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angitonga/Cursor AI Projects /Help in Other Stuff/Backtesting Matchups/"/>
    </mc:Choice>
  </mc:AlternateContent>
  <xr:revisionPtr revIDLastSave="0" documentId="13_ncr:1_{33860CF6-02CF-6C4D-A245-AED3CC912F0C}" xr6:coauthVersionLast="47" xr6:coauthVersionMax="47" xr10:uidLastSave="{00000000-0000-0000-0000-000000000000}"/>
  <bookViews>
    <workbookView xWindow="15100" yWindow="840" windowWidth="13380" windowHeight="14540" activeTab="2" xr2:uid="{00000000-000D-0000-FFFF-FFFF00000000}"/>
  </bookViews>
  <sheets>
    <sheet name="Horses" sheetId="1" r:id="rId1"/>
    <sheet name="Jockeys" sheetId="2" r:id="rId2"/>
    <sheet name="Trainers" sheetId="3" r:id="rId3"/>
    <sheet name="Sires" sheetId="4" r:id="rId4"/>
    <sheet name="Horse Stats" sheetId="5" r:id="rId5"/>
    <sheet name="Jockey Stats" sheetId="6" r:id="rId6"/>
    <sheet name="Trainer Stats" sheetId="7" r:id="rId7"/>
    <sheet name="Sire Stats" sheetId="8" r:id="rId8"/>
  </sheets>
  <definedNames>
    <definedName name="_xlnm._FilterDatabase" localSheetId="0" hidden="1">Horses!$A$1:$BC$2026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28" i="1" l="1"/>
  <c r="V2919" i="4"/>
  <c r="U2919" i="4"/>
  <c r="O2919" i="4"/>
  <c r="Q2919" i="4" s="1"/>
  <c r="N2919" i="4"/>
  <c r="P2919" i="4" s="1"/>
  <c r="M2919" i="4"/>
  <c r="G2919" i="4"/>
  <c r="V2918" i="4"/>
  <c r="U2918" i="4"/>
  <c r="O2918" i="4"/>
  <c r="Q2918" i="4" s="1"/>
  <c r="N2918" i="4"/>
  <c r="P2918" i="4" s="1"/>
  <c r="M2918" i="4"/>
  <c r="G2918" i="4"/>
  <c r="V2917" i="4"/>
  <c r="U2917" i="4"/>
  <c r="O2917" i="4"/>
  <c r="Q2917" i="4" s="1"/>
  <c r="N2917" i="4"/>
  <c r="P2917" i="4" s="1"/>
  <c r="M2917" i="4"/>
  <c r="G2917" i="4"/>
  <c r="V2916" i="4"/>
  <c r="U2916" i="4"/>
  <c r="O2916" i="4"/>
  <c r="N2916" i="4"/>
  <c r="P2916" i="4" s="1"/>
  <c r="M2916" i="4"/>
  <c r="G2916" i="4"/>
  <c r="V2915" i="4"/>
  <c r="U2915" i="4"/>
  <c r="O2915" i="4"/>
  <c r="N2915" i="4"/>
  <c r="P2915" i="4" s="1"/>
  <c r="M2915" i="4"/>
  <c r="G2915" i="4"/>
  <c r="V2914" i="4"/>
  <c r="U2914" i="4"/>
  <c r="O2914" i="4"/>
  <c r="Q2914" i="4" s="1"/>
  <c r="N2914" i="4"/>
  <c r="P2914" i="4" s="1"/>
  <c r="M2914" i="4"/>
  <c r="G2914" i="4"/>
  <c r="V2913" i="4"/>
  <c r="U2913" i="4"/>
  <c r="O2913" i="4"/>
  <c r="Q2913" i="4" s="1"/>
  <c r="N2913" i="4"/>
  <c r="P2913" i="4" s="1"/>
  <c r="M2913" i="4"/>
  <c r="G2913" i="4"/>
  <c r="V2912" i="4"/>
  <c r="U2912" i="4"/>
  <c r="O2912" i="4"/>
  <c r="N2912" i="4"/>
  <c r="P2912" i="4" s="1"/>
  <c r="M2912" i="4"/>
  <c r="G2912" i="4"/>
  <c r="V2911" i="4"/>
  <c r="U2911" i="4"/>
  <c r="O2911" i="4"/>
  <c r="N2911" i="4"/>
  <c r="P2911" i="4" s="1"/>
  <c r="M2911" i="4"/>
  <c r="G2911" i="4"/>
  <c r="V2910" i="4"/>
  <c r="U2910" i="4"/>
  <c r="O2910" i="4"/>
  <c r="Q2910" i="4" s="1"/>
  <c r="N2910" i="4"/>
  <c r="P2910" i="4" s="1"/>
  <c r="M2910" i="4"/>
  <c r="G2910" i="4"/>
  <c r="V2909" i="4"/>
  <c r="U2909" i="4"/>
  <c r="O2909" i="4"/>
  <c r="Q2909" i="4" s="1"/>
  <c r="N2909" i="4"/>
  <c r="P2909" i="4" s="1"/>
  <c r="M2909" i="4"/>
  <c r="G2909" i="4"/>
  <c r="V2908" i="4"/>
  <c r="U2908" i="4"/>
  <c r="O2908" i="4"/>
  <c r="N2908" i="4"/>
  <c r="P2908" i="4" s="1"/>
  <c r="M2908" i="4"/>
  <c r="G2908" i="4"/>
  <c r="V2907" i="4"/>
  <c r="U2907" i="4"/>
  <c r="O2907" i="4"/>
  <c r="N2907" i="4"/>
  <c r="P2907" i="4" s="1"/>
  <c r="M2907" i="4"/>
  <c r="G2907" i="4"/>
  <c r="V2906" i="4"/>
  <c r="U2906" i="4"/>
  <c r="O2906" i="4"/>
  <c r="Q2906" i="4" s="1"/>
  <c r="N2906" i="4"/>
  <c r="P2906" i="4" s="1"/>
  <c r="M2906" i="4"/>
  <c r="G2906" i="4"/>
  <c r="V2905" i="4"/>
  <c r="U2905" i="4"/>
  <c r="O2905" i="4"/>
  <c r="Q2905" i="4" s="1"/>
  <c r="N2905" i="4"/>
  <c r="P2905" i="4" s="1"/>
  <c r="M2905" i="4"/>
  <c r="G2905" i="4"/>
  <c r="V2904" i="4"/>
  <c r="U2904" i="4"/>
  <c r="O2904" i="4"/>
  <c r="N2904" i="4"/>
  <c r="P2904" i="4" s="1"/>
  <c r="M2904" i="4"/>
  <c r="G2904" i="4"/>
  <c r="V2903" i="4"/>
  <c r="U2903" i="4"/>
  <c r="O2903" i="4"/>
  <c r="N2903" i="4"/>
  <c r="P2903" i="4" s="1"/>
  <c r="M2903" i="4"/>
  <c r="G2903" i="4"/>
  <c r="V2902" i="4"/>
  <c r="U2902" i="4"/>
  <c r="O2902" i="4"/>
  <c r="Q2902" i="4" s="1"/>
  <c r="N2902" i="4"/>
  <c r="P2902" i="4" s="1"/>
  <c r="M2902" i="4"/>
  <c r="G2902" i="4"/>
  <c r="V2901" i="4"/>
  <c r="U2901" i="4"/>
  <c r="O2901" i="4"/>
  <c r="Q2901" i="4" s="1"/>
  <c r="N2901" i="4"/>
  <c r="P2901" i="4" s="1"/>
  <c r="M2901" i="4"/>
  <c r="G2901" i="4"/>
  <c r="V2900" i="4"/>
  <c r="U2900" i="4"/>
  <c r="O2900" i="4"/>
  <c r="N2900" i="4"/>
  <c r="P2900" i="4" s="1"/>
  <c r="M2900" i="4"/>
  <c r="G2900" i="4"/>
  <c r="V2899" i="4"/>
  <c r="U2899" i="4"/>
  <c r="O2899" i="4"/>
  <c r="N2899" i="4"/>
  <c r="P2899" i="4" s="1"/>
  <c r="M2899" i="4"/>
  <c r="G2899" i="4"/>
  <c r="V2898" i="4"/>
  <c r="U2898" i="4"/>
  <c r="O2898" i="4"/>
  <c r="Q2898" i="4" s="1"/>
  <c r="N2898" i="4"/>
  <c r="P2898" i="4" s="1"/>
  <c r="M2898" i="4"/>
  <c r="G2898" i="4"/>
  <c r="V2897" i="4"/>
  <c r="U2897" i="4"/>
  <c r="O2897" i="4"/>
  <c r="Q2897" i="4" s="1"/>
  <c r="N2897" i="4"/>
  <c r="P2897" i="4" s="1"/>
  <c r="M2897" i="4"/>
  <c r="G2897" i="4"/>
  <c r="V2896" i="4"/>
  <c r="U2896" i="4"/>
  <c r="O2896" i="4"/>
  <c r="N2896" i="4"/>
  <c r="P2896" i="4" s="1"/>
  <c r="M2896" i="4"/>
  <c r="G2896" i="4"/>
  <c r="V2895" i="4"/>
  <c r="U2895" i="4"/>
  <c r="O2895" i="4"/>
  <c r="N2895" i="4"/>
  <c r="P2895" i="4" s="1"/>
  <c r="M2895" i="4"/>
  <c r="G2895" i="4"/>
  <c r="V2894" i="4"/>
  <c r="U2894" i="4"/>
  <c r="O2894" i="4"/>
  <c r="Q2894" i="4" s="1"/>
  <c r="N2894" i="4"/>
  <c r="P2894" i="4" s="1"/>
  <c r="M2894" i="4"/>
  <c r="G2894" i="4"/>
  <c r="V2893" i="4"/>
  <c r="U2893" i="4"/>
  <c r="O2893" i="4"/>
  <c r="Q2893" i="4" s="1"/>
  <c r="N2893" i="4"/>
  <c r="P2893" i="4" s="1"/>
  <c r="M2893" i="4"/>
  <c r="G2893" i="4"/>
  <c r="V2892" i="4"/>
  <c r="U2892" i="4"/>
  <c r="Q2892" i="4"/>
  <c r="O2892" i="4"/>
  <c r="N2892" i="4"/>
  <c r="P2892" i="4" s="1"/>
  <c r="M2892" i="4"/>
  <c r="G2892" i="4"/>
  <c r="V2891" i="4"/>
  <c r="U2891" i="4"/>
  <c r="O2891" i="4"/>
  <c r="Q2891" i="4" s="1"/>
  <c r="N2891" i="4"/>
  <c r="P2891" i="4" s="1"/>
  <c r="M2891" i="4"/>
  <c r="G2891" i="4"/>
  <c r="V2890" i="4"/>
  <c r="U2890" i="4"/>
  <c r="Q2890" i="4"/>
  <c r="O2890" i="4"/>
  <c r="N2890" i="4"/>
  <c r="P2890" i="4" s="1"/>
  <c r="M2890" i="4"/>
  <c r="G2890" i="4"/>
  <c r="V2889" i="4"/>
  <c r="U2889" i="4"/>
  <c r="O2889" i="4"/>
  <c r="Q2889" i="4" s="1"/>
  <c r="N2889" i="4"/>
  <c r="P2889" i="4" s="1"/>
  <c r="M2889" i="4"/>
  <c r="G2889" i="4"/>
  <c r="V2888" i="4"/>
  <c r="U2888" i="4"/>
  <c r="Q2888" i="4"/>
  <c r="O2888" i="4"/>
  <c r="N2888" i="4"/>
  <c r="P2888" i="4" s="1"/>
  <c r="M2888" i="4"/>
  <c r="G2888" i="4"/>
  <c r="V2887" i="4"/>
  <c r="U2887" i="4"/>
  <c r="O2887" i="4"/>
  <c r="Q2887" i="4" s="1"/>
  <c r="N2887" i="4"/>
  <c r="P2887" i="4" s="1"/>
  <c r="M2887" i="4"/>
  <c r="G2887" i="4"/>
  <c r="V2886" i="4"/>
  <c r="U2886" i="4"/>
  <c r="Q2886" i="4"/>
  <c r="O2886" i="4"/>
  <c r="N2886" i="4"/>
  <c r="P2886" i="4" s="1"/>
  <c r="M2886" i="4"/>
  <c r="G2886" i="4"/>
  <c r="V2885" i="4"/>
  <c r="U2885" i="4"/>
  <c r="O2885" i="4"/>
  <c r="Q2885" i="4" s="1"/>
  <c r="N2885" i="4"/>
  <c r="P2885" i="4" s="1"/>
  <c r="M2885" i="4"/>
  <c r="G2885" i="4"/>
  <c r="V2884" i="4"/>
  <c r="U2884" i="4"/>
  <c r="O2884" i="4"/>
  <c r="N2884" i="4"/>
  <c r="P2884" i="4" s="1"/>
  <c r="M2884" i="4"/>
  <c r="Q2884" i="4" s="1"/>
  <c r="G2884" i="4"/>
  <c r="V2883" i="4"/>
  <c r="U2883" i="4"/>
  <c r="O2883" i="4"/>
  <c r="Q2883" i="4" s="1"/>
  <c r="N2883" i="4"/>
  <c r="P2883" i="4" s="1"/>
  <c r="M2883" i="4"/>
  <c r="G2883" i="4"/>
  <c r="V2882" i="4"/>
  <c r="U2882" i="4"/>
  <c r="Q2882" i="4"/>
  <c r="O2882" i="4"/>
  <c r="N2882" i="4"/>
  <c r="P2882" i="4" s="1"/>
  <c r="M2882" i="4"/>
  <c r="G2882" i="4"/>
  <c r="V2881" i="4"/>
  <c r="U2881" i="4"/>
  <c r="O2881" i="4"/>
  <c r="Q2881" i="4" s="1"/>
  <c r="N2881" i="4"/>
  <c r="P2881" i="4" s="1"/>
  <c r="M2881" i="4"/>
  <c r="G2881" i="4"/>
  <c r="V2880" i="4"/>
  <c r="U2880" i="4"/>
  <c r="Q2880" i="4"/>
  <c r="O2880" i="4"/>
  <c r="N2880" i="4"/>
  <c r="P2880" i="4" s="1"/>
  <c r="M2880" i="4"/>
  <c r="G2880" i="4"/>
  <c r="V2879" i="4"/>
  <c r="U2879" i="4"/>
  <c r="Q2879" i="4"/>
  <c r="O2879" i="4"/>
  <c r="N2879" i="4"/>
  <c r="P2879" i="4" s="1"/>
  <c r="M2879" i="4"/>
  <c r="G2879" i="4"/>
  <c r="V2878" i="4"/>
  <c r="U2878" i="4"/>
  <c r="O2878" i="4"/>
  <c r="Q2878" i="4" s="1"/>
  <c r="N2878" i="4"/>
  <c r="P2878" i="4" s="1"/>
  <c r="M2878" i="4"/>
  <c r="G2878" i="4"/>
  <c r="V2877" i="4"/>
  <c r="U2877" i="4"/>
  <c r="O2877" i="4"/>
  <c r="Q2877" i="4" s="1"/>
  <c r="N2877" i="4"/>
  <c r="P2877" i="4" s="1"/>
  <c r="M2877" i="4"/>
  <c r="G2877" i="4"/>
  <c r="V2876" i="4"/>
  <c r="U2876" i="4"/>
  <c r="O2876" i="4"/>
  <c r="N2876" i="4"/>
  <c r="P2876" i="4" s="1"/>
  <c r="M2876" i="4"/>
  <c r="Q2876" i="4" s="1"/>
  <c r="G2876" i="4"/>
  <c r="V2875" i="4"/>
  <c r="U2875" i="4"/>
  <c r="O2875" i="4"/>
  <c r="Q2875" i="4" s="1"/>
  <c r="N2875" i="4"/>
  <c r="P2875" i="4" s="1"/>
  <c r="M2875" i="4"/>
  <c r="G2875" i="4"/>
  <c r="V2874" i="4"/>
  <c r="U2874" i="4"/>
  <c r="Q2874" i="4"/>
  <c r="O2874" i="4"/>
  <c r="N2874" i="4"/>
  <c r="P2874" i="4" s="1"/>
  <c r="M2874" i="4"/>
  <c r="G2874" i="4"/>
  <c r="V2873" i="4"/>
  <c r="U2873" i="4"/>
  <c r="O2873" i="4"/>
  <c r="Q2873" i="4" s="1"/>
  <c r="N2873" i="4"/>
  <c r="P2873" i="4" s="1"/>
  <c r="M2873" i="4"/>
  <c r="G2873" i="4"/>
  <c r="V2872" i="4"/>
  <c r="U2872" i="4"/>
  <c r="Q2872" i="4"/>
  <c r="O2872" i="4"/>
  <c r="N2872" i="4"/>
  <c r="P2872" i="4" s="1"/>
  <c r="M2872" i="4"/>
  <c r="G2872" i="4"/>
  <c r="V2871" i="4"/>
  <c r="U2871" i="4"/>
  <c r="Q2871" i="4"/>
  <c r="O2871" i="4"/>
  <c r="N2871" i="4"/>
  <c r="P2871" i="4" s="1"/>
  <c r="M2871" i="4"/>
  <c r="G2871" i="4"/>
  <c r="V2870" i="4"/>
  <c r="U2870" i="4"/>
  <c r="O2870" i="4"/>
  <c r="Q2870" i="4" s="1"/>
  <c r="N2870" i="4"/>
  <c r="P2870" i="4" s="1"/>
  <c r="M2870" i="4"/>
  <c r="G2870" i="4"/>
  <c r="V2869" i="4"/>
  <c r="U2869" i="4"/>
  <c r="O2869" i="4"/>
  <c r="Q2869" i="4" s="1"/>
  <c r="N2869" i="4"/>
  <c r="P2869" i="4" s="1"/>
  <c r="M2869" i="4"/>
  <c r="G2869" i="4"/>
  <c r="V2868" i="4"/>
  <c r="U2868" i="4"/>
  <c r="O2868" i="4"/>
  <c r="N2868" i="4"/>
  <c r="P2868" i="4" s="1"/>
  <c r="M2868" i="4"/>
  <c r="Q2868" i="4" s="1"/>
  <c r="G2868" i="4"/>
  <c r="V2867" i="4"/>
  <c r="U2867" i="4"/>
  <c r="O2867" i="4"/>
  <c r="Q2867" i="4" s="1"/>
  <c r="N2867" i="4"/>
  <c r="P2867" i="4" s="1"/>
  <c r="M2867" i="4"/>
  <c r="G2867" i="4"/>
  <c r="V2866" i="4"/>
  <c r="U2866" i="4"/>
  <c r="Q2866" i="4"/>
  <c r="O2866" i="4"/>
  <c r="N2866" i="4"/>
  <c r="P2866" i="4" s="1"/>
  <c r="M2866" i="4"/>
  <c r="G2866" i="4"/>
  <c r="V2865" i="4"/>
  <c r="U2865" i="4"/>
  <c r="O2865" i="4"/>
  <c r="Q2865" i="4" s="1"/>
  <c r="N2865" i="4"/>
  <c r="P2865" i="4" s="1"/>
  <c r="M2865" i="4"/>
  <c r="G2865" i="4"/>
  <c r="V2864" i="4"/>
  <c r="U2864" i="4"/>
  <c r="Q2864" i="4"/>
  <c r="O2864" i="4"/>
  <c r="N2864" i="4"/>
  <c r="P2864" i="4" s="1"/>
  <c r="M2864" i="4"/>
  <c r="G2864" i="4"/>
  <c r="V2863" i="4"/>
  <c r="U2863" i="4"/>
  <c r="Q2863" i="4"/>
  <c r="O2863" i="4"/>
  <c r="N2863" i="4"/>
  <c r="P2863" i="4" s="1"/>
  <c r="M2863" i="4"/>
  <c r="G2863" i="4"/>
  <c r="V2862" i="4"/>
  <c r="U2862" i="4"/>
  <c r="O2862" i="4"/>
  <c r="Q2862" i="4" s="1"/>
  <c r="N2862" i="4"/>
  <c r="P2862" i="4" s="1"/>
  <c r="M2862" i="4"/>
  <c r="G2862" i="4"/>
  <c r="V2861" i="4"/>
  <c r="U2861" i="4"/>
  <c r="O2861" i="4"/>
  <c r="Q2861" i="4" s="1"/>
  <c r="N2861" i="4"/>
  <c r="P2861" i="4" s="1"/>
  <c r="M2861" i="4"/>
  <c r="G2861" i="4"/>
  <c r="V2860" i="4"/>
  <c r="U2860" i="4"/>
  <c r="O2860" i="4"/>
  <c r="N2860" i="4"/>
  <c r="P2860" i="4" s="1"/>
  <c r="M2860" i="4"/>
  <c r="Q2860" i="4" s="1"/>
  <c r="G2860" i="4"/>
  <c r="V2859" i="4"/>
  <c r="U2859" i="4"/>
  <c r="O2859" i="4"/>
  <c r="Q2859" i="4" s="1"/>
  <c r="N2859" i="4"/>
  <c r="P2859" i="4" s="1"/>
  <c r="M2859" i="4"/>
  <c r="G2859" i="4"/>
  <c r="V2858" i="4"/>
  <c r="U2858" i="4"/>
  <c r="Q2858" i="4"/>
  <c r="O2858" i="4"/>
  <c r="N2858" i="4"/>
  <c r="P2858" i="4" s="1"/>
  <c r="M2858" i="4"/>
  <c r="G2858" i="4"/>
  <c r="V2857" i="4"/>
  <c r="U2857" i="4"/>
  <c r="O2857" i="4"/>
  <c r="Q2857" i="4" s="1"/>
  <c r="N2857" i="4"/>
  <c r="P2857" i="4" s="1"/>
  <c r="M2857" i="4"/>
  <c r="G2857" i="4"/>
  <c r="V2856" i="4"/>
  <c r="U2856" i="4"/>
  <c r="Q2856" i="4"/>
  <c r="O2856" i="4"/>
  <c r="N2856" i="4"/>
  <c r="P2856" i="4" s="1"/>
  <c r="M2856" i="4"/>
  <c r="G2856" i="4"/>
  <c r="V2855" i="4"/>
  <c r="U2855" i="4"/>
  <c r="O2855" i="4"/>
  <c r="N2855" i="4"/>
  <c r="P2855" i="4" s="1"/>
  <c r="M2855" i="4"/>
  <c r="Q2855" i="4" s="1"/>
  <c r="G2855" i="4"/>
  <c r="V2854" i="4"/>
  <c r="U2854" i="4"/>
  <c r="O2854" i="4"/>
  <c r="Q2854" i="4" s="1"/>
  <c r="N2854" i="4"/>
  <c r="P2854" i="4" s="1"/>
  <c r="M2854" i="4"/>
  <c r="G2854" i="4"/>
  <c r="V2853" i="4"/>
  <c r="U2853" i="4"/>
  <c r="O2853" i="4"/>
  <c r="Q2853" i="4" s="1"/>
  <c r="N2853" i="4"/>
  <c r="P2853" i="4" s="1"/>
  <c r="M2853" i="4"/>
  <c r="G2853" i="4"/>
  <c r="V2852" i="4"/>
  <c r="U2852" i="4"/>
  <c r="O2852" i="4"/>
  <c r="N2852" i="4"/>
  <c r="P2852" i="4" s="1"/>
  <c r="M2852" i="4"/>
  <c r="Q2852" i="4" s="1"/>
  <c r="G2852" i="4"/>
  <c r="V2851" i="4"/>
  <c r="U2851" i="4"/>
  <c r="O2851" i="4"/>
  <c r="Q2851" i="4" s="1"/>
  <c r="N2851" i="4"/>
  <c r="P2851" i="4" s="1"/>
  <c r="M2851" i="4"/>
  <c r="G2851" i="4"/>
  <c r="V2850" i="4"/>
  <c r="U2850" i="4"/>
  <c r="Q2850" i="4"/>
  <c r="O2850" i="4"/>
  <c r="N2850" i="4"/>
  <c r="P2850" i="4" s="1"/>
  <c r="M2850" i="4"/>
  <c r="G2850" i="4"/>
  <c r="V2849" i="4"/>
  <c r="U2849" i="4"/>
  <c r="O2849" i="4"/>
  <c r="Q2849" i="4" s="1"/>
  <c r="N2849" i="4"/>
  <c r="P2849" i="4" s="1"/>
  <c r="M2849" i="4"/>
  <c r="G2849" i="4"/>
  <c r="V2848" i="4"/>
  <c r="U2848" i="4"/>
  <c r="O2848" i="4"/>
  <c r="N2848" i="4"/>
  <c r="P2848" i="4" s="1"/>
  <c r="M2848" i="4"/>
  <c r="Q2848" i="4" s="1"/>
  <c r="G2848" i="4"/>
  <c r="V2847" i="4"/>
  <c r="U2847" i="4"/>
  <c r="O2847" i="4"/>
  <c r="N2847" i="4"/>
  <c r="P2847" i="4" s="1"/>
  <c r="M2847" i="4"/>
  <c r="Q2847" i="4" s="1"/>
  <c r="G2847" i="4"/>
  <c r="V2846" i="4"/>
  <c r="U2846" i="4"/>
  <c r="O2846" i="4"/>
  <c r="Q2846" i="4" s="1"/>
  <c r="N2846" i="4"/>
  <c r="P2846" i="4" s="1"/>
  <c r="M2846" i="4"/>
  <c r="G2846" i="4"/>
  <c r="V2845" i="4"/>
  <c r="U2845" i="4"/>
  <c r="O2845" i="4"/>
  <c r="Q2845" i="4" s="1"/>
  <c r="N2845" i="4"/>
  <c r="P2845" i="4" s="1"/>
  <c r="M2845" i="4"/>
  <c r="G2845" i="4"/>
  <c r="V2844" i="4"/>
  <c r="U2844" i="4"/>
  <c r="O2844" i="4"/>
  <c r="Q2844" i="4" s="1"/>
  <c r="N2844" i="4"/>
  <c r="P2844" i="4" s="1"/>
  <c r="M2844" i="4"/>
  <c r="G2844" i="4"/>
  <c r="V2843" i="4"/>
  <c r="U2843" i="4"/>
  <c r="O2843" i="4"/>
  <c r="N2843" i="4"/>
  <c r="P2843" i="4" s="1"/>
  <c r="M2843" i="4"/>
  <c r="Q2843" i="4" s="1"/>
  <c r="G2843" i="4"/>
  <c r="V2842" i="4"/>
  <c r="U2842" i="4"/>
  <c r="Q2842" i="4"/>
  <c r="O2842" i="4"/>
  <c r="N2842" i="4"/>
  <c r="P2842" i="4" s="1"/>
  <c r="M2842" i="4"/>
  <c r="G2842" i="4"/>
  <c r="V2841" i="4"/>
  <c r="U2841" i="4"/>
  <c r="O2841" i="4"/>
  <c r="Q2841" i="4" s="1"/>
  <c r="N2841" i="4"/>
  <c r="P2841" i="4" s="1"/>
  <c r="M2841" i="4"/>
  <c r="G2841" i="4"/>
  <c r="V2840" i="4"/>
  <c r="U2840" i="4"/>
  <c r="O2840" i="4"/>
  <c r="N2840" i="4"/>
  <c r="P2840" i="4" s="1"/>
  <c r="M2840" i="4"/>
  <c r="Q2840" i="4" s="1"/>
  <c r="G2840" i="4"/>
  <c r="V2839" i="4"/>
  <c r="U2839" i="4"/>
  <c r="Q2839" i="4"/>
  <c r="O2839" i="4"/>
  <c r="N2839" i="4"/>
  <c r="P2839" i="4" s="1"/>
  <c r="M2839" i="4"/>
  <c r="G2839" i="4"/>
  <c r="V2838" i="4"/>
  <c r="U2838" i="4"/>
  <c r="O2838" i="4"/>
  <c r="Q2838" i="4" s="1"/>
  <c r="N2838" i="4"/>
  <c r="P2838" i="4" s="1"/>
  <c r="M2838" i="4"/>
  <c r="G2838" i="4"/>
  <c r="V2837" i="4"/>
  <c r="U2837" i="4"/>
  <c r="O2837" i="4"/>
  <c r="Q2837" i="4" s="1"/>
  <c r="N2837" i="4"/>
  <c r="P2837" i="4" s="1"/>
  <c r="M2837" i="4"/>
  <c r="G2837" i="4"/>
  <c r="V2836" i="4"/>
  <c r="U2836" i="4"/>
  <c r="O2836" i="4"/>
  <c r="N2836" i="4"/>
  <c r="P2836" i="4" s="1"/>
  <c r="M2836" i="4"/>
  <c r="G2836" i="4"/>
  <c r="V2835" i="4"/>
  <c r="U2835" i="4"/>
  <c r="O2835" i="4"/>
  <c r="N2835" i="4"/>
  <c r="P2835" i="4" s="1"/>
  <c r="M2835" i="4"/>
  <c r="Q2835" i="4" s="1"/>
  <c r="G2835" i="4"/>
  <c r="V2834" i="4"/>
  <c r="U2834" i="4"/>
  <c r="O2834" i="4"/>
  <c r="N2834" i="4"/>
  <c r="P2834" i="4" s="1"/>
  <c r="M2834" i="4"/>
  <c r="Q2834" i="4" s="1"/>
  <c r="G2834" i="4"/>
  <c r="V2833" i="4"/>
  <c r="U2833" i="4"/>
  <c r="O2833" i="4"/>
  <c r="N2833" i="4"/>
  <c r="P2833" i="4" s="1"/>
  <c r="M2833" i="4"/>
  <c r="Q2833" i="4" s="1"/>
  <c r="G2833" i="4"/>
  <c r="V2832" i="4"/>
  <c r="U2832" i="4"/>
  <c r="O2832" i="4"/>
  <c r="N2832" i="4"/>
  <c r="P2832" i="4" s="1"/>
  <c r="M2832" i="4"/>
  <c r="Q2832" i="4" s="1"/>
  <c r="G2832" i="4"/>
  <c r="V2831" i="4"/>
  <c r="U2831" i="4"/>
  <c r="Q2831" i="4"/>
  <c r="O2831" i="4"/>
  <c r="N2831" i="4"/>
  <c r="P2831" i="4" s="1"/>
  <c r="M2831" i="4"/>
  <c r="G2831" i="4"/>
  <c r="V2830" i="4"/>
  <c r="U2830" i="4"/>
  <c r="O2830" i="4"/>
  <c r="N2830" i="4"/>
  <c r="P2830" i="4" s="1"/>
  <c r="M2830" i="4"/>
  <c r="Q2830" i="4" s="1"/>
  <c r="G2830" i="4"/>
  <c r="V2829" i="4"/>
  <c r="U2829" i="4"/>
  <c r="Q2829" i="4"/>
  <c r="O2829" i="4"/>
  <c r="N2829" i="4"/>
  <c r="P2829" i="4" s="1"/>
  <c r="M2829" i="4"/>
  <c r="G2829" i="4"/>
  <c r="V2828" i="4"/>
  <c r="U2828" i="4"/>
  <c r="Q2828" i="4"/>
  <c r="O2828" i="4"/>
  <c r="N2828" i="4"/>
  <c r="P2828" i="4" s="1"/>
  <c r="M2828" i="4"/>
  <c r="G2828" i="4"/>
  <c r="V2827" i="4"/>
  <c r="U2827" i="4"/>
  <c r="Q2827" i="4"/>
  <c r="O2827" i="4"/>
  <c r="N2827" i="4"/>
  <c r="P2827" i="4" s="1"/>
  <c r="M2827" i="4"/>
  <c r="G2827" i="4"/>
  <c r="V2826" i="4"/>
  <c r="U2826" i="4"/>
  <c r="O2826" i="4"/>
  <c r="N2826" i="4"/>
  <c r="P2826" i="4" s="1"/>
  <c r="M2826" i="4"/>
  <c r="Q2826" i="4" s="1"/>
  <c r="G2826" i="4"/>
  <c r="V2825" i="4"/>
  <c r="U2825" i="4"/>
  <c r="O2825" i="4"/>
  <c r="N2825" i="4"/>
  <c r="P2825" i="4" s="1"/>
  <c r="M2825" i="4"/>
  <c r="Q2825" i="4" s="1"/>
  <c r="G2825" i="4"/>
  <c r="V2824" i="4"/>
  <c r="U2824" i="4"/>
  <c r="O2824" i="4"/>
  <c r="N2824" i="4"/>
  <c r="P2824" i="4" s="1"/>
  <c r="M2824" i="4"/>
  <c r="Q2824" i="4" s="1"/>
  <c r="G2824" i="4"/>
  <c r="V2823" i="4"/>
  <c r="U2823" i="4"/>
  <c r="Q2823" i="4"/>
  <c r="O2823" i="4"/>
  <c r="N2823" i="4"/>
  <c r="P2823" i="4" s="1"/>
  <c r="M2823" i="4"/>
  <c r="G2823" i="4"/>
  <c r="V2822" i="4"/>
  <c r="U2822" i="4"/>
  <c r="O2822" i="4"/>
  <c r="N2822" i="4"/>
  <c r="P2822" i="4" s="1"/>
  <c r="M2822" i="4"/>
  <c r="Q2822" i="4" s="1"/>
  <c r="G2822" i="4"/>
  <c r="V2821" i="4"/>
  <c r="U2821" i="4"/>
  <c r="Q2821" i="4"/>
  <c r="O2821" i="4"/>
  <c r="N2821" i="4"/>
  <c r="P2821" i="4" s="1"/>
  <c r="M2821" i="4"/>
  <c r="G2821" i="4"/>
  <c r="V2820" i="4"/>
  <c r="U2820" i="4"/>
  <c r="Q2820" i="4"/>
  <c r="O2820" i="4"/>
  <c r="N2820" i="4"/>
  <c r="P2820" i="4" s="1"/>
  <c r="M2820" i="4"/>
  <c r="G2820" i="4"/>
  <c r="V2819" i="4"/>
  <c r="U2819" i="4"/>
  <c r="Q2819" i="4"/>
  <c r="O2819" i="4"/>
  <c r="N2819" i="4"/>
  <c r="P2819" i="4" s="1"/>
  <c r="M2819" i="4"/>
  <c r="G2819" i="4"/>
  <c r="V2818" i="4"/>
  <c r="U2818" i="4"/>
  <c r="O2818" i="4"/>
  <c r="N2818" i="4"/>
  <c r="P2818" i="4" s="1"/>
  <c r="M2818" i="4"/>
  <c r="Q2818" i="4" s="1"/>
  <c r="G2818" i="4"/>
  <c r="V2817" i="4"/>
  <c r="U2817" i="4"/>
  <c r="O2817" i="4"/>
  <c r="N2817" i="4"/>
  <c r="P2817" i="4" s="1"/>
  <c r="M2817" i="4"/>
  <c r="Q2817" i="4" s="1"/>
  <c r="G2817" i="4"/>
  <c r="V2816" i="4"/>
  <c r="U2816" i="4"/>
  <c r="O2816" i="4"/>
  <c r="N2816" i="4"/>
  <c r="M2816" i="4"/>
  <c r="Q2816" i="4" s="1"/>
  <c r="G2816" i="4"/>
  <c r="V2815" i="4"/>
  <c r="U2815" i="4"/>
  <c r="O2815" i="4"/>
  <c r="N2815" i="4"/>
  <c r="P2815" i="4" s="1"/>
  <c r="M2815" i="4"/>
  <c r="Q2815" i="4" s="1"/>
  <c r="G2815" i="4"/>
  <c r="V2814" i="4"/>
  <c r="U2814" i="4"/>
  <c r="O2814" i="4"/>
  <c r="N2814" i="4"/>
  <c r="M2814" i="4"/>
  <c r="Q2814" i="4" s="1"/>
  <c r="G2814" i="4"/>
  <c r="V2813" i="4"/>
  <c r="U2813" i="4"/>
  <c r="Q2813" i="4"/>
  <c r="O2813" i="4"/>
  <c r="N2813" i="4"/>
  <c r="P2813" i="4" s="1"/>
  <c r="M2813" i="4"/>
  <c r="G2813" i="4"/>
  <c r="V2812" i="4"/>
  <c r="U2812" i="4"/>
  <c r="Q2812" i="4"/>
  <c r="O2812" i="4"/>
  <c r="N2812" i="4"/>
  <c r="M2812" i="4"/>
  <c r="G2812" i="4"/>
  <c r="V2811" i="4"/>
  <c r="U2811" i="4"/>
  <c r="Q2811" i="4"/>
  <c r="O2811" i="4"/>
  <c r="N2811" i="4"/>
  <c r="P2811" i="4" s="1"/>
  <c r="M2811" i="4"/>
  <c r="G2811" i="4"/>
  <c r="V2810" i="4"/>
  <c r="U2810" i="4"/>
  <c r="O2810" i="4"/>
  <c r="N2810" i="4"/>
  <c r="M2810" i="4"/>
  <c r="Q2810" i="4" s="1"/>
  <c r="G2810" i="4"/>
  <c r="V2809" i="4"/>
  <c r="U2809" i="4"/>
  <c r="O2809" i="4"/>
  <c r="N2809" i="4"/>
  <c r="P2809" i="4" s="1"/>
  <c r="M2809" i="4"/>
  <c r="Q2809" i="4" s="1"/>
  <c r="G2809" i="4"/>
  <c r="V2808" i="4"/>
  <c r="U2808" i="4"/>
  <c r="O2808" i="4"/>
  <c r="N2808" i="4"/>
  <c r="M2808" i="4"/>
  <c r="Q2808" i="4" s="1"/>
  <c r="G2808" i="4"/>
  <c r="V2807" i="4"/>
  <c r="U2807" i="4"/>
  <c r="O2807" i="4"/>
  <c r="N2807" i="4"/>
  <c r="P2807" i="4" s="1"/>
  <c r="M2807" i="4"/>
  <c r="Q2807" i="4" s="1"/>
  <c r="G2807" i="4"/>
  <c r="V2806" i="4"/>
  <c r="U2806" i="4"/>
  <c r="O2806" i="4"/>
  <c r="N2806" i="4"/>
  <c r="M2806" i="4"/>
  <c r="Q2806" i="4" s="1"/>
  <c r="G2806" i="4"/>
  <c r="V2805" i="4"/>
  <c r="U2805" i="4"/>
  <c r="Q2805" i="4"/>
  <c r="O2805" i="4"/>
  <c r="N2805" i="4"/>
  <c r="P2805" i="4" s="1"/>
  <c r="M2805" i="4"/>
  <c r="G2805" i="4"/>
  <c r="V2804" i="4"/>
  <c r="U2804" i="4"/>
  <c r="Q2804" i="4"/>
  <c r="O2804" i="4"/>
  <c r="N2804" i="4"/>
  <c r="M2804" i="4"/>
  <c r="G2804" i="4"/>
  <c r="V2803" i="4"/>
  <c r="U2803" i="4"/>
  <c r="Q2803" i="4"/>
  <c r="O2803" i="4"/>
  <c r="N2803" i="4"/>
  <c r="P2803" i="4" s="1"/>
  <c r="M2803" i="4"/>
  <c r="G2803" i="4"/>
  <c r="V2802" i="4"/>
  <c r="U2802" i="4"/>
  <c r="O2802" i="4"/>
  <c r="N2802" i="4"/>
  <c r="M2802" i="4"/>
  <c r="Q2802" i="4" s="1"/>
  <c r="G2802" i="4"/>
  <c r="V2801" i="4"/>
  <c r="U2801" i="4"/>
  <c r="O2801" i="4"/>
  <c r="N2801" i="4"/>
  <c r="P2801" i="4" s="1"/>
  <c r="M2801" i="4"/>
  <c r="Q2801" i="4" s="1"/>
  <c r="G2801" i="4"/>
  <c r="V2800" i="4"/>
  <c r="U2800" i="4"/>
  <c r="O2800" i="4"/>
  <c r="N2800" i="4"/>
  <c r="M2800" i="4"/>
  <c r="Q2800" i="4" s="1"/>
  <c r="G2800" i="4"/>
  <c r="V2799" i="4"/>
  <c r="U2799" i="4"/>
  <c r="O2799" i="4"/>
  <c r="N2799" i="4"/>
  <c r="P2799" i="4" s="1"/>
  <c r="M2799" i="4"/>
  <c r="Q2799" i="4" s="1"/>
  <c r="G2799" i="4"/>
  <c r="V2798" i="4"/>
  <c r="U2798" i="4"/>
  <c r="O2798" i="4"/>
  <c r="N2798" i="4"/>
  <c r="M2798" i="4"/>
  <c r="Q2798" i="4" s="1"/>
  <c r="G2798" i="4"/>
  <c r="V2797" i="4"/>
  <c r="U2797" i="4"/>
  <c r="Q2797" i="4"/>
  <c r="O2797" i="4"/>
  <c r="N2797" i="4"/>
  <c r="P2797" i="4" s="1"/>
  <c r="M2797" i="4"/>
  <c r="G2797" i="4"/>
  <c r="V2796" i="4"/>
  <c r="U2796" i="4"/>
  <c r="Q2796" i="4"/>
  <c r="O2796" i="4"/>
  <c r="N2796" i="4"/>
  <c r="M2796" i="4"/>
  <c r="G2796" i="4"/>
  <c r="V2795" i="4"/>
  <c r="U2795" i="4"/>
  <c r="Q2795" i="4"/>
  <c r="O2795" i="4"/>
  <c r="N2795" i="4"/>
  <c r="P2795" i="4" s="1"/>
  <c r="M2795" i="4"/>
  <c r="G2795" i="4"/>
  <c r="V2794" i="4"/>
  <c r="U2794" i="4"/>
  <c r="O2794" i="4"/>
  <c r="N2794" i="4"/>
  <c r="M2794" i="4"/>
  <c r="Q2794" i="4" s="1"/>
  <c r="G2794" i="4"/>
  <c r="V2793" i="4"/>
  <c r="U2793" i="4"/>
  <c r="O2793" i="4"/>
  <c r="N2793" i="4"/>
  <c r="P2793" i="4" s="1"/>
  <c r="M2793" i="4"/>
  <c r="Q2793" i="4" s="1"/>
  <c r="G2793" i="4"/>
  <c r="V2792" i="4"/>
  <c r="U2792" i="4"/>
  <c r="O2792" i="4"/>
  <c r="N2792" i="4"/>
  <c r="M2792" i="4"/>
  <c r="Q2792" i="4" s="1"/>
  <c r="G2792" i="4"/>
  <c r="V2791" i="4"/>
  <c r="U2791" i="4"/>
  <c r="O2791" i="4"/>
  <c r="N2791" i="4"/>
  <c r="P2791" i="4" s="1"/>
  <c r="M2791" i="4"/>
  <c r="Q2791" i="4" s="1"/>
  <c r="G2791" i="4"/>
  <c r="V2790" i="4"/>
  <c r="U2790" i="4"/>
  <c r="O2790" i="4"/>
  <c r="N2790" i="4"/>
  <c r="M2790" i="4"/>
  <c r="Q2790" i="4" s="1"/>
  <c r="G2790" i="4"/>
  <c r="V2789" i="4"/>
  <c r="U2789" i="4"/>
  <c r="Q2789" i="4"/>
  <c r="O2789" i="4"/>
  <c r="N2789" i="4"/>
  <c r="P2789" i="4" s="1"/>
  <c r="M2789" i="4"/>
  <c r="G2789" i="4"/>
  <c r="V2788" i="4"/>
  <c r="U2788" i="4"/>
  <c r="Q2788" i="4"/>
  <c r="O2788" i="4"/>
  <c r="N2788" i="4"/>
  <c r="M2788" i="4"/>
  <c r="G2788" i="4"/>
  <c r="V2787" i="4"/>
  <c r="U2787" i="4"/>
  <c r="Q2787" i="4"/>
  <c r="O2787" i="4"/>
  <c r="N2787" i="4"/>
  <c r="P2787" i="4" s="1"/>
  <c r="M2787" i="4"/>
  <c r="G2787" i="4"/>
  <c r="V2786" i="4"/>
  <c r="U2786" i="4"/>
  <c r="O2786" i="4"/>
  <c r="N2786" i="4"/>
  <c r="P2786" i="4" s="1"/>
  <c r="M2786" i="4"/>
  <c r="Q2786" i="4" s="1"/>
  <c r="G2786" i="4"/>
  <c r="V2785" i="4"/>
  <c r="U2785" i="4"/>
  <c r="Q2785" i="4"/>
  <c r="O2785" i="4"/>
  <c r="N2785" i="4"/>
  <c r="P2785" i="4" s="1"/>
  <c r="M2785" i="4"/>
  <c r="G2785" i="4"/>
  <c r="V2784" i="4"/>
  <c r="U2784" i="4"/>
  <c r="O2784" i="4"/>
  <c r="N2784" i="4"/>
  <c r="M2784" i="4"/>
  <c r="Q2784" i="4" s="1"/>
  <c r="G2784" i="4"/>
  <c r="V2783" i="4"/>
  <c r="U2783" i="4"/>
  <c r="O2783" i="4"/>
  <c r="N2783" i="4"/>
  <c r="P2783" i="4" s="1"/>
  <c r="M2783" i="4"/>
  <c r="Q2783" i="4" s="1"/>
  <c r="G2783" i="4"/>
  <c r="V2782" i="4"/>
  <c r="U2782" i="4"/>
  <c r="O2782" i="4"/>
  <c r="N2782" i="4"/>
  <c r="M2782" i="4"/>
  <c r="Q2782" i="4" s="1"/>
  <c r="G2782" i="4"/>
  <c r="V2781" i="4"/>
  <c r="U2781" i="4"/>
  <c r="Q2781" i="4"/>
  <c r="O2781" i="4"/>
  <c r="N2781" i="4"/>
  <c r="P2781" i="4" s="1"/>
  <c r="M2781" i="4"/>
  <c r="G2781" i="4"/>
  <c r="V2780" i="4"/>
  <c r="U2780" i="4"/>
  <c r="Q2780" i="4"/>
  <c r="O2780" i="4"/>
  <c r="N2780" i="4"/>
  <c r="M2780" i="4"/>
  <c r="G2780" i="4"/>
  <c r="V2779" i="4"/>
  <c r="U2779" i="4"/>
  <c r="Q2779" i="4"/>
  <c r="O2779" i="4"/>
  <c r="N2779" i="4"/>
  <c r="P2779" i="4" s="1"/>
  <c r="M2779" i="4"/>
  <c r="G2779" i="4"/>
  <c r="V2778" i="4"/>
  <c r="U2778" i="4"/>
  <c r="O2778" i="4"/>
  <c r="N2778" i="4"/>
  <c r="M2778" i="4"/>
  <c r="Q2778" i="4" s="1"/>
  <c r="G2778" i="4"/>
  <c r="V2777" i="4"/>
  <c r="U2777" i="4"/>
  <c r="O2777" i="4"/>
  <c r="N2777" i="4"/>
  <c r="P2777" i="4" s="1"/>
  <c r="M2777" i="4"/>
  <c r="Q2777" i="4" s="1"/>
  <c r="G2777" i="4"/>
  <c r="V2776" i="4"/>
  <c r="U2776" i="4"/>
  <c r="O2776" i="4"/>
  <c r="N2776" i="4"/>
  <c r="M2776" i="4"/>
  <c r="Q2776" i="4" s="1"/>
  <c r="G2776" i="4"/>
  <c r="V2775" i="4"/>
  <c r="U2775" i="4"/>
  <c r="O2775" i="4"/>
  <c r="N2775" i="4"/>
  <c r="P2775" i="4" s="1"/>
  <c r="M2775" i="4"/>
  <c r="Q2775" i="4" s="1"/>
  <c r="G2775" i="4"/>
  <c r="V2774" i="4"/>
  <c r="U2774" i="4"/>
  <c r="O2774" i="4"/>
  <c r="N2774" i="4"/>
  <c r="M2774" i="4"/>
  <c r="Q2774" i="4" s="1"/>
  <c r="G2774" i="4"/>
  <c r="V2773" i="4"/>
  <c r="U2773" i="4"/>
  <c r="Q2773" i="4"/>
  <c r="O2773" i="4"/>
  <c r="N2773" i="4"/>
  <c r="P2773" i="4" s="1"/>
  <c r="M2773" i="4"/>
  <c r="G2773" i="4"/>
  <c r="V2772" i="4"/>
  <c r="U2772" i="4"/>
  <c r="Q2772" i="4"/>
  <c r="O2772" i="4"/>
  <c r="N2772" i="4"/>
  <c r="M2772" i="4"/>
  <c r="G2772" i="4"/>
  <c r="V2771" i="4"/>
  <c r="U2771" i="4"/>
  <c r="Q2771" i="4"/>
  <c r="O2771" i="4"/>
  <c r="N2771" i="4"/>
  <c r="P2771" i="4" s="1"/>
  <c r="M2771" i="4"/>
  <c r="G2771" i="4"/>
  <c r="V2770" i="4"/>
  <c r="U2770" i="4"/>
  <c r="O2770" i="4"/>
  <c r="N2770" i="4"/>
  <c r="P2770" i="4" s="1"/>
  <c r="M2770" i="4"/>
  <c r="Q2770" i="4" s="1"/>
  <c r="G2770" i="4"/>
  <c r="V2769" i="4"/>
  <c r="U2769" i="4"/>
  <c r="Q2769" i="4"/>
  <c r="O2769" i="4"/>
  <c r="N2769" i="4"/>
  <c r="P2769" i="4" s="1"/>
  <c r="M2769" i="4"/>
  <c r="G2769" i="4"/>
  <c r="V2768" i="4"/>
  <c r="U2768" i="4"/>
  <c r="O2768" i="4"/>
  <c r="N2768" i="4"/>
  <c r="M2768" i="4"/>
  <c r="Q2768" i="4" s="1"/>
  <c r="G2768" i="4"/>
  <c r="V2767" i="4"/>
  <c r="U2767" i="4"/>
  <c r="O2767" i="4"/>
  <c r="N2767" i="4"/>
  <c r="P2767" i="4" s="1"/>
  <c r="M2767" i="4"/>
  <c r="Q2767" i="4" s="1"/>
  <c r="G2767" i="4"/>
  <c r="V2766" i="4"/>
  <c r="U2766" i="4"/>
  <c r="O2766" i="4"/>
  <c r="N2766" i="4"/>
  <c r="M2766" i="4"/>
  <c r="Q2766" i="4" s="1"/>
  <c r="G2766" i="4"/>
  <c r="V2765" i="4"/>
  <c r="U2765" i="4"/>
  <c r="Q2765" i="4"/>
  <c r="O2765" i="4"/>
  <c r="N2765" i="4"/>
  <c r="P2765" i="4" s="1"/>
  <c r="M2765" i="4"/>
  <c r="G2765" i="4"/>
  <c r="V2764" i="4"/>
  <c r="U2764" i="4"/>
  <c r="Q2764" i="4"/>
  <c r="O2764" i="4"/>
  <c r="N2764" i="4"/>
  <c r="M2764" i="4"/>
  <c r="G2764" i="4"/>
  <c r="V2763" i="4"/>
  <c r="U2763" i="4"/>
  <c r="Q2763" i="4"/>
  <c r="P2763" i="4"/>
  <c r="O2763" i="4"/>
  <c r="N2763" i="4"/>
  <c r="M2763" i="4"/>
  <c r="G2763" i="4"/>
  <c r="V2762" i="4"/>
  <c r="U2762" i="4"/>
  <c r="Q2762" i="4"/>
  <c r="P2762" i="4"/>
  <c r="O2762" i="4"/>
  <c r="N2762" i="4"/>
  <c r="M2762" i="4"/>
  <c r="G2762" i="4"/>
  <c r="V2761" i="4"/>
  <c r="U2761" i="4"/>
  <c r="Q2761" i="4"/>
  <c r="P2761" i="4"/>
  <c r="O2761" i="4"/>
  <c r="N2761" i="4"/>
  <c r="M2761" i="4"/>
  <c r="G2761" i="4"/>
  <c r="V2760" i="4"/>
  <c r="U2760" i="4"/>
  <c r="Q2760" i="4"/>
  <c r="O2760" i="4"/>
  <c r="N2760" i="4"/>
  <c r="P2760" i="4" s="1"/>
  <c r="M2760" i="4"/>
  <c r="G2760" i="4"/>
  <c r="V2759" i="4"/>
  <c r="U2759" i="4"/>
  <c r="Q2759" i="4"/>
  <c r="O2759" i="4"/>
  <c r="N2759" i="4"/>
  <c r="P2759" i="4" s="1"/>
  <c r="M2759" i="4"/>
  <c r="G2759" i="4"/>
  <c r="V2758" i="4"/>
  <c r="U2758" i="4"/>
  <c r="Q2758" i="4"/>
  <c r="O2758" i="4"/>
  <c r="N2758" i="4"/>
  <c r="P2758" i="4" s="1"/>
  <c r="M2758" i="4"/>
  <c r="G2758" i="4"/>
  <c r="V2757" i="4"/>
  <c r="U2757" i="4"/>
  <c r="Q2757" i="4"/>
  <c r="O2757" i="4"/>
  <c r="N2757" i="4"/>
  <c r="P2757" i="4" s="1"/>
  <c r="M2757" i="4"/>
  <c r="G2757" i="4"/>
  <c r="V2756" i="4"/>
  <c r="U2756" i="4"/>
  <c r="Q2756" i="4"/>
  <c r="O2756" i="4"/>
  <c r="N2756" i="4"/>
  <c r="P2756" i="4" s="1"/>
  <c r="M2756" i="4"/>
  <c r="G2756" i="4"/>
  <c r="V2755" i="4"/>
  <c r="U2755" i="4"/>
  <c r="Q2755" i="4"/>
  <c r="O2755" i="4"/>
  <c r="N2755" i="4"/>
  <c r="P2755" i="4" s="1"/>
  <c r="M2755" i="4"/>
  <c r="G2755" i="4"/>
  <c r="V2754" i="4"/>
  <c r="U2754" i="4"/>
  <c r="Q2754" i="4"/>
  <c r="O2754" i="4"/>
  <c r="N2754" i="4"/>
  <c r="P2754" i="4" s="1"/>
  <c r="M2754" i="4"/>
  <c r="G2754" i="4"/>
  <c r="V2753" i="4"/>
  <c r="U2753" i="4"/>
  <c r="Q2753" i="4"/>
  <c r="O2753" i="4"/>
  <c r="N2753" i="4"/>
  <c r="P2753" i="4" s="1"/>
  <c r="M2753" i="4"/>
  <c r="G2753" i="4"/>
  <c r="V2752" i="4"/>
  <c r="U2752" i="4"/>
  <c r="Q2752" i="4"/>
  <c r="O2752" i="4"/>
  <c r="N2752" i="4"/>
  <c r="P2752" i="4" s="1"/>
  <c r="M2752" i="4"/>
  <c r="G2752" i="4"/>
  <c r="V2751" i="4"/>
  <c r="U2751" i="4"/>
  <c r="Q2751" i="4"/>
  <c r="O2751" i="4"/>
  <c r="N2751" i="4"/>
  <c r="P2751" i="4" s="1"/>
  <c r="M2751" i="4"/>
  <c r="G2751" i="4"/>
  <c r="V2750" i="4"/>
  <c r="U2750" i="4"/>
  <c r="Q2750" i="4"/>
  <c r="O2750" i="4"/>
  <c r="N2750" i="4"/>
  <c r="P2750" i="4" s="1"/>
  <c r="M2750" i="4"/>
  <c r="G2750" i="4"/>
  <c r="V2749" i="4"/>
  <c r="U2749" i="4"/>
  <c r="Q2749" i="4"/>
  <c r="O2749" i="4"/>
  <c r="N2749" i="4"/>
  <c r="P2749" i="4" s="1"/>
  <c r="M2749" i="4"/>
  <c r="G2749" i="4"/>
  <c r="V2748" i="4"/>
  <c r="U2748" i="4"/>
  <c r="Q2748" i="4"/>
  <c r="O2748" i="4"/>
  <c r="N2748" i="4"/>
  <c r="P2748" i="4" s="1"/>
  <c r="M2748" i="4"/>
  <c r="G2748" i="4"/>
  <c r="V2747" i="4"/>
  <c r="U2747" i="4"/>
  <c r="Q2747" i="4"/>
  <c r="O2747" i="4"/>
  <c r="N2747" i="4"/>
  <c r="P2747" i="4" s="1"/>
  <c r="M2747" i="4"/>
  <c r="G2747" i="4"/>
  <c r="V2746" i="4"/>
  <c r="U2746" i="4"/>
  <c r="Q2746" i="4"/>
  <c r="O2746" i="4"/>
  <c r="N2746" i="4"/>
  <c r="P2746" i="4" s="1"/>
  <c r="M2746" i="4"/>
  <c r="G2746" i="4"/>
  <c r="V2745" i="4"/>
  <c r="U2745" i="4"/>
  <c r="Q2745" i="4"/>
  <c r="O2745" i="4"/>
  <c r="N2745" i="4"/>
  <c r="P2745" i="4" s="1"/>
  <c r="M2745" i="4"/>
  <c r="G2745" i="4"/>
  <c r="V2744" i="4"/>
  <c r="U2744" i="4"/>
  <c r="Q2744" i="4"/>
  <c r="O2744" i="4"/>
  <c r="N2744" i="4"/>
  <c r="P2744" i="4" s="1"/>
  <c r="M2744" i="4"/>
  <c r="G2744" i="4"/>
  <c r="V2743" i="4"/>
  <c r="U2743" i="4"/>
  <c r="Q2743" i="4"/>
  <c r="O2743" i="4"/>
  <c r="N2743" i="4"/>
  <c r="P2743" i="4" s="1"/>
  <c r="M2743" i="4"/>
  <c r="G2743" i="4"/>
  <c r="V2742" i="4"/>
  <c r="U2742" i="4"/>
  <c r="Q2742" i="4"/>
  <c r="O2742" i="4"/>
  <c r="N2742" i="4"/>
  <c r="P2742" i="4" s="1"/>
  <c r="M2742" i="4"/>
  <c r="G2742" i="4"/>
  <c r="V2741" i="4"/>
  <c r="U2741" i="4"/>
  <c r="Q2741" i="4"/>
  <c r="O2741" i="4"/>
  <c r="N2741" i="4"/>
  <c r="P2741" i="4" s="1"/>
  <c r="M2741" i="4"/>
  <c r="G2741" i="4"/>
  <c r="V2740" i="4"/>
  <c r="U2740" i="4"/>
  <c r="Q2740" i="4"/>
  <c r="O2740" i="4"/>
  <c r="N2740" i="4"/>
  <c r="P2740" i="4" s="1"/>
  <c r="M2740" i="4"/>
  <c r="G2740" i="4"/>
  <c r="V2739" i="4"/>
  <c r="U2739" i="4"/>
  <c r="Q2739" i="4"/>
  <c r="O2739" i="4"/>
  <c r="N2739" i="4"/>
  <c r="P2739" i="4" s="1"/>
  <c r="M2739" i="4"/>
  <c r="G2739" i="4"/>
  <c r="V2738" i="4"/>
  <c r="U2738" i="4"/>
  <c r="Q2738" i="4"/>
  <c r="O2738" i="4"/>
  <c r="N2738" i="4"/>
  <c r="P2738" i="4" s="1"/>
  <c r="M2738" i="4"/>
  <c r="G2738" i="4"/>
  <c r="V2737" i="4"/>
  <c r="U2737" i="4"/>
  <c r="Q2737" i="4"/>
  <c r="O2737" i="4"/>
  <c r="N2737" i="4"/>
  <c r="P2737" i="4" s="1"/>
  <c r="M2737" i="4"/>
  <c r="G2737" i="4"/>
  <c r="V2736" i="4"/>
  <c r="U2736" i="4"/>
  <c r="Q2736" i="4"/>
  <c r="O2736" i="4"/>
  <c r="N2736" i="4"/>
  <c r="P2736" i="4" s="1"/>
  <c r="M2736" i="4"/>
  <c r="G2736" i="4"/>
  <c r="V2735" i="4"/>
  <c r="U2735" i="4"/>
  <c r="Q2735" i="4"/>
  <c r="O2735" i="4"/>
  <c r="N2735" i="4"/>
  <c r="P2735" i="4" s="1"/>
  <c r="M2735" i="4"/>
  <c r="G2735" i="4"/>
  <c r="V2734" i="4"/>
  <c r="U2734" i="4"/>
  <c r="O2734" i="4"/>
  <c r="Q2734" i="4" s="1"/>
  <c r="N2734" i="4"/>
  <c r="P2734" i="4" s="1"/>
  <c r="M2734" i="4"/>
  <c r="G2734" i="4"/>
  <c r="V2733" i="4"/>
  <c r="U2733" i="4"/>
  <c r="O2733" i="4"/>
  <c r="Q2733" i="4" s="1"/>
  <c r="N2733" i="4"/>
  <c r="P2733" i="4" s="1"/>
  <c r="M2733" i="4"/>
  <c r="G2733" i="4"/>
  <c r="V2732" i="4"/>
  <c r="U2732" i="4"/>
  <c r="O2732" i="4"/>
  <c r="Q2732" i="4" s="1"/>
  <c r="N2732" i="4"/>
  <c r="P2732" i="4" s="1"/>
  <c r="M2732" i="4"/>
  <c r="G2732" i="4"/>
  <c r="V2731" i="4"/>
  <c r="U2731" i="4"/>
  <c r="O2731" i="4"/>
  <c r="Q2731" i="4" s="1"/>
  <c r="N2731" i="4"/>
  <c r="P2731" i="4" s="1"/>
  <c r="M2731" i="4"/>
  <c r="G2731" i="4"/>
  <c r="V2730" i="4"/>
  <c r="U2730" i="4"/>
  <c r="O2730" i="4"/>
  <c r="Q2730" i="4" s="1"/>
  <c r="N2730" i="4"/>
  <c r="P2730" i="4" s="1"/>
  <c r="M2730" i="4"/>
  <c r="G2730" i="4"/>
  <c r="V2729" i="4"/>
  <c r="U2729" i="4"/>
  <c r="O2729" i="4"/>
  <c r="Q2729" i="4" s="1"/>
  <c r="N2729" i="4"/>
  <c r="P2729" i="4" s="1"/>
  <c r="M2729" i="4"/>
  <c r="G2729" i="4"/>
  <c r="V2728" i="4"/>
  <c r="U2728" i="4"/>
  <c r="O2728" i="4"/>
  <c r="Q2728" i="4" s="1"/>
  <c r="N2728" i="4"/>
  <c r="P2728" i="4" s="1"/>
  <c r="M2728" i="4"/>
  <c r="G2728" i="4"/>
  <c r="V2727" i="4"/>
  <c r="U2727" i="4"/>
  <c r="O2727" i="4"/>
  <c r="Q2727" i="4" s="1"/>
  <c r="N2727" i="4"/>
  <c r="P2727" i="4" s="1"/>
  <c r="M2727" i="4"/>
  <c r="G2727" i="4"/>
  <c r="V2726" i="4"/>
  <c r="U2726" i="4"/>
  <c r="O2726" i="4"/>
  <c r="Q2726" i="4" s="1"/>
  <c r="N2726" i="4"/>
  <c r="P2726" i="4" s="1"/>
  <c r="M2726" i="4"/>
  <c r="G2726" i="4"/>
  <c r="V2725" i="4"/>
  <c r="U2725" i="4"/>
  <c r="O2725" i="4"/>
  <c r="Q2725" i="4" s="1"/>
  <c r="N2725" i="4"/>
  <c r="P2725" i="4" s="1"/>
  <c r="M2725" i="4"/>
  <c r="G2725" i="4"/>
  <c r="V2724" i="4"/>
  <c r="U2724" i="4"/>
  <c r="O2724" i="4"/>
  <c r="Q2724" i="4" s="1"/>
  <c r="N2724" i="4"/>
  <c r="P2724" i="4" s="1"/>
  <c r="M2724" i="4"/>
  <c r="G2724" i="4"/>
  <c r="V2723" i="4"/>
  <c r="U2723" i="4"/>
  <c r="O2723" i="4"/>
  <c r="Q2723" i="4" s="1"/>
  <c r="N2723" i="4"/>
  <c r="P2723" i="4" s="1"/>
  <c r="M2723" i="4"/>
  <c r="G2723" i="4"/>
  <c r="V2722" i="4"/>
  <c r="U2722" i="4"/>
  <c r="O2722" i="4"/>
  <c r="Q2722" i="4" s="1"/>
  <c r="N2722" i="4"/>
  <c r="P2722" i="4" s="1"/>
  <c r="M2722" i="4"/>
  <c r="G2722" i="4"/>
  <c r="V2721" i="4"/>
  <c r="U2721" i="4"/>
  <c r="O2721" i="4"/>
  <c r="Q2721" i="4" s="1"/>
  <c r="N2721" i="4"/>
  <c r="P2721" i="4" s="1"/>
  <c r="M2721" i="4"/>
  <c r="G2721" i="4"/>
  <c r="V2720" i="4"/>
  <c r="U2720" i="4"/>
  <c r="O2720" i="4"/>
  <c r="Q2720" i="4" s="1"/>
  <c r="N2720" i="4"/>
  <c r="P2720" i="4" s="1"/>
  <c r="M2720" i="4"/>
  <c r="G2720" i="4"/>
  <c r="V2719" i="4"/>
  <c r="U2719" i="4"/>
  <c r="O2719" i="4"/>
  <c r="Q2719" i="4" s="1"/>
  <c r="N2719" i="4"/>
  <c r="P2719" i="4" s="1"/>
  <c r="M2719" i="4"/>
  <c r="G2719" i="4"/>
  <c r="V2718" i="4"/>
  <c r="U2718" i="4"/>
  <c r="O2718" i="4"/>
  <c r="Q2718" i="4" s="1"/>
  <c r="N2718" i="4"/>
  <c r="P2718" i="4" s="1"/>
  <c r="M2718" i="4"/>
  <c r="G2718" i="4"/>
  <c r="V2717" i="4"/>
  <c r="U2717" i="4"/>
  <c r="O2717" i="4"/>
  <c r="Q2717" i="4" s="1"/>
  <c r="N2717" i="4"/>
  <c r="P2717" i="4" s="1"/>
  <c r="M2717" i="4"/>
  <c r="G2717" i="4"/>
  <c r="V2716" i="4"/>
  <c r="U2716" i="4"/>
  <c r="O2716" i="4"/>
  <c r="Q2716" i="4" s="1"/>
  <c r="N2716" i="4"/>
  <c r="P2716" i="4" s="1"/>
  <c r="M2716" i="4"/>
  <c r="G2716" i="4"/>
  <c r="V2715" i="4"/>
  <c r="U2715" i="4"/>
  <c r="O2715" i="4"/>
  <c r="Q2715" i="4" s="1"/>
  <c r="N2715" i="4"/>
  <c r="P2715" i="4" s="1"/>
  <c r="M2715" i="4"/>
  <c r="G2715" i="4"/>
  <c r="V2714" i="4"/>
  <c r="U2714" i="4"/>
  <c r="O2714" i="4"/>
  <c r="Q2714" i="4" s="1"/>
  <c r="N2714" i="4"/>
  <c r="P2714" i="4" s="1"/>
  <c r="M2714" i="4"/>
  <c r="G2714" i="4"/>
  <c r="V2713" i="4"/>
  <c r="U2713" i="4"/>
  <c r="O2713" i="4"/>
  <c r="Q2713" i="4" s="1"/>
  <c r="N2713" i="4"/>
  <c r="P2713" i="4" s="1"/>
  <c r="M2713" i="4"/>
  <c r="G2713" i="4"/>
  <c r="V2712" i="4"/>
  <c r="U2712" i="4"/>
  <c r="O2712" i="4"/>
  <c r="Q2712" i="4" s="1"/>
  <c r="N2712" i="4"/>
  <c r="P2712" i="4" s="1"/>
  <c r="M2712" i="4"/>
  <c r="G2712" i="4"/>
  <c r="V2711" i="4"/>
  <c r="U2711" i="4"/>
  <c r="O2711" i="4"/>
  <c r="Q2711" i="4" s="1"/>
  <c r="N2711" i="4"/>
  <c r="P2711" i="4" s="1"/>
  <c r="M2711" i="4"/>
  <c r="G2711" i="4"/>
  <c r="V2710" i="4"/>
  <c r="U2710" i="4"/>
  <c r="O2710" i="4"/>
  <c r="Q2710" i="4" s="1"/>
  <c r="N2710" i="4"/>
  <c r="P2710" i="4" s="1"/>
  <c r="M2710" i="4"/>
  <c r="G2710" i="4"/>
  <c r="V2709" i="4"/>
  <c r="U2709" i="4"/>
  <c r="O2709" i="4"/>
  <c r="Q2709" i="4" s="1"/>
  <c r="N2709" i="4"/>
  <c r="P2709" i="4" s="1"/>
  <c r="M2709" i="4"/>
  <c r="G2709" i="4"/>
  <c r="V2708" i="4"/>
  <c r="U2708" i="4"/>
  <c r="O2708" i="4"/>
  <c r="Q2708" i="4" s="1"/>
  <c r="N2708" i="4"/>
  <c r="P2708" i="4" s="1"/>
  <c r="M2708" i="4"/>
  <c r="G2708" i="4"/>
  <c r="V2707" i="4"/>
  <c r="U2707" i="4"/>
  <c r="O2707" i="4"/>
  <c r="Q2707" i="4" s="1"/>
  <c r="N2707" i="4"/>
  <c r="P2707" i="4" s="1"/>
  <c r="M2707" i="4"/>
  <c r="G2707" i="4"/>
  <c r="V2706" i="4"/>
  <c r="U2706" i="4"/>
  <c r="O2706" i="4"/>
  <c r="Q2706" i="4" s="1"/>
  <c r="N2706" i="4"/>
  <c r="P2706" i="4" s="1"/>
  <c r="M2706" i="4"/>
  <c r="G2706" i="4"/>
  <c r="V2705" i="4"/>
  <c r="U2705" i="4"/>
  <c r="O2705" i="4"/>
  <c r="Q2705" i="4" s="1"/>
  <c r="N2705" i="4"/>
  <c r="P2705" i="4" s="1"/>
  <c r="M2705" i="4"/>
  <c r="G2705" i="4"/>
  <c r="V2704" i="4"/>
  <c r="U2704" i="4"/>
  <c r="O2704" i="4"/>
  <c r="Q2704" i="4" s="1"/>
  <c r="N2704" i="4"/>
  <c r="P2704" i="4" s="1"/>
  <c r="M2704" i="4"/>
  <c r="G2704" i="4"/>
  <c r="V2703" i="4"/>
  <c r="U2703" i="4"/>
  <c r="O2703" i="4"/>
  <c r="Q2703" i="4" s="1"/>
  <c r="N2703" i="4"/>
  <c r="P2703" i="4" s="1"/>
  <c r="M2703" i="4"/>
  <c r="G2703" i="4"/>
  <c r="V2702" i="4"/>
  <c r="U2702" i="4"/>
  <c r="O2702" i="4"/>
  <c r="Q2702" i="4" s="1"/>
  <c r="N2702" i="4"/>
  <c r="P2702" i="4" s="1"/>
  <c r="M2702" i="4"/>
  <c r="G2702" i="4"/>
  <c r="V2701" i="4"/>
  <c r="U2701" i="4"/>
  <c r="O2701" i="4"/>
  <c r="Q2701" i="4" s="1"/>
  <c r="N2701" i="4"/>
  <c r="P2701" i="4" s="1"/>
  <c r="M2701" i="4"/>
  <c r="G2701" i="4"/>
  <c r="V2700" i="4"/>
  <c r="U2700" i="4"/>
  <c r="O2700" i="4"/>
  <c r="Q2700" i="4" s="1"/>
  <c r="N2700" i="4"/>
  <c r="P2700" i="4" s="1"/>
  <c r="M2700" i="4"/>
  <c r="G2700" i="4"/>
  <c r="V2699" i="4"/>
  <c r="U2699" i="4"/>
  <c r="O2699" i="4"/>
  <c r="Q2699" i="4" s="1"/>
  <c r="N2699" i="4"/>
  <c r="P2699" i="4" s="1"/>
  <c r="M2699" i="4"/>
  <c r="G2699" i="4"/>
  <c r="V2698" i="4"/>
  <c r="U2698" i="4"/>
  <c r="O2698" i="4"/>
  <c r="Q2698" i="4" s="1"/>
  <c r="N2698" i="4"/>
  <c r="P2698" i="4" s="1"/>
  <c r="M2698" i="4"/>
  <c r="G2698" i="4"/>
  <c r="V2697" i="4"/>
  <c r="U2697" i="4"/>
  <c r="O2697" i="4"/>
  <c r="Q2697" i="4" s="1"/>
  <c r="N2697" i="4"/>
  <c r="P2697" i="4" s="1"/>
  <c r="M2697" i="4"/>
  <c r="G2697" i="4"/>
  <c r="V2696" i="4"/>
  <c r="U2696" i="4"/>
  <c r="O2696" i="4"/>
  <c r="Q2696" i="4" s="1"/>
  <c r="N2696" i="4"/>
  <c r="P2696" i="4" s="1"/>
  <c r="M2696" i="4"/>
  <c r="G2696" i="4"/>
  <c r="V2695" i="4"/>
  <c r="U2695" i="4"/>
  <c r="O2695" i="4"/>
  <c r="Q2695" i="4" s="1"/>
  <c r="N2695" i="4"/>
  <c r="P2695" i="4" s="1"/>
  <c r="M2695" i="4"/>
  <c r="G2695" i="4"/>
  <c r="V2694" i="4"/>
  <c r="U2694" i="4"/>
  <c r="O2694" i="4"/>
  <c r="Q2694" i="4" s="1"/>
  <c r="N2694" i="4"/>
  <c r="P2694" i="4" s="1"/>
  <c r="M2694" i="4"/>
  <c r="G2694" i="4"/>
  <c r="V2693" i="4"/>
  <c r="U2693" i="4"/>
  <c r="O2693" i="4"/>
  <c r="Q2693" i="4" s="1"/>
  <c r="N2693" i="4"/>
  <c r="P2693" i="4" s="1"/>
  <c r="M2693" i="4"/>
  <c r="G2693" i="4"/>
  <c r="V2692" i="4"/>
  <c r="U2692" i="4"/>
  <c r="O2692" i="4"/>
  <c r="Q2692" i="4" s="1"/>
  <c r="N2692" i="4"/>
  <c r="P2692" i="4" s="1"/>
  <c r="M2692" i="4"/>
  <c r="G2692" i="4"/>
  <c r="V2691" i="4"/>
  <c r="U2691" i="4"/>
  <c r="O2691" i="4"/>
  <c r="Q2691" i="4" s="1"/>
  <c r="N2691" i="4"/>
  <c r="P2691" i="4" s="1"/>
  <c r="M2691" i="4"/>
  <c r="G2691" i="4"/>
  <c r="V2690" i="4"/>
  <c r="U2690" i="4"/>
  <c r="O2690" i="4"/>
  <c r="Q2690" i="4" s="1"/>
  <c r="N2690" i="4"/>
  <c r="P2690" i="4" s="1"/>
  <c r="M2690" i="4"/>
  <c r="G2690" i="4"/>
  <c r="V2689" i="4"/>
  <c r="U2689" i="4"/>
  <c r="O2689" i="4"/>
  <c r="Q2689" i="4" s="1"/>
  <c r="N2689" i="4"/>
  <c r="P2689" i="4" s="1"/>
  <c r="M2689" i="4"/>
  <c r="G2689" i="4"/>
  <c r="V2688" i="4"/>
  <c r="U2688" i="4"/>
  <c r="O2688" i="4"/>
  <c r="Q2688" i="4" s="1"/>
  <c r="N2688" i="4"/>
  <c r="P2688" i="4" s="1"/>
  <c r="M2688" i="4"/>
  <c r="G2688" i="4"/>
  <c r="V2687" i="4"/>
  <c r="U2687" i="4"/>
  <c r="O2687" i="4"/>
  <c r="Q2687" i="4" s="1"/>
  <c r="N2687" i="4"/>
  <c r="P2687" i="4" s="1"/>
  <c r="M2687" i="4"/>
  <c r="G2687" i="4"/>
  <c r="V2686" i="4"/>
  <c r="U2686" i="4"/>
  <c r="O2686" i="4"/>
  <c r="Q2686" i="4" s="1"/>
  <c r="N2686" i="4"/>
  <c r="P2686" i="4" s="1"/>
  <c r="M2686" i="4"/>
  <c r="G2686" i="4"/>
  <c r="V2685" i="4"/>
  <c r="U2685" i="4"/>
  <c r="O2685" i="4"/>
  <c r="Q2685" i="4" s="1"/>
  <c r="N2685" i="4"/>
  <c r="P2685" i="4" s="1"/>
  <c r="M2685" i="4"/>
  <c r="G2685" i="4"/>
  <c r="V2684" i="4"/>
  <c r="U2684" i="4"/>
  <c r="O2684" i="4"/>
  <c r="Q2684" i="4" s="1"/>
  <c r="N2684" i="4"/>
  <c r="P2684" i="4" s="1"/>
  <c r="M2684" i="4"/>
  <c r="G2684" i="4"/>
  <c r="V2683" i="4"/>
  <c r="U2683" i="4"/>
  <c r="O2683" i="4"/>
  <c r="Q2683" i="4" s="1"/>
  <c r="N2683" i="4"/>
  <c r="P2683" i="4" s="1"/>
  <c r="M2683" i="4"/>
  <c r="G2683" i="4"/>
  <c r="V2682" i="4"/>
  <c r="U2682" i="4"/>
  <c r="O2682" i="4"/>
  <c r="Q2682" i="4" s="1"/>
  <c r="N2682" i="4"/>
  <c r="P2682" i="4" s="1"/>
  <c r="M2682" i="4"/>
  <c r="G2682" i="4"/>
  <c r="V2681" i="4"/>
  <c r="U2681" i="4"/>
  <c r="O2681" i="4"/>
  <c r="Q2681" i="4" s="1"/>
  <c r="N2681" i="4"/>
  <c r="P2681" i="4" s="1"/>
  <c r="M2681" i="4"/>
  <c r="G2681" i="4"/>
  <c r="V2680" i="4"/>
  <c r="U2680" i="4"/>
  <c r="O2680" i="4"/>
  <c r="Q2680" i="4" s="1"/>
  <c r="N2680" i="4"/>
  <c r="P2680" i="4" s="1"/>
  <c r="M2680" i="4"/>
  <c r="G2680" i="4"/>
  <c r="V2679" i="4"/>
  <c r="U2679" i="4"/>
  <c r="O2679" i="4"/>
  <c r="Q2679" i="4" s="1"/>
  <c r="N2679" i="4"/>
  <c r="P2679" i="4" s="1"/>
  <c r="M2679" i="4"/>
  <c r="G2679" i="4"/>
  <c r="V2678" i="4"/>
  <c r="U2678" i="4"/>
  <c r="O2678" i="4"/>
  <c r="Q2678" i="4" s="1"/>
  <c r="N2678" i="4"/>
  <c r="P2678" i="4" s="1"/>
  <c r="M2678" i="4"/>
  <c r="G2678" i="4"/>
  <c r="V2677" i="4"/>
  <c r="U2677" i="4"/>
  <c r="O2677" i="4"/>
  <c r="Q2677" i="4" s="1"/>
  <c r="N2677" i="4"/>
  <c r="P2677" i="4" s="1"/>
  <c r="M2677" i="4"/>
  <c r="G2677" i="4"/>
  <c r="V2676" i="4"/>
  <c r="U2676" i="4"/>
  <c r="O2676" i="4"/>
  <c r="Q2676" i="4" s="1"/>
  <c r="N2676" i="4"/>
  <c r="P2676" i="4" s="1"/>
  <c r="M2676" i="4"/>
  <c r="G2676" i="4"/>
  <c r="V2675" i="4"/>
  <c r="U2675" i="4"/>
  <c r="O2675" i="4"/>
  <c r="Q2675" i="4" s="1"/>
  <c r="N2675" i="4"/>
  <c r="P2675" i="4" s="1"/>
  <c r="M2675" i="4"/>
  <c r="G2675" i="4"/>
  <c r="V2674" i="4"/>
  <c r="U2674" i="4"/>
  <c r="O2674" i="4"/>
  <c r="Q2674" i="4" s="1"/>
  <c r="N2674" i="4"/>
  <c r="P2674" i="4" s="1"/>
  <c r="M2674" i="4"/>
  <c r="G2674" i="4"/>
  <c r="V2673" i="4"/>
  <c r="U2673" i="4"/>
  <c r="O2673" i="4"/>
  <c r="Q2673" i="4" s="1"/>
  <c r="N2673" i="4"/>
  <c r="P2673" i="4" s="1"/>
  <c r="M2673" i="4"/>
  <c r="G2673" i="4"/>
  <c r="V2672" i="4"/>
  <c r="U2672" i="4"/>
  <c r="O2672" i="4"/>
  <c r="Q2672" i="4" s="1"/>
  <c r="N2672" i="4"/>
  <c r="P2672" i="4" s="1"/>
  <c r="M2672" i="4"/>
  <c r="G2672" i="4"/>
  <c r="V2671" i="4"/>
  <c r="U2671" i="4"/>
  <c r="O2671" i="4"/>
  <c r="Q2671" i="4" s="1"/>
  <c r="N2671" i="4"/>
  <c r="P2671" i="4" s="1"/>
  <c r="M2671" i="4"/>
  <c r="G2671" i="4"/>
  <c r="V2670" i="4"/>
  <c r="U2670" i="4"/>
  <c r="O2670" i="4"/>
  <c r="Q2670" i="4" s="1"/>
  <c r="N2670" i="4"/>
  <c r="P2670" i="4" s="1"/>
  <c r="M2670" i="4"/>
  <c r="G2670" i="4"/>
  <c r="V2669" i="4"/>
  <c r="U2669" i="4"/>
  <c r="O2669" i="4"/>
  <c r="Q2669" i="4" s="1"/>
  <c r="N2669" i="4"/>
  <c r="P2669" i="4" s="1"/>
  <c r="M2669" i="4"/>
  <c r="G2669" i="4"/>
  <c r="V2668" i="4"/>
  <c r="U2668" i="4"/>
  <c r="O2668" i="4"/>
  <c r="Q2668" i="4" s="1"/>
  <c r="N2668" i="4"/>
  <c r="P2668" i="4" s="1"/>
  <c r="M2668" i="4"/>
  <c r="G2668" i="4"/>
  <c r="V2667" i="4"/>
  <c r="U2667" i="4"/>
  <c r="O2667" i="4"/>
  <c r="Q2667" i="4" s="1"/>
  <c r="N2667" i="4"/>
  <c r="P2667" i="4" s="1"/>
  <c r="M2667" i="4"/>
  <c r="G2667" i="4"/>
  <c r="V2666" i="4"/>
  <c r="U2666" i="4"/>
  <c r="O2666" i="4"/>
  <c r="Q2666" i="4" s="1"/>
  <c r="N2666" i="4"/>
  <c r="P2666" i="4" s="1"/>
  <c r="M2666" i="4"/>
  <c r="G2666" i="4"/>
  <c r="V2665" i="4"/>
  <c r="U2665" i="4"/>
  <c r="O2665" i="4"/>
  <c r="Q2665" i="4" s="1"/>
  <c r="N2665" i="4"/>
  <c r="P2665" i="4" s="1"/>
  <c r="M2665" i="4"/>
  <c r="G2665" i="4"/>
  <c r="V2664" i="4"/>
  <c r="U2664" i="4"/>
  <c r="O2664" i="4"/>
  <c r="Q2664" i="4" s="1"/>
  <c r="N2664" i="4"/>
  <c r="P2664" i="4" s="1"/>
  <c r="M2664" i="4"/>
  <c r="G2664" i="4"/>
  <c r="V2663" i="4"/>
  <c r="U2663" i="4"/>
  <c r="O2663" i="4"/>
  <c r="Q2663" i="4" s="1"/>
  <c r="N2663" i="4"/>
  <c r="P2663" i="4" s="1"/>
  <c r="M2663" i="4"/>
  <c r="G2663" i="4"/>
  <c r="V2662" i="4"/>
  <c r="U2662" i="4"/>
  <c r="O2662" i="4"/>
  <c r="Q2662" i="4" s="1"/>
  <c r="N2662" i="4"/>
  <c r="P2662" i="4" s="1"/>
  <c r="M2662" i="4"/>
  <c r="G2662" i="4"/>
  <c r="V2661" i="4"/>
  <c r="U2661" i="4"/>
  <c r="O2661" i="4"/>
  <c r="Q2661" i="4" s="1"/>
  <c r="N2661" i="4"/>
  <c r="P2661" i="4" s="1"/>
  <c r="M2661" i="4"/>
  <c r="G2661" i="4"/>
  <c r="V2660" i="4"/>
  <c r="U2660" i="4"/>
  <c r="O2660" i="4"/>
  <c r="Q2660" i="4" s="1"/>
  <c r="N2660" i="4"/>
  <c r="P2660" i="4" s="1"/>
  <c r="M2660" i="4"/>
  <c r="G2660" i="4"/>
  <c r="V2659" i="4"/>
  <c r="U2659" i="4"/>
  <c r="O2659" i="4"/>
  <c r="Q2659" i="4" s="1"/>
  <c r="N2659" i="4"/>
  <c r="P2659" i="4" s="1"/>
  <c r="M2659" i="4"/>
  <c r="G2659" i="4"/>
  <c r="V2658" i="4"/>
  <c r="U2658" i="4"/>
  <c r="O2658" i="4"/>
  <c r="Q2658" i="4" s="1"/>
  <c r="N2658" i="4"/>
  <c r="P2658" i="4" s="1"/>
  <c r="M2658" i="4"/>
  <c r="G2658" i="4"/>
  <c r="V2657" i="4"/>
  <c r="U2657" i="4"/>
  <c r="O2657" i="4"/>
  <c r="Q2657" i="4" s="1"/>
  <c r="N2657" i="4"/>
  <c r="P2657" i="4" s="1"/>
  <c r="M2657" i="4"/>
  <c r="G2657" i="4"/>
  <c r="V2656" i="4"/>
  <c r="U2656" i="4"/>
  <c r="O2656" i="4"/>
  <c r="Q2656" i="4" s="1"/>
  <c r="N2656" i="4"/>
  <c r="P2656" i="4" s="1"/>
  <c r="M2656" i="4"/>
  <c r="G2656" i="4"/>
  <c r="V2655" i="4"/>
  <c r="U2655" i="4"/>
  <c r="O2655" i="4"/>
  <c r="Q2655" i="4" s="1"/>
  <c r="N2655" i="4"/>
  <c r="P2655" i="4" s="1"/>
  <c r="M2655" i="4"/>
  <c r="G2655" i="4"/>
  <c r="V2654" i="4"/>
  <c r="U2654" i="4"/>
  <c r="O2654" i="4"/>
  <c r="Q2654" i="4" s="1"/>
  <c r="N2654" i="4"/>
  <c r="P2654" i="4" s="1"/>
  <c r="M2654" i="4"/>
  <c r="G2654" i="4"/>
  <c r="V2653" i="4"/>
  <c r="U2653" i="4"/>
  <c r="O2653" i="4"/>
  <c r="Q2653" i="4" s="1"/>
  <c r="N2653" i="4"/>
  <c r="P2653" i="4" s="1"/>
  <c r="M2653" i="4"/>
  <c r="G2653" i="4"/>
  <c r="V2652" i="4"/>
  <c r="U2652" i="4"/>
  <c r="O2652" i="4"/>
  <c r="Q2652" i="4" s="1"/>
  <c r="N2652" i="4"/>
  <c r="P2652" i="4" s="1"/>
  <c r="M2652" i="4"/>
  <c r="G2652" i="4"/>
  <c r="V2651" i="4"/>
  <c r="U2651" i="4"/>
  <c r="O2651" i="4"/>
  <c r="Q2651" i="4" s="1"/>
  <c r="N2651" i="4"/>
  <c r="P2651" i="4" s="1"/>
  <c r="M2651" i="4"/>
  <c r="G2651" i="4"/>
  <c r="V2650" i="4"/>
  <c r="U2650" i="4"/>
  <c r="O2650" i="4"/>
  <c r="Q2650" i="4" s="1"/>
  <c r="N2650" i="4"/>
  <c r="P2650" i="4" s="1"/>
  <c r="M2650" i="4"/>
  <c r="G2650" i="4"/>
  <c r="V2649" i="4"/>
  <c r="U2649" i="4"/>
  <c r="O2649" i="4"/>
  <c r="Q2649" i="4" s="1"/>
  <c r="N2649" i="4"/>
  <c r="P2649" i="4" s="1"/>
  <c r="M2649" i="4"/>
  <c r="G2649" i="4"/>
  <c r="V2648" i="4"/>
  <c r="U2648" i="4"/>
  <c r="O2648" i="4"/>
  <c r="Q2648" i="4" s="1"/>
  <c r="N2648" i="4"/>
  <c r="P2648" i="4" s="1"/>
  <c r="M2648" i="4"/>
  <c r="G2648" i="4"/>
  <c r="V2647" i="4"/>
  <c r="U2647" i="4"/>
  <c r="O2647" i="4"/>
  <c r="Q2647" i="4" s="1"/>
  <c r="N2647" i="4"/>
  <c r="P2647" i="4" s="1"/>
  <c r="M2647" i="4"/>
  <c r="G2647" i="4"/>
  <c r="V2646" i="4"/>
  <c r="U2646" i="4"/>
  <c r="O2646" i="4"/>
  <c r="Q2646" i="4" s="1"/>
  <c r="N2646" i="4"/>
  <c r="P2646" i="4" s="1"/>
  <c r="M2646" i="4"/>
  <c r="G2646" i="4"/>
  <c r="V2645" i="4"/>
  <c r="U2645" i="4"/>
  <c r="O2645" i="4"/>
  <c r="Q2645" i="4" s="1"/>
  <c r="N2645" i="4"/>
  <c r="P2645" i="4" s="1"/>
  <c r="M2645" i="4"/>
  <c r="G2645" i="4"/>
  <c r="V2644" i="4"/>
  <c r="U2644" i="4"/>
  <c r="O2644" i="4"/>
  <c r="Q2644" i="4" s="1"/>
  <c r="N2644" i="4"/>
  <c r="P2644" i="4" s="1"/>
  <c r="M2644" i="4"/>
  <c r="G2644" i="4"/>
  <c r="V2643" i="4"/>
  <c r="U2643" i="4"/>
  <c r="O2643" i="4"/>
  <c r="Q2643" i="4" s="1"/>
  <c r="N2643" i="4"/>
  <c r="P2643" i="4" s="1"/>
  <c r="M2643" i="4"/>
  <c r="G2643" i="4"/>
  <c r="V2642" i="4"/>
  <c r="U2642" i="4"/>
  <c r="O2642" i="4"/>
  <c r="Q2642" i="4" s="1"/>
  <c r="N2642" i="4"/>
  <c r="P2642" i="4" s="1"/>
  <c r="M2642" i="4"/>
  <c r="G2642" i="4"/>
  <c r="V2641" i="4"/>
  <c r="U2641" i="4"/>
  <c r="O2641" i="4"/>
  <c r="Q2641" i="4" s="1"/>
  <c r="N2641" i="4"/>
  <c r="P2641" i="4" s="1"/>
  <c r="M2641" i="4"/>
  <c r="G2641" i="4"/>
  <c r="V2640" i="4"/>
  <c r="U2640" i="4"/>
  <c r="O2640" i="4"/>
  <c r="Q2640" i="4" s="1"/>
  <c r="N2640" i="4"/>
  <c r="P2640" i="4" s="1"/>
  <c r="M2640" i="4"/>
  <c r="G2640" i="4"/>
  <c r="V2639" i="4"/>
  <c r="U2639" i="4"/>
  <c r="O2639" i="4"/>
  <c r="Q2639" i="4" s="1"/>
  <c r="N2639" i="4"/>
  <c r="P2639" i="4" s="1"/>
  <c r="M2639" i="4"/>
  <c r="G2639" i="4"/>
  <c r="V2638" i="4"/>
  <c r="U2638" i="4"/>
  <c r="O2638" i="4"/>
  <c r="Q2638" i="4" s="1"/>
  <c r="N2638" i="4"/>
  <c r="P2638" i="4" s="1"/>
  <c r="M2638" i="4"/>
  <c r="G2638" i="4"/>
  <c r="V2637" i="4"/>
  <c r="U2637" i="4"/>
  <c r="O2637" i="4"/>
  <c r="Q2637" i="4" s="1"/>
  <c r="N2637" i="4"/>
  <c r="P2637" i="4" s="1"/>
  <c r="M2637" i="4"/>
  <c r="G2637" i="4"/>
  <c r="V2636" i="4"/>
  <c r="U2636" i="4"/>
  <c r="O2636" i="4"/>
  <c r="Q2636" i="4" s="1"/>
  <c r="N2636" i="4"/>
  <c r="P2636" i="4" s="1"/>
  <c r="M2636" i="4"/>
  <c r="G2636" i="4"/>
  <c r="V2635" i="4"/>
  <c r="U2635" i="4"/>
  <c r="O2635" i="4"/>
  <c r="Q2635" i="4" s="1"/>
  <c r="N2635" i="4"/>
  <c r="P2635" i="4" s="1"/>
  <c r="M2635" i="4"/>
  <c r="G2635" i="4"/>
  <c r="V2634" i="4"/>
  <c r="U2634" i="4"/>
  <c r="O2634" i="4"/>
  <c r="Q2634" i="4" s="1"/>
  <c r="N2634" i="4"/>
  <c r="P2634" i="4" s="1"/>
  <c r="M2634" i="4"/>
  <c r="G2634" i="4"/>
  <c r="V2633" i="4"/>
  <c r="U2633" i="4"/>
  <c r="O2633" i="4"/>
  <c r="Q2633" i="4" s="1"/>
  <c r="N2633" i="4"/>
  <c r="P2633" i="4" s="1"/>
  <c r="M2633" i="4"/>
  <c r="G2633" i="4"/>
  <c r="V2632" i="4"/>
  <c r="U2632" i="4"/>
  <c r="O2632" i="4"/>
  <c r="Q2632" i="4" s="1"/>
  <c r="N2632" i="4"/>
  <c r="P2632" i="4" s="1"/>
  <c r="M2632" i="4"/>
  <c r="G2632" i="4"/>
  <c r="V2631" i="4"/>
  <c r="U2631" i="4"/>
  <c r="O2631" i="4"/>
  <c r="Q2631" i="4" s="1"/>
  <c r="N2631" i="4"/>
  <c r="P2631" i="4" s="1"/>
  <c r="M2631" i="4"/>
  <c r="G2631" i="4"/>
  <c r="V2630" i="4"/>
  <c r="U2630" i="4"/>
  <c r="O2630" i="4"/>
  <c r="Q2630" i="4" s="1"/>
  <c r="N2630" i="4"/>
  <c r="P2630" i="4" s="1"/>
  <c r="M2630" i="4"/>
  <c r="G2630" i="4"/>
  <c r="V2629" i="4"/>
  <c r="U2629" i="4"/>
  <c r="O2629" i="4"/>
  <c r="Q2629" i="4" s="1"/>
  <c r="N2629" i="4"/>
  <c r="P2629" i="4" s="1"/>
  <c r="M2629" i="4"/>
  <c r="G2629" i="4"/>
  <c r="V2628" i="4"/>
  <c r="U2628" i="4"/>
  <c r="O2628" i="4"/>
  <c r="Q2628" i="4" s="1"/>
  <c r="N2628" i="4"/>
  <c r="P2628" i="4" s="1"/>
  <c r="M2628" i="4"/>
  <c r="G2628" i="4"/>
  <c r="V2627" i="4"/>
  <c r="U2627" i="4"/>
  <c r="O2627" i="4"/>
  <c r="Q2627" i="4" s="1"/>
  <c r="N2627" i="4"/>
  <c r="P2627" i="4" s="1"/>
  <c r="M2627" i="4"/>
  <c r="G2627" i="4"/>
  <c r="V2626" i="4"/>
  <c r="U2626" i="4"/>
  <c r="O2626" i="4"/>
  <c r="Q2626" i="4" s="1"/>
  <c r="N2626" i="4"/>
  <c r="P2626" i="4" s="1"/>
  <c r="M2626" i="4"/>
  <c r="G2626" i="4"/>
  <c r="V2625" i="4"/>
  <c r="U2625" i="4"/>
  <c r="O2625" i="4"/>
  <c r="Q2625" i="4" s="1"/>
  <c r="N2625" i="4"/>
  <c r="P2625" i="4" s="1"/>
  <c r="M2625" i="4"/>
  <c r="G2625" i="4"/>
  <c r="V2624" i="4"/>
  <c r="U2624" i="4"/>
  <c r="O2624" i="4"/>
  <c r="Q2624" i="4" s="1"/>
  <c r="N2624" i="4"/>
  <c r="P2624" i="4" s="1"/>
  <c r="M2624" i="4"/>
  <c r="G2624" i="4"/>
  <c r="V2623" i="4"/>
  <c r="U2623" i="4"/>
  <c r="O2623" i="4"/>
  <c r="Q2623" i="4" s="1"/>
  <c r="N2623" i="4"/>
  <c r="P2623" i="4" s="1"/>
  <c r="M2623" i="4"/>
  <c r="G2623" i="4"/>
  <c r="V2622" i="4"/>
  <c r="U2622" i="4"/>
  <c r="O2622" i="4"/>
  <c r="Q2622" i="4" s="1"/>
  <c r="N2622" i="4"/>
  <c r="P2622" i="4" s="1"/>
  <c r="M2622" i="4"/>
  <c r="G2622" i="4"/>
  <c r="V2621" i="4"/>
  <c r="U2621" i="4"/>
  <c r="O2621" i="4"/>
  <c r="Q2621" i="4" s="1"/>
  <c r="N2621" i="4"/>
  <c r="P2621" i="4" s="1"/>
  <c r="M2621" i="4"/>
  <c r="G2621" i="4"/>
  <c r="V2620" i="4"/>
  <c r="U2620" i="4"/>
  <c r="O2620" i="4"/>
  <c r="Q2620" i="4" s="1"/>
  <c r="N2620" i="4"/>
  <c r="P2620" i="4" s="1"/>
  <c r="M2620" i="4"/>
  <c r="G2620" i="4"/>
  <c r="V2619" i="4"/>
  <c r="U2619" i="4"/>
  <c r="O2619" i="4"/>
  <c r="Q2619" i="4" s="1"/>
  <c r="N2619" i="4"/>
  <c r="P2619" i="4" s="1"/>
  <c r="M2619" i="4"/>
  <c r="G2619" i="4"/>
  <c r="V2618" i="4"/>
  <c r="U2618" i="4"/>
  <c r="O2618" i="4"/>
  <c r="Q2618" i="4" s="1"/>
  <c r="N2618" i="4"/>
  <c r="P2618" i="4" s="1"/>
  <c r="M2618" i="4"/>
  <c r="G2618" i="4"/>
  <c r="V2617" i="4"/>
  <c r="U2617" i="4"/>
  <c r="O2617" i="4"/>
  <c r="Q2617" i="4" s="1"/>
  <c r="N2617" i="4"/>
  <c r="P2617" i="4" s="1"/>
  <c r="M2617" i="4"/>
  <c r="G2617" i="4"/>
  <c r="V2616" i="4"/>
  <c r="U2616" i="4"/>
  <c r="O2616" i="4"/>
  <c r="Q2616" i="4" s="1"/>
  <c r="N2616" i="4"/>
  <c r="P2616" i="4" s="1"/>
  <c r="M2616" i="4"/>
  <c r="G2616" i="4"/>
  <c r="V2615" i="4"/>
  <c r="U2615" i="4"/>
  <c r="O2615" i="4"/>
  <c r="Q2615" i="4" s="1"/>
  <c r="N2615" i="4"/>
  <c r="P2615" i="4" s="1"/>
  <c r="M2615" i="4"/>
  <c r="G2615" i="4"/>
  <c r="V2614" i="4"/>
  <c r="U2614" i="4"/>
  <c r="O2614" i="4"/>
  <c r="Q2614" i="4" s="1"/>
  <c r="N2614" i="4"/>
  <c r="P2614" i="4" s="1"/>
  <c r="M2614" i="4"/>
  <c r="G2614" i="4"/>
  <c r="V2613" i="4"/>
  <c r="U2613" i="4"/>
  <c r="O2613" i="4"/>
  <c r="Q2613" i="4" s="1"/>
  <c r="N2613" i="4"/>
  <c r="P2613" i="4" s="1"/>
  <c r="M2613" i="4"/>
  <c r="G2613" i="4"/>
  <c r="V2612" i="4"/>
  <c r="U2612" i="4"/>
  <c r="O2612" i="4"/>
  <c r="Q2612" i="4" s="1"/>
  <c r="N2612" i="4"/>
  <c r="P2612" i="4" s="1"/>
  <c r="M2612" i="4"/>
  <c r="G2612" i="4"/>
  <c r="V2611" i="4"/>
  <c r="U2611" i="4"/>
  <c r="O2611" i="4"/>
  <c r="Q2611" i="4" s="1"/>
  <c r="N2611" i="4"/>
  <c r="P2611" i="4" s="1"/>
  <c r="M2611" i="4"/>
  <c r="G2611" i="4"/>
  <c r="V2610" i="4"/>
  <c r="U2610" i="4"/>
  <c r="O2610" i="4"/>
  <c r="Q2610" i="4" s="1"/>
  <c r="N2610" i="4"/>
  <c r="P2610" i="4" s="1"/>
  <c r="M2610" i="4"/>
  <c r="G2610" i="4"/>
  <c r="V2609" i="4"/>
  <c r="U2609" i="4"/>
  <c r="O2609" i="4"/>
  <c r="Q2609" i="4" s="1"/>
  <c r="N2609" i="4"/>
  <c r="P2609" i="4" s="1"/>
  <c r="M2609" i="4"/>
  <c r="G2609" i="4"/>
  <c r="V2608" i="4"/>
  <c r="U2608" i="4"/>
  <c r="P2608" i="4"/>
  <c r="O2608" i="4"/>
  <c r="Q2608" i="4" s="1"/>
  <c r="N2608" i="4"/>
  <c r="M2608" i="4"/>
  <c r="G2608" i="4"/>
  <c r="V2607" i="4"/>
  <c r="U2607" i="4"/>
  <c r="P2607" i="4"/>
  <c r="O2607" i="4"/>
  <c r="Q2607" i="4" s="1"/>
  <c r="N2607" i="4"/>
  <c r="M2607" i="4"/>
  <c r="G2607" i="4"/>
  <c r="V2606" i="4"/>
  <c r="U2606" i="4"/>
  <c r="O2606" i="4"/>
  <c r="Q2606" i="4" s="1"/>
  <c r="N2606" i="4"/>
  <c r="P2606" i="4" s="1"/>
  <c r="M2606" i="4"/>
  <c r="G2606" i="4"/>
  <c r="V2605" i="4"/>
  <c r="U2605" i="4"/>
  <c r="O2605" i="4"/>
  <c r="Q2605" i="4" s="1"/>
  <c r="N2605" i="4"/>
  <c r="P2605" i="4" s="1"/>
  <c r="M2605" i="4"/>
  <c r="G2605" i="4"/>
  <c r="V2604" i="4"/>
  <c r="U2604" i="4"/>
  <c r="P2604" i="4"/>
  <c r="O2604" i="4"/>
  <c r="Q2604" i="4" s="1"/>
  <c r="N2604" i="4"/>
  <c r="M2604" i="4"/>
  <c r="G2604" i="4"/>
  <c r="V2603" i="4"/>
  <c r="U2603" i="4"/>
  <c r="O2603" i="4"/>
  <c r="Q2603" i="4" s="1"/>
  <c r="N2603" i="4"/>
  <c r="P2603" i="4" s="1"/>
  <c r="M2603" i="4"/>
  <c r="G2603" i="4"/>
  <c r="V2602" i="4"/>
  <c r="U2602" i="4"/>
  <c r="P2602" i="4"/>
  <c r="O2602" i="4"/>
  <c r="Q2602" i="4" s="1"/>
  <c r="N2602" i="4"/>
  <c r="M2602" i="4"/>
  <c r="G2602" i="4"/>
  <c r="V2601" i="4"/>
  <c r="U2601" i="4"/>
  <c r="O2601" i="4"/>
  <c r="Q2601" i="4" s="1"/>
  <c r="N2601" i="4"/>
  <c r="P2601" i="4" s="1"/>
  <c r="M2601" i="4"/>
  <c r="G2601" i="4"/>
  <c r="V2600" i="4"/>
  <c r="U2600" i="4"/>
  <c r="O2600" i="4"/>
  <c r="Q2600" i="4" s="1"/>
  <c r="N2600" i="4"/>
  <c r="P2600" i="4" s="1"/>
  <c r="M2600" i="4"/>
  <c r="G2600" i="4"/>
  <c r="V2599" i="4"/>
  <c r="U2599" i="4"/>
  <c r="P2599" i="4"/>
  <c r="O2599" i="4"/>
  <c r="Q2599" i="4" s="1"/>
  <c r="N2599" i="4"/>
  <c r="M2599" i="4"/>
  <c r="G2599" i="4"/>
  <c r="V2598" i="4"/>
  <c r="U2598" i="4"/>
  <c r="P2598" i="4"/>
  <c r="O2598" i="4"/>
  <c r="Q2598" i="4" s="1"/>
  <c r="N2598" i="4"/>
  <c r="M2598" i="4"/>
  <c r="G2598" i="4"/>
  <c r="V2597" i="4"/>
  <c r="U2597" i="4"/>
  <c r="O2597" i="4"/>
  <c r="Q2597" i="4" s="1"/>
  <c r="N2597" i="4"/>
  <c r="P2597" i="4" s="1"/>
  <c r="M2597" i="4"/>
  <c r="G2597" i="4"/>
  <c r="V2596" i="4"/>
  <c r="U2596" i="4"/>
  <c r="P2596" i="4"/>
  <c r="O2596" i="4"/>
  <c r="Q2596" i="4" s="1"/>
  <c r="N2596" i="4"/>
  <c r="M2596" i="4"/>
  <c r="G2596" i="4"/>
  <c r="V2595" i="4"/>
  <c r="U2595" i="4"/>
  <c r="O2595" i="4"/>
  <c r="Q2595" i="4" s="1"/>
  <c r="N2595" i="4"/>
  <c r="P2595" i="4" s="1"/>
  <c r="M2595" i="4"/>
  <c r="G2595" i="4"/>
  <c r="V2594" i="4"/>
  <c r="U2594" i="4"/>
  <c r="O2594" i="4"/>
  <c r="Q2594" i="4" s="1"/>
  <c r="N2594" i="4"/>
  <c r="P2594" i="4" s="1"/>
  <c r="M2594" i="4"/>
  <c r="G2594" i="4"/>
  <c r="V2593" i="4"/>
  <c r="U2593" i="4"/>
  <c r="O2593" i="4"/>
  <c r="Q2593" i="4" s="1"/>
  <c r="N2593" i="4"/>
  <c r="P2593" i="4" s="1"/>
  <c r="M2593" i="4"/>
  <c r="G2593" i="4"/>
  <c r="V2592" i="4"/>
  <c r="U2592" i="4"/>
  <c r="P2592" i="4"/>
  <c r="O2592" i="4"/>
  <c r="Q2592" i="4" s="1"/>
  <c r="N2592" i="4"/>
  <c r="M2592" i="4"/>
  <c r="G2592" i="4"/>
  <c r="V2591" i="4"/>
  <c r="U2591" i="4"/>
  <c r="P2591" i="4"/>
  <c r="O2591" i="4"/>
  <c r="Q2591" i="4" s="1"/>
  <c r="N2591" i="4"/>
  <c r="M2591" i="4"/>
  <c r="G2591" i="4"/>
  <c r="V2590" i="4"/>
  <c r="U2590" i="4"/>
  <c r="P2590" i="4"/>
  <c r="O2590" i="4"/>
  <c r="Q2590" i="4" s="1"/>
  <c r="N2590" i="4"/>
  <c r="M2590" i="4"/>
  <c r="G2590" i="4"/>
  <c r="V2589" i="4"/>
  <c r="U2589" i="4"/>
  <c r="O2589" i="4"/>
  <c r="Q2589" i="4" s="1"/>
  <c r="N2589" i="4"/>
  <c r="P2589" i="4" s="1"/>
  <c r="M2589" i="4"/>
  <c r="G2589" i="4"/>
  <c r="V2588" i="4"/>
  <c r="U2588" i="4"/>
  <c r="O2588" i="4"/>
  <c r="Q2588" i="4" s="1"/>
  <c r="N2588" i="4"/>
  <c r="P2588" i="4" s="1"/>
  <c r="M2588" i="4"/>
  <c r="G2588" i="4"/>
  <c r="V2587" i="4"/>
  <c r="U2587" i="4"/>
  <c r="O2587" i="4"/>
  <c r="Q2587" i="4" s="1"/>
  <c r="N2587" i="4"/>
  <c r="P2587" i="4" s="1"/>
  <c r="M2587" i="4"/>
  <c r="G2587" i="4"/>
  <c r="V2586" i="4"/>
  <c r="U2586" i="4"/>
  <c r="P2586" i="4"/>
  <c r="O2586" i="4"/>
  <c r="Q2586" i="4" s="1"/>
  <c r="N2586" i="4"/>
  <c r="M2586" i="4"/>
  <c r="G2586" i="4"/>
  <c r="V2585" i="4"/>
  <c r="U2585" i="4"/>
  <c r="O2585" i="4"/>
  <c r="Q2585" i="4" s="1"/>
  <c r="N2585" i="4"/>
  <c r="P2585" i="4" s="1"/>
  <c r="M2585" i="4"/>
  <c r="G2585" i="4"/>
  <c r="V2584" i="4"/>
  <c r="U2584" i="4"/>
  <c r="P2584" i="4"/>
  <c r="O2584" i="4"/>
  <c r="Q2584" i="4" s="1"/>
  <c r="N2584" i="4"/>
  <c r="M2584" i="4"/>
  <c r="G2584" i="4"/>
  <c r="V2583" i="4"/>
  <c r="U2583" i="4"/>
  <c r="P2583" i="4"/>
  <c r="O2583" i="4"/>
  <c r="Q2583" i="4" s="1"/>
  <c r="N2583" i="4"/>
  <c r="M2583" i="4"/>
  <c r="G2583" i="4"/>
  <c r="V2582" i="4"/>
  <c r="U2582" i="4"/>
  <c r="O2582" i="4"/>
  <c r="Q2582" i="4" s="1"/>
  <c r="N2582" i="4"/>
  <c r="P2582" i="4" s="1"/>
  <c r="M2582" i="4"/>
  <c r="G2582" i="4"/>
  <c r="V2581" i="4"/>
  <c r="U2581" i="4"/>
  <c r="O2581" i="4"/>
  <c r="Q2581" i="4" s="1"/>
  <c r="N2581" i="4"/>
  <c r="P2581" i="4" s="1"/>
  <c r="M2581" i="4"/>
  <c r="G2581" i="4"/>
  <c r="V2580" i="4"/>
  <c r="U2580" i="4"/>
  <c r="P2580" i="4"/>
  <c r="O2580" i="4"/>
  <c r="Q2580" i="4" s="1"/>
  <c r="N2580" i="4"/>
  <c r="M2580" i="4"/>
  <c r="G2580" i="4"/>
  <c r="V2579" i="4"/>
  <c r="U2579" i="4"/>
  <c r="O2579" i="4"/>
  <c r="Q2579" i="4" s="1"/>
  <c r="N2579" i="4"/>
  <c r="P2579" i="4" s="1"/>
  <c r="M2579" i="4"/>
  <c r="G2579" i="4"/>
  <c r="V2578" i="4"/>
  <c r="U2578" i="4"/>
  <c r="O2578" i="4"/>
  <c r="Q2578" i="4" s="1"/>
  <c r="N2578" i="4"/>
  <c r="P2578" i="4" s="1"/>
  <c r="M2578" i="4"/>
  <c r="G2578" i="4"/>
  <c r="V2577" i="4"/>
  <c r="U2577" i="4"/>
  <c r="O2577" i="4"/>
  <c r="Q2577" i="4" s="1"/>
  <c r="N2577" i="4"/>
  <c r="P2577" i="4" s="1"/>
  <c r="M2577" i="4"/>
  <c r="G2577" i="4"/>
  <c r="V2576" i="4"/>
  <c r="U2576" i="4"/>
  <c r="P2576" i="4"/>
  <c r="O2576" i="4"/>
  <c r="Q2576" i="4" s="1"/>
  <c r="N2576" i="4"/>
  <c r="M2576" i="4"/>
  <c r="G2576" i="4"/>
  <c r="V2575" i="4"/>
  <c r="U2575" i="4"/>
  <c r="P2575" i="4"/>
  <c r="O2575" i="4"/>
  <c r="Q2575" i="4" s="1"/>
  <c r="N2575" i="4"/>
  <c r="M2575" i="4"/>
  <c r="G2575" i="4"/>
  <c r="V2574" i="4"/>
  <c r="U2574" i="4"/>
  <c r="O2574" i="4"/>
  <c r="Q2574" i="4" s="1"/>
  <c r="N2574" i="4"/>
  <c r="P2574" i="4" s="1"/>
  <c r="M2574" i="4"/>
  <c r="G2574" i="4"/>
  <c r="V2573" i="4"/>
  <c r="U2573" i="4"/>
  <c r="O2573" i="4"/>
  <c r="Q2573" i="4" s="1"/>
  <c r="N2573" i="4"/>
  <c r="P2573" i="4" s="1"/>
  <c r="M2573" i="4"/>
  <c r="G2573" i="4"/>
  <c r="V2572" i="4"/>
  <c r="U2572" i="4"/>
  <c r="O2572" i="4"/>
  <c r="Q2572" i="4" s="1"/>
  <c r="N2572" i="4"/>
  <c r="P2572" i="4" s="1"/>
  <c r="M2572" i="4"/>
  <c r="G2572" i="4"/>
  <c r="V2571" i="4"/>
  <c r="U2571" i="4"/>
  <c r="O2571" i="4"/>
  <c r="Q2571" i="4" s="1"/>
  <c r="N2571" i="4"/>
  <c r="P2571" i="4" s="1"/>
  <c r="M2571" i="4"/>
  <c r="G2571" i="4"/>
  <c r="V2570" i="4"/>
  <c r="U2570" i="4"/>
  <c r="P2570" i="4"/>
  <c r="O2570" i="4"/>
  <c r="Q2570" i="4" s="1"/>
  <c r="N2570" i="4"/>
  <c r="M2570" i="4"/>
  <c r="G2570" i="4"/>
  <c r="V2569" i="4"/>
  <c r="U2569" i="4"/>
  <c r="O2569" i="4"/>
  <c r="Q2569" i="4" s="1"/>
  <c r="N2569" i="4"/>
  <c r="P2569" i="4" s="1"/>
  <c r="M2569" i="4"/>
  <c r="G2569" i="4"/>
  <c r="V2568" i="4"/>
  <c r="U2568" i="4"/>
  <c r="P2568" i="4"/>
  <c r="O2568" i="4"/>
  <c r="Q2568" i="4" s="1"/>
  <c r="N2568" i="4"/>
  <c r="M2568" i="4"/>
  <c r="G2568" i="4"/>
  <c r="V2567" i="4"/>
  <c r="U2567" i="4"/>
  <c r="P2567" i="4"/>
  <c r="O2567" i="4"/>
  <c r="Q2567" i="4" s="1"/>
  <c r="N2567" i="4"/>
  <c r="M2567" i="4"/>
  <c r="G2567" i="4"/>
  <c r="V2566" i="4"/>
  <c r="U2566" i="4"/>
  <c r="O2566" i="4"/>
  <c r="Q2566" i="4" s="1"/>
  <c r="N2566" i="4"/>
  <c r="P2566" i="4" s="1"/>
  <c r="M2566" i="4"/>
  <c r="G2566" i="4"/>
  <c r="V2565" i="4"/>
  <c r="U2565" i="4"/>
  <c r="O2565" i="4"/>
  <c r="Q2565" i="4" s="1"/>
  <c r="N2565" i="4"/>
  <c r="P2565" i="4" s="1"/>
  <c r="M2565" i="4"/>
  <c r="G2565" i="4"/>
  <c r="V2564" i="4"/>
  <c r="U2564" i="4"/>
  <c r="O2564" i="4"/>
  <c r="Q2564" i="4" s="1"/>
  <c r="N2564" i="4"/>
  <c r="P2564" i="4" s="1"/>
  <c r="M2564" i="4"/>
  <c r="G2564" i="4"/>
  <c r="V2563" i="4"/>
  <c r="U2563" i="4"/>
  <c r="P2563" i="4"/>
  <c r="O2563" i="4"/>
  <c r="Q2563" i="4" s="1"/>
  <c r="N2563" i="4"/>
  <c r="M2563" i="4"/>
  <c r="G2563" i="4"/>
  <c r="V2562" i="4"/>
  <c r="U2562" i="4"/>
  <c r="P2562" i="4"/>
  <c r="O2562" i="4"/>
  <c r="Q2562" i="4" s="1"/>
  <c r="N2562" i="4"/>
  <c r="M2562" i="4"/>
  <c r="G2562" i="4"/>
  <c r="V2561" i="4"/>
  <c r="U2561" i="4"/>
  <c r="P2561" i="4"/>
  <c r="O2561" i="4"/>
  <c r="Q2561" i="4" s="1"/>
  <c r="N2561" i="4"/>
  <c r="M2561" i="4"/>
  <c r="G2561" i="4"/>
  <c r="V2560" i="4"/>
  <c r="U2560" i="4"/>
  <c r="O2560" i="4"/>
  <c r="Q2560" i="4" s="1"/>
  <c r="N2560" i="4"/>
  <c r="P2560" i="4" s="1"/>
  <c r="M2560" i="4"/>
  <c r="G2560" i="4"/>
  <c r="V2559" i="4"/>
  <c r="U2559" i="4"/>
  <c r="P2559" i="4"/>
  <c r="O2559" i="4"/>
  <c r="Q2559" i="4" s="1"/>
  <c r="N2559" i="4"/>
  <c r="M2559" i="4"/>
  <c r="G2559" i="4"/>
  <c r="V2558" i="4"/>
  <c r="U2558" i="4"/>
  <c r="P2558" i="4"/>
  <c r="O2558" i="4"/>
  <c r="Q2558" i="4" s="1"/>
  <c r="N2558" i="4"/>
  <c r="M2558" i="4"/>
  <c r="G2558" i="4"/>
  <c r="V2557" i="4"/>
  <c r="U2557" i="4"/>
  <c r="O2557" i="4"/>
  <c r="Q2557" i="4" s="1"/>
  <c r="N2557" i="4"/>
  <c r="P2557" i="4" s="1"/>
  <c r="M2557" i="4"/>
  <c r="G2557" i="4"/>
  <c r="V2556" i="4"/>
  <c r="U2556" i="4"/>
  <c r="O2556" i="4"/>
  <c r="Q2556" i="4" s="1"/>
  <c r="N2556" i="4"/>
  <c r="P2556" i="4" s="1"/>
  <c r="M2556" i="4"/>
  <c r="G2556" i="4"/>
  <c r="V2555" i="4"/>
  <c r="U2555" i="4"/>
  <c r="P2555" i="4"/>
  <c r="O2555" i="4"/>
  <c r="Q2555" i="4" s="1"/>
  <c r="N2555" i="4"/>
  <c r="M2555" i="4"/>
  <c r="G2555" i="4"/>
  <c r="V2554" i="4"/>
  <c r="U2554" i="4"/>
  <c r="P2554" i="4"/>
  <c r="O2554" i="4"/>
  <c r="Q2554" i="4" s="1"/>
  <c r="N2554" i="4"/>
  <c r="M2554" i="4"/>
  <c r="G2554" i="4"/>
  <c r="V2553" i="4"/>
  <c r="U2553" i="4"/>
  <c r="P2553" i="4"/>
  <c r="O2553" i="4"/>
  <c r="Q2553" i="4" s="1"/>
  <c r="N2553" i="4"/>
  <c r="M2553" i="4"/>
  <c r="G2553" i="4"/>
  <c r="V2552" i="4"/>
  <c r="U2552" i="4"/>
  <c r="P2552" i="4"/>
  <c r="O2552" i="4"/>
  <c r="Q2552" i="4" s="1"/>
  <c r="N2552" i="4"/>
  <c r="M2552" i="4"/>
  <c r="G2552" i="4"/>
  <c r="V2551" i="4"/>
  <c r="U2551" i="4"/>
  <c r="P2551" i="4"/>
  <c r="O2551" i="4"/>
  <c r="Q2551" i="4" s="1"/>
  <c r="N2551" i="4"/>
  <c r="M2551" i="4"/>
  <c r="G2551" i="4"/>
  <c r="V2550" i="4"/>
  <c r="U2550" i="4"/>
  <c r="O2550" i="4"/>
  <c r="Q2550" i="4" s="1"/>
  <c r="N2550" i="4"/>
  <c r="P2550" i="4" s="1"/>
  <c r="M2550" i="4"/>
  <c r="G2550" i="4"/>
  <c r="V2549" i="4"/>
  <c r="U2549" i="4"/>
  <c r="O2549" i="4"/>
  <c r="Q2549" i="4" s="1"/>
  <c r="N2549" i="4"/>
  <c r="P2549" i="4" s="1"/>
  <c r="M2549" i="4"/>
  <c r="G2549" i="4"/>
  <c r="V2548" i="4"/>
  <c r="U2548" i="4"/>
  <c r="O2548" i="4"/>
  <c r="Q2548" i="4" s="1"/>
  <c r="N2548" i="4"/>
  <c r="P2548" i="4" s="1"/>
  <c r="M2548" i="4"/>
  <c r="G2548" i="4"/>
  <c r="V2547" i="4"/>
  <c r="U2547" i="4"/>
  <c r="P2547" i="4"/>
  <c r="O2547" i="4"/>
  <c r="Q2547" i="4" s="1"/>
  <c r="N2547" i="4"/>
  <c r="M2547" i="4"/>
  <c r="G2547" i="4"/>
  <c r="V2546" i="4"/>
  <c r="U2546" i="4"/>
  <c r="P2546" i="4"/>
  <c r="O2546" i="4"/>
  <c r="Q2546" i="4" s="1"/>
  <c r="N2546" i="4"/>
  <c r="M2546" i="4"/>
  <c r="G2546" i="4"/>
  <c r="V2545" i="4"/>
  <c r="U2545" i="4"/>
  <c r="P2545" i="4"/>
  <c r="O2545" i="4"/>
  <c r="Q2545" i="4" s="1"/>
  <c r="N2545" i="4"/>
  <c r="M2545" i="4"/>
  <c r="G2545" i="4"/>
  <c r="V2544" i="4"/>
  <c r="U2544" i="4"/>
  <c r="O2544" i="4"/>
  <c r="Q2544" i="4" s="1"/>
  <c r="N2544" i="4"/>
  <c r="P2544" i="4" s="1"/>
  <c r="M2544" i="4"/>
  <c r="G2544" i="4"/>
  <c r="V2543" i="4"/>
  <c r="U2543" i="4"/>
  <c r="P2543" i="4"/>
  <c r="O2543" i="4"/>
  <c r="Q2543" i="4" s="1"/>
  <c r="N2543" i="4"/>
  <c r="M2543" i="4"/>
  <c r="G2543" i="4"/>
  <c r="V2542" i="4"/>
  <c r="U2542" i="4"/>
  <c r="P2542" i="4"/>
  <c r="O2542" i="4"/>
  <c r="Q2542" i="4" s="1"/>
  <c r="N2542" i="4"/>
  <c r="M2542" i="4"/>
  <c r="G2542" i="4"/>
  <c r="V2541" i="4"/>
  <c r="U2541" i="4"/>
  <c r="O2541" i="4"/>
  <c r="Q2541" i="4" s="1"/>
  <c r="N2541" i="4"/>
  <c r="P2541" i="4" s="1"/>
  <c r="M2541" i="4"/>
  <c r="G2541" i="4"/>
  <c r="V2540" i="4"/>
  <c r="U2540" i="4"/>
  <c r="O2540" i="4"/>
  <c r="Q2540" i="4" s="1"/>
  <c r="N2540" i="4"/>
  <c r="P2540" i="4" s="1"/>
  <c r="M2540" i="4"/>
  <c r="G2540" i="4"/>
  <c r="V2539" i="4"/>
  <c r="U2539" i="4"/>
  <c r="P2539" i="4"/>
  <c r="O2539" i="4"/>
  <c r="Q2539" i="4" s="1"/>
  <c r="N2539" i="4"/>
  <c r="M2539" i="4"/>
  <c r="G2539" i="4"/>
  <c r="V2538" i="4"/>
  <c r="U2538" i="4"/>
  <c r="P2538" i="4"/>
  <c r="O2538" i="4"/>
  <c r="Q2538" i="4" s="1"/>
  <c r="N2538" i="4"/>
  <c r="M2538" i="4"/>
  <c r="G2538" i="4"/>
  <c r="V2537" i="4"/>
  <c r="U2537" i="4"/>
  <c r="P2537" i="4"/>
  <c r="O2537" i="4"/>
  <c r="Q2537" i="4" s="1"/>
  <c r="N2537" i="4"/>
  <c r="M2537" i="4"/>
  <c r="G2537" i="4"/>
  <c r="V2536" i="4"/>
  <c r="U2536" i="4"/>
  <c r="P2536" i="4"/>
  <c r="O2536" i="4"/>
  <c r="Q2536" i="4" s="1"/>
  <c r="N2536" i="4"/>
  <c r="M2536" i="4"/>
  <c r="G2536" i="4"/>
  <c r="V2535" i="4"/>
  <c r="U2535" i="4"/>
  <c r="P2535" i="4"/>
  <c r="O2535" i="4"/>
  <c r="Q2535" i="4" s="1"/>
  <c r="N2535" i="4"/>
  <c r="M2535" i="4"/>
  <c r="G2535" i="4"/>
  <c r="V2534" i="4"/>
  <c r="U2534" i="4"/>
  <c r="O2534" i="4"/>
  <c r="Q2534" i="4" s="1"/>
  <c r="N2534" i="4"/>
  <c r="P2534" i="4" s="1"/>
  <c r="M2534" i="4"/>
  <c r="G2534" i="4"/>
  <c r="V2533" i="4"/>
  <c r="U2533" i="4"/>
  <c r="O2533" i="4"/>
  <c r="Q2533" i="4" s="1"/>
  <c r="N2533" i="4"/>
  <c r="P2533" i="4" s="1"/>
  <c r="M2533" i="4"/>
  <c r="G2533" i="4"/>
  <c r="V2532" i="4"/>
  <c r="U2532" i="4"/>
  <c r="O2532" i="4"/>
  <c r="Q2532" i="4" s="1"/>
  <c r="N2532" i="4"/>
  <c r="P2532" i="4" s="1"/>
  <c r="M2532" i="4"/>
  <c r="G2532" i="4"/>
  <c r="V2531" i="4"/>
  <c r="U2531" i="4"/>
  <c r="P2531" i="4"/>
  <c r="O2531" i="4"/>
  <c r="Q2531" i="4" s="1"/>
  <c r="N2531" i="4"/>
  <c r="M2531" i="4"/>
  <c r="G2531" i="4"/>
  <c r="V2530" i="4"/>
  <c r="U2530" i="4"/>
  <c r="P2530" i="4"/>
  <c r="O2530" i="4"/>
  <c r="Q2530" i="4" s="1"/>
  <c r="N2530" i="4"/>
  <c r="M2530" i="4"/>
  <c r="G2530" i="4"/>
  <c r="V2529" i="4"/>
  <c r="U2529" i="4"/>
  <c r="P2529" i="4"/>
  <c r="O2529" i="4"/>
  <c r="Q2529" i="4" s="1"/>
  <c r="N2529" i="4"/>
  <c r="M2529" i="4"/>
  <c r="G2529" i="4"/>
  <c r="V2528" i="4"/>
  <c r="U2528" i="4"/>
  <c r="O2528" i="4"/>
  <c r="Q2528" i="4" s="1"/>
  <c r="N2528" i="4"/>
  <c r="P2528" i="4" s="1"/>
  <c r="M2528" i="4"/>
  <c r="G2528" i="4"/>
  <c r="V2527" i="4"/>
  <c r="U2527" i="4"/>
  <c r="P2527" i="4"/>
  <c r="O2527" i="4"/>
  <c r="Q2527" i="4" s="1"/>
  <c r="N2527" i="4"/>
  <c r="M2527" i="4"/>
  <c r="G2527" i="4"/>
  <c r="V2526" i="4"/>
  <c r="U2526" i="4"/>
  <c r="P2526" i="4"/>
  <c r="O2526" i="4"/>
  <c r="Q2526" i="4" s="1"/>
  <c r="N2526" i="4"/>
  <c r="M2526" i="4"/>
  <c r="G2526" i="4"/>
  <c r="V2525" i="4"/>
  <c r="U2525" i="4"/>
  <c r="O2525" i="4"/>
  <c r="Q2525" i="4" s="1"/>
  <c r="N2525" i="4"/>
  <c r="P2525" i="4" s="1"/>
  <c r="M2525" i="4"/>
  <c r="G2525" i="4"/>
  <c r="V2524" i="4"/>
  <c r="U2524" i="4"/>
  <c r="O2524" i="4"/>
  <c r="Q2524" i="4" s="1"/>
  <c r="N2524" i="4"/>
  <c r="P2524" i="4" s="1"/>
  <c r="M2524" i="4"/>
  <c r="G2524" i="4"/>
  <c r="V2523" i="4"/>
  <c r="U2523" i="4"/>
  <c r="P2523" i="4"/>
  <c r="O2523" i="4"/>
  <c r="Q2523" i="4" s="1"/>
  <c r="N2523" i="4"/>
  <c r="M2523" i="4"/>
  <c r="G2523" i="4"/>
  <c r="V2522" i="4"/>
  <c r="U2522" i="4"/>
  <c r="P2522" i="4"/>
  <c r="O2522" i="4"/>
  <c r="Q2522" i="4" s="1"/>
  <c r="N2522" i="4"/>
  <c r="M2522" i="4"/>
  <c r="G2522" i="4"/>
  <c r="V2521" i="4"/>
  <c r="U2521" i="4"/>
  <c r="O2521" i="4"/>
  <c r="Q2521" i="4" s="1"/>
  <c r="N2521" i="4"/>
  <c r="P2521" i="4" s="1"/>
  <c r="M2521" i="4"/>
  <c r="G2521" i="4"/>
  <c r="V2520" i="4"/>
  <c r="U2520" i="4"/>
  <c r="P2520" i="4"/>
  <c r="O2520" i="4"/>
  <c r="Q2520" i="4" s="1"/>
  <c r="N2520" i="4"/>
  <c r="M2520" i="4"/>
  <c r="G2520" i="4"/>
  <c r="V2519" i="4"/>
  <c r="U2519" i="4"/>
  <c r="P2519" i="4"/>
  <c r="O2519" i="4"/>
  <c r="Q2519" i="4" s="1"/>
  <c r="N2519" i="4"/>
  <c r="M2519" i="4"/>
  <c r="G2519" i="4"/>
  <c r="V2518" i="4"/>
  <c r="U2518" i="4"/>
  <c r="O2518" i="4"/>
  <c r="Q2518" i="4" s="1"/>
  <c r="N2518" i="4"/>
  <c r="P2518" i="4" s="1"/>
  <c r="M2518" i="4"/>
  <c r="G2518" i="4"/>
  <c r="V2517" i="4"/>
  <c r="U2517" i="4"/>
  <c r="O2517" i="4"/>
  <c r="Q2517" i="4" s="1"/>
  <c r="N2517" i="4"/>
  <c r="P2517" i="4" s="1"/>
  <c r="M2517" i="4"/>
  <c r="G2517" i="4"/>
  <c r="V2516" i="4"/>
  <c r="U2516" i="4"/>
  <c r="O2516" i="4"/>
  <c r="Q2516" i="4" s="1"/>
  <c r="N2516" i="4"/>
  <c r="P2516" i="4" s="1"/>
  <c r="M2516" i="4"/>
  <c r="G2516" i="4"/>
  <c r="V2515" i="4"/>
  <c r="U2515" i="4"/>
  <c r="P2515" i="4"/>
  <c r="O2515" i="4"/>
  <c r="Q2515" i="4" s="1"/>
  <c r="N2515" i="4"/>
  <c r="M2515" i="4"/>
  <c r="G2515" i="4"/>
  <c r="V2514" i="4"/>
  <c r="U2514" i="4"/>
  <c r="P2514" i="4"/>
  <c r="O2514" i="4"/>
  <c r="Q2514" i="4" s="1"/>
  <c r="N2514" i="4"/>
  <c r="M2514" i="4"/>
  <c r="G2514" i="4"/>
  <c r="V2513" i="4"/>
  <c r="U2513" i="4"/>
  <c r="P2513" i="4"/>
  <c r="O2513" i="4"/>
  <c r="Q2513" i="4" s="1"/>
  <c r="N2513" i="4"/>
  <c r="M2513" i="4"/>
  <c r="G2513" i="4"/>
  <c r="V2512" i="4"/>
  <c r="U2512" i="4"/>
  <c r="O2512" i="4"/>
  <c r="Q2512" i="4" s="1"/>
  <c r="N2512" i="4"/>
  <c r="P2512" i="4" s="1"/>
  <c r="M2512" i="4"/>
  <c r="G2512" i="4"/>
  <c r="V2511" i="4"/>
  <c r="U2511" i="4"/>
  <c r="P2511" i="4"/>
  <c r="O2511" i="4"/>
  <c r="Q2511" i="4" s="1"/>
  <c r="N2511" i="4"/>
  <c r="M2511" i="4"/>
  <c r="G2511" i="4"/>
  <c r="V2510" i="4"/>
  <c r="U2510" i="4"/>
  <c r="P2510" i="4"/>
  <c r="O2510" i="4"/>
  <c r="Q2510" i="4" s="1"/>
  <c r="N2510" i="4"/>
  <c r="M2510" i="4"/>
  <c r="G2510" i="4"/>
  <c r="V2509" i="4"/>
  <c r="U2509" i="4"/>
  <c r="O2509" i="4"/>
  <c r="Q2509" i="4" s="1"/>
  <c r="N2509" i="4"/>
  <c r="P2509" i="4" s="1"/>
  <c r="M2509" i="4"/>
  <c r="G2509" i="4"/>
  <c r="V2508" i="4"/>
  <c r="U2508" i="4"/>
  <c r="O2508" i="4"/>
  <c r="Q2508" i="4" s="1"/>
  <c r="N2508" i="4"/>
  <c r="P2508" i="4" s="1"/>
  <c r="M2508" i="4"/>
  <c r="G2508" i="4"/>
  <c r="V2507" i="4"/>
  <c r="U2507" i="4"/>
  <c r="P2507" i="4"/>
  <c r="O2507" i="4"/>
  <c r="Q2507" i="4" s="1"/>
  <c r="N2507" i="4"/>
  <c r="M2507" i="4"/>
  <c r="G2507" i="4"/>
  <c r="V2506" i="4"/>
  <c r="U2506" i="4"/>
  <c r="P2506" i="4"/>
  <c r="O2506" i="4"/>
  <c r="Q2506" i="4" s="1"/>
  <c r="N2506" i="4"/>
  <c r="M2506" i="4"/>
  <c r="G2506" i="4"/>
  <c r="V2505" i="4"/>
  <c r="U2505" i="4"/>
  <c r="P2505" i="4"/>
  <c r="O2505" i="4"/>
  <c r="Q2505" i="4" s="1"/>
  <c r="N2505" i="4"/>
  <c r="M2505" i="4"/>
  <c r="G2505" i="4"/>
  <c r="V2504" i="4"/>
  <c r="U2504" i="4"/>
  <c r="O2504" i="4"/>
  <c r="Q2504" i="4" s="1"/>
  <c r="N2504" i="4"/>
  <c r="P2504" i="4" s="1"/>
  <c r="M2504" i="4"/>
  <c r="G2504" i="4"/>
  <c r="V2503" i="4"/>
  <c r="U2503" i="4"/>
  <c r="P2503" i="4"/>
  <c r="O2503" i="4"/>
  <c r="Q2503" i="4" s="1"/>
  <c r="N2503" i="4"/>
  <c r="M2503" i="4"/>
  <c r="G2503" i="4"/>
  <c r="V2502" i="4"/>
  <c r="U2502" i="4"/>
  <c r="P2502" i="4"/>
  <c r="O2502" i="4"/>
  <c r="Q2502" i="4" s="1"/>
  <c r="N2502" i="4"/>
  <c r="M2502" i="4"/>
  <c r="G2502" i="4"/>
  <c r="V2501" i="4"/>
  <c r="U2501" i="4"/>
  <c r="O2501" i="4"/>
  <c r="Q2501" i="4" s="1"/>
  <c r="N2501" i="4"/>
  <c r="P2501" i="4" s="1"/>
  <c r="M2501" i="4"/>
  <c r="G2501" i="4"/>
  <c r="V2500" i="4"/>
  <c r="U2500" i="4"/>
  <c r="P2500" i="4"/>
  <c r="O2500" i="4"/>
  <c r="Q2500" i="4" s="1"/>
  <c r="N2500" i="4"/>
  <c r="M2500" i="4"/>
  <c r="G2500" i="4"/>
  <c r="V2499" i="4"/>
  <c r="U2499" i="4"/>
  <c r="P2499" i="4"/>
  <c r="O2499" i="4"/>
  <c r="Q2499" i="4" s="1"/>
  <c r="N2499" i="4"/>
  <c r="M2499" i="4"/>
  <c r="G2499" i="4"/>
  <c r="V2498" i="4"/>
  <c r="U2498" i="4"/>
  <c r="O2498" i="4"/>
  <c r="Q2498" i="4" s="1"/>
  <c r="N2498" i="4"/>
  <c r="P2498" i="4" s="1"/>
  <c r="M2498" i="4"/>
  <c r="G2498" i="4"/>
  <c r="V2497" i="4"/>
  <c r="U2497" i="4"/>
  <c r="P2497" i="4"/>
  <c r="O2497" i="4"/>
  <c r="Q2497" i="4" s="1"/>
  <c r="N2497" i="4"/>
  <c r="M2497" i="4"/>
  <c r="G2497" i="4"/>
  <c r="V2496" i="4"/>
  <c r="U2496" i="4"/>
  <c r="P2496" i="4"/>
  <c r="O2496" i="4"/>
  <c r="Q2496" i="4" s="1"/>
  <c r="N2496" i="4"/>
  <c r="M2496" i="4"/>
  <c r="G2496" i="4"/>
  <c r="V2495" i="4"/>
  <c r="U2495" i="4"/>
  <c r="P2495" i="4"/>
  <c r="O2495" i="4"/>
  <c r="Q2495" i="4" s="1"/>
  <c r="N2495" i="4"/>
  <c r="M2495" i="4"/>
  <c r="G2495" i="4"/>
  <c r="V2494" i="4"/>
  <c r="U2494" i="4"/>
  <c r="O2494" i="4"/>
  <c r="Q2494" i="4" s="1"/>
  <c r="N2494" i="4"/>
  <c r="P2494" i="4" s="1"/>
  <c r="M2494" i="4"/>
  <c r="G2494" i="4"/>
  <c r="V2493" i="4"/>
  <c r="U2493" i="4"/>
  <c r="O2493" i="4"/>
  <c r="Q2493" i="4" s="1"/>
  <c r="N2493" i="4"/>
  <c r="P2493" i="4" s="1"/>
  <c r="M2493" i="4"/>
  <c r="G2493" i="4"/>
  <c r="V2492" i="4"/>
  <c r="U2492" i="4"/>
  <c r="P2492" i="4"/>
  <c r="O2492" i="4"/>
  <c r="Q2492" i="4" s="1"/>
  <c r="N2492" i="4"/>
  <c r="M2492" i="4"/>
  <c r="G2492" i="4"/>
  <c r="V2491" i="4"/>
  <c r="U2491" i="4"/>
  <c r="P2491" i="4"/>
  <c r="O2491" i="4"/>
  <c r="Q2491" i="4" s="1"/>
  <c r="N2491" i="4"/>
  <c r="M2491" i="4"/>
  <c r="G2491" i="4"/>
  <c r="V2490" i="4"/>
  <c r="U2490" i="4"/>
  <c r="O2490" i="4"/>
  <c r="Q2490" i="4" s="1"/>
  <c r="N2490" i="4"/>
  <c r="P2490" i="4" s="1"/>
  <c r="M2490" i="4"/>
  <c r="G2490" i="4"/>
  <c r="V2489" i="4"/>
  <c r="U2489" i="4"/>
  <c r="P2489" i="4"/>
  <c r="O2489" i="4"/>
  <c r="Q2489" i="4" s="1"/>
  <c r="N2489" i="4"/>
  <c r="M2489" i="4"/>
  <c r="G2489" i="4"/>
  <c r="V2488" i="4"/>
  <c r="U2488" i="4"/>
  <c r="P2488" i="4"/>
  <c r="O2488" i="4"/>
  <c r="Q2488" i="4" s="1"/>
  <c r="N2488" i="4"/>
  <c r="M2488" i="4"/>
  <c r="G2488" i="4"/>
  <c r="V2487" i="4"/>
  <c r="U2487" i="4"/>
  <c r="O2487" i="4"/>
  <c r="Q2487" i="4" s="1"/>
  <c r="N2487" i="4"/>
  <c r="P2487" i="4" s="1"/>
  <c r="M2487" i="4"/>
  <c r="G2487" i="4"/>
  <c r="V2486" i="4"/>
  <c r="U2486" i="4"/>
  <c r="O2486" i="4"/>
  <c r="Q2486" i="4" s="1"/>
  <c r="N2486" i="4"/>
  <c r="P2486" i="4" s="1"/>
  <c r="M2486" i="4"/>
  <c r="G2486" i="4"/>
  <c r="V2485" i="4"/>
  <c r="U2485" i="4"/>
  <c r="P2485" i="4"/>
  <c r="O2485" i="4"/>
  <c r="Q2485" i="4" s="1"/>
  <c r="N2485" i="4"/>
  <c r="M2485" i="4"/>
  <c r="G2485" i="4"/>
  <c r="V2484" i="4"/>
  <c r="U2484" i="4"/>
  <c r="P2484" i="4"/>
  <c r="O2484" i="4"/>
  <c r="Q2484" i="4" s="1"/>
  <c r="N2484" i="4"/>
  <c r="M2484" i="4"/>
  <c r="G2484" i="4"/>
  <c r="V2483" i="4"/>
  <c r="U2483" i="4"/>
  <c r="O2483" i="4"/>
  <c r="Q2483" i="4" s="1"/>
  <c r="N2483" i="4"/>
  <c r="P2483" i="4" s="1"/>
  <c r="M2483" i="4"/>
  <c r="G2483" i="4"/>
  <c r="V2482" i="4"/>
  <c r="U2482" i="4"/>
  <c r="O2482" i="4"/>
  <c r="Q2482" i="4" s="1"/>
  <c r="N2482" i="4"/>
  <c r="P2482" i="4" s="1"/>
  <c r="M2482" i="4"/>
  <c r="G2482" i="4"/>
  <c r="V2481" i="4"/>
  <c r="U2481" i="4"/>
  <c r="P2481" i="4"/>
  <c r="O2481" i="4"/>
  <c r="Q2481" i="4" s="1"/>
  <c r="N2481" i="4"/>
  <c r="M2481" i="4"/>
  <c r="G2481" i="4"/>
  <c r="V2480" i="4"/>
  <c r="U2480" i="4"/>
  <c r="P2480" i="4"/>
  <c r="O2480" i="4"/>
  <c r="Q2480" i="4" s="1"/>
  <c r="N2480" i="4"/>
  <c r="M2480" i="4"/>
  <c r="G2480" i="4"/>
  <c r="V2479" i="4"/>
  <c r="U2479" i="4"/>
  <c r="O2479" i="4"/>
  <c r="Q2479" i="4" s="1"/>
  <c r="N2479" i="4"/>
  <c r="P2479" i="4" s="1"/>
  <c r="M2479" i="4"/>
  <c r="G2479" i="4"/>
  <c r="V2478" i="4"/>
  <c r="U2478" i="4"/>
  <c r="O2478" i="4"/>
  <c r="Q2478" i="4" s="1"/>
  <c r="N2478" i="4"/>
  <c r="P2478" i="4" s="1"/>
  <c r="M2478" i="4"/>
  <c r="G2478" i="4"/>
  <c r="V2477" i="4"/>
  <c r="U2477" i="4"/>
  <c r="P2477" i="4"/>
  <c r="O2477" i="4"/>
  <c r="Q2477" i="4" s="1"/>
  <c r="N2477" i="4"/>
  <c r="M2477" i="4"/>
  <c r="G2477" i="4"/>
  <c r="V2476" i="4"/>
  <c r="U2476" i="4"/>
  <c r="P2476" i="4"/>
  <c r="O2476" i="4"/>
  <c r="Q2476" i="4" s="1"/>
  <c r="N2476" i="4"/>
  <c r="M2476" i="4"/>
  <c r="G2476" i="4"/>
  <c r="V2475" i="4"/>
  <c r="U2475" i="4"/>
  <c r="O2475" i="4"/>
  <c r="Q2475" i="4" s="1"/>
  <c r="N2475" i="4"/>
  <c r="P2475" i="4" s="1"/>
  <c r="M2475" i="4"/>
  <c r="G2475" i="4"/>
  <c r="V2474" i="4"/>
  <c r="U2474" i="4"/>
  <c r="O2474" i="4"/>
  <c r="Q2474" i="4" s="1"/>
  <c r="N2474" i="4"/>
  <c r="P2474" i="4" s="1"/>
  <c r="M2474" i="4"/>
  <c r="G2474" i="4"/>
  <c r="V2473" i="4"/>
  <c r="U2473" i="4"/>
  <c r="P2473" i="4"/>
  <c r="O2473" i="4"/>
  <c r="Q2473" i="4" s="1"/>
  <c r="N2473" i="4"/>
  <c r="M2473" i="4"/>
  <c r="G2473" i="4"/>
  <c r="V2472" i="4"/>
  <c r="U2472" i="4"/>
  <c r="P2472" i="4"/>
  <c r="O2472" i="4"/>
  <c r="Q2472" i="4" s="1"/>
  <c r="N2472" i="4"/>
  <c r="M2472" i="4"/>
  <c r="G2472" i="4"/>
  <c r="V2471" i="4"/>
  <c r="U2471" i="4"/>
  <c r="O2471" i="4"/>
  <c r="Q2471" i="4" s="1"/>
  <c r="N2471" i="4"/>
  <c r="P2471" i="4" s="1"/>
  <c r="M2471" i="4"/>
  <c r="G2471" i="4"/>
  <c r="V2470" i="4"/>
  <c r="U2470" i="4"/>
  <c r="O2470" i="4"/>
  <c r="Q2470" i="4" s="1"/>
  <c r="N2470" i="4"/>
  <c r="P2470" i="4" s="1"/>
  <c r="M2470" i="4"/>
  <c r="G2470" i="4"/>
  <c r="V2469" i="4"/>
  <c r="U2469" i="4"/>
  <c r="P2469" i="4"/>
  <c r="O2469" i="4"/>
  <c r="Q2469" i="4" s="1"/>
  <c r="N2469" i="4"/>
  <c r="M2469" i="4"/>
  <c r="G2469" i="4"/>
  <c r="V2468" i="4"/>
  <c r="U2468" i="4"/>
  <c r="P2468" i="4"/>
  <c r="O2468" i="4"/>
  <c r="Q2468" i="4" s="1"/>
  <c r="N2468" i="4"/>
  <c r="M2468" i="4"/>
  <c r="G2468" i="4"/>
  <c r="V2467" i="4"/>
  <c r="U2467" i="4"/>
  <c r="O2467" i="4"/>
  <c r="Q2467" i="4" s="1"/>
  <c r="N2467" i="4"/>
  <c r="P2467" i="4" s="1"/>
  <c r="M2467" i="4"/>
  <c r="G2467" i="4"/>
  <c r="V2466" i="4"/>
  <c r="U2466" i="4"/>
  <c r="O2466" i="4"/>
  <c r="Q2466" i="4" s="1"/>
  <c r="N2466" i="4"/>
  <c r="P2466" i="4" s="1"/>
  <c r="M2466" i="4"/>
  <c r="G2466" i="4"/>
  <c r="V2465" i="4"/>
  <c r="U2465" i="4"/>
  <c r="P2465" i="4"/>
  <c r="O2465" i="4"/>
  <c r="Q2465" i="4" s="1"/>
  <c r="N2465" i="4"/>
  <c r="M2465" i="4"/>
  <c r="G2465" i="4"/>
  <c r="V2464" i="4"/>
  <c r="U2464" i="4"/>
  <c r="P2464" i="4"/>
  <c r="O2464" i="4"/>
  <c r="Q2464" i="4" s="1"/>
  <c r="N2464" i="4"/>
  <c r="M2464" i="4"/>
  <c r="G2464" i="4"/>
  <c r="V2463" i="4"/>
  <c r="U2463" i="4"/>
  <c r="O2463" i="4"/>
  <c r="Q2463" i="4" s="1"/>
  <c r="N2463" i="4"/>
  <c r="P2463" i="4" s="1"/>
  <c r="M2463" i="4"/>
  <c r="G2463" i="4"/>
  <c r="V2462" i="4"/>
  <c r="U2462" i="4"/>
  <c r="O2462" i="4"/>
  <c r="Q2462" i="4" s="1"/>
  <c r="N2462" i="4"/>
  <c r="P2462" i="4" s="1"/>
  <c r="M2462" i="4"/>
  <c r="G2462" i="4"/>
  <c r="V2461" i="4"/>
  <c r="U2461" i="4"/>
  <c r="P2461" i="4"/>
  <c r="O2461" i="4"/>
  <c r="Q2461" i="4" s="1"/>
  <c r="N2461" i="4"/>
  <c r="M2461" i="4"/>
  <c r="G2461" i="4"/>
  <c r="V2460" i="4"/>
  <c r="U2460" i="4"/>
  <c r="P2460" i="4"/>
  <c r="O2460" i="4"/>
  <c r="Q2460" i="4" s="1"/>
  <c r="N2460" i="4"/>
  <c r="M2460" i="4"/>
  <c r="G2460" i="4"/>
  <c r="V2459" i="4"/>
  <c r="U2459" i="4"/>
  <c r="O2459" i="4"/>
  <c r="Q2459" i="4" s="1"/>
  <c r="N2459" i="4"/>
  <c r="P2459" i="4" s="1"/>
  <c r="M2459" i="4"/>
  <c r="G2459" i="4"/>
  <c r="V2458" i="4"/>
  <c r="U2458" i="4"/>
  <c r="O2458" i="4"/>
  <c r="Q2458" i="4" s="1"/>
  <c r="N2458" i="4"/>
  <c r="P2458" i="4" s="1"/>
  <c r="M2458" i="4"/>
  <c r="G2458" i="4"/>
  <c r="V2457" i="4"/>
  <c r="U2457" i="4"/>
  <c r="P2457" i="4"/>
  <c r="O2457" i="4"/>
  <c r="Q2457" i="4" s="1"/>
  <c r="N2457" i="4"/>
  <c r="M2457" i="4"/>
  <c r="G2457" i="4"/>
  <c r="V2456" i="4"/>
  <c r="U2456" i="4"/>
  <c r="P2456" i="4"/>
  <c r="O2456" i="4"/>
  <c r="Q2456" i="4" s="1"/>
  <c r="N2456" i="4"/>
  <c r="M2456" i="4"/>
  <c r="G2456" i="4"/>
  <c r="V2455" i="4"/>
  <c r="U2455" i="4"/>
  <c r="O2455" i="4"/>
  <c r="Q2455" i="4" s="1"/>
  <c r="N2455" i="4"/>
  <c r="P2455" i="4" s="1"/>
  <c r="M2455" i="4"/>
  <c r="G2455" i="4"/>
  <c r="V2454" i="4"/>
  <c r="U2454" i="4"/>
  <c r="O2454" i="4"/>
  <c r="Q2454" i="4" s="1"/>
  <c r="N2454" i="4"/>
  <c r="P2454" i="4" s="1"/>
  <c r="M2454" i="4"/>
  <c r="G2454" i="4"/>
  <c r="V2453" i="4"/>
  <c r="U2453" i="4"/>
  <c r="P2453" i="4"/>
  <c r="O2453" i="4"/>
  <c r="Q2453" i="4" s="1"/>
  <c r="N2453" i="4"/>
  <c r="M2453" i="4"/>
  <c r="G2453" i="4"/>
  <c r="V2452" i="4"/>
  <c r="U2452" i="4"/>
  <c r="P2452" i="4"/>
  <c r="O2452" i="4"/>
  <c r="Q2452" i="4" s="1"/>
  <c r="N2452" i="4"/>
  <c r="M2452" i="4"/>
  <c r="G2452" i="4"/>
  <c r="V2451" i="4"/>
  <c r="U2451" i="4"/>
  <c r="O2451" i="4"/>
  <c r="Q2451" i="4" s="1"/>
  <c r="N2451" i="4"/>
  <c r="P2451" i="4" s="1"/>
  <c r="M2451" i="4"/>
  <c r="G2451" i="4"/>
  <c r="V2450" i="4"/>
  <c r="U2450" i="4"/>
  <c r="O2450" i="4"/>
  <c r="Q2450" i="4" s="1"/>
  <c r="N2450" i="4"/>
  <c r="P2450" i="4" s="1"/>
  <c r="M2450" i="4"/>
  <c r="G2450" i="4"/>
  <c r="V2449" i="4"/>
  <c r="U2449" i="4"/>
  <c r="P2449" i="4"/>
  <c r="O2449" i="4"/>
  <c r="Q2449" i="4" s="1"/>
  <c r="N2449" i="4"/>
  <c r="M2449" i="4"/>
  <c r="G2449" i="4"/>
  <c r="V2448" i="4"/>
  <c r="U2448" i="4"/>
  <c r="P2448" i="4"/>
  <c r="O2448" i="4"/>
  <c r="Q2448" i="4" s="1"/>
  <c r="N2448" i="4"/>
  <c r="M2448" i="4"/>
  <c r="G2448" i="4"/>
  <c r="V2447" i="4"/>
  <c r="U2447" i="4"/>
  <c r="O2447" i="4"/>
  <c r="Q2447" i="4" s="1"/>
  <c r="N2447" i="4"/>
  <c r="P2447" i="4" s="1"/>
  <c r="M2447" i="4"/>
  <c r="G2447" i="4"/>
  <c r="V2446" i="4"/>
  <c r="U2446" i="4"/>
  <c r="O2446" i="4"/>
  <c r="Q2446" i="4" s="1"/>
  <c r="N2446" i="4"/>
  <c r="P2446" i="4" s="1"/>
  <c r="M2446" i="4"/>
  <c r="G2446" i="4"/>
  <c r="V2445" i="4"/>
  <c r="U2445" i="4"/>
  <c r="P2445" i="4"/>
  <c r="O2445" i="4"/>
  <c r="Q2445" i="4" s="1"/>
  <c r="N2445" i="4"/>
  <c r="M2445" i="4"/>
  <c r="G2445" i="4"/>
  <c r="V2444" i="4"/>
  <c r="U2444" i="4"/>
  <c r="P2444" i="4"/>
  <c r="O2444" i="4"/>
  <c r="Q2444" i="4" s="1"/>
  <c r="N2444" i="4"/>
  <c r="M2444" i="4"/>
  <c r="G2444" i="4"/>
  <c r="V2443" i="4"/>
  <c r="U2443" i="4"/>
  <c r="O2443" i="4"/>
  <c r="Q2443" i="4" s="1"/>
  <c r="N2443" i="4"/>
  <c r="P2443" i="4" s="1"/>
  <c r="M2443" i="4"/>
  <c r="G2443" i="4"/>
  <c r="V2442" i="4"/>
  <c r="U2442" i="4"/>
  <c r="O2442" i="4"/>
  <c r="Q2442" i="4" s="1"/>
  <c r="N2442" i="4"/>
  <c r="P2442" i="4" s="1"/>
  <c r="M2442" i="4"/>
  <c r="G2442" i="4"/>
  <c r="V2441" i="4"/>
  <c r="U2441" i="4"/>
  <c r="P2441" i="4"/>
  <c r="O2441" i="4"/>
  <c r="Q2441" i="4" s="1"/>
  <c r="N2441" i="4"/>
  <c r="M2441" i="4"/>
  <c r="G2441" i="4"/>
  <c r="V2440" i="4"/>
  <c r="U2440" i="4"/>
  <c r="P2440" i="4"/>
  <c r="O2440" i="4"/>
  <c r="Q2440" i="4" s="1"/>
  <c r="N2440" i="4"/>
  <c r="M2440" i="4"/>
  <c r="G2440" i="4"/>
  <c r="V2439" i="4"/>
  <c r="U2439" i="4"/>
  <c r="O2439" i="4"/>
  <c r="Q2439" i="4" s="1"/>
  <c r="N2439" i="4"/>
  <c r="P2439" i="4" s="1"/>
  <c r="M2439" i="4"/>
  <c r="G2439" i="4"/>
  <c r="V2438" i="4"/>
  <c r="U2438" i="4"/>
  <c r="O2438" i="4"/>
  <c r="Q2438" i="4" s="1"/>
  <c r="N2438" i="4"/>
  <c r="P2438" i="4" s="1"/>
  <c r="M2438" i="4"/>
  <c r="G2438" i="4"/>
  <c r="V2437" i="4"/>
  <c r="U2437" i="4"/>
  <c r="P2437" i="4"/>
  <c r="O2437" i="4"/>
  <c r="Q2437" i="4" s="1"/>
  <c r="N2437" i="4"/>
  <c r="M2437" i="4"/>
  <c r="G2437" i="4"/>
  <c r="V2436" i="4"/>
  <c r="U2436" i="4"/>
  <c r="P2436" i="4"/>
  <c r="O2436" i="4"/>
  <c r="Q2436" i="4" s="1"/>
  <c r="N2436" i="4"/>
  <c r="M2436" i="4"/>
  <c r="G2436" i="4"/>
  <c r="V2435" i="4"/>
  <c r="U2435" i="4"/>
  <c r="O2435" i="4"/>
  <c r="Q2435" i="4" s="1"/>
  <c r="N2435" i="4"/>
  <c r="P2435" i="4" s="1"/>
  <c r="M2435" i="4"/>
  <c r="G2435" i="4"/>
  <c r="V2434" i="4"/>
  <c r="U2434" i="4"/>
  <c r="O2434" i="4"/>
  <c r="Q2434" i="4" s="1"/>
  <c r="N2434" i="4"/>
  <c r="P2434" i="4" s="1"/>
  <c r="M2434" i="4"/>
  <c r="G2434" i="4"/>
  <c r="V2433" i="4"/>
  <c r="U2433" i="4"/>
  <c r="P2433" i="4"/>
  <c r="O2433" i="4"/>
  <c r="Q2433" i="4" s="1"/>
  <c r="N2433" i="4"/>
  <c r="M2433" i="4"/>
  <c r="G2433" i="4"/>
  <c r="V2432" i="4"/>
  <c r="U2432" i="4"/>
  <c r="P2432" i="4"/>
  <c r="O2432" i="4"/>
  <c r="Q2432" i="4" s="1"/>
  <c r="N2432" i="4"/>
  <c r="M2432" i="4"/>
  <c r="G2432" i="4"/>
  <c r="V2431" i="4"/>
  <c r="U2431" i="4"/>
  <c r="O2431" i="4"/>
  <c r="Q2431" i="4" s="1"/>
  <c r="N2431" i="4"/>
  <c r="P2431" i="4" s="1"/>
  <c r="M2431" i="4"/>
  <c r="G2431" i="4"/>
  <c r="V2430" i="4"/>
  <c r="U2430" i="4"/>
  <c r="O2430" i="4"/>
  <c r="Q2430" i="4" s="1"/>
  <c r="N2430" i="4"/>
  <c r="P2430" i="4" s="1"/>
  <c r="M2430" i="4"/>
  <c r="G2430" i="4"/>
  <c r="V2429" i="4"/>
  <c r="U2429" i="4"/>
  <c r="P2429" i="4"/>
  <c r="O2429" i="4"/>
  <c r="Q2429" i="4" s="1"/>
  <c r="N2429" i="4"/>
  <c r="M2429" i="4"/>
  <c r="G2429" i="4"/>
  <c r="V2428" i="4"/>
  <c r="U2428" i="4"/>
  <c r="P2428" i="4"/>
  <c r="O2428" i="4"/>
  <c r="Q2428" i="4" s="1"/>
  <c r="N2428" i="4"/>
  <c r="M2428" i="4"/>
  <c r="G2428" i="4"/>
  <c r="V2427" i="4"/>
  <c r="U2427" i="4"/>
  <c r="O2427" i="4"/>
  <c r="Q2427" i="4" s="1"/>
  <c r="N2427" i="4"/>
  <c r="P2427" i="4" s="1"/>
  <c r="M2427" i="4"/>
  <c r="G2427" i="4"/>
  <c r="V2426" i="4"/>
  <c r="U2426" i="4"/>
  <c r="O2426" i="4"/>
  <c r="Q2426" i="4" s="1"/>
  <c r="N2426" i="4"/>
  <c r="P2426" i="4" s="1"/>
  <c r="M2426" i="4"/>
  <c r="G2426" i="4"/>
  <c r="V2425" i="4"/>
  <c r="U2425" i="4"/>
  <c r="P2425" i="4"/>
  <c r="O2425" i="4"/>
  <c r="Q2425" i="4" s="1"/>
  <c r="N2425" i="4"/>
  <c r="M2425" i="4"/>
  <c r="G2425" i="4"/>
  <c r="V2424" i="4"/>
  <c r="U2424" i="4"/>
  <c r="P2424" i="4"/>
  <c r="O2424" i="4"/>
  <c r="Q2424" i="4" s="1"/>
  <c r="N2424" i="4"/>
  <c r="M2424" i="4"/>
  <c r="G2424" i="4"/>
  <c r="V2423" i="4"/>
  <c r="U2423" i="4"/>
  <c r="O2423" i="4"/>
  <c r="Q2423" i="4" s="1"/>
  <c r="N2423" i="4"/>
  <c r="P2423" i="4" s="1"/>
  <c r="M2423" i="4"/>
  <c r="G2423" i="4"/>
  <c r="V2422" i="4"/>
  <c r="U2422" i="4"/>
  <c r="O2422" i="4"/>
  <c r="Q2422" i="4" s="1"/>
  <c r="N2422" i="4"/>
  <c r="P2422" i="4" s="1"/>
  <c r="M2422" i="4"/>
  <c r="G2422" i="4"/>
  <c r="V2421" i="4"/>
  <c r="U2421" i="4"/>
  <c r="P2421" i="4"/>
  <c r="O2421" i="4"/>
  <c r="Q2421" i="4" s="1"/>
  <c r="N2421" i="4"/>
  <c r="M2421" i="4"/>
  <c r="G2421" i="4"/>
  <c r="V2420" i="4"/>
  <c r="U2420" i="4"/>
  <c r="P2420" i="4"/>
  <c r="O2420" i="4"/>
  <c r="Q2420" i="4" s="1"/>
  <c r="N2420" i="4"/>
  <c r="M2420" i="4"/>
  <c r="G2420" i="4"/>
  <c r="V2419" i="4"/>
  <c r="U2419" i="4"/>
  <c r="O2419" i="4"/>
  <c r="Q2419" i="4" s="1"/>
  <c r="N2419" i="4"/>
  <c r="P2419" i="4" s="1"/>
  <c r="M2419" i="4"/>
  <c r="G2419" i="4"/>
  <c r="V2418" i="4"/>
  <c r="U2418" i="4"/>
  <c r="O2418" i="4"/>
  <c r="Q2418" i="4" s="1"/>
  <c r="N2418" i="4"/>
  <c r="P2418" i="4" s="1"/>
  <c r="M2418" i="4"/>
  <c r="G2418" i="4"/>
  <c r="V2417" i="4"/>
  <c r="U2417" i="4"/>
  <c r="P2417" i="4"/>
  <c r="O2417" i="4"/>
  <c r="Q2417" i="4" s="1"/>
  <c r="N2417" i="4"/>
  <c r="M2417" i="4"/>
  <c r="G2417" i="4"/>
  <c r="V2416" i="4"/>
  <c r="U2416" i="4"/>
  <c r="P2416" i="4"/>
  <c r="O2416" i="4"/>
  <c r="Q2416" i="4" s="1"/>
  <c r="N2416" i="4"/>
  <c r="M2416" i="4"/>
  <c r="G2416" i="4"/>
  <c r="V2415" i="4"/>
  <c r="U2415" i="4"/>
  <c r="O2415" i="4"/>
  <c r="Q2415" i="4" s="1"/>
  <c r="N2415" i="4"/>
  <c r="P2415" i="4" s="1"/>
  <c r="M2415" i="4"/>
  <c r="G2415" i="4"/>
  <c r="V2414" i="4"/>
  <c r="U2414" i="4"/>
  <c r="O2414" i="4"/>
  <c r="Q2414" i="4" s="1"/>
  <c r="N2414" i="4"/>
  <c r="P2414" i="4" s="1"/>
  <c r="M2414" i="4"/>
  <c r="G2414" i="4"/>
  <c r="V2413" i="4"/>
  <c r="U2413" i="4"/>
  <c r="P2413" i="4"/>
  <c r="O2413" i="4"/>
  <c r="Q2413" i="4" s="1"/>
  <c r="N2413" i="4"/>
  <c r="M2413" i="4"/>
  <c r="G2413" i="4"/>
  <c r="V2412" i="4"/>
  <c r="U2412" i="4"/>
  <c r="P2412" i="4"/>
  <c r="O2412" i="4"/>
  <c r="Q2412" i="4" s="1"/>
  <c r="N2412" i="4"/>
  <c r="M2412" i="4"/>
  <c r="G2412" i="4"/>
  <c r="V2411" i="4"/>
  <c r="U2411" i="4"/>
  <c r="O2411" i="4"/>
  <c r="Q2411" i="4" s="1"/>
  <c r="N2411" i="4"/>
  <c r="P2411" i="4" s="1"/>
  <c r="M2411" i="4"/>
  <c r="G2411" i="4"/>
  <c r="V2410" i="4"/>
  <c r="U2410" i="4"/>
  <c r="O2410" i="4"/>
  <c r="Q2410" i="4" s="1"/>
  <c r="N2410" i="4"/>
  <c r="P2410" i="4" s="1"/>
  <c r="M2410" i="4"/>
  <c r="G2410" i="4"/>
  <c r="V2409" i="4"/>
  <c r="U2409" i="4"/>
  <c r="P2409" i="4"/>
  <c r="O2409" i="4"/>
  <c r="Q2409" i="4" s="1"/>
  <c r="N2409" i="4"/>
  <c r="M2409" i="4"/>
  <c r="G2409" i="4"/>
  <c r="V2408" i="4"/>
  <c r="U2408" i="4"/>
  <c r="P2408" i="4"/>
  <c r="O2408" i="4"/>
  <c r="Q2408" i="4" s="1"/>
  <c r="N2408" i="4"/>
  <c r="M2408" i="4"/>
  <c r="G2408" i="4"/>
  <c r="V2407" i="4"/>
  <c r="U2407" i="4"/>
  <c r="O2407" i="4"/>
  <c r="Q2407" i="4" s="1"/>
  <c r="N2407" i="4"/>
  <c r="P2407" i="4" s="1"/>
  <c r="M2407" i="4"/>
  <c r="G2407" i="4"/>
  <c r="V2406" i="4"/>
  <c r="U2406" i="4"/>
  <c r="O2406" i="4"/>
  <c r="Q2406" i="4" s="1"/>
  <c r="N2406" i="4"/>
  <c r="P2406" i="4" s="1"/>
  <c r="M2406" i="4"/>
  <c r="G2406" i="4"/>
  <c r="V2405" i="4"/>
  <c r="U2405" i="4"/>
  <c r="O2405" i="4"/>
  <c r="Q2405" i="4" s="1"/>
  <c r="N2405" i="4"/>
  <c r="P2405" i="4" s="1"/>
  <c r="M2405" i="4"/>
  <c r="G2405" i="4"/>
  <c r="V2404" i="4"/>
  <c r="U2404" i="4"/>
  <c r="P2404" i="4"/>
  <c r="O2404" i="4"/>
  <c r="Q2404" i="4" s="1"/>
  <c r="N2404" i="4"/>
  <c r="M2404" i="4"/>
  <c r="G2404" i="4"/>
  <c r="V2403" i="4"/>
  <c r="U2403" i="4"/>
  <c r="O2403" i="4"/>
  <c r="Q2403" i="4" s="1"/>
  <c r="N2403" i="4"/>
  <c r="P2403" i="4" s="1"/>
  <c r="M2403" i="4"/>
  <c r="G2403" i="4"/>
  <c r="V2402" i="4"/>
  <c r="U2402" i="4"/>
  <c r="O2402" i="4"/>
  <c r="Q2402" i="4" s="1"/>
  <c r="N2402" i="4"/>
  <c r="P2402" i="4" s="1"/>
  <c r="M2402" i="4"/>
  <c r="G2402" i="4"/>
  <c r="V2401" i="4"/>
  <c r="U2401" i="4"/>
  <c r="P2401" i="4"/>
  <c r="O2401" i="4"/>
  <c r="Q2401" i="4" s="1"/>
  <c r="N2401" i="4"/>
  <c r="M2401" i="4"/>
  <c r="G2401" i="4"/>
  <c r="V2400" i="4"/>
  <c r="U2400" i="4"/>
  <c r="P2400" i="4"/>
  <c r="O2400" i="4"/>
  <c r="Q2400" i="4" s="1"/>
  <c r="N2400" i="4"/>
  <c r="M2400" i="4"/>
  <c r="G2400" i="4"/>
  <c r="V2399" i="4"/>
  <c r="U2399" i="4"/>
  <c r="O2399" i="4"/>
  <c r="Q2399" i="4" s="1"/>
  <c r="N2399" i="4"/>
  <c r="P2399" i="4" s="1"/>
  <c r="M2399" i="4"/>
  <c r="G2399" i="4"/>
  <c r="V2398" i="4"/>
  <c r="U2398" i="4"/>
  <c r="O2398" i="4"/>
  <c r="Q2398" i="4" s="1"/>
  <c r="N2398" i="4"/>
  <c r="P2398" i="4" s="1"/>
  <c r="M2398" i="4"/>
  <c r="G2398" i="4"/>
  <c r="V2397" i="4"/>
  <c r="U2397" i="4"/>
  <c r="P2397" i="4"/>
  <c r="O2397" i="4"/>
  <c r="Q2397" i="4" s="1"/>
  <c r="N2397" i="4"/>
  <c r="M2397" i="4"/>
  <c r="G2397" i="4"/>
  <c r="V2396" i="4"/>
  <c r="U2396" i="4"/>
  <c r="P2396" i="4"/>
  <c r="O2396" i="4"/>
  <c r="Q2396" i="4" s="1"/>
  <c r="N2396" i="4"/>
  <c r="M2396" i="4"/>
  <c r="G2396" i="4"/>
  <c r="V2395" i="4"/>
  <c r="U2395" i="4"/>
  <c r="O2395" i="4"/>
  <c r="Q2395" i="4" s="1"/>
  <c r="N2395" i="4"/>
  <c r="P2395" i="4" s="1"/>
  <c r="M2395" i="4"/>
  <c r="G2395" i="4"/>
  <c r="V2394" i="4"/>
  <c r="U2394" i="4"/>
  <c r="O2394" i="4"/>
  <c r="Q2394" i="4" s="1"/>
  <c r="N2394" i="4"/>
  <c r="P2394" i="4" s="1"/>
  <c r="M2394" i="4"/>
  <c r="G2394" i="4"/>
  <c r="V2393" i="4"/>
  <c r="U2393" i="4"/>
  <c r="P2393" i="4"/>
  <c r="O2393" i="4"/>
  <c r="Q2393" i="4" s="1"/>
  <c r="N2393" i="4"/>
  <c r="M2393" i="4"/>
  <c r="G2393" i="4"/>
  <c r="V2392" i="4"/>
  <c r="U2392" i="4"/>
  <c r="P2392" i="4"/>
  <c r="O2392" i="4"/>
  <c r="Q2392" i="4" s="1"/>
  <c r="N2392" i="4"/>
  <c r="M2392" i="4"/>
  <c r="G2392" i="4"/>
  <c r="V2391" i="4"/>
  <c r="U2391" i="4"/>
  <c r="P2391" i="4"/>
  <c r="O2391" i="4"/>
  <c r="Q2391" i="4" s="1"/>
  <c r="N2391" i="4"/>
  <c r="M2391" i="4"/>
  <c r="G2391" i="4"/>
  <c r="V2390" i="4"/>
  <c r="U2390" i="4"/>
  <c r="O2390" i="4"/>
  <c r="Q2390" i="4" s="1"/>
  <c r="N2390" i="4"/>
  <c r="P2390" i="4" s="1"/>
  <c r="M2390" i="4"/>
  <c r="G2390" i="4"/>
  <c r="V2389" i="4"/>
  <c r="U2389" i="4"/>
  <c r="O2389" i="4"/>
  <c r="Q2389" i="4" s="1"/>
  <c r="N2389" i="4"/>
  <c r="P2389" i="4" s="1"/>
  <c r="M2389" i="4"/>
  <c r="G2389" i="4"/>
  <c r="V2388" i="4"/>
  <c r="U2388" i="4"/>
  <c r="P2388" i="4"/>
  <c r="O2388" i="4"/>
  <c r="Q2388" i="4" s="1"/>
  <c r="N2388" i="4"/>
  <c r="M2388" i="4"/>
  <c r="G2388" i="4"/>
  <c r="V2387" i="4"/>
  <c r="U2387" i="4"/>
  <c r="O2387" i="4"/>
  <c r="Q2387" i="4" s="1"/>
  <c r="N2387" i="4"/>
  <c r="P2387" i="4" s="1"/>
  <c r="M2387" i="4"/>
  <c r="G2387" i="4"/>
  <c r="V2386" i="4"/>
  <c r="U2386" i="4"/>
  <c r="O2386" i="4"/>
  <c r="Q2386" i="4" s="1"/>
  <c r="N2386" i="4"/>
  <c r="P2386" i="4" s="1"/>
  <c r="M2386" i="4"/>
  <c r="G2386" i="4"/>
  <c r="V2385" i="4"/>
  <c r="U2385" i="4"/>
  <c r="P2385" i="4"/>
  <c r="O2385" i="4"/>
  <c r="Q2385" i="4" s="1"/>
  <c r="N2385" i="4"/>
  <c r="M2385" i="4"/>
  <c r="G2385" i="4"/>
  <c r="V2384" i="4"/>
  <c r="U2384" i="4"/>
  <c r="P2384" i="4"/>
  <c r="O2384" i="4"/>
  <c r="Q2384" i="4" s="1"/>
  <c r="N2384" i="4"/>
  <c r="M2384" i="4"/>
  <c r="G2384" i="4"/>
  <c r="V2383" i="4"/>
  <c r="U2383" i="4"/>
  <c r="O2383" i="4"/>
  <c r="Q2383" i="4" s="1"/>
  <c r="N2383" i="4"/>
  <c r="P2383" i="4" s="1"/>
  <c r="M2383" i="4"/>
  <c r="G2383" i="4"/>
  <c r="V2382" i="4"/>
  <c r="U2382" i="4"/>
  <c r="O2382" i="4"/>
  <c r="Q2382" i="4" s="1"/>
  <c r="N2382" i="4"/>
  <c r="P2382" i="4" s="1"/>
  <c r="M2382" i="4"/>
  <c r="G2382" i="4"/>
  <c r="V2381" i="4"/>
  <c r="U2381" i="4"/>
  <c r="P2381" i="4"/>
  <c r="O2381" i="4"/>
  <c r="Q2381" i="4" s="1"/>
  <c r="N2381" i="4"/>
  <c r="M2381" i="4"/>
  <c r="G2381" i="4"/>
  <c r="V2380" i="4"/>
  <c r="U2380" i="4"/>
  <c r="P2380" i="4"/>
  <c r="O2380" i="4"/>
  <c r="Q2380" i="4" s="1"/>
  <c r="N2380" i="4"/>
  <c r="M2380" i="4"/>
  <c r="G2380" i="4"/>
  <c r="V2379" i="4"/>
  <c r="U2379" i="4"/>
  <c r="O2379" i="4"/>
  <c r="Q2379" i="4" s="1"/>
  <c r="N2379" i="4"/>
  <c r="P2379" i="4" s="1"/>
  <c r="M2379" i="4"/>
  <c r="G2379" i="4"/>
  <c r="V2378" i="4"/>
  <c r="U2378" i="4"/>
  <c r="O2378" i="4"/>
  <c r="Q2378" i="4" s="1"/>
  <c r="N2378" i="4"/>
  <c r="P2378" i="4" s="1"/>
  <c r="M2378" i="4"/>
  <c r="G2378" i="4"/>
  <c r="V2377" i="4"/>
  <c r="U2377" i="4"/>
  <c r="P2377" i="4"/>
  <c r="O2377" i="4"/>
  <c r="Q2377" i="4" s="1"/>
  <c r="N2377" i="4"/>
  <c r="M2377" i="4"/>
  <c r="G2377" i="4"/>
  <c r="V2376" i="4"/>
  <c r="U2376" i="4"/>
  <c r="O2376" i="4"/>
  <c r="Q2376" i="4" s="1"/>
  <c r="N2376" i="4"/>
  <c r="P2376" i="4" s="1"/>
  <c r="M2376" i="4"/>
  <c r="G2376" i="4"/>
  <c r="V2375" i="4"/>
  <c r="U2375" i="4"/>
  <c r="O2375" i="4"/>
  <c r="Q2375" i="4" s="1"/>
  <c r="N2375" i="4"/>
  <c r="P2375" i="4" s="1"/>
  <c r="M2375" i="4"/>
  <c r="G2375" i="4"/>
  <c r="V2374" i="4"/>
  <c r="U2374" i="4"/>
  <c r="O2374" i="4"/>
  <c r="Q2374" i="4" s="1"/>
  <c r="N2374" i="4"/>
  <c r="P2374" i="4" s="1"/>
  <c r="M2374" i="4"/>
  <c r="G2374" i="4"/>
  <c r="V2373" i="4"/>
  <c r="U2373" i="4"/>
  <c r="P2373" i="4"/>
  <c r="O2373" i="4"/>
  <c r="Q2373" i="4" s="1"/>
  <c r="N2373" i="4"/>
  <c r="M2373" i="4"/>
  <c r="G2373" i="4"/>
  <c r="V2372" i="4"/>
  <c r="U2372" i="4"/>
  <c r="P2372" i="4"/>
  <c r="O2372" i="4"/>
  <c r="Q2372" i="4" s="1"/>
  <c r="N2372" i="4"/>
  <c r="M2372" i="4"/>
  <c r="G2372" i="4"/>
  <c r="V2371" i="4"/>
  <c r="U2371" i="4"/>
  <c r="O2371" i="4"/>
  <c r="Q2371" i="4" s="1"/>
  <c r="N2371" i="4"/>
  <c r="P2371" i="4" s="1"/>
  <c r="M2371" i="4"/>
  <c r="G2371" i="4"/>
  <c r="V2370" i="4"/>
  <c r="U2370" i="4"/>
  <c r="O2370" i="4"/>
  <c r="Q2370" i="4" s="1"/>
  <c r="N2370" i="4"/>
  <c r="P2370" i="4" s="1"/>
  <c r="M2370" i="4"/>
  <c r="G2370" i="4"/>
  <c r="V2369" i="4"/>
  <c r="U2369" i="4"/>
  <c r="O2369" i="4"/>
  <c r="Q2369" i="4" s="1"/>
  <c r="N2369" i="4"/>
  <c r="P2369" i="4" s="1"/>
  <c r="M2369" i="4"/>
  <c r="G2369" i="4"/>
  <c r="V2368" i="4"/>
  <c r="U2368" i="4"/>
  <c r="O2368" i="4"/>
  <c r="Q2368" i="4" s="1"/>
  <c r="N2368" i="4"/>
  <c r="P2368" i="4" s="1"/>
  <c r="M2368" i="4"/>
  <c r="G2368" i="4"/>
  <c r="V2367" i="4"/>
  <c r="U2367" i="4"/>
  <c r="P2367" i="4"/>
  <c r="O2367" i="4"/>
  <c r="Q2367" i="4" s="1"/>
  <c r="N2367" i="4"/>
  <c r="M2367" i="4"/>
  <c r="G2367" i="4"/>
  <c r="V2366" i="4"/>
  <c r="U2366" i="4"/>
  <c r="O2366" i="4"/>
  <c r="Q2366" i="4" s="1"/>
  <c r="N2366" i="4"/>
  <c r="P2366" i="4" s="1"/>
  <c r="M2366" i="4"/>
  <c r="G2366" i="4"/>
  <c r="V2365" i="4"/>
  <c r="U2365" i="4"/>
  <c r="P2365" i="4"/>
  <c r="O2365" i="4"/>
  <c r="Q2365" i="4" s="1"/>
  <c r="N2365" i="4"/>
  <c r="M2365" i="4"/>
  <c r="G2365" i="4"/>
  <c r="V2364" i="4"/>
  <c r="U2364" i="4"/>
  <c r="P2364" i="4"/>
  <c r="O2364" i="4"/>
  <c r="Q2364" i="4" s="1"/>
  <c r="N2364" i="4"/>
  <c r="M2364" i="4"/>
  <c r="G2364" i="4"/>
  <c r="V2363" i="4"/>
  <c r="U2363" i="4"/>
  <c r="O2363" i="4"/>
  <c r="Q2363" i="4" s="1"/>
  <c r="N2363" i="4"/>
  <c r="P2363" i="4" s="1"/>
  <c r="M2363" i="4"/>
  <c r="G2363" i="4"/>
  <c r="V2362" i="4"/>
  <c r="U2362" i="4"/>
  <c r="O2362" i="4"/>
  <c r="Q2362" i="4" s="1"/>
  <c r="N2362" i="4"/>
  <c r="P2362" i="4" s="1"/>
  <c r="M2362" i="4"/>
  <c r="G2362" i="4"/>
  <c r="V2361" i="4"/>
  <c r="U2361" i="4"/>
  <c r="O2361" i="4"/>
  <c r="Q2361" i="4" s="1"/>
  <c r="N2361" i="4"/>
  <c r="P2361" i="4" s="1"/>
  <c r="M2361" i="4"/>
  <c r="G2361" i="4"/>
  <c r="V2360" i="4"/>
  <c r="U2360" i="4"/>
  <c r="P2360" i="4"/>
  <c r="O2360" i="4"/>
  <c r="Q2360" i="4" s="1"/>
  <c r="N2360" i="4"/>
  <c r="M2360" i="4"/>
  <c r="G2360" i="4"/>
  <c r="V2359" i="4"/>
  <c r="U2359" i="4"/>
  <c r="P2359" i="4"/>
  <c r="O2359" i="4"/>
  <c r="Q2359" i="4" s="1"/>
  <c r="N2359" i="4"/>
  <c r="M2359" i="4"/>
  <c r="G2359" i="4"/>
  <c r="V2358" i="4"/>
  <c r="U2358" i="4"/>
  <c r="O2358" i="4"/>
  <c r="Q2358" i="4" s="1"/>
  <c r="N2358" i="4"/>
  <c r="P2358" i="4" s="1"/>
  <c r="M2358" i="4"/>
  <c r="G2358" i="4"/>
  <c r="V2357" i="4"/>
  <c r="U2357" i="4"/>
  <c r="O2357" i="4"/>
  <c r="Q2357" i="4" s="1"/>
  <c r="N2357" i="4"/>
  <c r="P2357" i="4" s="1"/>
  <c r="M2357" i="4"/>
  <c r="G2357" i="4"/>
  <c r="V2356" i="4"/>
  <c r="U2356" i="4"/>
  <c r="P2356" i="4"/>
  <c r="O2356" i="4"/>
  <c r="Q2356" i="4" s="1"/>
  <c r="N2356" i="4"/>
  <c r="M2356" i="4"/>
  <c r="G2356" i="4"/>
  <c r="V2355" i="4"/>
  <c r="U2355" i="4"/>
  <c r="O2355" i="4"/>
  <c r="Q2355" i="4" s="1"/>
  <c r="N2355" i="4"/>
  <c r="P2355" i="4" s="1"/>
  <c r="M2355" i="4"/>
  <c r="G2355" i="4"/>
  <c r="V2354" i="4"/>
  <c r="U2354" i="4"/>
  <c r="O2354" i="4"/>
  <c r="Q2354" i="4" s="1"/>
  <c r="N2354" i="4"/>
  <c r="P2354" i="4" s="1"/>
  <c r="M2354" i="4"/>
  <c r="G2354" i="4"/>
  <c r="V2353" i="4"/>
  <c r="U2353" i="4"/>
  <c r="P2353" i="4"/>
  <c r="O2353" i="4"/>
  <c r="Q2353" i="4" s="1"/>
  <c r="N2353" i="4"/>
  <c r="M2353" i="4"/>
  <c r="G2353" i="4"/>
  <c r="V2352" i="4"/>
  <c r="U2352" i="4"/>
  <c r="P2352" i="4"/>
  <c r="O2352" i="4"/>
  <c r="Q2352" i="4" s="1"/>
  <c r="N2352" i="4"/>
  <c r="M2352" i="4"/>
  <c r="G2352" i="4"/>
  <c r="V2351" i="4"/>
  <c r="U2351" i="4"/>
  <c r="P2351" i="4"/>
  <c r="O2351" i="4"/>
  <c r="Q2351" i="4" s="1"/>
  <c r="N2351" i="4"/>
  <c r="M2351" i="4"/>
  <c r="G2351" i="4"/>
  <c r="V2350" i="4"/>
  <c r="U2350" i="4"/>
  <c r="O2350" i="4"/>
  <c r="Q2350" i="4" s="1"/>
  <c r="N2350" i="4"/>
  <c r="P2350" i="4" s="1"/>
  <c r="M2350" i="4"/>
  <c r="G2350" i="4"/>
  <c r="V2349" i="4"/>
  <c r="U2349" i="4"/>
  <c r="P2349" i="4"/>
  <c r="O2349" i="4"/>
  <c r="Q2349" i="4" s="1"/>
  <c r="N2349" i="4"/>
  <c r="M2349" i="4"/>
  <c r="G2349" i="4"/>
  <c r="V2348" i="4"/>
  <c r="U2348" i="4"/>
  <c r="P2348" i="4"/>
  <c r="O2348" i="4"/>
  <c r="Q2348" i="4" s="1"/>
  <c r="N2348" i="4"/>
  <c r="M2348" i="4"/>
  <c r="G2348" i="4"/>
  <c r="V2347" i="4"/>
  <c r="U2347" i="4"/>
  <c r="O2347" i="4"/>
  <c r="Q2347" i="4" s="1"/>
  <c r="N2347" i="4"/>
  <c r="P2347" i="4" s="1"/>
  <c r="M2347" i="4"/>
  <c r="G2347" i="4"/>
  <c r="V2346" i="4"/>
  <c r="U2346" i="4"/>
  <c r="P2346" i="4"/>
  <c r="O2346" i="4"/>
  <c r="Q2346" i="4" s="1"/>
  <c r="N2346" i="4"/>
  <c r="M2346" i="4"/>
  <c r="G2346" i="4"/>
  <c r="V2345" i="4"/>
  <c r="U2345" i="4"/>
  <c r="P2345" i="4"/>
  <c r="O2345" i="4"/>
  <c r="Q2345" i="4" s="1"/>
  <c r="N2345" i="4"/>
  <c r="M2345" i="4"/>
  <c r="G2345" i="4"/>
  <c r="V2344" i="4"/>
  <c r="U2344" i="4"/>
  <c r="P2344" i="4"/>
  <c r="O2344" i="4"/>
  <c r="Q2344" i="4" s="1"/>
  <c r="N2344" i="4"/>
  <c r="M2344" i="4"/>
  <c r="G2344" i="4"/>
  <c r="V2343" i="4"/>
  <c r="U2343" i="4"/>
  <c r="P2343" i="4"/>
  <c r="O2343" i="4"/>
  <c r="Q2343" i="4" s="1"/>
  <c r="N2343" i="4"/>
  <c r="M2343" i="4"/>
  <c r="G2343" i="4"/>
  <c r="V2342" i="4"/>
  <c r="U2342" i="4"/>
  <c r="O2342" i="4"/>
  <c r="Q2342" i="4" s="1"/>
  <c r="N2342" i="4"/>
  <c r="P2342" i="4" s="1"/>
  <c r="M2342" i="4"/>
  <c r="G2342" i="4"/>
  <c r="V2341" i="4"/>
  <c r="U2341" i="4"/>
  <c r="O2341" i="4"/>
  <c r="Q2341" i="4" s="1"/>
  <c r="N2341" i="4"/>
  <c r="P2341" i="4" s="1"/>
  <c r="M2341" i="4"/>
  <c r="G2341" i="4"/>
  <c r="V2340" i="4"/>
  <c r="U2340" i="4"/>
  <c r="P2340" i="4"/>
  <c r="O2340" i="4"/>
  <c r="Q2340" i="4" s="1"/>
  <c r="N2340" i="4"/>
  <c r="M2340" i="4"/>
  <c r="G2340" i="4"/>
  <c r="V2339" i="4"/>
  <c r="U2339" i="4"/>
  <c r="P2339" i="4"/>
  <c r="O2339" i="4"/>
  <c r="Q2339" i="4" s="1"/>
  <c r="N2339" i="4"/>
  <c r="M2339" i="4"/>
  <c r="G2339" i="4"/>
  <c r="V2338" i="4"/>
  <c r="U2338" i="4"/>
  <c r="P2338" i="4"/>
  <c r="O2338" i="4"/>
  <c r="Q2338" i="4" s="1"/>
  <c r="N2338" i="4"/>
  <c r="M2338" i="4"/>
  <c r="G2338" i="4"/>
  <c r="V2337" i="4"/>
  <c r="U2337" i="4"/>
  <c r="P2337" i="4"/>
  <c r="O2337" i="4"/>
  <c r="Q2337" i="4" s="1"/>
  <c r="N2337" i="4"/>
  <c r="M2337" i="4"/>
  <c r="G2337" i="4"/>
  <c r="V2336" i="4"/>
  <c r="U2336" i="4"/>
  <c r="O2336" i="4"/>
  <c r="Q2336" i="4" s="1"/>
  <c r="N2336" i="4"/>
  <c r="P2336" i="4" s="1"/>
  <c r="M2336" i="4"/>
  <c r="G2336" i="4"/>
  <c r="V2335" i="4"/>
  <c r="U2335" i="4"/>
  <c r="O2335" i="4"/>
  <c r="Q2335" i="4" s="1"/>
  <c r="N2335" i="4"/>
  <c r="P2335" i="4" s="1"/>
  <c r="M2335" i="4"/>
  <c r="G2335" i="4"/>
  <c r="V2334" i="4"/>
  <c r="U2334" i="4"/>
  <c r="O2334" i="4"/>
  <c r="Q2334" i="4" s="1"/>
  <c r="N2334" i="4"/>
  <c r="P2334" i="4" s="1"/>
  <c r="M2334" i="4"/>
  <c r="G2334" i="4"/>
  <c r="V2333" i="4"/>
  <c r="U2333" i="4"/>
  <c r="O2333" i="4"/>
  <c r="Q2333" i="4" s="1"/>
  <c r="N2333" i="4"/>
  <c r="P2333" i="4" s="1"/>
  <c r="M2333" i="4"/>
  <c r="G2333" i="4"/>
  <c r="V2332" i="4"/>
  <c r="U2332" i="4"/>
  <c r="P2332" i="4"/>
  <c r="O2332" i="4"/>
  <c r="Q2332" i="4" s="1"/>
  <c r="N2332" i="4"/>
  <c r="M2332" i="4"/>
  <c r="G2332" i="4"/>
  <c r="V2331" i="4"/>
  <c r="U2331" i="4"/>
  <c r="P2331" i="4"/>
  <c r="O2331" i="4"/>
  <c r="Q2331" i="4" s="1"/>
  <c r="N2331" i="4"/>
  <c r="M2331" i="4"/>
  <c r="G2331" i="4"/>
  <c r="V2330" i="4"/>
  <c r="U2330" i="4"/>
  <c r="P2330" i="4"/>
  <c r="O2330" i="4"/>
  <c r="Q2330" i="4" s="1"/>
  <c r="N2330" i="4"/>
  <c r="M2330" i="4"/>
  <c r="G2330" i="4"/>
  <c r="V2329" i="4"/>
  <c r="U2329" i="4"/>
  <c r="O2329" i="4"/>
  <c r="Q2329" i="4" s="1"/>
  <c r="N2329" i="4"/>
  <c r="P2329" i="4" s="1"/>
  <c r="M2329" i="4"/>
  <c r="G2329" i="4"/>
  <c r="V2328" i="4"/>
  <c r="U2328" i="4"/>
  <c r="O2328" i="4"/>
  <c r="Q2328" i="4" s="1"/>
  <c r="N2328" i="4"/>
  <c r="P2328" i="4" s="1"/>
  <c r="M2328" i="4"/>
  <c r="G2328" i="4"/>
  <c r="V2327" i="4"/>
  <c r="U2327" i="4"/>
  <c r="P2327" i="4"/>
  <c r="O2327" i="4"/>
  <c r="Q2327" i="4" s="1"/>
  <c r="N2327" i="4"/>
  <c r="M2327" i="4"/>
  <c r="G2327" i="4"/>
  <c r="V2326" i="4"/>
  <c r="U2326" i="4"/>
  <c r="O2326" i="4"/>
  <c r="Q2326" i="4" s="1"/>
  <c r="N2326" i="4"/>
  <c r="P2326" i="4" s="1"/>
  <c r="M2326" i="4"/>
  <c r="G2326" i="4"/>
  <c r="V2325" i="4"/>
  <c r="U2325" i="4"/>
  <c r="O2325" i="4"/>
  <c r="Q2325" i="4" s="1"/>
  <c r="N2325" i="4"/>
  <c r="P2325" i="4" s="1"/>
  <c r="M2325" i="4"/>
  <c r="G2325" i="4"/>
  <c r="V2324" i="4"/>
  <c r="U2324" i="4"/>
  <c r="P2324" i="4"/>
  <c r="O2324" i="4"/>
  <c r="Q2324" i="4" s="1"/>
  <c r="N2324" i="4"/>
  <c r="M2324" i="4"/>
  <c r="G2324" i="4"/>
  <c r="V2323" i="4"/>
  <c r="U2323" i="4"/>
  <c r="P2323" i="4"/>
  <c r="O2323" i="4"/>
  <c r="Q2323" i="4" s="1"/>
  <c r="N2323" i="4"/>
  <c r="M2323" i="4"/>
  <c r="G2323" i="4"/>
  <c r="V2322" i="4"/>
  <c r="U2322" i="4"/>
  <c r="P2322" i="4"/>
  <c r="O2322" i="4"/>
  <c r="Q2322" i="4" s="1"/>
  <c r="N2322" i="4"/>
  <c r="M2322" i="4"/>
  <c r="G2322" i="4"/>
  <c r="V2321" i="4"/>
  <c r="U2321" i="4"/>
  <c r="O2321" i="4"/>
  <c r="Q2321" i="4" s="1"/>
  <c r="N2321" i="4"/>
  <c r="P2321" i="4" s="1"/>
  <c r="M2321" i="4"/>
  <c r="G2321" i="4"/>
  <c r="V2320" i="4"/>
  <c r="U2320" i="4"/>
  <c r="O2320" i="4"/>
  <c r="Q2320" i="4" s="1"/>
  <c r="N2320" i="4"/>
  <c r="P2320" i="4" s="1"/>
  <c r="M2320" i="4"/>
  <c r="G2320" i="4"/>
  <c r="V2319" i="4"/>
  <c r="U2319" i="4"/>
  <c r="P2319" i="4"/>
  <c r="O2319" i="4"/>
  <c r="Q2319" i="4" s="1"/>
  <c r="N2319" i="4"/>
  <c r="M2319" i="4"/>
  <c r="G2319" i="4"/>
  <c r="V2318" i="4"/>
  <c r="U2318" i="4"/>
  <c r="O2318" i="4"/>
  <c r="Q2318" i="4" s="1"/>
  <c r="N2318" i="4"/>
  <c r="P2318" i="4" s="1"/>
  <c r="M2318" i="4"/>
  <c r="G2318" i="4"/>
  <c r="V2317" i="4"/>
  <c r="U2317" i="4"/>
  <c r="O2317" i="4"/>
  <c r="Q2317" i="4" s="1"/>
  <c r="N2317" i="4"/>
  <c r="P2317" i="4" s="1"/>
  <c r="M2317" i="4"/>
  <c r="G2317" i="4"/>
  <c r="V2316" i="4"/>
  <c r="U2316" i="4"/>
  <c r="P2316" i="4"/>
  <c r="O2316" i="4"/>
  <c r="Q2316" i="4" s="1"/>
  <c r="N2316" i="4"/>
  <c r="M2316" i="4"/>
  <c r="G2316" i="4"/>
  <c r="V2315" i="4"/>
  <c r="U2315" i="4"/>
  <c r="P2315" i="4"/>
  <c r="O2315" i="4"/>
  <c r="Q2315" i="4" s="1"/>
  <c r="N2315" i="4"/>
  <c r="M2315" i="4"/>
  <c r="G2315" i="4"/>
  <c r="V2314" i="4"/>
  <c r="U2314" i="4"/>
  <c r="P2314" i="4"/>
  <c r="O2314" i="4"/>
  <c r="Q2314" i="4" s="1"/>
  <c r="N2314" i="4"/>
  <c r="M2314" i="4"/>
  <c r="G2314" i="4"/>
  <c r="V2313" i="4"/>
  <c r="U2313" i="4"/>
  <c r="O2313" i="4"/>
  <c r="Q2313" i="4" s="1"/>
  <c r="N2313" i="4"/>
  <c r="P2313" i="4" s="1"/>
  <c r="M2313" i="4"/>
  <c r="G2313" i="4"/>
  <c r="V2312" i="4"/>
  <c r="U2312" i="4"/>
  <c r="O2312" i="4"/>
  <c r="Q2312" i="4" s="1"/>
  <c r="N2312" i="4"/>
  <c r="P2312" i="4" s="1"/>
  <c r="M2312" i="4"/>
  <c r="G2312" i="4"/>
  <c r="V2311" i="4"/>
  <c r="U2311" i="4"/>
  <c r="P2311" i="4"/>
  <c r="O2311" i="4"/>
  <c r="Q2311" i="4" s="1"/>
  <c r="N2311" i="4"/>
  <c r="M2311" i="4"/>
  <c r="G2311" i="4"/>
  <c r="V2310" i="4"/>
  <c r="U2310" i="4"/>
  <c r="O2310" i="4"/>
  <c r="Q2310" i="4" s="1"/>
  <c r="N2310" i="4"/>
  <c r="P2310" i="4" s="1"/>
  <c r="M2310" i="4"/>
  <c r="G2310" i="4"/>
  <c r="V2309" i="4"/>
  <c r="U2309" i="4"/>
  <c r="O2309" i="4"/>
  <c r="Q2309" i="4" s="1"/>
  <c r="N2309" i="4"/>
  <c r="P2309" i="4" s="1"/>
  <c r="M2309" i="4"/>
  <c r="G2309" i="4"/>
  <c r="V2308" i="4"/>
  <c r="U2308" i="4"/>
  <c r="P2308" i="4"/>
  <c r="O2308" i="4"/>
  <c r="Q2308" i="4" s="1"/>
  <c r="N2308" i="4"/>
  <c r="M2308" i="4"/>
  <c r="G2308" i="4"/>
  <c r="V2307" i="4"/>
  <c r="U2307" i="4"/>
  <c r="P2307" i="4"/>
  <c r="O2307" i="4"/>
  <c r="Q2307" i="4" s="1"/>
  <c r="N2307" i="4"/>
  <c r="M2307" i="4"/>
  <c r="G2307" i="4"/>
  <c r="V2306" i="4"/>
  <c r="U2306" i="4"/>
  <c r="P2306" i="4"/>
  <c r="O2306" i="4"/>
  <c r="Q2306" i="4" s="1"/>
  <c r="N2306" i="4"/>
  <c r="M2306" i="4"/>
  <c r="G2306" i="4"/>
  <c r="V2305" i="4"/>
  <c r="U2305" i="4"/>
  <c r="O2305" i="4"/>
  <c r="Q2305" i="4" s="1"/>
  <c r="N2305" i="4"/>
  <c r="P2305" i="4" s="1"/>
  <c r="M2305" i="4"/>
  <c r="G2305" i="4"/>
  <c r="V2304" i="4"/>
  <c r="U2304" i="4"/>
  <c r="O2304" i="4"/>
  <c r="Q2304" i="4" s="1"/>
  <c r="N2304" i="4"/>
  <c r="P2304" i="4" s="1"/>
  <c r="M2304" i="4"/>
  <c r="G2304" i="4"/>
  <c r="V2303" i="4"/>
  <c r="U2303" i="4"/>
  <c r="P2303" i="4"/>
  <c r="O2303" i="4"/>
  <c r="Q2303" i="4" s="1"/>
  <c r="N2303" i="4"/>
  <c r="M2303" i="4"/>
  <c r="G2303" i="4"/>
  <c r="V2302" i="4"/>
  <c r="U2302" i="4"/>
  <c r="O2302" i="4"/>
  <c r="Q2302" i="4" s="1"/>
  <c r="N2302" i="4"/>
  <c r="P2302" i="4" s="1"/>
  <c r="M2302" i="4"/>
  <c r="G2302" i="4"/>
  <c r="V2301" i="4"/>
  <c r="U2301" i="4"/>
  <c r="O2301" i="4"/>
  <c r="Q2301" i="4" s="1"/>
  <c r="N2301" i="4"/>
  <c r="P2301" i="4" s="1"/>
  <c r="M2301" i="4"/>
  <c r="G2301" i="4"/>
  <c r="V2300" i="4"/>
  <c r="U2300" i="4"/>
  <c r="P2300" i="4"/>
  <c r="O2300" i="4"/>
  <c r="Q2300" i="4" s="1"/>
  <c r="N2300" i="4"/>
  <c r="M2300" i="4"/>
  <c r="G2300" i="4"/>
  <c r="V2299" i="4"/>
  <c r="U2299" i="4"/>
  <c r="P2299" i="4"/>
  <c r="O2299" i="4"/>
  <c r="Q2299" i="4" s="1"/>
  <c r="N2299" i="4"/>
  <c r="M2299" i="4"/>
  <c r="G2299" i="4"/>
  <c r="V2298" i="4"/>
  <c r="U2298" i="4"/>
  <c r="P2298" i="4"/>
  <c r="O2298" i="4"/>
  <c r="Q2298" i="4" s="1"/>
  <c r="N2298" i="4"/>
  <c r="M2298" i="4"/>
  <c r="G2298" i="4"/>
  <c r="V2297" i="4"/>
  <c r="U2297" i="4"/>
  <c r="O2297" i="4"/>
  <c r="Q2297" i="4" s="1"/>
  <c r="N2297" i="4"/>
  <c r="P2297" i="4" s="1"/>
  <c r="M2297" i="4"/>
  <c r="G2297" i="4"/>
  <c r="V2296" i="4"/>
  <c r="U2296" i="4"/>
  <c r="O2296" i="4"/>
  <c r="Q2296" i="4" s="1"/>
  <c r="N2296" i="4"/>
  <c r="P2296" i="4" s="1"/>
  <c r="M2296" i="4"/>
  <c r="G2296" i="4"/>
  <c r="V2295" i="4"/>
  <c r="U2295" i="4"/>
  <c r="P2295" i="4"/>
  <c r="O2295" i="4"/>
  <c r="Q2295" i="4" s="1"/>
  <c r="N2295" i="4"/>
  <c r="M2295" i="4"/>
  <c r="G2295" i="4"/>
  <c r="V2294" i="4"/>
  <c r="U2294" i="4"/>
  <c r="O2294" i="4"/>
  <c r="Q2294" i="4" s="1"/>
  <c r="N2294" i="4"/>
  <c r="P2294" i="4" s="1"/>
  <c r="M2294" i="4"/>
  <c r="G2294" i="4"/>
  <c r="V2293" i="4"/>
  <c r="U2293" i="4"/>
  <c r="O2293" i="4"/>
  <c r="Q2293" i="4" s="1"/>
  <c r="N2293" i="4"/>
  <c r="P2293" i="4" s="1"/>
  <c r="M2293" i="4"/>
  <c r="G2293" i="4"/>
  <c r="V2292" i="4"/>
  <c r="U2292" i="4"/>
  <c r="P2292" i="4"/>
  <c r="O2292" i="4"/>
  <c r="Q2292" i="4" s="1"/>
  <c r="N2292" i="4"/>
  <c r="M2292" i="4"/>
  <c r="G2292" i="4"/>
  <c r="V2291" i="4"/>
  <c r="U2291" i="4"/>
  <c r="P2291" i="4"/>
  <c r="O2291" i="4"/>
  <c r="Q2291" i="4" s="1"/>
  <c r="N2291" i="4"/>
  <c r="M2291" i="4"/>
  <c r="G2291" i="4"/>
  <c r="V2290" i="4"/>
  <c r="U2290" i="4"/>
  <c r="P2290" i="4"/>
  <c r="O2290" i="4"/>
  <c r="Q2290" i="4" s="1"/>
  <c r="N2290" i="4"/>
  <c r="M2290" i="4"/>
  <c r="G2290" i="4"/>
  <c r="V2289" i="4"/>
  <c r="U2289" i="4"/>
  <c r="O2289" i="4"/>
  <c r="Q2289" i="4" s="1"/>
  <c r="N2289" i="4"/>
  <c r="P2289" i="4" s="1"/>
  <c r="M2289" i="4"/>
  <c r="G2289" i="4"/>
  <c r="V2288" i="4"/>
  <c r="U2288" i="4"/>
  <c r="O2288" i="4"/>
  <c r="Q2288" i="4" s="1"/>
  <c r="N2288" i="4"/>
  <c r="P2288" i="4" s="1"/>
  <c r="M2288" i="4"/>
  <c r="G2288" i="4"/>
  <c r="V2287" i="4"/>
  <c r="U2287" i="4"/>
  <c r="P2287" i="4"/>
  <c r="O2287" i="4"/>
  <c r="Q2287" i="4" s="1"/>
  <c r="N2287" i="4"/>
  <c r="M2287" i="4"/>
  <c r="G2287" i="4"/>
  <c r="V2286" i="4"/>
  <c r="U2286" i="4"/>
  <c r="O2286" i="4"/>
  <c r="Q2286" i="4" s="1"/>
  <c r="N2286" i="4"/>
  <c r="P2286" i="4" s="1"/>
  <c r="M2286" i="4"/>
  <c r="G2286" i="4"/>
  <c r="V2285" i="4"/>
  <c r="U2285" i="4"/>
  <c r="O2285" i="4"/>
  <c r="Q2285" i="4" s="1"/>
  <c r="N2285" i="4"/>
  <c r="P2285" i="4" s="1"/>
  <c r="M2285" i="4"/>
  <c r="G2285" i="4"/>
  <c r="V2284" i="4"/>
  <c r="U2284" i="4"/>
  <c r="P2284" i="4"/>
  <c r="O2284" i="4"/>
  <c r="Q2284" i="4" s="1"/>
  <c r="N2284" i="4"/>
  <c r="M2284" i="4"/>
  <c r="G2284" i="4"/>
  <c r="V2283" i="4"/>
  <c r="U2283" i="4"/>
  <c r="P2283" i="4"/>
  <c r="O2283" i="4"/>
  <c r="Q2283" i="4" s="1"/>
  <c r="N2283" i="4"/>
  <c r="M2283" i="4"/>
  <c r="G2283" i="4"/>
  <c r="V2282" i="4"/>
  <c r="U2282" i="4"/>
  <c r="P2282" i="4"/>
  <c r="O2282" i="4"/>
  <c r="Q2282" i="4" s="1"/>
  <c r="N2282" i="4"/>
  <c r="M2282" i="4"/>
  <c r="G2282" i="4"/>
  <c r="V2281" i="4"/>
  <c r="U2281" i="4"/>
  <c r="O2281" i="4"/>
  <c r="Q2281" i="4" s="1"/>
  <c r="N2281" i="4"/>
  <c r="P2281" i="4" s="1"/>
  <c r="M2281" i="4"/>
  <c r="G2281" i="4"/>
  <c r="V2280" i="4"/>
  <c r="U2280" i="4"/>
  <c r="O2280" i="4"/>
  <c r="Q2280" i="4" s="1"/>
  <c r="N2280" i="4"/>
  <c r="P2280" i="4" s="1"/>
  <c r="M2280" i="4"/>
  <c r="G2280" i="4"/>
  <c r="V2279" i="4"/>
  <c r="U2279" i="4"/>
  <c r="P2279" i="4"/>
  <c r="O2279" i="4"/>
  <c r="Q2279" i="4" s="1"/>
  <c r="N2279" i="4"/>
  <c r="M2279" i="4"/>
  <c r="G2279" i="4"/>
  <c r="V2278" i="4"/>
  <c r="U2278" i="4"/>
  <c r="O2278" i="4"/>
  <c r="Q2278" i="4" s="1"/>
  <c r="N2278" i="4"/>
  <c r="P2278" i="4" s="1"/>
  <c r="M2278" i="4"/>
  <c r="G2278" i="4"/>
  <c r="V2277" i="4"/>
  <c r="U2277" i="4"/>
  <c r="O2277" i="4"/>
  <c r="Q2277" i="4" s="1"/>
  <c r="N2277" i="4"/>
  <c r="P2277" i="4" s="1"/>
  <c r="M2277" i="4"/>
  <c r="G2277" i="4"/>
  <c r="V2276" i="4"/>
  <c r="U2276" i="4"/>
  <c r="P2276" i="4"/>
  <c r="O2276" i="4"/>
  <c r="Q2276" i="4" s="1"/>
  <c r="N2276" i="4"/>
  <c r="M2276" i="4"/>
  <c r="G2276" i="4"/>
  <c r="V2275" i="4"/>
  <c r="U2275" i="4"/>
  <c r="P2275" i="4"/>
  <c r="O2275" i="4"/>
  <c r="Q2275" i="4" s="1"/>
  <c r="N2275" i="4"/>
  <c r="M2275" i="4"/>
  <c r="G2275" i="4"/>
  <c r="V2274" i="4"/>
  <c r="U2274" i="4"/>
  <c r="P2274" i="4"/>
  <c r="O2274" i="4"/>
  <c r="Q2274" i="4" s="1"/>
  <c r="N2274" i="4"/>
  <c r="M2274" i="4"/>
  <c r="G2274" i="4"/>
  <c r="V2273" i="4"/>
  <c r="U2273" i="4"/>
  <c r="O2273" i="4"/>
  <c r="Q2273" i="4" s="1"/>
  <c r="N2273" i="4"/>
  <c r="P2273" i="4" s="1"/>
  <c r="M2273" i="4"/>
  <c r="G2273" i="4"/>
  <c r="V2272" i="4"/>
  <c r="U2272" i="4"/>
  <c r="O2272" i="4"/>
  <c r="Q2272" i="4" s="1"/>
  <c r="N2272" i="4"/>
  <c r="P2272" i="4" s="1"/>
  <c r="M2272" i="4"/>
  <c r="G2272" i="4"/>
  <c r="V2271" i="4"/>
  <c r="U2271" i="4"/>
  <c r="P2271" i="4"/>
  <c r="O2271" i="4"/>
  <c r="Q2271" i="4" s="1"/>
  <c r="N2271" i="4"/>
  <c r="M2271" i="4"/>
  <c r="G2271" i="4"/>
  <c r="V2270" i="4"/>
  <c r="U2270" i="4"/>
  <c r="O2270" i="4"/>
  <c r="Q2270" i="4" s="1"/>
  <c r="N2270" i="4"/>
  <c r="P2270" i="4" s="1"/>
  <c r="M2270" i="4"/>
  <c r="G2270" i="4"/>
  <c r="V2269" i="4"/>
  <c r="U2269" i="4"/>
  <c r="O2269" i="4"/>
  <c r="Q2269" i="4" s="1"/>
  <c r="N2269" i="4"/>
  <c r="P2269" i="4" s="1"/>
  <c r="M2269" i="4"/>
  <c r="G2269" i="4"/>
  <c r="V2268" i="4"/>
  <c r="U2268" i="4"/>
  <c r="P2268" i="4"/>
  <c r="O2268" i="4"/>
  <c r="Q2268" i="4" s="1"/>
  <c r="N2268" i="4"/>
  <c r="M2268" i="4"/>
  <c r="G2268" i="4"/>
  <c r="V2267" i="4"/>
  <c r="U2267" i="4"/>
  <c r="P2267" i="4"/>
  <c r="O2267" i="4"/>
  <c r="Q2267" i="4" s="1"/>
  <c r="N2267" i="4"/>
  <c r="M2267" i="4"/>
  <c r="G2267" i="4"/>
  <c r="V2266" i="4"/>
  <c r="U2266" i="4"/>
  <c r="P2266" i="4"/>
  <c r="O2266" i="4"/>
  <c r="Q2266" i="4" s="1"/>
  <c r="N2266" i="4"/>
  <c r="M2266" i="4"/>
  <c r="G2266" i="4"/>
  <c r="V2265" i="4"/>
  <c r="U2265" i="4"/>
  <c r="O2265" i="4"/>
  <c r="Q2265" i="4" s="1"/>
  <c r="N2265" i="4"/>
  <c r="P2265" i="4" s="1"/>
  <c r="M2265" i="4"/>
  <c r="G2265" i="4"/>
  <c r="V2264" i="4"/>
  <c r="U2264" i="4"/>
  <c r="O2264" i="4"/>
  <c r="Q2264" i="4" s="1"/>
  <c r="N2264" i="4"/>
  <c r="P2264" i="4" s="1"/>
  <c r="M2264" i="4"/>
  <c r="G2264" i="4"/>
  <c r="V2263" i="4"/>
  <c r="U2263" i="4"/>
  <c r="P2263" i="4"/>
  <c r="O2263" i="4"/>
  <c r="Q2263" i="4" s="1"/>
  <c r="N2263" i="4"/>
  <c r="M2263" i="4"/>
  <c r="G2263" i="4"/>
  <c r="V2262" i="4"/>
  <c r="U2262" i="4"/>
  <c r="O2262" i="4"/>
  <c r="Q2262" i="4" s="1"/>
  <c r="N2262" i="4"/>
  <c r="P2262" i="4" s="1"/>
  <c r="M2262" i="4"/>
  <c r="G2262" i="4"/>
  <c r="V2261" i="4"/>
  <c r="U2261" i="4"/>
  <c r="O2261" i="4"/>
  <c r="Q2261" i="4" s="1"/>
  <c r="N2261" i="4"/>
  <c r="P2261" i="4" s="1"/>
  <c r="M2261" i="4"/>
  <c r="G2261" i="4"/>
  <c r="V2260" i="4"/>
  <c r="U2260" i="4"/>
  <c r="P2260" i="4"/>
  <c r="O2260" i="4"/>
  <c r="Q2260" i="4" s="1"/>
  <c r="N2260" i="4"/>
  <c r="M2260" i="4"/>
  <c r="G2260" i="4"/>
  <c r="V2259" i="4"/>
  <c r="U2259" i="4"/>
  <c r="P2259" i="4"/>
  <c r="O2259" i="4"/>
  <c r="Q2259" i="4" s="1"/>
  <c r="N2259" i="4"/>
  <c r="M2259" i="4"/>
  <c r="G2259" i="4"/>
  <c r="V2258" i="4"/>
  <c r="U2258" i="4"/>
  <c r="P2258" i="4"/>
  <c r="O2258" i="4"/>
  <c r="Q2258" i="4" s="1"/>
  <c r="N2258" i="4"/>
  <c r="M2258" i="4"/>
  <c r="G2258" i="4"/>
  <c r="V2257" i="4"/>
  <c r="U2257" i="4"/>
  <c r="O2257" i="4"/>
  <c r="Q2257" i="4" s="1"/>
  <c r="N2257" i="4"/>
  <c r="P2257" i="4" s="1"/>
  <c r="M2257" i="4"/>
  <c r="G2257" i="4"/>
  <c r="V2256" i="4"/>
  <c r="U2256" i="4"/>
  <c r="O2256" i="4"/>
  <c r="Q2256" i="4" s="1"/>
  <c r="N2256" i="4"/>
  <c r="P2256" i="4" s="1"/>
  <c r="M2256" i="4"/>
  <c r="G2256" i="4"/>
  <c r="V2255" i="4"/>
  <c r="U2255" i="4"/>
  <c r="P2255" i="4"/>
  <c r="O2255" i="4"/>
  <c r="Q2255" i="4" s="1"/>
  <c r="N2255" i="4"/>
  <c r="M2255" i="4"/>
  <c r="G2255" i="4"/>
  <c r="V2254" i="4"/>
  <c r="U2254" i="4"/>
  <c r="O2254" i="4"/>
  <c r="Q2254" i="4" s="1"/>
  <c r="N2254" i="4"/>
  <c r="P2254" i="4" s="1"/>
  <c r="M2254" i="4"/>
  <c r="G2254" i="4"/>
  <c r="V2253" i="4"/>
  <c r="U2253" i="4"/>
  <c r="O2253" i="4"/>
  <c r="Q2253" i="4" s="1"/>
  <c r="N2253" i="4"/>
  <c r="P2253" i="4" s="1"/>
  <c r="M2253" i="4"/>
  <c r="G2253" i="4"/>
  <c r="V2252" i="4"/>
  <c r="U2252" i="4"/>
  <c r="P2252" i="4"/>
  <c r="O2252" i="4"/>
  <c r="Q2252" i="4" s="1"/>
  <c r="N2252" i="4"/>
  <c r="M2252" i="4"/>
  <c r="G2252" i="4"/>
  <c r="V2251" i="4"/>
  <c r="U2251" i="4"/>
  <c r="P2251" i="4"/>
  <c r="O2251" i="4"/>
  <c r="Q2251" i="4" s="1"/>
  <c r="N2251" i="4"/>
  <c r="M2251" i="4"/>
  <c r="G2251" i="4"/>
  <c r="V2250" i="4"/>
  <c r="U2250" i="4"/>
  <c r="P2250" i="4"/>
  <c r="O2250" i="4"/>
  <c r="Q2250" i="4" s="1"/>
  <c r="N2250" i="4"/>
  <c r="M2250" i="4"/>
  <c r="G2250" i="4"/>
  <c r="V2249" i="4"/>
  <c r="U2249" i="4"/>
  <c r="O2249" i="4"/>
  <c r="Q2249" i="4" s="1"/>
  <c r="N2249" i="4"/>
  <c r="P2249" i="4" s="1"/>
  <c r="M2249" i="4"/>
  <c r="G2249" i="4"/>
  <c r="V2248" i="4"/>
  <c r="U2248" i="4"/>
  <c r="O2248" i="4"/>
  <c r="Q2248" i="4" s="1"/>
  <c r="N2248" i="4"/>
  <c r="P2248" i="4" s="1"/>
  <c r="M2248" i="4"/>
  <c r="G2248" i="4"/>
  <c r="V2247" i="4"/>
  <c r="U2247" i="4"/>
  <c r="P2247" i="4"/>
  <c r="O2247" i="4"/>
  <c r="Q2247" i="4" s="1"/>
  <c r="N2247" i="4"/>
  <c r="M2247" i="4"/>
  <c r="G2247" i="4"/>
  <c r="V2246" i="4"/>
  <c r="U2246" i="4"/>
  <c r="O2246" i="4"/>
  <c r="Q2246" i="4" s="1"/>
  <c r="N2246" i="4"/>
  <c r="P2246" i="4" s="1"/>
  <c r="M2246" i="4"/>
  <c r="G2246" i="4"/>
  <c r="V2245" i="4"/>
  <c r="U2245" i="4"/>
  <c r="O2245" i="4"/>
  <c r="Q2245" i="4" s="1"/>
  <c r="N2245" i="4"/>
  <c r="P2245" i="4" s="1"/>
  <c r="M2245" i="4"/>
  <c r="G2245" i="4"/>
  <c r="V2244" i="4"/>
  <c r="U2244" i="4"/>
  <c r="P2244" i="4"/>
  <c r="O2244" i="4"/>
  <c r="Q2244" i="4" s="1"/>
  <c r="N2244" i="4"/>
  <c r="M2244" i="4"/>
  <c r="G2244" i="4"/>
  <c r="V2243" i="4"/>
  <c r="U2243" i="4"/>
  <c r="P2243" i="4"/>
  <c r="O2243" i="4"/>
  <c r="Q2243" i="4" s="1"/>
  <c r="N2243" i="4"/>
  <c r="M2243" i="4"/>
  <c r="G2243" i="4"/>
  <c r="V2242" i="4"/>
  <c r="U2242" i="4"/>
  <c r="P2242" i="4"/>
  <c r="O2242" i="4"/>
  <c r="Q2242" i="4" s="1"/>
  <c r="N2242" i="4"/>
  <c r="M2242" i="4"/>
  <c r="G2242" i="4"/>
  <c r="V2241" i="4"/>
  <c r="U2241" i="4"/>
  <c r="O2241" i="4"/>
  <c r="Q2241" i="4" s="1"/>
  <c r="N2241" i="4"/>
  <c r="P2241" i="4" s="1"/>
  <c r="M2241" i="4"/>
  <c r="G2241" i="4"/>
  <c r="V2240" i="4"/>
  <c r="U2240" i="4"/>
  <c r="O2240" i="4"/>
  <c r="Q2240" i="4" s="1"/>
  <c r="N2240" i="4"/>
  <c r="P2240" i="4" s="1"/>
  <c r="M2240" i="4"/>
  <c r="G2240" i="4"/>
  <c r="V2239" i="4"/>
  <c r="U2239" i="4"/>
  <c r="P2239" i="4"/>
  <c r="O2239" i="4"/>
  <c r="Q2239" i="4" s="1"/>
  <c r="N2239" i="4"/>
  <c r="M2239" i="4"/>
  <c r="G2239" i="4"/>
  <c r="V2238" i="4"/>
  <c r="U2238" i="4"/>
  <c r="O2238" i="4"/>
  <c r="Q2238" i="4" s="1"/>
  <c r="N2238" i="4"/>
  <c r="P2238" i="4" s="1"/>
  <c r="M2238" i="4"/>
  <c r="G2238" i="4"/>
  <c r="V2237" i="4"/>
  <c r="U2237" i="4"/>
  <c r="O2237" i="4"/>
  <c r="Q2237" i="4" s="1"/>
  <c r="N2237" i="4"/>
  <c r="P2237" i="4" s="1"/>
  <c r="M2237" i="4"/>
  <c r="G2237" i="4"/>
  <c r="V2236" i="4"/>
  <c r="U2236" i="4"/>
  <c r="P2236" i="4"/>
  <c r="O2236" i="4"/>
  <c r="Q2236" i="4" s="1"/>
  <c r="N2236" i="4"/>
  <c r="M2236" i="4"/>
  <c r="G2236" i="4"/>
  <c r="V2235" i="4"/>
  <c r="U2235" i="4"/>
  <c r="P2235" i="4"/>
  <c r="O2235" i="4"/>
  <c r="Q2235" i="4" s="1"/>
  <c r="N2235" i="4"/>
  <c r="M2235" i="4"/>
  <c r="G2235" i="4"/>
  <c r="V2234" i="4"/>
  <c r="U2234" i="4"/>
  <c r="P2234" i="4"/>
  <c r="O2234" i="4"/>
  <c r="Q2234" i="4" s="1"/>
  <c r="N2234" i="4"/>
  <c r="M2234" i="4"/>
  <c r="G2234" i="4"/>
  <c r="V2233" i="4"/>
  <c r="U2233" i="4"/>
  <c r="O2233" i="4"/>
  <c r="Q2233" i="4" s="1"/>
  <c r="N2233" i="4"/>
  <c r="P2233" i="4" s="1"/>
  <c r="M2233" i="4"/>
  <c r="G2233" i="4"/>
  <c r="V2232" i="4"/>
  <c r="U2232" i="4"/>
  <c r="O2232" i="4"/>
  <c r="Q2232" i="4" s="1"/>
  <c r="N2232" i="4"/>
  <c r="P2232" i="4" s="1"/>
  <c r="M2232" i="4"/>
  <c r="G2232" i="4"/>
  <c r="V2231" i="4"/>
  <c r="U2231" i="4"/>
  <c r="P2231" i="4"/>
  <c r="O2231" i="4"/>
  <c r="Q2231" i="4" s="1"/>
  <c r="N2231" i="4"/>
  <c r="M2231" i="4"/>
  <c r="G2231" i="4"/>
  <c r="V2230" i="4"/>
  <c r="U2230" i="4"/>
  <c r="O2230" i="4"/>
  <c r="Q2230" i="4" s="1"/>
  <c r="N2230" i="4"/>
  <c r="P2230" i="4" s="1"/>
  <c r="M2230" i="4"/>
  <c r="G2230" i="4"/>
  <c r="V2229" i="4"/>
  <c r="U2229" i="4"/>
  <c r="O2229" i="4"/>
  <c r="Q2229" i="4" s="1"/>
  <c r="N2229" i="4"/>
  <c r="P2229" i="4" s="1"/>
  <c r="M2229" i="4"/>
  <c r="G2229" i="4"/>
  <c r="V2228" i="4"/>
  <c r="U2228" i="4"/>
  <c r="P2228" i="4"/>
  <c r="O2228" i="4"/>
  <c r="Q2228" i="4" s="1"/>
  <c r="N2228" i="4"/>
  <c r="M2228" i="4"/>
  <c r="G2228" i="4"/>
  <c r="V2227" i="4"/>
  <c r="U2227" i="4"/>
  <c r="P2227" i="4"/>
  <c r="O2227" i="4"/>
  <c r="Q2227" i="4" s="1"/>
  <c r="N2227" i="4"/>
  <c r="M2227" i="4"/>
  <c r="G2227" i="4"/>
  <c r="V2226" i="4"/>
  <c r="U2226" i="4"/>
  <c r="P2226" i="4"/>
  <c r="O2226" i="4"/>
  <c r="Q2226" i="4" s="1"/>
  <c r="N2226" i="4"/>
  <c r="M2226" i="4"/>
  <c r="G2226" i="4"/>
  <c r="V2225" i="4"/>
  <c r="U2225" i="4"/>
  <c r="O2225" i="4"/>
  <c r="Q2225" i="4" s="1"/>
  <c r="N2225" i="4"/>
  <c r="P2225" i="4" s="1"/>
  <c r="M2225" i="4"/>
  <c r="G2225" i="4"/>
  <c r="V2224" i="4"/>
  <c r="U2224" i="4"/>
  <c r="O2224" i="4"/>
  <c r="Q2224" i="4" s="1"/>
  <c r="N2224" i="4"/>
  <c r="P2224" i="4" s="1"/>
  <c r="M2224" i="4"/>
  <c r="G2224" i="4"/>
  <c r="V2223" i="4"/>
  <c r="U2223" i="4"/>
  <c r="P2223" i="4"/>
  <c r="O2223" i="4"/>
  <c r="Q2223" i="4" s="1"/>
  <c r="N2223" i="4"/>
  <c r="M2223" i="4"/>
  <c r="G2223" i="4"/>
  <c r="V2222" i="4"/>
  <c r="U2222" i="4"/>
  <c r="O2222" i="4"/>
  <c r="Q2222" i="4" s="1"/>
  <c r="N2222" i="4"/>
  <c r="P2222" i="4" s="1"/>
  <c r="M2222" i="4"/>
  <c r="G2222" i="4"/>
  <c r="V2221" i="4"/>
  <c r="U2221" i="4"/>
  <c r="O2221" i="4"/>
  <c r="Q2221" i="4" s="1"/>
  <c r="N2221" i="4"/>
  <c r="P2221" i="4" s="1"/>
  <c r="M2221" i="4"/>
  <c r="G2221" i="4"/>
  <c r="V2220" i="4"/>
  <c r="U2220" i="4"/>
  <c r="P2220" i="4"/>
  <c r="O2220" i="4"/>
  <c r="Q2220" i="4" s="1"/>
  <c r="N2220" i="4"/>
  <c r="M2220" i="4"/>
  <c r="G2220" i="4"/>
  <c r="V2219" i="4"/>
  <c r="U2219" i="4"/>
  <c r="P2219" i="4"/>
  <c r="O2219" i="4"/>
  <c r="Q2219" i="4" s="1"/>
  <c r="N2219" i="4"/>
  <c r="M2219" i="4"/>
  <c r="G2219" i="4"/>
  <c r="V2218" i="4"/>
  <c r="U2218" i="4"/>
  <c r="P2218" i="4"/>
  <c r="O2218" i="4"/>
  <c r="Q2218" i="4" s="1"/>
  <c r="N2218" i="4"/>
  <c r="M2218" i="4"/>
  <c r="G2218" i="4"/>
  <c r="V2217" i="4"/>
  <c r="U2217" i="4"/>
  <c r="O2217" i="4"/>
  <c r="Q2217" i="4" s="1"/>
  <c r="N2217" i="4"/>
  <c r="P2217" i="4" s="1"/>
  <c r="M2217" i="4"/>
  <c r="G2217" i="4"/>
  <c r="V2216" i="4"/>
  <c r="U2216" i="4"/>
  <c r="O2216" i="4"/>
  <c r="Q2216" i="4" s="1"/>
  <c r="N2216" i="4"/>
  <c r="P2216" i="4" s="1"/>
  <c r="M2216" i="4"/>
  <c r="G2216" i="4"/>
  <c r="V2215" i="4"/>
  <c r="U2215" i="4"/>
  <c r="P2215" i="4"/>
  <c r="O2215" i="4"/>
  <c r="Q2215" i="4" s="1"/>
  <c r="N2215" i="4"/>
  <c r="M2215" i="4"/>
  <c r="G2215" i="4"/>
  <c r="V2214" i="4"/>
  <c r="U2214" i="4"/>
  <c r="O2214" i="4"/>
  <c r="Q2214" i="4" s="1"/>
  <c r="N2214" i="4"/>
  <c r="P2214" i="4" s="1"/>
  <c r="M2214" i="4"/>
  <c r="G2214" i="4"/>
  <c r="V2213" i="4"/>
  <c r="U2213" i="4"/>
  <c r="O2213" i="4"/>
  <c r="Q2213" i="4" s="1"/>
  <c r="N2213" i="4"/>
  <c r="P2213" i="4" s="1"/>
  <c r="M2213" i="4"/>
  <c r="G2213" i="4"/>
  <c r="V2212" i="4"/>
  <c r="U2212" i="4"/>
  <c r="P2212" i="4"/>
  <c r="O2212" i="4"/>
  <c r="Q2212" i="4" s="1"/>
  <c r="N2212" i="4"/>
  <c r="M2212" i="4"/>
  <c r="G2212" i="4"/>
  <c r="V2211" i="4"/>
  <c r="U2211" i="4"/>
  <c r="P2211" i="4"/>
  <c r="O2211" i="4"/>
  <c r="Q2211" i="4" s="1"/>
  <c r="N2211" i="4"/>
  <c r="M2211" i="4"/>
  <c r="G2211" i="4"/>
  <c r="V2210" i="4"/>
  <c r="U2210" i="4"/>
  <c r="P2210" i="4"/>
  <c r="O2210" i="4"/>
  <c r="Q2210" i="4" s="1"/>
  <c r="N2210" i="4"/>
  <c r="M2210" i="4"/>
  <c r="G2210" i="4"/>
  <c r="V2209" i="4"/>
  <c r="U2209" i="4"/>
  <c r="O2209" i="4"/>
  <c r="Q2209" i="4" s="1"/>
  <c r="N2209" i="4"/>
  <c r="P2209" i="4" s="1"/>
  <c r="M2209" i="4"/>
  <c r="G2209" i="4"/>
  <c r="V2208" i="4"/>
  <c r="U2208" i="4"/>
  <c r="O2208" i="4"/>
  <c r="Q2208" i="4" s="1"/>
  <c r="N2208" i="4"/>
  <c r="P2208" i="4" s="1"/>
  <c r="M2208" i="4"/>
  <c r="G2208" i="4"/>
  <c r="V2207" i="4"/>
  <c r="U2207" i="4"/>
  <c r="P2207" i="4"/>
  <c r="O2207" i="4"/>
  <c r="Q2207" i="4" s="1"/>
  <c r="N2207" i="4"/>
  <c r="M2207" i="4"/>
  <c r="G2207" i="4"/>
  <c r="V2206" i="4"/>
  <c r="U2206" i="4"/>
  <c r="O2206" i="4"/>
  <c r="Q2206" i="4" s="1"/>
  <c r="N2206" i="4"/>
  <c r="P2206" i="4" s="1"/>
  <c r="M2206" i="4"/>
  <c r="G2206" i="4"/>
  <c r="V2205" i="4"/>
  <c r="U2205" i="4"/>
  <c r="O2205" i="4"/>
  <c r="Q2205" i="4" s="1"/>
  <c r="N2205" i="4"/>
  <c r="P2205" i="4" s="1"/>
  <c r="M2205" i="4"/>
  <c r="G2205" i="4"/>
  <c r="V2204" i="4"/>
  <c r="U2204" i="4"/>
  <c r="P2204" i="4"/>
  <c r="O2204" i="4"/>
  <c r="Q2204" i="4" s="1"/>
  <c r="N2204" i="4"/>
  <c r="M2204" i="4"/>
  <c r="G2204" i="4"/>
  <c r="V2203" i="4"/>
  <c r="U2203" i="4"/>
  <c r="P2203" i="4"/>
  <c r="O2203" i="4"/>
  <c r="Q2203" i="4" s="1"/>
  <c r="N2203" i="4"/>
  <c r="M2203" i="4"/>
  <c r="G2203" i="4"/>
  <c r="V2202" i="4"/>
  <c r="U2202" i="4"/>
  <c r="P2202" i="4"/>
  <c r="O2202" i="4"/>
  <c r="Q2202" i="4" s="1"/>
  <c r="N2202" i="4"/>
  <c r="M2202" i="4"/>
  <c r="G2202" i="4"/>
  <c r="V2201" i="4"/>
  <c r="U2201" i="4"/>
  <c r="O2201" i="4"/>
  <c r="Q2201" i="4" s="1"/>
  <c r="N2201" i="4"/>
  <c r="P2201" i="4" s="1"/>
  <c r="M2201" i="4"/>
  <c r="G2201" i="4"/>
  <c r="V2200" i="4"/>
  <c r="U2200" i="4"/>
  <c r="O2200" i="4"/>
  <c r="Q2200" i="4" s="1"/>
  <c r="N2200" i="4"/>
  <c r="P2200" i="4" s="1"/>
  <c r="M2200" i="4"/>
  <c r="G2200" i="4"/>
  <c r="V2199" i="4"/>
  <c r="U2199" i="4"/>
  <c r="O2199" i="4"/>
  <c r="Q2199" i="4" s="1"/>
  <c r="N2199" i="4"/>
  <c r="P2199" i="4" s="1"/>
  <c r="M2199" i="4"/>
  <c r="G2199" i="4"/>
  <c r="V2198" i="4"/>
  <c r="U2198" i="4"/>
  <c r="O2198" i="4"/>
  <c r="Q2198" i="4" s="1"/>
  <c r="N2198" i="4"/>
  <c r="P2198" i="4" s="1"/>
  <c r="M2198" i="4"/>
  <c r="G2198" i="4"/>
  <c r="V2197" i="4"/>
  <c r="U2197" i="4"/>
  <c r="O2197" i="4"/>
  <c r="Q2197" i="4" s="1"/>
  <c r="N2197" i="4"/>
  <c r="P2197" i="4" s="1"/>
  <c r="M2197" i="4"/>
  <c r="G2197" i="4"/>
  <c r="V2196" i="4"/>
  <c r="U2196" i="4"/>
  <c r="P2196" i="4"/>
  <c r="O2196" i="4"/>
  <c r="Q2196" i="4" s="1"/>
  <c r="N2196" i="4"/>
  <c r="M2196" i="4"/>
  <c r="G2196" i="4"/>
  <c r="V2195" i="4"/>
  <c r="U2195" i="4"/>
  <c r="P2195" i="4"/>
  <c r="O2195" i="4"/>
  <c r="Q2195" i="4" s="1"/>
  <c r="N2195" i="4"/>
  <c r="M2195" i="4"/>
  <c r="G2195" i="4"/>
  <c r="V2194" i="4"/>
  <c r="U2194" i="4"/>
  <c r="P2194" i="4"/>
  <c r="O2194" i="4"/>
  <c r="Q2194" i="4" s="1"/>
  <c r="N2194" i="4"/>
  <c r="M2194" i="4"/>
  <c r="G2194" i="4"/>
  <c r="V2193" i="4"/>
  <c r="U2193" i="4"/>
  <c r="O2193" i="4"/>
  <c r="Q2193" i="4" s="1"/>
  <c r="N2193" i="4"/>
  <c r="P2193" i="4" s="1"/>
  <c r="M2193" i="4"/>
  <c r="G2193" i="4"/>
  <c r="V2192" i="4"/>
  <c r="U2192" i="4"/>
  <c r="O2192" i="4"/>
  <c r="Q2192" i="4" s="1"/>
  <c r="N2192" i="4"/>
  <c r="P2192" i="4" s="1"/>
  <c r="M2192" i="4"/>
  <c r="G2192" i="4"/>
  <c r="V2191" i="4"/>
  <c r="U2191" i="4"/>
  <c r="O2191" i="4"/>
  <c r="Q2191" i="4" s="1"/>
  <c r="N2191" i="4"/>
  <c r="P2191" i="4" s="1"/>
  <c r="M2191" i="4"/>
  <c r="G2191" i="4"/>
  <c r="V2190" i="4"/>
  <c r="U2190" i="4"/>
  <c r="O2190" i="4"/>
  <c r="Q2190" i="4" s="1"/>
  <c r="N2190" i="4"/>
  <c r="P2190" i="4" s="1"/>
  <c r="M2190" i="4"/>
  <c r="G2190" i="4"/>
  <c r="V2189" i="4"/>
  <c r="U2189" i="4"/>
  <c r="O2189" i="4"/>
  <c r="Q2189" i="4" s="1"/>
  <c r="N2189" i="4"/>
  <c r="P2189" i="4" s="1"/>
  <c r="M2189" i="4"/>
  <c r="G2189" i="4"/>
  <c r="V2188" i="4"/>
  <c r="U2188" i="4"/>
  <c r="P2188" i="4"/>
  <c r="O2188" i="4"/>
  <c r="Q2188" i="4" s="1"/>
  <c r="N2188" i="4"/>
  <c r="M2188" i="4"/>
  <c r="G2188" i="4"/>
  <c r="V2187" i="4"/>
  <c r="U2187" i="4"/>
  <c r="P2187" i="4"/>
  <c r="O2187" i="4"/>
  <c r="Q2187" i="4" s="1"/>
  <c r="N2187" i="4"/>
  <c r="M2187" i="4"/>
  <c r="G2187" i="4"/>
  <c r="V2186" i="4"/>
  <c r="U2186" i="4"/>
  <c r="P2186" i="4"/>
  <c r="O2186" i="4"/>
  <c r="Q2186" i="4" s="1"/>
  <c r="N2186" i="4"/>
  <c r="M2186" i="4"/>
  <c r="G2186" i="4"/>
  <c r="V2185" i="4"/>
  <c r="U2185" i="4"/>
  <c r="O2185" i="4"/>
  <c r="Q2185" i="4" s="1"/>
  <c r="N2185" i="4"/>
  <c r="P2185" i="4" s="1"/>
  <c r="M2185" i="4"/>
  <c r="G2185" i="4"/>
  <c r="V2184" i="4"/>
  <c r="U2184" i="4"/>
  <c r="O2184" i="4"/>
  <c r="Q2184" i="4" s="1"/>
  <c r="N2184" i="4"/>
  <c r="P2184" i="4" s="1"/>
  <c r="M2184" i="4"/>
  <c r="G2184" i="4"/>
  <c r="V2183" i="4"/>
  <c r="U2183" i="4"/>
  <c r="P2183" i="4"/>
  <c r="O2183" i="4"/>
  <c r="Q2183" i="4" s="1"/>
  <c r="N2183" i="4"/>
  <c r="M2183" i="4"/>
  <c r="G2183" i="4"/>
  <c r="V2182" i="4"/>
  <c r="U2182" i="4"/>
  <c r="O2182" i="4"/>
  <c r="Q2182" i="4" s="1"/>
  <c r="N2182" i="4"/>
  <c r="P2182" i="4" s="1"/>
  <c r="M2182" i="4"/>
  <c r="G2182" i="4"/>
  <c r="V2181" i="4"/>
  <c r="U2181" i="4"/>
  <c r="O2181" i="4"/>
  <c r="Q2181" i="4" s="1"/>
  <c r="N2181" i="4"/>
  <c r="P2181" i="4" s="1"/>
  <c r="M2181" i="4"/>
  <c r="G2181" i="4"/>
  <c r="V2180" i="4"/>
  <c r="U2180" i="4"/>
  <c r="P2180" i="4"/>
  <c r="O2180" i="4"/>
  <c r="Q2180" i="4" s="1"/>
  <c r="N2180" i="4"/>
  <c r="M2180" i="4"/>
  <c r="G2180" i="4"/>
  <c r="V2179" i="4"/>
  <c r="U2179" i="4"/>
  <c r="P2179" i="4"/>
  <c r="O2179" i="4"/>
  <c r="Q2179" i="4" s="1"/>
  <c r="N2179" i="4"/>
  <c r="M2179" i="4"/>
  <c r="G2179" i="4"/>
  <c r="V2178" i="4"/>
  <c r="U2178" i="4"/>
  <c r="P2178" i="4"/>
  <c r="O2178" i="4"/>
  <c r="Q2178" i="4" s="1"/>
  <c r="N2178" i="4"/>
  <c r="M2178" i="4"/>
  <c r="G2178" i="4"/>
  <c r="V2177" i="4"/>
  <c r="U2177" i="4"/>
  <c r="P2177" i="4"/>
  <c r="O2177" i="4"/>
  <c r="Q2177" i="4" s="1"/>
  <c r="N2177" i="4"/>
  <c r="M2177" i="4"/>
  <c r="G2177" i="4"/>
  <c r="V2176" i="4"/>
  <c r="U2176" i="4"/>
  <c r="O2176" i="4"/>
  <c r="Q2176" i="4" s="1"/>
  <c r="N2176" i="4"/>
  <c r="P2176" i="4" s="1"/>
  <c r="M2176" i="4"/>
  <c r="G2176" i="4"/>
  <c r="V2175" i="4"/>
  <c r="U2175" i="4"/>
  <c r="P2175" i="4"/>
  <c r="O2175" i="4"/>
  <c r="Q2175" i="4" s="1"/>
  <c r="N2175" i="4"/>
  <c r="M2175" i="4"/>
  <c r="G2175" i="4"/>
  <c r="V2174" i="4"/>
  <c r="U2174" i="4"/>
  <c r="O2174" i="4"/>
  <c r="Q2174" i="4" s="1"/>
  <c r="N2174" i="4"/>
  <c r="P2174" i="4" s="1"/>
  <c r="M2174" i="4"/>
  <c r="G2174" i="4"/>
  <c r="V2173" i="4"/>
  <c r="U2173" i="4"/>
  <c r="O2173" i="4"/>
  <c r="Q2173" i="4" s="1"/>
  <c r="N2173" i="4"/>
  <c r="P2173" i="4" s="1"/>
  <c r="M2173" i="4"/>
  <c r="G2173" i="4"/>
  <c r="V2172" i="4"/>
  <c r="U2172" i="4"/>
  <c r="P2172" i="4"/>
  <c r="O2172" i="4"/>
  <c r="Q2172" i="4" s="1"/>
  <c r="N2172" i="4"/>
  <c r="M2172" i="4"/>
  <c r="G2172" i="4"/>
  <c r="V2171" i="4"/>
  <c r="U2171" i="4"/>
  <c r="P2171" i="4"/>
  <c r="O2171" i="4"/>
  <c r="Q2171" i="4" s="1"/>
  <c r="N2171" i="4"/>
  <c r="M2171" i="4"/>
  <c r="G2171" i="4"/>
  <c r="V2170" i="4"/>
  <c r="U2170" i="4"/>
  <c r="P2170" i="4"/>
  <c r="O2170" i="4"/>
  <c r="Q2170" i="4" s="1"/>
  <c r="N2170" i="4"/>
  <c r="M2170" i="4"/>
  <c r="G2170" i="4"/>
  <c r="V2169" i="4"/>
  <c r="U2169" i="4"/>
  <c r="P2169" i="4"/>
  <c r="O2169" i="4"/>
  <c r="Q2169" i="4" s="1"/>
  <c r="N2169" i="4"/>
  <c r="M2169" i="4"/>
  <c r="G2169" i="4"/>
  <c r="V2168" i="4"/>
  <c r="U2168" i="4"/>
  <c r="O2168" i="4"/>
  <c r="Q2168" i="4" s="1"/>
  <c r="N2168" i="4"/>
  <c r="P2168" i="4" s="1"/>
  <c r="M2168" i="4"/>
  <c r="G2168" i="4"/>
  <c r="V2167" i="4"/>
  <c r="U2167" i="4"/>
  <c r="O2167" i="4"/>
  <c r="Q2167" i="4" s="1"/>
  <c r="N2167" i="4"/>
  <c r="P2167" i="4" s="1"/>
  <c r="M2167" i="4"/>
  <c r="G2167" i="4"/>
  <c r="V2166" i="4"/>
  <c r="U2166" i="4"/>
  <c r="O2166" i="4"/>
  <c r="Q2166" i="4" s="1"/>
  <c r="N2166" i="4"/>
  <c r="P2166" i="4" s="1"/>
  <c r="M2166" i="4"/>
  <c r="G2166" i="4"/>
  <c r="V2165" i="4"/>
  <c r="U2165" i="4"/>
  <c r="O2165" i="4"/>
  <c r="Q2165" i="4" s="1"/>
  <c r="N2165" i="4"/>
  <c r="P2165" i="4" s="1"/>
  <c r="M2165" i="4"/>
  <c r="G2165" i="4"/>
  <c r="V2164" i="4"/>
  <c r="U2164" i="4"/>
  <c r="P2164" i="4"/>
  <c r="O2164" i="4"/>
  <c r="Q2164" i="4" s="1"/>
  <c r="N2164" i="4"/>
  <c r="M2164" i="4"/>
  <c r="G2164" i="4"/>
  <c r="V2163" i="4"/>
  <c r="U2163" i="4"/>
  <c r="P2163" i="4"/>
  <c r="O2163" i="4"/>
  <c r="Q2163" i="4" s="1"/>
  <c r="N2163" i="4"/>
  <c r="M2163" i="4"/>
  <c r="G2163" i="4"/>
  <c r="V2162" i="4"/>
  <c r="U2162" i="4"/>
  <c r="P2162" i="4"/>
  <c r="O2162" i="4"/>
  <c r="Q2162" i="4" s="1"/>
  <c r="N2162" i="4"/>
  <c r="M2162" i="4"/>
  <c r="G2162" i="4"/>
  <c r="V2161" i="4"/>
  <c r="U2161" i="4"/>
  <c r="O2161" i="4"/>
  <c r="Q2161" i="4" s="1"/>
  <c r="N2161" i="4"/>
  <c r="P2161" i="4" s="1"/>
  <c r="M2161" i="4"/>
  <c r="G2161" i="4"/>
  <c r="V2160" i="4"/>
  <c r="U2160" i="4"/>
  <c r="O2160" i="4"/>
  <c r="Q2160" i="4" s="1"/>
  <c r="N2160" i="4"/>
  <c r="P2160" i="4" s="1"/>
  <c r="M2160" i="4"/>
  <c r="G2160" i="4"/>
  <c r="V2159" i="4"/>
  <c r="U2159" i="4"/>
  <c r="O2159" i="4"/>
  <c r="Q2159" i="4" s="1"/>
  <c r="N2159" i="4"/>
  <c r="P2159" i="4" s="1"/>
  <c r="M2159" i="4"/>
  <c r="G2159" i="4"/>
  <c r="V2158" i="4"/>
  <c r="U2158" i="4"/>
  <c r="O2158" i="4"/>
  <c r="Q2158" i="4" s="1"/>
  <c r="N2158" i="4"/>
  <c r="P2158" i="4" s="1"/>
  <c r="M2158" i="4"/>
  <c r="G2158" i="4"/>
  <c r="V2157" i="4"/>
  <c r="U2157" i="4"/>
  <c r="O2157" i="4"/>
  <c r="Q2157" i="4" s="1"/>
  <c r="N2157" i="4"/>
  <c r="P2157" i="4" s="1"/>
  <c r="M2157" i="4"/>
  <c r="G2157" i="4"/>
  <c r="V2156" i="4"/>
  <c r="U2156" i="4"/>
  <c r="P2156" i="4"/>
  <c r="O2156" i="4"/>
  <c r="Q2156" i="4" s="1"/>
  <c r="N2156" i="4"/>
  <c r="M2156" i="4"/>
  <c r="G2156" i="4"/>
  <c r="V2155" i="4"/>
  <c r="U2155" i="4"/>
  <c r="P2155" i="4"/>
  <c r="O2155" i="4"/>
  <c r="Q2155" i="4" s="1"/>
  <c r="N2155" i="4"/>
  <c r="M2155" i="4"/>
  <c r="G2155" i="4"/>
  <c r="V2154" i="4"/>
  <c r="U2154" i="4"/>
  <c r="P2154" i="4"/>
  <c r="O2154" i="4"/>
  <c r="Q2154" i="4" s="1"/>
  <c r="N2154" i="4"/>
  <c r="M2154" i="4"/>
  <c r="G2154" i="4"/>
  <c r="V2153" i="4"/>
  <c r="U2153" i="4"/>
  <c r="O2153" i="4"/>
  <c r="Q2153" i="4" s="1"/>
  <c r="N2153" i="4"/>
  <c r="P2153" i="4" s="1"/>
  <c r="M2153" i="4"/>
  <c r="G2153" i="4"/>
  <c r="V2152" i="4"/>
  <c r="U2152" i="4"/>
  <c r="O2152" i="4"/>
  <c r="Q2152" i="4" s="1"/>
  <c r="N2152" i="4"/>
  <c r="P2152" i="4" s="1"/>
  <c r="M2152" i="4"/>
  <c r="G2152" i="4"/>
  <c r="V2151" i="4"/>
  <c r="U2151" i="4"/>
  <c r="O2151" i="4"/>
  <c r="Q2151" i="4" s="1"/>
  <c r="N2151" i="4"/>
  <c r="P2151" i="4" s="1"/>
  <c r="M2151" i="4"/>
  <c r="G2151" i="4"/>
  <c r="V2150" i="4"/>
  <c r="U2150" i="4"/>
  <c r="O2150" i="4"/>
  <c r="Q2150" i="4" s="1"/>
  <c r="N2150" i="4"/>
  <c r="P2150" i="4" s="1"/>
  <c r="M2150" i="4"/>
  <c r="G2150" i="4"/>
  <c r="V2149" i="4"/>
  <c r="U2149" i="4"/>
  <c r="O2149" i="4"/>
  <c r="Q2149" i="4" s="1"/>
  <c r="N2149" i="4"/>
  <c r="P2149" i="4" s="1"/>
  <c r="M2149" i="4"/>
  <c r="G2149" i="4"/>
  <c r="V2148" i="4"/>
  <c r="U2148" i="4"/>
  <c r="P2148" i="4"/>
  <c r="O2148" i="4"/>
  <c r="Q2148" i="4" s="1"/>
  <c r="N2148" i="4"/>
  <c r="M2148" i="4"/>
  <c r="G2148" i="4"/>
  <c r="V2147" i="4"/>
  <c r="U2147" i="4"/>
  <c r="P2147" i="4"/>
  <c r="O2147" i="4"/>
  <c r="Q2147" i="4" s="1"/>
  <c r="N2147" i="4"/>
  <c r="M2147" i="4"/>
  <c r="G2147" i="4"/>
  <c r="V2146" i="4"/>
  <c r="U2146" i="4"/>
  <c r="O2146" i="4"/>
  <c r="Q2146" i="4" s="1"/>
  <c r="N2146" i="4"/>
  <c r="P2146" i="4" s="1"/>
  <c r="M2146" i="4"/>
  <c r="G2146" i="4"/>
  <c r="V2145" i="4"/>
  <c r="U2145" i="4"/>
  <c r="O2145" i="4"/>
  <c r="Q2145" i="4" s="1"/>
  <c r="N2145" i="4"/>
  <c r="P2145" i="4" s="1"/>
  <c r="M2145" i="4"/>
  <c r="G2145" i="4"/>
  <c r="V2144" i="4"/>
  <c r="U2144" i="4"/>
  <c r="O2144" i="4"/>
  <c r="Q2144" i="4" s="1"/>
  <c r="N2144" i="4"/>
  <c r="P2144" i="4" s="1"/>
  <c r="M2144" i="4"/>
  <c r="G2144" i="4"/>
  <c r="V2143" i="4"/>
  <c r="U2143" i="4"/>
  <c r="P2143" i="4"/>
  <c r="O2143" i="4"/>
  <c r="Q2143" i="4" s="1"/>
  <c r="N2143" i="4"/>
  <c r="M2143" i="4"/>
  <c r="G2143" i="4"/>
  <c r="V2142" i="4"/>
  <c r="U2142" i="4"/>
  <c r="O2142" i="4"/>
  <c r="Q2142" i="4" s="1"/>
  <c r="N2142" i="4"/>
  <c r="P2142" i="4" s="1"/>
  <c r="M2142" i="4"/>
  <c r="G2142" i="4"/>
  <c r="V2141" i="4"/>
  <c r="U2141" i="4"/>
  <c r="O2141" i="4"/>
  <c r="Q2141" i="4" s="1"/>
  <c r="N2141" i="4"/>
  <c r="P2141" i="4" s="1"/>
  <c r="M2141" i="4"/>
  <c r="G2141" i="4"/>
  <c r="V2140" i="4"/>
  <c r="U2140" i="4"/>
  <c r="P2140" i="4"/>
  <c r="O2140" i="4"/>
  <c r="Q2140" i="4" s="1"/>
  <c r="N2140" i="4"/>
  <c r="M2140" i="4"/>
  <c r="G2140" i="4"/>
  <c r="V2139" i="4"/>
  <c r="U2139" i="4"/>
  <c r="P2139" i="4"/>
  <c r="O2139" i="4"/>
  <c r="Q2139" i="4" s="1"/>
  <c r="N2139" i="4"/>
  <c r="M2139" i="4"/>
  <c r="G2139" i="4"/>
  <c r="V2138" i="4"/>
  <c r="U2138" i="4"/>
  <c r="O2138" i="4"/>
  <c r="Q2138" i="4" s="1"/>
  <c r="N2138" i="4"/>
  <c r="P2138" i="4" s="1"/>
  <c r="M2138" i="4"/>
  <c r="G2138" i="4"/>
  <c r="V2137" i="4"/>
  <c r="U2137" i="4"/>
  <c r="O2137" i="4"/>
  <c r="Q2137" i="4" s="1"/>
  <c r="N2137" i="4"/>
  <c r="P2137" i="4" s="1"/>
  <c r="M2137" i="4"/>
  <c r="G2137" i="4"/>
  <c r="V2136" i="4"/>
  <c r="U2136" i="4"/>
  <c r="O2136" i="4"/>
  <c r="Q2136" i="4" s="1"/>
  <c r="N2136" i="4"/>
  <c r="P2136" i="4" s="1"/>
  <c r="M2136" i="4"/>
  <c r="G2136" i="4"/>
  <c r="V2135" i="4"/>
  <c r="U2135" i="4"/>
  <c r="O2135" i="4"/>
  <c r="Q2135" i="4" s="1"/>
  <c r="N2135" i="4"/>
  <c r="P2135" i="4" s="1"/>
  <c r="M2135" i="4"/>
  <c r="G2135" i="4"/>
  <c r="V2134" i="4"/>
  <c r="U2134" i="4"/>
  <c r="O2134" i="4"/>
  <c r="Q2134" i="4" s="1"/>
  <c r="N2134" i="4"/>
  <c r="P2134" i="4" s="1"/>
  <c r="M2134" i="4"/>
  <c r="G2134" i="4"/>
  <c r="V2133" i="4"/>
  <c r="U2133" i="4"/>
  <c r="O2133" i="4"/>
  <c r="Q2133" i="4" s="1"/>
  <c r="N2133" i="4"/>
  <c r="P2133" i="4" s="1"/>
  <c r="M2133" i="4"/>
  <c r="G2133" i="4"/>
  <c r="V2132" i="4"/>
  <c r="U2132" i="4"/>
  <c r="P2132" i="4"/>
  <c r="O2132" i="4"/>
  <c r="Q2132" i="4" s="1"/>
  <c r="N2132" i="4"/>
  <c r="M2132" i="4"/>
  <c r="G2132" i="4"/>
  <c r="V2131" i="4"/>
  <c r="U2131" i="4"/>
  <c r="P2131" i="4"/>
  <c r="O2131" i="4"/>
  <c r="Q2131" i="4" s="1"/>
  <c r="N2131" i="4"/>
  <c r="M2131" i="4"/>
  <c r="G2131" i="4"/>
  <c r="V2130" i="4"/>
  <c r="U2130" i="4"/>
  <c r="O2130" i="4"/>
  <c r="Q2130" i="4" s="1"/>
  <c r="N2130" i="4"/>
  <c r="P2130" i="4" s="1"/>
  <c r="M2130" i="4"/>
  <c r="G2130" i="4"/>
  <c r="V2129" i="4"/>
  <c r="U2129" i="4"/>
  <c r="O2129" i="4"/>
  <c r="Q2129" i="4" s="1"/>
  <c r="N2129" i="4"/>
  <c r="P2129" i="4" s="1"/>
  <c r="M2129" i="4"/>
  <c r="G2129" i="4"/>
  <c r="V2128" i="4"/>
  <c r="U2128" i="4"/>
  <c r="O2128" i="4"/>
  <c r="Q2128" i="4" s="1"/>
  <c r="N2128" i="4"/>
  <c r="P2128" i="4" s="1"/>
  <c r="M2128" i="4"/>
  <c r="G2128" i="4"/>
  <c r="V2127" i="4"/>
  <c r="U2127" i="4"/>
  <c r="P2127" i="4"/>
  <c r="O2127" i="4"/>
  <c r="Q2127" i="4" s="1"/>
  <c r="N2127" i="4"/>
  <c r="M2127" i="4"/>
  <c r="G2127" i="4"/>
  <c r="V2126" i="4"/>
  <c r="U2126" i="4"/>
  <c r="O2126" i="4"/>
  <c r="Q2126" i="4" s="1"/>
  <c r="N2126" i="4"/>
  <c r="P2126" i="4" s="1"/>
  <c r="M2126" i="4"/>
  <c r="G2126" i="4"/>
  <c r="V2125" i="4"/>
  <c r="U2125" i="4"/>
  <c r="O2125" i="4"/>
  <c r="Q2125" i="4" s="1"/>
  <c r="N2125" i="4"/>
  <c r="P2125" i="4" s="1"/>
  <c r="M2125" i="4"/>
  <c r="G2125" i="4"/>
  <c r="V2124" i="4"/>
  <c r="U2124" i="4"/>
  <c r="P2124" i="4"/>
  <c r="O2124" i="4"/>
  <c r="Q2124" i="4" s="1"/>
  <c r="N2124" i="4"/>
  <c r="M2124" i="4"/>
  <c r="G2124" i="4"/>
  <c r="V2123" i="4"/>
  <c r="U2123" i="4"/>
  <c r="P2123" i="4"/>
  <c r="O2123" i="4"/>
  <c r="Q2123" i="4" s="1"/>
  <c r="N2123" i="4"/>
  <c r="M2123" i="4"/>
  <c r="G2123" i="4"/>
  <c r="V2122" i="4"/>
  <c r="U2122" i="4"/>
  <c r="P2122" i="4"/>
  <c r="O2122" i="4"/>
  <c r="Q2122" i="4" s="1"/>
  <c r="N2122" i="4"/>
  <c r="M2122" i="4"/>
  <c r="G2122" i="4"/>
  <c r="V2121" i="4"/>
  <c r="U2121" i="4"/>
  <c r="P2121" i="4"/>
  <c r="O2121" i="4"/>
  <c r="Q2121" i="4" s="1"/>
  <c r="N2121" i="4"/>
  <c r="M2121" i="4"/>
  <c r="G2121" i="4"/>
  <c r="V2120" i="4"/>
  <c r="U2120" i="4"/>
  <c r="O2120" i="4"/>
  <c r="Q2120" i="4" s="1"/>
  <c r="N2120" i="4"/>
  <c r="P2120" i="4" s="1"/>
  <c r="M2120" i="4"/>
  <c r="G2120" i="4"/>
  <c r="V2119" i="4"/>
  <c r="U2119" i="4"/>
  <c r="P2119" i="4"/>
  <c r="O2119" i="4"/>
  <c r="Q2119" i="4" s="1"/>
  <c r="N2119" i="4"/>
  <c r="M2119" i="4"/>
  <c r="G2119" i="4"/>
  <c r="V2118" i="4"/>
  <c r="U2118" i="4"/>
  <c r="O2118" i="4"/>
  <c r="Q2118" i="4" s="1"/>
  <c r="N2118" i="4"/>
  <c r="P2118" i="4" s="1"/>
  <c r="M2118" i="4"/>
  <c r="G2118" i="4"/>
  <c r="V2117" i="4"/>
  <c r="U2117" i="4"/>
  <c r="O2117" i="4"/>
  <c r="Q2117" i="4" s="1"/>
  <c r="N2117" i="4"/>
  <c r="P2117" i="4" s="1"/>
  <c r="M2117" i="4"/>
  <c r="G2117" i="4"/>
  <c r="V2116" i="4"/>
  <c r="U2116" i="4"/>
  <c r="P2116" i="4"/>
  <c r="O2116" i="4"/>
  <c r="Q2116" i="4" s="1"/>
  <c r="N2116" i="4"/>
  <c r="M2116" i="4"/>
  <c r="G2116" i="4"/>
  <c r="V2115" i="4"/>
  <c r="U2115" i="4"/>
  <c r="P2115" i="4"/>
  <c r="O2115" i="4"/>
  <c r="Q2115" i="4" s="1"/>
  <c r="N2115" i="4"/>
  <c r="M2115" i="4"/>
  <c r="G2115" i="4"/>
  <c r="V2114" i="4"/>
  <c r="U2114" i="4"/>
  <c r="P2114" i="4"/>
  <c r="O2114" i="4"/>
  <c r="Q2114" i="4" s="1"/>
  <c r="N2114" i="4"/>
  <c r="M2114" i="4"/>
  <c r="G2114" i="4"/>
  <c r="V2113" i="4"/>
  <c r="U2113" i="4"/>
  <c r="P2113" i="4"/>
  <c r="O2113" i="4"/>
  <c r="Q2113" i="4" s="1"/>
  <c r="N2113" i="4"/>
  <c r="M2113" i="4"/>
  <c r="G2113" i="4"/>
  <c r="V2112" i="4"/>
  <c r="U2112" i="4"/>
  <c r="O2112" i="4"/>
  <c r="Q2112" i="4" s="1"/>
  <c r="N2112" i="4"/>
  <c r="P2112" i="4" s="1"/>
  <c r="M2112" i="4"/>
  <c r="G2112" i="4"/>
  <c r="V2111" i="4"/>
  <c r="U2111" i="4"/>
  <c r="P2111" i="4"/>
  <c r="O2111" i="4"/>
  <c r="Q2111" i="4" s="1"/>
  <c r="N2111" i="4"/>
  <c r="M2111" i="4"/>
  <c r="G2111" i="4"/>
  <c r="V2110" i="4"/>
  <c r="U2110" i="4"/>
  <c r="O2110" i="4"/>
  <c r="Q2110" i="4" s="1"/>
  <c r="N2110" i="4"/>
  <c r="P2110" i="4" s="1"/>
  <c r="M2110" i="4"/>
  <c r="G2110" i="4"/>
  <c r="V2109" i="4"/>
  <c r="U2109" i="4"/>
  <c r="O2109" i="4"/>
  <c r="Q2109" i="4" s="1"/>
  <c r="N2109" i="4"/>
  <c r="P2109" i="4" s="1"/>
  <c r="M2109" i="4"/>
  <c r="G2109" i="4"/>
  <c r="V2108" i="4"/>
  <c r="U2108" i="4"/>
  <c r="P2108" i="4"/>
  <c r="O2108" i="4"/>
  <c r="Q2108" i="4" s="1"/>
  <c r="N2108" i="4"/>
  <c r="M2108" i="4"/>
  <c r="G2108" i="4"/>
  <c r="V2107" i="4"/>
  <c r="U2107" i="4"/>
  <c r="P2107" i="4"/>
  <c r="O2107" i="4"/>
  <c r="Q2107" i="4" s="1"/>
  <c r="N2107" i="4"/>
  <c r="M2107" i="4"/>
  <c r="G2107" i="4"/>
  <c r="V2106" i="4"/>
  <c r="U2106" i="4"/>
  <c r="O2106" i="4"/>
  <c r="Q2106" i="4" s="1"/>
  <c r="N2106" i="4"/>
  <c r="P2106" i="4" s="1"/>
  <c r="M2106" i="4"/>
  <c r="G2106" i="4"/>
  <c r="V2105" i="4"/>
  <c r="U2105" i="4"/>
  <c r="P2105" i="4"/>
  <c r="O2105" i="4"/>
  <c r="Q2105" i="4" s="1"/>
  <c r="N2105" i="4"/>
  <c r="M2105" i="4"/>
  <c r="G2105" i="4"/>
  <c r="V2104" i="4"/>
  <c r="U2104" i="4"/>
  <c r="O2104" i="4"/>
  <c r="Q2104" i="4" s="1"/>
  <c r="N2104" i="4"/>
  <c r="P2104" i="4" s="1"/>
  <c r="M2104" i="4"/>
  <c r="G2104" i="4"/>
  <c r="V2103" i="4"/>
  <c r="U2103" i="4"/>
  <c r="O2103" i="4"/>
  <c r="Q2103" i="4" s="1"/>
  <c r="N2103" i="4"/>
  <c r="P2103" i="4" s="1"/>
  <c r="M2103" i="4"/>
  <c r="G2103" i="4"/>
  <c r="V2102" i="4"/>
  <c r="U2102" i="4"/>
  <c r="O2102" i="4"/>
  <c r="Q2102" i="4" s="1"/>
  <c r="N2102" i="4"/>
  <c r="P2102" i="4" s="1"/>
  <c r="M2102" i="4"/>
  <c r="G2102" i="4"/>
  <c r="V2101" i="4"/>
  <c r="U2101" i="4"/>
  <c r="O2101" i="4"/>
  <c r="Q2101" i="4" s="1"/>
  <c r="N2101" i="4"/>
  <c r="P2101" i="4" s="1"/>
  <c r="M2101" i="4"/>
  <c r="G2101" i="4"/>
  <c r="V2100" i="4"/>
  <c r="U2100" i="4"/>
  <c r="P2100" i="4"/>
  <c r="O2100" i="4"/>
  <c r="Q2100" i="4" s="1"/>
  <c r="N2100" i="4"/>
  <c r="M2100" i="4"/>
  <c r="G2100" i="4"/>
  <c r="V2099" i="4"/>
  <c r="U2099" i="4"/>
  <c r="P2099" i="4"/>
  <c r="O2099" i="4"/>
  <c r="Q2099" i="4" s="1"/>
  <c r="N2099" i="4"/>
  <c r="M2099" i="4"/>
  <c r="G2099" i="4"/>
  <c r="V2098" i="4"/>
  <c r="U2098" i="4"/>
  <c r="P2098" i="4"/>
  <c r="O2098" i="4"/>
  <c r="Q2098" i="4" s="1"/>
  <c r="N2098" i="4"/>
  <c r="M2098" i="4"/>
  <c r="G2098" i="4"/>
  <c r="V2097" i="4"/>
  <c r="U2097" i="4"/>
  <c r="O2097" i="4"/>
  <c r="Q2097" i="4" s="1"/>
  <c r="N2097" i="4"/>
  <c r="P2097" i="4" s="1"/>
  <c r="M2097" i="4"/>
  <c r="G2097" i="4"/>
  <c r="V2096" i="4"/>
  <c r="U2096" i="4"/>
  <c r="O2096" i="4"/>
  <c r="Q2096" i="4" s="1"/>
  <c r="N2096" i="4"/>
  <c r="P2096" i="4" s="1"/>
  <c r="M2096" i="4"/>
  <c r="G2096" i="4"/>
  <c r="V2095" i="4"/>
  <c r="U2095" i="4"/>
  <c r="O2095" i="4"/>
  <c r="Q2095" i="4" s="1"/>
  <c r="N2095" i="4"/>
  <c r="P2095" i="4" s="1"/>
  <c r="M2095" i="4"/>
  <c r="G2095" i="4"/>
  <c r="V2094" i="4"/>
  <c r="U2094" i="4"/>
  <c r="O2094" i="4"/>
  <c r="Q2094" i="4" s="1"/>
  <c r="N2094" i="4"/>
  <c r="P2094" i="4" s="1"/>
  <c r="M2094" i="4"/>
  <c r="G2094" i="4"/>
  <c r="V2093" i="4"/>
  <c r="U2093" i="4"/>
  <c r="O2093" i="4"/>
  <c r="Q2093" i="4" s="1"/>
  <c r="N2093" i="4"/>
  <c r="P2093" i="4" s="1"/>
  <c r="M2093" i="4"/>
  <c r="G2093" i="4"/>
  <c r="V2092" i="4"/>
  <c r="U2092" i="4"/>
  <c r="P2092" i="4"/>
  <c r="O2092" i="4"/>
  <c r="Q2092" i="4" s="1"/>
  <c r="N2092" i="4"/>
  <c r="M2092" i="4"/>
  <c r="G2092" i="4"/>
  <c r="V2091" i="4"/>
  <c r="U2091" i="4"/>
  <c r="P2091" i="4"/>
  <c r="O2091" i="4"/>
  <c r="Q2091" i="4" s="1"/>
  <c r="N2091" i="4"/>
  <c r="M2091" i="4"/>
  <c r="G2091" i="4"/>
  <c r="V2090" i="4"/>
  <c r="U2090" i="4"/>
  <c r="P2090" i="4"/>
  <c r="O2090" i="4"/>
  <c r="Q2090" i="4" s="1"/>
  <c r="N2090" i="4"/>
  <c r="M2090" i="4"/>
  <c r="G2090" i="4"/>
  <c r="V2089" i="4"/>
  <c r="U2089" i="4"/>
  <c r="O2089" i="4"/>
  <c r="Q2089" i="4" s="1"/>
  <c r="N2089" i="4"/>
  <c r="P2089" i="4" s="1"/>
  <c r="M2089" i="4"/>
  <c r="G2089" i="4"/>
  <c r="V2088" i="4"/>
  <c r="U2088" i="4"/>
  <c r="O2088" i="4"/>
  <c r="Q2088" i="4" s="1"/>
  <c r="N2088" i="4"/>
  <c r="P2088" i="4" s="1"/>
  <c r="M2088" i="4"/>
  <c r="G2088" i="4"/>
  <c r="V2087" i="4"/>
  <c r="U2087" i="4"/>
  <c r="P2087" i="4"/>
  <c r="O2087" i="4"/>
  <c r="Q2087" i="4" s="1"/>
  <c r="N2087" i="4"/>
  <c r="M2087" i="4"/>
  <c r="G2087" i="4"/>
  <c r="V2086" i="4"/>
  <c r="U2086" i="4"/>
  <c r="O2086" i="4"/>
  <c r="Q2086" i="4" s="1"/>
  <c r="N2086" i="4"/>
  <c r="P2086" i="4" s="1"/>
  <c r="M2086" i="4"/>
  <c r="G2086" i="4"/>
  <c r="V2085" i="4"/>
  <c r="U2085" i="4"/>
  <c r="O2085" i="4"/>
  <c r="Q2085" i="4" s="1"/>
  <c r="N2085" i="4"/>
  <c r="P2085" i="4" s="1"/>
  <c r="M2085" i="4"/>
  <c r="G2085" i="4"/>
  <c r="V2084" i="4"/>
  <c r="U2084" i="4"/>
  <c r="P2084" i="4"/>
  <c r="O2084" i="4"/>
  <c r="Q2084" i="4" s="1"/>
  <c r="N2084" i="4"/>
  <c r="M2084" i="4"/>
  <c r="G2084" i="4"/>
  <c r="V2083" i="4"/>
  <c r="U2083" i="4"/>
  <c r="P2083" i="4"/>
  <c r="O2083" i="4"/>
  <c r="Q2083" i="4" s="1"/>
  <c r="N2083" i="4"/>
  <c r="M2083" i="4"/>
  <c r="G2083" i="4"/>
  <c r="V2082" i="4"/>
  <c r="U2082" i="4"/>
  <c r="P2082" i="4"/>
  <c r="O2082" i="4"/>
  <c r="Q2082" i="4" s="1"/>
  <c r="N2082" i="4"/>
  <c r="M2082" i="4"/>
  <c r="G2082" i="4"/>
  <c r="V2081" i="4"/>
  <c r="U2081" i="4"/>
  <c r="P2081" i="4"/>
  <c r="O2081" i="4"/>
  <c r="Q2081" i="4" s="1"/>
  <c r="N2081" i="4"/>
  <c r="M2081" i="4"/>
  <c r="G2081" i="4"/>
  <c r="V2080" i="4"/>
  <c r="U2080" i="4"/>
  <c r="O2080" i="4"/>
  <c r="Q2080" i="4" s="1"/>
  <c r="N2080" i="4"/>
  <c r="P2080" i="4" s="1"/>
  <c r="M2080" i="4"/>
  <c r="G2080" i="4"/>
  <c r="V2079" i="4"/>
  <c r="U2079" i="4"/>
  <c r="P2079" i="4"/>
  <c r="O2079" i="4"/>
  <c r="Q2079" i="4" s="1"/>
  <c r="N2079" i="4"/>
  <c r="M2079" i="4"/>
  <c r="G2079" i="4"/>
  <c r="V2078" i="4"/>
  <c r="U2078" i="4"/>
  <c r="O2078" i="4"/>
  <c r="Q2078" i="4" s="1"/>
  <c r="N2078" i="4"/>
  <c r="P2078" i="4" s="1"/>
  <c r="M2078" i="4"/>
  <c r="G2078" i="4"/>
  <c r="V2077" i="4"/>
  <c r="U2077" i="4"/>
  <c r="O2077" i="4"/>
  <c r="Q2077" i="4" s="1"/>
  <c r="N2077" i="4"/>
  <c r="P2077" i="4" s="1"/>
  <c r="M2077" i="4"/>
  <c r="G2077" i="4"/>
  <c r="V2076" i="4"/>
  <c r="U2076" i="4"/>
  <c r="P2076" i="4"/>
  <c r="O2076" i="4"/>
  <c r="Q2076" i="4" s="1"/>
  <c r="N2076" i="4"/>
  <c r="M2076" i="4"/>
  <c r="G2076" i="4"/>
  <c r="V2075" i="4"/>
  <c r="U2075" i="4"/>
  <c r="P2075" i="4"/>
  <c r="O2075" i="4"/>
  <c r="Q2075" i="4" s="1"/>
  <c r="N2075" i="4"/>
  <c r="M2075" i="4"/>
  <c r="G2075" i="4"/>
  <c r="V2074" i="4"/>
  <c r="U2074" i="4"/>
  <c r="O2074" i="4"/>
  <c r="Q2074" i="4" s="1"/>
  <c r="N2074" i="4"/>
  <c r="P2074" i="4" s="1"/>
  <c r="M2074" i="4"/>
  <c r="G2074" i="4"/>
  <c r="V2073" i="4"/>
  <c r="U2073" i="4"/>
  <c r="P2073" i="4"/>
  <c r="O2073" i="4"/>
  <c r="Q2073" i="4" s="1"/>
  <c r="N2073" i="4"/>
  <c r="M2073" i="4"/>
  <c r="G2073" i="4"/>
  <c r="V2072" i="4"/>
  <c r="U2072" i="4"/>
  <c r="O2072" i="4"/>
  <c r="Q2072" i="4" s="1"/>
  <c r="N2072" i="4"/>
  <c r="P2072" i="4" s="1"/>
  <c r="M2072" i="4"/>
  <c r="G2072" i="4"/>
  <c r="V2071" i="4"/>
  <c r="U2071" i="4"/>
  <c r="O2071" i="4"/>
  <c r="Q2071" i="4" s="1"/>
  <c r="N2071" i="4"/>
  <c r="P2071" i="4" s="1"/>
  <c r="M2071" i="4"/>
  <c r="G2071" i="4"/>
  <c r="V2070" i="4"/>
  <c r="U2070" i="4"/>
  <c r="O2070" i="4"/>
  <c r="Q2070" i="4" s="1"/>
  <c r="N2070" i="4"/>
  <c r="P2070" i="4" s="1"/>
  <c r="M2070" i="4"/>
  <c r="G2070" i="4"/>
  <c r="V2069" i="4"/>
  <c r="U2069" i="4"/>
  <c r="O2069" i="4"/>
  <c r="Q2069" i="4" s="1"/>
  <c r="N2069" i="4"/>
  <c r="P2069" i="4" s="1"/>
  <c r="M2069" i="4"/>
  <c r="G2069" i="4"/>
  <c r="V2068" i="4"/>
  <c r="U2068" i="4"/>
  <c r="P2068" i="4"/>
  <c r="O2068" i="4"/>
  <c r="Q2068" i="4" s="1"/>
  <c r="N2068" i="4"/>
  <c r="M2068" i="4"/>
  <c r="G2068" i="4"/>
  <c r="V2067" i="4"/>
  <c r="U2067" i="4"/>
  <c r="P2067" i="4"/>
  <c r="O2067" i="4"/>
  <c r="Q2067" i="4" s="1"/>
  <c r="N2067" i="4"/>
  <c r="M2067" i="4"/>
  <c r="G2067" i="4"/>
  <c r="V2066" i="4"/>
  <c r="U2066" i="4"/>
  <c r="O2066" i="4"/>
  <c r="Q2066" i="4" s="1"/>
  <c r="N2066" i="4"/>
  <c r="P2066" i="4" s="1"/>
  <c r="M2066" i="4"/>
  <c r="G2066" i="4"/>
  <c r="V2065" i="4"/>
  <c r="U2065" i="4"/>
  <c r="O2065" i="4"/>
  <c r="Q2065" i="4" s="1"/>
  <c r="N2065" i="4"/>
  <c r="P2065" i="4" s="1"/>
  <c r="M2065" i="4"/>
  <c r="G2065" i="4"/>
  <c r="V2064" i="4"/>
  <c r="U2064" i="4"/>
  <c r="O2064" i="4"/>
  <c r="Q2064" i="4" s="1"/>
  <c r="N2064" i="4"/>
  <c r="P2064" i="4" s="1"/>
  <c r="M2064" i="4"/>
  <c r="G2064" i="4"/>
  <c r="V2063" i="4"/>
  <c r="U2063" i="4"/>
  <c r="P2063" i="4"/>
  <c r="O2063" i="4"/>
  <c r="Q2063" i="4" s="1"/>
  <c r="N2063" i="4"/>
  <c r="M2063" i="4"/>
  <c r="G2063" i="4"/>
  <c r="V2062" i="4"/>
  <c r="U2062" i="4"/>
  <c r="O2062" i="4"/>
  <c r="Q2062" i="4" s="1"/>
  <c r="N2062" i="4"/>
  <c r="P2062" i="4" s="1"/>
  <c r="M2062" i="4"/>
  <c r="G2062" i="4"/>
  <c r="V2061" i="4"/>
  <c r="U2061" i="4"/>
  <c r="O2061" i="4"/>
  <c r="Q2061" i="4" s="1"/>
  <c r="N2061" i="4"/>
  <c r="P2061" i="4" s="1"/>
  <c r="M2061" i="4"/>
  <c r="G2061" i="4"/>
  <c r="V2060" i="4"/>
  <c r="U2060" i="4"/>
  <c r="P2060" i="4"/>
  <c r="O2060" i="4"/>
  <c r="Q2060" i="4" s="1"/>
  <c r="N2060" i="4"/>
  <c r="M2060" i="4"/>
  <c r="G2060" i="4"/>
  <c r="V2059" i="4"/>
  <c r="U2059" i="4"/>
  <c r="P2059" i="4"/>
  <c r="O2059" i="4"/>
  <c r="Q2059" i="4" s="1"/>
  <c r="N2059" i="4"/>
  <c r="M2059" i="4"/>
  <c r="G2059" i="4"/>
  <c r="V2058" i="4"/>
  <c r="U2058" i="4"/>
  <c r="P2058" i="4"/>
  <c r="O2058" i="4"/>
  <c r="Q2058" i="4" s="1"/>
  <c r="N2058" i="4"/>
  <c r="M2058" i="4"/>
  <c r="G2058" i="4"/>
  <c r="V2057" i="4"/>
  <c r="U2057" i="4"/>
  <c r="P2057" i="4"/>
  <c r="O2057" i="4"/>
  <c r="Q2057" i="4" s="1"/>
  <c r="N2057" i="4"/>
  <c r="M2057" i="4"/>
  <c r="G2057" i="4"/>
  <c r="V2056" i="4"/>
  <c r="U2056" i="4"/>
  <c r="O2056" i="4"/>
  <c r="Q2056" i="4" s="1"/>
  <c r="N2056" i="4"/>
  <c r="P2056" i="4" s="1"/>
  <c r="M2056" i="4"/>
  <c r="G2056" i="4"/>
  <c r="V2055" i="4"/>
  <c r="U2055" i="4"/>
  <c r="P2055" i="4"/>
  <c r="O2055" i="4"/>
  <c r="Q2055" i="4" s="1"/>
  <c r="N2055" i="4"/>
  <c r="M2055" i="4"/>
  <c r="G2055" i="4"/>
  <c r="V2054" i="4"/>
  <c r="U2054" i="4"/>
  <c r="O2054" i="4"/>
  <c r="Q2054" i="4" s="1"/>
  <c r="N2054" i="4"/>
  <c r="P2054" i="4" s="1"/>
  <c r="M2054" i="4"/>
  <c r="G2054" i="4"/>
  <c r="V2053" i="4"/>
  <c r="U2053" i="4"/>
  <c r="O2053" i="4"/>
  <c r="Q2053" i="4" s="1"/>
  <c r="N2053" i="4"/>
  <c r="P2053" i="4" s="1"/>
  <c r="M2053" i="4"/>
  <c r="G2053" i="4"/>
  <c r="V2052" i="4"/>
  <c r="U2052" i="4"/>
  <c r="P2052" i="4"/>
  <c r="O2052" i="4"/>
  <c r="Q2052" i="4" s="1"/>
  <c r="N2052" i="4"/>
  <c r="M2052" i="4"/>
  <c r="G2052" i="4"/>
  <c r="V2051" i="4"/>
  <c r="U2051" i="4"/>
  <c r="P2051" i="4"/>
  <c r="O2051" i="4"/>
  <c r="Q2051" i="4" s="1"/>
  <c r="N2051" i="4"/>
  <c r="M2051" i="4"/>
  <c r="G2051" i="4"/>
  <c r="V2050" i="4"/>
  <c r="U2050" i="4"/>
  <c r="P2050" i="4"/>
  <c r="O2050" i="4"/>
  <c r="Q2050" i="4" s="1"/>
  <c r="N2050" i="4"/>
  <c r="M2050" i="4"/>
  <c r="G2050" i="4"/>
  <c r="V2049" i="4"/>
  <c r="U2049" i="4"/>
  <c r="P2049" i="4"/>
  <c r="O2049" i="4"/>
  <c r="Q2049" i="4" s="1"/>
  <c r="N2049" i="4"/>
  <c r="M2049" i="4"/>
  <c r="G2049" i="4"/>
  <c r="V2048" i="4"/>
  <c r="U2048" i="4"/>
  <c r="O2048" i="4"/>
  <c r="Q2048" i="4" s="1"/>
  <c r="N2048" i="4"/>
  <c r="P2048" i="4" s="1"/>
  <c r="M2048" i="4"/>
  <c r="G2048" i="4"/>
  <c r="V2047" i="4"/>
  <c r="U2047" i="4"/>
  <c r="P2047" i="4"/>
  <c r="O2047" i="4"/>
  <c r="Q2047" i="4" s="1"/>
  <c r="N2047" i="4"/>
  <c r="M2047" i="4"/>
  <c r="G2047" i="4"/>
  <c r="V2046" i="4"/>
  <c r="U2046" i="4"/>
  <c r="O2046" i="4"/>
  <c r="Q2046" i="4" s="1"/>
  <c r="N2046" i="4"/>
  <c r="P2046" i="4" s="1"/>
  <c r="M2046" i="4"/>
  <c r="G2046" i="4"/>
  <c r="V2045" i="4"/>
  <c r="U2045" i="4"/>
  <c r="O2045" i="4"/>
  <c r="Q2045" i="4" s="1"/>
  <c r="N2045" i="4"/>
  <c r="P2045" i="4" s="1"/>
  <c r="M2045" i="4"/>
  <c r="G2045" i="4"/>
  <c r="V2044" i="4"/>
  <c r="U2044" i="4"/>
  <c r="P2044" i="4"/>
  <c r="O2044" i="4"/>
  <c r="Q2044" i="4" s="1"/>
  <c r="N2044" i="4"/>
  <c r="M2044" i="4"/>
  <c r="G2044" i="4"/>
  <c r="V2043" i="4"/>
  <c r="U2043" i="4"/>
  <c r="P2043" i="4"/>
  <c r="O2043" i="4"/>
  <c r="Q2043" i="4" s="1"/>
  <c r="N2043" i="4"/>
  <c r="M2043" i="4"/>
  <c r="G2043" i="4"/>
  <c r="V2042" i="4"/>
  <c r="U2042" i="4"/>
  <c r="O2042" i="4"/>
  <c r="Q2042" i="4" s="1"/>
  <c r="N2042" i="4"/>
  <c r="P2042" i="4" s="1"/>
  <c r="M2042" i="4"/>
  <c r="G2042" i="4"/>
  <c r="V2041" i="4"/>
  <c r="U2041" i="4"/>
  <c r="P2041" i="4"/>
  <c r="O2041" i="4"/>
  <c r="Q2041" i="4" s="1"/>
  <c r="N2041" i="4"/>
  <c r="M2041" i="4"/>
  <c r="G2041" i="4"/>
  <c r="V2040" i="4"/>
  <c r="U2040" i="4"/>
  <c r="O2040" i="4"/>
  <c r="Q2040" i="4" s="1"/>
  <c r="N2040" i="4"/>
  <c r="P2040" i="4" s="1"/>
  <c r="M2040" i="4"/>
  <c r="G2040" i="4"/>
  <c r="V2039" i="4"/>
  <c r="U2039" i="4"/>
  <c r="O2039" i="4"/>
  <c r="Q2039" i="4" s="1"/>
  <c r="N2039" i="4"/>
  <c r="P2039" i="4" s="1"/>
  <c r="M2039" i="4"/>
  <c r="G2039" i="4"/>
  <c r="V2038" i="4"/>
  <c r="U2038" i="4"/>
  <c r="O2038" i="4"/>
  <c r="Q2038" i="4" s="1"/>
  <c r="N2038" i="4"/>
  <c r="P2038" i="4" s="1"/>
  <c r="M2038" i="4"/>
  <c r="G2038" i="4"/>
  <c r="V2037" i="4"/>
  <c r="U2037" i="4"/>
  <c r="O2037" i="4"/>
  <c r="Q2037" i="4" s="1"/>
  <c r="N2037" i="4"/>
  <c r="P2037" i="4" s="1"/>
  <c r="M2037" i="4"/>
  <c r="G2037" i="4"/>
  <c r="V2036" i="4"/>
  <c r="U2036" i="4"/>
  <c r="P2036" i="4"/>
  <c r="O2036" i="4"/>
  <c r="Q2036" i="4" s="1"/>
  <c r="N2036" i="4"/>
  <c r="M2036" i="4"/>
  <c r="G2036" i="4"/>
  <c r="V2035" i="4"/>
  <c r="U2035" i="4"/>
  <c r="P2035" i="4"/>
  <c r="O2035" i="4"/>
  <c r="Q2035" i="4" s="1"/>
  <c r="N2035" i="4"/>
  <c r="M2035" i="4"/>
  <c r="G2035" i="4"/>
  <c r="V2034" i="4"/>
  <c r="U2034" i="4"/>
  <c r="P2034" i="4"/>
  <c r="O2034" i="4"/>
  <c r="Q2034" i="4" s="1"/>
  <c r="N2034" i="4"/>
  <c r="M2034" i="4"/>
  <c r="G2034" i="4"/>
  <c r="V2033" i="4"/>
  <c r="U2033" i="4"/>
  <c r="O2033" i="4"/>
  <c r="Q2033" i="4" s="1"/>
  <c r="N2033" i="4"/>
  <c r="P2033" i="4" s="1"/>
  <c r="M2033" i="4"/>
  <c r="G2033" i="4"/>
  <c r="V2032" i="4"/>
  <c r="U2032" i="4"/>
  <c r="O2032" i="4"/>
  <c r="Q2032" i="4" s="1"/>
  <c r="N2032" i="4"/>
  <c r="P2032" i="4" s="1"/>
  <c r="M2032" i="4"/>
  <c r="G2032" i="4"/>
  <c r="V2031" i="4"/>
  <c r="U2031" i="4"/>
  <c r="O2031" i="4"/>
  <c r="Q2031" i="4" s="1"/>
  <c r="N2031" i="4"/>
  <c r="P2031" i="4" s="1"/>
  <c r="M2031" i="4"/>
  <c r="G2031" i="4"/>
  <c r="V2030" i="4"/>
  <c r="U2030" i="4"/>
  <c r="O2030" i="4"/>
  <c r="Q2030" i="4" s="1"/>
  <c r="N2030" i="4"/>
  <c r="P2030" i="4" s="1"/>
  <c r="M2030" i="4"/>
  <c r="G2030" i="4"/>
  <c r="V2029" i="4"/>
  <c r="U2029" i="4"/>
  <c r="O2029" i="4"/>
  <c r="Q2029" i="4" s="1"/>
  <c r="N2029" i="4"/>
  <c r="P2029" i="4" s="1"/>
  <c r="M2029" i="4"/>
  <c r="G2029" i="4"/>
  <c r="V2028" i="4"/>
  <c r="U2028" i="4"/>
  <c r="P2028" i="4"/>
  <c r="O2028" i="4"/>
  <c r="Q2028" i="4" s="1"/>
  <c r="N2028" i="4"/>
  <c r="M2028" i="4"/>
  <c r="G2028" i="4"/>
  <c r="V2027" i="4"/>
  <c r="U2027" i="4"/>
  <c r="P2027" i="4"/>
  <c r="O2027" i="4"/>
  <c r="Q2027" i="4" s="1"/>
  <c r="N2027" i="4"/>
  <c r="M2027" i="4"/>
  <c r="G2027" i="4"/>
  <c r="V2026" i="4"/>
  <c r="U2026" i="4"/>
  <c r="P2026" i="4"/>
  <c r="O2026" i="4"/>
  <c r="Q2026" i="4" s="1"/>
  <c r="N2026" i="4"/>
  <c r="M2026" i="4"/>
  <c r="G2026" i="4"/>
  <c r="V2025" i="4"/>
  <c r="U2025" i="4"/>
  <c r="O2025" i="4"/>
  <c r="Q2025" i="4" s="1"/>
  <c r="N2025" i="4"/>
  <c r="P2025" i="4" s="1"/>
  <c r="M2025" i="4"/>
  <c r="G2025" i="4"/>
  <c r="V2024" i="4"/>
  <c r="U2024" i="4"/>
  <c r="O2024" i="4"/>
  <c r="Q2024" i="4" s="1"/>
  <c r="N2024" i="4"/>
  <c r="P2024" i="4" s="1"/>
  <c r="M2024" i="4"/>
  <c r="G2024" i="4"/>
  <c r="V2023" i="4"/>
  <c r="U2023" i="4"/>
  <c r="P2023" i="4"/>
  <c r="O2023" i="4"/>
  <c r="Q2023" i="4" s="1"/>
  <c r="N2023" i="4"/>
  <c r="M2023" i="4"/>
  <c r="G2023" i="4"/>
  <c r="V2022" i="4"/>
  <c r="U2022" i="4"/>
  <c r="O2022" i="4"/>
  <c r="Q2022" i="4" s="1"/>
  <c r="N2022" i="4"/>
  <c r="P2022" i="4" s="1"/>
  <c r="M2022" i="4"/>
  <c r="G2022" i="4"/>
  <c r="V2021" i="4"/>
  <c r="U2021" i="4"/>
  <c r="O2021" i="4"/>
  <c r="Q2021" i="4" s="1"/>
  <c r="N2021" i="4"/>
  <c r="P2021" i="4" s="1"/>
  <c r="M2021" i="4"/>
  <c r="G2021" i="4"/>
  <c r="V2020" i="4"/>
  <c r="U2020" i="4"/>
  <c r="P2020" i="4"/>
  <c r="O2020" i="4"/>
  <c r="Q2020" i="4" s="1"/>
  <c r="N2020" i="4"/>
  <c r="M2020" i="4"/>
  <c r="G2020" i="4"/>
  <c r="V2019" i="4"/>
  <c r="U2019" i="4"/>
  <c r="P2019" i="4"/>
  <c r="O2019" i="4"/>
  <c r="Q2019" i="4" s="1"/>
  <c r="N2019" i="4"/>
  <c r="M2019" i="4"/>
  <c r="G2019" i="4"/>
  <c r="V2018" i="4"/>
  <c r="U2018" i="4"/>
  <c r="P2018" i="4"/>
  <c r="O2018" i="4"/>
  <c r="Q2018" i="4" s="1"/>
  <c r="N2018" i="4"/>
  <c r="M2018" i="4"/>
  <c r="G2018" i="4"/>
  <c r="V2017" i="4"/>
  <c r="U2017" i="4"/>
  <c r="P2017" i="4"/>
  <c r="O2017" i="4"/>
  <c r="Q2017" i="4" s="1"/>
  <c r="N2017" i="4"/>
  <c r="M2017" i="4"/>
  <c r="G2017" i="4"/>
  <c r="V2016" i="4"/>
  <c r="U2016" i="4"/>
  <c r="O2016" i="4"/>
  <c r="Q2016" i="4" s="1"/>
  <c r="N2016" i="4"/>
  <c r="P2016" i="4" s="1"/>
  <c r="M2016" i="4"/>
  <c r="G2016" i="4"/>
  <c r="V2015" i="4"/>
  <c r="U2015" i="4"/>
  <c r="P2015" i="4"/>
  <c r="O2015" i="4"/>
  <c r="Q2015" i="4" s="1"/>
  <c r="N2015" i="4"/>
  <c r="M2015" i="4"/>
  <c r="G2015" i="4"/>
  <c r="V2014" i="4"/>
  <c r="U2014" i="4"/>
  <c r="O2014" i="4"/>
  <c r="Q2014" i="4" s="1"/>
  <c r="N2014" i="4"/>
  <c r="P2014" i="4" s="1"/>
  <c r="M2014" i="4"/>
  <c r="G2014" i="4"/>
  <c r="V2013" i="4"/>
  <c r="U2013" i="4"/>
  <c r="O2013" i="4"/>
  <c r="Q2013" i="4" s="1"/>
  <c r="N2013" i="4"/>
  <c r="P2013" i="4" s="1"/>
  <c r="M2013" i="4"/>
  <c r="G2013" i="4"/>
  <c r="V2012" i="4"/>
  <c r="U2012" i="4"/>
  <c r="P2012" i="4"/>
  <c r="O2012" i="4"/>
  <c r="Q2012" i="4" s="1"/>
  <c r="N2012" i="4"/>
  <c r="M2012" i="4"/>
  <c r="G2012" i="4"/>
  <c r="V2011" i="4"/>
  <c r="U2011" i="4"/>
  <c r="P2011" i="4"/>
  <c r="O2011" i="4"/>
  <c r="Q2011" i="4" s="1"/>
  <c r="N2011" i="4"/>
  <c r="M2011" i="4"/>
  <c r="G2011" i="4"/>
  <c r="V2010" i="4"/>
  <c r="U2010" i="4"/>
  <c r="O2010" i="4"/>
  <c r="Q2010" i="4" s="1"/>
  <c r="N2010" i="4"/>
  <c r="P2010" i="4" s="1"/>
  <c r="M2010" i="4"/>
  <c r="G2010" i="4"/>
  <c r="V2009" i="4"/>
  <c r="U2009" i="4"/>
  <c r="P2009" i="4"/>
  <c r="O2009" i="4"/>
  <c r="Q2009" i="4" s="1"/>
  <c r="N2009" i="4"/>
  <c r="M2009" i="4"/>
  <c r="G2009" i="4"/>
  <c r="V2008" i="4"/>
  <c r="U2008" i="4"/>
  <c r="P2008" i="4"/>
  <c r="O2008" i="4"/>
  <c r="Q2008" i="4" s="1"/>
  <c r="N2008" i="4"/>
  <c r="M2008" i="4"/>
  <c r="G2008" i="4"/>
  <c r="V2007" i="4"/>
  <c r="U2007" i="4"/>
  <c r="O2007" i="4"/>
  <c r="Q2007" i="4" s="1"/>
  <c r="N2007" i="4"/>
  <c r="P2007" i="4" s="1"/>
  <c r="M2007" i="4"/>
  <c r="G2007" i="4"/>
  <c r="V2006" i="4"/>
  <c r="U2006" i="4"/>
  <c r="O2006" i="4"/>
  <c r="Q2006" i="4" s="1"/>
  <c r="N2006" i="4"/>
  <c r="P2006" i="4" s="1"/>
  <c r="M2006" i="4"/>
  <c r="G2006" i="4"/>
  <c r="V2005" i="4"/>
  <c r="U2005" i="4"/>
  <c r="O2005" i="4"/>
  <c r="Q2005" i="4" s="1"/>
  <c r="N2005" i="4"/>
  <c r="P2005" i="4" s="1"/>
  <c r="M2005" i="4"/>
  <c r="G2005" i="4"/>
  <c r="V2004" i="4"/>
  <c r="U2004" i="4"/>
  <c r="P2004" i="4"/>
  <c r="O2004" i="4"/>
  <c r="Q2004" i="4" s="1"/>
  <c r="N2004" i="4"/>
  <c r="M2004" i="4"/>
  <c r="G2004" i="4"/>
  <c r="V2003" i="4"/>
  <c r="U2003" i="4"/>
  <c r="P2003" i="4"/>
  <c r="O2003" i="4"/>
  <c r="Q2003" i="4" s="1"/>
  <c r="N2003" i="4"/>
  <c r="M2003" i="4"/>
  <c r="G2003" i="4"/>
  <c r="V2002" i="4"/>
  <c r="U2002" i="4"/>
  <c r="O2002" i="4"/>
  <c r="Q2002" i="4" s="1"/>
  <c r="N2002" i="4"/>
  <c r="P2002" i="4" s="1"/>
  <c r="M2002" i="4"/>
  <c r="G2002" i="4"/>
  <c r="V2001" i="4"/>
  <c r="U2001" i="4"/>
  <c r="P2001" i="4"/>
  <c r="O2001" i="4"/>
  <c r="Q2001" i="4" s="1"/>
  <c r="N2001" i="4"/>
  <c r="M2001" i="4"/>
  <c r="G2001" i="4"/>
  <c r="V2000" i="4"/>
  <c r="U2000" i="4"/>
  <c r="P2000" i="4"/>
  <c r="O2000" i="4"/>
  <c r="Q2000" i="4" s="1"/>
  <c r="N2000" i="4"/>
  <c r="M2000" i="4"/>
  <c r="G2000" i="4"/>
  <c r="V1999" i="4"/>
  <c r="U1999" i="4"/>
  <c r="O1999" i="4"/>
  <c r="Q1999" i="4" s="1"/>
  <c r="N1999" i="4"/>
  <c r="P1999" i="4" s="1"/>
  <c r="M1999" i="4"/>
  <c r="G1999" i="4"/>
  <c r="V1998" i="4"/>
  <c r="U1998" i="4"/>
  <c r="O1998" i="4"/>
  <c r="Q1998" i="4" s="1"/>
  <c r="N1998" i="4"/>
  <c r="P1998" i="4" s="1"/>
  <c r="M1998" i="4"/>
  <c r="G1998" i="4"/>
  <c r="V1997" i="4"/>
  <c r="U1997" i="4"/>
  <c r="O1997" i="4"/>
  <c r="Q1997" i="4" s="1"/>
  <c r="N1997" i="4"/>
  <c r="P1997" i="4" s="1"/>
  <c r="M1997" i="4"/>
  <c r="G1997" i="4"/>
  <c r="V1996" i="4"/>
  <c r="U1996" i="4"/>
  <c r="P1996" i="4"/>
  <c r="O1996" i="4"/>
  <c r="Q1996" i="4" s="1"/>
  <c r="N1996" i="4"/>
  <c r="M1996" i="4"/>
  <c r="G1996" i="4"/>
  <c r="V1995" i="4"/>
  <c r="U1995" i="4"/>
  <c r="P1995" i="4"/>
  <c r="O1995" i="4"/>
  <c r="Q1995" i="4" s="1"/>
  <c r="N1995" i="4"/>
  <c r="M1995" i="4"/>
  <c r="G1995" i="4"/>
  <c r="V1994" i="4"/>
  <c r="U1994" i="4"/>
  <c r="O1994" i="4"/>
  <c r="Q1994" i="4" s="1"/>
  <c r="N1994" i="4"/>
  <c r="P1994" i="4" s="1"/>
  <c r="M1994" i="4"/>
  <c r="G1994" i="4"/>
  <c r="V1993" i="4"/>
  <c r="U1993" i="4"/>
  <c r="P1993" i="4"/>
  <c r="O1993" i="4"/>
  <c r="Q1993" i="4" s="1"/>
  <c r="N1993" i="4"/>
  <c r="M1993" i="4"/>
  <c r="G1993" i="4"/>
  <c r="V1992" i="4"/>
  <c r="U1992" i="4"/>
  <c r="P1992" i="4"/>
  <c r="O1992" i="4"/>
  <c r="Q1992" i="4" s="1"/>
  <c r="N1992" i="4"/>
  <c r="M1992" i="4"/>
  <c r="G1992" i="4"/>
  <c r="V1991" i="4"/>
  <c r="U1991" i="4"/>
  <c r="O1991" i="4"/>
  <c r="Q1991" i="4" s="1"/>
  <c r="N1991" i="4"/>
  <c r="P1991" i="4" s="1"/>
  <c r="M1991" i="4"/>
  <c r="G1991" i="4"/>
  <c r="V1990" i="4"/>
  <c r="U1990" i="4"/>
  <c r="O1990" i="4"/>
  <c r="Q1990" i="4" s="1"/>
  <c r="N1990" i="4"/>
  <c r="P1990" i="4" s="1"/>
  <c r="M1990" i="4"/>
  <c r="G1990" i="4"/>
  <c r="V1989" i="4"/>
  <c r="U1989" i="4"/>
  <c r="O1989" i="4"/>
  <c r="Q1989" i="4" s="1"/>
  <c r="N1989" i="4"/>
  <c r="P1989" i="4" s="1"/>
  <c r="M1989" i="4"/>
  <c r="G1989" i="4"/>
  <c r="V1988" i="4"/>
  <c r="U1988" i="4"/>
  <c r="P1988" i="4"/>
  <c r="O1988" i="4"/>
  <c r="Q1988" i="4" s="1"/>
  <c r="N1988" i="4"/>
  <c r="M1988" i="4"/>
  <c r="G1988" i="4"/>
  <c r="V1987" i="4"/>
  <c r="U1987" i="4"/>
  <c r="P1987" i="4"/>
  <c r="O1987" i="4"/>
  <c r="Q1987" i="4" s="1"/>
  <c r="N1987" i="4"/>
  <c r="M1987" i="4"/>
  <c r="G1987" i="4"/>
  <c r="V1986" i="4"/>
  <c r="U1986" i="4"/>
  <c r="O1986" i="4"/>
  <c r="Q1986" i="4" s="1"/>
  <c r="N1986" i="4"/>
  <c r="P1986" i="4" s="1"/>
  <c r="M1986" i="4"/>
  <c r="G1986" i="4"/>
  <c r="V1985" i="4"/>
  <c r="U1985" i="4"/>
  <c r="P1985" i="4"/>
  <c r="O1985" i="4"/>
  <c r="Q1985" i="4" s="1"/>
  <c r="N1985" i="4"/>
  <c r="M1985" i="4"/>
  <c r="G1985" i="4"/>
  <c r="V1984" i="4"/>
  <c r="U1984" i="4"/>
  <c r="P1984" i="4"/>
  <c r="O1984" i="4"/>
  <c r="Q1984" i="4" s="1"/>
  <c r="N1984" i="4"/>
  <c r="M1984" i="4"/>
  <c r="G1984" i="4"/>
  <c r="V1983" i="4"/>
  <c r="U1983" i="4"/>
  <c r="O1983" i="4"/>
  <c r="Q1983" i="4" s="1"/>
  <c r="N1983" i="4"/>
  <c r="P1983" i="4" s="1"/>
  <c r="M1983" i="4"/>
  <c r="G1983" i="4"/>
  <c r="V1982" i="4"/>
  <c r="U1982" i="4"/>
  <c r="O1982" i="4"/>
  <c r="Q1982" i="4" s="1"/>
  <c r="N1982" i="4"/>
  <c r="P1982" i="4" s="1"/>
  <c r="M1982" i="4"/>
  <c r="G1982" i="4"/>
  <c r="V1981" i="4"/>
  <c r="U1981" i="4"/>
  <c r="O1981" i="4"/>
  <c r="Q1981" i="4" s="1"/>
  <c r="N1981" i="4"/>
  <c r="P1981" i="4" s="1"/>
  <c r="M1981" i="4"/>
  <c r="G1981" i="4"/>
  <c r="V1980" i="4"/>
  <c r="U1980" i="4"/>
  <c r="P1980" i="4"/>
  <c r="O1980" i="4"/>
  <c r="Q1980" i="4" s="1"/>
  <c r="N1980" i="4"/>
  <c r="M1980" i="4"/>
  <c r="G1980" i="4"/>
  <c r="V1979" i="4"/>
  <c r="U1979" i="4"/>
  <c r="P1979" i="4"/>
  <c r="O1979" i="4"/>
  <c r="Q1979" i="4" s="1"/>
  <c r="N1979" i="4"/>
  <c r="M1979" i="4"/>
  <c r="G1979" i="4"/>
  <c r="V1978" i="4"/>
  <c r="U1978" i="4"/>
  <c r="O1978" i="4"/>
  <c r="Q1978" i="4" s="1"/>
  <c r="N1978" i="4"/>
  <c r="P1978" i="4" s="1"/>
  <c r="M1978" i="4"/>
  <c r="G1978" i="4"/>
  <c r="V1977" i="4"/>
  <c r="U1977" i="4"/>
  <c r="P1977" i="4"/>
  <c r="O1977" i="4"/>
  <c r="Q1977" i="4" s="1"/>
  <c r="N1977" i="4"/>
  <c r="M1977" i="4"/>
  <c r="G1977" i="4"/>
  <c r="V1976" i="4"/>
  <c r="U1976" i="4"/>
  <c r="P1976" i="4"/>
  <c r="O1976" i="4"/>
  <c r="Q1976" i="4" s="1"/>
  <c r="N1976" i="4"/>
  <c r="M1976" i="4"/>
  <c r="G1976" i="4"/>
  <c r="V1975" i="4"/>
  <c r="U1975" i="4"/>
  <c r="O1975" i="4"/>
  <c r="Q1975" i="4" s="1"/>
  <c r="N1975" i="4"/>
  <c r="P1975" i="4" s="1"/>
  <c r="M1975" i="4"/>
  <c r="G1975" i="4"/>
  <c r="V1974" i="4"/>
  <c r="U1974" i="4"/>
  <c r="O1974" i="4"/>
  <c r="Q1974" i="4" s="1"/>
  <c r="N1974" i="4"/>
  <c r="P1974" i="4" s="1"/>
  <c r="M1974" i="4"/>
  <c r="G1974" i="4"/>
  <c r="V1973" i="4"/>
  <c r="U1973" i="4"/>
  <c r="O1973" i="4"/>
  <c r="Q1973" i="4" s="1"/>
  <c r="N1973" i="4"/>
  <c r="P1973" i="4" s="1"/>
  <c r="M1973" i="4"/>
  <c r="G1973" i="4"/>
  <c r="V1972" i="4"/>
  <c r="U1972" i="4"/>
  <c r="P1972" i="4"/>
  <c r="O1972" i="4"/>
  <c r="Q1972" i="4" s="1"/>
  <c r="N1972" i="4"/>
  <c r="M1972" i="4"/>
  <c r="G1972" i="4"/>
  <c r="V1971" i="4"/>
  <c r="U1971" i="4"/>
  <c r="P1971" i="4"/>
  <c r="O1971" i="4"/>
  <c r="Q1971" i="4" s="1"/>
  <c r="N1971" i="4"/>
  <c r="M1971" i="4"/>
  <c r="G1971" i="4"/>
  <c r="V1970" i="4"/>
  <c r="U1970" i="4"/>
  <c r="O1970" i="4"/>
  <c r="Q1970" i="4" s="1"/>
  <c r="N1970" i="4"/>
  <c r="P1970" i="4" s="1"/>
  <c r="M1970" i="4"/>
  <c r="G1970" i="4"/>
  <c r="V1969" i="4"/>
  <c r="U1969" i="4"/>
  <c r="P1969" i="4"/>
  <c r="O1969" i="4"/>
  <c r="Q1969" i="4" s="1"/>
  <c r="N1969" i="4"/>
  <c r="M1969" i="4"/>
  <c r="G1969" i="4"/>
  <c r="V1968" i="4"/>
  <c r="U1968" i="4"/>
  <c r="P1968" i="4"/>
  <c r="O1968" i="4"/>
  <c r="Q1968" i="4" s="1"/>
  <c r="N1968" i="4"/>
  <c r="M1968" i="4"/>
  <c r="G1968" i="4"/>
  <c r="V1967" i="4"/>
  <c r="U1967" i="4"/>
  <c r="O1967" i="4"/>
  <c r="Q1967" i="4" s="1"/>
  <c r="N1967" i="4"/>
  <c r="P1967" i="4" s="1"/>
  <c r="M1967" i="4"/>
  <c r="G1967" i="4"/>
  <c r="V1966" i="4"/>
  <c r="U1966" i="4"/>
  <c r="O1966" i="4"/>
  <c r="Q1966" i="4" s="1"/>
  <c r="N1966" i="4"/>
  <c r="P1966" i="4" s="1"/>
  <c r="M1966" i="4"/>
  <c r="G1966" i="4"/>
  <c r="V1965" i="4"/>
  <c r="U1965" i="4"/>
  <c r="O1965" i="4"/>
  <c r="Q1965" i="4" s="1"/>
  <c r="N1965" i="4"/>
  <c r="P1965" i="4" s="1"/>
  <c r="M1965" i="4"/>
  <c r="G1965" i="4"/>
  <c r="V1964" i="4"/>
  <c r="U1964" i="4"/>
  <c r="P1964" i="4"/>
  <c r="O1964" i="4"/>
  <c r="Q1964" i="4" s="1"/>
  <c r="N1964" i="4"/>
  <c r="M1964" i="4"/>
  <c r="G1964" i="4"/>
  <c r="V1963" i="4"/>
  <c r="U1963" i="4"/>
  <c r="P1963" i="4"/>
  <c r="O1963" i="4"/>
  <c r="Q1963" i="4" s="1"/>
  <c r="N1963" i="4"/>
  <c r="M1963" i="4"/>
  <c r="G1963" i="4"/>
  <c r="V1962" i="4"/>
  <c r="U1962" i="4"/>
  <c r="O1962" i="4"/>
  <c r="Q1962" i="4" s="1"/>
  <c r="N1962" i="4"/>
  <c r="P1962" i="4" s="1"/>
  <c r="M1962" i="4"/>
  <c r="G1962" i="4"/>
  <c r="V1961" i="4"/>
  <c r="U1961" i="4"/>
  <c r="P1961" i="4"/>
  <c r="O1961" i="4"/>
  <c r="Q1961" i="4" s="1"/>
  <c r="N1961" i="4"/>
  <c r="M1961" i="4"/>
  <c r="G1961" i="4"/>
  <c r="V1960" i="4"/>
  <c r="U1960" i="4"/>
  <c r="P1960" i="4"/>
  <c r="O1960" i="4"/>
  <c r="Q1960" i="4" s="1"/>
  <c r="N1960" i="4"/>
  <c r="M1960" i="4"/>
  <c r="G1960" i="4"/>
  <c r="V1959" i="4"/>
  <c r="U1959" i="4"/>
  <c r="O1959" i="4"/>
  <c r="Q1959" i="4" s="1"/>
  <c r="N1959" i="4"/>
  <c r="P1959" i="4" s="1"/>
  <c r="M1959" i="4"/>
  <c r="G1959" i="4"/>
  <c r="V1958" i="4"/>
  <c r="U1958" i="4"/>
  <c r="O1958" i="4"/>
  <c r="Q1958" i="4" s="1"/>
  <c r="N1958" i="4"/>
  <c r="P1958" i="4" s="1"/>
  <c r="M1958" i="4"/>
  <c r="G1958" i="4"/>
  <c r="V1957" i="4"/>
  <c r="U1957" i="4"/>
  <c r="O1957" i="4"/>
  <c r="Q1957" i="4" s="1"/>
  <c r="N1957" i="4"/>
  <c r="P1957" i="4" s="1"/>
  <c r="M1957" i="4"/>
  <c r="G1957" i="4"/>
  <c r="V1956" i="4"/>
  <c r="U1956" i="4"/>
  <c r="P1956" i="4"/>
  <c r="O1956" i="4"/>
  <c r="Q1956" i="4" s="1"/>
  <c r="N1956" i="4"/>
  <c r="M1956" i="4"/>
  <c r="G1956" i="4"/>
  <c r="V1955" i="4"/>
  <c r="U1955" i="4"/>
  <c r="P1955" i="4"/>
  <c r="O1955" i="4"/>
  <c r="Q1955" i="4" s="1"/>
  <c r="N1955" i="4"/>
  <c r="M1955" i="4"/>
  <c r="G1955" i="4"/>
  <c r="V1954" i="4"/>
  <c r="U1954" i="4"/>
  <c r="O1954" i="4"/>
  <c r="Q1954" i="4" s="1"/>
  <c r="N1954" i="4"/>
  <c r="P1954" i="4" s="1"/>
  <c r="M1954" i="4"/>
  <c r="G1954" i="4"/>
  <c r="V1953" i="4"/>
  <c r="U1953" i="4"/>
  <c r="P1953" i="4"/>
  <c r="O1953" i="4"/>
  <c r="Q1953" i="4" s="1"/>
  <c r="N1953" i="4"/>
  <c r="M1953" i="4"/>
  <c r="G1953" i="4"/>
  <c r="V1952" i="4"/>
  <c r="U1952" i="4"/>
  <c r="P1952" i="4"/>
  <c r="O1952" i="4"/>
  <c r="Q1952" i="4" s="1"/>
  <c r="N1952" i="4"/>
  <c r="M1952" i="4"/>
  <c r="G1952" i="4"/>
  <c r="V1951" i="4"/>
  <c r="U1951" i="4"/>
  <c r="O1951" i="4"/>
  <c r="Q1951" i="4" s="1"/>
  <c r="N1951" i="4"/>
  <c r="P1951" i="4" s="1"/>
  <c r="M1951" i="4"/>
  <c r="G1951" i="4"/>
  <c r="V1950" i="4"/>
  <c r="U1950" i="4"/>
  <c r="O1950" i="4"/>
  <c r="Q1950" i="4" s="1"/>
  <c r="N1950" i="4"/>
  <c r="P1950" i="4" s="1"/>
  <c r="M1950" i="4"/>
  <c r="G1950" i="4"/>
  <c r="V1949" i="4"/>
  <c r="U1949" i="4"/>
  <c r="O1949" i="4"/>
  <c r="Q1949" i="4" s="1"/>
  <c r="N1949" i="4"/>
  <c r="P1949" i="4" s="1"/>
  <c r="M1949" i="4"/>
  <c r="G1949" i="4"/>
  <c r="V1948" i="4"/>
  <c r="U1948" i="4"/>
  <c r="P1948" i="4"/>
  <c r="O1948" i="4"/>
  <c r="Q1948" i="4" s="1"/>
  <c r="N1948" i="4"/>
  <c r="M1948" i="4"/>
  <c r="G1948" i="4"/>
  <c r="V1947" i="4"/>
  <c r="U1947" i="4"/>
  <c r="P1947" i="4"/>
  <c r="O1947" i="4"/>
  <c r="Q1947" i="4" s="1"/>
  <c r="N1947" i="4"/>
  <c r="M1947" i="4"/>
  <c r="G1947" i="4"/>
  <c r="V1946" i="4"/>
  <c r="U1946" i="4"/>
  <c r="O1946" i="4"/>
  <c r="Q1946" i="4" s="1"/>
  <c r="N1946" i="4"/>
  <c r="P1946" i="4" s="1"/>
  <c r="M1946" i="4"/>
  <c r="G1946" i="4"/>
  <c r="V1945" i="4"/>
  <c r="U1945" i="4"/>
  <c r="P1945" i="4"/>
  <c r="O1945" i="4"/>
  <c r="Q1945" i="4" s="1"/>
  <c r="N1945" i="4"/>
  <c r="M1945" i="4"/>
  <c r="G1945" i="4"/>
  <c r="V1944" i="4"/>
  <c r="U1944" i="4"/>
  <c r="P1944" i="4"/>
  <c r="O1944" i="4"/>
  <c r="Q1944" i="4" s="1"/>
  <c r="N1944" i="4"/>
  <c r="M1944" i="4"/>
  <c r="G1944" i="4"/>
  <c r="V1943" i="4"/>
  <c r="U1943" i="4"/>
  <c r="O1943" i="4"/>
  <c r="Q1943" i="4" s="1"/>
  <c r="N1943" i="4"/>
  <c r="P1943" i="4" s="1"/>
  <c r="M1943" i="4"/>
  <c r="G1943" i="4"/>
  <c r="V1942" i="4"/>
  <c r="U1942" i="4"/>
  <c r="O1942" i="4"/>
  <c r="Q1942" i="4" s="1"/>
  <c r="N1942" i="4"/>
  <c r="P1942" i="4" s="1"/>
  <c r="M1942" i="4"/>
  <c r="G1942" i="4"/>
  <c r="V1941" i="4"/>
  <c r="U1941" i="4"/>
  <c r="O1941" i="4"/>
  <c r="Q1941" i="4" s="1"/>
  <c r="N1941" i="4"/>
  <c r="P1941" i="4" s="1"/>
  <c r="M1941" i="4"/>
  <c r="G1941" i="4"/>
  <c r="V1940" i="4"/>
  <c r="U1940" i="4"/>
  <c r="P1940" i="4"/>
  <c r="O1940" i="4"/>
  <c r="Q1940" i="4" s="1"/>
  <c r="N1940" i="4"/>
  <c r="M1940" i="4"/>
  <c r="G1940" i="4"/>
  <c r="V1939" i="4"/>
  <c r="U1939" i="4"/>
  <c r="P1939" i="4"/>
  <c r="O1939" i="4"/>
  <c r="Q1939" i="4" s="1"/>
  <c r="N1939" i="4"/>
  <c r="M1939" i="4"/>
  <c r="G1939" i="4"/>
  <c r="V1938" i="4"/>
  <c r="U1938" i="4"/>
  <c r="O1938" i="4"/>
  <c r="Q1938" i="4" s="1"/>
  <c r="N1938" i="4"/>
  <c r="P1938" i="4" s="1"/>
  <c r="M1938" i="4"/>
  <c r="G1938" i="4"/>
  <c r="V1937" i="4"/>
  <c r="U1937" i="4"/>
  <c r="P1937" i="4"/>
  <c r="O1937" i="4"/>
  <c r="Q1937" i="4" s="1"/>
  <c r="N1937" i="4"/>
  <c r="M1937" i="4"/>
  <c r="G1937" i="4"/>
  <c r="V1936" i="4"/>
  <c r="U1936" i="4"/>
  <c r="P1936" i="4"/>
  <c r="O1936" i="4"/>
  <c r="Q1936" i="4" s="1"/>
  <c r="N1936" i="4"/>
  <c r="M1936" i="4"/>
  <c r="G1936" i="4"/>
  <c r="V1935" i="4"/>
  <c r="U1935" i="4"/>
  <c r="O1935" i="4"/>
  <c r="Q1935" i="4" s="1"/>
  <c r="N1935" i="4"/>
  <c r="P1935" i="4" s="1"/>
  <c r="M1935" i="4"/>
  <c r="G1935" i="4"/>
  <c r="V1934" i="4"/>
  <c r="U1934" i="4"/>
  <c r="O1934" i="4"/>
  <c r="Q1934" i="4" s="1"/>
  <c r="N1934" i="4"/>
  <c r="P1934" i="4" s="1"/>
  <c r="M1934" i="4"/>
  <c r="G1934" i="4"/>
  <c r="V1933" i="4"/>
  <c r="U1933" i="4"/>
  <c r="O1933" i="4"/>
  <c r="Q1933" i="4" s="1"/>
  <c r="N1933" i="4"/>
  <c r="P1933" i="4" s="1"/>
  <c r="M1933" i="4"/>
  <c r="G1933" i="4"/>
  <c r="V1932" i="4"/>
  <c r="U1932" i="4"/>
  <c r="P1932" i="4"/>
  <c r="O1932" i="4"/>
  <c r="Q1932" i="4" s="1"/>
  <c r="N1932" i="4"/>
  <c r="M1932" i="4"/>
  <c r="G1932" i="4"/>
  <c r="V1931" i="4"/>
  <c r="U1931" i="4"/>
  <c r="P1931" i="4"/>
  <c r="O1931" i="4"/>
  <c r="Q1931" i="4" s="1"/>
  <c r="N1931" i="4"/>
  <c r="M1931" i="4"/>
  <c r="G1931" i="4"/>
  <c r="V1930" i="4"/>
  <c r="U1930" i="4"/>
  <c r="O1930" i="4"/>
  <c r="Q1930" i="4" s="1"/>
  <c r="N1930" i="4"/>
  <c r="P1930" i="4" s="1"/>
  <c r="M1930" i="4"/>
  <c r="G1930" i="4"/>
  <c r="V1929" i="4"/>
  <c r="U1929" i="4"/>
  <c r="P1929" i="4"/>
  <c r="O1929" i="4"/>
  <c r="Q1929" i="4" s="1"/>
  <c r="N1929" i="4"/>
  <c r="M1929" i="4"/>
  <c r="G1929" i="4"/>
  <c r="V1928" i="4"/>
  <c r="U1928" i="4"/>
  <c r="P1928" i="4"/>
  <c r="O1928" i="4"/>
  <c r="Q1928" i="4" s="1"/>
  <c r="N1928" i="4"/>
  <c r="M1928" i="4"/>
  <c r="G1928" i="4"/>
  <c r="V1927" i="4"/>
  <c r="U1927" i="4"/>
  <c r="O1927" i="4"/>
  <c r="Q1927" i="4" s="1"/>
  <c r="N1927" i="4"/>
  <c r="P1927" i="4" s="1"/>
  <c r="M1927" i="4"/>
  <c r="G1927" i="4"/>
  <c r="V1926" i="4"/>
  <c r="U1926" i="4"/>
  <c r="O1926" i="4"/>
  <c r="Q1926" i="4" s="1"/>
  <c r="N1926" i="4"/>
  <c r="P1926" i="4" s="1"/>
  <c r="M1926" i="4"/>
  <c r="G1926" i="4"/>
  <c r="V1925" i="4"/>
  <c r="U1925" i="4"/>
  <c r="P1925" i="4"/>
  <c r="O1925" i="4"/>
  <c r="Q1925" i="4" s="1"/>
  <c r="N1925" i="4"/>
  <c r="M1925" i="4"/>
  <c r="G1925" i="4"/>
  <c r="V1924" i="4"/>
  <c r="U1924" i="4"/>
  <c r="P1924" i="4"/>
  <c r="O1924" i="4"/>
  <c r="Q1924" i="4" s="1"/>
  <c r="N1924" i="4"/>
  <c r="M1924" i="4"/>
  <c r="G1924" i="4"/>
  <c r="V1923" i="4"/>
  <c r="U1923" i="4"/>
  <c r="P1923" i="4"/>
  <c r="O1923" i="4"/>
  <c r="Q1923" i="4" s="1"/>
  <c r="N1923" i="4"/>
  <c r="M1923" i="4"/>
  <c r="G1923" i="4"/>
  <c r="V1922" i="4"/>
  <c r="U1922" i="4"/>
  <c r="O1922" i="4"/>
  <c r="Q1922" i="4" s="1"/>
  <c r="N1922" i="4"/>
  <c r="P1922" i="4" s="1"/>
  <c r="M1922" i="4"/>
  <c r="G1922" i="4"/>
  <c r="V1921" i="4"/>
  <c r="U1921" i="4"/>
  <c r="P1921" i="4"/>
  <c r="O1921" i="4"/>
  <c r="Q1921" i="4" s="1"/>
  <c r="N1921" i="4"/>
  <c r="M1921" i="4"/>
  <c r="G1921" i="4"/>
  <c r="V1920" i="4"/>
  <c r="U1920" i="4"/>
  <c r="P1920" i="4"/>
  <c r="O1920" i="4"/>
  <c r="Q1920" i="4" s="1"/>
  <c r="N1920" i="4"/>
  <c r="M1920" i="4"/>
  <c r="G1920" i="4"/>
  <c r="V1919" i="4"/>
  <c r="U1919" i="4"/>
  <c r="O1919" i="4"/>
  <c r="Q1919" i="4" s="1"/>
  <c r="N1919" i="4"/>
  <c r="P1919" i="4" s="1"/>
  <c r="M1919" i="4"/>
  <c r="G1919" i="4"/>
  <c r="V1918" i="4"/>
  <c r="U1918" i="4"/>
  <c r="O1918" i="4"/>
  <c r="Q1918" i="4" s="1"/>
  <c r="N1918" i="4"/>
  <c r="P1918" i="4" s="1"/>
  <c r="M1918" i="4"/>
  <c r="G1918" i="4"/>
  <c r="V1917" i="4"/>
  <c r="U1917" i="4"/>
  <c r="P1917" i="4"/>
  <c r="O1917" i="4"/>
  <c r="Q1917" i="4" s="1"/>
  <c r="N1917" i="4"/>
  <c r="M1917" i="4"/>
  <c r="G1917" i="4"/>
  <c r="V1916" i="4"/>
  <c r="U1916" i="4"/>
  <c r="P1916" i="4"/>
  <c r="O1916" i="4"/>
  <c r="Q1916" i="4" s="1"/>
  <c r="N1916" i="4"/>
  <c r="M1916" i="4"/>
  <c r="G1916" i="4"/>
  <c r="V1915" i="4"/>
  <c r="U1915" i="4"/>
  <c r="P1915" i="4"/>
  <c r="O1915" i="4"/>
  <c r="Q1915" i="4" s="1"/>
  <c r="N1915" i="4"/>
  <c r="M1915" i="4"/>
  <c r="G1915" i="4"/>
  <c r="V1914" i="4"/>
  <c r="U1914" i="4"/>
  <c r="O1914" i="4"/>
  <c r="Q1914" i="4" s="1"/>
  <c r="N1914" i="4"/>
  <c r="P1914" i="4" s="1"/>
  <c r="M1914" i="4"/>
  <c r="G1914" i="4"/>
  <c r="V1913" i="4"/>
  <c r="U1913" i="4"/>
  <c r="P1913" i="4"/>
  <c r="O1913" i="4"/>
  <c r="Q1913" i="4" s="1"/>
  <c r="N1913" i="4"/>
  <c r="M1913" i="4"/>
  <c r="G1913" i="4"/>
  <c r="V1912" i="4"/>
  <c r="U1912" i="4"/>
  <c r="P1912" i="4"/>
  <c r="O1912" i="4"/>
  <c r="Q1912" i="4" s="1"/>
  <c r="N1912" i="4"/>
  <c r="M1912" i="4"/>
  <c r="G1912" i="4"/>
  <c r="V1911" i="4"/>
  <c r="U1911" i="4"/>
  <c r="O1911" i="4"/>
  <c r="Q1911" i="4" s="1"/>
  <c r="N1911" i="4"/>
  <c r="P1911" i="4" s="1"/>
  <c r="M1911" i="4"/>
  <c r="G1911" i="4"/>
  <c r="V1910" i="4"/>
  <c r="U1910" i="4"/>
  <c r="O1910" i="4"/>
  <c r="Q1910" i="4" s="1"/>
  <c r="N1910" i="4"/>
  <c r="P1910" i="4" s="1"/>
  <c r="M1910" i="4"/>
  <c r="G1910" i="4"/>
  <c r="V1909" i="4"/>
  <c r="U1909" i="4"/>
  <c r="P1909" i="4"/>
  <c r="O1909" i="4"/>
  <c r="Q1909" i="4" s="1"/>
  <c r="N1909" i="4"/>
  <c r="M1909" i="4"/>
  <c r="G1909" i="4"/>
  <c r="V1908" i="4"/>
  <c r="U1908" i="4"/>
  <c r="P1908" i="4"/>
  <c r="O1908" i="4"/>
  <c r="Q1908" i="4" s="1"/>
  <c r="N1908" i="4"/>
  <c r="M1908" i="4"/>
  <c r="G1908" i="4"/>
  <c r="V1907" i="4"/>
  <c r="U1907" i="4"/>
  <c r="P1907" i="4"/>
  <c r="O1907" i="4"/>
  <c r="Q1907" i="4" s="1"/>
  <c r="N1907" i="4"/>
  <c r="M1907" i="4"/>
  <c r="G1907" i="4"/>
  <c r="V1906" i="4"/>
  <c r="U1906" i="4"/>
  <c r="O1906" i="4"/>
  <c r="Q1906" i="4" s="1"/>
  <c r="N1906" i="4"/>
  <c r="P1906" i="4" s="1"/>
  <c r="M1906" i="4"/>
  <c r="G1906" i="4"/>
  <c r="V1905" i="4"/>
  <c r="U1905" i="4"/>
  <c r="P1905" i="4"/>
  <c r="O1905" i="4"/>
  <c r="Q1905" i="4" s="1"/>
  <c r="N1905" i="4"/>
  <c r="M1905" i="4"/>
  <c r="G1905" i="4"/>
  <c r="V1904" i="4"/>
  <c r="U1904" i="4"/>
  <c r="P1904" i="4"/>
  <c r="O1904" i="4"/>
  <c r="Q1904" i="4" s="1"/>
  <c r="N1904" i="4"/>
  <c r="M1904" i="4"/>
  <c r="G1904" i="4"/>
  <c r="V1903" i="4"/>
  <c r="U1903" i="4"/>
  <c r="O1903" i="4"/>
  <c r="Q1903" i="4" s="1"/>
  <c r="N1903" i="4"/>
  <c r="P1903" i="4" s="1"/>
  <c r="M1903" i="4"/>
  <c r="G1903" i="4"/>
  <c r="V1902" i="4"/>
  <c r="U1902" i="4"/>
  <c r="O1902" i="4"/>
  <c r="Q1902" i="4" s="1"/>
  <c r="N1902" i="4"/>
  <c r="P1902" i="4" s="1"/>
  <c r="M1902" i="4"/>
  <c r="G1902" i="4"/>
  <c r="V1901" i="4"/>
  <c r="U1901" i="4"/>
  <c r="P1901" i="4"/>
  <c r="O1901" i="4"/>
  <c r="Q1901" i="4" s="1"/>
  <c r="N1901" i="4"/>
  <c r="M1901" i="4"/>
  <c r="G1901" i="4"/>
  <c r="V1900" i="4"/>
  <c r="U1900" i="4"/>
  <c r="P1900" i="4"/>
  <c r="O1900" i="4"/>
  <c r="Q1900" i="4" s="1"/>
  <c r="N1900" i="4"/>
  <c r="M1900" i="4"/>
  <c r="G1900" i="4"/>
  <c r="V1899" i="4"/>
  <c r="U1899" i="4"/>
  <c r="P1899" i="4"/>
  <c r="O1899" i="4"/>
  <c r="Q1899" i="4" s="1"/>
  <c r="N1899" i="4"/>
  <c r="M1899" i="4"/>
  <c r="G1899" i="4"/>
  <c r="V1898" i="4"/>
  <c r="U1898" i="4"/>
  <c r="O1898" i="4"/>
  <c r="Q1898" i="4" s="1"/>
  <c r="N1898" i="4"/>
  <c r="P1898" i="4" s="1"/>
  <c r="M1898" i="4"/>
  <c r="G1898" i="4"/>
  <c r="V1897" i="4"/>
  <c r="U1897" i="4"/>
  <c r="P1897" i="4"/>
  <c r="O1897" i="4"/>
  <c r="Q1897" i="4" s="1"/>
  <c r="N1897" i="4"/>
  <c r="M1897" i="4"/>
  <c r="G1897" i="4"/>
  <c r="V1896" i="4"/>
  <c r="U1896" i="4"/>
  <c r="P1896" i="4"/>
  <c r="O1896" i="4"/>
  <c r="Q1896" i="4" s="1"/>
  <c r="N1896" i="4"/>
  <c r="M1896" i="4"/>
  <c r="G1896" i="4"/>
  <c r="V1895" i="4"/>
  <c r="U1895" i="4"/>
  <c r="O1895" i="4"/>
  <c r="Q1895" i="4" s="1"/>
  <c r="N1895" i="4"/>
  <c r="P1895" i="4" s="1"/>
  <c r="M1895" i="4"/>
  <c r="G1895" i="4"/>
  <c r="V1894" i="4"/>
  <c r="U1894" i="4"/>
  <c r="O1894" i="4"/>
  <c r="Q1894" i="4" s="1"/>
  <c r="N1894" i="4"/>
  <c r="P1894" i="4" s="1"/>
  <c r="M1894" i="4"/>
  <c r="G1894" i="4"/>
  <c r="V1893" i="4"/>
  <c r="U1893" i="4"/>
  <c r="P1893" i="4"/>
  <c r="O1893" i="4"/>
  <c r="Q1893" i="4" s="1"/>
  <c r="N1893" i="4"/>
  <c r="M1893" i="4"/>
  <c r="G1893" i="4"/>
  <c r="V1892" i="4"/>
  <c r="U1892" i="4"/>
  <c r="P1892" i="4"/>
  <c r="O1892" i="4"/>
  <c r="Q1892" i="4" s="1"/>
  <c r="N1892" i="4"/>
  <c r="M1892" i="4"/>
  <c r="G1892" i="4"/>
  <c r="V1891" i="4"/>
  <c r="U1891" i="4"/>
  <c r="P1891" i="4"/>
  <c r="O1891" i="4"/>
  <c r="Q1891" i="4" s="1"/>
  <c r="N1891" i="4"/>
  <c r="M1891" i="4"/>
  <c r="G1891" i="4"/>
  <c r="V1890" i="4"/>
  <c r="U1890" i="4"/>
  <c r="O1890" i="4"/>
  <c r="Q1890" i="4" s="1"/>
  <c r="N1890" i="4"/>
  <c r="P1890" i="4" s="1"/>
  <c r="M1890" i="4"/>
  <c r="G1890" i="4"/>
  <c r="V1889" i="4"/>
  <c r="U1889" i="4"/>
  <c r="O1889" i="4"/>
  <c r="Q1889" i="4" s="1"/>
  <c r="N1889" i="4"/>
  <c r="P1889" i="4" s="1"/>
  <c r="M1889" i="4"/>
  <c r="G1889" i="4"/>
  <c r="V1888" i="4"/>
  <c r="U1888" i="4"/>
  <c r="P1888" i="4"/>
  <c r="O1888" i="4"/>
  <c r="Q1888" i="4" s="1"/>
  <c r="N1888" i="4"/>
  <c r="M1888" i="4"/>
  <c r="G1888" i="4"/>
  <c r="V1887" i="4"/>
  <c r="U1887" i="4"/>
  <c r="O1887" i="4"/>
  <c r="Q1887" i="4" s="1"/>
  <c r="N1887" i="4"/>
  <c r="P1887" i="4" s="1"/>
  <c r="M1887" i="4"/>
  <c r="G1887" i="4"/>
  <c r="V1886" i="4"/>
  <c r="U1886" i="4"/>
  <c r="O1886" i="4"/>
  <c r="Q1886" i="4" s="1"/>
  <c r="N1886" i="4"/>
  <c r="P1886" i="4" s="1"/>
  <c r="M1886" i="4"/>
  <c r="G1886" i="4"/>
  <c r="V1885" i="4"/>
  <c r="U1885" i="4"/>
  <c r="P1885" i="4"/>
  <c r="O1885" i="4"/>
  <c r="Q1885" i="4" s="1"/>
  <c r="N1885" i="4"/>
  <c r="M1885" i="4"/>
  <c r="G1885" i="4"/>
  <c r="V1884" i="4"/>
  <c r="U1884" i="4"/>
  <c r="P1884" i="4"/>
  <c r="O1884" i="4"/>
  <c r="Q1884" i="4" s="1"/>
  <c r="N1884" i="4"/>
  <c r="M1884" i="4"/>
  <c r="G1884" i="4"/>
  <c r="V1883" i="4"/>
  <c r="U1883" i="4"/>
  <c r="P1883" i="4"/>
  <c r="O1883" i="4"/>
  <c r="Q1883" i="4" s="1"/>
  <c r="N1883" i="4"/>
  <c r="M1883" i="4"/>
  <c r="G1883" i="4"/>
  <c r="V1882" i="4"/>
  <c r="U1882" i="4"/>
  <c r="O1882" i="4"/>
  <c r="Q1882" i="4" s="1"/>
  <c r="N1882" i="4"/>
  <c r="P1882" i="4" s="1"/>
  <c r="M1882" i="4"/>
  <c r="G1882" i="4"/>
  <c r="V1881" i="4"/>
  <c r="U1881" i="4"/>
  <c r="O1881" i="4"/>
  <c r="Q1881" i="4" s="1"/>
  <c r="N1881" i="4"/>
  <c r="P1881" i="4" s="1"/>
  <c r="M1881" i="4"/>
  <c r="G1881" i="4"/>
  <c r="V1880" i="4"/>
  <c r="U1880" i="4"/>
  <c r="P1880" i="4"/>
  <c r="O1880" i="4"/>
  <c r="Q1880" i="4" s="1"/>
  <c r="N1880" i="4"/>
  <c r="M1880" i="4"/>
  <c r="G1880" i="4"/>
  <c r="V1879" i="4"/>
  <c r="U1879" i="4"/>
  <c r="O1879" i="4"/>
  <c r="Q1879" i="4" s="1"/>
  <c r="N1879" i="4"/>
  <c r="P1879" i="4" s="1"/>
  <c r="M1879" i="4"/>
  <c r="G1879" i="4"/>
  <c r="V1878" i="4"/>
  <c r="U1878" i="4"/>
  <c r="O1878" i="4"/>
  <c r="Q1878" i="4" s="1"/>
  <c r="N1878" i="4"/>
  <c r="P1878" i="4" s="1"/>
  <c r="M1878" i="4"/>
  <c r="G1878" i="4"/>
  <c r="V1877" i="4"/>
  <c r="U1877" i="4"/>
  <c r="P1877" i="4"/>
  <c r="O1877" i="4"/>
  <c r="Q1877" i="4" s="1"/>
  <c r="N1877" i="4"/>
  <c r="M1877" i="4"/>
  <c r="G1877" i="4"/>
  <c r="V1876" i="4"/>
  <c r="U1876" i="4"/>
  <c r="P1876" i="4"/>
  <c r="O1876" i="4"/>
  <c r="Q1876" i="4" s="1"/>
  <c r="N1876" i="4"/>
  <c r="M1876" i="4"/>
  <c r="G1876" i="4"/>
  <c r="V1875" i="4"/>
  <c r="U1875" i="4"/>
  <c r="P1875" i="4"/>
  <c r="O1875" i="4"/>
  <c r="Q1875" i="4" s="1"/>
  <c r="N1875" i="4"/>
  <c r="M1875" i="4"/>
  <c r="G1875" i="4"/>
  <c r="V1874" i="4"/>
  <c r="U1874" i="4"/>
  <c r="O1874" i="4"/>
  <c r="Q1874" i="4" s="1"/>
  <c r="N1874" i="4"/>
  <c r="P1874" i="4" s="1"/>
  <c r="M1874" i="4"/>
  <c r="G1874" i="4"/>
  <c r="V1873" i="4"/>
  <c r="U1873" i="4"/>
  <c r="O1873" i="4"/>
  <c r="Q1873" i="4" s="1"/>
  <c r="N1873" i="4"/>
  <c r="P1873" i="4" s="1"/>
  <c r="M1873" i="4"/>
  <c r="G1873" i="4"/>
  <c r="V1872" i="4"/>
  <c r="U1872" i="4"/>
  <c r="P1872" i="4"/>
  <c r="O1872" i="4"/>
  <c r="Q1872" i="4" s="1"/>
  <c r="N1872" i="4"/>
  <c r="M1872" i="4"/>
  <c r="G1872" i="4"/>
  <c r="V1871" i="4"/>
  <c r="U1871" i="4"/>
  <c r="O1871" i="4"/>
  <c r="Q1871" i="4" s="1"/>
  <c r="N1871" i="4"/>
  <c r="P1871" i="4" s="1"/>
  <c r="M1871" i="4"/>
  <c r="G1871" i="4"/>
  <c r="V1870" i="4"/>
  <c r="U1870" i="4"/>
  <c r="O1870" i="4"/>
  <c r="Q1870" i="4" s="1"/>
  <c r="N1870" i="4"/>
  <c r="P1870" i="4" s="1"/>
  <c r="M1870" i="4"/>
  <c r="G1870" i="4"/>
  <c r="V1869" i="4"/>
  <c r="U1869" i="4"/>
  <c r="P1869" i="4"/>
  <c r="O1869" i="4"/>
  <c r="Q1869" i="4" s="1"/>
  <c r="N1869" i="4"/>
  <c r="M1869" i="4"/>
  <c r="G1869" i="4"/>
  <c r="V1868" i="4"/>
  <c r="U1868" i="4"/>
  <c r="P1868" i="4"/>
  <c r="O1868" i="4"/>
  <c r="Q1868" i="4" s="1"/>
  <c r="N1868" i="4"/>
  <c r="M1868" i="4"/>
  <c r="G1868" i="4"/>
  <c r="V1867" i="4"/>
  <c r="U1867" i="4"/>
  <c r="P1867" i="4"/>
  <c r="O1867" i="4"/>
  <c r="Q1867" i="4" s="1"/>
  <c r="N1867" i="4"/>
  <c r="M1867" i="4"/>
  <c r="G1867" i="4"/>
  <c r="V1866" i="4"/>
  <c r="U1866" i="4"/>
  <c r="O1866" i="4"/>
  <c r="Q1866" i="4" s="1"/>
  <c r="N1866" i="4"/>
  <c r="P1866" i="4" s="1"/>
  <c r="M1866" i="4"/>
  <c r="G1866" i="4"/>
  <c r="V1865" i="4"/>
  <c r="U1865" i="4"/>
  <c r="P1865" i="4"/>
  <c r="O1865" i="4"/>
  <c r="Q1865" i="4" s="1"/>
  <c r="N1865" i="4"/>
  <c r="M1865" i="4"/>
  <c r="G1865" i="4"/>
  <c r="V1864" i="4"/>
  <c r="U1864" i="4"/>
  <c r="P1864" i="4"/>
  <c r="O1864" i="4"/>
  <c r="Q1864" i="4" s="1"/>
  <c r="N1864" i="4"/>
  <c r="M1864" i="4"/>
  <c r="G1864" i="4"/>
  <c r="V1863" i="4"/>
  <c r="U1863" i="4"/>
  <c r="O1863" i="4"/>
  <c r="Q1863" i="4" s="1"/>
  <c r="N1863" i="4"/>
  <c r="P1863" i="4" s="1"/>
  <c r="M1863" i="4"/>
  <c r="G1863" i="4"/>
  <c r="V1862" i="4"/>
  <c r="U1862" i="4"/>
  <c r="O1862" i="4"/>
  <c r="Q1862" i="4" s="1"/>
  <c r="N1862" i="4"/>
  <c r="P1862" i="4" s="1"/>
  <c r="M1862" i="4"/>
  <c r="G1862" i="4"/>
  <c r="V1861" i="4"/>
  <c r="U1861" i="4"/>
  <c r="P1861" i="4"/>
  <c r="O1861" i="4"/>
  <c r="Q1861" i="4" s="1"/>
  <c r="N1861" i="4"/>
  <c r="M1861" i="4"/>
  <c r="G1861" i="4"/>
  <c r="V1860" i="4"/>
  <c r="U1860" i="4"/>
  <c r="P1860" i="4"/>
  <c r="O1860" i="4"/>
  <c r="Q1860" i="4" s="1"/>
  <c r="N1860" i="4"/>
  <c r="M1860" i="4"/>
  <c r="G1860" i="4"/>
  <c r="V1859" i="4"/>
  <c r="U1859" i="4"/>
  <c r="P1859" i="4"/>
  <c r="O1859" i="4"/>
  <c r="Q1859" i="4" s="1"/>
  <c r="N1859" i="4"/>
  <c r="M1859" i="4"/>
  <c r="G1859" i="4"/>
  <c r="V1858" i="4"/>
  <c r="U1858" i="4"/>
  <c r="O1858" i="4"/>
  <c r="Q1858" i="4" s="1"/>
  <c r="N1858" i="4"/>
  <c r="P1858" i="4" s="1"/>
  <c r="M1858" i="4"/>
  <c r="G1858" i="4"/>
  <c r="V1857" i="4"/>
  <c r="U1857" i="4"/>
  <c r="O1857" i="4"/>
  <c r="Q1857" i="4" s="1"/>
  <c r="N1857" i="4"/>
  <c r="P1857" i="4" s="1"/>
  <c r="M1857" i="4"/>
  <c r="G1857" i="4"/>
  <c r="V1856" i="4"/>
  <c r="U1856" i="4"/>
  <c r="P1856" i="4"/>
  <c r="O1856" i="4"/>
  <c r="Q1856" i="4" s="1"/>
  <c r="N1856" i="4"/>
  <c r="M1856" i="4"/>
  <c r="G1856" i="4"/>
  <c r="V1855" i="4"/>
  <c r="U1855" i="4"/>
  <c r="O1855" i="4"/>
  <c r="Q1855" i="4" s="1"/>
  <c r="N1855" i="4"/>
  <c r="P1855" i="4" s="1"/>
  <c r="M1855" i="4"/>
  <c r="G1855" i="4"/>
  <c r="V1854" i="4"/>
  <c r="U1854" i="4"/>
  <c r="O1854" i="4"/>
  <c r="Q1854" i="4" s="1"/>
  <c r="N1854" i="4"/>
  <c r="P1854" i="4" s="1"/>
  <c r="M1854" i="4"/>
  <c r="G1854" i="4"/>
  <c r="V1853" i="4"/>
  <c r="U1853" i="4"/>
  <c r="P1853" i="4"/>
  <c r="O1853" i="4"/>
  <c r="Q1853" i="4" s="1"/>
  <c r="N1853" i="4"/>
  <c r="M1853" i="4"/>
  <c r="G1853" i="4"/>
  <c r="V1852" i="4"/>
  <c r="U1852" i="4"/>
  <c r="P1852" i="4"/>
  <c r="O1852" i="4"/>
  <c r="Q1852" i="4" s="1"/>
  <c r="N1852" i="4"/>
  <c r="M1852" i="4"/>
  <c r="G1852" i="4"/>
  <c r="V1851" i="4"/>
  <c r="U1851" i="4"/>
  <c r="P1851" i="4"/>
  <c r="O1851" i="4"/>
  <c r="Q1851" i="4" s="1"/>
  <c r="N1851" i="4"/>
  <c r="M1851" i="4"/>
  <c r="G1851" i="4"/>
  <c r="V1850" i="4"/>
  <c r="U1850" i="4"/>
  <c r="O1850" i="4"/>
  <c r="Q1850" i="4" s="1"/>
  <c r="N1850" i="4"/>
  <c r="P1850" i="4" s="1"/>
  <c r="M1850" i="4"/>
  <c r="G1850" i="4"/>
  <c r="V1849" i="4"/>
  <c r="U1849" i="4"/>
  <c r="O1849" i="4"/>
  <c r="Q1849" i="4" s="1"/>
  <c r="N1849" i="4"/>
  <c r="P1849" i="4" s="1"/>
  <c r="M1849" i="4"/>
  <c r="G1849" i="4"/>
  <c r="V1848" i="4"/>
  <c r="U1848" i="4"/>
  <c r="P1848" i="4"/>
  <c r="O1848" i="4"/>
  <c r="Q1848" i="4" s="1"/>
  <c r="N1848" i="4"/>
  <c r="M1848" i="4"/>
  <c r="G1848" i="4"/>
  <c r="V1847" i="4"/>
  <c r="U1847" i="4"/>
  <c r="O1847" i="4"/>
  <c r="Q1847" i="4" s="1"/>
  <c r="N1847" i="4"/>
  <c r="P1847" i="4" s="1"/>
  <c r="M1847" i="4"/>
  <c r="G1847" i="4"/>
  <c r="V1846" i="4"/>
  <c r="U1846" i="4"/>
  <c r="O1846" i="4"/>
  <c r="Q1846" i="4" s="1"/>
  <c r="N1846" i="4"/>
  <c r="P1846" i="4" s="1"/>
  <c r="M1846" i="4"/>
  <c r="G1846" i="4"/>
  <c r="V1845" i="4"/>
  <c r="U1845" i="4"/>
  <c r="P1845" i="4"/>
  <c r="O1845" i="4"/>
  <c r="Q1845" i="4" s="1"/>
  <c r="N1845" i="4"/>
  <c r="M1845" i="4"/>
  <c r="G1845" i="4"/>
  <c r="V1844" i="4"/>
  <c r="U1844" i="4"/>
  <c r="P1844" i="4"/>
  <c r="O1844" i="4"/>
  <c r="Q1844" i="4" s="1"/>
  <c r="N1844" i="4"/>
  <c r="M1844" i="4"/>
  <c r="G1844" i="4"/>
  <c r="V1843" i="4"/>
  <c r="U1843" i="4"/>
  <c r="P1843" i="4"/>
  <c r="O1843" i="4"/>
  <c r="Q1843" i="4" s="1"/>
  <c r="N1843" i="4"/>
  <c r="M1843" i="4"/>
  <c r="G1843" i="4"/>
  <c r="V1842" i="4"/>
  <c r="U1842" i="4"/>
  <c r="O1842" i="4"/>
  <c r="Q1842" i="4" s="1"/>
  <c r="N1842" i="4"/>
  <c r="P1842" i="4" s="1"/>
  <c r="M1842" i="4"/>
  <c r="G1842" i="4"/>
  <c r="V1841" i="4"/>
  <c r="U1841" i="4"/>
  <c r="P1841" i="4"/>
  <c r="O1841" i="4"/>
  <c r="Q1841" i="4" s="1"/>
  <c r="N1841" i="4"/>
  <c r="M1841" i="4"/>
  <c r="G1841" i="4"/>
  <c r="V1840" i="4"/>
  <c r="U1840" i="4"/>
  <c r="P1840" i="4"/>
  <c r="O1840" i="4"/>
  <c r="Q1840" i="4" s="1"/>
  <c r="N1840" i="4"/>
  <c r="M1840" i="4"/>
  <c r="G1840" i="4"/>
  <c r="V1839" i="4"/>
  <c r="U1839" i="4"/>
  <c r="O1839" i="4"/>
  <c r="Q1839" i="4" s="1"/>
  <c r="N1839" i="4"/>
  <c r="P1839" i="4" s="1"/>
  <c r="M1839" i="4"/>
  <c r="G1839" i="4"/>
  <c r="V1838" i="4"/>
  <c r="U1838" i="4"/>
  <c r="O1838" i="4"/>
  <c r="Q1838" i="4" s="1"/>
  <c r="N1838" i="4"/>
  <c r="P1838" i="4" s="1"/>
  <c r="M1838" i="4"/>
  <c r="G1838" i="4"/>
  <c r="V1837" i="4"/>
  <c r="U1837" i="4"/>
  <c r="P1837" i="4"/>
  <c r="O1837" i="4"/>
  <c r="Q1837" i="4" s="1"/>
  <c r="N1837" i="4"/>
  <c r="M1837" i="4"/>
  <c r="G1837" i="4"/>
  <c r="V1836" i="4"/>
  <c r="U1836" i="4"/>
  <c r="P1836" i="4"/>
  <c r="O1836" i="4"/>
  <c r="Q1836" i="4" s="1"/>
  <c r="N1836" i="4"/>
  <c r="M1836" i="4"/>
  <c r="G1836" i="4"/>
  <c r="V1835" i="4"/>
  <c r="U1835" i="4"/>
  <c r="P1835" i="4"/>
  <c r="O1835" i="4"/>
  <c r="Q1835" i="4" s="1"/>
  <c r="N1835" i="4"/>
  <c r="M1835" i="4"/>
  <c r="G1835" i="4"/>
  <c r="V1834" i="4"/>
  <c r="U1834" i="4"/>
  <c r="O1834" i="4"/>
  <c r="Q1834" i="4" s="1"/>
  <c r="N1834" i="4"/>
  <c r="P1834" i="4" s="1"/>
  <c r="M1834" i="4"/>
  <c r="G1834" i="4"/>
  <c r="V1833" i="4"/>
  <c r="U1833" i="4"/>
  <c r="P1833" i="4"/>
  <c r="O1833" i="4"/>
  <c r="Q1833" i="4" s="1"/>
  <c r="N1833" i="4"/>
  <c r="M1833" i="4"/>
  <c r="G1833" i="4"/>
  <c r="V1832" i="4"/>
  <c r="U1832" i="4"/>
  <c r="P1832" i="4"/>
  <c r="O1832" i="4"/>
  <c r="Q1832" i="4" s="1"/>
  <c r="N1832" i="4"/>
  <c r="M1832" i="4"/>
  <c r="G1832" i="4"/>
  <c r="V1831" i="4"/>
  <c r="U1831" i="4"/>
  <c r="O1831" i="4"/>
  <c r="Q1831" i="4" s="1"/>
  <c r="N1831" i="4"/>
  <c r="P1831" i="4" s="1"/>
  <c r="M1831" i="4"/>
  <c r="G1831" i="4"/>
  <c r="V1830" i="4"/>
  <c r="U1830" i="4"/>
  <c r="O1830" i="4"/>
  <c r="Q1830" i="4" s="1"/>
  <c r="N1830" i="4"/>
  <c r="P1830" i="4" s="1"/>
  <c r="M1830" i="4"/>
  <c r="G1830" i="4"/>
  <c r="V1829" i="4"/>
  <c r="U1829" i="4"/>
  <c r="P1829" i="4"/>
  <c r="O1829" i="4"/>
  <c r="Q1829" i="4" s="1"/>
  <c r="N1829" i="4"/>
  <c r="M1829" i="4"/>
  <c r="G1829" i="4"/>
  <c r="V1828" i="4"/>
  <c r="U1828" i="4"/>
  <c r="P1828" i="4"/>
  <c r="O1828" i="4"/>
  <c r="Q1828" i="4" s="1"/>
  <c r="N1828" i="4"/>
  <c r="M1828" i="4"/>
  <c r="G1828" i="4"/>
  <c r="V1827" i="4"/>
  <c r="U1827" i="4"/>
  <c r="P1827" i="4"/>
  <c r="O1827" i="4"/>
  <c r="Q1827" i="4" s="1"/>
  <c r="N1827" i="4"/>
  <c r="M1827" i="4"/>
  <c r="G1827" i="4"/>
  <c r="V1826" i="4"/>
  <c r="U1826" i="4"/>
  <c r="O1826" i="4"/>
  <c r="Q1826" i="4" s="1"/>
  <c r="N1826" i="4"/>
  <c r="P1826" i="4" s="1"/>
  <c r="M1826" i="4"/>
  <c r="G1826" i="4"/>
  <c r="V1825" i="4"/>
  <c r="U1825" i="4"/>
  <c r="O1825" i="4"/>
  <c r="Q1825" i="4" s="1"/>
  <c r="N1825" i="4"/>
  <c r="P1825" i="4" s="1"/>
  <c r="M1825" i="4"/>
  <c r="G1825" i="4"/>
  <c r="V1824" i="4"/>
  <c r="U1824" i="4"/>
  <c r="P1824" i="4"/>
  <c r="O1824" i="4"/>
  <c r="Q1824" i="4" s="1"/>
  <c r="N1824" i="4"/>
  <c r="M1824" i="4"/>
  <c r="G1824" i="4"/>
  <c r="V1823" i="4"/>
  <c r="U1823" i="4"/>
  <c r="O1823" i="4"/>
  <c r="Q1823" i="4" s="1"/>
  <c r="N1823" i="4"/>
  <c r="P1823" i="4" s="1"/>
  <c r="M1823" i="4"/>
  <c r="G1823" i="4"/>
  <c r="V1822" i="4"/>
  <c r="U1822" i="4"/>
  <c r="O1822" i="4"/>
  <c r="Q1822" i="4" s="1"/>
  <c r="N1822" i="4"/>
  <c r="P1822" i="4" s="1"/>
  <c r="M1822" i="4"/>
  <c r="G1822" i="4"/>
  <c r="V1821" i="4"/>
  <c r="U1821" i="4"/>
  <c r="P1821" i="4"/>
  <c r="O1821" i="4"/>
  <c r="Q1821" i="4" s="1"/>
  <c r="N1821" i="4"/>
  <c r="M1821" i="4"/>
  <c r="G1821" i="4"/>
  <c r="V1820" i="4"/>
  <c r="U1820" i="4"/>
  <c r="P1820" i="4"/>
  <c r="O1820" i="4"/>
  <c r="Q1820" i="4" s="1"/>
  <c r="N1820" i="4"/>
  <c r="M1820" i="4"/>
  <c r="G1820" i="4"/>
  <c r="V1819" i="4"/>
  <c r="U1819" i="4"/>
  <c r="P1819" i="4"/>
  <c r="O1819" i="4"/>
  <c r="Q1819" i="4" s="1"/>
  <c r="N1819" i="4"/>
  <c r="M1819" i="4"/>
  <c r="G1819" i="4"/>
  <c r="V1818" i="4"/>
  <c r="U1818" i="4"/>
  <c r="O1818" i="4"/>
  <c r="Q1818" i="4" s="1"/>
  <c r="N1818" i="4"/>
  <c r="P1818" i="4" s="1"/>
  <c r="M1818" i="4"/>
  <c r="G1818" i="4"/>
  <c r="V1817" i="4"/>
  <c r="U1817" i="4"/>
  <c r="O1817" i="4"/>
  <c r="Q1817" i="4" s="1"/>
  <c r="N1817" i="4"/>
  <c r="P1817" i="4" s="1"/>
  <c r="M1817" i="4"/>
  <c r="G1817" i="4"/>
  <c r="V1816" i="4"/>
  <c r="U1816" i="4"/>
  <c r="P1816" i="4"/>
  <c r="O1816" i="4"/>
  <c r="Q1816" i="4" s="1"/>
  <c r="N1816" i="4"/>
  <c r="M1816" i="4"/>
  <c r="G1816" i="4"/>
  <c r="V1815" i="4"/>
  <c r="U1815" i="4"/>
  <c r="O1815" i="4"/>
  <c r="Q1815" i="4" s="1"/>
  <c r="N1815" i="4"/>
  <c r="P1815" i="4" s="1"/>
  <c r="M1815" i="4"/>
  <c r="G1815" i="4"/>
  <c r="V1814" i="4"/>
  <c r="U1814" i="4"/>
  <c r="O1814" i="4"/>
  <c r="Q1814" i="4" s="1"/>
  <c r="N1814" i="4"/>
  <c r="P1814" i="4" s="1"/>
  <c r="M1814" i="4"/>
  <c r="G1814" i="4"/>
  <c r="V1813" i="4"/>
  <c r="U1813" i="4"/>
  <c r="P1813" i="4"/>
  <c r="O1813" i="4"/>
  <c r="Q1813" i="4" s="1"/>
  <c r="N1813" i="4"/>
  <c r="M1813" i="4"/>
  <c r="G1813" i="4"/>
  <c r="V1812" i="4"/>
  <c r="U1812" i="4"/>
  <c r="P1812" i="4"/>
  <c r="O1812" i="4"/>
  <c r="Q1812" i="4" s="1"/>
  <c r="N1812" i="4"/>
  <c r="M1812" i="4"/>
  <c r="G1812" i="4"/>
  <c r="V1811" i="4"/>
  <c r="U1811" i="4"/>
  <c r="P1811" i="4"/>
  <c r="O1811" i="4"/>
  <c r="Q1811" i="4" s="1"/>
  <c r="N1811" i="4"/>
  <c r="M1811" i="4"/>
  <c r="G1811" i="4"/>
  <c r="V1810" i="4"/>
  <c r="U1810" i="4"/>
  <c r="O1810" i="4"/>
  <c r="Q1810" i="4" s="1"/>
  <c r="N1810" i="4"/>
  <c r="P1810" i="4" s="1"/>
  <c r="M1810" i="4"/>
  <c r="G1810" i="4"/>
  <c r="V1809" i="4"/>
  <c r="U1809" i="4"/>
  <c r="O1809" i="4"/>
  <c r="Q1809" i="4" s="1"/>
  <c r="N1809" i="4"/>
  <c r="P1809" i="4" s="1"/>
  <c r="M1809" i="4"/>
  <c r="G1809" i="4"/>
  <c r="V1808" i="4"/>
  <c r="U1808" i="4"/>
  <c r="P1808" i="4"/>
  <c r="O1808" i="4"/>
  <c r="Q1808" i="4" s="1"/>
  <c r="N1808" i="4"/>
  <c r="M1808" i="4"/>
  <c r="G1808" i="4"/>
  <c r="V1807" i="4"/>
  <c r="U1807" i="4"/>
  <c r="O1807" i="4"/>
  <c r="Q1807" i="4" s="1"/>
  <c r="N1807" i="4"/>
  <c r="P1807" i="4" s="1"/>
  <c r="M1807" i="4"/>
  <c r="G1807" i="4"/>
  <c r="V1806" i="4"/>
  <c r="U1806" i="4"/>
  <c r="O1806" i="4"/>
  <c r="Q1806" i="4" s="1"/>
  <c r="N1806" i="4"/>
  <c r="P1806" i="4" s="1"/>
  <c r="M1806" i="4"/>
  <c r="G1806" i="4"/>
  <c r="V1805" i="4"/>
  <c r="U1805" i="4"/>
  <c r="P1805" i="4"/>
  <c r="O1805" i="4"/>
  <c r="Q1805" i="4" s="1"/>
  <c r="N1805" i="4"/>
  <c r="M1805" i="4"/>
  <c r="G1805" i="4"/>
  <c r="V1804" i="4"/>
  <c r="U1804" i="4"/>
  <c r="P1804" i="4"/>
  <c r="O1804" i="4"/>
  <c r="Q1804" i="4" s="1"/>
  <c r="N1804" i="4"/>
  <c r="M1804" i="4"/>
  <c r="G1804" i="4"/>
  <c r="V1803" i="4"/>
  <c r="U1803" i="4"/>
  <c r="P1803" i="4"/>
  <c r="O1803" i="4"/>
  <c r="Q1803" i="4" s="1"/>
  <c r="N1803" i="4"/>
  <c r="M1803" i="4"/>
  <c r="G1803" i="4"/>
  <c r="V1802" i="4"/>
  <c r="U1802" i="4"/>
  <c r="O1802" i="4"/>
  <c r="Q1802" i="4" s="1"/>
  <c r="N1802" i="4"/>
  <c r="P1802" i="4" s="1"/>
  <c r="M1802" i="4"/>
  <c r="G1802" i="4"/>
  <c r="V1801" i="4"/>
  <c r="U1801" i="4"/>
  <c r="P1801" i="4"/>
  <c r="O1801" i="4"/>
  <c r="Q1801" i="4" s="1"/>
  <c r="N1801" i="4"/>
  <c r="M1801" i="4"/>
  <c r="G1801" i="4"/>
  <c r="V1800" i="4"/>
  <c r="U1800" i="4"/>
  <c r="P1800" i="4"/>
  <c r="O1800" i="4"/>
  <c r="Q1800" i="4" s="1"/>
  <c r="N1800" i="4"/>
  <c r="M1800" i="4"/>
  <c r="G1800" i="4"/>
  <c r="V1799" i="4"/>
  <c r="U1799" i="4"/>
  <c r="O1799" i="4"/>
  <c r="Q1799" i="4" s="1"/>
  <c r="N1799" i="4"/>
  <c r="P1799" i="4" s="1"/>
  <c r="M1799" i="4"/>
  <c r="G1799" i="4"/>
  <c r="V1798" i="4"/>
  <c r="U1798" i="4"/>
  <c r="O1798" i="4"/>
  <c r="Q1798" i="4" s="1"/>
  <c r="N1798" i="4"/>
  <c r="P1798" i="4" s="1"/>
  <c r="M1798" i="4"/>
  <c r="G1798" i="4"/>
  <c r="V1797" i="4"/>
  <c r="U1797" i="4"/>
  <c r="P1797" i="4"/>
  <c r="O1797" i="4"/>
  <c r="Q1797" i="4" s="1"/>
  <c r="N1797" i="4"/>
  <c r="M1797" i="4"/>
  <c r="G1797" i="4"/>
  <c r="V1796" i="4"/>
  <c r="U1796" i="4"/>
  <c r="P1796" i="4"/>
  <c r="O1796" i="4"/>
  <c r="Q1796" i="4" s="1"/>
  <c r="N1796" i="4"/>
  <c r="M1796" i="4"/>
  <c r="G1796" i="4"/>
  <c r="V1795" i="4"/>
  <c r="U1795" i="4"/>
  <c r="P1795" i="4"/>
  <c r="O1795" i="4"/>
  <c r="Q1795" i="4" s="1"/>
  <c r="N1795" i="4"/>
  <c r="M1795" i="4"/>
  <c r="G1795" i="4"/>
  <c r="V1794" i="4"/>
  <c r="U1794" i="4"/>
  <c r="O1794" i="4"/>
  <c r="Q1794" i="4" s="1"/>
  <c r="N1794" i="4"/>
  <c r="P1794" i="4" s="1"/>
  <c r="M1794" i="4"/>
  <c r="G1794" i="4"/>
  <c r="V1793" i="4"/>
  <c r="U1793" i="4"/>
  <c r="O1793" i="4"/>
  <c r="Q1793" i="4" s="1"/>
  <c r="N1793" i="4"/>
  <c r="P1793" i="4" s="1"/>
  <c r="M1793" i="4"/>
  <c r="G1793" i="4"/>
  <c r="V1792" i="4"/>
  <c r="U1792" i="4"/>
  <c r="P1792" i="4"/>
  <c r="O1792" i="4"/>
  <c r="Q1792" i="4" s="1"/>
  <c r="N1792" i="4"/>
  <c r="M1792" i="4"/>
  <c r="G1792" i="4"/>
  <c r="V1791" i="4"/>
  <c r="U1791" i="4"/>
  <c r="O1791" i="4"/>
  <c r="Q1791" i="4" s="1"/>
  <c r="N1791" i="4"/>
  <c r="P1791" i="4" s="1"/>
  <c r="M1791" i="4"/>
  <c r="G1791" i="4"/>
  <c r="V1790" i="4"/>
  <c r="U1790" i="4"/>
  <c r="O1790" i="4"/>
  <c r="Q1790" i="4" s="1"/>
  <c r="N1790" i="4"/>
  <c r="P1790" i="4" s="1"/>
  <c r="M1790" i="4"/>
  <c r="G1790" i="4"/>
  <c r="V1789" i="4"/>
  <c r="U1789" i="4"/>
  <c r="P1789" i="4"/>
  <c r="O1789" i="4"/>
  <c r="Q1789" i="4" s="1"/>
  <c r="N1789" i="4"/>
  <c r="M1789" i="4"/>
  <c r="G1789" i="4"/>
  <c r="V1788" i="4"/>
  <c r="U1788" i="4"/>
  <c r="P1788" i="4"/>
  <c r="O1788" i="4"/>
  <c r="Q1788" i="4" s="1"/>
  <c r="N1788" i="4"/>
  <c r="M1788" i="4"/>
  <c r="G1788" i="4"/>
  <c r="V1787" i="4"/>
  <c r="U1787" i="4"/>
  <c r="P1787" i="4"/>
  <c r="O1787" i="4"/>
  <c r="Q1787" i="4" s="1"/>
  <c r="N1787" i="4"/>
  <c r="M1787" i="4"/>
  <c r="G1787" i="4"/>
  <c r="V1786" i="4"/>
  <c r="U1786" i="4"/>
  <c r="O1786" i="4"/>
  <c r="Q1786" i="4" s="1"/>
  <c r="N1786" i="4"/>
  <c r="P1786" i="4" s="1"/>
  <c r="M1786" i="4"/>
  <c r="G1786" i="4"/>
  <c r="V1785" i="4"/>
  <c r="U1785" i="4"/>
  <c r="O1785" i="4"/>
  <c r="Q1785" i="4" s="1"/>
  <c r="N1785" i="4"/>
  <c r="P1785" i="4" s="1"/>
  <c r="M1785" i="4"/>
  <c r="G1785" i="4"/>
  <c r="V1784" i="4"/>
  <c r="U1784" i="4"/>
  <c r="P1784" i="4"/>
  <c r="O1784" i="4"/>
  <c r="Q1784" i="4" s="1"/>
  <c r="N1784" i="4"/>
  <c r="M1784" i="4"/>
  <c r="G1784" i="4"/>
  <c r="V1783" i="4"/>
  <c r="U1783" i="4"/>
  <c r="O1783" i="4"/>
  <c r="Q1783" i="4" s="1"/>
  <c r="N1783" i="4"/>
  <c r="P1783" i="4" s="1"/>
  <c r="M1783" i="4"/>
  <c r="G1783" i="4"/>
  <c r="V1782" i="4"/>
  <c r="U1782" i="4"/>
  <c r="O1782" i="4"/>
  <c r="Q1782" i="4" s="1"/>
  <c r="N1782" i="4"/>
  <c r="P1782" i="4" s="1"/>
  <c r="M1782" i="4"/>
  <c r="G1782" i="4"/>
  <c r="V1781" i="4"/>
  <c r="U1781" i="4"/>
  <c r="P1781" i="4"/>
  <c r="O1781" i="4"/>
  <c r="Q1781" i="4" s="1"/>
  <c r="N1781" i="4"/>
  <c r="M1781" i="4"/>
  <c r="G1781" i="4"/>
  <c r="V1780" i="4"/>
  <c r="U1780" i="4"/>
  <c r="P1780" i="4"/>
  <c r="O1780" i="4"/>
  <c r="Q1780" i="4" s="1"/>
  <c r="N1780" i="4"/>
  <c r="M1780" i="4"/>
  <c r="G1780" i="4"/>
  <c r="V1779" i="4"/>
  <c r="U1779" i="4"/>
  <c r="P1779" i="4"/>
  <c r="O1779" i="4"/>
  <c r="Q1779" i="4" s="1"/>
  <c r="N1779" i="4"/>
  <c r="M1779" i="4"/>
  <c r="G1779" i="4"/>
  <c r="V1778" i="4"/>
  <c r="U1778" i="4"/>
  <c r="O1778" i="4"/>
  <c r="Q1778" i="4" s="1"/>
  <c r="N1778" i="4"/>
  <c r="P1778" i="4" s="1"/>
  <c r="M1778" i="4"/>
  <c r="G1778" i="4"/>
  <c r="V1777" i="4"/>
  <c r="U1777" i="4"/>
  <c r="P1777" i="4"/>
  <c r="O1777" i="4"/>
  <c r="Q1777" i="4" s="1"/>
  <c r="N1777" i="4"/>
  <c r="M1777" i="4"/>
  <c r="G1777" i="4"/>
  <c r="V1776" i="4"/>
  <c r="U1776" i="4"/>
  <c r="P1776" i="4"/>
  <c r="O1776" i="4"/>
  <c r="Q1776" i="4" s="1"/>
  <c r="N1776" i="4"/>
  <c r="M1776" i="4"/>
  <c r="G1776" i="4"/>
  <c r="V1775" i="4"/>
  <c r="U1775" i="4"/>
  <c r="O1775" i="4"/>
  <c r="Q1775" i="4" s="1"/>
  <c r="N1775" i="4"/>
  <c r="P1775" i="4" s="1"/>
  <c r="M1775" i="4"/>
  <c r="G1775" i="4"/>
  <c r="V1774" i="4"/>
  <c r="U1774" i="4"/>
  <c r="O1774" i="4"/>
  <c r="Q1774" i="4" s="1"/>
  <c r="N1774" i="4"/>
  <c r="P1774" i="4" s="1"/>
  <c r="M1774" i="4"/>
  <c r="G1774" i="4"/>
  <c r="V1773" i="4"/>
  <c r="U1773" i="4"/>
  <c r="O1773" i="4"/>
  <c r="Q1773" i="4" s="1"/>
  <c r="N1773" i="4"/>
  <c r="P1773" i="4" s="1"/>
  <c r="M1773" i="4"/>
  <c r="G1773" i="4"/>
  <c r="V1772" i="4"/>
  <c r="U1772" i="4"/>
  <c r="P1772" i="4"/>
  <c r="O1772" i="4"/>
  <c r="Q1772" i="4" s="1"/>
  <c r="N1772" i="4"/>
  <c r="M1772" i="4"/>
  <c r="G1772" i="4"/>
  <c r="V1771" i="4"/>
  <c r="U1771" i="4"/>
  <c r="P1771" i="4"/>
  <c r="O1771" i="4"/>
  <c r="Q1771" i="4" s="1"/>
  <c r="N1771" i="4"/>
  <c r="M1771" i="4"/>
  <c r="G1771" i="4"/>
  <c r="V1770" i="4"/>
  <c r="U1770" i="4"/>
  <c r="O1770" i="4"/>
  <c r="Q1770" i="4" s="1"/>
  <c r="N1770" i="4"/>
  <c r="P1770" i="4" s="1"/>
  <c r="M1770" i="4"/>
  <c r="G1770" i="4"/>
  <c r="V1769" i="4"/>
  <c r="U1769" i="4"/>
  <c r="O1769" i="4"/>
  <c r="Q1769" i="4" s="1"/>
  <c r="N1769" i="4"/>
  <c r="P1769" i="4" s="1"/>
  <c r="M1769" i="4"/>
  <c r="G1769" i="4"/>
  <c r="V1768" i="4"/>
  <c r="U1768" i="4"/>
  <c r="P1768" i="4"/>
  <c r="O1768" i="4"/>
  <c r="Q1768" i="4" s="1"/>
  <c r="N1768" i="4"/>
  <c r="M1768" i="4"/>
  <c r="G1768" i="4"/>
  <c r="V1767" i="4"/>
  <c r="U1767" i="4"/>
  <c r="O1767" i="4"/>
  <c r="Q1767" i="4" s="1"/>
  <c r="N1767" i="4"/>
  <c r="P1767" i="4" s="1"/>
  <c r="M1767" i="4"/>
  <c r="G1767" i="4"/>
  <c r="V1766" i="4"/>
  <c r="U1766" i="4"/>
  <c r="O1766" i="4"/>
  <c r="Q1766" i="4" s="1"/>
  <c r="N1766" i="4"/>
  <c r="P1766" i="4" s="1"/>
  <c r="M1766" i="4"/>
  <c r="G1766" i="4"/>
  <c r="V1765" i="4"/>
  <c r="U1765" i="4"/>
  <c r="P1765" i="4"/>
  <c r="O1765" i="4"/>
  <c r="Q1765" i="4" s="1"/>
  <c r="N1765" i="4"/>
  <c r="M1765" i="4"/>
  <c r="G1765" i="4"/>
  <c r="V1764" i="4"/>
  <c r="U1764" i="4"/>
  <c r="P1764" i="4"/>
  <c r="O1764" i="4"/>
  <c r="Q1764" i="4" s="1"/>
  <c r="N1764" i="4"/>
  <c r="M1764" i="4"/>
  <c r="G1764" i="4"/>
  <c r="V1763" i="4"/>
  <c r="U1763" i="4"/>
  <c r="P1763" i="4"/>
  <c r="O1763" i="4"/>
  <c r="Q1763" i="4" s="1"/>
  <c r="N1763" i="4"/>
  <c r="M1763" i="4"/>
  <c r="G1763" i="4"/>
  <c r="V1762" i="4"/>
  <c r="U1762" i="4"/>
  <c r="O1762" i="4"/>
  <c r="Q1762" i="4" s="1"/>
  <c r="N1762" i="4"/>
  <c r="P1762" i="4" s="1"/>
  <c r="M1762" i="4"/>
  <c r="G1762" i="4"/>
  <c r="V1761" i="4"/>
  <c r="U1761" i="4"/>
  <c r="P1761" i="4"/>
  <c r="O1761" i="4"/>
  <c r="Q1761" i="4" s="1"/>
  <c r="N1761" i="4"/>
  <c r="M1761" i="4"/>
  <c r="G1761" i="4"/>
  <c r="V1760" i="4"/>
  <c r="U1760" i="4"/>
  <c r="P1760" i="4"/>
  <c r="O1760" i="4"/>
  <c r="Q1760" i="4" s="1"/>
  <c r="N1760" i="4"/>
  <c r="M1760" i="4"/>
  <c r="G1760" i="4"/>
  <c r="V1759" i="4"/>
  <c r="U1759" i="4"/>
  <c r="O1759" i="4"/>
  <c r="Q1759" i="4" s="1"/>
  <c r="N1759" i="4"/>
  <c r="P1759" i="4" s="1"/>
  <c r="M1759" i="4"/>
  <c r="G1759" i="4"/>
  <c r="V1758" i="4"/>
  <c r="U1758" i="4"/>
  <c r="O1758" i="4"/>
  <c r="Q1758" i="4" s="1"/>
  <c r="N1758" i="4"/>
  <c r="P1758" i="4" s="1"/>
  <c r="M1758" i="4"/>
  <c r="G1758" i="4"/>
  <c r="V1757" i="4"/>
  <c r="U1757" i="4"/>
  <c r="P1757" i="4"/>
  <c r="O1757" i="4"/>
  <c r="Q1757" i="4" s="1"/>
  <c r="N1757" i="4"/>
  <c r="M1757" i="4"/>
  <c r="G1757" i="4"/>
  <c r="V1756" i="4"/>
  <c r="U1756" i="4"/>
  <c r="P1756" i="4"/>
  <c r="O1756" i="4"/>
  <c r="Q1756" i="4" s="1"/>
  <c r="N1756" i="4"/>
  <c r="M1756" i="4"/>
  <c r="G1756" i="4"/>
  <c r="V1755" i="4"/>
  <c r="U1755" i="4"/>
  <c r="P1755" i="4"/>
  <c r="O1755" i="4"/>
  <c r="Q1755" i="4" s="1"/>
  <c r="N1755" i="4"/>
  <c r="M1755" i="4"/>
  <c r="G1755" i="4"/>
  <c r="V1754" i="4"/>
  <c r="U1754" i="4"/>
  <c r="O1754" i="4"/>
  <c r="Q1754" i="4" s="1"/>
  <c r="N1754" i="4"/>
  <c r="P1754" i="4" s="1"/>
  <c r="M1754" i="4"/>
  <c r="G1754" i="4"/>
  <c r="V1753" i="4"/>
  <c r="U1753" i="4"/>
  <c r="O1753" i="4"/>
  <c r="Q1753" i="4" s="1"/>
  <c r="N1753" i="4"/>
  <c r="P1753" i="4" s="1"/>
  <c r="M1753" i="4"/>
  <c r="G1753" i="4"/>
  <c r="V1752" i="4"/>
  <c r="U1752" i="4"/>
  <c r="P1752" i="4"/>
  <c r="O1752" i="4"/>
  <c r="Q1752" i="4" s="1"/>
  <c r="N1752" i="4"/>
  <c r="M1752" i="4"/>
  <c r="G1752" i="4"/>
  <c r="V1751" i="4"/>
  <c r="U1751" i="4"/>
  <c r="O1751" i="4"/>
  <c r="Q1751" i="4" s="1"/>
  <c r="N1751" i="4"/>
  <c r="P1751" i="4" s="1"/>
  <c r="M1751" i="4"/>
  <c r="G1751" i="4"/>
  <c r="V1750" i="4"/>
  <c r="U1750" i="4"/>
  <c r="O1750" i="4"/>
  <c r="Q1750" i="4" s="1"/>
  <c r="N1750" i="4"/>
  <c r="P1750" i="4" s="1"/>
  <c r="M1750" i="4"/>
  <c r="G1750" i="4"/>
  <c r="V1749" i="4"/>
  <c r="U1749" i="4"/>
  <c r="P1749" i="4"/>
  <c r="O1749" i="4"/>
  <c r="Q1749" i="4" s="1"/>
  <c r="N1749" i="4"/>
  <c r="M1749" i="4"/>
  <c r="G1749" i="4"/>
  <c r="V1748" i="4"/>
  <c r="U1748" i="4"/>
  <c r="P1748" i="4"/>
  <c r="O1748" i="4"/>
  <c r="Q1748" i="4" s="1"/>
  <c r="N1748" i="4"/>
  <c r="M1748" i="4"/>
  <c r="G1748" i="4"/>
  <c r="V1747" i="4"/>
  <c r="U1747" i="4"/>
  <c r="P1747" i="4"/>
  <c r="O1747" i="4"/>
  <c r="Q1747" i="4" s="1"/>
  <c r="N1747" i="4"/>
  <c r="M1747" i="4"/>
  <c r="G1747" i="4"/>
  <c r="V1746" i="4"/>
  <c r="U1746" i="4"/>
  <c r="O1746" i="4"/>
  <c r="Q1746" i="4" s="1"/>
  <c r="N1746" i="4"/>
  <c r="P1746" i="4" s="1"/>
  <c r="M1746" i="4"/>
  <c r="G1746" i="4"/>
  <c r="V1745" i="4"/>
  <c r="U1745" i="4"/>
  <c r="O1745" i="4"/>
  <c r="Q1745" i="4" s="1"/>
  <c r="N1745" i="4"/>
  <c r="P1745" i="4" s="1"/>
  <c r="M1745" i="4"/>
  <c r="G1745" i="4"/>
  <c r="V1744" i="4"/>
  <c r="U1744" i="4"/>
  <c r="P1744" i="4"/>
  <c r="O1744" i="4"/>
  <c r="Q1744" i="4" s="1"/>
  <c r="N1744" i="4"/>
  <c r="M1744" i="4"/>
  <c r="G1744" i="4"/>
  <c r="V1743" i="4"/>
  <c r="U1743" i="4"/>
  <c r="O1743" i="4"/>
  <c r="Q1743" i="4" s="1"/>
  <c r="N1743" i="4"/>
  <c r="P1743" i="4" s="1"/>
  <c r="M1743" i="4"/>
  <c r="G1743" i="4"/>
  <c r="V1742" i="4"/>
  <c r="U1742" i="4"/>
  <c r="O1742" i="4"/>
  <c r="Q1742" i="4" s="1"/>
  <c r="N1742" i="4"/>
  <c r="P1742" i="4" s="1"/>
  <c r="M1742" i="4"/>
  <c r="G1742" i="4"/>
  <c r="V1741" i="4"/>
  <c r="U1741" i="4"/>
  <c r="P1741" i="4"/>
  <c r="O1741" i="4"/>
  <c r="Q1741" i="4" s="1"/>
  <c r="N1741" i="4"/>
  <c r="M1741" i="4"/>
  <c r="G1741" i="4"/>
  <c r="V1740" i="4"/>
  <c r="U1740" i="4"/>
  <c r="P1740" i="4"/>
  <c r="O1740" i="4"/>
  <c r="Q1740" i="4" s="1"/>
  <c r="N1740" i="4"/>
  <c r="M1740" i="4"/>
  <c r="G1740" i="4"/>
  <c r="V1739" i="4"/>
  <c r="U1739" i="4"/>
  <c r="P1739" i="4"/>
  <c r="O1739" i="4"/>
  <c r="Q1739" i="4" s="1"/>
  <c r="N1739" i="4"/>
  <c r="M1739" i="4"/>
  <c r="G1739" i="4"/>
  <c r="V1738" i="4"/>
  <c r="U1738" i="4"/>
  <c r="O1738" i="4"/>
  <c r="Q1738" i="4" s="1"/>
  <c r="N1738" i="4"/>
  <c r="P1738" i="4" s="1"/>
  <c r="M1738" i="4"/>
  <c r="G1738" i="4"/>
  <c r="V1737" i="4"/>
  <c r="U1737" i="4"/>
  <c r="P1737" i="4"/>
  <c r="O1737" i="4"/>
  <c r="Q1737" i="4" s="1"/>
  <c r="N1737" i="4"/>
  <c r="M1737" i="4"/>
  <c r="G1737" i="4"/>
  <c r="V1736" i="4"/>
  <c r="U1736" i="4"/>
  <c r="P1736" i="4"/>
  <c r="O1736" i="4"/>
  <c r="Q1736" i="4" s="1"/>
  <c r="N1736" i="4"/>
  <c r="M1736" i="4"/>
  <c r="G1736" i="4"/>
  <c r="V1735" i="4"/>
  <c r="U1735" i="4"/>
  <c r="O1735" i="4"/>
  <c r="Q1735" i="4" s="1"/>
  <c r="N1735" i="4"/>
  <c r="P1735" i="4" s="1"/>
  <c r="M1735" i="4"/>
  <c r="G1735" i="4"/>
  <c r="V1734" i="4"/>
  <c r="U1734" i="4"/>
  <c r="O1734" i="4"/>
  <c r="Q1734" i="4" s="1"/>
  <c r="N1734" i="4"/>
  <c r="P1734" i="4" s="1"/>
  <c r="M1734" i="4"/>
  <c r="G1734" i="4"/>
  <c r="V1733" i="4"/>
  <c r="U1733" i="4"/>
  <c r="P1733" i="4"/>
  <c r="O1733" i="4"/>
  <c r="Q1733" i="4" s="1"/>
  <c r="N1733" i="4"/>
  <c r="M1733" i="4"/>
  <c r="G1733" i="4"/>
  <c r="V1732" i="4"/>
  <c r="U1732" i="4"/>
  <c r="P1732" i="4"/>
  <c r="O1732" i="4"/>
  <c r="Q1732" i="4" s="1"/>
  <c r="N1732" i="4"/>
  <c r="M1732" i="4"/>
  <c r="G1732" i="4"/>
  <c r="V1731" i="4"/>
  <c r="U1731" i="4"/>
  <c r="P1731" i="4"/>
  <c r="O1731" i="4"/>
  <c r="Q1731" i="4" s="1"/>
  <c r="N1731" i="4"/>
  <c r="M1731" i="4"/>
  <c r="G1731" i="4"/>
  <c r="V1730" i="4"/>
  <c r="U1730" i="4"/>
  <c r="O1730" i="4"/>
  <c r="Q1730" i="4" s="1"/>
  <c r="N1730" i="4"/>
  <c r="P1730" i="4" s="1"/>
  <c r="M1730" i="4"/>
  <c r="G1730" i="4"/>
  <c r="V1729" i="4"/>
  <c r="U1729" i="4"/>
  <c r="P1729" i="4"/>
  <c r="O1729" i="4"/>
  <c r="Q1729" i="4" s="1"/>
  <c r="N1729" i="4"/>
  <c r="M1729" i="4"/>
  <c r="G1729" i="4"/>
  <c r="V1728" i="4"/>
  <c r="U1728" i="4"/>
  <c r="P1728" i="4"/>
  <c r="O1728" i="4"/>
  <c r="Q1728" i="4" s="1"/>
  <c r="N1728" i="4"/>
  <c r="M1728" i="4"/>
  <c r="G1728" i="4"/>
  <c r="V1727" i="4"/>
  <c r="U1727" i="4"/>
  <c r="O1727" i="4"/>
  <c r="Q1727" i="4" s="1"/>
  <c r="N1727" i="4"/>
  <c r="P1727" i="4" s="1"/>
  <c r="M1727" i="4"/>
  <c r="G1727" i="4"/>
  <c r="V1726" i="4"/>
  <c r="U1726" i="4"/>
  <c r="O1726" i="4"/>
  <c r="Q1726" i="4" s="1"/>
  <c r="N1726" i="4"/>
  <c r="P1726" i="4" s="1"/>
  <c r="M1726" i="4"/>
  <c r="G1726" i="4"/>
  <c r="V1725" i="4"/>
  <c r="U1725" i="4"/>
  <c r="P1725" i="4"/>
  <c r="O1725" i="4"/>
  <c r="Q1725" i="4" s="1"/>
  <c r="N1725" i="4"/>
  <c r="M1725" i="4"/>
  <c r="G1725" i="4"/>
  <c r="V1724" i="4"/>
  <c r="U1724" i="4"/>
  <c r="P1724" i="4"/>
  <c r="O1724" i="4"/>
  <c r="Q1724" i="4" s="1"/>
  <c r="N1724" i="4"/>
  <c r="M1724" i="4"/>
  <c r="G1724" i="4"/>
  <c r="V1723" i="4"/>
  <c r="U1723" i="4"/>
  <c r="P1723" i="4"/>
  <c r="O1723" i="4"/>
  <c r="Q1723" i="4" s="1"/>
  <c r="N1723" i="4"/>
  <c r="M1723" i="4"/>
  <c r="G1723" i="4"/>
  <c r="V1722" i="4"/>
  <c r="U1722" i="4"/>
  <c r="O1722" i="4"/>
  <c r="Q1722" i="4" s="1"/>
  <c r="N1722" i="4"/>
  <c r="P1722" i="4" s="1"/>
  <c r="M1722" i="4"/>
  <c r="G1722" i="4"/>
  <c r="V1721" i="4"/>
  <c r="U1721" i="4"/>
  <c r="O1721" i="4"/>
  <c r="Q1721" i="4" s="1"/>
  <c r="N1721" i="4"/>
  <c r="P1721" i="4" s="1"/>
  <c r="M1721" i="4"/>
  <c r="G1721" i="4"/>
  <c r="V1720" i="4"/>
  <c r="U1720" i="4"/>
  <c r="P1720" i="4"/>
  <c r="O1720" i="4"/>
  <c r="Q1720" i="4" s="1"/>
  <c r="N1720" i="4"/>
  <c r="M1720" i="4"/>
  <c r="G1720" i="4"/>
  <c r="V1719" i="4"/>
  <c r="U1719" i="4"/>
  <c r="O1719" i="4"/>
  <c r="Q1719" i="4" s="1"/>
  <c r="N1719" i="4"/>
  <c r="P1719" i="4" s="1"/>
  <c r="M1719" i="4"/>
  <c r="G1719" i="4"/>
  <c r="V1718" i="4"/>
  <c r="U1718" i="4"/>
  <c r="O1718" i="4"/>
  <c r="Q1718" i="4" s="1"/>
  <c r="N1718" i="4"/>
  <c r="P1718" i="4" s="1"/>
  <c r="M1718" i="4"/>
  <c r="G1718" i="4"/>
  <c r="V1717" i="4"/>
  <c r="U1717" i="4"/>
  <c r="P1717" i="4"/>
  <c r="O1717" i="4"/>
  <c r="Q1717" i="4" s="1"/>
  <c r="N1717" i="4"/>
  <c r="M1717" i="4"/>
  <c r="G1717" i="4"/>
  <c r="V1716" i="4"/>
  <c r="U1716" i="4"/>
  <c r="P1716" i="4"/>
  <c r="O1716" i="4"/>
  <c r="Q1716" i="4" s="1"/>
  <c r="N1716" i="4"/>
  <c r="M1716" i="4"/>
  <c r="G1716" i="4"/>
  <c r="V1715" i="4"/>
  <c r="U1715" i="4"/>
  <c r="O1715" i="4"/>
  <c r="Q1715" i="4" s="1"/>
  <c r="N1715" i="4"/>
  <c r="P1715" i="4" s="1"/>
  <c r="M1715" i="4"/>
  <c r="G1715" i="4"/>
  <c r="V1714" i="4"/>
  <c r="U1714" i="4"/>
  <c r="P1714" i="4"/>
  <c r="O1714" i="4"/>
  <c r="Q1714" i="4" s="1"/>
  <c r="N1714" i="4"/>
  <c r="M1714" i="4"/>
  <c r="G1714" i="4"/>
  <c r="V1713" i="4"/>
  <c r="U1713" i="4"/>
  <c r="P1713" i="4"/>
  <c r="O1713" i="4"/>
  <c r="Q1713" i="4" s="1"/>
  <c r="N1713" i="4"/>
  <c r="M1713" i="4"/>
  <c r="G1713" i="4"/>
  <c r="V1712" i="4"/>
  <c r="U1712" i="4"/>
  <c r="O1712" i="4"/>
  <c r="Q1712" i="4" s="1"/>
  <c r="N1712" i="4"/>
  <c r="P1712" i="4" s="1"/>
  <c r="M1712" i="4"/>
  <c r="G1712" i="4"/>
  <c r="V1711" i="4"/>
  <c r="U1711" i="4"/>
  <c r="O1711" i="4"/>
  <c r="Q1711" i="4" s="1"/>
  <c r="N1711" i="4"/>
  <c r="P1711" i="4" s="1"/>
  <c r="M1711" i="4"/>
  <c r="G1711" i="4"/>
  <c r="V1710" i="4"/>
  <c r="U1710" i="4"/>
  <c r="P1710" i="4"/>
  <c r="O1710" i="4"/>
  <c r="Q1710" i="4" s="1"/>
  <c r="N1710" i="4"/>
  <c r="M1710" i="4"/>
  <c r="G1710" i="4"/>
  <c r="V1709" i="4"/>
  <c r="U1709" i="4"/>
  <c r="O1709" i="4"/>
  <c r="Q1709" i="4" s="1"/>
  <c r="N1709" i="4"/>
  <c r="P1709" i="4" s="1"/>
  <c r="M1709" i="4"/>
  <c r="G1709" i="4"/>
  <c r="V1708" i="4"/>
  <c r="U1708" i="4"/>
  <c r="O1708" i="4"/>
  <c r="Q1708" i="4" s="1"/>
  <c r="N1708" i="4"/>
  <c r="P1708" i="4" s="1"/>
  <c r="M1708" i="4"/>
  <c r="G1708" i="4"/>
  <c r="V1707" i="4"/>
  <c r="U1707" i="4"/>
  <c r="O1707" i="4"/>
  <c r="Q1707" i="4" s="1"/>
  <c r="N1707" i="4"/>
  <c r="P1707" i="4" s="1"/>
  <c r="M1707" i="4"/>
  <c r="G1707" i="4"/>
  <c r="V1706" i="4"/>
  <c r="U1706" i="4"/>
  <c r="P1706" i="4"/>
  <c r="O1706" i="4"/>
  <c r="Q1706" i="4" s="1"/>
  <c r="N1706" i="4"/>
  <c r="M1706" i="4"/>
  <c r="G1706" i="4"/>
  <c r="V1705" i="4"/>
  <c r="U1705" i="4"/>
  <c r="P1705" i="4"/>
  <c r="O1705" i="4"/>
  <c r="Q1705" i="4" s="1"/>
  <c r="N1705" i="4"/>
  <c r="M1705" i="4"/>
  <c r="G1705" i="4"/>
  <c r="V1704" i="4"/>
  <c r="U1704" i="4"/>
  <c r="O1704" i="4"/>
  <c r="Q1704" i="4" s="1"/>
  <c r="N1704" i="4"/>
  <c r="P1704" i="4" s="1"/>
  <c r="M1704" i="4"/>
  <c r="G1704" i="4"/>
  <c r="V1703" i="4"/>
  <c r="U1703" i="4"/>
  <c r="O1703" i="4"/>
  <c r="Q1703" i="4" s="1"/>
  <c r="N1703" i="4"/>
  <c r="P1703" i="4" s="1"/>
  <c r="M1703" i="4"/>
  <c r="G1703" i="4"/>
  <c r="V1702" i="4"/>
  <c r="U1702" i="4"/>
  <c r="P1702" i="4"/>
  <c r="O1702" i="4"/>
  <c r="Q1702" i="4" s="1"/>
  <c r="N1702" i="4"/>
  <c r="M1702" i="4"/>
  <c r="G1702" i="4"/>
  <c r="V1701" i="4"/>
  <c r="U1701" i="4"/>
  <c r="O1701" i="4"/>
  <c r="Q1701" i="4" s="1"/>
  <c r="N1701" i="4"/>
  <c r="P1701" i="4" s="1"/>
  <c r="M1701" i="4"/>
  <c r="G1701" i="4"/>
  <c r="V1700" i="4"/>
  <c r="U1700" i="4"/>
  <c r="O1700" i="4"/>
  <c r="Q1700" i="4" s="1"/>
  <c r="N1700" i="4"/>
  <c r="P1700" i="4" s="1"/>
  <c r="M1700" i="4"/>
  <c r="G1700" i="4"/>
  <c r="V1699" i="4"/>
  <c r="U1699" i="4"/>
  <c r="O1699" i="4"/>
  <c r="Q1699" i="4" s="1"/>
  <c r="N1699" i="4"/>
  <c r="P1699" i="4" s="1"/>
  <c r="M1699" i="4"/>
  <c r="G1699" i="4"/>
  <c r="V1698" i="4"/>
  <c r="U1698" i="4"/>
  <c r="P1698" i="4"/>
  <c r="O1698" i="4"/>
  <c r="Q1698" i="4" s="1"/>
  <c r="N1698" i="4"/>
  <c r="M1698" i="4"/>
  <c r="G1698" i="4"/>
  <c r="V1697" i="4"/>
  <c r="U1697" i="4"/>
  <c r="P1697" i="4"/>
  <c r="O1697" i="4"/>
  <c r="Q1697" i="4" s="1"/>
  <c r="N1697" i="4"/>
  <c r="M1697" i="4"/>
  <c r="G1697" i="4"/>
  <c r="V1696" i="4"/>
  <c r="U1696" i="4"/>
  <c r="O1696" i="4"/>
  <c r="Q1696" i="4" s="1"/>
  <c r="N1696" i="4"/>
  <c r="P1696" i="4" s="1"/>
  <c r="M1696" i="4"/>
  <c r="G1696" i="4"/>
  <c r="V1695" i="4"/>
  <c r="U1695" i="4"/>
  <c r="O1695" i="4"/>
  <c r="Q1695" i="4" s="1"/>
  <c r="N1695" i="4"/>
  <c r="P1695" i="4" s="1"/>
  <c r="M1695" i="4"/>
  <c r="G1695" i="4"/>
  <c r="V1694" i="4"/>
  <c r="U1694" i="4"/>
  <c r="P1694" i="4"/>
  <c r="O1694" i="4"/>
  <c r="Q1694" i="4" s="1"/>
  <c r="N1694" i="4"/>
  <c r="M1694" i="4"/>
  <c r="G1694" i="4"/>
  <c r="V1693" i="4"/>
  <c r="U1693" i="4"/>
  <c r="O1693" i="4"/>
  <c r="Q1693" i="4" s="1"/>
  <c r="N1693" i="4"/>
  <c r="P1693" i="4" s="1"/>
  <c r="M1693" i="4"/>
  <c r="G1693" i="4"/>
  <c r="V1692" i="4"/>
  <c r="U1692" i="4"/>
  <c r="O1692" i="4"/>
  <c r="Q1692" i="4" s="1"/>
  <c r="N1692" i="4"/>
  <c r="P1692" i="4" s="1"/>
  <c r="M1692" i="4"/>
  <c r="G1692" i="4"/>
  <c r="V1691" i="4"/>
  <c r="U1691" i="4"/>
  <c r="O1691" i="4"/>
  <c r="Q1691" i="4" s="1"/>
  <c r="N1691" i="4"/>
  <c r="P1691" i="4" s="1"/>
  <c r="M1691" i="4"/>
  <c r="G1691" i="4"/>
  <c r="V1690" i="4"/>
  <c r="U1690" i="4"/>
  <c r="P1690" i="4"/>
  <c r="O1690" i="4"/>
  <c r="Q1690" i="4" s="1"/>
  <c r="N1690" i="4"/>
  <c r="M1690" i="4"/>
  <c r="G1690" i="4"/>
  <c r="V1689" i="4"/>
  <c r="U1689" i="4"/>
  <c r="P1689" i="4"/>
  <c r="O1689" i="4"/>
  <c r="Q1689" i="4" s="1"/>
  <c r="N1689" i="4"/>
  <c r="M1689" i="4"/>
  <c r="G1689" i="4"/>
  <c r="V1688" i="4"/>
  <c r="U1688" i="4"/>
  <c r="O1688" i="4"/>
  <c r="Q1688" i="4" s="1"/>
  <c r="N1688" i="4"/>
  <c r="P1688" i="4" s="1"/>
  <c r="M1688" i="4"/>
  <c r="G1688" i="4"/>
  <c r="V1687" i="4"/>
  <c r="U1687" i="4"/>
  <c r="O1687" i="4"/>
  <c r="Q1687" i="4" s="1"/>
  <c r="N1687" i="4"/>
  <c r="P1687" i="4" s="1"/>
  <c r="M1687" i="4"/>
  <c r="G1687" i="4"/>
  <c r="V1686" i="4"/>
  <c r="U1686" i="4"/>
  <c r="P1686" i="4"/>
  <c r="O1686" i="4"/>
  <c r="Q1686" i="4" s="1"/>
  <c r="N1686" i="4"/>
  <c r="M1686" i="4"/>
  <c r="G1686" i="4"/>
  <c r="V1685" i="4"/>
  <c r="U1685" i="4"/>
  <c r="O1685" i="4"/>
  <c r="Q1685" i="4" s="1"/>
  <c r="N1685" i="4"/>
  <c r="P1685" i="4" s="1"/>
  <c r="M1685" i="4"/>
  <c r="G1685" i="4"/>
  <c r="V1684" i="4"/>
  <c r="U1684" i="4"/>
  <c r="O1684" i="4"/>
  <c r="Q1684" i="4" s="1"/>
  <c r="N1684" i="4"/>
  <c r="P1684" i="4" s="1"/>
  <c r="M1684" i="4"/>
  <c r="G1684" i="4"/>
  <c r="V1683" i="4"/>
  <c r="U1683" i="4"/>
  <c r="O1683" i="4"/>
  <c r="Q1683" i="4" s="1"/>
  <c r="N1683" i="4"/>
  <c r="P1683" i="4" s="1"/>
  <c r="M1683" i="4"/>
  <c r="G1683" i="4"/>
  <c r="V1682" i="4"/>
  <c r="U1682" i="4"/>
  <c r="P1682" i="4"/>
  <c r="O1682" i="4"/>
  <c r="Q1682" i="4" s="1"/>
  <c r="N1682" i="4"/>
  <c r="M1682" i="4"/>
  <c r="G1682" i="4"/>
  <c r="V1681" i="4"/>
  <c r="U1681" i="4"/>
  <c r="P1681" i="4"/>
  <c r="O1681" i="4"/>
  <c r="Q1681" i="4" s="1"/>
  <c r="N1681" i="4"/>
  <c r="M1681" i="4"/>
  <c r="G1681" i="4"/>
  <c r="V1680" i="4"/>
  <c r="U1680" i="4"/>
  <c r="O1680" i="4"/>
  <c r="Q1680" i="4" s="1"/>
  <c r="N1680" i="4"/>
  <c r="P1680" i="4" s="1"/>
  <c r="M1680" i="4"/>
  <c r="G1680" i="4"/>
  <c r="V1679" i="4"/>
  <c r="U1679" i="4"/>
  <c r="O1679" i="4"/>
  <c r="Q1679" i="4" s="1"/>
  <c r="N1679" i="4"/>
  <c r="P1679" i="4" s="1"/>
  <c r="M1679" i="4"/>
  <c r="G1679" i="4"/>
  <c r="V1678" i="4"/>
  <c r="U1678" i="4"/>
  <c r="P1678" i="4"/>
  <c r="O1678" i="4"/>
  <c r="Q1678" i="4" s="1"/>
  <c r="N1678" i="4"/>
  <c r="M1678" i="4"/>
  <c r="G1678" i="4"/>
  <c r="V1677" i="4"/>
  <c r="U1677" i="4"/>
  <c r="O1677" i="4"/>
  <c r="Q1677" i="4" s="1"/>
  <c r="N1677" i="4"/>
  <c r="P1677" i="4" s="1"/>
  <c r="M1677" i="4"/>
  <c r="G1677" i="4"/>
  <c r="V1676" i="4"/>
  <c r="U1676" i="4"/>
  <c r="O1676" i="4"/>
  <c r="Q1676" i="4" s="1"/>
  <c r="N1676" i="4"/>
  <c r="P1676" i="4" s="1"/>
  <c r="M1676" i="4"/>
  <c r="G1676" i="4"/>
  <c r="V1675" i="4"/>
  <c r="U1675" i="4"/>
  <c r="O1675" i="4"/>
  <c r="Q1675" i="4" s="1"/>
  <c r="N1675" i="4"/>
  <c r="P1675" i="4" s="1"/>
  <c r="M1675" i="4"/>
  <c r="G1675" i="4"/>
  <c r="V1674" i="4"/>
  <c r="U1674" i="4"/>
  <c r="P1674" i="4"/>
  <c r="O1674" i="4"/>
  <c r="Q1674" i="4" s="1"/>
  <c r="N1674" i="4"/>
  <c r="M1674" i="4"/>
  <c r="G1674" i="4"/>
  <c r="V1673" i="4"/>
  <c r="U1673" i="4"/>
  <c r="P1673" i="4"/>
  <c r="O1673" i="4"/>
  <c r="Q1673" i="4" s="1"/>
  <c r="N1673" i="4"/>
  <c r="M1673" i="4"/>
  <c r="G1673" i="4"/>
  <c r="V1672" i="4"/>
  <c r="U1672" i="4"/>
  <c r="O1672" i="4"/>
  <c r="Q1672" i="4" s="1"/>
  <c r="N1672" i="4"/>
  <c r="P1672" i="4" s="1"/>
  <c r="M1672" i="4"/>
  <c r="G1672" i="4"/>
  <c r="V1671" i="4"/>
  <c r="U1671" i="4"/>
  <c r="O1671" i="4"/>
  <c r="Q1671" i="4" s="1"/>
  <c r="N1671" i="4"/>
  <c r="P1671" i="4" s="1"/>
  <c r="M1671" i="4"/>
  <c r="G1671" i="4"/>
  <c r="V1670" i="4"/>
  <c r="U1670" i="4"/>
  <c r="Q1670" i="4"/>
  <c r="O1670" i="4"/>
  <c r="N1670" i="4"/>
  <c r="P1670" i="4" s="1"/>
  <c r="M1670" i="4"/>
  <c r="G1670" i="4"/>
  <c r="V1669" i="4"/>
  <c r="U1669" i="4"/>
  <c r="Q1669" i="4"/>
  <c r="O1669" i="4"/>
  <c r="N1669" i="4"/>
  <c r="P1669" i="4" s="1"/>
  <c r="M1669" i="4"/>
  <c r="G1669" i="4"/>
  <c r="V1668" i="4"/>
  <c r="U1668" i="4"/>
  <c r="Q1668" i="4"/>
  <c r="O1668" i="4"/>
  <c r="N1668" i="4"/>
  <c r="P1668" i="4" s="1"/>
  <c r="M1668" i="4"/>
  <c r="G1668" i="4"/>
  <c r="V1667" i="4"/>
  <c r="U1667" i="4"/>
  <c r="Q1667" i="4"/>
  <c r="O1667" i="4"/>
  <c r="N1667" i="4"/>
  <c r="P1667" i="4" s="1"/>
  <c r="M1667" i="4"/>
  <c r="G1667" i="4"/>
  <c r="V1666" i="4"/>
  <c r="U1666" i="4"/>
  <c r="Q1666" i="4"/>
  <c r="O1666" i="4"/>
  <c r="N1666" i="4"/>
  <c r="P1666" i="4" s="1"/>
  <c r="M1666" i="4"/>
  <c r="G1666" i="4"/>
  <c r="V1665" i="4"/>
  <c r="U1665" i="4"/>
  <c r="Q1665" i="4"/>
  <c r="O1665" i="4"/>
  <c r="N1665" i="4"/>
  <c r="P1665" i="4" s="1"/>
  <c r="M1665" i="4"/>
  <c r="G1665" i="4"/>
  <c r="V1664" i="4"/>
  <c r="U1664" i="4"/>
  <c r="Q1664" i="4"/>
  <c r="O1664" i="4"/>
  <c r="N1664" i="4"/>
  <c r="P1664" i="4" s="1"/>
  <c r="M1664" i="4"/>
  <c r="G1664" i="4"/>
  <c r="V1663" i="4"/>
  <c r="U1663" i="4"/>
  <c r="Q1663" i="4"/>
  <c r="O1663" i="4"/>
  <c r="N1663" i="4"/>
  <c r="P1663" i="4" s="1"/>
  <c r="M1663" i="4"/>
  <c r="G1663" i="4"/>
  <c r="V1662" i="4"/>
  <c r="U1662" i="4"/>
  <c r="Q1662" i="4"/>
  <c r="O1662" i="4"/>
  <c r="N1662" i="4"/>
  <c r="P1662" i="4" s="1"/>
  <c r="M1662" i="4"/>
  <c r="G1662" i="4"/>
  <c r="V1661" i="4"/>
  <c r="U1661" i="4"/>
  <c r="Q1661" i="4"/>
  <c r="O1661" i="4"/>
  <c r="N1661" i="4"/>
  <c r="P1661" i="4" s="1"/>
  <c r="M1661" i="4"/>
  <c r="G1661" i="4"/>
  <c r="V1660" i="4"/>
  <c r="U1660" i="4"/>
  <c r="Q1660" i="4"/>
  <c r="O1660" i="4"/>
  <c r="N1660" i="4"/>
  <c r="P1660" i="4" s="1"/>
  <c r="M1660" i="4"/>
  <c r="G1660" i="4"/>
  <c r="V1659" i="4"/>
  <c r="U1659" i="4"/>
  <c r="Q1659" i="4"/>
  <c r="O1659" i="4"/>
  <c r="N1659" i="4"/>
  <c r="P1659" i="4" s="1"/>
  <c r="M1659" i="4"/>
  <c r="G1659" i="4"/>
  <c r="V1658" i="4"/>
  <c r="U1658" i="4"/>
  <c r="Q1658" i="4"/>
  <c r="O1658" i="4"/>
  <c r="N1658" i="4"/>
  <c r="P1658" i="4" s="1"/>
  <c r="M1658" i="4"/>
  <c r="G1658" i="4"/>
  <c r="V1657" i="4"/>
  <c r="U1657" i="4"/>
  <c r="Q1657" i="4"/>
  <c r="O1657" i="4"/>
  <c r="N1657" i="4"/>
  <c r="P1657" i="4" s="1"/>
  <c r="M1657" i="4"/>
  <c r="G1657" i="4"/>
  <c r="V1656" i="4"/>
  <c r="U1656" i="4"/>
  <c r="Q1656" i="4"/>
  <c r="O1656" i="4"/>
  <c r="N1656" i="4"/>
  <c r="P1656" i="4" s="1"/>
  <c r="M1656" i="4"/>
  <c r="G1656" i="4"/>
  <c r="V1655" i="4"/>
  <c r="U1655" i="4"/>
  <c r="Q1655" i="4"/>
  <c r="O1655" i="4"/>
  <c r="N1655" i="4"/>
  <c r="P1655" i="4" s="1"/>
  <c r="M1655" i="4"/>
  <c r="G1655" i="4"/>
  <c r="V1654" i="4"/>
  <c r="U1654" i="4"/>
  <c r="Q1654" i="4"/>
  <c r="O1654" i="4"/>
  <c r="N1654" i="4"/>
  <c r="P1654" i="4" s="1"/>
  <c r="M1654" i="4"/>
  <c r="G1654" i="4"/>
  <c r="V1653" i="4"/>
  <c r="U1653" i="4"/>
  <c r="Q1653" i="4"/>
  <c r="O1653" i="4"/>
  <c r="N1653" i="4"/>
  <c r="P1653" i="4" s="1"/>
  <c r="M1653" i="4"/>
  <c r="G1653" i="4"/>
  <c r="V1652" i="4"/>
  <c r="U1652" i="4"/>
  <c r="Q1652" i="4"/>
  <c r="O1652" i="4"/>
  <c r="N1652" i="4"/>
  <c r="P1652" i="4" s="1"/>
  <c r="M1652" i="4"/>
  <c r="G1652" i="4"/>
  <c r="V1651" i="4"/>
  <c r="U1651" i="4"/>
  <c r="Q1651" i="4"/>
  <c r="O1651" i="4"/>
  <c r="N1651" i="4"/>
  <c r="P1651" i="4" s="1"/>
  <c r="M1651" i="4"/>
  <c r="G1651" i="4"/>
  <c r="V1650" i="4"/>
  <c r="U1650" i="4"/>
  <c r="Q1650" i="4"/>
  <c r="O1650" i="4"/>
  <c r="N1650" i="4"/>
  <c r="P1650" i="4" s="1"/>
  <c r="M1650" i="4"/>
  <c r="G1650" i="4"/>
  <c r="V1649" i="4"/>
  <c r="U1649" i="4"/>
  <c r="Q1649" i="4"/>
  <c r="O1649" i="4"/>
  <c r="N1649" i="4"/>
  <c r="P1649" i="4" s="1"/>
  <c r="M1649" i="4"/>
  <c r="G1649" i="4"/>
  <c r="V1648" i="4"/>
  <c r="U1648" i="4"/>
  <c r="Q1648" i="4"/>
  <c r="O1648" i="4"/>
  <c r="N1648" i="4"/>
  <c r="P1648" i="4" s="1"/>
  <c r="M1648" i="4"/>
  <c r="G1648" i="4"/>
  <c r="V1647" i="4"/>
  <c r="U1647" i="4"/>
  <c r="Q1647" i="4"/>
  <c r="O1647" i="4"/>
  <c r="N1647" i="4"/>
  <c r="P1647" i="4" s="1"/>
  <c r="M1647" i="4"/>
  <c r="G1647" i="4"/>
  <c r="V1646" i="4"/>
  <c r="U1646" i="4"/>
  <c r="Q1646" i="4"/>
  <c r="O1646" i="4"/>
  <c r="N1646" i="4"/>
  <c r="P1646" i="4" s="1"/>
  <c r="M1646" i="4"/>
  <c r="G1646" i="4"/>
  <c r="V1645" i="4"/>
  <c r="U1645" i="4"/>
  <c r="Q1645" i="4"/>
  <c r="O1645" i="4"/>
  <c r="N1645" i="4"/>
  <c r="P1645" i="4" s="1"/>
  <c r="M1645" i="4"/>
  <c r="G1645" i="4"/>
  <c r="V1644" i="4"/>
  <c r="U1644" i="4"/>
  <c r="Q1644" i="4"/>
  <c r="O1644" i="4"/>
  <c r="N1644" i="4"/>
  <c r="P1644" i="4" s="1"/>
  <c r="M1644" i="4"/>
  <c r="G1644" i="4"/>
  <c r="V1643" i="4"/>
  <c r="U1643" i="4"/>
  <c r="Q1643" i="4"/>
  <c r="O1643" i="4"/>
  <c r="N1643" i="4"/>
  <c r="P1643" i="4" s="1"/>
  <c r="M1643" i="4"/>
  <c r="G1643" i="4"/>
  <c r="V1642" i="4"/>
  <c r="U1642" i="4"/>
  <c r="Q1642" i="4"/>
  <c r="O1642" i="4"/>
  <c r="N1642" i="4"/>
  <c r="P1642" i="4" s="1"/>
  <c r="M1642" i="4"/>
  <c r="G1642" i="4"/>
  <c r="V1641" i="4"/>
  <c r="U1641" i="4"/>
  <c r="Q1641" i="4"/>
  <c r="O1641" i="4"/>
  <c r="N1641" i="4"/>
  <c r="P1641" i="4" s="1"/>
  <c r="M1641" i="4"/>
  <c r="G1641" i="4"/>
  <c r="V1640" i="4"/>
  <c r="U1640" i="4"/>
  <c r="Q1640" i="4"/>
  <c r="O1640" i="4"/>
  <c r="N1640" i="4"/>
  <c r="P1640" i="4" s="1"/>
  <c r="M1640" i="4"/>
  <c r="G1640" i="4"/>
  <c r="V1639" i="4"/>
  <c r="U1639" i="4"/>
  <c r="Q1639" i="4"/>
  <c r="O1639" i="4"/>
  <c r="N1639" i="4"/>
  <c r="P1639" i="4" s="1"/>
  <c r="M1639" i="4"/>
  <c r="G1639" i="4"/>
  <c r="V1638" i="4"/>
  <c r="U1638" i="4"/>
  <c r="Q1638" i="4"/>
  <c r="O1638" i="4"/>
  <c r="N1638" i="4"/>
  <c r="P1638" i="4" s="1"/>
  <c r="M1638" i="4"/>
  <c r="G1638" i="4"/>
  <c r="V1637" i="4"/>
  <c r="U1637" i="4"/>
  <c r="Q1637" i="4"/>
  <c r="O1637" i="4"/>
  <c r="N1637" i="4"/>
  <c r="P1637" i="4" s="1"/>
  <c r="M1637" i="4"/>
  <c r="G1637" i="4"/>
  <c r="V1636" i="4"/>
  <c r="U1636" i="4"/>
  <c r="Q1636" i="4"/>
  <c r="O1636" i="4"/>
  <c r="N1636" i="4"/>
  <c r="P1636" i="4" s="1"/>
  <c r="M1636" i="4"/>
  <c r="G1636" i="4"/>
  <c r="V1635" i="4"/>
  <c r="U1635" i="4"/>
  <c r="Q1635" i="4"/>
  <c r="O1635" i="4"/>
  <c r="N1635" i="4"/>
  <c r="P1635" i="4" s="1"/>
  <c r="M1635" i="4"/>
  <c r="G1635" i="4"/>
  <c r="V1634" i="4"/>
  <c r="U1634" i="4"/>
  <c r="Q1634" i="4"/>
  <c r="O1634" i="4"/>
  <c r="N1634" i="4"/>
  <c r="P1634" i="4" s="1"/>
  <c r="M1634" i="4"/>
  <c r="G1634" i="4"/>
  <c r="V1633" i="4"/>
  <c r="U1633" i="4"/>
  <c r="Q1633" i="4"/>
  <c r="O1633" i="4"/>
  <c r="N1633" i="4"/>
  <c r="P1633" i="4" s="1"/>
  <c r="M1633" i="4"/>
  <c r="G1633" i="4"/>
  <c r="V1632" i="4"/>
  <c r="U1632" i="4"/>
  <c r="Q1632" i="4"/>
  <c r="O1632" i="4"/>
  <c r="N1632" i="4"/>
  <c r="P1632" i="4" s="1"/>
  <c r="M1632" i="4"/>
  <c r="G1632" i="4"/>
  <c r="V1631" i="4"/>
  <c r="U1631" i="4"/>
  <c r="Q1631" i="4"/>
  <c r="O1631" i="4"/>
  <c r="N1631" i="4"/>
  <c r="P1631" i="4" s="1"/>
  <c r="M1631" i="4"/>
  <c r="G1631" i="4"/>
  <c r="V1630" i="4"/>
  <c r="U1630" i="4"/>
  <c r="Q1630" i="4"/>
  <c r="O1630" i="4"/>
  <c r="N1630" i="4"/>
  <c r="P1630" i="4" s="1"/>
  <c r="M1630" i="4"/>
  <c r="G1630" i="4"/>
  <c r="V1629" i="4"/>
  <c r="U1629" i="4"/>
  <c r="Q1629" i="4"/>
  <c r="O1629" i="4"/>
  <c r="N1629" i="4"/>
  <c r="P1629" i="4" s="1"/>
  <c r="M1629" i="4"/>
  <c r="G1629" i="4"/>
  <c r="V1628" i="4"/>
  <c r="U1628" i="4"/>
  <c r="Q1628" i="4"/>
  <c r="O1628" i="4"/>
  <c r="N1628" i="4"/>
  <c r="P1628" i="4" s="1"/>
  <c r="M1628" i="4"/>
  <c r="G1628" i="4"/>
  <c r="V1627" i="4"/>
  <c r="U1627" i="4"/>
  <c r="Q1627" i="4"/>
  <c r="O1627" i="4"/>
  <c r="N1627" i="4"/>
  <c r="P1627" i="4" s="1"/>
  <c r="M1627" i="4"/>
  <c r="G1627" i="4"/>
  <c r="V1626" i="4"/>
  <c r="U1626" i="4"/>
  <c r="Q1626" i="4"/>
  <c r="O1626" i="4"/>
  <c r="N1626" i="4"/>
  <c r="P1626" i="4" s="1"/>
  <c r="M1626" i="4"/>
  <c r="G1626" i="4"/>
  <c r="V1625" i="4"/>
  <c r="U1625" i="4"/>
  <c r="Q1625" i="4"/>
  <c r="O1625" i="4"/>
  <c r="N1625" i="4"/>
  <c r="P1625" i="4" s="1"/>
  <c r="M1625" i="4"/>
  <c r="G1625" i="4"/>
  <c r="V1624" i="4"/>
  <c r="U1624" i="4"/>
  <c r="Q1624" i="4"/>
  <c r="O1624" i="4"/>
  <c r="N1624" i="4"/>
  <c r="P1624" i="4" s="1"/>
  <c r="M1624" i="4"/>
  <c r="G1624" i="4"/>
  <c r="V1623" i="4"/>
  <c r="U1623" i="4"/>
  <c r="Q1623" i="4"/>
  <c r="O1623" i="4"/>
  <c r="N1623" i="4"/>
  <c r="P1623" i="4" s="1"/>
  <c r="M1623" i="4"/>
  <c r="G1623" i="4"/>
  <c r="V1622" i="4"/>
  <c r="U1622" i="4"/>
  <c r="Q1622" i="4"/>
  <c r="O1622" i="4"/>
  <c r="N1622" i="4"/>
  <c r="P1622" i="4" s="1"/>
  <c r="M1622" i="4"/>
  <c r="G1622" i="4"/>
  <c r="V1621" i="4"/>
  <c r="U1621" i="4"/>
  <c r="Q1621" i="4"/>
  <c r="O1621" i="4"/>
  <c r="N1621" i="4"/>
  <c r="P1621" i="4" s="1"/>
  <c r="M1621" i="4"/>
  <c r="G1621" i="4"/>
  <c r="V1620" i="4"/>
  <c r="U1620" i="4"/>
  <c r="Q1620" i="4"/>
  <c r="O1620" i="4"/>
  <c r="N1620" i="4"/>
  <c r="P1620" i="4" s="1"/>
  <c r="M1620" i="4"/>
  <c r="G1620" i="4"/>
  <c r="V1619" i="4"/>
  <c r="U1619" i="4"/>
  <c r="Q1619" i="4"/>
  <c r="O1619" i="4"/>
  <c r="N1619" i="4"/>
  <c r="P1619" i="4" s="1"/>
  <c r="M1619" i="4"/>
  <c r="G1619" i="4"/>
  <c r="V1618" i="4"/>
  <c r="U1618" i="4"/>
  <c r="Q1618" i="4"/>
  <c r="O1618" i="4"/>
  <c r="N1618" i="4"/>
  <c r="P1618" i="4" s="1"/>
  <c r="M1618" i="4"/>
  <c r="G1618" i="4"/>
  <c r="V1617" i="4"/>
  <c r="U1617" i="4"/>
  <c r="O1617" i="4"/>
  <c r="Q1617" i="4" s="1"/>
  <c r="N1617" i="4"/>
  <c r="P1617" i="4" s="1"/>
  <c r="M1617" i="4"/>
  <c r="G1617" i="4"/>
  <c r="V1616" i="4"/>
  <c r="U1616" i="4"/>
  <c r="O1616" i="4"/>
  <c r="Q1616" i="4" s="1"/>
  <c r="N1616" i="4"/>
  <c r="P1616" i="4" s="1"/>
  <c r="M1616" i="4"/>
  <c r="G1616" i="4"/>
  <c r="V1615" i="4"/>
  <c r="U1615" i="4"/>
  <c r="Q1615" i="4"/>
  <c r="O1615" i="4"/>
  <c r="N1615" i="4"/>
  <c r="P1615" i="4" s="1"/>
  <c r="M1615" i="4"/>
  <c r="G1615" i="4"/>
  <c r="V1614" i="4"/>
  <c r="U1614" i="4"/>
  <c r="O1614" i="4"/>
  <c r="Q1614" i="4" s="1"/>
  <c r="N1614" i="4"/>
  <c r="P1614" i="4" s="1"/>
  <c r="M1614" i="4"/>
  <c r="G1614" i="4"/>
  <c r="V1613" i="4"/>
  <c r="U1613" i="4"/>
  <c r="O1613" i="4"/>
  <c r="Q1613" i="4" s="1"/>
  <c r="N1613" i="4"/>
  <c r="P1613" i="4" s="1"/>
  <c r="M1613" i="4"/>
  <c r="G1613" i="4"/>
  <c r="V1612" i="4"/>
  <c r="U1612" i="4"/>
  <c r="Q1612" i="4"/>
  <c r="O1612" i="4"/>
  <c r="N1612" i="4"/>
  <c r="P1612" i="4" s="1"/>
  <c r="M1612" i="4"/>
  <c r="G1612" i="4"/>
  <c r="V1611" i="4"/>
  <c r="U1611" i="4"/>
  <c r="O1611" i="4"/>
  <c r="Q1611" i="4" s="1"/>
  <c r="N1611" i="4"/>
  <c r="P1611" i="4" s="1"/>
  <c r="M1611" i="4"/>
  <c r="G1611" i="4"/>
  <c r="V1610" i="4"/>
  <c r="U1610" i="4"/>
  <c r="Q1610" i="4"/>
  <c r="O1610" i="4"/>
  <c r="N1610" i="4"/>
  <c r="P1610" i="4" s="1"/>
  <c r="M1610" i="4"/>
  <c r="G1610" i="4"/>
  <c r="V1609" i="4"/>
  <c r="U1609" i="4"/>
  <c r="O1609" i="4"/>
  <c r="Q1609" i="4" s="1"/>
  <c r="N1609" i="4"/>
  <c r="P1609" i="4" s="1"/>
  <c r="M1609" i="4"/>
  <c r="G1609" i="4"/>
  <c r="V1608" i="4"/>
  <c r="U1608" i="4"/>
  <c r="O1608" i="4"/>
  <c r="Q1608" i="4" s="1"/>
  <c r="N1608" i="4"/>
  <c r="P1608" i="4" s="1"/>
  <c r="M1608" i="4"/>
  <c r="G1608" i="4"/>
  <c r="V1607" i="4"/>
  <c r="U1607" i="4"/>
  <c r="Q1607" i="4"/>
  <c r="O1607" i="4"/>
  <c r="N1607" i="4"/>
  <c r="P1607" i="4" s="1"/>
  <c r="M1607" i="4"/>
  <c r="G1607" i="4"/>
  <c r="V1606" i="4"/>
  <c r="U1606" i="4"/>
  <c r="O1606" i="4"/>
  <c r="Q1606" i="4" s="1"/>
  <c r="N1606" i="4"/>
  <c r="P1606" i="4" s="1"/>
  <c r="M1606" i="4"/>
  <c r="G1606" i="4"/>
  <c r="V1605" i="4"/>
  <c r="U1605" i="4"/>
  <c r="O1605" i="4"/>
  <c r="Q1605" i="4" s="1"/>
  <c r="N1605" i="4"/>
  <c r="P1605" i="4" s="1"/>
  <c r="M1605" i="4"/>
  <c r="G1605" i="4"/>
  <c r="V1604" i="4"/>
  <c r="U1604" i="4"/>
  <c r="Q1604" i="4"/>
  <c r="O1604" i="4"/>
  <c r="N1604" i="4"/>
  <c r="P1604" i="4" s="1"/>
  <c r="M1604" i="4"/>
  <c r="G1604" i="4"/>
  <c r="V1603" i="4"/>
  <c r="U1603" i="4"/>
  <c r="O1603" i="4"/>
  <c r="Q1603" i="4" s="1"/>
  <c r="N1603" i="4"/>
  <c r="P1603" i="4" s="1"/>
  <c r="M1603" i="4"/>
  <c r="G1603" i="4"/>
  <c r="V1602" i="4"/>
  <c r="U1602" i="4"/>
  <c r="Q1602" i="4"/>
  <c r="O1602" i="4"/>
  <c r="N1602" i="4"/>
  <c r="P1602" i="4" s="1"/>
  <c r="M1602" i="4"/>
  <c r="G1602" i="4"/>
  <c r="V1601" i="4"/>
  <c r="U1601" i="4"/>
  <c r="O1601" i="4"/>
  <c r="Q1601" i="4" s="1"/>
  <c r="N1601" i="4"/>
  <c r="P1601" i="4" s="1"/>
  <c r="M1601" i="4"/>
  <c r="G1601" i="4"/>
  <c r="V1600" i="4"/>
  <c r="U1600" i="4"/>
  <c r="O1600" i="4"/>
  <c r="Q1600" i="4" s="1"/>
  <c r="N1600" i="4"/>
  <c r="P1600" i="4" s="1"/>
  <c r="M1600" i="4"/>
  <c r="G1600" i="4"/>
  <c r="V1599" i="4"/>
  <c r="U1599" i="4"/>
  <c r="Q1599" i="4"/>
  <c r="O1599" i="4"/>
  <c r="N1599" i="4"/>
  <c r="P1599" i="4" s="1"/>
  <c r="M1599" i="4"/>
  <c r="G1599" i="4"/>
  <c r="V1598" i="4"/>
  <c r="U1598" i="4"/>
  <c r="O1598" i="4"/>
  <c r="Q1598" i="4" s="1"/>
  <c r="N1598" i="4"/>
  <c r="P1598" i="4" s="1"/>
  <c r="M1598" i="4"/>
  <c r="G1598" i="4"/>
  <c r="V1597" i="4"/>
  <c r="U1597" i="4"/>
  <c r="O1597" i="4"/>
  <c r="Q1597" i="4" s="1"/>
  <c r="N1597" i="4"/>
  <c r="P1597" i="4" s="1"/>
  <c r="M1597" i="4"/>
  <c r="G1597" i="4"/>
  <c r="V1596" i="4"/>
  <c r="U1596" i="4"/>
  <c r="Q1596" i="4"/>
  <c r="O1596" i="4"/>
  <c r="N1596" i="4"/>
  <c r="P1596" i="4" s="1"/>
  <c r="M1596" i="4"/>
  <c r="G1596" i="4"/>
  <c r="V1595" i="4"/>
  <c r="U1595" i="4"/>
  <c r="O1595" i="4"/>
  <c r="Q1595" i="4" s="1"/>
  <c r="N1595" i="4"/>
  <c r="P1595" i="4" s="1"/>
  <c r="M1595" i="4"/>
  <c r="G1595" i="4"/>
  <c r="V1594" i="4"/>
  <c r="U1594" i="4"/>
  <c r="Q1594" i="4"/>
  <c r="O1594" i="4"/>
  <c r="N1594" i="4"/>
  <c r="P1594" i="4" s="1"/>
  <c r="M1594" i="4"/>
  <c r="G1594" i="4"/>
  <c r="V1593" i="4"/>
  <c r="U1593" i="4"/>
  <c r="O1593" i="4"/>
  <c r="Q1593" i="4" s="1"/>
  <c r="N1593" i="4"/>
  <c r="P1593" i="4" s="1"/>
  <c r="M1593" i="4"/>
  <c r="G1593" i="4"/>
  <c r="V1592" i="4"/>
  <c r="U1592" i="4"/>
  <c r="O1592" i="4"/>
  <c r="Q1592" i="4" s="1"/>
  <c r="N1592" i="4"/>
  <c r="P1592" i="4" s="1"/>
  <c r="M1592" i="4"/>
  <c r="G1592" i="4"/>
  <c r="V1591" i="4"/>
  <c r="U1591" i="4"/>
  <c r="O1591" i="4"/>
  <c r="Q1591" i="4" s="1"/>
  <c r="N1591" i="4"/>
  <c r="P1591" i="4" s="1"/>
  <c r="M1591" i="4"/>
  <c r="G1591" i="4"/>
  <c r="V1590" i="4"/>
  <c r="U1590" i="4"/>
  <c r="O1590" i="4"/>
  <c r="Q1590" i="4" s="1"/>
  <c r="N1590" i="4"/>
  <c r="P1590" i="4" s="1"/>
  <c r="M1590" i="4"/>
  <c r="G1590" i="4"/>
  <c r="V1589" i="4"/>
  <c r="U1589" i="4"/>
  <c r="O1589" i="4"/>
  <c r="Q1589" i="4" s="1"/>
  <c r="N1589" i="4"/>
  <c r="P1589" i="4" s="1"/>
  <c r="M1589" i="4"/>
  <c r="G1589" i="4"/>
  <c r="V1588" i="4"/>
  <c r="U1588" i="4"/>
  <c r="Q1588" i="4"/>
  <c r="O1588" i="4"/>
  <c r="N1588" i="4"/>
  <c r="P1588" i="4" s="1"/>
  <c r="M1588" i="4"/>
  <c r="G1588" i="4"/>
  <c r="V1587" i="4"/>
  <c r="U1587" i="4"/>
  <c r="O1587" i="4"/>
  <c r="Q1587" i="4" s="1"/>
  <c r="N1587" i="4"/>
  <c r="P1587" i="4" s="1"/>
  <c r="M1587" i="4"/>
  <c r="G1587" i="4"/>
  <c r="V1586" i="4"/>
  <c r="U1586" i="4"/>
  <c r="Q1586" i="4"/>
  <c r="O1586" i="4"/>
  <c r="N1586" i="4"/>
  <c r="P1586" i="4" s="1"/>
  <c r="M1586" i="4"/>
  <c r="G1586" i="4"/>
  <c r="V1585" i="4"/>
  <c r="U1585" i="4"/>
  <c r="O1585" i="4"/>
  <c r="Q1585" i="4" s="1"/>
  <c r="N1585" i="4"/>
  <c r="P1585" i="4" s="1"/>
  <c r="M1585" i="4"/>
  <c r="G1585" i="4"/>
  <c r="V1584" i="4"/>
  <c r="U1584" i="4"/>
  <c r="O1584" i="4"/>
  <c r="Q1584" i="4" s="1"/>
  <c r="N1584" i="4"/>
  <c r="P1584" i="4" s="1"/>
  <c r="M1584" i="4"/>
  <c r="G1584" i="4"/>
  <c r="V1583" i="4"/>
  <c r="U1583" i="4"/>
  <c r="O1583" i="4"/>
  <c r="Q1583" i="4" s="1"/>
  <c r="N1583" i="4"/>
  <c r="P1583" i="4" s="1"/>
  <c r="M1583" i="4"/>
  <c r="G1583" i="4"/>
  <c r="V1582" i="4"/>
  <c r="U1582" i="4"/>
  <c r="O1582" i="4"/>
  <c r="Q1582" i="4" s="1"/>
  <c r="N1582" i="4"/>
  <c r="P1582" i="4" s="1"/>
  <c r="M1582" i="4"/>
  <c r="G1582" i="4"/>
  <c r="V1581" i="4"/>
  <c r="U1581" i="4"/>
  <c r="O1581" i="4"/>
  <c r="Q1581" i="4" s="1"/>
  <c r="N1581" i="4"/>
  <c r="P1581" i="4" s="1"/>
  <c r="M1581" i="4"/>
  <c r="G1581" i="4"/>
  <c r="V1580" i="4"/>
  <c r="U1580" i="4"/>
  <c r="Q1580" i="4"/>
  <c r="O1580" i="4"/>
  <c r="N1580" i="4"/>
  <c r="P1580" i="4" s="1"/>
  <c r="M1580" i="4"/>
  <c r="G1580" i="4"/>
  <c r="V1579" i="4"/>
  <c r="U1579" i="4"/>
  <c r="O1579" i="4"/>
  <c r="Q1579" i="4" s="1"/>
  <c r="N1579" i="4"/>
  <c r="P1579" i="4" s="1"/>
  <c r="M1579" i="4"/>
  <c r="G1579" i="4"/>
  <c r="V1578" i="4"/>
  <c r="U1578" i="4"/>
  <c r="Q1578" i="4"/>
  <c r="O1578" i="4"/>
  <c r="N1578" i="4"/>
  <c r="P1578" i="4" s="1"/>
  <c r="M1578" i="4"/>
  <c r="G1578" i="4"/>
  <c r="V1577" i="4"/>
  <c r="U1577" i="4"/>
  <c r="O1577" i="4"/>
  <c r="Q1577" i="4" s="1"/>
  <c r="N1577" i="4"/>
  <c r="P1577" i="4" s="1"/>
  <c r="M1577" i="4"/>
  <c r="G1577" i="4"/>
  <c r="V1576" i="4"/>
  <c r="U1576" i="4"/>
  <c r="O1576" i="4"/>
  <c r="Q1576" i="4" s="1"/>
  <c r="N1576" i="4"/>
  <c r="P1576" i="4" s="1"/>
  <c r="M1576" i="4"/>
  <c r="G1576" i="4"/>
  <c r="V1575" i="4"/>
  <c r="U1575" i="4"/>
  <c r="O1575" i="4"/>
  <c r="Q1575" i="4" s="1"/>
  <c r="N1575" i="4"/>
  <c r="P1575" i="4" s="1"/>
  <c r="M1575" i="4"/>
  <c r="G1575" i="4"/>
  <c r="V1574" i="4"/>
  <c r="U1574" i="4"/>
  <c r="O1574" i="4"/>
  <c r="Q1574" i="4" s="1"/>
  <c r="N1574" i="4"/>
  <c r="P1574" i="4" s="1"/>
  <c r="M1574" i="4"/>
  <c r="G1574" i="4"/>
  <c r="V1573" i="4"/>
  <c r="U1573" i="4"/>
  <c r="O1573" i="4"/>
  <c r="Q1573" i="4" s="1"/>
  <c r="N1573" i="4"/>
  <c r="P1573" i="4" s="1"/>
  <c r="M1573" i="4"/>
  <c r="G1573" i="4"/>
  <c r="V1572" i="4"/>
  <c r="U1572" i="4"/>
  <c r="Q1572" i="4"/>
  <c r="O1572" i="4"/>
  <c r="N1572" i="4"/>
  <c r="P1572" i="4" s="1"/>
  <c r="M1572" i="4"/>
  <c r="G1572" i="4"/>
  <c r="V1571" i="4"/>
  <c r="U1571" i="4"/>
  <c r="O1571" i="4"/>
  <c r="Q1571" i="4" s="1"/>
  <c r="N1571" i="4"/>
  <c r="P1571" i="4" s="1"/>
  <c r="M1571" i="4"/>
  <c r="G1571" i="4"/>
  <c r="V1570" i="4"/>
  <c r="U1570" i="4"/>
  <c r="Q1570" i="4"/>
  <c r="O1570" i="4"/>
  <c r="N1570" i="4"/>
  <c r="P1570" i="4" s="1"/>
  <c r="M1570" i="4"/>
  <c r="G1570" i="4"/>
  <c r="V1569" i="4"/>
  <c r="U1569" i="4"/>
  <c r="O1569" i="4"/>
  <c r="Q1569" i="4" s="1"/>
  <c r="N1569" i="4"/>
  <c r="P1569" i="4" s="1"/>
  <c r="M1569" i="4"/>
  <c r="G1569" i="4"/>
  <c r="V1568" i="4"/>
  <c r="U1568" i="4"/>
  <c r="O1568" i="4"/>
  <c r="Q1568" i="4" s="1"/>
  <c r="N1568" i="4"/>
  <c r="P1568" i="4" s="1"/>
  <c r="M1568" i="4"/>
  <c r="G1568" i="4"/>
  <c r="V1567" i="4"/>
  <c r="U1567" i="4"/>
  <c r="O1567" i="4"/>
  <c r="Q1567" i="4" s="1"/>
  <c r="N1567" i="4"/>
  <c r="P1567" i="4" s="1"/>
  <c r="M1567" i="4"/>
  <c r="G1567" i="4"/>
  <c r="V1566" i="4"/>
  <c r="U1566" i="4"/>
  <c r="O1566" i="4"/>
  <c r="Q1566" i="4" s="1"/>
  <c r="N1566" i="4"/>
  <c r="P1566" i="4" s="1"/>
  <c r="M1566" i="4"/>
  <c r="G1566" i="4"/>
  <c r="V1565" i="4"/>
  <c r="U1565" i="4"/>
  <c r="O1565" i="4"/>
  <c r="Q1565" i="4" s="1"/>
  <c r="N1565" i="4"/>
  <c r="P1565" i="4" s="1"/>
  <c r="M1565" i="4"/>
  <c r="G1565" i="4"/>
  <c r="V1564" i="4"/>
  <c r="U1564" i="4"/>
  <c r="Q1564" i="4"/>
  <c r="O1564" i="4"/>
  <c r="N1564" i="4"/>
  <c r="P1564" i="4" s="1"/>
  <c r="M1564" i="4"/>
  <c r="G1564" i="4"/>
  <c r="V1563" i="4"/>
  <c r="U1563" i="4"/>
  <c r="O1563" i="4"/>
  <c r="Q1563" i="4" s="1"/>
  <c r="N1563" i="4"/>
  <c r="P1563" i="4" s="1"/>
  <c r="M1563" i="4"/>
  <c r="G1563" i="4"/>
  <c r="V1562" i="4"/>
  <c r="U1562" i="4"/>
  <c r="Q1562" i="4"/>
  <c r="O1562" i="4"/>
  <c r="N1562" i="4"/>
  <c r="P1562" i="4" s="1"/>
  <c r="M1562" i="4"/>
  <c r="G1562" i="4"/>
  <c r="V1561" i="4"/>
  <c r="U1561" i="4"/>
  <c r="O1561" i="4"/>
  <c r="Q1561" i="4" s="1"/>
  <c r="N1561" i="4"/>
  <c r="P1561" i="4" s="1"/>
  <c r="M1561" i="4"/>
  <c r="G1561" i="4"/>
  <c r="V1560" i="4"/>
  <c r="U1560" i="4"/>
  <c r="O1560" i="4"/>
  <c r="Q1560" i="4" s="1"/>
  <c r="N1560" i="4"/>
  <c r="P1560" i="4" s="1"/>
  <c r="M1560" i="4"/>
  <c r="G1560" i="4"/>
  <c r="V1559" i="4"/>
  <c r="U1559" i="4"/>
  <c r="O1559" i="4"/>
  <c r="Q1559" i="4" s="1"/>
  <c r="N1559" i="4"/>
  <c r="P1559" i="4" s="1"/>
  <c r="M1559" i="4"/>
  <c r="G1559" i="4"/>
  <c r="V1558" i="4"/>
  <c r="U1558" i="4"/>
  <c r="O1558" i="4"/>
  <c r="Q1558" i="4" s="1"/>
  <c r="N1558" i="4"/>
  <c r="P1558" i="4" s="1"/>
  <c r="M1558" i="4"/>
  <c r="G1558" i="4"/>
  <c r="V1557" i="4"/>
  <c r="U1557" i="4"/>
  <c r="O1557" i="4"/>
  <c r="Q1557" i="4" s="1"/>
  <c r="N1557" i="4"/>
  <c r="P1557" i="4" s="1"/>
  <c r="M1557" i="4"/>
  <c r="G1557" i="4"/>
  <c r="V1556" i="4"/>
  <c r="U1556" i="4"/>
  <c r="Q1556" i="4"/>
  <c r="O1556" i="4"/>
  <c r="N1556" i="4"/>
  <c r="P1556" i="4" s="1"/>
  <c r="M1556" i="4"/>
  <c r="G1556" i="4"/>
  <c r="V1555" i="4"/>
  <c r="U1555" i="4"/>
  <c r="O1555" i="4"/>
  <c r="Q1555" i="4" s="1"/>
  <c r="N1555" i="4"/>
  <c r="P1555" i="4" s="1"/>
  <c r="M1555" i="4"/>
  <c r="G1555" i="4"/>
  <c r="V1554" i="4"/>
  <c r="U1554" i="4"/>
  <c r="Q1554" i="4"/>
  <c r="O1554" i="4"/>
  <c r="N1554" i="4"/>
  <c r="P1554" i="4" s="1"/>
  <c r="M1554" i="4"/>
  <c r="G1554" i="4"/>
  <c r="V1553" i="4"/>
  <c r="U1553" i="4"/>
  <c r="O1553" i="4"/>
  <c r="Q1553" i="4" s="1"/>
  <c r="N1553" i="4"/>
  <c r="P1553" i="4" s="1"/>
  <c r="M1553" i="4"/>
  <c r="G1553" i="4"/>
  <c r="V1552" i="4"/>
  <c r="U1552" i="4"/>
  <c r="O1552" i="4"/>
  <c r="Q1552" i="4" s="1"/>
  <c r="N1552" i="4"/>
  <c r="P1552" i="4" s="1"/>
  <c r="M1552" i="4"/>
  <c r="G1552" i="4"/>
  <c r="V1551" i="4"/>
  <c r="U1551" i="4"/>
  <c r="O1551" i="4"/>
  <c r="Q1551" i="4" s="1"/>
  <c r="N1551" i="4"/>
  <c r="P1551" i="4" s="1"/>
  <c r="M1551" i="4"/>
  <c r="G1551" i="4"/>
  <c r="V1550" i="4"/>
  <c r="U1550" i="4"/>
  <c r="O1550" i="4"/>
  <c r="Q1550" i="4" s="1"/>
  <c r="N1550" i="4"/>
  <c r="P1550" i="4" s="1"/>
  <c r="M1550" i="4"/>
  <c r="G1550" i="4"/>
  <c r="V1549" i="4"/>
  <c r="U1549" i="4"/>
  <c r="O1549" i="4"/>
  <c r="Q1549" i="4" s="1"/>
  <c r="N1549" i="4"/>
  <c r="P1549" i="4" s="1"/>
  <c r="M1549" i="4"/>
  <c r="G1549" i="4"/>
  <c r="V1548" i="4"/>
  <c r="U1548" i="4"/>
  <c r="Q1548" i="4"/>
  <c r="O1548" i="4"/>
  <c r="N1548" i="4"/>
  <c r="P1548" i="4" s="1"/>
  <c r="M1548" i="4"/>
  <c r="G1548" i="4"/>
  <c r="V1547" i="4"/>
  <c r="U1547" i="4"/>
  <c r="O1547" i="4"/>
  <c r="Q1547" i="4" s="1"/>
  <c r="N1547" i="4"/>
  <c r="P1547" i="4" s="1"/>
  <c r="M1547" i="4"/>
  <c r="G1547" i="4"/>
  <c r="V1546" i="4"/>
  <c r="U1546" i="4"/>
  <c r="Q1546" i="4"/>
  <c r="O1546" i="4"/>
  <c r="N1546" i="4"/>
  <c r="P1546" i="4" s="1"/>
  <c r="M1546" i="4"/>
  <c r="G1546" i="4"/>
  <c r="V1545" i="4"/>
  <c r="U1545" i="4"/>
  <c r="O1545" i="4"/>
  <c r="Q1545" i="4" s="1"/>
  <c r="N1545" i="4"/>
  <c r="P1545" i="4" s="1"/>
  <c r="M1545" i="4"/>
  <c r="G1545" i="4"/>
  <c r="V1544" i="4"/>
  <c r="U1544" i="4"/>
  <c r="O1544" i="4"/>
  <c r="Q1544" i="4" s="1"/>
  <c r="N1544" i="4"/>
  <c r="P1544" i="4" s="1"/>
  <c r="M1544" i="4"/>
  <c r="G1544" i="4"/>
  <c r="V1543" i="4"/>
  <c r="U1543" i="4"/>
  <c r="O1543" i="4"/>
  <c r="Q1543" i="4" s="1"/>
  <c r="N1543" i="4"/>
  <c r="P1543" i="4" s="1"/>
  <c r="M1543" i="4"/>
  <c r="G1543" i="4"/>
  <c r="V1542" i="4"/>
  <c r="U1542" i="4"/>
  <c r="O1542" i="4"/>
  <c r="Q1542" i="4" s="1"/>
  <c r="N1542" i="4"/>
  <c r="P1542" i="4" s="1"/>
  <c r="M1542" i="4"/>
  <c r="G1542" i="4"/>
  <c r="V1541" i="4"/>
  <c r="U1541" i="4"/>
  <c r="O1541" i="4"/>
  <c r="Q1541" i="4" s="1"/>
  <c r="N1541" i="4"/>
  <c r="P1541" i="4" s="1"/>
  <c r="M1541" i="4"/>
  <c r="G1541" i="4"/>
  <c r="V1540" i="4"/>
  <c r="U1540" i="4"/>
  <c r="Q1540" i="4"/>
  <c r="O1540" i="4"/>
  <c r="N1540" i="4"/>
  <c r="P1540" i="4" s="1"/>
  <c r="M1540" i="4"/>
  <c r="G1540" i="4"/>
  <c r="V1539" i="4"/>
  <c r="U1539" i="4"/>
  <c r="O1539" i="4"/>
  <c r="Q1539" i="4" s="1"/>
  <c r="N1539" i="4"/>
  <c r="P1539" i="4" s="1"/>
  <c r="M1539" i="4"/>
  <c r="G1539" i="4"/>
  <c r="V1538" i="4"/>
  <c r="U1538" i="4"/>
  <c r="Q1538" i="4"/>
  <c r="O1538" i="4"/>
  <c r="N1538" i="4"/>
  <c r="P1538" i="4" s="1"/>
  <c r="M1538" i="4"/>
  <c r="G1538" i="4"/>
  <c r="V1537" i="4"/>
  <c r="U1537" i="4"/>
  <c r="O1537" i="4"/>
  <c r="Q1537" i="4" s="1"/>
  <c r="N1537" i="4"/>
  <c r="P1537" i="4" s="1"/>
  <c r="M1537" i="4"/>
  <c r="G1537" i="4"/>
  <c r="V1536" i="4"/>
  <c r="U1536" i="4"/>
  <c r="O1536" i="4"/>
  <c r="Q1536" i="4" s="1"/>
  <c r="N1536" i="4"/>
  <c r="P1536" i="4" s="1"/>
  <c r="M1536" i="4"/>
  <c r="G1536" i="4"/>
  <c r="V1535" i="4"/>
  <c r="U1535" i="4"/>
  <c r="O1535" i="4"/>
  <c r="Q1535" i="4" s="1"/>
  <c r="N1535" i="4"/>
  <c r="P1535" i="4" s="1"/>
  <c r="M1535" i="4"/>
  <c r="G1535" i="4"/>
  <c r="V1534" i="4"/>
  <c r="U1534" i="4"/>
  <c r="O1534" i="4"/>
  <c r="Q1534" i="4" s="1"/>
  <c r="N1534" i="4"/>
  <c r="P1534" i="4" s="1"/>
  <c r="M1534" i="4"/>
  <c r="G1534" i="4"/>
  <c r="V1533" i="4"/>
  <c r="U1533" i="4"/>
  <c r="O1533" i="4"/>
  <c r="Q1533" i="4" s="1"/>
  <c r="N1533" i="4"/>
  <c r="P1533" i="4" s="1"/>
  <c r="M1533" i="4"/>
  <c r="G1533" i="4"/>
  <c r="V1532" i="4"/>
  <c r="U1532" i="4"/>
  <c r="Q1532" i="4"/>
  <c r="O1532" i="4"/>
  <c r="N1532" i="4"/>
  <c r="P1532" i="4" s="1"/>
  <c r="M1532" i="4"/>
  <c r="G1532" i="4"/>
  <c r="V1531" i="4"/>
  <c r="U1531" i="4"/>
  <c r="O1531" i="4"/>
  <c r="Q1531" i="4" s="1"/>
  <c r="N1531" i="4"/>
  <c r="P1531" i="4" s="1"/>
  <c r="M1531" i="4"/>
  <c r="G1531" i="4"/>
  <c r="V1530" i="4"/>
  <c r="U1530" i="4"/>
  <c r="Q1530" i="4"/>
  <c r="O1530" i="4"/>
  <c r="N1530" i="4"/>
  <c r="P1530" i="4" s="1"/>
  <c r="M1530" i="4"/>
  <c r="G1530" i="4"/>
  <c r="V1529" i="4"/>
  <c r="U1529" i="4"/>
  <c r="O1529" i="4"/>
  <c r="Q1529" i="4" s="1"/>
  <c r="N1529" i="4"/>
  <c r="P1529" i="4" s="1"/>
  <c r="M1529" i="4"/>
  <c r="G1529" i="4"/>
  <c r="V1528" i="4"/>
  <c r="U1528" i="4"/>
  <c r="O1528" i="4"/>
  <c r="Q1528" i="4" s="1"/>
  <c r="N1528" i="4"/>
  <c r="P1528" i="4" s="1"/>
  <c r="M1528" i="4"/>
  <c r="G1528" i="4"/>
  <c r="V1527" i="4"/>
  <c r="U1527" i="4"/>
  <c r="O1527" i="4"/>
  <c r="Q1527" i="4" s="1"/>
  <c r="N1527" i="4"/>
  <c r="P1527" i="4" s="1"/>
  <c r="M1527" i="4"/>
  <c r="G1527" i="4"/>
  <c r="V1526" i="4"/>
  <c r="U1526" i="4"/>
  <c r="O1526" i="4"/>
  <c r="Q1526" i="4" s="1"/>
  <c r="N1526" i="4"/>
  <c r="P1526" i="4" s="1"/>
  <c r="M1526" i="4"/>
  <c r="G1526" i="4"/>
  <c r="V1525" i="4"/>
  <c r="U1525" i="4"/>
  <c r="O1525" i="4"/>
  <c r="Q1525" i="4" s="1"/>
  <c r="N1525" i="4"/>
  <c r="P1525" i="4" s="1"/>
  <c r="M1525" i="4"/>
  <c r="G1525" i="4"/>
  <c r="V1524" i="4"/>
  <c r="U1524" i="4"/>
  <c r="Q1524" i="4"/>
  <c r="O1524" i="4"/>
  <c r="N1524" i="4"/>
  <c r="P1524" i="4" s="1"/>
  <c r="M1524" i="4"/>
  <c r="G1524" i="4"/>
  <c r="V1523" i="4"/>
  <c r="U1523" i="4"/>
  <c r="O1523" i="4"/>
  <c r="Q1523" i="4" s="1"/>
  <c r="N1523" i="4"/>
  <c r="P1523" i="4" s="1"/>
  <c r="M1523" i="4"/>
  <c r="G1523" i="4"/>
  <c r="V1522" i="4"/>
  <c r="U1522" i="4"/>
  <c r="Q1522" i="4"/>
  <c r="O1522" i="4"/>
  <c r="N1522" i="4"/>
  <c r="P1522" i="4" s="1"/>
  <c r="M1522" i="4"/>
  <c r="G1522" i="4"/>
  <c r="V1521" i="4"/>
  <c r="U1521" i="4"/>
  <c r="O1521" i="4"/>
  <c r="Q1521" i="4" s="1"/>
  <c r="N1521" i="4"/>
  <c r="P1521" i="4" s="1"/>
  <c r="M1521" i="4"/>
  <c r="G1521" i="4"/>
  <c r="V1520" i="4"/>
  <c r="U1520" i="4"/>
  <c r="O1520" i="4"/>
  <c r="Q1520" i="4" s="1"/>
  <c r="N1520" i="4"/>
  <c r="P1520" i="4" s="1"/>
  <c r="M1520" i="4"/>
  <c r="G1520" i="4"/>
  <c r="V1519" i="4"/>
  <c r="U1519" i="4"/>
  <c r="O1519" i="4"/>
  <c r="Q1519" i="4" s="1"/>
  <c r="N1519" i="4"/>
  <c r="P1519" i="4" s="1"/>
  <c r="M1519" i="4"/>
  <c r="G1519" i="4"/>
  <c r="V1518" i="4"/>
  <c r="U1518" i="4"/>
  <c r="O1518" i="4"/>
  <c r="Q1518" i="4" s="1"/>
  <c r="N1518" i="4"/>
  <c r="P1518" i="4" s="1"/>
  <c r="M1518" i="4"/>
  <c r="G1518" i="4"/>
  <c r="V1517" i="4"/>
  <c r="U1517" i="4"/>
  <c r="O1517" i="4"/>
  <c r="Q1517" i="4" s="1"/>
  <c r="N1517" i="4"/>
  <c r="P1517" i="4" s="1"/>
  <c r="M1517" i="4"/>
  <c r="G1517" i="4"/>
  <c r="V1516" i="4"/>
  <c r="U1516" i="4"/>
  <c r="Q1516" i="4"/>
  <c r="O1516" i="4"/>
  <c r="N1516" i="4"/>
  <c r="P1516" i="4" s="1"/>
  <c r="M1516" i="4"/>
  <c r="G1516" i="4"/>
  <c r="V1515" i="4"/>
  <c r="U1515" i="4"/>
  <c r="O1515" i="4"/>
  <c r="Q1515" i="4" s="1"/>
  <c r="N1515" i="4"/>
  <c r="P1515" i="4" s="1"/>
  <c r="M1515" i="4"/>
  <c r="G1515" i="4"/>
  <c r="V1514" i="4"/>
  <c r="U1514" i="4"/>
  <c r="Q1514" i="4"/>
  <c r="O1514" i="4"/>
  <c r="N1514" i="4"/>
  <c r="P1514" i="4" s="1"/>
  <c r="M1514" i="4"/>
  <c r="G1514" i="4"/>
  <c r="V1513" i="4"/>
  <c r="U1513" i="4"/>
  <c r="O1513" i="4"/>
  <c r="Q1513" i="4" s="1"/>
  <c r="N1513" i="4"/>
  <c r="P1513" i="4" s="1"/>
  <c r="M1513" i="4"/>
  <c r="G1513" i="4"/>
  <c r="V1512" i="4"/>
  <c r="U1512" i="4"/>
  <c r="O1512" i="4"/>
  <c r="Q1512" i="4" s="1"/>
  <c r="N1512" i="4"/>
  <c r="P1512" i="4" s="1"/>
  <c r="M1512" i="4"/>
  <c r="G1512" i="4"/>
  <c r="V1511" i="4"/>
  <c r="U1511" i="4"/>
  <c r="O1511" i="4"/>
  <c r="Q1511" i="4" s="1"/>
  <c r="N1511" i="4"/>
  <c r="P1511" i="4" s="1"/>
  <c r="M1511" i="4"/>
  <c r="G1511" i="4"/>
  <c r="V1510" i="4"/>
  <c r="U1510" i="4"/>
  <c r="O1510" i="4"/>
  <c r="Q1510" i="4" s="1"/>
  <c r="N1510" i="4"/>
  <c r="P1510" i="4" s="1"/>
  <c r="M1510" i="4"/>
  <c r="G1510" i="4"/>
  <c r="V1509" i="4"/>
  <c r="U1509" i="4"/>
  <c r="O1509" i="4"/>
  <c r="Q1509" i="4" s="1"/>
  <c r="N1509" i="4"/>
  <c r="P1509" i="4" s="1"/>
  <c r="M1509" i="4"/>
  <c r="G1509" i="4"/>
  <c r="V1508" i="4"/>
  <c r="U1508" i="4"/>
  <c r="Q1508" i="4"/>
  <c r="O1508" i="4"/>
  <c r="N1508" i="4"/>
  <c r="P1508" i="4" s="1"/>
  <c r="M1508" i="4"/>
  <c r="G1508" i="4"/>
  <c r="V1507" i="4"/>
  <c r="U1507" i="4"/>
  <c r="O1507" i="4"/>
  <c r="Q1507" i="4" s="1"/>
  <c r="N1507" i="4"/>
  <c r="P1507" i="4" s="1"/>
  <c r="M1507" i="4"/>
  <c r="G1507" i="4"/>
  <c r="V1506" i="4"/>
  <c r="U1506" i="4"/>
  <c r="Q1506" i="4"/>
  <c r="O1506" i="4"/>
  <c r="N1506" i="4"/>
  <c r="P1506" i="4" s="1"/>
  <c r="M1506" i="4"/>
  <c r="G1506" i="4"/>
  <c r="V1505" i="4"/>
  <c r="U1505" i="4"/>
  <c r="O1505" i="4"/>
  <c r="Q1505" i="4" s="1"/>
  <c r="N1505" i="4"/>
  <c r="P1505" i="4" s="1"/>
  <c r="M1505" i="4"/>
  <c r="G1505" i="4"/>
  <c r="V1504" i="4"/>
  <c r="U1504" i="4"/>
  <c r="O1504" i="4"/>
  <c r="Q1504" i="4" s="1"/>
  <c r="N1504" i="4"/>
  <c r="P1504" i="4" s="1"/>
  <c r="M1504" i="4"/>
  <c r="G1504" i="4"/>
  <c r="V1503" i="4"/>
  <c r="U1503" i="4"/>
  <c r="O1503" i="4"/>
  <c r="Q1503" i="4" s="1"/>
  <c r="N1503" i="4"/>
  <c r="P1503" i="4" s="1"/>
  <c r="M1503" i="4"/>
  <c r="G1503" i="4"/>
  <c r="V1502" i="4"/>
  <c r="U1502" i="4"/>
  <c r="O1502" i="4"/>
  <c r="Q1502" i="4" s="1"/>
  <c r="N1502" i="4"/>
  <c r="P1502" i="4" s="1"/>
  <c r="M1502" i="4"/>
  <c r="G1502" i="4"/>
  <c r="V1501" i="4"/>
  <c r="U1501" i="4"/>
  <c r="O1501" i="4"/>
  <c r="Q1501" i="4" s="1"/>
  <c r="N1501" i="4"/>
  <c r="P1501" i="4" s="1"/>
  <c r="M1501" i="4"/>
  <c r="G1501" i="4"/>
  <c r="V1500" i="4"/>
  <c r="U1500" i="4"/>
  <c r="Q1500" i="4"/>
  <c r="O1500" i="4"/>
  <c r="N1500" i="4"/>
  <c r="P1500" i="4" s="1"/>
  <c r="M1500" i="4"/>
  <c r="G1500" i="4"/>
  <c r="V1499" i="4"/>
  <c r="U1499" i="4"/>
  <c r="O1499" i="4"/>
  <c r="Q1499" i="4" s="1"/>
  <c r="N1499" i="4"/>
  <c r="P1499" i="4" s="1"/>
  <c r="M1499" i="4"/>
  <c r="G1499" i="4"/>
  <c r="V1498" i="4"/>
  <c r="U1498" i="4"/>
  <c r="Q1498" i="4"/>
  <c r="O1498" i="4"/>
  <c r="N1498" i="4"/>
  <c r="P1498" i="4" s="1"/>
  <c r="M1498" i="4"/>
  <c r="G1498" i="4"/>
  <c r="V1497" i="4"/>
  <c r="U1497" i="4"/>
  <c r="O1497" i="4"/>
  <c r="Q1497" i="4" s="1"/>
  <c r="N1497" i="4"/>
  <c r="P1497" i="4" s="1"/>
  <c r="M1497" i="4"/>
  <c r="G1497" i="4"/>
  <c r="V1496" i="4"/>
  <c r="U1496" i="4"/>
  <c r="O1496" i="4"/>
  <c r="Q1496" i="4" s="1"/>
  <c r="N1496" i="4"/>
  <c r="P1496" i="4" s="1"/>
  <c r="M1496" i="4"/>
  <c r="G1496" i="4"/>
  <c r="V1495" i="4"/>
  <c r="U1495" i="4"/>
  <c r="O1495" i="4"/>
  <c r="Q1495" i="4" s="1"/>
  <c r="N1495" i="4"/>
  <c r="P1495" i="4" s="1"/>
  <c r="M1495" i="4"/>
  <c r="G1495" i="4"/>
  <c r="V1494" i="4"/>
  <c r="U1494" i="4"/>
  <c r="O1494" i="4"/>
  <c r="Q1494" i="4" s="1"/>
  <c r="N1494" i="4"/>
  <c r="P1494" i="4" s="1"/>
  <c r="M1494" i="4"/>
  <c r="G1494" i="4"/>
  <c r="V1493" i="4"/>
  <c r="U1493" i="4"/>
  <c r="O1493" i="4"/>
  <c r="Q1493" i="4" s="1"/>
  <c r="N1493" i="4"/>
  <c r="P1493" i="4" s="1"/>
  <c r="M1493" i="4"/>
  <c r="G1493" i="4"/>
  <c r="V1492" i="4"/>
  <c r="U1492" i="4"/>
  <c r="Q1492" i="4"/>
  <c r="O1492" i="4"/>
  <c r="N1492" i="4"/>
  <c r="P1492" i="4" s="1"/>
  <c r="M1492" i="4"/>
  <c r="G1492" i="4"/>
  <c r="V1491" i="4"/>
  <c r="U1491" i="4"/>
  <c r="O1491" i="4"/>
  <c r="Q1491" i="4" s="1"/>
  <c r="N1491" i="4"/>
  <c r="P1491" i="4" s="1"/>
  <c r="M1491" i="4"/>
  <c r="G1491" i="4"/>
  <c r="V1490" i="4"/>
  <c r="U1490" i="4"/>
  <c r="Q1490" i="4"/>
  <c r="O1490" i="4"/>
  <c r="N1490" i="4"/>
  <c r="P1490" i="4" s="1"/>
  <c r="M1490" i="4"/>
  <c r="G1490" i="4"/>
  <c r="V1489" i="4"/>
  <c r="U1489" i="4"/>
  <c r="O1489" i="4"/>
  <c r="Q1489" i="4" s="1"/>
  <c r="N1489" i="4"/>
  <c r="P1489" i="4" s="1"/>
  <c r="M1489" i="4"/>
  <c r="G1489" i="4"/>
  <c r="V1488" i="4"/>
  <c r="U1488" i="4"/>
  <c r="O1488" i="4"/>
  <c r="Q1488" i="4" s="1"/>
  <c r="N1488" i="4"/>
  <c r="P1488" i="4" s="1"/>
  <c r="M1488" i="4"/>
  <c r="G1488" i="4"/>
  <c r="V1487" i="4"/>
  <c r="U1487" i="4"/>
  <c r="O1487" i="4"/>
  <c r="Q1487" i="4" s="1"/>
  <c r="N1487" i="4"/>
  <c r="P1487" i="4" s="1"/>
  <c r="M1487" i="4"/>
  <c r="G1487" i="4"/>
  <c r="V1486" i="4"/>
  <c r="U1486" i="4"/>
  <c r="O1486" i="4"/>
  <c r="Q1486" i="4" s="1"/>
  <c r="N1486" i="4"/>
  <c r="P1486" i="4" s="1"/>
  <c r="M1486" i="4"/>
  <c r="G1486" i="4"/>
  <c r="V1485" i="4"/>
  <c r="U1485" i="4"/>
  <c r="O1485" i="4"/>
  <c r="Q1485" i="4" s="1"/>
  <c r="N1485" i="4"/>
  <c r="P1485" i="4" s="1"/>
  <c r="M1485" i="4"/>
  <c r="G1485" i="4"/>
  <c r="V1484" i="4"/>
  <c r="U1484" i="4"/>
  <c r="Q1484" i="4"/>
  <c r="O1484" i="4"/>
  <c r="N1484" i="4"/>
  <c r="P1484" i="4" s="1"/>
  <c r="M1484" i="4"/>
  <c r="G1484" i="4"/>
  <c r="V1483" i="4"/>
  <c r="U1483" i="4"/>
  <c r="O1483" i="4"/>
  <c r="Q1483" i="4" s="1"/>
  <c r="N1483" i="4"/>
  <c r="P1483" i="4" s="1"/>
  <c r="M1483" i="4"/>
  <c r="G1483" i="4"/>
  <c r="V1482" i="4"/>
  <c r="U1482" i="4"/>
  <c r="Q1482" i="4"/>
  <c r="O1482" i="4"/>
  <c r="N1482" i="4"/>
  <c r="P1482" i="4" s="1"/>
  <c r="M1482" i="4"/>
  <c r="G1482" i="4"/>
  <c r="V1481" i="4"/>
  <c r="U1481" i="4"/>
  <c r="O1481" i="4"/>
  <c r="Q1481" i="4" s="1"/>
  <c r="N1481" i="4"/>
  <c r="P1481" i="4" s="1"/>
  <c r="M1481" i="4"/>
  <c r="G1481" i="4"/>
  <c r="V1480" i="4"/>
  <c r="U1480" i="4"/>
  <c r="O1480" i="4"/>
  <c r="Q1480" i="4" s="1"/>
  <c r="N1480" i="4"/>
  <c r="P1480" i="4" s="1"/>
  <c r="M1480" i="4"/>
  <c r="G1480" i="4"/>
  <c r="V1479" i="4"/>
  <c r="U1479" i="4"/>
  <c r="O1479" i="4"/>
  <c r="Q1479" i="4" s="1"/>
  <c r="N1479" i="4"/>
  <c r="P1479" i="4" s="1"/>
  <c r="M1479" i="4"/>
  <c r="G1479" i="4"/>
  <c r="V1478" i="4"/>
  <c r="U1478" i="4"/>
  <c r="O1478" i="4"/>
  <c r="Q1478" i="4" s="1"/>
  <c r="N1478" i="4"/>
  <c r="P1478" i="4" s="1"/>
  <c r="M1478" i="4"/>
  <c r="G1478" i="4"/>
  <c r="V1477" i="4"/>
  <c r="U1477" i="4"/>
  <c r="O1477" i="4"/>
  <c r="Q1477" i="4" s="1"/>
  <c r="N1477" i="4"/>
  <c r="P1477" i="4" s="1"/>
  <c r="M1477" i="4"/>
  <c r="G1477" i="4"/>
  <c r="V1476" i="4"/>
  <c r="U1476" i="4"/>
  <c r="Q1476" i="4"/>
  <c r="O1476" i="4"/>
  <c r="N1476" i="4"/>
  <c r="P1476" i="4" s="1"/>
  <c r="M1476" i="4"/>
  <c r="G1476" i="4"/>
  <c r="V1475" i="4"/>
  <c r="U1475" i="4"/>
  <c r="O1475" i="4"/>
  <c r="Q1475" i="4" s="1"/>
  <c r="N1475" i="4"/>
  <c r="P1475" i="4" s="1"/>
  <c r="M1475" i="4"/>
  <c r="G1475" i="4"/>
  <c r="V1474" i="4"/>
  <c r="U1474" i="4"/>
  <c r="Q1474" i="4"/>
  <c r="O1474" i="4"/>
  <c r="N1474" i="4"/>
  <c r="P1474" i="4" s="1"/>
  <c r="M1474" i="4"/>
  <c r="G1474" i="4"/>
  <c r="V1473" i="4"/>
  <c r="U1473" i="4"/>
  <c r="O1473" i="4"/>
  <c r="Q1473" i="4" s="1"/>
  <c r="N1473" i="4"/>
  <c r="P1473" i="4" s="1"/>
  <c r="M1473" i="4"/>
  <c r="G1473" i="4"/>
  <c r="V1472" i="4"/>
  <c r="U1472" i="4"/>
  <c r="O1472" i="4"/>
  <c r="Q1472" i="4" s="1"/>
  <c r="N1472" i="4"/>
  <c r="P1472" i="4" s="1"/>
  <c r="M1472" i="4"/>
  <c r="G1472" i="4"/>
  <c r="V1471" i="4"/>
  <c r="U1471" i="4"/>
  <c r="O1471" i="4"/>
  <c r="Q1471" i="4" s="1"/>
  <c r="N1471" i="4"/>
  <c r="P1471" i="4" s="1"/>
  <c r="M1471" i="4"/>
  <c r="G1471" i="4"/>
  <c r="V1470" i="4"/>
  <c r="U1470" i="4"/>
  <c r="O1470" i="4"/>
  <c r="Q1470" i="4" s="1"/>
  <c r="N1470" i="4"/>
  <c r="P1470" i="4" s="1"/>
  <c r="M1470" i="4"/>
  <c r="G1470" i="4"/>
  <c r="V1469" i="4"/>
  <c r="U1469" i="4"/>
  <c r="O1469" i="4"/>
  <c r="Q1469" i="4" s="1"/>
  <c r="N1469" i="4"/>
  <c r="P1469" i="4" s="1"/>
  <c r="M1469" i="4"/>
  <c r="G1469" i="4"/>
  <c r="V1468" i="4"/>
  <c r="U1468" i="4"/>
  <c r="Q1468" i="4"/>
  <c r="O1468" i="4"/>
  <c r="N1468" i="4"/>
  <c r="P1468" i="4" s="1"/>
  <c r="M1468" i="4"/>
  <c r="G1468" i="4"/>
  <c r="V1467" i="4"/>
  <c r="U1467" i="4"/>
  <c r="O1467" i="4"/>
  <c r="Q1467" i="4" s="1"/>
  <c r="N1467" i="4"/>
  <c r="P1467" i="4" s="1"/>
  <c r="M1467" i="4"/>
  <c r="G1467" i="4"/>
  <c r="V1466" i="4"/>
  <c r="U1466" i="4"/>
  <c r="Q1466" i="4"/>
  <c r="O1466" i="4"/>
  <c r="N1466" i="4"/>
  <c r="P1466" i="4" s="1"/>
  <c r="M1466" i="4"/>
  <c r="G1466" i="4"/>
  <c r="V1465" i="4"/>
  <c r="U1465" i="4"/>
  <c r="O1465" i="4"/>
  <c r="Q1465" i="4" s="1"/>
  <c r="N1465" i="4"/>
  <c r="P1465" i="4" s="1"/>
  <c r="M1465" i="4"/>
  <c r="G1465" i="4"/>
  <c r="V1464" i="4"/>
  <c r="U1464" i="4"/>
  <c r="O1464" i="4"/>
  <c r="Q1464" i="4" s="1"/>
  <c r="N1464" i="4"/>
  <c r="P1464" i="4" s="1"/>
  <c r="M1464" i="4"/>
  <c r="G1464" i="4"/>
  <c r="V1463" i="4"/>
  <c r="U1463" i="4"/>
  <c r="O1463" i="4"/>
  <c r="Q1463" i="4" s="1"/>
  <c r="N1463" i="4"/>
  <c r="P1463" i="4" s="1"/>
  <c r="M1463" i="4"/>
  <c r="G1463" i="4"/>
  <c r="V1462" i="4"/>
  <c r="U1462" i="4"/>
  <c r="O1462" i="4"/>
  <c r="Q1462" i="4" s="1"/>
  <c r="N1462" i="4"/>
  <c r="P1462" i="4" s="1"/>
  <c r="M1462" i="4"/>
  <c r="G1462" i="4"/>
  <c r="V1461" i="4"/>
  <c r="U1461" i="4"/>
  <c r="O1461" i="4"/>
  <c r="Q1461" i="4" s="1"/>
  <c r="N1461" i="4"/>
  <c r="P1461" i="4" s="1"/>
  <c r="M1461" i="4"/>
  <c r="G1461" i="4"/>
  <c r="V1460" i="4"/>
  <c r="U1460" i="4"/>
  <c r="Q1460" i="4"/>
  <c r="O1460" i="4"/>
  <c r="N1460" i="4"/>
  <c r="P1460" i="4" s="1"/>
  <c r="M1460" i="4"/>
  <c r="G1460" i="4"/>
  <c r="V1459" i="4"/>
  <c r="U1459" i="4"/>
  <c r="O1459" i="4"/>
  <c r="Q1459" i="4" s="1"/>
  <c r="N1459" i="4"/>
  <c r="P1459" i="4" s="1"/>
  <c r="M1459" i="4"/>
  <c r="G1459" i="4"/>
  <c r="V1458" i="4"/>
  <c r="U1458" i="4"/>
  <c r="Q1458" i="4"/>
  <c r="O1458" i="4"/>
  <c r="N1458" i="4"/>
  <c r="P1458" i="4" s="1"/>
  <c r="M1458" i="4"/>
  <c r="G1458" i="4"/>
  <c r="V1457" i="4"/>
  <c r="U1457" i="4"/>
  <c r="O1457" i="4"/>
  <c r="Q1457" i="4" s="1"/>
  <c r="N1457" i="4"/>
  <c r="P1457" i="4" s="1"/>
  <c r="M1457" i="4"/>
  <c r="G1457" i="4"/>
  <c r="V1456" i="4"/>
  <c r="U1456" i="4"/>
  <c r="O1456" i="4"/>
  <c r="Q1456" i="4" s="1"/>
  <c r="N1456" i="4"/>
  <c r="P1456" i="4" s="1"/>
  <c r="M1456" i="4"/>
  <c r="G1456" i="4"/>
  <c r="V1455" i="4"/>
  <c r="U1455" i="4"/>
  <c r="O1455" i="4"/>
  <c r="Q1455" i="4" s="1"/>
  <c r="N1455" i="4"/>
  <c r="P1455" i="4" s="1"/>
  <c r="M1455" i="4"/>
  <c r="G1455" i="4"/>
  <c r="V1454" i="4"/>
  <c r="U1454" i="4"/>
  <c r="O1454" i="4"/>
  <c r="Q1454" i="4" s="1"/>
  <c r="N1454" i="4"/>
  <c r="P1454" i="4" s="1"/>
  <c r="M1454" i="4"/>
  <c r="G1454" i="4"/>
  <c r="V1453" i="4"/>
  <c r="U1453" i="4"/>
  <c r="O1453" i="4"/>
  <c r="Q1453" i="4" s="1"/>
  <c r="N1453" i="4"/>
  <c r="P1453" i="4" s="1"/>
  <c r="M1453" i="4"/>
  <c r="G1453" i="4"/>
  <c r="V1452" i="4"/>
  <c r="U1452" i="4"/>
  <c r="Q1452" i="4"/>
  <c r="O1452" i="4"/>
  <c r="N1452" i="4"/>
  <c r="P1452" i="4" s="1"/>
  <c r="M1452" i="4"/>
  <c r="G1452" i="4"/>
  <c r="V1451" i="4"/>
  <c r="U1451" i="4"/>
  <c r="O1451" i="4"/>
  <c r="Q1451" i="4" s="1"/>
  <c r="N1451" i="4"/>
  <c r="P1451" i="4" s="1"/>
  <c r="M1451" i="4"/>
  <c r="G1451" i="4"/>
  <c r="V1450" i="4"/>
  <c r="U1450" i="4"/>
  <c r="Q1450" i="4"/>
  <c r="O1450" i="4"/>
  <c r="N1450" i="4"/>
  <c r="P1450" i="4" s="1"/>
  <c r="M1450" i="4"/>
  <c r="G1450" i="4"/>
  <c r="V1449" i="4"/>
  <c r="U1449" i="4"/>
  <c r="O1449" i="4"/>
  <c r="Q1449" i="4" s="1"/>
  <c r="N1449" i="4"/>
  <c r="P1449" i="4" s="1"/>
  <c r="M1449" i="4"/>
  <c r="G1449" i="4"/>
  <c r="V1448" i="4"/>
  <c r="U1448" i="4"/>
  <c r="O1448" i="4"/>
  <c r="Q1448" i="4" s="1"/>
  <c r="N1448" i="4"/>
  <c r="P1448" i="4" s="1"/>
  <c r="M1448" i="4"/>
  <c r="G1448" i="4"/>
  <c r="V1447" i="4"/>
  <c r="U1447" i="4"/>
  <c r="O1447" i="4"/>
  <c r="Q1447" i="4" s="1"/>
  <c r="N1447" i="4"/>
  <c r="P1447" i="4" s="1"/>
  <c r="M1447" i="4"/>
  <c r="G1447" i="4"/>
  <c r="V1446" i="4"/>
  <c r="U1446" i="4"/>
  <c r="O1446" i="4"/>
  <c r="Q1446" i="4" s="1"/>
  <c r="N1446" i="4"/>
  <c r="P1446" i="4" s="1"/>
  <c r="M1446" i="4"/>
  <c r="G1446" i="4"/>
  <c r="V1445" i="4"/>
  <c r="U1445" i="4"/>
  <c r="O1445" i="4"/>
  <c r="Q1445" i="4" s="1"/>
  <c r="N1445" i="4"/>
  <c r="P1445" i="4" s="1"/>
  <c r="M1445" i="4"/>
  <c r="G1445" i="4"/>
  <c r="V1444" i="4"/>
  <c r="U1444" i="4"/>
  <c r="Q1444" i="4"/>
  <c r="O1444" i="4"/>
  <c r="N1444" i="4"/>
  <c r="P1444" i="4" s="1"/>
  <c r="M1444" i="4"/>
  <c r="G1444" i="4"/>
  <c r="V1443" i="4"/>
  <c r="U1443" i="4"/>
  <c r="O1443" i="4"/>
  <c r="Q1443" i="4" s="1"/>
  <c r="N1443" i="4"/>
  <c r="P1443" i="4" s="1"/>
  <c r="M1443" i="4"/>
  <c r="G1443" i="4"/>
  <c r="V1442" i="4"/>
  <c r="U1442" i="4"/>
  <c r="Q1442" i="4"/>
  <c r="O1442" i="4"/>
  <c r="N1442" i="4"/>
  <c r="P1442" i="4" s="1"/>
  <c r="M1442" i="4"/>
  <c r="G1442" i="4"/>
  <c r="V1441" i="4"/>
  <c r="U1441" i="4"/>
  <c r="O1441" i="4"/>
  <c r="Q1441" i="4" s="1"/>
  <c r="N1441" i="4"/>
  <c r="P1441" i="4" s="1"/>
  <c r="M1441" i="4"/>
  <c r="G1441" i="4"/>
  <c r="V1440" i="4"/>
  <c r="U1440" i="4"/>
  <c r="O1440" i="4"/>
  <c r="Q1440" i="4" s="1"/>
  <c r="N1440" i="4"/>
  <c r="P1440" i="4" s="1"/>
  <c r="M1440" i="4"/>
  <c r="G1440" i="4"/>
  <c r="V1439" i="4"/>
  <c r="U1439" i="4"/>
  <c r="O1439" i="4"/>
  <c r="Q1439" i="4" s="1"/>
  <c r="N1439" i="4"/>
  <c r="P1439" i="4" s="1"/>
  <c r="M1439" i="4"/>
  <c r="G1439" i="4"/>
  <c r="V1438" i="4"/>
  <c r="U1438" i="4"/>
  <c r="O1438" i="4"/>
  <c r="Q1438" i="4" s="1"/>
  <c r="N1438" i="4"/>
  <c r="P1438" i="4" s="1"/>
  <c r="M1438" i="4"/>
  <c r="G1438" i="4"/>
  <c r="V1437" i="4"/>
  <c r="U1437" i="4"/>
  <c r="O1437" i="4"/>
  <c r="Q1437" i="4" s="1"/>
  <c r="N1437" i="4"/>
  <c r="P1437" i="4" s="1"/>
  <c r="M1437" i="4"/>
  <c r="G1437" i="4"/>
  <c r="V1436" i="4"/>
  <c r="U1436" i="4"/>
  <c r="Q1436" i="4"/>
  <c r="O1436" i="4"/>
  <c r="N1436" i="4"/>
  <c r="P1436" i="4" s="1"/>
  <c r="M1436" i="4"/>
  <c r="G1436" i="4"/>
  <c r="V1435" i="4"/>
  <c r="U1435" i="4"/>
  <c r="O1435" i="4"/>
  <c r="Q1435" i="4" s="1"/>
  <c r="N1435" i="4"/>
  <c r="P1435" i="4" s="1"/>
  <c r="M1435" i="4"/>
  <c r="G1435" i="4"/>
  <c r="V1434" i="4"/>
  <c r="U1434" i="4"/>
  <c r="Q1434" i="4"/>
  <c r="O1434" i="4"/>
  <c r="N1434" i="4"/>
  <c r="P1434" i="4" s="1"/>
  <c r="M1434" i="4"/>
  <c r="G1434" i="4"/>
  <c r="V1433" i="4"/>
  <c r="U1433" i="4"/>
  <c r="O1433" i="4"/>
  <c r="Q1433" i="4" s="1"/>
  <c r="N1433" i="4"/>
  <c r="P1433" i="4" s="1"/>
  <c r="M1433" i="4"/>
  <c r="G1433" i="4"/>
  <c r="V1432" i="4"/>
  <c r="U1432" i="4"/>
  <c r="O1432" i="4"/>
  <c r="Q1432" i="4" s="1"/>
  <c r="N1432" i="4"/>
  <c r="P1432" i="4" s="1"/>
  <c r="M1432" i="4"/>
  <c r="G1432" i="4"/>
  <c r="V1431" i="4"/>
  <c r="U1431" i="4"/>
  <c r="O1431" i="4"/>
  <c r="Q1431" i="4" s="1"/>
  <c r="N1431" i="4"/>
  <c r="P1431" i="4" s="1"/>
  <c r="M1431" i="4"/>
  <c r="G1431" i="4"/>
  <c r="V1430" i="4"/>
  <c r="U1430" i="4"/>
  <c r="O1430" i="4"/>
  <c r="Q1430" i="4" s="1"/>
  <c r="N1430" i="4"/>
  <c r="P1430" i="4" s="1"/>
  <c r="M1430" i="4"/>
  <c r="G1430" i="4"/>
  <c r="V1429" i="4"/>
  <c r="U1429" i="4"/>
  <c r="O1429" i="4"/>
  <c r="Q1429" i="4" s="1"/>
  <c r="N1429" i="4"/>
  <c r="P1429" i="4" s="1"/>
  <c r="M1429" i="4"/>
  <c r="G1429" i="4"/>
  <c r="V1428" i="4"/>
  <c r="U1428" i="4"/>
  <c r="Q1428" i="4"/>
  <c r="O1428" i="4"/>
  <c r="N1428" i="4"/>
  <c r="P1428" i="4" s="1"/>
  <c r="M1428" i="4"/>
  <c r="G1428" i="4"/>
  <c r="V1427" i="4"/>
  <c r="U1427" i="4"/>
  <c r="O1427" i="4"/>
  <c r="Q1427" i="4" s="1"/>
  <c r="N1427" i="4"/>
  <c r="P1427" i="4" s="1"/>
  <c r="M1427" i="4"/>
  <c r="G1427" i="4"/>
  <c r="V1426" i="4"/>
  <c r="U1426" i="4"/>
  <c r="Q1426" i="4"/>
  <c r="O1426" i="4"/>
  <c r="N1426" i="4"/>
  <c r="P1426" i="4" s="1"/>
  <c r="M1426" i="4"/>
  <c r="G1426" i="4"/>
  <c r="V1425" i="4"/>
  <c r="U1425" i="4"/>
  <c r="Q1425" i="4"/>
  <c r="O1425" i="4"/>
  <c r="N1425" i="4"/>
  <c r="P1425" i="4" s="1"/>
  <c r="M1425" i="4"/>
  <c r="G1425" i="4"/>
  <c r="V1424" i="4"/>
  <c r="U1424" i="4"/>
  <c r="O1424" i="4"/>
  <c r="Q1424" i="4" s="1"/>
  <c r="N1424" i="4"/>
  <c r="P1424" i="4" s="1"/>
  <c r="M1424" i="4"/>
  <c r="G1424" i="4"/>
  <c r="V1423" i="4"/>
  <c r="U1423" i="4"/>
  <c r="O1423" i="4"/>
  <c r="Q1423" i="4" s="1"/>
  <c r="N1423" i="4"/>
  <c r="P1423" i="4" s="1"/>
  <c r="M1423" i="4"/>
  <c r="G1423" i="4"/>
  <c r="V1422" i="4"/>
  <c r="U1422" i="4"/>
  <c r="O1422" i="4"/>
  <c r="Q1422" i="4" s="1"/>
  <c r="N1422" i="4"/>
  <c r="P1422" i="4" s="1"/>
  <c r="M1422" i="4"/>
  <c r="G1422" i="4"/>
  <c r="V1421" i="4"/>
  <c r="U1421" i="4"/>
  <c r="O1421" i="4"/>
  <c r="Q1421" i="4" s="1"/>
  <c r="N1421" i="4"/>
  <c r="P1421" i="4" s="1"/>
  <c r="M1421" i="4"/>
  <c r="G1421" i="4"/>
  <c r="V1420" i="4"/>
  <c r="U1420" i="4"/>
  <c r="Q1420" i="4"/>
  <c r="O1420" i="4"/>
  <c r="N1420" i="4"/>
  <c r="P1420" i="4" s="1"/>
  <c r="M1420" i="4"/>
  <c r="G1420" i="4"/>
  <c r="V1419" i="4"/>
  <c r="U1419" i="4"/>
  <c r="O1419" i="4"/>
  <c r="Q1419" i="4" s="1"/>
  <c r="N1419" i="4"/>
  <c r="P1419" i="4" s="1"/>
  <c r="M1419" i="4"/>
  <c r="G1419" i="4"/>
  <c r="V1418" i="4"/>
  <c r="U1418" i="4"/>
  <c r="Q1418" i="4"/>
  <c r="O1418" i="4"/>
  <c r="N1418" i="4"/>
  <c r="P1418" i="4" s="1"/>
  <c r="M1418" i="4"/>
  <c r="G1418" i="4"/>
  <c r="V1417" i="4"/>
  <c r="U1417" i="4"/>
  <c r="Q1417" i="4"/>
  <c r="O1417" i="4"/>
  <c r="N1417" i="4"/>
  <c r="P1417" i="4" s="1"/>
  <c r="M1417" i="4"/>
  <c r="G1417" i="4"/>
  <c r="V1416" i="4"/>
  <c r="U1416" i="4"/>
  <c r="O1416" i="4"/>
  <c r="Q1416" i="4" s="1"/>
  <c r="N1416" i="4"/>
  <c r="P1416" i="4" s="1"/>
  <c r="M1416" i="4"/>
  <c r="G1416" i="4"/>
  <c r="V1415" i="4"/>
  <c r="U1415" i="4"/>
  <c r="O1415" i="4"/>
  <c r="Q1415" i="4" s="1"/>
  <c r="N1415" i="4"/>
  <c r="P1415" i="4" s="1"/>
  <c r="M1415" i="4"/>
  <c r="G1415" i="4"/>
  <c r="V1414" i="4"/>
  <c r="U1414" i="4"/>
  <c r="O1414" i="4"/>
  <c r="Q1414" i="4" s="1"/>
  <c r="N1414" i="4"/>
  <c r="P1414" i="4" s="1"/>
  <c r="M1414" i="4"/>
  <c r="G1414" i="4"/>
  <c r="V1413" i="4"/>
  <c r="U1413" i="4"/>
  <c r="O1413" i="4"/>
  <c r="Q1413" i="4" s="1"/>
  <c r="N1413" i="4"/>
  <c r="P1413" i="4" s="1"/>
  <c r="M1413" i="4"/>
  <c r="G1413" i="4"/>
  <c r="V1412" i="4"/>
  <c r="U1412" i="4"/>
  <c r="Q1412" i="4"/>
  <c r="O1412" i="4"/>
  <c r="N1412" i="4"/>
  <c r="P1412" i="4" s="1"/>
  <c r="M1412" i="4"/>
  <c r="G1412" i="4"/>
  <c r="V1411" i="4"/>
  <c r="U1411" i="4"/>
  <c r="O1411" i="4"/>
  <c r="Q1411" i="4" s="1"/>
  <c r="N1411" i="4"/>
  <c r="P1411" i="4" s="1"/>
  <c r="M1411" i="4"/>
  <c r="G1411" i="4"/>
  <c r="V1410" i="4"/>
  <c r="U1410" i="4"/>
  <c r="Q1410" i="4"/>
  <c r="O1410" i="4"/>
  <c r="N1410" i="4"/>
  <c r="P1410" i="4" s="1"/>
  <c r="M1410" i="4"/>
  <c r="G1410" i="4"/>
  <c r="V1409" i="4"/>
  <c r="U1409" i="4"/>
  <c r="Q1409" i="4"/>
  <c r="O1409" i="4"/>
  <c r="N1409" i="4"/>
  <c r="P1409" i="4" s="1"/>
  <c r="M1409" i="4"/>
  <c r="G1409" i="4"/>
  <c r="V1408" i="4"/>
  <c r="U1408" i="4"/>
  <c r="O1408" i="4"/>
  <c r="Q1408" i="4" s="1"/>
  <c r="N1408" i="4"/>
  <c r="P1408" i="4" s="1"/>
  <c r="M1408" i="4"/>
  <c r="G1408" i="4"/>
  <c r="V1407" i="4"/>
  <c r="U1407" i="4"/>
  <c r="O1407" i="4"/>
  <c r="Q1407" i="4" s="1"/>
  <c r="N1407" i="4"/>
  <c r="P1407" i="4" s="1"/>
  <c r="M1407" i="4"/>
  <c r="G1407" i="4"/>
  <c r="V1406" i="4"/>
  <c r="U1406" i="4"/>
  <c r="O1406" i="4"/>
  <c r="Q1406" i="4" s="1"/>
  <c r="N1406" i="4"/>
  <c r="P1406" i="4" s="1"/>
  <c r="M1406" i="4"/>
  <c r="G1406" i="4"/>
  <c r="V1405" i="4"/>
  <c r="U1405" i="4"/>
  <c r="O1405" i="4"/>
  <c r="Q1405" i="4" s="1"/>
  <c r="N1405" i="4"/>
  <c r="P1405" i="4" s="1"/>
  <c r="M1405" i="4"/>
  <c r="G1405" i="4"/>
  <c r="V1404" i="4"/>
  <c r="U1404" i="4"/>
  <c r="Q1404" i="4"/>
  <c r="O1404" i="4"/>
  <c r="N1404" i="4"/>
  <c r="P1404" i="4" s="1"/>
  <c r="M1404" i="4"/>
  <c r="G1404" i="4"/>
  <c r="V1403" i="4"/>
  <c r="U1403" i="4"/>
  <c r="O1403" i="4"/>
  <c r="Q1403" i="4" s="1"/>
  <c r="N1403" i="4"/>
  <c r="P1403" i="4" s="1"/>
  <c r="M1403" i="4"/>
  <c r="G1403" i="4"/>
  <c r="V1402" i="4"/>
  <c r="U1402" i="4"/>
  <c r="Q1402" i="4"/>
  <c r="O1402" i="4"/>
  <c r="N1402" i="4"/>
  <c r="P1402" i="4" s="1"/>
  <c r="M1402" i="4"/>
  <c r="G1402" i="4"/>
  <c r="V1401" i="4"/>
  <c r="U1401" i="4"/>
  <c r="Q1401" i="4"/>
  <c r="O1401" i="4"/>
  <c r="N1401" i="4"/>
  <c r="P1401" i="4" s="1"/>
  <c r="M1401" i="4"/>
  <c r="G1401" i="4"/>
  <c r="V1400" i="4"/>
  <c r="U1400" i="4"/>
  <c r="O1400" i="4"/>
  <c r="Q1400" i="4" s="1"/>
  <c r="N1400" i="4"/>
  <c r="P1400" i="4" s="1"/>
  <c r="M1400" i="4"/>
  <c r="G1400" i="4"/>
  <c r="V1399" i="4"/>
  <c r="U1399" i="4"/>
  <c r="O1399" i="4"/>
  <c r="Q1399" i="4" s="1"/>
  <c r="N1399" i="4"/>
  <c r="P1399" i="4" s="1"/>
  <c r="M1399" i="4"/>
  <c r="G1399" i="4"/>
  <c r="V1398" i="4"/>
  <c r="U1398" i="4"/>
  <c r="O1398" i="4"/>
  <c r="Q1398" i="4" s="1"/>
  <c r="N1398" i="4"/>
  <c r="P1398" i="4" s="1"/>
  <c r="M1398" i="4"/>
  <c r="G1398" i="4"/>
  <c r="V1397" i="4"/>
  <c r="U1397" i="4"/>
  <c r="O1397" i="4"/>
  <c r="Q1397" i="4" s="1"/>
  <c r="N1397" i="4"/>
  <c r="P1397" i="4" s="1"/>
  <c r="M1397" i="4"/>
  <c r="G1397" i="4"/>
  <c r="V1396" i="4"/>
  <c r="U1396" i="4"/>
  <c r="Q1396" i="4"/>
  <c r="O1396" i="4"/>
  <c r="N1396" i="4"/>
  <c r="P1396" i="4" s="1"/>
  <c r="M1396" i="4"/>
  <c r="G1396" i="4"/>
  <c r="V1395" i="4"/>
  <c r="U1395" i="4"/>
  <c r="O1395" i="4"/>
  <c r="Q1395" i="4" s="1"/>
  <c r="N1395" i="4"/>
  <c r="P1395" i="4" s="1"/>
  <c r="M1395" i="4"/>
  <c r="G1395" i="4"/>
  <c r="V1394" i="4"/>
  <c r="U1394" i="4"/>
  <c r="Q1394" i="4"/>
  <c r="O1394" i="4"/>
  <c r="N1394" i="4"/>
  <c r="P1394" i="4" s="1"/>
  <c r="M1394" i="4"/>
  <c r="G1394" i="4"/>
  <c r="V1393" i="4"/>
  <c r="U1393" i="4"/>
  <c r="O1393" i="4"/>
  <c r="Q1393" i="4" s="1"/>
  <c r="N1393" i="4"/>
  <c r="P1393" i="4" s="1"/>
  <c r="M1393" i="4"/>
  <c r="G1393" i="4"/>
  <c r="V1392" i="4"/>
  <c r="U1392" i="4"/>
  <c r="O1392" i="4"/>
  <c r="Q1392" i="4" s="1"/>
  <c r="N1392" i="4"/>
  <c r="P1392" i="4" s="1"/>
  <c r="M1392" i="4"/>
  <c r="G1392" i="4"/>
  <c r="V1391" i="4"/>
  <c r="U1391" i="4"/>
  <c r="O1391" i="4"/>
  <c r="Q1391" i="4" s="1"/>
  <c r="N1391" i="4"/>
  <c r="P1391" i="4" s="1"/>
  <c r="M1391" i="4"/>
  <c r="G1391" i="4"/>
  <c r="V1390" i="4"/>
  <c r="U1390" i="4"/>
  <c r="O1390" i="4"/>
  <c r="Q1390" i="4" s="1"/>
  <c r="N1390" i="4"/>
  <c r="P1390" i="4" s="1"/>
  <c r="M1390" i="4"/>
  <c r="G1390" i="4"/>
  <c r="V1389" i="4"/>
  <c r="U1389" i="4"/>
  <c r="O1389" i="4"/>
  <c r="Q1389" i="4" s="1"/>
  <c r="N1389" i="4"/>
  <c r="P1389" i="4" s="1"/>
  <c r="M1389" i="4"/>
  <c r="G1389" i="4"/>
  <c r="V1388" i="4"/>
  <c r="U1388" i="4"/>
  <c r="Q1388" i="4"/>
  <c r="O1388" i="4"/>
  <c r="N1388" i="4"/>
  <c r="P1388" i="4" s="1"/>
  <c r="M1388" i="4"/>
  <c r="G1388" i="4"/>
  <c r="V1387" i="4"/>
  <c r="U1387" i="4"/>
  <c r="O1387" i="4"/>
  <c r="Q1387" i="4" s="1"/>
  <c r="N1387" i="4"/>
  <c r="P1387" i="4" s="1"/>
  <c r="M1387" i="4"/>
  <c r="G1387" i="4"/>
  <c r="V1386" i="4"/>
  <c r="U1386" i="4"/>
  <c r="Q1386" i="4"/>
  <c r="O1386" i="4"/>
  <c r="N1386" i="4"/>
  <c r="P1386" i="4" s="1"/>
  <c r="M1386" i="4"/>
  <c r="G1386" i="4"/>
  <c r="V1385" i="4"/>
  <c r="U1385" i="4"/>
  <c r="Q1385" i="4"/>
  <c r="O1385" i="4"/>
  <c r="N1385" i="4"/>
  <c r="P1385" i="4" s="1"/>
  <c r="M1385" i="4"/>
  <c r="G1385" i="4"/>
  <c r="V1384" i="4"/>
  <c r="U1384" i="4"/>
  <c r="O1384" i="4"/>
  <c r="Q1384" i="4" s="1"/>
  <c r="N1384" i="4"/>
  <c r="P1384" i="4" s="1"/>
  <c r="M1384" i="4"/>
  <c r="G1384" i="4"/>
  <c r="V1383" i="4"/>
  <c r="U1383" i="4"/>
  <c r="O1383" i="4"/>
  <c r="Q1383" i="4" s="1"/>
  <c r="N1383" i="4"/>
  <c r="P1383" i="4" s="1"/>
  <c r="M1383" i="4"/>
  <c r="G1383" i="4"/>
  <c r="V1382" i="4"/>
  <c r="U1382" i="4"/>
  <c r="O1382" i="4"/>
  <c r="Q1382" i="4" s="1"/>
  <c r="N1382" i="4"/>
  <c r="P1382" i="4" s="1"/>
  <c r="M1382" i="4"/>
  <c r="G1382" i="4"/>
  <c r="V1381" i="4"/>
  <c r="U1381" i="4"/>
  <c r="O1381" i="4"/>
  <c r="Q1381" i="4" s="1"/>
  <c r="N1381" i="4"/>
  <c r="P1381" i="4" s="1"/>
  <c r="M1381" i="4"/>
  <c r="G1381" i="4"/>
  <c r="V1380" i="4"/>
  <c r="U1380" i="4"/>
  <c r="Q1380" i="4"/>
  <c r="O1380" i="4"/>
  <c r="N1380" i="4"/>
  <c r="P1380" i="4" s="1"/>
  <c r="M1380" i="4"/>
  <c r="G1380" i="4"/>
  <c r="V1379" i="4"/>
  <c r="U1379" i="4"/>
  <c r="O1379" i="4"/>
  <c r="Q1379" i="4" s="1"/>
  <c r="N1379" i="4"/>
  <c r="P1379" i="4" s="1"/>
  <c r="M1379" i="4"/>
  <c r="G1379" i="4"/>
  <c r="V1378" i="4"/>
  <c r="U1378" i="4"/>
  <c r="Q1378" i="4"/>
  <c r="O1378" i="4"/>
  <c r="N1378" i="4"/>
  <c r="P1378" i="4" s="1"/>
  <c r="M1378" i="4"/>
  <c r="G1378" i="4"/>
  <c r="V1377" i="4"/>
  <c r="U1377" i="4"/>
  <c r="Q1377" i="4"/>
  <c r="O1377" i="4"/>
  <c r="N1377" i="4"/>
  <c r="P1377" i="4" s="1"/>
  <c r="M1377" i="4"/>
  <c r="G1377" i="4"/>
  <c r="V1376" i="4"/>
  <c r="U1376" i="4"/>
  <c r="O1376" i="4"/>
  <c r="Q1376" i="4" s="1"/>
  <c r="N1376" i="4"/>
  <c r="P1376" i="4" s="1"/>
  <c r="M1376" i="4"/>
  <c r="G1376" i="4"/>
  <c r="V1375" i="4"/>
  <c r="U1375" i="4"/>
  <c r="O1375" i="4"/>
  <c r="Q1375" i="4" s="1"/>
  <c r="N1375" i="4"/>
  <c r="P1375" i="4" s="1"/>
  <c r="M1375" i="4"/>
  <c r="G1375" i="4"/>
  <c r="V1374" i="4"/>
  <c r="U1374" i="4"/>
  <c r="O1374" i="4"/>
  <c r="Q1374" i="4" s="1"/>
  <c r="N1374" i="4"/>
  <c r="P1374" i="4" s="1"/>
  <c r="M1374" i="4"/>
  <c r="G1374" i="4"/>
  <c r="V1373" i="4"/>
  <c r="U1373" i="4"/>
  <c r="O1373" i="4"/>
  <c r="Q1373" i="4" s="1"/>
  <c r="N1373" i="4"/>
  <c r="P1373" i="4" s="1"/>
  <c r="M1373" i="4"/>
  <c r="G1373" i="4"/>
  <c r="V1372" i="4"/>
  <c r="U1372" i="4"/>
  <c r="Q1372" i="4"/>
  <c r="O1372" i="4"/>
  <c r="N1372" i="4"/>
  <c r="P1372" i="4" s="1"/>
  <c r="M1372" i="4"/>
  <c r="G1372" i="4"/>
  <c r="V1371" i="4"/>
  <c r="U1371" i="4"/>
  <c r="O1371" i="4"/>
  <c r="Q1371" i="4" s="1"/>
  <c r="N1371" i="4"/>
  <c r="P1371" i="4" s="1"/>
  <c r="M1371" i="4"/>
  <c r="G1371" i="4"/>
  <c r="V1370" i="4"/>
  <c r="U1370" i="4"/>
  <c r="Q1370" i="4"/>
  <c r="O1370" i="4"/>
  <c r="N1370" i="4"/>
  <c r="P1370" i="4" s="1"/>
  <c r="M1370" i="4"/>
  <c r="G1370" i="4"/>
  <c r="V1369" i="4"/>
  <c r="U1369" i="4"/>
  <c r="Q1369" i="4"/>
  <c r="O1369" i="4"/>
  <c r="N1369" i="4"/>
  <c r="P1369" i="4" s="1"/>
  <c r="M1369" i="4"/>
  <c r="G1369" i="4"/>
  <c r="V1368" i="4"/>
  <c r="U1368" i="4"/>
  <c r="O1368" i="4"/>
  <c r="Q1368" i="4" s="1"/>
  <c r="N1368" i="4"/>
  <c r="P1368" i="4" s="1"/>
  <c r="M1368" i="4"/>
  <c r="G1368" i="4"/>
  <c r="V1367" i="4"/>
  <c r="U1367" i="4"/>
  <c r="O1367" i="4"/>
  <c r="Q1367" i="4" s="1"/>
  <c r="N1367" i="4"/>
  <c r="P1367" i="4" s="1"/>
  <c r="M1367" i="4"/>
  <c r="G1367" i="4"/>
  <c r="V1366" i="4"/>
  <c r="U1366" i="4"/>
  <c r="O1366" i="4"/>
  <c r="Q1366" i="4" s="1"/>
  <c r="N1366" i="4"/>
  <c r="P1366" i="4" s="1"/>
  <c r="M1366" i="4"/>
  <c r="G1366" i="4"/>
  <c r="V1365" i="4"/>
  <c r="U1365" i="4"/>
  <c r="O1365" i="4"/>
  <c r="Q1365" i="4" s="1"/>
  <c r="N1365" i="4"/>
  <c r="P1365" i="4" s="1"/>
  <c r="M1365" i="4"/>
  <c r="G1365" i="4"/>
  <c r="V1364" i="4"/>
  <c r="U1364" i="4"/>
  <c r="Q1364" i="4"/>
  <c r="O1364" i="4"/>
  <c r="N1364" i="4"/>
  <c r="P1364" i="4" s="1"/>
  <c r="M1364" i="4"/>
  <c r="G1364" i="4"/>
  <c r="V1363" i="4"/>
  <c r="U1363" i="4"/>
  <c r="O1363" i="4"/>
  <c r="Q1363" i="4" s="1"/>
  <c r="N1363" i="4"/>
  <c r="P1363" i="4" s="1"/>
  <c r="M1363" i="4"/>
  <c r="G1363" i="4"/>
  <c r="V1362" i="4"/>
  <c r="U1362" i="4"/>
  <c r="Q1362" i="4"/>
  <c r="O1362" i="4"/>
  <c r="N1362" i="4"/>
  <c r="P1362" i="4" s="1"/>
  <c r="M1362" i="4"/>
  <c r="G1362" i="4"/>
  <c r="V1361" i="4"/>
  <c r="U1361" i="4"/>
  <c r="O1361" i="4"/>
  <c r="Q1361" i="4" s="1"/>
  <c r="N1361" i="4"/>
  <c r="P1361" i="4" s="1"/>
  <c r="M1361" i="4"/>
  <c r="G1361" i="4"/>
  <c r="V1360" i="4"/>
  <c r="U1360" i="4"/>
  <c r="Q1360" i="4"/>
  <c r="O1360" i="4"/>
  <c r="N1360" i="4"/>
  <c r="P1360" i="4" s="1"/>
  <c r="M1360" i="4"/>
  <c r="G1360" i="4"/>
  <c r="V1359" i="4"/>
  <c r="U1359" i="4"/>
  <c r="O1359" i="4"/>
  <c r="Q1359" i="4" s="1"/>
  <c r="N1359" i="4"/>
  <c r="P1359" i="4" s="1"/>
  <c r="M1359" i="4"/>
  <c r="G1359" i="4"/>
  <c r="V1358" i="4"/>
  <c r="U1358" i="4"/>
  <c r="O1358" i="4"/>
  <c r="Q1358" i="4" s="1"/>
  <c r="N1358" i="4"/>
  <c r="P1358" i="4" s="1"/>
  <c r="M1358" i="4"/>
  <c r="G1358" i="4"/>
  <c r="V1357" i="4"/>
  <c r="U1357" i="4"/>
  <c r="O1357" i="4"/>
  <c r="Q1357" i="4" s="1"/>
  <c r="N1357" i="4"/>
  <c r="P1357" i="4" s="1"/>
  <c r="M1357" i="4"/>
  <c r="G1357" i="4"/>
  <c r="V1356" i="4"/>
  <c r="U1356" i="4"/>
  <c r="Q1356" i="4"/>
  <c r="O1356" i="4"/>
  <c r="N1356" i="4"/>
  <c r="P1356" i="4" s="1"/>
  <c r="M1356" i="4"/>
  <c r="G1356" i="4"/>
  <c r="V1355" i="4"/>
  <c r="U1355" i="4"/>
  <c r="O1355" i="4"/>
  <c r="Q1355" i="4" s="1"/>
  <c r="N1355" i="4"/>
  <c r="P1355" i="4" s="1"/>
  <c r="M1355" i="4"/>
  <c r="G1355" i="4"/>
  <c r="V1354" i="4"/>
  <c r="U1354" i="4"/>
  <c r="Q1354" i="4"/>
  <c r="O1354" i="4"/>
  <c r="N1354" i="4"/>
  <c r="P1354" i="4" s="1"/>
  <c r="M1354" i="4"/>
  <c r="G1354" i="4"/>
  <c r="V1353" i="4"/>
  <c r="U1353" i="4"/>
  <c r="Q1353" i="4"/>
  <c r="O1353" i="4"/>
  <c r="N1353" i="4"/>
  <c r="P1353" i="4" s="1"/>
  <c r="M1353" i="4"/>
  <c r="G1353" i="4"/>
  <c r="V1352" i="4"/>
  <c r="U1352" i="4"/>
  <c r="O1352" i="4"/>
  <c r="Q1352" i="4" s="1"/>
  <c r="N1352" i="4"/>
  <c r="P1352" i="4" s="1"/>
  <c r="M1352" i="4"/>
  <c r="G1352" i="4"/>
  <c r="V1351" i="4"/>
  <c r="U1351" i="4"/>
  <c r="O1351" i="4"/>
  <c r="Q1351" i="4" s="1"/>
  <c r="N1351" i="4"/>
  <c r="P1351" i="4" s="1"/>
  <c r="M1351" i="4"/>
  <c r="G1351" i="4"/>
  <c r="V1350" i="4"/>
  <c r="U1350" i="4"/>
  <c r="O1350" i="4"/>
  <c r="Q1350" i="4" s="1"/>
  <c r="N1350" i="4"/>
  <c r="P1350" i="4" s="1"/>
  <c r="M1350" i="4"/>
  <c r="G1350" i="4"/>
  <c r="V1349" i="4"/>
  <c r="U1349" i="4"/>
  <c r="O1349" i="4"/>
  <c r="Q1349" i="4" s="1"/>
  <c r="N1349" i="4"/>
  <c r="P1349" i="4" s="1"/>
  <c r="M1349" i="4"/>
  <c r="G1349" i="4"/>
  <c r="V1348" i="4"/>
  <c r="U1348" i="4"/>
  <c r="Q1348" i="4"/>
  <c r="O1348" i="4"/>
  <c r="N1348" i="4"/>
  <c r="P1348" i="4" s="1"/>
  <c r="M1348" i="4"/>
  <c r="G1348" i="4"/>
  <c r="V1347" i="4"/>
  <c r="U1347" i="4"/>
  <c r="O1347" i="4"/>
  <c r="Q1347" i="4" s="1"/>
  <c r="N1347" i="4"/>
  <c r="P1347" i="4" s="1"/>
  <c r="M1347" i="4"/>
  <c r="G1347" i="4"/>
  <c r="V1346" i="4"/>
  <c r="U1346" i="4"/>
  <c r="Q1346" i="4"/>
  <c r="O1346" i="4"/>
  <c r="N1346" i="4"/>
  <c r="P1346" i="4" s="1"/>
  <c r="M1346" i="4"/>
  <c r="G1346" i="4"/>
  <c r="V1345" i="4"/>
  <c r="U1345" i="4"/>
  <c r="O1345" i="4"/>
  <c r="Q1345" i="4" s="1"/>
  <c r="N1345" i="4"/>
  <c r="P1345" i="4" s="1"/>
  <c r="M1345" i="4"/>
  <c r="G1345" i="4"/>
  <c r="V1344" i="4"/>
  <c r="U1344" i="4"/>
  <c r="Q1344" i="4"/>
  <c r="O1344" i="4"/>
  <c r="N1344" i="4"/>
  <c r="P1344" i="4" s="1"/>
  <c r="M1344" i="4"/>
  <c r="G1344" i="4"/>
  <c r="V1343" i="4"/>
  <c r="U1343" i="4"/>
  <c r="O1343" i="4"/>
  <c r="Q1343" i="4" s="1"/>
  <c r="N1343" i="4"/>
  <c r="P1343" i="4" s="1"/>
  <c r="M1343" i="4"/>
  <c r="G1343" i="4"/>
  <c r="V1342" i="4"/>
  <c r="U1342" i="4"/>
  <c r="O1342" i="4"/>
  <c r="Q1342" i="4" s="1"/>
  <c r="N1342" i="4"/>
  <c r="P1342" i="4" s="1"/>
  <c r="M1342" i="4"/>
  <c r="G1342" i="4"/>
  <c r="V1341" i="4"/>
  <c r="U1341" i="4"/>
  <c r="O1341" i="4"/>
  <c r="Q1341" i="4" s="1"/>
  <c r="N1341" i="4"/>
  <c r="P1341" i="4" s="1"/>
  <c r="M1341" i="4"/>
  <c r="G1341" i="4"/>
  <c r="V1340" i="4"/>
  <c r="U1340" i="4"/>
  <c r="Q1340" i="4"/>
  <c r="O1340" i="4"/>
  <c r="N1340" i="4"/>
  <c r="P1340" i="4" s="1"/>
  <c r="M1340" i="4"/>
  <c r="G1340" i="4"/>
  <c r="V1339" i="4"/>
  <c r="U1339" i="4"/>
  <c r="O1339" i="4"/>
  <c r="Q1339" i="4" s="1"/>
  <c r="N1339" i="4"/>
  <c r="P1339" i="4" s="1"/>
  <c r="M1339" i="4"/>
  <c r="G1339" i="4"/>
  <c r="V1338" i="4"/>
  <c r="U1338" i="4"/>
  <c r="Q1338" i="4"/>
  <c r="O1338" i="4"/>
  <c r="N1338" i="4"/>
  <c r="P1338" i="4" s="1"/>
  <c r="M1338" i="4"/>
  <c r="G1338" i="4"/>
  <c r="V1337" i="4"/>
  <c r="U1337" i="4"/>
  <c r="O1337" i="4"/>
  <c r="Q1337" i="4" s="1"/>
  <c r="N1337" i="4"/>
  <c r="P1337" i="4" s="1"/>
  <c r="M1337" i="4"/>
  <c r="G1337" i="4"/>
  <c r="V1336" i="4"/>
  <c r="U1336" i="4"/>
  <c r="Q1336" i="4"/>
  <c r="O1336" i="4"/>
  <c r="N1336" i="4"/>
  <c r="P1336" i="4" s="1"/>
  <c r="M1336" i="4"/>
  <c r="G1336" i="4"/>
  <c r="V1335" i="4"/>
  <c r="U1335" i="4"/>
  <c r="O1335" i="4"/>
  <c r="Q1335" i="4" s="1"/>
  <c r="N1335" i="4"/>
  <c r="P1335" i="4" s="1"/>
  <c r="M1335" i="4"/>
  <c r="G1335" i="4"/>
  <c r="V1334" i="4"/>
  <c r="U1334" i="4"/>
  <c r="O1334" i="4"/>
  <c r="Q1334" i="4" s="1"/>
  <c r="N1334" i="4"/>
  <c r="P1334" i="4" s="1"/>
  <c r="M1334" i="4"/>
  <c r="G1334" i="4"/>
  <c r="V1333" i="4"/>
  <c r="U1333" i="4"/>
  <c r="O1333" i="4"/>
  <c r="Q1333" i="4" s="1"/>
  <c r="N1333" i="4"/>
  <c r="P1333" i="4" s="1"/>
  <c r="M1333" i="4"/>
  <c r="G1333" i="4"/>
  <c r="V1332" i="4"/>
  <c r="U1332" i="4"/>
  <c r="Q1332" i="4"/>
  <c r="O1332" i="4"/>
  <c r="N1332" i="4"/>
  <c r="P1332" i="4" s="1"/>
  <c r="M1332" i="4"/>
  <c r="G1332" i="4"/>
  <c r="V1331" i="4"/>
  <c r="U1331" i="4"/>
  <c r="O1331" i="4"/>
  <c r="Q1331" i="4" s="1"/>
  <c r="N1331" i="4"/>
  <c r="P1331" i="4" s="1"/>
  <c r="M1331" i="4"/>
  <c r="G1331" i="4"/>
  <c r="V1330" i="4"/>
  <c r="U1330" i="4"/>
  <c r="Q1330" i="4"/>
  <c r="O1330" i="4"/>
  <c r="N1330" i="4"/>
  <c r="P1330" i="4" s="1"/>
  <c r="M1330" i="4"/>
  <c r="G1330" i="4"/>
  <c r="V1329" i="4"/>
  <c r="U1329" i="4"/>
  <c r="O1329" i="4"/>
  <c r="Q1329" i="4" s="1"/>
  <c r="N1329" i="4"/>
  <c r="P1329" i="4" s="1"/>
  <c r="M1329" i="4"/>
  <c r="G1329" i="4"/>
  <c r="V1328" i="4"/>
  <c r="U1328" i="4"/>
  <c r="Q1328" i="4"/>
  <c r="O1328" i="4"/>
  <c r="N1328" i="4"/>
  <c r="P1328" i="4" s="1"/>
  <c r="M1328" i="4"/>
  <c r="G1328" i="4"/>
  <c r="V1327" i="4"/>
  <c r="U1327" i="4"/>
  <c r="O1327" i="4"/>
  <c r="Q1327" i="4" s="1"/>
  <c r="N1327" i="4"/>
  <c r="P1327" i="4" s="1"/>
  <c r="M1327" i="4"/>
  <c r="G1327" i="4"/>
  <c r="V1326" i="4"/>
  <c r="U1326" i="4"/>
  <c r="O1326" i="4"/>
  <c r="Q1326" i="4" s="1"/>
  <c r="N1326" i="4"/>
  <c r="P1326" i="4" s="1"/>
  <c r="M1326" i="4"/>
  <c r="G1326" i="4"/>
  <c r="V1325" i="4"/>
  <c r="U1325" i="4"/>
  <c r="O1325" i="4"/>
  <c r="Q1325" i="4" s="1"/>
  <c r="N1325" i="4"/>
  <c r="P1325" i="4" s="1"/>
  <c r="M1325" i="4"/>
  <c r="G1325" i="4"/>
  <c r="V1324" i="4"/>
  <c r="U1324" i="4"/>
  <c r="Q1324" i="4"/>
  <c r="O1324" i="4"/>
  <c r="N1324" i="4"/>
  <c r="P1324" i="4" s="1"/>
  <c r="M1324" i="4"/>
  <c r="G1324" i="4"/>
  <c r="V1323" i="4"/>
  <c r="U1323" i="4"/>
  <c r="O1323" i="4"/>
  <c r="Q1323" i="4" s="1"/>
  <c r="N1323" i="4"/>
  <c r="P1323" i="4" s="1"/>
  <c r="M1323" i="4"/>
  <c r="G1323" i="4"/>
  <c r="V1322" i="4"/>
  <c r="U1322" i="4"/>
  <c r="Q1322" i="4"/>
  <c r="O1322" i="4"/>
  <c r="N1322" i="4"/>
  <c r="P1322" i="4" s="1"/>
  <c r="M1322" i="4"/>
  <c r="G1322" i="4"/>
  <c r="V1321" i="4"/>
  <c r="U1321" i="4"/>
  <c r="O1321" i="4"/>
  <c r="Q1321" i="4" s="1"/>
  <c r="N1321" i="4"/>
  <c r="P1321" i="4" s="1"/>
  <c r="M1321" i="4"/>
  <c r="G1321" i="4"/>
  <c r="V1320" i="4"/>
  <c r="U1320" i="4"/>
  <c r="Q1320" i="4"/>
  <c r="O1320" i="4"/>
  <c r="N1320" i="4"/>
  <c r="P1320" i="4" s="1"/>
  <c r="M1320" i="4"/>
  <c r="G1320" i="4"/>
  <c r="V1319" i="4"/>
  <c r="U1319" i="4"/>
  <c r="O1319" i="4"/>
  <c r="Q1319" i="4" s="1"/>
  <c r="N1319" i="4"/>
  <c r="P1319" i="4" s="1"/>
  <c r="M1319" i="4"/>
  <c r="G1319" i="4"/>
  <c r="V1318" i="4"/>
  <c r="U1318" i="4"/>
  <c r="O1318" i="4"/>
  <c r="Q1318" i="4" s="1"/>
  <c r="N1318" i="4"/>
  <c r="P1318" i="4" s="1"/>
  <c r="M1318" i="4"/>
  <c r="G1318" i="4"/>
  <c r="V1317" i="4"/>
  <c r="U1317" i="4"/>
  <c r="O1317" i="4"/>
  <c r="Q1317" i="4" s="1"/>
  <c r="N1317" i="4"/>
  <c r="P1317" i="4" s="1"/>
  <c r="M1317" i="4"/>
  <c r="G1317" i="4"/>
  <c r="V1316" i="4"/>
  <c r="U1316" i="4"/>
  <c r="Q1316" i="4"/>
  <c r="O1316" i="4"/>
  <c r="N1316" i="4"/>
  <c r="P1316" i="4" s="1"/>
  <c r="M1316" i="4"/>
  <c r="G1316" i="4"/>
  <c r="V1315" i="4"/>
  <c r="U1315" i="4"/>
  <c r="O1315" i="4"/>
  <c r="Q1315" i="4" s="1"/>
  <c r="N1315" i="4"/>
  <c r="P1315" i="4" s="1"/>
  <c r="M1315" i="4"/>
  <c r="G1315" i="4"/>
  <c r="V1314" i="4"/>
  <c r="U1314" i="4"/>
  <c r="Q1314" i="4"/>
  <c r="O1314" i="4"/>
  <c r="N1314" i="4"/>
  <c r="P1314" i="4" s="1"/>
  <c r="M1314" i="4"/>
  <c r="G1314" i="4"/>
  <c r="V1313" i="4"/>
  <c r="U1313" i="4"/>
  <c r="O1313" i="4"/>
  <c r="Q1313" i="4" s="1"/>
  <c r="N1313" i="4"/>
  <c r="P1313" i="4" s="1"/>
  <c r="M1313" i="4"/>
  <c r="G1313" i="4"/>
  <c r="V1312" i="4"/>
  <c r="U1312" i="4"/>
  <c r="Q1312" i="4"/>
  <c r="O1312" i="4"/>
  <c r="N1312" i="4"/>
  <c r="P1312" i="4" s="1"/>
  <c r="M1312" i="4"/>
  <c r="G1312" i="4"/>
  <c r="V1311" i="4"/>
  <c r="U1311" i="4"/>
  <c r="O1311" i="4"/>
  <c r="Q1311" i="4" s="1"/>
  <c r="N1311" i="4"/>
  <c r="P1311" i="4" s="1"/>
  <c r="M1311" i="4"/>
  <c r="G1311" i="4"/>
  <c r="V1310" i="4"/>
  <c r="U1310" i="4"/>
  <c r="O1310" i="4"/>
  <c r="Q1310" i="4" s="1"/>
  <c r="N1310" i="4"/>
  <c r="P1310" i="4" s="1"/>
  <c r="M1310" i="4"/>
  <c r="G1310" i="4"/>
  <c r="V1309" i="4"/>
  <c r="U1309" i="4"/>
  <c r="O1309" i="4"/>
  <c r="Q1309" i="4" s="1"/>
  <c r="N1309" i="4"/>
  <c r="P1309" i="4" s="1"/>
  <c r="M1309" i="4"/>
  <c r="G1309" i="4"/>
  <c r="V1308" i="4"/>
  <c r="U1308" i="4"/>
  <c r="Q1308" i="4"/>
  <c r="O1308" i="4"/>
  <c r="N1308" i="4"/>
  <c r="P1308" i="4" s="1"/>
  <c r="M1308" i="4"/>
  <c r="G1308" i="4"/>
  <c r="V1307" i="4"/>
  <c r="U1307" i="4"/>
  <c r="O1307" i="4"/>
  <c r="Q1307" i="4" s="1"/>
  <c r="N1307" i="4"/>
  <c r="P1307" i="4" s="1"/>
  <c r="M1307" i="4"/>
  <c r="G1307" i="4"/>
  <c r="V1306" i="4"/>
  <c r="U1306" i="4"/>
  <c r="Q1306" i="4"/>
  <c r="O1306" i="4"/>
  <c r="N1306" i="4"/>
  <c r="P1306" i="4" s="1"/>
  <c r="M1306" i="4"/>
  <c r="G1306" i="4"/>
  <c r="V1305" i="4"/>
  <c r="U1305" i="4"/>
  <c r="O1305" i="4"/>
  <c r="Q1305" i="4" s="1"/>
  <c r="N1305" i="4"/>
  <c r="P1305" i="4" s="1"/>
  <c r="M1305" i="4"/>
  <c r="G1305" i="4"/>
  <c r="V1304" i="4"/>
  <c r="U1304" i="4"/>
  <c r="Q1304" i="4"/>
  <c r="O1304" i="4"/>
  <c r="N1304" i="4"/>
  <c r="P1304" i="4" s="1"/>
  <c r="M1304" i="4"/>
  <c r="G1304" i="4"/>
  <c r="V1303" i="4"/>
  <c r="U1303" i="4"/>
  <c r="O1303" i="4"/>
  <c r="Q1303" i="4" s="1"/>
  <c r="N1303" i="4"/>
  <c r="P1303" i="4" s="1"/>
  <c r="M1303" i="4"/>
  <c r="G1303" i="4"/>
  <c r="V1302" i="4"/>
  <c r="U1302" i="4"/>
  <c r="O1302" i="4"/>
  <c r="Q1302" i="4" s="1"/>
  <c r="N1302" i="4"/>
  <c r="P1302" i="4" s="1"/>
  <c r="M1302" i="4"/>
  <c r="G1302" i="4"/>
  <c r="V1301" i="4"/>
  <c r="U1301" i="4"/>
  <c r="O1301" i="4"/>
  <c r="Q1301" i="4" s="1"/>
  <c r="N1301" i="4"/>
  <c r="P1301" i="4" s="1"/>
  <c r="M1301" i="4"/>
  <c r="G1301" i="4"/>
  <c r="V1300" i="4"/>
  <c r="U1300" i="4"/>
  <c r="Q1300" i="4"/>
  <c r="O1300" i="4"/>
  <c r="N1300" i="4"/>
  <c r="P1300" i="4" s="1"/>
  <c r="M1300" i="4"/>
  <c r="G1300" i="4"/>
  <c r="V1299" i="4"/>
  <c r="U1299" i="4"/>
  <c r="O1299" i="4"/>
  <c r="Q1299" i="4" s="1"/>
  <c r="N1299" i="4"/>
  <c r="P1299" i="4" s="1"/>
  <c r="M1299" i="4"/>
  <c r="G1299" i="4"/>
  <c r="V1298" i="4"/>
  <c r="U1298" i="4"/>
  <c r="Q1298" i="4"/>
  <c r="O1298" i="4"/>
  <c r="N1298" i="4"/>
  <c r="P1298" i="4" s="1"/>
  <c r="M1298" i="4"/>
  <c r="G1298" i="4"/>
  <c r="V1297" i="4"/>
  <c r="U1297" i="4"/>
  <c r="O1297" i="4"/>
  <c r="Q1297" i="4" s="1"/>
  <c r="N1297" i="4"/>
  <c r="P1297" i="4" s="1"/>
  <c r="M1297" i="4"/>
  <c r="G1297" i="4"/>
  <c r="V1296" i="4"/>
  <c r="U1296" i="4"/>
  <c r="Q1296" i="4"/>
  <c r="O1296" i="4"/>
  <c r="N1296" i="4"/>
  <c r="P1296" i="4" s="1"/>
  <c r="M1296" i="4"/>
  <c r="G1296" i="4"/>
  <c r="V1295" i="4"/>
  <c r="U1295" i="4"/>
  <c r="O1295" i="4"/>
  <c r="Q1295" i="4" s="1"/>
  <c r="N1295" i="4"/>
  <c r="P1295" i="4" s="1"/>
  <c r="M1295" i="4"/>
  <c r="G1295" i="4"/>
  <c r="V1294" i="4"/>
  <c r="U1294" i="4"/>
  <c r="O1294" i="4"/>
  <c r="Q1294" i="4" s="1"/>
  <c r="N1294" i="4"/>
  <c r="P1294" i="4" s="1"/>
  <c r="M1294" i="4"/>
  <c r="G1294" i="4"/>
  <c r="V1293" i="4"/>
  <c r="U1293" i="4"/>
  <c r="O1293" i="4"/>
  <c r="Q1293" i="4" s="1"/>
  <c r="N1293" i="4"/>
  <c r="P1293" i="4" s="1"/>
  <c r="M1293" i="4"/>
  <c r="G1293" i="4"/>
  <c r="V1292" i="4"/>
  <c r="U1292" i="4"/>
  <c r="Q1292" i="4"/>
  <c r="O1292" i="4"/>
  <c r="N1292" i="4"/>
  <c r="P1292" i="4" s="1"/>
  <c r="M1292" i="4"/>
  <c r="G1292" i="4"/>
  <c r="V1291" i="4"/>
  <c r="U1291" i="4"/>
  <c r="O1291" i="4"/>
  <c r="Q1291" i="4" s="1"/>
  <c r="N1291" i="4"/>
  <c r="P1291" i="4" s="1"/>
  <c r="M1291" i="4"/>
  <c r="G1291" i="4"/>
  <c r="V1290" i="4"/>
  <c r="U1290" i="4"/>
  <c r="Q1290" i="4"/>
  <c r="O1290" i="4"/>
  <c r="N1290" i="4"/>
  <c r="P1290" i="4" s="1"/>
  <c r="M1290" i="4"/>
  <c r="G1290" i="4"/>
  <c r="V1289" i="4"/>
  <c r="U1289" i="4"/>
  <c r="O1289" i="4"/>
  <c r="Q1289" i="4" s="1"/>
  <c r="N1289" i="4"/>
  <c r="P1289" i="4" s="1"/>
  <c r="M1289" i="4"/>
  <c r="G1289" i="4"/>
  <c r="V1288" i="4"/>
  <c r="U1288" i="4"/>
  <c r="Q1288" i="4"/>
  <c r="O1288" i="4"/>
  <c r="N1288" i="4"/>
  <c r="P1288" i="4" s="1"/>
  <c r="M1288" i="4"/>
  <c r="G1288" i="4"/>
  <c r="V1287" i="4"/>
  <c r="U1287" i="4"/>
  <c r="O1287" i="4"/>
  <c r="Q1287" i="4" s="1"/>
  <c r="N1287" i="4"/>
  <c r="P1287" i="4" s="1"/>
  <c r="M1287" i="4"/>
  <c r="G1287" i="4"/>
  <c r="V1286" i="4"/>
  <c r="U1286" i="4"/>
  <c r="O1286" i="4"/>
  <c r="Q1286" i="4" s="1"/>
  <c r="N1286" i="4"/>
  <c r="P1286" i="4" s="1"/>
  <c r="M1286" i="4"/>
  <c r="G1286" i="4"/>
  <c r="V1285" i="4"/>
  <c r="U1285" i="4"/>
  <c r="O1285" i="4"/>
  <c r="Q1285" i="4" s="1"/>
  <c r="N1285" i="4"/>
  <c r="P1285" i="4" s="1"/>
  <c r="M1285" i="4"/>
  <c r="G1285" i="4"/>
  <c r="V1284" i="4"/>
  <c r="U1284" i="4"/>
  <c r="Q1284" i="4"/>
  <c r="O1284" i="4"/>
  <c r="N1284" i="4"/>
  <c r="P1284" i="4" s="1"/>
  <c r="M1284" i="4"/>
  <c r="G1284" i="4"/>
  <c r="V1283" i="4"/>
  <c r="U1283" i="4"/>
  <c r="O1283" i="4"/>
  <c r="Q1283" i="4" s="1"/>
  <c r="N1283" i="4"/>
  <c r="P1283" i="4" s="1"/>
  <c r="M1283" i="4"/>
  <c r="G1283" i="4"/>
  <c r="V1282" i="4"/>
  <c r="U1282" i="4"/>
  <c r="Q1282" i="4"/>
  <c r="O1282" i="4"/>
  <c r="N1282" i="4"/>
  <c r="P1282" i="4" s="1"/>
  <c r="M1282" i="4"/>
  <c r="G1282" i="4"/>
  <c r="V1281" i="4"/>
  <c r="U1281" i="4"/>
  <c r="O1281" i="4"/>
  <c r="Q1281" i="4" s="1"/>
  <c r="N1281" i="4"/>
  <c r="P1281" i="4" s="1"/>
  <c r="M1281" i="4"/>
  <c r="G1281" i="4"/>
  <c r="V1280" i="4"/>
  <c r="U1280" i="4"/>
  <c r="Q1280" i="4"/>
  <c r="O1280" i="4"/>
  <c r="N1280" i="4"/>
  <c r="P1280" i="4" s="1"/>
  <c r="M1280" i="4"/>
  <c r="G1280" i="4"/>
  <c r="V1279" i="4"/>
  <c r="U1279" i="4"/>
  <c r="O1279" i="4"/>
  <c r="Q1279" i="4" s="1"/>
  <c r="N1279" i="4"/>
  <c r="P1279" i="4" s="1"/>
  <c r="M1279" i="4"/>
  <c r="G1279" i="4"/>
  <c r="V1278" i="4"/>
  <c r="U1278" i="4"/>
  <c r="O1278" i="4"/>
  <c r="Q1278" i="4" s="1"/>
  <c r="N1278" i="4"/>
  <c r="P1278" i="4" s="1"/>
  <c r="M1278" i="4"/>
  <c r="G1278" i="4"/>
  <c r="V1277" i="4"/>
  <c r="U1277" i="4"/>
  <c r="O1277" i="4"/>
  <c r="Q1277" i="4" s="1"/>
  <c r="N1277" i="4"/>
  <c r="P1277" i="4" s="1"/>
  <c r="M1277" i="4"/>
  <c r="G1277" i="4"/>
  <c r="V1276" i="4"/>
  <c r="U1276" i="4"/>
  <c r="Q1276" i="4"/>
  <c r="O1276" i="4"/>
  <c r="N1276" i="4"/>
  <c r="P1276" i="4" s="1"/>
  <c r="M1276" i="4"/>
  <c r="G1276" i="4"/>
  <c r="V1275" i="4"/>
  <c r="U1275" i="4"/>
  <c r="O1275" i="4"/>
  <c r="Q1275" i="4" s="1"/>
  <c r="N1275" i="4"/>
  <c r="P1275" i="4" s="1"/>
  <c r="M1275" i="4"/>
  <c r="G1275" i="4"/>
  <c r="V1274" i="4"/>
  <c r="U1274" i="4"/>
  <c r="Q1274" i="4"/>
  <c r="O1274" i="4"/>
  <c r="N1274" i="4"/>
  <c r="P1274" i="4" s="1"/>
  <c r="M1274" i="4"/>
  <c r="G1274" i="4"/>
  <c r="V1273" i="4"/>
  <c r="U1273" i="4"/>
  <c r="O1273" i="4"/>
  <c r="Q1273" i="4" s="1"/>
  <c r="N1273" i="4"/>
  <c r="P1273" i="4" s="1"/>
  <c r="M1273" i="4"/>
  <c r="G1273" i="4"/>
  <c r="V1272" i="4"/>
  <c r="U1272" i="4"/>
  <c r="Q1272" i="4"/>
  <c r="O1272" i="4"/>
  <c r="N1272" i="4"/>
  <c r="P1272" i="4" s="1"/>
  <c r="M1272" i="4"/>
  <c r="G1272" i="4"/>
  <c r="V1271" i="4"/>
  <c r="U1271" i="4"/>
  <c r="O1271" i="4"/>
  <c r="Q1271" i="4" s="1"/>
  <c r="N1271" i="4"/>
  <c r="P1271" i="4" s="1"/>
  <c r="M1271" i="4"/>
  <c r="G1271" i="4"/>
  <c r="V1270" i="4"/>
  <c r="U1270" i="4"/>
  <c r="O1270" i="4"/>
  <c r="Q1270" i="4" s="1"/>
  <c r="N1270" i="4"/>
  <c r="P1270" i="4" s="1"/>
  <c r="M1270" i="4"/>
  <c r="G1270" i="4"/>
  <c r="V1269" i="4"/>
  <c r="U1269" i="4"/>
  <c r="O1269" i="4"/>
  <c r="Q1269" i="4" s="1"/>
  <c r="N1269" i="4"/>
  <c r="P1269" i="4" s="1"/>
  <c r="M1269" i="4"/>
  <c r="G1269" i="4"/>
  <c r="V1268" i="4"/>
  <c r="U1268" i="4"/>
  <c r="Q1268" i="4"/>
  <c r="O1268" i="4"/>
  <c r="N1268" i="4"/>
  <c r="P1268" i="4" s="1"/>
  <c r="M1268" i="4"/>
  <c r="G1268" i="4"/>
  <c r="V1267" i="4"/>
  <c r="U1267" i="4"/>
  <c r="O1267" i="4"/>
  <c r="Q1267" i="4" s="1"/>
  <c r="N1267" i="4"/>
  <c r="P1267" i="4" s="1"/>
  <c r="M1267" i="4"/>
  <c r="G1267" i="4"/>
  <c r="V1266" i="4"/>
  <c r="U1266" i="4"/>
  <c r="Q1266" i="4"/>
  <c r="O1266" i="4"/>
  <c r="N1266" i="4"/>
  <c r="P1266" i="4" s="1"/>
  <c r="M1266" i="4"/>
  <c r="G1266" i="4"/>
  <c r="V1265" i="4"/>
  <c r="U1265" i="4"/>
  <c r="O1265" i="4"/>
  <c r="Q1265" i="4" s="1"/>
  <c r="N1265" i="4"/>
  <c r="P1265" i="4" s="1"/>
  <c r="M1265" i="4"/>
  <c r="G1265" i="4"/>
  <c r="V1264" i="4"/>
  <c r="U1264" i="4"/>
  <c r="Q1264" i="4"/>
  <c r="O1264" i="4"/>
  <c r="N1264" i="4"/>
  <c r="P1264" i="4" s="1"/>
  <c r="M1264" i="4"/>
  <c r="G1264" i="4"/>
  <c r="V1263" i="4"/>
  <c r="U1263" i="4"/>
  <c r="O1263" i="4"/>
  <c r="Q1263" i="4" s="1"/>
  <c r="N1263" i="4"/>
  <c r="P1263" i="4" s="1"/>
  <c r="M1263" i="4"/>
  <c r="G1263" i="4"/>
  <c r="V1262" i="4"/>
  <c r="U1262" i="4"/>
  <c r="O1262" i="4"/>
  <c r="Q1262" i="4" s="1"/>
  <c r="N1262" i="4"/>
  <c r="P1262" i="4" s="1"/>
  <c r="M1262" i="4"/>
  <c r="G1262" i="4"/>
  <c r="V1261" i="4"/>
  <c r="U1261" i="4"/>
  <c r="O1261" i="4"/>
  <c r="Q1261" i="4" s="1"/>
  <c r="N1261" i="4"/>
  <c r="P1261" i="4" s="1"/>
  <c r="M1261" i="4"/>
  <c r="G1261" i="4"/>
  <c r="V1260" i="4"/>
  <c r="U1260" i="4"/>
  <c r="Q1260" i="4"/>
  <c r="O1260" i="4"/>
  <c r="N1260" i="4"/>
  <c r="P1260" i="4" s="1"/>
  <c r="M1260" i="4"/>
  <c r="G1260" i="4"/>
  <c r="V1259" i="4"/>
  <c r="U1259" i="4"/>
  <c r="O1259" i="4"/>
  <c r="Q1259" i="4" s="1"/>
  <c r="N1259" i="4"/>
  <c r="P1259" i="4" s="1"/>
  <c r="M1259" i="4"/>
  <c r="G1259" i="4"/>
  <c r="V1258" i="4"/>
  <c r="U1258" i="4"/>
  <c r="Q1258" i="4"/>
  <c r="O1258" i="4"/>
  <c r="N1258" i="4"/>
  <c r="P1258" i="4" s="1"/>
  <c r="M1258" i="4"/>
  <c r="G1258" i="4"/>
  <c r="V1257" i="4"/>
  <c r="U1257" i="4"/>
  <c r="O1257" i="4"/>
  <c r="Q1257" i="4" s="1"/>
  <c r="N1257" i="4"/>
  <c r="P1257" i="4" s="1"/>
  <c r="M1257" i="4"/>
  <c r="G1257" i="4"/>
  <c r="V1256" i="4"/>
  <c r="U1256" i="4"/>
  <c r="Q1256" i="4"/>
  <c r="O1256" i="4"/>
  <c r="N1256" i="4"/>
  <c r="P1256" i="4" s="1"/>
  <c r="M1256" i="4"/>
  <c r="G1256" i="4"/>
  <c r="V1255" i="4"/>
  <c r="U1255" i="4"/>
  <c r="O1255" i="4"/>
  <c r="Q1255" i="4" s="1"/>
  <c r="N1255" i="4"/>
  <c r="P1255" i="4" s="1"/>
  <c r="M1255" i="4"/>
  <c r="G1255" i="4"/>
  <c r="V1254" i="4"/>
  <c r="U1254" i="4"/>
  <c r="O1254" i="4"/>
  <c r="Q1254" i="4" s="1"/>
  <c r="N1254" i="4"/>
  <c r="P1254" i="4" s="1"/>
  <c r="M1254" i="4"/>
  <c r="G1254" i="4"/>
  <c r="V1253" i="4"/>
  <c r="U1253" i="4"/>
  <c r="O1253" i="4"/>
  <c r="Q1253" i="4" s="1"/>
  <c r="N1253" i="4"/>
  <c r="P1253" i="4" s="1"/>
  <c r="M1253" i="4"/>
  <c r="G1253" i="4"/>
  <c r="V1252" i="4"/>
  <c r="U1252" i="4"/>
  <c r="Q1252" i="4"/>
  <c r="O1252" i="4"/>
  <c r="N1252" i="4"/>
  <c r="P1252" i="4" s="1"/>
  <c r="M1252" i="4"/>
  <c r="G1252" i="4"/>
  <c r="V1251" i="4"/>
  <c r="U1251" i="4"/>
  <c r="O1251" i="4"/>
  <c r="Q1251" i="4" s="1"/>
  <c r="N1251" i="4"/>
  <c r="P1251" i="4" s="1"/>
  <c r="M1251" i="4"/>
  <c r="G1251" i="4"/>
  <c r="V1250" i="4"/>
  <c r="U1250" i="4"/>
  <c r="Q1250" i="4"/>
  <c r="O1250" i="4"/>
  <c r="N1250" i="4"/>
  <c r="P1250" i="4" s="1"/>
  <c r="M1250" i="4"/>
  <c r="G1250" i="4"/>
  <c r="V1249" i="4"/>
  <c r="U1249" i="4"/>
  <c r="O1249" i="4"/>
  <c r="Q1249" i="4" s="1"/>
  <c r="N1249" i="4"/>
  <c r="P1249" i="4" s="1"/>
  <c r="M1249" i="4"/>
  <c r="G1249" i="4"/>
  <c r="V1248" i="4"/>
  <c r="U1248" i="4"/>
  <c r="Q1248" i="4"/>
  <c r="O1248" i="4"/>
  <c r="N1248" i="4"/>
  <c r="P1248" i="4" s="1"/>
  <c r="M1248" i="4"/>
  <c r="G1248" i="4"/>
  <c r="V1247" i="4"/>
  <c r="U1247" i="4"/>
  <c r="O1247" i="4"/>
  <c r="Q1247" i="4" s="1"/>
  <c r="N1247" i="4"/>
  <c r="P1247" i="4" s="1"/>
  <c r="M1247" i="4"/>
  <c r="G1247" i="4"/>
  <c r="V1246" i="4"/>
  <c r="U1246" i="4"/>
  <c r="O1246" i="4"/>
  <c r="Q1246" i="4" s="1"/>
  <c r="N1246" i="4"/>
  <c r="P1246" i="4" s="1"/>
  <c r="M1246" i="4"/>
  <c r="G1246" i="4"/>
  <c r="V1245" i="4"/>
  <c r="U1245" i="4"/>
  <c r="O1245" i="4"/>
  <c r="Q1245" i="4" s="1"/>
  <c r="N1245" i="4"/>
  <c r="P1245" i="4" s="1"/>
  <c r="M1245" i="4"/>
  <c r="G1245" i="4"/>
  <c r="V1244" i="4"/>
  <c r="U1244" i="4"/>
  <c r="Q1244" i="4"/>
  <c r="O1244" i="4"/>
  <c r="N1244" i="4"/>
  <c r="P1244" i="4" s="1"/>
  <c r="M1244" i="4"/>
  <c r="G1244" i="4"/>
  <c r="V1243" i="4"/>
  <c r="U1243" i="4"/>
  <c r="O1243" i="4"/>
  <c r="Q1243" i="4" s="1"/>
  <c r="N1243" i="4"/>
  <c r="P1243" i="4" s="1"/>
  <c r="M1243" i="4"/>
  <c r="G1243" i="4"/>
  <c r="V1242" i="4"/>
  <c r="U1242" i="4"/>
  <c r="Q1242" i="4"/>
  <c r="O1242" i="4"/>
  <c r="N1242" i="4"/>
  <c r="P1242" i="4" s="1"/>
  <c r="M1242" i="4"/>
  <c r="G1242" i="4"/>
  <c r="V1241" i="4"/>
  <c r="U1241" i="4"/>
  <c r="O1241" i="4"/>
  <c r="Q1241" i="4" s="1"/>
  <c r="N1241" i="4"/>
  <c r="P1241" i="4" s="1"/>
  <c r="M1241" i="4"/>
  <c r="G1241" i="4"/>
  <c r="V1240" i="4"/>
  <c r="U1240" i="4"/>
  <c r="Q1240" i="4"/>
  <c r="O1240" i="4"/>
  <c r="N1240" i="4"/>
  <c r="P1240" i="4" s="1"/>
  <c r="M1240" i="4"/>
  <c r="G1240" i="4"/>
  <c r="V1239" i="4"/>
  <c r="U1239" i="4"/>
  <c r="O1239" i="4"/>
  <c r="Q1239" i="4" s="1"/>
  <c r="N1239" i="4"/>
  <c r="P1239" i="4" s="1"/>
  <c r="M1239" i="4"/>
  <c r="G1239" i="4"/>
  <c r="V1238" i="4"/>
  <c r="U1238" i="4"/>
  <c r="O1238" i="4"/>
  <c r="Q1238" i="4" s="1"/>
  <c r="N1238" i="4"/>
  <c r="P1238" i="4" s="1"/>
  <c r="M1238" i="4"/>
  <c r="G1238" i="4"/>
  <c r="V1237" i="4"/>
  <c r="U1237" i="4"/>
  <c r="O1237" i="4"/>
  <c r="Q1237" i="4" s="1"/>
  <c r="N1237" i="4"/>
  <c r="P1237" i="4" s="1"/>
  <c r="M1237" i="4"/>
  <c r="G1237" i="4"/>
  <c r="V1236" i="4"/>
  <c r="U1236" i="4"/>
  <c r="Q1236" i="4"/>
  <c r="O1236" i="4"/>
  <c r="N1236" i="4"/>
  <c r="P1236" i="4" s="1"/>
  <c r="M1236" i="4"/>
  <c r="G1236" i="4"/>
  <c r="V1235" i="4"/>
  <c r="U1235" i="4"/>
  <c r="O1235" i="4"/>
  <c r="Q1235" i="4" s="1"/>
  <c r="N1235" i="4"/>
  <c r="P1235" i="4" s="1"/>
  <c r="M1235" i="4"/>
  <c r="G1235" i="4"/>
  <c r="V1234" i="4"/>
  <c r="U1234" i="4"/>
  <c r="Q1234" i="4"/>
  <c r="O1234" i="4"/>
  <c r="N1234" i="4"/>
  <c r="P1234" i="4" s="1"/>
  <c r="M1234" i="4"/>
  <c r="G1234" i="4"/>
  <c r="V1233" i="4"/>
  <c r="U1233" i="4"/>
  <c r="O1233" i="4"/>
  <c r="Q1233" i="4" s="1"/>
  <c r="N1233" i="4"/>
  <c r="P1233" i="4" s="1"/>
  <c r="M1233" i="4"/>
  <c r="G1233" i="4"/>
  <c r="V1232" i="4"/>
  <c r="U1232" i="4"/>
  <c r="Q1232" i="4"/>
  <c r="O1232" i="4"/>
  <c r="N1232" i="4"/>
  <c r="P1232" i="4" s="1"/>
  <c r="M1232" i="4"/>
  <c r="G1232" i="4"/>
  <c r="V1231" i="4"/>
  <c r="U1231" i="4"/>
  <c r="O1231" i="4"/>
  <c r="Q1231" i="4" s="1"/>
  <c r="N1231" i="4"/>
  <c r="P1231" i="4" s="1"/>
  <c r="M1231" i="4"/>
  <c r="G1231" i="4"/>
  <c r="V1230" i="4"/>
  <c r="U1230" i="4"/>
  <c r="O1230" i="4"/>
  <c r="Q1230" i="4" s="1"/>
  <c r="N1230" i="4"/>
  <c r="P1230" i="4" s="1"/>
  <c r="M1230" i="4"/>
  <c r="G1230" i="4"/>
  <c r="V1229" i="4"/>
  <c r="U1229" i="4"/>
  <c r="O1229" i="4"/>
  <c r="Q1229" i="4" s="1"/>
  <c r="N1229" i="4"/>
  <c r="P1229" i="4" s="1"/>
  <c r="M1229" i="4"/>
  <c r="G1229" i="4"/>
  <c r="V1228" i="4"/>
  <c r="U1228" i="4"/>
  <c r="Q1228" i="4"/>
  <c r="O1228" i="4"/>
  <c r="N1228" i="4"/>
  <c r="P1228" i="4" s="1"/>
  <c r="M1228" i="4"/>
  <c r="G1228" i="4"/>
  <c r="V1227" i="4"/>
  <c r="U1227" i="4"/>
  <c r="O1227" i="4"/>
  <c r="Q1227" i="4" s="1"/>
  <c r="N1227" i="4"/>
  <c r="P1227" i="4" s="1"/>
  <c r="M1227" i="4"/>
  <c r="G1227" i="4"/>
  <c r="V1226" i="4"/>
  <c r="U1226" i="4"/>
  <c r="Q1226" i="4"/>
  <c r="O1226" i="4"/>
  <c r="N1226" i="4"/>
  <c r="P1226" i="4" s="1"/>
  <c r="M1226" i="4"/>
  <c r="G1226" i="4"/>
  <c r="V1225" i="4"/>
  <c r="U1225" i="4"/>
  <c r="O1225" i="4"/>
  <c r="Q1225" i="4" s="1"/>
  <c r="N1225" i="4"/>
  <c r="P1225" i="4" s="1"/>
  <c r="M1225" i="4"/>
  <c r="G1225" i="4"/>
  <c r="V1224" i="4"/>
  <c r="U1224" i="4"/>
  <c r="Q1224" i="4"/>
  <c r="O1224" i="4"/>
  <c r="N1224" i="4"/>
  <c r="P1224" i="4" s="1"/>
  <c r="M1224" i="4"/>
  <c r="G1224" i="4"/>
  <c r="V1223" i="4"/>
  <c r="U1223" i="4"/>
  <c r="O1223" i="4"/>
  <c r="Q1223" i="4" s="1"/>
  <c r="N1223" i="4"/>
  <c r="P1223" i="4" s="1"/>
  <c r="M1223" i="4"/>
  <c r="G1223" i="4"/>
  <c r="V1222" i="4"/>
  <c r="U1222" i="4"/>
  <c r="O1222" i="4"/>
  <c r="Q1222" i="4" s="1"/>
  <c r="N1222" i="4"/>
  <c r="P1222" i="4" s="1"/>
  <c r="M1222" i="4"/>
  <c r="G1222" i="4"/>
  <c r="V1221" i="4"/>
  <c r="U1221" i="4"/>
  <c r="O1221" i="4"/>
  <c r="Q1221" i="4" s="1"/>
  <c r="N1221" i="4"/>
  <c r="P1221" i="4" s="1"/>
  <c r="M1221" i="4"/>
  <c r="G1221" i="4"/>
  <c r="V1220" i="4"/>
  <c r="U1220" i="4"/>
  <c r="Q1220" i="4"/>
  <c r="O1220" i="4"/>
  <c r="N1220" i="4"/>
  <c r="P1220" i="4" s="1"/>
  <c r="M1220" i="4"/>
  <c r="G1220" i="4"/>
  <c r="V1219" i="4"/>
  <c r="U1219" i="4"/>
  <c r="O1219" i="4"/>
  <c r="Q1219" i="4" s="1"/>
  <c r="N1219" i="4"/>
  <c r="P1219" i="4" s="1"/>
  <c r="M1219" i="4"/>
  <c r="G1219" i="4"/>
  <c r="V1218" i="4"/>
  <c r="U1218" i="4"/>
  <c r="Q1218" i="4"/>
  <c r="O1218" i="4"/>
  <c r="N1218" i="4"/>
  <c r="P1218" i="4" s="1"/>
  <c r="M1218" i="4"/>
  <c r="G1218" i="4"/>
  <c r="V1217" i="4"/>
  <c r="U1217" i="4"/>
  <c r="O1217" i="4"/>
  <c r="Q1217" i="4" s="1"/>
  <c r="N1217" i="4"/>
  <c r="P1217" i="4" s="1"/>
  <c r="M1217" i="4"/>
  <c r="G1217" i="4"/>
  <c r="V1216" i="4"/>
  <c r="U1216" i="4"/>
  <c r="Q1216" i="4"/>
  <c r="O1216" i="4"/>
  <c r="N1216" i="4"/>
  <c r="P1216" i="4" s="1"/>
  <c r="M1216" i="4"/>
  <c r="G1216" i="4"/>
  <c r="V1215" i="4"/>
  <c r="U1215" i="4"/>
  <c r="O1215" i="4"/>
  <c r="Q1215" i="4" s="1"/>
  <c r="N1215" i="4"/>
  <c r="P1215" i="4" s="1"/>
  <c r="M1215" i="4"/>
  <c r="G1215" i="4"/>
  <c r="V1214" i="4"/>
  <c r="U1214" i="4"/>
  <c r="O1214" i="4"/>
  <c r="Q1214" i="4" s="1"/>
  <c r="N1214" i="4"/>
  <c r="P1214" i="4" s="1"/>
  <c r="M1214" i="4"/>
  <c r="G1214" i="4"/>
  <c r="V1213" i="4"/>
  <c r="U1213" i="4"/>
  <c r="O1213" i="4"/>
  <c r="Q1213" i="4" s="1"/>
  <c r="N1213" i="4"/>
  <c r="P1213" i="4" s="1"/>
  <c r="M1213" i="4"/>
  <c r="G1213" i="4"/>
  <c r="V1212" i="4"/>
  <c r="U1212" i="4"/>
  <c r="Q1212" i="4"/>
  <c r="O1212" i="4"/>
  <c r="N1212" i="4"/>
  <c r="P1212" i="4" s="1"/>
  <c r="M1212" i="4"/>
  <c r="G1212" i="4"/>
  <c r="V1211" i="4"/>
  <c r="U1211" i="4"/>
  <c r="O1211" i="4"/>
  <c r="Q1211" i="4" s="1"/>
  <c r="N1211" i="4"/>
  <c r="P1211" i="4" s="1"/>
  <c r="M1211" i="4"/>
  <c r="G1211" i="4"/>
  <c r="V1210" i="4"/>
  <c r="U1210" i="4"/>
  <c r="Q1210" i="4"/>
  <c r="O1210" i="4"/>
  <c r="N1210" i="4"/>
  <c r="P1210" i="4" s="1"/>
  <c r="M1210" i="4"/>
  <c r="G1210" i="4"/>
  <c r="V1209" i="4"/>
  <c r="U1209" i="4"/>
  <c r="O1209" i="4"/>
  <c r="Q1209" i="4" s="1"/>
  <c r="N1209" i="4"/>
  <c r="P1209" i="4" s="1"/>
  <c r="M1209" i="4"/>
  <c r="G1209" i="4"/>
  <c r="V1208" i="4"/>
  <c r="U1208" i="4"/>
  <c r="Q1208" i="4"/>
  <c r="O1208" i="4"/>
  <c r="N1208" i="4"/>
  <c r="P1208" i="4" s="1"/>
  <c r="M1208" i="4"/>
  <c r="G1208" i="4"/>
  <c r="V1207" i="4"/>
  <c r="U1207" i="4"/>
  <c r="O1207" i="4"/>
  <c r="Q1207" i="4" s="1"/>
  <c r="N1207" i="4"/>
  <c r="P1207" i="4" s="1"/>
  <c r="M1207" i="4"/>
  <c r="G1207" i="4"/>
  <c r="V1206" i="4"/>
  <c r="U1206" i="4"/>
  <c r="O1206" i="4"/>
  <c r="Q1206" i="4" s="1"/>
  <c r="N1206" i="4"/>
  <c r="P1206" i="4" s="1"/>
  <c r="M1206" i="4"/>
  <c r="G1206" i="4"/>
  <c r="V1205" i="4"/>
  <c r="U1205" i="4"/>
  <c r="O1205" i="4"/>
  <c r="Q1205" i="4" s="1"/>
  <c r="N1205" i="4"/>
  <c r="P1205" i="4" s="1"/>
  <c r="M1205" i="4"/>
  <c r="G1205" i="4"/>
  <c r="V1204" i="4"/>
  <c r="U1204" i="4"/>
  <c r="Q1204" i="4"/>
  <c r="O1204" i="4"/>
  <c r="N1204" i="4"/>
  <c r="P1204" i="4" s="1"/>
  <c r="M1204" i="4"/>
  <c r="G1204" i="4"/>
  <c r="V1203" i="4"/>
  <c r="U1203" i="4"/>
  <c r="O1203" i="4"/>
  <c r="Q1203" i="4" s="1"/>
  <c r="N1203" i="4"/>
  <c r="P1203" i="4" s="1"/>
  <c r="M1203" i="4"/>
  <c r="G1203" i="4"/>
  <c r="V1202" i="4"/>
  <c r="U1202" i="4"/>
  <c r="Q1202" i="4"/>
  <c r="O1202" i="4"/>
  <c r="N1202" i="4"/>
  <c r="P1202" i="4" s="1"/>
  <c r="M1202" i="4"/>
  <c r="G1202" i="4"/>
  <c r="V1201" i="4"/>
  <c r="U1201" i="4"/>
  <c r="O1201" i="4"/>
  <c r="Q1201" i="4" s="1"/>
  <c r="N1201" i="4"/>
  <c r="P1201" i="4" s="1"/>
  <c r="M1201" i="4"/>
  <c r="G1201" i="4"/>
  <c r="V1200" i="4"/>
  <c r="U1200" i="4"/>
  <c r="Q1200" i="4"/>
  <c r="O1200" i="4"/>
  <c r="N1200" i="4"/>
  <c r="P1200" i="4" s="1"/>
  <c r="M1200" i="4"/>
  <c r="G1200" i="4"/>
  <c r="V1199" i="4"/>
  <c r="U1199" i="4"/>
  <c r="O1199" i="4"/>
  <c r="Q1199" i="4" s="1"/>
  <c r="N1199" i="4"/>
  <c r="P1199" i="4" s="1"/>
  <c r="M1199" i="4"/>
  <c r="G1199" i="4"/>
  <c r="V1198" i="4"/>
  <c r="U1198" i="4"/>
  <c r="O1198" i="4"/>
  <c r="Q1198" i="4" s="1"/>
  <c r="N1198" i="4"/>
  <c r="P1198" i="4" s="1"/>
  <c r="M1198" i="4"/>
  <c r="G1198" i="4"/>
  <c r="V1197" i="4"/>
  <c r="U1197" i="4"/>
  <c r="O1197" i="4"/>
  <c r="Q1197" i="4" s="1"/>
  <c r="N1197" i="4"/>
  <c r="P1197" i="4" s="1"/>
  <c r="M1197" i="4"/>
  <c r="G1197" i="4"/>
  <c r="V1196" i="4"/>
  <c r="U1196" i="4"/>
  <c r="Q1196" i="4"/>
  <c r="O1196" i="4"/>
  <c r="N1196" i="4"/>
  <c r="P1196" i="4" s="1"/>
  <c r="M1196" i="4"/>
  <c r="G1196" i="4"/>
  <c r="V1195" i="4"/>
  <c r="U1195" i="4"/>
  <c r="O1195" i="4"/>
  <c r="Q1195" i="4" s="1"/>
  <c r="N1195" i="4"/>
  <c r="P1195" i="4" s="1"/>
  <c r="M1195" i="4"/>
  <c r="G1195" i="4"/>
  <c r="V1194" i="4"/>
  <c r="U1194" i="4"/>
  <c r="Q1194" i="4"/>
  <c r="O1194" i="4"/>
  <c r="N1194" i="4"/>
  <c r="P1194" i="4" s="1"/>
  <c r="M1194" i="4"/>
  <c r="G1194" i="4"/>
  <c r="V1193" i="4"/>
  <c r="U1193" i="4"/>
  <c r="O1193" i="4"/>
  <c r="Q1193" i="4" s="1"/>
  <c r="N1193" i="4"/>
  <c r="P1193" i="4" s="1"/>
  <c r="M1193" i="4"/>
  <c r="G1193" i="4"/>
  <c r="V1192" i="4"/>
  <c r="U1192" i="4"/>
  <c r="Q1192" i="4"/>
  <c r="O1192" i="4"/>
  <c r="N1192" i="4"/>
  <c r="P1192" i="4" s="1"/>
  <c r="M1192" i="4"/>
  <c r="G1192" i="4"/>
  <c r="V1191" i="4"/>
  <c r="U1191" i="4"/>
  <c r="O1191" i="4"/>
  <c r="Q1191" i="4" s="1"/>
  <c r="N1191" i="4"/>
  <c r="P1191" i="4" s="1"/>
  <c r="M1191" i="4"/>
  <c r="G1191" i="4"/>
  <c r="V1190" i="4"/>
  <c r="U1190" i="4"/>
  <c r="O1190" i="4"/>
  <c r="Q1190" i="4" s="1"/>
  <c r="N1190" i="4"/>
  <c r="P1190" i="4" s="1"/>
  <c r="M1190" i="4"/>
  <c r="G1190" i="4"/>
  <c r="V1189" i="4"/>
  <c r="U1189" i="4"/>
  <c r="O1189" i="4"/>
  <c r="Q1189" i="4" s="1"/>
  <c r="N1189" i="4"/>
  <c r="P1189" i="4" s="1"/>
  <c r="M1189" i="4"/>
  <c r="G1189" i="4"/>
  <c r="V1188" i="4"/>
  <c r="U1188" i="4"/>
  <c r="Q1188" i="4"/>
  <c r="O1188" i="4"/>
  <c r="N1188" i="4"/>
  <c r="P1188" i="4" s="1"/>
  <c r="M1188" i="4"/>
  <c r="G1188" i="4"/>
  <c r="V1187" i="4"/>
  <c r="U1187" i="4"/>
  <c r="O1187" i="4"/>
  <c r="Q1187" i="4" s="1"/>
  <c r="N1187" i="4"/>
  <c r="P1187" i="4" s="1"/>
  <c r="M1187" i="4"/>
  <c r="G1187" i="4"/>
  <c r="V1186" i="4"/>
  <c r="U1186" i="4"/>
  <c r="Q1186" i="4"/>
  <c r="O1186" i="4"/>
  <c r="N1186" i="4"/>
  <c r="P1186" i="4" s="1"/>
  <c r="M1186" i="4"/>
  <c r="G1186" i="4"/>
  <c r="V1185" i="4"/>
  <c r="U1185" i="4"/>
  <c r="O1185" i="4"/>
  <c r="Q1185" i="4" s="1"/>
  <c r="N1185" i="4"/>
  <c r="P1185" i="4" s="1"/>
  <c r="M1185" i="4"/>
  <c r="G1185" i="4"/>
  <c r="V1184" i="4"/>
  <c r="U1184" i="4"/>
  <c r="Q1184" i="4"/>
  <c r="O1184" i="4"/>
  <c r="N1184" i="4"/>
  <c r="P1184" i="4" s="1"/>
  <c r="M1184" i="4"/>
  <c r="G1184" i="4"/>
  <c r="V1183" i="4"/>
  <c r="U1183" i="4"/>
  <c r="O1183" i="4"/>
  <c r="Q1183" i="4" s="1"/>
  <c r="N1183" i="4"/>
  <c r="P1183" i="4" s="1"/>
  <c r="M1183" i="4"/>
  <c r="G1183" i="4"/>
  <c r="V1182" i="4"/>
  <c r="U1182" i="4"/>
  <c r="O1182" i="4"/>
  <c r="Q1182" i="4" s="1"/>
  <c r="N1182" i="4"/>
  <c r="P1182" i="4" s="1"/>
  <c r="M1182" i="4"/>
  <c r="G1182" i="4"/>
  <c r="V1181" i="4"/>
  <c r="U1181" i="4"/>
  <c r="O1181" i="4"/>
  <c r="Q1181" i="4" s="1"/>
  <c r="N1181" i="4"/>
  <c r="P1181" i="4" s="1"/>
  <c r="M1181" i="4"/>
  <c r="G1181" i="4"/>
  <c r="V1180" i="4"/>
  <c r="U1180" i="4"/>
  <c r="Q1180" i="4"/>
  <c r="O1180" i="4"/>
  <c r="N1180" i="4"/>
  <c r="P1180" i="4" s="1"/>
  <c r="M1180" i="4"/>
  <c r="G1180" i="4"/>
  <c r="V1179" i="4"/>
  <c r="U1179" i="4"/>
  <c r="O1179" i="4"/>
  <c r="Q1179" i="4" s="1"/>
  <c r="N1179" i="4"/>
  <c r="P1179" i="4" s="1"/>
  <c r="M1179" i="4"/>
  <c r="G1179" i="4"/>
  <c r="V1178" i="4"/>
  <c r="U1178" i="4"/>
  <c r="Q1178" i="4"/>
  <c r="O1178" i="4"/>
  <c r="N1178" i="4"/>
  <c r="P1178" i="4" s="1"/>
  <c r="M1178" i="4"/>
  <c r="G1178" i="4"/>
  <c r="V1177" i="4"/>
  <c r="U1177" i="4"/>
  <c r="O1177" i="4"/>
  <c r="Q1177" i="4" s="1"/>
  <c r="N1177" i="4"/>
  <c r="P1177" i="4" s="1"/>
  <c r="M1177" i="4"/>
  <c r="G1177" i="4"/>
  <c r="V1176" i="4"/>
  <c r="U1176" i="4"/>
  <c r="O1176" i="4"/>
  <c r="Q1176" i="4" s="1"/>
  <c r="N1176" i="4"/>
  <c r="P1176" i="4" s="1"/>
  <c r="M1176" i="4"/>
  <c r="G1176" i="4"/>
  <c r="V1175" i="4"/>
  <c r="U1175" i="4"/>
  <c r="O1175" i="4"/>
  <c r="Q1175" i="4" s="1"/>
  <c r="N1175" i="4"/>
  <c r="P1175" i="4" s="1"/>
  <c r="M1175" i="4"/>
  <c r="G1175" i="4"/>
  <c r="V1174" i="4"/>
  <c r="U1174" i="4"/>
  <c r="O1174" i="4"/>
  <c r="Q1174" i="4" s="1"/>
  <c r="N1174" i="4"/>
  <c r="P1174" i="4" s="1"/>
  <c r="M1174" i="4"/>
  <c r="G1174" i="4"/>
  <c r="V1173" i="4"/>
  <c r="U1173" i="4"/>
  <c r="O1173" i="4"/>
  <c r="Q1173" i="4" s="1"/>
  <c r="N1173" i="4"/>
  <c r="P1173" i="4" s="1"/>
  <c r="M1173" i="4"/>
  <c r="G1173" i="4"/>
  <c r="V1172" i="4"/>
  <c r="U1172" i="4"/>
  <c r="Q1172" i="4"/>
  <c r="O1172" i="4"/>
  <c r="N1172" i="4"/>
  <c r="P1172" i="4" s="1"/>
  <c r="M1172" i="4"/>
  <c r="G1172" i="4"/>
  <c r="V1171" i="4"/>
  <c r="U1171" i="4"/>
  <c r="O1171" i="4"/>
  <c r="Q1171" i="4" s="1"/>
  <c r="N1171" i="4"/>
  <c r="P1171" i="4" s="1"/>
  <c r="M1171" i="4"/>
  <c r="G1171" i="4"/>
  <c r="V1170" i="4"/>
  <c r="U1170" i="4"/>
  <c r="Q1170" i="4"/>
  <c r="O1170" i="4"/>
  <c r="N1170" i="4"/>
  <c r="P1170" i="4" s="1"/>
  <c r="M1170" i="4"/>
  <c r="G1170" i="4"/>
  <c r="V1169" i="4"/>
  <c r="U1169" i="4"/>
  <c r="O1169" i="4"/>
  <c r="Q1169" i="4" s="1"/>
  <c r="N1169" i="4"/>
  <c r="P1169" i="4" s="1"/>
  <c r="M1169" i="4"/>
  <c r="G1169" i="4"/>
  <c r="V1168" i="4"/>
  <c r="U1168" i="4"/>
  <c r="Q1168" i="4"/>
  <c r="O1168" i="4"/>
  <c r="N1168" i="4"/>
  <c r="P1168" i="4" s="1"/>
  <c r="M1168" i="4"/>
  <c r="G1168" i="4"/>
  <c r="V1167" i="4"/>
  <c r="U1167" i="4"/>
  <c r="O1167" i="4"/>
  <c r="Q1167" i="4" s="1"/>
  <c r="N1167" i="4"/>
  <c r="P1167" i="4" s="1"/>
  <c r="M1167" i="4"/>
  <c r="G1167" i="4"/>
  <c r="V1166" i="4"/>
  <c r="U1166" i="4"/>
  <c r="O1166" i="4"/>
  <c r="Q1166" i="4" s="1"/>
  <c r="N1166" i="4"/>
  <c r="P1166" i="4" s="1"/>
  <c r="M1166" i="4"/>
  <c r="G1166" i="4"/>
  <c r="V1165" i="4"/>
  <c r="U1165" i="4"/>
  <c r="O1165" i="4"/>
  <c r="Q1165" i="4" s="1"/>
  <c r="N1165" i="4"/>
  <c r="P1165" i="4" s="1"/>
  <c r="M1165" i="4"/>
  <c r="G1165" i="4"/>
  <c r="V1164" i="4"/>
  <c r="U1164" i="4"/>
  <c r="Q1164" i="4"/>
  <c r="O1164" i="4"/>
  <c r="N1164" i="4"/>
  <c r="P1164" i="4" s="1"/>
  <c r="M1164" i="4"/>
  <c r="G1164" i="4"/>
  <c r="V1163" i="4"/>
  <c r="U1163" i="4"/>
  <c r="O1163" i="4"/>
  <c r="Q1163" i="4" s="1"/>
  <c r="N1163" i="4"/>
  <c r="P1163" i="4" s="1"/>
  <c r="M1163" i="4"/>
  <c r="G1163" i="4"/>
  <c r="V1162" i="4"/>
  <c r="U1162" i="4"/>
  <c r="Q1162" i="4"/>
  <c r="O1162" i="4"/>
  <c r="N1162" i="4"/>
  <c r="P1162" i="4" s="1"/>
  <c r="M1162" i="4"/>
  <c r="G1162" i="4"/>
  <c r="V1161" i="4"/>
  <c r="U1161" i="4"/>
  <c r="O1161" i="4"/>
  <c r="Q1161" i="4" s="1"/>
  <c r="N1161" i="4"/>
  <c r="P1161" i="4" s="1"/>
  <c r="M1161" i="4"/>
  <c r="G1161" i="4"/>
  <c r="V1160" i="4"/>
  <c r="U1160" i="4"/>
  <c r="O1160" i="4"/>
  <c r="Q1160" i="4" s="1"/>
  <c r="N1160" i="4"/>
  <c r="P1160" i="4" s="1"/>
  <c r="M1160" i="4"/>
  <c r="G1160" i="4"/>
  <c r="V1159" i="4"/>
  <c r="U1159" i="4"/>
  <c r="O1159" i="4"/>
  <c r="Q1159" i="4" s="1"/>
  <c r="N1159" i="4"/>
  <c r="P1159" i="4" s="1"/>
  <c r="M1159" i="4"/>
  <c r="G1159" i="4"/>
  <c r="V1158" i="4"/>
  <c r="U1158" i="4"/>
  <c r="O1158" i="4"/>
  <c r="Q1158" i="4" s="1"/>
  <c r="N1158" i="4"/>
  <c r="P1158" i="4" s="1"/>
  <c r="M1158" i="4"/>
  <c r="G1158" i="4"/>
  <c r="V1157" i="4"/>
  <c r="U1157" i="4"/>
  <c r="O1157" i="4"/>
  <c r="Q1157" i="4" s="1"/>
  <c r="N1157" i="4"/>
  <c r="P1157" i="4" s="1"/>
  <c r="M1157" i="4"/>
  <c r="G1157" i="4"/>
  <c r="V1156" i="4"/>
  <c r="U1156" i="4"/>
  <c r="Q1156" i="4"/>
  <c r="O1156" i="4"/>
  <c r="N1156" i="4"/>
  <c r="P1156" i="4" s="1"/>
  <c r="M1156" i="4"/>
  <c r="G1156" i="4"/>
  <c r="V1155" i="4"/>
  <c r="U1155" i="4"/>
  <c r="O1155" i="4"/>
  <c r="Q1155" i="4" s="1"/>
  <c r="N1155" i="4"/>
  <c r="P1155" i="4" s="1"/>
  <c r="M1155" i="4"/>
  <c r="G1155" i="4"/>
  <c r="V1154" i="4"/>
  <c r="U1154" i="4"/>
  <c r="Q1154" i="4"/>
  <c r="O1154" i="4"/>
  <c r="N1154" i="4"/>
  <c r="P1154" i="4" s="1"/>
  <c r="M1154" i="4"/>
  <c r="G1154" i="4"/>
  <c r="V1153" i="4"/>
  <c r="U1153" i="4"/>
  <c r="O1153" i="4"/>
  <c r="Q1153" i="4" s="1"/>
  <c r="N1153" i="4"/>
  <c r="P1153" i="4" s="1"/>
  <c r="M1153" i="4"/>
  <c r="G1153" i="4"/>
  <c r="V1152" i="4"/>
  <c r="U1152" i="4"/>
  <c r="Q1152" i="4"/>
  <c r="O1152" i="4"/>
  <c r="N1152" i="4"/>
  <c r="P1152" i="4" s="1"/>
  <c r="M1152" i="4"/>
  <c r="G1152" i="4"/>
  <c r="V1151" i="4"/>
  <c r="U1151" i="4"/>
  <c r="O1151" i="4"/>
  <c r="Q1151" i="4" s="1"/>
  <c r="N1151" i="4"/>
  <c r="P1151" i="4" s="1"/>
  <c r="M1151" i="4"/>
  <c r="G1151" i="4"/>
  <c r="V1150" i="4"/>
  <c r="U1150" i="4"/>
  <c r="O1150" i="4"/>
  <c r="Q1150" i="4" s="1"/>
  <c r="N1150" i="4"/>
  <c r="P1150" i="4" s="1"/>
  <c r="M1150" i="4"/>
  <c r="G1150" i="4"/>
  <c r="V1149" i="4"/>
  <c r="U1149" i="4"/>
  <c r="O1149" i="4"/>
  <c r="Q1149" i="4" s="1"/>
  <c r="N1149" i="4"/>
  <c r="P1149" i="4" s="1"/>
  <c r="M1149" i="4"/>
  <c r="G1149" i="4"/>
  <c r="V1148" i="4"/>
  <c r="U1148" i="4"/>
  <c r="Q1148" i="4"/>
  <c r="O1148" i="4"/>
  <c r="N1148" i="4"/>
  <c r="P1148" i="4" s="1"/>
  <c r="M1148" i="4"/>
  <c r="G1148" i="4"/>
  <c r="V1147" i="4"/>
  <c r="U1147" i="4"/>
  <c r="O1147" i="4"/>
  <c r="Q1147" i="4" s="1"/>
  <c r="N1147" i="4"/>
  <c r="P1147" i="4" s="1"/>
  <c r="M1147" i="4"/>
  <c r="G1147" i="4"/>
  <c r="V1146" i="4"/>
  <c r="U1146" i="4"/>
  <c r="Q1146" i="4"/>
  <c r="O1146" i="4"/>
  <c r="N1146" i="4"/>
  <c r="P1146" i="4" s="1"/>
  <c r="M1146" i="4"/>
  <c r="G1146" i="4"/>
  <c r="V1145" i="4"/>
  <c r="U1145" i="4"/>
  <c r="O1145" i="4"/>
  <c r="Q1145" i="4" s="1"/>
  <c r="N1145" i="4"/>
  <c r="P1145" i="4" s="1"/>
  <c r="M1145" i="4"/>
  <c r="G1145" i="4"/>
  <c r="V1144" i="4"/>
  <c r="U1144" i="4"/>
  <c r="O1144" i="4"/>
  <c r="Q1144" i="4" s="1"/>
  <c r="N1144" i="4"/>
  <c r="P1144" i="4" s="1"/>
  <c r="M1144" i="4"/>
  <c r="G1144" i="4"/>
  <c r="V1143" i="4"/>
  <c r="U1143" i="4"/>
  <c r="O1143" i="4"/>
  <c r="Q1143" i="4" s="1"/>
  <c r="N1143" i="4"/>
  <c r="P1143" i="4" s="1"/>
  <c r="M1143" i="4"/>
  <c r="G1143" i="4"/>
  <c r="V1142" i="4"/>
  <c r="U1142" i="4"/>
  <c r="O1142" i="4"/>
  <c r="Q1142" i="4" s="1"/>
  <c r="N1142" i="4"/>
  <c r="P1142" i="4" s="1"/>
  <c r="M1142" i="4"/>
  <c r="G1142" i="4"/>
  <c r="V1141" i="4"/>
  <c r="U1141" i="4"/>
  <c r="O1141" i="4"/>
  <c r="Q1141" i="4" s="1"/>
  <c r="N1141" i="4"/>
  <c r="P1141" i="4" s="1"/>
  <c r="M1141" i="4"/>
  <c r="G1141" i="4"/>
  <c r="V1140" i="4"/>
  <c r="U1140" i="4"/>
  <c r="Q1140" i="4"/>
  <c r="O1140" i="4"/>
  <c r="N1140" i="4"/>
  <c r="P1140" i="4" s="1"/>
  <c r="M1140" i="4"/>
  <c r="G1140" i="4"/>
  <c r="V1139" i="4"/>
  <c r="U1139" i="4"/>
  <c r="O1139" i="4"/>
  <c r="Q1139" i="4" s="1"/>
  <c r="N1139" i="4"/>
  <c r="P1139" i="4" s="1"/>
  <c r="M1139" i="4"/>
  <c r="G1139" i="4"/>
  <c r="V1138" i="4"/>
  <c r="U1138" i="4"/>
  <c r="Q1138" i="4"/>
  <c r="O1138" i="4"/>
  <c r="N1138" i="4"/>
  <c r="P1138" i="4" s="1"/>
  <c r="M1138" i="4"/>
  <c r="G1138" i="4"/>
  <c r="V1137" i="4"/>
  <c r="U1137" i="4"/>
  <c r="O1137" i="4"/>
  <c r="Q1137" i="4" s="1"/>
  <c r="N1137" i="4"/>
  <c r="P1137" i="4" s="1"/>
  <c r="M1137" i="4"/>
  <c r="G1137" i="4"/>
  <c r="V1136" i="4"/>
  <c r="U1136" i="4"/>
  <c r="Q1136" i="4"/>
  <c r="O1136" i="4"/>
  <c r="N1136" i="4"/>
  <c r="P1136" i="4" s="1"/>
  <c r="M1136" i="4"/>
  <c r="G1136" i="4"/>
  <c r="V1135" i="4"/>
  <c r="U1135" i="4"/>
  <c r="O1135" i="4"/>
  <c r="Q1135" i="4" s="1"/>
  <c r="N1135" i="4"/>
  <c r="P1135" i="4" s="1"/>
  <c r="M1135" i="4"/>
  <c r="G1135" i="4"/>
  <c r="V1134" i="4"/>
  <c r="U1134" i="4"/>
  <c r="O1134" i="4"/>
  <c r="Q1134" i="4" s="1"/>
  <c r="N1134" i="4"/>
  <c r="P1134" i="4" s="1"/>
  <c r="M1134" i="4"/>
  <c r="G1134" i="4"/>
  <c r="V1133" i="4"/>
  <c r="U1133" i="4"/>
  <c r="O1133" i="4"/>
  <c r="Q1133" i="4" s="1"/>
  <c r="N1133" i="4"/>
  <c r="P1133" i="4" s="1"/>
  <c r="M1133" i="4"/>
  <c r="G1133" i="4"/>
  <c r="V1132" i="4"/>
  <c r="U1132" i="4"/>
  <c r="Q1132" i="4"/>
  <c r="O1132" i="4"/>
  <c r="N1132" i="4"/>
  <c r="P1132" i="4" s="1"/>
  <c r="M1132" i="4"/>
  <c r="G1132" i="4"/>
  <c r="V1131" i="4"/>
  <c r="U1131" i="4"/>
  <c r="O1131" i="4"/>
  <c r="Q1131" i="4" s="1"/>
  <c r="N1131" i="4"/>
  <c r="P1131" i="4" s="1"/>
  <c r="M1131" i="4"/>
  <c r="G1131" i="4"/>
  <c r="V1130" i="4"/>
  <c r="U1130" i="4"/>
  <c r="Q1130" i="4"/>
  <c r="O1130" i="4"/>
  <c r="N1130" i="4"/>
  <c r="P1130" i="4" s="1"/>
  <c r="M1130" i="4"/>
  <c r="G1130" i="4"/>
  <c r="V1129" i="4"/>
  <c r="U1129" i="4"/>
  <c r="O1129" i="4"/>
  <c r="Q1129" i="4" s="1"/>
  <c r="N1129" i="4"/>
  <c r="P1129" i="4" s="1"/>
  <c r="M1129" i="4"/>
  <c r="G1129" i="4"/>
  <c r="V1128" i="4"/>
  <c r="U1128" i="4"/>
  <c r="Q1128" i="4"/>
  <c r="O1128" i="4"/>
  <c r="N1128" i="4"/>
  <c r="P1128" i="4" s="1"/>
  <c r="M1128" i="4"/>
  <c r="G1128" i="4"/>
  <c r="V1127" i="4"/>
  <c r="U1127" i="4"/>
  <c r="O1127" i="4"/>
  <c r="Q1127" i="4" s="1"/>
  <c r="N1127" i="4"/>
  <c r="P1127" i="4" s="1"/>
  <c r="M1127" i="4"/>
  <c r="G1127" i="4"/>
  <c r="V1126" i="4"/>
  <c r="U1126" i="4"/>
  <c r="O1126" i="4"/>
  <c r="Q1126" i="4" s="1"/>
  <c r="N1126" i="4"/>
  <c r="P1126" i="4" s="1"/>
  <c r="M1126" i="4"/>
  <c r="G1126" i="4"/>
  <c r="V1125" i="4"/>
  <c r="U1125" i="4"/>
  <c r="O1125" i="4"/>
  <c r="Q1125" i="4" s="1"/>
  <c r="N1125" i="4"/>
  <c r="P1125" i="4" s="1"/>
  <c r="M1125" i="4"/>
  <c r="G1125" i="4"/>
  <c r="V1124" i="4"/>
  <c r="U1124" i="4"/>
  <c r="Q1124" i="4"/>
  <c r="O1124" i="4"/>
  <c r="N1124" i="4"/>
  <c r="P1124" i="4" s="1"/>
  <c r="M1124" i="4"/>
  <c r="G1124" i="4"/>
  <c r="V1123" i="4"/>
  <c r="U1123" i="4"/>
  <c r="O1123" i="4"/>
  <c r="Q1123" i="4" s="1"/>
  <c r="N1123" i="4"/>
  <c r="P1123" i="4" s="1"/>
  <c r="M1123" i="4"/>
  <c r="G1123" i="4"/>
  <c r="V1122" i="4"/>
  <c r="U1122" i="4"/>
  <c r="Q1122" i="4"/>
  <c r="O1122" i="4"/>
  <c r="N1122" i="4"/>
  <c r="P1122" i="4" s="1"/>
  <c r="M1122" i="4"/>
  <c r="G1122" i="4"/>
  <c r="V1121" i="4"/>
  <c r="U1121" i="4"/>
  <c r="O1121" i="4"/>
  <c r="Q1121" i="4" s="1"/>
  <c r="N1121" i="4"/>
  <c r="P1121" i="4" s="1"/>
  <c r="M1121" i="4"/>
  <c r="G1121" i="4"/>
  <c r="V1120" i="4"/>
  <c r="U1120" i="4"/>
  <c r="Q1120" i="4"/>
  <c r="O1120" i="4"/>
  <c r="N1120" i="4"/>
  <c r="P1120" i="4" s="1"/>
  <c r="M1120" i="4"/>
  <c r="G1120" i="4"/>
  <c r="V1119" i="4"/>
  <c r="U1119" i="4"/>
  <c r="O1119" i="4"/>
  <c r="Q1119" i="4" s="1"/>
  <c r="N1119" i="4"/>
  <c r="P1119" i="4" s="1"/>
  <c r="M1119" i="4"/>
  <c r="G1119" i="4"/>
  <c r="V1118" i="4"/>
  <c r="U1118" i="4"/>
  <c r="O1118" i="4"/>
  <c r="Q1118" i="4" s="1"/>
  <c r="N1118" i="4"/>
  <c r="P1118" i="4" s="1"/>
  <c r="M1118" i="4"/>
  <c r="G1118" i="4"/>
  <c r="V1117" i="4"/>
  <c r="U1117" i="4"/>
  <c r="O1117" i="4"/>
  <c r="Q1117" i="4" s="1"/>
  <c r="N1117" i="4"/>
  <c r="P1117" i="4" s="1"/>
  <c r="M1117" i="4"/>
  <c r="G1117" i="4"/>
  <c r="V1116" i="4"/>
  <c r="U1116" i="4"/>
  <c r="Q1116" i="4"/>
  <c r="O1116" i="4"/>
  <c r="N1116" i="4"/>
  <c r="P1116" i="4" s="1"/>
  <c r="M1116" i="4"/>
  <c r="G1116" i="4"/>
  <c r="V1115" i="4"/>
  <c r="U1115" i="4"/>
  <c r="O1115" i="4"/>
  <c r="Q1115" i="4" s="1"/>
  <c r="N1115" i="4"/>
  <c r="P1115" i="4" s="1"/>
  <c r="M1115" i="4"/>
  <c r="G1115" i="4"/>
  <c r="V1114" i="4"/>
  <c r="U1114" i="4"/>
  <c r="Q1114" i="4"/>
  <c r="O1114" i="4"/>
  <c r="N1114" i="4"/>
  <c r="P1114" i="4" s="1"/>
  <c r="M1114" i="4"/>
  <c r="G1114" i="4"/>
  <c r="V1113" i="4"/>
  <c r="U1113" i="4"/>
  <c r="Q1113" i="4"/>
  <c r="O1113" i="4"/>
  <c r="N1113" i="4"/>
  <c r="P1113" i="4" s="1"/>
  <c r="M1113" i="4"/>
  <c r="G1113" i="4"/>
  <c r="V1112" i="4"/>
  <c r="U1112" i="4"/>
  <c r="O1112" i="4"/>
  <c r="Q1112" i="4" s="1"/>
  <c r="N1112" i="4"/>
  <c r="P1112" i="4" s="1"/>
  <c r="M1112" i="4"/>
  <c r="G1112" i="4"/>
  <c r="V1111" i="4"/>
  <c r="U1111" i="4"/>
  <c r="O1111" i="4"/>
  <c r="Q1111" i="4" s="1"/>
  <c r="N1111" i="4"/>
  <c r="P1111" i="4" s="1"/>
  <c r="M1111" i="4"/>
  <c r="G1111" i="4"/>
  <c r="V1110" i="4"/>
  <c r="U1110" i="4"/>
  <c r="O1110" i="4"/>
  <c r="Q1110" i="4" s="1"/>
  <c r="N1110" i="4"/>
  <c r="P1110" i="4" s="1"/>
  <c r="M1110" i="4"/>
  <c r="G1110" i="4"/>
  <c r="V1109" i="4"/>
  <c r="U1109" i="4"/>
  <c r="O1109" i="4"/>
  <c r="Q1109" i="4" s="1"/>
  <c r="N1109" i="4"/>
  <c r="P1109" i="4" s="1"/>
  <c r="M1109" i="4"/>
  <c r="G1109" i="4"/>
  <c r="V1108" i="4"/>
  <c r="U1108" i="4"/>
  <c r="Q1108" i="4"/>
  <c r="O1108" i="4"/>
  <c r="N1108" i="4"/>
  <c r="P1108" i="4" s="1"/>
  <c r="M1108" i="4"/>
  <c r="G1108" i="4"/>
  <c r="V1107" i="4"/>
  <c r="U1107" i="4"/>
  <c r="O1107" i="4"/>
  <c r="Q1107" i="4" s="1"/>
  <c r="N1107" i="4"/>
  <c r="P1107" i="4" s="1"/>
  <c r="M1107" i="4"/>
  <c r="G1107" i="4"/>
  <c r="V1106" i="4"/>
  <c r="U1106" i="4"/>
  <c r="Q1106" i="4"/>
  <c r="O1106" i="4"/>
  <c r="N1106" i="4"/>
  <c r="P1106" i="4" s="1"/>
  <c r="M1106" i="4"/>
  <c r="G1106" i="4"/>
  <c r="V1105" i="4"/>
  <c r="U1105" i="4"/>
  <c r="O1105" i="4"/>
  <c r="Q1105" i="4" s="1"/>
  <c r="N1105" i="4"/>
  <c r="P1105" i="4" s="1"/>
  <c r="M1105" i="4"/>
  <c r="G1105" i="4"/>
  <c r="V1104" i="4"/>
  <c r="U1104" i="4"/>
  <c r="Q1104" i="4"/>
  <c r="O1104" i="4"/>
  <c r="N1104" i="4"/>
  <c r="P1104" i="4" s="1"/>
  <c r="M1104" i="4"/>
  <c r="G1104" i="4"/>
  <c r="V1103" i="4"/>
  <c r="U1103" i="4"/>
  <c r="O1103" i="4"/>
  <c r="Q1103" i="4" s="1"/>
  <c r="N1103" i="4"/>
  <c r="P1103" i="4" s="1"/>
  <c r="M1103" i="4"/>
  <c r="G1103" i="4"/>
  <c r="V1102" i="4"/>
  <c r="U1102" i="4"/>
  <c r="O1102" i="4"/>
  <c r="Q1102" i="4" s="1"/>
  <c r="N1102" i="4"/>
  <c r="P1102" i="4" s="1"/>
  <c r="M1102" i="4"/>
  <c r="G1102" i="4"/>
  <c r="V1101" i="4"/>
  <c r="U1101" i="4"/>
  <c r="O1101" i="4"/>
  <c r="Q1101" i="4" s="1"/>
  <c r="N1101" i="4"/>
  <c r="P1101" i="4" s="1"/>
  <c r="M1101" i="4"/>
  <c r="G1101" i="4"/>
  <c r="V1100" i="4"/>
  <c r="U1100" i="4"/>
  <c r="Q1100" i="4"/>
  <c r="O1100" i="4"/>
  <c r="N1100" i="4"/>
  <c r="P1100" i="4" s="1"/>
  <c r="M1100" i="4"/>
  <c r="G1100" i="4"/>
  <c r="V1099" i="4"/>
  <c r="U1099" i="4"/>
  <c r="O1099" i="4"/>
  <c r="Q1099" i="4" s="1"/>
  <c r="N1099" i="4"/>
  <c r="P1099" i="4" s="1"/>
  <c r="M1099" i="4"/>
  <c r="G1099" i="4"/>
  <c r="V1098" i="4"/>
  <c r="U1098" i="4"/>
  <c r="Q1098" i="4"/>
  <c r="O1098" i="4"/>
  <c r="N1098" i="4"/>
  <c r="P1098" i="4" s="1"/>
  <c r="M1098" i="4"/>
  <c r="G1098" i="4"/>
  <c r="V1097" i="4"/>
  <c r="U1097" i="4"/>
  <c r="O1097" i="4"/>
  <c r="Q1097" i="4" s="1"/>
  <c r="N1097" i="4"/>
  <c r="P1097" i="4" s="1"/>
  <c r="M1097" i="4"/>
  <c r="G1097" i="4"/>
  <c r="V1096" i="4"/>
  <c r="U1096" i="4"/>
  <c r="Q1096" i="4"/>
  <c r="O1096" i="4"/>
  <c r="N1096" i="4"/>
  <c r="P1096" i="4" s="1"/>
  <c r="M1096" i="4"/>
  <c r="G1096" i="4"/>
  <c r="V1095" i="4"/>
  <c r="U1095" i="4"/>
  <c r="O1095" i="4"/>
  <c r="Q1095" i="4" s="1"/>
  <c r="N1095" i="4"/>
  <c r="P1095" i="4" s="1"/>
  <c r="M1095" i="4"/>
  <c r="G1095" i="4"/>
  <c r="V1094" i="4"/>
  <c r="U1094" i="4"/>
  <c r="O1094" i="4"/>
  <c r="Q1094" i="4" s="1"/>
  <c r="N1094" i="4"/>
  <c r="P1094" i="4" s="1"/>
  <c r="M1094" i="4"/>
  <c r="G1094" i="4"/>
  <c r="V1093" i="4"/>
  <c r="U1093" i="4"/>
  <c r="O1093" i="4"/>
  <c r="Q1093" i="4" s="1"/>
  <c r="N1093" i="4"/>
  <c r="P1093" i="4" s="1"/>
  <c r="M1093" i="4"/>
  <c r="G1093" i="4"/>
  <c r="V1092" i="4"/>
  <c r="U1092" i="4"/>
  <c r="Q1092" i="4"/>
  <c r="O1092" i="4"/>
  <c r="N1092" i="4"/>
  <c r="P1092" i="4" s="1"/>
  <c r="M1092" i="4"/>
  <c r="G1092" i="4"/>
  <c r="V1091" i="4"/>
  <c r="U1091" i="4"/>
  <c r="O1091" i="4"/>
  <c r="Q1091" i="4" s="1"/>
  <c r="N1091" i="4"/>
  <c r="P1091" i="4" s="1"/>
  <c r="M1091" i="4"/>
  <c r="G1091" i="4"/>
  <c r="V1090" i="4"/>
  <c r="U1090" i="4"/>
  <c r="Q1090" i="4"/>
  <c r="O1090" i="4"/>
  <c r="N1090" i="4"/>
  <c r="P1090" i="4" s="1"/>
  <c r="M1090" i="4"/>
  <c r="G1090" i="4"/>
  <c r="V1089" i="4"/>
  <c r="U1089" i="4"/>
  <c r="O1089" i="4"/>
  <c r="Q1089" i="4" s="1"/>
  <c r="N1089" i="4"/>
  <c r="P1089" i="4" s="1"/>
  <c r="M1089" i="4"/>
  <c r="G1089" i="4"/>
  <c r="V1088" i="4"/>
  <c r="U1088" i="4"/>
  <c r="Q1088" i="4"/>
  <c r="O1088" i="4"/>
  <c r="N1088" i="4"/>
  <c r="P1088" i="4" s="1"/>
  <c r="M1088" i="4"/>
  <c r="G1088" i="4"/>
  <c r="V1087" i="4"/>
  <c r="U1087" i="4"/>
  <c r="O1087" i="4"/>
  <c r="Q1087" i="4" s="1"/>
  <c r="N1087" i="4"/>
  <c r="P1087" i="4" s="1"/>
  <c r="M1087" i="4"/>
  <c r="G1087" i="4"/>
  <c r="V1086" i="4"/>
  <c r="U1086" i="4"/>
  <c r="O1086" i="4"/>
  <c r="Q1086" i="4" s="1"/>
  <c r="N1086" i="4"/>
  <c r="P1086" i="4" s="1"/>
  <c r="M1086" i="4"/>
  <c r="G1086" i="4"/>
  <c r="V1085" i="4"/>
  <c r="U1085" i="4"/>
  <c r="O1085" i="4"/>
  <c r="Q1085" i="4" s="1"/>
  <c r="N1085" i="4"/>
  <c r="P1085" i="4" s="1"/>
  <c r="M1085" i="4"/>
  <c r="G1085" i="4"/>
  <c r="V1084" i="4"/>
  <c r="U1084" i="4"/>
  <c r="Q1084" i="4"/>
  <c r="O1084" i="4"/>
  <c r="N1084" i="4"/>
  <c r="P1084" i="4" s="1"/>
  <c r="M1084" i="4"/>
  <c r="G1084" i="4"/>
  <c r="V1083" i="4"/>
  <c r="U1083" i="4"/>
  <c r="O1083" i="4"/>
  <c r="Q1083" i="4" s="1"/>
  <c r="N1083" i="4"/>
  <c r="P1083" i="4" s="1"/>
  <c r="M1083" i="4"/>
  <c r="G1083" i="4"/>
  <c r="V1082" i="4"/>
  <c r="U1082" i="4"/>
  <c r="Q1082" i="4"/>
  <c r="O1082" i="4"/>
  <c r="N1082" i="4"/>
  <c r="P1082" i="4" s="1"/>
  <c r="M1082" i="4"/>
  <c r="G1082" i="4"/>
  <c r="V1081" i="4"/>
  <c r="U1081" i="4"/>
  <c r="Q1081" i="4"/>
  <c r="O1081" i="4"/>
  <c r="N1081" i="4"/>
  <c r="P1081" i="4" s="1"/>
  <c r="M1081" i="4"/>
  <c r="G1081" i="4"/>
  <c r="V1080" i="4"/>
  <c r="U1080" i="4"/>
  <c r="Q1080" i="4"/>
  <c r="O1080" i="4"/>
  <c r="N1080" i="4"/>
  <c r="P1080" i="4" s="1"/>
  <c r="M1080" i="4"/>
  <c r="G1080" i="4"/>
  <c r="V1079" i="4"/>
  <c r="U1079" i="4"/>
  <c r="O1079" i="4"/>
  <c r="Q1079" i="4" s="1"/>
  <c r="N1079" i="4"/>
  <c r="P1079" i="4" s="1"/>
  <c r="M1079" i="4"/>
  <c r="G1079" i="4"/>
  <c r="V1078" i="4"/>
  <c r="U1078" i="4"/>
  <c r="O1078" i="4"/>
  <c r="Q1078" i="4" s="1"/>
  <c r="N1078" i="4"/>
  <c r="P1078" i="4" s="1"/>
  <c r="M1078" i="4"/>
  <c r="G1078" i="4"/>
  <c r="V1077" i="4"/>
  <c r="U1077" i="4"/>
  <c r="O1077" i="4"/>
  <c r="Q1077" i="4" s="1"/>
  <c r="N1077" i="4"/>
  <c r="P1077" i="4" s="1"/>
  <c r="M1077" i="4"/>
  <c r="G1077" i="4"/>
  <c r="V1076" i="4"/>
  <c r="U1076" i="4"/>
  <c r="Q1076" i="4"/>
  <c r="O1076" i="4"/>
  <c r="N1076" i="4"/>
  <c r="P1076" i="4" s="1"/>
  <c r="M1076" i="4"/>
  <c r="G1076" i="4"/>
  <c r="V1075" i="4"/>
  <c r="U1075" i="4"/>
  <c r="O1075" i="4"/>
  <c r="Q1075" i="4" s="1"/>
  <c r="N1075" i="4"/>
  <c r="P1075" i="4" s="1"/>
  <c r="M1075" i="4"/>
  <c r="G1075" i="4"/>
  <c r="V1074" i="4"/>
  <c r="U1074" i="4"/>
  <c r="Q1074" i="4"/>
  <c r="O1074" i="4"/>
  <c r="N1074" i="4"/>
  <c r="P1074" i="4" s="1"/>
  <c r="M1074" i="4"/>
  <c r="G1074" i="4"/>
  <c r="V1073" i="4"/>
  <c r="U1073" i="4"/>
  <c r="O1073" i="4"/>
  <c r="Q1073" i="4" s="1"/>
  <c r="N1073" i="4"/>
  <c r="P1073" i="4" s="1"/>
  <c r="M1073" i="4"/>
  <c r="G1073" i="4"/>
  <c r="V1072" i="4"/>
  <c r="U1072" i="4"/>
  <c r="Q1072" i="4"/>
  <c r="O1072" i="4"/>
  <c r="N1072" i="4"/>
  <c r="P1072" i="4" s="1"/>
  <c r="M1072" i="4"/>
  <c r="G1072" i="4"/>
  <c r="V1071" i="4"/>
  <c r="U1071" i="4"/>
  <c r="O1071" i="4"/>
  <c r="Q1071" i="4" s="1"/>
  <c r="N1071" i="4"/>
  <c r="P1071" i="4" s="1"/>
  <c r="M1071" i="4"/>
  <c r="G1071" i="4"/>
  <c r="V1070" i="4"/>
  <c r="U1070" i="4"/>
  <c r="O1070" i="4"/>
  <c r="Q1070" i="4" s="1"/>
  <c r="N1070" i="4"/>
  <c r="P1070" i="4" s="1"/>
  <c r="M1070" i="4"/>
  <c r="G1070" i="4"/>
  <c r="V1069" i="4"/>
  <c r="U1069" i="4"/>
  <c r="O1069" i="4"/>
  <c r="Q1069" i="4" s="1"/>
  <c r="N1069" i="4"/>
  <c r="P1069" i="4" s="1"/>
  <c r="M1069" i="4"/>
  <c r="G1069" i="4"/>
  <c r="V1068" i="4"/>
  <c r="U1068" i="4"/>
  <c r="Q1068" i="4"/>
  <c r="O1068" i="4"/>
  <c r="N1068" i="4"/>
  <c r="P1068" i="4" s="1"/>
  <c r="M1068" i="4"/>
  <c r="G1068" i="4"/>
  <c r="V1067" i="4"/>
  <c r="U1067" i="4"/>
  <c r="O1067" i="4"/>
  <c r="Q1067" i="4" s="1"/>
  <c r="N1067" i="4"/>
  <c r="P1067" i="4" s="1"/>
  <c r="M1067" i="4"/>
  <c r="G1067" i="4"/>
  <c r="V1066" i="4"/>
  <c r="U1066" i="4"/>
  <c r="Q1066" i="4"/>
  <c r="O1066" i="4"/>
  <c r="N1066" i="4"/>
  <c r="P1066" i="4" s="1"/>
  <c r="M1066" i="4"/>
  <c r="G1066" i="4"/>
  <c r="V1065" i="4"/>
  <c r="U1065" i="4"/>
  <c r="Q1065" i="4"/>
  <c r="O1065" i="4"/>
  <c r="N1065" i="4"/>
  <c r="P1065" i="4" s="1"/>
  <c r="M1065" i="4"/>
  <c r="G1065" i="4"/>
  <c r="V1064" i="4"/>
  <c r="U1064" i="4"/>
  <c r="O1064" i="4"/>
  <c r="Q1064" i="4" s="1"/>
  <c r="N1064" i="4"/>
  <c r="P1064" i="4" s="1"/>
  <c r="M1064" i="4"/>
  <c r="G1064" i="4"/>
  <c r="V1063" i="4"/>
  <c r="U1063" i="4"/>
  <c r="O1063" i="4"/>
  <c r="Q1063" i="4" s="1"/>
  <c r="N1063" i="4"/>
  <c r="P1063" i="4" s="1"/>
  <c r="M1063" i="4"/>
  <c r="G1063" i="4"/>
  <c r="V1062" i="4"/>
  <c r="U1062" i="4"/>
  <c r="O1062" i="4"/>
  <c r="Q1062" i="4" s="1"/>
  <c r="N1062" i="4"/>
  <c r="P1062" i="4" s="1"/>
  <c r="M1062" i="4"/>
  <c r="G1062" i="4"/>
  <c r="V1061" i="4"/>
  <c r="U1061" i="4"/>
  <c r="O1061" i="4"/>
  <c r="Q1061" i="4" s="1"/>
  <c r="N1061" i="4"/>
  <c r="P1061" i="4" s="1"/>
  <c r="M1061" i="4"/>
  <c r="G1061" i="4"/>
  <c r="V1060" i="4"/>
  <c r="U1060" i="4"/>
  <c r="Q1060" i="4"/>
  <c r="O1060" i="4"/>
  <c r="N1060" i="4"/>
  <c r="P1060" i="4" s="1"/>
  <c r="M1060" i="4"/>
  <c r="G1060" i="4"/>
  <c r="V1059" i="4"/>
  <c r="U1059" i="4"/>
  <c r="O1059" i="4"/>
  <c r="Q1059" i="4" s="1"/>
  <c r="N1059" i="4"/>
  <c r="P1059" i="4" s="1"/>
  <c r="M1059" i="4"/>
  <c r="G1059" i="4"/>
  <c r="V1058" i="4"/>
  <c r="U1058" i="4"/>
  <c r="Q1058" i="4"/>
  <c r="O1058" i="4"/>
  <c r="N1058" i="4"/>
  <c r="P1058" i="4" s="1"/>
  <c r="M1058" i="4"/>
  <c r="G1058" i="4"/>
  <c r="V1057" i="4"/>
  <c r="U1057" i="4"/>
  <c r="O1057" i="4"/>
  <c r="Q1057" i="4" s="1"/>
  <c r="N1057" i="4"/>
  <c r="P1057" i="4" s="1"/>
  <c r="M1057" i="4"/>
  <c r="G1057" i="4"/>
  <c r="V1056" i="4"/>
  <c r="U1056" i="4"/>
  <c r="Q1056" i="4"/>
  <c r="O1056" i="4"/>
  <c r="N1056" i="4"/>
  <c r="P1056" i="4" s="1"/>
  <c r="M1056" i="4"/>
  <c r="G1056" i="4"/>
  <c r="V1055" i="4"/>
  <c r="U1055" i="4"/>
  <c r="O1055" i="4"/>
  <c r="Q1055" i="4" s="1"/>
  <c r="N1055" i="4"/>
  <c r="P1055" i="4" s="1"/>
  <c r="M1055" i="4"/>
  <c r="G1055" i="4"/>
  <c r="V1054" i="4"/>
  <c r="U1054" i="4"/>
  <c r="O1054" i="4"/>
  <c r="Q1054" i="4" s="1"/>
  <c r="N1054" i="4"/>
  <c r="P1054" i="4" s="1"/>
  <c r="M1054" i="4"/>
  <c r="G1054" i="4"/>
  <c r="V1053" i="4"/>
  <c r="U1053" i="4"/>
  <c r="O1053" i="4"/>
  <c r="Q1053" i="4" s="1"/>
  <c r="N1053" i="4"/>
  <c r="P1053" i="4" s="1"/>
  <c r="M1053" i="4"/>
  <c r="G1053" i="4"/>
  <c r="V1052" i="4"/>
  <c r="U1052" i="4"/>
  <c r="Q1052" i="4"/>
  <c r="O1052" i="4"/>
  <c r="N1052" i="4"/>
  <c r="P1052" i="4" s="1"/>
  <c r="M1052" i="4"/>
  <c r="G1052" i="4"/>
  <c r="V1051" i="4"/>
  <c r="U1051" i="4"/>
  <c r="O1051" i="4"/>
  <c r="Q1051" i="4" s="1"/>
  <c r="N1051" i="4"/>
  <c r="P1051" i="4" s="1"/>
  <c r="M1051" i="4"/>
  <c r="G1051" i="4"/>
  <c r="V1050" i="4"/>
  <c r="U1050" i="4"/>
  <c r="Q1050" i="4"/>
  <c r="O1050" i="4"/>
  <c r="N1050" i="4"/>
  <c r="P1050" i="4" s="1"/>
  <c r="M1050" i="4"/>
  <c r="G1050" i="4"/>
  <c r="V1049" i="4"/>
  <c r="U1049" i="4"/>
  <c r="O1049" i="4"/>
  <c r="Q1049" i="4" s="1"/>
  <c r="N1049" i="4"/>
  <c r="P1049" i="4" s="1"/>
  <c r="M1049" i="4"/>
  <c r="G1049" i="4"/>
  <c r="V1048" i="4"/>
  <c r="U1048" i="4"/>
  <c r="O1048" i="4"/>
  <c r="Q1048" i="4" s="1"/>
  <c r="N1048" i="4"/>
  <c r="P1048" i="4" s="1"/>
  <c r="M1048" i="4"/>
  <c r="G1048" i="4"/>
  <c r="V1047" i="4"/>
  <c r="U1047" i="4"/>
  <c r="O1047" i="4"/>
  <c r="Q1047" i="4" s="1"/>
  <c r="N1047" i="4"/>
  <c r="P1047" i="4" s="1"/>
  <c r="M1047" i="4"/>
  <c r="G1047" i="4"/>
  <c r="V1046" i="4"/>
  <c r="U1046" i="4"/>
  <c r="O1046" i="4"/>
  <c r="Q1046" i="4" s="1"/>
  <c r="N1046" i="4"/>
  <c r="P1046" i="4" s="1"/>
  <c r="M1046" i="4"/>
  <c r="G1046" i="4"/>
  <c r="V1045" i="4"/>
  <c r="U1045" i="4"/>
  <c r="O1045" i="4"/>
  <c r="Q1045" i="4" s="1"/>
  <c r="N1045" i="4"/>
  <c r="P1045" i="4" s="1"/>
  <c r="M1045" i="4"/>
  <c r="G1045" i="4"/>
  <c r="V1044" i="4"/>
  <c r="U1044" i="4"/>
  <c r="Q1044" i="4"/>
  <c r="O1044" i="4"/>
  <c r="N1044" i="4"/>
  <c r="P1044" i="4" s="1"/>
  <c r="M1044" i="4"/>
  <c r="G1044" i="4"/>
  <c r="V1043" i="4"/>
  <c r="U1043" i="4"/>
  <c r="O1043" i="4"/>
  <c r="Q1043" i="4" s="1"/>
  <c r="N1043" i="4"/>
  <c r="P1043" i="4" s="1"/>
  <c r="M1043" i="4"/>
  <c r="G1043" i="4"/>
  <c r="V1042" i="4"/>
  <c r="U1042" i="4"/>
  <c r="O1042" i="4"/>
  <c r="Q1042" i="4" s="1"/>
  <c r="N1042" i="4"/>
  <c r="P1042" i="4" s="1"/>
  <c r="M1042" i="4"/>
  <c r="G1042" i="4"/>
  <c r="V1041" i="4"/>
  <c r="U1041" i="4"/>
  <c r="Q1041" i="4"/>
  <c r="O1041" i="4"/>
  <c r="N1041" i="4"/>
  <c r="P1041" i="4" s="1"/>
  <c r="M1041" i="4"/>
  <c r="G1041" i="4"/>
  <c r="V1040" i="4"/>
  <c r="U1040" i="4"/>
  <c r="O1040" i="4"/>
  <c r="Q1040" i="4" s="1"/>
  <c r="N1040" i="4"/>
  <c r="P1040" i="4" s="1"/>
  <c r="M1040" i="4"/>
  <c r="G1040" i="4"/>
  <c r="V1039" i="4"/>
  <c r="U1039" i="4"/>
  <c r="O1039" i="4"/>
  <c r="Q1039" i="4" s="1"/>
  <c r="N1039" i="4"/>
  <c r="P1039" i="4" s="1"/>
  <c r="M1039" i="4"/>
  <c r="G1039" i="4"/>
  <c r="V1038" i="4"/>
  <c r="U1038" i="4"/>
  <c r="O1038" i="4"/>
  <c r="Q1038" i="4" s="1"/>
  <c r="N1038" i="4"/>
  <c r="P1038" i="4" s="1"/>
  <c r="M1038" i="4"/>
  <c r="G1038" i="4"/>
  <c r="V1037" i="4"/>
  <c r="U1037" i="4"/>
  <c r="O1037" i="4"/>
  <c r="Q1037" i="4" s="1"/>
  <c r="N1037" i="4"/>
  <c r="P1037" i="4" s="1"/>
  <c r="M1037" i="4"/>
  <c r="G1037" i="4"/>
  <c r="V1036" i="4"/>
  <c r="U1036" i="4"/>
  <c r="Q1036" i="4"/>
  <c r="O1036" i="4"/>
  <c r="N1036" i="4"/>
  <c r="P1036" i="4" s="1"/>
  <c r="M1036" i="4"/>
  <c r="G1036" i="4"/>
  <c r="V1035" i="4"/>
  <c r="U1035" i="4"/>
  <c r="O1035" i="4"/>
  <c r="Q1035" i="4" s="1"/>
  <c r="N1035" i="4"/>
  <c r="P1035" i="4" s="1"/>
  <c r="M1035" i="4"/>
  <c r="G1035" i="4"/>
  <c r="V1034" i="4"/>
  <c r="U1034" i="4"/>
  <c r="Q1034" i="4"/>
  <c r="O1034" i="4"/>
  <c r="N1034" i="4"/>
  <c r="P1034" i="4" s="1"/>
  <c r="M1034" i="4"/>
  <c r="G1034" i="4"/>
  <c r="V1033" i="4"/>
  <c r="U1033" i="4"/>
  <c r="O1033" i="4"/>
  <c r="Q1033" i="4" s="1"/>
  <c r="N1033" i="4"/>
  <c r="P1033" i="4" s="1"/>
  <c r="M1033" i="4"/>
  <c r="G1033" i="4"/>
  <c r="V1032" i="4"/>
  <c r="U1032" i="4"/>
  <c r="O1032" i="4"/>
  <c r="Q1032" i="4" s="1"/>
  <c r="N1032" i="4"/>
  <c r="P1032" i="4" s="1"/>
  <c r="M1032" i="4"/>
  <c r="G1032" i="4"/>
  <c r="V1031" i="4"/>
  <c r="U1031" i="4"/>
  <c r="O1031" i="4"/>
  <c r="Q1031" i="4" s="1"/>
  <c r="N1031" i="4"/>
  <c r="P1031" i="4" s="1"/>
  <c r="M1031" i="4"/>
  <c r="G1031" i="4"/>
  <c r="V1030" i="4"/>
  <c r="U1030" i="4"/>
  <c r="O1030" i="4"/>
  <c r="Q1030" i="4" s="1"/>
  <c r="N1030" i="4"/>
  <c r="P1030" i="4" s="1"/>
  <c r="M1030" i="4"/>
  <c r="G1030" i="4"/>
  <c r="V1029" i="4"/>
  <c r="U1029" i="4"/>
  <c r="O1029" i="4"/>
  <c r="Q1029" i="4" s="1"/>
  <c r="N1029" i="4"/>
  <c r="P1029" i="4" s="1"/>
  <c r="M1029" i="4"/>
  <c r="G1029" i="4"/>
  <c r="V1028" i="4"/>
  <c r="U1028" i="4"/>
  <c r="Q1028" i="4"/>
  <c r="O1028" i="4"/>
  <c r="N1028" i="4"/>
  <c r="P1028" i="4" s="1"/>
  <c r="M1028" i="4"/>
  <c r="G1028" i="4"/>
  <c r="V1027" i="4"/>
  <c r="U1027" i="4"/>
  <c r="O1027" i="4"/>
  <c r="Q1027" i="4" s="1"/>
  <c r="N1027" i="4"/>
  <c r="P1027" i="4" s="1"/>
  <c r="M1027" i="4"/>
  <c r="G1027" i="4"/>
  <c r="V1026" i="4"/>
  <c r="U1026" i="4"/>
  <c r="O1026" i="4"/>
  <c r="Q1026" i="4" s="1"/>
  <c r="N1026" i="4"/>
  <c r="P1026" i="4" s="1"/>
  <c r="M1026" i="4"/>
  <c r="G1026" i="4"/>
  <c r="V1025" i="4"/>
  <c r="U1025" i="4"/>
  <c r="Q1025" i="4"/>
  <c r="O1025" i="4"/>
  <c r="N1025" i="4"/>
  <c r="P1025" i="4" s="1"/>
  <c r="M1025" i="4"/>
  <c r="G1025" i="4"/>
  <c r="V1024" i="4"/>
  <c r="U1024" i="4"/>
  <c r="O1024" i="4"/>
  <c r="Q1024" i="4" s="1"/>
  <c r="N1024" i="4"/>
  <c r="P1024" i="4" s="1"/>
  <c r="M1024" i="4"/>
  <c r="G1024" i="4"/>
  <c r="V1023" i="4"/>
  <c r="U1023" i="4"/>
  <c r="O1023" i="4"/>
  <c r="Q1023" i="4" s="1"/>
  <c r="N1023" i="4"/>
  <c r="P1023" i="4" s="1"/>
  <c r="M1023" i="4"/>
  <c r="G1023" i="4"/>
  <c r="V1022" i="4"/>
  <c r="U1022" i="4"/>
  <c r="O1022" i="4"/>
  <c r="Q1022" i="4" s="1"/>
  <c r="N1022" i="4"/>
  <c r="P1022" i="4" s="1"/>
  <c r="M1022" i="4"/>
  <c r="G1022" i="4"/>
  <c r="V1021" i="4"/>
  <c r="U1021" i="4"/>
  <c r="O1021" i="4"/>
  <c r="Q1021" i="4" s="1"/>
  <c r="N1021" i="4"/>
  <c r="P1021" i="4" s="1"/>
  <c r="M1021" i="4"/>
  <c r="G1021" i="4"/>
  <c r="V1020" i="4"/>
  <c r="U1020" i="4"/>
  <c r="Q1020" i="4"/>
  <c r="O1020" i="4"/>
  <c r="N1020" i="4"/>
  <c r="P1020" i="4" s="1"/>
  <c r="M1020" i="4"/>
  <c r="G1020" i="4"/>
  <c r="V1019" i="4"/>
  <c r="U1019" i="4"/>
  <c r="O1019" i="4"/>
  <c r="Q1019" i="4" s="1"/>
  <c r="N1019" i="4"/>
  <c r="P1019" i="4" s="1"/>
  <c r="M1019" i="4"/>
  <c r="G1019" i="4"/>
  <c r="V1018" i="4"/>
  <c r="U1018" i="4"/>
  <c r="Q1018" i="4"/>
  <c r="O1018" i="4"/>
  <c r="N1018" i="4"/>
  <c r="P1018" i="4" s="1"/>
  <c r="M1018" i="4"/>
  <c r="G1018" i="4"/>
  <c r="V1017" i="4"/>
  <c r="U1017" i="4"/>
  <c r="O1017" i="4"/>
  <c r="Q1017" i="4" s="1"/>
  <c r="N1017" i="4"/>
  <c r="P1017" i="4" s="1"/>
  <c r="M1017" i="4"/>
  <c r="G1017" i="4"/>
  <c r="V1016" i="4"/>
  <c r="U1016" i="4"/>
  <c r="Q1016" i="4"/>
  <c r="O1016" i="4"/>
  <c r="N1016" i="4"/>
  <c r="P1016" i="4" s="1"/>
  <c r="M1016" i="4"/>
  <c r="G1016" i="4"/>
  <c r="V1015" i="4"/>
  <c r="U1015" i="4"/>
  <c r="O1015" i="4"/>
  <c r="Q1015" i="4" s="1"/>
  <c r="N1015" i="4"/>
  <c r="P1015" i="4" s="1"/>
  <c r="M1015" i="4"/>
  <c r="G1015" i="4"/>
  <c r="V1014" i="4"/>
  <c r="U1014" i="4"/>
  <c r="O1014" i="4"/>
  <c r="Q1014" i="4" s="1"/>
  <c r="N1014" i="4"/>
  <c r="P1014" i="4" s="1"/>
  <c r="M1014" i="4"/>
  <c r="G1014" i="4"/>
  <c r="V1013" i="4"/>
  <c r="U1013" i="4"/>
  <c r="O1013" i="4"/>
  <c r="Q1013" i="4" s="1"/>
  <c r="N1013" i="4"/>
  <c r="P1013" i="4" s="1"/>
  <c r="M1013" i="4"/>
  <c r="G1013" i="4"/>
  <c r="V1012" i="4"/>
  <c r="U1012" i="4"/>
  <c r="Q1012" i="4"/>
  <c r="O1012" i="4"/>
  <c r="N1012" i="4"/>
  <c r="P1012" i="4" s="1"/>
  <c r="M1012" i="4"/>
  <c r="G1012" i="4"/>
  <c r="V1011" i="4"/>
  <c r="U1011" i="4"/>
  <c r="Q1011" i="4"/>
  <c r="O1011" i="4"/>
  <c r="N1011" i="4"/>
  <c r="P1011" i="4" s="1"/>
  <c r="M1011" i="4"/>
  <c r="G1011" i="4"/>
  <c r="V1010" i="4"/>
  <c r="U1010" i="4"/>
  <c r="Q1010" i="4"/>
  <c r="O1010" i="4"/>
  <c r="N1010" i="4"/>
  <c r="P1010" i="4" s="1"/>
  <c r="M1010" i="4"/>
  <c r="G1010" i="4"/>
  <c r="V1009" i="4"/>
  <c r="U1009" i="4"/>
  <c r="Q1009" i="4"/>
  <c r="O1009" i="4"/>
  <c r="N1009" i="4"/>
  <c r="P1009" i="4" s="1"/>
  <c r="M1009" i="4"/>
  <c r="G1009" i="4"/>
  <c r="V1008" i="4"/>
  <c r="U1008" i="4"/>
  <c r="O1008" i="4"/>
  <c r="Q1008" i="4" s="1"/>
  <c r="N1008" i="4"/>
  <c r="P1008" i="4" s="1"/>
  <c r="M1008" i="4"/>
  <c r="G1008" i="4"/>
  <c r="V1007" i="4"/>
  <c r="U1007" i="4"/>
  <c r="O1007" i="4"/>
  <c r="Q1007" i="4" s="1"/>
  <c r="N1007" i="4"/>
  <c r="P1007" i="4" s="1"/>
  <c r="M1007" i="4"/>
  <c r="G1007" i="4"/>
  <c r="V1006" i="4"/>
  <c r="U1006" i="4"/>
  <c r="Q1006" i="4"/>
  <c r="O1006" i="4"/>
  <c r="N1006" i="4"/>
  <c r="P1006" i="4" s="1"/>
  <c r="M1006" i="4"/>
  <c r="G1006" i="4"/>
  <c r="V1005" i="4"/>
  <c r="U1005" i="4"/>
  <c r="O1005" i="4"/>
  <c r="Q1005" i="4" s="1"/>
  <c r="N1005" i="4"/>
  <c r="P1005" i="4" s="1"/>
  <c r="M1005" i="4"/>
  <c r="G1005" i="4"/>
  <c r="V1004" i="4"/>
  <c r="U1004" i="4"/>
  <c r="Q1004" i="4"/>
  <c r="O1004" i="4"/>
  <c r="N1004" i="4"/>
  <c r="P1004" i="4" s="1"/>
  <c r="M1004" i="4"/>
  <c r="G1004" i="4"/>
  <c r="V1003" i="4"/>
  <c r="U1003" i="4"/>
  <c r="Q1003" i="4"/>
  <c r="O1003" i="4"/>
  <c r="N1003" i="4"/>
  <c r="P1003" i="4" s="1"/>
  <c r="M1003" i="4"/>
  <c r="G1003" i="4"/>
  <c r="V1002" i="4"/>
  <c r="U1002" i="4"/>
  <c r="O1002" i="4"/>
  <c r="Q1002" i="4" s="1"/>
  <c r="N1002" i="4"/>
  <c r="P1002" i="4" s="1"/>
  <c r="M1002" i="4"/>
  <c r="G1002" i="4"/>
  <c r="V1001" i="4"/>
  <c r="U1001" i="4"/>
  <c r="Q1001" i="4"/>
  <c r="O1001" i="4"/>
  <c r="N1001" i="4"/>
  <c r="P1001" i="4" s="1"/>
  <c r="M1001" i="4"/>
  <c r="G1001" i="4"/>
  <c r="V1000" i="4"/>
  <c r="U1000" i="4"/>
  <c r="O1000" i="4"/>
  <c r="Q1000" i="4" s="1"/>
  <c r="N1000" i="4"/>
  <c r="P1000" i="4" s="1"/>
  <c r="M1000" i="4"/>
  <c r="G1000" i="4"/>
  <c r="V999" i="4"/>
  <c r="U999" i="4"/>
  <c r="Q999" i="4"/>
  <c r="O999" i="4"/>
  <c r="N999" i="4"/>
  <c r="P999" i="4" s="1"/>
  <c r="M999" i="4"/>
  <c r="G999" i="4"/>
  <c r="V998" i="4"/>
  <c r="U998" i="4"/>
  <c r="O998" i="4"/>
  <c r="Q998" i="4" s="1"/>
  <c r="N998" i="4"/>
  <c r="P998" i="4" s="1"/>
  <c r="M998" i="4"/>
  <c r="G998" i="4"/>
  <c r="V997" i="4"/>
  <c r="U997" i="4"/>
  <c r="P997" i="4"/>
  <c r="O997" i="4"/>
  <c r="Q997" i="4" s="1"/>
  <c r="N997" i="4"/>
  <c r="M997" i="4"/>
  <c r="G997" i="4"/>
  <c r="V996" i="4"/>
  <c r="U996" i="4"/>
  <c r="P996" i="4"/>
  <c r="O996" i="4"/>
  <c r="Q996" i="4" s="1"/>
  <c r="N996" i="4"/>
  <c r="M996" i="4"/>
  <c r="G996" i="4"/>
  <c r="V995" i="4"/>
  <c r="U995" i="4"/>
  <c r="P995" i="4"/>
  <c r="O995" i="4"/>
  <c r="Q995" i="4" s="1"/>
  <c r="N995" i="4"/>
  <c r="M995" i="4"/>
  <c r="G995" i="4"/>
  <c r="V994" i="4"/>
  <c r="U994" i="4"/>
  <c r="P994" i="4"/>
  <c r="O994" i="4"/>
  <c r="Q994" i="4" s="1"/>
  <c r="N994" i="4"/>
  <c r="M994" i="4"/>
  <c r="G994" i="4"/>
  <c r="V993" i="4"/>
  <c r="U993" i="4"/>
  <c r="O993" i="4"/>
  <c r="Q993" i="4" s="1"/>
  <c r="N993" i="4"/>
  <c r="P993" i="4" s="1"/>
  <c r="M993" i="4"/>
  <c r="G993" i="4"/>
  <c r="V992" i="4"/>
  <c r="U992" i="4"/>
  <c r="O992" i="4"/>
  <c r="Q992" i="4" s="1"/>
  <c r="N992" i="4"/>
  <c r="P992" i="4" s="1"/>
  <c r="M992" i="4"/>
  <c r="G992" i="4"/>
  <c r="V991" i="4"/>
  <c r="U991" i="4"/>
  <c r="P991" i="4"/>
  <c r="O991" i="4"/>
  <c r="Q991" i="4" s="1"/>
  <c r="N991" i="4"/>
  <c r="M991" i="4"/>
  <c r="G991" i="4"/>
  <c r="V990" i="4"/>
  <c r="U990" i="4"/>
  <c r="P990" i="4"/>
  <c r="O990" i="4"/>
  <c r="Q990" i="4" s="1"/>
  <c r="N990" i="4"/>
  <c r="M990" i="4"/>
  <c r="G990" i="4"/>
  <c r="V989" i="4"/>
  <c r="U989" i="4"/>
  <c r="Q989" i="4"/>
  <c r="P989" i="4"/>
  <c r="O989" i="4"/>
  <c r="N989" i="4"/>
  <c r="M989" i="4"/>
  <c r="G989" i="4"/>
  <c r="V988" i="4"/>
  <c r="U988" i="4"/>
  <c r="O988" i="4"/>
  <c r="Q988" i="4" s="1"/>
  <c r="N988" i="4"/>
  <c r="P988" i="4" s="1"/>
  <c r="M988" i="4"/>
  <c r="G988" i="4"/>
  <c r="V987" i="4"/>
  <c r="U987" i="4"/>
  <c r="Q987" i="4"/>
  <c r="O987" i="4"/>
  <c r="N987" i="4"/>
  <c r="P987" i="4" s="1"/>
  <c r="M987" i="4"/>
  <c r="G987" i="4"/>
  <c r="V986" i="4"/>
  <c r="U986" i="4"/>
  <c r="O986" i="4"/>
  <c r="Q986" i="4" s="1"/>
  <c r="N986" i="4"/>
  <c r="P986" i="4" s="1"/>
  <c r="M986" i="4"/>
  <c r="G986" i="4"/>
  <c r="V985" i="4"/>
  <c r="U985" i="4"/>
  <c r="Q985" i="4"/>
  <c r="O985" i="4"/>
  <c r="N985" i="4"/>
  <c r="P985" i="4" s="1"/>
  <c r="M985" i="4"/>
  <c r="G985" i="4"/>
  <c r="V984" i="4"/>
  <c r="U984" i="4"/>
  <c r="O984" i="4"/>
  <c r="Q984" i="4" s="1"/>
  <c r="N984" i="4"/>
  <c r="P984" i="4" s="1"/>
  <c r="M984" i="4"/>
  <c r="G984" i="4"/>
  <c r="V983" i="4"/>
  <c r="U983" i="4"/>
  <c r="O983" i="4"/>
  <c r="Q983" i="4" s="1"/>
  <c r="N983" i="4"/>
  <c r="P983" i="4" s="1"/>
  <c r="M983" i="4"/>
  <c r="G983" i="4"/>
  <c r="V982" i="4"/>
  <c r="U982" i="4"/>
  <c r="Q982" i="4"/>
  <c r="O982" i="4"/>
  <c r="N982" i="4"/>
  <c r="P982" i="4" s="1"/>
  <c r="M982" i="4"/>
  <c r="G982" i="4"/>
  <c r="V981" i="4"/>
  <c r="U981" i="4"/>
  <c r="Q981" i="4"/>
  <c r="O981" i="4"/>
  <c r="N981" i="4"/>
  <c r="P981" i="4" s="1"/>
  <c r="M981" i="4"/>
  <c r="G981" i="4"/>
  <c r="V980" i="4"/>
  <c r="U980" i="4"/>
  <c r="O980" i="4"/>
  <c r="Q980" i="4" s="1"/>
  <c r="N980" i="4"/>
  <c r="P980" i="4" s="1"/>
  <c r="M980" i="4"/>
  <c r="G980" i="4"/>
  <c r="V979" i="4"/>
  <c r="U979" i="4"/>
  <c r="Q979" i="4"/>
  <c r="O979" i="4"/>
  <c r="N979" i="4"/>
  <c r="P979" i="4" s="1"/>
  <c r="M979" i="4"/>
  <c r="G979" i="4"/>
  <c r="V978" i="4"/>
  <c r="U978" i="4"/>
  <c r="O978" i="4"/>
  <c r="Q978" i="4" s="1"/>
  <c r="N978" i="4"/>
  <c r="P978" i="4" s="1"/>
  <c r="M978" i="4"/>
  <c r="G978" i="4"/>
  <c r="V977" i="4"/>
  <c r="U977" i="4"/>
  <c r="Q977" i="4"/>
  <c r="O977" i="4"/>
  <c r="N977" i="4"/>
  <c r="P977" i="4" s="1"/>
  <c r="M977" i="4"/>
  <c r="G977" i="4"/>
  <c r="V976" i="4"/>
  <c r="U976" i="4"/>
  <c r="O976" i="4"/>
  <c r="Q976" i="4" s="1"/>
  <c r="N976" i="4"/>
  <c r="P976" i="4" s="1"/>
  <c r="M976" i="4"/>
  <c r="G976" i="4"/>
  <c r="V975" i="4"/>
  <c r="U975" i="4"/>
  <c r="O975" i="4"/>
  <c r="Q975" i="4" s="1"/>
  <c r="N975" i="4"/>
  <c r="P975" i="4" s="1"/>
  <c r="M975" i="4"/>
  <c r="G975" i="4"/>
  <c r="V974" i="4"/>
  <c r="U974" i="4"/>
  <c r="Q974" i="4"/>
  <c r="O974" i="4"/>
  <c r="N974" i="4"/>
  <c r="P974" i="4" s="1"/>
  <c r="M974" i="4"/>
  <c r="G974" i="4"/>
  <c r="V973" i="4"/>
  <c r="U973" i="4"/>
  <c r="Q973" i="4"/>
  <c r="O973" i="4"/>
  <c r="N973" i="4"/>
  <c r="P973" i="4" s="1"/>
  <c r="M973" i="4"/>
  <c r="G973" i="4"/>
  <c r="V972" i="4"/>
  <c r="U972" i="4"/>
  <c r="O972" i="4"/>
  <c r="Q972" i="4" s="1"/>
  <c r="N972" i="4"/>
  <c r="P972" i="4" s="1"/>
  <c r="M972" i="4"/>
  <c r="G972" i="4"/>
  <c r="V971" i="4"/>
  <c r="U971" i="4"/>
  <c r="Q971" i="4"/>
  <c r="O971" i="4"/>
  <c r="N971" i="4"/>
  <c r="P971" i="4" s="1"/>
  <c r="M971" i="4"/>
  <c r="G971" i="4"/>
  <c r="V970" i="4"/>
  <c r="U970" i="4"/>
  <c r="O970" i="4"/>
  <c r="Q970" i="4" s="1"/>
  <c r="N970" i="4"/>
  <c r="P970" i="4" s="1"/>
  <c r="M970" i="4"/>
  <c r="G970" i="4"/>
  <c r="V969" i="4"/>
  <c r="U969" i="4"/>
  <c r="Q969" i="4"/>
  <c r="O969" i="4"/>
  <c r="N969" i="4"/>
  <c r="P969" i="4" s="1"/>
  <c r="M969" i="4"/>
  <c r="G969" i="4"/>
  <c r="V968" i="4"/>
  <c r="U968" i="4"/>
  <c r="O968" i="4"/>
  <c r="Q968" i="4" s="1"/>
  <c r="N968" i="4"/>
  <c r="P968" i="4" s="1"/>
  <c r="M968" i="4"/>
  <c r="G968" i="4"/>
  <c r="V967" i="4"/>
  <c r="U967" i="4"/>
  <c r="O967" i="4"/>
  <c r="Q967" i="4" s="1"/>
  <c r="N967" i="4"/>
  <c r="P967" i="4" s="1"/>
  <c r="M967" i="4"/>
  <c r="G967" i="4"/>
  <c r="V966" i="4"/>
  <c r="U966" i="4"/>
  <c r="Q966" i="4"/>
  <c r="O966" i="4"/>
  <c r="N966" i="4"/>
  <c r="P966" i="4" s="1"/>
  <c r="M966" i="4"/>
  <c r="G966" i="4"/>
  <c r="V965" i="4"/>
  <c r="U965" i="4"/>
  <c r="Q965" i="4"/>
  <c r="O965" i="4"/>
  <c r="N965" i="4"/>
  <c r="P965" i="4" s="1"/>
  <c r="M965" i="4"/>
  <c r="G965" i="4"/>
  <c r="V964" i="4"/>
  <c r="U964" i="4"/>
  <c r="O964" i="4"/>
  <c r="Q964" i="4" s="1"/>
  <c r="N964" i="4"/>
  <c r="P964" i="4" s="1"/>
  <c r="M964" i="4"/>
  <c r="G964" i="4"/>
  <c r="V963" i="4"/>
  <c r="U963" i="4"/>
  <c r="Q963" i="4"/>
  <c r="O963" i="4"/>
  <c r="N963" i="4"/>
  <c r="P963" i="4" s="1"/>
  <c r="M963" i="4"/>
  <c r="G963" i="4"/>
  <c r="V962" i="4"/>
  <c r="U962" i="4"/>
  <c r="O962" i="4"/>
  <c r="Q962" i="4" s="1"/>
  <c r="N962" i="4"/>
  <c r="P962" i="4" s="1"/>
  <c r="M962" i="4"/>
  <c r="G962" i="4"/>
  <c r="V961" i="4"/>
  <c r="U961" i="4"/>
  <c r="Q961" i="4"/>
  <c r="O961" i="4"/>
  <c r="N961" i="4"/>
  <c r="P961" i="4" s="1"/>
  <c r="M961" i="4"/>
  <c r="G961" i="4"/>
  <c r="V960" i="4"/>
  <c r="U960" i="4"/>
  <c r="O960" i="4"/>
  <c r="Q960" i="4" s="1"/>
  <c r="N960" i="4"/>
  <c r="P960" i="4" s="1"/>
  <c r="M960" i="4"/>
  <c r="G960" i="4"/>
  <c r="V959" i="4"/>
  <c r="U959" i="4"/>
  <c r="O959" i="4"/>
  <c r="Q959" i="4" s="1"/>
  <c r="N959" i="4"/>
  <c r="P959" i="4" s="1"/>
  <c r="M959" i="4"/>
  <c r="G959" i="4"/>
  <c r="V958" i="4"/>
  <c r="U958" i="4"/>
  <c r="Q958" i="4"/>
  <c r="O958" i="4"/>
  <c r="N958" i="4"/>
  <c r="P958" i="4" s="1"/>
  <c r="M958" i="4"/>
  <c r="G958" i="4"/>
  <c r="V957" i="4"/>
  <c r="U957" i="4"/>
  <c r="Q957" i="4"/>
  <c r="O957" i="4"/>
  <c r="N957" i="4"/>
  <c r="P957" i="4" s="1"/>
  <c r="M957" i="4"/>
  <c r="G957" i="4"/>
  <c r="V956" i="4"/>
  <c r="U956" i="4"/>
  <c r="O956" i="4"/>
  <c r="Q956" i="4" s="1"/>
  <c r="N956" i="4"/>
  <c r="P956" i="4" s="1"/>
  <c r="M956" i="4"/>
  <c r="G956" i="4"/>
  <c r="V955" i="4"/>
  <c r="U955" i="4"/>
  <c r="Q955" i="4"/>
  <c r="O955" i="4"/>
  <c r="N955" i="4"/>
  <c r="P955" i="4" s="1"/>
  <c r="M955" i="4"/>
  <c r="G955" i="4"/>
  <c r="V954" i="4"/>
  <c r="U954" i="4"/>
  <c r="O954" i="4"/>
  <c r="Q954" i="4" s="1"/>
  <c r="N954" i="4"/>
  <c r="P954" i="4" s="1"/>
  <c r="M954" i="4"/>
  <c r="G954" i="4"/>
  <c r="V953" i="4"/>
  <c r="U953" i="4"/>
  <c r="Q953" i="4"/>
  <c r="O953" i="4"/>
  <c r="N953" i="4"/>
  <c r="P953" i="4" s="1"/>
  <c r="M953" i="4"/>
  <c r="G953" i="4"/>
  <c r="V952" i="4"/>
  <c r="U952" i="4"/>
  <c r="O952" i="4"/>
  <c r="Q952" i="4" s="1"/>
  <c r="N952" i="4"/>
  <c r="P952" i="4" s="1"/>
  <c r="M952" i="4"/>
  <c r="G952" i="4"/>
  <c r="V951" i="4"/>
  <c r="U951" i="4"/>
  <c r="O951" i="4"/>
  <c r="Q951" i="4" s="1"/>
  <c r="N951" i="4"/>
  <c r="P951" i="4" s="1"/>
  <c r="M951" i="4"/>
  <c r="G951" i="4"/>
  <c r="V950" i="4"/>
  <c r="U950" i="4"/>
  <c r="Q950" i="4"/>
  <c r="O950" i="4"/>
  <c r="N950" i="4"/>
  <c r="P950" i="4" s="1"/>
  <c r="M950" i="4"/>
  <c r="G950" i="4"/>
  <c r="V949" i="4"/>
  <c r="U949" i="4"/>
  <c r="Q949" i="4"/>
  <c r="O949" i="4"/>
  <c r="N949" i="4"/>
  <c r="P949" i="4" s="1"/>
  <c r="M949" i="4"/>
  <c r="G949" i="4"/>
  <c r="V948" i="4"/>
  <c r="U948" i="4"/>
  <c r="O948" i="4"/>
  <c r="Q948" i="4" s="1"/>
  <c r="N948" i="4"/>
  <c r="P948" i="4" s="1"/>
  <c r="M948" i="4"/>
  <c r="G948" i="4"/>
  <c r="V947" i="4"/>
  <c r="U947" i="4"/>
  <c r="Q947" i="4"/>
  <c r="O947" i="4"/>
  <c r="N947" i="4"/>
  <c r="P947" i="4" s="1"/>
  <c r="M947" i="4"/>
  <c r="G947" i="4"/>
  <c r="V946" i="4"/>
  <c r="U946" i="4"/>
  <c r="O946" i="4"/>
  <c r="Q946" i="4" s="1"/>
  <c r="N946" i="4"/>
  <c r="P946" i="4" s="1"/>
  <c r="M946" i="4"/>
  <c r="G946" i="4"/>
  <c r="V945" i="4"/>
  <c r="U945" i="4"/>
  <c r="Q945" i="4"/>
  <c r="O945" i="4"/>
  <c r="N945" i="4"/>
  <c r="P945" i="4" s="1"/>
  <c r="M945" i="4"/>
  <c r="G945" i="4"/>
  <c r="V944" i="4"/>
  <c r="U944" i="4"/>
  <c r="O944" i="4"/>
  <c r="Q944" i="4" s="1"/>
  <c r="N944" i="4"/>
  <c r="P944" i="4" s="1"/>
  <c r="M944" i="4"/>
  <c r="G944" i="4"/>
  <c r="V943" i="4"/>
  <c r="U943" i="4"/>
  <c r="O943" i="4"/>
  <c r="Q943" i="4" s="1"/>
  <c r="N943" i="4"/>
  <c r="P943" i="4" s="1"/>
  <c r="M943" i="4"/>
  <c r="G943" i="4"/>
  <c r="V942" i="4"/>
  <c r="U942" i="4"/>
  <c r="Q942" i="4"/>
  <c r="O942" i="4"/>
  <c r="N942" i="4"/>
  <c r="P942" i="4" s="1"/>
  <c r="M942" i="4"/>
  <c r="G942" i="4"/>
  <c r="V941" i="4"/>
  <c r="U941" i="4"/>
  <c r="Q941" i="4"/>
  <c r="O941" i="4"/>
  <c r="N941" i="4"/>
  <c r="P941" i="4" s="1"/>
  <c r="M941" i="4"/>
  <c r="G941" i="4"/>
  <c r="V940" i="4"/>
  <c r="U940" i="4"/>
  <c r="O940" i="4"/>
  <c r="Q940" i="4" s="1"/>
  <c r="N940" i="4"/>
  <c r="P940" i="4" s="1"/>
  <c r="M940" i="4"/>
  <c r="G940" i="4"/>
  <c r="V939" i="4"/>
  <c r="U939" i="4"/>
  <c r="Q939" i="4"/>
  <c r="O939" i="4"/>
  <c r="N939" i="4"/>
  <c r="P939" i="4" s="1"/>
  <c r="M939" i="4"/>
  <c r="G939" i="4"/>
  <c r="V938" i="4"/>
  <c r="U938" i="4"/>
  <c r="O938" i="4"/>
  <c r="Q938" i="4" s="1"/>
  <c r="N938" i="4"/>
  <c r="P938" i="4" s="1"/>
  <c r="M938" i="4"/>
  <c r="G938" i="4"/>
  <c r="V937" i="4"/>
  <c r="U937" i="4"/>
  <c r="Q937" i="4"/>
  <c r="O937" i="4"/>
  <c r="N937" i="4"/>
  <c r="P937" i="4" s="1"/>
  <c r="M937" i="4"/>
  <c r="G937" i="4"/>
  <c r="V936" i="4"/>
  <c r="U936" i="4"/>
  <c r="O936" i="4"/>
  <c r="Q936" i="4" s="1"/>
  <c r="N936" i="4"/>
  <c r="P936" i="4" s="1"/>
  <c r="M936" i="4"/>
  <c r="G936" i="4"/>
  <c r="V935" i="4"/>
  <c r="U935" i="4"/>
  <c r="O935" i="4"/>
  <c r="Q935" i="4" s="1"/>
  <c r="N935" i="4"/>
  <c r="P935" i="4" s="1"/>
  <c r="M935" i="4"/>
  <c r="G935" i="4"/>
  <c r="V934" i="4"/>
  <c r="U934" i="4"/>
  <c r="Q934" i="4"/>
  <c r="O934" i="4"/>
  <c r="N934" i="4"/>
  <c r="P934" i="4" s="1"/>
  <c r="M934" i="4"/>
  <c r="G934" i="4"/>
  <c r="V933" i="4"/>
  <c r="U933" i="4"/>
  <c r="Q933" i="4"/>
  <c r="O933" i="4"/>
  <c r="N933" i="4"/>
  <c r="P933" i="4" s="1"/>
  <c r="M933" i="4"/>
  <c r="G933" i="4"/>
  <c r="V932" i="4"/>
  <c r="U932" i="4"/>
  <c r="O932" i="4"/>
  <c r="Q932" i="4" s="1"/>
  <c r="N932" i="4"/>
  <c r="P932" i="4" s="1"/>
  <c r="M932" i="4"/>
  <c r="G932" i="4"/>
  <c r="V931" i="4"/>
  <c r="U931" i="4"/>
  <c r="Q931" i="4"/>
  <c r="O931" i="4"/>
  <c r="N931" i="4"/>
  <c r="P931" i="4" s="1"/>
  <c r="M931" i="4"/>
  <c r="G931" i="4"/>
  <c r="V930" i="4"/>
  <c r="U930" i="4"/>
  <c r="Q930" i="4"/>
  <c r="O930" i="4"/>
  <c r="N930" i="4"/>
  <c r="P930" i="4" s="1"/>
  <c r="M930" i="4"/>
  <c r="G930" i="4"/>
  <c r="V929" i="4"/>
  <c r="U929" i="4"/>
  <c r="O929" i="4"/>
  <c r="Q929" i="4" s="1"/>
  <c r="N929" i="4"/>
  <c r="P929" i="4" s="1"/>
  <c r="M929" i="4"/>
  <c r="G929" i="4"/>
  <c r="V928" i="4"/>
  <c r="U928" i="4"/>
  <c r="O928" i="4"/>
  <c r="Q928" i="4" s="1"/>
  <c r="N928" i="4"/>
  <c r="P928" i="4" s="1"/>
  <c r="M928" i="4"/>
  <c r="G928" i="4"/>
  <c r="V927" i="4"/>
  <c r="U927" i="4"/>
  <c r="O927" i="4"/>
  <c r="Q927" i="4" s="1"/>
  <c r="N927" i="4"/>
  <c r="P927" i="4" s="1"/>
  <c r="M927" i="4"/>
  <c r="G927" i="4"/>
  <c r="V926" i="4"/>
  <c r="U926" i="4"/>
  <c r="Q926" i="4"/>
  <c r="O926" i="4"/>
  <c r="N926" i="4"/>
  <c r="P926" i="4" s="1"/>
  <c r="M926" i="4"/>
  <c r="G926" i="4"/>
  <c r="V925" i="4"/>
  <c r="U925" i="4"/>
  <c r="Q925" i="4"/>
  <c r="O925" i="4"/>
  <c r="N925" i="4"/>
  <c r="P925" i="4" s="1"/>
  <c r="M925" i="4"/>
  <c r="G925" i="4"/>
  <c r="V924" i="4"/>
  <c r="U924" i="4"/>
  <c r="O924" i="4"/>
  <c r="Q924" i="4" s="1"/>
  <c r="N924" i="4"/>
  <c r="P924" i="4" s="1"/>
  <c r="M924" i="4"/>
  <c r="G924" i="4"/>
  <c r="V923" i="4"/>
  <c r="U923" i="4"/>
  <c r="Q923" i="4"/>
  <c r="O923" i="4"/>
  <c r="N923" i="4"/>
  <c r="P923" i="4" s="1"/>
  <c r="M923" i="4"/>
  <c r="G923" i="4"/>
  <c r="V922" i="4"/>
  <c r="U922" i="4"/>
  <c r="Q922" i="4"/>
  <c r="O922" i="4"/>
  <c r="N922" i="4"/>
  <c r="P922" i="4" s="1"/>
  <c r="M922" i="4"/>
  <c r="G922" i="4"/>
  <c r="V921" i="4"/>
  <c r="U921" i="4"/>
  <c r="O921" i="4"/>
  <c r="Q921" i="4" s="1"/>
  <c r="N921" i="4"/>
  <c r="P921" i="4" s="1"/>
  <c r="M921" i="4"/>
  <c r="G921" i="4"/>
  <c r="V920" i="4"/>
  <c r="U920" i="4"/>
  <c r="O920" i="4"/>
  <c r="Q920" i="4" s="1"/>
  <c r="N920" i="4"/>
  <c r="P920" i="4" s="1"/>
  <c r="M920" i="4"/>
  <c r="G920" i="4"/>
  <c r="V919" i="4"/>
  <c r="U919" i="4"/>
  <c r="O919" i="4"/>
  <c r="Q919" i="4" s="1"/>
  <c r="N919" i="4"/>
  <c r="P919" i="4" s="1"/>
  <c r="M919" i="4"/>
  <c r="G919" i="4"/>
  <c r="V918" i="4"/>
  <c r="U918" i="4"/>
  <c r="Q918" i="4"/>
  <c r="O918" i="4"/>
  <c r="N918" i="4"/>
  <c r="P918" i="4" s="1"/>
  <c r="M918" i="4"/>
  <c r="G918" i="4"/>
  <c r="V917" i="4"/>
  <c r="U917" i="4"/>
  <c r="Q917" i="4"/>
  <c r="O917" i="4"/>
  <c r="N917" i="4"/>
  <c r="P917" i="4" s="1"/>
  <c r="M917" i="4"/>
  <c r="G917" i="4"/>
  <c r="V916" i="4"/>
  <c r="U916" i="4"/>
  <c r="O916" i="4"/>
  <c r="Q916" i="4" s="1"/>
  <c r="N916" i="4"/>
  <c r="P916" i="4" s="1"/>
  <c r="M916" i="4"/>
  <c r="G916" i="4"/>
  <c r="V915" i="4"/>
  <c r="U915" i="4"/>
  <c r="Q915" i="4"/>
  <c r="O915" i="4"/>
  <c r="N915" i="4"/>
  <c r="P915" i="4" s="1"/>
  <c r="M915" i="4"/>
  <c r="G915" i="4"/>
  <c r="V914" i="4"/>
  <c r="U914" i="4"/>
  <c r="Q914" i="4"/>
  <c r="O914" i="4"/>
  <c r="N914" i="4"/>
  <c r="P914" i="4" s="1"/>
  <c r="M914" i="4"/>
  <c r="G914" i="4"/>
  <c r="V913" i="4"/>
  <c r="U913" i="4"/>
  <c r="O913" i="4"/>
  <c r="Q913" i="4" s="1"/>
  <c r="N913" i="4"/>
  <c r="P913" i="4" s="1"/>
  <c r="M913" i="4"/>
  <c r="G913" i="4"/>
  <c r="V912" i="4"/>
  <c r="U912" i="4"/>
  <c r="O912" i="4"/>
  <c r="Q912" i="4" s="1"/>
  <c r="N912" i="4"/>
  <c r="P912" i="4" s="1"/>
  <c r="M912" i="4"/>
  <c r="G912" i="4"/>
  <c r="V911" i="4"/>
  <c r="U911" i="4"/>
  <c r="O911" i="4"/>
  <c r="Q911" i="4" s="1"/>
  <c r="N911" i="4"/>
  <c r="P911" i="4" s="1"/>
  <c r="M911" i="4"/>
  <c r="G911" i="4"/>
  <c r="V910" i="4"/>
  <c r="U910" i="4"/>
  <c r="Q910" i="4"/>
  <c r="O910" i="4"/>
  <c r="N910" i="4"/>
  <c r="P910" i="4" s="1"/>
  <c r="M910" i="4"/>
  <c r="G910" i="4"/>
  <c r="V909" i="4"/>
  <c r="U909" i="4"/>
  <c r="Q909" i="4"/>
  <c r="O909" i="4"/>
  <c r="N909" i="4"/>
  <c r="P909" i="4" s="1"/>
  <c r="M909" i="4"/>
  <c r="G909" i="4"/>
  <c r="V908" i="4"/>
  <c r="U908" i="4"/>
  <c r="O908" i="4"/>
  <c r="Q908" i="4" s="1"/>
  <c r="N908" i="4"/>
  <c r="P908" i="4" s="1"/>
  <c r="M908" i="4"/>
  <c r="G908" i="4"/>
  <c r="V907" i="4"/>
  <c r="U907" i="4"/>
  <c r="Q907" i="4"/>
  <c r="O907" i="4"/>
  <c r="N907" i="4"/>
  <c r="P907" i="4" s="1"/>
  <c r="M907" i="4"/>
  <c r="G907" i="4"/>
  <c r="V906" i="4"/>
  <c r="U906" i="4"/>
  <c r="Q906" i="4"/>
  <c r="O906" i="4"/>
  <c r="N906" i="4"/>
  <c r="P906" i="4" s="1"/>
  <c r="M906" i="4"/>
  <c r="G906" i="4"/>
  <c r="V905" i="4"/>
  <c r="U905" i="4"/>
  <c r="O905" i="4"/>
  <c r="Q905" i="4" s="1"/>
  <c r="N905" i="4"/>
  <c r="P905" i="4" s="1"/>
  <c r="M905" i="4"/>
  <c r="G905" i="4"/>
  <c r="V904" i="4"/>
  <c r="U904" i="4"/>
  <c r="O904" i="4"/>
  <c r="Q904" i="4" s="1"/>
  <c r="N904" i="4"/>
  <c r="P904" i="4" s="1"/>
  <c r="M904" i="4"/>
  <c r="G904" i="4"/>
  <c r="V903" i="4"/>
  <c r="U903" i="4"/>
  <c r="O903" i="4"/>
  <c r="Q903" i="4" s="1"/>
  <c r="N903" i="4"/>
  <c r="P903" i="4" s="1"/>
  <c r="M903" i="4"/>
  <c r="G903" i="4"/>
  <c r="V902" i="4"/>
  <c r="U902" i="4"/>
  <c r="Q902" i="4"/>
  <c r="O902" i="4"/>
  <c r="N902" i="4"/>
  <c r="P902" i="4" s="1"/>
  <c r="M902" i="4"/>
  <c r="G902" i="4"/>
  <c r="V901" i="4"/>
  <c r="U901" i="4"/>
  <c r="Q901" i="4"/>
  <c r="O901" i="4"/>
  <c r="N901" i="4"/>
  <c r="P901" i="4" s="1"/>
  <c r="M901" i="4"/>
  <c r="G901" i="4"/>
  <c r="V900" i="4"/>
  <c r="U900" i="4"/>
  <c r="O900" i="4"/>
  <c r="Q900" i="4" s="1"/>
  <c r="N900" i="4"/>
  <c r="P900" i="4" s="1"/>
  <c r="M900" i="4"/>
  <c r="G900" i="4"/>
  <c r="V899" i="4"/>
  <c r="U899" i="4"/>
  <c r="Q899" i="4"/>
  <c r="O899" i="4"/>
  <c r="N899" i="4"/>
  <c r="P899" i="4" s="1"/>
  <c r="M899" i="4"/>
  <c r="G899" i="4"/>
  <c r="V898" i="4"/>
  <c r="U898" i="4"/>
  <c r="Q898" i="4"/>
  <c r="O898" i="4"/>
  <c r="N898" i="4"/>
  <c r="P898" i="4" s="1"/>
  <c r="M898" i="4"/>
  <c r="G898" i="4"/>
  <c r="V897" i="4"/>
  <c r="U897" i="4"/>
  <c r="O897" i="4"/>
  <c r="Q897" i="4" s="1"/>
  <c r="N897" i="4"/>
  <c r="P897" i="4" s="1"/>
  <c r="M897" i="4"/>
  <c r="G897" i="4"/>
  <c r="V896" i="4"/>
  <c r="U896" i="4"/>
  <c r="O896" i="4"/>
  <c r="Q896" i="4" s="1"/>
  <c r="N896" i="4"/>
  <c r="P896" i="4" s="1"/>
  <c r="M896" i="4"/>
  <c r="G896" i="4"/>
  <c r="V895" i="4"/>
  <c r="U895" i="4"/>
  <c r="O895" i="4"/>
  <c r="Q895" i="4" s="1"/>
  <c r="N895" i="4"/>
  <c r="P895" i="4" s="1"/>
  <c r="M895" i="4"/>
  <c r="G895" i="4"/>
  <c r="V894" i="4"/>
  <c r="U894" i="4"/>
  <c r="Q894" i="4"/>
  <c r="O894" i="4"/>
  <c r="N894" i="4"/>
  <c r="P894" i="4" s="1"/>
  <c r="M894" i="4"/>
  <c r="G894" i="4"/>
  <c r="V893" i="4"/>
  <c r="U893" i="4"/>
  <c r="Q893" i="4"/>
  <c r="O893" i="4"/>
  <c r="N893" i="4"/>
  <c r="P893" i="4" s="1"/>
  <c r="M893" i="4"/>
  <c r="G893" i="4"/>
  <c r="V892" i="4"/>
  <c r="U892" i="4"/>
  <c r="O892" i="4"/>
  <c r="Q892" i="4" s="1"/>
  <c r="N892" i="4"/>
  <c r="P892" i="4" s="1"/>
  <c r="M892" i="4"/>
  <c r="G892" i="4"/>
  <c r="V891" i="4"/>
  <c r="U891" i="4"/>
  <c r="Q891" i="4"/>
  <c r="O891" i="4"/>
  <c r="N891" i="4"/>
  <c r="P891" i="4" s="1"/>
  <c r="M891" i="4"/>
  <c r="G891" i="4"/>
  <c r="V890" i="4"/>
  <c r="U890" i="4"/>
  <c r="Q890" i="4"/>
  <c r="O890" i="4"/>
  <c r="N890" i="4"/>
  <c r="P890" i="4" s="1"/>
  <c r="M890" i="4"/>
  <c r="G890" i="4"/>
  <c r="V889" i="4"/>
  <c r="U889" i="4"/>
  <c r="O889" i="4"/>
  <c r="Q889" i="4" s="1"/>
  <c r="N889" i="4"/>
  <c r="P889" i="4" s="1"/>
  <c r="M889" i="4"/>
  <c r="G889" i="4"/>
  <c r="V888" i="4"/>
  <c r="U888" i="4"/>
  <c r="O888" i="4"/>
  <c r="Q888" i="4" s="1"/>
  <c r="N888" i="4"/>
  <c r="P888" i="4" s="1"/>
  <c r="M888" i="4"/>
  <c r="G888" i="4"/>
  <c r="V887" i="4"/>
  <c r="U887" i="4"/>
  <c r="O887" i="4"/>
  <c r="Q887" i="4" s="1"/>
  <c r="N887" i="4"/>
  <c r="P887" i="4" s="1"/>
  <c r="M887" i="4"/>
  <c r="G887" i="4"/>
  <c r="V886" i="4"/>
  <c r="U886" i="4"/>
  <c r="Q886" i="4"/>
  <c r="O886" i="4"/>
  <c r="N886" i="4"/>
  <c r="P886" i="4" s="1"/>
  <c r="M886" i="4"/>
  <c r="G886" i="4"/>
  <c r="V885" i="4"/>
  <c r="U885" i="4"/>
  <c r="Q885" i="4"/>
  <c r="O885" i="4"/>
  <c r="N885" i="4"/>
  <c r="P885" i="4" s="1"/>
  <c r="M885" i="4"/>
  <c r="G885" i="4"/>
  <c r="V884" i="4"/>
  <c r="U884" i="4"/>
  <c r="O884" i="4"/>
  <c r="Q884" i="4" s="1"/>
  <c r="N884" i="4"/>
  <c r="P884" i="4" s="1"/>
  <c r="M884" i="4"/>
  <c r="G884" i="4"/>
  <c r="V883" i="4"/>
  <c r="U883" i="4"/>
  <c r="Q883" i="4"/>
  <c r="O883" i="4"/>
  <c r="N883" i="4"/>
  <c r="P883" i="4" s="1"/>
  <c r="M883" i="4"/>
  <c r="G883" i="4"/>
  <c r="V882" i="4"/>
  <c r="U882" i="4"/>
  <c r="Q882" i="4"/>
  <c r="O882" i="4"/>
  <c r="N882" i="4"/>
  <c r="P882" i="4" s="1"/>
  <c r="M882" i="4"/>
  <c r="G882" i="4"/>
  <c r="V881" i="4"/>
  <c r="U881" i="4"/>
  <c r="O881" i="4"/>
  <c r="Q881" i="4" s="1"/>
  <c r="N881" i="4"/>
  <c r="P881" i="4" s="1"/>
  <c r="M881" i="4"/>
  <c r="G881" i="4"/>
  <c r="V880" i="4"/>
  <c r="U880" i="4"/>
  <c r="O880" i="4"/>
  <c r="Q880" i="4" s="1"/>
  <c r="N880" i="4"/>
  <c r="P880" i="4" s="1"/>
  <c r="M880" i="4"/>
  <c r="G880" i="4"/>
  <c r="V879" i="4"/>
  <c r="U879" i="4"/>
  <c r="O879" i="4"/>
  <c r="Q879" i="4" s="1"/>
  <c r="N879" i="4"/>
  <c r="P879" i="4" s="1"/>
  <c r="M879" i="4"/>
  <c r="G879" i="4"/>
  <c r="V878" i="4"/>
  <c r="U878" i="4"/>
  <c r="Q878" i="4"/>
  <c r="O878" i="4"/>
  <c r="N878" i="4"/>
  <c r="P878" i="4" s="1"/>
  <c r="M878" i="4"/>
  <c r="G878" i="4"/>
  <c r="V877" i="4"/>
  <c r="U877" i="4"/>
  <c r="Q877" i="4"/>
  <c r="O877" i="4"/>
  <c r="N877" i="4"/>
  <c r="P877" i="4" s="1"/>
  <c r="M877" i="4"/>
  <c r="G877" i="4"/>
  <c r="V876" i="4"/>
  <c r="U876" i="4"/>
  <c r="O876" i="4"/>
  <c r="Q876" i="4" s="1"/>
  <c r="N876" i="4"/>
  <c r="P876" i="4" s="1"/>
  <c r="M876" i="4"/>
  <c r="G876" i="4"/>
  <c r="V875" i="4"/>
  <c r="U875" i="4"/>
  <c r="Q875" i="4"/>
  <c r="O875" i="4"/>
  <c r="N875" i="4"/>
  <c r="P875" i="4" s="1"/>
  <c r="M875" i="4"/>
  <c r="G875" i="4"/>
  <c r="V874" i="4"/>
  <c r="U874" i="4"/>
  <c r="Q874" i="4"/>
  <c r="O874" i="4"/>
  <c r="N874" i="4"/>
  <c r="P874" i="4" s="1"/>
  <c r="M874" i="4"/>
  <c r="G874" i="4"/>
  <c r="V873" i="4"/>
  <c r="U873" i="4"/>
  <c r="O873" i="4"/>
  <c r="Q873" i="4" s="1"/>
  <c r="N873" i="4"/>
  <c r="P873" i="4" s="1"/>
  <c r="M873" i="4"/>
  <c r="G873" i="4"/>
  <c r="V872" i="4"/>
  <c r="U872" i="4"/>
  <c r="O872" i="4"/>
  <c r="Q872" i="4" s="1"/>
  <c r="N872" i="4"/>
  <c r="P872" i="4" s="1"/>
  <c r="M872" i="4"/>
  <c r="G872" i="4"/>
  <c r="V871" i="4"/>
  <c r="U871" i="4"/>
  <c r="O871" i="4"/>
  <c r="Q871" i="4" s="1"/>
  <c r="N871" i="4"/>
  <c r="P871" i="4" s="1"/>
  <c r="M871" i="4"/>
  <c r="G871" i="4"/>
  <c r="V870" i="4"/>
  <c r="U870" i="4"/>
  <c r="Q870" i="4"/>
  <c r="O870" i="4"/>
  <c r="N870" i="4"/>
  <c r="P870" i="4" s="1"/>
  <c r="M870" i="4"/>
  <c r="G870" i="4"/>
  <c r="V869" i="4"/>
  <c r="U869" i="4"/>
  <c r="Q869" i="4"/>
  <c r="O869" i="4"/>
  <c r="N869" i="4"/>
  <c r="P869" i="4" s="1"/>
  <c r="M869" i="4"/>
  <c r="G869" i="4"/>
  <c r="V868" i="4"/>
  <c r="U868" i="4"/>
  <c r="O868" i="4"/>
  <c r="Q868" i="4" s="1"/>
  <c r="N868" i="4"/>
  <c r="P868" i="4" s="1"/>
  <c r="M868" i="4"/>
  <c r="G868" i="4"/>
  <c r="V867" i="4"/>
  <c r="U867" i="4"/>
  <c r="Q867" i="4"/>
  <c r="O867" i="4"/>
  <c r="N867" i="4"/>
  <c r="P867" i="4" s="1"/>
  <c r="M867" i="4"/>
  <c r="G867" i="4"/>
  <c r="V866" i="4"/>
  <c r="U866" i="4"/>
  <c r="Q866" i="4"/>
  <c r="O866" i="4"/>
  <c r="N866" i="4"/>
  <c r="P866" i="4" s="1"/>
  <c r="M866" i="4"/>
  <c r="G866" i="4"/>
  <c r="V865" i="4"/>
  <c r="U865" i="4"/>
  <c r="O865" i="4"/>
  <c r="Q865" i="4" s="1"/>
  <c r="N865" i="4"/>
  <c r="P865" i="4" s="1"/>
  <c r="M865" i="4"/>
  <c r="G865" i="4"/>
  <c r="V864" i="4"/>
  <c r="U864" i="4"/>
  <c r="O864" i="4"/>
  <c r="Q864" i="4" s="1"/>
  <c r="N864" i="4"/>
  <c r="P864" i="4" s="1"/>
  <c r="M864" i="4"/>
  <c r="G864" i="4"/>
  <c r="V863" i="4"/>
  <c r="U863" i="4"/>
  <c r="O863" i="4"/>
  <c r="Q863" i="4" s="1"/>
  <c r="N863" i="4"/>
  <c r="P863" i="4" s="1"/>
  <c r="M863" i="4"/>
  <c r="G863" i="4"/>
  <c r="V862" i="4"/>
  <c r="U862" i="4"/>
  <c r="Q862" i="4"/>
  <c r="O862" i="4"/>
  <c r="N862" i="4"/>
  <c r="P862" i="4" s="1"/>
  <c r="M862" i="4"/>
  <c r="G862" i="4"/>
  <c r="V861" i="4"/>
  <c r="U861" i="4"/>
  <c r="Q861" i="4"/>
  <c r="O861" i="4"/>
  <c r="N861" i="4"/>
  <c r="P861" i="4" s="1"/>
  <c r="M861" i="4"/>
  <c r="G861" i="4"/>
  <c r="V860" i="4"/>
  <c r="U860" i="4"/>
  <c r="O860" i="4"/>
  <c r="Q860" i="4" s="1"/>
  <c r="N860" i="4"/>
  <c r="P860" i="4" s="1"/>
  <c r="M860" i="4"/>
  <c r="G860" i="4"/>
  <c r="V859" i="4"/>
  <c r="U859" i="4"/>
  <c r="Q859" i="4"/>
  <c r="O859" i="4"/>
  <c r="N859" i="4"/>
  <c r="P859" i="4" s="1"/>
  <c r="M859" i="4"/>
  <c r="G859" i="4"/>
  <c r="V858" i="4"/>
  <c r="U858" i="4"/>
  <c r="Q858" i="4"/>
  <c r="O858" i="4"/>
  <c r="N858" i="4"/>
  <c r="P858" i="4" s="1"/>
  <c r="M858" i="4"/>
  <c r="G858" i="4"/>
  <c r="V857" i="4"/>
  <c r="U857" i="4"/>
  <c r="O857" i="4"/>
  <c r="Q857" i="4" s="1"/>
  <c r="N857" i="4"/>
  <c r="P857" i="4" s="1"/>
  <c r="M857" i="4"/>
  <c r="G857" i="4"/>
  <c r="V856" i="4"/>
  <c r="U856" i="4"/>
  <c r="O856" i="4"/>
  <c r="Q856" i="4" s="1"/>
  <c r="N856" i="4"/>
  <c r="P856" i="4" s="1"/>
  <c r="M856" i="4"/>
  <c r="G856" i="4"/>
  <c r="V855" i="4"/>
  <c r="U855" i="4"/>
  <c r="O855" i="4"/>
  <c r="Q855" i="4" s="1"/>
  <c r="N855" i="4"/>
  <c r="P855" i="4" s="1"/>
  <c r="M855" i="4"/>
  <c r="G855" i="4"/>
  <c r="V854" i="4"/>
  <c r="U854" i="4"/>
  <c r="Q854" i="4"/>
  <c r="O854" i="4"/>
  <c r="N854" i="4"/>
  <c r="P854" i="4" s="1"/>
  <c r="M854" i="4"/>
  <c r="G854" i="4"/>
  <c r="V853" i="4"/>
  <c r="U853" i="4"/>
  <c r="Q853" i="4"/>
  <c r="O853" i="4"/>
  <c r="N853" i="4"/>
  <c r="P853" i="4" s="1"/>
  <c r="M853" i="4"/>
  <c r="G853" i="4"/>
  <c r="V852" i="4"/>
  <c r="U852" i="4"/>
  <c r="O852" i="4"/>
  <c r="Q852" i="4" s="1"/>
  <c r="N852" i="4"/>
  <c r="P852" i="4" s="1"/>
  <c r="M852" i="4"/>
  <c r="G852" i="4"/>
  <c r="V851" i="4"/>
  <c r="U851" i="4"/>
  <c r="Q851" i="4"/>
  <c r="O851" i="4"/>
  <c r="N851" i="4"/>
  <c r="P851" i="4" s="1"/>
  <c r="M851" i="4"/>
  <c r="G851" i="4"/>
  <c r="V850" i="4"/>
  <c r="U850" i="4"/>
  <c r="Q850" i="4"/>
  <c r="O850" i="4"/>
  <c r="N850" i="4"/>
  <c r="P850" i="4" s="1"/>
  <c r="M850" i="4"/>
  <c r="G850" i="4"/>
  <c r="V849" i="4"/>
  <c r="U849" i="4"/>
  <c r="O849" i="4"/>
  <c r="Q849" i="4" s="1"/>
  <c r="N849" i="4"/>
  <c r="P849" i="4" s="1"/>
  <c r="M849" i="4"/>
  <c r="G849" i="4"/>
  <c r="V848" i="4"/>
  <c r="U848" i="4"/>
  <c r="O848" i="4"/>
  <c r="Q848" i="4" s="1"/>
  <c r="N848" i="4"/>
  <c r="P848" i="4" s="1"/>
  <c r="M848" i="4"/>
  <c r="G848" i="4"/>
  <c r="V847" i="4"/>
  <c r="U847" i="4"/>
  <c r="O847" i="4"/>
  <c r="Q847" i="4" s="1"/>
  <c r="N847" i="4"/>
  <c r="P847" i="4" s="1"/>
  <c r="M847" i="4"/>
  <c r="G847" i="4"/>
  <c r="V846" i="4"/>
  <c r="U846" i="4"/>
  <c r="Q846" i="4"/>
  <c r="O846" i="4"/>
  <c r="N846" i="4"/>
  <c r="P846" i="4" s="1"/>
  <c r="M846" i="4"/>
  <c r="G846" i="4"/>
  <c r="V845" i="4"/>
  <c r="U845" i="4"/>
  <c r="Q845" i="4"/>
  <c r="O845" i="4"/>
  <c r="N845" i="4"/>
  <c r="P845" i="4" s="1"/>
  <c r="M845" i="4"/>
  <c r="G845" i="4"/>
  <c r="V844" i="4"/>
  <c r="U844" i="4"/>
  <c r="O844" i="4"/>
  <c r="Q844" i="4" s="1"/>
  <c r="N844" i="4"/>
  <c r="P844" i="4" s="1"/>
  <c r="M844" i="4"/>
  <c r="G844" i="4"/>
  <c r="V843" i="4"/>
  <c r="U843" i="4"/>
  <c r="Q843" i="4"/>
  <c r="O843" i="4"/>
  <c r="N843" i="4"/>
  <c r="P843" i="4" s="1"/>
  <c r="M843" i="4"/>
  <c r="G843" i="4"/>
  <c r="V842" i="4"/>
  <c r="U842" i="4"/>
  <c r="Q842" i="4"/>
  <c r="O842" i="4"/>
  <c r="N842" i="4"/>
  <c r="P842" i="4" s="1"/>
  <c r="M842" i="4"/>
  <c r="G842" i="4"/>
  <c r="V841" i="4"/>
  <c r="U841" i="4"/>
  <c r="Q841" i="4"/>
  <c r="O841" i="4"/>
  <c r="N841" i="4"/>
  <c r="P841" i="4" s="1"/>
  <c r="M841" i="4"/>
  <c r="G841" i="4"/>
  <c r="V840" i="4"/>
  <c r="U840" i="4"/>
  <c r="Q840" i="4"/>
  <c r="O840" i="4"/>
  <c r="N840" i="4"/>
  <c r="P840" i="4" s="1"/>
  <c r="M840" i="4"/>
  <c r="G840" i="4"/>
  <c r="V839" i="4"/>
  <c r="U839" i="4"/>
  <c r="Q839" i="4"/>
  <c r="O839" i="4"/>
  <c r="N839" i="4"/>
  <c r="P839" i="4" s="1"/>
  <c r="M839" i="4"/>
  <c r="G839" i="4"/>
  <c r="V838" i="4"/>
  <c r="U838" i="4"/>
  <c r="Q838" i="4"/>
  <c r="O838" i="4"/>
  <c r="N838" i="4"/>
  <c r="P838" i="4" s="1"/>
  <c r="M838" i="4"/>
  <c r="G838" i="4"/>
  <c r="V837" i="4"/>
  <c r="U837" i="4"/>
  <c r="Q837" i="4"/>
  <c r="O837" i="4"/>
  <c r="N837" i="4"/>
  <c r="P837" i="4" s="1"/>
  <c r="M837" i="4"/>
  <c r="G837" i="4"/>
  <c r="V836" i="4"/>
  <c r="U836" i="4"/>
  <c r="Q836" i="4"/>
  <c r="O836" i="4"/>
  <c r="N836" i="4"/>
  <c r="P836" i="4" s="1"/>
  <c r="M836" i="4"/>
  <c r="G836" i="4"/>
  <c r="V835" i="4"/>
  <c r="U835" i="4"/>
  <c r="Q835" i="4"/>
  <c r="O835" i="4"/>
  <c r="N835" i="4"/>
  <c r="P835" i="4" s="1"/>
  <c r="M835" i="4"/>
  <c r="G835" i="4"/>
  <c r="V834" i="4"/>
  <c r="U834" i="4"/>
  <c r="Q834" i="4"/>
  <c r="O834" i="4"/>
  <c r="N834" i="4"/>
  <c r="P834" i="4" s="1"/>
  <c r="M834" i="4"/>
  <c r="G834" i="4"/>
  <c r="V833" i="4"/>
  <c r="U833" i="4"/>
  <c r="Q833" i="4"/>
  <c r="O833" i="4"/>
  <c r="N833" i="4"/>
  <c r="P833" i="4" s="1"/>
  <c r="M833" i="4"/>
  <c r="G833" i="4"/>
  <c r="V832" i="4"/>
  <c r="U832" i="4"/>
  <c r="Q832" i="4"/>
  <c r="O832" i="4"/>
  <c r="N832" i="4"/>
  <c r="P832" i="4" s="1"/>
  <c r="M832" i="4"/>
  <c r="G832" i="4"/>
  <c r="V831" i="4"/>
  <c r="U831" i="4"/>
  <c r="Q831" i="4"/>
  <c r="O831" i="4"/>
  <c r="N831" i="4"/>
  <c r="P831" i="4" s="1"/>
  <c r="M831" i="4"/>
  <c r="G831" i="4"/>
  <c r="V830" i="4"/>
  <c r="U830" i="4"/>
  <c r="Q830" i="4"/>
  <c r="O830" i="4"/>
  <c r="N830" i="4"/>
  <c r="P830" i="4" s="1"/>
  <c r="M830" i="4"/>
  <c r="G830" i="4"/>
  <c r="V829" i="4"/>
  <c r="U829" i="4"/>
  <c r="Q829" i="4"/>
  <c r="O829" i="4"/>
  <c r="N829" i="4"/>
  <c r="P829" i="4" s="1"/>
  <c r="M829" i="4"/>
  <c r="G829" i="4"/>
  <c r="V828" i="4"/>
  <c r="U828" i="4"/>
  <c r="Q828" i="4"/>
  <c r="O828" i="4"/>
  <c r="N828" i="4"/>
  <c r="P828" i="4" s="1"/>
  <c r="M828" i="4"/>
  <c r="G828" i="4"/>
  <c r="V827" i="4"/>
  <c r="U827" i="4"/>
  <c r="Q827" i="4"/>
  <c r="O827" i="4"/>
  <c r="N827" i="4"/>
  <c r="P827" i="4" s="1"/>
  <c r="M827" i="4"/>
  <c r="G827" i="4"/>
  <c r="V826" i="4"/>
  <c r="U826" i="4"/>
  <c r="Q826" i="4"/>
  <c r="O826" i="4"/>
  <c r="N826" i="4"/>
  <c r="P826" i="4" s="1"/>
  <c r="M826" i="4"/>
  <c r="G826" i="4"/>
  <c r="V825" i="4"/>
  <c r="U825" i="4"/>
  <c r="Q825" i="4"/>
  <c r="O825" i="4"/>
  <c r="N825" i="4"/>
  <c r="P825" i="4" s="1"/>
  <c r="M825" i="4"/>
  <c r="G825" i="4"/>
  <c r="V824" i="4"/>
  <c r="U824" i="4"/>
  <c r="Q824" i="4"/>
  <c r="O824" i="4"/>
  <c r="N824" i="4"/>
  <c r="P824" i="4" s="1"/>
  <c r="M824" i="4"/>
  <c r="G824" i="4"/>
  <c r="V823" i="4"/>
  <c r="U823" i="4"/>
  <c r="Q823" i="4"/>
  <c r="O823" i="4"/>
  <c r="N823" i="4"/>
  <c r="P823" i="4" s="1"/>
  <c r="M823" i="4"/>
  <c r="G823" i="4"/>
  <c r="V822" i="4"/>
  <c r="U822" i="4"/>
  <c r="Q822" i="4"/>
  <c r="O822" i="4"/>
  <c r="N822" i="4"/>
  <c r="P822" i="4" s="1"/>
  <c r="M822" i="4"/>
  <c r="G822" i="4"/>
  <c r="V821" i="4"/>
  <c r="U821" i="4"/>
  <c r="Q821" i="4"/>
  <c r="O821" i="4"/>
  <c r="N821" i="4"/>
  <c r="P821" i="4" s="1"/>
  <c r="M821" i="4"/>
  <c r="G821" i="4"/>
  <c r="V820" i="4"/>
  <c r="U820" i="4"/>
  <c r="Q820" i="4"/>
  <c r="O820" i="4"/>
  <c r="N820" i="4"/>
  <c r="P820" i="4" s="1"/>
  <c r="M820" i="4"/>
  <c r="G820" i="4"/>
  <c r="V819" i="4"/>
  <c r="U819" i="4"/>
  <c r="Q819" i="4"/>
  <c r="O819" i="4"/>
  <c r="N819" i="4"/>
  <c r="P819" i="4" s="1"/>
  <c r="M819" i="4"/>
  <c r="G819" i="4"/>
  <c r="V818" i="4"/>
  <c r="U818" i="4"/>
  <c r="Q818" i="4"/>
  <c r="O818" i="4"/>
  <c r="N818" i="4"/>
  <c r="P818" i="4" s="1"/>
  <c r="M818" i="4"/>
  <c r="G818" i="4"/>
  <c r="V817" i="4"/>
  <c r="U817" i="4"/>
  <c r="Q817" i="4"/>
  <c r="O817" i="4"/>
  <c r="N817" i="4"/>
  <c r="P817" i="4" s="1"/>
  <c r="M817" i="4"/>
  <c r="G817" i="4"/>
  <c r="V816" i="4"/>
  <c r="U816" i="4"/>
  <c r="Q816" i="4"/>
  <c r="O816" i="4"/>
  <c r="N816" i="4"/>
  <c r="P816" i="4" s="1"/>
  <c r="M816" i="4"/>
  <c r="G816" i="4"/>
  <c r="V815" i="4"/>
  <c r="U815" i="4"/>
  <c r="Q815" i="4"/>
  <c r="O815" i="4"/>
  <c r="N815" i="4"/>
  <c r="P815" i="4" s="1"/>
  <c r="M815" i="4"/>
  <c r="G815" i="4"/>
  <c r="V814" i="4"/>
  <c r="U814" i="4"/>
  <c r="Q814" i="4"/>
  <c r="O814" i="4"/>
  <c r="N814" i="4"/>
  <c r="P814" i="4" s="1"/>
  <c r="M814" i="4"/>
  <c r="G814" i="4"/>
  <c r="V813" i="4"/>
  <c r="U813" i="4"/>
  <c r="Q813" i="4"/>
  <c r="O813" i="4"/>
  <c r="N813" i="4"/>
  <c r="P813" i="4" s="1"/>
  <c r="M813" i="4"/>
  <c r="G813" i="4"/>
  <c r="V812" i="4"/>
  <c r="U812" i="4"/>
  <c r="Q812" i="4"/>
  <c r="O812" i="4"/>
  <c r="N812" i="4"/>
  <c r="P812" i="4" s="1"/>
  <c r="M812" i="4"/>
  <c r="G812" i="4"/>
  <c r="V811" i="4"/>
  <c r="U811" i="4"/>
  <c r="Q811" i="4"/>
  <c r="O811" i="4"/>
  <c r="N811" i="4"/>
  <c r="P811" i="4" s="1"/>
  <c r="M811" i="4"/>
  <c r="G811" i="4"/>
  <c r="V810" i="4"/>
  <c r="U810" i="4"/>
  <c r="Q810" i="4"/>
  <c r="O810" i="4"/>
  <c r="N810" i="4"/>
  <c r="P810" i="4" s="1"/>
  <c r="M810" i="4"/>
  <c r="G810" i="4"/>
  <c r="V809" i="4"/>
  <c r="U809" i="4"/>
  <c r="Q809" i="4"/>
  <c r="O809" i="4"/>
  <c r="N809" i="4"/>
  <c r="P809" i="4" s="1"/>
  <c r="M809" i="4"/>
  <c r="G809" i="4"/>
  <c r="V808" i="4"/>
  <c r="U808" i="4"/>
  <c r="Q808" i="4"/>
  <c r="O808" i="4"/>
  <c r="N808" i="4"/>
  <c r="P808" i="4" s="1"/>
  <c r="M808" i="4"/>
  <c r="G808" i="4"/>
  <c r="V807" i="4"/>
  <c r="U807" i="4"/>
  <c r="Q807" i="4"/>
  <c r="O807" i="4"/>
  <c r="N807" i="4"/>
  <c r="P807" i="4" s="1"/>
  <c r="M807" i="4"/>
  <c r="G807" i="4"/>
  <c r="V806" i="4"/>
  <c r="U806" i="4"/>
  <c r="Q806" i="4"/>
  <c r="O806" i="4"/>
  <c r="N806" i="4"/>
  <c r="P806" i="4" s="1"/>
  <c r="M806" i="4"/>
  <c r="G806" i="4"/>
  <c r="V805" i="4"/>
  <c r="U805" i="4"/>
  <c r="Q805" i="4"/>
  <c r="O805" i="4"/>
  <c r="N805" i="4"/>
  <c r="P805" i="4" s="1"/>
  <c r="M805" i="4"/>
  <c r="G805" i="4"/>
  <c r="V804" i="4"/>
  <c r="U804" i="4"/>
  <c r="Q804" i="4"/>
  <c r="O804" i="4"/>
  <c r="N804" i="4"/>
  <c r="P804" i="4" s="1"/>
  <c r="M804" i="4"/>
  <c r="G804" i="4"/>
  <c r="V803" i="4"/>
  <c r="U803" i="4"/>
  <c r="Q803" i="4"/>
  <c r="O803" i="4"/>
  <c r="N803" i="4"/>
  <c r="P803" i="4" s="1"/>
  <c r="M803" i="4"/>
  <c r="G803" i="4"/>
  <c r="V802" i="4"/>
  <c r="U802" i="4"/>
  <c r="Q802" i="4"/>
  <c r="O802" i="4"/>
  <c r="N802" i="4"/>
  <c r="P802" i="4" s="1"/>
  <c r="M802" i="4"/>
  <c r="G802" i="4"/>
  <c r="V801" i="4"/>
  <c r="U801" i="4"/>
  <c r="Q801" i="4"/>
  <c r="O801" i="4"/>
  <c r="N801" i="4"/>
  <c r="P801" i="4" s="1"/>
  <c r="M801" i="4"/>
  <c r="G801" i="4"/>
  <c r="V800" i="4"/>
  <c r="U800" i="4"/>
  <c r="Q800" i="4"/>
  <c r="O800" i="4"/>
  <c r="N800" i="4"/>
  <c r="P800" i="4" s="1"/>
  <c r="M800" i="4"/>
  <c r="G800" i="4"/>
  <c r="V799" i="4"/>
  <c r="U799" i="4"/>
  <c r="Q799" i="4"/>
  <c r="O799" i="4"/>
  <c r="N799" i="4"/>
  <c r="P799" i="4" s="1"/>
  <c r="M799" i="4"/>
  <c r="G799" i="4"/>
  <c r="V798" i="4"/>
  <c r="U798" i="4"/>
  <c r="Q798" i="4"/>
  <c r="O798" i="4"/>
  <c r="N798" i="4"/>
  <c r="P798" i="4" s="1"/>
  <c r="M798" i="4"/>
  <c r="G798" i="4"/>
  <c r="V797" i="4"/>
  <c r="U797" i="4"/>
  <c r="Q797" i="4"/>
  <c r="O797" i="4"/>
  <c r="N797" i="4"/>
  <c r="P797" i="4" s="1"/>
  <c r="M797" i="4"/>
  <c r="G797" i="4"/>
  <c r="V796" i="4"/>
  <c r="U796" i="4"/>
  <c r="Q796" i="4"/>
  <c r="O796" i="4"/>
  <c r="N796" i="4"/>
  <c r="P796" i="4" s="1"/>
  <c r="M796" i="4"/>
  <c r="G796" i="4"/>
  <c r="V795" i="4"/>
  <c r="U795" i="4"/>
  <c r="Q795" i="4"/>
  <c r="O795" i="4"/>
  <c r="N795" i="4"/>
  <c r="P795" i="4" s="1"/>
  <c r="M795" i="4"/>
  <c r="G795" i="4"/>
  <c r="V794" i="4"/>
  <c r="U794" i="4"/>
  <c r="Q794" i="4"/>
  <c r="O794" i="4"/>
  <c r="N794" i="4"/>
  <c r="P794" i="4" s="1"/>
  <c r="M794" i="4"/>
  <c r="G794" i="4"/>
  <c r="V793" i="4"/>
  <c r="U793" i="4"/>
  <c r="Q793" i="4"/>
  <c r="O793" i="4"/>
  <c r="N793" i="4"/>
  <c r="P793" i="4" s="1"/>
  <c r="M793" i="4"/>
  <c r="G793" i="4"/>
  <c r="V792" i="4"/>
  <c r="U792" i="4"/>
  <c r="Q792" i="4"/>
  <c r="O792" i="4"/>
  <c r="N792" i="4"/>
  <c r="P792" i="4" s="1"/>
  <c r="M792" i="4"/>
  <c r="G792" i="4"/>
  <c r="V791" i="4"/>
  <c r="U791" i="4"/>
  <c r="Q791" i="4"/>
  <c r="O791" i="4"/>
  <c r="N791" i="4"/>
  <c r="P791" i="4" s="1"/>
  <c r="M791" i="4"/>
  <c r="G791" i="4"/>
  <c r="V790" i="4"/>
  <c r="U790" i="4"/>
  <c r="Q790" i="4"/>
  <c r="O790" i="4"/>
  <c r="N790" i="4"/>
  <c r="P790" i="4" s="1"/>
  <c r="M790" i="4"/>
  <c r="G790" i="4"/>
  <c r="V789" i="4"/>
  <c r="U789" i="4"/>
  <c r="Q789" i="4"/>
  <c r="O789" i="4"/>
  <c r="N789" i="4"/>
  <c r="P789" i="4" s="1"/>
  <c r="M789" i="4"/>
  <c r="G789" i="4"/>
  <c r="V788" i="4"/>
  <c r="U788" i="4"/>
  <c r="Q788" i="4"/>
  <c r="O788" i="4"/>
  <c r="N788" i="4"/>
  <c r="P788" i="4" s="1"/>
  <c r="M788" i="4"/>
  <c r="G788" i="4"/>
  <c r="V787" i="4"/>
  <c r="U787" i="4"/>
  <c r="Q787" i="4"/>
  <c r="O787" i="4"/>
  <c r="N787" i="4"/>
  <c r="P787" i="4" s="1"/>
  <c r="M787" i="4"/>
  <c r="G787" i="4"/>
  <c r="V786" i="4"/>
  <c r="U786" i="4"/>
  <c r="Q786" i="4"/>
  <c r="O786" i="4"/>
  <c r="N786" i="4"/>
  <c r="P786" i="4" s="1"/>
  <c r="M786" i="4"/>
  <c r="G786" i="4"/>
  <c r="V785" i="4"/>
  <c r="U785" i="4"/>
  <c r="Q785" i="4"/>
  <c r="O785" i="4"/>
  <c r="N785" i="4"/>
  <c r="P785" i="4" s="1"/>
  <c r="M785" i="4"/>
  <c r="G785" i="4"/>
  <c r="V784" i="4"/>
  <c r="U784" i="4"/>
  <c r="Q784" i="4"/>
  <c r="O784" i="4"/>
  <c r="N784" i="4"/>
  <c r="P784" i="4" s="1"/>
  <c r="M784" i="4"/>
  <c r="G784" i="4"/>
  <c r="V783" i="4"/>
  <c r="U783" i="4"/>
  <c r="Q783" i="4"/>
  <c r="O783" i="4"/>
  <c r="N783" i="4"/>
  <c r="P783" i="4" s="1"/>
  <c r="M783" i="4"/>
  <c r="G783" i="4"/>
  <c r="V782" i="4"/>
  <c r="U782" i="4"/>
  <c r="Q782" i="4"/>
  <c r="O782" i="4"/>
  <c r="N782" i="4"/>
  <c r="P782" i="4" s="1"/>
  <c r="M782" i="4"/>
  <c r="G782" i="4"/>
  <c r="V781" i="4"/>
  <c r="U781" i="4"/>
  <c r="Q781" i="4"/>
  <c r="O781" i="4"/>
  <c r="N781" i="4"/>
  <c r="P781" i="4" s="1"/>
  <c r="M781" i="4"/>
  <c r="G781" i="4"/>
  <c r="V780" i="4"/>
  <c r="U780" i="4"/>
  <c r="Q780" i="4"/>
  <c r="O780" i="4"/>
  <c r="N780" i="4"/>
  <c r="P780" i="4" s="1"/>
  <c r="M780" i="4"/>
  <c r="G780" i="4"/>
  <c r="V779" i="4"/>
  <c r="U779" i="4"/>
  <c r="Q779" i="4"/>
  <c r="O779" i="4"/>
  <c r="N779" i="4"/>
  <c r="P779" i="4" s="1"/>
  <c r="M779" i="4"/>
  <c r="G779" i="4"/>
  <c r="V778" i="4"/>
  <c r="U778" i="4"/>
  <c r="Q778" i="4"/>
  <c r="O778" i="4"/>
  <c r="N778" i="4"/>
  <c r="P778" i="4" s="1"/>
  <c r="M778" i="4"/>
  <c r="G778" i="4"/>
  <c r="V777" i="4"/>
  <c r="U777" i="4"/>
  <c r="Q777" i="4"/>
  <c r="O777" i="4"/>
  <c r="N777" i="4"/>
  <c r="P777" i="4" s="1"/>
  <c r="M777" i="4"/>
  <c r="G777" i="4"/>
  <c r="V776" i="4"/>
  <c r="U776" i="4"/>
  <c r="Q776" i="4"/>
  <c r="O776" i="4"/>
  <c r="N776" i="4"/>
  <c r="P776" i="4" s="1"/>
  <c r="M776" i="4"/>
  <c r="G776" i="4"/>
  <c r="V775" i="4"/>
  <c r="U775" i="4"/>
  <c r="Q775" i="4"/>
  <c r="O775" i="4"/>
  <c r="N775" i="4"/>
  <c r="P775" i="4" s="1"/>
  <c r="M775" i="4"/>
  <c r="G775" i="4"/>
  <c r="V774" i="4"/>
  <c r="U774" i="4"/>
  <c r="Q774" i="4"/>
  <c r="O774" i="4"/>
  <c r="N774" i="4"/>
  <c r="P774" i="4" s="1"/>
  <c r="M774" i="4"/>
  <c r="G774" i="4"/>
  <c r="V773" i="4"/>
  <c r="U773" i="4"/>
  <c r="Q773" i="4"/>
  <c r="O773" i="4"/>
  <c r="N773" i="4"/>
  <c r="P773" i="4" s="1"/>
  <c r="M773" i="4"/>
  <c r="G773" i="4"/>
  <c r="V772" i="4"/>
  <c r="U772" i="4"/>
  <c r="Q772" i="4"/>
  <c r="O772" i="4"/>
  <c r="N772" i="4"/>
  <c r="P772" i="4" s="1"/>
  <c r="M772" i="4"/>
  <c r="G772" i="4"/>
  <c r="V771" i="4"/>
  <c r="U771" i="4"/>
  <c r="Q771" i="4"/>
  <c r="O771" i="4"/>
  <c r="N771" i="4"/>
  <c r="P771" i="4" s="1"/>
  <c r="M771" i="4"/>
  <c r="G771" i="4"/>
  <c r="V770" i="4"/>
  <c r="U770" i="4"/>
  <c r="Q770" i="4"/>
  <c r="O770" i="4"/>
  <c r="N770" i="4"/>
  <c r="P770" i="4" s="1"/>
  <c r="M770" i="4"/>
  <c r="G770" i="4"/>
  <c r="V769" i="4"/>
  <c r="U769" i="4"/>
  <c r="Q769" i="4"/>
  <c r="O769" i="4"/>
  <c r="N769" i="4"/>
  <c r="P769" i="4" s="1"/>
  <c r="M769" i="4"/>
  <c r="G769" i="4"/>
  <c r="V768" i="4"/>
  <c r="U768" i="4"/>
  <c r="Q768" i="4"/>
  <c r="O768" i="4"/>
  <c r="N768" i="4"/>
  <c r="P768" i="4" s="1"/>
  <c r="M768" i="4"/>
  <c r="G768" i="4"/>
  <c r="V767" i="4"/>
  <c r="U767" i="4"/>
  <c r="Q767" i="4"/>
  <c r="O767" i="4"/>
  <c r="N767" i="4"/>
  <c r="P767" i="4" s="1"/>
  <c r="M767" i="4"/>
  <c r="G767" i="4"/>
  <c r="V766" i="4"/>
  <c r="U766" i="4"/>
  <c r="Q766" i="4"/>
  <c r="O766" i="4"/>
  <c r="N766" i="4"/>
  <c r="P766" i="4" s="1"/>
  <c r="M766" i="4"/>
  <c r="G766" i="4"/>
  <c r="V765" i="4"/>
  <c r="U765" i="4"/>
  <c r="Q765" i="4"/>
  <c r="O765" i="4"/>
  <c r="N765" i="4"/>
  <c r="P765" i="4" s="1"/>
  <c r="M765" i="4"/>
  <c r="G765" i="4"/>
  <c r="V764" i="4"/>
  <c r="U764" i="4"/>
  <c r="Q764" i="4"/>
  <c r="O764" i="4"/>
  <c r="N764" i="4"/>
  <c r="P764" i="4" s="1"/>
  <c r="M764" i="4"/>
  <c r="G764" i="4"/>
  <c r="V763" i="4"/>
  <c r="U763" i="4"/>
  <c r="Q763" i="4"/>
  <c r="O763" i="4"/>
  <c r="N763" i="4"/>
  <c r="P763" i="4" s="1"/>
  <c r="M763" i="4"/>
  <c r="G763" i="4"/>
  <c r="V762" i="4"/>
  <c r="U762" i="4"/>
  <c r="Q762" i="4"/>
  <c r="O762" i="4"/>
  <c r="N762" i="4"/>
  <c r="P762" i="4" s="1"/>
  <c r="M762" i="4"/>
  <c r="G762" i="4"/>
  <c r="V761" i="4"/>
  <c r="U761" i="4"/>
  <c r="Q761" i="4"/>
  <c r="O761" i="4"/>
  <c r="N761" i="4"/>
  <c r="P761" i="4" s="1"/>
  <c r="M761" i="4"/>
  <c r="G761" i="4"/>
  <c r="V760" i="4"/>
  <c r="U760" i="4"/>
  <c r="Q760" i="4"/>
  <c r="O760" i="4"/>
  <c r="N760" i="4"/>
  <c r="P760" i="4" s="1"/>
  <c r="M760" i="4"/>
  <c r="G760" i="4"/>
  <c r="V759" i="4"/>
  <c r="U759" i="4"/>
  <c r="Q759" i="4"/>
  <c r="O759" i="4"/>
  <c r="N759" i="4"/>
  <c r="P759" i="4" s="1"/>
  <c r="M759" i="4"/>
  <c r="G759" i="4"/>
  <c r="V758" i="4"/>
  <c r="U758" i="4"/>
  <c r="Q758" i="4"/>
  <c r="O758" i="4"/>
  <c r="N758" i="4"/>
  <c r="P758" i="4" s="1"/>
  <c r="M758" i="4"/>
  <c r="G758" i="4"/>
  <c r="V757" i="4"/>
  <c r="U757" i="4"/>
  <c r="Q757" i="4"/>
  <c r="O757" i="4"/>
  <c r="N757" i="4"/>
  <c r="P757" i="4" s="1"/>
  <c r="M757" i="4"/>
  <c r="G757" i="4"/>
  <c r="V756" i="4"/>
  <c r="U756" i="4"/>
  <c r="Q756" i="4"/>
  <c r="O756" i="4"/>
  <c r="N756" i="4"/>
  <c r="P756" i="4" s="1"/>
  <c r="M756" i="4"/>
  <c r="G756" i="4"/>
  <c r="V755" i="4"/>
  <c r="U755" i="4"/>
  <c r="Q755" i="4"/>
  <c r="O755" i="4"/>
  <c r="N755" i="4"/>
  <c r="P755" i="4" s="1"/>
  <c r="M755" i="4"/>
  <c r="G755" i="4"/>
  <c r="V754" i="4"/>
  <c r="U754" i="4"/>
  <c r="Q754" i="4"/>
  <c r="O754" i="4"/>
  <c r="N754" i="4"/>
  <c r="P754" i="4" s="1"/>
  <c r="M754" i="4"/>
  <c r="G754" i="4"/>
  <c r="V753" i="4"/>
  <c r="U753" i="4"/>
  <c r="Q753" i="4"/>
  <c r="O753" i="4"/>
  <c r="N753" i="4"/>
  <c r="P753" i="4" s="1"/>
  <c r="M753" i="4"/>
  <c r="G753" i="4"/>
  <c r="V752" i="4"/>
  <c r="U752" i="4"/>
  <c r="Q752" i="4"/>
  <c r="O752" i="4"/>
  <c r="N752" i="4"/>
  <c r="P752" i="4" s="1"/>
  <c r="M752" i="4"/>
  <c r="G752" i="4"/>
  <c r="V751" i="4"/>
  <c r="U751" i="4"/>
  <c r="Q751" i="4"/>
  <c r="O751" i="4"/>
  <c r="N751" i="4"/>
  <c r="P751" i="4" s="1"/>
  <c r="M751" i="4"/>
  <c r="G751" i="4"/>
  <c r="V750" i="4"/>
  <c r="U750" i="4"/>
  <c r="Q750" i="4"/>
  <c r="O750" i="4"/>
  <c r="N750" i="4"/>
  <c r="P750" i="4" s="1"/>
  <c r="M750" i="4"/>
  <c r="G750" i="4"/>
  <c r="V749" i="4"/>
  <c r="U749" i="4"/>
  <c r="Q749" i="4"/>
  <c r="O749" i="4"/>
  <c r="N749" i="4"/>
  <c r="P749" i="4" s="1"/>
  <c r="M749" i="4"/>
  <c r="G749" i="4"/>
  <c r="V748" i="4"/>
  <c r="U748" i="4"/>
  <c r="Q748" i="4"/>
  <c r="O748" i="4"/>
  <c r="N748" i="4"/>
  <c r="P748" i="4" s="1"/>
  <c r="M748" i="4"/>
  <c r="G748" i="4"/>
  <c r="V747" i="4"/>
  <c r="U747" i="4"/>
  <c r="Q747" i="4"/>
  <c r="O747" i="4"/>
  <c r="N747" i="4"/>
  <c r="P747" i="4" s="1"/>
  <c r="M747" i="4"/>
  <c r="G747" i="4"/>
  <c r="V746" i="4"/>
  <c r="U746" i="4"/>
  <c r="Q746" i="4"/>
  <c r="O746" i="4"/>
  <c r="N746" i="4"/>
  <c r="P746" i="4" s="1"/>
  <c r="M746" i="4"/>
  <c r="G746" i="4"/>
  <c r="V745" i="4"/>
  <c r="U745" i="4"/>
  <c r="Q745" i="4"/>
  <c r="O745" i="4"/>
  <c r="N745" i="4"/>
  <c r="P745" i="4" s="1"/>
  <c r="M745" i="4"/>
  <c r="G745" i="4"/>
  <c r="V744" i="4"/>
  <c r="U744" i="4"/>
  <c r="Q744" i="4"/>
  <c r="O744" i="4"/>
  <c r="N744" i="4"/>
  <c r="P744" i="4" s="1"/>
  <c r="M744" i="4"/>
  <c r="G744" i="4"/>
  <c r="V743" i="4"/>
  <c r="U743" i="4"/>
  <c r="Q743" i="4"/>
  <c r="O743" i="4"/>
  <c r="N743" i="4"/>
  <c r="P743" i="4" s="1"/>
  <c r="M743" i="4"/>
  <c r="G743" i="4"/>
  <c r="V742" i="4"/>
  <c r="U742" i="4"/>
  <c r="Q742" i="4"/>
  <c r="O742" i="4"/>
  <c r="N742" i="4"/>
  <c r="P742" i="4" s="1"/>
  <c r="M742" i="4"/>
  <c r="G742" i="4"/>
  <c r="V741" i="4"/>
  <c r="U741" i="4"/>
  <c r="Q741" i="4"/>
  <c r="O741" i="4"/>
  <c r="N741" i="4"/>
  <c r="P741" i="4" s="1"/>
  <c r="M741" i="4"/>
  <c r="G741" i="4"/>
  <c r="V740" i="4"/>
  <c r="U740" i="4"/>
  <c r="Q740" i="4"/>
  <c r="O740" i="4"/>
  <c r="N740" i="4"/>
  <c r="P740" i="4" s="1"/>
  <c r="M740" i="4"/>
  <c r="G740" i="4"/>
  <c r="V739" i="4"/>
  <c r="U739" i="4"/>
  <c r="Q739" i="4"/>
  <c r="O739" i="4"/>
  <c r="N739" i="4"/>
  <c r="P739" i="4" s="1"/>
  <c r="M739" i="4"/>
  <c r="G739" i="4"/>
  <c r="V738" i="4"/>
  <c r="U738" i="4"/>
  <c r="Q738" i="4"/>
  <c r="O738" i="4"/>
  <c r="N738" i="4"/>
  <c r="P738" i="4" s="1"/>
  <c r="M738" i="4"/>
  <c r="G738" i="4"/>
  <c r="V737" i="4"/>
  <c r="U737" i="4"/>
  <c r="Q737" i="4"/>
  <c r="O737" i="4"/>
  <c r="N737" i="4"/>
  <c r="P737" i="4" s="1"/>
  <c r="M737" i="4"/>
  <c r="G737" i="4"/>
  <c r="V736" i="4"/>
  <c r="U736" i="4"/>
  <c r="Q736" i="4"/>
  <c r="O736" i="4"/>
  <c r="N736" i="4"/>
  <c r="P736" i="4" s="1"/>
  <c r="M736" i="4"/>
  <c r="G736" i="4"/>
  <c r="V735" i="4"/>
  <c r="U735" i="4"/>
  <c r="Q735" i="4"/>
  <c r="O735" i="4"/>
  <c r="N735" i="4"/>
  <c r="P735" i="4" s="1"/>
  <c r="M735" i="4"/>
  <c r="G735" i="4"/>
  <c r="V734" i="4"/>
  <c r="U734" i="4"/>
  <c r="Q734" i="4"/>
  <c r="O734" i="4"/>
  <c r="N734" i="4"/>
  <c r="P734" i="4" s="1"/>
  <c r="M734" i="4"/>
  <c r="G734" i="4"/>
  <c r="V733" i="4"/>
  <c r="U733" i="4"/>
  <c r="Q733" i="4"/>
  <c r="O733" i="4"/>
  <c r="N733" i="4"/>
  <c r="P733" i="4" s="1"/>
  <c r="M733" i="4"/>
  <c r="G733" i="4"/>
  <c r="V732" i="4"/>
  <c r="U732" i="4"/>
  <c r="Q732" i="4"/>
  <c r="O732" i="4"/>
  <c r="N732" i="4"/>
  <c r="P732" i="4" s="1"/>
  <c r="M732" i="4"/>
  <c r="G732" i="4"/>
  <c r="V731" i="4"/>
  <c r="U731" i="4"/>
  <c r="Q731" i="4"/>
  <c r="O731" i="4"/>
  <c r="N731" i="4"/>
  <c r="P731" i="4" s="1"/>
  <c r="M731" i="4"/>
  <c r="G731" i="4"/>
  <c r="V730" i="4"/>
  <c r="U730" i="4"/>
  <c r="Q730" i="4"/>
  <c r="O730" i="4"/>
  <c r="N730" i="4"/>
  <c r="P730" i="4" s="1"/>
  <c r="M730" i="4"/>
  <c r="G730" i="4"/>
  <c r="V729" i="4"/>
  <c r="U729" i="4"/>
  <c r="Q729" i="4"/>
  <c r="O729" i="4"/>
  <c r="N729" i="4"/>
  <c r="P729" i="4" s="1"/>
  <c r="M729" i="4"/>
  <c r="G729" i="4"/>
  <c r="V728" i="4"/>
  <c r="U728" i="4"/>
  <c r="Q728" i="4"/>
  <c r="O728" i="4"/>
  <c r="N728" i="4"/>
  <c r="P728" i="4" s="1"/>
  <c r="M728" i="4"/>
  <c r="G728" i="4"/>
  <c r="V727" i="4"/>
  <c r="U727" i="4"/>
  <c r="Q727" i="4"/>
  <c r="O727" i="4"/>
  <c r="N727" i="4"/>
  <c r="P727" i="4" s="1"/>
  <c r="M727" i="4"/>
  <c r="G727" i="4"/>
  <c r="V726" i="4"/>
  <c r="U726" i="4"/>
  <c r="Q726" i="4"/>
  <c r="O726" i="4"/>
  <c r="N726" i="4"/>
  <c r="P726" i="4" s="1"/>
  <c r="M726" i="4"/>
  <c r="G726" i="4"/>
  <c r="V725" i="4"/>
  <c r="U725" i="4"/>
  <c r="Q725" i="4"/>
  <c r="O725" i="4"/>
  <c r="N725" i="4"/>
  <c r="P725" i="4" s="1"/>
  <c r="M725" i="4"/>
  <c r="G725" i="4"/>
  <c r="V724" i="4"/>
  <c r="U724" i="4"/>
  <c r="Q724" i="4"/>
  <c r="O724" i="4"/>
  <c r="N724" i="4"/>
  <c r="P724" i="4" s="1"/>
  <c r="M724" i="4"/>
  <c r="G724" i="4"/>
  <c r="V723" i="4"/>
  <c r="U723" i="4"/>
  <c r="Q723" i="4"/>
  <c r="O723" i="4"/>
  <c r="N723" i="4"/>
  <c r="P723" i="4" s="1"/>
  <c r="M723" i="4"/>
  <c r="G723" i="4"/>
  <c r="V722" i="4"/>
  <c r="U722" i="4"/>
  <c r="Q722" i="4"/>
  <c r="O722" i="4"/>
  <c r="N722" i="4"/>
  <c r="P722" i="4" s="1"/>
  <c r="M722" i="4"/>
  <c r="G722" i="4"/>
  <c r="V721" i="4"/>
  <c r="U721" i="4"/>
  <c r="Q721" i="4"/>
  <c r="O721" i="4"/>
  <c r="N721" i="4"/>
  <c r="P721" i="4" s="1"/>
  <c r="M721" i="4"/>
  <c r="G721" i="4"/>
  <c r="V720" i="4"/>
  <c r="U720" i="4"/>
  <c r="Q720" i="4"/>
  <c r="O720" i="4"/>
  <c r="N720" i="4"/>
  <c r="P720" i="4" s="1"/>
  <c r="M720" i="4"/>
  <c r="G720" i="4"/>
  <c r="V719" i="4"/>
  <c r="U719" i="4"/>
  <c r="Q719" i="4"/>
  <c r="O719" i="4"/>
  <c r="N719" i="4"/>
  <c r="P719" i="4" s="1"/>
  <c r="M719" i="4"/>
  <c r="G719" i="4"/>
  <c r="V718" i="4"/>
  <c r="U718" i="4"/>
  <c r="O718" i="4"/>
  <c r="Q718" i="4" s="1"/>
  <c r="N718" i="4"/>
  <c r="P718" i="4" s="1"/>
  <c r="M718" i="4"/>
  <c r="G718" i="4"/>
  <c r="V717" i="4"/>
  <c r="U717" i="4"/>
  <c r="O717" i="4"/>
  <c r="Q717" i="4" s="1"/>
  <c r="N717" i="4"/>
  <c r="P717" i="4" s="1"/>
  <c r="M717" i="4"/>
  <c r="G717" i="4"/>
  <c r="V716" i="4"/>
  <c r="U716" i="4"/>
  <c r="O716" i="4"/>
  <c r="Q716" i="4" s="1"/>
  <c r="N716" i="4"/>
  <c r="P716" i="4" s="1"/>
  <c r="M716" i="4"/>
  <c r="G716" i="4"/>
  <c r="V715" i="4"/>
  <c r="U715" i="4"/>
  <c r="O715" i="4"/>
  <c r="Q715" i="4" s="1"/>
  <c r="N715" i="4"/>
  <c r="P715" i="4" s="1"/>
  <c r="M715" i="4"/>
  <c r="G715" i="4"/>
  <c r="V714" i="4"/>
  <c r="U714" i="4"/>
  <c r="O714" i="4"/>
  <c r="Q714" i="4" s="1"/>
  <c r="N714" i="4"/>
  <c r="P714" i="4" s="1"/>
  <c r="M714" i="4"/>
  <c r="G714" i="4"/>
  <c r="V713" i="4"/>
  <c r="U713" i="4"/>
  <c r="O713" i="4"/>
  <c r="Q713" i="4" s="1"/>
  <c r="N713" i="4"/>
  <c r="P713" i="4" s="1"/>
  <c r="M713" i="4"/>
  <c r="G713" i="4"/>
  <c r="V712" i="4"/>
  <c r="U712" i="4"/>
  <c r="O712" i="4"/>
  <c r="Q712" i="4" s="1"/>
  <c r="N712" i="4"/>
  <c r="P712" i="4" s="1"/>
  <c r="M712" i="4"/>
  <c r="G712" i="4"/>
  <c r="V711" i="4"/>
  <c r="U711" i="4"/>
  <c r="O711" i="4"/>
  <c r="Q711" i="4" s="1"/>
  <c r="N711" i="4"/>
  <c r="P711" i="4" s="1"/>
  <c r="M711" i="4"/>
  <c r="G711" i="4"/>
  <c r="V710" i="4"/>
  <c r="U710" i="4"/>
  <c r="O710" i="4"/>
  <c r="Q710" i="4" s="1"/>
  <c r="N710" i="4"/>
  <c r="P710" i="4" s="1"/>
  <c r="M710" i="4"/>
  <c r="G710" i="4"/>
  <c r="V709" i="4"/>
  <c r="U709" i="4"/>
  <c r="O709" i="4"/>
  <c r="Q709" i="4" s="1"/>
  <c r="N709" i="4"/>
  <c r="P709" i="4" s="1"/>
  <c r="M709" i="4"/>
  <c r="G709" i="4"/>
  <c r="V708" i="4"/>
  <c r="U708" i="4"/>
  <c r="O708" i="4"/>
  <c r="Q708" i="4" s="1"/>
  <c r="N708" i="4"/>
  <c r="P708" i="4" s="1"/>
  <c r="M708" i="4"/>
  <c r="G708" i="4"/>
  <c r="V707" i="4"/>
  <c r="U707" i="4"/>
  <c r="O707" i="4"/>
  <c r="Q707" i="4" s="1"/>
  <c r="N707" i="4"/>
  <c r="P707" i="4" s="1"/>
  <c r="M707" i="4"/>
  <c r="G707" i="4"/>
  <c r="V706" i="4"/>
  <c r="U706" i="4"/>
  <c r="O706" i="4"/>
  <c r="Q706" i="4" s="1"/>
  <c r="N706" i="4"/>
  <c r="P706" i="4" s="1"/>
  <c r="M706" i="4"/>
  <c r="G706" i="4"/>
  <c r="V705" i="4"/>
  <c r="U705" i="4"/>
  <c r="O705" i="4"/>
  <c r="Q705" i="4" s="1"/>
  <c r="N705" i="4"/>
  <c r="P705" i="4" s="1"/>
  <c r="M705" i="4"/>
  <c r="G705" i="4"/>
  <c r="V704" i="4"/>
  <c r="U704" i="4"/>
  <c r="O704" i="4"/>
  <c r="Q704" i="4" s="1"/>
  <c r="N704" i="4"/>
  <c r="P704" i="4" s="1"/>
  <c r="M704" i="4"/>
  <c r="G704" i="4"/>
  <c r="V703" i="4"/>
  <c r="U703" i="4"/>
  <c r="O703" i="4"/>
  <c r="Q703" i="4" s="1"/>
  <c r="N703" i="4"/>
  <c r="P703" i="4" s="1"/>
  <c r="M703" i="4"/>
  <c r="G703" i="4"/>
  <c r="V702" i="4"/>
  <c r="U702" i="4"/>
  <c r="O702" i="4"/>
  <c r="Q702" i="4" s="1"/>
  <c r="N702" i="4"/>
  <c r="P702" i="4" s="1"/>
  <c r="M702" i="4"/>
  <c r="G702" i="4"/>
  <c r="V701" i="4"/>
  <c r="U701" i="4"/>
  <c r="O701" i="4"/>
  <c r="Q701" i="4" s="1"/>
  <c r="N701" i="4"/>
  <c r="P701" i="4" s="1"/>
  <c r="M701" i="4"/>
  <c r="G701" i="4"/>
  <c r="V700" i="4"/>
  <c r="U700" i="4"/>
  <c r="O700" i="4"/>
  <c r="Q700" i="4" s="1"/>
  <c r="N700" i="4"/>
  <c r="P700" i="4" s="1"/>
  <c r="M700" i="4"/>
  <c r="G700" i="4"/>
  <c r="V699" i="4"/>
  <c r="U699" i="4"/>
  <c r="O699" i="4"/>
  <c r="Q699" i="4" s="1"/>
  <c r="N699" i="4"/>
  <c r="P699" i="4" s="1"/>
  <c r="M699" i="4"/>
  <c r="G699" i="4"/>
  <c r="V698" i="4"/>
  <c r="U698" i="4"/>
  <c r="O698" i="4"/>
  <c r="Q698" i="4" s="1"/>
  <c r="N698" i="4"/>
  <c r="P698" i="4" s="1"/>
  <c r="M698" i="4"/>
  <c r="G698" i="4"/>
  <c r="V697" i="4"/>
  <c r="U697" i="4"/>
  <c r="O697" i="4"/>
  <c r="Q697" i="4" s="1"/>
  <c r="N697" i="4"/>
  <c r="P697" i="4" s="1"/>
  <c r="M697" i="4"/>
  <c r="G697" i="4"/>
  <c r="V696" i="4"/>
  <c r="U696" i="4"/>
  <c r="O696" i="4"/>
  <c r="Q696" i="4" s="1"/>
  <c r="N696" i="4"/>
  <c r="P696" i="4" s="1"/>
  <c r="M696" i="4"/>
  <c r="G696" i="4"/>
  <c r="V695" i="4"/>
  <c r="U695" i="4"/>
  <c r="O695" i="4"/>
  <c r="Q695" i="4" s="1"/>
  <c r="N695" i="4"/>
  <c r="P695" i="4" s="1"/>
  <c r="M695" i="4"/>
  <c r="G695" i="4"/>
  <c r="V694" i="4"/>
  <c r="U694" i="4"/>
  <c r="O694" i="4"/>
  <c r="Q694" i="4" s="1"/>
  <c r="N694" i="4"/>
  <c r="P694" i="4" s="1"/>
  <c r="M694" i="4"/>
  <c r="G694" i="4"/>
  <c r="V693" i="4"/>
  <c r="U693" i="4"/>
  <c r="O693" i="4"/>
  <c r="Q693" i="4" s="1"/>
  <c r="N693" i="4"/>
  <c r="P693" i="4" s="1"/>
  <c r="M693" i="4"/>
  <c r="G693" i="4"/>
  <c r="V692" i="4"/>
  <c r="U692" i="4"/>
  <c r="O692" i="4"/>
  <c r="Q692" i="4" s="1"/>
  <c r="N692" i="4"/>
  <c r="P692" i="4" s="1"/>
  <c r="M692" i="4"/>
  <c r="G692" i="4"/>
  <c r="V691" i="4"/>
  <c r="U691" i="4"/>
  <c r="O691" i="4"/>
  <c r="Q691" i="4" s="1"/>
  <c r="N691" i="4"/>
  <c r="P691" i="4" s="1"/>
  <c r="M691" i="4"/>
  <c r="G691" i="4"/>
  <c r="V690" i="4"/>
  <c r="U690" i="4"/>
  <c r="O690" i="4"/>
  <c r="Q690" i="4" s="1"/>
  <c r="N690" i="4"/>
  <c r="P690" i="4" s="1"/>
  <c r="M690" i="4"/>
  <c r="G690" i="4"/>
  <c r="V689" i="4"/>
  <c r="U689" i="4"/>
  <c r="O689" i="4"/>
  <c r="Q689" i="4" s="1"/>
  <c r="N689" i="4"/>
  <c r="P689" i="4" s="1"/>
  <c r="M689" i="4"/>
  <c r="G689" i="4"/>
  <c r="V688" i="4"/>
  <c r="U688" i="4"/>
  <c r="O688" i="4"/>
  <c r="Q688" i="4" s="1"/>
  <c r="N688" i="4"/>
  <c r="P688" i="4" s="1"/>
  <c r="M688" i="4"/>
  <c r="G688" i="4"/>
  <c r="V687" i="4"/>
  <c r="U687" i="4"/>
  <c r="O687" i="4"/>
  <c r="Q687" i="4" s="1"/>
  <c r="N687" i="4"/>
  <c r="P687" i="4" s="1"/>
  <c r="M687" i="4"/>
  <c r="G687" i="4"/>
  <c r="V686" i="4"/>
  <c r="U686" i="4"/>
  <c r="O686" i="4"/>
  <c r="Q686" i="4" s="1"/>
  <c r="N686" i="4"/>
  <c r="P686" i="4" s="1"/>
  <c r="M686" i="4"/>
  <c r="G686" i="4"/>
  <c r="V685" i="4"/>
  <c r="U685" i="4"/>
  <c r="O685" i="4"/>
  <c r="Q685" i="4" s="1"/>
  <c r="N685" i="4"/>
  <c r="P685" i="4" s="1"/>
  <c r="M685" i="4"/>
  <c r="G685" i="4"/>
  <c r="V684" i="4"/>
  <c r="U684" i="4"/>
  <c r="O684" i="4"/>
  <c r="Q684" i="4" s="1"/>
  <c r="N684" i="4"/>
  <c r="P684" i="4" s="1"/>
  <c r="M684" i="4"/>
  <c r="G684" i="4"/>
  <c r="V683" i="4"/>
  <c r="U683" i="4"/>
  <c r="O683" i="4"/>
  <c r="Q683" i="4" s="1"/>
  <c r="N683" i="4"/>
  <c r="P683" i="4" s="1"/>
  <c r="M683" i="4"/>
  <c r="G683" i="4"/>
  <c r="V682" i="4"/>
  <c r="U682" i="4"/>
  <c r="O682" i="4"/>
  <c r="Q682" i="4" s="1"/>
  <c r="N682" i="4"/>
  <c r="P682" i="4" s="1"/>
  <c r="M682" i="4"/>
  <c r="G682" i="4"/>
  <c r="V681" i="4"/>
  <c r="U681" i="4"/>
  <c r="O681" i="4"/>
  <c r="Q681" i="4" s="1"/>
  <c r="N681" i="4"/>
  <c r="P681" i="4" s="1"/>
  <c r="M681" i="4"/>
  <c r="G681" i="4"/>
  <c r="V680" i="4"/>
  <c r="U680" i="4"/>
  <c r="O680" i="4"/>
  <c r="Q680" i="4" s="1"/>
  <c r="N680" i="4"/>
  <c r="P680" i="4" s="1"/>
  <c r="M680" i="4"/>
  <c r="G680" i="4"/>
  <c r="V679" i="4"/>
  <c r="U679" i="4"/>
  <c r="O679" i="4"/>
  <c r="Q679" i="4" s="1"/>
  <c r="N679" i="4"/>
  <c r="P679" i="4" s="1"/>
  <c r="M679" i="4"/>
  <c r="G679" i="4"/>
  <c r="V678" i="4"/>
  <c r="U678" i="4"/>
  <c r="O678" i="4"/>
  <c r="Q678" i="4" s="1"/>
  <c r="N678" i="4"/>
  <c r="P678" i="4" s="1"/>
  <c r="M678" i="4"/>
  <c r="G678" i="4"/>
  <c r="V677" i="4"/>
  <c r="U677" i="4"/>
  <c r="O677" i="4"/>
  <c r="Q677" i="4" s="1"/>
  <c r="N677" i="4"/>
  <c r="P677" i="4" s="1"/>
  <c r="M677" i="4"/>
  <c r="G677" i="4"/>
  <c r="V676" i="4"/>
  <c r="U676" i="4"/>
  <c r="O676" i="4"/>
  <c r="Q676" i="4" s="1"/>
  <c r="N676" i="4"/>
  <c r="P676" i="4" s="1"/>
  <c r="M676" i="4"/>
  <c r="G676" i="4"/>
  <c r="V675" i="4"/>
  <c r="U675" i="4"/>
  <c r="O675" i="4"/>
  <c r="Q675" i="4" s="1"/>
  <c r="N675" i="4"/>
  <c r="P675" i="4" s="1"/>
  <c r="M675" i="4"/>
  <c r="G675" i="4"/>
  <c r="V674" i="4"/>
  <c r="U674" i="4"/>
  <c r="O674" i="4"/>
  <c r="Q674" i="4" s="1"/>
  <c r="N674" i="4"/>
  <c r="P674" i="4" s="1"/>
  <c r="M674" i="4"/>
  <c r="G674" i="4"/>
  <c r="V673" i="4"/>
  <c r="U673" i="4"/>
  <c r="O673" i="4"/>
  <c r="Q673" i="4" s="1"/>
  <c r="N673" i="4"/>
  <c r="P673" i="4" s="1"/>
  <c r="M673" i="4"/>
  <c r="G673" i="4"/>
  <c r="V672" i="4"/>
  <c r="U672" i="4"/>
  <c r="O672" i="4"/>
  <c r="Q672" i="4" s="1"/>
  <c r="N672" i="4"/>
  <c r="P672" i="4" s="1"/>
  <c r="M672" i="4"/>
  <c r="G672" i="4"/>
  <c r="V671" i="4"/>
  <c r="U671" i="4"/>
  <c r="O671" i="4"/>
  <c r="Q671" i="4" s="1"/>
  <c r="N671" i="4"/>
  <c r="P671" i="4" s="1"/>
  <c r="M671" i="4"/>
  <c r="G671" i="4"/>
  <c r="V670" i="4"/>
  <c r="U670" i="4"/>
  <c r="O670" i="4"/>
  <c r="Q670" i="4" s="1"/>
  <c r="N670" i="4"/>
  <c r="P670" i="4" s="1"/>
  <c r="M670" i="4"/>
  <c r="G670" i="4"/>
  <c r="V669" i="4"/>
  <c r="U669" i="4"/>
  <c r="O669" i="4"/>
  <c r="Q669" i="4" s="1"/>
  <c r="N669" i="4"/>
  <c r="P669" i="4" s="1"/>
  <c r="M669" i="4"/>
  <c r="G669" i="4"/>
  <c r="V668" i="4"/>
  <c r="U668" i="4"/>
  <c r="O668" i="4"/>
  <c r="Q668" i="4" s="1"/>
  <c r="N668" i="4"/>
  <c r="P668" i="4" s="1"/>
  <c r="M668" i="4"/>
  <c r="G668" i="4"/>
  <c r="V667" i="4"/>
  <c r="U667" i="4"/>
  <c r="O667" i="4"/>
  <c r="Q667" i="4" s="1"/>
  <c r="N667" i="4"/>
  <c r="P667" i="4" s="1"/>
  <c r="M667" i="4"/>
  <c r="G667" i="4"/>
  <c r="V666" i="4"/>
  <c r="U666" i="4"/>
  <c r="O666" i="4"/>
  <c r="Q666" i="4" s="1"/>
  <c r="N666" i="4"/>
  <c r="P666" i="4" s="1"/>
  <c r="M666" i="4"/>
  <c r="G666" i="4"/>
  <c r="V665" i="4"/>
  <c r="U665" i="4"/>
  <c r="O665" i="4"/>
  <c r="Q665" i="4" s="1"/>
  <c r="N665" i="4"/>
  <c r="P665" i="4" s="1"/>
  <c r="M665" i="4"/>
  <c r="G665" i="4"/>
  <c r="V664" i="4"/>
  <c r="U664" i="4"/>
  <c r="O664" i="4"/>
  <c r="Q664" i="4" s="1"/>
  <c r="N664" i="4"/>
  <c r="P664" i="4" s="1"/>
  <c r="M664" i="4"/>
  <c r="G664" i="4"/>
  <c r="V663" i="4"/>
  <c r="U663" i="4"/>
  <c r="O663" i="4"/>
  <c r="Q663" i="4" s="1"/>
  <c r="N663" i="4"/>
  <c r="P663" i="4" s="1"/>
  <c r="M663" i="4"/>
  <c r="G663" i="4"/>
  <c r="V662" i="4"/>
  <c r="U662" i="4"/>
  <c r="O662" i="4"/>
  <c r="Q662" i="4" s="1"/>
  <c r="N662" i="4"/>
  <c r="P662" i="4" s="1"/>
  <c r="M662" i="4"/>
  <c r="G662" i="4"/>
  <c r="V661" i="4"/>
  <c r="U661" i="4"/>
  <c r="O661" i="4"/>
  <c r="Q661" i="4" s="1"/>
  <c r="N661" i="4"/>
  <c r="P661" i="4" s="1"/>
  <c r="M661" i="4"/>
  <c r="G661" i="4"/>
  <c r="V660" i="4"/>
  <c r="U660" i="4"/>
  <c r="O660" i="4"/>
  <c r="Q660" i="4" s="1"/>
  <c r="N660" i="4"/>
  <c r="P660" i="4" s="1"/>
  <c r="M660" i="4"/>
  <c r="G660" i="4"/>
  <c r="V659" i="4"/>
  <c r="U659" i="4"/>
  <c r="O659" i="4"/>
  <c r="Q659" i="4" s="1"/>
  <c r="N659" i="4"/>
  <c r="P659" i="4" s="1"/>
  <c r="M659" i="4"/>
  <c r="G659" i="4"/>
  <c r="V658" i="4"/>
  <c r="U658" i="4"/>
  <c r="O658" i="4"/>
  <c r="Q658" i="4" s="1"/>
  <c r="N658" i="4"/>
  <c r="P658" i="4" s="1"/>
  <c r="M658" i="4"/>
  <c r="G658" i="4"/>
  <c r="V657" i="4"/>
  <c r="U657" i="4"/>
  <c r="O657" i="4"/>
  <c r="Q657" i="4" s="1"/>
  <c r="N657" i="4"/>
  <c r="P657" i="4" s="1"/>
  <c r="M657" i="4"/>
  <c r="G657" i="4"/>
  <c r="V656" i="4"/>
  <c r="U656" i="4"/>
  <c r="O656" i="4"/>
  <c r="Q656" i="4" s="1"/>
  <c r="N656" i="4"/>
  <c r="P656" i="4" s="1"/>
  <c r="M656" i="4"/>
  <c r="G656" i="4"/>
  <c r="V655" i="4"/>
  <c r="U655" i="4"/>
  <c r="O655" i="4"/>
  <c r="Q655" i="4" s="1"/>
  <c r="N655" i="4"/>
  <c r="P655" i="4" s="1"/>
  <c r="M655" i="4"/>
  <c r="G655" i="4"/>
  <c r="V654" i="4"/>
  <c r="U654" i="4"/>
  <c r="O654" i="4"/>
  <c r="Q654" i="4" s="1"/>
  <c r="N654" i="4"/>
  <c r="P654" i="4" s="1"/>
  <c r="M654" i="4"/>
  <c r="G654" i="4"/>
  <c r="V653" i="4"/>
  <c r="U653" i="4"/>
  <c r="O653" i="4"/>
  <c r="Q653" i="4" s="1"/>
  <c r="N653" i="4"/>
  <c r="P653" i="4" s="1"/>
  <c r="M653" i="4"/>
  <c r="G653" i="4"/>
  <c r="V652" i="4"/>
  <c r="U652" i="4"/>
  <c r="O652" i="4"/>
  <c r="Q652" i="4" s="1"/>
  <c r="N652" i="4"/>
  <c r="P652" i="4" s="1"/>
  <c r="M652" i="4"/>
  <c r="G652" i="4"/>
  <c r="V651" i="4"/>
  <c r="U651" i="4"/>
  <c r="O651" i="4"/>
  <c r="Q651" i="4" s="1"/>
  <c r="N651" i="4"/>
  <c r="P651" i="4" s="1"/>
  <c r="M651" i="4"/>
  <c r="G651" i="4"/>
  <c r="V650" i="4"/>
  <c r="U650" i="4"/>
  <c r="O650" i="4"/>
  <c r="Q650" i="4" s="1"/>
  <c r="N650" i="4"/>
  <c r="P650" i="4" s="1"/>
  <c r="M650" i="4"/>
  <c r="G650" i="4"/>
  <c r="V649" i="4"/>
  <c r="U649" i="4"/>
  <c r="O649" i="4"/>
  <c r="Q649" i="4" s="1"/>
  <c r="N649" i="4"/>
  <c r="P649" i="4" s="1"/>
  <c r="M649" i="4"/>
  <c r="G649" i="4"/>
  <c r="V648" i="4"/>
  <c r="U648" i="4"/>
  <c r="O648" i="4"/>
  <c r="Q648" i="4" s="1"/>
  <c r="N648" i="4"/>
  <c r="P648" i="4" s="1"/>
  <c r="M648" i="4"/>
  <c r="G648" i="4"/>
  <c r="V647" i="4"/>
  <c r="U647" i="4"/>
  <c r="O647" i="4"/>
  <c r="Q647" i="4" s="1"/>
  <c r="N647" i="4"/>
  <c r="P647" i="4" s="1"/>
  <c r="M647" i="4"/>
  <c r="G647" i="4"/>
  <c r="V646" i="4"/>
  <c r="U646" i="4"/>
  <c r="O646" i="4"/>
  <c r="Q646" i="4" s="1"/>
  <c r="N646" i="4"/>
  <c r="P646" i="4" s="1"/>
  <c r="M646" i="4"/>
  <c r="G646" i="4"/>
  <c r="V645" i="4"/>
  <c r="U645" i="4"/>
  <c r="O645" i="4"/>
  <c r="Q645" i="4" s="1"/>
  <c r="N645" i="4"/>
  <c r="P645" i="4" s="1"/>
  <c r="M645" i="4"/>
  <c r="G645" i="4"/>
  <c r="V644" i="4"/>
  <c r="U644" i="4"/>
  <c r="O644" i="4"/>
  <c r="Q644" i="4" s="1"/>
  <c r="N644" i="4"/>
  <c r="P644" i="4" s="1"/>
  <c r="M644" i="4"/>
  <c r="G644" i="4"/>
  <c r="V643" i="4"/>
  <c r="U643" i="4"/>
  <c r="O643" i="4"/>
  <c r="Q643" i="4" s="1"/>
  <c r="N643" i="4"/>
  <c r="P643" i="4" s="1"/>
  <c r="M643" i="4"/>
  <c r="G643" i="4"/>
  <c r="V642" i="4"/>
  <c r="U642" i="4"/>
  <c r="O642" i="4"/>
  <c r="Q642" i="4" s="1"/>
  <c r="N642" i="4"/>
  <c r="P642" i="4" s="1"/>
  <c r="M642" i="4"/>
  <c r="G642" i="4"/>
  <c r="V641" i="4"/>
  <c r="U641" i="4"/>
  <c r="O641" i="4"/>
  <c r="Q641" i="4" s="1"/>
  <c r="N641" i="4"/>
  <c r="P641" i="4" s="1"/>
  <c r="M641" i="4"/>
  <c r="G641" i="4"/>
  <c r="V640" i="4"/>
  <c r="U640" i="4"/>
  <c r="O640" i="4"/>
  <c r="Q640" i="4" s="1"/>
  <c r="N640" i="4"/>
  <c r="P640" i="4" s="1"/>
  <c r="M640" i="4"/>
  <c r="G640" i="4"/>
  <c r="V639" i="4"/>
  <c r="U639" i="4"/>
  <c r="O639" i="4"/>
  <c r="Q639" i="4" s="1"/>
  <c r="N639" i="4"/>
  <c r="P639" i="4" s="1"/>
  <c r="M639" i="4"/>
  <c r="G639" i="4"/>
  <c r="V638" i="4"/>
  <c r="U638" i="4"/>
  <c r="O638" i="4"/>
  <c r="Q638" i="4" s="1"/>
  <c r="N638" i="4"/>
  <c r="P638" i="4" s="1"/>
  <c r="M638" i="4"/>
  <c r="G638" i="4"/>
  <c r="V637" i="4"/>
  <c r="U637" i="4"/>
  <c r="O637" i="4"/>
  <c r="Q637" i="4" s="1"/>
  <c r="N637" i="4"/>
  <c r="P637" i="4" s="1"/>
  <c r="M637" i="4"/>
  <c r="G637" i="4"/>
  <c r="V636" i="4"/>
  <c r="U636" i="4"/>
  <c r="O636" i="4"/>
  <c r="Q636" i="4" s="1"/>
  <c r="N636" i="4"/>
  <c r="P636" i="4" s="1"/>
  <c r="M636" i="4"/>
  <c r="G636" i="4"/>
  <c r="V635" i="4"/>
  <c r="U635" i="4"/>
  <c r="O635" i="4"/>
  <c r="Q635" i="4" s="1"/>
  <c r="N635" i="4"/>
  <c r="P635" i="4" s="1"/>
  <c r="M635" i="4"/>
  <c r="G635" i="4"/>
  <c r="V634" i="4"/>
  <c r="U634" i="4"/>
  <c r="O634" i="4"/>
  <c r="Q634" i="4" s="1"/>
  <c r="N634" i="4"/>
  <c r="P634" i="4" s="1"/>
  <c r="M634" i="4"/>
  <c r="G634" i="4"/>
  <c r="V633" i="4"/>
  <c r="U633" i="4"/>
  <c r="O633" i="4"/>
  <c r="Q633" i="4" s="1"/>
  <c r="N633" i="4"/>
  <c r="P633" i="4" s="1"/>
  <c r="M633" i="4"/>
  <c r="G633" i="4"/>
  <c r="V632" i="4"/>
  <c r="U632" i="4"/>
  <c r="O632" i="4"/>
  <c r="Q632" i="4" s="1"/>
  <c r="N632" i="4"/>
  <c r="P632" i="4" s="1"/>
  <c r="M632" i="4"/>
  <c r="G632" i="4"/>
  <c r="V631" i="4"/>
  <c r="U631" i="4"/>
  <c r="O631" i="4"/>
  <c r="Q631" i="4" s="1"/>
  <c r="N631" i="4"/>
  <c r="P631" i="4" s="1"/>
  <c r="M631" i="4"/>
  <c r="G631" i="4"/>
  <c r="V630" i="4"/>
  <c r="U630" i="4"/>
  <c r="O630" i="4"/>
  <c r="Q630" i="4" s="1"/>
  <c r="N630" i="4"/>
  <c r="P630" i="4" s="1"/>
  <c r="M630" i="4"/>
  <c r="G630" i="4"/>
  <c r="V629" i="4"/>
  <c r="U629" i="4"/>
  <c r="O629" i="4"/>
  <c r="Q629" i="4" s="1"/>
  <c r="N629" i="4"/>
  <c r="P629" i="4" s="1"/>
  <c r="M629" i="4"/>
  <c r="G629" i="4"/>
  <c r="V628" i="4"/>
  <c r="U628" i="4"/>
  <c r="O628" i="4"/>
  <c r="Q628" i="4" s="1"/>
  <c r="N628" i="4"/>
  <c r="P628" i="4" s="1"/>
  <c r="M628" i="4"/>
  <c r="G628" i="4"/>
  <c r="V627" i="4"/>
  <c r="U627" i="4"/>
  <c r="O627" i="4"/>
  <c r="Q627" i="4" s="1"/>
  <c r="N627" i="4"/>
  <c r="P627" i="4" s="1"/>
  <c r="M627" i="4"/>
  <c r="G627" i="4"/>
  <c r="V626" i="4"/>
  <c r="U626" i="4"/>
  <c r="O626" i="4"/>
  <c r="Q626" i="4" s="1"/>
  <c r="N626" i="4"/>
  <c r="P626" i="4" s="1"/>
  <c r="M626" i="4"/>
  <c r="G626" i="4"/>
  <c r="V625" i="4"/>
  <c r="U625" i="4"/>
  <c r="O625" i="4"/>
  <c r="Q625" i="4" s="1"/>
  <c r="N625" i="4"/>
  <c r="P625" i="4" s="1"/>
  <c r="M625" i="4"/>
  <c r="G625" i="4"/>
  <c r="V624" i="4"/>
  <c r="U624" i="4"/>
  <c r="O624" i="4"/>
  <c r="Q624" i="4" s="1"/>
  <c r="N624" i="4"/>
  <c r="P624" i="4" s="1"/>
  <c r="M624" i="4"/>
  <c r="G624" i="4"/>
  <c r="V623" i="4"/>
  <c r="U623" i="4"/>
  <c r="O623" i="4"/>
  <c r="Q623" i="4" s="1"/>
  <c r="N623" i="4"/>
  <c r="P623" i="4" s="1"/>
  <c r="M623" i="4"/>
  <c r="G623" i="4"/>
  <c r="V622" i="4"/>
  <c r="U622" i="4"/>
  <c r="O622" i="4"/>
  <c r="Q622" i="4" s="1"/>
  <c r="N622" i="4"/>
  <c r="P622" i="4" s="1"/>
  <c r="M622" i="4"/>
  <c r="G622" i="4"/>
  <c r="V621" i="4"/>
  <c r="U621" i="4"/>
  <c r="O621" i="4"/>
  <c r="Q621" i="4" s="1"/>
  <c r="N621" i="4"/>
  <c r="P621" i="4" s="1"/>
  <c r="M621" i="4"/>
  <c r="G621" i="4"/>
  <c r="V620" i="4"/>
  <c r="U620" i="4"/>
  <c r="O620" i="4"/>
  <c r="Q620" i="4" s="1"/>
  <c r="N620" i="4"/>
  <c r="P620" i="4" s="1"/>
  <c r="M620" i="4"/>
  <c r="G620" i="4"/>
  <c r="V619" i="4"/>
  <c r="U619" i="4"/>
  <c r="O619" i="4"/>
  <c r="Q619" i="4" s="1"/>
  <c r="N619" i="4"/>
  <c r="P619" i="4" s="1"/>
  <c r="M619" i="4"/>
  <c r="G619" i="4"/>
  <c r="V618" i="4"/>
  <c r="U618" i="4"/>
  <c r="O618" i="4"/>
  <c r="Q618" i="4" s="1"/>
  <c r="N618" i="4"/>
  <c r="P618" i="4" s="1"/>
  <c r="M618" i="4"/>
  <c r="G618" i="4"/>
  <c r="V617" i="4"/>
  <c r="U617" i="4"/>
  <c r="O617" i="4"/>
  <c r="Q617" i="4" s="1"/>
  <c r="N617" i="4"/>
  <c r="P617" i="4" s="1"/>
  <c r="M617" i="4"/>
  <c r="G617" i="4"/>
  <c r="V616" i="4"/>
  <c r="U616" i="4"/>
  <c r="O616" i="4"/>
  <c r="Q616" i="4" s="1"/>
  <c r="N616" i="4"/>
  <c r="P616" i="4" s="1"/>
  <c r="M616" i="4"/>
  <c r="G616" i="4"/>
  <c r="V615" i="4"/>
  <c r="U615" i="4"/>
  <c r="O615" i="4"/>
  <c r="Q615" i="4" s="1"/>
  <c r="N615" i="4"/>
  <c r="P615" i="4" s="1"/>
  <c r="M615" i="4"/>
  <c r="G615" i="4"/>
  <c r="V614" i="4"/>
  <c r="U614" i="4"/>
  <c r="O614" i="4"/>
  <c r="Q614" i="4" s="1"/>
  <c r="N614" i="4"/>
  <c r="P614" i="4" s="1"/>
  <c r="M614" i="4"/>
  <c r="G614" i="4"/>
  <c r="V613" i="4"/>
  <c r="U613" i="4"/>
  <c r="O613" i="4"/>
  <c r="Q613" i="4" s="1"/>
  <c r="N613" i="4"/>
  <c r="P613" i="4" s="1"/>
  <c r="M613" i="4"/>
  <c r="G613" i="4"/>
  <c r="V612" i="4"/>
  <c r="U612" i="4"/>
  <c r="O612" i="4"/>
  <c r="Q612" i="4" s="1"/>
  <c r="N612" i="4"/>
  <c r="P612" i="4" s="1"/>
  <c r="M612" i="4"/>
  <c r="G612" i="4"/>
  <c r="V611" i="4"/>
  <c r="U611" i="4"/>
  <c r="O611" i="4"/>
  <c r="Q611" i="4" s="1"/>
  <c r="N611" i="4"/>
  <c r="P611" i="4" s="1"/>
  <c r="M611" i="4"/>
  <c r="G611" i="4"/>
  <c r="V610" i="4"/>
  <c r="U610" i="4"/>
  <c r="O610" i="4"/>
  <c r="Q610" i="4" s="1"/>
  <c r="N610" i="4"/>
  <c r="P610" i="4" s="1"/>
  <c r="M610" i="4"/>
  <c r="G610" i="4"/>
  <c r="V609" i="4"/>
  <c r="U609" i="4"/>
  <c r="O609" i="4"/>
  <c r="Q609" i="4" s="1"/>
  <c r="N609" i="4"/>
  <c r="P609" i="4" s="1"/>
  <c r="M609" i="4"/>
  <c r="G609" i="4"/>
  <c r="V608" i="4"/>
  <c r="U608" i="4"/>
  <c r="O608" i="4"/>
  <c r="Q608" i="4" s="1"/>
  <c r="N608" i="4"/>
  <c r="P608" i="4" s="1"/>
  <c r="M608" i="4"/>
  <c r="G608" i="4"/>
  <c r="V607" i="4"/>
  <c r="U607" i="4"/>
  <c r="O607" i="4"/>
  <c r="Q607" i="4" s="1"/>
  <c r="N607" i="4"/>
  <c r="P607" i="4" s="1"/>
  <c r="M607" i="4"/>
  <c r="G607" i="4"/>
  <c r="V606" i="4"/>
  <c r="U606" i="4"/>
  <c r="O606" i="4"/>
  <c r="Q606" i="4" s="1"/>
  <c r="N606" i="4"/>
  <c r="P606" i="4" s="1"/>
  <c r="M606" i="4"/>
  <c r="G606" i="4"/>
  <c r="V605" i="4"/>
  <c r="U605" i="4"/>
  <c r="O605" i="4"/>
  <c r="Q605" i="4" s="1"/>
  <c r="N605" i="4"/>
  <c r="P605" i="4" s="1"/>
  <c r="M605" i="4"/>
  <c r="G605" i="4"/>
  <c r="V604" i="4"/>
  <c r="U604" i="4"/>
  <c r="O604" i="4"/>
  <c r="Q604" i="4" s="1"/>
  <c r="N604" i="4"/>
  <c r="P604" i="4" s="1"/>
  <c r="M604" i="4"/>
  <c r="G604" i="4"/>
  <c r="V603" i="4"/>
  <c r="U603" i="4"/>
  <c r="O603" i="4"/>
  <c r="Q603" i="4" s="1"/>
  <c r="N603" i="4"/>
  <c r="P603" i="4" s="1"/>
  <c r="M603" i="4"/>
  <c r="G603" i="4"/>
  <c r="V602" i="4"/>
  <c r="U602" i="4"/>
  <c r="O602" i="4"/>
  <c r="Q602" i="4" s="1"/>
  <c r="N602" i="4"/>
  <c r="P602" i="4" s="1"/>
  <c r="M602" i="4"/>
  <c r="G602" i="4"/>
  <c r="V601" i="4"/>
  <c r="U601" i="4"/>
  <c r="O601" i="4"/>
  <c r="Q601" i="4" s="1"/>
  <c r="N601" i="4"/>
  <c r="P601" i="4" s="1"/>
  <c r="M601" i="4"/>
  <c r="G601" i="4"/>
  <c r="V600" i="4"/>
  <c r="U600" i="4"/>
  <c r="O600" i="4"/>
  <c r="Q600" i="4" s="1"/>
  <c r="N600" i="4"/>
  <c r="P600" i="4" s="1"/>
  <c r="M600" i="4"/>
  <c r="G600" i="4"/>
  <c r="V599" i="4"/>
  <c r="U599" i="4"/>
  <c r="O599" i="4"/>
  <c r="Q599" i="4" s="1"/>
  <c r="N599" i="4"/>
  <c r="P599" i="4" s="1"/>
  <c r="M599" i="4"/>
  <c r="G599" i="4"/>
  <c r="V598" i="4"/>
  <c r="U598" i="4"/>
  <c r="O598" i="4"/>
  <c r="Q598" i="4" s="1"/>
  <c r="N598" i="4"/>
  <c r="P598" i="4" s="1"/>
  <c r="M598" i="4"/>
  <c r="G598" i="4"/>
  <c r="V597" i="4"/>
  <c r="U597" i="4"/>
  <c r="O597" i="4"/>
  <c r="Q597" i="4" s="1"/>
  <c r="N597" i="4"/>
  <c r="P597" i="4" s="1"/>
  <c r="M597" i="4"/>
  <c r="G597" i="4"/>
  <c r="V596" i="4"/>
  <c r="U596" i="4"/>
  <c r="O596" i="4"/>
  <c r="Q596" i="4" s="1"/>
  <c r="N596" i="4"/>
  <c r="P596" i="4" s="1"/>
  <c r="M596" i="4"/>
  <c r="G596" i="4"/>
  <c r="V595" i="4"/>
  <c r="U595" i="4"/>
  <c r="O595" i="4"/>
  <c r="Q595" i="4" s="1"/>
  <c r="N595" i="4"/>
  <c r="P595" i="4" s="1"/>
  <c r="M595" i="4"/>
  <c r="G595" i="4"/>
  <c r="V594" i="4"/>
  <c r="U594" i="4"/>
  <c r="O594" i="4"/>
  <c r="Q594" i="4" s="1"/>
  <c r="N594" i="4"/>
  <c r="P594" i="4" s="1"/>
  <c r="M594" i="4"/>
  <c r="G594" i="4"/>
  <c r="V593" i="4"/>
  <c r="U593" i="4"/>
  <c r="O593" i="4"/>
  <c r="Q593" i="4" s="1"/>
  <c r="N593" i="4"/>
  <c r="P593" i="4" s="1"/>
  <c r="M593" i="4"/>
  <c r="G593" i="4"/>
  <c r="V592" i="4"/>
  <c r="U592" i="4"/>
  <c r="O592" i="4"/>
  <c r="Q592" i="4" s="1"/>
  <c r="N592" i="4"/>
  <c r="P592" i="4" s="1"/>
  <c r="M592" i="4"/>
  <c r="G592" i="4"/>
  <c r="V591" i="4"/>
  <c r="U591" i="4"/>
  <c r="O591" i="4"/>
  <c r="Q591" i="4" s="1"/>
  <c r="N591" i="4"/>
  <c r="P591" i="4" s="1"/>
  <c r="M591" i="4"/>
  <c r="G591" i="4"/>
  <c r="V590" i="4"/>
  <c r="U590" i="4"/>
  <c r="O590" i="4"/>
  <c r="Q590" i="4" s="1"/>
  <c r="N590" i="4"/>
  <c r="P590" i="4" s="1"/>
  <c r="M590" i="4"/>
  <c r="G590" i="4"/>
  <c r="V589" i="4"/>
  <c r="U589" i="4"/>
  <c r="O589" i="4"/>
  <c r="Q589" i="4" s="1"/>
  <c r="N589" i="4"/>
  <c r="P589" i="4" s="1"/>
  <c r="M589" i="4"/>
  <c r="G589" i="4"/>
  <c r="V588" i="4"/>
  <c r="U588" i="4"/>
  <c r="O588" i="4"/>
  <c r="Q588" i="4" s="1"/>
  <c r="N588" i="4"/>
  <c r="P588" i="4" s="1"/>
  <c r="M588" i="4"/>
  <c r="G588" i="4"/>
  <c r="V587" i="4"/>
  <c r="U587" i="4"/>
  <c r="O587" i="4"/>
  <c r="Q587" i="4" s="1"/>
  <c r="N587" i="4"/>
  <c r="P587" i="4" s="1"/>
  <c r="M587" i="4"/>
  <c r="G587" i="4"/>
  <c r="V586" i="4"/>
  <c r="U586" i="4"/>
  <c r="O586" i="4"/>
  <c r="Q586" i="4" s="1"/>
  <c r="N586" i="4"/>
  <c r="P586" i="4" s="1"/>
  <c r="M586" i="4"/>
  <c r="G586" i="4"/>
  <c r="V585" i="4"/>
  <c r="U585" i="4"/>
  <c r="O585" i="4"/>
  <c r="Q585" i="4" s="1"/>
  <c r="N585" i="4"/>
  <c r="P585" i="4" s="1"/>
  <c r="M585" i="4"/>
  <c r="G585" i="4"/>
  <c r="V584" i="4"/>
  <c r="U584" i="4"/>
  <c r="O584" i="4"/>
  <c r="Q584" i="4" s="1"/>
  <c r="N584" i="4"/>
  <c r="P584" i="4" s="1"/>
  <c r="M584" i="4"/>
  <c r="G584" i="4"/>
  <c r="V583" i="4"/>
  <c r="U583" i="4"/>
  <c r="O583" i="4"/>
  <c r="Q583" i="4" s="1"/>
  <c r="N583" i="4"/>
  <c r="P583" i="4" s="1"/>
  <c r="M583" i="4"/>
  <c r="G583" i="4"/>
  <c r="V582" i="4"/>
  <c r="U582" i="4"/>
  <c r="O582" i="4"/>
  <c r="Q582" i="4" s="1"/>
  <c r="N582" i="4"/>
  <c r="P582" i="4" s="1"/>
  <c r="M582" i="4"/>
  <c r="G582" i="4"/>
  <c r="V581" i="4"/>
  <c r="U581" i="4"/>
  <c r="O581" i="4"/>
  <c r="Q581" i="4" s="1"/>
  <c r="N581" i="4"/>
  <c r="P581" i="4" s="1"/>
  <c r="M581" i="4"/>
  <c r="G581" i="4"/>
  <c r="V580" i="4"/>
  <c r="U580" i="4"/>
  <c r="O580" i="4"/>
  <c r="Q580" i="4" s="1"/>
  <c r="N580" i="4"/>
  <c r="P580" i="4" s="1"/>
  <c r="M580" i="4"/>
  <c r="G580" i="4"/>
  <c r="V579" i="4"/>
  <c r="U579" i="4"/>
  <c r="O579" i="4"/>
  <c r="Q579" i="4" s="1"/>
  <c r="N579" i="4"/>
  <c r="P579" i="4" s="1"/>
  <c r="M579" i="4"/>
  <c r="G579" i="4"/>
  <c r="V578" i="4"/>
  <c r="U578" i="4"/>
  <c r="O578" i="4"/>
  <c r="Q578" i="4" s="1"/>
  <c r="N578" i="4"/>
  <c r="P578" i="4" s="1"/>
  <c r="M578" i="4"/>
  <c r="G578" i="4"/>
  <c r="V577" i="4"/>
  <c r="U577" i="4"/>
  <c r="O577" i="4"/>
  <c r="Q577" i="4" s="1"/>
  <c r="N577" i="4"/>
  <c r="P577" i="4" s="1"/>
  <c r="M577" i="4"/>
  <c r="G577" i="4"/>
  <c r="V576" i="4"/>
  <c r="U576" i="4"/>
  <c r="O576" i="4"/>
  <c r="Q576" i="4" s="1"/>
  <c r="N576" i="4"/>
  <c r="P576" i="4" s="1"/>
  <c r="M576" i="4"/>
  <c r="G576" i="4"/>
  <c r="V575" i="4"/>
  <c r="U575" i="4"/>
  <c r="O575" i="4"/>
  <c r="Q575" i="4" s="1"/>
  <c r="N575" i="4"/>
  <c r="P575" i="4" s="1"/>
  <c r="M575" i="4"/>
  <c r="G575" i="4"/>
  <c r="V574" i="4"/>
  <c r="U574" i="4"/>
  <c r="O574" i="4"/>
  <c r="Q574" i="4" s="1"/>
  <c r="N574" i="4"/>
  <c r="P574" i="4" s="1"/>
  <c r="M574" i="4"/>
  <c r="G574" i="4"/>
  <c r="V573" i="4"/>
  <c r="U573" i="4"/>
  <c r="O573" i="4"/>
  <c r="Q573" i="4" s="1"/>
  <c r="N573" i="4"/>
  <c r="P573" i="4" s="1"/>
  <c r="M573" i="4"/>
  <c r="G573" i="4"/>
  <c r="V572" i="4"/>
  <c r="U572" i="4"/>
  <c r="O572" i="4"/>
  <c r="Q572" i="4" s="1"/>
  <c r="N572" i="4"/>
  <c r="P572" i="4" s="1"/>
  <c r="M572" i="4"/>
  <c r="G572" i="4"/>
  <c r="V571" i="4"/>
  <c r="U571" i="4"/>
  <c r="O571" i="4"/>
  <c r="Q571" i="4" s="1"/>
  <c r="N571" i="4"/>
  <c r="P571" i="4" s="1"/>
  <c r="M571" i="4"/>
  <c r="G571" i="4"/>
  <c r="V570" i="4"/>
  <c r="U570" i="4"/>
  <c r="O570" i="4"/>
  <c r="Q570" i="4" s="1"/>
  <c r="N570" i="4"/>
  <c r="P570" i="4" s="1"/>
  <c r="M570" i="4"/>
  <c r="G570" i="4"/>
  <c r="V569" i="4"/>
  <c r="U569" i="4"/>
  <c r="O569" i="4"/>
  <c r="Q569" i="4" s="1"/>
  <c r="N569" i="4"/>
  <c r="P569" i="4" s="1"/>
  <c r="M569" i="4"/>
  <c r="G569" i="4"/>
  <c r="V568" i="4"/>
  <c r="U568" i="4"/>
  <c r="O568" i="4"/>
  <c r="Q568" i="4" s="1"/>
  <c r="N568" i="4"/>
  <c r="P568" i="4" s="1"/>
  <c r="M568" i="4"/>
  <c r="G568" i="4"/>
  <c r="V567" i="4"/>
  <c r="U567" i="4"/>
  <c r="O567" i="4"/>
  <c r="Q567" i="4" s="1"/>
  <c r="N567" i="4"/>
  <c r="P567" i="4" s="1"/>
  <c r="M567" i="4"/>
  <c r="G567" i="4"/>
  <c r="V566" i="4"/>
  <c r="U566" i="4"/>
  <c r="O566" i="4"/>
  <c r="Q566" i="4" s="1"/>
  <c r="N566" i="4"/>
  <c r="P566" i="4" s="1"/>
  <c r="M566" i="4"/>
  <c r="G566" i="4"/>
  <c r="V565" i="4"/>
  <c r="U565" i="4"/>
  <c r="O565" i="4"/>
  <c r="Q565" i="4" s="1"/>
  <c r="N565" i="4"/>
  <c r="P565" i="4" s="1"/>
  <c r="M565" i="4"/>
  <c r="G565" i="4"/>
  <c r="V564" i="4"/>
  <c r="U564" i="4"/>
  <c r="O564" i="4"/>
  <c r="Q564" i="4" s="1"/>
  <c r="N564" i="4"/>
  <c r="P564" i="4" s="1"/>
  <c r="M564" i="4"/>
  <c r="G564" i="4"/>
  <c r="V563" i="4"/>
  <c r="U563" i="4"/>
  <c r="O563" i="4"/>
  <c r="Q563" i="4" s="1"/>
  <c r="N563" i="4"/>
  <c r="P563" i="4" s="1"/>
  <c r="M563" i="4"/>
  <c r="G563" i="4"/>
  <c r="V562" i="4"/>
  <c r="U562" i="4"/>
  <c r="O562" i="4"/>
  <c r="Q562" i="4" s="1"/>
  <c r="N562" i="4"/>
  <c r="P562" i="4" s="1"/>
  <c r="M562" i="4"/>
  <c r="G562" i="4"/>
  <c r="V561" i="4"/>
  <c r="U561" i="4"/>
  <c r="O561" i="4"/>
  <c r="Q561" i="4" s="1"/>
  <c r="N561" i="4"/>
  <c r="P561" i="4" s="1"/>
  <c r="M561" i="4"/>
  <c r="G561" i="4"/>
  <c r="V560" i="4"/>
  <c r="U560" i="4"/>
  <c r="O560" i="4"/>
  <c r="Q560" i="4" s="1"/>
  <c r="N560" i="4"/>
  <c r="P560" i="4" s="1"/>
  <c r="M560" i="4"/>
  <c r="G560" i="4"/>
  <c r="V559" i="4"/>
  <c r="U559" i="4"/>
  <c r="O559" i="4"/>
  <c r="Q559" i="4" s="1"/>
  <c r="N559" i="4"/>
  <c r="P559" i="4" s="1"/>
  <c r="M559" i="4"/>
  <c r="G559" i="4"/>
  <c r="V558" i="4"/>
  <c r="U558" i="4"/>
  <c r="O558" i="4"/>
  <c r="Q558" i="4" s="1"/>
  <c r="N558" i="4"/>
  <c r="P558" i="4" s="1"/>
  <c r="M558" i="4"/>
  <c r="G558" i="4"/>
  <c r="V557" i="4"/>
  <c r="U557" i="4"/>
  <c r="O557" i="4"/>
  <c r="Q557" i="4" s="1"/>
  <c r="N557" i="4"/>
  <c r="P557" i="4" s="1"/>
  <c r="M557" i="4"/>
  <c r="G557" i="4"/>
  <c r="V556" i="4"/>
  <c r="U556" i="4"/>
  <c r="O556" i="4"/>
  <c r="Q556" i="4" s="1"/>
  <c r="N556" i="4"/>
  <c r="P556" i="4" s="1"/>
  <c r="M556" i="4"/>
  <c r="G556" i="4"/>
  <c r="V555" i="4"/>
  <c r="U555" i="4"/>
  <c r="O555" i="4"/>
  <c r="Q555" i="4" s="1"/>
  <c r="N555" i="4"/>
  <c r="P555" i="4" s="1"/>
  <c r="M555" i="4"/>
  <c r="G555" i="4"/>
  <c r="V554" i="4"/>
  <c r="U554" i="4"/>
  <c r="O554" i="4"/>
  <c r="Q554" i="4" s="1"/>
  <c r="N554" i="4"/>
  <c r="P554" i="4" s="1"/>
  <c r="M554" i="4"/>
  <c r="G554" i="4"/>
  <c r="V553" i="4"/>
  <c r="U553" i="4"/>
  <c r="O553" i="4"/>
  <c r="Q553" i="4" s="1"/>
  <c r="N553" i="4"/>
  <c r="P553" i="4" s="1"/>
  <c r="M553" i="4"/>
  <c r="G553" i="4"/>
  <c r="V552" i="4"/>
  <c r="U552" i="4"/>
  <c r="O552" i="4"/>
  <c r="Q552" i="4" s="1"/>
  <c r="N552" i="4"/>
  <c r="P552" i="4" s="1"/>
  <c r="M552" i="4"/>
  <c r="G552" i="4"/>
  <c r="V551" i="4"/>
  <c r="U551" i="4"/>
  <c r="O551" i="4"/>
  <c r="Q551" i="4" s="1"/>
  <c r="N551" i="4"/>
  <c r="P551" i="4" s="1"/>
  <c r="M551" i="4"/>
  <c r="G551" i="4"/>
  <c r="V550" i="4"/>
  <c r="U550" i="4"/>
  <c r="O550" i="4"/>
  <c r="Q550" i="4" s="1"/>
  <c r="N550" i="4"/>
  <c r="P550" i="4" s="1"/>
  <c r="M550" i="4"/>
  <c r="G550" i="4"/>
  <c r="V549" i="4"/>
  <c r="U549" i="4"/>
  <c r="O549" i="4"/>
  <c r="Q549" i="4" s="1"/>
  <c r="N549" i="4"/>
  <c r="P549" i="4" s="1"/>
  <c r="M549" i="4"/>
  <c r="G549" i="4"/>
  <c r="V548" i="4"/>
  <c r="U548" i="4"/>
  <c r="O548" i="4"/>
  <c r="Q548" i="4" s="1"/>
  <c r="N548" i="4"/>
  <c r="P548" i="4" s="1"/>
  <c r="M548" i="4"/>
  <c r="G548" i="4"/>
  <c r="V547" i="4"/>
  <c r="U547" i="4"/>
  <c r="O547" i="4"/>
  <c r="Q547" i="4" s="1"/>
  <c r="N547" i="4"/>
  <c r="P547" i="4" s="1"/>
  <c r="M547" i="4"/>
  <c r="G547" i="4"/>
  <c r="V546" i="4"/>
  <c r="U546" i="4"/>
  <c r="O546" i="4"/>
  <c r="Q546" i="4" s="1"/>
  <c r="N546" i="4"/>
  <c r="P546" i="4" s="1"/>
  <c r="M546" i="4"/>
  <c r="G546" i="4"/>
  <c r="V545" i="4"/>
  <c r="U545" i="4"/>
  <c r="O545" i="4"/>
  <c r="Q545" i="4" s="1"/>
  <c r="N545" i="4"/>
  <c r="P545" i="4" s="1"/>
  <c r="M545" i="4"/>
  <c r="G545" i="4"/>
  <c r="V544" i="4"/>
  <c r="U544" i="4"/>
  <c r="O544" i="4"/>
  <c r="Q544" i="4" s="1"/>
  <c r="N544" i="4"/>
  <c r="P544" i="4" s="1"/>
  <c r="M544" i="4"/>
  <c r="G544" i="4"/>
  <c r="V543" i="4"/>
  <c r="U543" i="4"/>
  <c r="O543" i="4"/>
  <c r="Q543" i="4" s="1"/>
  <c r="N543" i="4"/>
  <c r="P543" i="4" s="1"/>
  <c r="M543" i="4"/>
  <c r="G543" i="4"/>
  <c r="V542" i="4"/>
  <c r="U542" i="4"/>
  <c r="O542" i="4"/>
  <c r="Q542" i="4" s="1"/>
  <c r="N542" i="4"/>
  <c r="P542" i="4" s="1"/>
  <c r="M542" i="4"/>
  <c r="G542" i="4"/>
  <c r="V541" i="4"/>
  <c r="U541" i="4"/>
  <c r="O541" i="4"/>
  <c r="Q541" i="4" s="1"/>
  <c r="N541" i="4"/>
  <c r="P541" i="4" s="1"/>
  <c r="M541" i="4"/>
  <c r="G541" i="4"/>
  <c r="V540" i="4"/>
  <c r="U540" i="4"/>
  <c r="O540" i="4"/>
  <c r="Q540" i="4" s="1"/>
  <c r="N540" i="4"/>
  <c r="P540" i="4" s="1"/>
  <c r="M540" i="4"/>
  <c r="G540" i="4"/>
  <c r="V539" i="4"/>
  <c r="U539" i="4"/>
  <c r="O539" i="4"/>
  <c r="Q539" i="4" s="1"/>
  <c r="N539" i="4"/>
  <c r="P539" i="4" s="1"/>
  <c r="M539" i="4"/>
  <c r="G539" i="4"/>
  <c r="V538" i="4"/>
  <c r="U538" i="4"/>
  <c r="O538" i="4"/>
  <c r="Q538" i="4" s="1"/>
  <c r="N538" i="4"/>
  <c r="P538" i="4" s="1"/>
  <c r="M538" i="4"/>
  <c r="G538" i="4"/>
  <c r="V537" i="4"/>
  <c r="U537" i="4"/>
  <c r="O537" i="4"/>
  <c r="Q537" i="4" s="1"/>
  <c r="N537" i="4"/>
  <c r="P537" i="4" s="1"/>
  <c r="M537" i="4"/>
  <c r="G537" i="4"/>
  <c r="V536" i="4"/>
  <c r="U536" i="4"/>
  <c r="O536" i="4"/>
  <c r="Q536" i="4" s="1"/>
  <c r="N536" i="4"/>
  <c r="P536" i="4" s="1"/>
  <c r="M536" i="4"/>
  <c r="G536" i="4"/>
  <c r="V535" i="4"/>
  <c r="U535" i="4"/>
  <c r="O535" i="4"/>
  <c r="Q535" i="4" s="1"/>
  <c r="N535" i="4"/>
  <c r="P535" i="4" s="1"/>
  <c r="M535" i="4"/>
  <c r="G535" i="4"/>
  <c r="V534" i="4"/>
  <c r="U534" i="4"/>
  <c r="O534" i="4"/>
  <c r="Q534" i="4" s="1"/>
  <c r="N534" i="4"/>
  <c r="P534" i="4" s="1"/>
  <c r="M534" i="4"/>
  <c r="G534" i="4"/>
  <c r="V533" i="4"/>
  <c r="U533" i="4"/>
  <c r="O533" i="4"/>
  <c r="Q533" i="4" s="1"/>
  <c r="N533" i="4"/>
  <c r="P533" i="4" s="1"/>
  <c r="M533" i="4"/>
  <c r="G533" i="4"/>
  <c r="V532" i="4"/>
  <c r="U532" i="4"/>
  <c r="O532" i="4"/>
  <c r="Q532" i="4" s="1"/>
  <c r="N532" i="4"/>
  <c r="P532" i="4" s="1"/>
  <c r="M532" i="4"/>
  <c r="G532" i="4"/>
  <c r="V531" i="4"/>
  <c r="U531" i="4"/>
  <c r="O531" i="4"/>
  <c r="Q531" i="4" s="1"/>
  <c r="N531" i="4"/>
  <c r="P531" i="4" s="1"/>
  <c r="M531" i="4"/>
  <c r="G531" i="4"/>
  <c r="V530" i="4"/>
  <c r="U530" i="4"/>
  <c r="O530" i="4"/>
  <c r="Q530" i="4" s="1"/>
  <c r="N530" i="4"/>
  <c r="P530" i="4" s="1"/>
  <c r="M530" i="4"/>
  <c r="G530" i="4"/>
  <c r="V529" i="4"/>
  <c r="U529" i="4"/>
  <c r="O529" i="4"/>
  <c r="Q529" i="4" s="1"/>
  <c r="N529" i="4"/>
  <c r="P529" i="4" s="1"/>
  <c r="M529" i="4"/>
  <c r="G529" i="4"/>
  <c r="V528" i="4"/>
  <c r="U528" i="4"/>
  <c r="O528" i="4"/>
  <c r="Q528" i="4" s="1"/>
  <c r="N528" i="4"/>
  <c r="P528" i="4" s="1"/>
  <c r="M528" i="4"/>
  <c r="G528" i="4"/>
  <c r="V527" i="4"/>
  <c r="U527" i="4"/>
  <c r="O527" i="4"/>
  <c r="Q527" i="4" s="1"/>
  <c r="N527" i="4"/>
  <c r="P527" i="4" s="1"/>
  <c r="M527" i="4"/>
  <c r="G527" i="4"/>
  <c r="V526" i="4"/>
  <c r="U526" i="4"/>
  <c r="O526" i="4"/>
  <c r="Q526" i="4" s="1"/>
  <c r="N526" i="4"/>
  <c r="P526" i="4" s="1"/>
  <c r="M526" i="4"/>
  <c r="G526" i="4"/>
  <c r="V525" i="4"/>
  <c r="U525" i="4"/>
  <c r="O525" i="4"/>
  <c r="Q525" i="4" s="1"/>
  <c r="N525" i="4"/>
  <c r="P525" i="4" s="1"/>
  <c r="M525" i="4"/>
  <c r="G525" i="4"/>
  <c r="V524" i="4"/>
  <c r="U524" i="4"/>
  <c r="O524" i="4"/>
  <c r="Q524" i="4" s="1"/>
  <c r="N524" i="4"/>
  <c r="P524" i="4" s="1"/>
  <c r="M524" i="4"/>
  <c r="G524" i="4"/>
  <c r="V523" i="4"/>
  <c r="U523" i="4"/>
  <c r="O523" i="4"/>
  <c r="Q523" i="4" s="1"/>
  <c r="N523" i="4"/>
  <c r="P523" i="4" s="1"/>
  <c r="M523" i="4"/>
  <c r="G523" i="4"/>
  <c r="V522" i="4"/>
  <c r="U522" i="4"/>
  <c r="O522" i="4"/>
  <c r="Q522" i="4" s="1"/>
  <c r="N522" i="4"/>
  <c r="P522" i="4" s="1"/>
  <c r="M522" i="4"/>
  <c r="G522" i="4"/>
  <c r="V521" i="4"/>
  <c r="U521" i="4"/>
  <c r="O521" i="4"/>
  <c r="Q521" i="4" s="1"/>
  <c r="N521" i="4"/>
  <c r="P521" i="4" s="1"/>
  <c r="M521" i="4"/>
  <c r="G521" i="4"/>
  <c r="V520" i="4"/>
  <c r="U520" i="4"/>
  <c r="O520" i="4"/>
  <c r="Q520" i="4" s="1"/>
  <c r="N520" i="4"/>
  <c r="P520" i="4" s="1"/>
  <c r="M520" i="4"/>
  <c r="G520" i="4"/>
  <c r="V519" i="4"/>
  <c r="U519" i="4"/>
  <c r="O519" i="4"/>
  <c r="Q519" i="4" s="1"/>
  <c r="N519" i="4"/>
  <c r="P519" i="4" s="1"/>
  <c r="M519" i="4"/>
  <c r="G519" i="4"/>
  <c r="V518" i="4"/>
  <c r="U518" i="4"/>
  <c r="O518" i="4"/>
  <c r="Q518" i="4" s="1"/>
  <c r="N518" i="4"/>
  <c r="P518" i="4" s="1"/>
  <c r="M518" i="4"/>
  <c r="G518" i="4"/>
  <c r="V517" i="4"/>
  <c r="U517" i="4"/>
  <c r="O517" i="4"/>
  <c r="Q517" i="4" s="1"/>
  <c r="N517" i="4"/>
  <c r="P517" i="4" s="1"/>
  <c r="M517" i="4"/>
  <c r="G517" i="4"/>
  <c r="V516" i="4"/>
  <c r="U516" i="4"/>
  <c r="O516" i="4"/>
  <c r="Q516" i="4" s="1"/>
  <c r="N516" i="4"/>
  <c r="P516" i="4" s="1"/>
  <c r="M516" i="4"/>
  <c r="G516" i="4"/>
  <c r="V515" i="4"/>
  <c r="U515" i="4"/>
  <c r="O515" i="4"/>
  <c r="Q515" i="4" s="1"/>
  <c r="N515" i="4"/>
  <c r="P515" i="4" s="1"/>
  <c r="M515" i="4"/>
  <c r="G515" i="4"/>
  <c r="V514" i="4"/>
  <c r="U514" i="4"/>
  <c r="O514" i="4"/>
  <c r="Q514" i="4" s="1"/>
  <c r="N514" i="4"/>
  <c r="P514" i="4" s="1"/>
  <c r="M514" i="4"/>
  <c r="G514" i="4"/>
  <c r="V513" i="4"/>
  <c r="U513" i="4"/>
  <c r="O513" i="4"/>
  <c r="Q513" i="4" s="1"/>
  <c r="N513" i="4"/>
  <c r="P513" i="4" s="1"/>
  <c r="M513" i="4"/>
  <c r="G513" i="4"/>
  <c r="V512" i="4"/>
  <c r="U512" i="4"/>
  <c r="O512" i="4"/>
  <c r="Q512" i="4" s="1"/>
  <c r="N512" i="4"/>
  <c r="P512" i="4" s="1"/>
  <c r="M512" i="4"/>
  <c r="G512" i="4"/>
  <c r="V511" i="4"/>
  <c r="U511" i="4"/>
  <c r="O511" i="4"/>
  <c r="Q511" i="4" s="1"/>
  <c r="N511" i="4"/>
  <c r="P511" i="4" s="1"/>
  <c r="M511" i="4"/>
  <c r="G511" i="4"/>
  <c r="V510" i="4"/>
  <c r="U510" i="4"/>
  <c r="O510" i="4"/>
  <c r="Q510" i="4" s="1"/>
  <c r="N510" i="4"/>
  <c r="P510" i="4" s="1"/>
  <c r="M510" i="4"/>
  <c r="G510" i="4"/>
  <c r="V509" i="4"/>
  <c r="U509" i="4"/>
  <c r="O509" i="4"/>
  <c r="Q509" i="4" s="1"/>
  <c r="N509" i="4"/>
  <c r="P509" i="4" s="1"/>
  <c r="M509" i="4"/>
  <c r="G509" i="4"/>
  <c r="V508" i="4"/>
  <c r="U508" i="4"/>
  <c r="O508" i="4"/>
  <c r="Q508" i="4" s="1"/>
  <c r="N508" i="4"/>
  <c r="P508" i="4" s="1"/>
  <c r="M508" i="4"/>
  <c r="G508" i="4"/>
  <c r="V507" i="4"/>
  <c r="U507" i="4"/>
  <c r="O507" i="4"/>
  <c r="Q507" i="4" s="1"/>
  <c r="N507" i="4"/>
  <c r="P507" i="4" s="1"/>
  <c r="M507" i="4"/>
  <c r="G507" i="4"/>
  <c r="V506" i="4"/>
  <c r="U506" i="4"/>
  <c r="O506" i="4"/>
  <c r="Q506" i="4" s="1"/>
  <c r="N506" i="4"/>
  <c r="P506" i="4" s="1"/>
  <c r="M506" i="4"/>
  <c r="G506" i="4"/>
  <c r="V505" i="4"/>
  <c r="U505" i="4"/>
  <c r="O505" i="4"/>
  <c r="Q505" i="4" s="1"/>
  <c r="N505" i="4"/>
  <c r="P505" i="4" s="1"/>
  <c r="M505" i="4"/>
  <c r="G505" i="4"/>
  <c r="V504" i="4"/>
  <c r="U504" i="4"/>
  <c r="O504" i="4"/>
  <c r="Q504" i="4" s="1"/>
  <c r="N504" i="4"/>
  <c r="P504" i="4" s="1"/>
  <c r="M504" i="4"/>
  <c r="G504" i="4"/>
  <c r="V503" i="4"/>
  <c r="U503" i="4"/>
  <c r="O503" i="4"/>
  <c r="Q503" i="4" s="1"/>
  <c r="N503" i="4"/>
  <c r="P503" i="4" s="1"/>
  <c r="M503" i="4"/>
  <c r="G503" i="4"/>
  <c r="V502" i="4"/>
  <c r="U502" i="4"/>
  <c r="O502" i="4"/>
  <c r="Q502" i="4" s="1"/>
  <c r="N502" i="4"/>
  <c r="P502" i="4" s="1"/>
  <c r="M502" i="4"/>
  <c r="G502" i="4"/>
  <c r="V501" i="4"/>
  <c r="U501" i="4"/>
  <c r="O501" i="4"/>
  <c r="Q501" i="4" s="1"/>
  <c r="N501" i="4"/>
  <c r="P501" i="4" s="1"/>
  <c r="M501" i="4"/>
  <c r="G501" i="4"/>
  <c r="V500" i="4"/>
  <c r="U500" i="4"/>
  <c r="O500" i="4"/>
  <c r="Q500" i="4" s="1"/>
  <c r="N500" i="4"/>
  <c r="P500" i="4" s="1"/>
  <c r="M500" i="4"/>
  <c r="G500" i="4"/>
  <c r="V499" i="4"/>
  <c r="U499" i="4"/>
  <c r="O499" i="4"/>
  <c r="Q499" i="4" s="1"/>
  <c r="N499" i="4"/>
  <c r="P499" i="4" s="1"/>
  <c r="M499" i="4"/>
  <c r="G499" i="4"/>
  <c r="V498" i="4"/>
  <c r="U498" i="4"/>
  <c r="O498" i="4"/>
  <c r="Q498" i="4" s="1"/>
  <c r="N498" i="4"/>
  <c r="P498" i="4" s="1"/>
  <c r="M498" i="4"/>
  <c r="G498" i="4"/>
  <c r="V497" i="4"/>
  <c r="U497" i="4"/>
  <c r="O497" i="4"/>
  <c r="Q497" i="4" s="1"/>
  <c r="N497" i="4"/>
  <c r="P497" i="4" s="1"/>
  <c r="M497" i="4"/>
  <c r="G497" i="4"/>
  <c r="V496" i="4"/>
  <c r="U496" i="4"/>
  <c r="O496" i="4"/>
  <c r="Q496" i="4" s="1"/>
  <c r="N496" i="4"/>
  <c r="P496" i="4" s="1"/>
  <c r="M496" i="4"/>
  <c r="G496" i="4"/>
  <c r="V495" i="4"/>
  <c r="U495" i="4"/>
  <c r="O495" i="4"/>
  <c r="Q495" i="4" s="1"/>
  <c r="N495" i="4"/>
  <c r="P495" i="4" s="1"/>
  <c r="M495" i="4"/>
  <c r="G495" i="4"/>
  <c r="V494" i="4"/>
  <c r="U494" i="4"/>
  <c r="O494" i="4"/>
  <c r="Q494" i="4" s="1"/>
  <c r="N494" i="4"/>
  <c r="P494" i="4" s="1"/>
  <c r="M494" i="4"/>
  <c r="G494" i="4"/>
  <c r="V493" i="4"/>
  <c r="U493" i="4"/>
  <c r="O493" i="4"/>
  <c r="Q493" i="4" s="1"/>
  <c r="N493" i="4"/>
  <c r="P493" i="4" s="1"/>
  <c r="M493" i="4"/>
  <c r="G493" i="4"/>
  <c r="V492" i="4"/>
  <c r="U492" i="4"/>
  <c r="O492" i="4"/>
  <c r="Q492" i="4" s="1"/>
  <c r="N492" i="4"/>
  <c r="P492" i="4" s="1"/>
  <c r="M492" i="4"/>
  <c r="G492" i="4"/>
  <c r="V491" i="4"/>
  <c r="U491" i="4"/>
  <c r="O491" i="4"/>
  <c r="Q491" i="4" s="1"/>
  <c r="N491" i="4"/>
  <c r="P491" i="4" s="1"/>
  <c r="M491" i="4"/>
  <c r="G491" i="4"/>
  <c r="V490" i="4"/>
  <c r="U490" i="4"/>
  <c r="O490" i="4"/>
  <c r="Q490" i="4" s="1"/>
  <c r="N490" i="4"/>
  <c r="P490" i="4" s="1"/>
  <c r="M490" i="4"/>
  <c r="G490" i="4"/>
  <c r="V489" i="4"/>
  <c r="U489" i="4"/>
  <c r="O489" i="4"/>
  <c r="Q489" i="4" s="1"/>
  <c r="N489" i="4"/>
  <c r="P489" i="4" s="1"/>
  <c r="M489" i="4"/>
  <c r="G489" i="4"/>
  <c r="V488" i="4"/>
  <c r="U488" i="4"/>
  <c r="O488" i="4"/>
  <c r="Q488" i="4" s="1"/>
  <c r="N488" i="4"/>
  <c r="P488" i="4" s="1"/>
  <c r="M488" i="4"/>
  <c r="G488" i="4"/>
  <c r="V487" i="4"/>
  <c r="U487" i="4"/>
  <c r="O487" i="4"/>
  <c r="Q487" i="4" s="1"/>
  <c r="N487" i="4"/>
  <c r="P487" i="4" s="1"/>
  <c r="M487" i="4"/>
  <c r="G487" i="4"/>
  <c r="V486" i="4"/>
  <c r="U486" i="4"/>
  <c r="O486" i="4"/>
  <c r="Q486" i="4" s="1"/>
  <c r="N486" i="4"/>
  <c r="P486" i="4" s="1"/>
  <c r="M486" i="4"/>
  <c r="G486" i="4"/>
  <c r="V485" i="4"/>
  <c r="U485" i="4"/>
  <c r="O485" i="4"/>
  <c r="Q485" i="4" s="1"/>
  <c r="N485" i="4"/>
  <c r="P485" i="4" s="1"/>
  <c r="M485" i="4"/>
  <c r="G485" i="4"/>
  <c r="V484" i="4"/>
  <c r="U484" i="4"/>
  <c r="O484" i="4"/>
  <c r="Q484" i="4" s="1"/>
  <c r="N484" i="4"/>
  <c r="P484" i="4" s="1"/>
  <c r="M484" i="4"/>
  <c r="G484" i="4"/>
  <c r="V483" i="4"/>
  <c r="U483" i="4"/>
  <c r="O483" i="4"/>
  <c r="Q483" i="4" s="1"/>
  <c r="N483" i="4"/>
  <c r="P483" i="4" s="1"/>
  <c r="M483" i="4"/>
  <c r="G483" i="4"/>
  <c r="V482" i="4"/>
  <c r="U482" i="4"/>
  <c r="O482" i="4"/>
  <c r="Q482" i="4" s="1"/>
  <c r="N482" i="4"/>
  <c r="P482" i="4" s="1"/>
  <c r="M482" i="4"/>
  <c r="G482" i="4"/>
  <c r="V481" i="4"/>
  <c r="U481" i="4"/>
  <c r="O481" i="4"/>
  <c r="Q481" i="4" s="1"/>
  <c r="N481" i="4"/>
  <c r="P481" i="4" s="1"/>
  <c r="M481" i="4"/>
  <c r="G481" i="4"/>
  <c r="V480" i="4"/>
  <c r="U480" i="4"/>
  <c r="O480" i="4"/>
  <c r="Q480" i="4" s="1"/>
  <c r="N480" i="4"/>
  <c r="P480" i="4" s="1"/>
  <c r="M480" i="4"/>
  <c r="G480" i="4"/>
  <c r="V479" i="4"/>
  <c r="U479" i="4"/>
  <c r="O479" i="4"/>
  <c r="Q479" i="4" s="1"/>
  <c r="N479" i="4"/>
  <c r="P479" i="4" s="1"/>
  <c r="M479" i="4"/>
  <c r="G479" i="4"/>
  <c r="V478" i="4"/>
  <c r="U478" i="4"/>
  <c r="O478" i="4"/>
  <c r="Q478" i="4" s="1"/>
  <c r="N478" i="4"/>
  <c r="P478" i="4" s="1"/>
  <c r="M478" i="4"/>
  <c r="G478" i="4"/>
  <c r="V477" i="4"/>
  <c r="U477" i="4"/>
  <c r="O477" i="4"/>
  <c r="Q477" i="4" s="1"/>
  <c r="N477" i="4"/>
  <c r="P477" i="4" s="1"/>
  <c r="M477" i="4"/>
  <c r="G477" i="4"/>
  <c r="V476" i="4"/>
  <c r="U476" i="4"/>
  <c r="O476" i="4"/>
  <c r="Q476" i="4" s="1"/>
  <c r="N476" i="4"/>
  <c r="P476" i="4" s="1"/>
  <c r="M476" i="4"/>
  <c r="G476" i="4"/>
  <c r="V475" i="4"/>
  <c r="U475" i="4"/>
  <c r="O475" i="4"/>
  <c r="Q475" i="4" s="1"/>
  <c r="N475" i="4"/>
  <c r="P475" i="4" s="1"/>
  <c r="M475" i="4"/>
  <c r="G475" i="4"/>
  <c r="V474" i="4"/>
  <c r="U474" i="4"/>
  <c r="O474" i="4"/>
  <c r="Q474" i="4" s="1"/>
  <c r="N474" i="4"/>
  <c r="P474" i="4" s="1"/>
  <c r="M474" i="4"/>
  <c r="G474" i="4"/>
  <c r="V473" i="4"/>
  <c r="U473" i="4"/>
  <c r="O473" i="4"/>
  <c r="Q473" i="4" s="1"/>
  <c r="N473" i="4"/>
  <c r="P473" i="4" s="1"/>
  <c r="M473" i="4"/>
  <c r="G473" i="4"/>
  <c r="V472" i="4"/>
  <c r="U472" i="4"/>
  <c r="O472" i="4"/>
  <c r="Q472" i="4" s="1"/>
  <c r="N472" i="4"/>
  <c r="P472" i="4" s="1"/>
  <c r="M472" i="4"/>
  <c r="G472" i="4"/>
  <c r="V471" i="4"/>
  <c r="U471" i="4"/>
  <c r="O471" i="4"/>
  <c r="Q471" i="4" s="1"/>
  <c r="N471" i="4"/>
  <c r="P471" i="4" s="1"/>
  <c r="M471" i="4"/>
  <c r="G471" i="4"/>
  <c r="V470" i="4"/>
  <c r="U470" i="4"/>
  <c r="O470" i="4"/>
  <c r="Q470" i="4" s="1"/>
  <c r="N470" i="4"/>
  <c r="P470" i="4" s="1"/>
  <c r="M470" i="4"/>
  <c r="G470" i="4"/>
  <c r="V469" i="4"/>
  <c r="U469" i="4"/>
  <c r="O469" i="4"/>
  <c r="Q469" i="4" s="1"/>
  <c r="N469" i="4"/>
  <c r="P469" i="4" s="1"/>
  <c r="M469" i="4"/>
  <c r="G469" i="4"/>
  <c r="V468" i="4"/>
  <c r="U468" i="4"/>
  <c r="O468" i="4"/>
  <c r="Q468" i="4" s="1"/>
  <c r="N468" i="4"/>
  <c r="P468" i="4" s="1"/>
  <c r="M468" i="4"/>
  <c r="G468" i="4"/>
  <c r="V467" i="4"/>
  <c r="U467" i="4"/>
  <c r="O467" i="4"/>
  <c r="Q467" i="4" s="1"/>
  <c r="N467" i="4"/>
  <c r="P467" i="4" s="1"/>
  <c r="M467" i="4"/>
  <c r="G467" i="4"/>
  <c r="V466" i="4"/>
  <c r="U466" i="4"/>
  <c r="O466" i="4"/>
  <c r="Q466" i="4" s="1"/>
  <c r="N466" i="4"/>
  <c r="P466" i="4" s="1"/>
  <c r="M466" i="4"/>
  <c r="G466" i="4"/>
  <c r="V465" i="4"/>
  <c r="U465" i="4"/>
  <c r="O465" i="4"/>
  <c r="Q465" i="4" s="1"/>
  <c r="N465" i="4"/>
  <c r="P465" i="4" s="1"/>
  <c r="M465" i="4"/>
  <c r="G465" i="4"/>
  <c r="V464" i="4"/>
  <c r="U464" i="4"/>
  <c r="O464" i="4"/>
  <c r="Q464" i="4" s="1"/>
  <c r="N464" i="4"/>
  <c r="P464" i="4" s="1"/>
  <c r="M464" i="4"/>
  <c r="G464" i="4"/>
  <c r="V463" i="4"/>
  <c r="U463" i="4"/>
  <c r="O463" i="4"/>
  <c r="Q463" i="4" s="1"/>
  <c r="N463" i="4"/>
  <c r="P463" i="4" s="1"/>
  <c r="M463" i="4"/>
  <c r="G463" i="4"/>
  <c r="V462" i="4"/>
  <c r="U462" i="4"/>
  <c r="O462" i="4"/>
  <c r="Q462" i="4" s="1"/>
  <c r="N462" i="4"/>
  <c r="P462" i="4" s="1"/>
  <c r="M462" i="4"/>
  <c r="G462" i="4"/>
  <c r="V461" i="4"/>
  <c r="U461" i="4"/>
  <c r="O461" i="4"/>
  <c r="Q461" i="4" s="1"/>
  <c r="N461" i="4"/>
  <c r="P461" i="4" s="1"/>
  <c r="M461" i="4"/>
  <c r="G461" i="4"/>
  <c r="V460" i="4"/>
  <c r="U460" i="4"/>
  <c r="O460" i="4"/>
  <c r="Q460" i="4" s="1"/>
  <c r="N460" i="4"/>
  <c r="P460" i="4" s="1"/>
  <c r="M460" i="4"/>
  <c r="G460" i="4"/>
  <c r="V459" i="4"/>
  <c r="U459" i="4"/>
  <c r="O459" i="4"/>
  <c r="Q459" i="4" s="1"/>
  <c r="N459" i="4"/>
  <c r="P459" i="4" s="1"/>
  <c r="M459" i="4"/>
  <c r="G459" i="4"/>
  <c r="V458" i="4"/>
  <c r="U458" i="4"/>
  <c r="O458" i="4"/>
  <c r="Q458" i="4" s="1"/>
  <c r="N458" i="4"/>
  <c r="P458" i="4" s="1"/>
  <c r="M458" i="4"/>
  <c r="G458" i="4"/>
  <c r="V457" i="4"/>
  <c r="U457" i="4"/>
  <c r="O457" i="4"/>
  <c r="Q457" i="4" s="1"/>
  <c r="N457" i="4"/>
  <c r="P457" i="4" s="1"/>
  <c r="M457" i="4"/>
  <c r="G457" i="4"/>
  <c r="V456" i="4"/>
  <c r="U456" i="4"/>
  <c r="O456" i="4"/>
  <c r="Q456" i="4" s="1"/>
  <c r="N456" i="4"/>
  <c r="P456" i="4" s="1"/>
  <c r="M456" i="4"/>
  <c r="G456" i="4"/>
  <c r="V455" i="4"/>
  <c r="U455" i="4"/>
  <c r="O455" i="4"/>
  <c r="Q455" i="4" s="1"/>
  <c r="N455" i="4"/>
  <c r="P455" i="4" s="1"/>
  <c r="M455" i="4"/>
  <c r="G455" i="4"/>
  <c r="V454" i="4"/>
  <c r="U454" i="4"/>
  <c r="O454" i="4"/>
  <c r="Q454" i="4" s="1"/>
  <c r="N454" i="4"/>
  <c r="P454" i="4" s="1"/>
  <c r="M454" i="4"/>
  <c r="G454" i="4"/>
  <c r="V453" i="4"/>
  <c r="U453" i="4"/>
  <c r="O453" i="4"/>
  <c r="Q453" i="4" s="1"/>
  <c r="N453" i="4"/>
  <c r="P453" i="4" s="1"/>
  <c r="M453" i="4"/>
  <c r="G453" i="4"/>
  <c r="V452" i="4"/>
  <c r="U452" i="4"/>
  <c r="O452" i="4"/>
  <c r="Q452" i="4" s="1"/>
  <c r="N452" i="4"/>
  <c r="P452" i="4" s="1"/>
  <c r="M452" i="4"/>
  <c r="G452" i="4"/>
  <c r="V451" i="4"/>
  <c r="U451" i="4"/>
  <c r="O451" i="4"/>
  <c r="Q451" i="4" s="1"/>
  <c r="N451" i="4"/>
  <c r="P451" i="4" s="1"/>
  <c r="M451" i="4"/>
  <c r="G451" i="4"/>
  <c r="V450" i="4"/>
  <c r="U450" i="4"/>
  <c r="O450" i="4"/>
  <c r="Q450" i="4" s="1"/>
  <c r="N450" i="4"/>
  <c r="P450" i="4" s="1"/>
  <c r="M450" i="4"/>
  <c r="G450" i="4"/>
  <c r="V449" i="4"/>
  <c r="U449" i="4"/>
  <c r="O449" i="4"/>
  <c r="Q449" i="4" s="1"/>
  <c r="N449" i="4"/>
  <c r="P449" i="4" s="1"/>
  <c r="M449" i="4"/>
  <c r="G449" i="4"/>
  <c r="V448" i="4"/>
  <c r="U448" i="4"/>
  <c r="O448" i="4"/>
  <c r="Q448" i="4" s="1"/>
  <c r="N448" i="4"/>
  <c r="P448" i="4" s="1"/>
  <c r="M448" i="4"/>
  <c r="G448" i="4"/>
  <c r="V447" i="4"/>
  <c r="U447" i="4"/>
  <c r="O447" i="4"/>
  <c r="Q447" i="4" s="1"/>
  <c r="N447" i="4"/>
  <c r="P447" i="4" s="1"/>
  <c r="M447" i="4"/>
  <c r="G447" i="4"/>
  <c r="V446" i="4"/>
  <c r="U446" i="4"/>
  <c r="O446" i="4"/>
  <c r="Q446" i="4" s="1"/>
  <c r="N446" i="4"/>
  <c r="P446" i="4" s="1"/>
  <c r="M446" i="4"/>
  <c r="G446" i="4"/>
  <c r="V445" i="4"/>
  <c r="U445" i="4"/>
  <c r="O445" i="4"/>
  <c r="Q445" i="4" s="1"/>
  <c r="N445" i="4"/>
  <c r="P445" i="4" s="1"/>
  <c r="M445" i="4"/>
  <c r="G445" i="4"/>
  <c r="V444" i="4"/>
  <c r="U444" i="4"/>
  <c r="O444" i="4"/>
  <c r="Q444" i="4" s="1"/>
  <c r="N444" i="4"/>
  <c r="P444" i="4" s="1"/>
  <c r="M444" i="4"/>
  <c r="G444" i="4"/>
  <c r="V443" i="4"/>
  <c r="U443" i="4"/>
  <c r="O443" i="4"/>
  <c r="Q443" i="4" s="1"/>
  <c r="N443" i="4"/>
  <c r="P443" i="4" s="1"/>
  <c r="M443" i="4"/>
  <c r="G443" i="4"/>
  <c r="V442" i="4"/>
  <c r="U442" i="4"/>
  <c r="O442" i="4"/>
  <c r="Q442" i="4" s="1"/>
  <c r="N442" i="4"/>
  <c r="P442" i="4" s="1"/>
  <c r="M442" i="4"/>
  <c r="G442" i="4"/>
  <c r="V441" i="4"/>
  <c r="U441" i="4"/>
  <c r="O441" i="4"/>
  <c r="Q441" i="4" s="1"/>
  <c r="N441" i="4"/>
  <c r="P441" i="4" s="1"/>
  <c r="M441" i="4"/>
  <c r="G441" i="4"/>
  <c r="V440" i="4"/>
  <c r="U440" i="4"/>
  <c r="O440" i="4"/>
  <c r="Q440" i="4" s="1"/>
  <c r="N440" i="4"/>
  <c r="P440" i="4" s="1"/>
  <c r="M440" i="4"/>
  <c r="G440" i="4"/>
  <c r="V439" i="4"/>
  <c r="U439" i="4"/>
  <c r="O439" i="4"/>
  <c r="Q439" i="4" s="1"/>
  <c r="N439" i="4"/>
  <c r="P439" i="4" s="1"/>
  <c r="M439" i="4"/>
  <c r="G439" i="4"/>
  <c r="V438" i="4"/>
  <c r="U438" i="4"/>
  <c r="O438" i="4"/>
  <c r="Q438" i="4" s="1"/>
  <c r="N438" i="4"/>
  <c r="P438" i="4" s="1"/>
  <c r="M438" i="4"/>
  <c r="G438" i="4"/>
  <c r="V437" i="4"/>
  <c r="U437" i="4"/>
  <c r="O437" i="4"/>
  <c r="Q437" i="4" s="1"/>
  <c r="N437" i="4"/>
  <c r="P437" i="4" s="1"/>
  <c r="M437" i="4"/>
  <c r="G437" i="4"/>
  <c r="V436" i="4"/>
  <c r="U436" i="4"/>
  <c r="O436" i="4"/>
  <c r="Q436" i="4" s="1"/>
  <c r="N436" i="4"/>
  <c r="P436" i="4" s="1"/>
  <c r="M436" i="4"/>
  <c r="G436" i="4"/>
  <c r="V435" i="4"/>
  <c r="U435" i="4"/>
  <c r="O435" i="4"/>
  <c r="Q435" i="4" s="1"/>
  <c r="N435" i="4"/>
  <c r="P435" i="4" s="1"/>
  <c r="M435" i="4"/>
  <c r="G435" i="4"/>
  <c r="V434" i="4"/>
  <c r="U434" i="4"/>
  <c r="O434" i="4"/>
  <c r="Q434" i="4" s="1"/>
  <c r="N434" i="4"/>
  <c r="P434" i="4" s="1"/>
  <c r="M434" i="4"/>
  <c r="G434" i="4"/>
  <c r="V433" i="4"/>
  <c r="U433" i="4"/>
  <c r="O433" i="4"/>
  <c r="Q433" i="4" s="1"/>
  <c r="N433" i="4"/>
  <c r="P433" i="4" s="1"/>
  <c r="M433" i="4"/>
  <c r="G433" i="4"/>
  <c r="V432" i="4"/>
  <c r="U432" i="4"/>
  <c r="O432" i="4"/>
  <c r="Q432" i="4" s="1"/>
  <c r="N432" i="4"/>
  <c r="P432" i="4" s="1"/>
  <c r="M432" i="4"/>
  <c r="G432" i="4"/>
  <c r="V431" i="4"/>
  <c r="U431" i="4"/>
  <c r="O431" i="4"/>
  <c r="Q431" i="4" s="1"/>
  <c r="N431" i="4"/>
  <c r="P431" i="4" s="1"/>
  <c r="M431" i="4"/>
  <c r="G431" i="4"/>
  <c r="V430" i="4"/>
  <c r="U430" i="4"/>
  <c r="O430" i="4"/>
  <c r="Q430" i="4" s="1"/>
  <c r="N430" i="4"/>
  <c r="P430" i="4" s="1"/>
  <c r="M430" i="4"/>
  <c r="G430" i="4"/>
  <c r="V429" i="4"/>
  <c r="U429" i="4"/>
  <c r="O429" i="4"/>
  <c r="Q429" i="4" s="1"/>
  <c r="N429" i="4"/>
  <c r="P429" i="4" s="1"/>
  <c r="M429" i="4"/>
  <c r="G429" i="4"/>
  <c r="V428" i="4"/>
  <c r="U428" i="4"/>
  <c r="O428" i="4"/>
  <c r="Q428" i="4" s="1"/>
  <c r="N428" i="4"/>
  <c r="P428" i="4" s="1"/>
  <c r="M428" i="4"/>
  <c r="G428" i="4"/>
  <c r="V427" i="4"/>
  <c r="U427" i="4"/>
  <c r="O427" i="4"/>
  <c r="Q427" i="4" s="1"/>
  <c r="N427" i="4"/>
  <c r="P427" i="4" s="1"/>
  <c r="M427" i="4"/>
  <c r="G427" i="4"/>
  <c r="V426" i="4"/>
  <c r="U426" i="4"/>
  <c r="O426" i="4"/>
  <c r="Q426" i="4" s="1"/>
  <c r="N426" i="4"/>
  <c r="P426" i="4" s="1"/>
  <c r="M426" i="4"/>
  <c r="G426" i="4"/>
  <c r="V425" i="4"/>
  <c r="U425" i="4"/>
  <c r="O425" i="4"/>
  <c r="Q425" i="4" s="1"/>
  <c r="N425" i="4"/>
  <c r="P425" i="4" s="1"/>
  <c r="M425" i="4"/>
  <c r="G425" i="4"/>
  <c r="V424" i="4"/>
  <c r="U424" i="4"/>
  <c r="O424" i="4"/>
  <c r="Q424" i="4" s="1"/>
  <c r="N424" i="4"/>
  <c r="P424" i="4" s="1"/>
  <c r="M424" i="4"/>
  <c r="G424" i="4"/>
  <c r="V423" i="4"/>
  <c r="U423" i="4"/>
  <c r="O423" i="4"/>
  <c r="Q423" i="4" s="1"/>
  <c r="N423" i="4"/>
  <c r="P423" i="4" s="1"/>
  <c r="M423" i="4"/>
  <c r="G423" i="4"/>
  <c r="V422" i="4"/>
  <c r="U422" i="4"/>
  <c r="O422" i="4"/>
  <c r="Q422" i="4" s="1"/>
  <c r="N422" i="4"/>
  <c r="P422" i="4" s="1"/>
  <c r="M422" i="4"/>
  <c r="G422" i="4"/>
  <c r="V421" i="4"/>
  <c r="U421" i="4"/>
  <c r="O421" i="4"/>
  <c r="Q421" i="4" s="1"/>
  <c r="N421" i="4"/>
  <c r="P421" i="4" s="1"/>
  <c r="M421" i="4"/>
  <c r="G421" i="4"/>
  <c r="V420" i="4"/>
  <c r="U420" i="4"/>
  <c r="O420" i="4"/>
  <c r="Q420" i="4" s="1"/>
  <c r="N420" i="4"/>
  <c r="P420" i="4" s="1"/>
  <c r="M420" i="4"/>
  <c r="G420" i="4"/>
  <c r="V419" i="4"/>
  <c r="U419" i="4"/>
  <c r="O419" i="4"/>
  <c r="Q419" i="4" s="1"/>
  <c r="N419" i="4"/>
  <c r="P419" i="4" s="1"/>
  <c r="M419" i="4"/>
  <c r="G419" i="4"/>
  <c r="V418" i="4"/>
  <c r="U418" i="4"/>
  <c r="O418" i="4"/>
  <c r="Q418" i="4" s="1"/>
  <c r="N418" i="4"/>
  <c r="P418" i="4" s="1"/>
  <c r="M418" i="4"/>
  <c r="G418" i="4"/>
  <c r="V417" i="4"/>
  <c r="U417" i="4"/>
  <c r="O417" i="4"/>
  <c r="Q417" i="4" s="1"/>
  <c r="N417" i="4"/>
  <c r="P417" i="4" s="1"/>
  <c r="M417" i="4"/>
  <c r="G417" i="4"/>
  <c r="V416" i="4"/>
  <c r="U416" i="4"/>
  <c r="O416" i="4"/>
  <c r="Q416" i="4" s="1"/>
  <c r="N416" i="4"/>
  <c r="P416" i="4" s="1"/>
  <c r="M416" i="4"/>
  <c r="G416" i="4"/>
  <c r="V415" i="4"/>
  <c r="U415" i="4"/>
  <c r="O415" i="4"/>
  <c r="Q415" i="4" s="1"/>
  <c r="N415" i="4"/>
  <c r="P415" i="4" s="1"/>
  <c r="M415" i="4"/>
  <c r="G415" i="4"/>
  <c r="V414" i="4"/>
  <c r="U414" i="4"/>
  <c r="O414" i="4"/>
  <c r="Q414" i="4" s="1"/>
  <c r="N414" i="4"/>
  <c r="P414" i="4" s="1"/>
  <c r="M414" i="4"/>
  <c r="G414" i="4"/>
  <c r="V413" i="4"/>
  <c r="U413" i="4"/>
  <c r="O413" i="4"/>
  <c r="Q413" i="4" s="1"/>
  <c r="N413" i="4"/>
  <c r="P413" i="4" s="1"/>
  <c r="M413" i="4"/>
  <c r="G413" i="4"/>
  <c r="V412" i="4"/>
  <c r="U412" i="4"/>
  <c r="O412" i="4"/>
  <c r="Q412" i="4" s="1"/>
  <c r="N412" i="4"/>
  <c r="P412" i="4" s="1"/>
  <c r="M412" i="4"/>
  <c r="G412" i="4"/>
  <c r="V411" i="4"/>
  <c r="U411" i="4"/>
  <c r="O411" i="4"/>
  <c r="Q411" i="4" s="1"/>
  <c r="N411" i="4"/>
  <c r="P411" i="4" s="1"/>
  <c r="M411" i="4"/>
  <c r="G411" i="4"/>
  <c r="V410" i="4"/>
  <c r="U410" i="4"/>
  <c r="O410" i="4"/>
  <c r="Q410" i="4" s="1"/>
  <c r="N410" i="4"/>
  <c r="P410" i="4" s="1"/>
  <c r="M410" i="4"/>
  <c r="G410" i="4"/>
  <c r="V409" i="4"/>
  <c r="U409" i="4"/>
  <c r="O409" i="4"/>
  <c r="Q409" i="4" s="1"/>
  <c r="N409" i="4"/>
  <c r="P409" i="4" s="1"/>
  <c r="M409" i="4"/>
  <c r="G409" i="4"/>
  <c r="V408" i="4"/>
  <c r="U408" i="4"/>
  <c r="O408" i="4"/>
  <c r="Q408" i="4" s="1"/>
  <c r="N408" i="4"/>
  <c r="P408" i="4" s="1"/>
  <c r="M408" i="4"/>
  <c r="G408" i="4"/>
  <c r="V407" i="4"/>
  <c r="U407" i="4"/>
  <c r="O407" i="4"/>
  <c r="Q407" i="4" s="1"/>
  <c r="N407" i="4"/>
  <c r="P407" i="4" s="1"/>
  <c r="M407" i="4"/>
  <c r="G407" i="4"/>
  <c r="V406" i="4"/>
  <c r="U406" i="4"/>
  <c r="O406" i="4"/>
  <c r="Q406" i="4" s="1"/>
  <c r="N406" i="4"/>
  <c r="P406" i="4" s="1"/>
  <c r="M406" i="4"/>
  <c r="G406" i="4"/>
  <c r="V405" i="4"/>
  <c r="U405" i="4"/>
  <c r="O405" i="4"/>
  <c r="Q405" i="4" s="1"/>
  <c r="N405" i="4"/>
  <c r="P405" i="4" s="1"/>
  <c r="M405" i="4"/>
  <c r="G405" i="4"/>
  <c r="V404" i="4"/>
  <c r="U404" i="4"/>
  <c r="O404" i="4"/>
  <c r="Q404" i="4" s="1"/>
  <c r="N404" i="4"/>
  <c r="P404" i="4" s="1"/>
  <c r="M404" i="4"/>
  <c r="G404" i="4"/>
  <c r="V403" i="4"/>
  <c r="U403" i="4"/>
  <c r="O403" i="4"/>
  <c r="Q403" i="4" s="1"/>
  <c r="N403" i="4"/>
  <c r="P403" i="4" s="1"/>
  <c r="M403" i="4"/>
  <c r="G403" i="4"/>
  <c r="V402" i="4"/>
  <c r="U402" i="4"/>
  <c r="O402" i="4"/>
  <c r="Q402" i="4" s="1"/>
  <c r="N402" i="4"/>
  <c r="P402" i="4" s="1"/>
  <c r="M402" i="4"/>
  <c r="G402" i="4"/>
  <c r="V401" i="4"/>
  <c r="U401" i="4"/>
  <c r="O401" i="4"/>
  <c r="Q401" i="4" s="1"/>
  <c r="N401" i="4"/>
  <c r="P401" i="4" s="1"/>
  <c r="M401" i="4"/>
  <c r="G401" i="4"/>
  <c r="V400" i="4"/>
  <c r="U400" i="4"/>
  <c r="O400" i="4"/>
  <c r="Q400" i="4" s="1"/>
  <c r="N400" i="4"/>
  <c r="P400" i="4" s="1"/>
  <c r="M400" i="4"/>
  <c r="G400" i="4"/>
  <c r="V399" i="4"/>
  <c r="U399" i="4"/>
  <c r="O399" i="4"/>
  <c r="Q399" i="4" s="1"/>
  <c r="N399" i="4"/>
  <c r="P399" i="4" s="1"/>
  <c r="M399" i="4"/>
  <c r="G399" i="4"/>
  <c r="V398" i="4"/>
  <c r="U398" i="4"/>
  <c r="O398" i="4"/>
  <c r="Q398" i="4" s="1"/>
  <c r="N398" i="4"/>
  <c r="P398" i="4" s="1"/>
  <c r="M398" i="4"/>
  <c r="G398" i="4"/>
  <c r="V397" i="4"/>
  <c r="U397" i="4"/>
  <c r="O397" i="4"/>
  <c r="Q397" i="4" s="1"/>
  <c r="N397" i="4"/>
  <c r="P397" i="4" s="1"/>
  <c r="M397" i="4"/>
  <c r="G397" i="4"/>
  <c r="V396" i="4"/>
  <c r="U396" i="4"/>
  <c r="O396" i="4"/>
  <c r="Q396" i="4" s="1"/>
  <c r="N396" i="4"/>
  <c r="P396" i="4" s="1"/>
  <c r="M396" i="4"/>
  <c r="G396" i="4"/>
  <c r="V395" i="4"/>
  <c r="U395" i="4"/>
  <c r="O395" i="4"/>
  <c r="Q395" i="4" s="1"/>
  <c r="N395" i="4"/>
  <c r="P395" i="4" s="1"/>
  <c r="M395" i="4"/>
  <c r="G395" i="4"/>
  <c r="V394" i="4"/>
  <c r="U394" i="4"/>
  <c r="O394" i="4"/>
  <c r="Q394" i="4" s="1"/>
  <c r="N394" i="4"/>
  <c r="P394" i="4" s="1"/>
  <c r="M394" i="4"/>
  <c r="G394" i="4"/>
  <c r="V393" i="4"/>
  <c r="U393" i="4"/>
  <c r="O393" i="4"/>
  <c r="Q393" i="4" s="1"/>
  <c r="N393" i="4"/>
  <c r="P393" i="4" s="1"/>
  <c r="M393" i="4"/>
  <c r="G393" i="4"/>
  <c r="V392" i="4"/>
  <c r="U392" i="4"/>
  <c r="O392" i="4"/>
  <c r="Q392" i="4" s="1"/>
  <c r="N392" i="4"/>
  <c r="P392" i="4" s="1"/>
  <c r="M392" i="4"/>
  <c r="G392" i="4"/>
  <c r="V391" i="4"/>
  <c r="U391" i="4"/>
  <c r="O391" i="4"/>
  <c r="Q391" i="4" s="1"/>
  <c r="N391" i="4"/>
  <c r="P391" i="4" s="1"/>
  <c r="M391" i="4"/>
  <c r="G391" i="4"/>
  <c r="V390" i="4"/>
  <c r="U390" i="4"/>
  <c r="O390" i="4"/>
  <c r="Q390" i="4" s="1"/>
  <c r="N390" i="4"/>
  <c r="P390" i="4" s="1"/>
  <c r="M390" i="4"/>
  <c r="G390" i="4"/>
  <c r="V389" i="4"/>
  <c r="U389" i="4"/>
  <c r="O389" i="4"/>
  <c r="Q389" i="4" s="1"/>
  <c r="N389" i="4"/>
  <c r="P389" i="4" s="1"/>
  <c r="M389" i="4"/>
  <c r="G389" i="4"/>
  <c r="V388" i="4"/>
  <c r="U388" i="4"/>
  <c r="O388" i="4"/>
  <c r="Q388" i="4" s="1"/>
  <c r="N388" i="4"/>
  <c r="P388" i="4" s="1"/>
  <c r="M388" i="4"/>
  <c r="G388" i="4"/>
  <c r="V387" i="4"/>
  <c r="U387" i="4"/>
  <c r="O387" i="4"/>
  <c r="Q387" i="4" s="1"/>
  <c r="N387" i="4"/>
  <c r="P387" i="4" s="1"/>
  <c r="M387" i="4"/>
  <c r="G387" i="4"/>
  <c r="V386" i="4"/>
  <c r="U386" i="4"/>
  <c r="Q386" i="4"/>
  <c r="O386" i="4"/>
  <c r="N386" i="4"/>
  <c r="P386" i="4" s="1"/>
  <c r="M386" i="4"/>
  <c r="G386" i="4"/>
  <c r="V385" i="4"/>
  <c r="U385" i="4"/>
  <c r="O385" i="4"/>
  <c r="Q385" i="4" s="1"/>
  <c r="N385" i="4"/>
  <c r="P385" i="4" s="1"/>
  <c r="M385" i="4"/>
  <c r="G385" i="4"/>
  <c r="V384" i="4"/>
  <c r="U384" i="4"/>
  <c r="Q384" i="4"/>
  <c r="O384" i="4"/>
  <c r="N384" i="4"/>
  <c r="P384" i="4" s="1"/>
  <c r="M384" i="4"/>
  <c r="G384" i="4"/>
  <c r="V383" i="4"/>
  <c r="U383" i="4"/>
  <c r="O383" i="4"/>
  <c r="Q383" i="4" s="1"/>
  <c r="N383" i="4"/>
  <c r="P383" i="4" s="1"/>
  <c r="M383" i="4"/>
  <c r="G383" i="4"/>
  <c r="V382" i="4"/>
  <c r="U382" i="4"/>
  <c r="Q382" i="4"/>
  <c r="O382" i="4"/>
  <c r="N382" i="4"/>
  <c r="P382" i="4" s="1"/>
  <c r="M382" i="4"/>
  <c r="G382" i="4"/>
  <c r="V381" i="4"/>
  <c r="U381" i="4"/>
  <c r="O381" i="4"/>
  <c r="Q381" i="4" s="1"/>
  <c r="N381" i="4"/>
  <c r="P381" i="4" s="1"/>
  <c r="M381" i="4"/>
  <c r="G381" i="4"/>
  <c r="V380" i="4"/>
  <c r="U380" i="4"/>
  <c r="Q380" i="4"/>
  <c r="O380" i="4"/>
  <c r="N380" i="4"/>
  <c r="P380" i="4" s="1"/>
  <c r="M380" i="4"/>
  <c r="G380" i="4"/>
  <c r="V379" i="4"/>
  <c r="U379" i="4"/>
  <c r="O379" i="4"/>
  <c r="Q379" i="4" s="1"/>
  <c r="N379" i="4"/>
  <c r="P379" i="4" s="1"/>
  <c r="M379" i="4"/>
  <c r="G379" i="4"/>
  <c r="V378" i="4"/>
  <c r="U378" i="4"/>
  <c r="Q378" i="4"/>
  <c r="O378" i="4"/>
  <c r="N378" i="4"/>
  <c r="P378" i="4" s="1"/>
  <c r="M378" i="4"/>
  <c r="G378" i="4"/>
  <c r="V377" i="4"/>
  <c r="U377" i="4"/>
  <c r="O377" i="4"/>
  <c r="Q377" i="4" s="1"/>
  <c r="N377" i="4"/>
  <c r="P377" i="4" s="1"/>
  <c r="M377" i="4"/>
  <c r="G377" i="4"/>
  <c r="V376" i="4"/>
  <c r="U376" i="4"/>
  <c r="Q376" i="4"/>
  <c r="O376" i="4"/>
  <c r="N376" i="4"/>
  <c r="P376" i="4" s="1"/>
  <c r="M376" i="4"/>
  <c r="G376" i="4"/>
  <c r="V375" i="4"/>
  <c r="U375" i="4"/>
  <c r="O375" i="4"/>
  <c r="Q375" i="4" s="1"/>
  <c r="N375" i="4"/>
  <c r="P375" i="4" s="1"/>
  <c r="M375" i="4"/>
  <c r="G375" i="4"/>
  <c r="V374" i="4"/>
  <c r="U374" i="4"/>
  <c r="Q374" i="4"/>
  <c r="O374" i="4"/>
  <c r="N374" i="4"/>
  <c r="P374" i="4" s="1"/>
  <c r="M374" i="4"/>
  <c r="G374" i="4"/>
  <c r="V373" i="4"/>
  <c r="U373" i="4"/>
  <c r="O373" i="4"/>
  <c r="Q373" i="4" s="1"/>
  <c r="N373" i="4"/>
  <c r="P373" i="4" s="1"/>
  <c r="M373" i="4"/>
  <c r="G373" i="4"/>
  <c r="V372" i="4"/>
  <c r="U372" i="4"/>
  <c r="Q372" i="4"/>
  <c r="O372" i="4"/>
  <c r="N372" i="4"/>
  <c r="P372" i="4" s="1"/>
  <c r="M372" i="4"/>
  <c r="G372" i="4"/>
  <c r="V371" i="4"/>
  <c r="U371" i="4"/>
  <c r="O371" i="4"/>
  <c r="Q371" i="4" s="1"/>
  <c r="N371" i="4"/>
  <c r="P371" i="4" s="1"/>
  <c r="M371" i="4"/>
  <c r="G371" i="4"/>
  <c r="V370" i="4"/>
  <c r="U370" i="4"/>
  <c r="Q370" i="4"/>
  <c r="O370" i="4"/>
  <c r="N370" i="4"/>
  <c r="P370" i="4" s="1"/>
  <c r="M370" i="4"/>
  <c r="G370" i="4"/>
  <c r="V369" i="4"/>
  <c r="U369" i="4"/>
  <c r="O369" i="4"/>
  <c r="Q369" i="4" s="1"/>
  <c r="N369" i="4"/>
  <c r="P369" i="4" s="1"/>
  <c r="M369" i="4"/>
  <c r="G369" i="4"/>
  <c r="V368" i="4"/>
  <c r="U368" i="4"/>
  <c r="Q368" i="4"/>
  <c r="O368" i="4"/>
  <c r="N368" i="4"/>
  <c r="P368" i="4" s="1"/>
  <c r="M368" i="4"/>
  <c r="G368" i="4"/>
  <c r="V367" i="4"/>
  <c r="U367" i="4"/>
  <c r="O367" i="4"/>
  <c r="Q367" i="4" s="1"/>
  <c r="N367" i="4"/>
  <c r="P367" i="4" s="1"/>
  <c r="M367" i="4"/>
  <c r="G367" i="4"/>
  <c r="V366" i="4"/>
  <c r="U366" i="4"/>
  <c r="Q366" i="4"/>
  <c r="O366" i="4"/>
  <c r="N366" i="4"/>
  <c r="P366" i="4" s="1"/>
  <c r="M366" i="4"/>
  <c r="G366" i="4"/>
  <c r="V365" i="4"/>
  <c r="U365" i="4"/>
  <c r="O365" i="4"/>
  <c r="Q365" i="4" s="1"/>
  <c r="N365" i="4"/>
  <c r="P365" i="4" s="1"/>
  <c r="M365" i="4"/>
  <c r="G365" i="4"/>
  <c r="V364" i="4"/>
  <c r="U364" i="4"/>
  <c r="Q364" i="4"/>
  <c r="O364" i="4"/>
  <c r="N364" i="4"/>
  <c r="P364" i="4" s="1"/>
  <c r="M364" i="4"/>
  <c r="G364" i="4"/>
  <c r="V363" i="4"/>
  <c r="U363" i="4"/>
  <c r="O363" i="4"/>
  <c r="Q363" i="4" s="1"/>
  <c r="N363" i="4"/>
  <c r="P363" i="4" s="1"/>
  <c r="M363" i="4"/>
  <c r="G363" i="4"/>
  <c r="V362" i="4"/>
  <c r="U362" i="4"/>
  <c r="Q362" i="4"/>
  <c r="O362" i="4"/>
  <c r="N362" i="4"/>
  <c r="P362" i="4" s="1"/>
  <c r="M362" i="4"/>
  <c r="G362" i="4"/>
  <c r="V361" i="4"/>
  <c r="U361" i="4"/>
  <c r="O361" i="4"/>
  <c r="Q361" i="4" s="1"/>
  <c r="N361" i="4"/>
  <c r="P361" i="4" s="1"/>
  <c r="M361" i="4"/>
  <c r="G361" i="4"/>
  <c r="V360" i="4"/>
  <c r="U360" i="4"/>
  <c r="Q360" i="4"/>
  <c r="O360" i="4"/>
  <c r="N360" i="4"/>
  <c r="P360" i="4" s="1"/>
  <c r="M360" i="4"/>
  <c r="G360" i="4"/>
  <c r="V359" i="4"/>
  <c r="U359" i="4"/>
  <c r="O359" i="4"/>
  <c r="Q359" i="4" s="1"/>
  <c r="N359" i="4"/>
  <c r="P359" i="4" s="1"/>
  <c r="M359" i="4"/>
  <c r="G359" i="4"/>
  <c r="V358" i="4"/>
  <c r="U358" i="4"/>
  <c r="Q358" i="4"/>
  <c r="O358" i="4"/>
  <c r="N358" i="4"/>
  <c r="P358" i="4" s="1"/>
  <c r="M358" i="4"/>
  <c r="G358" i="4"/>
  <c r="V357" i="4"/>
  <c r="U357" i="4"/>
  <c r="O357" i="4"/>
  <c r="Q357" i="4" s="1"/>
  <c r="N357" i="4"/>
  <c r="P357" i="4" s="1"/>
  <c r="M357" i="4"/>
  <c r="G357" i="4"/>
  <c r="V356" i="4"/>
  <c r="U356" i="4"/>
  <c r="Q356" i="4"/>
  <c r="O356" i="4"/>
  <c r="N356" i="4"/>
  <c r="P356" i="4" s="1"/>
  <c r="M356" i="4"/>
  <c r="G356" i="4"/>
  <c r="V355" i="4"/>
  <c r="U355" i="4"/>
  <c r="O355" i="4"/>
  <c r="Q355" i="4" s="1"/>
  <c r="N355" i="4"/>
  <c r="P355" i="4" s="1"/>
  <c r="M355" i="4"/>
  <c r="G355" i="4"/>
  <c r="V354" i="4"/>
  <c r="U354" i="4"/>
  <c r="Q354" i="4"/>
  <c r="O354" i="4"/>
  <c r="N354" i="4"/>
  <c r="P354" i="4" s="1"/>
  <c r="M354" i="4"/>
  <c r="G354" i="4"/>
  <c r="V353" i="4"/>
  <c r="U353" i="4"/>
  <c r="O353" i="4"/>
  <c r="Q353" i="4" s="1"/>
  <c r="N353" i="4"/>
  <c r="P353" i="4" s="1"/>
  <c r="M353" i="4"/>
  <c r="G353" i="4"/>
  <c r="V352" i="4"/>
  <c r="U352" i="4"/>
  <c r="Q352" i="4"/>
  <c r="O352" i="4"/>
  <c r="N352" i="4"/>
  <c r="P352" i="4" s="1"/>
  <c r="M352" i="4"/>
  <c r="G352" i="4"/>
  <c r="V351" i="4"/>
  <c r="U351" i="4"/>
  <c r="O351" i="4"/>
  <c r="Q351" i="4" s="1"/>
  <c r="N351" i="4"/>
  <c r="P351" i="4" s="1"/>
  <c r="M351" i="4"/>
  <c r="G351" i="4"/>
  <c r="V350" i="4"/>
  <c r="U350" i="4"/>
  <c r="Q350" i="4"/>
  <c r="O350" i="4"/>
  <c r="N350" i="4"/>
  <c r="P350" i="4" s="1"/>
  <c r="M350" i="4"/>
  <c r="G350" i="4"/>
  <c r="V349" i="4"/>
  <c r="U349" i="4"/>
  <c r="O349" i="4"/>
  <c r="Q349" i="4" s="1"/>
  <c r="N349" i="4"/>
  <c r="P349" i="4" s="1"/>
  <c r="M349" i="4"/>
  <c r="G349" i="4"/>
  <c r="V348" i="4"/>
  <c r="U348" i="4"/>
  <c r="Q348" i="4"/>
  <c r="O348" i="4"/>
  <c r="N348" i="4"/>
  <c r="P348" i="4" s="1"/>
  <c r="M348" i="4"/>
  <c r="G348" i="4"/>
  <c r="V347" i="4"/>
  <c r="U347" i="4"/>
  <c r="O347" i="4"/>
  <c r="Q347" i="4" s="1"/>
  <c r="N347" i="4"/>
  <c r="P347" i="4" s="1"/>
  <c r="M347" i="4"/>
  <c r="G347" i="4"/>
  <c r="V346" i="4"/>
  <c r="U346" i="4"/>
  <c r="Q346" i="4"/>
  <c r="O346" i="4"/>
  <c r="N346" i="4"/>
  <c r="P346" i="4" s="1"/>
  <c r="M346" i="4"/>
  <c r="G346" i="4"/>
  <c r="V345" i="4"/>
  <c r="U345" i="4"/>
  <c r="O345" i="4"/>
  <c r="Q345" i="4" s="1"/>
  <c r="N345" i="4"/>
  <c r="P345" i="4" s="1"/>
  <c r="M345" i="4"/>
  <c r="G345" i="4"/>
  <c r="V344" i="4"/>
  <c r="U344" i="4"/>
  <c r="Q344" i="4"/>
  <c r="O344" i="4"/>
  <c r="N344" i="4"/>
  <c r="P344" i="4" s="1"/>
  <c r="M344" i="4"/>
  <c r="G344" i="4"/>
  <c r="V343" i="4"/>
  <c r="U343" i="4"/>
  <c r="O343" i="4"/>
  <c r="Q343" i="4" s="1"/>
  <c r="N343" i="4"/>
  <c r="P343" i="4" s="1"/>
  <c r="M343" i="4"/>
  <c r="G343" i="4"/>
  <c r="V342" i="4"/>
  <c r="U342" i="4"/>
  <c r="Q342" i="4"/>
  <c r="O342" i="4"/>
  <c r="N342" i="4"/>
  <c r="P342" i="4" s="1"/>
  <c r="M342" i="4"/>
  <c r="G342" i="4"/>
  <c r="V341" i="4"/>
  <c r="U341" i="4"/>
  <c r="O341" i="4"/>
  <c r="Q341" i="4" s="1"/>
  <c r="N341" i="4"/>
  <c r="P341" i="4" s="1"/>
  <c r="M341" i="4"/>
  <c r="G341" i="4"/>
  <c r="V340" i="4"/>
  <c r="U340" i="4"/>
  <c r="Q340" i="4"/>
  <c r="O340" i="4"/>
  <c r="N340" i="4"/>
  <c r="P340" i="4" s="1"/>
  <c r="M340" i="4"/>
  <c r="G340" i="4"/>
  <c r="V339" i="4"/>
  <c r="U339" i="4"/>
  <c r="O339" i="4"/>
  <c r="Q339" i="4" s="1"/>
  <c r="N339" i="4"/>
  <c r="P339" i="4" s="1"/>
  <c r="M339" i="4"/>
  <c r="G339" i="4"/>
  <c r="V338" i="4"/>
  <c r="U338" i="4"/>
  <c r="Q338" i="4"/>
  <c r="O338" i="4"/>
  <c r="N338" i="4"/>
  <c r="P338" i="4" s="1"/>
  <c r="M338" i="4"/>
  <c r="G338" i="4"/>
  <c r="V337" i="4"/>
  <c r="U337" i="4"/>
  <c r="O337" i="4"/>
  <c r="Q337" i="4" s="1"/>
  <c r="N337" i="4"/>
  <c r="P337" i="4" s="1"/>
  <c r="M337" i="4"/>
  <c r="G337" i="4"/>
  <c r="V336" i="4"/>
  <c r="U336" i="4"/>
  <c r="Q336" i="4"/>
  <c r="O336" i="4"/>
  <c r="N336" i="4"/>
  <c r="P336" i="4" s="1"/>
  <c r="M336" i="4"/>
  <c r="G336" i="4"/>
  <c r="V335" i="4"/>
  <c r="U335" i="4"/>
  <c r="O335" i="4"/>
  <c r="Q335" i="4" s="1"/>
  <c r="N335" i="4"/>
  <c r="P335" i="4" s="1"/>
  <c r="M335" i="4"/>
  <c r="G335" i="4"/>
  <c r="V334" i="4"/>
  <c r="U334" i="4"/>
  <c r="Q334" i="4"/>
  <c r="O334" i="4"/>
  <c r="N334" i="4"/>
  <c r="P334" i="4" s="1"/>
  <c r="M334" i="4"/>
  <c r="G334" i="4"/>
  <c r="V333" i="4"/>
  <c r="U333" i="4"/>
  <c r="O333" i="4"/>
  <c r="Q333" i="4" s="1"/>
  <c r="N333" i="4"/>
  <c r="P333" i="4" s="1"/>
  <c r="M333" i="4"/>
  <c r="G333" i="4"/>
  <c r="V332" i="4"/>
  <c r="U332" i="4"/>
  <c r="Q332" i="4"/>
  <c r="O332" i="4"/>
  <c r="N332" i="4"/>
  <c r="P332" i="4" s="1"/>
  <c r="M332" i="4"/>
  <c r="G332" i="4"/>
  <c r="V331" i="4"/>
  <c r="U331" i="4"/>
  <c r="O331" i="4"/>
  <c r="Q331" i="4" s="1"/>
  <c r="N331" i="4"/>
  <c r="P331" i="4" s="1"/>
  <c r="M331" i="4"/>
  <c r="G331" i="4"/>
  <c r="V330" i="4"/>
  <c r="U330" i="4"/>
  <c r="Q330" i="4"/>
  <c r="O330" i="4"/>
  <c r="N330" i="4"/>
  <c r="P330" i="4" s="1"/>
  <c r="M330" i="4"/>
  <c r="G330" i="4"/>
  <c r="V329" i="4"/>
  <c r="U329" i="4"/>
  <c r="O329" i="4"/>
  <c r="Q329" i="4" s="1"/>
  <c r="N329" i="4"/>
  <c r="P329" i="4" s="1"/>
  <c r="M329" i="4"/>
  <c r="G329" i="4"/>
  <c r="V328" i="4"/>
  <c r="U328" i="4"/>
  <c r="Q328" i="4"/>
  <c r="O328" i="4"/>
  <c r="N328" i="4"/>
  <c r="P328" i="4" s="1"/>
  <c r="M328" i="4"/>
  <c r="G328" i="4"/>
  <c r="V327" i="4"/>
  <c r="U327" i="4"/>
  <c r="O327" i="4"/>
  <c r="Q327" i="4" s="1"/>
  <c r="N327" i="4"/>
  <c r="P327" i="4" s="1"/>
  <c r="M327" i="4"/>
  <c r="G327" i="4"/>
  <c r="V326" i="4"/>
  <c r="U326" i="4"/>
  <c r="Q326" i="4"/>
  <c r="O326" i="4"/>
  <c r="N326" i="4"/>
  <c r="P326" i="4" s="1"/>
  <c r="M326" i="4"/>
  <c r="G326" i="4"/>
  <c r="V325" i="4"/>
  <c r="U325" i="4"/>
  <c r="O325" i="4"/>
  <c r="Q325" i="4" s="1"/>
  <c r="N325" i="4"/>
  <c r="P325" i="4" s="1"/>
  <c r="M325" i="4"/>
  <c r="G325" i="4"/>
  <c r="V324" i="4"/>
  <c r="U324" i="4"/>
  <c r="Q324" i="4"/>
  <c r="O324" i="4"/>
  <c r="N324" i="4"/>
  <c r="P324" i="4" s="1"/>
  <c r="M324" i="4"/>
  <c r="G324" i="4"/>
  <c r="V323" i="4"/>
  <c r="U323" i="4"/>
  <c r="O323" i="4"/>
  <c r="Q323" i="4" s="1"/>
  <c r="N323" i="4"/>
  <c r="P323" i="4" s="1"/>
  <c r="M323" i="4"/>
  <c r="G323" i="4"/>
  <c r="V322" i="4"/>
  <c r="U322" i="4"/>
  <c r="Q322" i="4"/>
  <c r="O322" i="4"/>
  <c r="N322" i="4"/>
  <c r="P322" i="4" s="1"/>
  <c r="M322" i="4"/>
  <c r="G322" i="4"/>
  <c r="V321" i="4"/>
  <c r="U321" i="4"/>
  <c r="O321" i="4"/>
  <c r="Q321" i="4" s="1"/>
  <c r="N321" i="4"/>
  <c r="P321" i="4" s="1"/>
  <c r="M321" i="4"/>
  <c r="G321" i="4"/>
  <c r="V320" i="4"/>
  <c r="U320" i="4"/>
  <c r="Q320" i="4"/>
  <c r="O320" i="4"/>
  <c r="N320" i="4"/>
  <c r="P320" i="4" s="1"/>
  <c r="M320" i="4"/>
  <c r="G320" i="4"/>
  <c r="V319" i="4"/>
  <c r="U319" i="4"/>
  <c r="O319" i="4"/>
  <c r="Q319" i="4" s="1"/>
  <c r="N319" i="4"/>
  <c r="P319" i="4" s="1"/>
  <c r="M319" i="4"/>
  <c r="G319" i="4"/>
  <c r="V318" i="4"/>
  <c r="U318" i="4"/>
  <c r="Q318" i="4"/>
  <c r="O318" i="4"/>
  <c r="N318" i="4"/>
  <c r="P318" i="4" s="1"/>
  <c r="M318" i="4"/>
  <c r="G318" i="4"/>
  <c r="V317" i="4"/>
  <c r="U317" i="4"/>
  <c r="O317" i="4"/>
  <c r="Q317" i="4" s="1"/>
  <c r="N317" i="4"/>
  <c r="P317" i="4" s="1"/>
  <c r="M317" i="4"/>
  <c r="G317" i="4"/>
  <c r="V316" i="4"/>
  <c r="U316" i="4"/>
  <c r="Q316" i="4"/>
  <c r="O316" i="4"/>
  <c r="N316" i="4"/>
  <c r="P316" i="4" s="1"/>
  <c r="M316" i="4"/>
  <c r="G316" i="4"/>
  <c r="V315" i="4"/>
  <c r="U315" i="4"/>
  <c r="Q315" i="4"/>
  <c r="O315" i="4"/>
  <c r="N315" i="4"/>
  <c r="P315" i="4" s="1"/>
  <c r="M315" i="4"/>
  <c r="G315" i="4"/>
  <c r="V314" i="4"/>
  <c r="U314" i="4"/>
  <c r="O314" i="4"/>
  <c r="Q314" i="4" s="1"/>
  <c r="N314" i="4"/>
  <c r="P314" i="4" s="1"/>
  <c r="M314" i="4"/>
  <c r="G314" i="4"/>
  <c r="V313" i="4"/>
  <c r="U313" i="4"/>
  <c r="O313" i="4"/>
  <c r="Q313" i="4" s="1"/>
  <c r="N313" i="4"/>
  <c r="P313" i="4" s="1"/>
  <c r="M313" i="4"/>
  <c r="G313" i="4"/>
  <c r="V312" i="4"/>
  <c r="U312" i="4"/>
  <c r="Q312" i="4"/>
  <c r="O312" i="4"/>
  <c r="N312" i="4"/>
  <c r="P312" i="4" s="1"/>
  <c r="M312" i="4"/>
  <c r="G312" i="4"/>
  <c r="V311" i="4"/>
  <c r="U311" i="4"/>
  <c r="O311" i="4"/>
  <c r="Q311" i="4" s="1"/>
  <c r="N311" i="4"/>
  <c r="P311" i="4" s="1"/>
  <c r="M311" i="4"/>
  <c r="G311" i="4"/>
  <c r="V310" i="4"/>
  <c r="U310" i="4"/>
  <c r="Q310" i="4"/>
  <c r="O310" i="4"/>
  <c r="N310" i="4"/>
  <c r="P310" i="4" s="1"/>
  <c r="M310" i="4"/>
  <c r="G310" i="4"/>
  <c r="V309" i="4"/>
  <c r="U309" i="4"/>
  <c r="O309" i="4"/>
  <c r="Q309" i="4" s="1"/>
  <c r="N309" i="4"/>
  <c r="P309" i="4" s="1"/>
  <c r="M309" i="4"/>
  <c r="G309" i="4"/>
  <c r="V308" i="4"/>
  <c r="U308" i="4"/>
  <c r="Q308" i="4"/>
  <c r="O308" i="4"/>
  <c r="N308" i="4"/>
  <c r="P308" i="4" s="1"/>
  <c r="M308" i="4"/>
  <c r="G308" i="4"/>
  <c r="V307" i="4"/>
  <c r="U307" i="4"/>
  <c r="O307" i="4"/>
  <c r="Q307" i="4" s="1"/>
  <c r="N307" i="4"/>
  <c r="P307" i="4" s="1"/>
  <c r="M307" i="4"/>
  <c r="G307" i="4"/>
  <c r="V306" i="4"/>
  <c r="U306" i="4"/>
  <c r="Q306" i="4"/>
  <c r="O306" i="4"/>
  <c r="N306" i="4"/>
  <c r="P306" i="4" s="1"/>
  <c r="M306" i="4"/>
  <c r="G306" i="4"/>
  <c r="V305" i="4"/>
  <c r="U305" i="4"/>
  <c r="O305" i="4"/>
  <c r="Q305" i="4" s="1"/>
  <c r="N305" i="4"/>
  <c r="P305" i="4" s="1"/>
  <c r="M305" i="4"/>
  <c r="G305" i="4"/>
  <c r="V304" i="4"/>
  <c r="U304" i="4"/>
  <c r="Q304" i="4"/>
  <c r="O304" i="4"/>
  <c r="N304" i="4"/>
  <c r="P304" i="4" s="1"/>
  <c r="M304" i="4"/>
  <c r="G304" i="4"/>
  <c r="V303" i="4"/>
  <c r="U303" i="4"/>
  <c r="O303" i="4"/>
  <c r="Q303" i="4" s="1"/>
  <c r="N303" i="4"/>
  <c r="P303" i="4" s="1"/>
  <c r="M303" i="4"/>
  <c r="G303" i="4"/>
  <c r="V302" i="4"/>
  <c r="U302" i="4"/>
  <c r="Q302" i="4"/>
  <c r="O302" i="4"/>
  <c r="N302" i="4"/>
  <c r="P302" i="4" s="1"/>
  <c r="M302" i="4"/>
  <c r="G302" i="4"/>
  <c r="V301" i="4"/>
  <c r="U301" i="4"/>
  <c r="O301" i="4"/>
  <c r="Q301" i="4" s="1"/>
  <c r="N301" i="4"/>
  <c r="P301" i="4" s="1"/>
  <c r="M301" i="4"/>
  <c r="G301" i="4"/>
  <c r="V300" i="4"/>
  <c r="U300" i="4"/>
  <c r="Q300" i="4"/>
  <c r="O300" i="4"/>
  <c r="N300" i="4"/>
  <c r="P300" i="4" s="1"/>
  <c r="M300" i="4"/>
  <c r="G300" i="4"/>
  <c r="V299" i="4"/>
  <c r="U299" i="4"/>
  <c r="Q299" i="4"/>
  <c r="O299" i="4"/>
  <c r="N299" i="4"/>
  <c r="P299" i="4" s="1"/>
  <c r="M299" i="4"/>
  <c r="G299" i="4"/>
  <c r="V298" i="4"/>
  <c r="U298" i="4"/>
  <c r="O298" i="4"/>
  <c r="Q298" i="4" s="1"/>
  <c r="N298" i="4"/>
  <c r="P298" i="4" s="1"/>
  <c r="M298" i="4"/>
  <c r="G298" i="4"/>
  <c r="V297" i="4"/>
  <c r="U297" i="4"/>
  <c r="O297" i="4"/>
  <c r="Q297" i="4" s="1"/>
  <c r="N297" i="4"/>
  <c r="P297" i="4" s="1"/>
  <c r="M297" i="4"/>
  <c r="G297" i="4"/>
  <c r="V296" i="4"/>
  <c r="U296" i="4"/>
  <c r="Q296" i="4"/>
  <c r="O296" i="4"/>
  <c r="N296" i="4"/>
  <c r="P296" i="4" s="1"/>
  <c r="M296" i="4"/>
  <c r="G296" i="4"/>
  <c r="V295" i="4"/>
  <c r="U295" i="4"/>
  <c r="O295" i="4"/>
  <c r="Q295" i="4" s="1"/>
  <c r="N295" i="4"/>
  <c r="P295" i="4" s="1"/>
  <c r="M295" i="4"/>
  <c r="G295" i="4"/>
  <c r="V294" i="4"/>
  <c r="U294" i="4"/>
  <c r="Q294" i="4"/>
  <c r="O294" i="4"/>
  <c r="N294" i="4"/>
  <c r="P294" i="4" s="1"/>
  <c r="M294" i="4"/>
  <c r="G294" i="4"/>
  <c r="V293" i="4"/>
  <c r="U293" i="4"/>
  <c r="O293" i="4"/>
  <c r="Q293" i="4" s="1"/>
  <c r="N293" i="4"/>
  <c r="P293" i="4" s="1"/>
  <c r="M293" i="4"/>
  <c r="G293" i="4"/>
  <c r="V292" i="4"/>
  <c r="U292" i="4"/>
  <c r="Q292" i="4"/>
  <c r="O292" i="4"/>
  <c r="N292" i="4"/>
  <c r="P292" i="4" s="1"/>
  <c r="M292" i="4"/>
  <c r="G292" i="4"/>
  <c r="V291" i="4"/>
  <c r="U291" i="4"/>
  <c r="O291" i="4"/>
  <c r="Q291" i="4" s="1"/>
  <c r="N291" i="4"/>
  <c r="P291" i="4" s="1"/>
  <c r="M291" i="4"/>
  <c r="G291" i="4"/>
  <c r="V290" i="4"/>
  <c r="U290" i="4"/>
  <c r="Q290" i="4"/>
  <c r="O290" i="4"/>
  <c r="N290" i="4"/>
  <c r="P290" i="4" s="1"/>
  <c r="M290" i="4"/>
  <c r="G290" i="4"/>
  <c r="V289" i="4"/>
  <c r="U289" i="4"/>
  <c r="O289" i="4"/>
  <c r="Q289" i="4" s="1"/>
  <c r="N289" i="4"/>
  <c r="P289" i="4" s="1"/>
  <c r="M289" i="4"/>
  <c r="G289" i="4"/>
  <c r="V288" i="4"/>
  <c r="U288" i="4"/>
  <c r="Q288" i="4"/>
  <c r="O288" i="4"/>
  <c r="N288" i="4"/>
  <c r="P288" i="4" s="1"/>
  <c r="M288" i="4"/>
  <c r="G288" i="4"/>
  <c r="V287" i="4"/>
  <c r="U287" i="4"/>
  <c r="O287" i="4"/>
  <c r="Q287" i="4" s="1"/>
  <c r="N287" i="4"/>
  <c r="P287" i="4" s="1"/>
  <c r="M287" i="4"/>
  <c r="G287" i="4"/>
  <c r="V286" i="4"/>
  <c r="U286" i="4"/>
  <c r="Q286" i="4"/>
  <c r="O286" i="4"/>
  <c r="N286" i="4"/>
  <c r="P286" i="4" s="1"/>
  <c r="M286" i="4"/>
  <c r="G286" i="4"/>
  <c r="V285" i="4"/>
  <c r="U285" i="4"/>
  <c r="O285" i="4"/>
  <c r="Q285" i="4" s="1"/>
  <c r="N285" i="4"/>
  <c r="P285" i="4" s="1"/>
  <c r="M285" i="4"/>
  <c r="G285" i="4"/>
  <c r="V284" i="4"/>
  <c r="U284" i="4"/>
  <c r="Q284" i="4"/>
  <c r="O284" i="4"/>
  <c r="N284" i="4"/>
  <c r="P284" i="4" s="1"/>
  <c r="M284" i="4"/>
  <c r="G284" i="4"/>
  <c r="V283" i="4"/>
  <c r="U283" i="4"/>
  <c r="Q283" i="4"/>
  <c r="O283" i="4"/>
  <c r="N283" i="4"/>
  <c r="P283" i="4" s="1"/>
  <c r="M283" i="4"/>
  <c r="G283" i="4"/>
  <c r="V282" i="4"/>
  <c r="U282" i="4"/>
  <c r="O282" i="4"/>
  <c r="Q282" i="4" s="1"/>
  <c r="N282" i="4"/>
  <c r="P282" i="4" s="1"/>
  <c r="M282" i="4"/>
  <c r="G282" i="4"/>
  <c r="V281" i="4"/>
  <c r="U281" i="4"/>
  <c r="O281" i="4"/>
  <c r="Q281" i="4" s="1"/>
  <c r="N281" i="4"/>
  <c r="P281" i="4" s="1"/>
  <c r="M281" i="4"/>
  <c r="G281" i="4"/>
  <c r="V280" i="4"/>
  <c r="U280" i="4"/>
  <c r="Q280" i="4"/>
  <c r="O280" i="4"/>
  <c r="N280" i="4"/>
  <c r="P280" i="4" s="1"/>
  <c r="M280" i="4"/>
  <c r="G280" i="4"/>
  <c r="V279" i="4"/>
  <c r="U279" i="4"/>
  <c r="O279" i="4"/>
  <c r="Q279" i="4" s="1"/>
  <c r="N279" i="4"/>
  <c r="P279" i="4" s="1"/>
  <c r="M279" i="4"/>
  <c r="G279" i="4"/>
  <c r="V278" i="4"/>
  <c r="U278" i="4"/>
  <c r="Q278" i="4"/>
  <c r="O278" i="4"/>
  <c r="N278" i="4"/>
  <c r="P278" i="4" s="1"/>
  <c r="M278" i="4"/>
  <c r="G278" i="4"/>
  <c r="V277" i="4"/>
  <c r="U277" i="4"/>
  <c r="O277" i="4"/>
  <c r="Q277" i="4" s="1"/>
  <c r="N277" i="4"/>
  <c r="P277" i="4" s="1"/>
  <c r="M277" i="4"/>
  <c r="G277" i="4"/>
  <c r="V276" i="4"/>
  <c r="U276" i="4"/>
  <c r="Q276" i="4"/>
  <c r="O276" i="4"/>
  <c r="N276" i="4"/>
  <c r="P276" i="4" s="1"/>
  <c r="M276" i="4"/>
  <c r="G276" i="4"/>
  <c r="V275" i="4"/>
  <c r="U275" i="4"/>
  <c r="O275" i="4"/>
  <c r="Q275" i="4" s="1"/>
  <c r="N275" i="4"/>
  <c r="P275" i="4" s="1"/>
  <c r="M275" i="4"/>
  <c r="G275" i="4"/>
  <c r="V274" i="4"/>
  <c r="U274" i="4"/>
  <c r="Q274" i="4"/>
  <c r="O274" i="4"/>
  <c r="N274" i="4"/>
  <c r="P274" i="4" s="1"/>
  <c r="M274" i="4"/>
  <c r="G274" i="4"/>
  <c r="V273" i="4"/>
  <c r="U273" i="4"/>
  <c r="O273" i="4"/>
  <c r="Q273" i="4" s="1"/>
  <c r="N273" i="4"/>
  <c r="P273" i="4" s="1"/>
  <c r="M273" i="4"/>
  <c r="G273" i="4"/>
  <c r="V272" i="4"/>
  <c r="U272" i="4"/>
  <c r="Q272" i="4"/>
  <c r="O272" i="4"/>
  <c r="N272" i="4"/>
  <c r="P272" i="4" s="1"/>
  <c r="M272" i="4"/>
  <c r="G272" i="4"/>
  <c r="V271" i="4"/>
  <c r="U271" i="4"/>
  <c r="O271" i="4"/>
  <c r="Q271" i="4" s="1"/>
  <c r="N271" i="4"/>
  <c r="P271" i="4" s="1"/>
  <c r="M271" i="4"/>
  <c r="G271" i="4"/>
  <c r="V270" i="4"/>
  <c r="U270" i="4"/>
  <c r="Q270" i="4"/>
  <c r="O270" i="4"/>
  <c r="N270" i="4"/>
  <c r="P270" i="4" s="1"/>
  <c r="M270" i="4"/>
  <c r="G270" i="4"/>
  <c r="V269" i="4"/>
  <c r="U269" i="4"/>
  <c r="O269" i="4"/>
  <c r="Q269" i="4" s="1"/>
  <c r="N269" i="4"/>
  <c r="P269" i="4" s="1"/>
  <c r="M269" i="4"/>
  <c r="G269" i="4"/>
  <c r="V268" i="4"/>
  <c r="U268" i="4"/>
  <c r="Q268" i="4"/>
  <c r="O268" i="4"/>
  <c r="N268" i="4"/>
  <c r="P268" i="4" s="1"/>
  <c r="M268" i="4"/>
  <c r="G268" i="4"/>
  <c r="V267" i="4"/>
  <c r="U267" i="4"/>
  <c r="Q267" i="4"/>
  <c r="O267" i="4"/>
  <c r="N267" i="4"/>
  <c r="P267" i="4" s="1"/>
  <c r="M267" i="4"/>
  <c r="G267" i="4"/>
  <c r="V266" i="4"/>
  <c r="U266" i="4"/>
  <c r="O266" i="4"/>
  <c r="Q266" i="4" s="1"/>
  <c r="N266" i="4"/>
  <c r="P266" i="4" s="1"/>
  <c r="M266" i="4"/>
  <c r="G266" i="4"/>
  <c r="V265" i="4"/>
  <c r="U265" i="4"/>
  <c r="O265" i="4"/>
  <c r="Q265" i="4" s="1"/>
  <c r="N265" i="4"/>
  <c r="P265" i="4" s="1"/>
  <c r="M265" i="4"/>
  <c r="G265" i="4"/>
  <c r="V264" i="4"/>
  <c r="U264" i="4"/>
  <c r="Q264" i="4"/>
  <c r="O264" i="4"/>
  <c r="N264" i="4"/>
  <c r="P264" i="4" s="1"/>
  <c r="M264" i="4"/>
  <c r="G264" i="4"/>
  <c r="V263" i="4"/>
  <c r="U263" i="4"/>
  <c r="O263" i="4"/>
  <c r="Q263" i="4" s="1"/>
  <c r="N263" i="4"/>
  <c r="P263" i="4" s="1"/>
  <c r="M263" i="4"/>
  <c r="G263" i="4"/>
  <c r="V262" i="4"/>
  <c r="U262" i="4"/>
  <c r="Q262" i="4"/>
  <c r="O262" i="4"/>
  <c r="N262" i="4"/>
  <c r="P262" i="4" s="1"/>
  <c r="M262" i="4"/>
  <c r="G262" i="4"/>
  <c r="V261" i="4"/>
  <c r="U261" i="4"/>
  <c r="O261" i="4"/>
  <c r="Q261" i="4" s="1"/>
  <c r="N261" i="4"/>
  <c r="P261" i="4" s="1"/>
  <c r="M261" i="4"/>
  <c r="G261" i="4"/>
  <c r="V260" i="4"/>
  <c r="U260" i="4"/>
  <c r="Q260" i="4"/>
  <c r="O260" i="4"/>
  <c r="N260" i="4"/>
  <c r="P260" i="4" s="1"/>
  <c r="M260" i="4"/>
  <c r="G260" i="4"/>
  <c r="V259" i="4"/>
  <c r="U259" i="4"/>
  <c r="O259" i="4"/>
  <c r="Q259" i="4" s="1"/>
  <c r="N259" i="4"/>
  <c r="P259" i="4" s="1"/>
  <c r="M259" i="4"/>
  <c r="G259" i="4"/>
  <c r="V258" i="4"/>
  <c r="U258" i="4"/>
  <c r="Q258" i="4"/>
  <c r="O258" i="4"/>
  <c r="N258" i="4"/>
  <c r="P258" i="4" s="1"/>
  <c r="M258" i="4"/>
  <c r="G258" i="4"/>
  <c r="V257" i="4"/>
  <c r="U257" i="4"/>
  <c r="O257" i="4"/>
  <c r="Q257" i="4" s="1"/>
  <c r="N257" i="4"/>
  <c r="P257" i="4" s="1"/>
  <c r="M257" i="4"/>
  <c r="G257" i="4"/>
  <c r="V256" i="4"/>
  <c r="U256" i="4"/>
  <c r="Q256" i="4"/>
  <c r="O256" i="4"/>
  <c r="N256" i="4"/>
  <c r="P256" i="4" s="1"/>
  <c r="M256" i="4"/>
  <c r="G256" i="4"/>
  <c r="V255" i="4"/>
  <c r="U255" i="4"/>
  <c r="O255" i="4"/>
  <c r="Q255" i="4" s="1"/>
  <c r="N255" i="4"/>
  <c r="P255" i="4" s="1"/>
  <c r="M255" i="4"/>
  <c r="G255" i="4"/>
  <c r="V254" i="4"/>
  <c r="U254" i="4"/>
  <c r="Q254" i="4"/>
  <c r="O254" i="4"/>
  <c r="N254" i="4"/>
  <c r="P254" i="4" s="1"/>
  <c r="M254" i="4"/>
  <c r="G254" i="4"/>
  <c r="V253" i="4"/>
  <c r="U253" i="4"/>
  <c r="O253" i="4"/>
  <c r="Q253" i="4" s="1"/>
  <c r="N253" i="4"/>
  <c r="P253" i="4" s="1"/>
  <c r="M253" i="4"/>
  <c r="G253" i="4"/>
  <c r="V252" i="4"/>
  <c r="U252" i="4"/>
  <c r="Q252" i="4"/>
  <c r="O252" i="4"/>
  <c r="N252" i="4"/>
  <c r="P252" i="4" s="1"/>
  <c r="M252" i="4"/>
  <c r="G252" i="4"/>
  <c r="V251" i="4"/>
  <c r="U251" i="4"/>
  <c r="Q251" i="4"/>
  <c r="O251" i="4"/>
  <c r="N251" i="4"/>
  <c r="P251" i="4" s="1"/>
  <c r="M251" i="4"/>
  <c r="G251" i="4"/>
  <c r="V250" i="4"/>
  <c r="U250" i="4"/>
  <c r="O250" i="4"/>
  <c r="Q250" i="4" s="1"/>
  <c r="N250" i="4"/>
  <c r="P250" i="4" s="1"/>
  <c r="M250" i="4"/>
  <c r="G250" i="4"/>
  <c r="V249" i="4"/>
  <c r="U249" i="4"/>
  <c r="O249" i="4"/>
  <c r="Q249" i="4" s="1"/>
  <c r="N249" i="4"/>
  <c r="P249" i="4" s="1"/>
  <c r="M249" i="4"/>
  <c r="G249" i="4"/>
  <c r="V248" i="4"/>
  <c r="U248" i="4"/>
  <c r="Q248" i="4"/>
  <c r="O248" i="4"/>
  <c r="N248" i="4"/>
  <c r="P248" i="4" s="1"/>
  <c r="M248" i="4"/>
  <c r="G248" i="4"/>
  <c r="V247" i="4"/>
  <c r="U247" i="4"/>
  <c r="O247" i="4"/>
  <c r="Q247" i="4" s="1"/>
  <c r="N247" i="4"/>
  <c r="P247" i="4" s="1"/>
  <c r="M247" i="4"/>
  <c r="G247" i="4"/>
  <c r="V246" i="4"/>
  <c r="U246" i="4"/>
  <c r="Q246" i="4"/>
  <c r="O246" i="4"/>
  <c r="N246" i="4"/>
  <c r="P246" i="4" s="1"/>
  <c r="M246" i="4"/>
  <c r="G246" i="4"/>
  <c r="V245" i="4"/>
  <c r="U245" i="4"/>
  <c r="O245" i="4"/>
  <c r="Q245" i="4" s="1"/>
  <c r="N245" i="4"/>
  <c r="P245" i="4" s="1"/>
  <c r="M245" i="4"/>
  <c r="G245" i="4"/>
  <c r="V244" i="4"/>
  <c r="U244" i="4"/>
  <c r="Q244" i="4"/>
  <c r="O244" i="4"/>
  <c r="N244" i="4"/>
  <c r="P244" i="4" s="1"/>
  <c r="M244" i="4"/>
  <c r="G244" i="4"/>
  <c r="V243" i="4"/>
  <c r="U243" i="4"/>
  <c r="O243" i="4"/>
  <c r="Q243" i="4" s="1"/>
  <c r="N243" i="4"/>
  <c r="P243" i="4" s="1"/>
  <c r="M243" i="4"/>
  <c r="G243" i="4"/>
  <c r="V242" i="4"/>
  <c r="U242" i="4"/>
  <c r="Q242" i="4"/>
  <c r="O242" i="4"/>
  <c r="N242" i="4"/>
  <c r="P242" i="4" s="1"/>
  <c r="M242" i="4"/>
  <c r="G242" i="4"/>
  <c r="V241" i="4"/>
  <c r="U241" i="4"/>
  <c r="O241" i="4"/>
  <c r="Q241" i="4" s="1"/>
  <c r="N241" i="4"/>
  <c r="P241" i="4" s="1"/>
  <c r="M241" i="4"/>
  <c r="G241" i="4"/>
  <c r="V240" i="4"/>
  <c r="U240" i="4"/>
  <c r="Q240" i="4"/>
  <c r="O240" i="4"/>
  <c r="N240" i="4"/>
  <c r="P240" i="4" s="1"/>
  <c r="M240" i="4"/>
  <c r="G240" i="4"/>
  <c r="V239" i="4"/>
  <c r="U239" i="4"/>
  <c r="O239" i="4"/>
  <c r="Q239" i="4" s="1"/>
  <c r="N239" i="4"/>
  <c r="P239" i="4" s="1"/>
  <c r="M239" i="4"/>
  <c r="G239" i="4"/>
  <c r="V238" i="4"/>
  <c r="U238" i="4"/>
  <c r="Q238" i="4"/>
  <c r="O238" i="4"/>
  <c r="N238" i="4"/>
  <c r="P238" i="4" s="1"/>
  <c r="M238" i="4"/>
  <c r="G238" i="4"/>
  <c r="V237" i="4"/>
  <c r="U237" i="4"/>
  <c r="O237" i="4"/>
  <c r="Q237" i="4" s="1"/>
  <c r="N237" i="4"/>
  <c r="P237" i="4" s="1"/>
  <c r="M237" i="4"/>
  <c r="G237" i="4"/>
  <c r="V236" i="4"/>
  <c r="U236" i="4"/>
  <c r="Q236" i="4"/>
  <c r="O236" i="4"/>
  <c r="N236" i="4"/>
  <c r="P236" i="4" s="1"/>
  <c r="M236" i="4"/>
  <c r="G236" i="4"/>
  <c r="V235" i="4"/>
  <c r="U235" i="4"/>
  <c r="Q235" i="4"/>
  <c r="O235" i="4"/>
  <c r="N235" i="4"/>
  <c r="P235" i="4" s="1"/>
  <c r="M235" i="4"/>
  <c r="G235" i="4"/>
  <c r="V234" i="4"/>
  <c r="U234" i="4"/>
  <c r="O234" i="4"/>
  <c r="Q234" i="4" s="1"/>
  <c r="N234" i="4"/>
  <c r="P234" i="4" s="1"/>
  <c r="M234" i="4"/>
  <c r="G234" i="4"/>
  <c r="V233" i="4"/>
  <c r="U233" i="4"/>
  <c r="O233" i="4"/>
  <c r="Q233" i="4" s="1"/>
  <c r="N233" i="4"/>
  <c r="P233" i="4" s="1"/>
  <c r="M233" i="4"/>
  <c r="G233" i="4"/>
  <c r="V232" i="4"/>
  <c r="U232" i="4"/>
  <c r="Q232" i="4"/>
  <c r="O232" i="4"/>
  <c r="N232" i="4"/>
  <c r="P232" i="4" s="1"/>
  <c r="M232" i="4"/>
  <c r="G232" i="4"/>
  <c r="V231" i="4"/>
  <c r="U231" i="4"/>
  <c r="O231" i="4"/>
  <c r="Q231" i="4" s="1"/>
  <c r="N231" i="4"/>
  <c r="P231" i="4" s="1"/>
  <c r="M231" i="4"/>
  <c r="G231" i="4"/>
  <c r="V230" i="4"/>
  <c r="U230" i="4"/>
  <c r="Q230" i="4"/>
  <c r="O230" i="4"/>
  <c r="N230" i="4"/>
  <c r="P230" i="4" s="1"/>
  <c r="M230" i="4"/>
  <c r="G230" i="4"/>
  <c r="V229" i="4"/>
  <c r="U229" i="4"/>
  <c r="O229" i="4"/>
  <c r="Q229" i="4" s="1"/>
  <c r="N229" i="4"/>
  <c r="P229" i="4" s="1"/>
  <c r="M229" i="4"/>
  <c r="G229" i="4"/>
  <c r="V228" i="4"/>
  <c r="U228" i="4"/>
  <c r="Q228" i="4"/>
  <c r="O228" i="4"/>
  <c r="N228" i="4"/>
  <c r="P228" i="4" s="1"/>
  <c r="M228" i="4"/>
  <c r="G228" i="4"/>
  <c r="V227" i="4"/>
  <c r="U227" i="4"/>
  <c r="O227" i="4"/>
  <c r="Q227" i="4" s="1"/>
  <c r="N227" i="4"/>
  <c r="P227" i="4" s="1"/>
  <c r="M227" i="4"/>
  <c r="G227" i="4"/>
  <c r="V226" i="4"/>
  <c r="U226" i="4"/>
  <c r="Q226" i="4"/>
  <c r="O226" i="4"/>
  <c r="N226" i="4"/>
  <c r="P226" i="4" s="1"/>
  <c r="M226" i="4"/>
  <c r="G226" i="4"/>
  <c r="V225" i="4"/>
  <c r="U225" i="4"/>
  <c r="O225" i="4"/>
  <c r="Q225" i="4" s="1"/>
  <c r="N225" i="4"/>
  <c r="P225" i="4" s="1"/>
  <c r="M225" i="4"/>
  <c r="G225" i="4"/>
  <c r="V224" i="4"/>
  <c r="U224" i="4"/>
  <c r="Q224" i="4"/>
  <c r="O224" i="4"/>
  <c r="N224" i="4"/>
  <c r="P224" i="4" s="1"/>
  <c r="M224" i="4"/>
  <c r="G224" i="4"/>
  <c r="V223" i="4"/>
  <c r="U223" i="4"/>
  <c r="O223" i="4"/>
  <c r="Q223" i="4" s="1"/>
  <c r="N223" i="4"/>
  <c r="P223" i="4" s="1"/>
  <c r="M223" i="4"/>
  <c r="G223" i="4"/>
  <c r="V222" i="4"/>
  <c r="U222" i="4"/>
  <c r="Q222" i="4"/>
  <c r="O222" i="4"/>
  <c r="N222" i="4"/>
  <c r="P222" i="4" s="1"/>
  <c r="M222" i="4"/>
  <c r="G222" i="4"/>
  <c r="V221" i="4"/>
  <c r="U221" i="4"/>
  <c r="O221" i="4"/>
  <c r="Q221" i="4" s="1"/>
  <c r="N221" i="4"/>
  <c r="P221" i="4" s="1"/>
  <c r="M221" i="4"/>
  <c r="G221" i="4"/>
  <c r="V220" i="4"/>
  <c r="U220" i="4"/>
  <c r="Q220" i="4"/>
  <c r="O220" i="4"/>
  <c r="N220" i="4"/>
  <c r="P220" i="4" s="1"/>
  <c r="M220" i="4"/>
  <c r="G220" i="4"/>
  <c r="V219" i="4"/>
  <c r="U219" i="4"/>
  <c r="Q219" i="4"/>
  <c r="O219" i="4"/>
  <c r="N219" i="4"/>
  <c r="P219" i="4" s="1"/>
  <c r="M219" i="4"/>
  <c r="G219" i="4"/>
  <c r="V218" i="4"/>
  <c r="U218" i="4"/>
  <c r="O218" i="4"/>
  <c r="Q218" i="4" s="1"/>
  <c r="N218" i="4"/>
  <c r="P218" i="4" s="1"/>
  <c r="M218" i="4"/>
  <c r="G218" i="4"/>
  <c r="V217" i="4"/>
  <c r="U217" i="4"/>
  <c r="O217" i="4"/>
  <c r="Q217" i="4" s="1"/>
  <c r="N217" i="4"/>
  <c r="P217" i="4" s="1"/>
  <c r="M217" i="4"/>
  <c r="G217" i="4"/>
  <c r="V216" i="4"/>
  <c r="U216" i="4"/>
  <c r="Q216" i="4"/>
  <c r="O216" i="4"/>
  <c r="N216" i="4"/>
  <c r="P216" i="4" s="1"/>
  <c r="M216" i="4"/>
  <c r="G216" i="4"/>
  <c r="V215" i="4"/>
  <c r="U215" i="4"/>
  <c r="O215" i="4"/>
  <c r="Q215" i="4" s="1"/>
  <c r="N215" i="4"/>
  <c r="P215" i="4" s="1"/>
  <c r="M215" i="4"/>
  <c r="G215" i="4"/>
  <c r="V214" i="4"/>
  <c r="U214" i="4"/>
  <c r="Q214" i="4"/>
  <c r="O214" i="4"/>
  <c r="N214" i="4"/>
  <c r="P214" i="4" s="1"/>
  <c r="M214" i="4"/>
  <c r="G214" i="4"/>
  <c r="V213" i="4"/>
  <c r="U213" i="4"/>
  <c r="O213" i="4"/>
  <c r="Q213" i="4" s="1"/>
  <c r="N213" i="4"/>
  <c r="P213" i="4" s="1"/>
  <c r="M213" i="4"/>
  <c r="G213" i="4"/>
  <c r="V212" i="4"/>
  <c r="U212" i="4"/>
  <c r="Q212" i="4"/>
  <c r="O212" i="4"/>
  <c r="N212" i="4"/>
  <c r="P212" i="4" s="1"/>
  <c r="M212" i="4"/>
  <c r="G212" i="4"/>
  <c r="V211" i="4"/>
  <c r="U211" i="4"/>
  <c r="O211" i="4"/>
  <c r="Q211" i="4" s="1"/>
  <c r="N211" i="4"/>
  <c r="P211" i="4" s="1"/>
  <c r="M211" i="4"/>
  <c r="G211" i="4"/>
  <c r="V210" i="4"/>
  <c r="U210" i="4"/>
  <c r="Q210" i="4"/>
  <c r="O210" i="4"/>
  <c r="N210" i="4"/>
  <c r="P210" i="4" s="1"/>
  <c r="M210" i="4"/>
  <c r="G210" i="4"/>
  <c r="V209" i="4"/>
  <c r="U209" i="4"/>
  <c r="O209" i="4"/>
  <c r="Q209" i="4" s="1"/>
  <c r="N209" i="4"/>
  <c r="P209" i="4" s="1"/>
  <c r="M209" i="4"/>
  <c r="G209" i="4"/>
  <c r="V208" i="4"/>
  <c r="U208" i="4"/>
  <c r="Q208" i="4"/>
  <c r="O208" i="4"/>
  <c r="N208" i="4"/>
  <c r="P208" i="4" s="1"/>
  <c r="M208" i="4"/>
  <c r="G208" i="4"/>
  <c r="V207" i="4"/>
  <c r="U207" i="4"/>
  <c r="O207" i="4"/>
  <c r="Q207" i="4" s="1"/>
  <c r="N207" i="4"/>
  <c r="P207" i="4" s="1"/>
  <c r="M207" i="4"/>
  <c r="G207" i="4"/>
  <c r="V206" i="4"/>
  <c r="U206" i="4"/>
  <c r="Q206" i="4"/>
  <c r="O206" i="4"/>
  <c r="N206" i="4"/>
  <c r="P206" i="4" s="1"/>
  <c r="M206" i="4"/>
  <c r="G206" i="4"/>
  <c r="V205" i="4"/>
  <c r="U205" i="4"/>
  <c r="O205" i="4"/>
  <c r="Q205" i="4" s="1"/>
  <c r="N205" i="4"/>
  <c r="P205" i="4" s="1"/>
  <c r="M205" i="4"/>
  <c r="G205" i="4"/>
  <c r="V204" i="4"/>
  <c r="U204" i="4"/>
  <c r="Q204" i="4"/>
  <c r="O204" i="4"/>
  <c r="N204" i="4"/>
  <c r="P204" i="4" s="1"/>
  <c r="M204" i="4"/>
  <c r="G204" i="4"/>
  <c r="V203" i="4"/>
  <c r="U203" i="4"/>
  <c r="Q203" i="4"/>
  <c r="O203" i="4"/>
  <c r="N203" i="4"/>
  <c r="P203" i="4" s="1"/>
  <c r="M203" i="4"/>
  <c r="G203" i="4"/>
  <c r="V202" i="4"/>
  <c r="U202" i="4"/>
  <c r="O202" i="4"/>
  <c r="Q202" i="4" s="1"/>
  <c r="N202" i="4"/>
  <c r="P202" i="4" s="1"/>
  <c r="M202" i="4"/>
  <c r="G202" i="4"/>
  <c r="V201" i="4"/>
  <c r="U201" i="4"/>
  <c r="O201" i="4"/>
  <c r="Q201" i="4" s="1"/>
  <c r="N201" i="4"/>
  <c r="P201" i="4" s="1"/>
  <c r="M201" i="4"/>
  <c r="G201" i="4"/>
  <c r="V200" i="4"/>
  <c r="U200" i="4"/>
  <c r="Q200" i="4"/>
  <c r="O200" i="4"/>
  <c r="N200" i="4"/>
  <c r="P200" i="4" s="1"/>
  <c r="M200" i="4"/>
  <c r="G200" i="4"/>
  <c r="V199" i="4"/>
  <c r="U199" i="4"/>
  <c r="O199" i="4"/>
  <c r="Q199" i="4" s="1"/>
  <c r="N199" i="4"/>
  <c r="P199" i="4" s="1"/>
  <c r="M199" i="4"/>
  <c r="G199" i="4"/>
  <c r="V198" i="4"/>
  <c r="U198" i="4"/>
  <c r="Q198" i="4"/>
  <c r="O198" i="4"/>
  <c r="N198" i="4"/>
  <c r="P198" i="4" s="1"/>
  <c r="M198" i="4"/>
  <c r="G198" i="4"/>
  <c r="V197" i="4"/>
  <c r="U197" i="4"/>
  <c r="O197" i="4"/>
  <c r="Q197" i="4" s="1"/>
  <c r="N197" i="4"/>
  <c r="P197" i="4" s="1"/>
  <c r="M197" i="4"/>
  <c r="G197" i="4"/>
  <c r="V196" i="4"/>
  <c r="U196" i="4"/>
  <c r="Q196" i="4"/>
  <c r="O196" i="4"/>
  <c r="N196" i="4"/>
  <c r="P196" i="4" s="1"/>
  <c r="M196" i="4"/>
  <c r="G196" i="4"/>
  <c r="V195" i="4"/>
  <c r="U195" i="4"/>
  <c r="O195" i="4"/>
  <c r="Q195" i="4" s="1"/>
  <c r="N195" i="4"/>
  <c r="P195" i="4" s="1"/>
  <c r="M195" i="4"/>
  <c r="G195" i="4"/>
  <c r="V194" i="4"/>
  <c r="U194" i="4"/>
  <c r="Q194" i="4"/>
  <c r="O194" i="4"/>
  <c r="N194" i="4"/>
  <c r="P194" i="4" s="1"/>
  <c r="M194" i="4"/>
  <c r="G194" i="4"/>
  <c r="V193" i="4"/>
  <c r="U193" i="4"/>
  <c r="O193" i="4"/>
  <c r="Q193" i="4" s="1"/>
  <c r="N193" i="4"/>
  <c r="P193" i="4" s="1"/>
  <c r="M193" i="4"/>
  <c r="G193" i="4"/>
  <c r="V192" i="4"/>
  <c r="U192" i="4"/>
  <c r="Q192" i="4"/>
  <c r="O192" i="4"/>
  <c r="N192" i="4"/>
  <c r="P192" i="4" s="1"/>
  <c r="M192" i="4"/>
  <c r="G192" i="4"/>
  <c r="V191" i="4"/>
  <c r="U191" i="4"/>
  <c r="O191" i="4"/>
  <c r="Q191" i="4" s="1"/>
  <c r="N191" i="4"/>
  <c r="P191" i="4" s="1"/>
  <c r="M191" i="4"/>
  <c r="G191" i="4"/>
  <c r="V190" i="4"/>
  <c r="U190" i="4"/>
  <c r="Q190" i="4"/>
  <c r="O190" i="4"/>
  <c r="N190" i="4"/>
  <c r="P190" i="4" s="1"/>
  <c r="M190" i="4"/>
  <c r="G190" i="4"/>
  <c r="V189" i="4"/>
  <c r="U189" i="4"/>
  <c r="O189" i="4"/>
  <c r="Q189" i="4" s="1"/>
  <c r="N189" i="4"/>
  <c r="P189" i="4" s="1"/>
  <c r="M189" i="4"/>
  <c r="G189" i="4"/>
  <c r="V188" i="4"/>
  <c r="U188" i="4"/>
  <c r="Q188" i="4"/>
  <c r="O188" i="4"/>
  <c r="N188" i="4"/>
  <c r="P188" i="4" s="1"/>
  <c r="M188" i="4"/>
  <c r="G188" i="4"/>
  <c r="V187" i="4"/>
  <c r="U187" i="4"/>
  <c r="Q187" i="4"/>
  <c r="O187" i="4"/>
  <c r="N187" i="4"/>
  <c r="P187" i="4" s="1"/>
  <c r="M187" i="4"/>
  <c r="G187" i="4"/>
  <c r="V186" i="4"/>
  <c r="U186" i="4"/>
  <c r="O186" i="4"/>
  <c r="Q186" i="4" s="1"/>
  <c r="N186" i="4"/>
  <c r="P186" i="4" s="1"/>
  <c r="M186" i="4"/>
  <c r="G186" i="4"/>
  <c r="V185" i="4"/>
  <c r="U185" i="4"/>
  <c r="O185" i="4"/>
  <c r="Q185" i="4" s="1"/>
  <c r="N185" i="4"/>
  <c r="P185" i="4" s="1"/>
  <c r="M185" i="4"/>
  <c r="G185" i="4"/>
  <c r="V184" i="4"/>
  <c r="U184" i="4"/>
  <c r="Q184" i="4"/>
  <c r="O184" i="4"/>
  <c r="N184" i="4"/>
  <c r="P184" i="4" s="1"/>
  <c r="M184" i="4"/>
  <c r="G184" i="4"/>
  <c r="V183" i="4"/>
  <c r="U183" i="4"/>
  <c r="O183" i="4"/>
  <c r="Q183" i="4" s="1"/>
  <c r="N183" i="4"/>
  <c r="P183" i="4" s="1"/>
  <c r="M183" i="4"/>
  <c r="G183" i="4"/>
  <c r="V182" i="4"/>
  <c r="U182" i="4"/>
  <c r="Q182" i="4"/>
  <c r="O182" i="4"/>
  <c r="N182" i="4"/>
  <c r="P182" i="4" s="1"/>
  <c r="M182" i="4"/>
  <c r="G182" i="4"/>
  <c r="V181" i="4"/>
  <c r="U181" i="4"/>
  <c r="O181" i="4"/>
  <c r="Q181" i="4" s="1"/>
  <c r="N181" i="4"/>
  <c r="P181" i="4" s="1"/>
  <c r="M181" i="4"/>
  <c r="G181" i="4"/>
  <c r="V180" i="4"/>
  <c r="U180" i="4"/>
  <c r="Q180" i="4"/>
  <c r="O180" i="4"/>
  <c r="N180" i="4"/>
  <c r="P180" i="4" s="1"/>
  <c r="M180" i="4"/>
  <c r="G180" i="4"/>
  <c r="V179" i="4"/>
  <c r="U179" i="4"/>
  <c r="O179" i="4"/>
  <c r="Q179" i="4" s="1"/>
  <c r="N179" i="4"/>
  <c r="P179" i="4" s="1"/>
  <c r="M179" i="4"/>
  <c r="G179" i="4"/>
  <c r="V178" i="4"/>
  <c r="U178" i="4"/>
  <c r="Q178" i="4"/>
  <c r="O178" i="4"/>
  <c r="N178" i="4"/>
  <c r="P178" i="4" s="1"/>
  <c r="M178" i="4"/>
  <c r="G178" i="4"/>
  <c r="V177" i="4"/>
  <c r="U177" i="4"/>
  <c r="O177" i="4"/>
  <c r="Q177" i="4" s="1"/>
  <c r="N177" i="4"/>
  <c r="P177" i="4" s="1"/>
  <c r="M177" i="4"/>
  <c r="G177" i="4"/>
  <c r="V176" i="4"/>
  <c r="U176" i="4"/>
  <c r="Q176" i="4"/>
  <c r="O176" i="4"/>
  <c r="N176" i="4"/>
  <c r="P176" i="4" s="1"/>
  <c r="M176" i="4"/>
  <c r="G176" i="4"/>
  <c r="V175" i="4"/>
  <c r="U175" i="4"/>
  <c r="O175" i="4"/>
  <c r="Q175" i="4" s="1"/>
  <c r="N175" i="4"/>
  <c r="P175" i="4" s="1"/>
  <c r="M175" i="4"/>
  <c r="G175" i="4"/>
  <c r="V174" i="4"/>
  <c r="U174" i="4"/>
  <c r="Q174" i="4"/>
  <c r="O174" i="4"/>
  <c r="N174" i="4"/>
  <c r="P174" i="4" s="1"/>
  <c r="M174" i="4"/>
  <c r="G174" i="4"/>
  <c r="V173" i="4"/>
  <c r="U173" i="4"/>
  <c r="O173" i="4"/>
  <c r="Q173" i="4" s="1"/>
  <c r="N173" i="4"/>
  <c r="P173" i="4" s="1"/>
  <c r="M173" i="4"/>
  <c r="G173" i="4"/>
  <c r="V172" i="4"/>
  <c r="U172" i="4"/>
  <c r="Q172" i="4"/>
  <c r="O172" i="4"/>
  <c r="N172" i="4"/>
  <c r="P172" i="4" s="1"/>
  <c r="M172" i="4"/>
  <c r="G172" i="4"/>
  <c r="V171" i="4"/>
  <c r="U171" i="4"/>
  <c r="Q171" i="4"/>
  <c r="O171" i="4"/>
  <c r="N171" i="4"/>
  <c r="P171" i="4" s="1"/>
  <c r="M171" i="4"/>
  <c r="G171" i="4"/>
  <c r="V170" i="4"/>
  <c r="U170" i="4"/>
  <c r="O170" i="4"/>
  <c r="Q170" i="4" s="1"/>
  <c r="N170" i="4"/>
  <c r="P170" i="4" s="1"/>
  <c r="M170" i="4"/>
  <c r="G170" i="4"/>
  <c r="V169" i="4"/>
  <c r="U169" i="4"/>
  <c r="O169" i="4"/>
  <c r="Q169" i="4" s="1"/>
  <c r="N169" i="4"/>
  <c r="P169" i="4" s="1"/>
  <c r="M169" i="4"/>
  <c r="G169" i="4"/>
  <c r="V168" i="4"/>
  <c r="U168" i="4"/>
  <c r="Q168" i="4"/>
  <c r="O168" i="4"/>
  <c r="N168" i="4"/>
  <c r="P168" i="4" s="1"/>
  <c r="M168" i="4"/>
  <c r="G168" i="4"/>
  <c r="V167" i="4"/>
  <c r="U167" i="4"/>
  <c r="O167" i="4"/>
  <c r="Q167" i="4" s="1"/>
  <c r="N167" i="4"/>
  <c r="P167" i="4" s="1"/>
  <c r="M167" i="4"/>
  <c r="G167" i="4"/>
  <c r="V166" i="4"/>
  <c r="U166" i="4"/>
  <c r="Q166" i="4"/>
  <c r="O166" i="4"/>
  <c r="N166" i="4"/>
  <c r="P166" i="4" s="1"/>
  <c r="M166" i="4"/>
  <c r="G166" i="4"/>
  <c r="V165" i="4"/>
  <c r="U165" i="4"/>
  <c r="O165" i="4"/>
  <c r="Q165" i="4" s="1"/>
  <c r="N165" i="4"/>
  <c r="P165" i="4" s="1"/>
  <c r="M165" i="4"/>
  <c r="G165" i="4"/>
  <c r="V164" i="4"/>
  <c r="U164" i="4"/>
  <c r="Q164" i="4"/>
  <c r="O164" i="4"/>
  <c r="N164" i="4"/>
  <c r="P164" i="4" s="1"/>
  <c r="M164" i="4"/>
  <c r="G164" i="4"/>
  <c r="V163" i="4"/>
  <c r="U163" i="4"/>
  <c r="O163" i="4"/>
  <c r="Q163" i="4" s="1"/>
  <c r="N163" i="4"/>
  <c r="P163" i="4" s="1"/>
  <c r="M163" i="4"/>
  <c r="G163" i="4"/>
  <c r="V162" i="4"/>
  <c r="U162" i="4"/>
  <c r="Q162" i="4"/>
  <c r="O162" i="4"/>
  <c r="N162" i="4"/>
  <c r="P162" i="4" s="1"/>
  <c r="M162" i="4"/>
  <c r="G162" i="4"/>
  <c r="V161" i="4"/>
  <c r="U161" i="4"/>
  <c r="O161" i="4"/>
  <c r="Q161" i="4" s="1"/>
  <c r="N161" i="4"/>
  <c r="P161" i="4" s="1"/>
  <c r="M161" i="4"/>
  <c r="G161" i="4"/>
  <c r="V160" i="4"/>
  <c r="U160" i="4"/>
  <c r="Q160" i="4"/>
  <c r="O160" i="4"/>
  <c r="N160" i="4"/>
  <c r="P160" i="4" s="1"/>
  <c r="M160" i="4"/>
  <c r="G160" i="4"/>
  <c r="V159" i="4"/>
  <c r="U159" i="4"/>
  <c r="O159" i="4"/>
  <c r="Q159" i="4" s="1"/>
  <c r="N159" i="4"/>
  <c r="P159" i="4" s="1"/>
  <c r="M159" i="4"/>
  <c r="G159" i="4"/>
  <c r="V158" i="4"/>
  <c r="U158" i="4"/>
  <c r="Q158" i="4"/>
  <c r="O158" i="4"/>
  <c r="N158" i="4"/>
  <c r="P158" i="4" s="1"/>
  <c r="M158" i="4"/>
  <c r="G158" i="4"/>
  <c r="V157" i="4"/>
  <c r="U157" i="4"/>
  <c r="O157" i="4"/>
  <c r="Q157" i="4" s="1"/>
  <c r="N157" i="4"/>
  <c r="P157" i="4" s="1"/>
  <c r="M157" i="4"/>
  <c r="G157" i="4"/>
  <c r="V156" i="4"/>
  <c r="U156" i="4"/>
  <c r="Q156" i="4"/>
  <c r="O156" i="4"/>
  <c r="N156" i="4"/>
  <c r="P156" i="4" s="1"/>
  <c r="M156" i="4"/>
  <c r="G156" i="4"/>
  <c r="V155" i="4"/>
  <c r="U155" i="4"/>
  <c r="Q155" i="4"/>
  <c r="O155" i="4"/>
  <c r="N155" i="4"/>
  <c r="P155" i="4" s="1"/>
  <c r="M155" i="4"/>
  <c r="G155" i="4"/>
  <c r="V154" i="4"/>
  <c r="U154" i="4"/>
  <c r="O154" i="4"/>
  <c r="Q154" i="4" s="1"/>
  <c r="N154" i="4"/>
  <c r="P154" i="4" s="1"/>
  <c r="M154" i="4"/>
  <c r="G154" i="4"/>
  <c r="V153" i="4"/>
  <c r="U153" i="4"/>
  <c r="O153" i="4"/>
  <c r="Q153" i="4" s="1"/>
  <c r="N153" i="4"/>
  <c r="P153" i="4" s="1"/>
  <c r="M153" i="4"/>
  <c r="G153" i="4"/>
  <c r="V152" i="4"/>
  <c r="U152" i="4"/>
  <c r="Q152" i="4"/>
  <c r="O152" i="4"/>
  <c r="N152" i="4"/>
  <c r="P152" i="4" s="1"/>
  <c r="M152" i="4"/>
  <c r="G152" i="4"/>
  <c r="V151" i="4"/>
  <c r="U151" i="4"/>
  <c r="O151" i="4"/>
  <c r="Q151" i="4" s="1"/>
  <c r="N151" i="4"/>
  <c r="P151" i="4" s="1"/>
  <c r="M151" i="4"/>
  <c r="G151" i="4"/>
  <c r="V150" i="4"/>
  <c r="U150" i="4"/>
  <c r="Q150" i="4"/>
  <c r="O150" i="4"/>
  <c r="N150" i="4"/>
  <c r="P150" i="4" s="1"/>
  <c r="M150" i="4"/>
  <c r="G150" i="4"/>
  <c r="V149" i="4"/>
  <c r="U149" i="4"/>
  <c r="O149" i="4"/>
  <c r="Q149" i="4" s="1"/>
  <c r="N149" i="4"/>
  <c r="P149" i="4" s="1"/>
  <c r="M149" i="4"/>
  <c r="G149" i="4"/>
  <c r="V148" i="4"/>
  <c r="U148" i="4"/>
  <c r="Q148" i="4"/>
  <c r="O148" i="4"/>
  <c r="N148" i="4"/>
  <c r="P148" i="4" s="1"/>
  <c r="M148" i="4"/>
  <c r="G148" i="4"/>
  <c r="V147" i="4"/>
  <c r="U147" i="4"/>
  <c r="O147" i="4"/>
  <c r="Q147" i="4" s="1"/>
  <c r="N147" i="4"/>
  <c r="P147" i="4" s="1"/>
  <c r="M147" i="4"/>
  <c r="G147" i="4"/>
  <c r="V146" i="4"/>
  <c r="U146" i="4"/>
  <c r="Q146" i="4"/>
  <c r="O146" i="4"/>
  <c r="N146" i="4"/>
  <c r="P146" i="4" s="1"/>
  <c r="M146" i="4"/>
  <c r="G146" i="4"/>
  <c r="V145" i="4"/>
  <c r="U145" i="4"/>
  <c r="O145" i="4"/>
  <c r="Q145" i="4" s="1"/>
  <c r="N145" i="4"/>
  <c r="P145" i="4" s="1"/>
  <c r="M145" i="4"/>
  <c r="G145" i="4"/>
  <c r="V144" i="4"/>
  <c r="U144" i="4"/>
  <c r="Q144" i="4"/>
  <c r="O144" i="4"/>
  <c r="N144" i="4"/>
  <c r="P144" i="4" s="1"/>
  <c r="M144" i="4"/>
  <c r="G144" i="4"/>
  <c r="V143" i="4"/>
  <c r="U143" i="4"/>
  <c r="O143" i="4"/>
  <c r="Q143" i="4" s="1"/>
  <c r="N143" i="4"/>
  <c r="P143" i="4" s="1"/>
  <c r="M143" i="4"/>
  <c r="G143" i="4"/>
  <c r="V142" i="4"/>
  <c r="U142" i="4"/>
  <c r="Q142" i="4"/>
  <c r="O142" i="4"/>
  <c r="N142" i="4"/>
  <c r="P142" i="4" s="1"/>
  <c r="M142" i="4"/>
  <c r="G142" i="4"/>
  <c r="V141" i="4"/>
  <c r="U141" i="4"/>
  <c r="O141" i="4"/>
  <c r="Q141" i="4" s="1"/>
  <c r="N141" i="4"/>
  <c r="P141" i="4" s="1"/>
  <c r="M141" i="4"/>
  <c r="G141" i="4"/>
  <c r="V140" i="4"/>
  <c r="U140" i="4"/>
  <c r="Q140" i="4"/>
  <c r="O140" i="4"/>
  <c r="N140" i="4"/>
  <c r="P140" i="4" s="1"/>
  <c r="M140" i="4"/>
  <c r="G140" i="4"/>
  <c r="V139" i="4"/>
  <c r="U139" i="4"/>
  <c r="Q139" i="4"/>
  <c r="O139" i="4"/>
  <c r="N139" i="4"/>
  <c r="P139" i="4" s="1"/>
  <c r="M139" i="4"/>
  <c r="G139" i="4"/>
  <c r="V138" i="4"/>
  <c r="U138" i="4"/>
  <c r="O138" i="4"/>
  <c r="Q138" i="4" s="1"/>
  <c r="N138" i="4"/>
  <c r="P138" i="4" s="1"/>
  <c r="M138" i="4"/>
  <c r="G138" i="4"/>
  <c r="V137" i="4"/>
  <c r="U137" i="4"/>
  <c r="O137" i="4"/>
  <c r="Q137" i="4" s="1"/>
  <c r="N137" i="4"/>
  <c r="P137" i="4" s="1"/>
  <c r="M137" i="4"/>
  <c r="G137" i="4"/>
  <c r="V136" i="4"/>
  <c r="U136" i="4"/>
  <c r="Q136" i="4"/>
  <c r="O136" i="4"/>
  <c r="N136" i="4"/>
  <c r="P136" i="4" s="1"/>
  <c r="M136" i="4"/>
  <c r="G136" i="4"/>
  <c r="V135" i="4"/>
  <c r="U135" i="4"/>
  <c r="O135" i="4"/>
  <c r="Q135" i="4" s="1"/>
  <c r="N135" i="4"/>
  <c r="P135" i="4" s="1"/>
  <c r="M135" i="4"/>
  <c r="G135" i="4"/>
  <c r="V134" i="4"/>
  <c r="U134" i="4"/>
  <c r="Q134" i="4"/>
  <c r="O134" i="4"/>
  <c r="N134" i="4"/>
  <c r="P134" i="4" s="1"/>
  <c r="M134" i="4"/>
  <c r="G134" i="4"/>
  <c r="V133" i="4"/>
  <c r="U133" i="4"/>
  <c r="O133" i="4"/>
  <c r="Q133" i="4" s="1"/>
  <c r="N133" i="4"/>
  <c r="P133" i="4" s="1"/>
  <c r="M133" i="4"/>
  <c r="G133" i="4"/>
  <c r="V132" i="4"/>
  <c r="U132" i="4"/>
  <c r="Q132" i="4"/>
  <c r="O132" i="4"/>
  <c r="N132" i="4"/>
  <c r="P132" i="4" s="1"/>
  <c r="M132" i="4"/>
  <c r="G132" i="4"/>
  <c r="V131" i="4"/>
  <c r="U131" i="4"/>
  <c r="O131" i="4"/>
  <c r="Q131" i="4" s="1"/>
  <c r="N131" i="4"/>
  <c r="P131" i="4" s="1"/>
  <c r="M131" i="4"/>
  <c r="G131" i="4"/>
  <c r="V130" i="4"/>
  <c r="U130" i="4"/>
  <c r="Q130" i="4"/>
  <c r="O130" i="4"/>
  <c r="N130" i="4"/>
  <c r="P130" i="4" s="1"/>
  <c r="M130" i="4"/>
  <c r="G130" i="4"/>
  <c r="V129" i="4"/>
  <c r="U129" i="4"/>
  <c r="O129" i="4"/>
  <c r="Q129" i="4" s="1"/>
  <c r="N129" i="4"/>
  <c r="P129" i="4" s="1"/>
  <c r="M129" i="4"/>
  <c r="G129" i="4"/>
  <c r="V128" i="4"/>
  <c r="U128" i="4"/>
  <c r="Q128" i="4"/>
  <c r="O128" i="4"/>
  <c r="N128" i="4"/>
  <c r="P128" i="4" s="1"/>
  <c r="M128" i="4"/>
  <c r="G128" i="4"/>
  <c r="V127" i="4"/>
  <c r="U127" i="4"/>
  <c r="O127" i="4"/>
  <c r="Q127" i="4" s="1"/>
  <c r="N127" i="4"/>
  <c r="P127" i="4" s="1"/>
  <c r="M127" i="4"/>
  <c r="G127" i="4"/>
  <c r="V126" i="4"/>
  <c r="U126" i="4"/>
  <c r="Q126" i="4"/>
  <c r="O126" i="4"/>
  <c r="N126" i="4"/>
  <c r="P126" i="4" s="1"/>
  <c r="M126" i="4"/>
  <c r="G126" i="4"/>
  <c r="V125" i="4"/>
  <c r="U125" i="4"/>
  <c r="O125" i="4"/>
  <c r="Q125" i="4" s="1"/>
  <c r="N125" i="4"/>
  <c r="P125" i="4" s="1"/>
  <c r="M125" i="4"/>
  <c r="G125" i="4"/>
  <c r="V124" i="4"/>
  <c r="U124" i="4"/>
  <c r="Q124" i="4"/>
  <c r="O124" i="4"/>
  <c r="N124" i="4"/>
  <c r="P124" i="4" s="1"/>
  <c r="M124" i="4"/>
  <c r="G124" i="4"/>
  <c r="V123" i="4"/>
  <c r="U123" i="4"/>
  <c r="Q123" i="4"/>
  <c r="O123" i="4"/>
  <c r="N123" i="4"/>
  <c r="P123" i="4" s="1"/>
  <c r="M123" i="4"/>
  <c r="G123" i="4"/>
  <c r="V122" i="4"/>
  <c r="U122" i="4"/>
  <c r="O122" i="4"/>
  <c r="Q122" i="4" s="1"/>
  <c r="N122" i="4"/>
  <c r="P122" i="4" s="1"/>
  <c r="M122" i="4"/>
  <c r="G122" i="4"/>
  <c r="V121" i="4"/>
  <c r="U121" i="4"/>
  <c r="O121" i="4"/>
  <c r="Q121" i="4" s="1"/>
  <c r="N121" i="4"/>
  <c r="P121" i="4" s="1"/>
  <c r="M121" i="4"/>
  <c r="G121" i="4"/>
  <c r="V120" i="4"/>
  <c r="U120" i="4"/>
  <c r="Q120" i="4"/>
  <c r="O120" i="4"/>
  <c r="N120" i="4"/>
  <c r="P120" i="4" s="1"/>
  <c r="M120" i="4"/>
  <c r="G120" i="4"/>
  <c r="V119" i="4"/>
  <c r="U119" i="4"/>
  <c r="O119" i="4"/>
  <c r="Q119" i="4" s="1"/>
  <c r="N119" i="4"/>
  <c r="P119" i="4" s="1"/>
  <c r="M119" i="4"/>
  <c r="G119" i="4"/>
  <c r="V118" i="4"/>
  <c r="U118" i="4"/>
  <c r="Q118" i="4"/>
  <c r="O118" i="4"/>
  <c r="N118" i="4"/>
  <c r="P118" i="4" s="1"/>
  <c r="M118" i="4"/>
  <c r="G118" i="4"/>
  <c r="V117" i="4"/>
  <c r="U117" i="4"/>
  <c r="O117" i="4"/>
  <c r="Q117" i="4" s="1"/>
  <c r="N117" i="4"/>
  <c r="P117" i="4" s="1"/>
  <c r="M117" i="4"/>
  <c r="G117" i="4"/>
  <c r="V116" i="4"/>
  <c r="U116" i="4"/>
  <c r="Q116" i="4"/>
  <c r="O116" i="4"/>
  <c r="N116" i="4"/>
  <c r="P116" i="4" s="1"/>
  <c r="M116" i="4"/>
  <c r="G116" i="4"/>
  <c r="V115" i="4"/>
  <c r="U115" i="4"/>
  <c r="O115" i="4"/>
  <c r="Q115" i="4" s="1"/>
  <c r="N115" i="4"/>
  <c r="P115" i="4" s="1"/>
  <c r="M115" i="4"/>
  <c r="G115" i="4"/>
  <c r="V114" i="4"/>
  <c r="U114" i="4"/>
  <c r="Q114" i="4"/>
  <c r="O114" i="4"/>
  <c r="N114" i="4"/>
  <c r="P114" i="4" s="1"/>
  <c r="M114" i="4"/>
  <c r="G114" i="4"/>
  <c r="V113" i="4"/>
  <c r="U113" i="4"/>
  <c r="O113" i="4"/>
  <c r="Q113" i="4" s="1"/>
  <c r="N113" i="4"/>
  <c r="P113" i="4" s="1"/>
  <c r="M113" i="4"/>
  <c r="G113" i="4"/>
  <c r="V112" i="4"/>
  <c r="U112" i="4"/>
  <c r="Q112" i="4"/>
  <c r="O112" i="4"/>
  <c r="N112" i="4"/>
  <c r="P112" i="4" s="1"/>
  <c r="M112" i="4"/>
  <c r="G112" i="4"/>
  <c r="V111" i="4"/>
  <c r="U111" i="4"/>
  <c r="O111" i="4"/>
  <c r="Q111" i="4" s="1"/>
  <c r="N111" i="4"/>
  <c r="P111" i="4" s="1"/>
  <c r="M111" i="4"/>
  <c r="G111" i="4"/>
  <c r="V110" i="4"/>
  <c r="U110" i="4"/>
  <c r="Q110" i="4"/>
  <c r="O110" i="4"/>
  <c r="N110" i="4"/>
  <c r="P110" i="4" s="1"/>
  <c r="M110" i="4"/>
  <c r="G110" i="4"/>
  <c r="V109" i="4"/>
  <c r="U109" i="4"/>
  <c r="O109" i="4"/>
  <c r="Q109" i="4" s="1"/>
  <c r="N109" i="4"/>
  <c r="P109" i="4" s="1"/>
  <c r="M109" i="4"/>
  <c r="G109" i="4"/>
  <c r="V108" i="4"/>
  <c r="U108" i="4"/>
  <c r="Q108" i="4"/>
  <c r="O108" i="4"/>
  <c r="N108" i="4"/>
  <c r="P108" i="4" s="1"/>
  <c r="M108" i="4"/>
  <c r="G108" i="4"/>
  <c r="V107" i="4"/>
  <c r="U107" i="4"/>
  <c r="Q107" i="4"/>
  <c r="O107" i="4"/>
  <c r="N107" i="4"/>
  <c r="P107" i="4" s="1"/>
  <c r="M107" i="4"/>
  <c r="G107" i="4"/>
  <c r="V106" i="4"/>
  <c r="U106" i="4"/>
  <c r="O106" i="4"/>
  <c r="Q106" i="4" s="1"/>
  <c r="N106" i="4"/>
  <c r="P106" i="4" s="1"/>
  <c r="M106" i="4"/>
  <c r="G106" i="4"/>
  <c r="V105" i="4"/>
  <c r="U105" i="4"/>
  <c r="O105" i="4"/>
  <c r="Q105" i="4" s="1"/>
  <c r="N105" i="4"/>
  <c r="P105" i="4" s="1"/>
  <c r="M105" i="4"/>
  <c r="G105" i="4"/>
  <c r="V104" i="4"/>
  <c r="U104" i="4"/>
  <c r="Q104" i="4"/>
  <c r="O104" i="4"/>
  <c r="N104" i="4"/>
  <c r="P104" i="4" s="1"/>
  <c r="M104" i="4"/>
  <c r="G104" i="4"/>
  <c r="V103" i="4"/>
  <c r="U103" i="4"/>
  <c r="O103" i="4"/>
  <c r="Q103" i="4" s="1"/>
  <c r="N103" i="4"/>
  <c r="P103" i="4" s="1"/>
  <c r="M103" i="4"/>
  <c r="G103" i="4"/>
  <c r="V102" i="4"/>
  <c r="U102" i="4"/>
  <c r="Q102" i="4"/>
  <c r="O102" i="4"/>
  <c r="N102" i="4"/>
  <c r="P102" i="4" s="1"/>
  <c r="M102" i="4"/>
  <c r="G102" i="4"/>
  <c r="V101" i="4"/>
  <c r="U101" i="4"/>
  <c r="O101" i="4"/>
  <c r="Q101" i="4" s="1"/>
  <c r="N101" i="4"/>
  <c r="P101" i="4" s="1"/>
  <c r="M101" i="4"/>
  <c r="G101" i="4"/>
  <c r="V100" i="4"/>
  <c r="U100" i="4"/>
  <c r="Q100" i="4"/>
  <c r="O100" i="4"/>
  <c r="N100" i="4"/>
  <c r="P100" i="4" s="1"/>
  <c r="M100" i="4"/>
  <c r="G100" i="4"/>
  <c r="V99" i="4"/>
  <c r="U99" i="4"/>
  <c r="O99" i="4"/>
  <c r="Q99" i="4" s="1"/>
  <c r="N99" i="4"/>
  <c r="P99" i="4" s="1"/>
  <c r="M99" i="4"/>
  <c r="G99" i="4"/>
  <c r="V98" i="4"/>
  <c r="U98" i="4"/>
  <c r="Q98" i="4"/>
  <c r="O98" i="4"/>
  <c r="N98" i="4"/>
  <c r="P98" i="4" s="1"/>
  <c r="M98" i="4"/>
  <c r="G98" i="4"/>
  <c r="V97" i="4"/>
  <c r="U97" i="4"/>
  <c r="O97" i="4"/>
  <c r="Q97" i="4" s="1"/>
  <c r="N97" i="4"/>
  <c r="P97" i="4" s="1"/>
  <c r="M97" i="4"/>
  <c r="G97" i="4"/>
  <c r="V96" i="4"/>
  <c r="U96" i="4"/>
  <c r="Q96" i="4"/>
  <c r="O96" i="4"/>
  <c r="N96" i="4"/>
  <c r="P96" i="4" s="1"/>
  <c r="M96" i="4"/>
  <c r="G96" i="4"/>
  <c r="V95" i="4"/>
  <c r="U95" i="4"/>
  <c r="O95" i="4"/>
  <c r="Q95" i="4" s="1"/>
  <c r="N95" i="4"/>
  <c r="P95" i="4" s="1"/>
  <c r="M95" i="4"/>
  <c r="G95" i="4"/>
  <c r="V94" i="4"/>
  <c r="U94" i="4"/>
  <c r="Q94" i="4"/>
  <c r="O94" i="4"/>
  <c r="N94" i="4"/>
  <c r="P94" i="4" s="1"/>
  <c r="M94" i="4"/>
  <c r="G94" i="4"/>
  <c r="V93" i="4"/>
  <c r="U93" i="4"/>
  <c r="O93" i="4"/>
  <c r="Q93" i="4" s="1"/>
  <c r="N93" i="4"/>
  <c r="P93" i="4" s="1"/>
  <c r="M93" i="4"/>
  <c r="G93" i="4"/>
  <c r="V92" i="4"/>
  <c r="U92" i="4"/>
  <c r="Q92" i="4"/>
  <c r="O92" i="4"/>
  <c r="N92" i="4"/>
  <c r="P92" i="4" s="1"/>
  <c r="M92" i="4"/>
  <c r="G92" i="4"/>
  <c r="V91" i="4"/>
  <c r="U91" i="4"/>
  <c r="Q91" i="4"/>
  <c r="O91" i="4"/>
  <c r="N91" i="4"/>
  <c r="P91" i="4" s="1"/>
  <c r="M91" i="4"/>
  <c r="G91" i="4"/>
  <c r="V90" i="4"/>
  <c r="U90" i="4"/>
  <c r="O90" i="4"/>
  <c r="Q90" i="4" s="1"/>
  <c r="N90" i="4"/>
  <c r="P90" i="4" s="1"/>
  <c r="M90" i="4"/>
  <c r="G90" i="4"/>
  <c r="V89" i="4"/>
  <c r="U89" i="4"/>
  <c r="O89" i="4"/>
  <c r="Q89" i="4" s="1"/>
  <c r="N89" i="4"/>
  <c r="P89" i="4" s="1"/>
  <c r="M89" i="4"/>
  <c r="G89" i="4"/>
  <c r="V88" i="4"/>
  <c r="U88" i="4"/>
  <c r="Q88" i="4"/>
  <c r="O88" i="4"/>
  <c r="N88" i="4"/>
  <c r="P88" i="4" s="1"/>
  <c r="M88" i="4"/>
  <c r="G88" i="4"/>
  <c r="V87" i="4"/>
  <c r="U87" i="4"/>
  <c r="O87" i="4"/>
  <c r="Q87" i="4" s="1"/>
  <c r="N87" i="4"/>
  <c r="P87" i="4" s="1"/>
  <c r="M87" i="4"/>
  <c r="G87" i="4"/>
  <c r="V86" i="4"/>
  <c r="U86" i="4"/>
  <c r="Q86" i="4"/>
  <c r="O86" i="4"/>
  <c r="N86" i="4"/>
  <c r="P86" i="4" s="1"/>
  <c r="M86" i="4"/>
  <c r="G86" i="4"/>
  <c r="V85" i="4"/>
  <c r="U85" i="4"/>
  <c r="O85" i="4"/>
  <c r="Q85" i="4" s="1"/>
  <c r="N85" i="4"/>
  <c r="P85" i="4" s="1"/>
  <c r="M85" i="4"/>
  <c r="G85" i="4"/>
  <c r="V84" i="4"/>
  <c r="U84" i="4"/>
  <c r="Q84" i="4"/>
  <c r="O84" i="4"/>
  <c r="N84" i="4"/>
  <c r="P84" i="4" s="1"/>
  <c r="M84" i="4"/>
  <c r="G84" i="4"/>
  <c r="V83" i="4"/>
  <c r="U83" i="4"/>
  <c r="O83" i="4"/>
  <c r="Q83" i="4" s="1"/>
  <c r="N83" i="4"/>
  <c r="P83" i="4" s="1"/>
  <c r="M83" i="4"/>
  <c r="G83" i="4"/>
  <c r="V82" i="4"/>
  <c r="U82" i="4"/>
  <c r="Q82" i="4"/>
  <c r="O82" i="4"/>
  <c r="N82" i="4"/>
  <c r="P82" i="4" s="1"/>
  <c r="M82" i="4"/>
  <c r="G82" i="4"/>
  <c r="V81" i="4"/>
  <c r="U81" i="4"/>
  <c r="O81" i="4"/>
  <c r="Q81" i="4" s="1"/>
  <c r="N81" i="4"/>
  <c r="P81" i="4" s="1"/>
  <c r="M81" i="4"/>
  <c r="G81" i="4"/>
  <c r="V80" i="4"/>
  <c r="U80" i="4"/>
  <c r="Q80" i="4"/>
  <c r="O80" i="4"/>
  <c r="N80" i="4"/>
  <c r="P80" i="4" s="1"/>
  <c r="M80" i="4"/>
  <c r="G80" i="4"/>
  <c r="V79" i="4"/>
  <c r="U79" i="4"/>
  <c r="O79" i="4"/>
  <c r="Q79" i="4" s="1"/>
  <c r="N79" i="4"/>
  <c r="P79" i="4" s="1"/>
  <c r="M79" i="4"/>
  <c r="G79" i="4"/>
  <c r="V78" i="4"/>
  <c r="U78" i="4"/>
  <c r="Q78" i="4"/>
  <c r="O78" i="4"/>
  <c r="N78" i="4"/>
  <c r="P78" i="4" s="1"/>
  <c r="M78" i="4"/>
  <c r="G78" i="4"/>
  <c r="V77" i="4"/>
  <c r="U77" i="4"/>
  <c r="O77" i="4"/>
  <c r="Q77" i="4" s="1"/>
  <c r="N77" i="4"/>
  <c r="P77" i="4" s="1"/>
  <c r="M77" i="4"/>
  <c r="G77" i="4"/>
  <c r="V76" i="4"/>
  <c r="U76" i="4"/>
  <c r="Q76" i="4"/>
  <c r="O76" i="4"/>
  <c r="N76" i="4"/>
  <c r="P76" i="4" s="1"/>
  <c r="M76" i="4"/>
  <c r="G76" i="4"/>
  <c r="V75" i="4"/>
  <c r="U75" i="4"/>
  <c r="Q75" i="4"/>
  <c r="O75" i="4"/>
  <c r="N75" i="4"/>
  <c r="P75" i="4" s="1"/>
  <c r="M75" i="4"/>
  <c r="G75" i="4"/>
  <c r="V74" i="4"/>
  <c r="U74" i="4"/>
  <c r="O74" i="4"/>
  <c r="Q74" i="4" s="1"/>
  <c r="N74" i="4"/>
  <c r="P74" i="4" s="1"/>
  <c r="M74" i="4"/>
  <c r="G74" i="4"/>
  <c r="V73" i="4"/>
  <c r="U73" i="4"/>
  <c r="O73" i="4"/>
  <c r="Q73" i="4" s="1"/>
  <c r="N73" i="4"/>
  <c r="P73" i="4" s="1"/>
  <c r="M73" i="4"/>
  <c r="G73" i="4"/>
  <c r="V72" i="4"/>
  <c r="U72" i="4"/>
  <c r="Q72" i="4"/>
  <c r="O72" i="4"/>
  <c r="N72" i="4"/>
  <c r="P72" i="4" s="1"/>
  <c r="M72" i="4"/>
  <c r="G72" i="4"/>
  <c r="V71" i="4"/>
  <c r="U71" i="4"/>
  <c r="O71" i="4"/>
  <c r="Q71" i="4" s="1"/>
  <c r="N71" i="4"/>
  <c r="P71" i="4" s="1"/>
  <c r="M71" i="4"/>
  <c r="G71" i="4"/>
  <c r="V70" i="4"/>
  <c r="U70" i="4"/>
  <c r="Q70" i="4"/>
  <c r="O70" i="4"/>
  <c r="N70" i="4"/>
  <c r="P70" i="4" s="1"/>
  <c r="M70" i="4"/>
  <c r="G70" i="4"/>
  <c r="V69" i="4"/>
  <c r="U69" i="4"/>
  <c r="O69" i="4"/>
  <c r="Q69" i="4" s="1"/>
  <c r="N69" i="4"/>
  <c r="P69" i="4" s="1"/>
  <c r="M69" i="4"/>
  <c r="G69" i="4"/>
  <c r="V68" i="4"/>
  <c r="U68" i="4"/>
  <c r="Q68" i="4"/>
  <c r="O68" i="4"/>
  <c r="N68" i="4"/>
  <c r="P68" i="4" s="1"/>
  <c r="M68" i="4"/>
  <c r="G68" i="4"/>
  <c r="V67" i="4"/>
  <c r="U67" i="4"/>
  <c r="O67" i="4"/>
  <c r="Q67" i="4" s="1"/>
  <c r="N67" i="4"/>
  <c r="P67" i="4" s="1"/>
  <c r="M67" i="4"/>
  <c r="G67" i="4"/>
  <c r="V66" i="4"/>
  <c r="U66" i="4"/>
  <c r="Q66" i="4"/>
  <c r="O66" i="4"/>
  <c r="N66" i="4"/>
  <c r="P66" i="4" s="1"/>
  <c r="M66" i="4"/>
  <c r="G66" i="4"/>
  <c r="V65" i="4"/>
  <c r="U65" i="4"/>
  <c r="O65" i="4"/>
  <c r="Q65" i="4" s="1"/>
  <c r="N65" i="4"/>
  <c r="P65" i="4" s="1"/>
  <c r="M65" i="4"/>
  <c r="G65" i="4"/>
  <c r="V64" i="4"/>
  <c r="U64" i="4"/>
  <c r="Q64" i="4"/>
  <c r="O64" i="4"/>
  <c r="N64" i="4"/>
  <c r="P64" i="4" s="1"/>
  <c r="M64" i="4"/>
  <c r="G64" i="4"/>
  <c r="V63" i="4"/>
  <c r="U63" i="4"/>
  <c r="O63" i="4"/>
  <c r="Q63" i="4" s="1"/>
  <c r="N63" i="4"/>
  <c r="P63" i="4" s="1"/>
  <c r="M63" i="4"/>
  <c r="G63" i="4"/>
  <c r="V62" i="4"/>
  <c r="U62" i="4"/>
  <c r="Q62" i="4"/>
  <c r="O62" i="4"/>
  <c r="N62" i="4"/>
  <c r="P62" i="4" s="1"/>
  <c r="M62" i="4"/>
  <c r="G62" i="4"/>
  <c r="V61" i="4"/>
  <c r="U61" i="4"/>
  <c r="O61" i="4"/>
  <c r="Q61" i="4" s="1"/>
  <c r="N61" i="4"/>
  <c r="P61" i="4" s="1"/>
  <c r="M61" i="4"/>
  <c r="G61" i="4"/>
  <c r="V60" i="4"/>
  <c r="U60" i="4"/>
  <c r="Q60" i="4"/>
  <c r="O60" i="4"/>
  <c r="N60" i="4"/>
  <c r="P60" i="4" s="1"/>
  <c r="M60" i="4"/>
  <c r="G60" i="4"/>
  <c r="V59" i="4"/>
  <c r="U59" i="4"/>
  <c r="Q59" i="4"/>
  <c r="O59" i="4"/>
  <c r="N59" i="4"/>
  <c r="P59" i="4" s="1"/>
  <c r="M59" i="4"/>
  <c r="G59" i="4"/>
  <c r="V58" i="4"/>
  <c r="U58" i="4"/>
  <c r="O58" i="4"/>
  <c r="Q58" i="4" s="1"/>
  <c r="N58" i="4"/>
  <c r="P58" i="4" s="1"/>
  <c r="M58" i="4"/>
  <c r="G58" i="4"/>
  <c r="V57" i="4"/>
  <c r="U57" i="4"/>
  <c r="O57" i="4"/>
  <c r="Q57" i="4" s="1"/>
  <c r="N57" i="4"/>
  <c r="P57" i="4" s="1"/>
  <c r="M57" i="4"/>
  <c r="G57" i="4"/>
  <c r="V56" i="4"/>
  <c r="U56" i="4"/>
  <c r="Q56" i="4"/>
  <c r="O56" i="4"/>
  <c r="N56" i="4"/>
  <c r="P56" i="4" s="1"/>
  <c r="M56" i="4"/>
  <c r="G56" i="4"/>
  <c r="V55" i="4"/>
  <c r="U55" i="4"/>
  <c r="O55" i="4"/>
  <c r="Q55" i="4" s="1"/>
  <c r="N55" i="4"/>
  <c r="P55" i="4" s="1"/>
  <c r="M55" i="4"/>
  <c r="G55" i="4"/>
  <c r="V54" i="4"/>
  <c r="U54" i="4"/>
  <c r="Q54" i="4"/>
  <c r="O54" i="4"/>
  <c r="N54" i="4"/>
  <c r="P54" i="4" s="1"/>
  <c r="M54" i="4"/>
  <c r="G54" i="4"/>
  <c r="V53" i="4"/>
  <c r="U53" i="4"/>
  <c r="O53" i="4"/>
  <c r="Q53" i="4" s="1"/>
  <c r="N53" i="4"/>
  <c r="P53" i="4" s="1"/>
  <c r="M53" i="4"/>
  <c r="G53" i="4"/>
  <c r="V52" i="4"/>
  <c r="U52" i="4"/>
  <c r="Q52" i="4"/>
  <c r="O52" i="4"/>
  <c r="N52" i="4"/>
  <c r="P52" i="4" s="1"/>
  <c r="M52" i="4"/>
  <c r="G52" i="4"/>
  <c r="V51" i="4"/>
  <c r="U51" i="4"/>
  <c r="O51" i="4"/>
  <c r="Q51" i="4" s="1"/>
  <c r="N51" i="4"/>
  <c r="P51" i="4" s="1"/>
  <c r="M51" i="4"/>
  <c r="G51" i="4"/>
  <c r="V50" i="4"/>
  <c r="U50" i="4"/>
  <c r="Q50" i="4"/>
  <c r="O50" i="4"/>
  <c r="N50" i="4"/>
  <c r="P50" i="4" s="1"/>
  <c r="M50" i="4"/>
  <c r="G50" i="4"/>
  <c r="V49" i="4"/>
  <c r="U49" i="4"/>
  <c r="O49" i="4"/>
  <c r="Q49" i="4" s="1"/>
  <c r="N49" i="4"/>
  <c r="P49" i="4" s="1"/>
  <c r="M49" i="4"/>
  <c r="G49" i="4"/>
  <c r="V48" i="4"/>
  <c r="U48" i="4"/>
  <c r="Q48" i="4"/>
  <c r="O48" i="4"/>
  <c r="N48" i="4"/>
  <c r="P48" i="4" s="1"/>
  <c r="M48" i="4"/>
  <c r="G48" i="4"/>
  <c r="V47" i="4"/>
  <c r="U47" i="4"/>
  <c r="O47" i="4"/>
  <c r="Q47" i="4" s="1"/>
  <c r="N47" i="4"/>
  <c r="P47" i="4" s="1"/>
  <c r="M47" i="4"/>
  <c r="G47" i="4"/>
  <c r="V46" i="4"/>
  <c r="U46" i="4"/>
  <c r="Q46" i="4"/>
  <c r="O46" i="4"/>
  <c r="N46" i="4"/>
  <c r="P46" i="4" s="1"/>
  <c r="M46" i="4"/>
  <c r="G46" i="4"/>
  <c r="V45" i="4"/>
  <c r="U45" i="4"/>
  <c r="O45" i="4"/>
  <c r="Q45" i="4" s="1"/>
  <c r="N45" i="4"/>
  <c r="P45" i="4" s="1"/>
  <c r="M45" i="4"/>
  <c r="G45" i="4"/>
  <c r="V44" i="4"/>
  <c r="U44" i="4"/>
  <c r="Q44" i="4"/>
  <c r="O44" i="4"/>
  <c r="N44" i="4"/>
  <c r="P44" i="4" s="1"/>
  <c r="M44" i="4"/>
  <c r="G44" i="4"/>
  <c r="V43" i="4"/>
  <c r="U43" i="4"/>
  <c r="Q43" i="4"/>
  <c r="O43" i="4"/>
  <c r="N43" i="4"/>
  <c r="P43" i="4" s="1"/>
  <c r="M43" i="4"/>
  <c r="G43" i="4"/>
  <c r="V42" i="4"/>
  <c r="U42" i="4"/>
  <c r="O42" i="4"/>
  <c r="Q42" i="4" s="1"/>
  <c r="N42" i="4"/>
  <c r="P42" i="4" s="1"/>
  <c r="M42" i="4"/>
  <c r="G42" i="4"/>
  <c r="V41" i="4"/>
  <c r="U41" i="4"/>
  <c r="O41" i="4"/>
  <c r="Q41" i="4" s="1"/>
  <c r="N41" i="4"/>
  <c r="P41" i="4" s="1"/>
  <c r="M41" i="4"/>
  <c r="G41" i="4"/>
  <c r="V40" i="4"/>
  <c r="U40" i="4"/>
  <c r="Q40" i="4"/>
  <c r="O40" i="4"/>
  <c r="N40" i="4"/>
  <c r="P40" i="4" s="1"/>
  <c r="M40" i="4"/>
  <c r="G40" i="4"/>
  <c r="V39" i="4"/>
  <c r="U39" i="4"/>
  <c r="O39" i="4"/>
  <c r="Q39" i="4" s="1"/>
  <c r="N39" i="4"/>
  <c r="P39" i="4" s="1"/>
  <c r="M39" i="4"/>
  <c r="G39" i="4"/>
  <c r="V38" i="4"/>
  <c r="U38" i="4"/>
  <c r="Q38" i="4"/>
  <c r="O38" i="4"/>
  <c r="N38" i="4"/>
  <c r="P38" i="4" s="1"/>
  <c r="M38" i="4"/>
  <c r="G38" i="4"/>
  <c r="V37" i="4"/>
  <c r="U37" i="4"/>
  <c r="O37" i="4"/>
  <c r="Q37" i="4" s="1"/>
  <c r="N37" i="4"/>
  <c r="P37" i="4" s="1"/>
  <c r="M37" i="4"/>
  <c r="G37" i="4"/>
  <c r="V36" i="4"/>
  <c r="U36" i="4"/>
  <c r="Q36" i="4"/>
  <c r="O36" i="4"/>
  <c r="N36" i="4"/>
  <c r="P36" i="4" s="1"/>
  <c r="M36" i="4"/>
  <c r="G36" i="4"/>
  <c r="V35" i="4"/>
  <c r="U35" i="4"/>
  <c r="O35" i="4"/>
  <c r="Q35" i="4" s="1"/>
  <c r="N35" i="4"/>
  <c r="P35" i="4" s="1"/>
  <c r="M35" i="4"/>
  <c r="G35" i="4"/>
  <c r="V34" i="4"/>
  <c r="U34" i="4"/>
  <c r="Q34" i="4"/>
  <c r="O34" i="4"/>
  <c r="N34" i="4"/>
  <c r="P34" i="4" s="1"/>
  <c r="M34" i="4"/>
  <c r="G34" i="4"/>
  <c r="V33" i="4"/>
  <c r="U33" i="4"/>
  <c r="O33" i="4"/>
  <c r="Q33" i="4" s="1"/>
  <c r="N33" i="4"/>
  <c r="P33" i="4" s="1"/>
  <c r="M33" i="4"/>
  <c r="G33" i="4"/>
  <c r="V32" i="4"/>
  <c r="U32" i="4"/>
  <c r="Q32" i="4"/>
  <c r="O32" i="4"/>
  <c r="N32" i="4"/>
  <c r="P32" i="4" s="1"/>
  <c r="M32" i="4"/>
  <c r="G32" i="4"/>
  <c r="V31" i="4"/>
  <c r="U31" i="4"/>
  <c r="O31" i="4"/>
  <c r="Q31" i="4" s="1"/>
  <c r="N31" i="4"/>
  <c r="P31" i="4" s="1"/>
  <c r="M31" i="4"/>
  <c r="G31" i="4"/>
  <c r="V30" i="4"/>
  <c r="U30" i="4"/>
  <c r="Q30" i="4"/>
  <c r="O30" i="4"/>
  <c r="N30" i="4"/>
  <c r="P30" i="4" s="1"/>
  <c r="M30" i="4"/>
  <c r="G30" i="4"/>
  <c r="V29" i="4"/>
  <c r="U29" i="4"/>
  <c r="O29" i="4"/>
  <c r="Q29" i="4" s="1"/>
  <c r="N29" i="4"/>
  <c r="P29" i="4" s="1"/>
  <c r="M29" i="4"/>
  <c r="G29" i="4"/>
  <c r="V28" i="4"/>
  <c r="U28" i="4"/>
  <c r="Q28" i="4"/>
  <c r="O28" i="4"/>
  <c r="N28" i="4"/>
  <c r="P28" i="4" s="1"/>
  <c r="M28" i="4"/>
  <c r="G28" i="4"/>
  <c r="V27" i="4"/>
  <c r="U27" i="4"/>
  <c r="Q27" i="4"/>
  <c r="O27" i="4"/>
  <c r="N27" i="4"/>
  <c r="P27" i="4" s="1"/>
  <c r="M27" i="4"/>
  <c r="G27" i="4"/>
  <c r="V26" i="4"/>
  <c r="U26" i="4"/>
  <c r="O26" i="4"/>
  <c r="Q26" i="4" s="1"/>
  <c r="N26" i="4"/>
  <c r="P26" i="4" s="1"/>
  <c r="M26" i="4"/>
  <c r="G26" i="4"/>
  <c r="V25" i="4"/>
  <c r="U25" i="4"/>
  <c r="O25" i="4"/>
  <c r="Q25" i="4" s="1"/>
  <c r="N25" i="4"/>
  <c r="P25" i="4" s="1"/>
  <c r="M25" i="4"/>
  <c r="G25" i="4"/>
  <c r="V24" i="4"/>
  <c r="U24" i="4"/>
  <c r="Q24" i="4"/>
  <c r="O24" i="4"/>
  <c r="N24" i="4"/>
  <c r="P24" i="4" s="1"/>
  <c r="M24" i="4"/>
  <c r="G24" i="4"/>
  <c r="V23" i="4"/>
  <c r="U23" i="4"/>
  <c r="O23" i="4"/>
  <c r="Q23" i="4" s="1"/>
  <c r="N23" i="4"/>
  <c r="P23" i="4" s="1"/>
  <c r="M23" i="4"/>
  <c r="G23" i="4"/>
  <c r="V22" i="4"/>
  <c r="U22" i="4"/>
  <c r="Q22" i="4"/>
  <c r="O22" i="4"/>
  <c r="N22" i="4"/>
  <c r="P22" i="4" s="1"/>
  <c r="M22" i="4"/>
  <c r="G22" i="4"/>
  <c r="V21" i="4"/>
  <c r="U21" i="4"/>
  <c r="O21" i="4"/>
  <c r="Q21" i="4" s="1"/>
  <c r="N21" i="4"/>
  <c r="P21" i="4" s="1"/>
  <c r="M21" i="4"/>
  <c r="G21" i="4"/>
  <c r="V20" i="4"/>
  <c r="U20" i="4"/>
  <c r="Q20" i="4"/>
  <c r="O20" i="4"/>
  <c r="N20" i="4"/>
  <c r="P20" i="4" s="1"/>
  <c r="M20" i="4"/>
  <c r="G20" i="4"/>
  <c r="V19" i="4"/>
  <c r="U19" i="4"/>
  <c r="O19" i="4"/>
  <c r="Q19" i="4" s="1"/>
  <c r="N19" i="4"/>
  <c r="P19" i="4" s="1"/>
  <c r="M19" i="4"/>
  <c r="G19" i="4"/>
  <c r="V18" i="4"/>
  <c r="U18" i="4"/>
  <c r="Q18" i="4"/>
  <c r="O18" i="4"/>
  <c r="N18" i="4"/>
  <c r="P18" i="4" s="1"/>
  <c r="M18" i="4"/>
  <c r="G18" i="4"/>
  <c r="V17" i="4"/>
  <c r="U17" i="4"/>
  <c r="O17" i="4"/>
  <c r="Q17" i="4" s="1"/>
  <c r="N17" i="4"/>
  <c r="P17" i="4" s="1"/>
  <c r="M17" i="4"/>
  <c r="G17" i="4"/>
  <c r="V16" i="4"/>
  <c r="U16" i="4"/>
  <c r="Q16" i="4"/>
  <c r="O16" i="4"/>
  <c r="N16" i="4"/>
  <c r="P16" i="4" s="1"/>
  <c r="M16" i="4"/>
  <c r="G16" i="4"/>
  <c r="V15" i="4"/>
  <c r="U15" i="4"/>
  <c r="O15" i="4"/>
  <c r="Q15" i="4" s="1"/>
  <c r="N15" i="4"/>
  <c r="P15" i="4" s="1"/>
  <c r="M15" i="4"/>
  <c r="G15" i="4"/>
  <c r="V14" i="4"/>
  <c r="U14" i="4"/>
  <c r="Q14" i="4"/>
  <c r="O14" i="4"/>
  <c r="N14" i="4"/>
  <c r="P14" i="4" s="1"/>
  <c r="M14" i="4"/>
  <c r="G14" i="4"/>
  <c r="V13" i="4"/>
  <c r="U13" i="4"/>
  <c r="O13" i="4"/>
  <c r="Q13" i="4" s="1"/>
  <c r="N13" i="4"/>
  <c r="P13" i="4" s="1"/>
  <c r="M13" i="4"/>
  <c r="G13" i="4"/>
  <c r="V12" i="4"/>
  <c r="U12" i="4"/>
  <c r="Q12" i="4"/>
  <c r="O12" i="4"/>
  <c r="N12" i="4"/>
  <c r="P12" i="4" s="1"/>
  <c r="M12" i="4"/>
  <c r="G12" i="4"/>
  <c r="AB11" i="4"/>
  <c r="V11" i="4"/>
  <c r="U11" i="4"/>
  <c r="P11" i="4"/>
  <c r="O11" i="4"/>
  <c r="Q11" i="4" s="1"/>
  <c r="N11" i="4"/>
  <c r="M11" i="4"/>
  <c r="G11" i="4"/>
  <c r="AB10" i="4"/>
  <c r="V10" i="4"/>
  <c r="U10" i="4"/>
  <c r="Q10" i="4"/>
  <c r="P10" i="4"/>
  <c r="O10" i="4"/>
  <c r="N10" i="4"/>
  <c r="M10" i="4"/>
  <c r="G10" i="4"/>
  <c r="AB9" i="4"/>
  <c r="V9" i="4"/>
  <c r="U9" i="4"/>
  <c r="Q9" i="4"/>
  <c r="P9" i="4"/>
  <c r="O9" i="4"/>
  <c r="N9" i="4"/>
  <c r="M9" i="4"/>
  <c r="G9" i="4"/>
  <c r="V8" i="4"/>
  <c r="U8" i="4"/>
  <c r="Q8" i="4"/>
  <c r="P8" i="4"/>
  <c r="O8" i="4"/>
  <c r="N8" i="4"/>
  <c r="M8" i="4"/>
  <c r="G8" i="4"/>
  <c r="AB7" i="4"/>
  <c r="V7" i="4"/>
  <c r="U7" i="4"/>
  <c r="Q7" i="4"/>
  <c r="O7" i="4"/>
  <c r="N7" i="4"/>
  <c r="P7" i="4" s="1"/>
  <c r="M7" i="4"/>
  <c r="G7" i="4"/>
  <c r="AB6" i="4"/>
  <c r="V6" i="4"/>
  <c r="U6" i="4"/>
  <c r="P6" i="4"/>
  <c r="O6" i="4"/>
  <c r="Q6" i="4" s="1"/>
  <c r="N6" i="4"/>
  <c r="M6" i="4"/>
  <c r="G6" i="4"/>
  <c r="AB5" i="4"/>
  <c r="V5" i="4"/>
  <c r="U5" i="4"/>
  <c r="O5" i="4"/>
  <c r="N5" i="4"/>
  <c r="M5" i="4"/>
  <c r="G5" i="4"/>
  <c r="AB4" i="4"/>
  <c r="V4" i="4"/>
  <c r="U4" i="4"/>
  <c r="O4" i="4"/>
  <c r="N4" i="4"/>
  <c r="P4" i="4" s="1"/>
  <c r="M4" i="4"/>
  <c r="Q4" i="4" s="1"/>
  <c r="G4" i="4"/>
  <c r="AB3" i="4"/>
  <c r="V3" i="4"/>
  <c r="U3" i="4"/>
  <c r="O3" i="4"/>
  <c r="N3" i="4"/>
  <c r="P3" i="4" s="1"/>
  <c r="M3" i="4"/>
  <c r="Q3" i="4" s="1"/>
  <c r="G3" i="4"/>
  <c r="V2" i="4"/>
  <c r="U2" i="4"/>
  <c r="O2" i="4"/>
  <c r="Q2" i="4" s="1"/>
  <c r="N2" i="4"/>
  <c r="M2" i="4"/>
  <c r="G2" i="4"/>
  <c r="V1229" i="3"/>
  <c r="U1229" i="3"/>
  <c r="Q1229" i="3"/>
  <c r="O1229" i="3"/>
  <c r="N1229" i="3"/>
  <c r="P1229" i="3" s="1"/>
  <c r="M1229" i="3"/>
  <c r="G1229" i="3"/>
  <c r="V1228" i="3"/>
  <c r="U1228" i="3"/>
  <c r="Q1228" i="3"/>
  <c r="O1228" i="3"/>
  <c r="N1228" i="3"/>
  <c r="P1228" i="3" s="1"/>
  <c r="M1228" i="3"/>
  <c r="G1228" i="3"/>
  <c r="V1227" i="3"/>
  <c r="U1227" i="3"/>
  <c r="Q1227" i="3"/>
  <c r="O1227" i="3"/>
  <c r="N1227" i="3"/>
  <c r="P1227" i="3" s="1"/>
  <c r="M1227" i="3"/>
  <c r="G1227" i="3"/>
  <c r="V1226" i="3"/>
  <c r="U1226" i="3"/>
  <c r="Q1226" i="3"/>
  <c r="O1226" i="3"/>
  <c r="N1226" i="3"/>
  <c r="P1226" i="3" s="1"/>
  <c r="M1226" i="3"/>
  <c r="G1226" i="3"/>
  <c r="V1225" i="3"/>
  <c r="U1225" i="3"/>
  <c r="Q1225" i="3"/>
  <c r="O1225" i="3"/>
  <c r="N1225" i="3"/>
  <c r="P1225" i="3" s="1"/>
  <c r="M1225" i="3"/>
  <c r="G1225" i="3"/>
  <c r="V1224" i="3"/>
  <c r="U1224" i="3"/>
  <c r="O1224" i="3"/>
  <c r="N1224" i="3"/>
  <c r="P1224" i="3" s="1"/>
  <c r="M1224" i="3"/>
  <c r="G1224" i="3"/>
  <c r="V1223" i="3"/>
  <c r="U1223" i="3"/>
  <c r="O1223" i="3"/>
  <c r="N1223" i="3"/>
  <c r="P1223" i="3" s="1"/>
  <c r="M1223" i="3"/>
  <c r="Q1223" i="3" s="1"/>
  <c r="G1223" i="3"/>
  <c r="V1222" i="3"/>
  <c r="U1222" i="3"/>
  <c r="Q1222" i="3"/>
  <c r="O1222" i="3"/>
  <c r="N1222" i="3"/>
  <c r="P1222" i="3" s="1"/>
  <c r="M1222" i="3"/>
  <c r="G1222" i="3"/>
  <c r="V1221" i="3"/>
  <c r="U1221" i="3"/>
  <c r="Q1221" i="3"/>
  <c r="O1221" i="3"/>
  <c r="N1221" i="3"/>
  <c r="P1221" i="3" s="1"/>
  <c r="M1221" i="3"/>
  <c r="G1221" i="3"/>
  <c r="V1220" i="3"/>
  <c r="U1220" i="3"/>
  <c r="Q1220" i="3"/>
  <c r="O1220" i="3"/>
  <c r="N1220" i="3"/>
  <c r="P1220" i="3" s="1"/>
  <c r="M1220" i="3"/>
  <c r="G1220" i="3"/>
  <c r="V1219" i="3"/>
  <c r="U1219" i="3"/>
  <c r="Q1219" i="3"/>
  <c r="O1219" i="3"/>
  <c r="N1219" i="3"/>
  <c r="P1219" i="3" s="1"/>
  <c r="M1219" i="3"/>
  <c r="G1219" i="3"/>
  <c r="V1218" i="3"/>
  <c r="U1218" i="3"/>
  <c r="O1218" i="3"/>
  <c r="Q1218" i="3" s="1"/>
  <c r="N1218" i="3"/>
  <c r="P1218" i="3" s="1"/>
  <c r="M1218" i="3"/>
  <c r="G1218" i="3"/>
  <c r="V1217" i="3"/>
  <c r="U1217" i="3"/>
  <c r="O1217" i="3"/>
  <c r="N1217" i="3"/>
  <c r="P1217" i="3" s="1"/>
  <c r="M1217" i="3"/>
  <c r="G1217" i="3"/>
  <c r="V1216" i="3"/>
  <c r="U1216" i="3"/>
  <c r="O1216" i="3"/>
  <c r="N1216" i="3"/>
  <c r="P1216" i="3" s="1"/>
  <c r="M1216" i="3"/>
  <c r="Q1216" i="3" s="1"/>
  <c r="G1216" i="3"/>
  <c r="V1215" i="3"/>
  <c r="U1215" i="3"/>
  <c r="O1215" i="3"/>
  <c r="N1215" i="3"/>
  <c r="P1215" i="3" s="1"/>
  <c r="M1215" i="3"/>
  <c r="Q1215" i="3" s="1"/>
  <c r="G1215" i="3"/>
  <c r="V1214" i="3"/>
  <c r="U1214" i="3"/>
  <c r="Q1214" i="3"/>
  <c r="O1214" i="3"/>
  <c r="N1214" i="3"/>
  <c r="P1214" i="3" s="1"/>
  <c r="M1214" i="3"/>
  <c r="G1214" i="3"/>
  <c r="V1213" i="3"/>
  <c r="U1213" i="3"/>
  <c r="O1213" i="3"/>
  <c r="Q1213" i="3" s="1"/>
  <c r="N1213" i="3"/>
  <c r="P1213" i="3" s="1"/>
  <c r="M1213" i="3"/>
  <c r="G1213" i="3"/>
  <c r="V1212" i="3"/>
  <c r="U1212" i="3"/>
  <c r="O1212" i="3"/>
  <c r="Q1212" i="3" s="1"/>
  <c r="N1212" i="3"/>
  <c r="P1212" i="3" s="1"/>
  <c r="M1212" i="3"/>
  <c r="G1212" i="3"/>
  <c r="V1211" i="3"/>
  <c r="U1211" i="3"/>
  <c r="O1211" i="3"/>
  <c r="N1211" i="3"/>
  <c r="P1211" i="3" s="1"/>
  <c r="M1211" i="3"/>
  <c r="Q1211" i="3" s="1"/>
  <c r="G1211" i="3"/>
  <c r="V1210" i="3"/>
  <c r="U1210" i="3"/>
  <c r="O1210" i="3"/>
  <c r="N1210" i="3"/>
  <c r="P1210" i="3" s="1"/>
  <c r="M1210" i="3"/>
  <c r="G1210" i="3"/>
  <c r="V1209" i="3"/>
  <c r="U1209" i="3"/>
  <c r="O1209" i="3"/>
  <c r="N1209" i="3"/>
  <c r="P1209" i="3" s="1"/>
  <c r="M1209" i="3"/>
  <c r="G1209" i="3"/>
  <c r="V1208" i="3"/>
  <c r="U1208" i="3"/>
  <c r="O1208" i="3"/>
  <c r="N1208" i="3"/>
  <c r="P1208" i="3" s="1"/>
  <c r="M1208" i="3"/>
  <c r="Q1208" i="3" s="1"/>
  <c r="G1208" i="3"/>
  <c r="V1207" i="3"/>
  <c r="U1207" i="3"/>
  <c r="Q1207" i="3"/>
  <c r="O1207" i="3"/>
  <c r="N1207" i="3"/>
  <c r="P1207" i="3" s="1"/>
  <c r="M1207" i="3"/>
  <c r="G1207" i="3"/>
  <c r="V1206" i="3"/>
  <c r="U1206" i="3"/>
  <c r="O1206" i="3"/>
  <c r="Q1206" i="3" s="1"/>
  <c r="N1206" i="3"/>
  <c r="P1206" i="3" s="1"/>
  <c r="M1206" i="3"/>
  <c r="G1206" i="3"/>
  <c r="V1205" i="3"/>
  <c r="U1205" i="3"/>
  <c r="O1205" i="3"/>
  <c r="N1205" i="3"/>
  <c r="P1205" i="3" s="1"/>
  <c r="M1205" i="3"/>
  <c r="Q1205" i="3" s="1"/>
  <c r="G1205" i="3"/>
  <c r="V1204" i="3"/>
  <c r="U1204" i="3"/>
  <c r="O1204" i="3"/>
  <c r="Q1204" i="3" s="1"/>
  <c r="N1204" i="3"/>
  <c r="P1204" i="3" s="1"/>
  <c r="M1204" i="3"/>
  <c r="G1204" i="3"/>
  <c r="V1203" i="3"/>
  <c r="U1203" i="3"/>
  <c r="O1203" i="3"/>
  <c r="Q1203" i="3" s="1"/>
  <c r="N1203" i="3"/>
  <c r="P1203" i="3" s="1"/>
  <c r="M1203" i="3"/>
  <c r="G1203" i="3"/>
  <c r="V1202" i="3"/>
  <c r="U1202" i="3"/>
  <c r="O1202" i="3"/>
  <c r="N1202" i="3"/>
  <c r="P1202" i="3" s="1"/>
  <c r="M1202" i="3"/>
  <c r="G1202" i="3"/>
  <c r="V1201" i="3"/>
  <c r="U1201" i="3"/>
  <c r="O1201" i="3"/>
  <c r="Q1201" i="3" s="1"/>
  <c r="N1201" i="3"/>
  <c r="P1201" i="3" s="1"/>
  <c r="M1201" i="3"/>
  <c r="G1201" i="3"/>
  <c r="V1200" i="3"/>
  <c r="U1200" i="3"/>
  <c r="Q1200" i="3"/>
  <c r="O1200" i="3"/>
  <c r="N1200" i="3"/>
  <c r="P1200" i="3" s="1"/>
  <c r="M1200" i="3"/>
  <c r="G1200" i="3"/>
  <c r="V1199" i="3"/>
  <c r="U1199" i="3"/>
  <c r="O1199" i="3"/>
  <c r="Q1199" i="3" s="1"/>
  <c r="N1199" i="3"/>
  <c r="P1199" i="3" s="1"/>
  <c r="M1199" i="3"/>
  <c r="G1199" i="3"/>
  <c r="V1198" i="3"/>
  <c r="U1198" i="3"/>
  <c r="O1198" i="3"/>
  <c r="N1198" i="3"/>
  <c r="P1198" i="3" s="1"/>
  <c r="M1198" i="3"/>
  <c r="Q1198" i="3" s="1"/>
  <c r="G1198" i="3"/>
  <c r="V1197" i="3"/>
  <c r="U1197" i="3"/>
  <c r="O1197" i="3"/>
  <c r="N1197" i="3"/>
  <c r="P1197" i="3" s="1"/>
  <c r="M1197" i="3"/>
  <c r="G1197" i="3"/>
  <c r="V1196" i="3"/>
  <c r="U1196" i="3"/>
  <c r="O1196" i="3"/>
  <c r="Q1196" i="3" s="1"/>
  <c r="N1196" i="3"/>
  <c r="P1196" i="3" s="1"/>
  <c r="M1196" i="3"/>
  <c r="G1196" i="3"/>
  <c r="V1195" i="3"/>
  <c r="U1195" i="3"/>
  <c r="O1195" i="3"/>
  <c r="Q1195" i="3" s="1"/>
  <c r="N1195" i="3"/>
  <c r="P1195" i="3" s="1"/>
  <c r="M1195" i="3"/>
  <c r="G1195" i="3"/>
  <c r="V1194" i="3"/>
  <c r="U1194" i="3"/>
  <c r="O1194" i="3"/>
  <c r="N1194" i="3"/>
  <c r="P1194" i="3" s="1"/>
  <c r="M1194" i="3"/>
  <c r="Q1194" i="3" s="1"/>
  <c r="G1194" i="3"/>
  <c r="V1193" i="3"/>
  <c r="U1193" i="3"/>
  <c r="Q1193" i="3"/>
  <c r="O1193" i="3"/>
  <c r="N1193" i="3"/>
  <c r="P1193" i="3" s="1"/>
  <c r="M1193" i="3"/>
  <c r="G1193" i="3"/>
  <c r="V1192" i="3"/>
  <c r="U1192" i="3"/>
  <c r="O1192" i="3"/>
  <c r="Q1192" i="3" s="1"/>
  <c r="N1192" i="3"/>
  <c r="P1192" i="3" s="1"/>
  <c r="M1192" i="3"/>
  <c r="G1192" i="3"/>
  <c r="V1191" i="3"/>
  <c r="U1191" i="3"/>
  <c r="O1191" i="3"/>
  <c r="Q1191" i="3" s="1"/>
  <c r="N1191" i="3"/>
  <c r="P1191" i="3" s="1"/>
  <c r="M1191" i="3"/>
  <c r="G1191" i="3"/>
  <c r="V1190" i="3"/>
  <c r="U1190" i="3"/>
  <c r="Q1190" i="3"/>
  <c r="O1190" i="3"/>
  <c r="N1190" i="3"/>
  <c r="P1190" i="3" s="1"/>
  <c r="M1190" i="3"/>
  <c r="G1190" i="3"/>
  <c r="V1189" i="3"/>
  <c r="U1189" i="3"/>
  <c r="O1189" i="3"/>
  <c r="Q1189" i="3" s="1"/>
  <c r="N1189" i="3"/>
  <c r="P1189" i="3" s="1"/>
  <c r="M1189" i="3"/>
  <c r="G1189" i="3"/>
  <c r="V1188" i="3"/>
  <c r="U1188" i="3"/>
  <c r="O1188" i="3"/>
  <c r="Q1188" i="3" s="1"/>
  <c r="N1188" i="3"/>
  <c r="P1188" i="3" s="1"/>
  <c r="M1188" i="3"/>
  <c r="G1188" i="3"/>
  <c r="V1187" i="3"/>
  <c r="U1187" i="3"/>
  <c r="O1187" i="3"/>
  <c r="Q1187" i="3" s="1"/>
  <c r="N1187" i="3"/>
  <c r="P1187" i="3" s="1"/>
  <c r="M1187" i="3"/>
  <c r="G1187" i="3"/>
  <c r="V1186" i="3"/>
  <c r="U1186" i="3"/>
  <c r="O1186" i="3"/>
  <c r="N1186" i="3"/>
  <c r="P1186" i="3" s="1"/>
  <c r="M1186" i="3"/>
  <c r="Q1186" i="3" s="1"/>
  <c r="G1186" i="3"/>
  <c r="V1185" i="3"/>
  <c r="U1185" i="3"/>
  <c r="Q1185" i="3"/>
  <c r="O1185" i="3"/>
  <c r="N1185" i="3"/>
  <c r="P1185" i="3" s="1"/>
  <c r="M1185" i="3"/>
  <c r="G1185" i="3"/>
  <c r="V1184" i="3"/>
  <c r="U1184" i="3"/>
  <c r="O1184" i="3"/>
  <c r="Q1184" i="3" s="1"/>
  <c r="N1184" i="3"/>
  <c r="P1184" i="3" s="1"/>
  <c r="M1184" i="3"/>
  <c r="G1184" i="3"/>
  <c r="V1183" i="3"/>
  <c r="U1183" i="3"/>
  <c r="O1183" i="3"/>
  <c r="Q1183" i="3" s="1"/>
  <c r="N1183" i="3"/>
  <c r="P1183" i="3" s="1"/>
  <c r="M1183" i="3"/>
  <c r="G1183" i="3"/>
  <c r="V1182" i="3"/>
  <c r="U1182" i="3"/>
  <c r="O1182" i="3"/>
  <c r="N1182" i="3"/>
  <c r="P1182" i="3" s="1"/>
  <c r="M1182" i="3"/>
  <c r="Q1182" i="3" s="1"/>
  <c r="G1182" i="3"/>
  <c r="V1181" i="3"/>
  <c r="U1181" i="3"/>
  <c r="O1181" i="3"/>
  <c r="Q1181" i="3" s="1"/>
  <c r="N1181" i="3"/>
  <c r="M1181" i="3"/>
  <c r="G1181" i="3"/>
  <c r="V1180" i="3"/>
  <c r="U1180" i="3"/>
  <c r="O1180" i="3"/>
  <c r="Q1180" i="3" s="1"/>
  <c r="N1180" i="3"/>
  <c r="P1180" i="3" s="1"/>
  <c r="M1180" i="3"/>
  <c r="G1180" i="3"/>
  <c r="V1179" i="3"/>
  <c r="U1179" i="3"/>
  <c r="O1179" i="3"/>
  <c r="N1179" i="3"/>
  <c r="M1179" i="3"/>
  <c r="G1179" i="3"/>
  <c r="V1178" i="3"/>
  <c r="U1178" i="3"/>
  <c r="O1178" i="3"/>
  <c r="N1178" i="3"/>
  <c r="M1178" i="3"/>
  <c r="Q1178" i="3" s="1"/>
  <c r="G1178" i="3"/>
  <c r="V1177" i="3"/>
  <c r="U1177" i="3"/>
  <c r="Q1177" i="3"/>
  <c r="O1177" i="3"/>
  <c r="N1177" i="3"/>
  <c r="M1177" i="3"/>
  <c r="G1177" i="3"/>
  <c r="V1176" i="3"/>
  <c r="U1176" i="3"/>
  <c r="O1176" i="3"/>
  <c r="Q1176" i="3" s="1"/>
  <c r="N1176" i="3"/>
  <c r="P1176" i="3" s="1"/>
  <c r="M1176" i="3"/>
  <c r="G1176" i="3"/>
  <c r="V1175" i="3"/>
  <c r="U1175" i="3"/>
  <c r="O1175" i="3"/>
  <c r="Q1175" i="3" s="1"/>
  <c r="N1175" i="3"/>
  <c r="P1175" i="3" s="1"/>
  <c r="M1175" i="3"/>
  <c r="G1175" i="3"/>
  <c r="V1174" i="3"/>
  <c r="U1174" i="3"/>
  <c r="O1174" i="3"/>
  <c r="N1174" i="3"/>
  <c r="P1174" i="3" s="1"/>
  <c r="M1174" i="3"/>
  <c r="Q1174" i="3" s="1"/>
  <c r="G1174" i="3"/>
  <c r="V1173" i="3"/>
  <c r="U1173" i="3"/>
  <c r="O1173" i="3"/>
  <c r="N1173" i="3"/>
  <c r="M1173" i="3"/>
  <c r="G1173" i="3"/>
  <c r="V1172" i="3"/>
  <c r="U1172" i="3"/>
  <c r="O1172" i="3"/>
  <c r="Q1172" i="3" s="1"/>
  <c r="N1172" i="3"/>
  <c r="P1172" i="3" s="1"/>
  <c r="M1172" i="3"/>
  <c r="G1172" i="3"/>
  <c r="V1171" i="3"/>
  <c r="U1171" i="3"/>
  <c r="O1171" i="3"/>
  <c r="Q1171" i="3" s="1"/>
  <c r="N1171" i="3"/>
  <c r="M1171" i="3"/>
  <c r="G1171" i="3"/>
  <c r="V1170" i="3"/>
  <c r="U1170" i="3"/>
  <c r="O1170" i="3"/>
  <c r="N1170" i="3"/>
  <c r="M1170" i="3"/>
  <c r="Q1170" i="3" s="1"/>
  <c r="G1170" i="3"/>
  <c r="V1169" i="3"/>
  <c r="U1169" i="3"/>
  <c r="Q1169" i="3"/>
  <c r="O1169" i="3"/>
  <c r="N1169" i="3"/>
  <c r="M1169" i="3"/>
  <c r="G1169" i="3"/>
  <c r="V1168" i="3"/>
  <c r="U1168" i="3"/>
  <c r="Q1168" i="3"/>
  <c r="O1168" i="3"/>
  <c r="N1168" i="3"/>
  <c r="P1168" i="3" s="1"/>
  <c r="M1168" i="3"/>
  <c r="G1168" i="3"/>
  <c r="V1167" i="3"/>
  <c r="U1167" i="3"/>
  <c r="O1167" i="3"/>
  <c r="Q1167" i="3" s="1"/>
  <c r="N1167" i="3"/>
  <c r="P1167" i="3" s="1"/>
  <c r="M1167" i="3"/>
  <c r="G1167" i="3"/>
  <c r="V1166" i="3"/>
  <c r="U1166" i="3"/>
  <c r="Q1166" i="3"/>
  <c r="O1166" i="3"/>
  <c r="N1166" i="3"/>
  <c r="M1166" i="3"/>
  <c r="G1166" i="3"/>
  <c r="V1165" i="3"/>
  <c r="U1165" i="3"/>
  <c r="O1165" i="3"/>
  <c r="Q1165" i="3" s="1"/>
  <c r="N1165" i="3"/>
  <c r="M1165" i="3"/>
  <c r="G1165" i="3"/>
  <c r="V1164" i="3"/>
  <c r="U1164" i="3"/>
  <c r="O1164" i="3"/>
  <c r="Q1164" i="3" s="1"/>
  <c r="N1164" i="3"/>
  <c r="P1164" i="3" s="1"/>
  <c r="M1164" i="3"/>
  <c r="G1164" i="3"/>
  <c r="V1163" i="3"/>
  <c r="U1163" i="3"/>
  <c r="O1163" i="3"/>
  <c r="Q1163" i="3" s="1"/>
  <c r="N1163" i="3"/>
  <c r="M1163" i="3"/>
  <c r="G1163" i="3"/>
  <c r="V1162" i="3"/>
  <c r="U1162" i="3"/>
  <c r="O1162" i="3"/>
  <c r="N1162" i="3"/>
  <c r="M1162" i="3"/>
  <c r="Q1162" i="3" s="1"/>
  <c r="G1162" i="3"/>
  <c r="V1161" i="3"/>
  <c r="U1161" i="3"/>
  <c r="Q1161" i="3"/>
  <c r="O1161" i="3"/>
  <c r="N1161" i="3"/>
  <c r="M1161" i="3"/>
  <c r="G1161" i="3"/>
  <c r="V1160" i="3"/>
  <c r="U1160" i="3"/>
  <c r="O1160" i="3"/>
  <c r="Q1160" i="3" s="1"/>
  <c r="N1160" i="3"/>
  <c r="P1160" i="3" s="1"/>
  <c r="M1160" i="3"/>
  <c r="G1160" i="3"/>
  <c r="V1159" i="3"/>
  <c r="U1159" i="3"/>
  <c r="O1159" i="3"/>
  <c r="Q1159" i="3" s="1"/>
  <c r="N1159" i="3"/>
  <c r="P1159" i="3" s="1"/>
  <c r="M1159" i="3"/>
  <c r="G1159" i="3"/>
  <c r="V1158" i="3"/>
  <c r="U1158" i="3"/>
  <c r="Q1158" i="3"/>
  <c r="O1158" i="3"/>
  <c r="N1158" i="3"/>
  <c r="P1158" i="3" s="1"/>
  <c r="M1158" i="3"/>
  <c r="G1158" i="3"/>
  <c r="V1157" i="3"/>
  <c r="U1157" i="3"/>
  <c r="O1157" i="3"/>
  <c r="Q1157" i="3" s="1"/>
  <c r="N1157" i="3"/>
  <c r="M1157" i="3"/>
  <c r="G1157" i="3"/>
  <c r="V1156" i="3"/>
  <c r="U1156" i="3"/>
  <c r="O1156" i="3"/>
  <c r="Q1156" i="3" s="1"/>
  <c r="N1156" i="3"/>
  <c r="P1156" i="3" s="1"/>
  <c r="M1156" i="3"/>
  <c r="G1156" i="3"/>
  <c r="V1155" i="3"/>
  <c r="U1155" i="3"/>
  <c r="O1155" i="3"/>
  <c r="N1155" i="3"/>
  <c r="P1155" i="3" s="1"/>
  <c r="M1155" i="3"/>
  <c r="G1155" i="3"/>
  <c r="V1154" i="3"/>
  <c r="U1154" i="3"/>
  <c r="O1154" i="3"/>
  <c r="N1154" i="3"/>
  <c r="M1154" i="3"/>
  <c r="Q1154" i="3" s="1"/>
  <c r="G1154" i="3"/>
  <c r="V1153" i="3"/>
  <c r="U1153" i="3"/>
  <c r="Q1153" i="3"/>
  <c r="O1153" i="3"/>
  <c r="N1153" i="3"/>
  <c r="M1153" i="3"/>
  <c r="G1153" i="3"/>
  <c r="V1152" i="3"/>
  <c r="U1152" i="3"/>
  <c r="Q1152" i="3"/>
  <c r="O1152" i="3"/>
  <c r="N1152" i="3"/>
  <c r="P1152" i="3" s="1"/>
  <c r="M1152" i="3"/>
  <c r="G1152" i="3"/>
  <c r="V1151" i="3"/>
  <c r="U1151" i="3"/>
  <c r="O1151" i="3"/>
  <c r="Q1151" i="3" s="1"/>
  <c r="N1151" i="3"/>
  <c r="P1151" i="3" s="1"/>
  <c r="M1151" i="3"/>
  <c r="G1151" i="3"/>
  <c r="V1150" i="3"/>
  <c r="U1150" i="3"/>
  <c r="O1150" i="3"/>
  <c r="N1150" i="3"/>
  <c r="M1150" i="3"/>
  <c r="Q1150" i="3" s="1"/>
  <c r="G1150" i="3"/>
  <c r="V1149" i="3"/>
  <c r="U1149" i="3"/>
  <c r="O1149" i="3"/>
  <c r="N1149" i="3"/>
  <c r="M1149" i="3"/>
  <c r="Q1149" i="3" s="1"/>
  <c r="G1149" i="3"/>
  <c r="V1148" i="3"/>
  <c r="U1148" i="3"/>
  <c r="O1148" i="3"/>
  <c r="Q1148" i="3" s="1"/>
  <c r="N1148" i="3"/>
  <c r="P1148" i="3" s="1"/>
  <c r="M1148" i="3"/>
  <c r="G1148" i="3"/>
  <c r="V1147" i="3"/>
  <c r="U1147" i="3"/>
  <c r="O1147" i="3"/>
  <c r="Q1147" i="3" s="1"/>
  <c r="N1147" i="3"/>
  <c r="P1147" i="3" s="1"/>
  <c r="M1147" i="3"/>
  <c r="G1147" i="3"/>
  <c r="V1146" i="3"/>
  <c r="U1146" i="3"/>
  <c r="O1146" i="3"/>
  <c r="N1146" i="3"/>
  <c r="M1146" i="3"/>
  <c r="Q1146" i="3" s="1"/>
  <c r="G1146" i="3"/>
  <c r="V1145" i="3"/>
  <c r="U1145" i="3"/>
  <c r="Q1145" i="3"/>
  <c r="O1145" i="3"/>
  <c r="N1145" i="3"/>
  <c r="M1145" i="3"/>
  <c r="G1145" i="3"/>
  <c r="V1144" i="3"/>
  <c r="U1144" i="3"/>
  <c r="Q1144" i="3"/>
  <c r="O1144" i="3"/>
  <c r="N1144" i="3"/>
  <c r="P1144" i="3" s="1"/>
  <c r="M1144" i="3"/>
  <c r="G1144" i="3"/>
  <c r="V1143" i="3"/>
  <c r="U1143" i="3"/>
  <c r="O1143" i="3"/>
  <c r="Q1143" i="3" s="1"/>
  <c r="N1143" i="3"/>
  <c r="P1143" i="3" s="1"/>
  <c r="M1143" i="3"/>
  <c r="G1143" i="3"/>
  <c r="V1142" i="3"/>
  <c r="U1142" i="3"/>
  <c r="O1142" i="3"/>
  <c r="N1142" i="3"/>
  <c r="M1142" i="3"/>
  <c r="Q1142" i="3" s="1"/>
  <c r="G1142" i="3"/>
  <c r="V1141" i="3"/>
  <c r="U1141" i="3"/>
  <c r="Q1141" i="3"/>
  <c r="O1141" i="3"/>
  <c r="N1141" i="3"/>
  <c r="M1141" i="3"/>
  <c r="G1141" i="3"/>
  <c r="V1140" i="3"/>
  <c r="U1140" i="3"/>
  <c r="O1140" i="3"/>
  <c r="Q1140" i="3" s="1"/>
  <c r="N1140" i="3"/>
  <c r="P1140" i="3" s="1"/>
  <c r="M1140" i="3"/>
  <c r="G1140" i="3"/>
  <c r="V1139" i="3"/>
  <c r="U1139" i="3"/>
  <c r="O1139" i="3"/>
  <c r="N1139" i="3"/>
  <c r="M1139" i="3"/>
  <c r="G1139" i="3"/>
  <c r="V1138" i="3"/>
  <c r="U1138" i="3"/>
  <c r="O1138" i="3"/>
  <c r="N1138" i="3"/>
  <c r="M1138" i="3"/>
  <c r="Q1138" i="3" s="1"/>
  <c r="G1138" i="3"/>
  <c r="V1137" i="3"/>
  <c r="U1137" i="3"/>
  <c r="Q1137" i="3"/>
  <c r="O1137" i="3"/>
  <c r="N1137" i="3"/>
  <c r="M1137" i="3"/>
  <c r="G1137" i="3"/>
  <c r="V1136" i="3"/>
  <c r="U1136" i="3"/>
  <c r="Q1136" i="3"/>
  <c r="O1136" i="3"/>
  <c r="N1136" i="3"/>
  <c r="P1136" i="3" s="1"/>
  <c r="M1136" i="3"/>
  <c r="G1136" i="3"/>
  <c r="V1135" i="3"/>
  <c r="U1135" i="3"/>
  <c r="O1135" i="3"/>
  <c r="Q1135" i="3" s="1"/>
  <c r="N1135" i="3"/>
  <c r="P1135" i="3" s="1"/>
  <c r="M1135" i="3"/>
  <c r="G1135" i="3"/>
  <c r="V1134" i="3"/>
  <c r="U1134" i="3"/>
  <c r="O1134" i="3"/>
  <c r="N1134" i="3"/>
  <c r="P1134" i="3" s="1"/>
  <c r="M1134" i="3"/>
  <c r="Q1134" i="3" s="1"/>
  <c r="G1134" i="3"/>
  <c r="V1133" i="3"/>
  <c r="U1133" i="3"/>
  <c r="O1133" i="3"/>
  <c r="N1133" i="3"/>
  <c r="M1133" i="3"/>
  <c r="G1133" i="3"/>
  <c r="V1132" i="3"/>
  <c r="U1132" i="3"/>
  <c r="O1132" i="3"/>
  <c r="Q1132" i="3" s="1"/>
  <c r="N1132" i="3"/>
  <c r="P1132" i="3" s="1"/>
  <c r="M1132" i="3"/>
  <c r="G1132" i="3"/>
  <c r="V1131" i="3"/>
  <c r="U1131" i="3"/>
  <c r="O1131" i="3"/>
  <c r="Q1131" i="3" s="1"/>
  <c r="N1131" i="3"/>
  <c r="P1131" i="3" s="1"/>
  <c r="M1131" i="3"/>
  <c r="G1131" i="3"/>
  <c r="V1130" i="3"/>
  <c r="U1130" i="3"/>
  <c r="O1130" i="3"/>
  <c r="N1130" i="3"/>
  <c r="M1130" i="3"/>
  <c r="Q1130" i="3" s="1"/>
  <c r="G1130" i="3"/>
  <c r="V1129" i="3"/>
  <c r="U1129" i="3"/>
  <c r="Q1129" i="3"/>
  <c r="O1129" i="3"/>
  <c r="N1129" i="3"/>
  <c r="M1129" i="3"/>
  <c r="G1129" i="3"/>
  <c r="V1128" i="3"/>
  <c r="U1128" i="3"/>
  <c r="O1128" i="3"/>
  <c r="Q1128" i="3" s="1"/>
  <c r="N1128" i="3"/>
  <c r="P1128" i="3" s="1"/>
  <c r="M1128" i="3"/>
  <c r="G1128" i="3"/>
  <c r="V1127" i="3"/>
  <c r="U1127" i="3"/>
  <c r="O1127" i="3"/>
  <c r="Q1127" i="3" s="1"/>
  <c r="N1127" i="3"/>
  <c r="P1127" i="3" s="1"/>
  <c r="M1127" i="3"/>
  <c r="G1127" i="3"/>
  <c r="V1126" i="3"/>
  <c r="U1126" i="3"/>
  <c r="O1126" i="3"/>
  <c r="N1126" i="3"/>
  <c r="M1126" i="3"/>
  <c r="Q1126" i="3" s="1"/>
  <c r="G1126" i="3"/>
  <c r="V1125" i="3"/>
  <c r="U1125" i="3"/>
  <c r="Q1125" i="3"/>
  <c r="O1125" i="3"/>
  <c r="N1125" i="3"/>
  <c r="M1125" i="3"/>
  <c r="G1125" i="3"/>
  <c r="V1124" i="3"/>
  <c r="U1124" i="3"/>
  <c r="O1124" i="3"/>
  <c r="Q1124" i="3" s="1"/>
  <c r="N1124" i="3"/>
  <c r="P1124" i="3" s="1"/>
  <c r="M1124" i="3"/>
  <c r="G1124" i="3"/>
  <c r="V1123" i="3"/>
  <c r="U1123" i="3"/>
  <c r="O1123" i="3"/>
  <c r="Q1123" i="3" s="1"/>
  <c r="N1123" i="3"/>
  <c r="P1123" i="3" s="1"/>
  <c r="M1123" i="3"/>
  <c r="G1123" i="3"/>
  <c r="V1122" i="3"/>
  <c r="U1122" i="3"/>
  <c r="O1122" i="3"/>
  <c r="N1122" i="3"/>
  <c r="M1122" i="3"/>
  <c r="Q1122" i="3" s="1"/>
  <c r="G1122" i="3"/>
  <c r="V1121" i="3"/>
  <c r="U1121" i="3"/>
  <c r="Q1121" i="3"/>
  <c r="O1121" i="3"/>
  <c r="N1121" i="3"/>
  <c r="M1121" i="3"/>
  <c r="G1121" i="3"/>
  <c r="V1120" i="3"/>
  <c r="U1120" i="3"/>
  <c r="Q1120" i="3"/>
  <c r="O1120" i="3"/>
  <c r="N1120" i="3"/>
  <c r="P1120" i="3" s="1"/>
  <c r="M1120" i="3"/>
  <c r="G1120" i="3"/>
  <c r="V1119" i="3"/>
  <c r="U1119" i="3"/>
  <c r="O1119" i="3"/>
  <c r="Q1119" i="3" s="1"/>
  <c r="N1119" i="3"/>
  <c r="P1119" i="3" s="1"/>
  <c r="M1119" i="3"/>
  <c r="G1119" i="3"/>
  <c r="V1118" i="3"/>
  <c r="U1118" i="3"/>
  <c r="O1118" i="3"/>
  <c r="N1118" i="3"/>
  <c r="M1118" i="3"/>
  <c r="Q1118" i="3" s="1"/>
  <c r="G1118" i="3"/>
  <c r="V1117" i="3"/>
  <c r="U1117" i="3"/>
  <c r="Q1117" i="3"/>
  <c r="O1117" i="3"/>
  <c r="N1117" i="3"/>
  <c r="M1117" i="3"/>
  <c r="G1117" i="3"/>
  <c r="V1116" i="3"/>
  <c r="U1116" i="3"/>
  <c r="O1116" i="3"/>
  <c r="Q1116" i="3" s="1"/>
  <c r="N1116" i="3"/>
  <c r="P1116" i="3" s="1"/>
  <c r="M1116" i="3"/>
  <c r="G1116" i="3"/>
  <c r="V1115" i="3"/>
  <c r="U1115" i="3"/>
  <c r="O1115" i="3"/>
  <c r="N1115" i="3"/>
  <c r="P1115" i="3" s="1"/>
  <c r="M1115" i="3"/>
  <c r="G1115" i="3"/>
  <c r="V1114" i="3"/>
  <c r="U1114" i="3"/>
  <c r="O1114" i="3"/>
  <c r="N1114" i="3"/>
  <c r="M1114" i="3"/>
  <c r="Q1114" i="3" s="1"/>
  <c r="G1114" i="3"/>
  <c r="V1113" i="3"/>
  <c r="U1113" i="3"/>
  <c r="Q1113" i="3"/>
  <c r="O1113" i="3"/>
  <c r="N1113" i="3"/>
  <c r="M1113" i="3"/>
  <c r="G1113" i="3"/>
  <c r="V1112" i="3"/>
  <c r="U1112" i="3"/>
  <c r="Q1112" i="3"/>
  <c r="O1112" i="3"/>
  <c r="N1112" i="3"/>
  <c r="P1112" i="3" s="1"/>
  <c r="M1112" i="3"/>
  <c r="G1112" i="3"/>
  <c r="V1111" i="3"/>
  <c r="U1111" i="3"/>
  <c r="O1111" i="3"/>
  <c r="Q1111" i="3" s="1"/>
  <c r="N1111" i="3"/>
  <c r="P1111" i="3" s="1"/>
  <c r="M1111" i="3"/>
  <c r="G1111" i="3"/>
  <c r="V1110" i="3"/>
  <c r="U1110" i="3"/>
  <c r="O1110" i="3"/>
  <c r="N1110" i="3"/>
  <c r="M1110" i="3"/>
  <c r="Q1110" i="3" s="1"/>
  <c r="G1110" i="3"/>
  <c r="V1109" i="3"/>
  <c r="U1109" i="3"/>
  <c r="Q1109" i="3"/>
  <c r="O1109" i="3"/>
  <c r="N1109" i="3"/>
  <c r="M1109" i="3"/>
  <c r="G1109" i="3"/>
  <c r="V1108" i="3"/>
  <c r="U1108" i="3"/>
  <c r="O1108" i="3"/>
  <c r="Q1108" i="3" s="1"/>
  <c r="N1108" i="3"/>
  <c r="P1108" i="3" s="1"/>
  <c r="M1108" i="3"/>
  <c r="G1108" i="3"/>
  <c r="V1107" i="3"/>
  <c r="U1107" i="3"/>
  <c r="O1107" i="3"/>
  <c r="Q1107" i="3" s="1"/>
  <c r="N1107" i="3"/>
  <c r="M1107" i="3"/>
  <c r="G1107" i="3"/>
  <c r="V1106" i="3"/>
  <c r="U1106" i="3"/>
  <c r="O1106" i="3"/>
  <c r="N1106" i="3"/>
  <c r="M1106" i="3"/>
  <c r="Q1106" i="3" s="1"/>
  <c r="G1106" i="3"/>
  <c r="V1105" i="3"/>
  <c r="U1105" i="3"/>
  <c r="Q1105" i="3"/>
  <c r="O1105" i="3"/>
  <c r="N1105" i="3"/>
  <c r="M1105" i="3"/>
  <c r="G1105" i="3"/>
  <c r="V1104" i="3"/>
  <c r="U1104" i="3"/>
  <c r="Q1104" i="3"/>
  <c r="O1104" i="3"/>
  <c r="N1104" i="3"/>
  <c r="P1104" i="3" s="1"/>
  <c r="M1104" i="3"/>
  <c r="G1104" i="3"/>
  <c r="V1103" i="3"/>
  <c r="U1103" i="3"/>
  <c r="O1103" i="3"/>
  <c r="Q1103" i="3" s="1"/>
  <c r="N1103" i="3"/>
  <c r="P1103" i="3" s="1"/>
  <c r="M1103" i="3"/>
  <c r="G1103" i="3"/>
  <c r="V1102" i="3"/>
  <c r="U1102" i="3"/>
  <c r="Q1102" i="3"/>
  <c r="O1102" i="3"/>
  <c r="N1102" i="3"/>
  <c r="P1102" i="3" s="1"/>
  <c r="M1102" i="3"/>
  <c r="G1102" i="3"/>
  <c r="V1101" i="3"/>
  <c r="U1101" i="3"/>
  <c r="O1101" i="3"/>
  <c r="Q1101" i="3" s="1"/>
  <c r="N1101" i="3"/>
  <c r="M1101" i="3"/>
  <c r="G1101" i="3"/>
  <c r="V1100" i="3"/>
  <c r="U1100" i="3"/>
  <c r="O1100" i="3"/>
  <c r="Q1100" i="3" s="1"/>
  <c r="N1100" i="3"/>
  <c r="P1100" i="3" s="1"/>
  <c r="M1100" i="3"/>
  <c r="G1100" i="3"/>
  <c r="V1099" i="3"/>
  <c r="U1099" i="3"/>
  <c r="O1099" i="3"/>
  <c r="N1099" i="3"/>
  <c r="M1099" i="3"/>
  <c r="G1099" i="3"/>
  <c r="V1098" i="3"/>
  <c r="U1098" i="3"/>
  <c r="O1098" i="3"/>
  <c r="N1098" i="3"/>
  <c r="M1098" i="3"/>
  <c r="Q1098" i="3" s="1"/>
  <c r="G1098" i="3"/>
  <c r="V1097" i="3"/>
  <c r="U1097" i="3"/>
  <c r="Q1097" i="3"/>
  <c r="O1097" i="3"/>
  <c r="N1097" i="3"/>
  <c r="M1097" i="3"/>
  <c r="G1097" i="3"/>
  <c r="V1096" i="3"/>
  <c r="U1096" i="3"/>
  <c r="O1096" i="3"/>
  <c r="Q1096" i="3" s="1"/>
  <c r="N1096" i="3"/>
  <c r="P1096" i="3" s="1"/>
  <c r="M1096" i="3"/>
  <c r="G1096" i="3"/>
  <c r="V1095" i="3"/>
  <c r="U1095" i="3"/>
  <c r="O1095" i="3"/>
  <c r="Q1095" i="3" s="1"/>
  <c r="N1095" i="3"/>
  <c r="P1095" i="3" s="1"/>
  <c r="M1095" i="3"/>
  <c r="G1095" i="3"/>
  <c r="V1094" i="3"/>
  <c r="U1094" i="3"/>
  <c r="O1094" i="3"/>
  <c r="N1094" i="3"/>
  <c r="M1094" i="3"/>
  <c r="Q1094" i="3" s="1"/>
  <c r="G1094" i="3"/>
  <c r="V1093" i="3"/>
  <c r="U1093" i="3"/>
  <c r="O1093" i="3"/>
  <c r="N1093" i="3"/>
  <c r="M1093" i="3"/>
  <c r="Q1093" i="3" s="1"/>
  <c r="G1093" i="3"/>
  <c r="V1092" i="3"/>
  <c r="U1092" i="3"/>
  <c r="O1092" i="3"/>
  <c r="Q1092" i="3" s="1"/>
  <c r="N1092" i="3"/>
  <c r="P1092" i="3" s="1"/>
  <c r="M1092" i="3"/>
  <c r="G1092" i="3"/>
  <c r="V1091" i="3"/>
  <c r="U1091" i="3"/>
  <c r="O1091" i="3"/>
  <c r="Q1091" i="3" s="1"/>
  <c r="N1091" i="3"/>
  <c r="P1091" i="3" s="1"/>
  <c r="M1091" i="3"/>
  <c r="G1091" i="3"/>
  <c r="V1090" i="3"/>
  <c r="U1090" i="3"/>
  <c r="O1090" i="3"/>
  <c r="N1090" i="3"/>
  <c r="M1090" i="3"/>
  <c r="Q1090" i="3" s="1"/>
  <c r="G1090" i="3"/>
  <c r="V1089" i="3"/>
  <c r="U1089" i="3"/>
  <c r="Q1089" i="3"/>
  <c r="O1089" i="3"/>
  <c r="N1089" i="3"/>
  <c r="M1089" i="3"/>
  <c r="G1089" i="3"/>
  <c r="V1088" i="3"/>
  <c r="U1088" i="3"/>
  <c r="Q1088" i="3"/>
  <c r="O1088" i="3"/>
  <c r="N1088" i="3"/>
  <c r="P1088" i="3" s="1"/>
  <c r="M1088" i="3"/>
  <c r="G1088" i="3"/>
  <c r="V1087" i="3"/>
  <c r="U1087" i="3"/>
  <c r="O1087" i="3"/>
  <c r="Q1087" i="3" s="1"/>
  <c r="N1087" i="3"/>
  <c r="P1087" i="3" s="1"/>
  <c r="M1087" i="3"/>
  <c r="G1087" i="3"/>
  <c r="V1086" i="3"/>
  <c r="U1086" i="3"/>
  <c r="Q1086" i="3"/>
  <c r="O1086" i="3"/>
  <c r="N1086" i="3"/>
  <c r="M1086" i="3"/>
  <c r="G1086" i="3"/>
  <c r="V1085" i="3"/>
  <c r="U1085" i="3"/>
  <c r="Q1085" i="3"/>
  <c r="O1085" i="3"/>
  <c r="N1085" i="3"/>
  <c r="M1085" i="3"/>
  <c r="G1085" i="3"/>
  <c r="V1084" i="3"/>
  <c r="U1084" i="3"/>
  <c r="O1084" i="3"/>
  <c r="Q1084" i="3" s="1"/>
  <c r="N1084" i="3"/>
  <c r="P1084" i="3" s="1"/>
  <c r="M1084" i="3"/>
  <c r="G1084" i="3"/>
  <c r="V1083" i="3"/>
  <c r="U1083" i="3"/>
  <c r="O1083" i="3"/>
  <c r="N1083" i="3"/>
  <c r="P1083" i="3" s="1"/>
  <c r="M1083" i="3"/>
  <c r="G1083" i="3"/>
  <c r="V1082" i="3"/>
  <c r="U1082" i="3"/>
  <c r="O1082" i="3"/>
  <c r="N1082" i="3"/>
  <c r="M1082" i="3"/>
  <c r="Q1082" i="3" s="1"/>
  <c r="G1082" i="3"/>
  <c r="V1081" i="3"/>
  <c r="U1081" i="3"/>
  <c r="Q1081" i="3"/>
  <c r="O1081" i="3"/>
  <c r="N1081" i="3"/>
  <c r="M1081" i="3"/>
  <c r="G1081" i="3"/>
  <c r="V1080" i="3"/>
  <c r="U1080" i="3"/>
  <c r="Q1080" i="3"/>
  <c r="O1080" i="3"/>
  <c r="N1080" i="3"/>
  <c r="P1080" i="3" s="1"/>
  <c r="M1080" i="3"/>
  <c r="G1080" i="3"/>
  <c r="V1079" i="3"/>
  <c r="U1079" i="3"/>
  <c r="O1079" i="3"/>
  <c r="Q1079" i="3" s="1"/>
  <c r="N1079" i="3"/>
  <c r="P1079" i="3" s="1"/>
  <c r="M1079" i="3"/>
  <c r="G1079" i="3"/>
  <c r="V1078" i="3"/>
  <c r="U1078" i="3"/>
  <c r="O1078" i="3"/>
  <c r="N1078" i="3"/>
  <c r="P1078" i="3" s="1"/>
  <c r="M1078" i="3"/>
  <c r="Q1078" i="3" s="1"/>
  <c r="G1078" i="3"/>
  <c r="V1077" i="3"/>
  <c r="U1077" i="3"/>
  <c r="O1077" i="3"/>
  <c r="N1077" i="3"/>
  <c r="M1077" i="3"/>
  <c r="Q1077" i="3" s="1"/>
  <c r="G1077" i="3"/>
  <c r="V1076" i="3"/>
  <c r="U1076" i="3"/>
  <c r="Q1076" i="3"/>
  <c r="O1076" i="3"/>
  <c r="N1076" i="3"/>
  <c r="P1076" i="3" s="1"/>
  <c r="M1076" i="3"/>
  <c r="G1076" i="3"/>
  <c r="V1075" i="3"/>
  <c r="U1075" i="3"/>
  <c r="Q1075" i="3"/>
  <c r="O1075" i="3"/>
  <c r="N1075" i="3"/>
  <c r="M1075" i="3"/>
  <c r="G1075" i="3"/>
  <c r="V1074" i="3"/>
  <c r="U1074" i="3"/>
  <c r="Q1074" i="3"/>
  <c r="O1074" i="3"/>
  <c r="N1074" i="3"/>
  <c r="P1074" i="3" s="1"/>
  <c r="M1074" i="3"/>
  <c r="G1074" i="3"/>
  <c r="V1073" i="3"/>
  <c r="U1073" i="3"/>
  <c r="Q1073" i="3"/>
  <c r="O1073" i="3"/>
  <c r="N1073" i="3"/>
  <c r="M1073" i="3"/>
  <c r="G1073" i="3"/>
  <c r="V1072" i="3"/>
  <c r="U1072" i="3"/>
  <c r="Q1072" i="3"/>
  <c r="O1072" i="3"/>
  <c r="N1072" i="3"/>
  <c r="P1072" i="3" s="1"/>
  <c r="M1072" i="3"/>
  <c r="G1072" i="3"/>
  <c r="V1071" i="3"/>
  <c r="U1071" i="3"/>
  <c r="O1071" i="3"/>
  <c r="N1071" i="3"/>
  <c r="M1071" i="3"/>
  <c r="Q1071" i="3" s="1"/>
  <c r="G1071" i="3"/>
  <c r="V1070" i="3"/>
  <c r="U1070" i="3"/>
  <c r="O1070" i="3"/>
  <c r="N1070" i="3"/>
  <c r="P1070" i="3" s="1"/>
  <c r="M1070" i="3"/>
  <c r="Q1070" i="3" s="1"/>
  <c r="G1070" i="3"/>
  <c r="V1069" i="3"/>
  <c r="U1069" i="3"/>
  <c r="O1069" i="3"/>
  <c r="N1069" i="3"/>
  <c r="M1069" i="3"/>
  <c r="Q1069" i="3" s="1"/>
  <c r="G1069" i="3"/>
  <c r="V1068" i="3"/>
  <c r="U1068" i="3"/>
  <c r="Q1068" i="3"/>
  <c r="O1068" i="3"/>
  <c r="N1068" i="3"/>
  <c r="P1068" i="3" s="1"/>
  <c r="M1068" i="3"/>
  <c r="G1068" i="3"/>
  <c r="V1067" i="3"/>
  <c r="U1067" i="3"/>
  <c r="Q1067" i="3"/>
  <c r="O1067" i="3"/>
  <c r="N1067" i="3"/>
  <c r="M1067" i="3"/>
  <c r="G1067" i="3"/>
  <c r="V1066" i="3"/>
  <c r="U1066" i="3"/>
  <c r="Q1066" i="3"/>
  <c r="O1066" i="3"/>
  <c r="N1066" i="3"/>
  <c r="P1066" i="3" s="1"/>
  <c r="M1066" i="3"/>
  <c r="G1066" i="3"/>
  <c r="V1065" i="3"/>
  <c r="U1065" i="3"/>
  <c r="Q1065" i="3"/>
  <c r="O1065" i="3"/>
  <c r="N1065" i="3"/>
  <c r="M1065" i="3"/>
  <c r="G1065" i="3"/>
  <c r="V1064" i="3"/>
  <c r="U1064" i="3"/>
  <c r="Q1064" i="3"/>
  <c r="O1064" i="3"/>
  <c r="N1064" i="3"/>
  <c r="P1064" i="3" s="1"/>
  <c r="M1064" i="3"/>
  <c r="G1064" i="3"/>
  <c r="V1063" i="3"/>
  <c r="U1063" i="3"/>
  <c r="O1063" i="3"/>
  <c r="N1063" i="3"/>
  <c r="M1063" i="3"/>
  <c r="Q1063" i="3" s="1"/>
  <c r="G1063" i="3"/>
  <c r="V1062" i="3"/>
  <c r="U1062" i="3"/>
  <c r="O1062" i="3"/>
  <c r="N1062" i="3"/>
  <c r="P1062" i="3" s="1"/>
  <c r="M1062" i="3"/>
  <c r="Q1062" i="3" s="1"/>
  <c r="G1062" i="3"/>
  <c r="V1061" i="3"/>
  <c r="U1061" i="3"/>
  <c r="O1061" i="3"/>
  <c r="N1061" i="3"/>
  <c r="M1061" i="3"/>
  <c r="Q1061" i="3" s="1"/>
  <c r="G1061" i="3"/>
  <c r="V1060" i="3"/>
  <c r="U1060" i="3"/>
  <c r="Q1060" i="3"/>
  <c r="O1060" i="3"/>
  <c r="N1060" i="3"/>
  <c r="P1060" i="3" s="1"/>
  <c r="M1060" i="3"/>
  <c r="G1060" i="3"/>
  <c r="V1059" i="3"/>
  <c r="U1059" i="3"/>
  <c r="Q1059" i="3"/>
  <c r="O1059" i="3"/>
  <c r="N1059" i="3"/>
  <c r="M1059" i="3"/>
  <c r="G1059" i="3"/>
  <c r="V1058" i="3"/>
  <c r="U1058" i="3"/>
  <c r="Q1058" i="3"/>
  <c r="O1058" i="3"/>
  <c r="N1058" i="3"/>
  <c r="P1058" i="3" s="1"/>
  <c r="M1058" i="3"/>
  <c r="G1058" i="3"/>
  <c r="V1057" i="3"/>
  <c r="U1057" i="3"/>
  <c r="Q1057" i="3"/>
  <c r="O1057" i="3"/>
  <c r="N1057" i="3"/>
  <c r="M1057" i="3"/>
  <c r="G1057" i="3"/>
  <c r="V1056" i="3"/>
  <c r="U1056" i="3"/>
  <c r="Q1056" i="3"/>
  <c r="O1056" i="3"/>
  <c r="N1056" i="3"/>
  <c r="P1056" i="3" s="1"/>
  <c r="M1056" i="3"/>
  <c r="G1056" i="3"/>
  <c r="V1055" i="3"/>
  <c r="U1055" i="3"/>
  <c r="O1055" i="3"/>
  <c r="N1055" i="3"/>
  <c r="M1055" i="3"/>
  <c r="Q1055" i="3" s="1"/>
  <c r="G1055" i="3"/>
  <c r="V1054" i="3"/>
  <c r="U1054" i="3"/>
  <c r="O1054" i="3"/>
  <c r="N1054" i="3"/>
  <c r="P1054" i="3" s="1"/>
  <c r="M1054" i="3"/>
  <c r="Q1054" i="3" s="1"/>
  <c r="G1054" i="3"/>
  <c r="V1053" i="3"/>
  <c r="U1053" i="3"/>
  <c r="O1053" i="3"/>
  <c r="N1053" i="3"/>
  <c r="M1053" i="3"/>
  <c r="Q1053" i="3" s="1"/>
  <c r="G1053" i="3"/>
  <c r="V1052" i="3"/>
  <c r="U1052" i="3"/>
  <c r="Q1052" i="3"/>
  <c r="O1052" i="3"/>
  <c r="N1052" i="3"/>
  <c r="P1052" i="3" s="1"/>
  <c r="M1052" i="3"/>
  <c r="G1052" i="3"/>
  <c r="V1051" i="3"/>
  <c r="U1051" i="3"/>
  <c r="Q1051" i="3"/>
  <c r="O1051" i="3"/>
  <c r="N1051" i="3"/>
  <c r="M1051" i="3"/>
  <c r="G1051" i="3"/>
  <c r="V1050" i="3"/>
  <c r="U1050" i="3"/>
  <c r="Q1050" i="3"/>
  <c r="O1050" i="3"/>
  <c r="N1050" i="3"/>
  <c r="P1050" i="3" s="1"/>
  <c r="M1050" i="3"/>
  <c r="G1050" i="3"/>
  <c r="V1049" i="3"/>
  <c r="U1049" i="3"/>
  <c r="Q1049" i="3"/>
  <c r="O1049" i="3"/>
  <c r="N1049" i="3"/>
  <c r="M1049" i="3"/>
  <c r="G1049" i="3"/>
  <c r="V1048" i="3"/>
  <c r="U1048" i="3"/>
  <c r="Q1048" i="3"/>
  <c r="O1048" i="3"/>
  <c r="N1048" i="3"/>
  <c r="P1048" i="3" s="1"/>
  <c r="M1048" i="3"/>
  <c r="G1048" i="3"/>
  <c r="V1047" i="3"/>
  <c r="U1047" i="3"/>
  <c r="O1047" i="3"/>
  <c r="N1047" i="3"/>
  <c r="M1047" i="3"/>
  <c r="Q1047" i="3" s="1"/>
  <c r="G1047" i="3"/>
  <c r="V1046" i="3"/>
  <c r="U1046" i="3"/>
  <c r="O1046" i="3"/>
  <c r="N1046" i="3"/>
  <c r="P1046" i="3" s="1"/>
  <c r="M1046" i="3"/>
  <c r="Q1046" i="3" s="1"/>
  <c r="G1046" i="3"/>
  <c r="V1045" i="3"/>
  <c r="U1045" i="3"/>
  <c r="O1045" i="3"/>
  <c r="N1045" i="3"/>
  <c r="M1045" i="3"/>
  <c r="Q1045" i="3" s="1"/>
  <c r="G1045" i="3"/>
  <c r="V1044" i="3"/>
  <c r="U1044" i="3"/>
  <c r="Q1044" i="3"/>
  <c r="O1044" i="3"/>
  <c r="N1044" i="3"/>
  <c r="P1044" i="3" s="1"/>
  <c r="M1044" i="3"/>
  <c r="G1044" i="3"/>
  <c r="V1043" i="3"/>
  <c r="U1043" i="3"/>
  <c r="Q1043" i="3"/>
  <c r="O1043" i="3"/>
  <c r="N1043" i="3"/>
  <c r="M1043" i="3"/>
  <c r="G1043" i="3"/>
  <c r="V1042" i="3"/>
  <c r="U1042" i="3"/>
  <c r="Q1042" i="3"/>
  <c r="O1042" i="3"/>
  <c r="N1042" i="3"/>
  <c r="P1042" i="3" s="1"/>
  <c r="M1042" i="3"/>
  <c r="G1042" i="3"/>
  <c r="V1041" i="3"/>
  <c r="U1041" i="3"/>
  <c r="Q1041" i="3"/>
  <c r="O1041" i="3"/>
  <c r="N1041" i="3"/>
  <c r="M1041" i="3"/>
  <c r="G1041" i="3"/>
  <c r="V1040" i="3"/>
  <c r="U1040" i="3"/>
  <c r="Q1040" i="3"/>
  <c r="O1040" i="3"/>
  <c r="N1040" i="3"/>
  <c r="P1040" i="3" s="1"/>
  <c r="M1040" i="3"/>
  <c r="G1040" i="3"/>
  <c r="V1039" i="3"/>
  <c r="U1039" i="3"/>
  <c r="O1039" i="3"/>
  <c r="N1039" i="3"/>
  <c r="M1039" i="3"/>
  <c r="Q1039" i="3" s="1"/>
  <c r="G1039" i="3"/>
  <c r="V1038" i="3"/>
  <c r="U1038" i="3"/>
  <c r="O1038" i="3"/>
  <c r="N1038" i="3"/>
  <c r="P1038" i="3" s="1"/>
  <c r="M1038" i="3"/>
  <c r="Q1038" i="3" s="1"/>
  <c r="G1038" i="3"/>
  <c r="V1037" i="3"/>
  <c r="U1037" i="3"/>
  <c r="O1037" i="3"/>
  <c r="N1037" i="3"/>
  <c r="M1037" i="3"/>
  <c r="Q1037" i="3" s="1"/>
  <c r="G1037" i="3"/>
  <c r="V1036" i="3"/>
  <c r="U1036" i="3"/>
  <c r="Q1036" i="3"/>
  <c r="O1036" i="3"/>
  <c r="N1036" i="3"/>
  <c r="P1036" i="3" s="1"/>
  <c r="M1036" i="3"/>
  <c r="G1036" i="3"/>
  <c r="V1035" i="3"/>
  <c r="U1035" i="3"/>
  <c r="Q1035" i="3"/>
  <c r="O1035" i="3"/>
  <c r="N1035" i="3"/>
  <c r="M1035" i="3"/>
  <c r="G1035" i="3"/>
  <c r="V1034" i="3"/>
  <c r="U1034" i="3"/>
  <c r="Q1034" i="3"/>
  <c r="O1034" i="3"/>
  <c r="N1034" i="3"/>
  <c r="P1034" i="3" s="1"/>
  <c r="M1034" i="3"/>
  <c r="G1034" i="3"/>
  <c r="V1033" i="3"/>
  <c r="U1033" i="3"/>
  <c r="Q1033" i="3"/>
  <c r="O1033" i="3"/>
  <c r="N1033" i="3"/>
  <c r="M1033" i="3"/>
  <c r="G1033" i="3"/>
  <c r="V1032" i="3"/>
  <c r="U1032" i="3"/>
  <c r="Q1032" i="3"/>
  <c r="O1032" i="3"/>
  <c r="N1032" i="3"/>
  <c r="P1032" i="3" s="1"/>
  <c r="M1032" i="3"/>
  <c r="G1032" i="3"/>
  <c r="V1031" i="3"/>
  <c r="U1031" i="3"/>
  <c r="O1031" i="3"/>
  <c r="N1031" i="3"/>
  <c r="M1031" i="3"/>
  <c r="Q1031" i="3" s="1"/>
  <c r="G1031" i="3"/>
  <c r="V1030" i="3"/>
  <c r="U1030" i="3"/>
  <c r="O1030" i="3"/>
  <c r="N1030" i="3"/>
  <c r="P1030" i="3" s="1"/>
  <c r="M1030" i="3"/>
  <c r="Q1030" i="3" s="1"/>
  <c r="G1030" i="3"/>
  <c r="V1029" i="3"/>
  <c r="U1029" i="3"/>
  <c r="O1029" i="3"/>
  <c r="N1029" i="3"/>
  <c r="M1029" i="3"/>
  <c r="Q1029" i="3" s="1"/>
  <c r="G1029" i="3"/>
  <c r="V1028" i="3"/>
  <c r="U1028" i="3"/>
  <c r="Q1028" i="3"/>
  <c r="O1028" i="3"/>
  <c r="N1028" i="3"/>
  <c r="P1028" i="3" s="1"/>
  <c r="M1028" i="3"/>
  <c r="G1028" i="3"/>
  <c r="V1027" i="3"/>
  <c r="U1027" i="3"/>
  <c r="Q1027" i="3"/>
  <c r="O1027" i="3"/>
  <c r="N1027" i="3"/>
  <c r="M1027" i="3"/>
  <c r="G1027" i="3"/>
  <c r="V1026" i="3"/>
  <c r="U1026" i="3"/>
  <c r="Q1026" i="3"/>
  <c r="O1026" i="3"/>
  <c r="N1026" i="3"/>
  <c r="P1026" i="3" s="1"/>
  <c r="M1026" i="3"/>
  <c r="G1026" i="3"/>
  <c r="V1025" i="3"/>
  <c r="U1025" i="3"/>
  <c r="Q1025" i="3"/>
  <c r="O1025" i="3"/>
  <c r="N1025" i="3"/>
  <c r="M1025" i="3"/>
  <c r="G1025" i="3"/>
  <c r="V1024" i="3"/>
  <c r="U1024" i="3"/>
  <c r="Q1024" i="3"/>
  <c r="O1024" i="3"/>
  <c r="N1024" i="3"/>
  <c r="P1024" i="3" s="1"/>
  <c r="M1024" i="3"/>
  <c r="G1024" i="3"/>
  <c r="V1023" i="3"/>
  <c r="U1023" i="3"/>
  <c r="O1023" i="3"/>
  <c r="N1023" i="3"/>
  <c r="M1023" i="3"/>
  <c r="Q1023" i="3" s="1"/>
  <c r="G1023" i="3"/>
  <c r="V1022" i="3"/>
  <c r="U1022" i="3"/>
  <c r="O1022" i="3"/>
  <c r="N1022" i="3"/>
  <c r="P1022" i="3" s="1"/>
  <c r="M1022" i="3"/>
  <c r="Q1022" i="3" s="1"/>
  <c r="G1022" i="3"/>
  <c r="V1021" i="3"/>
  <c r="U1021" i="3"/>
  <c r="O1021" i="3"/>
  <c r="N1021" i="3"/>
  <c r="M1021" i="3"/>
  <c r="Q1021" i="3" s="1"/>
  <c r="G1021" i="3"/>
  <c r="V1020" i="3"/>
  <c r="U1020" i="3"/>
  <c r="Q1020" i="3"/>
  <c r="O1020" i="3"/>
  <c r="N1020" i="3"/>
  <c r="P1020" i="3" s="1"/>
  <c r="M1020" i="3"/>
  <c r="G1020" i="3"/>
  <c r="V1019" i="3"/>
  <c r="U1019" i="3"/>
  <c r="Q1019" i="3"/>
  <c r="O1019" i="3"/>
  <c r="N1019" i="3"/>
  <c r="M1019" i="3"/>
  <c r="G1019" i="3"/>
  <c r="V1018" i="3"/>
  <c r="U1018" i="3"/>
  <c r="Q1018" i="3"/>
  <c r="O1018" i="3"/>
  <c r="N1018" i="3"/>
  <c r="P1018" i="3" s="1"/>
  <c r="M1018" i="3"/>
  <c r="G1018" i="3"/>
  <c r="V1017" i="3"/>
  <c r="U1017" i="3"/>
  <c r="Q1017" i="3"/>
  <c r="O1017" i="3"/>
  <c r="N1017" i="3"/>
  <c r="M1017" i="3"/>
  <c r="G1017" i="3"/>
  <c r="V1016" i="3"/>
  <c r="U1016" i="3"/>
  <c r="Q1016" i="3"/>
  <c r="O1016" i="3"/>
  <c r="N1016" i="3"/>
  <c r="P1016" i="3" s="1"/>
  <c r="M1016" i="3"/>
  <c r="G1016" i="3"/>
  <c r="V1015" i="3"/>
  <c r="U1015" i="3"/>
  <c r="O1015" i="3"/>
  <c r="N1015" i="3"/>
  <c r="M1015" i="3"/>
  <c r="Q1015" i="3" s="1"/>
  <c r="G1015" i="3"/>
  <c r="V1014" i="3"/>
  <c r="U1014" i="3"/>
  <c r="O1014" i="3"/>
  <c r="N1014" i="3"/>
  <c r="P1014" i="3" s="1"/>
  <c r="M1014" i="3"/>
  <c r="Q1014" i="3" s="1"/>
  <c r="G1014" i="3"/>
  <c r="V1013" i="3"/>
  <c r="U1013" i="3"/>
  <c r="O1013" i="3"/>
  <c r="N1013" i="3"/>
  <c r="M1013" i="3"/>
  <c r="Q1013" i="3" s="1"/>
  <c r="G1013" i="3"/>
  <c r="V1012" i="3"/>
  <c r="U1012" i="3"/>
  <c r="Q1012" i="3"/>
  <c r="O1012" i="3"/>
  <c r="N1012" i="3"/>
  <c r="P1012" i="3" s="1"/>
  <c r="M1012" i="3"/>
  <c r="G1012" i="3"/>
  <c r="V1011" i="3"/>
  <c r="U1011" i="3"/>
  <c r="Q1011" i="3"/>
  <c r="O1011" i="3"/>
  <c r="N1011" i="3"/>
  <c r="M1011" i="3"/>
  <c r="G1011" i="3"/>
  <c r="V1010" i="3"/>
  <c r="U1010" i="3"/>
  <c r="Q1010" i="3"/>
  <c r="O1010" i="3"/>
  <c r="N1010" i="3"/>
  <c r="P1010" i="3" s="1"/>
  <c r="M1010" i="3"/>
  <c r="G1010" i="3"/>
  <c r="V1009" i="3"/>
  <c r="U1009" i="3"/>
  <c r="Q1009" i="3"/>
  <c r="O1009" i="3"/>
  <c r="N1009" i="3"/>
  <c r="M1009" i="3"/>
  <c r="G1009" i="3"/>
  <c r="V1008" i="3"/>
  <c r="U1008" i="3"/>
  <c r="Q1008" i="3"/>
  <c r="O1008" i="3"/>
  <c r="N1008" i="3"/>
  <c r="P1008" i="3" s="1"/>
  <c r="M1008" i="3"/>
  <c r="G1008" i="3"/>
  <c r="V1007" i="3"/>
  <c r="U1007" i="3"/>
  <c r="O1007" i="3"/>
  <c r="N1007" i="3"/>
  <c r="M1007" i="3"/>
  <c r="Q1007" i="3" s="1"/>
  <c r="G1007" i="3"/>
  <c r="V1006" i="3"/>
  <c r="U1006" i="3"/>
  <c r="O1006" i="3"/>
  <c r="N1006" i="3"/>
  <c r="P1006" i="3" s="1"/>
  <c r="M1006" i="3"/>
  <c r="Q1006" i="3" s="1"/>
  <c r="G1006" i="3"/>
  <c r="V1005" i="3"/>
  <c r="U1005" i="3"/>
  <c r="O1005" i="3"/>
  <c r="N1005" i="3"/>
  <c r="M1005" i="3"/>
  <c r="Q1005" i="3" s="1"/>
  <c r="G1005" i="3"/>
  <c r="V1004" i="3"/>
  <c r="U1004" i="3"/>
  <c r="Q1004" i="3"/>
  <c r="O1004" i="3"/>
  <c r="N1004" i="3"/>
  <c r="P1004" i="3" s="1"/>
  <c r="M1004" i="3"/>
  <c r="G1004" i="3"/>
  <c r="V1003" i="3"/>
  <c r="U1003" i="3"/>
  <c r="Q1003" i="3"/>
  <c r="O1003" i="3"/>
  <c r="N1003" i="3"/>
  <c r="M1003" i="3"/>
  <c r="G1003" i="3"/>
  <c r="V1002" i="3"/>
  <c r="U1002" i="3"/>
  <c r="Q1002" i="3"/>
  <c r="O1002" i="3"/>
  <c r="N1002" i="3"/>
  <c r="P1002" i="3" s="1"/>
  <c r="M1002" i="3"/>
  <c r="G1002" i="3"/>
  <c r="V1001" i="3"/>
  <c r="U1001" i="3"/>
  <c r="Q1001" i="3"/>
  <c r="O1001" i="3"/>
  <c r="N1001" i="3"/>
  <c r="M1001" i="3"/>
  <c r="G1001" i="3"/>
  <c r="V1000" i="3"/>
  <c r="U1000" i="3"/>
  <c r="Q1000" i="3"/>
  <c r="O1000" i="3"/>
  <c r="N1000" i="3"/>
  <c r="P1000" i="3" s="1"/>
  <c r="M1000" i="3"/>
  <c r="G1000" i="3"/>
  <c r="V999" i="3"/>
  <c r="U999" i="3"/>
  <c r="O999" i="3"/>
  <c r="N999" i="3"/>
  <c r="M999" i="3"/>
  <c r="Q999" i="3" s="1"/>
  <c r="G999" i="3"/>
  <c r="V998" i="3"/>
  <c r="U998" i="3"/>
  <c r="O998" i="3"/>
  <c r="N998" i="3"/>
  <c r="P998" i="3" s="1"/>
  <c r="M998" i="3"/>
  <c r="Q998" i="3" s="1"/>
  <c r="G998" i="3"/>
  <c r="V997" i="3"/>
  <c r="U997" i="3"/>
  <c r="O997" i="3"/>
  <c r="N997" i="3"/>
  <c r="M997" i="3"/>
  <c r="Q997" i="3" s="1"/>
  <c r="G997" i="3"/>
  <c r="V996" i="3"/>
  <c r="U996" i="3"/>
  <c r="Q996" i="3"/>
  <c r="O996" i="3"/>
  <c r="N996" i="3"/>
  <c r="P996" i="3" s="1"/>
  <c r="M996" i="3"/>
  <c r="G996" i="3"/>
  <c r="V995" i="3"/>
  <c r="U995" i="3"/>
  <c r="Q995" i="3"/>
  <c r="O995" i="3"/>
  <c r="N995" i="3"/>
  <c r="M995" i="3"/>
  <c r="G995" i="3"/>
  <c r="V994" i="3"/>
  <c r="U994" i="3"/>
  <c r="Q994" i="3"/>
  <c r="O994" i="3"/>
  <c r="N994" i="3"/>
  <c r="P994" i="3" s="1"/>
  <c r="M994" i="3"/>
  <c r="G994" i="3"/>
  <c r="V993" i="3"/>
  <c r="U993" i="3"/>
  <c r="Q993" i="3"/>
  <c r="O993" i="3"/>
  <c r="N993" i="3"/>
  <c r="M993" i="3"/>
  <c r="G993" i="3"/>
  <c r="V992" i="3"/>
  <c r="U992" i="3"/>
  <c r="Q992" i="3"/>
  <c r="O992" i="3"/>
  <c r="N992" i="3"/>
  <c r="P992" i="3" s="1"/>
  <c r="M992" i="3"/>
  <c r="G992" i="3"/>
  <c r="V991" i="3"/>
  <c r="U991" i="3"/>
  <c r="O991" i="3"/>
  <c r="N991" i="3"/>
  <c r="M991" i="3"/>
  <c r="Q991" i="3" s="1"/>
  <c r="G991" i="3"/>
  <c r="V990" i="3"/>
  <c r="U990" i="3"/>
  <c r="O990" i="3"/>
  <c r="N990" i="3"/>
  <c r="P990" i="3" s="1"/>
  <c r="M990" i="3"/>
  <c r="Q990" i="3" s="1"/>
  <c r="G990" i="3"/>
  <c r="V989" i="3"/>
  <c r="U989" i="3"/>
  <c r="O989" i="3"/>
  <c r="N989" i="3"/>
  <c r="M989" i="3"/>
  <c r="Q989" i="3" s="1"/>
  <c r="G989" i="3"/>
  <c r="V988" i="3"/>
  <c r="U988" i="3"/>
  <c r="Q988" i="3"/>
  <c r="O988" i="3"/>
  <c r="N988" i="3"/>
  <c r="P988" i="3" s="1"/>
  <c r="M988" i="3"/>
  <c r="G988" i="3"/>
  <c r="V987" i="3"/>
  <c r="U987" i="3"/>
  <c r="Q987" i="3"/>
  <c r="O987" i="3"/>
  <c r="N987" i="3"/>
  <c r="M987" i="3"/>
  <c r="G987" i="3"/>
  <c r="V986" i="3"/>
  <c r="U986" i="3"/>
  <c r="Q986" i="3"/>
  <c r="O986" i="3"/>
  <c r="N986" i="3"/>
  <c r="P986" i="3" s="1"/>
  <c r="M986" i="3"/>
  <c r="G986" i="3"/>
  <c r="V985" i="3"/>
  <c r="U985" i="3"/>
  <c r="Q985" i="3"/>
  <c r="O985" i="3"/>
  <c r="N985" i="3"/>
  <c r="M985" i="3"/>
  <c r="G985" i="3"/>
  <c r="V984" i="3"/>
  <c r="U984" i="3"/>
  <c r="Q984" i="3"/>
  <c r="O984" i="3"/>
  <c r="N984" i="3"/>
  <c r="P984" i="3" s="1"/>
  <c r="M984" i="3"/>
  <c r="G984" i="3"/>
  <c r="V983" i="3"/>
  <c r="U983" i="3"/>
  <c r="O983" i="3"/>
  <c r="N983" i="3"/>
  <c r="M983" i="3"/>
  <c r="Q983" i="3" s="1"/>
  <c r="G983" i="3"/>
  <c r="V982" i="3"/>
  <c r="U982" i="3"/>
  <c r="O982" i="3"/>
  <c r="N982" i="3"/>
  <c r="P982" i="3" s="1"/>
  <c r="M982" i="3"/>
  <c r="Q982" i="3" s="1"/>
  <c r="G982" i="3"/>
  <c r="V981" i="3"/>
  <c r="U981" i="3"/>
  <c r="O981" i="3"/>
  <c r="N981" i="3"/>
  <c r="M981" i="3"/>
  <c r="Q981" i="3" s="1"/>
  <c r="G981" i="3"/>
  <c r="V980" i="3"/>
  <c r="U980" i="3"/>
  <c r="Q980" i="3"/>
  <c r="O980" i="3"/>
  <c r="N980" i="3"/>
  <c r="P980" i="3" s="1"/>
  <c r="M980" i="3"/>
  <c r="G980" i="3"/>
  <c r="V979" i="3"/>
  <c r="U979" i="3"/>
  <c r="Q979" i="3"/>
  <c r="O979" i="3"/>
  <c r="N979" i="3"/>
  <c r="M979" i="3"/>
  <c r="G979" i="3"/>
  <c r="V978" i="3"/>
  <c r="U978" i="3"/>
  <c r="Q978" i="3"/>
  <c r="O978" i="3"/>
  <c r="N978" i="3"/>
  <c r="P978" i="3" s="1"/>
  <c r="M978" i="3"/>
  <c r="G978" i="3"/>
  <c r="V977" i="3"/>
  <c r="U977" i="3"/>
  <c r="Q977" i="3"/>
  <c r="O977" i="3"/>
  <c r="N977" i="3"/>
  <c r="M977" i="3"/>
  <c r="G977" i="3"/>
  <c r="V976" i="3"/>
  <c r="U976" i="3"/>
  <c r="Q976" i="3"/>
  <c r="O976" i="3"/>
  <c r="N976" i="3"/>
  <c r="P976" i="3" s="1"/>
  <c r="M976" i="3"/>
  <c r="G976" i="3"/>
  <c r="V975" i="3"/>
  <c r="U975" i="3"/>
  <c r="O975" i="3"/>
  <c r="N975" i="3"/>
  <c r="M975" i="3"/>
  <c r="Q975" i="3" s="1"/>
  <c r="G975" i="3"/>
  <c r="V974" i="3"/>
  <c r="U974" i="3"/>
  <c r="O974" i="3"/>
  <c r="N974" i="3"/>
  <c r="P974" i="3" s="1"/>
  <c r="M974" i="3"/>
  <c r="Q974" i="3" s="1"/>
  <c r="G974" i="3"/>
  <c r="V973" i="3"/>
  <c r="U973" i="3"/>
  <c r="O973" i="3"/>
  <c r="N973" i="3"/>
  <c r="M973" i="3"/>
  <c r="Q973" i="3" s="1"/>
  <c r="G973" i="3"/>
  <c r="V972" i="3"/>
  <c r="U972" i="3"/>
  <c r="Q972" i="3"/>
  <c r="O972" i="3"/>
  <c r="N972" i="3"/>
  <c r="P972" i="3" s="1"/>
  <c r="M972" i="3"/>
  <c r="G972" i="3"/>
  <c r="V971" i="3"/>
  <c r="U971" i="3"/>
  <c r="O971" i="3"/>
  <c r="Q971" i="3" s="1"/>
  <c r="N971" i="3"/>
  <c r="M971" i="3"/>
  <c r="G971" i="3"/>
  <c r="V970" i="3"/>
  <c r="U970" i="3"/>
  <c r="Q970" i="3"/>
  <c r="O970" i="3"/>
  <c r="N970" i="3"/>
  <c r="P970" i="3" s="1"/>
  <c r="M970" i="3"/>
  <c r="G970" i="3"/>
  <c r="V969" i="3"/>
  <c r="U969" i="3"/>
  <c r="O969" i="3"/>
  <c r="Q969" i="3" s="1"/>
  <c r="N969" i="3"/>
  <c r="M969" i="3"/>
  <c r="G969" i="3"/>
  <c r="V968" i="3"/>
  <c r="U968" i="3"/>
  <c r="Q968" i="3"/>
  <c r="O968" i="3"/>
  <c r="N968" i="3"/>
  <c r="P968" i="3" s="1"/>
  <c r="M968" i="3"/>
  <c r="G968" i="3"/>
  <c r="V967" i="3"/>
  <c r="U967" i="3"/>
  <c r="O967" i="3"/>
  <c r="Q967" i="3" s="1"/>
  <c r="N967" i="3"/>
  <c r="M967" i="3"/>
  <c r="G967" i="3"/>
  <c r="V966" i="3"/>
  <c r="U966" i="3"/>
  <c r="O966" i="3"/>
  <c r="N966" i="3"/>
  <c r="P966" i="3" s="1"/>
  <c r="M966" i="3"/>
  <c r="Q966" i="3" s="1"/>
  <c r="G966" i="3"/>
  <c r="V965" i="3"/>
  <c r="U965" i="3"/>
  <c r="O965" i="3"/>
  <c r="Q965" i="3" s="1"/>
  <c r="N965" i="3"/>
  <c r="M965" i="3"/>
  <c r="G965" i="3"/>
  <c r="V964" i="3"/>
  <c r="U964" i="3"/>
  <c r="Q964" i="3"/>
  <c r="O964" i="3"/>
  <c r="N964" i="3"/>
  <c r="P964" i="3" s="1"/>
  <c r="M964" i="3"/>
  <c r="G964" i="3"/>
  <c r="V963" i="3"/>
  <c r="U963" i="3"/>
  <c r="O963" i="3"/>
  <c r="Q963" i="3" s="1"/>
  <c r="N963" i="3"/>
  <c r="M963" i="3"/>
  <c r="G963" i="3"/>
  <c r="V962" i="3"/>
  <c r="U962" i="3"/>
  <c r="Q962" i="3"/>
  <c r="O962" i="3"/>
  <c r="N962" i="3"/>
  <c r="P962" i="3" s="1"/>
  <c r="M962" i="3"/>
  <c r="G962" i="3"/>
  <c r="V961" i="3"/>
  <c r="U961" i="3"/>
  <c r="O961" i="3"/>
  <c r="Q961" i="3" s="1"/>
  <c r="N961" i="3"/>
  <c r="M961" i="3"/>
  <c r="G961" i="3"/>
  <c r="V960" i="3"/>
  <c r="U960" i="3"/>
  <c r="Q960" i="3"/>
  <c r="O960" i="3"/>
  <c r="N960" i="3"/>
  <c r="P960" i="3" s="1"/>
  <c r="M960" i="3"/>
  <c r="G960" i="3"/>
  <c r="V959" i="3"/>
  <c r="U959" i="3"/>
  <c r="O959" i="3"/>
  <c r="Q959" i="3" s="1"/>
  <c r="N959" i="3"/>
  <c r="M959" i="3"/>
  <c r="G959" i="3"/>
  <c r="V958" i="3"/>
  <c r="U958" i="3"/>
  <c r="O958" i="3"/>
  <c r="N958" i="3"/>
  <c r="P958" i="3" s="1"/>
  <c r="M958" i="3"/>
  <c r="Q958" i="3" s="1"/>
  <c r="G958" i="3"/>
  <c r="V957" i="3"/>
  <c r="U957" i="3"/>
  <c r="O957" i="3"/>
  <c r="N957" i="3"/>
  <c r="M957" i="3"/>
  <c r="G957" i="3"/>
  <c r="V956" i="3"/>
  <c r="U956" i="3"/>
  <c r="Q956" i="3"/>
  <c r="O956" i="3"/>
  <c r="N956" i="3"/>
  <c r="P956" i="3" s="1"/>
  <c r="M956" i="3"/>
  <c r="G956" i="3"/>
  <c r="V955" i="3"/>
  <c r="U955" i="3"/>
  <c r="O955" i="3"/>
  <c r="Q955" i="3" s="1"/>
  <c r="N955" i="3"/>
  <c r="M955" i="3"/>
  <c r="G955" i="3"/>
  <c r="V954" i="3"/>
  <c r="U954" i="3"/>
  <c r="Q954" i="3"/>
  <c r="O954" i="3"/>
  <c r="N954" i="3"/>
  <c r="P954" i="3" s="1"/>
  <c r="M954" i="3"/>
  <c r="G954" i="3"/>
  <c r="V953" i="3"/>
  <c r="U953" i="3"/>
  <c r="O953" i="3"/>
  <c r="Q953" i="3" s="1"/>
  <c r="N953" i="3"/>
  <c r="M953" i="3"/>
  <c r="G953" i="3"/>
  <c r="V952" i="3"/>
  <c r="U952" i="3"/>
  <c r="Q952" i="3"/>
  <c r="O952" i="3"/>
  <c r="N952" i="3"/>
  <c r="P952" i="3" s="1"/>
  <c r="M952" i="3"/>
  <c r="G952" i="3"/>
  <c r="V951" i="3"/>
  <c r="U951" i="3"/>
  <c r="O951" i="3"/>
  <c r="Q951" i="3" s="1"/>
  <c r="N951" i="3"/>
  <c r="M951" i="3"/>
  <c r="G951" i="3"/>
  <c r="V950" i="3"/>
  <c r="U950" i="3"/>
  <c r="O950" i="3"/>
  <c r="N950" i="3"/>
  <c r="P950" i="3" s="1"/>
  <c r="M950" i="3"/>
  <c r="Q950" i="3" s="1"/>
  <c r="G950" i="3"/>
  <c r="V949" i="3"/>
  <c r="U949" i="3"/>
  <c r="O949" i="3"/>
  <c r="N949" i="3"/>
  <c r="M949" i="3"/>
  <c r="G949" i="3"/>
  <c r="V948" i="3"/>
  <c r="U948" i="3"/>
  <c r="Q948" i="3"/>
  <c r="O948" i="3"/>
  <c r="N948" i="3"/>
  <c r="P948" i="3" s="1"/>
  <c r="M948" i="3"/>
  <c r="G948" i="3"/>
  <c r="V947" i="3"/>
  <c r="U947" i="3"/>
  <c r="O947" i="3"/>
  <c r="Q947" i="3" s="1"/>
  <c r="N947" i="3"/>
  <c r="M947" i="3"/>
  <c r="G947" i="3"/>
  <c r="V946" i="3"/>
  <c r="U946" i="3"/>
  <c r="Q946" i="3"/>
  <c r="O946" i="3"/>
  <c r="N946" i="3"/>
  <c r="P946" i="3" s="1"/>
  <c r="M946" i="3"/>
  <c r="G946" i="3"/>
  <c r="V945" i="3"/>
  <c r="U945" i="3"/>
  <c r="O945" i="3"/>
  <c r="Q945" i="3" s="1"/>
  <c r="N945" i="3"/>
  <c r="M945" i="3"/>
  <c r="G945" i="3"/>
  <c r="V944" i="3"/>
  <c r="U944" i="3"/>
  <c r="Q944" i="3"/>
  <c r="O944" i="3"/>
  <c r="N944" i="3"/>
  <c r="P944" i="3" s="1"/>
  <c r="M944" i="3"/>
  <c r="G944" i="3"/>
  <c r="V943" i="3"/>
  <c r="U943" i="3"/>
  <c r="O943" i="3"/>
  <c r="Q943" i="3" s="1"/>
  <c r="N943" i="3"/>
  <c r="M943" i="3"/>
  <c r="G943" i="3"/>
  <c r="V942" i="3"/>
  <c r="U942" i="3"/>
  <c r="O942" i="3"/>
  <c r="N942" i="3"/>
  <c r="P942" i="3" s="1"/>
  <c r="M942" i="3"/>
  <c r="Q942" i="3" s="1"/>
  <c r="G942" i="3"/>
  <c r="V941" i="3"/>
  <c r="U941" i="3"/>
  <c r="O941" i="3"/>
  <c r="N941" i="3"/>
  <c r="M941" i="3"/>
  <c r="G941" i="3"/>
  <c r="V940" i="3"/>
  <c r="U940" i="3"/>
  <c r="Q940" i="3"/>
  <c r="O940" i="3"/>
  <c r="N940" i="3"/>
  <c r="P940" i="3" s="1"/>
  <c r="M940" i="3"/>
  <c r="G940" i="3"/>
  <c r="V939" i="3"/>
  <c r="U939" i="3"/>
  <c r="O939" i="3"/>
  <c r="Q939" i="3" s="1"/>
  <c r="N939" i="3"/>
  <c r="M939" i="3"/>
  <c r="G939" i="3"/>
  <c r="V938" i="3"/>
  <c r="U938" i="3"/>
  <c r="Q938" i="3"/>
  <c r="O938" i="3"/>
  <c r="N938" i="3"/>
  <c r="P938" i="3" s="1"/>
  <c r="M938" i="3"/>
  <c r="G938" i="3"/>
  <c r="V937" i="3"/>
  <c r="U937" i="3"/>
  <c r="O937" i="3"/>
  <c r="Q937" i="3" s="1"/>
  <c r="N937" i="3"/>
  <c r="M937" i="3"/>
  <c r="G937" i="3"/>
  <c r="V936" i="3"/>
  <c r="U936" i="3"/>
  <c r="Q936" i="3"/>
  <c r="O936" i="3"/>
  <c r="N936" i="3"/>
  <c r="P936" i="3" s="1"/>
  <c r="M936" i="3"/>
  <c r="G936" i="3"/>
  <c r="V935" i="3"/>
  <c r="U935" i="3"/>
  <c r="O935" i="3"/>
  <c r="Q935" i="3" s="1"/>
  <c r="N935" i="3"/>
  <c r="M935" i="3"/>
  <c r="G935" i="3"/>
  <c r="V934" i="3"/>
  <c r="U934" i="3"/>
  <c r="O934" i="3"/>
  <c r="N934" i="3"/>
  <c r="P934" i="3" s="1"/>
  <c r="M934" i="3"/>
  <c r="Q934" i="3" s="1"/>
  <c r="G934" i="3"/>
  <c r="V933" i="3"/>
  <c r="U933" i="3"/>
  <c r="O933" i="3"/>
  <c r="Q933" i="3" s="1"/>
  <c r="N933" i="3"/>
  <c r="M933" i="3"/>
  <c r="G933" i="3"/>
  <c r="V932" i="3"/>
  <c r="U932" i="3"/>
  <c r="Q932" i="3"/>
  <c r="O932" i="3"/>
  <c r="N932" i="3"/>
  <c r="P932" i="3" s="1"/>
  <c r="M932" i="3"/>
  <c r="G932" i="3"/>
  <c r="V931" i="3"/>
  <c r="U931" i="3"/>
  <c r="O931" i="3"/>
  <c r="Q931" i="3" s="1"/>
  <c r="N931" i="3"/>
  <c r="M931" i="3"/>
  <c r="G931" i="3"/>
  <c r="V930" i="3"/>
  <c r="U930" i="3"/>
  <c r="Q930" i="3"/>
  <c r="O930" i="3"/>
  <c r="N930" i="3"/>
  <c r="P930" i="3" s="1"/>
  <c r="M930" i="3"/>
  <c r="G930" i="3"/>
  <c r="V929" i="3"/>
  <c r="U929" i="3"/>
  <c r="O929" i="3"/>
  <c r="Q929" i="3" s="1"/>
  <c r="N929" i="3"/>
  <c r="M929" i="3"/>
  <c r="G929" i="3"/>
  <c r="V928" i="3"/>
  <c r="U928" i="3"/>
  <c r="Q928" i="3"/>
  <c r="O928" i="3"/>
  <c r="N928" i="3"/>
  <c r="P928" i="3" s="1"/>
  <c r="M928" i="3"/>
  <c r="G928" i="3"/>
  <c r="V927" i="3"/>
  <c r="U927" i="3"/>
  <c r="O927" i="3"/>
  <c r="N927" i="3"/>
  <c r="M927" i="3"/>
  <c r="G927" i="3"/>
  <c r="V926" i="3"/>
  <c r="U926" i="3"/>
  <c r="O926" i="3"/>
  <c r="N926" i="3"/>
  <c r="P926" i="3" s="1"/>
  <c r="M926" i="3"/>
  <c r="Q926" i="3" s="1"/>
  <c r="G926" i="3"/>
  <c r="V925" i="3"/>
  <c r="U925" i="3"/>
  <c r="O925" i="3"/>
  <c r="Q925" i="3" s="1"/>
  <c r="N925" i="3"/>
  <c r="M925" i="3"/>
  <c r="G925" i="3"/>
  <c r="V924" i="3"/>
  <c r="U924" i="3"/>
  <c r="Q924" i="3"/>
  <c r="O924" i="3"/>
  <c r="N924" i="3"/>
  <c r="P924" i="3" s="1"/>
  <c r="M924" i="3"/>
  <c r="G924" i="3"/>
  <c r="V923" i="3"/>
  <c r="U923" i="3"/>
  <c r="O923" i="3"/>
  <c r="Q923" i="3" s="1"/>
  <c r="N923" i="3"/>
  <c r="M923" i="3"/>
  <c r="G923" i="3"/>
  <c r="V922" i="3"/>
  <c r="U922" i="3"/>
  <c r="Q922" i="3"/>
  <c r="O922" i="3"/>
  <c r="N922" i="3"/>
  <c r="P922" i="3" s="1"/>
  <c r="M922" i="3"/>
  <c r="G922" i="3"/>
  <c r="V921" i="3"/>
  <c r="U921" i="3"/>
  <c r="O921" i="3"/>
  <c r="Q921" i="3" s="1"/>
  <c r="N921" i="3"/>
  <c r="M921" i="3"/>
  <c r="G921" i="3"/>
  <c r="V920" i="3"/>
  <c r="U920" i="3"/>
  <c r="Q920" i="3"/>
  <c r="O920" i="3"/>
  <c r="N920" i="3"/>
  <c r="P920" i="3" s="1"/>
  <c r="M920" i="3"/>
  <c r="G920" i="3"/>
  <c r="V919" i="3"/>
  <c r="U919" i="3"/>
  <c r="O919" i="3"/>
  <c r="N919" i="3"/>
  <c r="M919" i="3"/>
  <c r="G919" i="3"/>
  <c r="V918" i="3"/>
  <c r="U918" i="3"/>
  <c r="O918" i="3"/>
  <c r="N918" i="3"/>
  <c r="P918" i="3" s="1"/>
  <c r="M918" i="3"/>
  <c r="Q918" i="3" s="1"/>
  <c r="G918" i="3"/>
  <c r="V917" i="3"/>
  <c r="U917" i="3"/>
  <c r="O917" i="3"/>
  <c r="N917" i="3"/>
  <c r="M917" i="3"/>
  <c r="G917" i="3"/>
  <c r="V916" i="3"/>
  <c r="U916" i="3"/>
  <c r="Q916" i="3"/>
  <c r="O916" i="3"/>
  <c r="N916" i="3"/>
  <c r="P916" i="3" s="1"/>
  <c r="M916" i="3"/>
  <c r="G916" i="3"/>
  <c r="V915" i="3"/>
  <c r="U915" i="3"/>
  <c r="O915" i="3"/>
  <c r="Q915" i="3" s="1"/>
  <c r="N915" i="3"/>
  <c r="M915" i="3"/>
  <c r="G915" i="3"/>
  <c r="V914" i="3"/>
  <c r="U914" i="3"/>
  <c r="Q914" i="3"/>
  <c r="O914" i="3"/>
  <c r="N914" i="3"/>
  <c r="P914" i="3" s="1"/>
  <c r="M914" i="3"/>
  <c r="G914" i="3"/>
  <c r="V913" i="3"/>
  <c r="U913" i="3"/>
  <c r="O913" i="3"/>
  <c r="Q913" i="3" s="1"/>
  <c r="N913" i="3"/>
  <c r="M913" i="3"/>
  <c r="G913" i="3"/>
  <c r="V912" i="3"/>
  <c r="U912" i="3"/>
  <c r="Q912" i="3"/>
  <c r="O912" i="3"/>
  <c r="N912" i="3"/>
  <c r="P912" i="3" s="1"/>
  <c r="M912" i="3"/>
  <c r="G912" i="3"/>
  <c r="V911" i="3"/>
  <c r="U911" i="3"/>
  <c r="O911" i="3"/>
  <c r="N911" i="3"/>
  <c r="M911" i="3"/>
  <c r="G911" i="3"/>
  <c r="V910" i="3"/>
  <c r="U910" i="3"/>
  <c r="O910" i="3"/>
  <c r="N910" i="3"/>
  <c r="P910" i="3" s="1"/>
  <c r="M910" i="3"/>
  <c r="Q910" i="3" s="1"/>
  <c r="G910" i="3"/>
  <c r="V909" i="3"/>
  <c r="U909" i="3"/>
  <c r="O909" i="3"/>
  <c r="Q909" i="3" s="1"/>
  <c r="N909" i="3"/>
  <c r="M909" i="3"/>
  <c r="G909" i="3"/>
  <c r="V908" i="3"/>
  <c r="U908" i="3"/>
  <c r="Q908" i="3"/>
  <c r="O908" i="3"/>
  <c r="N908" i="3"/>
  <c r="P908" i="3" s="1"/>
  <c r="M908" i="3"/>
  <c r="G908" i="3"/>
  <c r="V907" i="3"/>
  <c r="U907" i="3"/>
  <c r="O907" i="3"/>
  <c r="Q907" i="3" s="1"/>
  <c r="N907" i="3"/>
  <c r="M907" i="3"/>
  <c r="G907" i="3"/>
  <c r="V906" i="3"/>
  <c r="U906" i="3"/>
  <c r="Q906" i="3"/>
  <c r="O906" i="3"/>
  <c r="N906" i="3"/>
  <c r="P906" i="3" s="1"/>
  <c r="M906" i="3"/>
  <c r="G906" i="3"/>
  <c r="V905" i="3"/>
  <c r="U905" i="3"/>
  <c r="O905" i="3"/>
  <c r="Q905" i="3" s="1"/>
  <c r="N905" i="3"/>
  <c r="M905" i="3"/>
  <c r="G905" i="3"/>
  <c r="V904" i="3"/>
  <c r="U904" i="3"/>
  <c r="Q904" i="3"/>
  <c r="O904" i="3"/>
  <c r="N904" i="3"/>
  <c r="P904" i="3" s="1"/>
  <c r="M904" i="3"/>
  <c r="G904" i="3"/>
  <c r="V903" i="3"/>
  <c r="U903" i="3"/>
  <c r="O903" i="3"/>
  <c r="Q903" i="3" s="1"/>
  <c r="N903" i="3"/>
  <c r="M903" i="3"/>
  <c r="G903" i="3"/>
  <c r="V902" i="3"/>
  <c r="U902" i="3"/>
  <c r="O902" i="3"/>
  <c r="N902" i="3"/>
  <c r="P902" i="3" s="1"/>
  <c r="M902" i="3"/>
  <c r="Q902" i="3" s="1"/>
  <c r="G902" i="3"/>
  <c r="V901" i="3"/>
  <c r="U901" i="3"/>
  <c r="O901" i="3"/>
  <c r="Q901" i="3" s="1"/>
  <c r="N901" i="3"/>
  <c r="M901" i="3"/>
  <c r="G901" i="3"/>
  <c r="V900" i="3"/>
  <c r="U900" i="3"/>
  <c r="Q900" i="3"/>
  <c r="O900" i="3"/>
  <c r="N900" i="3"/>
  <c r="P900" i="3" s="1"/>
  <c r="M900" i="3"/>
  <c r="G900" i="3"/>
  <c r="V899" i="3"/>
  <c r="U899" i="3"/>
  <c r="O899" i="3"/>
  <c r="Q899" i="3" s="1"/>
  <c r="N899" i="3"/>
  <c r="M899" i="3"/>
  <c r="G899" i="3"/>
  <c r="V898" i="3"/>
  <c r="U898" i="3"/>
  <c r="Q898" i="3"/>
  <c r="O898" i="3"/>
  <c r="N898" i="3"/>
  <c r="P898" i="3" s="1"/>
  <c r="M898" i="3"/>
  <c r="G898" i="3"/>
  <c r="V897" i="3"/>
  <c r="U897" i="3"/>
  <c r="O897" i="3"/>
  <c r="Q897" i="3" s="1"/>
  <c r="N897" i="3"/>
  <c r="M897" i="3"/>
  <c r="G897" i="3"/>
  <c r="V896" i="3"/>
  <c r="U896" i="3"/>
  <c r="Q896" i="3"/>
  <c r="O896" i="3"/>
  <c r="N896" i="3"/>
  <c r="P896" i="3" s="1"/>
  <c r="M896" i="3"/>
  <c r="G896" i="3"/>
  <c r="V895" i="3"/>
  <c r="U895" i="3"/>
  <c r="O895" i="3"/>
  <c r="Q895" i="3" s="1"/>
  <c r="N895" i="3"/>
  <c r="P895" i="3" s="1"/>
  <c r="M895" i="3"/>
  <c r="G895" i="3"/>
  <c r="V894" i="3"/>
  <c r="U894" i="3"/>
  <c r="O894" i="3"/>
  <c r="N894" i="3"/>
  <c r="M894" i="3"/>
  <c r="Q894" i="3" s="1"/>
  <c r="G894" i="3"/>
  <c r="V893" i="3"/>
  <c r="U893" i="3"/>
  <c r="O893" i="3"/>
  <c r="N893" i="3"/>
  <c r="M893" i="3"/>
  <c r="G893" i="3"/>
  <c r="V892" i="3"/>
  <c r="U892" i="3"/>
  <c r="Q892" i="3"/>
  <c r="O892" i="3"/>
  <c r="N892" i="3"/>
  <c r="P892" i="3" s="1"/>
  <c r="M892" i="3"/>
  <c r="G892" i="3"/>
  <c r="V891" i="3"/>
  <c r="U891" i="3"/>
  <c r="O891" i="3"/>
  <c r="Q891" i="3" s="1"/>
  <c r="N891" i="3"/>
  <c r="M891" i="3"/>
  <c r="G891" i="3"/>
  <c r="V890" i="3"/>
  <c r="U890" i="3"/>
  <c r="Q890" i="3"/>
  <c r="O890" i="3"/>
  <c r="N890" i="3"/>
  <c r="P890" i="3" s="1"/>
  <c r="M890" i="3"/>
  <c r="G890" i="3"/>
  <c r="V889" i="3"/>
  <c r="U889" i="3"/>
  <c r="Q889" i="3"/>
  <c r="O889" i="3"/>
  <c r="N889" i="3"/>
  <c r="M889" i="3"/>
  <c r="G889" i="3"/>
  <c r="V888" i="3"/>
  <c r="U888" i="3"/>
  <c r="O888" i="3"/>
  <c r="Q888" i="3" s="1"/>
  <c r="N888" i="3"/>
  <c r="P888" i="3" s="1"/>
  <c r="M888" i="3"/>
  <c r="G888" i="3"/>
  <c r="V887" i="3"/>
  <c r="U887" i="3"/>
  <c r="O887" i="3"/>
  <c r="N887" i="3"/>
  <c r="M887" i="3"/>
  <c r="G887" i="3"/>
  <c r="V886" i="3"/>
  <c r="U886" i="3"/>
  <c r="O886" i="3"/>
  <c r="N886" i="3"/>
  <c r="M886" i="3"/>
  <c r="Q886" i="3" s="1"/>
  <c r="G886" i="3"/>
  <c r="V885" i="3"/>
  <c r="U885" i="3"/>
  <c r="O885" i="3"/>
  <c r="Q885" i="3" s="1"/>
  <c r="N885" i="3"/>
  <c r="M885" i="3"/>
  <c r="G885" i="3"/>
  <c r="V884" i="3"/>
  <c r="U884" i="3"/>
  <c r="Q884" i="3"/>
  <c r="O884" i="3"/>
  <c r="N884" i="3"/>
  <c r="P884" i="3" s="1"/>
  <c r="M884" i="3"/>
  <c r="G884" i="3"/>
  <c r="V883" i="3"/>
  <c r="U883" i="3"/>
  <c r="O883" i="3"/>
  <c r="Q883" i="3" s="1"/>
  <c r="N883" i="3"/>
  <c r="M883" i="3"/>
  <c r="G883" i="3"/>
  <c r="V882" i="3"/>
  <c r="U882" i="3"/>
  <c r="Q882" i="3"/>
  <c r="O882" i="3"/>
  <c r="N882" i="3"/>
  <c r="P882" i="3" s="1"/>
  <c r="M882" i="3"/>
  <c r="G882" i="3"/>
  <c r="V881" i="3"/>
  <c r="U881" i="3"/>
  <c r="Q881" i="3"/>
  <c r="O881" i="3"/>
  <c r="N881" i="3"/>
  <c r="M881" i="3"/>
  <c r="G881" i="3"/>
  <c r="V880" i="3"/>
  <c r="U880" i="3"/>
  <c r="Q880" i="3"/>
  <c r="O880" i="3"/>
  <c r="N880" i="3"/>
  <c r="P880" i="3" s="1"/>
  <c r="M880" i="3"/>
  <c r="G880" i="3"/>
  <c r="V879" i="3"/>
  <c r="U879" i="3"/>
  <c r="O879" i="3"/>
  <c r="Q879" i="3" s="1"/>
  <c r="N879" i="3"/>
  <c r="P879" i="3" s="1"/>
  <c r="M879" i="3"/>
  <c r="G879" i="3"/>
  <c r="V878" i="3"/>
  <c r="U878" i="3"/>
  <c r="O878" i="3"/>
  <c r="N878" i="3"/>
  <c r="M878" i="3"/>
  <c r="Q878" i="3" s="1"/>
  <c r="G878" i="3"/>
  <c r="V877" i="3"/>
  <c r="U877" i="3"/>
  <c r="O877" i="3"/>
  <c r="N877" i="3"/>
  <c r="M877" i="3"/>
  <c r="G877" i="3"/>
  <c r="V876" i="3"/>
  <c r="U876" i="3"/>
  <c r="Q876" i="3"/>
  <c r="O876" i="3"/>
  <c r="N876" i="3"/>
  <c r="P876" i="3" s="1"/>
  <c r="M876" i="3"/>
  <c r="G876" i="3"/>
  <c r="V875" i="3"/>
  <c r="U875" i="3"/>
  <c r="O875" i="3"/>
  <c r="Q875" i="3" s="1"/>
  <c r="N875" i="3"/>
  <c r="M875" i="3"/>
  <c r="G875" i="3"/>
  <c r="V874" i="3"/>
  <c r="U874" i="3"/>
  <c r="Q874" i="3"/>
  <c r="O874" i="3"/>
  <c r="N874" i="3"/>
  <c r="P874" i="3" s="1"/>
  <c r="M874" i="3"/>
  <c r="G874" i="3"/>
  <c r="V873" i="3"/>
  <c r="U873" i="3"/>
  <c r="Q873" i="3"/>
  <c r="O873" i="3"/>
  <c r="N873" i="3"/>
  <c r="M873" i="3"/>
  <c r="G873" i="3"/>
  <c r="V872" i="3"/>
  <c r="U872" i="3"/>
  <c r="O872" i="3"/>
  <c r="Q872" i="3" s="1"/>
  <c r="N872" i="3"/>
  <c r="P872" i="3" s="1"/>
  <c r="M872" i="3"/>
  <c r="G872" i="3"/>
  <c r="V871" i="3"/>
  <c r="U871" i="3"/>
  <c r="O871" i="3"/>
  <c r="N871" i="3"/>
  <c r="M871" i="3"/>
  <c r="G871" i="3"/>
  <c r="V870" i="3"/>
  <c r="U870" i="3"/>
  <c r="O870" i="3"/>
  <c r="N870" i="3"/>
  <c r="M870" i="3"/>
  <c r="Q870" i="3" s="1"/>
  <c r="G870" i="3"/>
  <c r="V869" i="3"/>
  <c r="U869" i="3"/>
  <c r="O869" i="3"/>
  <c r="Q869" i="3" s="1"/>
  <c r="N869" i="3"/>
  <c r="M869" i="3"/>
  <c r="G869" i="3"/>
  <c r="V868" i="3"/>
  <c r="U868" i="3"/>
  <c r="Q868" i="3"/>
  <c r="O868" i="3"/>
  <c r="N868" i="3"/>
  <c r="P868" i="3" s="1"/>
  <c r="M868" i="3"/>
  <c r="G868" i="3"/>
  <c r="V867" i="3"/>
  <c r="U867" i="3"/>
  <c r="O867" i="3"/>
  <c r="Q867" i="3" s="1"/>
  <c r="N867" i="3"/>
  <c r="M867" i="3"/>
  <c r="G867" i="3"/>
  <c r="V866" i="3"/>
  <c r="U866" i="3"/>
  <c r="Q866" i="3"/>
  <c r="O866" i="3"/>
  <c r="N866" i="3"/>
  <c r="P866" i="3" s="1"/>
  <c r="M866" i="3"/>
  <c r="G866" i="3"/>
  <c r="V865" i="3"/>
  <c r="U865" i="3"/>
  <c r="O865" i="3"/>
  <c r="Q865" i="3" s="1"/>
  <c r="N865" i="3"/>
  <c r="M865" i="3"/>
  <c r="G865" i="3"/>
  <c r="V864" i="3"/>
  <c r="U864" i="3"/>
  <c r="Q864" i="3"/>
  <c r="O864" i="3"/>
  <c r="N864" i="3"/>
  <c r="P864" i="3" s="1"/>
  <c r="M864" i="3"/>
  <c r="G864" i="3"/>
  <c r="V863" i="3"/>
  <c r="U863" i="3"/>
  <c r="O863" i="3"/>
  <c r="Q863" i="3" s="1"/>
  <c r="N863" i="3"/>
  <c r="P863" i="3" s="1"/>
  <c r="M863" i="3"/>
  <c r="G863" i="3"/>
  <c r="V862" i="3"/>
  <c r="U862" i="3"/>
  <c r="O862" i="3"/>
  <c r="N862" i="3"/>
  <c r="P862" i="3" s="1"/>
  <c r="M862" i="3"/>
  <c r="Q862" i="3" s="1"/>
  <c r="G862" i="3"/>
  <c r="V861" i="3"/>
  <c r="U861" i="3"/>
  <c r="O861" i="3"/>
  <c r="N861" i="3"/>
  <c r="M861" i="3"/>
  <c r="G861" i="3"/>
  <c r="V860" i="3"/>
  <c r="U860" i="3"/>
  <c r="Q860" i="3"/>
  <c r="O860" i="3"/>
  <c r="N860" i="3"/>
  <c r="P860" i="3" s="1"/>
  <c r="M860" i="3"/>
  <c r="G860" i="3"/>
  <c r="V859" i="3"/>
  <c r="U859" i="3"/>
  <c r="O859" i="3"/>
  <c r="Q859" i="3" s="1"/>
  <c r="N859" i="3"/>
  <c r="M859" i="3"/>
  <c r="G859" i="3"/>
  <c r="V858" i="3"/>
  <c r="U858" i="3"/>
  <c r="Q858" i="3"/>
  <c r="O858" i="3"/>
  <c r="N858" i="3"/>
  <c r="P858" i="3" s="1"/>
  <c r="M858" i="3"/>
  <c r="G858" i="3"/>
  <c r="V857" i="3"/>
  <c r="U857" i="3"/>
  <c r="O857" i="3"/>
  <c r="Q857" i="3" s="1"/>
  <c r="N857" i="3"/>
  <c r="M857" i="3"/>
  <c r="G857" i="3"/>
  <c r="V856" i="3"/>
  <c r="U856" i="3"/>
  <c r="O856" i="3"/>
  <c r="Q856" i="3" s="1"/>
  <c r="N856" i="3"/>
  <c r="P856" i="3" s="1"/>
  <c r="M856" i="3"/>
  <c r="G856" i="3"/>
  <c r="V855" i="3"/>
  <c r="U855" i="3"/>
  <c r="O855" i="3"/>
  <c r="N855" i="3"/>
  <c r="M855" i="3"/>
  <c r="G855" i="3"/>
  <c r="V854" i="3"/>
  <c r="U854" i="3"/>
  <c r="O854" i="3"/>
  <c r="N854" i="3"/>
  <c r="M854" i="3"/>
  <c r="Q854" i="3" s="1"/>
  <c r="G854" i="3"/>
  <c r="V853" i="3"/>
  <c r="U853" i="3"/>
  <c r="O853" i="3"/>
  <c r="Q853" i="3" s="1"/>
  <c r="N853" i="3"/>
  <c r="M853" i="3"/>
  <c r="G853" i="3"/>
  <c r="V852" i="3"/>
  <c r="U852" i="3"/>
  <c r="Q852" i="3"/>
  <c r="O852" i="3"/>
  <c r="N852" i="3"/>
  <c r="P852" i="3" s="1"/>
  <c r="M852" i="3"/>
  <c r="G852" i="3"/>
  <c r="V851" i="3"/>
  <c r="U851" i="3"/>
  <c r="O851" i="3"/>
  <c r="Q851" i="3" s="1"/>
  <c r="N851" i="3"/>
  <c r="M851" i="3"/>
  <c r="G851" i="3"/>
  <c r="V850" i="3"/>
  <c r="U850" i="3"/>
  <c r="Q850" i="3"/>
  <c r="O850" i="3"/>
  <c r="N850" i="3"/>
  <c r="P850" i="3" s="1"/>
  <c r="M850" i="3"/>
  <c r="G850" i="3"/>
  <c r="V849" i="3"/>
  <c r="U849" i="3"/>
  <c r="O849" i="3"/>
  <c r="Q849" i="3" s="1"/>
  <c r="N849" i="3"/>
  <c r="M849" i="3"/>
  <c r="G849" i="3"/>
  <c r="V848" i="3"/>
  <c r="U848" i="3"/>
  <c r="Q848" i="3"/>
  <c r="O848" i="3"/>
  <c r="N848" i="3"/>
  <c r="P848" i="3" s="1"/>
  <c r="M848" i="3"/>
  <c r="G848" i="3"/>
  <c r="V847" i="3"/>
  <c r="U847" i="3"/>
  <c r="O847" i="3"/>
  <c r="Q847" i="3" s="1"/>
  <c r="N847" i="3"/>
  <c r="P847" i="3" s="1"/>
  <c r="M847" i="3"/>
  <c r="G847" i="3"/>
  <c r="V846" i="3"/>
  <c r="U846" i="3"/>
  <c r="O846" i="3"/>
  <c r="N846" i="3"/>
  <c r="M846" i="3"/>
  <c r="Q846" i="3" s="1"/>
  <c r="G846" i="3"/>
  <c r="V845" i="3"/>
  <c r="U845" i="3"/>
  <c r="O845" i="3"/>
  <c r="N845" i="3"/>
  <c r="M845" i="3"/>
  <c r="G845" i="3"/>
  <c r="V844" i="3"/>
  <c r="U844" i="3"/>
  <c r="Q844" i="3"/>
  <c r="O844" i="3"/>
  <c r="N844" i="3"/>
  <c r="P844" i="3" s="1"/>
  <c r="M844" i="3"/>
  <c r="G844" i="3"/>
  <c r="V843" i="3"/>
  <c r="U843" i="3"/>
  <c r="O843" i="3"/>
  <c r="Q843" i="3" s="1"/>
  <c r="N843" i="3"/>
  <c r="M843" i="3"/>
  <c r="G843" i="3"/>
  <c r="V842" i="3"/>
  <c r="U842" i="3"/>
  <c r="Q842" i="3"/>
  <c r="O842" i="3"/>
  <c r="N842" i="3"/>
  <c r="P842" i="3" s="1"/>
  <c r="M842" i="3"/>
  <c r="G842" i="3"/>
  <c r="V841" i="3"/>
  <c r="U841" i="3"/>
  <c r="O841" i="3"/>
  <c r="Q841" i="3" s="1"/>
  <c r="N841" i="3"/>
  <c r="M841" i="3"/>
  <c r="G841" i="3"/>
  <c r="V840" i="3"/>
  <c r="U840" i="3"/>
  <c r="O840" i="3"/>
  <c r="Q840" i="3" s="1"/>
  <c r="N840" i="3"/>
  <c r="P840" i="3" s="1"/>
  <c r="M840" i="3"/>
  <c r="G840" i="3"/>
  <c r="V839" i="3"/>
  <c r="U839" i="3"/>
  <c r="O839" i="3"/>
  <c r="N839" i="3"/>
  <c r="M839" i="3"/>
  <c r="G839" i="3"/>
  <c r="V838" i="3"/>
  <c r="U838" i="3"/>
  <c r="O838" i="3"/>
  <c r="N838" i="3"/>
  <c r="P838" i="3" s="1"/>
  <c r="M838" i="3"/>
  <c r="Q838" i="3" s="1"/>
  <c r="G838" i="3"/>
  <c r="V837" i="3"/>
  <c r="U837" i="3"/>
  <c r="O837" i="3"/>
  <c r="Q837" i="3" s="1"/>
  <c r="N837" i="3"/>
  <c r="M837" i="3"/>
  <c r="G837" i="3"/>
  <c r="V836" i="3"/>
  <c r="U836" i="3"/>
  <c r="Q836" i="3"/>
  <c r="O836" i="3"/>
  <c r="N836" i="3"/>
  <c r="P836" i="3" s="1"/>
  <c r="M836" i="3"/>
  <c r="G836" i="3"/>
  <c r="V835" i="3"/>
  <c r="U835" i="3"/>
  <c r="O835" i="3"/>
  <c r="Q835" i="3" s="1"/>
  <c r="N835" i="3"/>
  <c r="M835" i="3"/>
  <c r="G835" i="3"/>
  <c r="V834" i="3"/>
  <c r="U834" i="3"/>
  <c r="Q834" i="3"/>
  <c r="O834" i="3"/>
  <c r="N834" i="3"/>
  <c r="P834" i="3" s="1"/>
  <c r="M834" i="3"/>
  <c r="G834" i="3"/>
  <c r="V833" i="3"/>
  <c r="U833" i="3"/>
  <c r="O833" i="3"/>
  <c r="Q833" i="3" s="1"/>
  <c r="N833" i="3"/>
  <c r="M833" i="3"/>
  <c r="G833" i="3"/>
  <c r="V832" i="3"/>
  <c r="U832" i="3"/>
  <c r="Q832" i="3"/>
  <c r="O832" i="3"/>
  <c r="N832" i="3"/>
  <c r="P832" i="3" s="1"/>
  <c r="M832" i="3"/>
  <c r="G832" i="3"/>
  <c r="V831" i="3"/>
  <c r="U831" i="3"/>
  <c r="O831" i="3"/>
  <c r="Q831" i="3" s="1"/>
  <c r="N831" i="3"/>
  <c r="P831" i="3" s="1"/>
  <c r="M831" i="3"/>
  <c r="G831" i="3"/>
  <c r="V830" i="3"/>
  <c r="U830" i="3"/>
  <c r="O830" i="3"/>
  <c r="N830" i="3"/>
  <c r="M830" i="3"/>
  <c r="Q830" i="3" s="1"/>
  <c r="G830" i="3"/>
  <c r="V829" i="3"/>
  <c r="U829" i="3"/>
  <c r="O829" i="3"/>
  <c r="N829" i="3"/>
  <c r="M829" i="3"/>
  <c r="G829" i="3"/>
  <c r="V828" i="3"/>
  <c r="U828" i="3"/>
  <c r="Q828" i="3"/>
  <c r="O828" i="3"/>
  <c r="N828" i="3"/>
  <c r="P828" i="3" s="1"/>
  <c r="M828" i="3"/>
  <c r="G828" i="3"/>
  <c r="V827" i="3"/>
  <c r="U827" i="3"/>
  <c r="O827" i="3"/>
  <c r="Q827" i="3" s="1"/>
  <c r="N827" i="3"/>
  <c r="M827" i="3"/>
  <c r="G827" i="3"/>
  <c r="V826" i="3"/>
  <c r="U826" i="3"/>
  <c r="Q826" i="3"/>
  <c r="O826" i="3"/>
  <c r="N826" i="3"/>
  <c r="P826" i="3" s="1"/>
  <c r="M826" i="3"/>
  <c r="G826" i="3"/>
  <c r="V825" i="3"/>
  <c r="U825" i="3"/>
  <c r="O825" i="3"/>
  <c r="Q825" i="3" s="1"/>
  <c r="N825" i="3"/>
  <c r="M825" i="3"/>
  <c r="G825" i="3"/>
  <c r="V824" i="3"/>
  <c r="U824" i="3"/>
  <c r="O824" i="3"/>
  <c r="Q824" i="3" s="1"/>
  <c r="N824" i="3"/>
  <c r="P824" i="3" s="1"/>
  <c r="M824" i="3"/>
  <c r="G824" i="3"/>
  <c r="V823" i="3"/>
  <c r="U823" i="3"/>
  <c r="O823" i="3"/>
  <c r="N823" i="3"/>
  <c r="M823" i="3"/>
  <c r="G823" i="3"/>
  <c r="V822" i="3"/>
  <c r="U822" i="3"/>
  <c r="O822" i="3"/>
  <c r="N822" i="3"/>
  <c r="P822" i="3" s="1"/>
  <c r="M822" i="3"/>
  <c r="Q822" i="3" s="1"/>
  <c r="G822" i="3"/>
  <c r="V821" i="3"/>
  <c r="U821" i="3"/>
  <c r="O821" i="3"/>
  <c r="Q821" i="3" s="1"/>
  <c r="N821" i="3"/>
  <c r="M821" i="3"/>
  <c r="G821" i="3"/>
  <c r="V820" i="3"/>
  <c r="U820" i="3"/>
  <c r="Q820" i="3"/>
  <c r="O820" i="3"/>
  <c r="N820" i="3"/>
  <c r="P820" i="3" s="1"/>
  <c r="M820" i="3"/>
  <c r="G820" i="3"/>
  <c r="V819" i="3"/>
  <c r="U819" i="3"/>
  <c r="O819" i="3"/>
  <c r="Q819" i="3" s="1"/>
  <c r="N819" i="3"/>
  <c r="M819" i="3"/>
  <c r="G819" i="3"/>
  <c r="V818" i="3"/>
  <c r="U818" i="3"/>
  <c r="Q818" i="3"/>
  <c r="O818" i="3"/>
  <c r="N818" i="3"/>
  <c r="P818" i="3" s="1"/>
  <c r="M818" i="3"/>
  <c r="G818" i="3"/>
  <c r="V817" i="3"/>
  <c r="U817" i="3"/>
  <c r="O817" i="3"/>
  <c r="Q817" i="3" s="1"/>
  <c r="N817" i="3"/>
  <c r="M817" i="3"/>
  <c r="G817" i="3"/>
  <c r="V816" i="3"/>
  <c r="U816" i="3"/>
  <c r="Q816" i="3"/>
  <c r="O816" i="3"/>
  <c r="N816" i="3"/>
  <c r="P816" i="3" s="1"/>
  <c r="M816" i="3"/>
  <c r="G816" i="3"/>
  <c r="V815" i="3"/>
  <c r="U815" i="3"/>
  <c r="O815" i="3"/>
  <c r="Q815" i="3" s="1"/>
  <c r="N815" i="3"/>
  <c r="P815" i="3" s="1"/>
  <c r="M815" i="3"/>
  <c r="G815" i="3"/>
  <c r="V814" i="3"/>
  <c r="U814" i="3"/>
  <c r="O814" i="3"/>
  <c r="N814" i="3"/>
  <c r="M814" i="3"/>
  <c r="Q814" i="3" s="1"/>
  <c r="G814" i="3"/>
  <c r="V813" i="3"/>
  <c r="U813" i="3"/>
  <c r="O813" i="3"/>
  <c r="N813" i="3"/>
  <c r="M813" i="3"/>
  <c r="G813" i="3"/>
  <c r="V812" i="3"/>
  <c r="U812" i="3"/>
  <c r="Q812" i="3"/>
  <c r="O812" i="3"/>
  <c r="N812" i="3"/>
  <c r="P812" i="3" s="1"/>
  <c r="M812" i="3"/>
  <c r="G812" i="3"/>
  <c r="V811" i="3"/>
  <c r="U811" i="3"/>
  <c r="O811" i="3"/>
  <c r="Q811" i="3" s="1"/>
  <c r="N811" i="3"/>
  <c r="M811" i="3"/>
  <c r="G811" i="3"/>
  <c r="V810" i="3"/>
  <c r="U810" i="3"/>
  <c r="Q810" i="3"/>
  <c r="O810" i="3"/>
  <c r="N810" i="3"/>
  <c r="P810" i="3" s="1"/>
  <c r="M810" i="3"/>
  <c r="G810" i="3"/>
  <c r="V809" i="3"/>
  <c r="U809" i="3"/>
  <c r="O809" i="3"/>
  <c r="Q809" i="3" s="1"/>
  <c r="N809" i="3"/>
  <c r="M809" i="3"/>
  <c r="G809" i="3"/>
  <c r="V808" i="3"/>
  <c r="U808" i="3"/>
  <c r="Q808" i="3"/>
  <c r="O808" i="3"/>
  <c r="N808" i="3"/>
  <c r="P808" i="3" s="1"/>
  <c r="M808" i="3"/>
  <c r="G808" i="3"/>
  <c r="V807" i="3"/>
  <c r="U807" i="3"/>
  <c r="O807" i="3"/>
  <c r="Q807" i="3" s="1"/>
  <c r="N807" i="3"/>
  <c r="P807" i="3" s="1"/>
  <c r="M807" i="3"/>
  <c r="G807" i="3"/>
  <c r="V806" i="3"/>
  <c r="U806" i="3"/>
  <c r="O806" i="3"/>
  <c r="N806" i="3"/>
  <c r="M806" i="3"/>
  <c r="Q806" i="3" s="1"/>
  <c r="G806" i="3"/>
  <c r="V805" i="3"/>
  <c r="U805" i="3"/>
  <c r="O805" i="3"/>
  <c r="Q805" i="3" s="1"/>
  <c r="N805" i="3"/>
  <c r="M805" i="3"/>
  <c r="G805" i="3"/>
  <c r="V804" i="3"/>
  <c r="U804" i="3"/>
  <c r="Q804" i="3"/>
  <c r="O804" i="3"/>
  <c r="N804" i="3"/>
  <c r="P804" i="3" s="1"/>
  <c r="M804" i="3"/>
  <c r="G804" i="3"/>
  <c r="V803" i="3"/>
  <c r="U803" i="3"/>
  <c r="O803" i="3"/>
  <c r="Q803" i="3" s="1"/>
  <c r="N803" i="3"/>
  <c r="M803" i="3"/>
  <c r="G803" i="3"/>
  <c r="V802" i="3"/>
  <c r="U802" i="3"/>
  <c r="Q802" i="3"/>
  <c r="O802" i="3"/>
  <c r="N802" i="3"/>
  <c r="P802" i="3" s="1"/>
  <c r="M802" i="3"/>
  <c r="G802" i="3"/>
  <c r="V801" i="3"/>
  <c r="U801" i="3"/>
  <c r="O801" i="3"/>
  <c r="Q801" i="3" s="1"/>
  <c r="N801" i="3"/>
  <c r="M801" i="3"/>
  <c r="G801" i="3"/>
  <c r="V800" i="3"/>
  <c r="U800" i="3"/>
  <c r="Q800" i="3"/>
  <c r="O800" i="3"/>
  <c r="N800" i="3"/>
  <c r="P800" i="3" s="1"/>
  <c r="M800" i="3"/>
  <c r="G800" i="3"/>
  <c r="V799" i="3"/>
  <c r="U799" i="3"/>
  <c r="O799" i="3"/>
  <c r="Q799" i="3" s="1"/>
  <c r="N799" i="3"/>
  <c r="P799" i="3" s="1"/>
  <c r="M799" i="3"/>
  <c r="G799" i="3"/>
  <c r="V798" i="3"/>
  <c r="U798" i="3"/>
  <c r="O798" i="3"/>
  <c r="N798" i="3"/>
  <c r="M798" i="3"/>
  <c r="Q798" i="3" s="1"/>
  <c r="G798" i="3"/>
  <c r="V797" i="3"/>
  <c r="U797" i="3"/>
  <c r="O797" i="3"/>
  <c r="N797" i="3"/>
  <c r="M797" i="3"/>
  <c r="G797" i="3"/>
  <c r="V796" i="3"/>
  <c r="U796" i="3"/>
  <c r="Q796" i="3"/>
  <c r="O796" i="3"/>
  <c r="N796" i="3"/>
  <c r="P796" i="3" s="1"/>
  <c r="M796" i="3"/>
  <c r="G796" i="3"/>
  <c r="V795" i="3"/>
  <c r="U795" i="3"/>
  <c r="Q795" i="3"/>
  <c r="P795" i="3"/>
  <c r="O795" i="3"/>
  <c r="N795" i="3"/>
  <c r="M795" i="3"/>
  <c r="G795" i="3"/>
  <c r="V794" i="3"/>
  <c r="U794" i="3"/>
  <c r="Q794" i="3"/>
  <c r="P794" i="3"/>
  <c r="O794" i="3"/>
  <c r="N794" i="3"/>
  <c r="M794" i="3"/>
  <c r="G794" i="3"/>
  <c r="V793" i="3"/>
  <c r="U793" i="3"/>
  <c r="Q793" i="3"/>
  <c r="P793" i="3"/>
  <c r="O793" i="3"/>
  <c r="N793" i="3"/>
  <c r="M793" i="3"/>
  <c r="G793" i="3"/>
  <c r="V792" i="3"/>
  <c r="U792" i="3"/>
  <c r="Q792" i="3"/>
  <c r="P792" i="3"/>
  <c r="O792" i="3"/>
  <c r="N792" i="3"/>
  <c r="M792" i="3"/>
  <c r="G792" i="3"/>
  <c r="V791" i="3"/>
  <c r="U791" i="3"/>
  <c r="Q791" i="3"/>
  <c r="P791" i="3"/>
  <c r="O791" i="3"/>
  <c r="N791" i="3"/>
  <c r="M791" i="3"/>
  <c r="G791" i="3"/>
  <c r="V790" i="3"/>
  <c r="U790" i="3"/>
  <c r="Q790" i="3"/>
  <c r="P790" i="3"/>
  <c r="O790" i="3"/>
  <c r="N790" i="3"/>
  <c r="M790" i="3"/>
  <c r="G790" i="3"/>
  <c r="V789" i="3"/>
  <c r="U789" i="3"/>
  <c r="Q789" i="3"/>
  <c r="P789" i="3"/>
  <c r="O789" i="3"/>
  <c r="N789" i="3"/>
  <c r="M789" i="3"/>
  <c r="G789" i="3"/>
  <c r="V788" i="3"/>
  <c r="U788" i="3"/>
  <c r="Q788" i="3"/>
  <c r="P788" i="3"/>
  <c r="O788" i="3"/>
  <c r="N788" i="3"/>
  <c r="M788" i="3"/>
  <c r="G788" i="3"/>
  <c r="V787" i="3"/>
  <c r="U787" i="3"/>
  <c r="Q787" i="3"/>
  <c r="P787" i="3"/>
  <c r="O787" i="3"/>
  <c r="N787" i="3"/>
  <c r="M787" i="3"/>
  <c r="G787" i="3"/>
  <c r="V786" i="3"/>
  <c r="U786" i="3"/>
  <c r="Q786" i="3"/>
  <c r="P786" i="3"/>
  <c r="O786" i="3"/>
  <c r="N786" i="3"/>
  <c r="M786" i="3"/>
  <c r="G786" i="3"/>
  <c r="V785" i="3"/>
  <c r="U785" i="3"/>
  <c r="Q785" i="3"/>
  <c r="P785" i="3"/>
  <c r="O785" i="3"/>
  <c r="N785" i="3"/>
  <c r="M785" i="3"/>
  <c r="G785" i="3"/>
  <c r="V784" i="3"/>
  <c r="U784" i="3"/>
  <c r="Q784" i="3"/>
  <c r="P784" i="3"/>
  <c r="O784" i="3"/>
  <c r="N784" i="3"/>
  <c r="M784" i="3"/>
  <c r="G784" i="3"/>
  <c r="V783" i="3"/>
  <c r="U783" i="3"/>
  <c r="Q783" i="3"/>
  <c r="P783" i="3"/>
  <c r="O783" i="3"/>
  <c r="N783" i="3"/>
  <c r="M783" i="3"/>
  <c r="G783" i="3"/>
  <c r="V782" i="3"/>
  <c r="U782" i="3"/>
  <c r="Q782" i="3"/>
  <c r="P782" i="3"/>
  <c r="O782" i="3"/>
  <c r="N782" i="3"/>
  <c r="M782" i="3"/>
  <c r="G782" i="3"/>
  <c r="V781" i="3"/>
  <c r="U781" i="3"/>
  <c r="Q781" i="3"/>
  <c r="P781" i="3"/>
  <c r="O781" i="3"/>
  <c r="N781" i="3"/>
  <c r="M781" i="3"/>
  <c r="G781" i="3"/>
  <c r="V780" i="3"/>
  <c r="U780" i="3"/>
  <c r="Q780" i="3"/>
  <c r="P780" i="3"/>
  <c r="O780" i="3"/>
  <c r="N780" i="3"/>
  <c r="M780" i="3"/>
  <c r="G780" i="3"/>
  <c r="V779" i="3"/>
  <c r="U779" i="3"/>
  <c r="Q779" i="3"/>
  <c r="P779" i="3"/>
  <c r="O779" i="3"/>
  <c r="N779" i="3"/>
  <c r="M779" i="3"/>
  <c r="G779" i="3"/>
  <c r="V778" i="3"/>
  <c r="U778" i="3"/>
  <c r="Q778" i="3"/>
  <c r="P778" i="3"/>
  <c r="O778" i="3"/>
  <c r="N778" i="3"/>
  <c r="M778" i="3"/>
  <c r="G778" i="3"/>
  <c r="V777" i="3"/>
  <c r="U777" i="3"/>
  <c r="Q777" i="3"/>
  <c r="P777" i="3"/>
  <c r="O777" i="3"/>
  <c r="N777" i="3"/>
  <c r="M777" i="3"/>
  <c r="G777" i="3"/>
  <c r="V776" i="3"/>
  <c r="U776" i="3"/>
  <c r="Q776" i="3"/>
  <c r="P776" i="3"/>
  <c r="O776" i="3"/>
  <c r="N776" i="3"/>
  <c r="M776" i="3"/>
  <c r="G776" i="3"/>
  <c r="V775" i="3"/>
  <c r="U775" i="3"/>
  <c r="Q775" i="3"/>
  <c r="P775" i="3"/>
  <c r="O775" i="3"/>
  <c r="N775" i="3"/>
  <c r="M775" i="3"/>
  <c r="G775" i="3"/>
  <c r="V774" i="3"/>
  <c r="U774" i="3"/>
  <c r="Q774" i="3"/>
  <c r="P774" i="3"/>
  <c r="O774" i="3"/>
  <c r="N774" i="3"/>
  <c r="M774" i="3"/>
  <c r="G774" i="3"/>
  <c r="V773" i="3"/>
  <c r="U773" i="3"/>
  <c r="Q773" i="3"/>
  <c r="P773" i="3"/>
  <c r="O773" i="3"/>
  <c r="N773" i="3"/>
  <c r="M773" i="3"/>
  <c r="G773" i="3"/>
  <c r="V772" i="3"/>
  <c r="U772" i="3"/>
  <c r="Q772" i="3"/>
  <c r="P772" i="3"/>
  <c r="O772" i="3"/>
  <c r="N772" i="3"/>
  <c r="M772" i="3"/>
  <c r="G772" i="3"/>
  <c r="V771" i="3"/>
  <c r="U771" i="3"/>
  <c r="Q771" i="3"/>
  <c r="P771" i="3"/>
  <c r="O771" i="3"/>
  <c r="N771" i="3"/>
  <c r="M771" i="3"/>
  <c r="G771" i="3"/>
  <c r="V770" i="3"/>
  <c r="U770" i="3"/>
  <c r="Q770" i="3"/>
  <c r="P770" i="3"/>
  <c r="O770" i="3"/>
  <c r="N770" i="3"/>
  <c r="M770" i="3"/>
  <c r="G770" i="3"/>
  <c r="V769" i="3"/>
  <c r="U769" i="3"/>
  <c r="Q769" i="3"/>
  <c r="P769" i="3"/>
  <c r="O769" i="3"/>
  <c r="N769" i="3"/>
  <c r="M769" i="3"/>
  <c r="G769" i="3"/>
  <c r="V768" i="3"/>
  <c r="U768" i="3"/>
  <c r="Q768" i="3"/>
  <c r="P768" i="3"/>
  <c r="O768" i="3"/>
  <c r="N768" i="3"/>
  <c r="M768" i="3"/>
  <c r="G768" i="3"/>
  <c r="V767" i="3"/>
  <c r="U767" i="3"/>
  <c r="Q767" i="3"/>
  <c r="P767" i="3"/>
  <c r="O767" i="3"/>
  <c r="N767" i="3"/>
  <c r="M767" i="3"/>
  <c r="G767" i="3"/>
  <c r="V766" i="3"/>
  <c r="U766" i="3"/>
  <c r="Q766" i="3"/>
  <c r="P766" i="3"/>
  <c r="O766" i="3"/>
  <c r="N766" i="3"/>
  <c r="M766" i="3"/>
  <c r="G766" i="3"/>
  <c r="V765" i="3"/>
  <c r="U765" i="3"/>
  <c r="Q765" i="3"/>
  <c r="P765" i="3"/>
  <c r="O765" i="3"/>
  <c r="N765" i="3"/>
  <c r="M765" i="3"/>
  <c r="G765" i="3"/>
  <c r="V764" i="3"/>
  <c r="U764" i="3"/>
  <c r="Q764" i="3"/>
  <c r="P764" i="3"/>
  <c r="O764" i="3"/>
  <c r="N764" i="3"/>
  <c r="M764" i="3"/>
  <c r="G764" i="3"/>
  <c r="V763" i="3"/>
  <c r="U763" i="3"/>
  <c r="Q763" i="3"/>
  <c r="P763" i="3"/>
  <c r="O763" i="3"/>
  <c r="N763" i="3"/>
  <c r="M763" i="3"/>
  <c r="G763" i="3"/>
  <c r="V762" i="3"/>
  <c r="U762" i="3"/>
  <c r="Q762" i="3"/>
  <c r="P762" i="3"/>
  <c r="O762" i="3"/>
  <c r="N762" i="3"/>
  <c r="M762" i="3"/>
  <c r="G762" i="3"/>
  <c r="V761" i="3"/>
  <c r="U761" i="3"/>
  <c r="Q761" i="3"/>
  <c r="P761" i="3"/>
  <c r="O761" i="3"/>
  <c r="N761" i="3"/>
  <c r="M761" i="3"/>
  <c r="G761" i="3"/>
  <c r="V760" i="3"/>
  <c r="U760" i="3"/>
  <c r="Q760" i="3"/>
  <c r="P760" i="3"/>
  <c r="O760" i="3"/>
  <c r="N760" i="3"/>
  <c r="M760" i="3"/>
  <c r="G760" i="3"/>
  <c r="V759" i="3"/>
  <c r="U759" i="3"/>
  <c r="Q759" i="3"/>
  <c r="P759" i="3"/>
  <c r="O759" i="3"/>
  <c r="N759" i="3"/>
  <c r="M759" i="3"/>
  <c r="G759" i="3"/>
  <c r="V758" i="3"/>
  <c r="U758" i="3"/>
  <c r="Q758" i="3"/>
  <c r="P758" i="3"/>
  <c r="O758" i="3"/>
  <c r="N758" i="3"/>
  <c r="M758" i="3"/>
  <c r="G758" i="3"/>
  <c r="V757" i="3"/>
  <c r="U757" i="3"/>
  <c r="Q757" i="3"/>
  <c r="P757" i="3"/>
  <c r="O757" i="3"/>
  <c r="N757" i="3"/>
  <c r="M757" i="3"/>
  <c r="G757" i="3"/>
  <c r="V756" i="3"/>
  <c r="U756" i="3"/>
  <c r="Q756" i="3"/>
  <c r="P756" i="3"/>
  <c r="O756" i="3"/>
  <c r="N756" i="3"/>
  <c r="M756" i="3"/>
  <c r="G756" i="3"/>
  <c r="V755" i="3"/>
  <c r="U755" i="3"/>
  <c r="Q755" i="3"/>
  <c r="P755" i="3"/>
  <c r="O755" i="3"/>
  <c r="N755" i="3"/>
  <c r="M755" i="3"/>
  <c r="G755" i="3"/>
  <c r="V754" i="3"/>
  <c r="U754" i="3"/>
  <c r="Q754" i="3"/>
  <c r="P754" i="3"/>
  <c r="O754" i="3"/>
  <c r="N754" i="3"/>
  <c r="M754" i="3"/>
  <c r="G754" i="3"/>
  <c r="V753" i="3"/>
  <c r="U753" i="3"/>
  <c r="Q753" i="3"/>
  <c r="P753" i="3"/>
  <c r="O753" i="3"/>
  <c r="N753" i="3"/>
  <c r="M753" i="3"/>
  <c r="G753" i="3"/>
  <c r="V752" i="3"/>
  <c r="U752" i="3"/>
  <c r="Q752" i="3"/>
  <c r="P752" i="3"/>
  <c r="O752" i="3"/>
  <c r="N752" i="3"/>
  <c r="M752" i="3"/>
  <c r="G752" i="3"/>
  <c r="V751" i="3"/>
  <c r="U751" i="3"/>
  <c r="Q751" i="3"/>
  <c r="P751" i="3"/>
  <c r="O751" i="3"/>
  <c r="N751" i="3"/>
  <c r="M751" i="3"/>
  <c r="G751" i="3"/>
  <c r="V750" i="3"/>
  <c r="U750" i="3"/>
  <c r="Q750" i="3"/>
  <c r="P750" i="3"/>
  <c r="O750" i="3"/>
  <c r="N750" i="3"/>
  <c r="M750" i="3"/>
  <c r="G750" i="3"/>
  <c r="V749" i="3"/>
  <c r="U749" i="3"/>
  <c r="Q749" i="3"/>
  <c r="P749" i="3"/>
  <c r="O749" i="3"/>
  <c r="N749" i="3"/>
  <c r="M749" i="3"/>
  <c r="G749" i="3"/>
  <c r="V748" i="3"/>
  <c r="U748" i="3"/>
  <c r="Q748" i="3"/>
  <c r="P748" i="3"/>
  <c r="O748" i="3"/>
  <c r="N748" i="3"/>
  <c r="M748" i="3"/>
  <c r="G748" i="3"/>
  <c r="V747" i="3"/>
  <c r="U747" i="3"/>
  <c r="Q747" i="3"/>
  <c r="P747" i="3"/>
  <c r="O747" i="3"/>
  <c r="N747" i="3"/>
  <c r="M747" i="3"/>
  <c r="G747" i="3"/>
  <c r="V746" i="3"/>
  <c r="U746" i="3"/>
  <c r="Q746" i="3"/>
  <c r="P746" i="3"/>
  <c r="O746" i="3"/>
  <c r="N746" i="3"/>
  <c r="M746" i="3"/>
  <c r="G746" i="3"/>
  <c r="V745" i="3"/>
  <c r="U745" i="3"/>
  <c r="Q745" i="3"/>
  <c r="P745" i="3"/>
  <c r="O745" i="3"/>
  <c r="N745" i="3"/>
  <c r="M745" i="3"/>
  <c r="G745" i="3"/>
  <c r="V744" i="3"/>
  <c r="U744" i="3"/>
  <c r="Q744" i="3"/>
  <c r="P744" i="3"/>
  <c r="O744" i="3"/>
  <c r="N744" i="3"/>
  <c r="M744" i="3"/>
  <c r="G744" i="3"/>
  <c r="V743" i="3"/>
  <c r="U743" i="3"/>
  <c r="Q743" i="3"/>
  <c r="P743" i="3"/>
  <c r="O743" i="3"/>
  <c r="N743" i="3"/>
  <c r="M743" i="3"/>
  <c r="G743" i="3"/>
  <c r="V742" i="3"/>
  <c r="U742" i="3"/>
  <c r="Q742" i="3"/>
  <c r="P742" i="3"/>
  <c r="O742" i="3"/>
  <c r="N742" i="3"/>
  <c r="M742" i="3"/>
  <c r="G742" i="3"/>
  <c r="V741" i="3"/>
  <c r="U741" i="3"/>
  <c r="Q741" i="3"/>
  <c r="P741" i="3"/>
  <c r="O741" i="3"/>
  <c r="N741" i="3"/>
  <c r="M741" i="3"/>
  <c r="G741" i="3"/>
  <c r="V740" i="3"/>
  <c r="U740" i="3"/>
  <c r="Q740" i="3"/>
  <c r="P740" i="3"/>
  <c r="O740" i="3"/>
  <c r="N740" i="3"/>
  <c r="M740" i="3"/>
  <c r="G740" i="3"/>
  <c r="V739" i="3"/>
  <c r="U739" i="3"/>
  <c r="Q739" i="3"/>
  <c r="P739" i="3"/>
  <c r="O739" i="3"/>
  <c r="N739" i="3"/>
  <c r="M739" i="3"/>
  <c r="G739" i="3"/>
  <c r="V738" i="3"/>
  <c r="U738" i="3"/>
  <c r="Q738" i="3"/>
  <c r="P738" i="3"/>
  <c r="O738" i="3"/>
  <c r="N738" i="3"/>
  <c r="M738" i="3"/>
  <c r="G738" i="3"/>
  <c r="V737" i="3"/>
  <c r="U737" i="3"/>
  <c r="Q737" i="3"/>
  <c r="P737" i="3"/>
  <c r="O737" i="3"/>
  <c r="N737" i="3"/>
  <c r="M737" i="3"/>
  <c r="G737" i="3"/>
  <c r="V736" i="3"/>
  <c r="U736" i="3"/>
  <c r="Q736" i="3"/>
  <c r="P736" i="3"/>
  <c r="O736" i="3"/>
  <c r="N736" i="3"/>
  <c r="M736" i="3"/>
  <c r="G736" i="3"/>
  <c r="V735" i="3"/>
  <c r="U735" i="3"/>
  <c r="Q735" i="3"/>
  <c r="P735" i="3"/>
  <c r="O735" i="3"/>
  <c r="N735" i="3"/>
  <c r="M735" i="3"/>
  <c r="G735" i="3"/>
  <c r="V734" i="3"/>
  <c r="U734" i="3"/>
  <c r="Q734" i="3"/>
  <c r="P734" i="3"/>
  <c r="O734" i="3"/>
  <c r="N734" i="3"/>
  <c r="M734" i="3"/>
  <c r="G734" i="3"/>
  <c r="V733" i="3"/>
  <c r="U733" i="3"/>
  <c r="Q733" i="3"/>
  <c r="P733" i="3"/>
  <c r="O733" i="3"/>
  <c r="N733" i="3"/>
  <c r="M733" i="3"/>
  <c r="G733" i="3"/>
  <c r="V732" i="3"/>
  <c r="U732" i="3"/>
  <c r="Q732" i="3"/>
  <c r="P732" i="3"/>
  <c r="O732" i="3"/>
  <c r="N732" i="3"/>
  <c r="M732" i="3"/>
  <c r="G732" i="3"/>
  <c r="V731" i="3"/>
  <c r="U731" i="3"/>
  <c r="Q731" i="3"/>
  <c r="P731" i="3"/>
  <c r="O731" i="3"/>
  <c r="N731" i="3"/>
  <c r="M731" i="3"/>
  <c r="G731" i="3"/>
  <c r="V730" i="3"/>
  <c r="U730" i="3"/>
  <c r="Q730" i="3"/>
  <c r="P730" i="3"/>
  <c r="O730" i="3"/>
  <c r="N730" i="3"/>
  <c r="M730" i="3"/>
  <c r="G730" i="3"/>
  <c r="V729" i="3"/>
  <c r="U729" i="3"/>
  <c r="Q729" i="3"/>
  <c r="P729" i="3"/>
  <c r="O729" i="3"/>
  <c r="N729" i="3"/>
  <c r="M729" i="3"/>
  <c r="G729" i="3"/>
  <c r="V728" i="3"/>
  <c r="U728" i="3"/>
  <c r="Q728" i="3"/>
  <c r="P728" i="3"/>
  <c r="O728" i="3"/>
  <c r="N728" i="3"/>
  <c r="M728" i="3"/>
  <c r="G728" i="3"/>
  <c r="V727" i="3"/>
  <c r="U727" i="3"/>
  <c r="Q727" i="3"/>
  <c r="P727" i="3"/>
  <c r="O727" i="3"/>
  <c r="N727" i="3"/>
  <c r="M727" i="3"/>
  <c r="G727" i="3"/>
  <c r="V726" i="3"/>
  <c r="U726" i="3"/>
  <c r="Q726" i="3"/>
  <c r="P726" i="3"/>
  <c r="O726" i="3"/>
  <c r="N726" i="3"/>
  <c r="M726" i="3"/>
  <c r="G726" i="3"/>
  <c r="V725" i="3"/>
  <c r="U725" i="3"/>
  <c r="Q725" i="3"/>
  <c r="P725" i="3"/>
  <c r="O725" i="3"/>
  <c r="N725" i="3"/>
  <c r="M725" i="3"/>
  <c r="G725" i="3"/>
  <c r="V724" i="3"/>
  <c r="U724" i="3"/>
  <c r="Q724" i="3"/>
  <c r="P724" i="3"/>
  <c r="O724" i="3"/>
  <c r="N724" i="3"/>
  <c r="M724" i="3"/>
  <c r="G724" i="3"/>
  <c r="V723" i="3"/>
  <c r="U723" i="3"/>
  <c r="Q723" i="3"/>
  <c r="P723" i="3"/>
  <c r="O723" i="3"/>
  <c r="N723" i="3"/>
  <c r="M723" i="3"/>
  <c r="G723" i="3"/>
  <c r="V722" i="3"/>
  <c r="U722" i="3"/>
  <c r="Q722" i="3"/>
  <c r="P722" i="3"/>
  <c r="O722" i="3"/>
  <c r="N722" i="3"/>
  <c r="M722" i="3"/>
  <c r="G722" i="3"/>
  <c r="V721" i="3"/>
  <c r="U721" i="3"/>
  <c r="Q721" i="3"/>
  <c r="P721" i="3"/>
  <c r="O721" i="3"/>
  <c r="N721" i="3"/>
  <c r="M721" i="3"/>
  <c r="G721" i="3"/>
  <c r="V720" i="3"/>
  <c r="U720" i="3"/>
  <c r="Q720" i="3"/>
  <c r="P720" i="3"/>
  <c r="O720" i="3"/>
  <c r="N720" i="3"/>
  <c r="M720" i="3"/>
  <c r="G720" i="3"/>
  <c r="V719" i="3"/>
  <c r="U719" i="3"/>
  <c r="Q719" i="3"/>
  <c r="P719" i="3"/>
  <c r="O719" i="3"/>
  <c r="N719" i="3"/>
  <c r="M719" i="3"/>
  <c r="G719" i="3"/>
  <c r="V718" i="3"/>
  <c r="U718" i="3"/>
  <c r="Q718" i="3"/>
  <c r="P718" i="3"/>
  <c r="O718" i="3"/>
  <c r="N718" i="3"/>
  <c r="M718" i="3"/>
  <c r="G718" i="3"/>
  <c r="V717" i="3"/>
  <c r="U717" i="3"/>
  <c r="Q717" i="3"/>
  <c r="P717" i="3"/>
  <c r="O717" i="3"/>
  <c r="N717" i="3"/>
  <c r="M717" i="3"/>
  <c r="G717" i="3"/>
  <c r="V716" i="3"/>
  <c r="U716" i="3"/>
  <c r="Q716" i="3"/>
  <c r="P716" i="3"/>
  <c r="O716" i="3"/>
  <c r="N716" i="3"/>
  <c r="M716" i="3"/>
  <c r="G716" i="3"/>
  <c r="V715" i="3"/>
  <c r="U715" i="3"/>
  <c r="Q715" i="3"/>
  <c r="P715" i="3"/>
  <c r="O715" i="3"/>
  <c r="N715" i="3"/>
  <c r="M715" i="3"/>
  <c r="G715" i="3"/>
  <c r="V714" i="3"/>
  <c r="U714" i="3"/>
  <c r="Q714" i="3"/>
  <c r="P714" i="3"/>
  <c r="O714" i="3"/>
  <c r="N714" i="3"/>
  <c r="M714" i="3"/>
  <c r="G714" i="3"/>
  <c r="V713" i="3"/>
  <c r="U713" i="3"/>
  <c r="Q713" i="3"/>
  <c r="P713" i="3"/>
  <c r="O713" i="3"/>
  <c r="N713" i="3"/>
  <c r="M713" i="3"/>
  <c r="G713" i="3"/>
  <c r="V712" i="3"/>
  <c r="U712" i="3"/>
  <c r="Q712" i="3"/>
  <c r="P712" i="3"/>
  <c r="O712" i="3"/>
  <c r="N712" i="3"/>
  <c r="M712" i="3"/>
  <c r="G712" i="3"/>
  <c r="V711" i="3"/>
  <c r="U711" i="3"/>
  <c r="Q711" i="3"/>
  <c r="P711" i="3"/>
  <c r="O711" i="3"/>
  <c r="N711" i="3"/>
  <c r="M711" i="3"/>
  <c r="G711" i="3"/>
  <c r="V710" i="3"/>
  <c r="U710" i="3"/>
  <c r="Q710" i="3"/>
  <c r="P710" i="3"/>
  <c r="O710" i="3"/>
  <c r="N710" i="3"/>
  <c r="M710" i="3"/>
  <c r="G710" i="3"/>
  <c r="V709" i="3"/>
  <c r="U709" i="3"/>
  <c r="Q709" i="3"/>
  <c r="P709" i="3"/>
  <c r="O709" i="3"/>
  <c r="N709" i="3"/>
  <c r="M709" i="3"/>
  <c r="G709" i="3"/>
  <c r="V708" i="3"/>
  <c r="U708" i="3"/>
  <c r="Q708" i="3"/>
  <c r="O708" i="3"/>
  <c r="N708" i="3"/>
  <c r="P708" i="3" s="1"/>
  <c r="M708" i="3"/>
  <c r="G708" i="3"/>
  <c r="V707" i="3"/>
  <c r="U707" i="3"/>
  <c r="Q707" i="3"/>
  <c r="O707" i="3"/>
  <c r="N707" i="3"/>
  <c r="P707" i="3" s="1"/>
  <c r="M707" i="3"/>
  <c r="G707" i="3"/>
  <c r="V706" i="3"/>
  <c r="U706" i="3"/>
  <c r="Q706" i="3"/>
  <c r="O706" i="3"/>
  <c r="N706" i="3"/>
  <c r="P706" i="3" s="1"/>
  <c r="M706" i="3"/>
  <c r="G706" i="3"/>
  <c r="V705" i="3"/>
  <c r="U705" i="3"/>
  <c r="Q705" i="3"/>
  <c r="O705" i="3"/>
  <c r="N705" i="3"/>
  <c r="P705" i="3" s="1"/>
  <c r="M705" i="3"/>
  <c r="G705" i="3"/>
  <c r="V704" i="3"/>
  <c r="U704" i="3"/>
  <c r="Q704" i="3"/>
  <c r="O704" i="3"/>
  <c r="N704" i="3"/>
  <c r="P704" i="3" s="1"/>
  <c r="M704" i="3"/>
  <c r="G704" i="3"/>
  <c r="V703" i="3"/>
  <c r="U703" i="3"/>
  <c r="Q703" i="3"/>
  <c r="O703" i="3"/>
  <c r="N703" i="3"/>
  <c r="P703" i="3" s="1"/>
  <c r="M703" i="3"/>
  <c r="G703" i="3"/>
  <c r="V702" i="3"/>
  <c r="U702" i="3"/>
  <c r="Q702" i="3"/>
  <c r="O702" i="3"/>
  <c r="N702" i="3"/>
  <c r="P702" i="3" s="1"/>
  <c r="M702" i="3"/>
  <c r="G702" i="3"/>
  <c r="V701" i="3"/>
  <c r="U701" i="3"/>
  <c r="Q701" i="3"/>
  <c r="O701" i="3"/>
  <c r="N701" i="3"/>
  <c r="P701" i="3" s="1"/>
  <c r="M701" i="3"/>
  <c r="G701" i="3"/>
  <c r="V700" i="3"/>
  <c r="U700" i="3"/>
  <c r="Q700" i="3"/>
  <c r="O700" i="3"/>
  <c r="N700" i="3"/>
  <c r="P700" i="3" s="1"/>
  <c r="M700" i="3"/>
  <c r="G700" i="3"/>
  <c r="V699" i="3"/>
  <c r="U699" i="3"/>
  <c r="Q699" i="3"/>
  <c r="O699" i="3"/>
  <c r="N699" i="3"/>
  <c r="P699" i="3" s="1"/>
  <c r="M699" i="3"/>
  <c r="G699" i="3"/>
  <c r="V698" i="3"/>
  <c r="U698" i="3"/>
  <c r="Q698" i="3"/>
  <c r="O698" i="3"/>
  <c r="N698" i="3"/>
  <c r="P698" i="3" s="1"/>
  <c r="M698" i="3"/>
  <c r="G698" i="3"/>
  <c r="V697" i="3"/>
  <c r="U697" i="3"/>
  <c r="Q697" i="3"/>
  <c r="O697" i="3"/>
  <c r="N697" i="3"/>
  <c r="P697" i="3" s="1"/>
  <c r="M697" i="3"/>
  <c r="G697" i="3"/>
  <c r="V696" i="3"/>
  <c r="U696" i="3"/>
  <c r="Q696" i="3"/>
  <c r="O696" i="3"/>
  <c r="N696" i="3"/>
  <c r="P696" i="3" s="1"/>
  <c r="M696" i="3"/>
  <c r="G696" i="3"/>
  <c r="V695" i="3"/>
  <c r="U695" i="3"/>
  <c r="Q695" i="3"/>
  <c r="O695" i="3"/>
  <c r="N695" i="3"/>
  <c r="P695" i="3" s="1"/>
  <c r="M695" i="3"/>
  <c r="G695" i="3"/>
  <c r="V694" i="3"/>
  <c r="U694" i="3"/>
  <c r="Q694" i="3"/>
  <c r="O694" i="3"/>
  <c r="N694" i="3"/>
  <c r="P694" i="3" s="1"/>
  <c r="M694" i="3"/>
  <c r="G694" i="3"/>
  <c r="V693" i="3"/>
  <c r="U693" i="3"/>
  <c r="Q693" i="3"/>
  <c r="O693" i="3"/>
  <c r="N693" i="3"/>
  <c r="P693" i="3" s="1"/>
  <c r="M693" i="3"/>
  <c r="G693" i="3"/>
  <c r="V692" i="3"/>
  <c r="U692" i="3"/>
  <c r="Q692" i="3"/>
  <c r="O692" i="3"/>
  <c r="N692" i="3"/>
  <c r="P692" i="3" s="1"/>
  <c r="M692" i="3"/>
  <c r="G692" i="3"/>
  <c r="V691" i="3"/>
  <c r="U691" i="3"/>
  <c r="Q691" i="3"/>
  <c r="O691" i="3"/>
  <c r="N691" i="3"/>
  <c r="P691" i="3" s="1"/>
  <c r="M691" i="3"/>
  <c r="G691" i="3"/>
  <c r="V690" i="3"/>
  <c r="U690" i="3"/>
  <c r="Q690" i="3"/>
  <c r="O690" i="3"/>
  <c r="N690" i="3"/>
  <c r="P690" i="3" s="1"/>
  <c r="M690" i="3"/>
  <c r="G690" i="3"/>
  <c r="V689" i="3"/>
  <c r="U689" i="3"/>
  <c r="Q689" i="3"/>
  <c r="O689" i="3"/>
  <c r="N689" i="3"/>
  <c r="P689" i="3" s="1"/>
  <c r="M689" i="3"/>
  <c r="G689" i="3"/>
  <c r="V688" i="3"/>
  <c r="U688" i="3"/>
  <c r="Q688" i="3"/>
  <c r="O688" i="3"/>
  <c r="N688" i="3"/>
  <c r="P688" i="3" s="1"/>
  <c r="M688" i="3"/>
  <c r="G688" i="3"/>
  <c r="V687" i="3"/>
  <c r="U687" i="3"/>
  <c r="Q687" i="3"/>
  <c r="O687" i="3"/>
  <c r="N687" i="3"/>
  <c r="P687" i="3" s="1"/>
  <c r="M687" i="3"/>
  <c r="G687" i="3"/>
  <c r="V686" i="3"/>
  <c r="U686" i="3"/>
  <c r="Q686" i="3"/>
  <c r="O686" i="3"/>
  <c r="N686" i="3"/>
  <c r="P686" i="3" s="1"/>
  <c r="M686" i="3"/>
  <c r="G686" i="3"/>
  <c r="V685" i="3"/>
  <c r="U685" i="3"/>
  <c r="Q685" i="3"/>
  <c r="O685" i="3"/>
  <c r="N685" i="3"/>
  <c r="P685" i="3" s="1"/>
  <c r="M685" i="3"/>
  <c r="G685" i="3"/>
  <c r="V684" i="3"/>
  <c r="U684" i="3"/>
  <c r="Q684" i="3"/>
  <c r="O684" i="3"/>
  <c r="N684" i="3"/>
  <c r="P684" i="3" s="1"/>
  <c r="M684" i="3"/>
  <c r="G684" i="3"/>
  <c r="V683" i="3"/>
  <c r="U683" i="3"/>
  <c r="Q683" i="3"/>
  <c r="O683" i="3"/>
  <c r="N683" i="3"/>
  <c r="P683" i="3" s="1"/>
  <c r="M683" i="3"/>
  <c r="G683" i="3"/>
  <c r="V682" i="3"/>
  <c r="U682" i="3"/>
  <c r="Q682" i="3"/>
  <c r="O682" i="3"/>
  <c r="N682" i="3"/>
  <c r="P682" i="3" s="1"/>
  <c r="M682" i="3"/>
  <c r="G682" i="3"/>
  <c r="V681" i="3"/>
  <c r="U681" i="3"/>
  <c r="Q681" i="3"/>
  <c r="O681" i="3"/>
  <c r="N681" i="3"/>
  <c r="P681" i="3" s="1"/>
  <c r="M681" i="3"/>
  <c r="G681" i="3"/>
  <c r="V680" i="3"/>
  <c r="U680" i="3"/>
  <c r="Q680" i="3"/>
  <c r="O680" i="3"/>
  <c r="N680" i="3"/>
  <c r="P680" i="3" s="1"/>
  <c r="M680" i="3"/>
  <c r="G680" i="3"/>
  <c r="V679" i="3"/>
  <c r="U679" i="3"/>
  <c r="Q679" i="3"/>
  <c r="O679" i="3"/>
  <c r="N679" i="3"/>
  <c r="P679" i="3" s="1"/>
  <c r="M679" i="3"/>
  <c r="G679" i="3"/>
  <c r="V678" i="3"/>
  <c r="U678" i="3"/>
  <c r="Q678" i="3"/>
  <c r="O678" i="3"/>
  <c r="N678" i="3"/>
  <c r="P678" i="3" s="1"/>
  <c r="M678" i="3"/>
  <c r="G678" i="3"/>
  <c r="V677" i="3"/>
  <c r="U677" i="3"/>
  <c r="Q677" i="3"/>
  <c r="O677" i="3"/>
  <c r="N677" i="3"/>
  <c r="P677" i="3" s="1"/>
  <c r="M677" i="3"/>
  <c r="G677" i="3"/>
  <c r="V676" i="3"/>
  <c r="U676" i="3"/>
  <c r="Q676" i="3"/>
  <c r="O676" i="3"/>
  <c r="N676" i="3"/>
  <c r="P676" i="3" s="1"/>
  <c r="M676" i="3"/>
  <c r="G676" i="3"/>
  <c r="V675" i="3"/>
  <c r="U675" i="3"/>
  <c r="Q675" i="3"/>
  <c r="O675" i="3"/>
  <c r="N675" i="3"/>
  <c r="P675" i="3" s="1"/>
  <c r="M675" i="3"/>
  <c r="G675" i="3"/>
  <c r="V674" i="3"/>
  <c r="U674" i="3"/>
  <c r="Q674" i="3"/>
  <c r="O674" i="3"/>
  <c r="N674" i="3"/>
  <c r="P674" i="3" s="1"/>
  <c r="M674" i="3"/>
  <c r="G674" i="3"/>
  <c r="V673" i="3"/>
  <c r="U673" i="3"/>
  <c r="Q673" i="3"/>
  <c r="O673" i="3"/>
  <c r="N673" i="3"/>
  <c r="P673" i="3" s="1"/>
  <c r="M673" i="3"/>
  <c r="G673" i="3"/>
  <c r="V672" i="3"/>
  <c r="U672" i="3"/>
  <c r="Q672" i="3"/>
  <c r="O672" i="3"/>
  <c r="N672" i="3"/>
  <c r="P672" i="3" s="1"/>
  <c r="M672" i="3"/>
  <c r="G672" i="3"/>
  <c r="V671" i="3"/>
  <c r="U671" i="3"/>
  <c r="Q671" i="3"/>
  <c r="O671" i="3"/>
  <c r="N671" i="3"/>
  <c r="P671" i="3" s="1"/>
  <c r="M671" i="3"/>
  <c r="G671" i="3"/>
  <c r="V670" i="3"/>
  <c r="U670" i="3"/>
  <c r="Q670" i="3"/>
  <c r="O670" i="3"/>
  <c r="N670" i="3"/>
  <c r="P670" i="3" s="1"/>
  <c r="M670" i="3"/>
  <c r="G670" i="3"/>
  <c r="V669" i="3"/>
  <c r="U669" i="3"/>
  <c r="Q669" i="3"/>
  <c r="O669" i="3"/>
  <c r="N669" i="3"/>
  <c r="P669" i="3" s="1"/>
  <c r="M669" i="3"/>
  <c r="G669" i="3"/>
  <c r="V668" i="3"/>
  <c r="U668" i="3"/>
  <c r="Q668" i="3"/>
  <c r="O668" i="3"/>
  <c r="N668" i="3"/>
  <c r="P668" i="3" s="1"/>
  <c r="M668" i="3"/>
  <c r="G668" i="3"/>
  <c r="V667" i="3"/>
  <c r="U667" i="3"/>
  <c r="Q667" i="3"/>
  <c r="O667" i="3"/>
  <c r="N667" i="3"/>
  <c r="P667" i="3" s="1"/>
  <c r="M667" i="3"/>
  <c r="G667" i="3"/>
  <c r="V666" i="3"/>
  <c r="U666" i="3"/>
  <c r="Q666" i="3"/>
  <c r="O666" i="3"/>
  <c r="N666" i="3"/>
  <c r="P666" i="3" s="1"/>
  <c r="M666" i="3"/>
  <c r="G666" i="3"/>
  <c r="V665" i="3"/>
  <c r="U665" i="3"/>
  <c r="Q665" i="3"/>
  <c r="O665" i="3"/>
  <c r="N665" i="3"/>
  <c r="P665" i="3" s="1"/>
  <c r="M665" i="3"/>
  <c r="G665" i="3"/>
  <c r="V664" i="3"/>
  <c r="U664" i="3"/>
  <c r="Q664" i="3"/>
  <c r="O664" i="3"/>
  <c r="N664" i="3"/>
  <c r="P664" i="3" s="1"/>
  <c r="M664" i="3"/>
  <c r="G664" i="3"/>
  <c r="V663" i="3"/>
  <c r="U663" i="3"/>
  <c r="Q663" i="3"/>
  <c r="O663" i="3"/>
  <c r="N663" i="3"/>
  <c r="P663" i="3" s="1"/>
  <c r="M663" i="3"/>
  <c r="G663" i="3"/>
  <c r="V662" i="3"/>
  <c r="U662" i="3"/>
  <c r="Q662" i="3"/>
  <c r="O662" i="3"/>
  <c r="N662" i="3"/>
  <c r="P662" i="3" s="1"/>
  <c r="M662" i="3"/>
  <c r="G662" i="3"/>
  <c r="V661" i="3"/>
  <c r="U661" i="3"/>
  <c r="Q661" i="3"/>
  <c r="O661" i="3"/>
  <c r="N661" i="3"/>
  <c r="P661" i="3" s="1"/>
  <c r="M661" i="3"/>
  <c r="G661" i="3"/>
  <c r="V660" i="3"/>
  <c r="U660" i="3"/>
  <c r="Q660" i="3"/>
  <c r="O660" i="3"/>
  <c r="N660" i="3"/>
  <c r="P660" i="3" s="1"/>
  <c r="M660" i="3"/>
  <c r="G660" i="3"/>
  <c r="V659" i="3"/>
  <c r="U659" i="3"/>
  <c r="Q659" i="3"/>
  <c r="O659" i="3"/>
  <c r="N659" i="3"/>
  <c r="P659" i="3" s="1"/>
  <c r="M659" i="3"/>
  <c r="G659" i="3"/>
  <c r="V658" i="3"/>
  <c r="U658" i="3"/>
  <c r="Q658" i="3"/>
  <c r="O658" i="3"/>
  <c r="N658" i="3"/>
  <c r="P658" i="3" s="1"/>
  <c r="M658" i="3"/>
  <c r="G658" i="3"/>
  <c r="V657" i="3"/>
  <c r="U657" i="3"/>
  <c r="Q657" i="3"/>
  <c r="O657" i="3"/>
  <c r="N657" i="3"/>
  <c r="P657" i="3" s="1"/>
  <c r="M657" i="3"/>
  <c r="G657" i="3"/>
  <c r="V656" i="3"/>
  <c r="U656" i="3"/>
  <c r="Q656" i="3"/>
  <c r="O656" i="3"/>
  <c r="N656" i="3"/>
  <c r="P656" i="3" s="1"/>
  <c r="M656" i="3"/>
  <c r="G656" i="3"/>
  <c r="V655" i="3"/>
  <c r="U655" i="3"/>
  <c r="Q655" i="3"/>
  <c r="O655" i="3"/>
  <c r="N655" i="3"/>
  <c r="P655" i="3" s="1"/>
  <c r="M655" i="3"/>
  <c r="G655" i="3"/>
  <c r="V654" i="3"/>
  <c r="U654" i="3"/>
  <c r="Q654" i="3"/>
  <c r="O654" i="3"/>
  <c r="N654" i="3"/>
  <c r="P654" i="3" s="1"/>
  <c r="M654" i="3"/>
  <c r="G654" i="3"/>
  <c r="V653" i="3"/>
  <c r="U653" i="3"/>
  <c r="Q653" i="3"/>
  <c r="O653" i="3"/>
  <c r="N653" i="3"/>
  <c r="P653" i="3" s="1"/>
  <c r="M653" i="3"/>
  <c r="G653" i="3"/>
  <c r="V652" i="3"/>
  <c r="U652" i="3"/>
  <c r="Q652" i="3"/>
  <c r="O652" i="3"/>
  <c r="N652" i="3"/>
  <c r="P652" i="3" s="1"/>
  <c r="M652" i="3"/>
  <c r="G652" i="3"/>
  <c r="V651" i="3"/>
  <c r="U651" i="3"/>
  <c r="Q651" i="3"/>
  <c r="O651" i="3"/>
  <c r="N651" i="3"/>
  <c r="P651" i="3" s="1"/>
  <c r="M651" i="3"/>
  <c r="G651" i="3"/>
  <c r="V650" i="3"/>
  <c r="U650" i="3"/>
  <c r="Q650" i="3"/>
  <c r="O650" i="3"/>
  <c r="N650" i="3"/>
  <c r="P650" i="3" s="1"/>
  <c r="M650" i="3"/>
  <c r="G650" i="3"/>
  <c r="V649" i="3"/>
  <c r="U649" i="3"/>
  <c r="Q649" i="3"/>
  <c r="O649" i="3"/>
  <c r="N649" i="3"/>
  <c r="P649" i="3" s="1"/>
  <c r="M649" i="3"/>
  <c r="G649" i="3"/>
  <c r="V648" i="3"/>
  <c r="U648" i="3"/>
  <c r="Q648" i="3"/>
  <c r="O648" i="3"/>
  <c r="N648" i="3"/>
  <c r="P648" i="3" s="1"/>
  <c r="M648" i="3"/>
  <c r="G648" i="3"/>
  <c r="V647" i="3"/>
  <c r="U647" i="3"/>
  <c r="Q647" i="3"/>
  <c r="O647" i="3"/>
  <c r="N647" i="3"/>
  <c r="P647" i="3" s="1"/>
  <c r="M647" i="3"/>
  <c r="G647" i="3"/>
  <c r="V646" i="3"/>
  <c r="U646" i="3"/>
  <c r="Q646" i="3"/>
  <c r="O646" i="3"/>
  <c r="N646" i="3"/>
  <c r="P646" i="3" s="1"/>
  <c r="M646" i="3"/>
  <c r="G646" i="3"/>
  <c r="V645" i="3"/>
  <c r="U645" i="3"/>
  <c r="Q645" i="3"/>
  <c r="O645" i="3"/>
  <c r="N645" i="3"/>
  <c r="P645" i="3" s="1"/>
  <c r="M645" i="3"/>
  <c r="G645" i="3"/>
  <c r="V644" i="3"/>
  <c r="U644" i="3"/>
  <c r="Q644" i="3"/>
  <c r="O644" i="3"/>
  <c r="N644" i="3"/>
  <c r="P644" i="3" s="1"/>
  <c r="M644" i="3"/>
  <c r="G644" i="3"/>
  <c r="V643" i="3"/>
  <c r="U643" i="3"/>
  <c r="Q643" i="3"/>
  <c r="O643" i="3"/>
  <c r="N643" i="3"/>
  <c r="P643" i="3" s="1"/>
  <c r="M643" i="3"/>
  <c r="G643" i="3"/>
  <c r="V642" i="3"/>
  <c r="U642" i="3"/>
  <c r="Q642" i="3"/>
  <c r="O642" i="3"/>
  <c r="N642" i="3"/>
  <c r="P642" i="3" s="1"/>
  <c r="M642" i="3"/>
  <c r="G642" i="3"/>
  <c r="V641" i="3"/>
  <c r="U641" i="3"/>
  <c r="Q641" i="3"/>
  <c r="O641" i="3"/>
  <c r="N641" i="3"/>
  <c r="P641" i="3" s="1"/>
  <c r="M641" i="3"/>
  <c r="G641" i="3"/>
  <c r="V640" i="3"/>
  <c r="U640" i="3"/>
  <c r="Q640" i="3"/>
  <c r="O640" i="3"/>
  <c r="N640" i="3"/>
  <c r="P640" i="3" s="1"/>
  <c r="M640" i="3"/>
  <c r="G640" i="3"/>
  <c r="V639" i="3"/>
  <c r="U639" i="3"/>
  <c r="Q639" i="3"/>
  <c r="O639" i="3"/>
  <c r="N639" i="3"/>
  <c r="P639" i="3" s="1"/>
  <c r="M639" i="3"/>
  <c r="G639" i="3"/>
  <c r="V638" i="3"/>
  <c r="U638" i="3"/>
  <c r="Q638" i="3"/>
  <c r="O638" i="3"/>
  <c r="N638" i="3"/>
  <c r="P638" i="3" s="1"/>
  <c r="M638" i="3"/>
  <c r="G638" i="3"/>
  <c r="V637" i="3"/>
  <c r="U637" i="3"/>
  <c r="Q637" i="3"/>
  <c r="O637" i="3"/>
  <c r="N637" i="3"/>
  <c r="P637" i="3" s="1"/>
  <c r="M637" i="3"/>
  <c r="G637" i="3"/>
  <c r="V636" i="3"/>
  <c r="U636" i="3"/>
  <c r="Q636" i="3"/>
  <c r="O636" i="3"/>
  <c r="N636" i="3"/>
  <c r="P636" i="3" s="1"/>
  <c r="M636" i="3"/>
  <c r="G636" i="3"/>
  <c r="V635" i="3"/>
  <c r="U635" i="3"/>
  <c r="Q635" i="3"/>
  <c r="O635" i="3"/>
  <c r="N635" i="3"/>
  <c r="P635" i="3" s="1"/>
  <c r="M635" i="3"/>
  <c r="G635" i="3"/>
  <c r="V634" i="3"/>
  <c r="U634" i="3"/>
  <c r="Q634" i="3"/>
  <c r="O634" i="3"/>
  <c r="N634" i="3"/>
  <c r="P634" i="3" s="1"/>
  <c r="M634" i="3"/>
  <c r="G634" i="3"/>
  <c r="V633" i="3"/>
  <c r="U633" i="3"/>
  <c r="Q633" i="3"/>
  <c r="O633" i="3"/>
  <c r="N633" i="3"/>
  <c r="P633" i="3" s="1"/>
  <c r="M633" i="3"/>
  <c r="G633" i="3"/>
  <c r="V632" i="3"/>
  <c r="U632" i="3"/>
  <c r="Q632" i="3"/>
  <c r="O632" i="3"/>
  <c r="N632" i="3"/>
  <c r="P632" i="3" s="1"/>
  <c r="M632" i="3"/>
  <c r="G632" i="3"/>
  <c r="V631" i="3"/>
  <c r="U631" i="3"/>
  <c r="Q631" i="3"/>
  <c r="O631" i="3"/>
  <c r="N631" i="3"/>
  <c r="P631" i="3" s="1"/>
  <c r="M631" i="3"/>
  <c r="G631" i="3"/>
  <c r="V630" i="3"/>
  <c r="U630" i="3"/>
  <c r="Q630" i="3"/>
  <c r="O630" i="3"/>
  <c r="N630" i="3"/>
  <c r="P630" i="3" s="1"/>
  <c r="M630" i="3"/>
  <c r="G630" i="3"/>
  <c r="V629" i="3"/>
  <c r="U629" i="3"/>
  <c r="Q629" i="3"/>
  <c r="O629" i="3"/>
  <c r="N629" i="3"/>
  <c r="P629" i="3" s="1"/>
  <c r="M629" i="3"/>
  <c r="G629" i="3"/>
  <c r="V628" i="3"/>
  <c r="U628" i="3"/>
  <c r="Q628" i="3"/>
  <c r="O628" i="3"/>
  <c r="N628" i="3"/>
  <c r="P628" i="3" s="1"/>
  <c r="M628" i="3"/>
  <c r="G628" i="3"/>
  <c r="V627" i="3"/>
  <c r="U627" i="3"/>
  <c r="Q627" i="3"/>
  <c r="O627" i="3"/>
  <c r="N627" i="3"/>
  <c r="P627" i="3" s="1"/>
  <c r="M627" i="3"/>
  <c r="G627" i="3"/>
  <c r="V626" i="3"/>
  <c r="U626" i="3"/>
  <c r="Q626" i="3"/>
  <c r="O626" i="3"/>
  <c r="N626" i="3"/>
  <c r="P626" i="3" s="1"/>
  <c r="M626" i="3"/>
  <c r="G626" i="3"/>
  <c r="V625" i="3"/>
  <c r="U625" i="3"/>
  <c r="Q625" i="3"/>
  <c r="O625" i="3"/>
  <c r="N625" i="3"/>
  <c r="P625" i="3" s="1"/>
  <c r="M625" i="3"/>
  <c r="G625" i="3"/>
  <c r="V624" i="3"/>
  <c r="U624" i="3"/>
  <c r="Q624" i="3"/>
  <c r="O624" i="3"/>
  <c r="N624" i="3"/>
  <c r="P624" i="3" s="1"/>
  <c r="M624" i="3"/>
  <c r="G624" i="3"/>
  <c r="V623" i="3"/>
  <c r="U623" i="3"/>
  <c r="Q623" i="3"/>
  <c r="O623" i="3"/>
  <c r="N623" i="3"/>
  <c r="P623" i="3" s="1"/>
  <c r="M623" i="3"/>
  <c r="G623" i="3"/>
  <c r="V622" i="3"/>
  <c r="U622" i="3"/>
  <c r="Q622" i="3"/>
  <c r="O622" i="3"/>
  <c r="N622" i="3"/>
  <c r="P622" i="3" s="1"/>
  <c r="M622" i="3"/>
  <c r="G622" i="3"/>
  <c r="V621" i="3"/>
  <c r="U621" i="3"/>
  <c r="Q621" i="3"/>
  <c r="O621" i="3"/>
  <c r="N621" i="3"/>
  <c r="P621" i="3" s="1"/>
  <c r="M621" i="3"/>
  <c r="G621" i="3"/>
  <c r="V620" i="3"/>
  <c r="U620" i="3"/>
  <c r="Q620" i="3"/>
  <c r="O620" i="3"/>
  <c r="N620" i="3"/>
  <c r="P620" i="3" s="1"/>
  <c r="M620" i="3"/>
  <c r="G620" i="3"/>
  <c r="V619" i="3"/>
  <c r="U619" i="3"/>
  <c r="Q619" i="3"/>
  <c r="O619" i="3"/>
  <c r="N619" i="3"/>
  <c r="P619" i="3" s="1"/>
  <c r="M619" i="3"/>
  <c r="G619" i="3"/>
  <c r="V618" i="3"/>
  <c r="U618" i="3"/>
  <c r="Q618" i="3"/>
  <c r="O618" i="3"/>
  <c r="N618" i="3"/>
  <c r="P618" i="3" s="1"/>
  <c r="M618" i="3"/>
  <c r="G618" i="3"/>
  <c r="V617" i="3"/>
  <c r="U617" i="3"/>
  <c r="Q617" i="3"/>
  <c r="O617" i="3"/>
  <c r="N617" i="3"/>
  <c r="P617" i="3" s="1"/>
  <c r="M617" i="3"/>
  <c r="G617" i="3"/>
  <c r="V616" i="3"/>
  <c r="U616" i="3"/>
  <c r="Q616" i="3"/>
  <c r="O616" i="3"/>
  <c r="N616" i="3"/>
  <c r="P616" i="3" s="1"/>
  <c r="M616" i="3"/>
  <c r="G616" i="3"/>
  <c r="V615" i="3"/>
  <c r="U615" i="3"/>
  <c r="Q615" i="3"/>
  <c r="O615" i="3"/>
  <c r="N615" i="3"/>
  <c r="P615" i="3" s="1"/>
  <c r="M615" i="3"/>
  <c r="G615" i="3"/>
  <c r="V614" i="3"/>
  <c r="U614" i="3"/>
  <c r="Q614" i="3"/>
  <c r="O614" i="3"/>
  <c r="N614" i="3"/>
  <c r="P614" i="3" s="1"/>
  <c r="M614" i="3"/>
  <c r="G614" i="3"/>
  <c r="V613" i="3"/>
  <c r="U613" i="3"/>
  <c r="Q613" i="3"/>
  <c r="O613" i="3"/>
  <c r="N613" i="3"/>
  <c r="P613" i="3" s="1"/>
  <c r="M613" i="3"/>
  <c r="G613" i="3"/>
  <c r="V612" i="3"/>
  <c r="U612" i="3"/>
  <c r="Q612" i="3"/>
  <c r="O612" i="3"/>
  <c r="N612" i="3"/>
  <c r="P612" i="3" s="1"/>
  <c r="M612" i="3"/>
  <c r="G612" i="3"/>
  <c r="V611" i="3"/>
  <c r="U611" i="3"/>
  <c r="Q611" i="3"/>
  <c r="O611" i="3"/>
  <c r="N611" i="3"/>
  <c r="P611" i="3" s="1"/>
  <c r="M611" i="3"/>
  <c r="G611" i="3"/>
  <c r="V610" i="3"/>
  <c r="U610" i="3"/>
  <c r="Q610" i="3"/>
  <c r="O610" i="3"/>
  <c r="N610" i="3"/>
  <c r="P610" i="3" s="1"/>
  <c r="M610" i="3"/>
  <c r="G610" i="3"/>
  <c r="V609" i="3"/>
  <c r="U609" i="3"/>
  <c r="Q609" i="3"/>
  <c r="O609" i="3"/>
  <c r="N609" i="3"/>
  <c r="P609" i="3" s="1"/>
  <c r="M609" i="3"/>
  <c r="G609" i="3"/>
  <c r="V608" i="3"/>
  <c r="U608" i="3"/>
  <c r="Q608" i="3"/>
  <c r="O608" i="3"/>
  <c r="N608" i="3"/>
  <c r="P608" i="3" s="1"/>
  <c r="M608" i="3"/>
  <c r="G608" i="3"/>
  <c r="V607" i="3"/>
  <c r="U607" i="3"/>
  <c r="Q607" i="3"/>
  <c r="O607" i="3"/>
  <c r="N607" i="3"/>
  <c r="P607" i="3" s="1"/>
  <c r="M607" i="3"/>
  <c r="G607" i="3"/>
  <c r="V606" i="3"/>
  <c r="U606" i="3"/>
  <c r="Q606" i="3"/>
  <c r="O606" i="3"/>
  <c r="N606" i="3"/>
  <c r="P606" i="3" s="1"/>
  <c r="M606" i="3"/>
  <c r="G606" i="3"/>
  <c r="V605" i="3"/>
  <c r="U605" i="3"/>
  <c r="Q605" i="3"/>
  <c r="O605" i="3"/>
  <c r="N605" i="3"/>
  <c r="P605" i="3" s="1"/>
  <c r="M605" i="3"/>
  <c r="G605" i="3"/>
  <c r="V604" i="3"/>
  <c r="U604" i="3"/>
  <c r="Q604" i="3"/>
  <c r="O604" i="3"/>
  <c r="N604" i="3"/>
  <c r="P604" i="3" s="1"/>
  <c r="M604" i="3"/>
  <c r="G604" i="3"/>
  <c r="V603" i="3"/>
  <c r="U603" i="3"/>
  <c r="Q603" i="3"/>
  <c r="O603" i="3"/>
  <c r="N603" i="3"/>
  <c r="P603" i="3" s="1"/>
  <c r="M603" i="3"/>
  <c r="G603" i="3"/>
  <c r="V602" i="3"/>
  <c r="U602" i="3"/>
  <c r="Q602" i="3"/>
  <c r="O602" i="3"/>
  <c r="N602" i="3"/>
  <c r="P602" i="3" s="1"/>
  <c r="M602" i="3"/>
  <c r="G602" i="3"/>
  <c r="V601" i="3"/>
  <c r="U601" i="3"/>
  <c r="Q601" i="3"/>
  <c r="O601" i="3"/>
  <c r="N601" i="3"/>
  <c r="P601" i="3" s="1"/>
  <c r="M601" i="3"/>
  <c r="G601" i="3"/>
  <c r="V600" i="3"/>
  <c r="U600" i="3"/>
  <c r="Q600" i="3"/>
  <c r="O600" i="3"/>
  <c r="N600" i="3"/>
  <c r="P600" i="3" s="1"/>
  <c r="M600" i="3"/>
  <c r="G600" i="3"/>
  <c r="V599" i="3"/>
  <c r="U599" i="3"/>
  <c r="Q599" i="3"/>
  <c r="O599" i="3"/>
  <c r="N599" i="3"/>
  <c r="P599" i="3" s="1"/>
  <c r="M599" i="3"/>
  <c r="G599" i="3"/>
  <c r="V598" i="3"/>
  <c r="U598" i="3"/>
  <c r="Q598" i="3"/>
  <c r="O598" i="3"/>
  <c r="N598" i="3"/>
  <c r="P598" i="3" s="1"/>
  <c r="M598" i="3"/>
  <c r="G598" i="3"/>
  <c r="V597" i="3"/>
  <c r="U597" i="3"/>
  <c r="Q597" i="3"/>
  <c r="O597" i="3"/>
  <c r="N597" i="3"/>
  <c r="P597" i="3" s="1"/>
  <c r="M597" i="3"/>
  <c r="G597" i="3"/>
  <c r="V596" i="3"/>
  <c r="U596" i="3"/>
  <c r="Q596" i="3"/>
  <c r="O596" i="3"/>
  <c r="N596" i="3"/>
  <c r="P596" i="3" s="1"/>
  <c r="M596" i="3"/>
  <c r="G596" i="3"/>
  <c r="V595" i="3"/>
  <c r="U595" i="3"/>
  <c r="Q595" i="3"/>
  <c r="O595" i="3"/>
  <c r="N595" i="3"/>
  <c r="P595" i="3" s="1"/>
  <c r="M595" i="3"/>
  <c r="G595" i="3"/>
  <c r="V594" i="3"/>
  <c r="U594" i="3"/>
  <c r="Q594" i="3"/>
  <c r="O594" i="3"/>
  <c r="N594" i="3"/>
  <c r="P594" i="3" s="1"/>
  <c r="M594" i="3"/>
  <c r="G594" i="3"/>
  <c r="V593" i="3"/>
  <c r="U593" i="3"/>
  <c r="Q593" i="3"/>
  <c r="O593" i="3"/>
  <c r="N593" i="3"/>
  <c r="P593" i="3" s="1"/>
  <c r="M593" i="3"/>
  <c r="G593" i="3"/>
  <c r="V592" i="3"/>
  <c r="U592" i="3"/>
  <c r="Q592" i="3"/>
  <c r="O592" i="3"/>
  <c r="N592" i="3"/>
  <c r="P592" i="3" s="1"/>
  <c r="M592" i="3"/>
  <c r="G592" i="3"/>
  <c r="V591" i="3"/>
  <c r="U591" i="3"/>
  <c r="Q591" i="3"/>
  <c r="O591" i="3"/>
  <c r="N591" i="3"/>
  <c r="P591" i="3" s="1"/>
  <c r="M591" i="3"/>
  <c r="G591" i="3"/>
  <c r="V590" i="3"/>
  <c r="U590" i="3"/>
  <c r="Q590" i="3"/>
  <c r="O590" i="3"/>
  <c r="N590" i="3"/>
  <c r="P590" i="3" s="1"/>
  <c r="M590" i="3"/>
  <c r="G590" i="3"/>
  <c r="V589" i="3"/>
  <c r="U589" i="3"/>
  <c r="Q589" i="3"/>
  <c r="O589" i="3"/>
  <c r="N589" i="3"/>
  <c r="P589" i="3" s="1"/>
  <c r="M589" i="3"/>
  <c r="G589" i="3"/>
  <c r="V588" i="3"/>
  <c r="U588" i="3"/>
  <c r="Q588" i="3"/>
  <c r="O588" i="3"/>
  <c r="N588" i="3"/>
  <c r="P588" i="3" s="1"/>
  <c r="M588" i="3"/>
  <c r="G588" i="3"/>
  <c r="V587" i="3"/>
  <c r="U587" i="3"/>
  <c r="Q587" i="3"/>
  <c r="O587" i="3"/>
  <c r="N587" i="3"/>
  <c r="P587" i="3" s="1"/>
  <c r="M587" i="3"/>
  <c r="G587" i="3"/>
  <c r="V586" i="3"/>
  <c r="U586" i="3"/>
  <c r="Q586" i="3"/>
  <c r="O586" i="3"/>
  <c r="N586" i="3"/>
  <c r="P586" i="3" s="1"/>
  <c r="M586" i="3"/>
  <c r="G586" i="3"/>
  <c r="V585" i="3"/>
  <c r="U585" i="3"/>
  <c r="Q585" i="3"/>
  <c r="O585" i="3"/>
  <c r="N585" i="3"/>
  <c r="P585" i="3" s="1"/>
  <c r="M585" i="3"/>
  <c r="G585" i="3"/>
  <c r="V584" i="3"/>
  <c r="U584" i="3"/>
  <c r="Q584" i="3"/>
  <c r="O584" i="3"/>
  <c r="N584" i="3"/>
  <c r="P584" i="3" s="1"/>
  <c r="M584" i="3"/>
  <c r="G584" i="3"/>
  <c r="V583" i="3"/>
  <c r="U583" i="3"/>
  <c r="Q583" i="3"/>
  <c r="O583" i="3"/>
  <c r="N583" i="3"/>
  <c r="P583" i="3" s="1"/>
  <c r="M583" i="3"/>
  <c r="G583" i="3"/>
  <c r="V582" i="3"/>
  <c r="U582" i="3"/>
  <c r="Q582" i="3"/>
  <c r="O582" i="3"/>
  <c r="N582" i="3"/>
  <c r="P582" i="3" s="1"/>
  <c r="M582" i="3"/>
  <c r="G582" i="3"/>
  <c r="V581" i="3"/>
  <c r="U581" i="3"/>
  <c r="Q581" i="3"/>
  <c r="O581" i="3"/>
  <c r="N581" i="3"/>
  <c r="P581" i="3" s="1"/>
  <c r="M581" i="3"/>
  <c r="G581" i="3"/>
  <c r="V580" i="3"/>
  <c r="U580" i="3"/>
  <c r="Q580" i="3"/>
  <c r="O580" i="3"/>
  <c r="N580" i="3"/>
  <c r="P580" i="3" s="1"/>
  <c r="M580" i="3"/>
  <c r="G580" i="3"/>
  <c r="V579" i="3"/>
  <c r="U579" i="3"/>
  <c r="Q579" i="3"/>
  <c r="O579" i="3"/>
  <c r="N579" i="3"/>
  <c r="P579" i="3" s="1"/>
  <c r="M579" i="3"/>
  <c r="G579" i="3"/>
  <c r="V578" i="3"/>
  <c r="U578" i="3"/>
  <c r="Q578" i="3"/>
  <c r="O578" i="3"/>
  <c r="N578" i="3"/>
  <c r="P578" i="3" s="1"/>
  <c r="M578" i="3"/>
  <c r="G578" i="3"/>
  <c r="V577" i="3"/>
  <c r="U577" i="3"/>
  <c r="Q577" i="3"/>
  <c r="O577" i="3"/>
  <c r="N577" i="3"/>
  <c r="P577" i="3" s="1"/>
  <c r="M577" i="3"/>
  <c r="G577" i="3"/>
  <c r="V576" i="3"/>
  <c r="U576" i="3"/>
  <c r="Q576" i="3"/>
  <c r="O576" i="3"/>
  <c r="N576" i="3"/>
  <c r="P576" i="3" s="1"/>
  <c r="M576" i="3"/>
  <c r="G576" i="3"/>
  <c r="V575" i="3"/>
  <c r="U575" i="3"/>
  <c r="Q575" i="3"/>
  <c r="O575" i="3"/>
  <c r="N575" i="3"/>
  <c r="P575" i="3" s="1"/>
  <c r="M575" i="3"/>
  <c r="G575" i="3"/>
  <c r="V574" i="3"/>
  <c r="U574" i="3"/>
  <c r="Q574" i="3"/>
  <c r="O574" i="3"/>
  <c r="N574" i="3"/>
  <c r="P574" i="3" s="1"/>
  <c r="M574" i="3"/>
  <c r="G574" i="3"/>
  <c r="V573" i="3"/>
  <c r="U573" i="3"/>
  <c r="Q573" i="3"/>
  <c r="O573" i="3"/>
  <c r="N573" i="3"/>
  <c r="P573" i="3" s="1"/>
  <c r="M573" i="3"/>
  <c r="G573" i="3"/>
  <c r="V572" i="3"/>
  <c r="U572" i="3"/>
  <c r="Q572" i="3"/>
  <c r="O572" i="3"/>
  <c r="N572" i="3"/>
  <c r="P572" i="3" s="1"/>
  <c r="M572" i="3"/>
  <c r="G572" i="3"/>
  <c r="V571" i="3"/>
  <c r="U571" i="3"/>
  <c r="Q571" i="3"/>
  <c r="O571" i="3"/>
  <c r="N571" i="3"/>
  <c r="P571" i="3" s="1"/>
  <c r="M571" i="3"/>
  <c r="G571" i="3"/>
  <c r="V570" i="3"/>
  <c r="U570" i="3"/>
  <c r="Q570" i="3"/>
  <c r="O570" i="3"/>
  <c r="N570" i="3"/>
  <c r="P570" i="3" s="1"/>
  <c r="M570" i="3"/>
  <c r="G570" i="3"/>
  <c r="V569" i="3"/>
  <c r="U569" i="3"/>
  <c r="Q569" i="3"/>
  <c r="O569" i="3"/>
  <c r="N569" i="3"/>
  <c r="P569" i="3" s="1"/>
  <c r="M569" i="3"/>
  <c r="G569" i="3"/>
  <c r="V568" i="3"/>
  <c r="U568" i="3"/>
  <c r="Q568" i="3"/>
  <c r="O568" i="3"/>
  <c r="N568" i="3"/>
  <c r="P568" i="3" s="1"/>
  <c r="M568" i="3"/>
  <c r="G568" i="3"/>
  <c r="V567" i="3"/>
  <c r="U567" i="3"/>
  <c r="Q567" i="3"/>
  <c r="O567" i="3"/>
  <c r="N567" i="3"/>
  <c r="P567" i="3" s="1"/>
  <c r="M567" i="3"/>
  <c r="G567" i="3"/>
  <c r="V566" i="3"/>
  <c r="U566" i="3"/>
  <c r="Q566" i="3"/>
  <c r="O566" i="3"/>
  <c r="N566" i="3"/>
  <c r="P566" i="3" s="1"/>
  <c r="M566" i="3"/>
  <c r="G566" i="3"/>
  <c r="V565" i="3"/>
  <c r="U565" i="3"/>
  <c r="Q565" i="3"/>
  <c r="O565" i="3"/>
  <c r="N565" i="3"/>
  <c r="P565" i="3" s="1"/>
  <c r="M565" i="3"/>
  <c r="G565" i="3"/>
  <c r="V564" i="3"/>
  <c r="U564" i="3"/>
  <c r="Q564" i="3"/>
  <c r="O564" i="3"/>
  <c r="N564" i="3"/>
  <c r="P564" i="3" s="1"/>
  <c r="M564" i="3"/>
  <c r="G564" i="3"/>
  <c r="V563" i="3"/>
  <c r="U563" i="3"/>
  <c r="Q563" i="3"/>
  <c r="O563" i="3"/>
  <c r="N563" i="3"/>
  <c r="P563" i="3" s="1"/>
  <c r="M563" i="3"/>
  <c r="G563" i="3"/>
  <c r="V562" i="3"/>
  <c r="U562" i="3"/>
  <c r="Q562" i="3"/>
  <c r="O562" i="3"/>
  <c r="N562" i="3"/>
  <c r="P562" i="3" s="1"/>
  <c r="M562" i="3"/>
  <c r="G562" i="3"/>
  <c r="V561" i="3"/>
  <c r="U561" i="3"/>
  <c r="Q561" i="3"/>
  <c r="O561" i="3"/>
  <c r="N561" i="3"/>
  <c r="P561" i="3" s="1"/>
  <c r="M561" i="3"/>
  <c r="G561" i="3"/>
  <c r="V560" i="3"/>
  <c r="U560" i="3"/>
  <c r="Q560" i="3"/>
  <c r="O560" i="3"/>
  <c r="N560" i="3"/>
  <c r="P560" i="3" s="1"/>
  <c r="M560" i="3"/>
  <c r="G560" i="3"/>
  <c r="V559" i="3"/>
  <c r="U559" i="3"/>
  <c r="Q559" i="3"/>
  <c r="O559" i="3"/>
  <c r="N559" i="3"/>
  <c r="P559" i="3" s="1"/>
  <c r="M559" i="3"/>
  <c r="G559" i="3"/>
  <c r="V558" i="3"/>
  <c r="U558" i="3"/>
  <c r="Q558" i="3"/>
  <c r="O558" i="3"/>
  <c r="N558" i="3"/>
  <c r="P558" i="3" s="1"/>
  <c r="M558" i="3"/>
  <c r="G558" i="3"/>
  <c r="V557" i="3"/>
  <c r="U557" i="3"/>
  <c r="Q557" i="3"/>
  <c r="O557" i="3"/>
  <c r="N557" i="3"/>
  <c r="P557" i="3" s="1"/>
  <c r="M557" i="3"/>
  <c r="G557" i="3"/>
  <c r="V556" i="3"/>
  <c r="U556" i="3"/>
  <c r="Q556" i="3"/>
  <c r="O556" i="3"/>
  <c r="N556" i="3"/>
  <c r="P556" i="3" s="1"/>
  <c r="M556" i="3"/>
  <c r="G556" i="3"/>
  <c r="V555" i="3"/>
  <c r="U555" i="3"/>
  <c r="Q555" i="3"/>
  <c r="O555" i="3"/>
  <c r="N555" i="3"/>
  <c r="P555" i="3" s="1"/>
  <c r="M555" i="3"/>
  <c r="G555" i="3"/>
  <c r="V554" i="3"/>
  <c r="U554" i="3"/>
  <c r="Q554" i="3"/>
  <c r="O554" i="3"/>
  <c r="N554" i="3"/>
  <c r="P554" i="3" s="1"/>
  <c r="M554" i="3"/>
  <c r="G554" i="3"/>
  <c r="V553" i="3"/>
  <c r="U553" i="3"/>
  <c r="Q553" i="3"/>
  <c r="O553" i="3"/>
  <c r="N553" i="3"/>
  <c r="P553" i="3" s="1"/>
  <c r="M553" i="3"/>
  <c r="G553" i="3"/>
  <c r="V552" i="3"/>
  <c r="U552" i="3"/>
  <c r="Q552" i="3"/>
  <c r="O552" i="3"/>
  <c r="N552" i="3"/>
  <c r="P552" i="3" s="1"/>
  <c r="M552" i="3"/>
  <c r="G552" i="3"/>
  <c r="V551" i="3"/>
  <c r="U551" i="3"/>
  <c r="Q551" i="3"/>
  <c r="O551" i="3"/>
  <c r="N551" i="3"/>
  <c r="P551" i="3" s="1"/>
  <c r="M551" i="3"/>
  <c r="G551" i="3"/>
  <c r="V550" i="3"/>
  <c r="U550" i="3"/>
  <c r="Q550" i="3"/>
  <c r="O550" i="3"/>
  <c r="N550" i="3"/>
  <c r="P550" i="3" s="1"/>
  <c r="M550" i="3"/>
  <c r="G550" i="3"/>
  <c r="V549" i="3"/>
  <c r="U549" i="3"/>
  <c r="Q549" i="3"/>
  <c r="O549" i="3"/>
  <c r="N549" i="3"/>
  <c r="P549" i="3" s="1"/>
  <c r="M549" i="3"/>
  <c r="G549" i="3"/>
  <c r="V548" i="3"/>
  <c r="U548" i="3"/>
  <c r="Q548" i="3"/>
  <c r="O548" i="3"/>
  <c r="N548" i="3"/>
  <c r="P548" i="3" s="1"/>
  <c r="M548" i="3"/>
  <c r="G548" i="3"/>
  <c r="V547" i="3"/>
  <c r="U547" i="3"/>
  <c r="Q547" i="3"/>
  <c r="O547" i="3"/>
  <c r="N547" i="3"/>
  <c r="P547" i="3" s="1"/>
  <c r="M547" i="3"/>
  <c r="G547" i="3"/>
  <c r="V546" i="3"/>
  <c r="U546" i="3"/>
  <c r="Q546" i="3"/>
  <c r="O546" i="3"/>
  <c r="N546" i="3"/>
  <c r="P546" i="3" s="1"/>
  <c r="M546" i="3"/>
  <c r="G546" i="3"/>
  <c r="V545" i="3"/>
  <c r="U545" i="3"/>
  <c r="Q545" i="3"/>
  <c r="O545" i="3"/>
  <c r="N545" i="3"/>
  <c r="P545" i="3" s="1"/>
  <c r="M545" i="3"/>
  <c r="G545" i="3"/>
  <c r="V544" i="3"/>
  <c r="U544" i="3"/>
  <c r="Q544" i="3"/>
  <c r="O544" i="3"/>
  <c r="N544" i="3"/>
  <c r="P544" i="3" s="1"/>
  <c r="M544" i="3"/>
  <c r="G544" i="3"/>
  <c r="V543" i="3"/>
  <c r="U543" i="3"/>
  <c r="Q543" i="3"/>
  <c r="O543" i="3"/>
  <c r="N543" i="3"/>
  <c r="P543" i="3" s="1"/>
  <c r="M543" i="3"/>
  <c r="G543" i="3"/>
  <c r="V542" i="3"/>
  <c r="U542" i="3"/>
  <c r="Q542" i="3"/>
  <c r="O542" i="3"/>
  <c r="N542" i="3"/>
  <c r="P542" i="3" s="1"/>
  <c r="M542" i="3"/>
  <c r="G542" i="3"/>
  <c r="V541" i="3"/>
  <c r="U541" i="3"/>
  <c r="Q541" i="3"/>
  <c r="O541" i="3"/>
  <c r="N541" i="3"/>
  <c r="P541" i="3" s="1"/>
  <c r="M541" i="3"/>
  <c r="G541" i="3"/>
  <c r="V540" i="3"/>
  <c r="U540" i="3"/>
  <c r="Q540" i="3"/>
  <c r="O540" i="3"/>
  <c r="N540" i="3"/>
  <c r="P540" i="3" s="1"/>
  <c r="M540" i="3"/>
  <c r="G540" i="3"/>
  <c r="V539" i="3"/>
  <c r="U539" i="3"/>
  <c r="Q539" i="3"/>
  <c r="O539" i="3"/>
  <c r="N539" i="3"/>
  <c r="P539" i="3" s="1"/>
  <c r="M539" i="3"/>
  <c r="G539" i="3"/>
  <c r="V538" i="3"/>
  <c r="U538" i="3"/>
  <c r="Q538" i="3"/>
  <c r="O538" i="3"/>
  <c r="N538" i="3"/>
  <c r="P538" i="3" s="1"/>
  <c r="M538" i="3"/>
  <c r="G538" i="3"/>
  <c r="V537" i="3"/>
  <c r="U537" i="3"/>
  <c r="Q537" i="3"/>
  <c r="O537" i="3"/>
  <c r="N537" i="3"/>
  <c r="P537" i="3" s="1"/>
  <c r="M537" i="3"/>
  <c r="G537" i="3"/>
  <c r="V536" i="3"/>
  <c r="U536" i="3"/>
  <c r="Q536" i="3"/>
  <c r="O536" i="3"/>
  <c r="N536" i="3"/>
  <c r="P536" i="3" s="1"/>
  <c r="M536" i="3"/>
  <c r="G536" i="3"/>
  <c r="V535" i="3"/>
  <c r="U535" i="3"/>
  <c r="Q535" i="3"/>
  <c r="O535" i="3"/>
  <c r="N535" i="3"/>
  <c r="P535" i="3" s="1"/>
  <c r="M535" i="3"/>
  <c r="G535" i="3"/>
  <c r="V534" i="3"/>
  <c r="U534" i="3"/>
  <c r="Q534" i="3"/>
  <c r="O534" i="3"/>
  <c r="N534" i="3"/>
  <c r="P534" i="3" s="1"/>
  <c r="M534" i="3"/>
  <c r="G534" i="3"/>
  <c r="V533" i="3"/>
  <c r="U533" i="3"/>
  <c r="Q533" i="3"/>
  <c r="O533" i="3"/>
  <c r="N533" i="3"/>
  <c r="P533" i="3" s="1"/>
  <c r="M533" i="3"/>
  <c r="G533" i="3"/>
  <c r="V532" i="3"/>
  <c r="U532" i="3"/>
  <c r="Q532" i="3"/>
  <c r="O532" i="3"/>
  <c r="N532" i="3"/>
  <c r="P532" i="3" s="1"/>
  <c r="M532" i="3"/>
  <c r="G532" i="3"/>
  <c r="V531" i="3"/>
  <c r="U531" i="3"/>
  <c r="Q531" i="3"/>
  <c r="O531" i="3"/>
  <c r="N531" i="3"/>
  <c r="P531" i="3" s="1"/>
  <c r="M531" i="3"/>
  <c r="G531" i="3"/>
  <c r="V530" i="3"/>
  <c r="U530" i="3"/>
  <c r="Q530" i="3"/>
  <c r="O530" i="3"/>
  <c r="N530" i="3"/>
  <c r="P530" i="3" s="1"/>
  <c r="M530" i="3"/>
  <c r="G530" i="3"/>
  <c r="V529" i="3"/>
  <c r="U529" i="3"/>
  <c r="Q529" i="3"/>
  <c r="O529" i="3"/>
  <c r="N529" i="3"/>
  <c r="P529" i="3" s="1"/>
  <c r="M529" i="3"/>
  <c r="G529" i="3"/>
  <c r="V528" i="3"/>
  <c r="U528" i="3"/>
  <c r="Q528" i="3"/>
  <c r="O528" i="3"/>
  <c r="N528" i="3"/>
  <c r="P528" i="3" s="1"/>
  <c r="M528" i="3"/>
  <c r="G528" i="3"/>
  <c r="V527" i="3"/>
  <c r="U527" i="3"/>
  <c r="Q527" i="3"/>
  <c r="O527" i="3"/>
  <c r="N527" i="3"/>
  <c r="P527" i="3" s="1"/>
  <c r="M527" i="3"/>
  <c r="G527" i="3"/>
  <c r="V526" i="3"/>
  <c r="U526" i="3"/>
  <c r="Q526" i="3"/>
  <c r="O526" i="3"/>
  <c r="N526" i="3"/>
  <c r="P526" i="3" s="1"/>
  <c r="M526" i="3"/>
  <c r="G526" i="3"/>
  <c r="V525" i="3"/>
  <c r="U525" i="3"/>
  <c r="Q525" i="3"/>
  <c r="O525" i="3"/>
  <c r="N525" i="3"/>
  <c r="P525" i="3" s="1"/>
  <c r="M525" i="3"/>
  <c r="G525" i="3"/>
  <c r="V524" i="3"/>
  <c r="U524" i="3"/>
  <c r="Q524" i="3"/>
  <c r="O524" i="3"/>
  <c r="N524" i="3"/>
  <c r="P524" i="3" s="1"/>
  <c r="M524" i="3"/>
  <c r="G524" i="3"/>
  <c r="V523" i="3"/>
  <c r="U523" i="3"/>
  <c r="Q523" i="3"/>
  <c r="O523" i="3"/>
  <c r="N523" i="3"/>
  <c r="P523" i="3" s="1"/>
  <c r="M523" i="3"/>
  <c r="G523" i="3"/>
  <c r="V522" i="3"/>
  <c r="U522" i="3"/>
  <c r="Q522" i="3"/>
  <c r="O522" i="3"/>
  <c r="N522" i="3"/>
  <c r="P522" i="3" s="1"/>
  <c r="M522" i="3"/>
  <c r="G522" i="3"/>
  <c r="V521" i="3"/>
  <c r="U521" i="3"/>
  <c r="Q521" i="3"/>
  <c r="O521" i="3"/>
  <c r="N521" i="3"/>
  <c r="P521" i="3" s="1"/>
  <c r="M521" i="3"/>
  <c r="G521" i="3"/>
  <c r="V520" i="3"/>
  <c r="U520" i="3"/>
  <c r="Q520" i="3"/>
  <c r="O520" i="3"/>
  <c r="N520" i="3"/>
  <c r="P520" i="3" s="1"/>
  <c r="M520" i="3"/>
  <c r="G520" i="3"/>
  <c r="V519" i="3"/>
  <c r="U519" i="3"/>
  <c r="Q519" i="3"/>
  <c r="O519" i="3"/>
  <c r="N519" i="3"/>
  <c r="P519" i="3" s="1"/>
  <c r="M519" i="3"/>
  <c r="G519" i="3"/>
  <c r="V518" i="3"/>
  <c r="U518" i="3"/>
  <c r="P518" i="3"/>
  <c r="O518" i="3"/>
  <c r="Q518" i="3" s="1"/>
  <c r="N518" i="3"/>
  <c r="M518" i="3"/>
  <c r="G518" i="3"/>
  <c r="V517" i="3"/>
  <c r="U517" i="3"/>
  <c r="P517" i="3"/>
  <c r="O517" i="3"/>
  <c r="Q517" i="3" s="1"/>
  <c r="N517" i="3"/>
  <c r="M517" i="3"/>
  <c r="G517" i="3"/>
  <c r="V516" i="3"/>
  <c r="U516" i="3"/>
  <c r="O516" i="3"/>
  <c r="Q516" i="3" s="1"/>
  <c r="N516" i="3"/>
  <c r="P516" i="3" s="1"/>
  <c r="M516" i="3"/>
  <c r="G516" i="3"/>
  <c r="V515" i="3"/>
  <c r="U515" i="3"/>
  <c r="O515" i="3"/>
  <c r="Q515" i="3" s="1"/>
  <c r="N515" i="3"/>
  <c r="P515" i="3" s="1"/>
  <c r="M515" i="3"/>
  <c r="G515" i="3"/>
  <c r="V514" i="3"/>
  <c r="U514" i="3"/>
  <c r="O514" i="3"/>
  <c r="Q514" i="3" s="1"/>
  <c r="N514" i="3"/>
  <c r="P514" i="3" s="1"/>
  <c r="M514" i="3"/>
  <c r="G514" i="3"/>
  <c r="V513" i="3"/>
  <c r="U513" i="3"/>
  <c r="P513" i="3"/>
  <c r="O513" i="3"/>
  <c r="Q513" i="3" s="1"/>
  <c r="N513" i="3"/>
  <c r="M513" i="3"/>
  <c r="G513" i="3"/>
  <c r="V512" i="3"/>
  <c r="U512" i="3"/>
  <c r="P512" i="3"/>
  <c r="O512" i="3"/>
  <c r="Q512" i="3" s="1"/>
  <c r="N512" i="3"/>
  <c r="M512" i="3"/>
  <c r="G512" i="3"/>
  <c r="V511" i="3"/>
  <c r="U511" i="3"/>
  <c r="O511" i="3"/>
  <c r="Q511" i="3" s="1"/>
  <c r="N511" i="3"/>
  <c r="P511" i="3" s="1"/>
  <c r="M511" i="3"/>
  <c r="G511" i="3"/>
  <c r="V510" i="3"/>
  <c r="U510" i="3"/>
  <c r="P510" i="3"/>
  <c r="O510" i="3"/>
  <c r="Q510" i="3" s="1"/>
  <c r="N510" i="3"/>
  <c r="M510" i="3"/>
  <c r="G510" i="3"/>
  <c r="V509" i="3"/>
  <c r="U509" i="3"/>
  <c r="P509" i="3"/>
  <c r="O509" i="3"/>
  <c r="Q509" i="3" s="1"/>
  <c r="N509" i="3"/>
  <c r="M509" i="3"/>
  <c r="G509" i="3"/>
  <c r="V508" i="3"/>
  <c r="U508" i="3"/>
  <c r="O508" i="3"/>
  <c r="Q508" i="3" s="1"/>
  <c r="N508" i="3"/>
  <c r="P508" i="3" s="1"/>
  <c r="M508" i="3"/>
  <c r="G508" i="3"/>
  <c r="V507" i="3"/>
  <c r="U507" i="3"/>
  <c r="O507" i="3"/>
  <c r="Q507" i="3" s="1"/>
  <c r="N507" i="3"/>
  <c r="P507" i="3" s="1"/>
  <c r="M507" i="3"/>
  <c r="G507" i="3"/>
  <c r="V506" i="3"/>
  <c r="U506" i="3"/>
  <c r="P506" i="3"/>
  <c r="O506" i="3"/>
  <c r="Q506" i="3" s="1"/>
  <c r="N506" i="3"/>
  <c r="M506" i="3"/>
  <c r="G506" i="3"/>
  <c r="V505" i="3"/>
  <c r="U505" i="3"/>
  <c r="P505" i="3"/>
  <c r="O505" i="3"/>
  <c r="Q505" i="3" s="1"/>
  <c r="N505" i="3"/>
  <c r="M505" i="3"/>
  <c r="G505" i="3"/>
  <c r="V504" i="3"/>
  <c r="U504" i="3"/>
  <c r="O504" i="3"/>
  <c r="Q504" i="3" s="1"/>
  <c r="N504" i="3"/>
  <c r="P504" i="3" s="1"/>
  <c r="M504" i="3"/>
  <c r="G504" i="3"/>
  <c r="V503" i="3"/>
  <c r="U503" i="3"/>
  <c r="O503" i="3"/>
  <c r="Q503" i="3" s="1"/>
  <c r="N503" i="3"/>
  <c r="P503" i="3" s="1"/>
  <c r="M503" i="3"/>
  <c r="G503" i="3"/>
  <c r="V502" i="3"/>
  <c r="U502" i="3"/>
  <c r="O502" i="3"/>
  <c r="Q502" i="3" s="1"/>
  <c r="N502" i="3"/>
  <c r="P502" i="3" s="1"/>
  <c r="M502" i="3"/>
  <c r="G502" i="3"/>
  <c r="V501" i="3"/>
  <c r="U501" i="3"/>
  <c r="Q501" i="3"/>
  <c r="O501" i="3"/>
  <c r="N501" i="3"/>
  <c r="P501" i="3" s="1"/>
  <c r="M501" i="3"/>
  <c r="G501" i="3"/>
  <c r="V500" i="3"/>
  <c r="U500" i="3"/>
  <c r="O500" i="3"/>
  <c r="Q500" i="3" s="1"/>
  <c r="N500" i="3"/>
  <c r="P500" i="3" s="1"/>
  <c r="M500" i="3"/>
  <c r="G500" i="3"/>
  <c r="V499" i="3"/>
  <c r="U499" i="3"/>
  <c r="Q499" i="3"/>
  <c r="O499" i="3"/>
  <c r="N499" i="3"/>
  <c r="P499" i="3" s="1"/>
  <c r="M499" i="3"/>
  <c r="G499" i="3"/>
  <c r="V498" i="3"/>
  <c r="U498" i="3"/>
  <c r="Q498" i="3"/>
  <c r="O498" i="3"/>
  <c r="N498" i="3"/>
  <c r="P498" i="3" s="1"/>
  <c r="M498" i="3"/>
  <c r="G498" i="3"/>
  <c r="V497" i="3"/>
  <c r="U497" i="3"/>
  <c r="O497" i="3"/>
  <c r="Q497" i="3" s="1"/>
  <c r="N497" i="3"/>
  <c r="P497" i="3" s="1"/>
  <c r="M497" i="3"/>
  <c r="G497" i="3"/>
  <c r="V496" i="3"/>
  <c r="U496" i="3"/>
  <c r="Q496" i="3"/>
  <c r="O496" i="3"/>
  <c r="N496" i="3"/>
  <c r="P496" i="3" s="1"/>
  <c r="M496" i="3"/>
  <c r="G496" i="3"/>
  <c r="V495" i="3"/>
  <c r="U495" i="3"/>
  <c r="O495" i="3"/>
  <c r="Q495" i="3" s="1"/>
  <c r="N495" i="3"/>
  <c r="P495" i="3" s="1"/>
  <c r="M495" i="3"/>
  <c r="G495" i="3"/>
  <c r="V494" i="3"/>
  <c r="U494" i="3"/>
  <c r="O494" i="3"/>
  <c r="Q494" i="3" s="1"/>
  <c r="N494" i="3"/>
  <c r="P494" i="3" s="1"/>
  <c r="M494" i="3"/>
  <c r="G494" i="3"/>
  <c r="V493" i="3"/>
  <c r="U493" i="3"/>
  <c r="Q493" i="3"/>
  <c r="O493" i="3"/>
  <c r="N493" i="3"/>
  <c r="P493" i="3" s="1"/>
  <c r="M493" i="3"/>
  <c r="G493" i="3"/>
  <c r="V492" i="3"/>
  <c r="U492" i="3"/>
  <c r="O492" i="3"/>
  <c r="Q492" i="3" s="1"/>
  <c r="N492" i="3"/>
  <c r="P492" i="3" s="1"/>
  <c r="M492" i="3"/>
  <c r="G492" i="3"/>
  <c r="V491" i="3"/>
  <c r="U491" i="3"/>
  <c r="Q491" i="3"/>
  <c r="O491" i="3"/>
  <c r="N491" i="3"/>
  <c r="P491" i="3" s="1"/>
  <c r="M491" i="3"/>
  <c r="G491" i="3"/>
  <c r="V490" i="3"/>
  <c r="U490" i="3"/>
  <c r="Q490" i="3"/>
  <c r="O490" i="3"/>
  <c r="N490" i="3"/>
  <c r="P490" i="3" s="1"/>
  <c r="M490" i="3"/>
  <c r="G490" i="3"/>
  <c r="V489" i="3"/>
  <c r="U489" i="3"/>
  <c r="O489" i="3"/>
  <c r="Q489" i="3" s="1"/>
  <c r="N489" i="3"/>
  <c r="P489" i="3" s="1"/>
  <c r="M489" i="3"/>
  <c r="G489" i="3"/>
  <c r="V488" i="3"/>
  <c r="U488" i="3"/>
  <c r="Q488" i="3"/>
  <c r="O488" i="3"/>
  <c r="N488" i="3"/>
  <c r="P488" i="3" s="1"/>
  <c r="M488" i="3"/>
  <c r="G488" i="3"/>
  <c r="V487" i="3"/>
  <c r="U487" i="3"/>
  <c r="O487" i="3"/>
  <c r="Q487" i="3" s="1"/>
  <c r="N487" i="3"/>
  <c r="P487" i="3" s="1"/>
  <c r="M487" i="3"/>
  <c r="G487" i="3"/>
  <c r="V486" i="3"/>
  <c r="U486" i="3"/>
  <c r="O486" i="3"/>
  <c r="Q486" i="3" s="1"/>
  <c r="N486" i="3"/>
  <c r="P486" i="3" s="1"/>
  <c r="M486" i="3"/>
  <c r="G486" i="3"/>
  <c r="V485" i="3"/>
  <c r="U485" i="3"/>
  <c r="Q485" i="3"/>
  <c r="O485" i="3"/>
  <c r="N485" i="3"/>
  <c r="P485" i="3" s="1"/>
  <c r="M485" i="3"/>
  <c r="G485" i="3"/>
  <c r="V484" i="3"/>
  <c r="U484" i="3"/>
  <c r="O484" i="3"/>
  <c r="Q484" i="3" s="1"/>
  <c r="N484" i="3"/>
  <c r="P484" i="3" s="1"/>
  <c r="M484" i="3"/>
  <c r="G484" i="3"/>
  <c r="V483" i="3"/>
  <c r="U483" i="3"/>
  <c r="Q483" i="3"/>
  <c r="O483" i="3"/>
  <c r="N483" i="3"/>
  <c r="P483" i="3" s="1"/>
  <c r="M483" i="3"/>
  <c r="G483" i="3"/>
  <c r="V482" i="3"/>
  <c r="U482" i="3"/>
  <c r="Q482" i="3"/>
  <c r="O482" i="3"/>
  <c r="N482" i="3"/>
  <c r="P482" i="3" s="1"/>
  <c r="M482" i="3"/>
  <c r="G482" i="3"/>
  <c r="V481" i="3"/>
  <c r="U481" i="3"/>
  <c r="O481" i="3"/>
  <c r="Q481" i="3" s="1"/>
  <c r="N481" i="3"/>
  <c r="P481" i="3" s="1"/>
  <c r="M481" i="3"/>
  <c r="G481" i="3"/>
  <c r="V480" i="3"/>
  <c r="U480" i="3"/>
  <c r="Q480" i="3"/>
  <c r="O480" i="3"/>
  <c r="N480" i="3"/>
  <c r="P480" i="3" s="1"/>
  <c r="M480" i="3"/>
  <c r="G480" i="3"/>
  <c r="V479" i="3"/>
  <c r="U479" i="3"/>
  <c r="O479" i="3"/>
  <c r="Q479" i="3" s="1"/>
  <c r="N479" i="3"/>
  <c r="P479" i="3" s="1"/>
  <c r="M479" i="3"/>
  <c r="G479" i="3"/>
  <c r="V478" i="3"/>
  <c r="U478" i="3"/>
  <c r="O478" i="3"/>
  <c r="Q478" i="3" s="1"/>
  <c r="N478" i="3"/>
  <c r="P478" i="3" s="1"/>
  <c r="M478" i="3"/>
  <c r="G478" i="3"/>
  <c r="V477" i="3"/>
  <c r="U477" i="3"/>
  <c r="Q477" i="3"/>
  <c r="O477" i="3"/>
  <c r="N477" i="3"/>
  <c r="P477" i="3" s="1"/>
  <c r="M477" i="3"/>
  <c r="G477" i="3"/>
  <c r="V476" i="3"/>
  <c r="U476" i="3"/>
  <c r="O476" i="3"/>
  <c r="Q476" i="3" s="1"/>
  <c r="N476" i="3"/>
  <c r="P476" i="3" s="1"/>
  <c r="M476" i="3"/>
  <c r="G476" i="3"/>
  <c r="V475" i="3"/>
  <c r="U475" i="3"/>
  <c r="Q475" i="3"/>
  <c r="O475" i="3"/>
  <c r="N475" i="3"/>
  <c r="P475" i="3" s="1"/>
  <c r="M475" i="3"/>
  <c r="G475" i="3"/>
  <c r="V474" i="3"/>
  <c r="U474" i="3"/>
  <c r="Q474" i="3"/>
  <c r="O474" i="3"/>
  <c r="N474" i="3"/>
  <c r="P474" i="3" s="1"/>
  <c r="M474" i="3"/>
  <c r="G474" i="3"/>
  <c r="V473" i="3"/>
  <c r="U473" i="3"/>
  <c r="O473" i="3"/>
  <c r="Q473" i="3" s="1"/>
  <c r="N473" i="3"/>
  <c r="P473" i="3" s="1"/>
  <c r="M473" i="3"/>
  <c r="G473" i="3"/>
  <c r="V472" i="3"/>
  <c r="U472" i="3"/>
  <c r="Q472" i="3"/>
  <c r="O472" i="3"/>
  <c r="N472" i="3"/>
  <c r="P472" i="3" s="1"/>
  <c r="M472" i="3"/>
  <c r="G472" i="3"/>
  <c r="V471" i="3"/>
  <c r="U471" i="3"/>
  <c r="O471" i="3"/>
  <c r="Q471" i="3" s="1"/>
  <c r="N471" i="3"/>
  <c r="P471" i="3" s="1"/>
  <c r="M471" i="3"/>
  <c r="G471" i="3"/>
  <c r="V470" i="3"/>
  <c r="U470" i="3"/>
  <c r="O470" i="3"/>
  <c r="Q470" i="3" s="1"/>
  <c r="N470" i="3"/>
  <c r="P470" i="3" s="1"/>
  <c r="M470" i="3"/>
  <c r="G470" i="3"/>
  <c r="V469" i="3"/>
  <c r="U469" i="3"/>
  <c r="Q469" i="3"/>
  <c r="O469" i="3"/>
  <c r="N469" i="3"/>
  <c r="P469" i="3" s="1"/>
  <c r="M469" i="3"/>
  <c r="G469" i="3"/>
  <c r="V468" i="3"/>
  <c r="U468" i="3"/>
  <c r="O468" i="3"/>
  <c r="Q468" i="3" s="1"/>
  <c r="N468" i="3"/>
  <c r="P468" i="3" s="1"/>
  <c r="M468" i="3"/>
  <c r="G468" i="3"/>
  <c r="V467" i="3"/>
  <c r="U467" i="3"/>
  <c r="Q467" i="3"/>
  <c r="O467" i="3"/>
  <c r="N467" i="3"/>
  <c r="P467" i="3" s="1"/>
  <c r="M467" i="3"/>
  <c r="G467" i="3"/>
  <c r="V466" i="3"/>
  <c r="U466" i="3"/>
  <c r="Q466" i="3"/>
  <c r="O466" i="3"/>
  <c r="N466" i="3"/>
  <c r="P466" i="3" s="1"/>
  <c r="M466" i="3"/>
  <c r="G466" i="3"/>
  <c r="V465" i="3"/>
  <c r="U465" i="3"/>
  <c r="O465" i="3"/>
  <c r="Q465" i="3" s="1"/>
  <c r="N465" i="3"/>
  <c r="P465" i="3" s="1"/>
  <c r="M465" i="3"/>
  <c r="G465" i="3"/>
  <c r="V464" i="3"/>
  <c r="U464" i="3"/>
  <c r="Q464" i="3"/>
  <c r="O464" i="3"/>
  <c r="N464" i="3"/>
  <c r="P464" i="3" s="1"/>
  <c r="M464" i="3"/>
  <c r="G464" i="3"/>
  <c r="V463" i="3"/>
  <c r="U463" i="3"/>
  <c r="O463" i="3"/>
  <c r="Q463" i="3" s="1"/>
  <c r="N463" i="3"/>
  <c r="P463" i="3" s="1"/>
  <c r="M463" i="3"/>
  <c r="G463" i="3"/>
  <c r="V462" i="3"/>
  <c r="U462" i="3"/>
  <c r="O462" i="3"/>
  <c r="Q462" i="3" s="1"/>
  <c r="N462" i="3"/>
  <c r="P462" i="3" s="1"/>
  <c r="M462" i="3"/>
  <c r="G462" i="3"/>
  <c r="V461" i="3"/>
  <c r="U461" i="3"/>
  <c r="Q461" i="3"/>
  <c r="O461" i="3"/>
  <c r="N461" i="3"/>
  <c r="P461" i="3" s="1"/>
  <c r="M461" i="3"/>
  <c r="G461" i="3"/>
  <c r="V460" i="3"/>
  <c r="U460" i="3"/>
  <c r="O460" i="3"/>
  <c r="Q460" i="3" s="1"/>
  <c r="N460" i="3"/>
  <c r="P460" i="3" s="1"/>
  <c r="M460" i="3"/>
  <c r="G460" i="3"/>
  <c r="V459" i="3"/>
  <c r="U459" i="3"/>
  <c r="Q459" i="3"/>
  <c r="O459" i="3"/>
  <c r="N459" i="3"/>
  <c r="P459" i="3" s="1"/>
  <c r="M459" i="3"/>
  <c r="G459" i="3"/>
  <c r="V458" i="3"/>
  <c r="U458" i="3"/>
  <c r="Q458" i="3"/>
  <c r="O458" i="3"/>
  <c r="N458" i="3"/>
  <c r="P458" i="3" s="1"/>
  <c r="M458" i="3"/>
  <c r="G458" i="3"/>
  <c r="V457" i="3"/>
  <c r="U457" i="3"/>
  <c r="O457" i="3"/>
  <c r="Q457" i="3" s="1"/>
  <c r="N457" i="3"/>
  <c r="P457" i="3" s="1"/>
  <c r="M457" i="3"/>
  <c r="G457" i="3"/>
  <c r="V456" i="3"/>
  <c r="U456" i="3"/>
  <c r="Q456" i="3"/>
  <c r="O456" i="3"/>
  <c r="N456" i="3"/>
  <c r="P456" i="3" s="1"/>
  <c r="M456" i="3"/>
  <c r="G456" i="3"/>
  <c r="V455" i="3"/>
  <c r="U455" i="3"/>
  <c r="O455" i="3"/>
  <c r="Q455" i="3" s="1"/>
  <c r="N455" i="3"/>
  <c r="P455" i="3" s="1"/>
  <c r="M455" i="3"/>
  <c r="G455" i="3"/>
  <c r="V454" i="3"/>
  <c r="U454" i="3"/>
  <c r="O454" i="3"/>
  <c r="Q454" i="3" s="1"/>
  <c r="N454" i="3"/>
  <c r="P454" i="3" s="1"/>
  <c r="M454" i="3"/>
  <c r="G454" i="3"/>
  <c r="V453" i="3"/>
  <c r="U453" i="3"/>
  <c r="Q453" i="3"/>
  <c r="O453" i="3"/>
  <c r="N453" i="3"/>
  <c r="P453" i="3" s="1"/>
  <c r="M453" i="3"/>
  <c r="G453" i="3"/>
  <c r="V452" i="3"/>
  <c r="U452" i="3"/>
  <c r="O452" i="3"/>
  <c r="Q452" i="3" s="1"/>
  <c r="N452" i="3"/>
  <c r="P452" i="3" s="1"/>
  <c r="M452" i="3"/>
  <c r="G452" i="3"/>
  <c r="V451" i="3"/>
  <c r="U451" i="3"/>
  <c r="Q451" i="3"/>
  <c r="O451" i="3"/>
  <c r="N451" i="3"/>
  <c r="P451" i="3" s="1"/>
  <c r="M451" i="3"/>
  <c r="G451" i="3"/>
  <c r="V450" i="3"/>
  <c r="U450" i="3"/>
  <c r="Q450" i="3"/>
  <c r="O450" i="3"/>
  <c r="N450" i="3"/>
  <c r="P450" i="3" s="1"/>
  <c r="M450" i="3"/>
  <c r="G450" i="3"/>
  <c r="V449" i="3"/>
  <c r="U449" i="3"/>
  <c r="O449" i="3"/>
  <c r="Q449" i="3" s="1"/>
  <c r="N449" i="3"/>
  <c r="P449" i="3" s="1"/>
  <c r="M449" i="3"/>
  <c r="G449" i="3"/>
  <c r="V448" i="3"/>
  <c r="U448" i="3"/>
  <c r="Q448" i="3"/>
  <c r="O448" i="3"/>
  <c r="N448" i="3"/>
  <c r="P448" i="3" s="1"/>
  <c r="M448" i="3"/>
  <c r="G448" i="3"/>
  <c r="V447" i="3"/>
  <c r="U447" i="3"/>
  <c r="O447" i="3"/>
  <c r="Q447" i="3" s="1"/>
  <c r="N447" i="3"/>
  <c r="P447" i="3" s="1"/>
  <c r="M447" i="3"/>
  <c r="G447" i="3"/>
  <c r="V446" i="3"/>
  <c r="U446" i="3"/>
  <c r="O446" i="3"/>
  <c r="Q446" i="3" s="1"/>
  <c r="N446" i="3"/>
  <c r="P446" i="3" s="1"/>
  <c r="M446" i="3"/>
  <c r="G446" i="3"/>
  <c r="V445" i="3"/>
  <c r="U445" i="3"/>
  <c r="Q445" i="3"/>
  <c r="O445" i="3"/>
  <c r="N445" i="3"/>
  <c r="P445" i="3" s="1"/>
  <c r="M445" i="3"/>
  <c r="G445" i="3"/>
  <c r="V444" i="3"/>
  <c r="U444" i="3"/>
  <c r="O444" i="3"/>
  <c r="Q444" i="3" s="1"/>
  <c r="N444" i="3"/>
  <c r="P444" i="3" s="1"/>
  <c r="M444" i="3"/>
  <c r="G444" i="3"/>
  <c r="V443" i="3"/>
  <c r="U443" i="3"/>
  <c r="Q443" i="3"/>
  <c r="O443" i="3"/>
  <c r="N443" i="3"/>
  <c r="P443" i="3" s="1"/>
  <c r="M443" i="3"/>
  <c r="G443" i="3"/>
  <c r="V442" i="3"/>
  <c r="U442" i="3"/>
  <c r="Q442" i="3"/>
  <c r="O442" i="3"/>
  <c r="N442" i="3"/>
  <c r="P442" i="3" s="1"/>
  <c r="M442" i="3"/>
  <c r="G442" i="3"/>
  <c r="V441" i="3"/>
  <c r="U441" i="3"/>
  <c r="O441" i="3"/>
  <c r="Q441" i="3" s="1"/>
  <c r="N441" i="3"/>
  <c r="P441" i="3" s="1"/>
  <c r="M441" i="3"/>
  <c r="G441" i="3"/>
  <c r="V440" i="3"/>
  <c r="U440" i="3"/>
  <c r="Q440" i="3"/>
  <c r="O440" i="3"/>
  <c r="N440" i="3"/>
  <c r="P440" i="3" s="1"/>
  <c r="M440" i="3"/>
  <c r="G440" i="3"/>
  <c r="V439" i="3"/>
  <c r="U439" i="3"/>
  <c r="O439" i="3"/>
  <c r="Q439" i="3" s="1"/>
  <c r="N439" i="3"/>
  <c r="P439" i="3" s="1"/>
  <c r="M439" i="3"/>
  <c r="G439" i="3"/>
  <c r="V438" i="3"/>
  <c r="U438" i="3"/>
  <c r="O438" i="3"/>
  <c r="Q438" i="3" s="1"/>
  <c r="N438" i="3"/>
  <c r="P438" i="3" s="1"/>
  <c r="M438" i="3"/>
  <c r="G438" i="3"/>
  <c r="V437" i="3"/>
  <c r="U437" i="3"/>
  <c r="Q437" i="3"/>
  <c r="O437" i="3"/>
  <c r="N437" i="3"/>
  <c r="P437" i="3" s="1"/>
  <c r="M437" i="3"/>
  <c r="G437" i="3"/>
  <c r="V436" i="3"/>
  <c r="U436" i="3"/>
  <c r="O436" i="3"/>
  <c r="Q436" i="3" s="1"/>
  <c r="N436" i="3"/>
  <c r="P436" i="3" s="1"/>
  <c r="M436" i="3"/>
  <c r="G436" i="3"/>
  <c r="V435" i="3"/>
  <c r="U435" i="3"/>
  <c r="Q435" i="3"/>
  <c r="O435" i="3"/>
  <c r="N435" i="3"/>
  <c r="P435" i="3" s="1"/>
  <c r="M435" i="3"/>
  <c r="G435" i="3"/>
  <c r="V434" i="3"/>
  <c r="U434" i="3"/>
  <c r="Q434" i="3"/>
  <c r="O434" i="3"/>
  <c r="N434" i="3"/>
  <c r="P434" i="3" s="1"/>
  <c r="M434" i="3"/>
  <c r="G434" i="3"/>
  <c r="V433" i="3"/>
  <c r="U433" i="3"/>
  <c r="O433" i="3"/>
  <c r="Q433" i="3" s="1"/>
  <c r="N433" i="3"/>
  <c r="P433" i="3" s="1"/>
  <c r="M433" i="3"/>
  <c r="G433" i="3"/>
  <c r="V432" i="3"/>
  <c r="U432" i="3"/>
  <c r="Q432" i="3"/>
  <c r="O432" i="3"/>
  <c r="N432" i="3"/>
  <c r="P432" i="3" s="1"/>
  <c r="M432" i="3"/>
  <c r="G432" i="3"/>
  <c r="V431" i="3"/>
  <c r="U431" i="3"/>
  <c r="O431" i="3"/>
  <c r="Q431" i="3" s="1"/>
  <c r="N431" i="3"/>
  <c r="P431" i="3" s="1"/>
  <c r="M431" i="3"/>
  <c r="G431" i="3"/>
  <c r="V430" i="3"/>
  <c r="U430" i="3"/>
  <c r="O430" i="3"/>
  <c r="Q430" i="3" s="1"/>
  <c r="N430" i="3"/>
  <c r="P430" i="3" s="1"/>
  <c r="M430" i="3"/>
  <c r="G430" i="3"/>
  <c r="V429" i="3"/>
  <c r="U429" i="3"/>
  <c r="Q429" i="3"/>
  <c r="O429" i="3"/>
  <c r="N429" i="3"/>
  <c r="P429" i="3" s="1"/>
  <c r="M429" i="3"/>
  <c r="G429" i="3"/>
  <c r="V428" i="3"/>
  <c r="U428" i="3"/>
  <c r="O428" i="3"/>
  <c r="Q428" i="3" s="1"/>
  <c r="N428" i="3"/>
  <c r="P428" i="3" s="1"/>
  <c r="M428" i="3"/>
  <c r="G428" i="3"/>
  <c r="V427" i="3"/>
  <c r="U427" i="3"/>
  <c r="Q427" i="3"/>
  <c r="O427" i="3"/>
  <c r="N427" i="3"/>
  <c r="P427" i="3" s="1"/>
  <c r="M427" i="3"/>
  <c r="G427" i="3"/>
  <c r="V426" i="3"/>
  <c r="U426" i="3"/>
  <c r="Q426" i="3"/>
  <c r="O426" i="3"/>
  <c r="N426" i="3"/>
  <c r="P426" i="3" s="1"/>
  <c r="M426" i="3"/>
  <c r="G426" i="3"/>
  <c r="V425" i="3"/>
  <c r="U425" i="3"/>
  <c r="O425" i="3"/>
  <c r="Q425" i="3" s="1"/>
  <c r="N425" i="3"/>
  <c r="P425" i="3" s="1"/>
  <c r="M425" i="3"/>
  <c r="G425" i="3"/>
  <c r="V424" i="3"/>
  <c r="U424" i="3"/>
  <c r="Q424" i="3"/>
  <c r="O424" i="3"/>
  <c r="N424" i="3"/>
  <c r="P424" i="3" s="1"/>
  <c r="M424" i="3"/>
  <c r="G424" i="3"/>
  <c r="V423" i="3"/>
  <c r="U423" i="3"/>
  <c r="O423" i="3"/>
  <c r="Q423" i="3" s="1"/>
  <c r="N423" i="3"/>
  <c r="P423" i="3" s="1"/>
  <c r="M423" i="3"/>
  <c r="G423" i="3"/>
  <c r="V422" i="3"/>
  <c r="U422" i="3"/>
  <c r="O422" i="3"/>
  <c r="Q422" i="3" s="1"/>
  <c r="N422" i="3"/>
  <c r="P422" i="3" s="1"/>
  <c r="M422" i="3"/>
  <c r="G422" i="3"/>
  <c r="V421" i="3"/>
  <c r="U421" i="3"/>
  <c r="Q421" i="3"/>
  <c r="O421" i="3"/>
  <c r="N421" i="3"/>
  <c r="P421" i="3" s="1"/>
  <c r="M421" i="3"/>
  <c r="G421" i="3"/>
  <c r="V420" i="3"/>
  <c r="U420" i="3"/>
  <c r="O420" i="3"/>
  <c r="Q420" i="3" s="1"/>
  <c r="N420" i="3"/>
  <c r="P420" i="3" s="1"/>
  <c r="M420" i="3"/>
  <c r="G420" i="3"/>
  <c r="V419" i="3"/>
  <c r="U419" i="3"/>
  <c r="Q419" i="3"/>
  <c r="O419" i="3"/>
  <c r="N419" i="3"/>
  <c r="P419" i="3" s="1"/>
  <c r="M419" i="3"/>
  <c r="G419" i="3"/>
  <c r="V418" i="3"/>
  <c r="U418" i="3"/>
  <c r="Q418" i="3"/>
  <c r="O418" i="3"/>
  <c r="N418" i="3"/>
  <c r="P418" i="3" s="1"/>
  <c r="M418" i="3"/>
  <c r="G418" i="3"/>
  <c r="V417" i="3"/>
  <c r="U417" i="3"/>
  <c r="O417" i="3"/>
  <c r="Q417" i="3" s="1"/>
  <c r="N417" i="3"/>
  <c r="P417" i="3" s="1"/>
  <c r="M417" i="3"/>
  <c r="G417" i="3"/>
  <c r="V416" i="3"/>
  <c r="U416" i="3"/>
  <c r="Q416" i="3"/>
  <c r="O416" i="3"/>
  <c r="N416" i="3"/>
  <c r="P416" i="3" s="1"/>
  <c r="M416" i="3"/>
  <c r="G416" i="3"/>
  <c r="V415" i="3"/>
  <c r="U415" i="3"/>
  <c r="O415" i="3"/>
  <c r="Q415" i="3" s="1"/>
  <c r="N415" i="3"/>
  <c r="P415" i="3" s="1"/>
  <c r="M415" i="3"/>
  <c r="G415" i="3"/>
  <c r="V414" i="3"/>
  <c r="U414" i="3"/>
  <c r="O414" i="3"/>
  <c r="Q414" i="3" s="1"/>
  <c r="N414" i="3"/>
  <c r="P414" i="3" s="1"/>
  <c r="M414" i="3"/>
  <c r="G414" i="3"/>
  <c r="V413" i="3"/>
  <c r="U413" i="3"/>
  <c r="Q413" i="3"/>
  <c r="O413" i="3"/>
  <c r="N413" i="3"/>
  <c r="P413" i="3" s="1"/>
  <c r="M413" i="3"/>
  <c r="G413" i="3"/>
  <c r="V412" i="3"/>
  <c r="U412" i="3"/>
  <c r="O412" i="3"/>
  <c r="Q412" i="3" s="1"/>
  <c r="N412" i="3"/>
  <c r="P412" i="3" s="1"/>
  <c r="M412" i="3"/>
  <c r="G412" i="3"/>
  <c r="V411" i="3"/>
  <c r="U411" i="3"/>
  <c r="Q411" i="3"/>
  <c r="O411" i="3"/>
  <c r="N411" i="3"/>
  <c r="P411" i="3" s="1"/>
  <c r="M411" i="3"/>
  <c r="G411" i="3"/>
  <c r="V410" i="3"/>
  <c r="U410" i="3"/>
  <c r="Q410" i="3"/>
  <c r="O410" i="3"/>
  <c r="N410" i="3"/>
  <c r="P410" i="3" s="1"/>
  <c r="M410" i="3"/>
  <c r="G410" i="3"/>
  <c r="V409" i="3"/>
  <c r="U409" i="3"/>
  <c r="O409" i="3"/>
  <c r="Q409" i="3" s="1"/>
  <c r="N409" i="3"/>
  <c r="P409" i="3" s="1"/>
  <c r="M409" i="3"/>
  <c r="G409" i="3"/>
  <c r="V408" i="3"/>
  <c r="U408" i="3"/>
  <c r="Q408" i="3"/>
  <c r="O408" i="3"/>
  <c r="N408" i="3"/>
  <c r="P408" i="3" s="1"/>
  <c r="M408" i="3"/>
  <c r="G408" i="3"/>
  <c r="V407" i="3"/>
  <c r="U407" i="3"/>
  <c r="O407" i="3"/>
  <c r="Q407" i="3" s="1"/>
  <c r="N407" i="3"/>
  <c r="P407" i="3" s="1"/>
  <c r="M407" i="3"/>
  <c r="G407" i="3"/>
  <c r="V406" i="3"/>
  <c r="U406" i="3"/>
  <c r="O406" i="3"/>
  <c r="Q406" i="3" s="1"/>
  <c r="N406" i="3"/>
  <c r="P406" i="3" s="1"/>
  <c r="M406" i="3"/>
  <c r="G406" i="3"/>
  <c r="V405" i="3"/>
  <c r="U405" i="3"/>
  <c r="Q405" i="3"/>
  <c r="O405" i="3"/>
  <c r="N405" i="3"/>
  <c r="P405" i="3" s="1"/>
  <c r="M405" i="3"/>
  <c r="G405" i="3"/>
  <c r="V404" i="3"/>
  <c r="U404" i="3"/>
  <c r="O404" i="3"/>
  <c r="Q404" i="3" s="1"/>
  <c r="N404" i="3"/>
  <c r="P404" i="3" s="1"/>
  <c r="M404" i="3"/>
  <c r="G404" i="3"/>
  <c r="V403" i="3"/>
  <c r="U403" i="3"/>
  <c r="Q403" i="3"/>
  <c r="O403" i="3"/>
  <c r="N403" i="3"/>
  <c r="P403" i="3" s="1"/>
  <c r="M403" i="3"/>
  <c r="G403" i="3"/>
  <c r="V402" i="3"/>
  <c r="U402" i="3"/>
  <c r="Q402" i="3"/>
  <c r="O402" i="3"/>
  <c r="N402" i="3"/>
  <c r="P402" i="3" s="1"/>
  <c r="M402" i="3"/>
  <c r="G402" i="3"/>
  <c r="V401" i="3"/>
  <c r="U401" i="3"/>
  <c r="O401" i="3"/>
  <c r="Q401" i="3" s="1"/>
  <c r="N401" i="3"/>
  <c r="P401" i="3" s="1"/>
  <c r="M401" i="3"/>
  <c r="G401" i="3"/>
  <c r="V400" i="3"/>
  <c r="U400" i="3"/>
  <c r="Q400" i="3"/>
  <c r="O400" i="3"/>
  <c r="N400" i="3"/>
  <c r="P400" i="3" s="1"/>
  <c r="M400" i="3"/>
  <c r="G400" i="3"/>
  <c r="V399" i="3"/>
  <c r="U399" i="3"/>
  <c r="O399" i="3"/>
  <c r="Q399" i="3" s="1"/>
  <c r="N399" i="3"/>
  <c r="P399" i="3" s="1"/>
  <c r="M399" i="3"/>
  <c r="G399" i="3"/>
  <c r="V398" i="3"/>
  <c r="U398" i="3"/>
  <c r="O398" i="3"/>
  <c r="Q398" i="3" s="1"/>
  <c r="N398" i="3"/>
  <c r="P398" i="3" s="1"/>
  <c r="M398" i="3"/>
  <c r="G398" i="3"/>
  <c r="V397" i="3"/>
  <c r="U397" i="3"/>
  <c r="Q397" i="3"/>
  <c r="O397" i="3"/>
  <c r="N397" i="3"/>
  <c r="P397" i="3" s="1"/>
  <c r="M397" i="3"/>
  <c r="G397" i="3"/>
  <c r="V396" i="3"/>
  <c r="U396" i="3"/>
  <c r="O396" i="3"/>
  <c r="Q396" i="3" s="1"/>
  <c r="N396" i="3"/>
  <c r="P396" i="3" s="1"/>
  <c r="M396" i="3"/>
  <c r="G396" i="3"/>
  <c r="V395" i="3"/>
  <c r="U395" i="3"/>
  <c r="Q395" i="3"/>
  <c r="O395" i="3"/>
  <c r="N395" i="3"/>
  <c r="P395" i="3" s="1"/>
  <c r="M395" i="3"/>
  <c r="G395" i="3"/>
  <c r="V394" i="3"/>
  <c r="U394" i="3"/>
  <c r="Q394" i="3"/>
  <c r="O394" i="3"/>
  <c r="N394" i="3"/>
  <c r="P394" i="3" s="1"/>
  <c r="M394" i="3"/>
  <c r="G394" i="3"/>
  <c r="V393" i="3"/>
  <c r="U393" i="3"/>
  <c r="O393" i="3"/>
  <c r="Q393" i="3" s="1"/>
  <c r="N393" i="3"/>
  <c r="P393" i="3" s="1"/>
  <c r="M393" i="3"/>
  <c r="G393" i="3"/>
  <c r="V392" i="3"/>
  <c r="U392" i="3"/>
  <c r="Q392" i="3"/>
  <c r="O392" i="3"/>
  <c r="N392" i="3"/>
  <c r="P392" i="3" s="1"/>
  <c r="M392" i="3"/>
  <c r="G392" i="3"/>
  <c r="V391" i="3"/>
  <c r="U391" i="3"/>
  <c r="O391" i="3"/>
  <c r="Q391" i="3" s="1"/>
  <c r="N391" i="3"/>
  <c r="P391" i="3" s="1"/>
  <c r="M391" i="3"/>
  <c r="G391" i="3"/>
  <c r="V390" i="3"/>
  <c r="U390" i="3"/>
  <c r="O390" i="3"/>
  <c r="Q390" i="3" s="1"/>
  <c r="N390" i="3"/>
  <c r="P390" i="3" s="1"/>
  <c r="M390" i="3"/>
  <c r="G390" i="3"/>
  <c r="V389" i="3"/>
  <c r="U389" i="3"/>
  <c r="O389" i="3"/>
  <c r="Q389" i="3" s="1"/>
  <c r="N389" i="3"/>
  <c r="P389" i="3" s="1"/>
  <c r="M389" i="3"/>
  <c r="G389" i="3"/>
  <c r="V388" i="3"/>
  <c r="U388" i="3"/>
  <c r="O388" i="3"/>
  <c r="Q388" i="3" s="1"/>
  <c r="N388" i="3"/>
  <c r="P388" i="3" s="1"/>
  <c r="M388" i="3"/>
  <c r="G388" i="3"/>
  <c r="V387" i="3"/>
  <c r="U387" i="3"/>
  <c r="Q387" i="3"/>
  <c r="O387" i="3"/>
  <c r="N387" i="3"/>
  <c r="P387" i="3" s="1"/>
  <c r="M387" i="3"/>
  <c r="G387" i="3"/>
  <c r="V386" i="3"/>
  <c r="U386" i="3"/>
  <c r="Q386" i="3"/>
  <c r="O386" i="3"/>
  <c r="N386" i="3"/>
  <c r="P386" i="3" s="1"/>
  <c r="M386" i="3"/>
  <c r="G386" i="3"/>
  <c r="V385" i="3"/>
  <c r="U385" i="3"/>
  <c r="O385" i="3"/>
  <c r="Q385" i="3" s="1"/>
  <c r="N385" i="3"/>
  <c r="P385" i="3" s="1"/>
  <c r="M385" i="3"/>
  <c r="G385" i="3"/>
  <c r="V384" i="3"/>
  <c r="U384" i="3"/>
  <c r="Q384" i="3"/>
  <c r="O384" i="3"/>
  <c r="N384" i="3"/>
  <c r="P384" i="3" s="1"/>
  <c r="M384" i="3"/>
  <c r="G384" i="3"/>
  <c r="V383" i="3"/>
  <c r="U383" i="3"/>
  <c r="O383" i="3"/>
  <c r="Q383" i="3" s="1"/>
  <c r="N383" i="3"/>
  <c r="P383" i="3" s="1"/>
  <c r="M383" i="3"/>
  <c r="G383" i="3"/>
  <c r="V382" i="3"/>
  <c r="U382" i="3"/>
  <c r="O382" i="3"/>
  <c r="Q382" i="3" s="1"/>
  <c r="N382" i="3"/>
  <c r="P382" i="3" s="1"/>
  <c r="M382" i="3"/>
  <c r="G382" i="3"/>
  <c r="V381" i="3"/>
  <c r="U381" i="3"/>
  <c r="Q381" i="3"/>
  <c r="O381" i="3"/>
  <c r="N381" i="3"/>
  <c r="P381" i="3" s="1"/>
  <c r="M381" i="3"/>
  <c r="G381" i="3"/>
  <c r="V380" i="3"/>
  <c r="U380" i="3"/>
  <c r="O380" i="3"/>
  <c r="Q380" i="3" s="1"/>
  <c r="N380" i="3"/>
  <c r="P380" i="3" s="1"/>
  <c r="M380" i="3"/>
  <c r="G380" i="3"/>
  <c r="V379" i="3"/>
  <c r="U379" i="3"/>
  <c r="Q379" i="3"/>
  <c r="O379" i="3"/>
  <c r="N379" i="3"/>
  <c r="P379" i="3" s="1"/>
  <c r="M379" i="3"/>
  <c r="G379" i="3"/>
  <c r="V378" i="3"/>
  <c r="U378" i="3"/>
  <c r="Q378" i="3"/>
  <c r="O378" i="3"/>
  <c r="N378" i="3"/>
  <c r="P378" i="3" s="1"/>
  <c r="M378" i="3"/>
  <c r="G378" i="3"/>
  <c r="V377" i="3"/>
  <c r="U377" i="3"/>
  <c r="O377" i="3"/>
  <c r="Q377" i="3" s="1"/>
  <c r="N377" i="3"/>
  <c r="P377" i="3" s="1"/>
  <c r="M377" i="3"/>
  <c r="G377" i="3"/>
  <c r="V376" i="3"/>
  <c r="U376" i="3"/>
  <c r="Q376" i="3"/>
  <c r="O376" i="3"/>
  <c r="N376" i="3"/>
  <c r="P376" i="3" s="1"/>
  <c r="M376" i="3"/>
  <c r="G376" i="3"/>
  <c r="V375" i="3"/>
  <c r="U375" i="3"/>
  <c r="O375" i="3"/>
  <c r="Q375" i="3" s="1"/>
  <c r="N375" i="3"/>
  <c r="P375" i="3" s="1"/>
  <c r="M375" i="3"/>
  <c r="G375" i="3"/>
  <c r="V374" i="3"/>
  <c r="U374" i="3"/>
  <c r="O374" i="3"/>
  <c r="Q374" i="3" s="1"/>
  <c r="N374" i="3"/>
  <c r="P374" i="3" s="1"/>
  <c r="M374" i="3"/>
  <c r="G374" i="3"/>
  <c r="V373" i="3"/>
  <c r="U373" i="3"/>
  <c r="O373" i="3"/>
  <c r="Q373" i="3" s="1"/>
  <c r="N373" i="3"/>
  <c r="P373" i="3" s="1"/>
  <c r="M373" i="3"/>
  <c r="G373" i="3"/>
  <c r="V372" i="3"/>
  <c r="U372" i="3"/>
  <c r="O372" i="3"/>
  <c r="Q372" i="3" s="1"/>
  <c r="N372" i="3"/>
  <c r="P372" i="3" s="1"/>
  <c r="M372" i="3"/>
  <c r="G372" i="3"/>
  <c r="V371" i="3"/>
  <c r="U371" i="3"/>
  <c r="Q371" i="3"/>
  <c r="O371" i="3"/>
  <c r="N371" i="3"/>
  <c r="P371" i="3" s="1"/>
  <c r="M371" i="3"/>
  <c r="G371" i="3"/>
  <c r="V370" i="3"/>
  <c r="U370" i="3"/>
  <c r="Q370" i="3"/>
  <c r="O370" i="3"/>
  <c r="N370" i="3"/>
  <c r="P370" i="3" s="1"/>
  <c r="M370" i="3"/>
  <c r="G370" i="3"/>
  <c r="V369" i="3"/>
  <c r="U369" i="3"/>
  <c r="O369" i="3"/>
  <c r="Q369" i="3" s="1"/>
  <c r="N369" i="3"/>
  <c r="P369" i="3" s="1"/>
  <c r="M369" i="3"/>
  <c r="G369" i="3"/>
  <c r="V368" i="3"/>
  <c r="U368" i="3"/>
  <c r="Q368" i="3"/>
  <c r="O368" i="3"/>
  <c r="N368" i="3"/>
  <c r="P368" i="3" s="1"/>
  <c r="M368" i="3"/>
  <c r="G368" i="3"/>
  <c r="V367" i="3"/>
  <c r="U367" i="3"/>
  <c r="O367" i="3"/>
  <c r="Q367" i="3" s="1"/>
  <c r="N367" i="3"/>
  <c r="P367" i="3" s="1"/>
  <c r="M367" i="3"/>
  <c r="G367" i="3"/>
  <c r="V366" i="3"/>
  <c r="U366" i="3"/>
  <c r="O366" i="3"/>
  <c r="Q366" i="3" s="1"/>
  <c r="N366" i="3"/>
  <c r="P366" i="3" s="1"/>
  <c r="M366" i="3"/>
  <c r="G366" i="3"/>
  <c r="V365" i="3"/>
  <c r="U365" i="3"/>
  <c r="O365" i="3"/>
  <c r="Q365" i="3" s="1"/>
  <c r="N365" i="3"/>
  <c r="P365" i="3" s="1"/>
  <c r="M365" i="3"/>
  <c r="G365" i="3"/>
  <c r="V364" i="3"/>
  <c r="U364" i="3"/>
  <c r="O364" i="3"/>
  <c r="Q364" i="3" s="1"/>
  <c r="N364" i="3"/>
  <c r="P364" i="3" s="1"/>
  <c r="M364" i="3"/>
  <c r="G364" i="3"/>
  <c r="V363" i="3"/>
  <c r="U363" i="3"/>
  <c r="Q363" i="3"/>
  <c r="O363" i="3"/>
  <c r="N363" i="3"/>
  <c r="P363" i="3" s="1"/>
  <c r="M363" i="3"/>
  <c r="G363" i="3"/>
  <c r="V362" i="3"/>
  <c r="U362" i="3"/>
  <c r="Q362" i="3"/>
  <c r="O362" i="3"/>
  <c r="N362" i="3"/>
  <c r="P362" i="3" s="1"/>
  <c r="M362" i="3"/>
  <c r="G362" i="3"/>
  <c r="V361" i="3"/>
  <c r="U361" i="3"/>
  <c r="O361" i="3"/>
  <c r="Q361" i="3" s="1"/>
  <c r="N361" i="3"/>
  <c r="P361" i="3" s="1"/>
  <c r="M361" i="3"/>
  <c r="G361" i="3"/>
  <c r="V360" i="3"/>
  <c r="U360" i="3"/>
  <c r="Q360" i="3"/>
  <c r="O360" i="3"/>
  <c r="N360" i="3"/>
  <c r="P360" i="3" s="1"/>
  <c r="M360" i="3"/>
  <c r="G360" i="3"/>
  <c r="V359" i="3"/>
  <c r="U359" i="3"/>
  <c r="O359" i="3"/>
  <c r="Q359" i="3" s="1"/>
  <c r="N359" i="3"/>
  <c r="P359" i="3" s="1"/>
  <c r="M359" i="3"/>
  <c r="G359" i="3"/>
  <c r="V358" i="3"/>
  <c r="U358" i="3"/>
  <c r="O358" i="3"/>
  <c r="Q358" i="3" s="1"/>
  <c r="N358" i="3"/>
  <c r="P358" i="3" s="1"/>
  <c r="M358" i="3"/>
  <c r="G358" i="3"/>
  <c r="V357" i="3"/>
  <c r="U357" i="3"/>
  <c r="O357" i="3"/>
  <c r="Q357" i="3" s="1"/>
  <c r="N357" i="3"/>
  <c r="P357" i="3" s="1"/>
  <c r="M357" i="3"/>
  <c r="G357" i="3"/>
  <c r="V356" i="3"/>
  <c r="U356" i="3"/>
  <c r="O356" i="3"/>
  <c r="Q356" i="3" s="1"/>
  <c r="N356" i="3"/>
  <c r="P356" i="3" s="1"/>
  <c r="M356" i="3"/>
  <c r="G356" i="3"/>
  <c r="V355" i="3"/>
  <c r="U355" i="3"/>
  <c r="Q355" i="3"/>
  <c r="O355" i="3"/>
  <c r="N355" i="3"/>
  <c r="P355" i="3" s="1"/>
  <c r="M355" i="3"/>
  <c r="G355" i="3"/>
  <c r="V354" i="3"/>
  <c r="U354" i="3"/>
  <c r="Q354" i="3"/>
  <c r="O354" i="3"/>
  <c r="N354" i="3"/>
  <c r="P354" i="3" s="1"/>
  <c r="M354" i="3"/>
  <c r="G354" i="3"/>
  <c r="V353" i="3"/>
  <c r="U353" i="3"/>
  <c r="O353" i="3"/>
  <c r="Q353" i="3" s="1"/>
  <c r="N353" i="3"/>
  <c r="P353" i="3" s="1"/>
  <c r="M353" i="3"/>
  <c r="G353" i="3"/>
  <c r="V352" i="3"/>
  <c r="U352" i="3"/>
  <c r="Q352" i="3"/>
  <c r="O352" i="3"/>
  <c r="N352" i="3"/>
  <c r="P352" i="3" s="1"/>
  <c r="M352" i="3"/>
  <c r="G352" i="3"/>
  <c r="V351" i="3"/>
  <c r="U351" i="3"/>
  <c r="O351" i="3"/>
  <c r="Q351" i="3" s="1"/>
  <c r="N351" i="3"/>
  <c r="P351" i="3" s="1"/>
  <c r="M351" i="3"/>
  <c r="G351" i="3"/>
  <c r="V350" i="3"/>
  <c r="U350" i="3"/>
  <c r="O350" i="3"/>
  <c r="Q350" i="3" s="1"/>
  <c r="N350" i="3"/>
  <c r="P350" i="3" s="1"/>
  <c r="M350" i="3"/>
  <c r="G350" i="3"/>
  <c r="V349" i="3"/>
  <c r="U349" i="3"/>
  <c r="O349" i="3"/>
  <c r="Q349" i="3" s="1"/>
  <c r="N349" i="3"/>
  <c r="P349" i="3" s="1"/>
  <c r="M349" i="3"/>
  <c r="G349" i="3"/>
  <c r="V348" i="3"/>
  <c r="U348" i="3"/>
  <c r="O348" i="3"/>
  <c r="Q348" i="3" s="1"/>
  <c r="N348" i="3"/>
  <c r="P348" i="3" s="1"/>
  <c r="M348" i="3"/>
  <c r="G348" i="3"/>
  <c r="V347" i="3"/>
  <c r="U347" i="3"/>
  <c r="Q347" i="3"/>
  <c r="O347" i="3"/>
  <c r="N347" i="3"/>
  <c r="P347" i="3" s="1"/>
  <c r="M347" i="3"/>
  <c r="G347" i="3"/>
  <c r="V346" i="3"/>
  <c r="U346" i="3"/>
  <c r="Q346" i="3"/>
  <c r="O346" i="3"/>
  <c r="N346" i="3"/>
  <c r="P346" i="3" s="1"/>
  <c r="M346" i="3"/>
  <c r="G346" i="3"/>
  <c r="V345" i="3"/>
  <c r="U345" i="3"/>
  <c r="O345" i="3"/>
  <c r="Q345" i="3" s="1"/>
  <c r="N345" i="3"/>
  <c r="P345" i="3" s="1"/>
  <c r="M345" i="3"/>
  <c r="G345" i="3"/>
  <c r="V344" i="3"/>
  <c r="U344" i="3"/>
  <c r="Q344" i="3"/>
  <c r="O344" i="3"/>
  <c r="N344" i="3"/>
  <c r="P344" i="3" s="1"/>
  <c r="M344" i="3"/>
  <c r="G344" i="3"/>
  <c r="V343" i="3"/>
  <c r="U343" i="3"/>
  <c r="O343" i="3"/>
  <c r="Q343" i="3" s="1"/>
  <c r="N343" i="3"/>
  <c r="P343" i="3" s="1"/>
  <c r="M343" i="3"/>
  <c r="G343" i="3"/>
  <c r="V342" i="3"/>
  <c r="U342" i="3"/>
  <c r="O342" i="3"/>
  <c r="Q342" i="3" s="1"/>
  <c r="N342" i="3"/>
  <c r="P342" i="3" s="1"/>
  <c r="M342" i="3"/>
  <c r="G342" i="3"/>
  <c r="V341" i="3"/>
  <c r="U341" i="3"/>
  <c r="O341" i="3"/>
  <c r="Q341" i="3" s="1"/>
  <c r="N341" i="3"/>
  <c r="P341" i="3" s="1"/>
  <c r="M341" i="3"/>
  <c r="G341" i="3"/>
  <c r="V340" i="3"/>
  <c r="U340" i="3"/>
  <c r="O340" i="3"/>
  <c r="Q340" i="3" s="1"/>
  <c r="N340" i="3"/>
  <c r="P340" i="3" s="1"/>
  <c r="M340" i="3"/>
  <c r="G340" i="3"/>
  <c r="V339" i="3"/>
  <c r="U339" i="3"/>
  <c r="Q339" i="3"/>
  <c r="O339" i="3"/>
  <c r="N339" i="3"/>
  <c r="P339" i="3" s="1"/>
  <c r="M339" i="3"/>
  <c r="G339" i="3"/>
  <c r="V338" i="3"/>
  <c r="U338" i="3"/>
  <c r="Q338" i="3"/>
  <c r="O338" i="3"/>
  <c r="N338" i="3"/>
  <c r="P338" i="3" s="1"/>
  <c r="M338" i="3"/>
  <c r="G338" i="3"/>
  <c r="V337" i="3"/>
  <c r="U337" i="3"/>
  <c r="O337" i="3"/>
  <c r="Q337" i="3" s="1"/>
  <c r="N337" i="3"/>
  <c r="P337" i="3" s="1"/>
  <c r="M337" i="3"/>
  <c r="G337" i="3"/>
  <c r="V336" i="3"/>
  <c r="U336" i="3"/>
  <c r="Q336" i="3"/>
  <c r="O336" i="3"/>
  <c r="N336" i="3"/>
  <c r="P336" i="3" s="1"/>
  <c r="M336" i="3"/>
  <c r="G336" i="3"/>
  <c r="V335" i="3"/>
  <c r="U335" i="3"/>
  <c r="O335" i="3"/>
  <c r="Q335" i="3" s="1"/>
  <c r="N335" i="3"/>
  <c r="P335" i="3" s="1"/>
  <c r="M335" i="3"/>
  <c r="G335" i="3"/>
  <c r="V334" i="3"/>
  <c r="U334" i="3"/>
  <c r="O334" i="3"/>
  <c r="Q334" i="3" s="1"/>
  <c r="N334" i="3"/>
  <c r="P334" i="3" s="1"/>
  <c r="M334" i="3"/>
  <c r="G334" i="3"/>
  <c r="V333" i="3"/>
  <c r="U333" i="3"/>
  <c r="O333" i="3"/>
  <c r="Q333" i="3" s="1"/>
  <c r="N333" i="3"/>
  <c r="P333" i="3" s="1"/>
  <c r="M333" i="3"/>
  <c r="G333" i="3"/>
  <c r="V332" i="3"/>
  <c r="U332" i="3"/>
  <c r="O332" i="3"/>
  <c r="Q332" i="3" s="1"/>
  <c r="N332" i="3"/>
  <c r="P332" i="3" s="1"/>
  <c r="M332" i="3"/>
  <c r="G332" i="3"/>
  <c r="V331" i="3"/>
  <c r="U331" i="3"/>
  <c r="Q331" i="3"/>
  <c r="O331" i="3"/>
  <c r="N331" i="3"/>
  <c r="P331" i="3" s="1"/>
  <c r="M331" i="3"/>
  <c r="G331" i="3"/>
  <c r="V330" i="3"/>
  <c r="U330" i="3"/>
  <c r="Q330" i="3"/>
  <c r="O330" i="3"/>
  <c r="N330" i="3"/>
  <c r="P330" i="3" s="1"/>
  <c r="M330" i="3"/>
  <c r="G330" i="3"/>
  <c r="V329" i="3"/>
  <c r="U329" i="3"/>
  <c r="O329" i="3"/>
  <c r="Q329" i="3" s="1"/>
  <c r="N329" i="3"/>
  <c r="P329" i="3" s="1"/>
  <c r="M329" i="3"/>
  <c r="G329" i="3"/>
  <c r="V328" i="3"/>
  <c r="U328" i="3"/>
  <c r="Q328" i="3"/>
  <c r="O328" i="3"/>
  <c r="N328" i="3"/>
  <c r="P328" i="3" s="1"/>
  <c r="M328" i="3"/>
  <c r="G328" i="3"/>
  <c r="V327" i="3"/>
  <c r="U327" i="3"/>
  <c r="O327" i="3"/>
  <c r="Q327" i="3" s="1"/>
  <c r="N327" i="3"/>
  <c r="P327" i="3" s="1"/>
  <c r="M327" i="3"/>
  <c r="G327" i="3"/>
  <c r="V326" i="3"/>
  <c r="U326" i="3"/>
  <c r="O326" i="3"/>
  <c r="Q326" i="3" s="1"/>
  <c r="N326" i="3"/>
  <c r="P326" i="3" s="1"/>
  <c r="M326" i="3"/>
  <c r="G326" i="3"/>
  <c r="V325" i="3"/>
  <c r="U325" i="3"/>
  <c r="O325" i="3"/>
  <c r="Q325" i="3" s="1"/>
  <c r="N325" i="3"/>
  <c r="P325" i="3" s="1"/>
  <c r="M325" i="3"/>
  <c r="G325" i="3"/>
  <c r="V324" i="3"/>
  <c r="U324" i="3"/>
  <c r="O324" i="3"/>
  <c r="Q324" i="3" s="1"/>
  <c r="N324" i="3"/>
  <c r="P324" i="3" s="1"/>
  <c r="M324" i="3"/>
  <c r="G324" i="3"/>
  <c r="V323" i="3"/>
  <c r="U323" i="3"/>
  <c r="Q323" i="3"/>
  <c r="O323" i="3"/>
  <c r="N323" i="3"/>
  <c r="P323" i="3" s="1"/>
  <c r="M323" i="3"/>
  <c r="G323" i="3"/>
  <c r="V322" i="3"/>
  <c r="U322" i="3"/>
  <c r="Q322" i="3"/>
  <c r="O322" i="3"/>
  <c r="N322" i="3"/>
  <c r="P322" i="3" s="1"/>
  <c r="M322" i="3"/>
  <c r="G322" i="3"/>
  <c r="V321" i="3"/>
  <c r="U321" i="3"/>
  <c r="O321" i="3"/>
  <c r="Q321" i="3" s="1"/>
  <c r="N321" i="3"/>
  <c r="P321" i="3" s="1"/>
  <c r="M321" i="3"/>
  <c r="G321" i="3"/>
  <c r="V320" i="3"/>
  <c r="U320" i="3"/>
  <c r="Q320" i="3"/>
  <c r="O320" i="3"/>
  <c r="N320" i="3"/>
  <c r="P320" i="3" s="1"/>
  <c r="M320" i="3"/>
  <c r="G320" i="3"/>
  <c r="V319" i="3"/>
  <c r="U319" i="3"/>
  <c r="O319" i="3"/>
  <c r="Q319" i="3" s="1"/>
  <c r="N319" i="3"/>
  <c r="P319" i="3" s="1"/>
  <c r="M319" i="3"/>
  <c r="G319" i="3"/>
  <c r="V318" i="3"/>
  <c r="U318" i="3"/>
  <c r="O318" i="3"/>
  <c r="Q318" i="3" s="1"/>
  <c r="N318" i="3"/>
  <c r="P318" i="3" s="1"/>
  <c r="M318" i="3"/>
  <c r="G318" i="3"/>
  <c r="V317" i="3"/>
  <c r="U317" i="3"/>
  <c r="O317" i="3"/>
  <c r="Q317" i="3" s="1"/>
  <c r="N317" i="3"/>
  <c r="P317" i="3" s="1"/>
  <c r="M317" i="3"/>
  <c r="G317" i="3"/>
  <c r="V316" i="3"/>
  <c r="U316" i="3"/>
  <c r="O316" i="3"/>
  <c r="Q316" i="3" s="1"/>
  <c r="N316" i="3"/>
  <c r="P316" i="3" s="1"/>
  <c r="M316" i="3"/>
  <c r="G316" i="3"/>
  <c r="V315" i="3"/>
  <c r="U315" i="3"/>
  <c r="Q315" i="3"/>
  <c r="O315" i="3"/>
  <c r="N315" i="3"/>
  <c r="P315" i="3" s="1"/>
  <c r="M315" i="3"/>
  <c r="G315" i="3"/>
  <c r="V314" i="3"/>
  <c r="U314" i="3"/>
  <c r="Q314" i="3"/>
  <c r="O314" i="3"/>
  <c r="N314" i="3"/>
  <c r="P314" i="3" s="1"/>
  <c r="M314" i="3"/>
  <c r="G314" i="3"/>
  <c r="V313" i="3"/>
  <c r="U313" i="3"/>
  <c r="O313" i="3"/>
  <c r="Q313" i="3" s="1"/>
  <c r="N313" i="3"/>
  <c r="P313" i="3" s="1"/>
  <c r="M313" i="3"/>
  <c r="G313" i="3"/>
  <c r="V312" i="3"/>
  <c r="U312" i="3"/>
  <c r="Q312" i="3"/>
  <c r="O312" i="3"/>
  <c r="N312" i="3"/>
  <c r="P312" i="3" s="1"/>
  <c r="M312" i="3"/>
  <c r="G312" i="3"/>
  <c r="V311" i="3"/>
  <c r="U311" i="3"/>
  <c r="O311" i="3"/>
  <c r="Q311" i="3" s="1"/>
  <c r="N311" i="3"/>
  <c r="P311" i="3" s="1"/>
  <c r="M311" i="3"/>
  <c r="G311" i="3"/>
  <c r="V310" i="3"/>
  <c r="U310" i="3"/>
  <c r="O310" i="3"/>
  <c r="Q310" i="3" s="1"/>
  <c r="N310" i="3"/>
  <c r="P310" i="3" s="1"/>
  <c r="M310" i="3"/>
  <c r="G310" i="3"/>
  <c r="V309" i="3"/>
  <c r="U309" i="3"/>
  <c r="O309" i="3"/>
  <c r="Q309" i="3" s="1"/>
  <c r="N309" i="3"/>
  <c r="P309" i="3" s="1"/>
  <c r="M309" i="3"/>
  <c r="G309" i="3"/>
  <c r="V308" i="3"/>
  <c r="U308" i="3"/>
  <c r="O308" i="3"/>
  <c r="Q308" i="3" s="1"/>
  <c r="N308" i="3"/>
  <c r="P308" i="3" s="1"/>
  <c r="M308" i="3"/>
  <c r="G308" i="3"/>
  <c r="V307" i="3"/>
  <c r="U307" i="3"/>
  <c r="Q307" i="3"/>
  <c r="O307" i="3"/>
  <c r="N307" i="3"/>
  <c r="P307" i="3" s="1"/>
  <c r="M307" i="3"/>
  <c r="G307" i="3"/>
  <c r="V306" i="3"/>
  <c r="U306" i="3"/>
  <c r="Q306" i="3"/>
  <c r="O306" i="3"/>
  <c r="N306" i="3"/>
  <c r="P306" i="3" s="1"/>
  <c r="M306" i="3"/>
  <c r="G306" i="3"/>
  <c r="V305" i="3"/>
  <c r="U305" i="3"/>
  <c r="O305" i="3"/>
  <c r="Q305" i="3" s="1"/>
  <c r="N305" i="3"/>
  <c r="P305" i="3" s="1"/>
  <c r="M305" i="3"/>
  <c r="G305" i="3"/>
  <c r="V304" i="3"/>
  <c r="U304" i="3"/>
  <c r="Q304" i="3"/>
  <c r="O304" i="3"/>
  <c r="N304" i="3"/>
  <c r="P304" i="3" s="1"/>
  <c r="M304" i="3"/>
  <c r="G304" i="3"/>
  <c r="V303" i="3"/>
  <c r="U303" i="3"/>
  <c r="O303" i="3"/>
  <c r="Q303" i="3" s="1"/>
  <c r="N303" i="3"/>
  <c r="P303" i="3" s="1"/>
  <c r="M303" i="3"/>
  <c r="G303" i="3"/>
  <c r="V302" i="3"/>
  <c r="U302" i="3"/>
  <c r="O302" i="3"/>
  <c r="Q302" i="3" s="1"/>
  <c r="N302" i="3"/>
  <c r="P302" i="3" s="1"/>
  <c r="M302" i="3"/>
  <c r="G302" i="3"/>
  <c r="V301" i="3"/>
  <c r="U301" i="3"/>
  <c r="O301" i="3"/>
  <c r="Q301" i="3" s="1"/>
  <c r="N301" i="3"/>
  <c r="P301" i="3" s="1"/>
  <c r="M301" i="3"/>
  <c r="G301" i="3"/>
  <c r="V300" i="3"/>
  <c r="U300" i="3"/>
  <c r="O300" i="3"/>
  <c r="Q300" i="3" s="1"/>
  <c r="N300" i="3"/>
  <c r="P300" i="3" s="1"/>
  <c r="M300" i="3"/>
  <c r="G300" i="3"/>
  <c r="V299" i="3"/>
  <c r="U299" i="3"/>
  <c r="Q299" i="3"/>
  <c r="O299" i="3"/>
  <c r="N299" i="3"/>
  <c r="P299" i="3" s="1"/>
  <c r="M299" i="3"/>
  <c r="G299" i="3"/>
  <c r="V298" i="3"/>
  <c r="U298" i="3"/>
  <c r="Q298" i="3"/>
  <c r="O298" i="3"/>
  <c r="N298" i="3"/>
  <c r="P298" i="3" s="1"/>
  <c r="M298" i="3"/>
  <c r="G298" i="3"/>
  <c r="V297" i="3"/>
  <c r="U297" i="3"/>
  <c r="O297" i="3"/>
  <c r="Q297" i="3" s="1"/>
  <c r="N297" i="3"/>
  <c r="P297" i="3" s="1"/>
  <c r="M297" i="3"/>
  <c r="G297" i="3"/>
  <c r="V296" i="3"/>
  <c r="U296" i="3"/>
  <c r="Q296" i="3"/>
  <c r="O296" i="3"/>
  <c r="N296" i="3"/>
  <c r="P296" i="3" s="1"/>
  <c r="M296" i="3"/>
  <c r="G296" i="3"/>
  <c r="V295" i="3"/>
  <c r="U295" i="3"/>
  <c r="O295" i="3"/>
  <c r="Q295" i="3" s="1"/>
  <c r="N295" i="3"/>
  <c r="P295" i="3" s="1"/>
  <c r="M295" i="3"/>
  <c r="G295" i="3"/>
  <c r="V294" i="3"/>
  <c r="U294" i="3"/>
  <c r="O294" i="3"/>
  <c r="Q294" i="3" s="1"/>
  <c r="N294" i="3"/>
  <c r="P294" i="3" s="1"/>
  <c r="M294" i="3"/>
  <c r="G294" i="3"/>
  <c r="V293" i="3"/>
  <c r="U293" i="3"/>
  <c r="O293" i="3"/>
  <c r="Q293" i="3" s="1"/>
  <c r="N293" i="3"/>
  <c r="P293" i="3" s="1"/>
  <c r="M293" i="3"/>
  <c r="G293" i="3"/>
  <c r="V292" i="3"/>
  <c r="U292" i="3"/>
  <c r="O292" i="3"/>
  <c r="Q292" i="3" s="1"/>
  <c r="N292" i="3"/>
  <c r="P292" i="3" s="1"/>
  <c r="M292" i="3"/>
  <c r="G292" i="3"/>
  <c r="V291" i="3"/>
  <c r="U291" i="3"/>
  <c r="Q291" i="3"/>
  <c r="O291" i="3"/>
  <c r="N291" i="3"/>
  <c r="P291" i="3" s="1"/>
  <c r="M291" i="3"/>
  <c r="G291" i="3"/>
  <c r="V290" i="3"/>
  <c r="U290" i="3"/>
  <c r="Q290" i="3"/>
  <c r="O290" i="3"/>
  <c r="N290" i="3"/>
  <c r="P290" i="3" s="1"/>
  <c r="M290" i="3"/>
  <c r="G290" i="3"/>
  <c r="V289" i="3"/>
  <c r="U289" i="3"/>
  <c r="O289" i="3"/>
  <c r="Q289" i="3" s="1"/>
  <c r="N289" i="3"/>
  <c r="P289" i="3" s="1"/>
  <c r="M289" i="3"/>
  <c r="G289" i="3"/>
  <c r="V288" i="3"/>
  <c r="U288" i="3"/>
  <c r="Q288" i="3"/>
  <c r="O288" i="3"/>
  <c r="N288" i="3"/>
  <c r="P288" i="3" s="1"/>
  <c r="M288" i="3"/>
  <c r="G288" i="3"/>
  <c r="V287" i="3"/>
  <c r="U287" i="3"/>
  <c r="O287" i="3"/>
  <c r="Q287" i="3" s="1"/>
  <c r="N287" i="3"/>
  <c r="P287" i="3" s="1"/>
  <c r="M287" i="3"/>
  <c r="G287" i="3"/>
  <c r="V286" i="3"/>
  <c r="U286" i="3"/>
  <c r="O286" i="3"/>
  <c r="Q286" i="3" s="1"/>
  <c r="N286" i="3"/>
  <c r="P286" i="3" s="1"/>
  <c r="M286" i="3"/>
  <c r="G286" i="3"/>
  <c r="V285" i="3"/>
  <c r="U285" i="3"/>
  <c r="O285" i="3"/>
  <c r="Q285" i="3" s="1"/>
  <c r="N285" i="3"/>
  <c r="P285" i="3" s="1"/>
  <c r="M285" i="3"/>
  <c r="G285" i="3"/>
  <c r="V284" i="3"/>
  <c r="U284" i="3"/>
  <c r="O284" i="3"/>
  <c r="Q284" i="3" s="1"/>
  <c r="N284" i="3"/>
  <c r="P284" i="3" s="1"/>
  <c r="M284" i="3"/>
  <c r="G284" i="3"/>
  <c r="V283" i="3"/>
  <c r="U283" i="3"/>
  <c r="Q283" i="3"/>
  <c r="O283" i="3"/>
  <c r="N283" i="3"/>
  <c r="P283" i="3" s="1"/>
  <c r="M283" i="3"/>
  <c r="G283" i="3"/>
  <c r="V282" i="3"/>
  <c r="U282" i="3"/>
  <c r="Q282" i="3"/>
  <c r="O282" i="3"/>
  <c r="N282" i="3"/>
  <c r="P282" i="3" s="1"/>
  <c r="M282" i="3"/>
  <c r="G282" i="3"/>
  <c r="V281" i="3"/>
  <c r="U281" i="3"/>
  <c r="O281" i="3"/>
  <c r="Q281" i="3" s="1"/>
  <c r="N281" i="3"/>
  <c r="P281" i="3" s="1"/>
  <c r="M281" i="3"/>
  <c r="G281" i="3"/>
  <c r="V280" i="3"/>
  <c r="U280" i="3"/>
  <c r="Q280" i="3"/>
  <c r="O280" i="3"/>
  <c r="N280" i="3"/>
  <c r="P280" i="3" s="1"/>
  <c r="M280" i="3"/>
  <c r="G280" i="3"/>
  <c r="V279" i="3"/>
  <c r="U279" i="3"/>
  <c r="O279" i="3"/>
  <c r="Q279" i="3" s="1"/>
  <c r="N279" i="3"/>
  <c r="P279" i="3" s="1"/>
  <c r="M279" i="3"/>
  <c r="G279" i="3"/>
  <c r="V278" i="3"/>
  <c r="U278" i="3"/>
  <c r="O278" i="3"/>
  <c r="Q278" i="3" s="1"/>
  <c r="N278" i="3"/>
  <c r="P278" i="3" s="1"/>
  <c r="M278" i="3"/>
  <c r="G278" i="3"/>
  <c r="V277" i="3"/>
  <c r="U277" i="3"/>
  <c r="O277" i="3"/>
  <c r="Q277" i="3" s="1"/>
  <c r="N277" i="3"/>
  <c r="P277" i="3" s="1"/>
  <c r="M277" i="3"/>
  <c r="G277" i="3"/>
  <c r="V276" i="3"/>
  <c r="U276" i="3"/>
  <c r="O276" i="3"/>
  <c r="Q276" i="3" s="1"/>
  <c r="N276" i="3"/>
  <c r="P276" i="3" s="1"/>
  <c r="M276" i="3"/>
  <c r="G276" i="3"/>
  <c r="V275" i="3"/>
  <c r="U275" i="3"/>
  <c r="Q275" i="3"/>
  <c r="O275" i="3"/>
  <c r="N275" i="3"/>
  <c r="P275" i="3" s="1"/>
  <c r="M275" i="3"/>
  <c r="G275" i="3"/>
  <c r="V274" i="3"/>
  <c r="U274" i="3"/>
  <c r="Q274" i="3"/>
  <c r="O274" i="3"/>
  <c r="N274" i="3"/>
  <c r="P274" i="3" s="1"/>
  <c r="M274" i="3"/>
  <c r="G274" i="3"/>
  <c r="V273" i="3"/>
  <c r="U273" i="3"/>
  <c r="O273" i="3"/>
  <c r="Q273" i="3" s="1"/>
  <c r="N273" i="3"/>
  <c r="P273" i="3" s="1"/>
  <c r="M273" i="3"/>
  <c r="G273" i="3"/>
  <c r="V272" i="3"/>
  <c r="U272" i="3"/>
  <c r="Q272" i="3"/>
  <c r="O272" i="3"/>
  <c r="N272" i="3"/>
  <c r="P272" i="3" s="1"/>
  <c r="M272" i="3"/>
  <c r="G272" i="3"/>
  <c r="V271" i="3"/>
  <c r="U271" i="3"/>
  <c r="O271" i="3"/>
  <c r="Q271" i="3" s="1"/>
  <c r="N271" i="3"/>
  <c r="P271" i="3" s="1"/>
  <c r="M271" i="3"/>
  <c r="G271" i="3"/>
  <c r="V270" i="3"/>
  <c r="U270" i="3"/>
  <c r="O270" i="3"/>
  <c r="Q270" i="3" s="1"/>
  <c r="N270" i="3"/>
  <c r="P270" i="3" s="1"/>
  <c r="M270" i="3"/>
  <c r="G270" i="3"/>
  <c r="V269" i="3"/>
  <c r="U269" i="3"/>
  <c r="O269" i="3"/>
  <c r="Q269" i="3" s="1"/>
  <c r="N269" i="3"/>
  <c r="P269" i="3" s="1"/>
  <c r="M269" i="3"/>
  <c r="G269" i="3"/>
  <c r="V268" i="3"/>
  <c r="U268" i="3"/>
  <c r="O268" i="3"/>
  <c r="Q268" i="3" s="1"/>
  <c r="N268" i="3"/>
  <c r="P268" i="3" s="1"/>
  <c r="M268" i="3"/>
  <c r="G268" i="3"/>
  <c r="V267" i="3"/>
  <c r="U267" i="3"/>
  <c r="Q267" i="3"/>
  <c r="O267" i="3"/>
  <c r="N267" i="3"/>
  <c r="P267" i="3" s="1"/>
  <c r="M267" i="3"/>
  <c r="G267" i="3"/>
  <c r="V266" i="3"/>
  <c r="U266" i="3"/>
  <c r="Q266" i="3"/>
  <c r="O266" i="3"/>
  <c r="N266" i="3"/>
  <c r="P266" i="3" s="1"/>
  <c r="M266" i="3"/>
  <c r="G266" i="3"/>
  <c r="V265" i="3"/>
  <c r="U265" i="3"/>
  <c r="O265" i="3"/>
  <c r="Q265" i="3" s="1"/>
  <c r="N265" i="3"/>
  <c r="P265" i="3" s="1"/>
  <c r="M265" i="3"/>
  <c r="G265" i="3"/>
  <c r="V264" i="3"/>
  <c r="U264" i="3"/>
  <c r="Q264" i="3"/>
  <c r="O264" i="3"/>
  <c r="N264" i="3"/>
  <c r="P264" i="3" s="1"/>
  <c r="M264" i="3"/>
  <c r="G264" i="3"/>
  <c r="V263" i="3"/>
  <c r="U263" i="3"/>
  <c r="O263" i="3"/>
  <c r="Q263" i="3" s="1"/>
  <c r="N263" i="3"/>
  <c r="P263" i="3" s="1"/>
  <c r="M263" i="3"/>
  <c r="G263" i="3"/>
  <c r="V262" i="3"/>
  <c r="U262" i="3"/>
  <c r="O262" i="3"/>
  <c r="Q262" i="3" s="1"/>
  <c r="N262" i="3"/>
  <c r="P262" i="3" s="1"/>
  <c r="M262" i="3"/>
  <c r="G262" i="3"/>
  <c r="V261" i="3"/>
  <c r="U261" i="3"/>
  <c r="Q261" i="3"/>
  <c r="O261" i="3"/>
  <c r="N261" i="3"/>
  <c r="P261" i="3" s="1"/>
  <c r="M261" i="3"/>
  <c r="G261" i="3"/>
  <c r="V260" i="3"/>
  <c r="U260" i="3"/>
  <c r="O260" i="3"/>
  <c r="Q260" i="3" s="1"/>
  <c r="N260" i="3"/>
  <c r="P260" i="3" s="1"/>
  <c r="M260" i="3"/>
  <c r="G260" i="3"/>
  <c r="V259" i="3"/>
  <c r="U259" i="3"/>
  <c r="Q259" i="3"/>
  <c r="O259" i="3"/>
  <c r="N259" i="3"/>
  <c r="P259" i="3" s="1"/>
  <c r="M259" i="3"/>
  <c r="G259" i="3"/>
  <c r="V258" i="3"/>
  <c r="U258" i="3"/>
  <c r="Q258" i="3"/>
  <c r="O258" i="3"/>
  <c r="N258" i="3"/>
  <c r="P258" i="3" s="1"/>
  <c r="M258" i="3"/>
  <c r="G258" i="3"/>
  <c r="V257" i="3"/>
  <c r="U257" i="3"/>
  <c r="O257" i="3"/>
  <c r="Q257" i="3" s="1"/>
  <c r="N257" i="3"/>
  <c r="P257" i="3" s="1"/>
  <c r="M257" i="3"/>
  <c r="G257" i="3"/>
  <c r="V256" i="3"/>
  <c r="U256" i="3"/>
  <c r="Q256" i="3"/>
  <c r="O256" i="3"/>
  <c r="N256" i="3"/>
  <c r="P256" i="3" s="1"/>
  <c r="M256" i="3"/>
  <c r="G256" i="3"/>
  <c r="V255" i="3"/>
  <c r="U255" i="3"/>
  <c r="O255" i="3"/>
  <c r="Q255" i="3" s="1"/>
  <c r="N255" i="3"/>
  <c r="P255" i="3" s="1"/>
  <c r="M255" i="3"/>
  <c r="G255" i="3"/>
  <c r="V254" i="3"/>
  <c r="U254" i="3"/>
  <c r="O254" i="3"/>
  <c r="Q254" i="3" s="1"/>
  <c r="N254" i="3"/>
  <c r="P254" i="3" s="1"/>
  <c r="M254" i="3"/>
  <c r="G254" i="3"/>
  <c r="V253" i="3"/>
  <c r="U253" i="3"/>
  <c r="O253" i="3"/>
  <c r="Q253" i="3" s="1"/>
  <c r="N253" i="3"/>
  <c r="P253" i="3" s="1"/>
  <c r="M253" i="3"/>
  <c r="G253" i="3"/>
  <c r="V252" i="3"/>
  <c r="U252" i="3"/>
  <c r="O252" i="3"/>
  <c r="Q252" i="3" s="1"/>
  <c r="N252" i="3"/>
  <c r="P252" i="3" s="1"/>
  <c r="M252" i="3"/>
  <c r="G252" i="3"/>
  <c r="V251" i="3"/>
  <c r="U251" i="3"/>
  <c r="Q251" i="3"/>
  <c r="O251" i="3"/>
  <c r="N251" i="3"/>
  <c r="P251" i="3" s="1"/>
  <c r="M251" i="3"/>
  <c r="G251" i="3"/>
  <c r="V250" i="3"/>
  <c r="U250" i="3"/>
  <c r="Q250" i="3"/>
  <c r="O250" i="3"/>
  <c r="N250" i="3"/>
  <c r="P250" i="3" s="1"/>
  <c r="M250" i="3"/>
  <c r="G250" i="3"/>
  <c r="V249" i="3"/>
  <c r="U249" i="3"/>
  <c r="O249" i="3"/>
  <c r="Q249" i="3" s="1"/>
  <c r="N249" i="3"/>
  <c r="P249" i="3" s="1"/>
  <c r="M249" i="3"/>
  <c r="G249" i="3"/>
  <c r="V248" i="3"/>
  <c r="U248" i="3"/>
  <c r="Q248" i="3"/>
  <c r="O248" i="3"/>
  <c r="N248" i="3"/>
  <c r="P248" i="3" s="1"/>
  <c r="M248" i="3"/>
  <c r="G248" i="3"/>
  <c r="V247" i="3"/>
  <c r="U247" i="3"/>
  <c r="O247" i="3"/>
  <c r="Q247" i="3" s="1"/>
  <c r="N247" i="3"/>
  <c r="P247" i="3" s="1"/>
  <c r="M247" i="3"/>
  <c r="G247" i="3"/>
  <c r="V246" i="3"/>
  <c r="U246" i="3"/>
  <c r="O246" i="3"/>
  <c r="Q246" i="3" s="1"/>
  <c r="N246" i="3"/>
  <c r="P246" i="3" s="1"/>
  <c r="M246" i="3"/>
  <c r="G246" i="3"/>
  <c r="V245" i="3"/>
  <c r="U245" i="3"/>
  <c r="O245" i="3"/>
  <c r="Q245" i="3" s="1"/>
  <c r="N245" i="3"/>
  <c r="P245" i="3" s="1"/>
  <c r="M245" i="3"/>
  <c r="G245" i="3"/>
  <c r="V244" i="3"/>
  <c r="U244" i="3"/>
  <c r="O244" i="3"/>
  <c r="Q244" i="3" s="1"/>
  <c r="N244" i="3"/>
  <c r="P244" i="3" s="1"/>
  <c r="M244" i="3"/>
  <c r="G244" i="3"/>
  <c r="V243" i="3"/>
  <c r="U243" i="3"/>
  <c r="Q243" i="3"/>
  <c r="O243" i="3"/>
  <c r="N243" i="3"/>
  <c r="P243" i="3" s="1"/>
  <c r="M243" i="3"/>
  <c r="G243" i="3"/>
  <c r="V242" i="3"/>
  <c r="U242" i="3"/>
  <c r="Q242" i="3"/>
  <c r="O242" i="3"/>
  <c r="N242" i="3"/>
  <c r="P242" i="3" s="1"/>
  <c r="M242" i="3"/>
  <c r="G242" i="3"/>
  <c r="V241" i="3"/>
  <c r="U241" i="3"/>
  <c r="O241" i="3"/>
  <c r="Q241" i="3" s="1"/>
  <c r="N241" i="3"/>
  <c r="P241" i="3" s="1"/>
  <c r="M241" i="3"/>
  <c r="G241" i="3"/>
  <c r="V240" i="3"/>
  <c r="U240" i="3"/>
  <c r="Q240" i="3"/>
  <c r="O240" i="3"/>
  <c r="N240" i="3"/>
  <c r="P240" i="3" s="1"/>
  <c r="M240" i="3"/>
  <c r="G240" i="3"/>
  <c r="V239" i="3"/>
  <c r="U239" i="3"/>
  <c r="O239" i="3"/>
  <c r="Q239" i="3" s="1"/>
  <c r="N239" i="3"/>
  <c r="P239" i="3" s="1"/>
  <c r="M239" i="3"/>
  <c r="G239" i="3"/>
  <c r="V238" i="3"/>
  <c r="U238" i="3"/>
  <c r="O238" i="3"/>
  <c r="Q238" i="3" s="1"/>
  <c r="N238" i="3"/>
  <c r="P238" i="3" s="1"/>
  <c r="M238" i="3"/>
  <c r="G238" i="3"/>
  <c r="V237" i="3"/>
  <c r="U237" i="3"/>
  <c r="O237" i="3"/>
  <c r="Q237" i="3" s="1"/>
  <c r="N237" i="3"/>
  <c r="P237" i="3" s="1"/>
  <c r="M237" i="3"/>
  <c r="G237" i="3"/>
  <c r="V236" i="3"/>
  <c r="U236" i="3"/>
  <c r="O236" i="3"/>
  <c r="Q236" i="3" s="1"/>
  <c r="N236" i="3"/>
  <c r="P236" i="3" s="1"/>
  <c r="M236" i="3"/>
  <c r="G236" i="3"/>
  <c r="V235" i="3"/>
  <c r="U235" i="3"/>
  <c r="Q235" i="3"/>
  <c r="O235" i="3"/>
  <c r="N235" i="3"/>
  <c r="P235" i="3" s="1"/>
  <c r="M235" i="3"/>
  <c r="G235" i="3"/>
  <c r="V234" i="3"/>
  <c r="U234" i="3"/>
  <c r="Q234" i="3"/>
  <c r="O234" i="3"/>
  <c r="N234" i="3"/>
  <c r="P234" i="3" s="1"/>
  <c r="M234" i="3"/>
  <c r="G234" i="3"/>
  <c r="V233" i="3"/>
  <c r="U233" i="3"/>
  <c r="O233" i="3"/>
  <c r="Q233" i="3" s="1"/>
  <c r="N233" i="3"/>
  <c r="P233" i="3" s="1"/>
  <c r="M233" i="3"/>
  <c r="G233" i="3"/>
  <c r="V232" i="3"/>
  <c r="U232" i="3"/>
  <c r="Q232" i="3"/>
  <c r="O232" i="3"/>
  <c r="N232" i="3"/>
  <c r="P232" i="3" s="1"/>
  <c r="M232" i="3"/>
  <c r="G232" i="3"/>
  <c r="V231" i="3"/>
  <c r="U231" i="3"/>
  <c r="O231" i="3"/>
  <c r="Q231" i="3" s="1"/>
  <c r="N231" i="3"/>
  <c r="P231" i="3" s="1"/>
  <c r="M231" i="3"/>
  <c r="G231" i="3"/>
  <c r="V230" i="3"/>
  <c r="U230" i="3"/>
  <c r="O230" i="3"/>
  <c r="Q230" i="3" s="1"/>
  <c r="N230" i="3"/>
  <c r="P230" i="3" s="1"/>
  <c r="M230" i="3"/>
  <c r="G230" i="3"/>
  <c r="V229" i="3"/>
  <c r="U229" i="3"/>
  <c r="O229" i="3"/>
  <c r="Q229" i="3" s="1"/>
  <c r="N229" i="3"/>
  <c r="P229" i="3" s="1"/>
  <c r="M229" i="3"/>
  <c r="G229" i="3"/>
  <c r="V228" i="3"/>
  <c r="U228" i="3"/>
  <c r="O228" i="3"/>
  <c r="Q228" i="3" s="1"/>
  <c r="N228" i="3"/>
  <c r="P228" i="3" s="1"/>
  <c r="M228" i="3"/>
  <c r="G228" i="3"/>
  <c r="V227" i="3"/>
  <c r="U227" i="3"/>
  <c r="Q227" i="3"/>
  <c r="O227" i="3"/>
  <c r="N227" i="3"/>
  <c r="P227" i="3" s="1"/>
  <c r="M227" i="3"/>
  <c r="G227" i="3"/>
  <c r="V226" i="3"/>
  <c r="U226" i="3"/>
  <c r="Q226" i="3"/>
  <c r="O226" i="3"/>
  <c r="N226" i="3"/>
  <c r="P226" i="3" s="1"/>
  <c r="M226" i="3"/>
  <c r="G226" i="3"/>
  <c r="V225" i="3"/>
  <c r="U225" i="3"/>
  <c r="O225" i="3"/>
  <c r="Q225" i="3" s="1"/>
  <c r="N225" i="3"/>
  <c r="P225" i="3" s="1"/>
  <c r="M225" i="3"/>
  <c r="G225" i="3"/>
  <c r="V224" i="3"/>
  <c r="U224" i="3"/>
  <c r="Q224" i="3"/>
  <c r="O224" i="3"/>
  <c r="N224" i="3"/>
  <c r="P224" i="3" s="1"/>
  <c r="M224" i="3"/>
  <c r="G224" i="3"/>
  <c r="V223" i="3"/>
  <c r="U223" i="3"/>
  <c r="O223" i="3"/>
  <c r="Q223" i="3" s="1"/>
  <c r="N223" i="3"/>
  <c r="P223" i="3" s="1"/>
  <c r="M223" i="3"/>
  <c r="G223" i="3"/>
  <c r="V222" i="3"/>
  <c r="U222" i="3"/>
  <c r="O222" i="3"/>
  <c r="Q222" i="3" s="1"/>
  <c r="N222" i="3"/>
  <c r="P222" i="3" s="1"/>
  <c r="M222" i="3"/>
  <c r="G222" i="3"/>
  <c r="V221" i="3"/>
  <c r="U221" i="3"/>
  <c r="O221" i="3"/>
  <c r="Q221" i="3" s="1"/>
  <c r="N221" i="3"/>
  <c r="P221" i="3" s="1"/>
  <c r="M221" i="3"/>
  <c r="G221" i="3"/>
  <c r="V220" i="3"/>
  <c r="U220" i="3"/>
  <c r="O220" i="3"/>
  <c r="Q220" i="3" s="1"/>
  <c r="N220" i="3"/>
  <c r="P220" i="3" s="1"/>
  <c r="M220" i="3"/>
  <c r="G220" i="3"/>
  <c r="V219" i="3"/>
  <c r="U219" i="3"/>
  <c r="Q219" i="3"/>
  <c r="O219" i="3"/>
  <c r="N219" i="3"/>
  <c r="P219" i="3" s="1"/>
  <c r="M219" i="3"/>
  <c r="G219" i="3"/>
  <c r="V218" i="3"/>
  <c r="U218" i="3"/>
  <c r="Q218" i="3"/>
  <c r="O218" i="3"/>
  <c r="N218" i="3"/>
  <c r="P218" i="3" s="1"/>
  <c r="M218" i="3"/>
  <c r="G218" i="3"/>
  <c r="V217" i="3"/>
  <c r="U217" i="3"/>
  <c r="O217" i="3"/>
  <c r="Q217" i="3" s="1"/>
  <c r="N217" i="3"/>
  <c r="P217" i="3" s="1"/>
  <c r="M217" i="3"/>
  <c r="G217" i="3"/>
  <c r="V216" i="3"/>
  <c r="U216" i="3"/>
  <c r="Q216" i="3"/>
  <c r="O216" i="3"/>
  <c r="N216" i="3"/>
  <c r="P216" i="3" s="1"/>
  <c r="M216" i="3"/>
  <c r="G216" i="3"/>
  <c r="V215" i="3"/>
  <c r="U215" i="3"/>
  <c r="O215" i="3"/>
  <c r="Q215" i="3" s="1"/>
  <c r="N215" i="3"/>
  <c r="P215" i="3" s="1"/>
  <c r="M215" i="3"/>
  <c r="G215" i="3"/>
  <c r="V214" i="3"/>
  <c r="U214" i="3"/>
  <c r="O214" i="3"/>
  <c r="Q214" i="3" s="1"/>
  <c r="N214" i="3"/>
  <c r="P214" i="3" s="1"/>
  <c r="M214" i="3"/>
  <c r="G214" i="3"/>
  <c r="V213" i="3"/>
  <c r="U213" i="3"/>
  <c r="O213" i="3"/>
  <c r="Q213" i="3" s="1"/>
  <c r="N213" i="3"/>
  <c r="P213" i="3" s="1"/>
  <c r="M213" i="3"/>
  <c r="G213" i="3"/>
  <c r="V212" i="3"/>
  <c r="U212" i="3"/>
  <c r="O212" i="3"/>
  <c r="Q212" i="3" s="1"/>
  <c r="N212" i="3"/>
  <c r="P212" i="3" s="1"/>
  <c r="M212" i="3"/>
  <c r="G212" i="3"/>
  <c r="V211" i="3"/>
  <c r="U211" i="3"/>
  <c r="Q211" i="3"/>
  <c r="O211" i="3"/>
  <c r="N211" i="3"/>
  <c r="P211" i="3" s="1"/>
  <c r="M211" i="3"/>
  <c r="G211" i="3"/>
  <c r="V210" i="3"/>
  <c r="U210" i="3"/>
  <c r="Q210" i="3"/>
  <c r="O210" i="3"/>
  <c r="N210" i="3"/>
  <c r="P210" i="3" s="1"/>
  <c r="M210" i="3"/>
  <c r="G210" i="3"/>
  <c r="V209" i="3"/>
  <c r="U209" i="3"/>
  <c r="O209" i="3"/>
  <c r="Q209" i="3" s="1"/>
  <c r="N209" i="3"/>
  <c r="P209" i="3" s="1"/>
  <c r="M209" i="3"/>
  <c r="G209" i="3"/>
  <c r="V208" i="3"/>
  <c r="U208" i="3"/>
  <c r="Q208" i="3"/>
  <c r="O208" i="3"/>
  <c r="N208" i="3"/>
  <c r="P208" i="3" s="1"/>
  <c r="M208" i="3"/>
  <c r="G208" i="3"/>
  <c r="V207" i="3"/>
  <c r="U207" i="3"/>
  <c r="O207" i="3"/>
  <c r="Q207" i="3" s="1"/>
  <c r="N207" i="3"/>
  <c r="P207" i="3" s="1"/>
  <c r="M207" i="3"/>
  <c r="G207" i="3"/>
  <c r="V206" i="3"/>
  <c r="U206" i="3"/>
  <c r="O206" i="3"/>
  <c r="Q206" i="3" s="1"/>
  <c r="N206" i="3"/>
  <c r="P206" i="3" s="1"/>
  <c r="M206" i="3"/>
  <c r="G206" i="3"/>
  <c r="V205" i="3"/>
  <c r="U205" i="3"/>
  <c r="O205" i="3"/>
  <c r="Q205" i="3" s="1"/>
  <c r="N205" i="3"/>
  <c r="P205" i="3" s="1"/>
  <c r="M205" i="3"/>
  <c r="G205" i="3"/>
  <c r="V204" i="3"/>
  <c r="U204" i="3"/>
  <c r="O204" i="3"/>
  <c r="Q204" i="3" s="1"/>
  <c r="N204" i="3"/>
  <c r="P204" i="3" s="1"/>
  <c r="M204" i="3"/>
  <c r="G204" i="3"/>
  <c r="V203" i="3"/>
  <c r="U203" i="3"/>
  <c r="Q203" i="3"/>
  <c r="O203" i="3"/>
  <c r="N203" i="3"/>
  <c r="P203" i="3" s="1"/>
  <c r="M203" i="3"/>
  <c r="G203" i="3"/>
  <c r="V202" i="3"/>
  <c r="U202" i="3"/>
  <c r="Q202" i="3"/>
  <c r="O202" i="3"/>
  <c r="N202" i="3"/>
  <c r="P202" i="3" s="1"/>
  <c r="M202" i="3"/>
  <c r="G202" i="3"/>
  <c r="V201" i="3"/>
  <c r="U201" i="3"/>
  <c r="O201" i="3"/>
  <c r="Q201" i="3" s="1"/>
  <c r="N201" i="3"/>
  <c r="P201" i="3" s="1"/>
  <c r="M201" i="3"/>
  <c r="G201" i="3"/>
  <c r="V200" i="3"/>
  <c r="U200" i="3"/>
  <c r="Q200" i="3"/>
  <c r="O200" i="3"/>
  <c r="N200" i="3"/>
  <c r="P200" i="3" s="1"/>
  <c r="M200" i="3"/>
  <c r="G200" i="3"/>
  <c r="V199" i="3"/>
  <c r="U199" i="3"/>
  <c r="O199" i="3"/>
  <c r="Q199" i="3" s="1"/>
  <c r="N199" i="3"/>
  <c r="P199" i="3" s="1"/>
  <c r="M199" i="3"/>
  <c r="G199" i="3"/>
  <c r="V198" i="3"/>
  <c r="U198" i="3"/>
  <c r="O198" i="3"/>
  <c r="Q198" i="3" s="1"/>
  <c r="N198" i="3"/>
  <c r="P198" i="3" s="1"/>
  <c r="M198" i="3"/>
  <c r="G198" i="3"/>
  <c r="V197" i="3"/>
  <c r="U197" i="3"/>
  <c r="O197" i="3"/>
  <c r="Q197" i="3" s="1"/>
  <c r="N197" i="3"/>
  <c r="P197" i="3" s="1"/>
  <c r="M197" i="3"/>
  <c r="G197" i="3"/>
  <c r="V196" i="3"/>
  <c r="U196" i="3"/>
  <c r="O196" i="3"/>
  <c r="Q196" i="3" s="1"/>
  <c r="N196" i="3"/>
  <c r="P196" i="3" s="1"/>
  <c r="M196" i="3"/>
  <c r="G196" i="3"/>
  <c r="V195" i="3"/>
  <c r="U195" i="3"/>
  <c r="Q195" i="3"/>
  <c r="O195" i="3"/>
  <c r="N195" i="3"/>
  <c r="P195" i="3" s="1"/>
  <c r="M195" i="3"/>
  <c r="G195" i="3"/>
  <c r="V194" i="3"/>
  <c r="U194" i="3"/>
  <c r="Q194" i="3"/>
  <c r="O194" i="3"/>
  <c r="N194" i="3"/>
  <c r="P194" i="3" s="1"/>
  <c r="M194" i="3"/>
  <c r="G194" i="3"/>
  <c r="V193" i="3"/>
  <c r="U193" i="3"/>
  <c r="O193" i="3"/>
  <c r="Q193" i="3" s="1"/>
  <c r="N193" i="3"/>
  <c r="P193" i="3" s="1"/>
  <c r="M193" i="3"/>
  <c r="G193" i="3"/>
  <c r="V192" i="3"/>
  <c r="U192" i="3"/>
  <c r="Q192" i="3"/>
  <c r="O192" i="3"/>
  <c r="N192" i="3"/>
  <c r="P192" i="3" s="1"/>
  <c r="M192" i="3"/>
  <c r="G192" i="3"/>
  <c r="V191" i="3"/>
  <c r="U191" i="3"/>
  <c r="O191" i="3"/>
  <c r="Q191" i="3" s="1"/>
  <c r="N191" i="3"/>
  <c r="P191" i="3" s="1"/>
  <c r="M191" i="3"/>
  <c r="G191" i="3"/>
  <c r="V190" i="3"/>
  <c r="U190" i="3"/>
  <c r="O190" i="3"/>
  <c r="Q190" i="3" s="1"/>
  <c r="N190" i="3"/>
  <c r="P190" i="3" s="1"/>
  <c r="M190" i="3"/>
  <c r="G190" i="3"/>
  <c r="V189" i="3"/>
  <c r="U189" i="3"/>
  <c r="O189" i="3"/>
  <c r="Q189" i="3" s="1"/>
  <c r="N189" i="3"/>
  <c r="P189" i="3" s="1"/>
  <c r="M189" i="3"/>
  <c r="G189" i="3"/>
  <c r="V188" i="3"/>
  <c r="U188" i="3"/>
  <c r="O188" i="3"/>
  <c r="Q188" i="3" s="1"/>
  <c r="N188" i="3"/>
  <c r="P188" i="3" s="1"/>
  <c r="M188" i="3"/>
  <c r="G188" i="3"/>
  <c r="V187" i="3"/>
  <c r="U187" i="3"/>
  <c r="Q187" i="3"/>
  <c r="O187" i="3"/>
  <c r="N187" i="3"/>
  <c r="P187" i="3" s="1"/>
  <c r="M187" i="3"/>
  <c r="G187" i="3"/>
  <c r="V186" i="3"/>
  <c r="U186" i="3"/>
  <c r="Q186" i="3"/>
  <c r="O186" i="3"/>
  <c r="N186" i="3"/>
  <c r="P186" i="3" s="1"/>
  <c r="M186" i="3"/>
  <c r="G186" i="3"/>
  <c r="V185" i="3"/>
  <c r="U185" i="3"/>
  <c r="O185" i="3"/>
  <c r="Q185" i="3" s="1"/>
  <c r="N185" i="3"/>
  <c r="P185" i="3" s="1"/>
  <c r="M185" i="3"/>
  <c r="G185" i="3"/>
  <c r="V184" i="3"/>
  <c r="U184" i="3"/>
  <c r="Q184" i="3"/>
  <c r="O184" i="3"/>
  <c r="N184" i="3"/>
  <c r="P184" i="3" s="1"/>
  <c r="M184" i="3"/>
  <c r="G184" i="3"/>
  <c r="V183" i="3"/>
  <c r="U183" i="3"/>
  <c r="O183" i="3"/>
  <c r="Q183" i="3" s="1"/>
  <c r="N183" i="3"/>
  <c r="P183" i="3" s="1"/>
  <c r="M183" i="3"/>
  <c r="G183" i="3"/>
  <c r="V182" i="3"/>
  <c r="U182" i="3"/>
  <c r="O182" i="3"/>
  <c r="Q182" i="3" s="1"/>
  <c r="N182" i="3"/>
  <c r="P182" i="3" s="1"/>
  <c r="M182" i="3"/>
  <c r="G182" i="3"/>
  <c r="V181" i="3"/>
  <c r="U181" i="3"/>
  <c r="O181" i="3"/>
  <c r="Q181" i="3" s="1"/>
  <c r="N181" i="3"/>
  <c r="P181" i="3" s="1"/>
  <c r="M181" i="3"/>
  <c r="G181" i="3"/>
  <c r="V180" i="3"/>
  <c r="U180" i="3"/>
  <c r="O180" i="3"/>
  <c r="Q180" i="3" s="1"/>
  <c r="N180" i="3"/>
  <c r="P180" i="3" s="1"/>
  <c r="M180" i="3"/>
  <c r="G180" i="3"/>
  <c r="V179" i="3"/>
  <c r="U179" i="3"/>
  <c r="Q179" i="3"/>
  <c r="O179" i="3"/>
  <c r="N179" i="3"/>
  <c r="P179" i="3" s="1"/>
  <c r="M179" i="3"/>
  <c r="G179" i="3"/>
  <c r="V178" i="3"/>
  <c r="U178" i="3"/>
  <c r="Q178" i="3"/>
  <c r="O178" i="3"/>
  <c r="N178" i="3"/>
  <c r="P178" i="3" s="1"/>
  <c r="M178" i="3"/>
  <c r="G178" i="3"/>
  <c r="V177" i="3"/>
  <c r="U177" i="3"/>
  <c r="O177" i="3"/>
  <c r="Q177" i="3" s="1"/>
  <c r="N177" i="3"/>
  <c r="P177" i="3" s="1"/>
  <c r="M177" i="3"/>
  <c r="G177" i="3"/>
  <c r="V176" i="3"/>
  <c r="U176" i="3"/>
  <c r="Q176" i="3"/>
  <c r="O176" i="3"/>
  <c r="N176" i="3"/>
  <c r="P176" i="3" s="1"/>
  <c r="M176" i="3"/>
  <c r="G176" i="3"/>
  <c r="V175" i="3"/>
  <c r="U175" i="3"/>
  <c r="O175" i="3"/>
  <c r="Q175" i="3" s="1"/>
  <c r="N175" i="3"/>
  <c r="P175" i="3" s="1"/>
  <c r="M175" i="3"/>
  <c r="G175" i="3"/>
  <c r="V174" i="3"/>
  <c r="U174" i="3"/>
  <c r="O174" i="3"/>
  <c r="Q174" i="3" s="1"/>
  <c r="N174" i="3"/>
  <c r="P174" i="3" s="1"/>
  <c r="M174" i="3"/>
  <c r="G174" i="3"/>
  <c r="V173" i="3"/>
  <c r="U173" i="3"/>
  <c r="O173" i="3"/>
  <c r="Q173" i="3" s="1"/>
  <c r="N173" i="3"/>
  <c r="P173" i="3" s="1"/>
  <c r="M173" i="3"/>
  <c r="G173" i="3"/>
  <c r="V172" i="3"/>
  <c r="U172" i="3"/>
  <c r="O172" i="3"/>
  <c r="Q172" i="3" s="1"/>
  <c r="N172" i="3"/>
  <c r="P172" i="3" s="1"/>
  <c r="M172" i="3"/>
  <c r="G172" i="3"/>
  <c r="V171" i="3"/>
  <c r="U171" i="3"/>
  <c r="Q171" i="3"/>
  <c r="O171" i="3"/>
  <c r="N171" i="3"/>
  <c r="P171" i="3" s="1"/>
  <c r="M171" i="3"/>
  <c r="G171" i="3"/>
  <c r="V170" i="3"/>
  <c r="U170" i="3"/>
  <c r="Q170" i="3"/>
  <c r="O170" i="3"/>
  <c r="N170" i="3"/>
  <c r="P170" i="3" s="1"/>
  <c r="M170" i="3"/>
  <c r="G170" i="3"/>
  <c r="V169" i="3"/>
  <c r="U169" i="3"/>
  <c r="O169" i="3"/>
  <c r="Q169" i="3" s="1"/>
  <c r="N169" i="3"/>
  <c r="P169" i="3" s="1"/>
  <c r="M169" i="3"/>
  <c r="G169" i="3"/>
  <c r="V168" i="3"/>
  <c r="U168" i="3"/>
  <c r="Q168" i="3"/>
  <c r="O168" i="3"/>
  <c r="N168" i="3"/>
  <c r="P168" i="3" s="1"/>
  <c r="M168" i="3"/>
  <c r="G168" i="3"/>
  <c r="V167" i="3"/>
  <c r="U167" i="3"/>
  <c r="O167" i="3"/>
  <c r="Q167" i="3" s="1"/>
  <c r="N167" i="3"/>
  <c r="P167" i="3" s="1"/>
  <c r="M167" i="3"/>
  <c r="G167" i="3"/>
  <c r="V166" i="3"/>
  <c r="U166" i="3"/>
  <c r="O166" i="3"/>
  <c r="Q166" i="3" s="1"/>
  <c r="N166" i="3"/>
  <c r="P166" i="3" s="1"/>
  <c r="M166" i="3"/>
  <c r="G166" i="3"/>
  <c r="V165" i="3"/>
  <c r="U165" i="3"/>
  <c r="O165" i="3"/>
  <c r="Q165" i="3" s="1"/>
  <c r="N165" i="3"/>
  <c r="P165" i="3" s="1"/>
  <c r="M165" i="3"/>
  <c r="G165" i="3"/>
  <c r="V164" i="3"/>
  <c r="U164" i="3"/>
  <c r="O164" i="3"/>
  <c r="Q164" i="3" s="1"/>
  <c r="N164" i="3"/>
  <c r="P164" i="3" s="1"/>
  <c r="M164" i="3"/>
  <c r="G164" i="3"/>
  <c r="V163" i="3"/>
  <c r="U163" i="3"/>
  <c r="Q163" i="3"/>
  <c r="O163" i="3"/>
  <c r="N163" i="3"/>
  <c r="P163" i="3" s="1"/>
  <c r="M163" i="3"/>
  <c r="G163" i="3"/>
  <c r="V162" i="3"/>
  <c r="U162" i="3"/>
  <c r="Q162" i="3"/>
  <c r="O162" i="3"/>
  <c r="N162" i="3"/>
  <c r="P162" i="3" s="1"/>
  <c r="M162" i="3"/>
  <c r="G162" i="3"/>
  <c r="V161" i="3"/>
  <c r="U161" i="3"/>
  <c r="O161" i="3"/>
  <c r="Q161" i="3" s="1"/>
  <c r="N161" i="3"/>
  <c r="P161" i="3" s="1"/>
  <c r="M161" i="3"/>
  <c r="G161" i="3"/>
  <c r="V160" i="3"/>
  <c r="U160" i="3"/>
  <c r="Q160" i="3"/>
  <c r="O160" i="3"/>
  <c r="N160" i="3"/>
  <c r="P160" i="3" s="1"/>
  <c r="M160" i="3"/>
  <c r="G160" i="3"/>
  <c r="V159" i="3"/>
  <c r="U159" i="3"/>
  <c r="O159" i="3"/>
  <c r="Q159" i="3" s="1"/>
  <c r="N159" i="3"/>
  <c r="P159" i="3" s="1"/>
  <c r="M159" i="3"/>
  <c r="G159" i="3"/>
  <c r="V158" i="3"/>
  <c r="U158" i="3"/>
  <c r="O158" i="3"/>
  <c r="Q158" i="3" s="1"/>
  <c r="N158" i="3"/>
  <c r="P158" i="3" s="1"/>
  <c r="M158" i="3"/>
  <c r="G158" i="3"/>
  <c r="V157" i="3"/>
  <c r="U157" i="3"/>
  <c r="O157" i="3"/>
  <c r="Q157" i="3" s="1"/>
  <c r="N157" i="3"/>
  <c r="P157" i="3" s="1"/>
  <c r="M157" i="3"/>
  <c r="G157" i="3"/>
  <c r="V156" i="3"/>
  <c r="U156" i="3"/>
  <c r="O156" i="3"/>
  <c r="Q156" i="3" s="1"/>
  <c r="N156" i="3"/>
  <c r="P156" i="3" s="1"/>
  <c r="M156" i="3"/>
  <c r="G156" i="3"/>
  <c r="V155" i="3"/>
  <c r="U155" i="3"/>
  <c r="Q155" i="3"/>
  <c r="O155" i="3"/>
  <c r="N155" i="3"/>
  <c r="P155" i="3" s="1"/>
  <c r="M155" i="3"/>
  <c r="G155" i="3"/>
  <c r="V154" i="3"/>
  <c r="U154" i="3"/>
  <c r="Q154" i="3"/>
  <c r="O154" i="3"/>
  <c r="N154" i="3"/>
  <c r="P154" i="3" s="1"/>
  <c r="M154" i="3"/>
  <c r="G154" i="3"/>
  <c r="V153" i="3"/>
  <c r="U153" i="3"/>
  <c r="O153" i="3"/>
  <c r="Q153" i="3" s="1"/>
  <c r="N153" i="3"/>
  <c r="P153" i="3" s="1"/>
  <c r="M153" i="3"/>
  <c r="G153" i="3"/>
  <c r="V152" i="3"/>
  <c r="U152" i="3"/>
  <c r="Q152" i="3"/>
  <c r="O152" i="3"/>
  <c r="N152" i="3"/>
  <c r="P152" i="3" s="1"/>
  <c r="M152" i="3"/>
  <c r="G152" i="3"/>
  <c r="V151" i="3"/>
  <c r="U151" i="3"/>
  <c r="O151" i="3"/>
  <c r="Q151" i="3" s="1"/>
  <c r="N151" i="3"/>
  <c r="P151" i="3" s="1"/>
  <c r="M151" i="3"/>
  <c r="G151" i="3"/>
  <c r="V150" i="3"/>
  <c r="U150" i="3"/>
  <c r="O150" i="3"/>
  <c r="Q150" i="3" s="1"/>
  <c r="N150" i="3"/>
  <c r="P150" i="3" s="1"/>
  <c r="M150" i="3"/>
  <c r="G150" i="3"/>
  <c r="V149" i="3"/>
  <c r="U149" i="3"/>
  <c r="O149" i="3"/>
  <c r="Q149" i="3" s="1"/>
  <c r="N149" i="3"/>
  <c r="P149" i="3" s="1"/>
  <c r="M149" i="3"/>
  <c r="G149" i="3"/>
  <c r="V148" i="3"/>
  <c r="U148" i="3"/>
  <c r="O148" i="3"/>
  <c r="Q148" i="3" s="1"/>
  <c r="N148" i="3"/>
  <c r="P148" i="3" s="1"/>
  <c r="M148" i="3"/>
  <c r="G148" i="3"/>
  <c r="V147" i="3"/>
  <c r="U147" i="3"/>
  <c r="Q147" i="3"/>
  <c r="O147" i="3"/>
  <c r="N147" i="3"/>
  <c r="P147" i="3" s="1"/>
  <c r="M147" i="3"/>
  <c r="G147" i="3"/>
  <c r="V146" i="3"/>
  <c r="U146" i="3"/>
  <c r="Q146" i="3"/>
  <c r="O146" i="3"/>
  <c r="N146" i="3"/>
  <c r="P146" i="3" s="1"/>
  <c r="M146" i="3"/>
  <c r="G146" i="3"/>
  <c r="V145" i="3"/>
  <c r="U145" i="3"/>
  <c r="O145" i="3"/>
  <c r="Q145" i="3" s="1"/>
  <c r="N145" i="3"/>
  <c r="P145" i="3" s="1"/>
  <c r="M145" i="3"/>
  <c r="G145" i="3"/>
  <c r="V144" i="3"/>
  <c r="U144" i="3"/>
  <c r="Q144" i="3"/>
  <c r="O144" i="3"/>
  <c r="N144" i="3"/>
  <c r="P144" i="3" s="1"/>
  <c r="M144" i="3"/>
  <c r="G144" i="3"/>
  <c r="V143" i="3"/>
  <c r="U143" i="3"/>
  <c r="O143" i="3"/>
  <c r="Q143" i="3" s="1"/>
  <c r="N143" i="3"/>
  <c r="P143" i="3" s="1"/>
  <c r="M143" i="3"/>
  <c r="G143" i="3"/>
  <c r="V142" i="3"/>
  <c r="U142" i="3"/>
  <c r="O142" i="3"/>
  <c r="Q142" i="3" s="1"/>
  <c r="N142" i="3"/>
  <c r="P142" i="3" s="1"/>
  <c r="M142" i="3"/>
  <c r="G142" i="3"/>
  <c r="V141" i="3"/>
  <c r="U141" i="3"/>
  <c r="O141" i="3"/>
  <c r="Q141" i="3" s="1"/>
  <c r="N141" i="3"/>
  <c r="P141" i="3" s="1"/>
  <c r="M141" i="3"/>
  <c r="G141" i="3"/>
  <c r="V140" i="3"/>
  <c r="U140" i="3"/>
  <c r="O140" i="3"/>
  <c r="Q140" i="3" s="1"/>
  <c r="N140" i="3"/>
  <c r="P140" i="3" s="1"/>
  <c r="M140" i="3"/>
  <c r="G140" i="3"/>
  <c r="V139" i="3"/>
  <c r="U139" i="3"/>
  <c r="Q139" i="3"/>
  <c r="O139" i="3"/>
  <c r="N139" i="3"/>
  <c r="P139" i="3" s="1"/>
  <c r="M139" i="3"/>
  <c r="G139" i="3"/>
  <c r="V138" i="3"/>
  <c r="U138" i="3"/>
  <c r="Q138" i="3"/>
  <c r="O138" i="3"/>
  <c r="N138" i="3"/>
  <c r="P138" i="3" s="1"/>
  <c r="M138" i="3"/>
  <c r="G138" i="3"/>
  <c r="V137" i="3"/>
  <c r="U137" i="3"/>
  <c r="O137" i="3"/>
  <c r="Q137" i="3" s="1"/>
  <c r="N137" i="3"/>
  <c r="P137" i="3" s="1"/>
  <c r="M137" i="3"/>
  <c r="G137" i="3"/>
  <c r="V136" i="3"/>
  <c r="U136" i="3"/>
  <c r="Q136" i="3"/>
  <c r="O136" i="3"/>
  <c r="N136" i="3"/>
  <c r="P136" i="3" s="1"/>
  <c r="M136" i="3"/>
  <c r="G136" i="3"/>
  <c r="V135" i="3"/>
  <c r="U135" i="3"/>
  <c r="O135" i="3"/>
  <c r="Q135" i="3" s="1"/>
  <c r="N135" i="3"/>
  <c r="P135" i="3" s="1"/>
  <c r="M135" i="3"/>
  <c r="G135" i="3"/>
  <c r="V134" i="3"/>
  <c r="U134" i="3"/>
  <c r="O134" i="3"/>
  <c r="Q134" i="3" s="1"/>
  <c r="N134" i="3"/>
  <c r="P134" i="3" s="1"/>
  <c r="M134" i="3"/>
  <c r="G134" i="3"/>
  <c r="V133" i="3"/>
  <c r="U133" i="3"/>
  <c r="O133" i="3"/>
  <c r="Q133" i="3" s="1"/>
  <c r="N133" i="3"/>
  <c r="P133" i="3" s="1"/>
  <c r="M133" i="3"/>
  <c r="G133" i="3"/>
  <c r="V132" i="3"/>
  <c r="U132" i="3"/>
  <c r="O132" i="3"/>
  <c r="Q132" i="3" s="1"/>
  <c r="N132" i="3"/>
  <c r="P132" i="3" s="1"/>
  <c r="M132" i="3"/>
  <c r="G132" i="3"/>
  <c r="V131" i="3"/>
  <c r="U131" i="3"/>
  <c r="Q131" i="3"/>
  <c r="O131" i="3"/>
  <c r="N131" i="3"/>
  <c r="P131" i="3" s="1"/>
  <c r="M131" i="3"/>
  <c r="G131" i="3"/>
  <c r="V130" i="3"/>
  <c r="U130" i="3"/>
  <c r="Q130" i="3"/>
  <c r="O130" i="3"/>
  <c r="N130" i="3"/>
  <c r="P130" i="3" s="1"/>
  <c r="M130" i="3"/>
  <c r="G130" i="3"/>
  <c r="V129" i="3"/>
  <c r="U129" i="3"/>
  <c r="O129" i="3"/>
  <c r="Q129" i="3" s="1"/>
  <c r="N129" i="3"/>
  <c r="P129" i="3" s="1"/>
  <c r="M129" i="3"/>
  <c r="G129" i="3"/>
  <c r="V128" i="3"/>
  <c r="U128" i="3"/>
  <c r="Q128" i="3"/>
  <c r="O128" i="3"/>
  <c r="N128" i="3"/>
  <c r="P128" i="3" s="1"/>
  <c r="M128" i="3"/>
  <c r="G128" i="3"/>
  <c r="V127" i="3"/>
  <c r="U127" i="3"/>
  <c r="O127" i="3"/>
  <c r="Q127" i="3" s="1"/>
  <c r="N127" i="3"/>
  <c r="P127" i="3" s="1"/>
  <c r="M127" i="3"/>
  <c r="G127" i="3"/>
  <c r="V126" i="3"/>
  <c r="U126" i="3"/>
  <c r="O126" i="3"/>
  <c r="Q126" i="3" s="1"/>
  <c r="N126" i="3"/>
  <c r="P126" i="3" s="1"/>
  <c r="M126" i="3"/>
  <c r="G126" i="3"/>
  <c r="V125" i="3"/>
  <c r="U125" i="3"/>
  <c r="O125" i="3"/>
  <c r="Q125" i="3" s="1"/>
  <c r="N125" i="3"/>
  <c r="P125" i="3" s="1"/>
  <c r="M125" i="3"/>
  <c r="G125" i="3"/>
  <c r="V124" i="3"/>
  <c r="U124" i="3"/>
  <c r="O124" i="3"/>
  <c r="Q124" i="3" s="1"/>
  <c r="N124" i="3"/>
  <c r="P124" i="3" s="1"/>
  <c r="M124" i="3"/>
  <c r="G124" i="3"/>
  <c r="V123" i="3"/>
  <c r="U123" i="3"/>
  <c r="Q123" i="3"/>
  <c r="O123" i="3"/>
  <c r="N123" i="3"/>
  <c r="P123" i="3" s="1"/>
  <c r="M123" i="3"/>
  <c r="G123" i="3"/>
  <c r="V122" i="3"/>
  <c r="U122" i="3"/>
  <c r="Q122" i="3"/>
  <c r="O122" i="3"/>
  <c r="N122" i="3"/>
  <c r="P122" i="3" s="1"/>
  <c r="M122" i="3"/>
  <c r="G122" i="3"/>
  <c r="V121" i="3"/>
  <c r="U121" i="3"/>
  <c r="O121" i="3"/>
  <c r="Q121" i="3" s="1"/>
  <c r="N121" i="3"/>
  <c r="P121" i="3" s="1"/>
  <c r="M121" i="3"/>
  <c r="G121" i="3"/>
  <c r="V120" i="3"/>
  <c r="U120" i="3"/>
  <c r="Q120" i="3"/>
  <c r="O120" i="3"/>
  <c r="N120" i="3"/>
  <c r="P120" i="3" s="1"/>
  <c r="M120" i="3"/>
  <c r="G120" i="3"/>
  <c r="V119" i="3"/>
  <c r="U119" i="3"/>
  <c r="O119" i="3"/>
  <c r="Q119" i="3" s="1"/>
  <c r="N119" i="3"/>
  <c r="P119" i="3" s="1"/>
  <c r="M119" i="3"/>
  <c r="G119" i="3"/>
  <c r="V118" i="3"/>
  <c r="U118" i="3"/>
  <c r="O118" i="3"/>
  <c r="Q118" i="3" s="1"/>
  <c r="N118" i="3"/>
  <c r="P118" i="3" s="1"/>
  <c r="M118" i="3"/>
  <c r="G118" i="3"/>
  <c r="V117" i="3"/>
  <c r="U117" i="3"/>
  <c r="O117" i="3"/>
  <c r="Q117" i="3" s="1"/>
  <c r="N117" i="3"/>
  <c r="P117" i="3" s="1"/>
  <c r="M117" i="3"/>
  <c r="G117" i="3"/>
  <c r="V116" i="3"/>
  <c r="U116" i="3"/>
  <c r="O116" i="3"/>
  <c r="Q116" i="3" s="1"/>
  <c r="N116" i="3"/>
  <c r="P116" i="3" s="1"/>
  <c r="M116" i="3"/>
  <c r="G116" i="3"/>
  <c r="V115" i="3"/>
  <c r="U115" i="3"/>
  <c r="Q115" i="3"/>
  <c r="O115" i="3"/>
  <c r="N115" i="3"/>
  <c r="P115" i="3" s="1"/>
  <c r="M115" i="3"/>
  <c r="G115" i="3"/>
  <c r="V114" i="3"/>
  <c r="U114" i="3"/>
  <c r="Q114" i="3"/>
  <c r="O114" i="3"/>
  <c r="N114" i="3"/>
  <c r="P114" i="3" s="1"/>
  <c r="M114" i="3"/>
  <c r="G114" i="3"/>
  <c r="V113" i="3"/>
  <c r="U113" i="3"/>
  <c r="O113" i="3"/>
  <c r="Q113" i="3" s="1"/>
  <c r="N113" i="3"/>
  <c r="P113" i="3" s="1"/>
  <c r="M113" i="3"/>
  <c r="G113" i="3"/>
  <c r="V112" i="3"/>
  <c r="U112" i="3"/>
  <c r="Q112" i="3"/>
  <c r="O112" i="3"/>
  <c r="N112" i="3"/>
  <c r="P112" i="3" s="1"/>
  <c r="M112" i="3"/>
  <c r="G112" i="3"/>
  <c r="V111" i="3"/>
  <c r="U111" i="3"/>
  <c r="O111" i="3"/>
  <c r="Q111" i="3" s="1"/>
  <c r="N111" i="3"/>
  <c r="P111" i="3" s="1"/>
  <c r="M111" i="3"/>
  <c r="G111" i="3"/>
  <c r="V110" i="3"/>
  <c r="U110" i="3"/>
  <c r="O110" i="3"/>
  <c r="Q110" i="3" s="1"/>
  <c r="N110" i="3"/>
  <c r="P110" i="3" s="1"/>
  <c r="M110" i="3"/>
  <c r="G110" i="3"/>
  <c r="V109" i="3"/>
  <c r="U109" i="3"/>
  <c r="O109" i="3"/>
  <c r="Q109" i="3" s="1"/>
  <c r="N109" i="3"/>
  <c r="P109" i="3" s="1"/>
  <c r="M109" i="3"/>
  <c r="G109" i="3"/>
  <c r="V108" i="3"/>
  <c r="U108" i="3"/>
  <c r="O108" i="3"/>
  <c r="Q108" i="3" s="1"/>
  <c r="N108" i="3"/>
  <c r="P108" i="3" s="1"/>
  <c r="M108" i="3"/>
  <c r="G108" i="3"/>
  <c r="V107" i="3"/>
  <c r="U107" i="3"/>
  <c r="Q107" i="3"/>
  <c r="O107" i="3"/>
  <c r="N107" i="3"/>
  <c r="P107" i="3" s="1"/>
  <c r="M107" i="3"/>
  <c r="G107" i="3"/>
  <c r="V106" i="3"/>
  <c r="U106" i="3"/>
  <c r="Q106" i="3"/>
  <c r="O106" i="3"/>
  <c r="N106" i="3"/>
  <c r="P106" i="3" s="1"/>
  <c r="M106" i="3"/>
  <c r="G106" i="3"/>
  <c r="V105" i="3"/>
  <c r="U105" i="3"/>
  <c r="O105" i="3"/>
  <c r="Q105" i="3" s="1"/>
  <c r="N105" i="3"/>
  <c r="P105" i="3" s="1"/>
  <c r="M105" i="3"/>
  <c r="G105" i="3"/>
  <c r="V104" i="3"/>
  <c r="U104" i="3"/>
  <c r="Q104" i="3"/>
  <c r="O104" i="3"/>
  <c r="N104" i="3"/>
  <c r="P104" i="3" s="1"/>
  <c r="M104" i="3"/>
  <c r="G104" i="3"/>
  <c r="V103" i="3"/>
  <c r="U103" i="3"/>
  <c r="O103" i="3"/>
  <c r="Q103" i="3" s="1"/>
  <c r="N103" i="3"/>
  <c r="P103" i="3" s="1"/>
  <c r="M103" i="3"/>
  <c r="G103" i="3"/>
  <c r="V102" i="3"/>
  <c r="U102" i="3"/>
  <c r="O102" i="3"/>
  <c r="Q102" i="3" s="1"/>
  <c r="N102" i="3"/>
  <c r="P102" i="3" s="1"/>
  <c r="M102" i="3"/>
  <c r="G102" i="3"/>
  <c r="V101" i="3"/>
  <c r="U101" i="3"/>
  <c r="O101" i="3"/>
  <c r="Q101" i="3" s="1"/>
  <c r="N101" i="3"/>
  <c r="P101" i="3" s="1"/>
  <c r="M101" i="3"/>
  <c r="G101" i="3"/>
  <c r="V100" i="3"/>
  <c r="U100" i="3"/>
  <c r="O100" i="3"/>
  <c r="Q100" i="3" s="1"/>
  <c r="N100" i="3"/>
  <c r="P100" i="3" s="1"/>
  <c r="M100" i="3"/>
  <c r="G100" i="3"/>
  <c r="V99" i="3"/>
  <c r="U99" i="3"/>
  <c r="Q99" i="3"/>
  <c r="O99" i="3"/>
  <c r="N99" i="3"/>
  <c r="P99" i="3" s="1"/>
  <c r="M99" i="3"/>
  <c r="G99" i="3"/>
  <c r="V98" i="3"/>
  <c r="U98" i="3"/>
  <c r="Q98" i="3"/>
  <c r="O98" i="3"/>
  <c r="N98" i="3"/>
  <c r="P98" i="3" s="1"/>
  <c r="M98" i="3"/>
  <c r="G98" i="3"/>
  <c r="V97" i="3"/>
  <c r="U97" i="3"/>
  <c r="O97" i="3"/>
  <c r="Q97" i="3" s="1"/>
  <c r="N97" i="3"/>
  <c r="P97" i="3" s="1"/>
  <c r="M97" i="3"/>
  <c r="G97" i="3"/>
  <c r="V96" i="3"/>
  <c r="U96" i="3"/>
  <c r="Q96" i="3"/>
  <c r="O96" i="3"/>
  <c r="N96" i="3"/>
  <c r="P96" i="3" s="1"/>
  <c r="M96" i="3"/>
  <c r="G96" i="3"/>
  <c r="V95" i="3"/>
  <c r="U95" i="3"/>
  <c r="O95" i="3"/>
  <c r="Q95" i="3" s="1"/>
  <c r="N95" i="3"/>
  <c r="P95" i="3" s="1"/>
  <c r="M95" i="3"/>
  <c r="G95" i="3"/>
  <c r="V94" i="3"/>
  <c r="U94" i="3"/>
  <c r="O94" i="3"/>
  <c r="Q94" i="3" s="1"/>
  <c r="N94" i="3"/>
  <c r="P94" i="3" s="1"/>
  <c r="M94" i="3"/>
  <c r="G94" i="3"/>
  <c r="V93" i="3"/>
  <c r="U93" i="3"/>
  <c r="O93" i="3"/>
  <c r="Q93" i="3" s="1"/>
  <c r="N93" i="3"/>
  <c r="P93" i="3" s="1"/>
  <c r="M93" i="3"/>
  <c r="G93" i="3"/>
  <c r="V92" i="3"/>
  <c r="U92" i="3"/>
  <c r="O92" i="3"/>
  <c r="Q92" i="3" s="1"/>
  <c r="N92" i="3"/>
  <c r="P92" i="3" s="1"/>
  <c r="M92" i="3"/>
  <c r="G92" i="3"/>
  <c r="V91" i="3"/>
  <c r="U91" i="3"/>
  <c r="Q91" i="3"/>
  <c r="O91" i="3"/>
  <c r="N91" i="3"/>
  <c r="P91" i="3" s="1"/>
  <c r="M91" i="3"/>
  <c r="G91" i="3"/>
  <c r="V90" i="3"/>
  <c r="U90" i="3"/>
  <c r="Q90" i="3"/>
  <c r="O90" i="3"/>
  <c r="N90" i="3"/>
  <c r="P90" i="3" s="1"/>
  <c r="M90" i="3"/>
  <c r="G90" i="3"/>
  <c r="V89" i="3"/>
  <c r="U89" i="3"/>
  <c r="O89" i="3"/>
  <c r="Q89" i="3" s="1"/>
  <c r="N89" i="3"/>
  <c r="P89" i="3" s="1"/>
  <c r="M89" i="3"/>
  <c r="G89" i="3"/>
  <c r="V88" i="3"/>
  <c r="U88" i="3"/>
  <c r="Q88" i="3"/>
  <c r="O88" i="3"/>
  <c r="N88" i="3"/>
  <c r="P88" i="3" s="1"/>
  <c r="M88" i="3"/>
  <c r="G88" i="3"/>
  <c r="V87" i="3"/>
  <c r="U87" i="3"/>
  <c r="O87" i="3"/>
  <c r="Q87" i="3" s="1"/>
  <c r="N87" i="3"/>
  <c r="P87" i="3" s="1"/>
  <c r="M87" i="3"/>
  <c r="G87" i="3"/>
  <c r="V86" i="3"/>
  <c r="U86" i="3"/>
  <c r="O86" i="3"/>
  <c r="Q86" i="3" s="1"/>
  <c r="N86" i="3"/>
  <c r="P86" i="3" s="1"/>
  <c r="M86" i="3"/>
  <c r="G86" i="3"/>
  <c r="V85" i="3"/>
  <c r="U85" i="3"/>
  <c r="Q85" i="3"/>
  <c r="O85" i="3"/>
  <c r="N85" i="3"/>
  <c r="P85" i="3" s="1"/>
  <c r="M85" i="3"/>
  <c r="G85" i="3"/>
  <c r="V84" i="3"/>
  <c r="U84" i="3"/>
  <c r="O84" i="3"/>
  <c r="Q84" i="3" s="1"/>
  <c r="N84" i="3"/>
  <c r="P84" i="3" s="1"/>
  <c r="M84" i="3"/>
  <c r="G84" i="3"/>
  <c r="V83" i="3"/>
  <c r="U83" i="3"/>
  <c r="Q83" i="3"/>
  <c r="O83" i="3"/>
  <c r="N83" i="3"/>
  <c r="P83" i="3" s="1"/>
  <c r="M83" i="3"/>
  <c r="G83" i="3"/>
  <c r="V82" i="3"/>
  <c r="U82" i="3"/>
  <c r="Q82" i="3"/>
  <c r="O82" i="3"/>
  <c r="N82" i="3"/>
  <c r="P82" i="3" s="1"/>
  <c r="M82" i="3"/>
  <c r="G82" i="3"/>
  <c r="V81" i="3"/>
  <c r="U81" i="3"/>
  <c r="O81" i="3"/>
  <c r="Q81" i="3" s="1"/>
  <c r="N81" i="3"/>
  <c r="P81" i="3" s="1"/>
  <c r="M81" i="3"/>
  <c r="G81" i="3"/>
  <c r="V80" i="3"/>
  <c r="U80" i="3"/>
  <c r="Q80" i="3"/>
  <c r="O80" i="3"/>
  <c r="N80" i="3"/>
  <c r="P80" i="3" s="1"/>
  <c r="M80" i="3"/>
  <c r="G80" i="3"/>
  <c r="V79" i="3"/>
  <c r="U79" i="3"/>
  <c r="O79" i="3"/>
  <c r="Q79" i="3" s="1"/>
  <c r="N79" i="3"/>
  <c r="P79" i="3" s="1"/>
  <c r="M79" i="3"/>
  <c r="G79" i="3"/>
  <c r="V78" i="3"/>
  <c r="U78" i="3"/>
  <c r="O78" i="3"/>
  <c r="Q78" i="3" s="1"/>
  <c r="N78" i="3"/>
  <c r="P78" i="3" s="1"/>
  <c r="M78" i="3"/>
  <c r="G78" i="3"/>
  <c r="V77" i="3"/>
  <c r="U77" i="3"/>
  <c r="O77" i="3"/>
  <c r="Q77" i="3" s="1"/>
  <c r="N77" i="3"/>
  <c r="P77" i="3" s="1"/>
  <c r="M77" i="3"/>
  <c r="G77" i="3"/>
  <c r="V76" i="3"/>
  <c r="U76" i="3"/>
  <c r="O76" i="3"/>
  <c r="Q76" i="3" s="1"/>
  <c r="N76" i="3"/>
  <c r="P76" i="3" s="1"/>
  <c r="M76" i="3"/>
  <c r="G76" i="3"/>
  <c r="V75" i="3"/>
  <c r="U75" i="3"/>
  <c r="Q75" i="3"/>
  <c r="O75" i="3"/>
  <c r="N75" i="3"/>
  <c r="P75" i="3" s="1"/>
  <c r="M75" i="3"/>
  <c r="G75" i="3"/>
  <c r="V74" i="3"/>
  <c r="U74" i="3"/>
  <c r="Q74" i="3"/>
  <c r="O74" i="3"/>
  <c r="N74" i="3"/>
  <c r="P74" i="3" s="1"/>
  <c r="M74" i="3"/>
  <c r="G74" i="3"/>
  <c r="V73" i="3"/>
  <c r="U73" i="3"/>
  <c r="O73" i="3"/>
  <c r="Q73" i="3" s="1"/>
  <c r="N73" i="3"/>
  <c r="P73" i="3" s="1"/>
  <c r="M73" i="3"/>
  <c r="G73" i="3"/>
  <c r="V72" i="3"/>
  <c r="U72" i="3"/>
  <c r="Q72" i="3"/>
  <c r="O72" i="3"/>
  <c r="N72" i="3"/>
  <c r="P72" i="3" s="1"/>
  <c r="M72" i="3"/>
  <c r="G72" i="3"/>
  <c r="V71" i="3"/>
  <c r="U71" i="3"/>
  <c r="O71" i="3"/>
  <c r="Q71" i="3" s="1"/>
  <c r="N71" i="3"/>
  <c r="P71" i="3" s="1"/>
  <c r="M71" i="3"/>
  <c r="G71" i="3"/>
  <c r="V70" i="3"/>
  <c r="U70" i="3"/>
  <c r="O70" i="3"/>
  <c r="Q70" i="3" s="1"/>
  <c r="N70" i="3"/>
  <c r="P70" i="3" s="1"/>
  <c r="M70" i="3"/>
  <c r="G70" i="3"/>
  <c r="V69" i="3"/>
  <c r="U69" i="3"/>
  <c r="Q69" i="3"/>
  <c r="O69" i="3"/>
  <c r="N69" i="3"/>
  <c r="P69" i="3" s="1"/>
  <c r="M69" i="3"/>
  <c r="G69" i="3"/>
  <c r="V68" i="3"/>
  <c r="U68" i="3"/>
  <c r="O68" i="3"/>
  <c r="Q68" i="3" s="1"/>
  <c r="N68" i="3"/>
  <c r="P68" i="3" s="1"/>
  <c r="M68" i="3"/>
  <c r="G68" i="3"/>
  <c r="V67" i="3"/>
  <c r="U67" i="3"/>
  <c r="Q67" i="3"/>
  <c r="O67" i="3"/>
  <c r="N67" i="3"/>
  <c r="P67" i="3" s="1"/>
  <c r="M67" i="3"/>
  <c r="G67" i="3"/>
  <c r="V66" i="3"/>
  <c r="U66" i="3"/>
  <c r="Q66" i="3"/>
  <c r="O66" i="3"/>
  <c r="N66" i="3"/>
  <c r="P66" i="3" s="1"/>
  <c r="M66" i="3"/>
  <c r="G66" i="3"/>
  <c r="V65" i="3"/>
  <c r="U65" i="3"/>
  <c r="O65" i="3"/>
  <c r="Q65" i="3" s="1"/>
  <c r="N65" i="3"/>
  <c r="P65" i="3" s="1"/>
  <c r="M65" i="3"/>
  <c r="G65" i="3"/>
  <c r="V64" i="3"/>
  <c r="U64" i="3"/>
  <c r="Q64" i="3"/>
  <c r="O64" i="3"/>
  <c r="N64" i="3"/>
  <c r="P64" i="3" s="1"/>
  <c r="M64" i="3"/>
  <c r="G64" i="3"/>
  <c r="V63" i="3"/>
  <c r="U63" i="3"/>
  <c r="O63" i="3"/>
  <c r="Q63" i="3" s="1"/>
  <c r="N63" i="3"/>
  <c r="P63" i="3" s="1"/>
  <c r="M63" i="3"/>
  <c r="G63" i="3"/>
  <c r="V62" i="3"/>
  <c r="U62" i="3"/>
  <c r="O62" i="3"/>
  <c r="Q62" i="3" s="1"/>
  <c r="N62" i="3"/>
  <c r="P62" i="3" s="1"/>
  <c r="M62" i="3"/>
  <c r="G62" i="3"/>
  <c r="V61" i="3"/>
  <c r="U61" i="3"/>
  <c r="O61" i="3"/>
  <c r="Q61" i="3" s="1"/>
  <c r="N61" i="3"/>
  <c r="P61" i="3" s="1"/>
  <c r="M61" i="3"/>
  <c r="G61" i="3"/>
  <c r="V60" i="3"/>
  <c r="U60" i="3"/>
  <c r="O60" i="3"/>
  <c r="Q60" i="3" s="1"/>
  <c r="N60" i="3"/>
  <c r="P60" i="3" s="1"/>
  <c r="M60" i="3"/>
  <c r="G60" i="3"/>
  <c r="V59" i="3"/>
  <c r="U59" i="3"/>
  <c r="Q59" i="3"/>
  <c r="O59" i="3"/>
  <c r="N59" i="3"/>
  <c r="P59" i="3" s="1"/>
  <c r="M59" i="3"/>
  <c r="G59" i="3"/>
  <c r="V58" i="3"/>
  <c r="U58" i="3"/>
  <c r="Q58" i="3"/>
  <c r="O58" i="3"/>
  <c r="N58" i="3"/>
  <c r="P58" i="3" s="1"/>
  <c r="M58" i="3"/>
  <c r="G58" i="3"/>
  <c r="V57" i="3"/>
  <c r="U57" i="3"/>
  <c r="O57" i="3"/>
  <c r="Q57" i="3" s="1"/>
  <c r="N57" i="3"/>
  <c r="P57" i="3" s="1"/>
  <c r="M57" i="3"/>
  <c r="G57" i="3"/>
  <c r="V56" i="3"/>
  <c r="U56" i="3"/>
  <c r="Q56" i="3"/>
  <c r="O56" i="3"/>
  <c r="N56" i="3"/>
  <c r="P56" i="3" s="1"/>
  <c r="M56" i="3"/>
  <c r="G56" i="3"/>
  <c r="V55" i="3"/>
  <c r="U55" i="3"/>
  <c r="O55" i="3"/>
  <c r="Q55" i="3" s="1"/>
  <c r="N55" i="3"/>
  <c r="P55" i="3" s="1"/>
  <c r="M55" i="3"/>
  <c r="G55" i="3"/>
  <c r="V54" i="3"/>
  <c r="U54" i="3"/>
  <c r="O54" i="3"/>
  <c r="Q54" i="3" s="1"/>
  <c r="N54" i="3"/>
  <c r="P54" i="3" s="1"/>
  <c r="M54" i="3"/>
  <c r="G54" i="3"/>
  <c r="V53" i="3"/>
  <c r="U53" i="3"/>
  <c r="Q53" i="3"/>
  <c r="O53" i="3"/>
  <c r="N53" i="3"/>
  <c r="P53" i="3" s="1"/>
  <c r="M53" i="3"/>
  <c r="G53" i="3"/>
  <c r="V52" i="3"/>
  <c r="U52" i="3"/>
  <c r="O52" i="3"/>
  <c r="Q52" i="3" s="1"/>
  <c r="N52" i="3"/>
  <c r="P52" i="3" s="1"/>
  <c r="M52" i="3"/>
  <c r="G52" i="3"/>
  <c r="V51" i="3"/>
  <c r="U51" i="3"/>
  <c r="Q51" i="3"/>
  <c r="O51" i="3"/>
  <c r="N51" i="3"/>
  <c r="P51" i="3" s="1"/>
  <c r="M51" i="3"/>
  <c r="G51" i="3"/>
  <c r="V50" i="3"/>
  <c r="U50" i="3"/>
  <c r="Q50" i="3"/>
  <c r="O50" i="3"/>
  <c r="N50" i="3"/>
  <c r="P50" i="3" s="1"/>
  <c r="M50" i="3"/>
  <c r="G50" i="3"/>
  <c r="V49" i="3"/>
  <c r="U49" i="3"/>
  <c r="O49" i="3"/>
  <c r="Q49" i="3" s="1"/>
  <c r="N49" i="3"/>
  <c r="P49" i="3" s="1"/>
  <c r="M49" i="3"/>
  <c r="G49" i="3"/>
  <c r="V48" i="3"/>
  <c r="U48" i="3"/>
  <c r="Q48" i="3"/>
  <c r="O48" i="3"/>
  <c r="N48" i="3"/>
  <c r="P48" i="3" s="1"/>
  <c r="M48" i="3"/>
  <c r="G48" i="3"/>
  <c r="V47" i="3"/>
  <c r="U47" i="3"/>
  <c r="O47" i="3"/>
  <c r="Q47" i="3" s="1"/>
  <c r="N47" i="3"/>
  <c r="P47" i="3" s="1"/>
  <c r="M47" i="3"/>
  <c r="G47" i="3"/>
  <c r="V46" i="3"/>
  <c r="U46" i="3"/>
  <c r="O46" i="3"/>
  <c r="Q46" i="3" s="1"/>
  <c r="N46" i="3"/>
  <c r="P46" i="3" s="1"/>
  <c r="M46" i="3"/>
  <c r="G46" i="3"/>
  <c r="V45" i="3"/>
  <c r="U45" i="3"/>
  <c r="Q45" i="3"/>
  <c r="O45" i="3"/>
  <c r="N45" i="3"/>
  <c r="P45" i="3" s="1"/>
  <c r="M45" i="3"/>
  <c r="G45" i="3"/>
  <c r="V44" i="3"/>
  <c r="U44" i="3"/>
  <c r="O44" i="3"/>
  <c r="Q44" i="3" s="1"/>
  <c r="N44" i="3"/>
  <c r="P44" i="3" s="1"/>
  <c r="M44" i="3"/>
  <c r="G44" i="3"/>
  <c r="V43" i="3"/>
  <c r="U43" i="3"/>
  <c r="Q43" i="3"/>
  <c r="O43" i="3"/>
  <c r="N43" i="3"/>
  <c r="P43" i="3" s="1"/>
  <c r="M43" i="3"/>
  <c r="G43" i="3"/>
  <c r="V42" i="3"/>
  <c r="U42" i="3"/>
  <c r="Q42" i="3"/>
  <c r="O42" i="3"/>
  <c r="N42" i="3"/>
  <c r="P42" i="3" s="1"/>
  <c r="M42" i="3"/>
  <c r="G42" i="3"/>
  <c r="V41" i="3"/>
  <c r="U41" i="3"/>
  <c r="O41" i="3"/>
  <c r="Q41" i="3" s="1"/>
  <c r="N41" i="3"/>
  <c r="P41" i="3" s="1"/>
  <c r="M41" i="3"/>
  <c r="G41" i="3"/>
  <c r="V40" i="3"/>
  <c r="U40" i="3"/>
  <c r="Q40" i="3"/>
  <c r="O40" i="3"/>
  <c r="N40" i="3"/>
  <c r="P40" i="3" s="1"/>
  <c r="M40" i="3"/>
  <c r="G40" i="3"/>
  <c r="V39" i="3"/>
  <c r="U39" i="3"/>
  <c r="O39" i="3"/>
  <c r="Q39" i="3" s="1"/>
  <c r="N39" i="3"/>
  <c r="P39" i="3" s="1"/>
  <c r="M39" i="3"/>
  <c r="G39" i="3"/>
  <c r="V38" i="3"/>
  <c r="U38" i="3"/>
  <c r="O38" i="3"/>
  <c r="Q38" i="3" s="1"/>
  <c r="N38" i="3"/>
  <c r="P38" i="3" s="1"/>
  <c r="M38" i="3"/>
  <c r="G38" i="3"/>
  <c r="V37" i="3"/>
  <c r="U37" i="3"/>
  <c r="Q37" i="3"/>
  <c r="O37" i="3"/>
  <c r="N37" i="3"/>
  <c r="P37" i="3" s="1"/>
  <c r="M37" i="3"/>
  <c r="G37" i="3"/>
  <c r="V36" i="3"/>
  <c r="U36" i="3"/>
  <c r="O36" i="3"/>
  <c r="Q36" i="3" s="1"/>
  <c r="N36" i="3"/>
  <c r="P36" i="3" s="1"/>
  <c r="M36" i="3"/>
  <c r="G36" i="3"/>
  <c r="V35" i="3"/>
  <c r="U35" i="3"/>
  <c r="Q35" i="3"/>
  <c r="O35" i="3"/>
  <c r="N35" i="3"/>
  <c r="P35" i="3" s="1"/>
  <c r="M35" i="3"/>
  <c r="G35" i="3"/>
  <c r="V34" i="3"/>
  <c r="U34" i="3"/>
  <c r="Q34" i="3"/>
  <c r="O34" i="3"/>
  <c r="N34" i="3"/>
  <c r="P34" i="3" s="1"/>
  <c r="M34" i="3"/>
  <c r="G34" i="3"/>
  <c r="V33" i="3"/>
  <c r="U33" i="3"/>
  <c r="O33" i="3"/>
  <c r="Q33" i="3" s="1"/>
  <c r="N33" i="3"/>
  <c r="P33" i="3" s="1"/>
  <c r="M33" i="3"/>
  <c r="G33" i="3"/>
  <c r="V32" i="3"/>
  <c r="U32" i="3"/>
  <c r="Q32" i="3"/>
  <c r="O32" i="3"/>
  <c r="N32" i="3"/>
  <c r="P32" i="3" s="1"/>
  <c r="M32" i="3"/>
  <c r="G32" i="3"/>
  <c r="V31" i="3"/>
  <c r="U31" i="3"/>
  <c r="O31" i="3"/>
  <c r="Q31" i="3" s="1"/>
  <c r="N31" i="3"/>
  <c r="P31" i="3" s="1"/>
  <c r="M31" i="3"/>
  <c r="G31" i="3"/>
  <c r="V30" i="3"/>
  <c r="U30" i="3"/>
  <c r="O30" i="3"/>
  <c r="Q30" i="3" s="1"/>
  <c r="N30" i="3"/>
  <c r="P30" i="3" s="1"/>
  <c r="M30" i="3"/>
  <c r="G30" i="3"/>
  <c r="V29" i="3"/>
  <c r="U29" i="3"/>
  <c r="O29" i="3"/>
  <c r="Q29" i="3" s="1"/>
  <c r="N29" i="3"/>
  <c r="P29" i="3" s="1"/>
  <c r="M29" i="3"/>
  <c r="G29" i="3"/>
  <c r="V28" i="3"/>
  <c r="U28" i="3"/>
  <c r="O28" i="3"/>
  <c r="Q28" i="3" s="1"/>
  <c r="N28" i="3"/>
  <c r="P28" i="3" s="1"/>
  <c r="M28" i="3"/>
  <c r="G28" i="3"/>
  <c r="V27" i="3"/>
  <c r="U27" i="3"/>
  <c r="Q27" i="3"/>
  <c r="O27" i="3"/>
  <c r="N27" i="3"/>
  <c r="P27" i="3" s="1"/>
  <c r="M27" i="3"/>
  <c r="G27" i="3"/>
  <c r="V26" i="3"/>
  <c r="U26" i="3"/>
  <c r="Q26" i="3"/>
  <c r="O26" i="3"/>
  <c r="N26" i="3"/>
  <c r="P26" i="3" s="1"/>
  <c r="M26" i="3"/>
  <c r="G26" i="3"/>
  <c r="V25" i="3"/>
  <c r="U25" i="3"/>
  <c r="O25" i="3"/>
  <c r="Q25" i="3" s="1"/>
  <c r="N25" i="3"/>
  <c r="P25" i="3" s="1"/>
  <c r="M25" i="3"/>
  <c r="G25" i="3"/>
  <c r="V24" i="3"/>
  <c r="U24" i="3"/>
  <c r="Q24" i="3"/>
  <c r="O24" i="3"/>
  <c r="N24" i="3"/>
  <c r="P24" i="3" s="1"/>
  <c r="M24" i="3"/>
  <c r="G24" i="3"/>
  <c r="V23" i="3"/>
  <c r="U23" i="3"/>
  <c r="O23" i="3"/>
  <c r="Q23" i="3" s="1"/>
  <c r="N23" i="3"/>
  <c r="P23" i="3" s="1"/>
  <c r="M23" i="3"/>
  <c r="G23" i="3"/>
  <c r="V22" i="3"/>
  <c r="U22" i="3"/>
  <c r="O22" i="3"/>
  <c r="Q22" i="3" s="1"/>
  <c r="N22" i="3"/>
  <c r="P22" i="3" s="1"/>
  <c r="M22" i="3"/>
  <c r="G22" i="3"/>
  <c r="V21" i="3"/>
  <c r="U21" i="3"/>
  <c r="O21" i="3"/>
  <c r="Q21" i="3" s="1"/>
  <c r="N21" i="3"/>
  <c r="P21" i="3" s="1"/>
  <c r="M21" i="3"/>
  <c r="G21" i="3"/>
  <c r="V20" i="3"/>
  <c r="U20" i="3"/>
  <c r="O20" i="3"/>
  <c r="Q20" i="3" s="1"/>
  <c r="N20" i="3"/>
  <c r="P20" i="3" s="1"/>
  <c r="M20" i="3"/>
  <c r="G20" i="3"/>
  <c r="V19" i="3"/>
  <c r="U19" i="3"/>
  <c r="Q19" i="3"/>
  <c r="O19" i="3"/>
  <c r="N19" i="3"/>
  <c r="P19" i="3" s="1"/>
  <c r="M19" i="3"/>
  <c r="G19" i="3"/>
  <c r="V18" i="3"/>
  <c r="U18" i="3"/>
  <c r="Q18" i="3"/>
  <c r="O18" i="3"/>
  <c r="N18" i="3"/>
  <c r="P18" i="3" s="1"/>
  <c r="M18" i="3"/>
  <c r="G18" i="3"/>
  <c r="V17" i="3"/>
  <c r="U17" i="3"/>
  <c r="Q17" i="3"/>
  <c r="O17" i="3"/>
  <c r="N17" i="3"/>
  <c r="P17" i="3" s="1"/>
  <c r="M17" i="3"/>
  <c r="G17" i="3"/>
  <c r="V16" i="3"/>
  <c r="U16" i="3"/>
  <c r="Q16" i="3"/>
  <c r="O16" i="3"/>
  <c r="N16" i="3"/>
  <c r="P16" i="3" s="1"/>
  <c r="M16" i="3"/>
  <c r="G16" i="3"/>
  <c r="V15" i="3"/>
  <c r="U15" i="3"/>
  <c r="Q15" i="3"/>
  <c r="O15" i="3"/>
  <c r="N15" i="3"/>
  <c r="P15" i="3" s="1"/>
  <c r="M15" i="3"/>
  <c r="G15" i="3"/>
  <c r="V14" i="3"/>
  <c r="U14" i="3"/>
  <c r="Q14" i="3"/>
  <c r="O14" i="3"/>
  <c r="N14" i="3"/>
  <c r="P14" i="3" s="1"/>
  <c r="M14" i="3"/>
  <c r="G14" i="3"/>
  <c r="V13" i="3"/>
  <c r="U13" i="3"/>
  <c r="Q13" i="3"/>
  <c r="O13" i="3"/>
  <c r="N13" i="3"/>
  <c r="P13" i="3" s="1"/>
  <c r="M13" i="3"/>
  <c r="G13" i="3"/>
  <c r="V12" i="3"/>
  <c r="U12" i="3"/>
  <c r="Q12" i="3"/>
  <c r="P12" i="3"/>
  <c r="O12" i="3"/>
  <c r="N12" i="3"/>
  <c r="M12" i="3"/>
  <c r="G12" i="3"/>
  <c r="AB11" i="3"/>
  <c r="V11" i="3"/>
  <c r="U11" i="3"/>
  <c r="Q11" i="3"/>
  <c r="P11" i="3"/>
  <c r="O11" i="3"/>
  <c r="N11" i="3"/>
  <c r="M11" i="3"/>
  <c r="G11" i="3"/>
  <c r="AB10" i="3"/>
  <c r="V10" i="3"/>
  <c r="U10" i="3"/>
  <c r="O10" i="3"/>
  <c r="N10" i="3"/>
  <c r="M10" i="3"/>
  <c r="G10" i="3"/>
  <c r="AB9" i="3"/>
  <c r="V9" i="3"/>
  <c r="U9" i="3"/>
  <c r="O9" i="3"/>
  <c r="N9" i="3"/>
  <c r="P9" i="3" s="1"/>
  <c r="M9" i="3"/>
  <c r="Q9" i="3" s="1"/>
  <c r="G9" i="3"/>
  <c r="V8" i="3"/>
  <c r="U8" i="3"/>
  <c r="O8" i="3"/>
  <c r="N8" i="3"/>
  <c r="M8" i="3"/>
  <c r="Q8" i="3" s="1"/>
  <c r="G8" i="3"/>
  <c r="AB7" i="3"/>
  <c r="V7" i="3"/>
  <c r="U7" i="3"/>
  <c r="O7" i="3"/>
  <c r="Q7" i="3" s="1"/>
  <c r="N7" i="3"/>
  <c r="P7" i="3" s="1"/>
  <c r="M7" i="3"/>
  <c r="G7" i="3"/>
  <c r="AB6" i="3"/>
  <c r="V6" i="3"/>
  <c r="U6" i="3"/>
  <c r="O6" i="3"/>
  <c r="Q6" i="3" s="1"/>
  <c r="N6" i="3"/>
  <c r="P6" i="3" s="1"/>
  <c r="M6" i="3"/>
  <c r="G6" i="3"/>
  <c r="AB5" i="3"/>
  <c r="V5" i="3"/>
  <c r="U5" i="3"/>
  <c r="P5" i="3"/>
  <c r="O5" i="3"/>
  <c r="Q5" i="3" s="1"/>
  <c r="N5" i="3"/>
  <c r="M5" i="3"/>
  <c r="G5" i="3"/>
  <c r="AB4" i="3"/>
  <c r="V4" i="3"/>
  <c r="U4" i="3"/>
  <c r="Q4" i="3"/>
  <c r="P4" i="3"/>
  <c r="O4" i="3"/>
  <c r="N4" i="3"/>
  <c r="M4" i="3"/>
  <c r="G4" i="3"/>
  <c r="AB3" i="3"/>
  <c r="V3" i="3"/>
  <c r="U3" i="3"/>
  <c r="Q3" i="3"/>
  <c r="P3" i="3"/>
  <c r="O3" i="3"/>
  <c r="N3" i="3"/>
  <c r="M3" i="3"/>
  <c r="G3" i="3"/>
  <c r="V2" i="3"/>
  <c r="U2" i="3"/>
  <c r="AB12" i="3" s="1"/>
  <c r="Q2" i="3"/>
  <c r="P2" i="3"/>
  <c r="O2" i="3"/>
  <c r="N2" i="3"/>
  <c r="M2" i="3"/>
  <c r="G2" i="3"/>
  <c r="V532" i="2"/>
  <c r="U532" i="2"/>
  <c r="Q532" i="2"/>
  <c r="P532" i="2"/>
  <c r="O532" i="2"/>
  <c r="N532" i="2"/>
  <c r="M532" i="2"/>
  <c r="G532" i="2"/>
  <c r="V531" i="2"/>
  <c r="U531" i="2"/>
  <c r="Q531" i="2"/>
  <c r="P531" i="2"/>
  <c r="O531" i="2"/>
  <c r="N531" i="2"/>
  <c r="M531" i="2"/>
  <c r="G531" i="2"/>
  <c r="V530" i="2"/>
  <c r="U530" i="2"/>
  <c r="Q530" i="2"/>
  <c r="P530" i="2"/>
  <c r="O530" i="2"/>
  <c r="N530" i="2"/>
  <c r="M530" i="2"/>
  <c r="G530" i="2"/>
  <c r="V529" i="2"/>
  <c r="U529" i="2"/>
  <c r="Q529" i="2"/>
  <c r="P529" i="2"/>
  <c r="O529" i="2"/>
  <c r="N529" i="2"/>
  <c r="M529" i="2"/>
  <c r="G529" i="2"/>
  <c r="V528" i="2"/>
  <c r="U528" i="2"/>
  <c r="Q528" i="2"/>
  <c r="P528" i="2"/>
  <c r="O528" i="2"/>
  <c r="N528" i="2"/>
  <c r="M528" i="2"/>
  <c r="G528" i="2"/>
  <c r="V527" i="2"/>
  <c r="U527" i="2"/>
  <c r="Q527" i="2"/>
  <c r="P527" i="2"/>
  <c r="O527" i="2"/>
  <c r="N527" i="2"/>
  <c r="M527" i="2"/>
  <c r="G527" i="2"/>
  <c r="V526" i="2"/>
  <c r="U526" i="2"/>
  <c r="Q526" i="2"/>
  <c r="P526" i="2"/>
  <c r="O526" i="2"/>
  <c r="N526" i="2"/>
  <c r="M526" i="2"/>
  <c r="G526" i="2"/>
  <c r="V525" i="2"/>
  <c r="U525" i="2"/>
  <c r="Q525" i="2"/>
  <c r="P525" i="2"/>
  <c r="O525" i="2"/>
  <c r="N525" i="2"/>
  <c r="M525" i="2"/>
  <c r="G525" i="2"/>
  <c r="V524" i="2"/>
  <c r="U524" i="2"/>
  <c r="Q524" i="2"/>
  <c r="P524" i="2"/>
  <c r="O524" i="2"/>
  <c r="N524" i="2"/>
  <c r="M524" i="2"/>
  <c r="G524" i="2"/>
  <c r="V523" i="2"/>
  <c r="U523" i="2"/>
  <c r="Q523" i="2"/>
  <c r="P523" i="2"/>
  <c r="O523" i="2"/>
  <c r="N523" i="2"/>
  <c r="M523" i="2"/>
  <c r="G523" i="2"/>
  <c r="V522" i="2"/>
  <c r="U522" i="2"/>
  <c r="Q522" i="2"/>
  <c r="P522" i="2"/>
  <c r="O522" i="2"/>
  <c r="N522" i="2"/>
  <c r="M522" i="2"/>
  <c r="G522" i="2"/>
  <c r="V521" i="2"/>
  <c r="U521" i="2"/>
  <c r="Q521" i="2"/>
  <c r="P521" i="2"/>
  <c r="O521" i="2"/>
  <c r="N521" i="2"/>
  <c r="M521" i="2"/>
  <c r="G521" i="2"/>
  <c r="V520" i="2"/>
  <c r="U520" i="2"/>
  <c r="Q520" i="2"/>
  <c r="P520" i="2"/>
  <c r="O520" i="2"/>
  <c r="N520" i="2"/>
  <c r="M520" i="2"/>
  <c r="G520" i="2"/>
  <c r="V519" i="2"/>
  <c r="U519" i="2"/>
  <c r="Q519" i="2"/>
  <c r="P519" i="2"/>
  <c r="O519" i="2"/>
  <c r="N519" i="2"/>
  <c r="M519" i="2"/>
  <c r="G519" i="2"/>
  <c r="V518" i="2"/>
  <c r="U518" i="2"/>
  <c r="Q518" i="2"/>
  <c r="P518" i="2"/>
  <c r="O518" i="2"/>
  <c r="N518" i="2"/>
  <c r="M518" i="2"/>
  <c r="G518" i="2"/>
  <c r="V517" i="2"/>
  <c r="U517" i="2"/>
  <c r="Q517" i="2"/>
  <c r="P517" i="2"/>
  <c r="O517" i="2"/>
  <c r="N517" i="2"/>
  <c r="M517" i="2"/>
  <c r="G517" i="2"/>
  <c r="V516" i="2"/>
  <c r="U516" i="2"/>
  <c r="Q516" i="2"/>
  <c r="P516" i="2"/>
  <c r="O516" i="2"/>
  <c r="N516" i="2"/>
  <c r="M516" i="2"/>
  <c r="G516" i="2"/>
  <c r="V515" i="2"/>
  <c r="U515" i="2"/>
  <c r="Q515" i="2"/>
  <c r="P515" i="2"/>
  <c r="O515" i="2"/>
  <c r="N515" i="2"/>
  <c r="M515" i="2"/>
  <c r="G515" i="2"/>
  <c r="V514" i="2"/>
  <c r="U514" i="2"/>
  <c r="Q514" i="2"/>
  <c r="P514" i="2"/>
  <c r="O514" i="2"/>
  <c r="N514" i="2"/>
  <c r="M514" i="2"/>
  <c r="G514" i="2"/>
  <c r="V513" i="2"/>
  <c r="U513" i="2"/>
  <c r="Q513" i="2"/>
  <c r="P513" i="2"/>
  <c r="O513" i="2"/>
  <c r="N513" i="2"/>
  <c r="M513" i="2"/>
  <c r="G513" i="2"/>
  <c r="V512" i="2"/>
  <c r="U512" i="2"/>
  <c r="Q512" i="2"/>
  <c r="P512" i="2"/>
  <c r="O512" i="2"/>
  <c r="N512" i="2"/>
  <c r="M512" i="2"/>
  <c r="G512" i="2"/>
  <c r="V511" i="2"/>
  <c r="U511" i="2"/>
  <c r="Q511" i="2"/>
  <c r="P511" i="2"/>
  <c r="O511" i="2"/>
  <c r="N511" i="2"/>
  <c r="M511" i="2"/>
  <c r="G511" i="2"/>
  <c r="V510" i="2"/>
  <c r="U510" i="2"/>
  <c r="Q510" i="2"/>
  <c r="P510" i="2"/>
  <c r="O510" i="2"/>
  <c r="N510" i="2"/>
  <c r="M510" i="2"/>
  <c r="G510" i="2"/>
  <c r="V509" i="2"/>
  <c r="U509" i="2"/>
  <c r="Q509" i="2"/>
  <c r="P509" i="2"/>
  <c r="O509" i="2"/>
  <c r="N509" i="2"/>
  <c r="M509" i="2"/>
  <c r="G509" i="2"/>
  <c r="V508" i="2"/>
  <c r="U508" i="2"/>
  <c r="Q508" i="2"/>
  <c r="O508" i="2"/>
  <c r="N508" i="2"/>
  <c r="P508" i="2" s="1"/>
  <c r="M508" i="2"/>
  <c r="G508" i="2"/>
  <c r="V507" i="2"/>
  <c r="U507" i="2"/>
  <c r="Q507" i="2"/>
  <c r="O507" i="2"/>
  <c r="N507" i="2"/>
  <c r="P507" i="2" s="1"/>
  <c r="M507" i="2"/>
  <c r="G507" i="2"/>
  <c r="V506" i="2"/>
  <c r="U506" i="2"/>
  <c r="Q506" i="2"/>
  <c r="O506" i="2"/>
  <c r="N506" i="2"/>
  <c r="P506" i="2" s="1"/>
  <c r="M506" i="2"/>
  <c r="G506" i="2"/>
  <c r="V505" i="2"/>
  <c r="U505" i="2"/>
  <c r="Q505" i="2"/>
  <c r="O505" i="2"/>
  <c r="N505" i="2"/>
  <c r="P505" i="2" s="1"/>
  <c r="M505" i="2"/>
  <c r="G505" i="2"/>
  <c r="V504" i="2"/>
  <c r="U504" i="2"/>
  <c r="Q504" i="2"/>
  <c r="O504" i="2"/>
  <c r="N504" i="2"/>
  <c r="P504" i="2" s="1"/>
  <c r="M504" i="2"/>
  <c r="G504" i="2"/>
  <c r="V503" i="2"/>
  <c r="U503" i="2"/>
  <c r="Q503" i="2"/>
  <c r="O503" i="2"/>
  <c r="N503" i="2"/>
  <c r="P503" i="2" s="1"/>
  <c r="M503" i="2"/>
  <c r="G503" i="2"/>
  <c r="V502" i="2"/>
  <c r="U502" i="2"/>
  <c r="Q502" i="2"/>
  <c r="O502" i="2"/>
  <c r="N502" i="2"/>
  <c r="P502" i="2" s="1"/>
  <c r="M502" i="2"/>
  <c r="G502" i="2"/>
  <c r="V501" i="2"/>
  <c r="U501" i="2"/>
  <c r="Q501" i="2"/>
  <c r="O501" i="2"/>
  <c r="N501" i="2"/>
  <c r="P501" i="2" s="1"/>
  <c r="M501" i="2"/>
  <c r="G501" i="2"/>
  <c r="V500" i="2"/>
  <c r="U500" i="2"/>
  <c r="Q500" i="2"/>
  <c r="O500" i="2"/>
  <c r="N500" i="2"/>
  <c r="P500" i="2" s="1"/>
  <c r="M500" i="2"/>
  <c r="G500" i="2"/>
  <c r="V499" i="2"/>
  <c r="U499" i="2"/>
  <c r="Q499" i="2"/>
  <c r="O499" i="2"/>
  <c r="N499" i="2"/>
  <c r="P499" i="2" s="1"/>
  <c r="M499" i="2"/>
  <c r="G499" i="2"/>
  <c r="V498" i="2"/>
  <c r="U498" i="2"/>
  <c r="Q498" i="2"/>
  <c r="O498" i="2"/>
  <c r="N498" i="2"/>
  <c r="P498" i="2" s="1"/>
  <c r="M498" i="2"/>
  <c r="G498" i="2"/>
  <c r="V497" i="2"/>
  <c r="U497" i="2"/>
  <c r="Q497" i="2"/>
  <c r="O497" i="2"/>
  <c r="N497" i="2"/>
  <c r="P497" i="2" s="1"/>
  <c r="M497" i="2"/>
  <c r="G497" i="2"/>
  <c r="V496" i="2"/>
  <c r="U496" i="2"/>
  <c r="Q496" i="2"/>
  <c r="O496" i="2"/>
  <c r="N496" i="2"/>
  <c r="P496" i="2" s="1"/>
  <c r="M496" i="2"/>
  <c r="G496" i="2"/>
  <c r="V495" i="2"/>
  <c r="U495" i="2"/>
  <c r="Q495" i="2"/>
  <c r="O495" i="2"/>
  <c r="N495" i="2"/>
  <c r="P495" i="2" s="1"/>
  <c r="M495" i="2"/>
  <c r="G495" i="2"/>
  <c r="V494" i="2"/>
  <c r="U494" i="2"/>
  <c r="Q494" i="2"/>
  <c r="O494" i="2"/>
  <c r="N494" i="2"/>
  <c r="P494" i="2" s="1"/>
  <c r="M494" i="2"/>
  <c r="G494" i="2"/>
  <c r="V493" i="2"/>
  <c r="U493" i="2"/>
  <c r="Q493" i="2"/>
  <c r="O493" i="2"/>
  <c r="N493" i="2"/>
  <c r="P493" i="2" s="1"/>
  <c r="M493" i="2"/>
  <c r="G493" i="2"/>
  <c r="V492" i="2"/>
  <c r="U492" i="2"/>
  <c r="Q492" i="2"/>
  <c r="O492" i="2"/>
  <c r="N492" i="2"/>
  <c r="P492" i="2" s="1"/>
  <c r="M492" i="2"/>
  <c r="G492" i="2"/>
  <c r="V491" i="2"/>
  <c r="U491" i="2"/>
  <c r="Q491" i="2"/>
  <c r="O491" i="2"/>
  <c r="N491" i="2"/>
  <c r="P491" i="2" s="1"/>
  <c r="M491" i="2"/>
  <c r="G491" i="2"/>
  <c r="V490" i="2"/>
  <c r="U490" i="2"/>
  <c r="Q490" i="2"/>
  <c r="O490" i="2"/>
  <c r="N490" i="2"/>
  <c r="P490" i="2" s="1"/>
  <c r="M490" i="2"/>
  <c r="G490" i="2"/>
  <c r="V489" i="2"/>
  <c r="U489" i="2"/>
  <c r="Q489" i="2"/>
  <c r="O489" i="2"/>
  <c r="N489" i="2"/>
  <c r="P489" i="2" s="1"/>
  <c r="M489" i="2"/>
  <c r="G489" i="2"/>
  <c r="V488" i="2"/>
  <c r="U488" i="2"/>
  <c r="Q488" i="2"/>
  <c r="O488" i="2"/>
  <c r="N488" i="2"/>
  <c r="P488" i="2" s="1"/>
  <c r="M488" i="2"/>
  <c r="G488" i="2"/>
  <c r="V487" i="2"/>
  <c r="U487" i="2"/>
  <c r="Q487" i="2"/>
  <c r="O487" i="2"/>
  <c r="N487" i="2"/>
  <c r="P487" i="2" s="1"/>
  <c r="M487" i="2"/>
  <c r="G487" i="2"/>
  <c r="V486" i="2"/>
  <c r="U486" i="2"/>
  <c r="Q486" i="2"/>
  <c r="O486" i="2"/>
  <c r="N486" i="2"/>
  <c r="P486" i="2" s="1"/>
  <c r="M486" i="2"/>
  <c r="G486" i="2"/>
  <c r="V485" i="2"/>
  <c r="U485" i="2"/>
  <c r="Q485" i="2"/>
  <c r="O485" i="2"/>
  <c r="N485" i="2"/>
  <c r="P485" i="2" s="1"/>
  <c r="M485" i="2"/>
  <c r="G485" i="2"/>
  <c r="V484" i="2"/>
  <c r="U484" i="2"/>
  <c r="Q484" i="2"/>
  <c r="O484" i="2"/>
  <c r="N484" i="2"/>
  <c r="P484" i="2" s="1"/>
  <c r="M484" i="2"/>
  <c r="G484" i="2"/>
  <c r="V483" i="2"/>
  <c r="U483" i="2"/>
  <c r="Q483" i="2"/>
  <c r="O483" i="2"/>
  <c r="N483" i="2"/>
  <c r="P483" i="2" s="1"/>
  <c r="M483" i="2"/>
  <c r="G483" i="2"/>
  <c r="V482" i="2"/>
  <c r="U482" i="2"/>
  <c r="Q482" i="2"/>
  <c r="O482" i="2"/>
  <c r="N482" i="2"/>
  <c r="P482" i="2" s="1"/>
  <c r="M482" i="2"/>
  <c r="G482" i="2"/>
  <c r="V481" i="2"/>
  <c r="U481" i="2"/>
  <c r="Q481" i="2"/>
  <c r="O481" i="2"/>
  <c r="N481" i="2"/>
  <c r="P481" i="2" s="1"/>
  <c r="M481" i="2"/>
  <c r="G481" i="2"/>
  <c r="V480" i="2"/>
  <c r="U480" i="2"/>
  <c r="Q480" i="2"/>
  <c r="O480" i="2"/>
  <c r="N480" i="2"/>
  <c r="P480" i="2" s="1"/>
  <c r="M480" i="2"/>
  <c r="G480" i="2"/>
  <c r="V479" i="2"/>
  <c r="U479" i="2"/>
  <c r="Q479" i="2"/>
  <c r="O479" i="2"/>
  <c r="N479" i="2"/>
  <c r="P479" i="2" s="1"/>
  <c r="M479" i="2"/>
  <c r="G479" i="2"/>
  <c r="V478" i="2"/>
  <c r="U478" i="2"/>
  <c r="Q478" i="2"/>
  <c r="O478" i="2"/>
  <c r="N478" i="2"/>
  <c r="P478" i="2" s="1"/>
  <c r="M478" i="2"/>
  <c r="G478" i="2"/>
  <c r="V477" i="2"/>
  <c r="U477" i="2"/>
  <c r="Q477" i="2"/>
  <c r="O477" i="2"/>
  <c r="N477" i="2"/>
  <c r="P477" i="2" s="1"/>
  <c r="M477" i="2"/>
  <c r="G477" i="2"/>
  <c r="V476" i="2"/>
  <c r="U476" i="2"/>
  <c r="Q476" i="2"/>
  <c r="O476" i="2"/>
  <c r="N476" i="2"/>
  <c r="P476" i="2" s="1"/>
  <c r="M476" i="2"/>
  <c r="G476" i="2"/>
  <c r="V475" i="2"/>
  <c r="U475" i="2"/>
  <c r="Q475" i="2"/>
  <c r="O475" i="2"/>
  <c r="N475" i="2"/>
  <c r="P475" i="2" s="1"/>
  <c r="M475" i="2"/>
  <c r="G475" i="2"/>
  <c r="V474" i="2"/>
  <c r="U474" i="2"/>
  <c r="Q474" i="2"/>
  <c r="O474" i="2"/>
  <c r="N474" i="2"/>
  <c r="P474" i="2" s="1"/>
  <c r="M474" i="2"/>
  <c r="G474" i="2"/>
  <c r="V473" i="2"/>
  <c r="U473" i="2"/>
  <c r="Q473" i="2"/>
  <c r="O473" i="2"/>
  <c r="N473" i="2"/>
  <c r="P473" i="2" s="1"/>
  <c r="M473" i="2"/>
  <c r="G473" i="2"/>
  <c r="V472" i="2"/>
  <c r="U472" i="2"/>
  <c r="Q472" i="2"/>
  <c r="O472" i="2"/>
  <c r="N472" i="2"/>
  <c r="P472" i="2" s="1"/>
  <c r="M472" i="2"/>
  <c r="G472" i="2"/>
  <c r="V471" i="2"/>
  <c r="U471" i="2"/>
  <c r="Q471" i="2"/>
  <c r="O471" i="2"/>
  <c r="N471" i="2"/>
  <c r="P471" i="2" s="1"/>
  <c r="M471" i="2"/>
  <c r="G471" i="2"/>
  <c r="V470" i="2"/>
  <c r="U470" i="2"/>
  <c r="Q470" i="2"/>
  <c r="O470" i="2"/>
  <c r="N470" i="2"/>
  <c r="P470" i="2" s="1"/>
  <c r="M470" i="2"/>
  <c r="G470" i="2"/>
  <c r="V469" i="2"/>
  <c r="U469" i="2"/>
  <c r="Q469" i="2"/>
  <c r="O469" i="2"/>
  <c r="N469" i="2"/>
  <c r="P469" i="2" s="1"/>
  <c r="M469" i="2"/>
  <c r="G469" i="2"/>
  <c r="V468" i="2"/>
  <c r="U468" i="2"/>
  <c r="Q468" i="2"/>
  <c r="O468" i="2"/>
  <c r="N468" i="2"/>
  <c r="P468" i="2" s="1"/>
  <c r="M468" i="2"/>
  <c r="G468" i="2"/>
  <c r="V467" i="2"/>
  <c r="U467" i="2"/>
  <c r="Q467" i="2"/>
  <c r="O467" i="2"/>
  <c r="N467" i="2"/>
  <c r="P467" i="2" s="1"/>
  <c r="M467" i="2"/>
  <c r="G467" i="2"/>
  <c r="V466" i="2"/>
  <c r="U466" i="2"/>
  <c r="Q466" i="2"/>
  <c r="O466" i="2"/>
  <c r="N466" i="2"/>
  <c r="P466" i="2" s="1"/>
  <c r="M466" i="2"/>
  <c r="G466" i="2"/>
  <c r="V465" i="2"/>
  <c r="U465" i="2"/>
  <c r="Q465" i="2"/>
  <c r="O465" i="2"/>
  <c r="N465" i="2"/>
  <c r="P465" i="2" s="1"/>
  <c r="M465" i="2"/>
  <c r="G465" i="2"/>
  <c r="V464" i="2"/>
  <c r="U464" i="2"/>
  <c r="Q464" i="2"/>
  <c r="O464" i="2"/>
  <c r="N464" i="2"/>
  <c r="P464" i="2" s="1"/>
  <c r="M464" i="2"/>
  <c r="G464" i="2"/>
  <c r="V463" i="2"/>
  <c r="U463" i="2"/>
  <c r="Q463" i="2"/>
  <c r="O463" i="2"/>
  <c r="N463" i="2"/>
  <c r="P463" i="2" s="1"/>
  <c r="M463" i="2"/>
  <c r="G463" i="2"/>
  <c r="V462" i="2"/>
  <c r="U462" i="2"/>
  <c r="Q462" i="2"/>
  <c r="O462" i="2"/>
  <c r="N462" i="2"/>
  <c r="P462" i="2" s="1"/>
  <c r="M462" i="2"/>
  <c r="G462" i="2"/>
  <c r="V461" i="2"/>
  <c r="U461" i="2"/>
  <c r="Q461" i="2"/>
  <c r="O461" i="2"/>
  <c r="N461" i="2"/>
  <c r="P461" i="2" s="1"/>
  <c r="M461" i="2"/>
  <c r="G461" i="2"/>
  <c r="V460" i="2"/>
  <c r="U460" i="2"/>
  <c r="Q460" i="2"/>
  <c r="O460" i="2"/>
  <c r="N460" i="2"/>
  <c r="P460" i="2" s="1"/>
  <c r="M460" i="2"/>
  <c r="G460" i="2"/>
  <c r="V459" i="2"/>
  <c r="U459" i="2"/>
  <c r="Q459" i="2"/>
  <c r="O459" i="2"/>
  <c r="N459" i="2"/>
  <c r="P459" i="2" s="1"/>
  <c r="M459" i="2"/>
  <c r="G459" i="2"/>
  <c r="V458" i="2"/>
  <c r="U458" i="2"/>
  <c r="Q458" i="2"/>
  <c r="O458" i="2"/>
  <c r="N458" i="2"/>
  <c r="P458" i="2" s="1"/>
  <c r="M458" i="2"/>
  <c r="G458" i="2"/>
  <c r="V457" i="2"/>
  <c r="U457" i="2"/>
  <c r="Q457" i="2"/>
  <c r="O457" i="2"/>
  <c r="N457" i="2"/>
  <c r="P457" i="2" s="1"/>
  <c r="M457" i="2"/>
  <c r="G457" i="2"/>
  <c r="V456" i="2"/>
  <c r="U456" i="2"/>
  <c r="Q456" i="2"/>
  <c r="O456" i="2"/>
  <c r="N456" i="2"/>
  <c r="P456" i="2" s="1"/>
  <c r="M456" i="2"/>
  <c r="G456" i="2"/>
  <c r="V455" i="2"/>
  <c r="U455" i="2"/>
  <c r="Q455" i="2"/>
  <c r="O455" i="2"/>
  <c r="N455" i="2"/>
  <c r="P455" i="2" s="1"/>
  <c r="M455" i="2"/>
  <c r="G455" i="2"/>
  <c r="V454" i="2"/>
  <c r="U454" i="2"/>
  <c r="Q454" i="2"/>
  <c r="O454" i="2"/>
  <c r="N454" i="2"/>
  <c r="P454" i="2" s="1"/>
  <c r="M454" i="2"/>
  <c r="G454" i="2"/>
  <c r="V453" i="2"/>
  <c r="U453" i="2"/>
  <c r="Q453" i="2"/>
  <c r="O453" i="2"/>
  <c r="N453" i="2"/>
  <c r="P453" i="2" s="1"/>
  <c r="M453" i="2"/>
  <c r="G453" i="2"/>
  <c r="V452" i="2"/>
  <c r="U452" i="2"/>
  <c r="Q452" i="2"/>
  <c r="O452" i="2"/>
  <c r="N452" i="2"/>
  <c r="P452" i="2" s="1"/>
  <c r="M452" i="2"/>
  <c r="G452" i="2"/>
  <c r="V451" i="2"/>
  <c r="U451" i="2"/>
  <c r="Q451" i="2"/>
  <c r="O451" i="2"/>
  <c r="N451" i="2"/>
  <c r="P451" i="2" s="1"/>
  <c r="M451" i="2"/>
  <c r="G451" i="2"/>
  <c r="V450" i="2"/>
  <c r="U450" i="2"/>
  <c r="Q450" i="2"/>
  <c r="O450" i="2"/>
  <c r="N450" i="2"/>
  <c r="P450" i="2" s="1"/>
  <c r="M450" i="2"/>
  <c r="G450" i="2"/>
  <c r="V449" i="2"/>
  <c r="U449" i="2"/>
  <c r="Q449" i="2"/>
  <c r="O449" i="2"/>
  <c r="N449" i="2"/>
  <c r="P449" i="2" s="1"/>
  <c r="M449" i="2"/>
  <c r="G449" i="2"/>
  <c r="V448" i="2"/>
  <c r="U448" i="2"/>
  <c r="Q448" i="2"/>
  <c r="O448" i="2"/>
  <c r="N448" i="2"/>
  <c r="P448" i="2" s="1"/>
  <c r="M448" i="2"/>
  <c r="G448" i="2"/>
  <c r="V447" i="2"/>
  <c r="U447" i="2"/>
  <c r="Q447" i="2"/>
  <c r="O447" i="2"/>
  <c r="N447" i="2"/>
  <c r="P447" i="2" s="1"/>
  <c r="M447" i="2"/>
  <c r="G447" i="2"/>
  <c r="V446" i="2"/>
  <c r="U446" i="2"/>
  <c r="Q446" i="2"/>
  <c r="O446" i="2"/>
  <c r="N446" i="2"/>
  <c r="P446" i="2" s="1"/>
  <c r="M446" i="2"/>
  <c r="G446" i="2"/>
  <c r="V445" i="2"/>
  <c r="U445" i="2"/>
  <c r="Q445" i="2"/>
  <c r="O445" i="2"/>
  <c r="N445" i="2"/>
  <c r="P445" i="2" s="1"/>
  <c r="M445" i="2"/>
  <c r="G445" i="2"/>
  <c r="V444" i="2"/>
  <c r="U444" i="2"/>
  <c r="Q444" i="2"/>
  <c r="O444" i="2"/>
  <c r="N444" i="2"/>
  <c r="P444" i="2" s="1"/>
  <c r="M444" i="2"/>
  <c r="G444" i="2"/>
  <c r="V443" i="2"/>
  <c r="U443" i="2"/>
  <c r="Q443" i="2"/>
  <c r="O443" i="2"/>
  <c r="N443" i="2"/>
  <c r="P443" i="2" s="1"/>
  <c r="M443" i="2"/>
  <c r="G443" i="2"/>
  <c r="V442" i="2"/>
  <c r="U442" i="2"/>
  <c r="Q442" i="2"/>
  <c r="O442" i="2"/>
  <c r="N442" i="2"/>
  <c r="P442" i="2" s="1"/>
  <c r="M442" i="2"/>
  <c r="G442" i="2"/>
  <c r="V441" i="2"/>
  <c r="U441" i="2"/>
  <c r="Q441" i="2"/>
  <c r="O441" i="2"/>
  <c r="N441" i="2"/>
  <c r="P441" i="2" s="1"/>
  <c r="M441" i="2"/>
  <c r="G441" i="2"/>
  <c r="V440" i="2"/>
  <c r="U440" i="2"/>
  <c r="Q440" i="2"/>
  <c r="O440" i="2"/>
  <c r="N440" i="2"/>
  <c r="P440" i="2" s="1"/>
  <c r="M440" i="2"/>
  <c r="G440" i="2"/>
  <c r="V439" i="2"/>
  <c r="U439" i="2"/>
  <c r="Q439" i="2"/>
  <c r="O439" i="2"/>
  <c r="N439" i="2"/>
  <c r="P439" i="2" s="1"/>
  <c r="M439" i="2"/>
  <c r="G439" i="2"/>
  <c r="V438" i="2"/>
  <c r="U438" i="2"/>
  <c r="Q438" i="2"/>
  <c r="O438" i="2"/>
  <c r="N438" i="2"/>
  <c r="P438" i="2" s="1"/>
  <c r="M438" i="2"/>
  <c r="G438" i="2"/>
  <c r="V437" i="2"/>
  <c r="U437" i="2"/>
  <c r="Q437" i="2"/>
  <c r="O437" i="2"/>
  <c r="N437" i="2"/>
  <c r="P437" i="2" s="1"/>
  <c r="M437" i="2"/>
  <c r="G437" i="2"/>
  <c r="V436" i="2"/>
  <c r="U436" i="2"/>
  <c r="Q436" i="2"/>
  <c r="O436" i="2"/>
  <c r="N436" i="2"/>
  <c r="P436" i="2" s="1"/>
  <c r="M436" i="2"/>
  <c r="G436" i="2"/>
  <c r="V435" i="2"/>
  <c r="U435" i="2"/>
  <c r="Q435" i="2"/>
  <c r="O435" i="2"/>
  <c r="N435" i="2"/>
  <c r="P435" i="2" s="1"/>
  <c r="M435" i="2"/>
  <c r="G435" i="2"/>
  <c r="V434" i="2"/>
  <c r="U434" i="2"/>
  <c r="Q434" i="2"/>
  <c r="O434" i="2"/>
  <c r="N434" i="2"/>
  <c r="P434" i="2" s="1"/>
  <c r="M434" i="2"/>
  <c r="G434" i="2"/>
  <c r="V433" i="2"/>
  <c r="U433" i="2"/>
  <c r="Q433" i="2"/>
  <c r="O433" i="2"/>
  <c r="N433" i="2"/>
  <c r="P433" i="2" s="1"/>
  <c r="M433" i="2"/>
  <c r="G433" i="2"/>
  <c r="V432" i="2"/>
  <c r="U432" i="2"/>
  <c r="Q432" i="2"/>
  <c r="O432" i="2"/>
  <c r="N432" i="2"/>
  <c r="P432" i="2" s="1"/>
  <c r="M432" i="2"/>
  <c r="G432" i="2"/>
  <c r="V431" i="2"/>
  <c r="U431" i="2"/>
  <c r="Q431" i="2"/>
  <c r="O431" i="2"/>
  <c r="N431" i="2"/>
  <c r="P431" i="2" s="1"/>
  <c r="M431" i="2"/>
  <c r="G431" i="2"/>
  <c r="V430" i="2"/>
  <c r="U430" i="2"/>
  <c r="Q430" i="2"/>
  <c r="O430" i="2"/>
  <c r="N430" i="2"/>
  <c r="P430" i="2" s="1"/>
  <c r="M430" i="2"/>
  <c r="G430" i="2"/>
  <c r="V429" i="2"/>
  <c r="U429" i="2"/>
  <c r="Q429" i="2"/>
  <c r="O429" i="2"/>
  <c r="N429" i="2"/>
  <c r="P429" i="2" s="1"/>
  <c r="M429" i="2"/>
  <c r="G429" i="2"/>
  <c r="V428" i="2"/>
  <c r="U428" i="2"/>
  <c r="Q428" i="2"/>
  <c r="O428" i="2"/>
  <c r="N428" i="2"/>
  <c r="P428" i="2" s="1"/>
  <c r="M428" i="2"/>
  <c r="G428" i="2"/>
  <c r="V427" i="2"/>
  <c r="U427" i="2"/>
  <c r="Q427" i="2"/>
  <c r="O427" i="2"/>
  <c r="N427" i="2"/>
  <c r="P427" i="2" s="1"/>
  <c r="M427" i="2"/>
  <c r="G427" i="2"/>
  <c r="V426" i="2"/>
  <c r="U426" i="2"/>
  <c r="Q426" i="2"/>
  <c r="O426" i="2"/>
  <c r="N426" i="2"/>
  <c r="P426" i="2" s="1"/>
  <c r="M426" i="2"/>
  <c r="G426" i="2"/>
  <c r="V425" i="2"/>
  <c r="U425" i="2"/>
  <c r="Q425" i="2"/>
  <c r="O425" i="2"/>
  <c r="N425" i="2"/>
  <c r="P425" i="2" s="1"/>
  <c r="M425" i="2"/>
  <c r="G425" i="2"/>
  <c r="V424" i="2"/>
  <c r="U424" i="2"/>
  <c r="Q424" i="2"/>
  <c r="O424" i="2"/>
  <c r="N424" i="2"/>
  <c r="P424" i="2" s="1"/>
  <c r="M424" i="2"/>
  <c r="G424" i="2"/>
  <c r="V423" i="2"/>
  <c r="U423" i="2"/>
  <c r="Q423" i="2"/>
  <c r="O423" i="2"/>
  <c r="N423" i="2"/>
  <c r="P423" i="2" s="1"/>
  <c r="M423" i="2"/>
  <c r="G423" i="2"/>
  <c r="V422" i="2"/>
  <c r="U422" i="2"/>
  <c r="Q422" i="2"/>
  <c r="O422" i="2"/>
  <c r="N422" i="2"/>
  <c r="P422" i="2" s="1"/>
  <c r="M422" i="2"/>
  <c r="G422" i="2"/>
  <c r="V421" i="2"/>
  <c r="U421" i="2"/>
  <c r="Q421" i="2"/>
  <c r="O421" i="2"/>
  <c r="N421" i="2"/>
  <c r="P421" i="2" s="1"/>
  <c r="M421" i="2"/>
  <c r="G421" i="2"/>
  <c r="V420" i="2"/>
  <c r="U420" i="2"/>
  <c r="Q420" i="2"/>
  <c r="O420" i="2"/>
  <c r="N420" i="2"/>
  <c r="P420" i="2" s="1"/>
  <c r="M420" i="2"/>
  <c r="G420" i="2"/>
  <c r="V419" i="2"/>
  <c r="U419" i="2"/>
  <c r="Q419" i="2"/>
  <c r="O419" i="2"/>
  <c r="N419" i="2"/>
  <c r="P419" i="2" s="1"/>
  <c r="M419" i="2"/>
  <c r="G419" i="2"/>
  <c r="V418" i="2"/>
  <c r="U418" i="2"/>
  <c r="Q418" i="2"/>
  <c r="O418" i="2"/>
  <c r="N418" i="2"/>
  <c r="P418" i="2" s="1"/>
  <c r="M418" i="2"/>
  <c r="G418" i="2"/>
  <c r="V417" i="2"/>
  <c r="U417" i="2"/>
  <c r="Q417" i="2"/>
  <c r="O417" i="2"/>
  <c r="N417" i="2"/>
  <c r="P417" i="2" s="1"/>
  <c r="M417" i="2"/>
  <c r="G417" i="2"/>
  <c r="V416" i="2"/>
  <c r="U416" i="2"/>
  <c r="Q416" i="2"/>
  <c r="O416" i="2"/>
  <c r="N416" i="2"/>
  <c r="P416" i="2" s="1"/>
  <c r="M416" i="2"/>
  <c r="G416" i="2"/>
  <c r="V415" i="2"/>
  <c r="U415" i="2"/>
  <c r="Q415" i="2"/>
  <c r="O415" i="2"/>
  <c r="N415" i="2"/>
  <c r="P415" i="2" s="1"/>
  <c r="M415" i="2"/>
  <c r="G415" i="2"/>
  <c r="V414" i="2"/>
  <c r="U414" i="2"/>
  <c r="Q414" i="2"/>
  <c r="O414" i="2"/>
  <c r="N414" i="2"/>
  <c r="P414" i="2" s="1"/>
  <c r="M414" i="2"/>
  <c r="G414" i="2"/>
  <c r="V413" i="2"/>
  <c r="U413" i="2"/>
  <c r="Q413" i="2"/>
  <c r="O413" i="2"/>
  <c r="N413" i="2"/>
  <c r="P413" i="2" s="1"/>
  <c r="M413" i="2"/>
  <c r="G413" i="2"/>
  <c r="V412" i="2"/>
  <c r="U412" i="2"/>
  <c r="Q412" i="2"/>
  <c r="O412" i="2"/>
  <c r="N412" i="2"/>
  <c r="P412" i="2" s="1"/>
  <c r="M412" i="2"/>
  <c r="G412" i="2"/>
  <c r="V411" i="2"/>
  <c r="U411" i="2"/>
  <c r="Q411" i="2"/>
  <c r="O411" i="2"/>
  <c r="N411" i="2"/>
  <c r="P411" i="2" s="1"/>
  <c r="M411" i="2"/>
  <c r="G411" i="2"/>
  <c r="V410" i="2"/>
  <c r="U410" i="2"/>
  <c r="Q410" i="2"/>
  <c r="O410" i="2"/>
  <c r="N410" i="2"/>
  <c r="P410" i="2" s="1"/>
  <c r="M410" i="2"/>
  <c r="G410" i="2"/>
  <c r="V409" i="2"/>
  <c r="U409" i="2"/>
  <c r="Q409" i="2"/>
  <c r="O409" i="2"/>
  <c r="N409" i="2"/>
  <c r="P409" i="2" s="1"/>
  <c r="M409" i="2"/>
  <c r="G409" i="2"/>
  <c r="V408" i="2"/>
  <c r="U408" i="2"/>
  <c r="Q408" i="2"/>
  <c r="O408" i="2"/>
  <c r="N408" i="2"/>
  <c r="P408" i="2" s="1"/>
  <c r="M408" i="2"/>
  <c r="G408" i="2"/>
  <c r="V407" i="2"/>
  <c r="U407" i="2"/>
  <c r="Q407" i="2"/>
  <c r="O407" i="2"/>
  <c r="N407" i="2"/>
  <c r="P407" i="2" s="1"/>
  <c r="M407" i="2"/>
  <c r="G407" i="2"/>
  <c r="V406" i="2"/>
  <c r="U406" i="2"/>
  <c r="Q406" i="2"/>
  <c r="O406" i="2"/>
  <c r="N406" i="2"/>
  <c r="P406" i="2" s="1"/>
  <c r="M406" i="2"/>
  <c r="G406" i="2"/>
  <c r="V405" i="2"/>
  <c r="U405" i="2"/>
  <c r="Q405" i="2"/>
  <c r="O405" i="2"/>
  <c r="N405" i="2"/>
  <c r="P405" i="2" s="1"/>
  <c r="M405" i="2"/>
  <c r="G405" i="2"/>
  <c r="V404" i="2"/>
  <c r="U404" i="2"/>
  <c r="Q404" i="2"/>
  <c r="O404" i="2"/>
  <c r="N404" i="2"/>
  <c r="P404" i="2" s="1"/>
  <c r="M404" i="2"/>
  <c r="G404" i="2"/>
  <c r="V403" i="2"/>
  <c r="U403" i="2"/>
  <c r="Q403" i="2"/>
  <c r="O403" i="2"/>
  <c r="N403" i="2"/>
  <c r="P403" i="2" s="1"/>
  <c r="M403" i="2"/>
  <c r="G403" i="2"/>
  <c r="V402" i="2"/>
  <c r="U402" i="2"/>
  <c r="Q402" i="2"/>
  <c r="O402" i="2"/>
  <c r="N402" i="2"/>
  <c r="P402" i="2" s="1"/>
  <c r="M402" i="2"/>
  <c r="G402" i="2"/>
  <c r="V401" i="2"/>
  <c r="U401" i="2"/>
  <c r="Q401" i="2"/>
  <c r="O401" i="2"/>
  <c r="N401" i="2"/>
  <c r="P401" i="2" s="1"/>
  <c r="M401" i="2"/>
  <c r="G401" i="2"/>
  <c r="V400" i="2"/>
  <c r="U400" i="2"/>
  <c r="Q400" i="2"/>
  <c r="O400" i="2"/>
  <c r="N400" i="2"/>
  <c r="P400" i="2" s="1"/>
  <c r="M400" i="2"/>
  <c r="G400" i="2"/>
  <c r="V399" i="2"/>
  <c r="U399" i="2"/>
  <c r="Q399" i="2"/>
  <c r="O399" i="2"/>
  <c r="N399" i="2"/>
  <c r="P399" i="2" s="1"/>
  <c r="M399" i="2"/>
  <c r="G399" i="2"/>
  <c r="V398" i="2"/>
  <c r="U398" i="2"/>
  <c r="Q398" i="2"/>
  <c r="O398" i="2"/>
  <c r="N398" i="2"/>
  <c r="P398" i="2" s="1"/>
  <c r="M398" i="2"/>
  <c r="G398" i="2"/>
  <c r="V397" i="2"/>
  <c r="U397" i="2"/>
  <c r="Q397" i="2"/>
  <c r="O397" i="2"/>
  <c r="N397" i="2"/>
  <c r="P397" i="2" s="1"/>
  <c r="M397" i="2"/>
  <c r="G397" i="2"/>
  <c r="V396" i="2"/>
  <c r="U396" i="2"/>
  <c r="Q396" i="2"/>
  <c r="O396" i="2"/>
  <c r="N396" i="2"/>
  <c r="P396" i="2" s="1"/>
  <c r="M396" i="2"/>
  <c r="G396" i="2"/>
  <c r="V395" i="2"/>
  <c r="U395" i="2"/>
  <c r="Q395" i="2"/>
  <c r="O395" i="2"/>
  <c r="N395" i="2"/>
  <c r="P395" i="2" s="1"/>
  <c r="M395" i="2"/>
  <c r="G395" i="2"/>
  <c r="V394" i="2"/>
  <c r="U394" i="2"/>
  <c r="Q394" i="2"/>
  <c r="O394" i="2"/>
  <c r="N394" i="2"/>
  <c r="P394" i="2" s="1"/>
  <c r="M394" i="2"/>
  <c r="G394" i="2"/>
  <c r="V393" i="2"/>
  <c r="U393" i="2"/>
  <c r="Q393" i="2"/>
  <c r="O393" i="2"/>
  <c r="N393" i="2"/>
  <c r="P393" i="2" s="1"/>
  <c r="M393" i="2"/>
  <c r="G393" i="2"/>
  <c r="V392" i="2"/>
  <c r="U392" i="2"/>
  <c r="Q392" i="2"/>
  <c r="O392" i="2"/>
  <c r="N392" i="2"/>
  <c r="P392" i="2" s="1"/>
  <c r="M392" i="2"/>
  <c r="G392" i="2"/>
  <c r="V391" i="2"/>
  <c r="U391" i="2"/>
  <c r="Q391" i="2"/>
  <c r="O391" i="2"/>
  <c r="N391" i="2"/>
  <c r="P391" i="2" s="1"/>
  <c r="M391" i="2"/>
  <c r="G391" i="2"/>
  <c r="V390" i="2"/>
  <c r="U390" i="2"/>
  <c r="Q390" i="2"/>
  <c r="O390" i="2"/>
  <c r="N390" i="2"/>
  <c r="P390" i="2" s="1"/>
  <c r="M390" i="2"/>
  <c r="G390" i="2"/>
  <c r="V389" i="2"/>
  <c r="U389" i="2"/>
  <c r="Q389" i="2"/>
  <c r="O389" i="2"/>
  <c r="N389" i="2"/>
  <c r="P389" i="2" s="1"/>
  <c r="M389" i="2"/>
  <c r="G389" i="2"/>
  <c r="V388" i="2"/>
  <c r="U388" i="2"/>
  <c r="Q388" i="2"/>
  <c r="O388" i="2"/>
  <c r="N388" i="2"/>
  <c r="P388" i="2" s="1"/>
  <c r="M388" i="2"/>
  <c r="G388" i="2"/>
  <c r="V387" i="2"/>
  <c r="U387" i="2"/>
  <c r="Q387" i="2"/>
  <c r="O387" i="2"/>
  <c r="N387" i="2"/>
  <c r="P387" i="2" s="1"/>
  <c r="M387" i="2"/>
  <c r="G387" i="2"/>
  <c r="V386" i="2"/>
  <c r="U386" i="2"/>
  <c r="Q386" i="2"/>
  <c r="O386" i="2"/>
  <c r="N386" i="2"/>
  <c r="P386" i="2" s="1"/>
  <c r="M386" i="2"/>
  <c r="G386" i="2"/>
  <c r="V385" i="2"/>
  <c r="U385" i="2"/>
  <c r="Q385" i="2"/>
  <c r="O385" i="2"/>
  <c r="N385" i="2"/>
  <c r="P385" i="2" s="1"/>
  <c r="M385" i="2"/>
  <c r="G385" i="2"/>
  <c r="V384" i="2"/>
  <c r="U384" i="2"/>
  <c r="Q384" i="2"/>
  <c r="O384" i="2"/>
  <c r="N384" i="2"/>
  <c r="P384" i="2" s="1"/>
  <c r="M384" i="2"/>
  <c r="G384" i="2"/>
  <c r="V383" i="2"/>
  <c r="U383" i="2"/>
  <c r="Q383" i="2"/>
  <c r="O383" i="2"/>
  <c r="N383" i="2"/>
  <c r="P383" i="2" s="1"/>
  <c r="M383" i="2"/>
  <c r="G383" i="2"/>
  <c r="V382" i="2"/>
  <c r="U382" i="2"/>
  <c r="Q382" i="2"/>
  <c r="O382" i="2"/>
  <c r="N382" i="2"/>
  <c r="P382" i="2" s="1"/>
  <c r="M382" i="2"/>
  <c r="G382" i="2"/>
  <c r="V381" i="2"/>
  <c r="U381" i="2"/>
  <c r="Q381" i="2"/>
  <c r="O381" i="2"/>
  <c r="N381" i="2"/>
  <c r="P381" i="2" s="1"/>
  <c r="M381" i="2"/>
  <c r="G381" i="2"/>
  <c r="V380" i="2"/>
  <c r="U380" i="2"/>
  <c r="Q380" i="2"/>
  <c r="O380" i="2"/>
  <c r="N380" i="2"/>
  <c r="P380" i="2" s="1"/>
  <c r="M380" i="2"/>
  <c r="G380" i="2"/>
  <c r="V379" i="2"/>
  <c r="U379" i="2"/>
  <c r="Q379" i="2"/>
  <c r="O379" i="2"/>
  <c r="N379" i="2"/>
  <c r="P379" i="2" s="1"/>
  <c r="M379" i="2"/>
  <c r="G379" i="2"/>
  <c r="V378" i="2"/>
  <c r="U378" i="2"/>
  <c r="Q378" i="2"/>
  <c r="O378" i="2"/>
  <c r="N378" i="2"/>
  <c r="P378" i="2" s="1"/>
  <c r="M378" i="2"/>
  <c r="G378" i="2"/>
  <c r="V377" i="2"/>
  <c r="U377" i="2"/>
  <c r="Q377" i="2"/>
  <c r="O377" i="2"/>
  <c r="N377" i="2"/>
  <c r="P377" i="2" s="1"/>
  <c r="M377" i="2"/>
  <c r="G377" i="2"/>
  <c r="V376" i="2"/>
  <c r="U376" i="2"/>
  <c r="Q376" i="2"/>
  <c r="O376" i="2"/>
  <c r="N376" i="2"/>
  <c r="P376" i="2" s="1"/>
  <c r="M376" i="2"/>
  <c r="G376" i="2"/>
  <c r="V375" i="2"/>
  <c r="U375" i="2"/>
  <c r="Q375" i="2"/>
  <c r="O375" i="2"/>
  <c r="N375" i="2"/>
  <c r="P375" i="2" s="1"/>
  <c r="M375" i="2"/>
  <c r="G375" i="2"/>
  <c r="V374" i="2"/>
  <c r="U374" i="2"/>
  <c r="Q374" i="2"/>
  <c r="O374" i="2"/>
  <c r="N374" i="2"/>
  <c r="P374" i="2" s="1"/>
  <c r="M374" i="2"/>
  <c r="G374" i="2"/>
  <c r="V373" i="2"/>
  <c r="U373" i="2"/>
  <c r="Q373" i="2"/>
  <c r="O373" i="2"/>
  <c r="N373" i="2"/>
  <c r="P373" i="2" s="1"/>
  <c r="M373" i="2"/>
  <c r="G373" i="2"/>
  <c r="V372" i="2"/>
  <c r="U372" i="2"/>
  <c r="Q372" i="2"/>
  <c r="O372" i="2"/>
  <c r="N372" i="2"/>
  <c r="P372" i="2" s="1"/>
  <c r="M372" i="2"/>
  <c r="G372" i="2"/>
  <c r="V371" i="2"/>
  <c r="U371" i="2"/>
  <c r="Q371" i="2"/>
  <c r="O371" i="2"/>
  <c r="N371" i="2"/>
  <c r="P371" i="2" s="1"/>
  <c r="M371" i="2"/>
  <c r="G371" i="2"/>
  <c r="V370" i="2"/>
  <c r="U370" i="2"/>
  <c r="Q370" i="2"/>
  <c r="O370" i="2"/>
  <c r="N370" i="2"/>
  <c r="P370" i="2" s="1"/>
  <c r="M370" i="2"/>
  <c r="G370" i="2"/>
  <c r="V369" i="2"/>
  <c r="U369" i="2"/>
  <c r="Q369" i="2"/>
  <c r="O369" i="2"/>
  <c r="N369" i="2"/>
  <c r="P369" i="2" s="1"/>
  <c r="M369" i="2"/>
  <c r="G369" i="2"/>
  <c r="V368" i="2"/>
  <c r="U368" i="2"/>
  <c r="Q368" i="2"/>
  <c r="O368" i="2"/>
  <c r="N368" i="2"/>
  <c r="P368" i="2" s="1"/>
  <c r="M368" i="2"/>
  <c r="G368" i="2"/>
  <c r="V367" i="2"/>
  <c r="U367" i="2"/>
  <c r="Q367" i="2"/>
  <c r="O367" i="2"/>
  <c r="N367" i="2"/>
  <c r="P367" i="2" s="1"/>
  <c r="M367" i="2"/>
  <c r="G367" i="2"/>
  <c r="V366" i="2"/>
  <c r="U366" i="2"/>
  <c r="Q366" i="2"/>
  <c r="O366" i="2"/>
  <c r="N366" i="2"/>
  <c r="P366" i="2" s="1"/>
  <c r="M366" i="2"/>
  <c r="G366" i="2"/>
  <c r="V365" i="2"/>
  <c r="U365" i="2"/>
  <c r="Q365" i="2"/>
  <c r="O365" i="2"/>
  <c r="N365" i="2"/>
  <c r="P365" i="2" s="1"/>
  <c r="M365" i="2"/>
  <c r="G365" i="2"/>
  <c r="V364" i="2"/>
  <c r="U364" i="2"/>
  <c r="Q364" i="2"/>
  <c r="O364" i="2"/>
  <c r="N364" i="2"/>
  <c r="P364" i="2" s="1"/>
  <c r="M364" i="2"/>
  <c r="G364" i="2"/>
  <c r="V363" i="2"/>
  <c r="U363" i="2"/>
  <c r="Q363" i="2"/>
  <c r="O363" i="2"/>
  <c r="N363" i="2"/>
  <c r="P363" i="2" s="1"/>
  <c r="M363" i="2"/>
  <c r="G363" i="2"/>
  <c r="V362" i="2"/>
  <c r="U362" i="2"/>
  <c r="Q362" i="2"/>
  <c r="O362" i="2"/>
  <c r="N362" i="2"/>
  <c r="P362" i="2" s="1"/>
  <c r="M362" i="2"/>
  <c r="G362" i="2"/>
  <c r="V361" i="2"/>
  <c r="U361" i="2"/>
  <c r="Q361" i="2"/>
  <c r="O361" i="2"/>
  <c r="N361" i="2"/>
  <c r="P361" i="2" s="1"/>
  <c r="M361" i="2"/>
  <c r="G361" i="2"/>
  <c r="V360" i="2"/>
  <c r="U360" i="2"/>
  <c r="Q360" i="2"/>
  <c r="O360" i="2"/>
  <c r="N360" i="2"/>
  <c r="P360" i="2" s="1"/>
  <c r="M360" i="2"/>
  <c r="G360" i="2"/>
  <c r="V359" i="2"/>
  <c r="U359" i="2"/>
  <c r="Q359" i="2"/>
  <c r="O359" i="2"/>
  <c r="N359" i="2"/>
  <c r="P359" i="2" s="1"/>
  <c r="M359" i="2"/>
  <c r="G359" i="2"/>
  <c r="V358" i="2"/>
  <c r="U358" i="2"/>
  <c r="Q358" i="2"/>
  <c r="O358" i="2"/>
  <c r="N358" i="2"/>
  <c r="P358" i="2" s="1"/>
  <c r="M358" i="2"/>
  <c r="G358" i="2"/>
  <c r="V357" i="2"/>
  <c r="U357" i="2"/>
  <c r="Q357" i="2"/>
  <c r="O357" i="2"/>
  <c r="N357" i="2"/>
  <c r="P357" i="2" s="1"/>
  <c r="M357" i="2"/>
  <c r="G357" i="2"/>
  <c r="V356" i="2"/>
  <c r="U356" i="2"/>
  <c r="Q356" i="2"/>
  <c r="O356" i="2"/>
  <c r="N356" i="2"/>
  <c r="P356" i="2" s="1"/>
  <c r="M356" i="2"/>
  <c r="G356" i="2"/>
  <c r="V355" i="2"/>
  <c r="U355" i="2"/>
  <c r="Q355" i="2"/>
  <c r="O355" i="2"/>
  <c r="N355" i="2"/>
  <c r="P355" i="2" s="1"/>
  <c r="M355" i="2"/>
  <c r="G355" i="2"/>
  <c r="V354" i="2"/>
  <c r="U354" i="2"/>
  <c r="Q354" i="2"/>
  <c r="O354" i="2"/>
  <c r="N354" i="2"/>
  <c r="P354" i="2" s="1"/>
  <c r="M354" i="2"/>
  <c r="G354" i="2"/>
  <c r="V353" i="2"/>
  <c r="U353" i="2"/>
  <c r="Q353" i="2"/>
  <c r="O353" i="2"/>
  <c r="N353" i="2"/>
  <c r="P353" i="2" s="1"/>
  <c r="M353" i="2"/>
  <c r="G353" i="2"/>
  <c r="V352" i="2"/>
  <c r="U352" i="2"/>
  <c r="Q352" i="2"/>
  <c r="O352" i="2"/>
  <c r="N352" i="2"/>
  <c r="P352" i="2" s="1"/>
  <c r="M352" i="2"/>
  <c r="G352" i="2"/>
  <c r="V351" i="2"/>
  <c r="U351" i="2"/>
  <c r="Q351" i="2"/>
  <c r="O351" i="2"/>
  <c r="N351" i="2"/>
  <c r="P351" i="2" s="1"/>
  <c r="M351" i="2"/>
  <c r="G351" i="2"/>
  <c r="V350" i="2"/>
  <c r="U350" i="2"/>
  <c r="Q350" i="2"/>
  <c r="O350" i="2"/>
  <c r="N350" i="2"/>
  <c r="P350" i="2" s="1"/>
  <c r="M350" i="2"/>
  <c r="G350" i="2"/>
  <c r="V349" i="2"/>
  <c r="U349" i="2"/>
  <c r="Q349" i="2"/>
  <c r="O349" i="2"/>
  <c r="N349" i="2"/>
  <c r="P349" i="2" s="1"/>
  <c r="M349" i="2"/>
  <c r="G349" i="2"/>
  <c r="V348" i="2"/>
  <c r="U348" i="2"/>
  <c r="Q348" i="2"/>
  <c r="O348" i="2"/>
  <c r="N348" i="2"/>
  <c r="P348" i="2" s="1"/>
  <c r="M348" i="2"/>
  <c r="G348" i="2"/>
  <c r="V347" i="2"/>
  <c r="U347" i="2"/>
  <c r="Q347" i="2"/>
  <c r="O347" i="2"/>
  <c r="N347" i="2"/>
  <c r="P347" i="2" s="1"/>
  <c r="M347" i="2"/>
  <c r="G347" i="2"/>
  <c r="V346" i="2"/>
  <c r="U346" i="2"/>
  <c r="Q346" i="2"/>
  <c r="O346" i="2"/>
  <c r="N346" i="2"/>
  <c r="P346" i="2" s="1"/>
  <c r="M346" i="2"/>
  <c r="G346" i="2"/>
  <c r="V345" i="2"/>
  <c r="U345" i="2"/>
  <c r="Q345" i="2"/>
  <c r="O345" i="2"/>
  <c r="N345" i="2"/>
  <c r="P345" i="2" s="1"/>
  <c r="M345" i="2"/>
  <c r="G345" i="2"/>
  <c r="V344" i="2"/>
  <c r="U344" i="2"/>
  <c r="Q344" i="2"/>
  <c r="O344" i="2"/>
  <c r="N344" i="2"/>
  <c r="P344" i="2" s="1"/>
  <c r="M344" i="2"/>
  <c r="G344" i="2"/>
  <c r="V343" i="2"/>
  <c r="U343" i="2"/>
  <c r="Q343" i="2"/>
  <c r="O343" i="2"/>
  <c r="N343" i="2"/>
  <c r="P343" i="2" s="1"/>
  <c r="M343" i="2"/>
  <c r="G343" i="2"/>
  <c r="V342" i="2"/>
  <c r="U342" i="2"/>
  <c r="Q342" i="2"/>
  <c r="O342" i="2"/>
  <c r="N342" i="2"/>
  <c r="P342" i="2" s="1"/>
  <c r="M342" i="2"/>
  <c r="G342" i="2"/>
  <c r="V341" i="2"/>
  <c r="U341" i="2"/>
  <c r="Q341" i="2"/>
  <c r="O341" i="2"/>
  <c r="N341" i="2"/>
  <c r="P341" i="2" s="1"/>
  <c r="M341" i="2"/>
  <c r="G341" i="2"/>
  <c r="V340" i="2"/>
  <c r="U340" i="2"/>
  <c r="Q340" i="2"/>
  <c r="O340" i="2"/>
  <c r="N340" i="2"/>
  <c r="P340" i="2" s="1"/>
  <c r="M340" i="2"/>
  <c r="G340" i="2"/>
  <c r="V339" i="2"/>
  <c r="U339" i="2"/>
  <c r="Q339" i="2"/>
  <c r="O339" i="2"/>
  <c r="N339" i="2"/>
  <c r="P339" i="2" s="1"/>
  <c r="M339" i="2"/>
  <c r="G339" i="2"/>
  <c r="V338" i="2"/>
  <c r="U338" i="2"/>
  <c r="Q338" i="2"/>
  <c r="O338" i="2"/>
  <c r="N338" i="2"/>
  <c r="P338" i="2" s="1"/>
  <c r="M338" i="2"/>
  <c r="G338" i="2"/>
  <c r="V337" i="2"/>
  <c r="U337" i="2"/>
  <c r="Q337" i="2"/>
  <c r="O337" i="2"/>
  <c r="N337" i="2"/>
  <c r="P337" i="2" s="1"/>
  <c r="M337" i="2"/>
  <c r="G337" i="2"/>
  <c r="V336" i="2"/>
  <c r="U336" i="2"/>
  <c r="Q336" i="2"/>
  <c r="O336" i="2"/>
  <c r="N336" i="2"/>
  <c r="P336" i="2" s="1"/>
  <c r="M336" i="2"/>
  <c r="G336" i="2"/>
  <c r="V335" i="2"/>
  <c r="U335" i="2"/>
  <c r="Q335" i="2"/>
  <c r="O335" i="2"/>
  <c r="N335" i="2"/>
  <c r="P335" i="2" s="1"/>
  <c r="M335" i="2"/>
  <c r="G335" i="2"/>
  <c r="V334" i="2"/>
  <c r="U334" i="2"/>
  <c r="Q334" i="2"/>
  <c r="O334" i="2"/>
  <c r="N334" i="2"/>
  <c r="P334" i="2" s="1"/>
  <c r="M334" i="2"/>
  <c r="G334" i="2"/>
  <c r="V333" i="2"/>
  <c r="U333" i="2"/>
  <c r="Q333" i="2"/>
  <c r="O333" i="2"/>
  <c r="N333" i="2"/>
  <c r="P333" i="2" s="1"/>
  <c r="M333" i="2"/>
  <c r="G333" i="2"/>
  <c r="V332" i="2"/>
  <c r="U332" i="2"/>
  <c r="Q332" i="2"/>
  <c r="O332" i="2"/>
  <c r="N332" i="2"/>
  <c r="P332" i="2" s="1"/>
  <c r="M332" i="2"/>
  <c r="G332" i="2"/>
  <c r="V331" i="2"/>
  <c r="U331" i="2"/>
  <c r="Q331" i="2"/>
  <c r="O331" i="2"/>
  <c r="N331" i="2"/>
  <c r="P331" i="2" s="1"/>
  <c r="M331" i="2"/>
  <c r="G331" i="2"/>
  <c r="V330" i="2"/>
  <c r="U330" i="2"/>
  <c r="Q330" i="2"/>
  <c r="O330" i="2"/>
  <c r="N330" i="2"/>
  <c r="P330" i="2" s="1"/>
  <c r="M330" i="2"/>
  <c r="G330" i="2"/>
  <c r="V329" i="2"/>
  <c r="U329" i="2"/>
  <c r="Q329" i="2"/>
  <c r="O329" i="2"/>
  <c r="N329" i="2"/>
  <c r="P329" i="2" s="1"/>
  <c r="M329" i="2"/>
  <c r="G329" i="2"/>
  <c r="V328" i="2"/>
  <c r="U328" i="2"/>
  <c r="Q328" i="2"/>
  <c r="O328" i="2"/>
  <c r="N328" i="2"/>
  <c r="P328" i="2" s="1"/>
  <c r="M328" i="2"/>
  <c r="G328" i="2"/>
  <c r="V327" i="2"/>
  <c r="U327" i="2"/>
  <c r="Q327" i="2"/>
  <c r="O327" i="2"/>
  <c r="N327" i="2"/>
  <c r="P327" i="2" s="1"/>
  <c r="M327" i="2"/>
  <c r="G327" i="2"/>
  <c r="V326" i="2"/>
  <c r="U326" i="2"/>
  <c r="Q326" i="2"/>
  <c r="O326" i="2"/>
  <c r="N326" i="2"/>
  <c r="P326" i="2" s="1"/>
  <c r="M326" i="2"/>
  <c r="G326" i="2"/>
  <c r="V325" i="2"/>
  <c r="U325" i="2"/>
  <c r="Q325" i="2"/>
  <c r="O325" i="2"/>
  <c r="N325" i="2"/>
  <c r="P325" i="2" s="1"/>
  <c r="M325" i="2"/>
  <c r="G325" i="2"/>
  <c r="V324" i="2"/>
  <c r="U324" i="2"/>
  <c r="Q324" i="2"/>
  <c r="O324" i="2"/>
  <c r="N324" i="2"/>
  <c r="P324" i="2" s="1"/>
  <c r="M324" i="2"/>
  <c r="G324" i="2"/>
  <c r="V323" i="2"/>
  <c r="U323" i="2"/>
  <c r="Q323" i="2"/>
  <c r="O323" i="2"/>
  <c r="N323" i="2"/>
  <c r="P323" i="2" s="1"/>
  <c r="M323" i="2"/>
  <c r="G323" i="2"/>
  <c r="V322" i="2"/>
  <c r="U322" i="2"/>
  <c r="Q322" i="2"/>
  <c r="O322" i="2"/>
  <c r="N322" i="2"/>
  <c r="P322" i="2" s="1"/>
  <c r="M322" i="2"/>
  <c r="G322" i="2"/>
  <c r="V321" i="2"/>
  <c r="U321" i="2"/>
  <c r="Q321" i="2"/>
  <c r="O321" i="2"/>
  <c r="N321" i="2"/>
  <c r="P321" i="2" s="1"/>
  <c r="M321" i="2"/>
  <c r="G321" i="2"/>
  <c r="V320" i="2"/>
  <c r="U320" i="2"/>
  <c r="Q320" i="2"/>
  <c r="O320" i="2"/>
  <c r="N320" i="2"/>
  <c r="P320" i="2" s="1"/>
  <c r="M320" i="2"/>
  <c r="G320" i="2"/>
  <c r="V319" i="2"/>
  <c r="U319" i="2"/>
  <c r="Q319" i="2"/>
  <c r="O319" i="2"/>
  <c r="N319" i="2"/>
  <c r="P319" i="2" s="1"/>
  <c r="M319" i="2"/>
  <c r="G319" i="2"/>
  <c r="V318" i="2"/>
  <c r="U318" i="2"/>
  <c r="Q318" i="2"/>
  <c r="O318" i="2"/>
  <c r="N318" i="2"/>
  <c r="P318" i="2" s="1"/>
  <c r="M318" i="2"/>
  <c r="G318" i="2"/>
  <c r="V317" i="2"/>
  <c r="U317" i="2"/>
  <c r="Q317" i="2"/>
  <c r="O317" i="2"/>
  <c r="N317" i="2"/>
  <c r="P317" i="2" s="1"/>
  <c r="M317" i="2"/>
  <c r="G317" i="2"/>
  <c r="V316" i="2"/>
  <c r="U316" i="2"/>
  <c r="Q316" i="2"/>
  <c r="O316" i="2"/>
  <c r="N316" i="2"/>
  <c r="P316" i="2" s="1"/>
  <c r="M316" i="2"/>
  <c r="G316" i="2"/>
  <c r="V315" i="2"/>
  <c r="U315" i="2"/>
  <c r="Q315" i="2"/>
  <c r="O315" i="2"/>
  <c r="N315" i="2"/>
  <c r="P315" i="2" s="1"/>
  <c r="M315" i="2"/>
  <c r="G315" i="2"/>
  <c r="V314" i="2"/>
  <c r="U314" i="2"/>
  <c r="Q314" i="2"/>
  <c r="O314" i="2"/>
  <c r="N314" i="2"/>
  <c r="P314" i="2" s="1"/>
  <c r="M314" i="2"/>
  <c r="G314" i="2"/>
  <c r="V313" i="2"/>
  <c r="U313" i="2"/>
  <c r="Q313" i="2"/>
  <c r="O313" i="2"/>
  <c r="N313" i="2"/>
  <c r="P313" i="2" s="1"/>
  <c r="M313" i="2"/>
  <c r="G313" i="2"/>
  <c r="V312" i="2"/>
  <c r="U312" i="2"/>
  <c r="Q312" i="2"/>
  <c r="O312" i="2"/>
  <c r="N312" i="2"/>
  <c r="P312" i="2" s="1"/>
  <c r="M312" i="2"/>
  <c r="G312" i="2"/>
  <c r="V311" i="2"/>
  <c r="U311" i="2"/>
  <c r="Q311" i="2"/>
  <c r="O311" i="2"/>
  <c r="N311" i="2"/>
  <c r="P311" i="2" s="1"/>
  <c r="M311" i="2"/>
  <c r="G311" i="2"/>
  <c r="V310" i="2"/>
  <c r="U310" i="2"/>
  <c r="Q310" i="2"/>
  <c r="O310" i="2"/>
  <c r="N310" i="2"/>
  <c r="P310" i="2" s="1"/>
  <c r="M310" i="2"/>
  <c r="G310" i="2"/>
  <c r="V309" i="2"/>
  <c r="U309" i="2"/>
  <c r="Q309" i="2"/>
  <c r="O309" i="2"/>
  <c r="N309" i="2"/>
  <c r="P309" i="2" s="1"/>
  <c r="M309" i="2"/>
  <c r="G309" i="2"/>
  <c r="V308" i="2"/>
  <c r="U308" i="2"/>
  <c r="Q308" i="2"/>
  <c r="O308" i="2"/>
  <c r="N308" i="2"/>
  <c r="P308" i="2" s="1"/>
  <c r="M308" i="2"/>
  <c r="G308" i="2"/>
  <c r="V307" i="2"/>
  <c r="U307" i="2"/>
  <c r="Q307" i="2"/>
  <c r="O307" i="2"/>
  <c r="N307" i="2"/>
  <c r="P307" i="2" s="1"/>
  <c r="M307" i="2"/>
  <c r="G307" i="2"/>
  <c r="V306" i="2"/>
  <c r="U306" i="2"/>
  <c r="Q306" i="2"/>
  <c r="O306" i="2"/>
  <c r="N306" i="2"/>
  <c r="P306" i="2" s="1"/>
  <c r="M306" i="2"/>
  <c r="G306" i="2"/>
  <c r="V305" i="2"/>
  <c r="U305" i="2"/>
  <c r="Q305" i="2"/>
  <c r="O305" i="2"/>
  <c r="N305" i="2"/>
  <c r="P305" i="2" s="1"/>
  <c r="M305" i="2"/>
  <c r="G305" i="2"/>
  <c r="V304" i="2"/>
  <c r="U304" i="2"/>
  <c r="Q304" i="2"/>
  <c r="O304" i="2"/>
  <c r="N304" i="2"/>
  <c r="P304" i="2" s="1"/>
  <c r="M304" i="2"/>
  <c r="G304" i="2"/>
  <c r="V303" i="2"/>
  <c r="U303" i="2"/>
  <c r="Q303" i="2"/>
  <c r="O303" i="2"/>
  <c r="N303" i="2"/>
  <c r="P303" i="2" s="1"/>
  <c r="M303" i="2"/>
  <c r="G303" i="2"/>
  <c r="V302" i="2"/>
  <c r="U302" i="2"/>
  <c r="Q302" i="2"/>
  <c r="O302" i="2"/>
  <c r="N302" i="2"/>
  <c r="P302" i="2" s="1"/>
  <c r="M302" i="2"/>
  <c r="G302" i="2"/>
  <c r="V301" i="2"/>
  <c r="U301" i="2"/>
  <c r="Q301" i="2"/>
  <c r="O301" i="2"/>
  <c r="N301" i="2"/>
  <c r="P301" i="2" s="1"/>
  <c r="M301" i="2"/>
  <c r="G301" i="2"/>
  <c r="V300" i="2"/>
  <c r="U300" i="2"/>
  <c r="Q300" i="2"/>
  <c r="O300" i="2"/>
  <c r="N300" i="2"/>
  <c r="P300" i="2" s="1"/>
  <c r="M300" i="2"/>
  <c r="G300" i="2"/>
  <c r="V299" i="2"/>
  <c r="U299" i="2"/>
  <c r="Q299" i="2"/>
  <c r="O299" i="2"/>
  <c r="N299" i="2"/>
  <c r="P299" i="2" s="1"/>
  <c r="M299" i="2"/>
  <c r="G299" i="2"/>
  <c r="V298" i="2"/>
  <c r="U298" i="2"/>
  <c r="Q298" i="2"/>
  <c r="O298" i="2"/>
  <c r="N298" i="2"/>
  <c r="P298" i="2" s="1"/>
  <c r="M298" i="2"/>
  <c r="G298" i="2"/>
  <c r="V297" i="2"/>
  <c r="U297" i="2"/>
  <c r="Q297" i="2"/>
  <c r="O297" i="2"/>
  <c r="N297" i="2"/>
  <c r="P297" i="2" s="1"/>
  <c r="M297" i="2"/>
  <c r="G297" i="2"/>
  <c r="V296" i="2"/>
  <c r="U296" i="2"/>
  <c r="Q296" i="2"/>
  <c r="O296" i="2"/>
  <c r="N296" i="2"/>
  <c r="P296" i="2" s="1"/>
  <c r="M296" i="2"/>
  <c r="G296" i="2"/>
  <c r="V295" i="2"/>
  <c r="U295" i="2"/>
  <c r="Q295" i="2"/>
  <c r="O295" i="2"/>
  <c r="N295" i="2"/>
  <c r="P295" i="2" s="1"/>
  <c r="M295" i="2"/>
  <c r="G295" i="2"/>
  <c r="V294" i="2"/>
  <c r="U294" i="2"/>
  <c r="Q294" i="2"/>
  <c r="O294" i="2"/>
  <c r="N294" i="2"/>
  <c r="P294" i="2" s="1"/>
  <c r="M294" i="2"/>
  <c r="G294" i="2"/>
  <c r="V293" i="2"/>
  <c r="U293" i="2"/>
  <c r="Q293" i="2"/>
  <c r="O293" i="2"/>
  <c r="N293" i="2"/>
  <c r="P293" i="2" s="1"/>
  <c r="M293" i="2"/>
  <c r="G293" i="2"/>
  <c r="V292" i="2"/>
  <c r="U292" i="2"/>
  <c r="Q292" i="2"/>
  <c r="O292" i="2"/>
  <c r="N292" i="2"/>
  <c r="P292" i="2" s="1"/>
  <c r="M292" i="2"/>
  <c r="G292" i="2"/>
  <c r="V291" i="2"/>
  <c r="U291" i="2"/>
  <c r="Q291" i="2"/>
  <c r="O291" i="2"/>
  <c r="N291" i="2"/>
  <c r="P291" i="2" s="1"/>
  <c r="M291" i="2"/>
  <c r="G291" i="2"/>
  <c r="V290" i="2"/>
  <c r="U290" i="2"/>
  <c r="Q290" i="2"/>
  <c r="O290" i="2"/>
  <c r="N290" i="2"/>
  <c r="P290" i="2" s="1"/>
  <c r="M290" i="2"/>
  <c r="G290" i="2"/>
  <c r="V289" i="2"/>
  <c r="U289" i="2"/>
  <c r="Q289" i="2"/>
  <c r="O289" i="2"/>
  <c r="N289" i="2"/>
  <c r="P289" i="2" s="1"/>
  <c r="M289" i="2"/>
  <c r="G289" i="2"/>
  <c r="V288" i="2"/>
  <c r="U288" i="2"/>
  <c r="Q288" i="2"/>
  <c r="O288" i="2"/>
  <c r="N288" i="2"/>
  <c r="P288" i="2" s="1"/>
  <c r="M288" i="2"/>
  <c r="G288" i="2"/>
  <c r="V287" i="2"/>
  <c r="U287" i="2"/>
  <c r="Q287" i="2"/>
  <c r="O287" i="2"/>
  <c r="N287" i="2"/>
  <c r="P287" i="2" s="1"/>
  <c r="M287" i="2"/>
  <c r="G287" i="2"/>
  <c r="V286" i="2"/>
  <c r="U286" i="2"/>
  <c r="Q286" i="2"/>
  <c r="O286" i="2"/>
  <c r="N286" i="2"/>
  <c r="P286" i="2" s="1"/>
  <c r="M286" i="2"/>
  <c r="G286" i="2"/>
  <c r="V285" i="2"/>
  <c r="U285" i="2"/>
  <c r="Q285" i="2"/>
  <c r="O285" i="2"/>
  <c r="N285" i="2"/>
  <c r="P285" i="2" s="1"/>
  <c r="M285" i="2"/>
  <c r="G285" i="2"/>
  <c r="V284" i="2"/>
  <c r="U284" i="2"/>
  <c r="Q284" i="2"/>
  <c r="O284" i="2"/>
  <c r="N284" i="2"/>
  <c r="P284" i="2" s="1"/>
  <c r="M284" i="2"/>
  <c r="G284" i="2"/>
  <c r="V283" i="2"/>
  <c r="U283" i="2"/>
  <c r="Q283" i="2"/>
  <c r="O283" i="2"/>
  <c r="N283" i="2"/>
  <c r="P283" i="2" s="1"/>
  <c r="M283" i="2"/>
  <c r="G283" i="2"/>
  <c r="V282" i="2"/>
  <c r="U282" i="2"/>
  <c r="Q282" i="2"/>
  <c r="O282" i="2"/>
  <c r="N282" i="2"/>
  <c r="P282" i="2" s="1"/>
  <c r="M282" i="2"/>
  <c r="G282" i="2"/>
  <c r="V281" i="2"/>
  <c r="U281" i="2"/>
  <c r="Q281" i="2"/>
  <c r="O281" i="2"/>
  <c r="N281" i="2"/>
  <c r="P281" i="2" s="1"/>
  <c r="M281" i="2"/>
  <c r="G281" i="2"/>
  <c r="V280" i="2"/>
  <c r="U280" i="2"/>
  <c r="Q280" i="2"/>
  <c r="O280" i="2"/>
  <c r="N280" i="2"/>
  <c r="P280" i="2" s="1"/>
  <c r="M280" i="2"/>
  <c r="G280" i="2"/>
  <c r="V279" i="2"/>
  <c r="U279" i="2"/>
  <c r="Q279" i="2"/>
  <c r="O279" i="2"/>
  <c r="N279" i="2"/>
  <c r="P279" i="2" s="1"/>
  <c r="M279" i="2"/>
  <c r="G279" i="2"/>
  <c r="V278" i="2"/>
  <c r="U278" i="2"/>
  <c r="Q278" i="2"/>
  <c r="O278" i="2"/>
  <c r="N278" i="2"/>
  <c r="P278" i="2" s="1"/>
  <c r="M278" i="2"/>
  <c r="G278" i="2"/>
  <c r="V277" i="2"/>
  <c r="U277" i="2"/>
  <c r="Q277" i="2"/>
  <c r="O277" i="2"/>
  <c r="N277" i="2"/>
  <c r="P277" i="2" s="1"/>
  <c r="M277" i="2"/>
  <c r="G277" i="2"/>
  <c r="V276" i="2"/>
  <c r="U276" i="2"/>
  <c r="Q276" i="2"/>
  <c r="O276" i="2"/>
  <c r="N276" i="2"/>
  <c r="P276" i="2" s="1"/>
  <c r="M276" i="2"/>
  <c r="G276" i="2"/>
  <c r="V275" i="2"/>
  <c r="U275" i="2"/>
  <c r="Q275" i="2"/>
  <c r="O275" i="2"/>
  <c r="N275" i="2"/>
  <c r="P275" i="2" s="1"/>
  <c r="M275" i="2"/>
  <c r="G275" i="2"/>
  <c r="V274" i="2"/>
  <c r="U274" i="2"/>
  <c r="Q274" i="2"/>
  <c r="O274" i="2"/>
  <c r="N274" i="2"/>
  <c r="P274" i="2" s="1"/>
  <c r="M274" i="2"/>
  <c r="G274" i="2"/>
  <c r="V273" i="2"/>
  <c r="U273" i="2"/>
  <c r="Q273" i="2"/>
  <c r="O273" i="2"/>
  <c r="N273" i="2"/>
  <c r="P273" i="2" s="1"/>
  <c r="M273" i="2"/>
  <c r="G273" i="2"/>
  <c r="V272" i="2"/>
  <c r="U272" i="2"/>
  <c r="Q272" i="2"/>
  <c r="O272" i="2"/>
  <c r="N272" i="2"/>
  <c r="P272" i="2" s="1"/>
  <c r="M272" i="2"/>
  <c r="G272" i="2"/>
  <c r="V271" i="2"/>
  <c r="U271" i="2"/>
  <c r="Q271" i="2"/>
  <c r="O271" i="2"/>
  <c r="N271" i="2"/>
  <c r="P271" i="2" s="1"/>
  <c r="M271" i="2"/>
  <c r="G271" i="2"/>
  <c r="V270" i="2"/>
  <c r="U270" i="2"/>
  <c r="Q270" i="2"/>
  <c r="O270" i="2"/>
  <c r="N270" i="2"/>
  <c r="P270" i="2" s="1"/>
  <c r="M270" i="2"/>
  <c r="G270" i="2"/>
  <c r="V269" i="2"/>
  <c r="U269" i="2"/>
  <c r="Q269" i="2"/>
  <c r="O269" i="2"/>
  <c r="N269" i="2"/>
  <c r="P269" i="2" s="1"/>
  <c r="M269" i="2"/>
  <c r="G269" i="2"/>
  <c r="V268" i="2"/>
  <c r="U268" i="2"/>
  <c r="Q268" i="2"/>
  <c r="O268" i="2"/>
  <c r="N268" i="2"/>
  <c r="P268" i="2" s="1"/>
  <c r="M268" i="2"/>
  <c r="G268" i="2"/>
  <c r="V267" i="2"/>
  <c r="U267" i="2"/>
  <c r="Q267" i="2"/>
  <c r="O267" i="2"/>
  <c r="N267" i="2"/>
  <c r="P267" i="2" s="1"/>
  <c r="M267" i="2"/>
  <c r="G267" i="2"/>
  <c r="V266" i="2"/>
  <c r="U266" i="2"/>
  <c r="Q266" i="2"/>
  <c r="O266" i="2"/>
  <c r="N266" i="2"/>
  <c r="P266" i="2" s="1"/>
  <c r="M266" i="2"/>
  <c r="G266" i="2"/>
  <c r="V265" i="2"/>
  <c r="U265" i="2"/>
  <c r="Q265" i="2"/>
  <c r="O265" i="2"/>
  <c r="N265" i="2"/>
  <c r="P265" i="2" s="1"/>
  <c r="M265" i="2"/>
  <c r="G265" i="2"/>
  <c r="V264" i="2"/>
  <c r="U264" i="2"/>
  <c r="Q264" i="2"/>
  <c r="O264" i="2"/>
  <c r="N264" i="2"/>
  <c r="P264" i="2" s="1"/>
  <c r="M264" i="2"/>
  <c r="G264" i="2"/>
  <c r="V263" i="2"/>
  <c r="U263" i="2"/>
  <c r="Q263" i="2"/>
  <c r="O263" i="2"/>
  <c r="N263" i="2"/>
  <c r="P263" i="2" s="1"/>
  <c r="M263" i="2"/>
  <c r="G263" i="2"/>
  <c r="V262" i="2"/>
  <c r="U262" i="2"/>
  <c r="Q262" i="2"/>
  <c r="O262" i="2"/>
  <c r="N262" i="2"/>
  <c r="P262" i="2" s="1"/>
  <c r="M262" i="2"/>
  <c r="G262" i="2"/>
  <c r="V261" i="2"/>
  <c r="U261" i="2"/>
  <c r="Q261" i="2"/>
  <c r="O261" i="2"/>
  <c r="N261" i="2"/>
  <c r="P261" i="2" s="1"/>
  <c r="M261" i="2"/>
  <c r="G261" i="2"/>
  <c r="V260" i="2"/>
  <c r="U260" i="2"/>
  <c r="Q260" i="2"/>
  <c r="O260" i="2"/>
  <c r="N260" i="2"/>
  <c r="P260" i="2" s="1"/>
  <c r="M260" i="2"/>
  <c r="G260" i="2"/>
  <c r="V259" i="2"/>
  <c r="U259" i="2"/>
  <c r="Q259" i="2"/>
  <c r="O259" i="2"/>
  <c r="N259" i="2"/>
  <c r="P259" i="2" s="1"/>
  <c r="M259" i="2"/>
  <c r="G259" i="2"/>
  <c r="V258" i="2"/>
  <c r="U258" i="2"/>
  <c r="Q258" i="2"/>
  <c r="O258" i="2"/>
  <c r="N258" i="2"/>
  <c r="P258" i="2" s="1"/>
  <c r="M258" i="2"/>
  <c r="G258" i="2"/>
  <c r="V257" i="2"/>
  <c r="U257" i="2"/>
  <c r="Q257" i="2"/>
  <c r="O257" i="2"/>
  <c r="N257" i="2"/>
  <c r="P257" i="2" s="1"/>
  <c r="M257" i="2"/>
  <c r="G257" i="2"/>
  <c r="V256" i="2"/>
  <c r="U256" i="2"/>
  <c r="Q256" i="2"/>
  <c r="O256" i="2"/>
  <c r="N256" i="2"/>
  <c r="P256" i="2" s="1"/>
  <c r="M256" i="2"/>
  <c r="G256" i="2"/>
  <c r="V255" i="2"/>
  <c r="U255" i="2"/>
  <c r="Q255" i="2"/>
  <c r="O255" i="2"/>
  <c r="N255" i="2"/>
  <c r="P255" i="2" s="1"/>
  <c r="M255" i="2"/>
  <c r="G255" i="2"/>
  <c r="V254" i="2"/>
  <c r="U254" i="2"/>
  <c r="Q254" i="2"/>
  <c r="O254" i="2"/>
  <c r="N254" i="2"/>
  <c r="P254" i="2" s="1"/>
  <c r="M254" i="2"/>
  <c r="G254" i="2"/>
  <c r="V253" i="2"/>
  <c r="U253" i="2"/>
  <c r="Q253" i="2"/>
  <c r="O253" i="2"/>
  <c r="N253" i="2"/>
  <c r="P253" i="2" s="1"/>
  <c r="M253" i="2"/>
  <c r="G253" i="2"/>
  <c r="V252" i="2"/>
  <c r="U252" i="2"/>
  <c r="Q252" i="2"/>
  <c r="O252" i="2"/>
  <c r="N252" i="2"/>
  <c r="P252" i="2" s="1"/>
  <c r="M252" i="2"/>
  <c r="G252" i="2"/>
  <c r="V251" i="2"/>
  <c r="U251" i="2"/>
  <c r="Q251" i="2"/>
  <c r="O251" i="2"/>
  <c r="N251" i="2"/>
  <c r="P251" i="2" s="1"/>
  <c r="M251" i="2"/>
  <c r="G251" i="2"/>
  <c r="V250" i="2"/>
  <c r="U250" i="2"/>
  <c r="Q250" i="2"/>
  <c r="O250" i="2"/>
  <c r="N250" i="2"/>
  <c r="P250" i="2" s="1"/>
  <c r="M250" i="2"/>
  <c r="G250" i="2"/>
  <c r="V249" i="2"/>
  <c r="U249" i="2"/>
  <c r="Q249" i="2"/>
  <c r="O249" i="2"/>
  <c r="N249" i="2"/>
  <c r="P249" i="2" s="1"/>
  <c r="M249" i="2"/>
  <c r="G249" i="2"/>
  <c r="V248" i="2"/>
  <c r="U248" i="2"/>
  <c r="Q248" i="2"/>
  <c r="O248" i="2"/>
  <c r="N248" i="2"/>
  <c r="P248" i="2" s="1"/>
  <c r="M248" i="2"/>
  <c r="G248" i="2"/>
  <c r="V247" i="2"/>
  <c r="U247" i="2"/>
  <c r="Q247" i="2"/>
  <c r="O247" i="2"/>
  <c r="N247" i="2"/>
  <c r="P247" i="2" s="1"/>
  <c r="M247" i="2"/>
  <c r="G247" i="2"/>
  <c r="V246" i="2"/>
  <c r="U246" i="2"/>
  <c r="Q246" i="2"/>
  <c r="O246" i="2"/>
  <c r="N246" i="2"/>
  <c r="P246" i="2" s="1"/>
  <c r="M246" i="2"/>
  <c r="G246" i="2"/>
  <c r="V245" i="2"/>
  <c r="U245" i="2"/>
  <c r="Q245" i="2"/>
  <c r="O245" i="2"/>
  <c r="N245" i="2"/>
  <c r="P245" i="2" s="1"/>
  <c r="M245" i="2"/>
  <c r="G245" i="2"/>
  <c r="V244" i="2"/>
  <c r="U244" i="2"/>
  <c r="Q244" i="2"/>
  <c r="O244" i="2"/>
  <c r="N244" i="2"/>
  <c r="P244" i="2" s="1"/>
  <c r="M244" i="2"/>
  <c r="G244" i="2"/>
  <c r="V243" i="2"/>
  <c r="U243" i="2"/>
  <c r="Q243" i="2"/>
  <c r="O243" i="2"/>
  <c r="N243" i="2"/>
  <c r="P243" i="2" s="1"/>
  <c r="M243" i="2"/>
  <c r="G243" i="2"/>
  <c r="V242" i="2"/>
  <c r="U242" i="2"/>
  <c r="Q242" i="2"/>
  <c r="O242" i="2"/>
  <c r="N242" i="2"/>
  <c r="P242" i="2" s="1"/>
  <c r="M242" i="2"/>
  <c r="G242" i="2"/>
  <c r="V241" i="2"/>
  <c r="U241" i="2"/>
  <c r="Q241" i="2"/>
  <c r="O241" i="2"/>
  <c r="N241" i="2"/>
  <c r="P241" i="2" s="1"/>
  <c r="M241" i="2"/>
  <c r="G241" i="2"/>
  <c r="V240" i="2"/>
  <c r="U240" i="2"/>
  <c r="Q240" i="2"/>
  <c r="O240" i="2"/>
  <c r="N240" i="2"/>
  <c r="P240" i="2" s="1"/>
  <c r="M240" i="2"/>
  <c r="G240" i="2"/>
  <c r="V239" i="2"/>
  <c r="U239" i="2"/>
  <c r="Q239" i="2"/>
  <c r="O239" i="2"/>
  <c r="N239" i="2"/>
  <c r="P239" i="2" s="1"/>
  <c r="M239" i="2"/>
  <c r="G239" i="2"/>
  <c r="V238" i="2"/>
  <c r="U238" i="2"/>
  <c r="Q238" i="2"/>
  <c r="O238" i="2"/>
  <c r="N238" i="2"/>
  <c r="P238" i="2" s="1"/>
  <c r="M238" i="2"/>
  <c r="G238" i="2"/>
  <c r="V237" i="2"/>
  <c r="U237" i="2"/>
  <c r="Q237" i="2"/>
  <c r="O237" i="2"/>
  <c r="N237" i="2"/>
  <c r="P237" i="2" s="1"/>
  <c r="M237" i="2"/>
  <c r="G237" i="2"/>
  <c r="V236" i="2"/>
  <c r="U236" i="2"/>
  <c r="Q236" i="2"/>
  <c r="O236" i="2"/>
  <c r="N236" i="2"/>
  <c r="P236" i="2" s="1"/>
  <c r="M236" i="2"/>
  <c r="G236" i="2"/>
  <c r="V235" i="2"/>
  <c r="U235" i="2"/>
  <c r="Q235" i="2"/>
  <c r="O235" i="2"/>
  <c r="N235" i="2"/>
  <c r="P235" i="2" s="1"/>
  <c r="M235" i="2"/>
  <c r="G235" i="2"/>
  <c r="V234" i="2"/>
  <c r="U234" i="2"/>
  <c r="Q234" i="2"/>
  <c r="O234" i="2"/>
  <c r="N234" i="2"/>
  <c r="P234" i="2" s="1"/>
  <c r="M234" i="2"/>
  <c r="G234" i="2"/>
  <c r="V233" i="2"/>
  <c r="U233" i="2"/>
  <c r="Q233" i="2"/>
  <c r="O233" i="2"/>
  <c r="N233" i="2"/>
  <c r="P233" i="2" s="1"/>
  <c r="M233" i="2"/>
  <c r="G233" i="2"/>
  <c r="V232" i="2"/>
  <c r="U232" i="2"/>
  <c r="Q232" i="2"/>
  <c r="O232" i="2"/>
  <c r="N232" i="2"/>
  <c r="P232" i="2" s="1"/>
  <c r="M232" i="2"/>
  <c r="G232" i="2"/>
  <c r="V231" i="2"/>
  <c r="U231" i="2"/>
  <c r="Q231" i="2"/>
  <c r="O231" i="2"/>
  <c r="N231" i="2"/>
  <c r="P231" i="2" s="1"/>
  <c r="M231" i="2"/>
  <c r="G231" i="2"/>
  <c r="V230" i="2"/>
  <c r="U230" i="2"/>
  <c r="Q230" i="2"/>
  <c r="O230" i="2"/>
  <c r="N230" i="2"/>
  <c r="P230" i="2" s="1"/>
  <c r="M230" i="2"/>
  <c r="G230" i="2"/>
  <c r="V229" i="2"/>
  <c r="U229" i="2"/>
  <c r="Q229" i="2"/>
  <c r="O229" i="2"/>
  <c r="N229" i="2"/>
  <c r="P229" i="2" s="1"/>
  <c r="M229" i="2"/>
  <c r="G229" i="2"/>
  <c r="V228" i="2"/>
  <c r="U228" i="2"/>
  <c r="Q228" i="2"/>
  <c r="O228" i="2"/>
  <c r="N228" i="2"/>
  <c r="P228" i="2" s="1"/>
  <c r="M228" i="2"/>
  <c r="G228" i="2"/>
  <c r="V227" i="2"/>
  <c r="U227" i="2"/>
  <c r="Q227" i="2"/>
  <c r="O227" i="2"/>
  <c r="N227" i="2"/>
  <c r="P227" i="2" s="1"/>
  <c r="M227" i="2"/>
  <c r="G227" i="2"/>
  <c r="V226" i="2"/>
  <c r="U226" i="2"/>
  <c r="Q226" i="2"/>
  <c r="O226" i="2"/>
  <c r="N226" i="2"/>
  <c r="P226" i="2" s="1"/>
  <c r="M226" i="2"/>
  <c r="G226" i="2"/>
  <c r="V225" i="2"/>
  <c r="U225" i="2"/>
  <c r="Q225" i="2"/>
  <c r="O225" i="2"/>
  <c r="N225" i="2"/>
  <c r="P225" i="2" s="1"/>
  <c r="M225" i="2"/>
  <c r="G225" i="2"/>
  <c r="V224" i="2"/>
  <c r="U224" i="2"/>
  <c r="Q224" i="2"/>
  <c r="O224" i="2"/>
  <c r="N224" i="2"/>
  <c r="P224" i="2" s="1"/>
  <c r="M224" i="2"/>
  <c r="G224" i="2"/>
  <c r="V223" i="2"/>
  <c r="U223" i="2"/>
  <c r="Q223" i="2"/>
  <c r="O223" i="2"/>
  <c r="N223" i="2"/>
  <c r="P223" i="2" s="1"/>
  <c r="M223" i="2"/>
  <c r="G223" i="2"/>
  <c r="V222" i="2"/>
  <c r="U222" i="2"/>
  <c r="Q222" i="2"/>
  <c r="O222" i="2"/>
  <c r="N222" i="2"/>
  <c r="P222" i="2" s="1"/>
  <c r="M222" i="2"/>
  <c r="G222" i="2"/>
  <c r="V221" i="2"/>
  <c r="U221" i="2"/>
  <c r="Q221" i="2"/>
  <c r="O221" i="2"/>
  <c r="N221" i="2"/>
  <c r="P221" i="2" s="1"/>
  <c r="M221" i="2"/>
  <c r="G221" i="2"/>
  <c r="V220" i="2"/>
  <c r="U220" i="2"/>
  <c r="Q220" i="2"/>
  <c r="O220" i="2"/>
  <c r="N220" i="2"/>
  <c r="P220" i="2" s="1"/>
  <c r="M220" i="2"/>
  <c r="G220" i="2"/>
  <c r="V219" i="2"/>
  <c r="U219" i="2"/>
  <c r="Q219" i="2"/>
  <c r="O219" i="2"/>
  <c r="N219" i="2"/>
  <c r="P219" i="2" s="1"/>
  <c r="M219" i="2"/>
  <c r="G219" i="2"/>
  <c r="V218" i="2"/>
  <c r="U218" i="2"/>
  <c r="Q218" i="2"/>
  <c r="O218" i="2"/>
  <c r="N218" i="2"/>
  <c r="P218" i="2" s="1"/>
  <c r="M218" i="2"/>
  <c r="G218" i="2"/>
  <c r="V217" i="2"/>
  <c r="U217" i="2"/>
  <c r="Q217" i="2"/>
  <c r="O217" i="2"/>
  <c r="N217" i="2"/>
  <c r="P217" i="2" s="1"/>
  <c r="M217" i="2"/>
  <c r="G217" i="2"/>
  <c r="V216" i="2"/>
  <c r="U216" i="2"/>
  <c r="Q216" i="2"/>
  <c r="O216" i="2"/>
  <c r="N216" i="2"/>
  <c r="P216" i="2" s="1"/>
  <c r="M216" i="2"/>
  <c r="G216" i="2"/>
  <c r="V215" i="2"/>
  <c r="U215" i="2"/>
  <c r="Q215" i="2"/>
  <c r="O215" i="2"/>
  <c r="N215" i="2"/>
  <c r="P215" i="2" s="1"/>
  <c r="M215" i="2"/>
  <c r="G215" i="2"/>
  <c r="V214" i="2"/>
  <c r="U214" i="2"/>
  <c r="Q214" i="2"/>
  <c r="O214" i="2"/>
  <c r="N214" i="2"/>
  <c r="P214" i="2" s="1"/>
  <c r="M214" i="2"/>
  <c r="G214" i="2"/>
  <c r="V213" i="2"/>
  <c r="U213" i="2"/>
  <c r="Q213" i="2"/>
  <c r="O213" i="2"/>
  <c r="N213" i="2"/>
  <c r="P213" i="2" s="1"/>
  <c r="M213" i="2"/>
  <c r="G213" i="2"/>
  <c r="V212" i="2"/>
  <c r="U212" i="2"/>
  <c r="Q212" i="2"/>
  <c r="O212" i="2"/>
  <c r="N212" i="2"/>
  <c r="P212" i="2" s="1"/>
  <c r="M212" i="2"/>
  <c r="G212" i="2"/>
  <c r="V211" i="2"/>
  <c r="U211" i="2"/>
  <c r="Q211" i="2"/>
  <c r="O211" i="2"/>
  <c r="N211" i="2"/>
  <c r="P211" i="2" s="1"/>
  <c r="M211" i="2"/>
  <c r="G211" i="2"/>
  <c r="V210" i="2"/>
  <c r="U210" i="2"/>
  <c r="Q210" i="2"/>
  <c r="O210" i="2"/>
  <c r="N210" i="2"/>
  <c r="P210" i="2" s="1"/>
  <c r="M210" i="2"/>
  <c r="G210" i="2"/>
  <c r="V209" i="2"/>
  <c r="U209" i="2"/>
  <c r="Q209" i="2"/>
  <c r="O209" i="2"/>
  <c r="N209" i="2"/>
  <c r="P209" i="2" s="1"/>
  <c r="M209" i="2"/>
  <c r="G209" i="2"/>
  <c r="V208" i="2"/>
  <c r="U208" i="2"/>
  <c r="Q208" i="2"/>
  <c r="O208" i="2"/>
  <c r="N208" i="2"/>
  <c r="P208" i="2" s="1"/>
  <c r="M208" i="2"/>
  <c r="G208" i="2"/>
  <c r="V207" i="2"/>
  <c r="U207" i="2"/>
  <c r="Q207" i="2"/>
  <c r="O207" i="2"/>
  <c r="N207" i="2"/>
  <c r="P207" i="2" s="1"/>
  <c r="M207" i="2"/>
  <c r="G207" i="2"/>
  <c r="V206" i="2"/>
  <c r="U206" i="2"/>
  <c r="Q206" i="2"/>
  <c r="O206" i="2"/>
  <c r="N206" i="2"/>
  <c r="P206" i="2" s="1"/>
  <c r="M206" i="2"/>
  <c r="G206" i="2"/>
  <c r="V205" i="2"/>
  <c r="U205" i="2"/>
  <c r="Q205" i="2"/>
  <c r="O205" i="2"/>
  <c r="N205" i="2"/>
  <c r="P205" i="2" s="1"/>
  <c r="M205" i="2"/>
  <c r="G205" i="2"/>
  <c r="V204" i="2"/>
  <c r="U204" i="2"/>
  <c r="Q204" i="2"/>
  <c r="O204" i="2"/>
  <c r="N204" i="2"/>
  <c r="P204" i="2" s="1"/>
  <c r="M204" i="2"/>
  <c r="G204" i="2"/>
  <c r="V203" i="2"/>
  <c r="U203" i="2"/>
  <c r="Q203" i="2"/>
  <c r="O203" i="2"/>
  <c r="N203" i="2"/>
  <c r="P203" i="2" s="1"/>
  <c r="M203" i="2"/>
  <c r="G203" i="2"/>
  <c r="V202" i="2"/>
  <c r="U202" i="2"/>
  <c r="Q202" i="2"/>
  <c r="O202" i="2"/>
  <c r="N202" i="2"/>
  <c r="P202" i="2" s="1"/>
  <c r="M202" i="2"/>
  <c r="G202" i="2"/>
  <c r="V201" i="2"/>
  <c r="U201" i="2"/>
  <c r="Q201" i="2"/>
  <c r="O201" i="2"/>
  <c r="N201" i="2"/>
  <c r="P201" i="2" s="1"/>
  <c r="M201" i="2"/>
  <c r="G201" i="2"/>
  <c r="V200" i="2"/>
  <c r="U200" i="2"/>
  <c r="Q200" i="2"/>
  <c r="O200" i="2"/>
  <c r="N200" i="2"/>
  <c r="P200" i="2" s="1"/>
  <c r="M200" i="2"/>
  <c r="G200" i="2"/>
  <c r="V199" i="2"/>
  <c r="U199" i="2"/>
  <c r="Q199" i="2"/>
  <c r="O199" i="2"/>
  <c r="N199" i="2"/>
  <c r="P199" i="2" s="1"/>
  <c r="M199" i="2"/>
  <c r="G199" i="2"/>
  <c r="V198" i="2"/>
  <c r="U198" i="2"/>
  <c r="Q198" i="2"/>
  <c r="O198" i="2"/>
  <c r="N198" i="2"/>
  <c r="P198" i="2" s="1"/>
  <c r="M198" i="2"/>
  <c r="G198" i="2"/>
  <c r="V197" i="2"/>
  <c r="U197" i="2"/>
  <c r="Q197" i="2"/>
  <c r="O197" i="2"/>
  <c r="N197" i="2"/>
  <c r="P197" i="2" s="1"/>
  <c r="M197" i="2"/>
  <c r="G197" i="2"/>
  <c r="V196" i="2"/>
  <c r="U196" i="2"/>
  <c r="Q196" i="2"/>
  <c r="O196" i="2"/>
  <c r="N196" i="2"/>
  <c r="P196" i="2" s="1"/>
  <c r="M196" i="2"/>
  <c r="G196" i="2"/>
  <c r="V195" i="2"/>
  <c r="U195" i="2"/>
  <c r="Q195" i="2"/>
  <c r="O195" i="2"/>
  <c r="N195" i="2"/>
  <c r="P195" i="2" s="1"/>
  <c r="M195" i="2"/>
  <c r="G195" i="2"/>
  <c r="V194" i="2"/>
  <c r="U194" i="2"/>
  <c r="Q194" i="2"/>
  <c r="O194" i="2"/>
  <c r="N194" i="2"/>
  <c r="P194" i="2" s="1"/>
  <c r="M194" i="2"/>
  <c r="G194" i="2"/>
  <c r="V193" i="2"/>
  <c r="U193" i="2"/>
  <c r="Q193" i="2"/>
  <c r="O193" i="2"/>
  <c r="N193" i="2"/>
  <c r="P193" i="2" s="1"/>
  <c r="M193" i="2"/>
  <c r="G193" i="2"/>
  <c r="V192" i="2"/>
  <c r="U192" i="2"/>
  <c r="Q192" i="2"/>
  <c r="O192" i="2"/>
  <c r="N192" i="2"/>
  <c r="P192" i="2" s="1"/>
  <c r="M192" i="2"/>
  <c r="G192" i="2"/>
  <c r="V191" i="2"/>
  <c r="U191" i="2"/>
  <c r="Q191" i="2"/>
  <c r="O191" i="2"/>
  <c r="N191" i="2"/>
  <c r="P191" i="2" s="1"/>
  <c r="M191" i="2"/>
  <c r="G191" i="2"/>
  <c r="V190" i="2"/>
  <c r="U190" i="2"/>
  <c r="Q190" i="2"/>
  <c r="O190" i="2"/>
  <c r="N190" i="2"/>
  <c r="P190" i="2" s="1"/>
  <c r="M190" i="2"/>
  <c r="G190" i="2"/>
  <c r="V189" i="2"/>
  <c r="U189" i="2"/>
  <c r="Q189" i="2"/>
  <c r="O189" i="2"/>
  <c r="N189" i="2"/>
  <c r="P189" i="2" s="1"/>
  <c r="M189" i="2"/>
  <c r="G189" i="2"/>
  <c r="V188" i="2"/>
  <c r="U188" i="2"/>
  <c r="Q188" i="2"/>
  <c r="O188" i="2"/>
  <c r="N188" i="2"/>
  <c r="P188" i="2" s="1"/>
  <c r="M188" i="2"/>
  <c r="G188" i="2"/>
  <c r="V187" i="2"/>
  <c r="U187" i="2"/>
  <c r="Q187" i="2"/>
  <c r="O187" i="2"/>
  <c r="N187" i="2"/>
  <c r="P187" i="2" s="1"/>
  <c r="M187" i="2"/>
  <c r="G187" i="2"/>
  <c r="V186" i="2"/>
  <c r="U186" i="2"/>
  <c r="Q186" i="2"/>
  <c r="O186" i="2"/>
  <c r="N186" i="2"/>
  <c r="P186" i="2" s="1"/>
  <c r="M186" i="2"/>
  <c r="G186" i="2"/>
  <c r="V185" i="2"/>
  <c r="U185" i="2"/>
  <c r="Q185" i="2"/>
  <c r="O185" i="2"/>
  <c r="N185" i="2"/>
  <c r="P185" i="2" s="1"/>
  <c r="M185" i="2"/>
  <c r="G185" i="2"/>
  <c r="V184" i="2"/>
  <c r="U184" i="2"/>
  <c r="Q184" i="2"/>
  <c r="O184" i="2"/>
  <c r="N184" i="2"/>
  <c r="P184" i="2" s="1"/>
  <c r="M184" i="2"/>
  <c r="G184" i="2"/>
  <c r="V183" i="2"/>
  <c r="U183" i="2"/>
  <c r="Q183" i="2"/>
  <c r="O183" i="2"/>
  <c r="N183" i="2"/>
  <c r="P183" i="2" s="1"/>
  <c r="M183" i="2"/>
  <c r="G183" i="2"/>
  <c r="V182" i="2"/>
  <c r="U182" i="2"/>
  <c r="Q182" i="2"/>
  <c r="O182" i="2"/>
  <c r="N182" i="2"/>
  <c r="P182" i="2" s="1"/>
  <c r="M182" i="2"/>
  <c r="G182" i="2"/>
  <c r="V181" i="2"/>
  <c r="U181" i="2"/>
  <c r="Q181" i="2"/>
  <c r="O181" i="2"/>
  <c r="N181" i="2"/>
  <c r="P181" i="2" s="1"/>
  <c r="M181" i="2"/>
  <c r="G181" i="2"/>
  <c r="V180" i="2"/>
  <c r="U180" i="2"/>
  <c r="Q180" i="2"/>
  <c r="O180" i="2"/>
  <c r="N180" i="2"/>
  <c r="P180" i="2" s="1"/>
  <c r="M180" i="2"/>
  <c r="G180" i="2"/>
  <c r="V179" i="2"/>
  <c r="U179" i="2"/>
  <c r="Q179" i="2"/>
  <c r="O179" i="2"/>
  <c r="N179" i="2"/>
  <c r="P179" i="2" s="1"/>
  <c r="M179" i="2"/>
  <c r="G179" i="2"/>
  <c r="V178" i="2"/>
  <c r="U178" i="2"/>
  <c r="Q178" i="2"/>
  <c r="O178" i="2"/>
  <c r="N178" i="2"/>
  <c r="P178" i="2" s="1"/>
  <c r="M178" i="2"/>
  <c r="G178" i="2"/>
  <c r="V177" i="2"/>
  <c r="U177" i="2"/>
  <c r="Q177" i="2"/>
  <c r="O177" i="2"/>
  <c r="N177" i="2"/>
  <c r="P177" i="2" s="1"/>
  <c r="M177" i="2"/>
  <c r="G177" i="2"/>
  <c r="V176" i="2"/>
  <c r="U176" i="2"/>
  <c r="Q176" i="2"/>
  <c r="O176" i="2"/>
  <c r="N176" i="2"/>
  <c r="P176" i="2" s="1"/>
  <c r="M176" i="2"/>
  <c r="G176" i="2"/>
  <c r="V175" i="2"/>
  <c r="U175" i="2"/>
  <c r="Q175" i="2"/>
  <c r="O175" i="2"/>
  <c r="N175" i="2"/>
  <c r="P175" i="2" s="1"/>
  <c r="M175" i="2"/>
  <c r="G175" i="2"/>
  <c r="V174" i="2"/>
  <c r="U174" i="2"/>
  <c r="Q174" i="2"/>
  <c r="O174" i="2"/>
  <c r="N174" i="2"/>
  <c r="P174" i="2" s="1"/>
  <c r="M174" i="2"/>
  <c r="G174" i="2"/>
  <c r="V173" i="2"/>
  <c r="U173" i="2"/>
  <c r="Q173" i="2"/>
  <c r="O173" i="2"/>
  <c r="N173" i="2"/>
  <c r="P173" i="2" s="1"/>
  <c r="M173" i="2"/>
  <c r="G173" i="2"/>
  <c r="V172" i="2"/>
  <c r="U172" i="2"/>
  <c r="Q172" i="2"/>
  <c r="O172" i="2"/>
  <c r="N172" i="2"/>
  <c r="P172" i="2" s="1"/>
  <c r="M172" i="2"/>
  <c r="G172" i="2"/>
  <c r="V171" i="2"/>
  <c r="U171" i="2"/>
  <c r="Q171" i="2"/>
  <c r="O171" i="2"/>
  <c r="N171" i="2"/>
  <c r="P171" i="2" s="1"/>
  <c r="M171" i="2"/>
  <c r="G171" i="2"/>
  <c r="V170" i="2"/>
  <c r="U170" i="2"/>
  <c r="Q170" i="2"/>
  <c r="O170" i="2"/>
  <c r="N170" i="2"/>
  <c r="P170" i="2" s="1"/>
  <c r="M170" i="2"/>
  <c r="G170" i="2"/>
  <c r="V169" i="2"/>
  <c r="U169" i="2"/>
  <c r="Q169" i="2"/>
  <c r="O169" i="2"/>
  <c r="N169" i="2"/>
  <c r="P169" i="2" s="1"/>
  <c r="M169" i="2"/>
  <c r="G169" i="2"/>
  <c r="V168" i="2"/>
  <c r="U168" i="2"/>
  <c r="Q168" i="2"/>
  <c r="O168" i="2"/>
  <c r="N168" i="2"/>
  <c r="P168" i="2" s="1"/>
  <c r="M168" i="2"/>
  <c r="G168" i="2"/>
  <c r="V167" i="2"/>
  <c r="U167" i="2"/>
  <c r="Q167" i="2"/>
  <c r="O167" i="2"/>
  <c r="N167" i="2"/>
  <c r="P167" i="2" s="1"/>
  <c r="M167" i="2"/>
  <c r="G167" i="2"/>
  <c r="V166" i="2"/>
  <c r="U166" i="2"/>
  <c r="Q166" i="2"/>
  <c r="O166" i="2"/>
  <c r="N166" i="2"/>
  <c r="P166" i="2" s="1"/>
  <c r="M166" i="2"/>
  <c r="G166" i="2"/>
  <c r="V165" i="2"/>
  <c r="U165" i="2"/>
  <c r="Q165" i="2"/>
  <c r="O165" i="2"/>
  <c r="N165" i="2"/>
  <c r="P165" i="2" s="1"/>
  <c r="M165" i="2"/>
  <c r="G165" i="2"/>
  <c r="V164" i="2"/>
  <c r="U164" i="2"/>
  <c r="Q164" i="2"/>
  <c r="O164" i="2"/>
  <c r="N164" i="2"/>
  <c r="P164" i="2" s="1"/>
  <c r="M164" i="2"/>
  <c r="G164" i="2"/>
  <c r="V163" i="2"/>
  <c r="U163" i="2"/>
  <c r="Q163" i="2"/>
  <c r="O163" i="2"/>
  <c r="N163" i="2"/>
  <c r="P163" i="2" s="1"/>
  <c r="M163" i="2"/>
  <c r="G163" i="2"/>
  <c r="V162" i="2"/>
  <c r="U162" i="2"/>
  <c r="Q162" i="2"/>
  <c r="O162" i="2"/>
  <c r="N162" i="2"/>
  <c r="P162" i="2" s="1"/>
  <c r="M162" i="2"/>
  <c r="G162" i="2"/>
  <c r="V161" i="2"/>
  <c r="U161" i="2"/>
  <c r="Q161" i="2"/>
  <c r="O161" i="2"/>
  <c r="N161" i="2"/>
  <c r="P161" i="2" s="1"/>
  <c r="M161" i="2"/>
  <c r="G161" i="2"/>
  <c r="V160" i="2"/>
  <c r="U160" i="2"/>
  <c r="Q160" i="2"/>
  <c r="O160" i="2"/>
  <c r="N160" i="2"/>
  <c r="P160" i="2" s="1"/>
  <c r="M160" i="2"/>
  <c r="G160" i="2"/>
  <c r="V159" i="2"/>
  <c r="U159" i="2"/>
  <c r="Q159" i="2"/>
  <c r="O159" i="2"/>
  <c r="N159" i="2"/>
  <c r="P159" i="2" s="1"/>
  <c r="M159" i="2"/>
  <c r="G159" i="2"/>
  <c r="V158" i="2"/>
  <c r="U158" i="2"/>
  <c r="Q158" i="2"/>
  <c r="O158" i="2"/>
  <c r="N158" i="2"/>
  <c r="P158" i="2" s="1"/>
  <c r="M158" i="2"/>
  <c r="G158" i="2"/>
  <c r="V157" i="2"/>
  <c r="U157" i="2"/>
  <c r="Q157" i="2"/>
  <c r="O157" i="2"/>
  <c r="N157" i="2"/>
  <c r="P157" i="2" s="1"/>
  <c r="M157" i="2"/>
  <c r="G157" i="2"/>
  <c r="V156" i="2"/>
  <c r="U156" i="2"/>
  <c r="Q156" i="2"/>
  <c r="O156" i="2"/>
  <c r="N156" i="2"/>
  <c r="P156" i="2" s="1"/>
  <c r="M156" i="2"/>
  <c r="G156" i="2"/>
  <c r="V155" i="2"/>
  <c r="U155" i="2"/>
  <c r="Q155" i="2"/>
  <c r="O155" i="2"/>
  <c r="N155" i="2"/>
  <c r="P155" i="2" s="1"/>
  <c r="M155" i="2"/>
  <c r="G155" i="2"/>
  <c r="V154" i="2"/>
  <c r="U154" i="2"/>
  <c r="Q154" i="2"/>
  <c r="O154" i="2"/>
  <c r="N154" i="2"/>
  <c r="P154" i="2" s="1"/>
  <c r="M154" i="2"/>
  <c r="G154" i="2"/>
  <c r="V153" i="2"/>
  <c r="U153" i="2"/>
  <c r="Q153" i="2"/>
  <c r="O153" i="2"/>
  <c r="N153" i="2"/>
  <c r="P153" i="2" s="1"/>
  <c r="M153" i="2"/>
  <c r="G153" i="2"/>
  <c r="V152" i="2"/>
  <c r="U152" i="2"/>
  <c r="Q152" i="2"/>
  <c r="O152" i="2"/>
  <c r="N152" i="2"/>
  <c r="P152" i="2" s="1"/>
  <c r="M152" i="2"/>
  <c r="G152" i="2"/>
  <c r="V151" i="2"/>
  <c r="U151" i="2"/>
  <c r="Q151" i="2"/>
  <c r="O151" i="2"/>
  <c r="N151" i="2"/>
  <c r="P151" i="2" s="1"/>
  <c r="M151" i="2"/>
  <c r="G151" i="2"/>
  <c r="V150" i="2"/>
  <c r="U150" i="2"/>
  <c r="Q150" i="2"/>
  <c r="O150" i="2"/>
  <c r="N150" i="2"/>
  <c r="P150" i="2" s="1"/>
  <c r="M150" i="2"/>
  <c r="G150" i="2"/>
  <c r="V149" i="2"/>
  <c r="U149" i="2"/>
  <c r="Q149" i="2"/>
  <c r="O149" i="2"/>
  <c r="N149" i="2"/>
  <c r="P149" i="2" s="1"/>
  <c r="M149" i="2"/>
  <c r="G149" i="2"/>
  <c r="V148" i="2"/>
  <c r="U148" i="2"/>
  <c r="Q148" i="2"/>
  <c r="O148" i="2"/>
  <c r="N148" i="2"/>
  <c r="P148" i="2" s="1"/>
  <c r="M148" i="2"/>
  <c r="G148" i="2"/>
  <c r="V147" i="2"/>
  <c r="U147" i="2"/>
  <c r="Q147" i="2"/>
  <c r="O147" i="2"/>
  <c r="N147" i="2"/>
  <c r="P147" i="2" s="1"/>
  <c r="M147" i="2"/>
  <c r="G147" i="2"/>
  <c r="V146" i="2"/>
  <c r="U146" i="2"/>
  <c r="Q146" i="2"/>
  <c r="O146" i="2"/>
  <c r="N146" i="2"/>
  <c r="P146" i="2" s="1"/>
  <c r="M146" i="2"/>
  <c r="G146" i="2"/>
  <c r="V145" i="2"/>
  <c r="U145" i="2"/>
  <c r="Q145" i="2"/>
  <c r="O145" i="2"/>
  <c r="N145" i="2"/>
  <c r="P145" i="2" s="1"/>
  <c r="M145" i="2"/>
  <c r="G145" i="2"/>
  <c r="V144" i="2"/>
  <c r="U144" i="2"/>
  <c r="Q144" i="2"/>
  <c r="O144" i="2"/>
  <c r="N144" i="2"/>
  <c r="P144" i="2" s="1"/>
  <c r="M144" i="2"/>
  <c r="G144" i="2"/>
  <c r="V143" i="2"/>
  <c r="U143" i="2"/>
  <c r="Q143" i="2"/>
  <c r="O143" i="2"/>
  <c r="N143" i="2"/>
  <c r="P143" i="2" s="1"/>
  <c r="M143" i="2"/>
  <c r="G143" i="2"/>
  <c r="V142" i="2"/>
  <c r="U142" i="2"/>
  <c r="Q142" i="2"/>
  <c r="O142" i="2"/>
  <c r="N142" i="2"/>
  <c r="P142" i="2" s="1"/>
  <c r="M142" i="2"/>
  <c r="G142" i="2"/>
  <c r="V141" i="2"/>
  <c r="U141" i="2"/>
  <c r="Q141" i="2"/>
  <c r="O141" i="2"/>
  <c r="N141" i="2"/>
  <c r="P141" i="2" s="1"/>
  <c r="M141" i="2"/>
  <c r="G141" i="2"/>
  <c r="V140" i="2"/>
  <c r="U140" i="2"/>
  <c r="Q140" i="2"/>
  <c r="O140" i="2"/>
  <c r="N140" i="2"/>
  <c r="P140" i="2" s="1"/>
  <c r="M140" i="2"/>
  <c r="G140" i="2"/>
  <c r="V139" i="2"/>
  <c r="U139" i="2"/>
  <c r="Q139" i="2"/>
  <c r="O139" i="2"/>
  <c r="N139" i="2"/>
  <c r="P139" i="2" s="1"/>
  <c r="M139" i="2"/>
  <c r="G139" i="2"/>
  <c r="V138" i="2"/>
  <c r="U138" i="2"/>
  <c r="Q138" i="2"/>
  <c r="O138" i="2"/>
  <c r="N138" i="2"/>
  <c r="P138" i="2" s="1"/>
  <c r="M138" i="2"/>
  <c r="G138" i="2"/>
  <c r="V137" i="2"/>
  <c r="U137" i="2"/>
  <c r="Q137" i="2"/>
  <c r="O137" i="2"/>
  <c r="N137" i="2"/>
  <c r="P137" i="2" s="1"/>
  <c r="M137" i="2"/>
  <c r="G137" i="2"/>
  <c r="V136" i="2"/>
  <c r="U136" i="2"/>
  <c r="Q136" i="2"/>
  <c r="O136" i="2"/>
  <c r="N136" i="2"/>
  <c r="P136" i="2" s="1"/>
  <c r="M136" i="2"/>
  <c r="G136" i="2"/>
  <c r="V135" i="2"/>
  <c r="U135" i="2"/>
  <c r="Q135" i="2"/>
  <c r="O135" i="2"/>
  <c r="N135" i="2"/>
  <c r="P135" i="2" s="1"/>
  <c r="M135" i="2"/>
  <c r="G135" i="2"/>
  <c r="V134" i="2"/>
  <c r="U134" i="2"/>
  <c r="Q134" i="2"/>
  <c r="O134" i="2"/>
  <c r="N134" i="2"/>
  <c r="P134" i="2" s="1"/>
  <c r="M134" i="2"/>
  <c r="G134" i="2"/>
  <c r="V133" i="2"/>
  <c r="U133" i="2"/>
  <c r="Q133" i="2"/>
  <c r="O133" i="2"/>
  <c r="N133" i="2"/>
  <c r="P133" i="2" s="1"/>
  <c r="M133" i="2"/>
  <c r="G133" i="2"/>
  <c r="V132" i="2"/>
  <c r="U132" i="2"/>
  <c r="Q132" i="2"/>
  <c r="O132" i="2"/>
  <c r="N132" i="2"/>
  <c r="P132" i="2" s="1"/>
  <c r="M132" i="2"/>
  <c r="G132" i="2"/>
  <c r="V131" i="2"/>
  <c r="U131" i="2"/>
  <c r="Q131" i="2"/>
  <c r="O131" i="2"/>
  <c r="N131" i="2"/>
  <c r="P131" i="2" s="1"/>
  <c r="M131" i="2"/>
  <c r="G131" i="2"/>
  <c r="V130" i="2"/>
  <c r="U130" i="2"/>
  <c r="Q130" i="2"/>
  <c r="O130" i="2"/>
  <c r="N130" i="2"/>
  <c r="P130" i="2" s="1"/>
  <c r="M130" i="2"/>
  <c r="G130" i="2"/>
  <c r="V129" i="2"/>
  <c r="U129" i="2"/>
  <c r="Q129" i="2"/>
  <c r="O129" i="2"/>
  <c r="N129" i="2"/>
  <c r="P129" i="2" s="1"/>
  <c r="M129" i="2"/>
  <c r="G129" i="2"/>
  <c r="V128" i="2"/>
  <c r="U128" i="2"/>
  <c r="Q128" i="2"/>
  <c r="O128" i="2"/>
  <c r="N128" i="2"/>
  <c r="P128" i="2" s="1"/>
  <c r="M128" i="2"/>
  <c r="G128" i="2"/>
  <c r="V127" i="2"/>
  <c r="U127" i="2"/>
  <c r="Q127" i="2"/>
  <c r="O127" i="2"/>
  <c r="N127" i="2"/>
  <c r="P127" i="2" s="1"/>
  <c r="M127" i="2"/>
  <c r="G127" i="2"/>
  <c r="V126" i="2"/>
  <c r="U126" i="2"/>
  <c r="Q126" i="2"/>
  <c r="O126" i="2"/>
  <c r="N126" i="2"/>
  <c r="P126" i="2" s="1"/>
  <c r="M126" i="2"/>
  <c r="G126" i="2"/>
  <c r="V125" i="2"/>
  <c r="U125" i="2"/>
  <c r="Q125" i="2"/>
  <c r="O125" i="2"/>
  <c r="N125" i="2"/>
  <c r="P125" i="2" s="1"/>
  <c r="M125" i="2"/>
  <c r="G125" i="2"/>
  <c r="V124" i="2"/>
  <c r="U124" i="2"/>
  <c r="Q124" i="2"/>
  <c r="O124" i="2"/>
  <c r="N124" i="2"/>
  <c r="P124" i="2" s="1"/>
  <c r="M124" i="2"/>
  <c r="G124" i="2"/>
  <c r="V123" i="2"/>
  <c r="U123" i="2"/>
  <c r="Q123" i="2"/>
  <c r="O123" i="2"/>
  <c r="N123" i="2"/>
  <c r="P123" i="2" s="1"/>
  <c r="M123" i="2"/>
  <c r="G123" i="2"/>
  <c r="V122" i="2"/>
  <c r="U122" i="2"/>
  <c r="Q122" i="2"/>
  <c r="O122" i="2"/>
  <c r="N122" i="2"/>
  <c r="P122" i="2" s="1"/>
  <c r="M122" i="2"/>
  <c r="G122" i="2"/>
  <c r="V121" i="2"/>
  <c r="U121" i="2"/>
  <c r="Q121" i="2"/>
  <c r="O121" i="2"/>
  <c r="N121" i="2"/>
  <c r="P121" i="2" s="1"/>
  <c r="M121" i="2"/>
  <c r="G121" i="2"/>
  <c r="V120" i="2"/>
  <c r="U120" i="2"/>
  <c r="Q120" i="2"/>
  <c r="O120" i="2"/>
  <c r="N120" i="2"/>
  <c r="P120" i="2" s="1"/>
  <c r="M120" i="2"/>
  <c r="G120" i="2"/>
  <c r="V119" i="2"/>
  <c r="U119" i="2"/>
  <c r="Q119" i="2"/>
  <c r="O119" i="2"/>
  <c r="N119" i="2"/>
  <c r="P119" i="2" s="1"/>
  <c r="M119" i="2"/>
  <c r="G119" i="2"/>
  <c r="V118" i="2"/>
  <c r="U118" i="2"/>
  <c r="Q118" i="2"/>
  <c r="O118" i="2"/>
  <c r="N118" i="2"/>
  <c r="P118" i="2" s="1"/>
  <c r="M118" i="2"/>
  <c r="G118" i="2"/>
  <c r="V117" i="2"/>
  <c r="U117" i="2"/>
  <c r="Q117" i="2"/>
  <c r="O117" i="2"/>
  <c r="N117" i="2"/>
  <c r="P117" i="2" s="1"/>
  <c r="M117" i="2"/>
  <c r="G117" i="2"/>
  <c r="V116" i="2"/>
  <c r="U116" i="2"/>
  <c r="Q116" i="2"/>
  <c r="O116" i="2"/>
  <c r="N116" i="2"/>
  <c r="P116" i="2" s="1"/>
  <c r="M116" i="2"/>
  <c r="G116" i="2"/>
  <c r="V115" i="2"/>
  <c r="U115" i="2"/>
  <c r="Q115" i="2"/>
  <c r="O115" i="2"/>
  <c r="N115" i="2"/>
  <c r="P115" i="2" s="1"/>
  <c r="M115" i="2"/>
  <c r="G115" i="2"/>
  <c r="V114" i="2"/>
  <c r="U114" i="2"/>
  <c r="Q114" i="2"/>
  <c r="O114" i="2"/>
  <c r="N114" i="2"/>
  <c r="P114" i="2" s="1"/>
  <c r="M114" i="2"/>
  <c r="G114" i="2"/>
  <c r="V113" i="2"/>
  <c r="U113" i="2"/>
  <c r="Q113" i="2"/>
  <c r="O113" i="2"/>
  <c r="N113" i="2"/>
  <c r="P113" i="2" s="1"/>
  <c r="M113" i="2"/>
  <c r="G113" i="2"/>
  <c r="V112" i="2"/>
  <c r="U112" i="2"/>
  <c r="Q112" i="2"/>
  <c r="O112" i="2"/>
  <c r="N112" i="2"/>
  <c r="P112" i="2" s="1"/>
  <c r="M112" i="2"/>
  <c r="G112" i="2"/>
  <c r="V111" i="2"/>
  <c r="U111" i="2"/>
  <c r="Q111" i="2"/>
  <c r="O111" i="2"/>
  <c r="N111" i="2"/>
  <c r="P111" i="2" s="1"/>
  <c r="M111" i="2"/>
  <c r="G111" i="2"/>
  <c r="V110" i="2"/>
  <c r="U110" i="2"/>
  <c r="Q110" i="2"/>
  <c r="O110" i="2"/>
  <c r="N110" i="2"/>
  <c r="P110" i="2" s="1"/>
  <c r="M110" i="2"/>
  <c r="G110" i="2"/>
  <c r="V109" i="2"/>
  <c r="U109" i="2"/>
  <c r="Q109" i="2"/>
  <c r="O109" i="2"/>
  <c r="N109" i="2"/>
  <c r="P109" i="2" s="1"/>
  <c r="M109" i="2"/>
  <c r="G109" i="2"/>
  <c r="V108" i="2"/>
  <c r="U108" i="2"/>
  <c r="Q108" i="2"/>
  <c r="O108" i="2"/>
  <c r="N108" i="2"/>
  <c r="P108" i="2" s="1"/>
  <c r="M108" i="2"/>
  <c r="G108" i="2"/>
  <c r="V107" i="2"/>
  <c r="U107" i="2"/>
  <c r="Q107" i="2"/>
  <c r="O107" i="2"/>
  <c r="N107" i="2"/>
  <c r="P107" i="2" s="1"/>
  <c r="M107" i="2"/>
  <c r="G107" i="2"/>
  <c r="V106" i="2"/>
  <c r="U106" i="2"/>
  <c r="Q106" i="2"/>
  <c r="O106" i="2"/>
  <c r="N106" i="2"/>
  <c r="P106" i="2" s="1"/>
  <c r="M106" i="2"/>
  <c r="G106" i="2"/>
  <c r="V105" i="2"/>
  <c r="U105" i="2"/>
  <c r="Q105" i="2"/>
  <c r="O105" i="2"/>
  <c r="N105" i="2"/>
  <c r="P105" i="2" s="1"/>
  <c r="M105" i="2"/>
  <c r="G105" i="2"/>
  <c r="V104" i="2"/>
  <c r="U104" i="2"/>
  <c r="Q104" i="2"/>
  <c r="O104" i="2"/>
  <c r="N104" i="2"/>
  <c r="P104" i="2" s="1"/>
  <c r="M104" i="2"/>
  <c r="G104" i="2"/>
  <c r="V103" i="2"/>
  <c r="U103" i="2"/>
  <c r="Q103" i="2"/>
  <c r="O103" i="2"/>
  <c r="N103" i="2"/>
  <c r="P103" i="2" s="1"/>
  <c r="M103" i="2"/>
  <c r="G103" i="2"/>
  <c r="V102" i="2"/>
  <c r="U102" i="2"/>
  <c r="Q102" i="2"/>
  <c r="O102" i="2"/>
  <c r="N102" i="2"/>
  <c r="P102" i="2" s="1"/>
  <c r="M102" i="2"/>
  <c r="G102" i="2"/>
  <c r="V101" i="2"/>
  <c r="U101" i="2"/>
  <c r="Q101" i="2"/>
  <c r="O101" i="2"/>
  <c r="N101" i="2"/>
  <c r="P101" i="2" s="1"/>
  <c r="M101" i="2"/>
  <c r="G101" i="2"/>
  <c r="V100" i="2"/>
  <c r="U100" i="2"/>
  <c r="Q100" i="2"/>
  <c r="O100" i="2"/>
  <c r="N100" i="2"/>
  <c r="P100" i="2" s="1"/>
  <c r="M100" i="2"/>
  <c r="G100" i="2"/>
  <c r="V99" i="2"/>
  <c r="U99" i="2"/>
  <c r="Q99" i="2"/>
  <c r="O99" i="2"/>
  <c r="N99" i="2"/>
  <c r="P99" i="2" s="1"/>
  <c r="M99" i="2"/>
  <c r="G99" i="2"/>
  <c r="V98" i="2"/>
  <c r="U98" i="2"/>
  <c r="Q98" i="2"/>
  <c r="O98" i="2"/>
  <c r="N98" i="2"/>
  <c r="P98" i="2" s="1"/>
  <c r="M98" i="2"/>
  <c r="G98" i="2"/>
  <c r="V97" i="2"/>
  <c r="U97" i="2"/>
  <c r="Q97" i="2"/>
  <c r="O97" i="2"/>
  <c r="N97" i="2"/>
  <c r="P97" i="2" s="1"/>
  <c r="M97" i="2"/>
  <c r="G97" i="2"/>
  <c r="V96" i="2"/>
  <c r="U96" i="2"/>
  <c r="Q96" i="2"/>
  <c r="O96" i="2"/>
  <c r="N96" i="2"/>
  <c r="P96" i="2" s="1"/>
  <c r="M96" i="2"/>
  <c r="G96" i="2"/>
  <c r="V95" i="2"/>
  <c r="U95" i="2"/>
  <c r="Q95" i="2"/>
  <c r="O95" i="2"/>
  <c r="N95" i="2"/>
  <c r="P95" i="2" s="1"/>
  <c r="M95" i="2"/>
  <c r="G95" i="2"/>
  <c r="V94" i="2"/>
  <c r="U94" i="2"/>
  <c r="Q94" i="2"/>
  <c r="O94" i="2"/>
  <c r="N94" i="2"/>
  <c r="P94" i="2" s="1"/>
  <c r="M94" i="2"/>
  <c r="G94" i="2"/>
  <c r="V93" i="2"/>
  <c r="U93" i="2"/>
  <c r="Q93" i="2"/>
  <c r="O93" i="2"/>
  <c r="N93" i="2"/>
  <c r="P93" i="2" s="1"/>
  <c r="M93" i="2"/>
  <c r="G93" i="2"/>
  <c r="V92" i="2"/>
  <c r="U92" i="2"/>
  <c r="Q92" i="2"/>
  <c r="O92" i="2"/>
  <c r="N92" i="2"/>
  <c r="P92" i="2" s="1"/>
  <c r="M92" i="2"/>
  <c r="G92" i="2"/>
  <c r="V91" i="2"/>
  <c r="U91" i="2"/>
  <c r="Q91" i="2"/>
  <c r="O91" i="2"/>
  <c r="N91" i="2"/>
  <c r="P91" i="2" s="1"/>
  <c r="M91" i="2"/>
  <c r="G91" i="2"/>
  <c r="V90" i="2"/>
  <c r="U90" i="2"/>
  <c r="Q90" i="2"/>
  <c r="O90" i="2"/>
  <c r="N90" i="2"/>
  <c r="P90" i="2" s="1"/>
  <c r="M90" i="2"/>
  <c r="G90" i="2"/>
  <c r="V89" i="2"/>
  <c r="U89" i="2"/>
  <c r="Q89" i="2"/>
  <c r="O89" i="2"/>
  <c r="N89" i="2"/>
  <c r="P89" i="2" s="1"/>
  <c r="M89" i="2"/>
  <c r="G89" i="2"/>
  <c r="V88" i="2"/>
  <c r="U88" i="2"/>
  <c r="Q88" i="2"/>
  <c r="O88" i="2"/>
  <c r="N88" i="2"/>
  <c r="P88" i="2" s="1"/>
  <c r="M88" i="2"/>
  <c r="G88" i="2"/>
  <c r="V87" i="2"/>
  <c r="U87" i="2"/>
  <c r="Q87" i="2"/>
  <c r="O87" i="2"/>
  <c r="N87" i="2"/>
  <c r="P87" i="2" s="1"/>
  <c r="M87" i="2"/>
  <c r="G87" i="2"/>
  <c r="V86" i="2"/>
  <c r="U86" i="2"/>
  <c r="Q86" i="2"/>
  <c r="O86" i="2"/>
  <c r="N86" i="2"/>
  <c r="P86" i="2" s="1"/>
  <c r="M86" i="2"/>
  <c r="G86" i="2"/>
  <c r="V85" i="2"/>
  <c r="U85" i="2"/>
  <c r="Q85" i="2"/>
  <c r="O85" i="2"/>
  <c r="N85" i="2"/>
  <c r="P85" i="2" s="1"/>
  <c r="M85" i="2"/>
  <c r="G85" i="2"/>
  <c r="V84" i="2"/>
  <c r="U84" i="2"/>
  <c r="Q84" i="2"/>
  <c r="O84" i="2"/>
  <c r="N84" i="2"/>
  <c r="P84" i="2" s="1"/>
  <c r="M84" i="2"/>
  <c r="G84" i="2"/>
  <c r="V83" i="2"/>
  <c r="U83" i="2"/>
  <c r="Q83" i="2"/>
  <c r="O83" i="2"/>
  <c r="N83" i="2"/>
  <c r="P83" i="2" s="1"/>
  <c r="M83" i="2"/>
  <c r="G83" i="2"/>
  <c r="V82" i="2"/>
  <c r="U82" i="2"/>
  <c r="Q82" i="2"/>
  <c r="O82" i="2"/>
  <c r="N82" i="2"/>
  <c r="P82" i="2" s="1"/>
  <c r="M82" i="2"/>
  <c r="G82" i="2"/>
  <c r="V81" i="2"/>
  <c r="U81" i="2"/>
  <c r="Q81" i="2"/>
  <c r="O81" i="2"/>
  <c r="N81" i="2"/>
  <c r="P81" i="2" s="1"/>
  <c r="M81" i="2"/>
  <c r="G81" i="2"/>
  <c r="V80" i="2"/>
  <c r="U80" i="2"/>
  <c r="Q80" i="2"/>
  <c r="O80" i="2"/>
  <c r="N80" i="2"/>
  <c r="P80" i="2" s="1"/>
  <c r="M80" i="2"/>
  <c r="G80" i="2"/>
  <c r="V79" i="2"/>
  <c r="U79" i="2"/>
  <c r="Q79" i="2"/>
  <c r="O79" i="2"/>
  <c r="N79" i="2"/>
  <c r="P79" i="2" s="1"/>
  <c r="M79" i="2"/>
  <c r="G79" i="2"/>
  <c r="V78" i="2"/>
  <c r="U78" i="2"/>
  <c r="Q78" i="2"/>
  <c r="O78" i="2"/>
  <c r="N78" i="2"/>
  <c r="P78" i="2" s="1"/>
  <c r="M78" i="2"/>
  <c r="G78" i="2"/>
  <c r="V77" i="2"/>
  <c r="U77" i="2"/>
  <c r="Q77" i="2"/>
  <c r="O77" i="2"/>
  <c r="N77" i="2"/>
  <c r="P77" i="2" s="1"/>
  <c r="M77" i="2"/>
  <c r="G77" i="2"/>
  <c r="V76" i="2"/>
  <c r="U76" i="2"/>
  <c r="Q76" i="2"/>
  <c r="O76" i="2"/>
  <c r="N76" i="2"/>
  <c r="P76" i="2" s="1"/>
  <c r="M76" i="2"/>
  <c r="G76" i="2"/>
  <c r="V75" i="2"/>
  <c r="U75" i="2"/>
  <c r="Q75" i="2"/>
  <c r="O75" i="2"/>
  <c r="N75" i="2"/>
  <c r="P75" i="2" s="1"/>
  <c r="M75" i="2"/>
  <c r="G75" i="2"/>
  <c r="V74" i="2"/>
  <c r="U74" i="2"/>
  <c r="Q74" i="2"/>
  <c r="O74" i="2"/>
  <c r="N74" i="2"/>
  <c r="P74" i="2" s="1"/>
  <c r="M74" i="2"/>
  <c r="G74" i="2"/>
  <c r="V73" i="2"/>
  <c r="U73" i="2"/>
  <c r="Q73" i="2"/>
  <c r="O73" i="2"/>
  <c r="N73" i="2"/>
  <c r="P73" i="2" s="1"/>
  <c r="M73" i="2"/>
  <c r="G73" i="2"/>
  <c r="V72" i="2"/>
  <c r="U72" i="2"/>
  <c r="Q72" i="2"/>
  <c r="O72" i="2"/>
  <c r="N72" i="2"/>
  <c r="P72" i="2" s="1"/>
  <c r="M72" i="2"/>
  <c r="G72" i="2"/>
  <c r="V71" i="2"/>
  <c r="U71" i="2"/>
  <c r="Q71" i="2"/>
  <c r="O71" i="2"/>
  <c r="N71" i="2"/>
  <c r="P71" i="2" s="1"/>
  <c r="M71" i="2"/>
  <c r="G71" i="2"/>
  <c r="V70" i="2"/>
  <c r="U70" i="2"/>
  <c r="Q70" i="2"/>
  <c r="O70" i="2"/>
  <c r="N70" i="2"/>
  <c r="P70" i="2" s="1"/>
  <c r="M70" i="2"/>
  <c r="G70" i="2"/>
  <c r="V69" i="2"/>
  <c r="U69" i="2"/>
  <c r="Q69" i="2"/>
  <c r="O69" i="2"/>
  <c r="N69" i="2"/>
  <c r="P69" i="2" s="1"/>
  <c r="M69" i="2"/>
  <c r="G69" i="2"/>
  <c r="V68" i="2"/>
  <c r="U68" i="2"/>
  <c r="Q68" i="2"/>
  <c r="O68" i="2"/>
  <c r="N68" i="2"/>
  <c r="P68" i="2" s="1"/>
  <c r="M68" i="2"/>
  <c r="G68" i="2"/>
  <c r="V67" i="2"/>
  <c r="U67" i="2"/>
  <c r="Q67" i="2"/>
  <c r="O67" i="2"/>
  <c r="N67" i="2"/>
  <c r="P67" i="2" s="1"/>
  <c r="M67" i="2"/>
  <c r="G67" i="2"/>
  <c r="V66" i="2"/>
  <c r="U66" i="2"/>
  <c r="Q66" i="2"/>
  <c r="O66" i="2"/>
  <c r="N66" i="2"/>
  <c r="P66" i="2" s="1"/>
  <c r="M66" i="2"/>
  <c r="G66" i="2"/>
  <c r="V65" i="2"/>
  <c r="U65" i="2"/>
  <c r="Q65" i="2"/>
  <c r="O65" i="2"/>
  <c r="N65" i="2"/>
  <c r="P65" i="2" s="1"/>
  <c r="M65" i="2"/>
  <c r="G65" i="2"/>
  <c r="V64" i="2"/>
  <c r="U64" i="2"/>
  <c r="Q64" i="2"/>
  <c r="O64" i="2"/>
  <c r="N64" i="2"/>
  <c r="P64" i="2" s="1"/>
  <c r="M64" i="2"/>
  <c r="G64" i="2"/>
  <c r="V63" i="2"/>
  <c r="U63" i="2"/>
  <c r="Q63" i="2"/>
  <c r="O63" i="2"/>
  <c r="N63" i="2"/>
  <c r="P63" i="2" s="1"/>
  <c r="M63" i="2"/>
  <c r="G63" i="2"/>
  <c r="V62" i="2"/>
  <c r="U62" i="2"/>
  <c r="Q62" i="2"/>
  <c r="O62" i="2"/>
  <c r="N62" i="2"/>
  <c r="P62" i="2" s="1"/>
  <c r="M62" i="2"/>
  <c r="G62" i="2"/>
  <c r="V61" i="2"/>
  <c r="U61" i="2"/>
  <c r="Q61" i="2"/>
  <c r="O61" i="2"/>
  <c r="N61" i="2"/>
  <c r="P61" i="2" s="1"/>
  <c r="M61" i="2"/>
  <c r="G61" i="2"/>
  <c r="V60" i="2"/>
  <c r="U60" i="2"/>
  <c r="Q60" i="2"/>
  <c r="O60" i="2"/>
  <c r="N60" i="2"/>
  <c r="P60" i="2" s="1"/>
  <c r="M60" i="2"/>
  <c r="G60" i="2"/>
  <c r="V59" i="2"/>
  <c r="U59" i="2"/>
  <c r="Q59" i="2"/>
  <c r="O59" i="2"/>
  <c r="N59" i="2"/>
  <c r="P59" i="2" s="1"/>
  <c r="M59" i="2"/>
  <c r="G59" i="2"/>
  <c r="V58" i="2"/>
  <c r="U58" i="2"/>
  <c r="Q58" i="2"/>
  <c r="O58" i="2"/>
  <c r="N58" i="2"/>
  <c r="P58" i="2" s="1"/>
  <c r="M58" i="2"/>
  <c r="G58" i="2"/>
  <c r="V57" i="2"/>
  <c r="U57" i="2"/>
  <c r="Q57" i="2"/>
  <c r="O57" i="2"/>
  <c r="N57" i="2"/>
  <c r="P57" i="2" s="1"/>
  <c r="M57" i="2"/>
  <c r="G57" i="2"/>
  <c r="V56" i="2"/>
  <c r="U56" i="2"/>
  <c r="Q56" i="2"/>
  <c r="O56" i="2"/>
  <c r="N56" i="2"/>
  <c r="P56" i="2" s="1"/>
  <c r="M56" i="2"/>
  <c r="G56" i="2"/>
  <c r="V55" i="2"/>
  <c r="U55" i="2"/>
  <c r="Q55" i="2"/>
  <c r="O55" i="2"/>
  <c r="N55" i="2"/>
  <c r="P55" i="2" s="1"/>
  <c r="M55" i="2"/>
  <c r="G55" i="2"/>
  <c r="V54" i="2"/>
  <c r="U54" i="2"/>
  <c r="Q54" i="2"/>
  <c r="O54" i="2"/>
  <c r="N54" i="2"/>
  <c r="P54" i="2" s="1"/>
  <c r="M54" i="2"/>
  <c r="G54" i="2"/>
  <c r="V53" i="2"/>
  <c r="U53" i="2"/>
  <c r="Q53" i="2"/>
  <c r="O53" i="2"/>
  <c r="N53" i="2"/>
  <c r="P53" i="2" s="1"/>
  <c r="M53" i="2"/>
  <c r="G53" i="2"/>
  <c r="V52" i="2"/>
  <c r="U52" i="2"/>
  <c r="Q52" i="2"/>
  <c r="O52" i="2"/>
  <c r="N52" i="2"/>
  <c r="P52" i="2" s="1"/>
  <c r="M52" i="2"/>
  <c r="G52" i="2"/>
  <c r="V51" i="2"/>
  <c r="U51" i="2"/>
  <c r="Q51" i="2"/>
  <c r="O51" i="2"/>
  <c r="N51" i="2"/>
  <c r="P51" i="2" s="1"/>
  <c r="M51" i="2"/>
  <c r="G51" i="2"/>
  <c r="V50" i="2"/>
  <c r="U50" i="2"/>
  <c r="Q50" i="2"/>
  <c r="O50" i="2"/>
  <c r="N50" i="2"/>
  <c r="P50" i="2" s="1"/>
  <c r="M50" i="2"/>
  <c r="G50" i="2"/>
  <c r="V49" i="2"/>
  <c r="U49" i="2"/>
  <c r="Q49" i="2"/>
  <c r="O49" i="2"/>
  <c r="N49" i="2"/>
  <c r="P49" i="2" s="1"/>
  <c r="M49" i="2"/>
  <c r="G49" i="2"/>
  <c r="V48" i="2"/>
  <c r="U48" i="2"/>
  <c r="Q48" i="2"/>
  <c r="O48" i="2"/>
  <c r="N48" i="2"/>
  <c r="P48" i="2" s="1"/>
  <c r="M48" i="2"/>
  <c r="G48" i="2"/>
  <c r="V47" i="2"/>
  <c r="U47" i="2"/>
  <c r="Q47" i="2"/>
  <c r="O47" i="2"/>
  <c r="N47" i="2"/>
  <c r="P47" i="2" s="1"/>
  <c r="M47" i="2"/>
  <c r="G47" i="2"/>
  <c r="V46" i="2"/>
  <c r="U46" i="2"/>
  <c r="Q46" i="2"/>
  <c r="O46" i="2"/>
  <c r="N46" i="2"/>
  <c r="P46" i="2" s="1"/>
  <c r="M46" i="2"/>
  <c r="G46" i="2"/>
  <c r="V45" i="2"/>
  <c r="U45" i="2"/>
  <c r="Q45" i="2"/>
  <c r="O45" i="2"/>
  <c r="N45" i="2"/>
  <c r="P45" i="2" s="1"/>
  <c r="M45" i="2"/>
  <c r="G45" i="2"/>
  <c r="V44" i="2"/>
  <c r="U44" i="2"/>
  <c r="Q44" i="2"/>
  <c r="O44" i="2"/>
  <c r="N44" i="2"/>
  <c r="P44" i="2" s="1"/>
  <c r="M44" i="2"/>
  <c r="G44" i="2"/>
  <c r="V43" i="2"/>
  <c r="U43" i="2"/>
  <c r="Q43" i="2"/>
  <c r="O43" i="2"/>
  <c r="N43" i="2"/>
  <c r="P43" i="2" s="1"/>
  <c r="M43" i="2"/>
  <c r="G43" i="2"/>
  <c r="V42" i="2"/>
  <c r="U42" i="2"/>
  <c r="Q42" i="2"/>
  <c r="O42" i="2"/>
  <c r="N42" i="2"/>
  <c r="P42" i="2" s="1"/>
  <c r="M42" i="2"/>
  <c r="G42" i="2"/>
  <c r="V41" i="2"/>
  <c r="U41" i="2"/>
  <c r="Q41" i="2"/>
  <c r="O41" i="2"/>
  <c r="N41" i="2"/>
  <c r="P41" i="2" s="1"/>
  <c r="M41" i="2"/>
  <c r="G41" i="2"/>
  <c r="V40" i="2"/>
  <c r="U40" i="2"/>
  <c r="Q40" i="2"/>
  <c r="O40" i="2"/>
  <c r="N40" i="2"/>
  <c r="P40" i="2" s="1"/>
  <c r="M40" i="2"/>
  <c r="G40" i="2"/>
  <c r="V39" i="2"/>
  <c r="U39" i="2"/>
  <c r="Q39" i="2"/>
  <c r="O39" i="2"/>
  <c r="N39" i="2"/>
  <c r="P39" i="2" s="1"/>
  <c r="M39" i="2"/>
  <c r="G39" i="2"/>
  <c r="V38" i="2"/>
  <c r="U38" i="2"/>
  <c r="Q38" i="2"/>
  <c r="O38" i="2"/>
  <c r="N38" i="2"/>
  <c r="P38" i="2" s="1"/>
  <c r="M38" i="2"/>
  <c r="G38" i="2"/>
  <c r="V37" i="2"/>
  <c r="U37" i="2"/>
  <c r="Q37" i="2"/>
  <c r="O37" i="2"/>
  <c r="N37" i="2"/>
  <c r="P37" i="2" s="1"/>
  <c r="M37" i="2"/>
  <c r="G37" i="2"/>
  <c r="V36" i="2"/>
  <c r="U36" i="2"/>
  <c r="Q36" i="2"/>
  <c r="O36" i="2"/>
  <c r="N36" i="2"/>
  <c r="P36" i="2" s="1"/>
  <c r="M36" i="2"/>
  <c r="G36" i="2"/>
  <c r="V35" i="2"/>
  <c r="U35" i="2"/>
  <c r="Q35" i="2"/>
  <c r="O35" i="2"/>
  <c r="N35" i="2"/>
  <c r="P35" i="2" s="1"/>
  <c r="M35" i="2"/>
  <c r="G35" i="2"/>
  <c r="V34" i="2"/>
  <c r="U34" i="2"/>
  <c r="Q34" i="2"/>
  <c r="O34" i="2"/>
  <c r="N34" i="2"/>
  <c r="P34" i="2" s="1"/>
  <c r="M34" i="2"/>
  <c r="G34" i="2"/>
  <c r="V33" i="2"/>
  <c r="U33" i="2"/>
  <c r="Q33" i="2"/>
  <c r="O33" i="2"/>
  <c r="N33" i="2"/>
  <c r="P33" i="2" s="1"/>
  <c r="M33" i="2"/>
  <c r="G33" i="2"/>
  <c r="V32" i="2"/>
  <c r="U32" i="2"/>
  <c r="Q32" i="2"/>
  <c r="O32" i="2"/>
  <c r="N32" i="2"/>
  <c r="P32" i="2" s="1"/>
  <c r="M32" i="2"/>
  <c r="G32" i="2"/>
  <c r="V31" i="2"/>
  <c r="U31" i="2"/>
  <c r="Q31" i="2"/>
  <c r="O31" i="2"/>
  <c r="N31" i="2"/>
  <c r="P31" i="2" s="1"/>
  <c r="M31" i="2"/>
  <c r="G31" i="2"/>
  <c r="V30" i="2"/>
  <c r="U30" i="2"/>
  <c r="Q30" i="2"/>
  <c r="O30" i="2"/>
  <c r="N30" i="2"/>
  <c r="P30" i="2" s="1"/>
  <c r="M30" i="2"/>
  <c r="G30" i="2"/>
  <c r="V29" i="2"/>
  <c r="U29" i="2"/>
  <c r="Q29" i="2"/>
  <c r="O29" i="2"/>
  <c r="N29" i="2"/>
  <c r="P29" i="2" s="1"/>
  <c r="M29" i="2"/>
  <c r="G29" i="2"/>
  <c r="V28" i="2"/>
  <c r="U28" i="2"/>
  <c r="Q28" i="2"/>
  <c r="O28" i="2"/>
  <c r="N28" i="2"/>
  <c r="P28" i="2" s="1"/>
  <c r="M28" i="2"/>
  <c r="G28" i="2"/>
  <c r="V27" i="2"/>
  <c r="U27" i="2"/>
  <c r="Q27" i="2"/>
  <c r="O27" i="2"/>
  <c r="N27" i="2"/>
  <c r="P27" i="2" s="1"/>
  <c r="M27" i="2"/>
  <c r="G27" i="2"/>
  <c r="V26" i="2"/>
  <c r="U26" i="2"/>
  <c r="Q26" i="2"/>
  <c r="O26" i="2"/>
  <c r="N26" i="2"/>
  <c r="P26" i="2" s="1"/>
  <c r="M26" i="2"/>
  <c r="G26" i="2"/>
  <c r="V25" i="2"/>
  <c r="U25" i="2"/>
  <c r="Q25" i="2"/>
  <c r="O25" i="2"/>
  <c r="N25" i="2"/>
  <c r="P25" i="2" s="1"/>
  <c r="M25" i="2"/>
  <c r="G25" i="2"/>
  <c r="V24" i="2"/>
  <c r="U24" i="2"/>
  <c r="Q24" i="2"/>
  <c r="O24" i="2"/>
  <c r="N24" i="2"/>
  <c r="P24" i="2" s="1"/>
  <c r="M24" i="2"/>
  <c r="G24" i="2"/>
  <c r="V23" i="2"/>
  <c r="U23" i="2"/>
  <c r="Q23" i="2"/>
  <c r="O23" i="2"/>
  <c r="N23" i="2"/>
  <c r="P23" i="2" s="1"/>
  <c r="M23" i="2"/>
  <c r="G23" i="2"/>
  <c r="V22" i="2"/>
  <c r="U22" i="2"/>
  <c r="Q22" i="2"/>
  <c r="O22" i="2"/>
  <c r="N22" i="2"/>
  <c r="P22" i="2" s="1"/>
  <c r="M22" i="2"/>
  <c r="G22" i="2"/>
  <c r="V21" i="2"/>
  <c r="U21" i="2"/>
  <c r="Q21" i="2"/>
  <c r="O21" i="2"/>
  <c r="N21" i="2"/>
  <c r="P21" i="2" s="1"/>
  <c r="M21" i="2"/>
  <c r="G21" i="2"/>
  <c r="V20" i="2"/>
  <c r="U20" i="2"/>
  <c r="Q20" i="2"/>
  <c r="O20" i="2"/>
  <c r="N20" i="2"/>
  <c r="P20" i="2" s="1"/>
  <c r="M20" i="2"/>
  <c r="G20" i="2"/>
  <c r="V19" i="2"/>
  <c r="U19" i="2"/>
  <c r="Q19" i="2"/>
  <c r="O19" i="2"/>
  <c r="N19" i="2"/>
  <c r="P19" i="2" s="1"/>
  <c r="M19" i="2"/>
  <c r="G19" i="2"/>
  <c r="V18" i="2"/>
  <c r="U18" i="2"/>
  <c r="Q18" i="2"/>
  <c r="O18" i="2"/>
  <c r="N18" i="2"/>
  <c r="P18" i="2" s="1"/>
  <c r="M18" i="2"/>
  <c r="G18" i="2"/>
  <c r="V17" i="2"/>
  <c r="U17" i="2"/>
  <c r="Q17" i="2"/>
  <c r="O17" i="2"/>
  <c r="N17" i="2"/>
  <c r="P17" i="2" s="1"/>
  <c r="M17" i="2"/>
  <c r="G17" i="2"/>
  <c r="V16" i="2"/>
  <c r="U16" i="2"/>
  <c r="Q16" i="2"/>
  <c r="O16" i="2"/>
  <c r="N16" i="2"/>
  <c r="P16" i="2" s="1"/>
  <c r="M16" i="2"/>
  <c r="G16" i="2"/>
  <c r="V15" i="2"/>
  <c r="U15" i="2"/>
  <c r="Q15" i="2"/>
  <c r="O15" i="2"/>
  <c r="N15" i="2"/>
  <c r="P15" i="2" s="1"/>
  <c r="M15" i="2"/>
  <c r="G15" i="2"/>
  <c r="V14" i="2"/>
  <c r="U14" i="2"/>
  <c r="Q14" i="2"/>
  <c r="O14" i="2"/>
  <c r="N14" i="2"/>
  <c r="P14" i="2" s="1"/>
  <c r="M14" i="2"/>
  <c r="G14" i="2"/>
  <c r="V13" i="2"/>
  <c r="U13" i="2"/>
  <c r="P13" i="2"/>
  <c r="O13" i="2"/>
  <c r="Q13" i="2" s="1"/>
  <c r="N13" i="2"/>
  <c r="M13" i="2"/>
  <c r="G13" i="2"/>
  <c r="AB12" i="2"/>
  <c r="V12" i="2"/>
  <c r="U12" i="2"/>
  <c r="Q12" i="2"/>
  <c r="P12" i="2"/>
  <c r="O12" i="2"/>
  <c r="N12" i="2"/>
  <c r="M12" i="2"/>
  <c r="G12" i="2"/>
  <c r="AB11" i="2"/>
  <c r="V11" i="2"/>
  <c r="U11" i="2"/>
  <c r="Q11" i="2"/>
  <c r="O11" i="2"/>
  <c r="N11" i="2"/>
  <c r="P11" i="2" s="1"/>
  <c r="M11" i="2"/>
  <c r="G11" i="2"/>
  <c r="AB10" i="2"/>
  <c r="V10" i="2"/>
  <c r="U10" i="2"/>
  <c r="O10" i="2"/>
  <c r="Q10" i="2" s="1"/>
  <c r="N10" i="2"/>
  <c r="M10" i="2"/>
  <c r="G10" i="2"/>
  <c r="AB9" i="2"/>
  <c r="V9" i="2"/>
  <c r="U9" i="2"/>
  <c r="O9" i="2"/>
  <c r="Q9" i="2" s="1"/>
  <c r="N9" i="2"/>
  <c r="M9" i="2"/>
  <c r="P9" i="2" s="1"/>
  <c r="G9" i="2"/>
  <c r="V8" i="2"/>
  <c r="AB13" i="2" s="1"/>
  <c r="U8" i="2"/>
  <c r="O8" i="2"/>
  <c r="Q8" i="2" s="1"/>
  <c r="N8" i="2"/>
  <c r="P8" i="2" s="1"/>
  <c r="M8" i="2"/>
  <c r="G8" i="2"/>
  <c r="AB7" i="2"/>
  <c r="V7" i="2"/>
  <c r="U7" i="2"/>
  <c r="O7" i="2"/>
  <c r="N7" i="2"/>
  <c r="M7" i="2"/>
  <c r="P7" i="2" s="1"/>
  <c r="G7" i="2"/>
  <c r="AB6" i="2"/>
  <c r="V6" i="2"/>
  <c r="U6" i="2"/>
  <c r="Q6" i="2"/>
  <c r="O6" i="2"/>
  <c r="N6" i="2"/>
  <c r="P6" i="2" s="1"/>
  <c r="M6" i="2"/>
  <c r="G6" i="2"/>
  <c r="AB5" i="2"/>
  <c r="V5" i="2"/>
  <c r="U5" i="2"/>
  <c r="Q5" i="2"/>
  <c r="O5" i="2"/>
  <c r="N5" i="2"/>
  <c r="P5" i="2" s="1"/>
  <c r="M5" i="2"/>
  <c r="G5" i="2"/>
  <c r="AB4" i="2"/>
  <c r="V4" i="2"/>
  <c r="U4" i="2"/>
  <c r="P4" i="2"/>
  <c r="O4" i="2"/>
  <c r="Q4" i="2" s="1"/>
  <c r="N4" i="2"/>
  <c r="M4" i="2"/>
  <c r="G4" i="2"/>
  <c r="AB3" i="2"/>
  <c r="V3" i="2"/>
  <c r="U3" i="2"/>
  <c r="Q3" i="2"/>
  <c r="O3" i="2"/>
  <c r="N3" i="2"/>
  <c r="M3" i="2"/>
  <c r="P3" i="2" s="1"/>
  <c r="G3" i="2"/>
  <c r="V2" i="2"/>
  <c r="U2" i="2"/>
  <c r="Q2" i="2"/>
  <c r="O2" i="2"/>
  <c r="N2" i="2"/>
  <c r="M2" i="2"/>
  <c r="P2" i="2" s="1"/>
  <c r="G2" i="2"/>
  <c r="AF2026" i="1"/>
  <c r="AE2026" i="1"/>
  <c r="AH2026" i="1" s="1"/>
  <c r="AD2026" i="1"/>
  <c r="AG2026" i="1" s="1"/>
  <c r="AC2026" i="1"/>
  <c r="T2026" i="1"/>
  <c r="S2026" i="1"/>
  <c r="P2026" i="1"/>
  <c r="AB2026" i="1" s="1"/>
  <c r="L2026" i="1"/>
  <c r="AF2025" i="1"/>
  <c r="AE2025" i="1"/>
  <c r="AH2025" i="1" s="1"/>
  <c r="AD2025" i="1"/>
  <c r="AG2025" i="1" s="1"/>
  <c r="AC2025" i="1"/>
  <c r="T2025" i="1"/>
  <c r="S2025" i="1"/>
  <c r="P2025" i="1"/>
  <c r="AB2025" i="1" s="1"/>
  <c r="L2025" i="1"/>
  <c r="AF2024" i="1"/>
  <c r="AE2024" i="1"/>
  <c r="AH2024" i="1" s="1"/>
  <c r="AD2024" i="1"/>
  <c r="AG2024" i="1" s="1"/>
  <c r="AC2024" i="1"/>
  <c r="T2024" i="1"/>
  <c r="S2024" i="1"/>
  <c r="P2024" i="1"/>
  <c r="AB2024" i="1" s="1"/>
  <c r="L2024" i="1"/>
  <c r="AF2023" i="1"/>
  <c r="AE2023" i="1"/>
  <c r="AH2023" i="1" s="1"/>
  <c r="AD2023" i="1"/>
  <c r="AG2023" i="1" s="1"/>
  <c r="AC2023" i="1"/>
  <c r="T2023" i="1"/>
  <c r="S2023" i="1"/>
  <c r="P2023" i="1"/>
  <c r="AB2023" i="1" s="1"/>
  <c r="L2023" i="1"/>
  <c r="AF2022" i="1"/>
  <c r="AE2022" i="1"/>
  <c r="AH2022" i="1" s="1"/>
  <c r="AD2022" i="1"/>
  <c r="AG2022" i="1" s="1"/>
  <c r="AC2022" i="1"/>
  <c r="T2022" i="1"/>
  <c r="S2022" i="1"/>
  <c r="P2022" i="1"/>
  <c r="AB2022" i="1" s="1"/>
  <c r="L2022" i="1"/>
  <c r="AF2021" i="1"/>
  <c r="AE2021" i="1"/>
  <c r="AH2021" i="1" s="1"/>
  <c r="AD2021" i="1"/>
  <c r="AG2021" i="1" s="1"/>
  <c r="AC2021" i="1"/>
  <c r="T2021" i="1"/>
  <c r="S2021" i="1"/>
  <c r="P2021" i="1"/>
  <c r="AB2021" i="1" s="1"/>
  <c r="L2021" i="1"/>
  <c r="AF2020" i="1"/>
  <c r="AE2020" i="1"/>
  <c r="AH2020" i="1" s="1"/>
  <c r="AD2020" i="1"/>
  <c r="AG2020" i="1" s="1"/>
  <c r="AC2020" i="1"/>
  <c r="T2020" i="1"/>
  <c r="S2020" i="1"/>
  <c r="P2020" i="1"/>
  <c r="AB2020" i="1" s="1"/>
  <c r="L2020" i="1"/>
  <c r="AF2019" i="1"/>
  <c r="AE2019" i="1"/>
  <c r="AH2019" i="1" s="1"/>
  <c r="AD2019" i="1"/>
  <c r="AG2019" i="1" s="1"/>
  <c r="AC2019" i="1"/>
  <c r="T2019" i="1"/>
  <c r="S2019" i="1"/>
  <c r="P2019" i="1"/>
  <c r="AB2019" i="1" s="1"/>
  <c r="L2019" i="1"/>
  <c r="AF2018" i="1"/>
  <c r="AE2018" i="1"/>
  <c r="AH2018" i="1" s="1"/>
  <c r="AD2018" i="1"/>
  <c r="AG2018" i="1" s="1"/>
  <c r="AC2018" i="1"/>
  <c r="T2018" i="1"/>
  <c r="S2018" i="1"/>
  <c r="P2018" i="1"/>
  <c r="AB2018" i="1" s="1"/>
  <c r="L2018" i="1"/>
  <c r="AF2017" i="1"/>
  <c r="AE2017" i="1"/>
  <c r="AH2017" i="1" s="1"/>
  <c r="AD2017" i="1"/>
  <c r="AG2017" i="1" s="1"/>
  <c r="AC2017" i="1"/>
  <c r="T2017" i="1"/>
  <c r="S2017" i="1"/>
  <c r="P2017" i="1"/>
  <c r="AB2017" i="1" s="1"/>
  <c r="L2017" i="1"/>
  <c r="AF2016" i="1"/>
  <c r="AE2016" i="1"/>
  <c r="AH2016" i="1" s="1"/>
  <c r="AD2016" i="1"/>
  <c r="AG2016" i="1" s="1"/>
  <c r="AC2016" i="1"/>
  <c r="T2016" i="1"/>
  <c r="S2016" i="1"/>
  <c r="P2016" i="1"/>
  <c r="AB2016" i="1" s="1"/>
  <c r="L2016" i="1"/>
  <c r="AF2015" i="1"/>
  <c r="AE2015" i="1"/>
  <c r="AH2015" i="1" s="1"/>
  <c r="AD2015" i="1"/>
  <c r="AG2015" i="1" s="1"/>
  <c r="AC2015" i="1"/>
  <c r="T2015" i="1"/>
  <c r="S2015" i="1"/>
  <c r="P2015" i="1"/>
  <c r="AB2015" i="1" s="1"/>
  <c r="L2015" i="1"/>
  <c r="AF2014" i="1"/>
  <c r="AE2014" i="1"/>
  <c r="AH2014" i="1" s="1"/>
  <c r="AD2014" i="1"/>
  <c r="AG2014" i="1" s="1"/>
  <c r="AC2014" i="1"/>
  <c r="T2014" i="1"/>
  <c r="S2014" i="1"/>
  <c r="P2014" i="1"/>
  <c r="AB2014" i="1" s="1"/>
  <c r="L2014" i="1"/>
  <c r="AF2013" i="1"/>
  <c r="AE2013" i="1"/>
  <c r="AH2013" i="1" s="1"/>
  <c r="AD2013" i="1"/>
  <c r="AG2013" i="1" s="1"/>
  <c r="AC2013" i="1"/>
  <c r="T2013" i="1"/>
  <c r="S2013" i="1"/>
  <c r="P2013" i="1"/>
  <c r="AB2013" i="1" s="1"/>
  <c r="L2013" i="1"/>
  <c r="AF2012" i="1"/>
  <c r="AE2012" i="1"/>
  <c r="AH2012" i="1" s="1"/>
  <c r="AD2012" i="1"/>
  <c r="AG2012" i="1" s="1"/>
  <c r="AC2012" i="1"/>
  <c r="T2012" i="1"/>
  <c r="S2012" i="1"/>
  <c r="P2012" i="1"/>
  <c r="AB2012" i="1" s="1"/>
  <c r="L2012" i="1"/>
  <c r="AF2011" i="1"/>
  <c r="AE2011" i="1"/>
  <c r="AH2011" i="1" s="1"/>
  <c r="AD2011" i="1"/>
  <c r="AG2011" i="1" s="1"/>
  <c r="AC2011" i="1"/>
  <c r="T2011" i="1"/>
  <c r="S2011" i="1"/>
  <c r="P2011" i="1"/>
  <c r="AB2011" i="1" s="1"/>
  <c r="L2011" i="1"/>
  <c r="AF2010" i="1"/>
  <c r="AE2010" i="1"/>
  <c r="AH2010" i="1" s="1"/>
  <c r="AD2010" i="1"/>
  <c r="AG2010" i="1" s="1"/>
  <c r="AC2010" i="1"/>
  <c r="T2010" i="1"/>
  <c r="S2010" i="1"/>
  <c r="P2010" i="1"/>
  <c r="AB2010" i="1" s="1"/>
  <c r="L2010" i="1"/>
  <c r="AF2009" i="1"/>
  <c r="AE2009" i="1"/>
  <c r="AH2009" i="1" s="1"/>
  <c r="AD2009" i="1"/>
  <c r="AG2009" i="1" s="1"/>
  <c r="AC2009" i="1"/>
  <c r="T2009" i="1"/>
  <c r="S2009" i="1"/>
  <c r="P2009" i="1"/>
  <c r="AB2009" i="1" s="1"/>
  <c r="L2009" i="1"/>
  <c r="AF2008" i="1"/>
  <c r="AE2008" i="1"/>
  <c r="AH2008" i="1" s="1"/>
  <c r="AD2008" i="1"/>
  <c r="AG2008" i="1" s="1"/>
  <c r="AC2008" i="1"/>
  <c r="T2008" i="1"/>
  <c r="S2008" i="1"/>
  <c r="P2008" i="1"/>
  <c r="AB2008" i="1" s="1"/>
  <c r="L2008" i="1"/>
  <c r="AF2007" i="1"/>
  <c r="AE2007" i="1"/>
  <c r="AH2007" i="1" s="1"/>
  <c r="AD2007" i="1"/>
  <c r="AG2007" i="1" s="1"/>
  <c r="AC2007" i="1"/>
  <c r="T2007" i="1"/>
  <c r="S2007" i="1"/>
  <c r="P2007" i="1"/>
  <c r="AB2007" i="1" s="1"/>
  <c r="L2007" i="1"/>
  <c r="AH2006" i="1"/>
  <c r="AF2006" i="1"/>
  <c r="AE2006" i="1"/>
  <c r="AD2006" i="1"/>
  <c r="AG2006" i="1" s="1"/>
  <c r="AC2006" i="1"/>
  <c r="T2006" i="1"/>
  <c r="S2006" i="1"/>
  <c r="P2006" i="1"/>
  <c r="AB2006" i="1" s="1"/>
  <c r="L2006" i="1"/>
  <c r="AF2005" i="1"/>
  <c r="AE2005" i="1"/>
  <c r="AH2005" i="1" s="1"/>
  <c r="AD2005" i="1"/>
  <c r="AG2005" i="1" s="1"/>
  <c r="AC2005" i="1"/>
  <c r="T2005" i="1"/>
  <c r="S2005" i="1"/>
  <c r="P2005" i="1"/>
  <c r="AB2005" i="1" s="1"/>
  <c r="L2005" i="1"/>
  <c r="AF2004" i="1"/>
  <c r="AE2004" i="1"/>
  <c r="AH2004" i="1" s="1"/>
  <c r="AD2004" i="1"/>
  <c r="AG2004" i="1" s="1"/>
  <c r="AC2004" i="1"/>
  <c r="T2004" i="1"/>
  <c r="S2004" i="1"/>
  <c r="P2004" i="1"/>
  <c r="AB2004" i="1" s="1"/>
  <c r="L2004" i="1"/>
  <c r="AF2003" i="1"/>
  <c r="AE2003" i="1"/>
  <c r="AH2003" i="1" s="1"/>
  <c r="AD2003" i="1"/>
  <c r="AG2003" i="1" s="1"/>
  <c r="AC2003" i="1"/>
  <c r="T2003" i="1"/>
  <c r="S2003" i="1"/>
  <c r="P2003" i="1"/>
  <c r="AB2003" i="1" s="1"/>
  <c r="L2003" i="1"/>
  <c r="AF2002" i="1"/>
  <c r="AE2002" i="1"/>
  <c r="AH2002" i="1" s="1"/>
  <c r="AD2002" i="1"/>
  <c r="AG2002" i="1" s="1"/>
  <c r="AC2002" i="1"/>
  <c r="T2002" i="1"/>
  <c r="S2002" i="1"/>
  <c r="P2002" i="1"/>
  <c r="AB2002" i="1" s="1"/>
  <c r="L2002" i="1"/>
  <c r="AF2001" i="1"/>
  <c r="AE2001" i="1"/>
  <c r="AH2001" i="1" s="1"/>
  <c r="AD2001" i="1"/>
  <c r="AG2001" i="1" s="1"/>
  <c r="AC2001" i="1"/>
  <c r="T2001" i="1"/>
  <c r="S2001" i="1"/>
  <c r="P2001" i="1"/>
  <c r="AB2001" i="1" s="1"/>
  <c r="L2001" i="1"/>
  <c r="AH2000" i="1"/>
  <c r="AF2000" i="1"/>
  <c r="AE2000" i="1"/>
  <c r="AD2000" i="1"/>
  <c r="AG2000" i="1" s="1"/>
  <c r="AC2000" i="1"/>
  <c r="T2000" i="1"/>
  <c r="S2000" i="1"/>
  <c r="P2000" i="1"/>
  <c r="AB2000" i="1" s="1"/>
  <c r="L2000" i="1"/>
  <c r="AF1999" i="1"/>
  <c r="AE1999" i="1"/>
  <c r="AH1999" i="1" s="1"/>
  <c r="AD1999" i="1"/>
  <c r="AG1999" i="1" s="1"/>
  <c r="AC1999" i="1"/>
  <c r="T1999" i="1"/>
  <c r="S1999" i="1"/>
  <c r="P1999" i="1"/>
  <c r="AB1999" i="1" s="1"/>
  <c r="L1999" i="1"/>
  <c r="AF1998" i="1"/>
  <c r="AE1998" i="1"/>
  <c r="AH1998" i="1" s="1"/>
  <c r="AD1998" i="1"/>
  <c r="AG1998" i="1" s="1"/>
  <c r="AC1998" i="1"/>
  <c r="T1998" i="1"/>
  <c r="S1998" i="1"/>
  <c r="P1998" i="1"/>
  <c r="AB1998" i="1" s="1"/>
  <c r="L1998" i="1"/>
  <c r="AF1997" i="1"/>
  <c r="AE1997" i="1"/>
  <c r="AH1997" i="1" s="1"/>
  <c r="AD1997" i="1"/>
  <c r="AG1997" i="1" s="1"/>
  <c r="AC1997" i="1"/>
  <c r="T1997" i="1"/>
  <c r="S1997" i="1"/>
  <c r="P1997" i="1"/>
  <c r="AB1997" i="1" s="1"/>
  <c r="L1997" i="1"/>
  <c r="AF1996" i="1"/>
  <c r="AE1996" i="1"/>
  <c r="AH1996" i="1" s="1"/>
  <c r="AD1996" i="1"/>
  <c r="AG1996" i="1" s="1"/>
  <c r="AC1996" i="1"/>
  <c r="T1996" i="1"/>
  <c r="S1996" i="1"/>
  <c r="P1996" i="1"/>
  <c r="AB1996" i="1" s="1"/>
  <c r="L1996" i="1"/>
  <c r="AF1995" i="1"/>
  <c r="AE1995" i="1"/>
  <c r="AH1995" i="1" s="1"/>
  <c r="AD1995" i="1"/>
  <c r="AG1995" i="1" s="1"/>
  <c r="AC1995" i="1"/>
  <c r="T1995" i="1"/>
  <c r="S1995" i="1"/>
  <c r="P1995" i="1"/>
  <c r="AB1995" i="1" s="1"/>
  <c r="L1995" i="1"/>
  <c r="AF1994" i="1"/>
  <c r="AE1994" i="1"/>
  <c r="AH1994" i="1" s="1"/>
  <c r="AD1994" i="1"/>
  <c r="AG1994" i="1" s="1"/>
  <c r="AC1994" i="1"/>
  <c r="T1994" i="1"/>
  <c r="S1994" i="1"/>
  <c r="P1994" i="1"/>
  <c r="AB1994" i="1" s="1"/>
  <c r="L1994" i="1"/>
  <c r="AF1993" i="1"/>
  <c r="AE1993" i="1"/>
  <c r="AH1993" i="1" s="1"/>
  <c r="AD1993" i="1"/>
  <c r="AG1993" i="1" s="1"/>
  <c r="AC1993" i="1"/>
  <c r="T1993" i="1"/>
  <c r="S1993" i="1"/>
  <c r="P1993" i="1"/>
  <c r="AB1993" i="1" s="1"/>
  <c r="L1993" i="1"/>
  <c r="AF1992" i="1"/>
  <c r="AE1992" i="1"/>
  <c r="AH1992" i="1" s="1"/>
  <c r="AD1992" i="1"/>
  <c r="AG1992" i="1" s="1"/>
  <c r="AC1992" i="1"/>
  <c r="T1992" i="1"/>
  <c r="S1992" i="1"/>
  <c r="P1992" i="1"/>
  <c r="AB1992" i="1" s="1"/>
  <c r="L1992" i="1"/>
  <c r="AF1991" i="1"/>
  <c r="AE1991" i="1"/>
  <c r="AH1991" i="1" s="1"/>
  <c r="AD1991" i="1"/>
  <c r="AG1991" i="1" s="1"/>
  <c r="AC1991" i="1"/>
  <c r="T1991" i="1"/>
  <c r="S1991" i="1"/>
  <c r="P1991" i="1"/>
  <c r="AB1991" i="1" s="1"/>
  <c r="L1991" i="1"/>
  <c r="AH1990" i="1"/>
  <c r="AF1990" i="1"/>
  <c r="AE1990" i="1"/>
  <c r="AD1990" i="1"/>
  <c r="AG1990" i="1" s="1"/>
  <c r="AC1990" i="1"/>
  <c r="T1990" i="1"/>
  <c r="S1990" i="1"/>
  <c r="P1990" i="1"/>
  <c r="AB1990" i="1" s="1"/>
  <c r="L1990" i="1"/>
  <c r="AF1989" i="1"/>
  <c r="AE1989" i="1"/>
  <c r="AH1989" i="1" s="1"/>
  <c r="AD1989" i="1"/>
  <c r="AG1989" i="1" s="1"/>
  <c r="AC1989" i="1"/>
  <c r="T1989" i="1"/>
  <c r="S1989" i="1"/>
  <c r="P1989" i="1"/>
  <c r="AB1989" i="1" s="1"/>
  <c r="L1989" i="1"/>
  <c r="AF1988" i="1"/>
  <c r="AE1988" i="1"/>
  <c r="AH1988" i="1" s="1"/>
  <c r="AD1988" i="1"/>
  <c r="AG1988" i="1" s="1"/>
  <c r="AC1988" i="1"/>
  <c r="T1988" i="1"/>
  <c r="S1988" i="1"/>
  <c r="P1988" i="1"/>
  <c r="AB1988" i="1" s="1"/>
  <c r="L1988" i="1"/>
  <c r="AF1987" i="1"/>
  <c r="AE1987" i="1"/>
  <c r="AH1987" i="1" s="1"/>
  <c r="AD1987" i="1"/>
  <c r="AG1987" i="1" s="1"/>
  <c r="AC1987" i="1"/>
  <c r="T1987" i="1"/>
  <c r="S1987" i="1"/>
  <c r="P1987" i="1"/>
  <c r="AB1987" i="1" s="1"/>
  <c r="L1987" i="1"/>
  <c r="AF1986" i="1"/>
  <c r="AE1986" i="1"/>
  <c r="AH1986" i="1" s="1"/>
  <c r="AD1986" i="1"/>
  <c r="AG1986" i="1" s="1"/>
  <c r="AC1986" i="1"/>
  <c r="T1986" i="1"/>
  <c r="S1986" i="1"/>
  <c r="P1986" i="1"/>
  <c r="AB1986" i="1" s="1"/>
  <c r="L1986" i="1"/>
  <c r="AF1985" i="1"/>
  <c r="AE1985" i="1"/>
  <c r="AH1985" i="1" s="1"/>
  <c r="AD1985" i="1"/>
  <c r="AG1985" i="1" s="1"/>
  <c r="AC1985" i="1"/>
  <c r="T1985" i="1"/>
  <c r="S1985" i="1"/>
  <c r="P1985" i="1"/>
  <c r="AB1985" i="1" s="1"/>
  <c r="L1985" i="1"/>
  <c r="AF1984" i="1"/>
  <c r="AE1984" i="1"/>
  <c r="AH1984" i="1" s="1"/>
  <c r="AD1984" i="1"/>
  <c r="AG1984" i="1" s="1"/>
  <c r="AC1984" i="1"/>
  <c r="T1984" i="1"/>
  <c r="S1984" i="1"/>
  <c r="P1984" i="1"/>
  <c r="AB1984" i="1" s="1"/>
  <c r="L1984" i="1"/>
  <c r="AF1983" i="1"/>
  <c r="AE1983" i="1"/>
  <c r="AH1983" i="1" s="1"/>
  <c r="AD1983" i="1"/>
  <c r="AG1983" i="1" s="1"/>
  <c r="AC1983" i="1"/>
  <c r="T1983" i="1"/>
  <c r="S1983" i="1"/>
  <c r="P1983" i="1"/>
  <c r="AB1983" i="1" s="1"/>
  <c r="L1983" i="1"/>
  <c r="AF1982" i="1"/>
  <c r="AE1982" i="1"/>
  <c r="AH1982" i="1" s="1"/>
  <c r="AD1982" i="1"/>
  <c r="AG1982" i="1" s="1"/>
  <c r="AC1982" i="1"/>
  <c r="T1982" i="1"/>
  <c r="S1982" i="1"/>
  <c r="P1982" i="1"/>
  <c r="AB1982" i="1" s="1"/>
  <c r="L1982" i="1"/>
  <c r="AF1981" i="1"/>
  <c r="AE1981" i="1"/>
  <c r="AH1981" i="1" s="1"/>
  <c r="AD1981" i="1"/>
  <c r="AG1981" i="1" s="1"/>
  <c r="AC1981" i="1"/>
  <c r="T1981" i="1"/>
  <c r="S1981" i="1"/>
  <c r="P1981" i="1"/>
  <c r="AB1981" i="1" s="1"/>
  <c r="L1981" i="1"/>
  <c r="AF1980" i="1"/>
  <c r="AE1980" i="1"/>
  <c r="AH1980" i="1" s="1"/>
  <c r="AD1980" i="1"/>
  <c r="AG1980" i="1" s="1"/>
  <c r="AC1980" i="1"/>
  <c r="T1980" i="1"/>
  <c r="S1980" i="1"/>
  <c r="P1980" i="1"/>
  <c r="AB1980" i="1" s="1"/>
  <c r="L1980" i="1"/>
  <c r="AF1979" i="1"/>
  <c r="AE1979" i="1"/>
  <c r="AH1979" i="1" s="1"/>
  <c r="AD1979" i="1"/>
  <c r="AG1979" i="1" s="1"/>
  <c r="AC1979" i="1"/>
  <c r="T1979" i="1"/>
  <c r="S1979" i="1"/>
  <c r="P1979" i="1"/>
  <c r="AB1979" i="1" s="1"/>
  <c r="L1979" i="1"/>
  <c r="AF1978" i="1"/>
  <c r="AE1978" i="1"/>
  <c r="AH1978" i="1" s="1"/>
  <c r="AD1978" i="1"/>
  <c r="AG1978" i="1" s="1"/>
  <c r="AC1978" i="1"/>
  <c r="T1978" i="1"/>
  <c r="S1978" i="1"/>
  <c r="P1978" i="1"/>
  <c r="AB1978" i="1" s="1"/>
  <c r="L1978" i="1"/>
  <c r="AF1977" i="1"/>
  <c r="AE1977" i="1"/>
  <c r="AH1977" i="1" s="1"/>
  <c r="AD1977" i="1"/>
  <c r="AG1977" i="1" s="1"/>
  <c r="AC1977" i="1"/>
  <c r="T1977" i="1"/>
  <c r="S1977" i="1"/>
  <c r="P1977" i="1"/>
  <c r="AB1977" i="1" s="1"/>
  <c r="L1977" i="1"/>
  <c r="AF1976" i="1"/>
  <c r="AE1976" i="1"/>
  <c r="AH1976" i="1" s="1"/>
  <c r="AD1976" i="1"/>
  <c r="AG1976" i="1" s="1"/>
  <c r="AC1976" i="1"/>
  <c r="T1976" i="1"/>
  <c r="S1976" i="1"/>
  <c r="P1976" i="1"/>
  <c r="AB1976" i="1" s="1"/>
  <c r="L1976" i="1"/>
  <c r="AF1975" i="1"/>
  <c r="AE1975" i="1"/>
  <c r="AH1975" i="1" s="1"/>
  <c r="AD1975" i="1"/>
  <c r="AG1975" i="1" s="1"/>
  <c r="AC1975" i="1"/>
  <c r="T1975" i="1"/>
  <c r="S1975" i="1"/>
  <c r="P1975" i="1"/>
  <c r="AB1975" i="1" s="1"/>
  <c r="L1975" i="1"/>
  <c r="AF1974" i="1"/>
  <c r="AE1974" i="1"/>
  <c r="AH1974" i="1" s="1"/>
  <c r="AD1974" i="1"/>
  <c r="AG1974" i="1" s="1"/>
  <c r="AC1974" i="1"/>
  <c r="T1974" i="1"/>
  <c r="S1974" i="1"/>
  <c r="P1974" i="1"/>
  <c r="AB1974" i="1" s="1"/>
  <c r="L1974" i="1"/>
  <c r="AF1973" i="1"/>
  <c r="AE1973" i="1"/>
  <c r="AH1973" i="1" s="1"/>
  <c r="AD1973" i="1"/>
  <c r="AG1973" i="1" s="1"/>
  <c r="AC1973" i="1"/>
  <c r="T1973" i="1"/>
  <c r="S1973" i="1"/>
  <c r="P1973" i="1"/>
  <c r="AB1973" i="1" s="1"/>
  <c r="L1973" i="1"/>
  <c r="AF1972" i="1"/>
  <c r="AE1972" i="1"/>
  <c r="AH1972" i="1" s="1"/>
  <c r="AD1972" i="1"/>
  <c r="AG1972" i="1" s="1"/>
  <c r="AC1972" i="1"/>
  <c r="T1972" i="1"/>
  <c r="S1972" i="1"/>
  <c r="P1972" i="1"/>
  <c r="AB1972" i="1" s="1"/>
  <c r="L1972" i="1"/>
  <c r="AF1971" i="1"/>
  <c r="AE1971" i="1"/>
  <c r="AH1971" i="1" s="1"/>
  <c r="AD1971" i="1"/>
  <c r="AG1971" i="1" s="1"/>
  <c r="AC1971" i="1"/>
  <c r="T1971" i="1"/>
  <c r="S1971" i="1"/>
  <c r="P1971" i="1"/>
  <c r="AB1971" i="1" s="1"/>
  <c r="L1971" i="1"/>
  <c r="AF1970" i="1"/>
  <c r="AE1970" i="1"/>
  <c r="AH1970" i="1" s="1"/>
  <c r="AD1970" i="1"/>
  <c r="AG1970" i="1" s="1"/>
  <c r="AC1970" i="1"/>
  <c r="T1970" i="1"/>
  <c r="S1970" i="1"/>
  <c r="P1970" i="1"/>
  <c r="AB1970" i="1" s="1"/>
  <c r="L1970" i="1"/>
  <c r="AF1969" i="1"/>
  <c r="AE1969" i="1"/>
  <c r="AH1969" i="1" s="1"/>
  <c r="AD1969" i="1"/>
  <c r="AG1969" i="1" s="1"/>
  <c r="AC1969" i="1"/>
  <c r="T1969" i="1"/>
  <c r="S1969" i="1"/>
  <c r="P1969" i="1"/>
  <c r="AB1969" i="1" s="1"/>
  <c r="L1969" i="1"/>
  <c r="AF1968" i="1"/>
  <c r="AE1968" i="1"/>
  <c r="AH1968" i="1" s="1"/>
  <c r="AD1968" i="1"/>
  <c r="AG1968" i="1" s="1"/>
  <c r="AC1968" i="1"/>
  <c r="T1968" i="1"/>
  <c r="S1968" i="1"/>
  <c r="P1968" i="1"/>
  <c r="AB1968" i="1" s="1"/>
  <c r="L1968" i="1"/>
  <c r="AF1967" i="1"/>
  <c r="AE1967" i="1"/>
  <c r="AH1967" i="1" s="1"/>
  <c r="AD1967" i="1"/>
  <c r="AG1967" i="1" s="1"/>
  <c r="AC1967" i="1"/>
  <c r="T1967" i="1"/>
  <c r="S1967" i="1"/>
  <c r="P1967" i="1"/>
  <c r="AB1967" i="1" s="1"/>
  <c r="L1967" i="1"/>
  <c r="AF1966" i="1"/>
  <c r="AI1966" i="1" s="1"/>
  <c r="AE1966" i="1"/>
  <c r="AH1966" i="1" s="1"/>
  <c r="AD1966" i="1"/>
  <c r="AG1966" i="1" s="1"/>
  <c r="AC1966" i="1"/>
  <c r="T1966" i="1"/>
  <c r="S1966" i="1"/>
  <c r="P1966" i="1"/>
  <c r="AB1966" i="1" s="1"/>
  <c r="L1966" i="1"/>
  <c r="AI1965" i="1"/>
  <c r="AH1965" i="1"/>
  <c r="AF1965" i="1"/>
  <c r="AE1965" i="1"/>
  <c r="AD1965" i="1"/>
  <c r="AG1965" i="1" s="1"/>
  <c r="AC1965" i="1"/>
  <c r="T1965" i="1"/>
  <c r="S1965" i="1"/>
  <c r="P1965" i="1"/>
  <c r="AB1965" i="1" s="1"/>
  <c r="L1965" i="1"/>
  <c r="AF1964" i="1"/>
  <c r="AE1964" i="1"/>
  <c r="AH1964" i="1" s="1"/>
  <c r="AD1964" i="1"/>
  <c r="AG1964" i="1" s="1"/>
  <c r="AC1964" i="1"/>
  <c r="T1964" i="1"/>
  <c r="S1964" i="1"/>
  <c r="P1964" i="1"/>
  <c r="AB1964" i="1" s="1"/>
  <c r="L1964" i="1"/>
  <c r="AF1963" i="1"/>
  <c r="AE1963" i="1"/>
  <c r="AH1963" i="1" s="1"/>
  <c r="AD1963" i="1"/>
  <c r="AG1963" i="1" s="1"/>
  <c r="AC1963" i="1"/>
  <c r="T1963" i="1"/>
  <c r="S1963" i="1"/>
  <c r="P1963" i="1"/>
  <c r="AB1963" i="1" s="1"/>
  <c r="L1963" i="1"/>
  <c r="AF1962" i="1"/>
  <c r="AE1962" i="1"/>
  <c r="AH1962" i="1" s="1"/>
  <c r="AD1962" i="1"/>
  <c r="AG1962" i="1" s="1"/>
  <c r="AC1962" i="1"/>
  <c r="T1962" i="1"/>
  <c r="S1962" i="1"/>
  <c r="P1962" i="1"/>
  <c r="AB1962" i="1" s="1"/>
  <c r="L1962" i="1"/>
  <c r="AF1961" i="1"/>
  <c r="AE1961" i="1"/>
  <c r="AH1961" i="1" s="1"/>
  <c r="AD1961" i="1"/>
  <c r="AG1961" i="1" s="1"/>
  <c r="AC1961" i="1"/>
  <c r="T1961" i="1"/>
  <c r="S1961" i="1"/>
  <c r="P1961" i="1"/>
  <c r="AB1961" i="1" s="1"/>
  <c r="L1961" i="1"/>
  <c r="AF1960" i="1"/>
  <c r="AE1960" i="1"/>
  <c r="AH1960" i="1" s="1"/>
  <c r="AD1960" i="1"/>
  <c r="AG1960" i="1" s="1"/>
  <c r="AC1960" i="1"/>
  <c r="T1960" i="1"/>
  <c r="S1960" i="1"/>
  <c r="P1960" i="1"/>
  <c r="AB1960" i="1" s="1"/>
  <c r="L1960" i="1"/>
  <c r="AF1959" i="1"/>
  <c r="AE1959" i="1"/>
  <c r="AH1959" i="1" s="1"/>
  <c r="AD1959" i="1"/>
  <c r="AG1959" i="1" s="1"/>
  <c r="AC1959" i="1"/>
  <c r="T1959" i="1"/>
  <c r="S1959" i="1"/>
  <c r="P1959" i="1"/>
  <c r="AB1959" i="1" s="1"/>
  <c r="L1959" i="1"/>
  <c r="AF1958" i="1"/>
  <c r="AE1958" i="1"/>
  <c r="AH1958" i="1" s="1"/>
  <c r="AD1958" i="1"/>
  <c r="AG1958" i="1" s="1"/>
  <c r="AC1958" i="1"/>
  <c r="T1958" i="1"/>
  <c r="S1958" i="1"/>
  <c r="P1958" i="1"/>
  <c r="AB1958" i="1" s="1"/>
  <c r="L1958" i="1"/>
  <c r="AF1957" i="1"/>
  <c r="AE1957" i="1"/>
  <c r="AH1957" i="1" s="1"/>
  <c r="AD1957" i="1"/>
  <c r="AG1957" i="1" s="1"/>
  <c r="AC1957" i="1"/>
  <c r="T1957" i="1"/>
  <c r="S1957" i="1"/>
  <c r="P1957" i="1"/>
  <c r="AB1957" i="1" s="1"/>
  <c r="L1957" i="1"/>
  <c r="AF1956" i="1"/>
  <c r="AE1956" i="1"/>
  <c r="AH1956" i="1" s="1"/>
  <c r="AD1956" i="1"/>
  <c r="AG1956" i="1" s="1"/>
  <c r="AC1956" i="1"/>
  <c r="T1956" i="1"/>
  <c r="S1956" i="1"/>
  <c r="P1956" i="1"/>
  <c r="AB1956" i="1" s="1"/>
  <c r="L1956" i="1"/>
  <c r="AF1955" i="1"/>
  <c r="AE1955" i="1"/>
  <c r="AD1955" i="1"/>
  <c r="AC1955" i="1"/>
  <c r="T1955" i="1"/>
  <c r="S1955" i="1"/>
  <c r="P1955" i="1"/>
  <c r="AB1955" i="1" s="1"/>
  <c r="L1955" i="1"/>
  <c r="AF1954" i="1"/>
  <c r="AE1954" i="1"/>
  <c r="AD1954" i="1"/>
  <c r="AC1954" i="1"/>
  <c r="T1954" i="1"/>
  <c r="S1954" i="1"/>
  <c r="P1954" i="1"/>
  <c r="AB1954" i="1" s="1"/>
  <c r="L1954" i="1"/>
  <c r="AF1953" i="1"/>
  <c r="AE1953" i="1"/>
  <c r="AH1953" i="1" s="1"/>
  <c r="AD1953" i="1"/>
  <c r="AC1953" i="1"/>
  <c r="T1953" i="1"/>
  <c r="S1953" i="1"/>
  <c r="P1953" i="1"/>
  <c r="AB1953" i="1" s="1"/>
  <c r="L1953" i="1"/>
  <c r="AF1952" i="1"/>
  <c r="AE1952" i="1"/>
  <c r="AH1952" i="1" s="1"/>
  <c r="AD1952" i="1"/>
  <c r="AC1952" i="1"/>
  <c r="T1952" i="1"/>
  <c r="S1952" i="1"/>
  <c r="P1952" i="1"/>
  <c r="AB1952" i="1" s="1"/>
  <c r="L1952" i="1"/>
  <c r="AF1951" i="1"/>
  <c r="AE1951" i="1"/>
  <c r="AD1951" i="1"/>
  <c r="AC1951" i="1"/>
  <c r="T1951" i="1"/>
  <c r="S1951" i="1"/>
  <c r="P1951" i="1"/>
  <c r="AB1951" i="1" s="1"/>
  <c r="L1951" i="1"/>
  <c r="AF1950" i="1"/>
  <c r="AE1950" i="1"/>
  <c r="AD1950" i="1"/>
  <c r="AC1950" i="1"/>
  <c r="T1950" i="1"/>
  <c r="S1950" i="1"/>
  <c r="P1950" i="1"/>
  <c r="AB1950" i="1" s="1"/>
  <c r="L1950" i="1"/>
  <c r="AF1949" i="1"/>
  <c r="AE1949" i="1"/>
  <c r="AD1949" i="1"/>
  <c r="AC1949" i="1"/>
  <c r="T1949" i="1"/>
  <c r="S1949" i="1"/>
  <c r="P1949" i="1"/>
  <c r="AB1949" i="1" s="1"/>
  <c r="L1949" i="1"/>
  <c r="AF1948" i="1"/>
  <c r="AE1948" i="1"/>
  <c r="AD1948" i="1"/>
  <c r="AC1948" i="1"/>
  <c r="T1948" i="1"/>
  <c r="S1948" i="1"/>
  <c r="P1948" i="1"/>
  <c r="AB1948" i="1" s="1"/>
  <c r="L1948" i="1"/>
  <c r="AF1947" i="1"/>
  <c r="AE1947" i="1"/>
  <c r="AH1947" i="1" s="1"/>
  <c r="AD1947" i="1"/>
  <c r="AC1947" i="1"/>
  <c r="T1947" i="1"/>
  <c r="S1947" i="1"/>
  <c r="P1947" i="1"/>
  <c r="AB1947" i="1" s="1"/>
  <c r="L1947" i="1"/>
  <c r="AF1946" i="1"/>
  <c r="AE1946" i="1"/>
  <c r="AD1946" i="1"/>
  <c r="AC1946" i="1"/>
  <c r="T1946" i="1"/>
  <c r="S1946" i="1"/>
  <c r="P1946" i="1"/>
  <c r="AB1946" i="1" s="1"/>
  <c r="L1946" i="1"/>
  <c r="AF1945" i="1"/>
  <c r="AE1945" i="1"/>
  <c r="AD1945" i="1"/>
  <c r="AC1945" i="1"/>
  <c r="T1945" i="1"/>
  <c r="S1945" i="1"/>
  <c r="P1945" i="1"/>
  <c r="AB1945" i="1" s="1"/>
  <c r="L1945" i="1"/>
  <c r="AF1944" i="1"/>
  <c r="AE1944" i="1"/>
  <c r="AH1944" i="1" s="1"/>
  <c r="AD1944" i="1"/>
  <c r="AC1944" i="1"/>
  <c r="T1944" i="1"/>
  <c r="S1944" i="1"/>
  <c r="P1944" i="1"/>
  <c r="AB1944" i="1" s="1"/>
  <c r="L1944" i="1"/>
  <c r="AF1943" i="1"/>
  <c r="AE1943" i="1"/>
  <c r="AH1943" i="1" s="1"/>
  <c r="AD1943" i="1"/>
  <c r="AC1943" i="1"/>
  <c r="T1943" i="1"/>
  <c r="S1943" i="1"/>
  <c r="P1943" i="1"/>
  <c r="AB1943" i="1" s="1"/>
  <c r="L1943" i="1"/>
  <c r="AF1942" i="1"/>
  <c r="AE1942" i="1"/>
  <c r="AH1942" i="1" s="1"/>
  <c r="AD1942" i="1"/>
  <c r="AC1942" i="1"/>
  <c r="T1942" i="1"/>
  <c r="S1942" i="1"/>
  <c r="P1942" i="1"/>
  <c r="AB1942" i="1" s="1"/>
  <c r="L1942" i="1"/>
  <c r="AF1941" i="1"/>
  <c r="AE1941" i="1"/>
  <c r="AH1941" i="1" s="1"/>
  <c r="AD1941" i="1"/>
  <c r="AC1941" i="1"/>
  <c r="T1941" i="1"/>
  <c r="S1941" i="1"/>
  <c r="P1941" i="1"/>
  <c r="AB1941" i="1" s="1"/>
  <c r="L1941" i="1"/>
  <c r="AF1940" i="1"/>
  <c r="AE1940" i="1"/>
  <c r="AH1940" i="1" s="1"/>
  <c r="AD1940" i="1"/>
  <c r="AC1940" i="1"/>
  <c r="T1940" i="1"/>
  <c r="S1940" i="1"/>
  <c r="P1940" i="1"/>
  <c r="AB1940" i="1" s="1"/>
  <c r="L1940" i="1"/>
  <c r="AF1939" i="1"/>
  <c r="AE1939" i="1"/>
  <c r="AD1939" i="1"/>
  <c r="AC1939" i="1"/>
  <c r="T1939" i="1"/>
  <c r="S1939" i="1"/>
  <c r="P1939" i="1"/>
  <c r="AB1939" i="1" s="1"/>
  <c r="L1939" i="1"/>
  <c r="AF1938" i="1"/>
  <c r="AE1938" i="1"/>
  <c r="AD1938" i="1"/>
  <c r="AC1938" i="1"/>
  <c r="T1938" i="1"/>
  <c r="S1938" i="1"/>
  <c r="P1938" i="1"/>
  <c r="AB1938" i="1" s="1"/>
  <c r="L1938" i="1"/>
  <c r="AF1937" i="1"/>
  <c r="AE1937" i="1"/>
  <c r="AD1937" i="1"/>
  <c r="AC1937" i="1"/>
  <c r="T1937" i="1"/>
  <c r="S1937" i="1"/>
  <c r="P1937" i="1"/>
  <c r="AB1937" i="1" s="1"/>
  <c r="L1937" i="1"/>
  <c r="AF1936" i="1"/>
  <c r="AE1936" i="1"/>
  <c r="AD1936" i="1"/>
  <c r="AC1936" i="1"/>
  <c r="T1936" i="1"/>
  <c r="S1936" i="1"/>
  <c r="P1936" i="1"/>
  <c r="AB1936" i="1" s="1"/>
  <c r="L1936" i="1"/>
  <c r="AF1935" i="1"/>
  <c r="AE1935" i="1"/>
  <c r="AD1935" i="1"/>
  <c r="AC1935" i="1"/>
  <c r="T1935" i="1"/>
  <c r="S1935" i="1"/>
  <c r="P1935" i="1"/>
  <c r="AB1935" i="1" s="1"/>
  <c r="L1935" i="1"/>
  <c r="AF1934" i="1"/>
  <c r="AE1934" i="1"/>
  <c r="AD1934" i="1"/>
  <c r="AC1934" i="1"/>
  <c r="T1934" i="1"/>
  <c r="S1934" i="1"/>
  <c r="P1934" i="1"/>
  <c r="AB1934" i="1" s="1"/>
  <c r="L1934" i="1"/>
  <c r="AF1933" i="1"/>
  <c r="AE1933" i="1"/>
  <c r="AH1933" i="1" s="1"/>
  <c r="AD1933" i="1"/>
  <c r="AC1933" i="1"/>
  <c r="T1933" i="1"/>
  <c r="S1933" i="1"/>
  <c r="P1933" i="1"/>
  <c r="AB1933" i="1" s="1"/>
  <c r="L1933" i="1"/>
  <c r="AF1932" i="1"/>
  <c r="AE1932" i="1"/>
  <c r="AD1932" i="1"/>
  <c r="AC1932" i="1"/>
  <c r="T1932" i="1"/>
  <c r="S1932" i="1"/>
  <c r="P1932" i="1"/>
  <c r="AB1932" i="1" s="1"/>
  <c r="L1932" i="1"/>
  <c r="AF1931" i="1"/>
  <c r="AE1931" i="1"/>
  <c r="AH1931" i="1" s="1"/>
  <c r="AD1931" i="1"/>
  <c r="AC1931" i="1"/>
  <c r="T1931" i="1"/>
  <c r="S1931" i="1"/>
  <c r="P1931" i="1"/>
  <c r="AB1931" i="1" s="1"/>
  <c r="L1931" i="1"/>
  <c r="AF1930" i="1"/>
  <c r="AE1930" i="1"/>
  <c r="AD1930" i="1"/>
  <c r="AC1930" i="1"/>
  <c r="T1930" i="1"/>
  <c r="S1930" i="1"/>
  <c r="P1930" i="1"/>
  <c r="AB1930" i="1" s="1"/>
  <c r="L1930" i="1"/>
  <c r="AF1929" i="1"/>
  <c r="AE1929" i="1"/>
  <c r="AD1929" i="1"/>
  <c r="AC1929" i="1"/>
  <c r="T1929" i="1"/>
  <c r="S1929" i="1"/>
  <c r="P1929" i="1"/>
  <c r="AB1929" i="1" s="1"/>
  <c r="L1929" i="1"/>
  <c r="AF1928" i="1"/>
  <c r="AE1928" i="1"/>
  <c r="AH1928" i="1" s="1"/>
  <c r="AD1928" i="1"/>
  <c r="AC1928" i="1"/>
  <c r="T1928" i="1"/>
  <c r="S1928" i="1"/>
  <c r="P1928" i="1"/>
  <c r="AB1928" i="1" s="1"/>
  <c r="L1928" i="1"/>
  <c r="AF1927" i="1"/>
  <c r="AE1927" i="1"/>
  <c r="AH1927" i="1" s="1"/>
  <c r="AD1927" i="1"/>
  <c r="AC1927" i="1"/>
  <c r="T1927" i="1"/>
  <c r="S1927" i="1"/>
  <c r="P1927" i="1"/>
  <c r="AB1927" i="1" s="1"/>
  <c r="L1927" i="1"/>
  <c r="AF1926" i="1"/>
  <c r="AI1926" i="1" s="1"/>
  <c r="AE1926" i="1"/>
  <c r="AD1926" i="1"/>
  <c r="AC1926" i="1"/>
  <c r="T1926" i="1"/>
  <c r="S1926" i="1"/>
  <c r="P1926" i="1"/>
  <c r="AB1926" i="1" s="1"/>
  <c r="L1926" i="1"/>
  <c r="AF1925" i="1"/>
  <c r="AI1925" i="1" s="1"/>
  <c r="AE1925" i="1"/>
  <c r="AH1925" i="1" s="1"/>
  <c r="AD1925" i="1"/>
  <c r="AC1925" i="1"/>
  <c r="T1925" i="1"/>
  <c r="S1925" i="1"/>
  <c r="P1925" i="1"/>
  <c r="AB1925" i="1" s="1"/>
  <c r="L1925" i="1"/>
  <c r="AF1924" i="1"/>
  <c r="AE1924" i="1"/>
  <c r="AH1924" i="1" s="1"/>
  <c r="AD1924" i="1"/>
  <c r="AC1924" i="1"/>
  <c r="T1924" i="1"/>
  <c r="S1924" i="1"/>
  <c r="P1924" i="1"/>
  <c r="AB1924" i="1" s="1"/>
  <c r="L1924" i="1"/>
  <c r="AF1923" i="1"/>
  <c r="AE1923" i="1"/>
  <c r="AD1923" i="1"/>
  <c r="AC1923" i="1"/>
  <c r="T1923" i="1"/>
  <c r="S1923" i="1"/>
  <c r="P1923" i="1"/>
  <c r="AB1923" i="1" s="1"/>
  <c r="L1923" i="1"/>
  <c r="AF1922" i="1"/>
  <c r="AI1922" i="1" s="1"/>
  <c r="AE1922" i="1"/>
  <c r="AD1922" i="1"/>
  <c r="AC1922" i="1"/>
  <c r="T1922" i="1"/>
  <c r="S1922" i="1"/>
  <c r="P1922" i="1"/>
  <c r="AB1922" i="1" s="1"/>
  <c r="L1922" i="1"/>
  <c r="AF1921" i="1"/>
  <c r="AE1921" i="1"/>
  <c r="AH1921" i="1" s="1"/>
  <c r="AD1921" i="1"/>
  <c r="AC1921" i="1"/>
  <c r="T1921" i="1"/>
  <c r="S1921" i="1"/>
  <c r="P1921" i="1"/>
  <c r="AB1921" i="1" s="1"/>
  <c r="L1921" i="1"/>
  <c r="AF1920" i="1"/>
  <c r="AE1920" i="1"/>
  <c r="AH1920" i="1" s="1"/>
  <c r="AD1920" i="1"/>
  <c r="AC1920" i="1"/>
  <c r="T1920" i="1"/>
  <c r="S1920" i="1"/>
  <c r="P1920" i="1"/>
  <c r="AB1920" i="1" s="1"/>
  <c r="L1920" i="1"/>
  <c r="AF1919" i="1"/>
  <c r="AI1919" i="1" s="1"/>
  <c r="AE1919" i="1"/>
  <c r="AD1919" i="1"/>
  <c r="AC1919" i="1"/>
  <c r="T1919" i="1"/>
  <c r="S1919" i="1"/>
  <c r="P1919" i="1"/>
  <c r="AB1919" i="1" s="1"/>
  <c r="L1919" i="1"/>
  <c r="AF1918" i="1"/>
  <c r="AE1918" i="1"/>
  <c r="AD1918" i="1"/>
  <c r="AC1918" i="1"/>
  <c r="T1918" i="1"/>
  <c r="S1918" i="1"/>
  <c r="P1918" i="1"/>
  <c r="AB1918" i="1" s="1"/>
  <c r="L1918" i="1"/>
  <c r="AF1917" i="1"/>
  <c r="AE1917" i="1"/>
  <c r="AD1917" i="1"/>
  <c r="AC1917" i="1"/>
  <c r="T1917" i="1"/>
  <c r="S1917" i="1"/>
  <c r="P1917" i="1"/>
  <c r="AB1917" i="1" s="1"/>
  <c r="L1917" i="1"/>
  <c r="AF1916" i="1"/>
  <c r="AE1916" i="1"/>
  <c r="AD1916" i="1"/>
  <c r="AC1916" i="1"/>
  <c r="T1916" i="1"/>
  <c r="S1916" i="1"/>
  <c r="P1916" i="1"/>
  <c r="AB1916" i="1" s="1"/>
  <c r="L1916" i="1"/>
  <c r="AF1915" i="1"/>
  <c r="AE1915" i="1"/>
  <c r="AD1915" i="1"/>
  <c r="AC1915" i="1"/>
  <c r="T1915" i="1"/>
  <c r="S1915" i="1"/>
  <c r="P1915" i="1"/>
  <c r="AB1915" i="1" s="1"/>
  <c r="L1915" i="1"/>
  <c r="AF1914" i="1"/>
  <c r="AE1914" i="1"/>
  <c r="AD1914" i="1"/>
  <c r="AC1914" i="1"/>
  <c r="T1914" i="1"/>
  <c r="S1914" i="1"/>
  <c r="P1914" i="1"/>
  <c r="AB1914" i="1" s="1"/>
  <c r="L1914" i="1"/>
  <c r="AF1913" i="1"/>
  <c r="AE1913" i="1"/>
  <c r="AD1913" i="1"/>
  <c r="AC1913" i="1"/>
  <c r="T1913" i="1"/>
  <c r="S1913" i="1"/>
  <c r="P1913" i="1"/>
  <c r="AB1913" i="1" s="1"/>
  <c r="L1913" i="1"/>
  <c r="AF1912" i="1"/>
  <c r="AE1912" i="1"/>
  <c r="AD1912" i="1"/>
  <c r="AC1912" i="1"/>
  <c r="T1912" i="1"/>
  <c r="S1912" i="1"/>
  <c r="P1912" i="1"/>
  <c r="AB1912" i="1" s="1"/>
  <c r="L1912" i="1"/>
  <c r="AF1911" i="1"/>
  <c r="AE1911" i="1"/>
  <c r="AD1911" i="1"/>
  <c r="AC1911" i="1"/>
  <c r="T1911" i="1"/>
  <c r="S1911" i="1"/>
  <c r="P1911" i="1"/>
  <c r="AB1911" i="1" s="1"/>
  <c r="L1911" i="1"/>
  <c r="AF1910" i="1"/>
  <c r="AE1910" i="1"/>
  <c r="AD1910" i="1"/>
  <c r="AC1910" i="1"/>
  <c r="T1910" i="1"/>
  <c r="S1910" i="1"/>
  <c r="P1910" i="1"/>
  <c r="AB1910" i="1" s="1"/>
  <c r="L1910" i="1"/>
  <c r="AF1909" i="1"/>
  <c r="AE1909" i="1"/>
  <c r="AD1909" i="1"/>
  <c r="AC1909" i="1"/>
  <c r="T1909" i="1"/>
  <c r="S1909" i="1"/>
  <c r="P1909" i="1"/>
  <c r="AB1909" i="1" s="1"/>
  <c r="L1909" i="1"/>
  <c r="AF1908" i="1"/>
  <c r="AE1908" i="1"/>
  <c r="AD1908" i="1"/>
  <c r="AC1908" i="1"/>
  <c r="T1908" i="1"/>
  <c r="S1908" i="1"/>
  <c r="P1908" i="1"/>
  <c r="AB1908" i="1" s="1"/>
  <c r="L1908" i="1"/>
  <c r="AF1907" i="1"/>
  <c r="AE1907" i="1"/>
  <c r="AD1907" i="1"/>
  <c r="AC1907" i="1"/>
  <c r="T1907" i="1"/>
  <c r="S1907" i="1"/>
  <c r="P1907" i="1"/>
  <c r="AB1907" i="1" s="1"/>
  <c r="L1907" i="1"/>
  <c r="AF1906" i="1"/>
  <c r="AE1906" i="1"/>
  <c r="AD1906" i="1"/>
  <c r="AC1906" i="1"/>
  <c r="T1906" i="1"/>
  <c r="S1906" i="1"/>
  <c r="P1906" i="1"/>
  <c r="AB1906" i="1" s="1"/>
  <c r="L1906" i="1"/>
  <c r="AF1905" i="1"/>
  <c r="AE1905" i="1"/>
  <c r="AH1905" i="1" s="1"/>
  <c r="AD1905" i="1"/>
  <c r="AG1905" i="1" s="1"/>
  <c r="AC1905" i="1"/>
  <c r="T1905" i="1"/>
  <c r="S1905" i="1"/>
  <c r="P1905" i="1"/>
  <c r="AB1905" i="1" s="1"/>
  <c r="L1905" i="1"/>
  <c r="AF1904" i="1"/>
  <c r="AE1904" i="1"/>
  <c r="AH1904" i="1" s="1"/>
  <c r="AD1904" i="1"/>
  <c r="AG1904" i="1" s="1"/>
  <c r="AC1904" i="1"/>
  <c r="T1904" i="1"/>
  <c r="S1904" i="1"/>
  <c r="P1904" i="1"/>
  <c r="AB1904" i="1" s="1"/>
  <c r="L1904" i="1"/>
  <c r="AF1903" i="1"/>
  <c r="AE1903" i="1"/>
  <c r="AD1903" i="1"/>
  <c r="AC1903" i="1"/>
  <c r="T1903" i="1"/>
  <c r="S1903" i="1"/>
  <c r="P1903" i="1"/>
  <c r="AB1903" i="1" s="1"/>
  <c r="L1903" i="1"/>
  <c r="AF1902" i="1"/>
  <c r="AE1902" i="1"/>
  <c r="AD1902" i="1"/>
  <c r="AG1902" i="1" s="1"/>
  <c r="AC1902" i="1"/>
  <c r="T1902" i="1"/>
  <c r="S1902" i="1"/>
  <c r="P1902" i="1"/>
  <c r="AB1902" i="1" s="1"/>
  <c r="L1902" i="1"/>
  <c r="AF1901" i="1"/>
  <c r="AE1901" i="1"/>
  <c r="AH1901" i="1" s="1"/>
  <c r="AD1901" i="1"/>
  <c r="AG1901" i="1" s="1"/>
  <c r="AC1901" i="1"/>
  <c r="T1901" i="1"/>
  <c r="S1901" i="1"/>
  <c r="P1901" i="1"/>
  <c r="AB1901" i="1" s="1"/>
  <c r="L1901" i="1"/>
  <c r="AF1900" i="1"/>
  <c r="AE1900" i="1"/>
  <c r="AD1900" i="1"/>
  <c r="AC1900" i="1"/>
  <c r="T1900" i="1"/>
  <c r="S1900" i="1"/>
  <c r="P1900" i="1"/>
  <c r="AB1900" i="1" s="1"/>
  <c r="L1900" i="1"/>
  <c r="AF1899" i="1"/>
  <c r="AE1899" i="1"/>
  <c r="AH1899" i="1" s="1"/>
  <c r="AD1899" i="1"/>
  <c r="AC1899" i="1"/>
  <c r="T1899" i="1"/>
  <c r="S1899" i="1"/>
  <c r="P1899" i="1"/>
  <c r="AB1899" i="1" s="1"/>
  <c r="L1899" i="1"/>
  <c r="AF1898" i="1"/>
  <c r="AE1898" i="1"/>
  <c r="AD1898" i="1"/>
  <c r="AC1898" i="1"/>
  <c r="T1898" i="1"/>
  <c r="S1898" i="1"/>
  <c r="P1898" i="1"/>
  <c r="AB1898" i="1" s="1"/>
  <c r="L1898" i="1"/>
  <c r="AF1897" i="1"/>
  <c r="AE1897" i="1"/>
  <c r="AD1897" i="1"/>
  <c r="AC1897" i="1"/>
  <c r="T1897" i="1"/>
  <c r="S1897" i="1"/>
  <c r="P1897" i="1"/>
  <c r="AB1897" i="1" s="1"/>
  <c r="L1897" i="1"/>
  <c r="AF1896" i="1"/>
  <c r="AE1896" i="1"/>
  <c r="AD1896" i="1"/>
  <c r="AC1896" i="1"/>
  <c r="T1896" i="1"/>
  <c r="S1896" i="1"/>
  <c r="P1896" i="1"/>
  <c r="AB1896" i="1" s="1"/>
  <c r="L1896" i="1"/>
  <c r="AF1895" i="1"/>
  <c r="AE1895" i="1"/>
  <c r="AD1895" i="1"/>
  <c r="AC1895" i="1"/>
  <c r="T1895" i="1"/>
  <c r="S1895" i="1"/>
  <c r="P1895" i="1"/>
  <c r="AB1895" i="1" s="1"/>
  <c r="L1895" i="1"/>
  <c r="AF1894" i="1"/>
  <c r="AE1894" i="1"/>
  <c r="AD1894" i="1"/>
  <c r="AC1894" i="1"/>
  <c r="T1894" i="1"/>
  <c r="S1894" i="1"/>
  <c r="P1894" i="1"/>
  <c r="AB1894" i="1" s="1"/>
  <c r="L1894" i="1"/>
  <c r="AF1893" i="1"/>
  <c r="AI1893" i="1" s="1"/>
  <c r="AE1893" i="1"/>
  <c r="AD1893" i="1"/>
  <c r="AC1893" i="1"/>
  <c r="T1893" i="1"/>
  <c r="S1893" i="1"/>
  <c r="P1893" i="1"/>
  <c r="AB1893" i="1" s="1"/>
  <c r="L1893" i="1"/>
  <c r="AF1892" i="1"/>
  <c r="AE1892" i="1"/>
  <c r="AD1892" i="1"/>
  <c r="AC1892" i="1"/>
  <c r="T1892" i="1"/>
  <c r="S1892" i="1"/>
  <c r="P1892" i="1"/>
  <c r="AB1892" i="1" s="1"/>
  <c r="L1892" i="1"/>
  <c r="AF1891" i="1"/>
  <c r="AE1891" i="1"/>
  <c r="AD1891" i="1"/>
  <c r="AC1891" i="1"/>
  <c r="T1891" i="1"/>
  <c r="S1891" i="1"/>
  <c r="P1891" i="1"/>
  <c r="AB1891" i="1" s="1"/>
  <c r="L1891" i="1"/>
  <c r="AF1890" i="1"/>
  <c r="AI1890" i="1" s="1"/>
  <c r="AE1890" i="1"/>
  <c r="AD1890" i="1"/>
  <c r="AC1890" i="1"/>
  <c r="T1890" i="1"/>
  <c r="S1890" i="1"/>
  <c r="P1890" i="1"/>
  <c r="AB1890" i="1" s="1"/>
  <c r="L1890" i="1"/>
  <c r="AF1889" i="1"/>
  <c r="AE1889" i="1"/>
  <c r="AH1889" i="1" s="1"/>
  <c r="AD1889" i="1"/>
  <c r="AC1889" i="1"/>
  <c r="T1889" i="1"/>
  <c r="S1889" i="1"/>
  <c r="P1889" i="1"/>
  <c r="AB1889" i="1" s="1"/>
  <c r="L1889" i="1"/>
  <c r="AF1888" i="1"/>
  <c r="AI1888" i="1" s="1"/>
  <c r="AE1888" i="1"/>
  <c r="AH1888" i="1" s="1"/>
  <c r="AD1888" i="1"/>
  <c r="AC1888" i="1"/>
  <c r="T1888" i="1"/>
  <c r="S1888" i="1"/>
  <c r="P1888" i="1"/>
  <c r="AB1888" i="1" s="1"/>
  <c r="L1888" i="1"/>
  <c r="AF1887" i="1"/>
  <c r="AE1887" i="1"/>
  <c r="AD1887" i="1"/>
  <c r="AC1887" i="1"/>
  <c r="T1887" i="1"/>
  <c r="S1887" i="1"/>
  <c r="P1887" i="1"/>
  <c r="AB1887" i="1" s="1"/>
  <c r="L1887" i="1"/>
  <c r="AF1886" i="1"/>
  <c r="AE1886" i="1"/>
  <c r="AD1886" i="1"/>
  <c r="AC1886" i="1"/>
  <c r="T1886" i="1"/>
  <c r="S1886" i="1"/>
  <c r="P1886" i="1"/>
  <c r="AB1886" i="1" s="1"/>
  <c r="L1886" i="1"/>
  <c r="AF1885" i="1"/>
  <c r="AE1885" i="1"/>
  <c r="AD1885" i="1"/>
  <c r="AC1885" i="1"/>
  <c r="T1885" i="1"/>
  <c r="S1885" i="1"/>
  <c r="P1885" i="1"/>
  <c r="AB1885" i="1" s="1"/>
  <c r="L1885" i="1"/>
  <c r="AF1884" i="1"/>
  <c r="AE1884" i="1"/>
  <c r="AD1884" i="1"/>
  <c r="AC1884" i="1"/>
  <c r="T1884" i="1"/>
  <c r="S1884" i="1"/>
  <c r="P1884" i="1"/>
  <c r="AB1884" i="1" s="1"/>
  <c r="L1884" i="1"/>
  <c r="AF1883" i="1"/>
  <c r="AE1883" i="1"/>
  <c r="AD1883" i="1"/>
  <c r="AC1883" i="1"/>
  <c r="T1883" i="1"/>
  <c r="S1883" i="1"/>
  <c r="P1883" i="1"/>
  <c r="AB1883" i="1" s="1"/>
  <c r="L1883" i="1"/>
  <c r="AF1882" i="1"/>
  <c r="AE1882" i="1"/>
  <c r="AD1882" i="1"/>
  <c r="AC1882" i="1"/>
  <c r="T1882" i="1"/>
  <c r="S1882" i="1"/>
  <c r="P1882" i="1"/>
  <c r="AB1882" i="1" s="1"/>
  <c r="L1882" i="1"/>
  <c r="AF1881" i="1"/>
  <c r="AE1881" i="1"/>
  <c r="AD1881" i="1"/>
  <c r="AG1881" i="1" s="1"/>
  <c r="AC1881" i="1"/>
  <c r="T1881" i="1"/>
  <c r="S1881" i="1"/>
  <c r="P1881" i="1"/>
  <c r="AB1881" i="1" s="1"/>
  <c r="L1881" i="1"/>
  <c r="AF1880" i="1"/>
  <c r="AE1880" i="1"/>
  <c r="AH1880" i="1" s="1"/>
  <c r="AD1880" i="1"/>
  <c r="AC1880" i="1"/>
  <c r="T1880" i="1"/>
  <c r="S1880" i="1"/>
  <c r="P1880" i="1"/>
  <c r="AB1880" i="1" s="1"/>
  <c r="L1880" i="1"/>
  <c r="AF1879" i="1"/>
  <c r="AE1879" i="1"/>
  <c r="AH1879" i="1" s="1"/>
  <c r="AD1879" i="1"/>
  <c r="AG1879" i="1" s="1"/>
  <c r="AC1879" i="1"/>
  <c r="T1879" i="1"/>
  <c r="S1879" i="1"/>
  <c r="P1879" i="1"/>
  <c r="AB1879" i="1" s="1"/>
  <c r="L1879" i="1"/>
  <c r="AF1878" i="1"/>
  <c r="AE1878" i="1"/>
  <c r="AH1878" i="1" s="1"/>
  <c r="AD1878" i="1"/>
  <c r="AG1878" i="1" s="1"/>
  <c r="AC1878" i="1"/>
  <c r="T1878" i="1"/>
  <c r="S1878" i="1"/>
  <c r="P1878" i="1"/>
  <c r="AB1878" i="1" s="1"/>
  <c r="L1878" i="1"/>
  <c r="AF1877" i="1"/>
  <c r="AE1877" i="1"/>
  <c r="AD1877" i="1"/>
  <c r="AC1877" i="1"/>
  <c r="T1877" i="1"/>
  <c r="S1877" i="1"/>
  <c r="P1877" i="1"/>
  <c r="AB1877" i="1" s="1"/>
  <c r="L1877" i="1"/>
  <c r="AF1876" i="1"/>
  <c r="AE1876" i="1"/>
  <c r="AD1876" i="1"/>
  <c r="AC1876" i="1"/>
  <c r="T1876" i="1"/>
  <c r="S1876" i="1"/>
  <c r="P1876" i="1"/>
  <c r="AB1876" i="1" s="1"/>
  <c r="L1876" i="1"/>
  <c r="AF1875" i="1"/>
  <c r="AE1875" i="1"/>
  <c r="AD1875" i="1"/>
  <c r="AG1875" i="1" s="1"/>
  <c r="AC1875" i="1"/>
  <c r="T1875" i="1"/>
  <c r="S1875" i="1"/>
  <c r="P1875" i="1"/>
  <c r="AB1875" i="1" s="1"/>
  <c r="L1875" i="1"/>
  <c r="AF1874" i="1"/>
  <c r="AE1874" i="1"/>
  <c r="AD1874" i="1"/>
  <c r="AC1874" i="1"/>
  <c r="T1874" i="1"/>
  <c r="S1874" i="1"/>
  <c r="P1874" i="1"/>
  <c r="AB1874" i="1" s="1"/>
  <c r="L1874" i="1"/>
  <c r="AF1873" i="1"/>
  <c r="AE1873" i="1"/>
  <c r="AH1873" i="1" s="1"/>
  <c r="AD1873" i="1"/>
  <c r="AG1873" i="1" s="1"/>
  <c r="AC1873" i="1"/>
  <c r="T1873" i="1"/>
  <c r="S1873" i="1"/>
  <c r="P1873" i="1"/>
  <c r="AB1873" i="1" s="1"/>
  <c r="L1873" i="1"/>
  <c r="AF1872" i="1"/>
  <c r="AE1872" i="1"/>
  <c r="AH1872" i="1" s="1"/>
  <c r="AD1872" i="1"/>
  <c r="AG1872" i="1" s="1"/>
  <c r="AC1872" i="1"/>
  <c r="T1872" i="1"/>
  <c r="S1872" i="1"/>
  <c r="P1872" i="1"/>
  <c r="AB1872" i="1" s="1"/>
  <c r="L1872" i="1"/>
  <c r="AF1871" i="1"/>
  <c r="AE1871" i="1"/>
  <c r="AD1871" i="1"/>
  <c r="AC1871" i="1"/>
  <c r="T1871" i="1"/>
  <c r="S1871" i="1"/>
  <c r="P1871" i="1"/>
  <c r="AB1871" i="1" s="1"/>
  <c r="L1871" i="1"/>
  <c r="AF1870" i="1"/>
  <c r="AE1870" i="1"/>
  <c r="AD1870" i="1"/>
  <c r="AG1870" i="1" s="1"/>
  <c r="AC1870" i="1"/>
  <c r="T1870" i="1"/>
  <c r="S1870" i="1"/>
  <c r="P1870" i="1"/>
  <c r="AB1870" i="1" s="1"/>
  <c r="L1870" i="1"/>
  <c r="AF1869" i="1"/>
  <c r="AE1869" i="1"/>
  <c r="AH1869" i="1" s="1"/>
  <c r="AD1869" i="1"/>
  <c r="AG1869" i="1" s="1"/>
  <c r="AC1869" i="1"/>
  <c r="T1869" i="1"/>
  <c r="S1869" i="1"/>
  <c r="P1869" i="1"/>
  <c r="AB1869" i="1" s="1"/>
  <c r="L1869" i="1"/>
  <c r="AF1868" i="1"/>
  <c r="AE1868" i="1"/>
  <c r="AD1868" i="1"/>
  <c r="AG1868" i="1" s="1"/>
  <c r="AC1868" i="1"/>
  <c r="T1868" i="1"/>
  <c r="S1868" i="1"/>
  <c r="P1868" i="1"/>
  <c r="AB1868" i="1" s="1"/>
  <c r="L1868" i="1"/>
  <c r="AF1867" i="1"/>
  <c r="AE1867" i="1"/>
  <c r="AH1867" i="1" s="1"/>
  <c r="AD1867" i="1"/>
  <c r="AG1867" i="1" s="1"/>
  <c r="AC1867" i="1"/>
  <c r="T1867" i="1"/>
  <c r="S1867" i="1"/>
  <c r="P1867" i="1"/>
  <c r="AB1867" i="1" s="1"/>
  <c r="L1867" i="1"/>
  <c r="AF1866" i="1"/>
  <c r="AE1866" i="1"/>
  <c r="AD1866" i="1"/>
  <c r="AC1866" i="1"/>
  <c r="T1866" i="1"/>
  <c r="S1866" i="1"/>
  <c r="P1866" i="1"/>
  <c r="AB1866" i="1" s="1"/>
  <c r="L1866" i="1"/>
  <c r="AF1865" i="1"/>
  <c r="AE1865" i="1"/>
  <c r="AD1865" i="1"/>
  <c r="AC1865" i="1"/>
  <c r="T1865" i="1"/>
  <c r="S1865" i="1"/>
  <c r="P1865" i="1"/>
  <c r="AB1865" i="1" s="1"/>
  <c r="L1865" i="1"/>
  <c r="AF1864" i="1"/>
  <c r="AI1864" i="1" s="1"/>
  <c r="AE1864" i="1"/>
  <c r="AH1864" i="1" s="1"/>
  <c r="AD1864" i="1"/>
  <c r="AG1864" i="1" s="1"/>
  <c r="AC1864" i="1"/>
  <c r="T1864" i="1"/>
  <c r="S1864" i="1"/>
  <c r="P1864" i="1"/>
  <c r="AB1864" i="1" s="1"/>
  <c r="L1864" i="1"/>
  <c r="AF1863" i="1"/>
  <c r="AE1863" i="1"/>
  <c r="AH1863" i="1" s="1"/>
  <c r="AD1863" i="1"/>
  <c r="AC1863" i="1"/>
  <c r="T1863" i="1"/>
  <c r="S1863" i="1"/>
  <c r="P1863" i="1"/>
  <c r="AB1863" i="1" s="1"/>
  <c r="L1863" i="1"/>
  <c r="AF1862" i="1"/>
  <c r="AI1862" i="1" s="1"/>
  <c r="AE1862" i="1"/>
  <c r="AD1862" i="1"/>
  <c r="AC1862" i="1"/>
  <c r="T1862" i="1"/>
  <c r="S1862" i="1"/>
  <c r="P1862" i="1"/>
  <c r="AB1862" i="1" s="1"/>
  <c r="L1862" i="1"/>
  <c r="AF1861" i="1"/>
  <c r="AI1861" i="1" s="1"/>
  <c r="AE1861" i="1"/>
  <c r="AD1861" i="1"/>
  <c r="AC1861" i="1"/>
  <c r="T1861" i="1"/>
  <c r="S1861" i="1"/>
  <c r="P1861" i="1"/>
  <c r="AB1861" i="1" s="1"/>
  <c r="L1861" i="1"/>
  <c r="AF1860" i="1"/>
  <c r="AI1860" i="1" s="1"/>
  <c r="AE1860" i="1"/>
  <c r="AD1860" i="1"/>
  <c r="AC1860" i="1"/>
  <c r="T1860" i="1"/>
  <c r="S1860" i="1"/>
  <c r="P1860" i="1"/>
  <c r="AB1860" i="1" s="1"/>
  <c r="L1860" i="1"/>
  <c r="AF1859" i="1"/>
  <c r="AI1859" i="1" s="1"/>
  <c r="AE1859" i="1"/>
  <c r="AD1859" i="1"/>
  <c r="AC1859" i="1"/>
  <c r="T1859" i="1"/>
  <c r="S1859" i="1"/>
  <c r="P1859" i="1"/>
  <c r="AB1859" i="1" s="1"/>
  <c r="L1859" i="1"/>
  <c r="AF1858" i="1"/>
  <c r="AI1858" i="1" s="1"/>
  <c r="AE1858" i="1"/>
  <c r="AD1858" i="1"/>
  <c r="AC1858" i="1"/>
  <c r="T1858" i="1"/>
  <c r="S1858" i="1"/>
  <c r="P1858" i="1"/>
  <c r="AB1858" i="1" s="1"/>
  <c r="L1858" i="1"/>
  <c r="AF1857" i="1"/>
  <c r="AE1857" i="1"/>
  <c r="AD1857" i="1"/>
  <c r="AC1857" i="1"/>
  <c r="T1857" i="1"/>
  <c r="S1857" i="1"/>
  <c r="P1857" i="1"/>
  <c r="AB1857" i="1" s="1"/>
  <c r="L1857" i="1"/>
  <c r="AF1856" i="1"/>
  <c r="AE1856" i="1"/>
  <c r="AD1856" i="1"/>
  <c r="AG1856" i="1" s="1"/>
  <c r="AC1856" i="1"/>
  <c r="T1856" i="1"/>
  <c r="S1856" i="1"/>
  <c r="P1856" i="1"/>
  <c r="AB1856" i="1" s="1"/>
  <c r="L1856" i="1"/>
  <c r="AF1855" i="1"/>
  <c r="AE1855" i="1"/>
  <c r="AH1855" i="1" s="1"/>
  <c r="AD1855" i="1"/>
  <c r="AG1855" i="1" s="1"/>
  <c r="AC1855" i="1"/>
  <c r="T1855" i="1"/>
  <c r="S1855" i="1"/>
  <c r="P1855" i="1"/>
  <c r="AB1855" i="1" s="1"/>
  <c r="L1855" i="1"/>
  <c r="AF1854" i="1"/>
  <c r="AE1854" i="1"/>
  <c r="AH1854" i="1" s="1"/>
  <c r="AD1854" i="1"/>
  <c r="AC1854" i="1"/>
  <c r="T1854" i="1"/>
  <c r="S1854" i="1"/>
  <c r="P1854" i="1"/>
  <c r="AB1854" i="1" s="1"/>
  <c r="L1854" i="1"/>
  <c r="AF1853" i="1"/>
  <c r="AI1853" i="1" s="1"/>
  <c r="AE1853" i="1"/>
  <c r="AH1853" i="1" s="1"/>
  <c r="AD1853" i="1"/>
  <c r="AC1853" i="1"/>
  <c r="T1853" i="1"/>
  <c r="S1853" i="1"/>
  <c r="P1853" i="1"/>
  <c r="AB1853" i="1" s="1"/>
  <c r="L1853" i="1"/>
  <c r="AF1852" i="1"/>
  <c r="AE1852" i="1"/>
  <c r="AD1852" i="1"/>
  <c r="AC1852" i="1"/>
  <c r="T1852" i="1"/>
  <c r="S1852" i="1"/>
  <c r="P1852" i="1"/>
  <c r="AB1852" i="1" s="1"/>
  <c r="L1852" i="1"/>
  <c r="AF1851" i="1"/>
  <c r="AE1851" i="1"/>
  <c r="AD1851" i="1"/>
  <c r="AC1851" i="1"/>
  <c r="T1851" i="1"/>
  <c r="S1851" i="1"/>
  <c r="P1851" i="1"/>
  <c r="AB1851" i="1" s="1"/>
  <c r="L1851" i="1"/>
  <c r="AF1850" i="1"/>
  <c r="AE1850" i="1"/>
  <c r="AD1850" i="1"/>
  <c r="AC1850" i="1"/>
  <c r="T1850" i="1"/>
  <c r="S1850" i="1"/>
  <c r="P1850" i="1"/>
  <c r="AB1850" i="1" s="1"/>
  <c r="L1850" i="1"/>
  <c r="AF1849" i="1"/>
  <c r="AE1849" i="1"/>
  <c r="AD1849" i="1"/>
  <c r="AC1849" i="1"/>
  <c r="T1849" i="1"/>
  <c r="S1849" i="1"/>
  <c r="P1849" i="1"/>
  <c r="AB1849" i="1" s="1"/>
  <c r="L1849" i="1"/>
  <c r="AF1848" i="1"/>
  <c r="AE1848" i="1"/>
  <c r="AH1848" i="1" s="1"/>
  <c r="AD1848" i="1"/>
  <c r="AC1848" i="1"/>
  <c r="T1848" i="1"/>
  <c r="S1848" i="1"/>
  <c r="P1848" i="1"/>
  <c r="AB1848" i="1" s="1"/>
  <c r="L1848" i="1"/>
  <c r="AF1847" i="1"/>
  <c r="AE1847" i="1"/>
  <c r="AH1847" i="1" s="1"/>
  <c r="AD1847" i="1"/>
  <c r="AC1847" i="1"/>
  <c r="T1847" i="1"/>
  <c r="S1847" i="1"/>
  <c r="P1847" i="1"/>
  <c r="AB1847" i="1" s="1"/>
  <c r="L1847" i="1"/>
  <c r="AF1846" i="1"/>
  <c r="AE1846" i="1"/>
  <c r="AD1846" i="1"/>
  <c r="AC1846" i="1"/>
  <c r="T1846" i="1"/>
  <c r="S1846" i="1"/>
  <c r="P1846" i="1"/>
  <c r="AB1846" i="1" s="1"/>
  <c r="L1846" i="1"/>
  <c r="AF1845" i="1"/>
  <c r="AE1845" i="1"/>
  <c r="AD1845" i="1"/>
  <c r="AC1845" i="1"/>
  <c r="T1845" i="1"/>
  <c r="S1845" i="1"/>
  <c r="P1845" i="1"/>
  <c r="AB1845" i="1" s="1"/>
  <c r="L1845" i="1"/>
  <c r="AF1844" i="1"/>
  <c r="AE1844" i="1"/>
  <c r="AD1844" i="1"/>
  <c r="AC1844" i="1"/>
  <c r="T1844" i="1"/>
  <c r="S1844" i="1"/>
  <c r="P1844" i="1"/>
  <c r="AB1844" i="1" s="1"/>
  <c r="L1844" i="1"/>
  <c r="AF1843" i="1"/>
  <c r="AI1843" i="1" s="1"/>
  <c r="AE1843" i="1"/>
  <c r="AH1843" i="1" s="1"/>
  <c r="AD1843" i="1"/>
  <c r="AG1843" i="1" s="1"/>
  <c r="AC1843" i="1"/>
  <c r="T1843" i="1"/>
  <c r="S1843" i="1"/>
  <c r="P1843" i="1"/>
  <c r="AB1843" i="1" s="1"/>
  <c r="L1843" i="1"/>
  <c r="AF1842" i="1"/>
  <c r="AI1842" i="1" s="1"/>
  <c r="AE1842" i="1"/>
  <c r="AD1842" i="1"/>
  <c r="AC1842" i="1"/>
  <c r="T1842" i="1"/>
  <c r="S1842" i="1"/>
  <c r="P1842" i="1"/>
  <c r="AB1842" i="1" s="1"/>
  <c r="L1842" i="1"/>
  <c r="AF1841" i="1"/>
  <c r="AI1841" i="1" s="1"/>
  <c r="AE1841" i="1"/>
  <c r="AH1841" i="1" s="1"/>
  <c r="AD1841" i="1"/>
  <c r="AG1841" i="1" s="1"/>
  <c r="AC1841" i="1"/>
  <c r="T1841" i="1"/>
  <c r="S1841" i="1"/>
  <c r="P1841" i="1"/>
  <c r="AB1841" i="1" s="1"/>
  <c r="L1841" i="1"/>
  <c r="AF1840" i="1"/>
  <c r="AI1840" i="1" s="1"/>
  <c r="AE1840" i="1"/>
  <c r="AH1840" i="1" s="1"/>
  <c r="AD1840" i="1"/>
  <c r="AC1840" i="1"/>
  <c r="T1840" i="1"/>
  <c r="S1840" i="1"/>
  <c r="P1840" i="1"/>
  <c r="AB1840" i="1" s="1"/>
  <c r="L1840" i="1"/>
  <c r="AF1839" i="1"/>
  <c r="AI1839" i="1" s="1"/>
  <c r="AE1839" i="1"/>
  <c r="AD1839" i="1"/>
  <c r="AC1839" i="1"/>
  <c r="T1839" i="1"/>
  <c r="S1839" i="1"/>
  <c r="P1839" i="1"/>
  <c r="AB1839" i="1" s="1"/>
  <c r="L1839" i="1"/>
  <c r="AF1838" i="1"/>
  <c r="AE1838" i="1"/>
  <c r="AD1838" i="1"/>
  <c r="AC1838" i="1"/>
  <c r="T1838" i="1"/>
  <c r="S1838" i="1"/>
  <c r="P1838" i="1"/>
  <c r="AB1838" i="1" s="1"/>
  <c r="L1838" i="1"/>
  <c r="AF1837" i="1"/>
  <c r="AE1837" i="1"/>
  <c r="AD1837" i="1"/>
  <c r="AC1837" i="1"/>
  <c r="T1837" i="1"/>
  <c r="S1837" i="1"/>
  <c r="P1837" i="1"/>
  <c r="AB1837" i="1" s="1"/>
  <c r="L1837" i="1"/>
  <c r="AF1836" i="1"/>
  <c r="AE1836" i="1"/>
  <c r="AD1836" i="1"/>
  <c r="AC1836" i="1"/>
  <c r="T1836" i="1"/>
  <c r="S1836" i="1"/>
  <c r="P1836" i="1"/>
  <c r="AB1836" i="1" s="1"/>
  <c r="L1836" i="1"/>
  <c r="AF1835" i="1"/>
  <c r="AE1835" i="1"/>
  <c r="AH1835" i="1" s="1"/>
  <c r="AD1835" i="1"/>
  <c r="AC1835" i="1"/>
  <c r="AG1835" i="1" s="1"/>
  <c r="T1835" i="1"/>
  <c r="S1835" i="1"/>
  <c r="P1835" i="1"/>
  <c r="AB1835" i="1" s="1"/>
  <c r="L1835" i="1"/>
  <c r="AF1834" i="1"/>
  <c r="AE1834" i="1"/>
  <c r="AD1834" i="1"/>
  <c r="AC1834" i="1"/>
  <c r="T1834" i="1"/>
  <c r="S1834" i="1"/>
  <c r="P1834" i="1"/>
  <c r="AB1834" i="1" s="1"/>
  <c r="L1834" i="1"/>
  <c r="AF1833" i="1"/>
  <c r="AI1833" i="1" s="1"/>
  <c r="AE1833" i="1"/>
  <c r="AH1833" i="1" s="1"/>
  <c r="AD1833" i="1"/>
  <c r="AC1833" i="1"/>
  <c r="T1833" i="1"/>
  <c r="S1833" i="1"/>
  <c r="P1833" i="1"/>
  <c r="AB1833" i="1" s="1"/>
  <c r="L1833" i="1"/>
  <c r="AF1832" i="1"/>
  <c r="AE1832" i="1"/>
  <c r="AD1832" i="1"/>
  <c r="AC1832" i="1"/>
  <c r="T1832" i="1"/>
  <c r="S1832" i="1"/>
  <c r="P1832" i="1"/>
  <c r="AB1832" i="1" s="1"/>
  <c r="L1832" i="1"/>
  <c r="AF1831" i="1"/>
  <c r="AI1831" i="1" s="1"/>
  <c r="AE1831" i="1"/>
  <c r="AD1831" i="1"/>
  <c r="AC1831" i="1"/>
  <c r="T1831" i="1"/>
  <c r="S1831" i="1"/>
  <c r="P1831" i="1"/>
  <c r="AB1831" i="1" s="1"/>
  <c r="L1831" i="1"/>
  <c r="AF1830" i="1"/>
  <c r="AE1830" i="1"/>
  <c r="AD1830" i="1"/>
  <c r="AC1830" i="1"/>
  <c r="T1830" i="1"/>
  <c r="S1830" i="1"/>
  <c r="P1830" i="1"/>
  <c r="AB1830" i="1" s="1"/>
  <c r="L1830" i="1"/>
  <c r="AF1829" i="1"/>
  <c r="AE1829" i="1"/>
  <c r="AH1829" i="1" s="1"/>
  <c r="AD1829" i="1"/>
  <c r="AC1829" i="1"/>
  <c r="T1829" i="1"/>
  <c r="S1829" i="1"/>
  <c r="P1829" i="1"/>
  <c r="AB1829" i="1" s="1"/>
  <c r="L1829" i="1"/>
  <c r="AF1828" i="1"/>
  <c r="AE1828" i="1"/>
  <c r="AD1828" i="1"/>
  <c r="AC1828" i="1"/>
  <c r="T1828" i="1"/>
  <c r="S1828" i="1"/>
  <c r="P1828" i="1"/>
  <c r="AB1828" i="1" s="1"/>
  <c r="L1828" i="1"/>
  <c r="AF1827" i="1"/>
  <c r="AI1827" i="1" s="1"/>
  <c r="AE1827" i="1"/>
  <c r="AH1827" i="1" s="1"/>
  <c r="AD1827" i="1"/>
  <c r="AC1827" i="1"/>
  <c r="T1827" i="1"/>
  <c r="S1827" i="1"/>
  <c r="P1827" i="1"/>
  <c r="AB1827" i="1" s="1"/>
  <c r="L1827" i="1"/>
  <c r="AF1826" i="1"/>
  <c r="AE1826" i="1"/>
  <c r="AD1826" i="1"/>
  <c r="AC1826" i="1"/>
  <c r="T1826" i="1"/>
  <c r="S1826" i="1"/>
  <c r="P1826" i="1"/>
  <c r="AB1826" i="1" s="1"/>
  <c r="L1826" i="1"/>
  <c r="AF1825" i="1"/>
  <c r="AE1825" i="1"/>
  <c r="AD1825" i="1"/>
  <c r="AC1825" i="1"/>
  <c r="T1825" i="1"/>
  <c r="S1825" i="1"/>
  <c r="P1825" i="1"/>
  <c r="AB1825" i="1" s="1"/>
  <c r="L1825" i="1"/>
  <c r="AF1824" i="1"/>
  <c r="AE1824" i="1"/>
  <c r="AD1824" i="1"/>
  <c r="AC1824" i="1"/>
  <c r="T1824" i="1"/>
  <c r="S1824" i="1"/>
  <c r="P1824" i="1"/>
  <c r="AB1824" i="1" s="1"/>
  <c r="L1824" i="1"/>
  <c r="AF1823" i="1"/>
  <c r="AI1823" i="1" s="1"/>
  <c r="AE1823" i="1"/>
  <c r="AH1823" i="1" s="1"/>
  <c r="AD1823" i="1"/>
  <c r="AC1823" i="1"/>
  <c r="T1823" i="1"/>
  <c r="S1823" i="1"/>
  <c r="P1823" i="1"/>
  <c r="AB1823" i="1" s="1"/>
  <c r="L1823" i="1"/>
  <c r="AF1822" i="1"/>
  <c r="AI1822" i="1" s="1"/>
  <c r="AE1822" i="1"/>
  <c r="AH1822" i="1" s="1"/>
  <c r="AD1822" i="1"/>
  <c r="AC1822" i="1"/>
  <c r="T1822" i="1"/>
  <c r="S1822" i="1"/>
  <c r="P1822" i="1"/>
  <c r="AB1822" i="1" s="1"/>
  <c r="L1822" i="1"/>
  <c r="AF1821" i="1"/>
  <c r="AI1821" i="1" s="1"/>
  <c r="AE1821" i="1"/>
  <c r="AD1821" i="1"/>
  <c r="AC1821" i="1"/>
  <c r="T1821" i="1"/>
  <c r="S1821" i="1"/>
  <c r="P1821" i="1"/>
  <c r="AB1821" i="1" s="1"/>
  <c r="L1821" i="1"/>
  <c r="AF1820" i="1"/>
  <c r="AE1820" i="1"/>
  <c r="AD1820" i="1"/>
  <c r="AC1820" i="1"/>
  <c r="T1820" i="1"/>
  <c r="S1820" i="1"/>
  <c r="P1820" i="1"/>
  <c r="AB1820" i="1" s="1"/>
  <c r="L1820" i="1"/>
  <c r="AF1819" i="1"/>
  <c r="AE1819" i="1"/>
  <c r="AH1819" i="1" s="1"/>
  <c r="AD1819" i="1"/>
  <c r="AC1819" i="1"/>
  <c r="T1819" i="1"/>
  <c r="S1819" i="1"/>
  <c r="P1819" i="1"/>
  <c r="AB1819" i="1" s="1"/>
  <c r="L1819" i="1"/>
  <c r="AF1818" i="1"/>
  <c r="AE1818" i="1"/>
  <c r="AD1818" i="1"/>
  <c r="AC1818" i="1"/>
  <c r="T1818" i="1"/>
  <c r="S1818" i="1"/>
  <c r="P1818" i="1"/>
  <c r="AB1818" i="1" s="1"/>
  <c r="L1818" i="1"/>
  <c r="AF1817" i="1"/>
  <c r="AE1817" i="1"/>
  <c r="AH1817" i="1" s="1"/>
  <c r="AD1817" i="1"/>
  <c r="AC1817" i="1"/>
  <c r="T1817" i="1"/>
  <c r="S1817" i="1"/>
  <c r="P1817" i="1"/>
  <c r="AB1817" i="1" s="1"/>
  <c r="L1817" i="1"/>
  <c r="AF1816" i="1"/>
  <c r="AE1816" i="1"/>
  <c r="AD1816" i="1"/>
  <c r="AC1816" i="1"/>
  <c r="T1816" i="1"/>
  <c r="S1816" i="1"/>
  <c r="P1816" i="1"/>
  <c r="AB1816" i="1" s="1"/>
  <c r="L1816" i="1"/>
  <c r="AF1815" i="1"/>
  <c r="AE1815" i="1"/>
  <c r="AD1815" i="1"/>
  <c r="AC1815" i="1"/>
  <c r="T1815" i="1"/>
  <c r="S1815" i="1"/>
  <c r="P1815" i="1"/>
  <c r="AB1815" i="1" s="1"/>
  <c r="L1815" i="1"/>
  <c r="AF1814" i="1"/>
  <c r="AE1814" i="1"/>
  <c r="AD1814" i="1"/>
  <c r="AC1814" i="1"/>
  <c r="T1814" i="1"/>
  <c r="S1814" i="1"/>
  <c r="P1814" i="1"/>
  <c r="AB1814" i="1" s="1"/>
  <c r="L1814" i="1"/>
  <c r="AF1813" i="1"/>
  <c r="AE1813" i="1"/>
  <c r="AD1813" i="1"/>
  <c r="AC1813" i="1"/>
  <c r="T1813" i="1"/>
  <c r="S1813" i="1"/>
  <c r="P1813" i="1"/>
  <c r="AB1813" i="1" s="1"/>
  <c r="L1813" i="1"/>
  <c r="AF1812" i="1"/>
  <c r="AE1812" i="1"/>
  <c r="AD1812" i="1"/>
  <c r="AC1812" i="1"/>
  <c r="T1812" i="1"/>
  <c r="S1812" i="1"/>
  <c r="P1812" i="1"/>
  <c r="AB1812" i="1" s="1"/>
  <c r="L1812" i="1"/>
  <c r="AF1811" i="1"/>
  <c r="AE1811" i="1"/>
  <c r="AD1811" i="1"/>
  <c r="AC1811" i="1"/>
  <c r="T1811" i="1"/>
  <c r="S1811" i="1"/>
  <c r="P1811" i="1"/>
  <c r="AB1811" i="1" s="1"/>
  <c r="L1811" i="1"/>
  <c r="AF1810" i="1"/>
  <c r="AE1810" i="1"/>
  <c r="AD1810" i="1"/>
  <c r="AC1810" i="1"/>
  <c r="T1810" i="1"/>
  <c r="S1810" i="1"/>
  <c r="P1810" i="1"/>
  <c r="AB1810" i="1" s="1"/>
  <c r="L1810" i="1"/>
  <c r="AF1809" i="1"/>
  <c r="AE1809" i="1"/>
  <c r="AD1809" i="1"/>
  <c r="AC1809" i="1"/>
  <c r="T1809" i="1"/>
  <c r="S1809" i="1"/>
  <c r="P1809" i="1"/>
  <c r="AB1809" i="1" s="1"/>
  <c r="L1809" i="1"/>
  <c r="AF1808" i="1"/>
  <c r="AE1808" i="1"/>
  <c r="AD1808" i="1"/>
  <c r="AC1808" i="1"/>
  <c r="T1808" i="1"/>
  <c r="S1808" i="1"/>
  <c r="P1808" i="1"/>
  <c r="AB1808" i="1" s="1"/>
  <c r="L1808" i="1"/>
  <c r="AF1807" i="1"/>
  <c r="AE1807" i="1"/>
  <c r="AD1807" i="1"/>
  <c r="AC1807" i="1"/>
  <c r="T1807" i="1"/>
  <c r="S1807" i="1"/>
  <c r="P1807" i="1"/>
  <c r="AB1807" i="1" s="1"/>
  <c r="L1807" i="1"/>
  <c r="AF1806" i="1"/>
  <c r="AE1806" i="1"/>
  <c r="AD1806" i="1"/>
  <c r="AC1806" i="1"/>
  <c r="T1806" i="1"/>
  <c r="S1806" i="1"/>
  <c r="P1806" i="1"/>
  <c r="AB1806" i="1" s="1"/>
  <c r="L1806" i="1"/>
  <c r="AF1805" i="1"/>
  <c r="AE1805" i="1"/>
  <c r="AD1805" i="1"/>
  <c r="AC1805" i="1"/>
  <c r="T1805" i="1"/>
  <c r="S1805" i="1"/>
  <c r="P1805" i="1"/>
  <c r="AB1805" i="1" s="1"/>
  <c r="L1805" i="1"/>
  <c r="AF1804" i="1"/>
  <c r="AE1804" i="1"/>
  <c r="AD1804" i="1"/>
  <c r="AC1804" i="1"/>
  <c r="T1804" i="1"/>
  <c r="S1804" i="1"/>
  <c r="P1804" i="1"/>
  <c r="AB1804" i="1" s="1"/>
  <c r="L1804" i="1"/>
  <c r="AF1803" i="1"/>
  <c r="AE1803" i="1"/>
  <c r="AD1803" i="1"/>
  <c r="AG1803" i="1" s="1"/>
  <c r="AC1803" i="1"/>
  <c r="T1803" i="1"/>
  <c r="S1803" i="1"/>
  <c r="P1803" i="1"/>
  <c r="AB1803" i="1" s="1"/>
  <c r="L1803" i="1"/>
  <c r="AF1802" i="1"/>
  <c r="AE1802" i="1"/>
  <c r="AD1802" i="1"/>
  <c r="AC1802" i="1"/>
  <c r="T1802" i="1"/>
  <c r="S1802" i="1"/>
  <c r="P1802" i="1"/>
  <c r="AB1802" i="1" s="1"/>
  <c r="L1802" i="1"/>
  <c r="AF1801" i="1"/>
  <c r="AE1801" i="1"/>
  <c r="AD1801" i="1"/>
  <c r="AC1801" i="1"/>
  <c r="T1801" i="1"/>
  <c r="S1801" i="1"/>
  <c r="P1801" i="1"/>
  <c r="AB1801" i="1" s="1"/>
  <c r="L1801" i="1"/>
  <c r="AF1800" i="1"/>
  <c r="AE1800" i="1"/>
  <c r="AD1800" i="1"/>
  <c r="AC1800" i="1"/>
  <c r="T1800" i="1"/>
  <c r="S1800" i="1"/>
  <c r="P1800" i="1"/>
  <c r="AB1800" i="1" s="1"/>
  <c r="L1800" i="1"/>
  <c r="AF1799" i="1"/>
  <c r="AE1799" i="1"/>
  <c r="AH1799" i="1" s="1"/>
  <c r="AD1799" i="1"/>
  <c r="AC1799" i="1"/>
  <c r="T1799" i="1"/>
  <c r="S1799" i="1"/>
  <c r="P1799" i="1"/>
  <c r="AB1799" i="1" s="1"/>
  <c r="L1799" i="1"/>
  <c r="AF1798" i="1"/>
  <c r="AE1798" i="1"/>
  <c r="AD1798" i="1"/>
  <c r="AC1798" i="1"/>
  <c r="T1798" i="1"/>
  <c r="S1798" i="1"/>
  <c r="P1798" i="1"/>
  <c r="AB1798" i="1" s="1"/>
  <c r="L1798" i="1"/>
  <c r="AF1797" i="1"/>
  <c r="AE1797" i="1"/>
  <c r="AD1797" i="1"/>
  <c r="AC1797" i="1"/>
  <c r="T1797" i="1"/>
  <c r="S1797" i="1"/>
  <c r="P1797" i="1"/>
  <c r="AB1797" i="1" s="1"/>
  <c r="L1797" i="1"/>
  <c r="AF1796" i="1"/>
  <c r="AE1796" i="1"/>
  <c r="AH1796" i="1" s="1"/>
  <c r="AD1796" i="1"/>
  <c r="AC1796" i="1"/>
  <c r="T1796" i="1"/>
  <c r="S1796" i="1"/>
  <c r="P1796" i="1"/>
  <c r="AB1796" i="1" s="1"/>
  <c r="L1796" i="1"/>
  <c r="AF1795" i="1"/>
  <c r="AE1795" i="1"/>
  <c r="AD1795" i="1"/>
  <c r="AC1795" i="1"/>
  <c r="T1795" i="1"/>
  <c r="S1795" i="1"/>
  <c r="P1795" i="1"/>
  <c r="AB1795" i="1" s="1"/>
  <c r="L1795" i="1"/>
  <c r="AF1794" i="1"/>
  <c r="AE1794" i="1"/>
  <c r="AD1794" i="1"/>
  <c r="AC1794" i="1"/>
  <c r="T1794" i="1"/>
  <c r="S1794" i="1"/>
  <c r="P1794" i="1"/>
  <c r="AB1794" i="1" s="1"/>
  <c r="L1794" i="1"/>
  <c r="AF1793" i="1"/>
  <c r="AE1793" i="1"/>
  <c r="AD1793" i="1"/>
  <c r="AC1793" i="1"/>
  <c r="T1793" i="1"/>
  <c r="S1793" i="1"/>
  <c r="P1793" i="1"/>
  <c r="AB1793" i="1" s="1"/>
  <c r="L1793" i="1"/>
  <c r="AF1792" i="1"/>
  <c r="AE1792" i="1"/>
  <c r="AD1792" i="1"/>
  <c r="AC1792" i="1"/>
  <c r="T1792" i="1"/>
  <c r="S1792" i="1"/>
  <c r="P1792" i="1"/>
  <c r="AB1792" i="1" s="1"/>
  <c r="L1792" i="1"/>
  <c r="AF1791" i="1"/>
  <c r="AE1791" i="1"/>
  <c r="AD1791" i="1"/>
  <c r="AC1791" i="1"/>
  <c r="T1791" i="1"/>
  <c r="S1791" i="1"/>
  <c r="P1791" i="1"/>
  <c r="AB1791" i="1" s="1"/>
  <c r="L1791" i="1"/>
  <c r="AF1790" i="1"/>
  <c r="AE1790" i="1"/>
  <c r="AD1790" i="1"/>
  <c r="AC1790" i="1"/>
  <c r="T1790" i="1"/>
  <c r="S1790" i="1"/>
  <c r="P1790" i="1"/>
  <c r="AB1790" i="1" s="1"/>
  <c r="L1790" i="1"/>
  <c r="AF1789" i="1"/>
  <c r="AE1789" i="1"/>
  <c r="AD1789" i="1"/>
  <c r="AC1789" i="1"/>
  <c r="T1789" i="1"/>
  <c r="S1789" i="1"/>
  <c r="P1789" i="1"/>
  <c r="AB1789" i="1" s="1"/>
  <c r="L1789" i="1"/>
  <c r="AF1788" i="1"/>
  <c r="AE1788" i="1"/>
  <c r="AH1788" i="1" s="1"/>
  <c r="AD1788" i="1"/>
  <c r="AC1788" i="1"/>
  <c r="T1788" i="1"/>
  <c r="S1788" i="1"/>
  <c r="P1788" i="1"/>
  <c r="AB1788" i="1" s="1"/>
  <c r="L1788" i="1"/>
  <c r="AH1787" i="1"/>
  <c r="AF1787" i="1"/>
  <c r="AE1787" i="1"/>
  <c r="AD1787" i="1"/>
  <c r="AG1787" i="1" s="1"/>
  <c r="AC1787" i="1"/>
  <c r="T1787" i="1"/>
  <c r="S1787" i="1"/>
  <c r="P1787" i="1"/>
  <c r="AB1787" i="1" s="1"/>
  <c r="L1787" i="1"/>
  <c r="AF1786" i="1"/>
  <c r="AE1786" i="1"/>
  <c r="AD1786" i="1"/>
  <c r="AC1786" i="1"/>
  <c r="T1786" i="1"/>
  <c r="S1786" i="1"/>
  <c r="P1786" i="1"/>
  <c r="AB1786" i="1" s="1"/>
  <c r="L1786" i="1"/>
  <c r="AF1785" i="1"/>
  <c r="AE1785" i="1"/>
  <c r="AH1785" i="1" s="1"/>
  <c r="AD1785" i="1"/>
  <c r="AC1785" i="1"/>
  <c r="T1785" i="1"/>
  <c r="S1785" i="1"/>
  <c r="P1785" i="1"/>
  <c r="AB1785" i="1" s="1"/>
  <c r="L1785" i="1"/>
  <c r="AF1784" i="1"/>
  <c r="AE1784" i="1"/>
  <c r="AD1784" i="1"/>
  <c r="AC1784" i="1"/>
  <c r="T1784" i="1"/>
  <c r="S1784" i="1"/>
  <c r="P1784" i="1"/>
  <c r="AB1784" i="1" s="1"/>
  <c r="L1784" i="1"/>
  <c r="AF1783" i="1"/>
  <c r="AE1783" i="1"/>
  <c r="AD1783" i="1"/>
  <c r="AC1783" i="1"/>
  <c r="T1783" i="1"/>
  <c r="S1783" i="1"/>
  <c r="P1783" i="1"/>
  <c r="AB1783" i="1" s="1"/>
  <c r="L1783" i="1"/>
  <c r="AF1782" i="1"/>
  <c r="AE1782" i="1"/>
  <c r="AD1782" i="1"/>
  <c r="AC1782" i="1"/>
  <c r="T1782" i="1"/>
  <c r="S1782" i="1"/>
  <c r="P1782" i="1"/>
  <c r="AB1782" i="1" s="1"/>
  <c r="L1782" i="1"/>
  <c r="AF1781" i="1"/>
  <c r="AE1781" i="1"/>
  <c r="AD1781" i="1"/>
  <c r="AC1781" i="1"/>
  <c r="T1781" i="1"/>
  <c r="S1781" i="1"/>
  <c r="P1781" i="1"/>
  <c r="AB1781" i="1" s="1"/>
  <c r="L1781" i="1"/>
  <c r="AF1780" i="1"/>
  <c r="AE1780" i="1"/>
  <c r="AD1780" i="1"/>
  <c r="AC1780" i="1"/>
  <c r="T1780" i="1"/>
  <c r="S1780" i="1"/>
  <c r="P1780" i="1"/>
  <c r="AB1780" i="1" s="1"/>
  <c r="L1780" i="1"/>
  <c r="AF1779" i="1"/>
  <c r="AE1779" i="1"/>
  <c r="AD1779" i="1"/>
  <c r="AC1779" i="1"/>
  <c r="T1779" i="1"/>
  <c r="S1779" i="1"/>
  <c r="P1779" i="1"/>
  <c r="AB1779" i="1" s="1"/>
  <c r="L1779" i="1"/>
  <c r="AF1778" i="1"/>
  <c r="AE1778" i="1"/>
  <c r="AD1778" i="1"/>
  <c r="AC1778" i="1"/>
  <c r="T1778" i="1"/>
  <c r="S1778" i="1"/>
  <c r="P1778" i="1"/>
  <c r="AB1778" i="1" s="1"/>
  <c r="L1778" i="1"/>
  <c r="AF1777" i="1"/>
  <c r="AE1777" i="1"/>
  <c r="AD1777" i="1"/>
  <c r="AG1777" i="1" s="1"/>
  <c r="AC1777" i="1"/>
  <c r="T1777" i="1"/>
  <c r="S1777" i="1"/>
  <c r="P1777" i="1"/>
  <c r="AB1777" i="1" s="1"/>
  <c r="L1777" i="1"/>
  <c r="AF1776" i="1"/>
  <c r="AE1776" i="1"/>
  <c r="AD1776" i="1"/>
  <c r="AC1776" i="1"/>
  <c r="T1776" i="1"/>
  <c r="S1776" i="1"/>
  <c r="P1776" i="1"/>
  <c r="AB1776" i="1" s="1"/>
  <c r="L1776" i="1"/>
  <c r="AF1775" i="1"/>
  <c r="AE1775" i="1"/>
  <c r="AD1775" i="1"/>
  <c r="AC1775" i="1"/>
  <c r="T1775" i="1"/>
  <c r="S1775" i="1"/>
  <c r="P1775" i="1"/>
  <c r="AB1775" i="1" s="1"/>
  <c r="L1775" i="1"/>
  <c r="AF1774" i="1"/>
  <c r="AE1774" i="1"/>
  <c r="AD1774" i="1"/>
  <c r="AC1774" i="1"/>
  <c r="T1774" i="1"/>
  <c r="S1774" i="1"/>
  <c r="P1774" i="1"/>
  <c r="AB1774" i="1" s="1"/>
  <c r="L1774" i="1"/>
  <c r="AF1773" i="1"/>
  <c r="AE1773" i="1"/>
  <c r="AD1773" i="1"/>
  <c r="AC1773" i="1"/>
  <c r="T1773" i="1"/>
  <c r="S1773" i="1"/>
  <c r="P1773" i="1"/>
  <c r="AB1773" i="1" s="1"/>
  <c r="L1773" i="1"/>
  <c r="AF1772" i="1"/>
  <c r="AE1772" i="1"/>
  <c r="AD1772" i="1"/>
  <c r="AC1772" i="1"/>
  <c r="T1772" i="1"/>
  <c r="S1772" i="1"/>
  <c r="P1772" i="1"/>
  <c r="AB1772" i="1" s="1"/>
  <c r="L1772" i="1"/>
  <c r="AF1771" i="1"/>
  <c r="AE1771" i="1"/>
  <c r="AD1771" i="1"/>
  <c r="AC1771" i="1"/>
  <c r="T1771" i="1"/>
  <c r="S1771" i="1"/>
  <c r="P1771" i="1"/>
  <c r="AB1771" i="1" s="1"/>
  <c r="L1771" i="1"/>
  <c r="AF1770" i="1"/>
  <c r="AE1770" i="1"/>
  <c r="AD1770" i="1"/>
  <c r="AC1770" i="1"/>
  <c r="T1770" i="1"/>
  <c r="S1770" i="1"/>
  <c r="P1770" i="1"/>
  <c r="AB1770" i="1" s="1"/>
  <c r="L1770" i="1"/>
  <c r="AF1769" i="1"/>
  <c r="AI1769" i="1" s="1"/>
  <c r="AE1769" i="1"/>
  <c r="AD1769" i="1"/>
  <c r="AC1769" i="1"/>
  <c r="T1769" i="1"/>
  <c r="S1769" i="1"/>
  <c r="P1769" i="1"/>
  <c r="AB1769" i="1" s="1"/>
  <c r="L1769" i="1"/>
  <c r="AF1768" i="1"/>
  <c r="AE1768" i="1"/>
  <c r="AD1768" i="1"/>
  <c r="AC1768" i="1"/>
  <c r="T1768" i="1"/>
  <c r="S1768" i="1"/>
  <c r="P1768" i="1"/>
  <c r="AB1768" i="1" s="1"/>
  <c r="L1768" i="1"/>
  <c r="AF1767" i="1"/>
  <c r="AE1767" i="1"/>
  <c r="AD1767" i="1"/>
  <c r="AC1767" i="1"/>
  <c r="T1767" i="1"/>
  <c r="S1767" i="1"/>
  <c r="P1767" i="1"/>
  <c r="AB1767" i="1" s="1"/>
  <c r="L1767" i="1"/>
  <c r="AF1766" i="1"/>
  <c r="AE1766" i="1"/>
  <c r="AD1766" i="1"/>
  <c r="AC1766" i="1"/>
  <c r="T1766" i="1"/>
  <c r="S1766" i="1"/>
  <c r="P1766" i="1"/>
  <c r="AB1766" i="1" s="1"/>
  <c r="L1766" i="1"/>
  <c r="AF1765" i="1"/>
  <c r="AE1765" i="1"/>
  <c r="AD1765" i="1"/>
  <c r="AC1765" i="1"/>
  <c r="T1765" i="1"/>
  <c r="S1765" i="1"/>
  <c r="P1765" i="1"/>
  <c r="AB1765" i="1" s="1"/>
  <c r="L1765" i="1"/>
  <c r="AF1764" i="1"/>
  <c r="AE1764" i="1"/>
  <c r="AD1764" i="1"/>
  <c r="AC1764" i="1"/>
  <c r="T1764" i="1"/>
  <c r="S1764" i="1"/>
  <c r="P1764" i="1"/>
  <c r="AB1764" i="1" s="1"/>
  <c r="L1764" i="1"/>
  <c r="AF1763" i="1"/>
  <c r="AE1763" i="1"/>
  <c r="AD1763" i="1"/>
  <c r="AC1763" i="1"/>
  <c r="T1763" i="1"/>
  <c r="S1763" i="1"/>
  <c r="P1763" i="1"/>
  <c r="AB1763" i="1" s="1"/>
  <c r="L1763" i="1"/>
  <c r="AF1762" i="1"/>
  <c r="AE1762" i="1"/>
  <c r="AD1762" i="1"/>
  <c r="AC1762" i="1"/>
  <c r="T1762" i="1"/>
  <c r="S1762" i="1"/>
  <c r="P1762" i="1"/>
  <c r="AB1762" i="1" s="1"/>
  <c r="L1762" i="1"/>
  <c r="AF1761" i="1"/>
  <c r="AE1761" i="1"/>
  <c r="AD1761" i="1"/>
  <c r="AC1761" i="1"/>
  <c r="T1761" i="1"/>
  <c r="S1761" i="1"/>
  <c r="P1761" i="1"/>
  <c r="AB1761" i="1" s="1"/>
  <c r="L1761" i="1"/>
  <c r="AF1760" i="1"/>
  <c r="AE1760" i="1"/>
  <c r="AD1760" i="1"/>
  <c r="AC1760" i="1"/>
  <c r="T1760" i="1"/>
  <c r="S1760" i="1"/>
  <c r="P1760" i="1"/>
  <c r="AB1760" i="1" s="1"/>
  <c r="L1760" i="1"/>
  <c r="AF1759" i="1"/>
  <c r="AE1759" i="1"/>
  <c r="AD1759" i="1"/>
  <c r="AC1759" i="1"/>
  <c r="T1759" i="1"/>
  <c r="S1759" i="1"/>
  <c r="P1759" i="1"/>
  <c r="AB1759" i="1" s="1"/>
  <c r="L1759" i="1"/>
  <c r="AF1758" i="1"/>
  <c r="AE1758" i="1"/>
  <c r="AD1758" i="1"/>
  <c r="AC1758" i="1"/>
  <c r="T1758" i="1"/>
  <c r="S1758" i="1"/>
  <c r="P1758" i="1"/>
  <c r="AB1758" i="1" s="1"/>
  <c r="L1758" i="1"/>
  <c r="AF1757" i="1"/>
  <c r="AE1757" i="1"/>
  <c r="AD1757" i="1"/>
  <c r="AC1757" i="1"/>
  <c r="T1757" i="1"/>
  <c r="S1757" i="1"/>
  <c r="P1757" i="1"/>
  <c r="AB1757" i="1" s="1"/>
  <c r="L1757" i="1"/>
  <c r="AF1756" i="1"/>
  <c r="AE1756" i="1"/>
  <c r="AD1756" i="1"/>
  <c r="AC1756" i="1"/>
  <c r="T1756" i="1"/>
  <c r="S1756" i="1"/>
  <c r="P1756" i="1"/>
  <c r="AB1756" i="1" s="1"/>
  <c r="L1756" i="1"/>
  <c r="AF1755" i="1"/>
  <c r="AE1755" i="1"/>
  <c r="AD1755" i="1"/>
  <c r="AC1755" i="1"/>
  <c r="T1755" i="1"/>
  <c r="S1755" i="1"/>
  <c r="P1755" i="1"/>
  <c r="AB1755" i="1" s="1"/>
  <c r="L1755" i="1"/>
  <c r="AF1754" i="1"/>
  <c r="AE1754" i="1"/>
  <c r="AD1754" i="1"/>
  <c r="AC1754" i="1"/>
  <c r="T1754" i="1"/>
  <c r="S1754" i="1"/>
  <c r="P1754" i="1"/>
  <c r="AB1754" i="1" s="1"/>
  <c r="L1754" i="1"/>
  <c r="AF1753" i="1"/>
  <c r="AE1753" i="1"/>
  <c r="AD1753" i="1"/>
  <c r="AC1753" i="1"/>
  <c r="T1753" i="1"/>
  <c r="S1753" i="1"/>
  <c r="P1753" i="1"/>
  <c r="AB1753" i="1" s="1"/>
  <c r="L1753" i="1"/>
  <c r="AF1752" i="1"/>
  <c r="AE1752" i="1"/>
  <c r="AD1752" i="1"/>
  <c r="AC1752" i="1"/>
  <c r="T1752" i="1"/>
  <c r="S1752" i="1"/>
  <c r="P1752" i="1"/>
  <c r="AB1752" i="1" s="1"/>
  <c r="L1752" i="1"/>
  <c r="AF1751" i="1"/>
  <c r="AE1751" i="1"/>
  <c r="AD1751" i="1"/>
  <c r="AC1751" i="1"/>
  <c r="T1751" i="1"/>
  <c r="S1751" i="1"/>
  <c r="P1751" i="1"/>
  <c r="AB1751" i="1" s="1"/>
  <c r="L1751" i="1"/>
  <c r="AF1750" i="1"/>
  <c r="AE1750" i="1"/>
  <c r="AD1750" i="1"/>
  <c r="AC1750" i="1"/>
  <c r="T1750" i="1"/>
  <c r="S1750" i="1"/>
  <c r="P1750" i="1"/>
  <c r="AB1750" i="1" s="1"/>
  <c r="L1750" i="1"/>
  <c r="AF1749" i="1"/>
  <c r="AE1749" i="1"/>
  <c r="AD1749" i="1"/>
  <c r="AC1749" i="1"/>
  <c r="T1749" i="1"/>
  <c r="S1749" i="1"/>
  <c r="P1749" i="1"/>
  <c r="AB1749" i="1" s="1"/>
  <c r="L1749" i="1"/>
  <c r="AF1748" i="1"/>
  <c r="AE1748" i="1"/>
  <c r="AD1748" i="1"/>
  <c r="AC1748" i="1"/>
  <c r="T1748" i="1"/>
  <c r="S1748" i="1"/>
  <c r="P1748" i="1"/>
  <c r="AB1748" i="1" s="1"/>
  <c r="L1748" i="1"/>
  <c r="AF1747" i="1"/>
  <c r="AE1747" i="1"/>
  <c r="AD1747" i="1"/>
  <c r="AC1747" i="1"/>
  <c r="T1747" i="1"/>
  <c r="S1747" i="1"/>
  <c r="P1747" i="1"/>
  <c r="AB1747" i="1" s="1"/>
  <c r="L1747" i="1"/>
  <c r="AF1746" i="1"/>
  <c r="AE1746" i="1"/>
  <c r="AD1746" i="1"/>
  <c r="AC1746" i="1"/>
  <c r="T1746" i="1"/>
  <c r="S1746" i="1"/>
  <c r="P1746" i="1"/>
  <c r="AB1746" i="1" s="1"/>
  <c r="L1746" i="1"/>
  <c r="AF1745" i="1"/>
  <c r="AE1745" i="1"/>
  <c r="AD1745" i="1"/>
  <c r="AC1745" i="1"/>
  <c r="T1745" i="1"/>
  <c r="S1745" i="1"/>
  <c r="P1745" i="1"/>
  <c r="AB1745" i="1" s="1"/>
  <c r="L1745" i="1"/>
  <c r="AF1744" i="1"/>
  <c r="AE1744" i="1"/>
  <c r="AD1744" i="1"/>
  <c r="AC1744" i="1"/>
  <c r="T1744" i="1"/>
  <c r="S1744" i="1"/>
  <c r="P1744" i="1"/>
  <c r="AB1744" i="1" s="1"/>
  <c r="L1744" i="1"/>
  <c r="AF1743" i="1"/>
  <c r="AE1743" i="1"/>
  <c r="AD1743" i="1"/>
  <c r="AC1743" i="1"/>
  <c r="T1743" i="1"/>
  <c r="S1743" i="1"/>
  <c r="P1743" i="1"/>
  <c r="AB1743" i="1" s="1"/>
  <c r="L1743" i="1"/>
  <c r="AF1742" i="1"/>
  <c r="AE1742" i="1"/>
  <c r="AD1742" i="1"/>
  <c r="AC1742" i="1"/>
  <c r="T1742" i="1"/>
  <c r="S1742" i="1"/>
  <c r="P1742" i="1"/>
  <c r="AB1742" i="1" s="1"/>
  <c r="L1742" i="1"/>
  <c r="AF1741" i="1"/>
  <c r="AE1741" i="1"/>
  <c r="AD1741" i="1"/>
  <c r="AC1741" i="1"/>
  <c r="T1741" i="1"/>
  <c r="S1741" i="1"/>
  <c r="P1741" i="1"/>
  <c r="AB1741" i="1" s="1"/>
  <c r="L1741" i="1"/>
  <c r="AF1740" i="1"/>
  <c r="AE1740" i="1"/>
  <c r="AD1740" i="1"/>
  <c r="AC1740" i="1"/>
  <c r="T1740" i="1"/>
  <c r="S1740" i="1"/>
  <c r="P1740" i="1"/>
  <c r="AB1740" i="1" s="1"/>
  <c r="L1740" i="1"/>
  <c r="AF1739" i="1"/>
  <c r="AE1739" i="1"/>
  <c r="AD1739" i="1"/>
  <c r="AC1739" i="1"/>
  <c r="T1739" i="1"/>
  <c r="S1739" i="1"/>
  <c r="P1739" i="1"/>
  <c r="AB1739" i="1" s="1"/>
  <c r="L1739" i="1"/>
  <c r="AF1738" i="1"/>
  <c r="AE1738" i="1"/>
  <c r="AD1738" i="1"/>
  <c r="AC1738" i="1"/>
  <c r="T1738" i="1"/>
  <c r="S1738" i="1"/>
  <c r="P1738" i="1"/>
  <c r="AB1738" i="1" s="1"/>
  <c r="L1738" i="1"/>
  <c r="AF1737" i="1"/>
  <c r="AE1737" i="1"/>
  <c r="AD1737" i="1"/>
  <c r="AC1737" i="1"/>
  <c r="T1737" i="1"/>
  <c r="S1737" i="1"/>
  <c r="P1737" i="1"/>
  <c r="AB1737" i="1" s="1"/>
  <c r="L1737" i="1"/>
  <c r="AF1736" i="1"/>
  <c r="AE1736" i="1"/>
  <c r="AD1736" i="1"/>
  <c r="AC1736" i="1"/>
  <c r="T1736" i="1"/>
  <c r="S1736" i="1"/>
  <c r="P1736" i="1"/>
  <c r="AB1736" i="1" s="1"/>
  <c r="L1736" i="1"/>
  <c r="AF1735" i="1"/>
  <c r="AE1735" i="1"/>
  <c r="AD1735" i="1"/>
  <c r="AC1735" i="1"/>
  <c r="T1735" i="1"/>
  <c r="S1735" i="1"/>
  <c r="P1735" i="1"/>
  <c r="AB1735" i="1" s="1"/>
  <c r="L1735" i="1"/>
  <c r="AF1734" i="1"/>
  <c r="AE1734" i="1"/>
  <c r="AD1734" i="1"/>
  <c r="AC1734" i="1"/>
  <c r="T1734" i="1"/>
  <c r="S1734" i="1"/>
  <c r="P1734" i="1"/>
  <c r="AB1734" i="1" s="1"/>
  <c r="L1734" i="1"/>
  <c r="AF1733" i="1"/>
  <c r="AE1733" i="1"/>
  <c r="AD1733" i="1"/>
  <c r="AC1733" i="1"/>
  <c r="T1733" i="1"/>
  <c r="S1733" i="1"/>
  <c r="P1733" i="1"/>
  <c r="AB1733" i="1" s="1"/>
  <c r="L1733" i="1"/>
  <c r="AF1732" i="1"/>
  <c r="AE1732" i="1"/>
  <c r="AD1732" i="1"/>
  <c r="AC1732" i="1"/>
  <c r="T1732" i="1"/>
  <c r="S1732" i="1"/>
  <c r="P1732" i="1"/>
  <c r="AB1732" i="1" s="1"/>
  <c r="L1732" i="1"/>
  <c r="AF1731" i="1"/>
  <c r="AE1731" i="1"/>
  <c r="AD1731" i="1"/>
  <c r="AC1731" i="1"/>
  <c r="T1731" i="1"/>
  <c r="S1731" i="1"/>
  <c r="P1731" i="1"/>
  <c r="AB1731" i="1" s="1"/>
  <c r="L1731" i="1"/>
  <c r="AF1730" i="1"/>
  <c r="AE1730" i="1"/>
  <c r="AD1730" i="1"/>
  <c r="AC1730" i="1"/>
  <c r="T1730" i="1"/>
  <c r="S1730" i="1"/>
  <c r="P1730" i="1"/>
  <c r="AB1730" i="1" s="1"/>
  <c r="L1730" i="1"/>
  <c r="AF1729" i="1"/>
  <c r="AE1729" i="1"/>
  <c r="AD1729" i="1"/>
  <c r="AC1729" i="1"/>
  <c r="T1729" i="1"/>
  <c r="S1729" i="1"/>
  <c r="P1729" i="1"/>
  <c r="AB1729" i="1" s="1"/>
  <c r="L1729" i="1"/>
  <c r="AF1728" i="1"/>
  <c r="AE1728" i="1"/>
  <c r="AD1728" i="1"/>
  <c r="AC1728" i="1"/>
  <c r="T1728" i="1"/>
  <c r="S1728" i="1"/>
  <c r="P1728" i="1"/>
  <c r="AB1728" i="1" s="1"/>
  <c r="L1728" i="1"/>
  <c r="AF1727" i="1"/>
  <c r="AE1727" i="1"/>
  <c r="AD1727" i="1"/>
  <c r="AC1727" i="1"/>
  <c r="T1727" i="1"/>
  <c r="S1727" i="1"/>
  <c r="P1727" i="1"/>
  <c r="AB1727" i="1" s="1"/>
  <c r="L1727" i="1"/>
  <c r="AF1726" i="1"/>
  <c r="AE1726" i="1"/>
  <c r="AD1726" i="1"/>
  <c r="AC1726" i="1"/>
  <c r="T1726" i="1"/>
  <c r="S1726" i="1"/>
  <c r="P1726" i="1"/>
  <c r="AB1726" i="1" s="1"/>
  <c r="L1726" i="1"/>
  <c r="AF1725" i="1"/>
  <c r="AI1725" i="1" s="1"/>
  <c r="AE1725" i="1"/>
  <c r="AD1725" i="1"/>
  <c r="AC1725" i="1"/>
  <c r="T1725" i="1"/>
  <c r="S1725" i="1"/>
  <c r="P1725" i="1"/>
  <c r="AB1725" i="1" s="1"/>
  <c r="L1725" i="1"/>
  <c r="AF1724" i="1"/>
  <c r="AE1724" i="1"/>
  <c r="AD1724" i="1"/>
  <c r="AC1724" i="1"/>
  <c r="T1724" i="1"/>
  <c r="S1724" i="1"/>
  <c r="P1724" i="1"/>
  <c r="AB1724" i="1" s="1"/>
  <c r="L1724" i="1"/>
  <c r="AF1723" i="1"/>
  <c r="AE1723" i="1"/>
  <c r="AD1723" i="1"/>
  <c r="AC1723" i="1"/>
  <c r="T1723" i="1"/>
  <c r="S1723" i="1"/>
  <c r="P1723" i="1"/>
  <c r="AB1723" i="1" s="1"/>
  <c r="L1723" i="1"/>
  <c r="AF1722" i="1"/>
  <c r="AE1722" i="1"/>
  <c r="AD1722" i="1"/>
  <c r="AC1722" i="1"/>
  <c r="T1722" i="1"/>
  <c r="S1722" i="1"/>
  <c r="P1722" i="1"/>
  <c r="AB1722" i="1" s="1"/>
  <c r="L1722" i="1"/>
  <c r="AF1721" i="1"/>
  <c r="AE1721" i="1"/>
  <c r="AD1721" i="1"/>
  <c r="AC1721" i="1"/>
  <c r="T1721" i="1"/>
  <c r="S1721" i="1"/>
  <c r="P1721" i="1"/>
  <c r="AB1721" i="1" s="1"/>
  <c r="L1721" i="1"/>
  <c r="AF1720" i="1"/>
  <c r="AE1720" i="1"/>
  <c r="AD1720" i="1"/>
  <c r="AC1720" i="1"/>
  <c r="T1720" i="1"/>
  <c r="S1720" i="1"/>
  <c r="P1720" i="1"/>
  <c r="AB1720" i="1" s="1"/>
  <c r="L1720" i="1"/>
  <c r="AF1719" i="1"/>
  <c r="AE1719" i="1"/>
  <c r="AD1719" i="1"/>
  <c r="AC1719" i="1"/>
  <c r="T1719" i="1"/>
  <c r="S1719" i="1"/>
  <c r="P1719" i="1"/>
  <c r="AB1719" i="1" s="1"/>
  <c r="L1719" i="1"/>
  <c r="AF1718" i="1"/>
  <c r="AE1718" i="1"/>
  <c r="AD1718" i="1"/>
  <c r="AC1718" i="1"/>
  <c r="T1718" i="1"/>
  <c r="S1718" i="1"/>
  <c r="P1718" i="1"/>
  <c r="AB1718" i="1" s="1"/>
  <c r="L1718" i="1"/>
  <c r="AF1717" i="1"/>
  <c r="AE1717" i="1"/>
  <c r="AD1717" i="1"/>
  <c r="AC1717" i="1"/>
  <c r="T1717" i="1"/>
  <c r="S1717" i="1"/>
  <c r="P1717" i="1"/>
  <c r="AB1717" i="1" s="1"/>
  <c r="L1717" i="1"/>
  <c r="AF1716" i="1"/>
  <c r="AI1716" i="1" s="1"/>
  <c r="AE1716" i="1"/>
  <c r="AD1716" i="1"/>
  <c r="AC1716" i="1"/>
  <c r="T1716" i="1"/>
  <c r="S1716" i="1"/>
  <c r="P1716" i="1"/>
  <c r="AB1716" i="1" s="1"/>
  <c r="L1716" i="1"/>
  <c r="AF1715" i="1"/>
  <c r="AE1715" i="1"/>
  <c r="AH1715" i="1" s="1"/>
  <c r="AD1715" i="1"/>
  <c r="AC1715" i="1"/>
  <c r="T1715" i="1"/>
  <c r="S1715" i="1"/>
  <c r="P1715" i="1"/>
  <c r="AB1715" i="1" s="1"/>
  <c r="L1715" i="1"/>
  <c r="AF1714" i="1"/>
  <c r="AE1714" i="1"/>
  <c r="AH1714" i="1" s="1"/>
  <c r="AD1714" i="1"/>
  <c r="AC1714" i="1"/>
  <c r="T1714" i="1"/>
  <c r="S1714" i="1"/>
  <c r="P1714" i="1"/>
  <c r="AB1714" i="1" s="1"/>
  <c r="L1714" i="1"/>
  <c r="AF1713" i="1"/>
  <c r="AE1713" i="1"/>
  <c r="AD1713" i="1"/>
  <c r="AC1713" i="1"/>
  <c r="T1713" i="1"/>
  <c r="S1713" i="1"/>
  <c r="P1713" i="1"/>
  <c r="AB1713" i="1" s="1"/>
  <c r="L1713" i="1"/>
  <c r="AF1712" i="1"/>
  <c r="AE1712" i="1"/>
  <c r="AH1712" i="1" s="1"/>
  <c r="AD1712" i="1"/>
  <c r="AC1712" i="1"/>
  <c r="T1712" i="1"/>
  <c r="S1712" i="1"/>
  <c r="P1712" i="1"/>
  <c r="AB1712" i="1" s="1"/>
  <c r="L1712" i="1"/>
  <c r="AF1711" i="1"/>
  <c r="AE1711" i="1"/>
  <c r="AD1711" i="1"/>
  <c r="AC1711" i="1"/>
  <c r="T1711" i="1"/>
  <c r="S1711" i="1"/>
  <c r="P1711" i="1"/>
  <c r="AB1711" i="1" s="1"/>
  <c r="L1711" i="1"/>
  <c r="AF1710" i="1"/>
  <c r="AE1710" i="1"/>
  <c r="AD1710" i="1"/>
  <c r="AC1710" i="1"/>
  <c r="T1710" i="1"/>
  <c r="S1710" i="1"/>
  <c r="P1710" i="1"/>
  <c r="AB1710" i="1" s="1"/>
  <c r="L1710" i="1"/>
  <c r="AF1709" i="1"/>
  <c r="AE1709" i="1"/>
  <c r="AD1709" i="1"/>
  <c r="AC1709" i="1"/>
  <c r="T1709" i="1"/>
  <c r="S1709" i="1"/>
  <c r="P1709" i="1"/>
  <c r="AB1709" i="1" s="1"/>
  <c r="L1709" i="1"/>
  <c r="AF1708" i="1"/>
  <c r="AE1708" i="1"/>
  <c r="AD1708" i="1"/>
  <c r="AG1708" i="1" s="1"/>
  <c r="AC1708" i="1"/>
  <c r="T1708" i="1"/>
  <c r="S1708" i="1"/>
  <c r="P1708" i="1"/>
  <c r="AB1708" i="1" s="1"/>
  <c r="L1708" i="1"/>
  <c r="AF1707" i="1"/>
  <c r="AE1707" i="1"/>
  <c r="AH1707" i="1" s="1"/>
  <c r="AD1707" i="1"/>
  <c r="AC1707" i="1"/>
  <c r="T1707" i="1"/>
  <c r="S1707" i="1"/>
  <c r="P1707" i="1"/>
  <c r="AB1707" i="1" s="1"/>
  <c r="L1707" i="1"/>
  <c r="AF1706" i="1"/>
  <c r="AE1706" i="1"/>
  <c r="AD1706" i="1"/>
  <c r="AC1706" i="1"/>
  <c r="T1706" i="1"/>
  <c r="S1706" i="1"/>
  <c r="P1706" i="1"/>
  <c r="AB1706" i="1" s="1"/>
  <c r="L1706" i="1"/>
  <c r="AF1705" i="1"/>
  <c r="AE1705" i="1"/>
  <c r="AD1705" i="1"/>
  <c r="AC1705" i="1"/>
  <c r="T1705" i="1"/>
  <c r="S1705" i="1"/>
  <c r="P1705" i="1"/>
  <c r="AB1705" i="1" s="1"/>
  <c r="L1705" i="1"/>
  <c r="AF1704" i="1"/>
  <c r="AE1704" i="1"/>
  <c r="AD1704" i="1"/>
  <c r="AC1704" i="1"/>
  <c r="T1704" i="1"/>
  <c r="S1704" i="1"/>
  <c r="P1704" i="1"/>
  <c r="AB1704" i="1" s="1"/>
  <c r="L1704" i="1"/>
  <c r="AG1703" i="1"/>
  <c r="AF1703" i="1"/>
  <c r="AI1703" i="1" s="1"/>
  <c r="AE1703" i="1"/>
  <c r="AH1703" i="1" s="1"/>
  <c r="AD1703" i="1"/>
  <c r="AC1703" i="1"/>
  <c r="T1703" i="1"/>
  <c r="S1703" i="1"/>
  <c r="P1703" i="1"/>
  <c r="AB1703" i="1" s="1"/>
  <c r="L1703" i="1"/>
  <c r="AF1702" i="1"/>
  <c r="AE1702" i="1"/>
  <c r="AD1702" i="1"/>
  <c r="AC1702" i="1"/>
  <c r="AI1702" i="1" s="1"/>
  <c r="T1702" i="1"/>
  <c r="S1702" i="1"/>
  <c r="P1702" i="1"/>
  <c r="AB1702" i="1" s="1"/>
  <c r="L1702" i="1"/>
  <c r="AF1701" i="1"/>
  <c r="AE1701" i="1"/>
  <c r="AD1701" i="1"/>
  <c r="AC1701" i="1"/>
  <c r="T1701" i="1"/>
  <c r="S1701" i="1"/>
  <c r="P1701" i="1"/>
  <c r="AB1701" i="1" s="1"/>
  <c r="L1701" i="1"/>
  <c r="AF1700" i="1"/>
  <c r="AE1700" i="1"/>
  <c r="AD1700" i="1"/>
  <c r="AC1700" i="1"/>
  <c r="T1700" i="1"/>
  <c r="S1700" i="1"/>
  <c r="P1700" i="1"/>
  <c r="AB1700" i="1" s="1"/>
  <c r="L1700" i="1"/>
  <c r="AF1699" i="1"/>
  <c r="AE1699" i="1"/>
  <c r="AD1699" i="1"/>
  <c r="AC1699" i="1"/>
  <c r="T1699" i="1"/>
  <c r="S1699" i="1"/>
  <c r="P1699" i="1"/>
  <c r="AB1699" i="1" s="1"/>
  <c r="L1699" i="1"/>
  <c r="AF1698" i="1"/>
  <c r="AE1698" i="1"/>
  <c r="AD1698" i="1"/>
  <c r="AC1698" i="1"/>
  <c r="T1698" i="1"/>
  <c r="S1698" i="1"/>
  <c r="P1698" i="1"/>
  <c r="AB1698" i="1" s="1"/>
  <c r="L1698" i="1"/>
  <c r="AF1697" i="1"/>
  <c r="AE1697" i="1"/>
  <c r="AD1697" i="1"/>
  <c r="AC1697" i="1"/>
  <c r="T1697" i="1"/>
  <c r="S1697" i="1"/>
  <c r="P1697" i="1"/>
  <c r="AB1697" i="1" s="1"/>
  <c r="L1697" i="1"/>
  <c r="AF1696" i="1"/>
  <c r="AE1696" i="1"/>
  <c r="AD1696" i="1"/>
  <c r="AC1696" i="1"/>
  <c r="T1696" i="1"/>
  <c r="S1696" i="1"/>
  <c r="P1696" i="1"/>
  <c r="AB1696" i="1" s="1"/>
  <c r="L1696" i="1"/>
  <c r="AF1695" i="1"/>
  <c r="AE1695" i="1"/>
  <c r="AD1695" i="1"/>
  <c r="AC1695" i="1"/>
  <c r="T1695" i="1"/>
  <c r="S1695" i="1"/>
  <c r="P1695" i="1"/>
  <c r="AB1695" i="1" s="1"/>
  <c r="L1695" i="1"/>
  <c r="AF1694" i="1"/>
  <c r="AE1694" i="1"/>
  <c r="AD1694" i="1"/>
  <c r="AC1694" i="1"/>
  <c r="T1694" i="1"/>
  <c r="S1694" i="1"/>
  <c r="P1694" i="1"/>
  <c r="AB1694" i="1" s="1"/>
  <c r="L1694" i="1"/>
  <c r="AF1693" i="1"/>
  <c r="AE1693" i="1"/>
  <c r="AD1693" i="1"/>
  <c r="AC1693" i="1"/>
  <c r="T1693" i="1"/>
  <c r="S1693" i="1"/>
  <c r="P1693" i="1"/>
  <c r="AB1693" i="1" s="1"/>
  <c r="L1693" i="1"/>
  <c r="AF1692" i="1"/>
  <c r="AE1692" i="1"/>
  <c r="AD1692" i="1"/>
  <c r="AC1692" i="1"/>
  <c r="T1692" i="1"/>
  <c r="S1692" i="1"/>
  <c r="P1692" i="1"/>
  <c r="AB1692" i="1" s="1"/>
  <c r="L1692" i="1"/>
  <c r="AF1691" i="1"/>
  <c r="AE1691" i="1"/>
  <c r="AD1691" i="1"/>
  <c r="AC1691" i="1"/>
  <c r="T1691" i="1"/>
  <c r="S1691" i="1"/>
  <c r="P1691" i="1"/>
  <c r="AB1691" i="1" s="1"/>
  <c r="L1691" i="1"/>
  <c r="AF1690" i="1"/>
  <c r="AE1690" i="1"/>
  <c r="AD1690" i="1"/>
  <c r="AC1690" i="1"/>
  <c r="T1690" i="1"/>
  <c r="S1690" i="1"/>
  <c r="P1690" i="1"/>
  <c r="AB1690" i="1" s="1"/>
  <c r="L1690" i="1"/>
  <c r="AF1689" i="1"/>
  <c r="AE1689" i="1"/>
  <c r="AD1689" i="1"/>
  <c r="AC1689" i="1"/>
  <c r="T1689" i="1"/>
  <c r="S1689" i="1"/>
  <c r="P1689" i="1"/>
  <c r="AB1689" i="1" s="1"/>
  <c r="L1689" i="1"/>
  <c r="AF1688" i="1"/>
  <c r="AE1688" i="1"/>
  <c r="AD1688" i="1"/>
  <c r="AC1688" i="1"/>
  <c r="T1688" i="1"/>
  <c r="S1688" i="1"/>
  <c r="P1688" i="1"/>
  <c r="AB1688" i="1" s="1"/>
  <c r="L1688" i="1"/>
  <c r="AF1687" i="1"/>
  <c r="AE1687" i="1"/>
  <c r="AD1687" i="1"/>
  <c r="AC1687" i="1"/>
  <c r="T1687" i="1"/>
  <c r="S1687" i="1"/>
  <c r="P1687" i="1"/>
  <c r="AB1687" i="1" s="1"/>
  <c r="L1687" i="1"/>
  <c r="AF1686" i="1"/>
  <c r="AE1686" i="1"/>
  <c r="AD1686" i="1"/>
  <c r="AC1686" i="1"/>
  <c r="T1686" i="1"/>
  <c r="S1686" i="1"/>
  <c r="P1686" i="1"/>
  <c r="AB1686" i="1" s="1"/>
  <c r="L1686" i="1"/>
  <c r="AF1685" i="1"/>
  <c r="AE1685" i="1"/>
  <c r="AD1685" i="1"/>
  <c r="AC1685" i="1"/>
  <c r="T1685" i="1"/>
  <c r="S1685" i="1"/>
  <c r="P1685" i="1"/>
  <c r="AB1685" i="1" s="1"/>
  <c r="L1685" i="1"/>
  <c r="AF1684" i="1"/>
  <c r="AE1684" i="1"/>
  <c r="AD1684" i="1"/>
  <c r="AC1684" i="1"/>
  <c r="T1684" i="1"/>
  <c r="S1684" i="1"/>
  <c r="P1684" i="1"/>
  <c r="AB1684" i="1" s="1"/>
  <c r="L1684" i="1"/>
  <c r="AF1683" i="1"/>
  <c r="AE1683" i="1"/>
  <c r="AD1683" i="1"/>
  <c r="AC1683" i="1"/>
  <c r="T1683" i="1"/>
  <c r="S1683" i="1"/>
  <c r="P1683" i="1"/>
  <c r="AB1683" i="1" s="1"/>
  <c r="L1683" i="1"/>
  <c r="AF1682" i="1"/>
  <c r="AE1682" i="1"/>
  <c r="AD1682" i="1"/>
  <c r="AC1682" i="1"/>
  <c r="T1682" i="1"/>
  <c r="S1682" i="1"/>
  <c r="P1682" i="1"/>
  <c r="AB1682" i="1" s="1"/>
  <c r="L1682" i="1"/>
  <c r="AF1681" i="1"/>
  <c r="AE1681" i="1"/>
  <c r="AD1681" i="1"/>
  <c r="AC1681" i="1"/>
  <c r="T1681" i="1"/>
  <c r="S1681" i="1"/>
  <c r="P1681" i="1"/>
  <c r="AB1681" i="1" s="1"/>
  <c r="L1681" i="1"/>
  <c r="AF1680" i="1"/>
  <c r="AE1680" i="1"/>
  <c r="AD1680" i="1"/>
  <c r="AC1680" i="1"/>
  <c r="T1680" i="1"/>
  <c r="S1680" i="1"/>
  <c r="P1680" i="1"/>
  <c r="AB1680" i="1" s="1"/>
  <c r="L1680" i="1"/>
  <c r="AF1679" i="1"/>
  <c r="AE1679" i="1"/>
  <c r="AD1679" i="1"/>
  <c r="AC1679" i="1"/>
  <c r="T1679" i="1"/>
  <c r="S1679" i="1"/>
  <c r="P1679" i="1"/>
  <c r="AB1679" i="1" s="1"/>
  <c r="L1679" i="1"/>
  <c r="AF1678" i="1"/>
  <c r="AE1678" i="1"/>
  <c r="AD1678" i="1"/>
  <c r="AC1678" i="1"/>
  <c r="T1678" i="1"/>
  <c r="S1678" i="1"/>
  <c r="P1678" i="1"/>
  <c r="AB1678" i="1" s="1"/>
  <c r="L1678" i="1"/>
  <c r="AF1677" i="1"/>
  <c r="AE1677" i="1"/>
  <c r="AD1677" i="1"/>
  <c r="AC1677" i="1"/>
  <c r="T1677" i="1"/>
  <c r="S1677" i="1"/>
  <c r="P1677" i="1"/>
  <c r="AB1677" i="1" s="1"/>
  <c r="L1677" i="1"/>
  <c r="AF1676" i="1"/>
  <c r="AE1676" i="1"/>
  <c r="AD1676" i="1"/>
  <c r="AC1676" i="1"/>
  <c r="T1676" i="1"/>
  <c r="S1676" i="1"/>
  <c r="P1676" i="1"/>
  <c r="AB1676" i="1" s="1"/>
  <c r="L1676" i="1"/>
  <c r="AF1675" i="1"/>
  <c r="AE1675" i="1"/>
  <c r="AD1675" i="1"/>
  <c r="AC1675" i="1"/>
  <c r="T1675" i="1"/>
  <c r="S1675" i="1"/>
  <c r="P1675" i="1"/>
  <c r="AB1675" i="1" s="1"/>
  <c r="L1675" i="1"/>
  <c r="AF1674" i="1"/>
  <c r="AE1674" i="1"/>
  <c r="AD1674" i="1"/>
  <c r="AC1674" i="1"/>
  <c r="T1674" i="1"/>
  <c r="S1674" i="1"/>
  <c r="P1674" i="1"/>
  <c r="AB1674" i="1" s="1"/>
  <c r="L1674" i="1"/>
  <c r="AF1673" i="1"/>
  <c r="AE1673" i="1"/>
  <c r="AD1673" i="1"/>
  <c r="AC1673" i="1"/>
  <c r="T1673" i="1"/>
  <c r="S1673" i="1"/>
  <c r="P1673" i="1"/>
  <c r="AB1673" i="1" s="1"/>
  <c r="L1673" i="1"/>
  <c r="AF1672" i="1"/>
  <c r="AE1672" i="1"/>
  <c r="AD1672" i="1"/>
  <c r="AC1672" i="1"/>
  <c r="T1672" i="1"/>
  <c r="S1672" i="1"/>
  <c r="P1672" i="1"/>
  <c r="AB1672" i="1" s="1"/>
  <c r="L1672" i="1"/>
  <c r="AF1671" i="1"/>
  <c r="AE1671" i="1"/>
  <c r="AD1671" i="1"/>
  <c r="AC1671" i="1"/>
  <c r="T1671" i="1"/>
  <c r="S1671" i="1"/>
  <c r="P1671" i="1"/>
  <c r="AB1671" i="1" s="1"/>
  <c r="L1671" i="1"/>
  <c r="AF1670" i="1"/>
  <c r="AE1670" i="1"/>
  <c r="AD1670" i="1"/>
  <c r="AC1670" i="1"/>
  <c r="T1670" i="1"/>
  <c r="S1670" i="1"/>
  <c r="P1670" i="1"/>
  <c r="AB1670" i="1" s="1"/>
  <c r="L1670" i="1"/>
  <c r="AF1669" i="1"/>
  <c r="AE1669" i="1"/>
  <c r="AD1669" i="1"/>
  <c r="AC1669" i="1"/>
  <c r="T1669" i="1"/>
  <c r="S1669" i="1"/>
  <c r="P1669" i="1"/>
  <c r="AB1669" i="1" s="1"/>
  <c r="L1669" i="1"/>
  <c r="AF1668" i="1"/>
  <c r="AE1668" i="1"/>
  <c r="AD1668" i="1"/>
  <c r="AC1668" i="1"/>
  <c r="T1668" i="1"/>
  <c r="S1668" i="1"/>
  <c r="P1668" i="1"/>
  <c r="AB1668" i="1" s="1"/>
  <c r="L1668" i="1"/>
  <c r="AF1667" i="1"/>
  <c r="AE1667" i="1"/>
  <c r="AD1667" i="1"/>
  <c r="AC1667" i="1"/>
  <c r="T1667" i="1"/>
  <c r="S1667" i="1"/>
  <c r="P1667" i="1"/>
  <c r="AB1667" i="1" s="1"/>
  <c r="L1667" i="1"/>
  <c r="AF1666" i="1"/>
  <c r="AE1666" i="1"/>
  <c r="AD1666" i="1"/>
  <c r="AC1666" i="1"/>
  <c r="T1666" i="1"/>
  <c r="S1666" i="1"/>
  <c r="P1666" i="1"/>
  <c r="AB1666" i="1" s="1"/>
  <c r="L1666" i="1"/>
  <c r="AF1665" i="1"/>
  <c r="AE1665" i="1"/>
  <c r="AD1665" i="1"/>
  <c r="AC1665" i="1"/>
  <c r="T1665" i="1"/>
  <c r="S1665" i="1"/>
  <c r="P1665" i="1"/>
  <c r="AB1665" i="1" s="1"/>
  <c r="L1665" i="1"/>
  <c r="AF1664" i="1"/>
  <c r="AE1664" i="1"/>
  <c r="AD1664" i="1"/>
  <c r="AC1664" i="1"/>
  <c r="T1664" i="1"/>
  <c r="S1664" i="1"/>
  <c r="P1664" i="1"/>
  <c r="AB1664" i="1" s="1"/>
  <c r="L1664" i="1"/>
  <c r="AF1663" i="1"/>
  <c r="AE1663" i="1"/>
  <c r="AD1663" i="1"/>
  <c r="AC1663" i="1"/>
  <c r="T1663" i="1"/>
  <c r="S1663" i="1"/>
  <c r="P1663" i="1"/>
  <c r="AB1663" i="1" s="1"/>
  <c r="L1663" i="1"/>
  <c r="AF1662" i="1"/>
  <c r="AE1662" i="1"/>
  <c r="AD1662" i="1"/>
  <c r="AC1662" i="1"/>
  <c r="T1662" i="1"/>
  <c r="S1662" i="1"/>
  <c r="P1662" i="1"/>
  <c r="AB1662" i="1" s="1"/>
  <c r="L1662" i="1"/>
  <c r="AF1661" i="1"/>
  <c r="AE1661" i="1"/>
  <c r="AD1661" i="1"/>
  <c r="AC1661" i="1"/>
  <c r="T1661" i="1"/>
  <c r="S1661" i="1"/>
  <c r="P1661" i="1"/>
  <c r="AB1661" i="1" s="1"/>
  <c r="L1661" i="1"/>
  <c r="AF1660" i="1"/>
  <c r="AE1660" i="1"/>
  <c r="AD1660" i="1"/>
  <c r="AC1660" i="1"/>
  <c r="T1660" i="1"/>
  <c r="S1660" i="1"/>
  <c r="P1660" i="1"/>
  <c r="AB1660" i="1" s="1"/>
  <c r="L1660" i="1"/>
  <c r="AF1659" i="1"/>
  <c r="AE1659" i="1"/>
  <c r="AD1659" i="1"/>
  <c r="AC1659" i="1"/>
  <c r="T1659" i="1"/>
  <c r="S1659" i="1"/>
  <c r="P1659" i="1"/>
  <c r="AB1659" i="1" s="1"/>
  <c r="L1659" i="1"/>
  <c r="AF1658" i="1"/>
  <c r="AE1658" i="1"/>
  <c r="AD1658" i="1"/>
  <c r="AC1658" i="1"/>
  <c r="T1658" i="1"/>
  <c r="S1658" i="1"/>
  <c r="P1658" i="1"/>
  <c r="AB1658" i="1" s="1"/>
  <c r="L1658" i="1"/>
  <c r="AF1657" i="1"/>
  <c r="AE1657" i="1"/>
  <c r="AD1657" i="1"/>
  <c r="AC1657" i="1"/>
  <c r="AG1657" i="1" s="1"/>
  <c r="T1657" i="1"/>
  <c r="S1657" i="1"/>
  <c r="P1657" i="1"/>
  <c r="AB1657" i="1" s="1"/>
  <c r="L1657" i="1"/>
  <c r="AF1656" i="1"/>
  <c r="AE1656" i="1"/>
  <c r="AD1656" i="1"/>
  <c r="AC1656" i="1"/>
  <c r="T1656" i="1"/>
  <c r="S1656" i="1"/>
  <c r="P1656" i="1"/>
  <c r="AB1656" i="1" s="1"/>
  <c r="L1656" i="1"/>
  <c r="AF1655" i="1"/>
  <c r="AE1655" i="1"/>
  <c r="AD1655" i="1"/>
  <c r="AC1655" i="1"/>
  <c r="T1655" i="1"/>
  <c r="S1655" i="1"/>
  <c r="P1655" i="1"/>
  <c r="AB1655" i="1" s="1"/>
  <c r="L1655" i="1"/>
  <c r="AF1654" i="1"/>
  <c r="AE1654" i="1"/>
  <c r="AD1654" i="1"/>
  <c r="AC1654" i="1"/>
  <c r="T1654" i="1"/>
  <c r="S1654" i="1"/>
  <c r="P1654" i="1"/>
  <c r="AB1654" i="1" s="1"/>
  <c r="L1654" i="1"/>
  <c r="AF1653" i="1"/>
  <c r="AE1653" i="1"/>
  <c r="AD1653" i="1"/>
  <c r="AC1653" i="1"/>
  <c r="T1653" i="1"/>
  <c r="S1653" i="1"/>
  <c r="P1653" i="1"/>
  <c r="AB1653" i="1" s="1"/>
  <c r="L1653" i="1"/>
  <c r="AF1652" i="1"/>
  <c r="AE1652" i="1"/>
  <c r="AD1652" i="1"/>
  <c r="AC1652" i="1"/>
  <c r="T1652" i="1"/>
  <c r="S1652" i="1"/>
  <c r="P1652" i="1"/>
  <c r="AB1652" i="1" s="1"/>
  <c r="L1652" i="1"/>
  <c r="AF1651" i="1"/>
  <c r="AE1651" i="1"/>
  <c r="AD1651" i="1"/>
  <c r="AC1651" i="1"/>
  <c r="T1651" i="1"/>
  <c r="S1651" i="1"/>
  <c r="P1651" i="1"/>
  <c r="AB1651" i="1" s="1"/>
  <c r="L1651" i="1"/>
  <c r="AF1650" i="1"/>
  <c r="AE1650" i="1"/>
  <c r="AD1650" i="1"/>
  <c r="AC1650" i="1"/>
  <c r="T1650" i="1"/>
  <c r="S1650" i="1"/>
  <c r="P1650" i="1"/>
  <c r="AB1650" i="1" s="1"/>
  <c r="L1650" i="1"/>
  <c r="AF1649" i="1"/>
  <c r="AE1649" i="1"/>
  <c r="AD1649" i="1"/>
  <c r="AC1649" i="1"/>
  <c r="T1649" i="1"/>
  <c r="S1649" i="1"/>
  <c r="P1649" i="1"/>
  <c r="AB1649" i="1" s="1"/>
  <c r="L1649" i="1"/>
  <c r="AF1648" i="1"/>
  <c r="AE1648" i="1"/>
  <c r="AD1648" i="1"/>
  <c r="AC1648" i="1"/>
  <c r="T1648" i="1"/>
  <c r="S1648" i="1"/>
  <c r="P1648" i="1"/>
  <c r="AB1648" i="1" s="1"/>
  <c r="L1648" i="1"/>
  <c r="AF1647" i="1"/>
  <c r="AE1647" i="1"/>
  <c r="AD1647" i="1"/>
  <c r="AC1647" i="1"/>
  <c r="T1647" i="1"/>
  <c r="S1647" i="1"/>
  <c r="P1647" i="1"/>
  <c r="AB1647" i="1" s="1"/>
  <c r="L1647" i="1"/>
  <c r="AF1646" i="1"/>
  <c r="AE1646" i="1"/>
  <c r="AD1646" i="1"/>
  <c r="AC1646" i="1"/>
  <c r="T1646" i="1"/>
  <c r="S1646" i="1"/>
  <c r="P1646" i="1"/>
  <c r="AB1646" i="1" s="1"/>
  <c r="L1646" i="1"/>
  <c r="AF1645" i="1"/>
  <c r="AE1645" i="1"/>
  <c r="AD1645" i="1"/>
  <c r="AC1645" i="1"/>
  <c r="T1645" i="1"/>
  <c r="S1645" i="1"/>
  <c r="P1645" i="1"/>
  <c r="AB1645" i="1" s="1"/>
  <c r="L1645" i="1"/>
  <c r="AF1644" i="1"/>
  <c r="AE1644" i="1"/>
  <c r="AD1644" i="1"/>
  <c r="AC1644" i="1"/>
  <c r="T1644" i="1"/>
  <c r="S1644" i="1"/>
  <c r="P1644" i="1"/>
  <c r="AB1644" i="1" s="1"/>
  <c r="L1644" i="1"/>
  <c r="AF1643" i="1"/>
  <c r="AE1643" i="1"/>
  <c r="AD1643" i="1"/>
  <c r="AC1643" i="1"/>
  <c r="T1643" i="1"/>
  <c r="S1643" i="1"/>
  <c r="P1643" i="1"/>
  <c r="AB1643" i="1" s="1"/>
  <c r="L1643" i="1"/>
  <c r="AF1642" i="1"/>
  <c r="AE1642" i="1"/>
  <c r="AD1642" i="1"/>
  <c r="AC1642" i="1"/>
  <c r="T1642" i="1"/>
  <c r="S1642" i="1"/>
  <c r="P1642" i="1"/>
  <c r="AB1642" i="1" s="1"/>
  <c r="L1642" i="1"/>
  <c r="AF1641" i="1"/>
  <c r="AE1641" i="1"/>
  <c r="AD1641" i="1"/>
  <c r="AC1641" i="1"/>
  <c r="T1641" i="1"/>
  <c r="S1641" i="1"/>
  <c r="P1641" i="1"/>
  <c r="AB1641" i="1" s="1"/>
  <c r="L1641" i="1"/>
  <c r="AF1640" i="1"/>
  <c r="AE1640" i="1"/>
  <c r="AD1640" i="1"/>
  <c r="AC1640" i="1"/>
  <c r="T1640" i="1"/>
  <c r="S1640" i="1"/>
  <c r="P1640" i="1"/>
  <c r="AB1640" i="1" s="1"/>
  <c r="L1640" i="1"/>
  <c r="AF1639" i="1"/>
  <c r="AE1639" i="1"/>
  <c r="AD1639" i="1"/>
  <c r="AC1639" i="1"/>
  <c r="T1639" i="1"/>
  <c r="S1639" i="1"/>
  <c r="P1639" i="1"/>
  <c r="AB1639" i="1" s="1"/>
  <c r="L1639" i="1"/>
  <c r="AF1638" i="1"/>
  <c r="AE1638" i="1"/>
  <c r="AD1638" i="1"/>
  <c r="AC1638" i="1"/>
  <c r="T1638" i="1"/>
  <c r="S1638" i="1"/>
  <c r="P1638" i="1"/>
  <c r="AB1638" i="1" s="1"/>
  <c r="L1638" i="1"/>
  <c r="AF1637" i="1"/>
  <c r="AE1637" i="1"/>
  <c r="AD1637" i="1"/>
  <c r="AC1637" i="1"/>
  <c r="T1637" i="1"/>
  <c r="S1637" i="1"/>
  <c r="P1637" i="1"/>
  <c r="AB1637" i="1" s="1"/>
  <c r="L1637" i="1"/>
  <c r="AF1636" i="1"/>
  <c r="AE1636" i="1"/>
  <c r="AD1636" i="1"/>
  <c r="AC1636" i="1"/>
  <c r="T1636" i="1"/>
  <c r="S1636" i="1"/>
  <c r="P1636" i="1"/>
  <c r="AB1636" i="1" s="1"/>
  <c r="L1636" i="1"/>
  <c r="AF1635" i="1"/>
  <c r="AE1635" i="1"/>
  <c r="AD1635" i="1"/>
  <c r="AC1635" i="1"/>
  <c r="T1635" i="1"/>
  <c r="S1635" i="1"/>
  <c r="P1635" i="1"/>
  <c r="AB1635" i="1" s="1"/>
  <c r="L1635" i="1"/>
  <c r="AF1634" i="1"/>
  <c r="AE1634" i="1"/>
  <c r="AD1634" i="1"/>
  <c r="AC1634" i="1"/>
  <c r="T1634" i="1"/>
  <c r="S1634" i="1"/>
  <c r="P1634" i="1"/>
  <c r="AB1634" i="1" s="1"/>
  <c r="L1634" i="1"/>
  <c r="AF1633" i="1"/>
  <c r="AE1633" i="1"/>
  <c r="AD1633" i="1"/>
  <c r="AC1633" i="1"/>
  <c r="T1633" i="1"/>
  <c r="S1633" i="1"/>
  <c r="P1633" i="1"/>
  <c r="AB1633" i="1" s="1"/>
  <c r="L1633" i="1"/>
  <c r="AF1632" i="1"/>
  <c r="AE1632" i="1"/>
  <c r="AD1632" i="1"/>
  <c r="AC1632" i="1"/>
  <c r="T1632" i="1"/>
  <c r="S1632" i="1"/>
  <c r="P1632" i="1"/>
  <c r="AB1632" i="1" s="1"/>
  <c r="L1632" i="1"/>
  <c r="AF1631" i="1"/>
  <c r="AE1631" i="1"/>
  <c r="AD1631" i="1"/>
  <c r="AC1631" i="1"/>
  <c r="T1631" i="1"/>
  <c r="S1631" i="1"/>
  <c r="P1631" i="1"/>
  <c r="AB1631" i="1" s="1"/>
  <c r="L1631" i="1"/>
  <c r="AF1630" i="1"/>
  <c r="AE1630" i="1"/>
  <c r="AD1630" i="1"/>
  <c r="AC1630" i="1"/>
  <c r="T1630" i="1"/>
  <c r="S1630" i="1"/>
  <c r="P1630" i="1"/>
  <c r="AB1630" i="1" s="1"/>
  <c r="L1630" i="1"/>
  <c r="AF1629" i="1"/>
  <c r="AE1629" i="1"/>
  <c r="AD1629" i="1"/>
  <c r="AC1629" i="1"/>
  <c r="T1629" i="1"/>
  <c r="S1629" i="1"/>
  <c r="P1629" i="1"/>
  <c r="AB1629" i="1" s="1"/>
  <c r="L1629" i="1"/>
  <c r="AF1628" i="1"/>
  <c r="AE1628" i="1"/>
  <c r="AD1628" i="1"/>
  <c r="AC1628" i="1"/>
  <c r="T1628" i="1"/>
  <c r="S1628" i="1"/>
  <c r="P1628" i="1"/>
  <c r="AB1628" i="1" s="1"/>
  <c r="L1628" i="1"/>
  <c r="AF1627" i="1"/>
  <c r="AE1627" i="1"/>
  <c r="AD1627" i="1"/>
  <c r="AC1627" i="1"/>
  <c r="T1627" i="1"/>
  <c r="S1627" i="1"/>
  <c r="P1627" i="1"/>
  <c r="AB1627" i="1" s="1"/>
  <c r="L1627" i="1"/>
  <c r="AF1626" i="1"/>
  <c r="AE1626" i="1"/>
  <c r="AD1626" i="1"/>
  <c r="AC1626" i="1"/>
  <c r="T1626" i="1"/>
  <c r="S1626" i="1"/>
  <c r="P1626" i="1"/>
  <c r="AB1626" i="1" s="1"/>
  <c r="L1626" i="1"/>
  <c r="AF1625" i="1"/>
  <c r="AE1625" i="1"/>
  <c r="AD1625" i="1"/>
  <c r="AC1625" i="1"/>
  <c r="T1625" i="1"/>
  <c r="S1625" i="1"/>
  <c r="P1625" i="1"/>
  <c r="AB1625" i="1" s="1"/>
  <c r="L1625" i="1"/>
  <c r="AF1624" i="1"/>
  <c r="AE1624" i="1"/>
  <c r="AD1624" i="1"/>
  <c r="AC1624" i="1"/>
  <c r="T1624" i="1"/>
  <c r="S1624" i="1"/>
  <c r="P1624" i="1"/>
  <c r="AB1624" i="1" s="1"/>
  <c r="L1624" i="1"/>
  <c r="AF1623" i="1"/>
  <c r="AE1623" i="1"/>
  <c r="AD1623" i="1"/>
  <c r="AC1623" i="1"/>
  <c r="T1623" i="1"/>
  <c r="S1623" i="1"/>
  <c r="P1623" i="1"/>
  <c r="AB1623" i="1" s="1"/>
  <c r="L1623" i="1"/>
  <c r="AF1622" i="1"/>
  <c r="AE1622" i="1"/>
  <c r="AD1622" i="1"/>
  <c r="AC1622" i="1"/>
  <c r="T1622" i="1"/>
  <c r="S1622" i="1"/>
  <c r="P1622" i="1"/>
  <c r="AB1622" i="1" s="1"/>
  <c r="L1622" i="1"/>
  <c r="AF1621" i="1"/>
  <c r="AE1621" i="1"/>
  <c r="AD1621" i="1"/>
  <c r="AC1621" i="1"/>
  <c r="T1621" i="1"/>
  <c r="S1621" i="1"/>
  <c r="P1621" i="1"/>
  <c r="AB1621" i="1" s="1"/>
  <c r="L1621" i="1"/>
  <c r="AF1620" i="1"/>
  <c r="AE1620" i="1"/>
  <c r="AD1620" i="1"/>
  <c r="AC1620" i="1"/>
  <c r="T1620" i="1"/>
  <c r="S1620" i="1"/>
  <c r="P1620" i="1"/>
  <c r="AB1620" i="1" s="1"/>
  <c r="L1620" i="1"/>
  <c r="AF1619" i="1"/>
  <c r="AE1619" i="1"/>
  <c r="AD1619" i="1"/>
  <c r="AC1619" i="1"/>
  <c r="T1619" i="1"/>
  <c r="S1619" i="1"/>
  <c r="P1619" i="1"/>
  <c r="AB1619" i="1" s="1"/>
  <c r="L1619" i="1"/>
  <c r="AF1618" i="1"/>
  <c r="AE1618" i="1"/>
  <c r="AD1618" i="1"/>
  <c r="AC1618" i="1"/>
  <c r="T1618" i="1"/>
  <c r="S1618" i="1"/>
  <c r="P1618" i="1"/>
  <c r="AB1618" i="1" s="1"/>
  <c r="L1618" i="1"/>
  <c r="AF1617" i="1"/>
  <c r="AE1617" i="1"/>
  <c r="AD1617" i="1"/>
  <c r="AC1617" i="1"/>
  <c r="T1617" i="1"/>
  <c r="S1617" i="1"/>
  <c r="P1617" i="1"/>
  <c r="AB1617" i="1" s="1"/>
  <c r="L1617" i="1"/>
  <c r="AF1616" i="1"/>
  <c r="AE1616" i="1"/>
  <c r="AD1616" i="1"/>
  <c r="AC1616" i="1"/>
  <c r="T1616" i="1"/>
  <c r="S1616" i="1"/>
  <c r="P1616" i="1"/>
  <c r="AB1616" i="1" s="1"/>
  <c r="L1616" i="1"/>
  <c r="AF1615" i="1"/>
  <c r="AE1615" i="1"/>
  <c r="AD1615" i="1"/>
  <c r="AC1615" i="1"/>
  <c r="T1615" i="1"/>
  <c r="S1615" i="1"/>
  <c r="P1615" i="1"/>
  <c r="AB1615" i="1" s="1"/>
  <c r="L1615" i="1"/>
  <c r="AF1614" i="1"/>
  <c r="AE1614" i="1"/>
  <c r="AD1614" i="1"/>
  <c r="AC1614" i="1"/>
  <c r="T1614" i="1"/>
  <c r="S1614" i="1"/>
  <c r="P1614" i="1"/>
  <c r="AB1614" i="1" s="1"/>
  <c r="L1614" i="1"/>
  <c r="AF1613" i="1"/>
  <c r="AE1613" i="1"/>
  <c r="AD1613" i="1"/>
  <c r="AG1613" i="1" s="1"/>
  <c r="AC1613" i="1"/>
  <c r="T1613" i="1"/>
  <c r="S1613" i="1"/>
  <c r="P1613" i="1"/>
  <c r="AB1613" i="1" s="1"/>
  <c r="L1613" i="1"/>
  <c r="AF1612" i="1"/>
  <c r="AE1612" i="1"/>
  <c r="AD1612" i="1"/>
  <c r="AC1612" i="1"/>
  <c r="T1612" i="1"/>
  <c r="S1612" i="1"/>
  <c r="P1612" i="1"/>
  <c r="AB1612" i="1" s="1"/>
  <c r="L1612" i="1"/>
  <c r="AF1611" i="1"/>
  <c r="AE1611" i="1"/>
  <c r="AD1611" i="1"/>
  <c r="AC1611" i="1"/>
  <c r="T1611" i="1"/>
  <c r="S1611" i="1"/>
  <c r="P1611" i="1"/>
  <c r="AB1611" i="1" s="1"/>
  <c r="L1611" i="1"/>
  <c r="AF1610" i="1"/>
  <c r="AE1610" i="1"/>
  <c r="AD1610" i="1"/>
  <c r="AG1610" i="1" s="1"/>
  <c r="AC1610" i="1"/>
  <c r="T1610" i="1"/>
  <c r="S1610" i="1"/>
  <c r="P1610" i="1"/>
  <c r="AB1610" i="1" s="1"/>
  <c r="L1610" i="1"/>
  <c r="AF1609" i="1"/>
  <c r="AE1609" i="1"/>
  <c r="AD1609" i="1"/>
  <c r="AC1609" i="1"/>
  <c r="T1609" i="1"/>
  <c r="S1609" i="1"/>
  <c r="P1609" i="1"/>
  <c r="AB1609" i="1" s="1"/>
  <c r="L1609" i="1"/>
  <c r="AF1608" i="1"/>
  <c r="AE1608" i="1"/>
  <c r="AD1608" i="1"/>
  <c r="AC1608" i="1"/>
  <c r="T1608" i="1"/>
  <c r="S1608" i="1"/>
  <c r="P1608" i="1"/>
  <c r="AB1608" i="1" s="1"/>
  <c r="L1608" i="1"/>
  <c r="AF1607" i="1"/>
  <c r="AE1607" i="1"/>
  <c r="AD1607" i="1"/>
  <c r="AC1607" i="1"/>
  <c r="T1607" i="1"/>
  <c r="S1607" i="1"/>
  <c r="P1607" i="1"/>
  <c r="AB1607" i="1" s="1"/>
  <c r="L1607" i="1"/>
  <c r="AF1606" i="1"/>
  <c r="AE1606" i="1"/>
  <c r="AD1606" i="1"/>
  <c r="AC1606" i="1"/>
  <c r="T1606" i="1"/>
  <c r="S1606" i="1"/>
  <c r="P1606" i="1"/>
  <c r="AB1606" i="1" s="1"/>
  <c r="L1606" i="1"/>
  <c r="AF1605" i="1"/>
  <c r="AE1605" i="1"/>
  <c r="AD1605" i="1"/>
  <c r="AG1605" i="1" s="1"/>
  <c r="AC1605" i="1"/>
  <c r="T1605" i="1"/>
  <c r="S1605" i="1"/>
  <c r="P1605" i="1"/>
  <c r="AB1605" i="1" s="1"/>
  <c r="L1605" i="1"/>
  <c r="AF1604" i="1"/>
  <c r="AE1604" i="1"/>
  <c r="AD1604" i="1"/>
  <c r="AG1604" i="1" s="1"/>
  <c r="AC1604" i="1"/>
  <c r="T1604" i="1"/>
  <c r="S1604" i="1"/>
  <c r="P1604" i="1"/>
  <c r="AB1604" i="1" s="1"/>
  <c r="L1604" i="1"/>
  <c r="AF1603" i="1"/>
  <c r="AE1603" i="1"/>
  <c r="AD1603" i="1"/>
  <c r="AG1603" i="1" s="1"/>
  <c r="AC1603" i="1"/>
  <c r="T1603" i="1"/>
  <c r="S1603" i="1"/>
  <c r="P1603" i="1"/>
  <c r="AB1603" i="1" s="1"/>
  <c r="L1603" i="1"/>
  <c r="AF1602" i="1"/>
  <c r="AE1602" i="1"/>
  <c r="AD1602" i="1"/>
  <c r="AC1602" i="1"/>
  <c r="T1602" i="1"/>
  <c r="S1602" i="1"/>
  <c r="P1602" i="1"/>
  <c r="AB1602" i="1" s="1"/>
  <c r="L1602" i="1"/>
  <c r="AF1601" i="1"/>
  <c r="AE1601" i="1"/>
  <c r="AD1601" i="1"/>
  <c r="AG1601" i="1" s="1"/>
  <c r="AC1601" i="1"/>
  <c r="T1601" i="1"/>
  <c r="S1601" i="1"/>
  <c r="P1601" i="1"/>
  <c r="AB1601" i="1" s="1"/>
  <c r="L1601" i="1"/>
  <c r="AF1600" i="1"/>
  <c r="AE1600" i="1"/>
  <c r="AD1600" i="1"/>
  <c r="AC1600" i="1"/>
  <c r="T1600" i="1"/>
  <c r="S1600" i="1"/>
  <c r="P1600" i="1"/>
  <c r="AB1600" i="1" s="1"/>
  <c r="L1600" i="1"/>
  <c r="AF1599" i="1"/>
  <c r="AE1599" i="1"/>
  <c r="AD1599" i="1"/>
  <c r="AC1599" i="1"/>
  <c r="T1599" i="1"/>
  <c r="S1599" i="1"/>
  <c r="P1599" i="1"/>
  <c r="AB1599" i="1" s="1"/>
  <c r="L1599" i="1"/>
  <c r="AF1598" i="1"/>
  <c r="AE1598" i="1"/>
  <c r="AD1598" i="1"/>
  <c r="AC1598" i="1"/>
  <c r="T1598" i="1"/>
  <c r="S1598" i="1"/>
  <c r="P1598" i="1"/>
  <c r="AB1598" i="1" s="1"/>
  <c r="L1598" i="1"/>
  <c r="AF1597" i="1"/>
  <c r="AE1597" i="1"/>
  <c r="AD1597" i="1"/>
  <c r="AC1597" i="1"/>
  <c r="T1597" i="1"/>
  <c r="S1597" i="1"/>
  <c r="P1597" i="1"/>
  <c r="AB1597" i="1" s="1"/>
  <c r="L1597" i="1"/>
  <c r="AF1596" i="1"/>
  <c r="AE1596" i="1"/>
  <c r="AD1596" i="1"/>
  <c r="AC1596" i="1"/>
  <c r="T1596" i="1"/>
  <c r="S1596" i="1"/>
  <c r="P1596" i="1"/>
  <c r="AB1596" i="1" s="1"/>
  <c r="L1596" i="1"/>
  <c r="AF1595" i="1"/>
  <c r="AE1595" i="1"/>
  <c r="AD1595" i="1"/>
  <c r="AC1595" i="1"/>
  <c r="T1595" i="1"/>
  <c r="S1595" i="1"/>
  <c r="P1595" i="1"/>
  <c r="AB1595" i="1" s="1"/>
  <c r="L1595" i="1"/>
  <c r="AF1594" i="1"/>
  <c r="AE1594" i="1"/>
  <c r="AD1594" i="1"/>
  <c r="AC1594" i="1"/>
  <c r="T1594" i="1"/>
  <c r="S1594" i="1"/>
  <c r="P1594" i="1"/>
  <c r="AB1594" i="1" s="1"/>
  <c r="L1594" i="1"/>
  <c r="AF1593" i="1"/>
  <c r="AE1593" i="1"/>
  <c r="AD1593" i="1"/>
  <c r="AC1593" i="1"/>
  <c r="T1593" i="1"/>
  <c r="S1593" i="1"/>
  <c r="P1593" i="1"/>
  <c r="AB1593" i="1" s="1"/>
  <c r="L1593" i="1"/>
  <c r="AF1592" i="1"/>
  <c r="AE1592" i="1"/>
  <c r="AD1592" i="1"/>
  <c r="AC1592" i="1"/>
  <c r="T1592" i="1"/>
  <c r="S1592" i="1"/>
  <c r="P1592" i="1"/>
  <c r="AB1592" i="1" s="1"/>
  <c r="L1592" i="1"/>
  <c r="AF1591" i="1"/>
  <c r="AE1591" i="1"/>
  <c r="AD1591" i="1"/>
  <c r="AC1591" i="1"/>
  <c r="T1591" i="1"/>
  <c r="S1591" i="1"/>
  <c r="P1591" i="1"/>
  <c r="AB1591" i="1" s="1"/>
  <c r="L1591" i="1"/>
  <c r="AF1590" i="1"/>
  <c r="AE1590" i="1"/>
  <c r="AD1590" i="1"/>
  <c r="AC1590" i="1"/>
  <c r="T1590" i="1"/>
  <c r="S1590" i="1"/>
  <c r="P1590" i="1"/>
  <c r="AB1590" i="1" s="1"/>
  <c r="L1590" i="1"/>
  <c r="AF1589" i="1"/>
  <c r="AE1589" i="1"/>
  <c r="AH1589" i="1" s="1"/>
  <c r="AD1589" i="1"/>
  <c r="AC1589" i="1"/>
  <c r="T1589" i="1"/>
  <c r="S1589" i="1"/>
  <c r="P1589" i="1"/>
  <c r="AB1589" i="1" s="1"/>
  <c r="L1589" i="1"/>
  <c r="AF1588" i="1"/>
  <c r="AE1588" i="1"/>
  <c r="AH1588" i="1" s="1"/>
  <c r="AD1588" i="1"/>
  <c r="AC1588" i="1"/>
  <c r="T1588" i="1"/>
  <c r="S1588" i="1"/>
  <c r="P1588" i="1"/>
  <c r="AB1588" i="1" s="1"/>
  <c r="L1588" i="1"/>
  <c r="AF1587" i="1"/>
  <c r="AE1587" i="1"/>
  <c r="AD1587" i="1"/>
  <c r="AC1587" i="1"/>
  <c r="T1587" i="1"/>
  <c r="S1587" i="1"/>
  <c r="P1587" i="1"/>
  <c r="AB1587" i="1" s="1"/>
  <c r="L1587" i="1"/>
  <c r="AF1586" i="1"/>
  <c r="AE1586" i="1"/>
  <c r="AD1586" i="1"/>
  <c r="AC1586" i="1"/>
  <c r="T1586" i="1"/>
  <c r="S1586" i="1"/>
  <c r="P1586" i="1"/>
  <c r="AB1586" i="1" s="1"/>
  <c r="L1586" i="1"/>
  <c r="AF1585" i="1"/>
  <c r="AE1585" i="1"/>
  <c r="AD1585" i="1"/>
  <c r="AC1585" i="1"/>
  <c r="T1585" i="1"/>
  <c r="S1585" i="1"/>
  <c r="P1585" i="1"/>
  <c r="AB1585" i="1" s="1"/>
  <c r="L1585" i="1"/>
  <c r="AF1584" i="1"/>
  <c r="AE1584" i="1"/>
  <c r="AD1584" i="1"/>
  <c r="AC1584" i="1"/>
  <c r="T1584" i="1"/>
  <c r="S1584" i="1"/>
  <c r="P1584" i="1"/>
  <c r="AB1584" i="1" s="1"/>
  <c r="L1584" i="1"/>
  <c r="AF1583" i="1"/>
  <c r="AE1583" i="1"/>
  <c r="AD1583" i="1"/>
  <c r="AC1583" i="1"/>
  <c r="T1583" i="1"/>
  <c r="S1583" i="1"/>
  <c r="P1583" i="1"/>
  <c r="AB1583" i="1" s="1"/>
  <c r="L1583" i="1"/>
  <c r="AF1582" i="1"/>
  <c r="AE1582" i="1"/>
  <c r="AD1582" i="1"/>
  <c r="AC1582" i="1"/>
  <c r="T1582" i="1"/>
  <c r="S1582" i="1"/>
  <c r="P1582" i="1"/>
  <c r="AB1582" i="1" s="1"/>
  <c r="L1582" i="1"/>
  <c r="AF1581" i="1"/>
  <c r="AE1581" i="1"/>
  <c r="AD1581" i="1"/>
  <c r="AC1581" i="1"/>
  <c r="T1581" i="1"/>
  <c r="S1581" i="1"/>
  <c r="P1581" i="1"/>
  <c r="AB1581" i="1" s="1"/>
  <c r="L1581" i="1"/>
  <c r="AF1580" i="1"/>
  <c r="AE1580" i="1"/>
  <c r="AD1580" i="1"/>
  <c r="AC1580" i="1"/>
  <c r="T1580" i="1"/>
  <c r="S1580" i="1"/>
  <c r="P1580" i="1"/>
  <c r="AB1580" i="1" s="1"/>
  <c r="L1580" i="1"/>
  <c r="AF1579" i="1"/>
  <c r="AE1579" i="1"/>
  <c r="AD1579" i="1"/>
  <c r="AC1579" i="1"/>
  <c r="T1579" i="1"/>
  <c r="S1579" i="1"/>
  <c r="P1579" i="1"/>
  <c r="AB1579" i="1" s="1"/>
  <c r="L1579" i="1"/>
  <c r="AF1578" i="1"/>
  <c r="AE1578" i="1"/>
  <c r="AD1578" i="1"/>
  <c r="AC1578" i="1"/>
  <c r="T1578" i="1"/>
  <c r="S1578" i="1"/>
  <c r="P1578" i="1"/>
  <c r="AB1578" i="1" s="1"/>
  <c r="L1578" i="1"/>
  <c r="AF1577" i="1"/>
  <c r="AE1577" i="1"/>
  <c r="AH1577" i="1" s="1"/>
  <c r="AD1577" i="1"/>
  <c r="AC1577" i="1"/>
  <c r="T1577" i="1"/>
  <c r="S1577" i="1"/>
  <c r="P1577" i="1"/>
  <c r="AB1577" i="1" s="1"/>
  <c r="L1577" i="1"/>
  <c r="AF1576" i="1"/>
  <c r="AE1576" i="1"/>
  <c r="AD1576" i="1"/>
  <c r="AC1576" i="1"/>
  <c r="T1576" i="1"/>
  <c r="S1576" i="1"/>
  <c r="P1576" i="1"/>
  <c r="AB1576" i="1" s="1"/>
  <c r="L1576" i="1"/>
  <c r="AF1575" i="1"/>
  <c r="AE1575" i="1"/>
  <c r="AD1575" i="1"/>
  <c r="AC1575" i="1"/>
  <c r="T1575" i="1"/>
  <c r="S1575" i="1"/>
  <c r="P1575" i="1"/>
  <c r="AB1575" i="1" s="1"/>
  <c r="L1575" i="1"/>
  <c r="AF1574" i="1"/>
  <c r="AE1574" i="1"/>
  <c r="AH1574" i="1" s="1"/>
  <c r="AD1574" i="1"/>
  <c r="AC1574" i="1"/>
  <c r="T1574" i="1"/>
  <c r="S1574" i="1"/>
  <c r="P1574" i="1"/>
  <c r="AB1574" i="1" s="1"/>
  <c r="L1574" i="1"/>
  <c r="AF1573" i="1"/>
  <c r="AE1573" i="1"/>
  <c r="AD1573" i="1"/>
  <c r="AC1573" i="1"/>
  <c r="T1573" i="1"/>
  <c r="S1573" i="1"/>
  <c r="P1573" i="1"/>
  <c r="AB1573" i="1" s="1"/>
  <c r="L1573" i="1"/>
  <c r="AF1572" i="1"/>
  <c r="AE1572" i="1"/>
  <c r="AD1572" i="1"/>
  <c r="AC1572" i="1"/>
  <c r="T1572" i="1"/>
  <c r="S1572" i="1"/>
  <c r="P1572" i="1"/>
  <c r="AB1572" i="1" s="1"/>
  <c r="L1572" i="1"/>
  <c r="AF1571" i="1"/>
  <c r="AE1571" i="1"/>
  <c r="AD1571" i="1"/>
  <c r="AC1571" i="1"/>
  <c r="T1571" i="1"/>
  <c r="S1571" i="1"/>
  <c r="P1571" i="1"/>
  <c r="AB1571" i="1" s="1"/>
  <c r="L1571" i="1"/>
  <c r="AF1570" i="1"/>
  <c r="AE1570" i="1"/>
  <c r="AD1570" i="1"/>
  <c r="AC1570" i="1"/>
  <c r="T1570" i="1"/>
  <c r="S1570" i="1"/>
  <c r="P1570" i="1"/>
  <c r="AB1570" i="1" s="1"/>
  <c r="L1570" i="1"/>
  <c r="AF1569" i="1"/>
  <c r="AE1569" i="1"/>
  <c r="AD1569" i="1"/>
  <c r="AC1569" i="1"/>
  <c r="T1569" i="1"/>
  <c r="S1569" i="1"/>
  <c r="P1569" i="1"/>
  <c r="AB1569" i="1" s="1"/>
  <c r="L1569" i="1"/>
  <c r="AF1568" i="1"/>
  <c r="AE1568" i="1"/>
  <c r="AD1568" i="1"/>
  <c r="AC1568" i="1"/>
  <c r="T1568" i="1"/>
  <c r="S1568" i="1"/>
  <c r="P1568" i="1"/>
  <c r="AB1568" i="1" s="1"/>
  <c r="L1568" i="1"/>
  <c r="AF1567" i="1"/>
  <c r="AE1567" i="1"/>
  <c r="AD1567" i="1"/>
  <c r="AC1567" i="1"/>
  <c r="T1567" i="1"/>
  <c r="S1567" i="1"/>
  <c r="P1567" i="1"/>
  <c r="AB1567" i="1" s="1"/>
  <c r="L1567" i="1"/>
  <c r="AF1566" i="1"/>
  <c r="AE1566" i="1"/>
  <c r="AD1566" i="1"/>
  <c r="AC1566" i="1"/>
  <c r="T1566" i="1"/>
  <c r="S1566" i="1"/>
  <c r="P1566" i="1"/>
  <c r="AB1566" i="1" s="1"/>
  <c r="L1566" i="1"/>
  <c r="AF1565" i="1"/>
  <c r="AE1565" i="1"/>
  <c r="AD1565" i="1"/>
  <c r="AC1565" i="1"/>
  <c r="T1565" i="1"/>
  <c r="S1565" i="1"/>
  <c r="P1565" i="1"/>
  <c r="AB1565" i="1" s="1"/>
  <c r="L1565" i="1"/>
  <c r="AF1564" i="1"/>
  <c r="AE1564" i="1"/>
  <c r="AD1564" i="1"/>
  <c r="AC1564" i="1"/>
  <c r="T1564" i="1"/>
  <c r="S1564" i="1"/>
  <c r="P1564" i="1"/>
  <c r="AB1564" i="1" s="1"/>
  <c r="L1564" i="1"/>
  <c r="AF1563" i="1"/>
  <c r="AE1563" i="1"/>
  <c r="AD1563" i="1"/>
  <c r="AC1563" i="1"/>
  <c r="T1563" i="1"/>
  <c r="S1563" i="1"/>
  <c r="P1563" i="1"/>
  <c r="AB1563" i="1" s="1"/>
  <c r="L1563" i="1"/>
  <c r="AF1562" i="1"/>
  <c r="AE1562" i="1"/>
  <c r="AD1562" i="1"/>
  <c r="AC1562" i="1"/>
  <c r="T1562" i="1"/>
  <c r="S1562" i="1"/>
  <c r="P1562" i="1"/>
  <c r="AB1562" i="1" s="1"/>
  <c r="L1562" i="1"/>
  <c r="AF1561" i="1"/>
  <c r="AE1561" i="1"/>
  <c r="AD1561" i="1"/>
  <c r="AC1561" i="1"/>
  <c r="T1561" i="1"/>
  <c r="S1561" i="1"/>
  <c r="P1561" i="1"/>
  <c r="AB1561" i="1" s="1"/>
  <c r="L1561" i="1"/>
  <c r="AF1560" i="1"/>
  <c r="AE1560" i="1"/>
  <c r="AD1560" i="1"/>
  <c r="AC1560" i="1"/>
  <c r="AB1560" i="1"/>
  <c r="T1560" i="1"/>
  <c r="S1560" i="1"/>
  <c r="P1560" i="1"/>
  <c r="L1560" i="1"/>
  <c r="AF1559" i="1"/>
  <c r="AE1559" i="1"/>
  <c r="AD1559" i="1"/>
  <c r="AC1559" i="1"/>
  <c r="T1559" i="1"/>
  <c r="S1559" i="1"/>
  <c r="P1559" i="1"/>
  <c r="AB1559" i="1" s="1"/>
  <c r="L1559" i="1"/>
  <c r="AF1558" i="1"/>
  <c r="AE1558" i="1"/>
  <c r="AD1558" i="1"/>
  <c r="AC1558" i="1"/>
  <c r="T1558" i="1"/>
  <c r="S1558" i="1"/>
  <c r="P1558" i="1"/>
  <c r="AB1558" i="1" s="1"/>
  <c r="L1558" i="1"/>
  <c r="AF1557" i="1"/>
  <c r="AE1557" i="1"/>
  <c r="AD1557" i="1"/>
  <c r="AC1557" i="1"/>
  <c r="T1557" i="1"/>
  <c r="S1557" i="1"/>
  <c r="P1557" i="1"/>
  <c r="AB1557" i="1" s="1"/>
  <c r="L1557" i="1"/>
  <c r="AF1556" i="1"/>
  <c r="AE1556" i="1"/>
  <c r="AD1556" i="1"/>
  <c r="AC1556" i="1"/>
  <c r="T1556" i="1"/>
  <c r="S1556" i="1"/>
  <c r="P1556" i="1"/>
  <c r="AB1556" i="1" s="1"/>
  <c r="L1556" i="1"/>
  <c r="AF1555" i="1"/>
  <c r="AE1555" i="1"/>
  <c r="AD1555" i="1"/>
  <c r="AC1555" i="1"/>
  <c r="T1555" i="1"/>
  <c r="S1555" i="1"/>
  <c r="P1555" i="1"/>
  <c r="AB1555" i="1" s="1"/>
  <c r="L1555" i="1"/>
  <c r="AF1554" i="1"/>
  <c r="AE1554" i="1"/>
  <c r="AD1554" i="1"/>
  <c r="AC1554" i="1"/>
  <c r="T1554" i="1"/>
  <c r="S1554" i="1"/>
  <c r="P1554" i="1"/>
  <c r="AB1554" i="1" s="1"/>
  <c r="L1554" i="1"/>
  <c r="AF1553" i="1"/>
  <c r="AE1553" i="1"/>
  <c r="AD1553" i="1"/>
  <c r="AC1553" i="1"/>
  <c r="T1553" i="1"/>
  <c r="S1553" i="1"/>
  <c r="P1553" i="1"/>
  <c r="AB1553" i="1" s="1"/>
  <c r="L1553" i="1"/>
  <c r="AF1552" i="1"/>
  <c r="AE1552" i="1"/>
  <c r="AD1552" i="1"/>
  <c r="AC1552" i="1"/>
  <c r="T1552" i="1"/>
  <c r="S1552" i="1"/>
  <c r="P1552" i="1"/>
  <c r="AB1552" i="1" s="1"/>
  <c r="L1552" i="1"/>
  <c r="AF1551" i="1"/>
  <c r="AE1551" i="1"/>
  <c r="AD1551" i="1"/>
  <c r="AC1551" i="1"/>
  <c r="T1551" i="1"/>
  <c r="S1551" i="1"/>
  <c r="P1551" i="1"/>
  <c r="AB1551" i="1" s="1"/>
  <c r="L1551" i="1"/>
  <c r="AF1550" i="1"/>
  <c r="AE1550" i="1"/>
  <c r="AD1550" i="1"/>
  <c r="AC1550" i="1"/>
  <c r="T1550" i="1"/>
  <c r="S1550" i="1"/>
  <c r="P1550" i="1"/>
  <c r="AB1550" i="1" s="1"/>
  <c r="L1550" i="1"/>
  <c r="AF1549" i="1"/>
  <c r="AE1549" i="1"/>
  <c r="AD1549" i="1"/>
  <c r="AC1549" i="1"/>
  <c r="T1549" i="1"/>
  <c r="S1549" i="1"/>
  <c r="P1549" i="1"/>
  <c r="AB1549" i="1" s="1"/>
  <c r="L1549" i="1"/>
  <c r="AF1548" i="1"/>
  <c r="AE1548" i="1"/>
  <c r="AD1548" i="1"/>
  <c r="AC1548" i="1"/>
  <c r="T1548" i="1"/>
  <c r="S1548" i="1"/>
  <c r="P1548" i="1"/>
  <c r="AB1548" i="1" s="1"/>
  <c r="L1548" i="1"/>
  <c r="AF1547" i="1"/>
  <c r="AE1547" i="1"/>
  <c r="AD1547" i="1"/>
  <c r="AC1547" i="1"/>
  <c r="T1547" i="1"/>
  <c r="S1547" i="1"/>
  <c r="P1547" i="1"/>
  <c r="AB1547" i="1" s="1"/>
  <c r="L1547" i="1"/>
  <c r="AF1546" i="1"/>
  <c r="AE1546" i="1"/>
  <c r="AD1546" i="1"/>
  <c r="AC1546" i="1"/>
  <c r="T1546" i="1"/>
  <c r="S1546" i="1"/>
  <c r="P1546" i="1"/>
  <c r="AB1546" i="1" s="1"/>
  <c r="L1546" i="1"/>
  <c r="AF1545" i="1"/>
  <c r="AE1545" i="1"/>
  <c r="AD1545" i="1"/>
  <c r="AC1545" i="1"/>
  <c r="T1545" i="1"/>
  <c r="S1545" i="1"/>
  <c r="P1545" i="1"/>
  <c r="AB1545" i="1" s="1"/>
  <c r="L1545" i="1"/>
  <c r="AF1544" i="1"/>
  <c r="AE1544" i="1"/>
  <c r="AD1544" i="1"/>
  <c r="AC1544" i="1"/>
  <c r="T1544" i="1"/>
  <c r="S1544" i="1"/>
  <c r="P1544" i="1"/>
  <c r="AB1544" i="1" s="1"/>
  <c r="L1544" i="1"/>
  <c r="AF1543" i="1"/>
  <c r="AE1543" i="1"/>
  <c r="AD1543" i="1"/>
  <c r="AC1543" i="1"/>
  <c r="T1543" i="1"/>
  <c r="S1543" i="1"/>
  <c r="P1543" i="1"/>
  <c r="AB1543" i="1" s="1"/>
  <c r="L1543" i="1"/>
  <c r="AF1542" i="1"/>
  <c r="AE1542" i="1"/>
  <c r="AD1542" i="1"/>
  <c r="AC1542" i="1"/>
  <c r="T1542" i="1"/>
  <c r="S1542" i="1"/>
  <c r="P1542" i="1"/>
  <c r="AB1542" i="1" s="1"/>
  <c r="L1542" i="1"/>
  <c r="AF1541" i="1"/>
  <c r="AE1541" i="1"/>
  <c r="AD1541" i="1"/>
  <c r="AC1541" i="1"/>
  <c r="T1541" i="1"/>
  <c r="S1541" i="1"/>
  <c r="P1541" i="1"/>
  <c r="AB1541" i="1" s="1"/>
  <c r="L1541" i="1"/>
  <c r="AF1540" i="1"/>
  <c r="AE1540" i="1"/>
  <c r="AD1540" i="1"/>
  <c r="AC1540" i="1"/>
  <c r="T1540" i="1"/>
  <c r="S1540" i="1"/>
  <c r="P1540" i="1"/>
  <c r="AB1540" i="1" s="1"/>
  <c r="L1540" i="1"/>
  <c r="AF1539" i="1"/>
  <c r="AE1539" i="1"/>
  <c r="AD1539" i="1"/>
  <c r="AC1539" i="1"/>
  <c r="T1539" i="1"/>
  <c r="S1539" i="1"/>
  <c r="P1539" i="1"/>
  <c r="AB1539" i="1" s="1"/>
  <c r="L1539" i="1"/>
  <c r="AF1538" i="1"/>
  <c r="AE1538" i="1"/>
  <c r="AD1538" i="1"/>
  <c r="AC1538" i="1"/>
  <c r="T1538" i="1"/>
  <c r="S1538" i="1"/>
  <c r="P1538" i="1"/>
  <c r="AB1538" i="1" s="1"/>
  <c r="L1538" i="1"/>
  <c r="AF1537" i="1"/>
  <c r="AE1537" i="1"/>
  <c r="AD1537" i="1"/>
  <c r="AC1537" i="1"/>
  <c r="T1537" i="1"/>
  <c r="S1537" i="1"/>
  <c r="P1537" i="1"/>
  <c r="AB1537" i="1" s="1"/>
  <c r="L1537" i="1"/>
  <c r="AF1536" i="1"/>
  <c r="AE1536" i="1"/>
  <c r="AD1536" i="1"/>
  <c r="AC1536" i="1"/>
  <c r="T1536" i="1"/>
  <c r="S1536" i="1"/>
  <c r="P1536" i="1"/>
  <c r="AB1536" i="1" s="1"/>
  <c r="L1536" i="1"/>
  <c r="AF1535" i="1"/>
  <c r="AE1535" i="1"/>
  <c r="AD1535" i="1"/>
  <c r="AC1535" i="1"/>
  <c r="T1535" i="1"/>
  <c r="S1535" i="1"/>
  <c r="P1535" i="1"/>
  <c r="AB1535" i="1" s="1"/>
  <c r="L1535" i="1"/>
  <c r="AF1534" i="1"/>
  <c r="AE1534" i="1"/>
  <c r="AD1534" i="1"/>
  <c r="AC1534" i="1"/>
  <c r="T1534" i="1"/>
  <c r="S1534" i="1"/>
  <c r="P1534" i="1"/>
  <c r="AB1534" i="1" s="1"/>
  <c r="L1534" i="1"/>
  <c r="AF1533" i="1"/>
  <c r="AE1533" i="1"/>
  <c r="AD1533" i="1"/>
  <c r="AC1533" i="1"/>
  <c r="T1533" i="1"/>
  <c r="S1533" i="1"/>
  <c r="P1533" i="1"/>
  <c r="AB1533" i="1" s="1"/>
  <c r="L1533" i="1"/>
  <c r="AF1532" i="1"/>
  <c r="AE1532" i="1"/>
  <c r="AD1532" i="1"/>
  <c r="AC1532" i="1"/>
  <c r="T1532" i="1"/>
  <c r="S1532" i="1"/>
  <c r="P1532" i="1"/>
  <c r="AB1532" i="1" s="1"/>
  <c r="L1532" i="1"/>
  <c r="AF1531" i="1"/>
  <c r="AE1531" i="1"/>
  <c r="AD1531" i="1"/>
  <c r="AC1531" i="1"/>
  <c r="T1531" i="1"/>
  <c r="S1531" i="1"/>
  <c r="P1531" i="1"/>
  <c r="AB1531" i="1" s="1"/>
  <c r="L1531" i="1"/>
  <c r="AF1530" i="1"/>
  <c r="AE1530" i="1"/>
  <c r="AD1530" i="1"/>
  <c r="AC1530" i="1"/>
  <c r="T1530" i="1"/>
  <c r="S1530" i="1"/>
  <c r="P1530" i="1"/>
  <c r="AB1530" i="1" s="1"/>
  <c r="L1530" i="1"/>
  <c r="AF1529" i="1"/>
  <c r="AE1529" i="1"/>
  <c r="AD1529" i="1"/>
  <c r="AC1529" i="1"/>
  <c r="T1529" i="1"/>
  <c r="S1529" i="1"/>
  <c r="P1529" i="1"/>
  <c r="AB1529" i="1" s="1"/>
  <c r="L1529" i="1"/>
  <c r="AF1528" i="1"/>
  <c r="AE1528" i="1"/>
  <c r="AD1528" i="1"/>
  <c r="AC1528" i="1"/>
  <c r="T1528" i="1"/>
  <c r="S1528" i="1"/>
  <c r="P1528" i="1"/>
  <c r="AB1528" i="1" s="1"/>
  <c r="L1528" i="1"/>
  <c r="AF1527" i="1"/>
  <c r="AE1527" i="1"/>
  <c r="AD1527" i="1"/>
  <c r="AC1527" i="1"/>
  <c r="T1527" i="1"/>
  <c r="S1527" i="1"/>
  <c r="P1527" i="1"/>
  <c r="AB1527" i="1" s="1"/>
  <c r="L1527" i="1"/>
  <c r="AF1526" i="1"/>
  <c r="AE1526" i="1"/>
  <c r="AD1526" i="1"/>
  <c r="AC1526" i="1"/>
  <c r="T1526" i="1"/>
  <c r="S1526" i="1"/>
  <c r="P1526" i="1"/>
  <c r="AB1526" i="1" s="1"/>
  <c r="L1526" i="1"/>
  <c r="AF1525" i="1"/>
  <c r="AE1525" i="1"/>
  <c r="AD1525" i="1"/>
  <c r="AC1525" i="1"/>
  <c r="T1525" i="1"/>
  <c r="S1525" i="1"/>
  <c r="P1525" i="1"/>
  <c r="AB1525" i="1" s="1"/>
  <c r="L1525" i="1"/>
  <c r="AF1524" i="1"/>
  <c r="AE1524" i="1"/>
  <c r="AD1524" i="1"/>
  <c r="AC1524" i="1"/>
  <c r="T1524" i="1"/>
  <c r="S1524" i="1"/>
  <c r="P1524" i="1"/>
  <c r="AB1524" i="1" s="1"/>
  <c r="L1524" i="1"/>
  <c r="AF1523" i="1"/>
  <c r="AE1523" i="1"/>
  <c r="AD1523" i="1"/>
  <c r="AC1523" i="1"/>
  <c r="T1523" i="1"/>
  <c r="S1523" i="1"/>
  <c r="P1523" i="1"/>
  <c r="AB1523" i="1" s="1"/>
  <c r="L1523" i="1"/>
  <c r="AF1522" i="1"/>
  <c r="AE1522" i="1"/>
  <c r="AD1522" i="1"/>
  <c r="AC1522" i="1"/>
  <c r="T1522" i="1"/>
  <c r="S1522" i="1"/>
  <c r="P1522" i="1"/>
  <c r="AB1522" i="1" s="1"/>
  <c r="L1522" i="1"/>
  <c r="AF1521" i="1"/>
  <c r="AE1521" i="1"/>
  <c r="AD1521" i="1"/>
  <c r="AC1521" i="1"/>
  <c r="T1521" i="1"/>
  <c r="S1521" i="1"/>
  <c r="P1521" i="1"/>
  <c r="AB1521" i="1" s="1"/>
  <c r="L1521" i="1"/>
  <c r="AF1520" i="1"/>
  <c r="AE1520" i="1"/>
  <c r="AD1520" i="1"/>
  <c r="AC1520" i="1"/>
  <c r="T1520" i="1"/>
  <c r="S1520" i="1"/>
  <c r="P1520" i="1"/>
  <c r="AB1520" i="1" s="1"/>
  <c r="L1520" i="1"/>
  <c r="AF1519" i="1"/>
  <c r="AE1519" i="1"/>
  <c r="AD1519" i="1"/>
  <c r="AC1519" i="1"/>
  <c r="T1519" i="1"/>
  <c r="S1519" i="1"/>
  <c r="P1519" i="1"/>
  <c r="AB1519" i="1" s="1"/>
  <c r="L1519" i="1"/>
  <c r="AF1518" i="1"/>
  <c r="AE1518" i="1"/>
  <c r="AD1518" i="1"/>
  <c r="AC1518" i="1"/>
  <c r="T1518" i="1"/>
  <c r="S1518" i="1"/>
  <c r="P1518" i="1"/>
  <c r="AB1518" i="1" s="1"/>
  <c r="L1518" i="1"/>
  <c r="AF1517" i="1"/>
  <c r="AE1517" i="1"/>
  <c r="AD1517" i="1"/>
  <c r="AC1517" i="1"/>
  <c r="T1517" i="1"/>
  <c r="S1517" i="1"/>
  <c r="P1517" i="1"/>
  <c r="AB1517" i="1" s="1"/>
  <c r="L1517" i="1"/>
  <c r="AF1516" i="1"/>
  <c r="AE1516" i="1"/>
  <c r="AD1516" i="1"/>
  <c r="AC1516" i="1"/>
  <c r="T1516" i="1"/>
  <c r="S1516" i="1"/>
  <c r="P1516" i="1"/>
  <c r="AB1516" i="1" s="1"/>
  <c r="L1516" i="1"/>
  <c r="AF1515" i="1"/>
  <c r="AE1515" i="1"/>
  <c r="AD1515" i="1"/>
  <c r="AC1515" i="1"/>
  <c r="T1515" i="1"/>
  <c r="S1515" i="1"/>
  <c r="P1515" i="1"/>
  <c r="AB1515" i="1" s="1"/>
  <c r="L1515" i="1"/>
  <c r="AF1514" i="1"/>
  <c r="AE1514" i="1"/>
  <c r="AD1514" i="1"/>
  <c r="AC1514" i="1"/>
  <c r="T1514" i="1"/>
  <c r="S1514" i="1"/>
  <c r="P1514" i="1"/>
  <c r="AB1514" i="1" s="1"/>
  <c r="L1514" i="1"/>
  <c r="AF1513" i="1"/>
  <c r="AI1513" i="1" s="1"/>
  <c r="AE1513" i="1"/>
  <c r="AD1513" i="1"/>
  <c r="AC1513" i="1"/>
  <c r="T1513" i="1"/>
  <c r="S1513" i="1"/>
  <c r="P1513" i="1"/>
  <c r="AB1513" i="1" s="1"/>
  <c r="L1513" i="1"/>
  <c r="AF1512" i="1"/>
  <c r="AE1512" i="1"/>
  <c r="AD1512" i="1"/>
  <c r="AC1512" i="1"/>
  <c r="T1512" i="1"/>
  <c r="S1512" i="1"/>
  <c r="P1512" i="1"/>
  <c r="AB1512" i="1" s="1"/>
  <c r="L1512" i="1"/>
  <c r="AF1511" i="1"/>
  <c r="AE1511" i="1"/>
  <c r="AD1511" i="1"/>
  <c r="AC1511" i="1"/>
  <c r="T1511" i="1"/>
  <c r="S1511" i="1"/>
  <c r="P1511" i="1"/>
  <c r="AB1511" i="1" s="1"/>
  <c r="L1511" i="1"/>
  <c r="AF1510" i="1"/>
  <c r="AE1510" i="1"/>
  <c r="AD1510" i="1"/>
  <c r="AC1510" i="1"/>
  <c r="T1510" i="1"/>
  <c r="S1510" i="1"/>
  <c r="P1510" i="1"/>
  <c r="AB1510" i="1" s="1"/>
  <c r="L1510" i="1"/>
  <c r="AF1509" i="1"/>
  <c r="AE1509" i="1"/>
  <c r="AD1509" i="1"/>
  <c r="AC1509" i="1"/>
  <c r="T1509" i="1"/>
  <c r="S1509" i="1"/>
  <c r="P1509" i="1"/>
  <c r="AB1509" i="1" s="1"/>
  <c r="L1509" i="1"/>
  <c r="AF1508" i="1"/>
  <c r="AE1508" i="1"/>
  <c r="AD1508" i="1"/>
  <c r="AC1508" i="1"/>
  <c r="T1508" i="1"/>
  <c r="S1508" i="1"/>
  <c r="P1508" i="1"/>
  <c r="AB1508" i="1" s="1"/>
  <c r="L1508" i="1"/>
  <c r="AF1507" i="1"/>
  <c r="AE1507" i="1"/>
  <c r="AD1507" i="1"/>
  <c r="AC1507" i="1"/>
  <c r="T1507" i="1"/>
  <c r="S1507" i="1"/>
  <c r="P1507" i="1"/>
  <c r="AB1507" i="1" s="1"/>
  <c r="L1507" i="1"/>
  <c r="AF1506" i="1"/>
  <c r="AE1506" i="1"/>
  <c r="AD1506" i="1"/>
  <c r="AC1506" i="1"/>
  <c r="T1506" i="1"/>
  <c r="S1506" i="1"/>
  <c r="P1506" i="1"/>
  <c r="AB1506" i="1" s="1"/>
  <c r="L1506" i="1"/>
  <c r="AF1505" i="1"/>
  <c r="AE1505" i="1"/>
  <c r="AD1505" i="1"/>
  <c r="AC1505" i="1"/>
  <c r="T1505" i="1"/>
  <c r="S1505" i="1"/>
  <c r="P1505" i="1"/>
  <c r="AB1505" i="1" s="1"/>
  <c r="L1505" i="1"/>
  <c r="AF1504" i="1"/>
  <c r="AE1504" i="1"/>
  <c r="AD1504" i="1"/>
  <c r="AC1504" i="1"/>
  <c r="T1504" i="1"/>
  <c r="S1504" i="1"/>
  <c r="P1504" i="1"/>
  <c r="AB1504" i="1" s="1"/>
  <c r="L1504" i="1"/>
  <c r="AF1503" i="1"/>
  <c r="AE1503" i="1"/>
  <c r="AD1503" i="1"/>
  <c r="AC1503" i="1"/>
  <c r="T1503" i="1"/>
  <c r="S1503" i="1"/>
  <c r="P1503" i="1"/>
  <c r="AB1503" i="1" s="1"/>
  <c r="L1503" i="1"/>
  <c r="AF1502" i="1"/>
  <c r="AE1502" i="1"/>
  <c r="AD1502" i="1"/>
  <c r="AC1502" i="1"/>
  <c r="T1502" i="1"/>
  <c r="S1502" i="1"/>
  <c r="P1502" i="1"/>
  <c r="AB1502" i="1" s="1"/>
  <c r="L1502" i="1"/>
  <c r="AF1501" i="1"/>
  <c r="AE1501" i="1"/>
  <c r="AD1501" i="1"/>
  <c r="AC1501" i="1"/>
  <c r="T1501" i="1"/>
  <c r="S1501" i="1"/>
  <c r="P1501" i="1"/>
  <c r="AB1501" i="1" s="1"/>
  <c r="L1501" i="1"/>
  <c r="AF1500" i="1"/>
  <c r="AE1500" i="1"/>
  <c r="AD1500" i="1"/>
  <c r="AC1500" i="1"/>
  <c r="T1500" i="1"/>
  <c r="S1500" i="1"/>
  <c r="P1500" i="1"/>
  <c r="AB1500" i="1" s="1"/>
  <c r="L1500" i="1"/>
  <c r="AF1499" i="1"/>
  <c r="AE1499" i="1"/>
  <c r="AD1499" i="1"/>
  <c r="AC1499" i="1"/>
  <c r="T1499" i="1"/>
  <c r="S1499" i="1"/>
  <c r="P1499" i="1"/>
  <c r="AB1499" i="1" s="1"/>
  <c r="L1499" i="1"/>
  <c r="AF1498" i="1"/>
  <c r="AE1498" i="1"/>
  <c r="AH1498" i="1" s="1"/>
  <c r="AD1498" i="1"/>
  <c r="AC1498" i="1"/>
  <c r="T1498" i="1"/>
  <c r="S1498" i="1"/>
  <c r="P1498" i="1"/>
  <c r="AB1498" i="1" s="1"/>
  <c r="L1498" i="1"/>
  <c r="AF1497" i="1"/>
  <c r="AE1497" i="1"/>
  <c r="AD1497" i="1"/>
  <c r="AC1497" i="1"/>
  <c r="T1497" i="1"/>
  <c r="S1497" i="1"/>
  <c r="P1497" i="1"/>
  <c r="AB1497" i="1" s="1"/>
  <c r="L1497" i="1"/>
  <c r="AF1496" i="1"/>
  <c r="AE1496" i="1"/>
  <c r="AH1496" i="1" s="1"/>
  <c r="AD1496" i="1"/>
  <c r="AC1496" i="1"/>
  <c r="T1496" i="1"/>
  <c r="S1496" i="1"/>
  <c r="P1496" i="1"/>
  <c r="AB1496" i="1" s="1"/>
  <c r="L1496" i="1"/>
  <c r="AF1495" i="1"/>
  <c r="AE1495" i="1"/>
  <c r="AD1495" i="1"/>
  <c r="AG1495" i="1" s="1"/>
  <c r="AC1495" i="1"/>
  <c r="T1495" i="1"/>
  <c r="S1495" i="1"/>
  <c r="P1495" i="1"/>
  <c r="AB1495" i="1" s="1"/>
  <c r="L1495" i="1"/>
  <c r="AF1494" i="1"/>
  <c r="AE1494" i="1"/>
  <c r="AD1494" i="1"/>
  <c r="AC1494" i="1"/>
  <c r="T1494" i="1"/>
  <c r="S1494" i="1"/>
  <c r="P1494" i="1"/>
  <c r="AB1494" i="1" s="1"/>
  <c r="L1494" i="1"/>
  <c r="AF1493" i="1"/>
  <c r="AE1493" i="1"/>
  <c r="AD1493" i="1"/>
  <c r="AC1493" i="1"/>
  <c r="T1493" i="1"/>
  <c r="S1493" i="1"/>
  <c r="P1493" i="1"/>
  <c r="AB1493" i="1" s="1"/>
  <c r="L1493" i="1"/>
  <c r="AF1492" i="1"/>
  <c r="AE1492" i="1"/>
  <c r="AD1492" i="1"/>
  <c r="AC1492" i="1"/>
  <c r="T1492" i="1"/>
  <c r="S1492" i="1"/>
  <c r="P1492" i="1"/>
  <c r="AB1492" i="1" s="1"/>
  <c r="L1492" i="1"/>
  <c r="AF1491" i="1"/>
  <c r="AE1491" i="1"/>
  <c r="AD1491" i="1"/>
  <c r="AC1491" i="1"/>
  <c r="T1491" i="1"/>
  <c r="S1491" i="1"/>
  <c r="P1491" i="1"/>
  <c r="AB1491" i="1" s="1"/>
  <c r="L1491" i="1"/>
  <c r="AF1490" i="1"/>
  <c r="AE1490" i="1"/>
  <c r="AH1490" i="1" s="1"/>
  <c r="AD1490" i="1"/>
  <c r="AC1490" i="1"/>
  <c r="T1490" i="1"/>
  <c r="S1490" i="1"/>
  <c r="P1490" i="1"/>
  <c r="AB1490" i="1" s="1"/>
  <c r="L1490" i="1"/>
  <c r="AF1489" i="1"/>
  <c r="AE1489" i="1"/>
  <c r="AD1489" i="1"/>
  <c r="AC1489" i="1"/>
  <c r="T1489" i="1"/>
  <c r="S1489" i="1"/>
  <c r="P1489" i="1"/>
  <c r="AB1489" i="1" s="1"/>
  <c r="L1489" i="1"/>
  <c r="AF1488" i="1"/>
  <c r="AE1488" i="1"/>
  <c r="AD1488" i="1"/>
  <c r="AC1488" i="1"/>
  <c r="T1488" i="1"/>
  <c r="S1488" i="1"/>
  <c r="P1488" i="1"/>
  <c r="AB1488" i="1" s="1"/>
  <c r="L1488" i="1"/>
  <c r="AF1487" i="1"/>
  <c r="AE1487" i="1"/>
  <c r="AD1487" i="1"/>
  <c r="AG1487" i="1" s="1"/>
  <c r="AC1487" i="1"/>
  <c r="T1487" i="1"/>
  <c r="S1487" i="1"/>
  <c r="P1487" i="1"/>
  <c r="AB1487" i="1" s="1"/>
  <c r="L1487" i="1"/>
  <c r="AF1486" i="1"/>
  <c r="AE1486" i="1"/>
  <c r="AD1486" i="1"/>
  <c r="AC1486" i="1"/>
  <c r="T1486" i="1"/>
  <c r="S1486" i="1"/>
  <c r="P1486" i="1"/>
  <c r="AB1486" i="1" s="1"/>
  <c r="L1486" i="1"/>
  <c r="AF1485" i="1"/>
  <c r="AE1485" i="1"/>
  <c r="AD1485" i="1"/>
  <c r="AC1485" i="1"/>
  <c r="T1485" i="1"/>
  <c r="S1485" i="1"/>
  <c r="P1485" i="1"/>
  <c r="AB1485" i="1" s="1"/>
  <c r="L1485" i="1"/>
  <c r="AF1484" i="1"/>
  <c r="AE1484" i="1"/>
  <c r="AD1484" i="1"/>
  <c r="AC1484" i="1"/>
  <c r="T1484" i="1"/>
  <c r="S1484" i="1"/>
  <c r="P1484" i="1"/>
  <c r="AB1484" i="1" s="1"/>
  <c r="L1484" i="1"/>
  <c r="AF1483" i="1"/>
  <c r="AE1483" i="1"/>
  <c r="AD1483" i="1"/>
  <c r="AC1483" i="1"/>
  <c r="T1483" i="1"/>
  <c r="S1483" i="1"/>
  <c r="P1483" i="1"/>
  <c r="AB1483" i="1" s="1"/>
  <c r="L1483" i="1"/>
  <c r="AF1482" i="1"/>
  <c r="AE1482" i="1"/>
  <c r="AD1482" i="1"/>
  <c r="AC1482" i="1"/>
  <c r="T1482" i="1"/>
  <c r="S1482" i="1"/>
  <c r="P1482" i="1"/>
  <c r="AB1482" i="1" s="1"/>
  <c r="L1482" i="1"/>
  <c r="AF1481" i="1"/>
  <c r="AE1481" i="1"/>
  <c r="AD1481" i="1"/>
  <c r="AC1481" i="1"/>
  <c r="T1481" i="1"/>
  <c r="S1481" i="1"/>
  <c r="P1481" i="1"/>
  <c r="AB1481" i="1" s="1"/>
  <c r="L1481" i="1"/>
  <c r="AF1480" i="1"/>
  <c r="AE1480" i="1"/>
  <c r="AD1480" i="1"/>
  <c r="AC1480" i="1"/>
  <c r="T1480" i="1"/>
  <c r="S1480" i="1"/>
  <c r="P1480" i="1"/>
  <c r="AB1480" i="1" s="1"/>
  <c r="L1480" i="1"/>
  <c r="AF1479" i="1"/>
  <c r="AE1479" i="1"/>
  <c r="AD1479" i="1"/>
  <c r="AC1479" i="1"/>
  <c r="T1479" i="1"/>
  <c r="S1479" i="1"/>
  <c r="P1479" i="1"/>
  <c r="AB1479" i="1" s="1"/>
  <c r="L1479" i="1"/>
  <c r="AF1478" i="1"/>
  <c r="AE1478" i="1"/>
  <c r="AD1478" i="1"/>
  <c r="AC1478" i="1"/>
  <c r="T1478" i="1"/>
  <c r="S1478" i="1"/>
  <c r="P1478" i="1"/>
  <c r="AB1478" i="1" s="1"/>
  <c r="L1478" i="1"/>
  <c r="AF1477" i="1"/>
  <c r="AI1477" i="1" s="1"/>
  <c r="AE1477" i="1"/>
  <c r="AH1477" i="1" s="1"/>
  <c r="AD1477" i="1"/>
  <c r="AC1477" i="1"/>
  <c r="T1477" i="1"/>
  <c r="S1477" i="1"/>
  <c r="P1477" i="1"/>
  <c r="AB1477" i="1" s="1"/>
  <c r="L1477" i="1"/>
  <c r="AF1476" i="1"/>
  <c r="AI1476" i="1" s="1"/>
  <c r="AE1476" i="1"/>
  <c r="AH1476" i="1" s="1"/>
  <c r="AD1476" i="1"/>
  <c r="AC1476" i="1"/>
  <c r="T1476" i="1"/>
  <c r="S1476" i="1"/>
  <c r="P1476" i="1"/>
  <c r="AB1476" i="1" s="1"/>
  <c r="L1476" i="1"/>
  <c r="AF1475" i="1"/>
  <c r="AE1475" i="1"/>
  <c r="AD1475" i="1"/>
  <c r="AC1475" i="1"/>
  <c r="T1475" i="1"/>
  <c r="S1475" i="1"/>
  <c r="P1475" i="1"/>
  <c r="AB1475" i="1" s="1"/>
  <c r="L1475" i="1"/>
  <c r="AF1474" i="1"/>
  <c r="AE1474" i="1"/>
  <c r="AD1474" i="1"/>
  <c r="AC1474" i="1"/>
  <c r="T1474" i="1"/>
  <c r="S1474" i="1"/>
  <c r="P1474" i="1"/>
  <c r="AB1474" i="1" s="1"/>
  <c r="L1474" i="1"/>
  <c r="AF1473" i="1"/>
  <c r="AE1473" i="1"/>
  <c r="AD1473" i="1"/>
  <c r="AC1473" i="1"/>
  <c r="T1473" i="1"/>
  <c r="S1473" i="1"/>
  <c r="P1473" i="1"/>
  <c r="AB1473" i="1" s="1"/>
  <c r="L1473" i="1"/>
  <c r="AF1472" i="1"/>
  <c r="AE1472" i="1"/>
  <c r="AH1472" i="1" s="1"/>
  <c r="AD1472" i="1"/>
  <c r="AC1472" i="1"/>
  <c r="T1472" i="1"/>
  <c r="S1472" i="1"/>
  <c r="P1472" i="1"/>
  <c r="AB1472" i="1" s="1"/>
  <c r="L1472" i="1"/>
  <c r="AF1471" i="1"/>
  <c r="AE1471" i="1"/>
  <c r="AD1471" i="1"/>
  <c r="AC1471" i="1"/>
  <c r="T1471" i="1"/>
  <c r="S1471" i="1"/>
  <c r="P1471" i="1"/>
  <c r="AB1471" i="1" s="1"/>
  <c r="L1471" i="1"/>
  <c r="AF1470" i="1"/>
  <c r="AE1470" i="1"/>
  <c r="AD1470" i="1"/>
  <c r="AC1470" i="1"/>
  <c r="T1470" i="1"/>
  <c r="S1470" i="1"/>
  <c r="P1470" i="1"/>
  <c r="AB1470" i="1" s="1"/>
  <c r="L1470" i="1"/>
  <c r="AF1469" i="1"/>
  <c r="AE1469" i="1"/>
  <c r="AD1469" i="1"/>
  <c r="AC1469" i="1"/>
  <c r="T1469" i="1"/>
  <c r="S1469" i="1"/>
  <c r="P1469" i="1"/>
  <c r="AB1469" i="1" s="1"/>
  <c r="L1469" i="1"/>
  <c r="AF1468" i="1"/>
  <c r="AE1468" i="1"/>
  <c r="AD1468" i="1"/>
  <c r="AC1468" i="1"/>
  <c r="T1468" i="1"/>
  <c r="S1468" i="1"/>
  <c r="P1468" i="1"/>
  <c r="AB1468" i="1" s="1"/>
  <c r="L1468" i="1"/>
  <c r="AF1467" i="1"/>
  <c r="AE1467" i="1"/>
  <c r="AD1467" i="1"/>
  <c r="AC1467" i="1"/>
  <c r="T1467" i="1"/>
  <c r="S1467" i="1"/>
  <c r="P1467" i="1"/>
  <c r="AB1467" i="1" s="1"/>
  <c r="L1467" i="1"/>
  <c r="AF1466" i="1"/>
  <c r="AE1466" i="1"/>
  <c r="AH1466" i="1" s="1"/>
  <c r="AD1466" i="1"/>
  <c r="AC1466" i="1"/>
  <c r="T1466" i="1"/>
  <c r="S1466" i="1"/>
  <c r="P1466" i="1"/>
  <c r="AB1466" i="1" s="1"/>
  <c r="L1466" i="1"/>
  <c r="AF1465" i="1"/>
  <c r="AE1465" i="1"/>
  <c r="AD1465" i="1"/>
  <c r="AC1465" i="1"/>
  <c r="T1465" i="1"/>
  <c r="S1465" i="1"/>
  <c r="P1465" i="1"/>
  <c r="AB1465" i="1" s="1"/>
  <c r="L1465" i="1"/>
  <c r="AF1464" i="1"/>
  <c r="AI1464" i="1" s="1"/>
  <c r="AE1464" i="1"/>
  <c r="AD1464" i="1"/>
  <c r="AC1464" i="1"/>
  <c r="T1464" i="1"/>
  <c r="S1464" i="1"/>
  <c r="P1464" i="1"/>
  <c r="AB1464" i="1" s="1"/>
  <c r="L1464" i="1"/>
  <c r="AF1463" i="1"/>
  <c r="AI1463" i="1" s="1"/>
  <c r="AE1463" i="1"/>
  <c r="AD1463" i="1"/>
  <c r="AC1463" i="1"/>
  <c r="T1463" i="1"/>
  <c r="S1463" i="1"/>
  <c r="P1463" i="1"/>
  <c r="AB1463" i="1" s="1"/>
  <c r="L1463" i="1"/>
  <c r="AF1462" i="1"/>
  <c r="AI1462" i="1" s="1"/>
  <c r="AE1462" i="1"/>
  <c r="AH1462" i="1" s="1"/>
  <c r="AD1462" i="1"/>
  <c r="AC1462" i="1"/>
  <c r="T1462" i="1"/>
  <c r="S1462" i="1"/>
  <c r="P1462" i="1"/>
  <c r="AB1462" i="1" s="1"/>
  <c r="L1462" i="1"/>
  <c r="AF1461" i="1"/>
  <c r="AE1461" i="1"/>
  <c r="AH1461" i="1" s="1"/>
  <c r="AD1461" i="1"/>
  <c r="AC1461" i="1"/>
  <c r="T1461" i="1"/>
  <c r="S1461" i="1"/>
  <c r="P1461" i="1"/>
  <c r="AB1461" i="1" s="1"/>
  <c r="L1461" i="1"/>
  <c r="AF1460" i="1"/>
  <c r="AE1460" i="1"/>
  <c r="AD1460" i="1"/>
  <c r="AC1460" i="1"/>
  <c r="T1460" i="1"/>
  <c r="S1460" i="1"/>
  <c r="P1460" i="1"/>
  <c r="AB1460" i="1" s="1"/>
  <c r="L1460" i="1"/>
  <c r="AF1459" i="1"/>
  <c r="AE1459" i="1"/>
  <c r="AD1459" i="1"/>
  <c r="AC1459" i="1"/>
  <c r="T1459" i="1"/>
  <c r="S1459" i="1"/>
  <c r="P1459" i="1"/>
  <c r="AB1459" i="1" s="1"/>
  <c r="L1459" i="1"/>
  <c r="AF1458" i="1"/>
  <c r="AE1458" i="1"/>
  <c r="AD1458" i="1"/>
  <c r="AC1458" i="1"/>
  <c r="T1458" i="1"/>
  <c r="S1458" i="1"/>
  <c r="P1458" i="1"/>
  <c r="AB1458" i="1" s="1"/>
  <c r="L1458" i="1"/>
  <c r="AF1457" i="1"/>
  <c r="AE1457" i="1"/>
  <c r="AD1457" i="1"/>
  <c r="AC1457" i="1"/>
  <c r="T1457" i="1"/>
  <c r="S1457" i="1"/>
  <c r="P1457" i="1"/>
  <c r="AB1457" i="1" s="1"/>
  <c r="L1457" i="1"/>
  <c r="AF1456" i="1"/>
  <c r="AE1456" i="1"/>
  <c r="AD1456" i="1"/>
  <c r="AC1456" i="1"/>
  <c r="T1456" i="1"/>
  <c r="S1456" i="1"/>
  <c r="P1456" i="1"/>
  <c r="AB1456" i="1" s="1"/>
  <c r="L1456" i="1"/>
  <c r="AF1455" i="1"/>
  <c r="AE1455" i="1"/>
  <c r="AD1455" i="1"/>
  <c r="AC1455" i="1"/>
  <c r="T1455" i="1"/>
  <c r="S1455" i="1"/>
  <c r="P1455" i="1"/>
  <c r="AB1455" i="1" s="1"/>
  <c r="L1455" i="1"/>
  <c r="AF1454" i="1"/>
  <c r="AE1454" i="1"/>
  <c r="AD1454" i="1"/>
  <c r="AC1454" i="1"/>
  <c r="T1454" i="1"/>
  <c r="S1454" i="1"/>
  <c r="P1454" i="1"/>
  <c r="AB1454" i="1" s="1"/>
  <c r="L1454" i="1"/>
  <c r="AF1453" i="1"/>
  <c r="AE1453" i="1"/>
  <c r="AD1453" i="1"/>
  <c r="AC1453" i="1"/>
  <c r="T1453" i="1"/>
  <c r="S1453" i="1"/>
  <c r="P1453" i="1"/>
  <c r="AB1453" i="1" s="1"/>
  <c r="L1453" i="1"/>
  <c r="AF1452" i="1"/>
  <c r="AE1452" i="1"/>
  <c r="AD1452" i="1"/>
  <c r="AC1452" i="1"/>
  <c r="T1452" i="1"/>
  <c r="S1452" i="1"/>
  <c r="P1452" i="1"/>
  <c r="AB1452" i="1" s="1"/>
  <c r="L1452" i="1"/>
  <c r="AF1451" i="1"/>
  <c r="AE1451" i="1"/>
  <c r="AD1451" i="1"/>
  <c r="AC1451" i="1"/>
  <c r="T1451" i="1"/>
  <c r="S1451" i="1"/>
  <c r="P1451" i="1"/>
  <c r="AB1451" i="1" s="1"/>
  <c r="L1451" i="1"/>
  <c r="AF1450" i="1"/>
  <c r="AE1450" i="1"/>
  <c r="AD1450" i="1"/>
  <c r="AC1450" i="1"/>
  <c r="T1450" i="1"/>
  <c r="S1450" i="1"/>
  <c r="P1450" i="1"/>
  <c r="AB1450" i="1" s="1"/>
  <c r="L1450" i="1"/>
  <c r="AF1449" i="1"/>
  <c r="AE1449" i="1"/>
  <c r="AD1449" i="1"/>
  <c r="AC1449" i="1"/>
  <c r="T1449" i="1"/>
  <c r="S1449" i="1"/>
  <c r="P1449" i="1"/>
  <c r="AB1449" i="1" s="1"/>
  <c r="L1449" i="1"/>
  <c r="AF1448" i="1"/>
  <c r="AE1448" i="1"/>
  <c r="AD1448" i="1"/>
  <c r="AC1448" i="1"/>
  <c r="T1448" i="1"/>
  <c r="S1448" i="1"/>
  <c r="P1448" i="1"/>
  <c r="AB1448" i="1" s="1"/>
  <c r="L1448" i="1"/>
  <c r="AF1447" i="1"/>
  <c r="AE1447" i="1"/>
  <c r="AD1447" i="1"/>
  <c r="AC1447" i="1"/>
  <c r="T1447" i="1"/>
  <c r="S1447" i="1"/>
  <c r="P1447" i="1"/>
  <c r="AB1447" i="1" s="1"/>
  <c r="L1447" i="1"/>
  <c r="AF1446" i="1"/>
  <c r="AE1446" i="1"/>
  <c r="AD1446" i="1"/>
  <c r="AC1446" i="1"/>
  <c r="T1446" i="1"/>
  <c r="S1446" i="1"/>
  <c r="P1446" i="1"/>
  <c r="AB1446" i="1" s="1"/>
  <c r="L1446" i="1"/>
  <c r="AF1445" i="1"/>
  <c r="AE1445" i="1"/>
  <c r="AD1445" i="1"/>
  <c r="AC1445" i="1"/>
  <c r="T1445" i="1"/>
  <c r="S1445" i="1"/>
  <c r="P1445" i="1"/>
  <c r="AB1445" i="1" s="1"/>
  <c r="L1445" i="1"/>
  <c r="AF1444" i="1"/>
  <c r="AE1444" i="1"/>
  <c r="AD1444" i="1"/>
  <c r="AC1444" i="1"/>
  <c r="T1444" i="1"/>
  <c r="S1444" i="1"/>
  <c r="P1444" i="1"/>
  <c r="AB1444" i="1" s="1"/>
  <c r="L1444" i="1"/>
  <c r="AF1443" i="1"/>
  <c r="AE1443" i="1"/>
  <c r="AD1443" i="1"/>
  <c r="AC1443" i="1"/>
  <c r="T1443" i="1"/>
  <c r="S1443" i="1"/>
  <c r="P1443" i="1"/>
  <c r="AB1443" i="1" s="1"/>
  <c r="L1443" i="1"/>
  <c r="AF1442" i="1"/>
  <c r="AE1442" i="1"/>
  <c r="AD1442" i="1"/>
  <c r="AC1442" i="1"/>
  <c r="T1442" i="1"/>
  <c r="S1442" i="1"/>
  <c r="P1442" i="1"/>
  <c r="AB1442" i="1" s="1"/>
  <c r="L1442" i="1"/>
  <c r="AF1441" i="1"/>
  <c r="AE1441" i="1"/>
  <c r="AD1441" i="1"/>
  <c r="AC1441" i="1"/>
  <c r="T1441" i="1"/>
  <c r="S1441" i="1"/>
  <c r="P1441" i="1"/>
  <c r="AB1441" i="1" s="1"/>
  <c r="L1441" i="1"/>
  <c r="AF1440" i="1"/>
  <c r="AE1440" i="1"/>
  <c r="AD1440" i="1"/>
  <c r="AC1440" i="1"/>
  <c r="T1440" i="1"/>
  <c r="S1440" i="1"/>
  <c r="P1440" i="1"/>
  <c r="AB1440" i="1" s="1"/>
  <c r="L1440" i="1"/>
  <c r="AF1439" i="1"/>
  <c r="AE1439" i="1"/>
  <c r="AD1439" i="1"/>
  <c r="AC1439" i="1"/>
  <c r="T1439" i="1"/>
  <c r="S1439" i="1"/>
  <c r="P1439" i="1"/>
  <c r="AB1439" i="1" s="1"/>
  <c r="L1439" i="1"/>
  <c r="AF1438" i="1"/>
  <c r="AE1438" i="1"/>
  <c r="AD1438" i="1"/>
  <c r="AC1438" i="1"/>
  <c r="T1438" i="1"/>
  <c r="S1438" i="1"/>
  <c r="P1438" i="1"/>
  <c r="AB1438" i="1" s="1"/>
  <c r="L1438" i="1"/>
  <c r="AF1437" i="1"/>
  <c r="AE1437" i="1"/>
  <c r="AD1437" i="1"/>
  <c r="AC1437" i="1"/>
  <c r="T1437" i="1"/>
  <c r="S1437" i="1"/>
  <c r="P1437" i="1"/>
  <c r="AB1437" i="1" s="1"/>
  <c r="L1437" i="1"/>
  <c r="AF1436" i="1"/>
  <c r="AE1436" i="1"/>
  <c r="AD1436" i="1"/>
  <c r="AC1436" i="1"/>
  <c r="T1436" i="1"/>
  <c r="S1436" i="1"/>
  <c r="P1436" i="1"/>
  <c r="AB1436" i="1" s="1"/>
  <c r="L1436" i="1"/>
  <c r="AF1435" i="1"/>
  <c r="AE1435" i="1"/>
  <c r="AH1435" i="1" s="1"/>
  <c r="AD1435" i="1"/>
  <c r="AC1435" i="1"/>
  <c r="T1435" i="1"/>
  <c r="S1435" i="1"/>
  <c r="P1435" i="1"/>
  <c r="AB1435" i="1" s="1"/>
  <c r="L1435" i="1"/>
  <c r="AF1434" i="1"/>
  <c r="AE1434" i="1"/>
  <c r="AD1434" i="1"/>
  <c r="AC1434" i="1"/>
  <c r="T1434" i="1"/>
  <c r="S1434" i="1"/>
  <c r="P1434" i="1"/>
  <c r="AB1434" i="1" s="1"/>
  <c r="L1434" i="1"/>
  <c r="AF1433" i="1"/>
  <c r="AE1433" i="1"/>
  <c r="AD1433" i="1"/>
  <c r="AC1433" i="1"/>
  <c r="T1433" i="1"/>
  <c r="S1433" i="1"/>
  <c r="P1433" i="1"/>
  <c r="AB1433" i="1" s="1"/>
  <c r="L1433" i="1"/>
  <c r="AF1432" i="1"/>
  <c r="AE1432" i="1"/>
  <c r="AD1432" i="1"/>
  <c r="AC1432" i="1"/>
  <c r="T1432" i="1"/>
  <c r="S1432" i="1"/>
  <c r="P1432" i="1"/>
  <c r="AB1432" i="1" s="1"/>
  <c r="L1432" i="1"/>
  <c r="AF1431" i="1"/>
  <c r="AE1431" i="1"/>
  <c r="AD1431" i="1"/>
  <c r="AC1431" i="1"/>
  <c r="T1431" i="1"/>
  <c r="S1431" i="1"/>
  <c r="P1431" i="1"/>
  <c r="AB1431" i="1" s="1"/>
  <c r="L1431" i="1"/>
  <c r="AF1430" i="1"/>
  <c r="AE1430" i="1"/>
  <c r="AD1430" i="1"/>
  <c r="AC1430" i="1"/>
  <c r="T1430" i="1"/>
  <c r="S1430" i="1"/>
  <c r="P1430" i="1"/>
  <c r="AB1430" i="1" s="1"/>
  <c r="L1430" i="1"/>
  <c r="AF1429" i="1"/>
  <c r="AE1429" i="1"/>
  <c r="AD1429" i="1"/>
  <c r="AC1429" i="1"/>
  <c r="T1429" i="1"/>
  <c r="S1429" i="1"/>
  <c r="P1429" i="1"/>
  <c r="AB1429" i="1" s="1"/>
  <c r="L1429" i="1"/>
  <c r="AF1428" i="1"/>
  <c r="AE1428" i="1"/>
  <c r="AD1428" i="1"/>
  <c r="AC1428" i="1"/>
  <c r="T1428" i="1"/>
  <c r="S1428" i="1"/>
  <c r="P1428" i="1"/>
  <c r="AB1428" i="1" s="1"/>
  <c r="L1428" i="1"/>
  <c r="AF1427" i="1"/>
  <c r="AE1427" i="1"/>
  <c r="AD1427" i="1"/>
  <c r="AC1427" i="1"/>
  <c r="T1427" i="1"/>
  <c r="S1427" i="1"/>
  <c r="P1427" i="1"/>
  <c r="AB1427" i="1" s="1"/>
  <c r="L1427" i="1"/>
  <c r="AF1426" i="1"/>
  <c r="AE1426" i="1"/>
  <c r="AD1426" i="1"/>
  <c r="AC1426" i="1"/>
  <c r="T1426" i="1"/>
  <c r="S1426" i="1"/>
  <c r="P1426" i="1"/>
  <c r="AB1426" i="1" s="1"/>
  <c r="L1426" i="1"/>
  <c r="AF1425" i="1"/>
  <c r="AE1425" i="1"/>
  <c r="AD1425" i="1"/>
  <c r="AC1425" i="1"/>
  <c r="T1425" i="1"/>
  <c r="S1425" i="1"/>
  <c r="P1425" i="1"/>
  <c r="AB1425" i="1" s="1"/>
  <c r="L1425" i="1"/>
  <c r="AF1424" i="1"/>
  <c r="AE1424" i="1"/>
  <c r="AH1424" i="1" s="1"/>
  <c r="AD1424" i="1"/>
  <c r="AC1424" i="1"/>
  <c r="T1424" i="1"/>
  <c r="S1424" i="1"/>
  <c r="P1424" i="1"/>
  <c r="AB1424" i="1" s="1"/>
  <c r="L1424" i="1"/>
  <c r="AF1423" i="1"/>
  <c r="AE1423" i="1"/>
  <c r="AD1423" i="1"/>
  <c r="AC1423" i="1"/>
  <c r="T1423" i="1"/>
  <c r="S1423" i="1"/>
  <c r="P1423" i="1"/>
  <c r="AB1423" i="1" s="1"/>
  <c r="L1423" i="1"/>
  <c r="AF1422" i="1"/>
  <c r="AE1422" i="1"/>
  <c r="AD1422" i="1"/>
  <c r="AC1422" i="1"/>
  <c r="T1422" i="1"/>
  <c r="S1422" i="1"/>
  <c r="P1422" i="1"/>
  <c r="AB1422" i="1" s="1"/>
  <c r="L1422" i="1"/>
  <c r="AF1421" i="1"/>
  <c r="AE1421" i="1"/>
  <c r="AD1421" i="1"/>
  <c r="AC1421" i="1"/>
  <c r="T1421" i="1"/>
  <c r="S1421" i="1"/>
  <c r="P1421" i="1"/>
  <c r="AB1421" i="1" s="1"/>
  <c r="L1421" i="1"/>
  <c r="AF1420" i="1"/>
  <c r="AE1420" i="1"/>
  <c r="AD1420" i="1"/>
  <c r="AC1420" i="1"/>
  <c r="T1420" i="1"/>
  <c r="S1420" i="1"/>
  <c r="P1420" i="1"/>
  <c r="AB1420" i="1" s="1"/>
  <c r="L1420" i="1"/>
  <c r="AF1419" i="1"/>
  <c r="AI1419" i="1" s="1"/>
  <c r="AE1419" i="1"/>
  <c r="AH1419" i="1" s="1"/>
  <c r="AD1419" i="1"/>
  <c r="AC1419" i="1"/>
  <c r="T1419" i="1"/>
  <c r="S1419" i="1"/>
  <c r="P1419" i="1"/>
  <c r="AB1419" i="1" s="1"/>
  <c r="L1419" i="1"/>
  <c r="AF1418" i="1"/>
  <c r="AE1418" i="1"/>
  <c r="AH1418" i="1" s="1"/>
  <c r="AD1418" i="1"/>
  <c r="AC1418" i="1"/>
  <c r="T1418" i="1"/>
  <c r="S1418" i="1"/>
  <c r="P1418" i="1"/>
  <c r="AB1418" i="1" s="1"/>
  <c r="L1418" i="1"/>
  <c r="AF1417" i="1"/>
  <c r="AI1417" i="1" s="1"/>
  <c r="AE1417" i="1"/>
  <c r="AD1417" i="1"/>
  <c r="AC1417" i="1"/>
  <c r="T1417" i="1"/>
  <c r="S1417" i="1"/>
  <c r="P1417" i="1"/>
  <c r="AB1417" i="1" s="1"/>
  <c r="L1417" i="1"/>
  <c r="AF1416" i="1"/>
  <c r="AE1416" i="1"/>
  <c r="AH1416" i="1" s="1"/>
  <c r="AD1416" i="1"/>
  <c r="AC1416" i="1"/>
  <c r="T1416" i="1"/>
  <c r="S1416" i="1"/>
  <c r="P1416" i="1"/>
  <c r="AB1416" i="1" s="1"/>
  <c r="L1416" i="1"/>
  <c r="AH1415" i="1"/>
  <c r="AF1415" i="1"/>
  <c r="AI1415" i="1" s="1"/>
  <c r="AE1415" i="1"/>
  <c r="AD1415" i="1"/>
  <c r="AC1415" i="1"/>
  <c r="T1415" i="1"/>
  <c r="S1415" i="1"/>
  <c r="P1415" i="1"/>
  <c r="AB1415" i="1" s="1"/>
  <c r="L1415" i="1"/>
  <c r="AF1414" i="1"/>
  <c r="AE1414" i="1"/>
  <c r="AD1414" i="1"/>
  <c r="AC1414" i="1"/>
  <c r="T1414" i="1"/>
  <c r="S1414" i="1"/>
  <c r="P1414" i="1"/>
  <c r="AB1414" i="1" s="1"/>
  <c r="L1414" i="1"/>
  <c r="AF1413" i="1"/>
  <c r="AI1413" i="1" s="1"/>
  <c r="AE1413" i="1"/>
  <c r="AD1413" i="1"/>
  <c r="AC1413" i="1"/>
  <c r="T1413" i="1"/>
  <c r="S1413" i="1"/>
  <c r="P1413" i="1"/>
  <c r="AB1413" i="1" s="1"/>
  <c r="L1413" i="1"/>
  <c r="AF1412" i="1"/>
  <c r="AI1412" i="1" s="1"/>
  <c r="AE1412" i="1"/>
  <c r="AD1412" i="1"/>
  <c r="AC1412" i="1"/>
  <c r="T1412" i="1"/>
  <c r="S1412" i="1"/>
  <c r="P1412" i="1"/>
  <c r="AB1412" i="1" s="1"/>
  <c r="L1412" i="1"/>
  <c r="AF1411" i="1"/>
  <c r="AE1411" i="1"/>
  <c r="AD1411" i="1"/>
  <c r="AC1411" i="1"/>
  <c r="T1411" i="1"/>
  <c r="S1411" i="1"/>
  <c r="P1411" i="1"/>
  <c r="AB1411" i="1" s="1"/>
  <c r="L1411" i="1"/>
  <c r="AF1410" i="1"/>
  <c r="AE1410" i="1"/>
  <c r="AD1410" i="1"/>
  <c r="AC1410" i="1"/>
  <c r="T1410" i="1"/>
  <c r="S1410" i="1"/>
  <c r="P1410" i="1"/>
  <c r="AB1410" i="1" s="1"/>
  <c r="L1410" i="1"/>
  <c r="AF1409" i="1"/>
  <c r="AE1409" i="1"/>
  <c r="AD1409" i="1"/>
  <c r="AC1409" i="1"/>
  <c r="T1409" i="1"/>
  <c r="S1409" i="1"/>
  <c r="P1409" i="1"/>
  <c r="AB1409" i="1" s="1"/>
  <c r="L1409" i="1"/>
  <c r="AF1408" i="1"/>
  <c r="AI1408" i="1" s="1"/>
  <c r="AE1408" i="1"/>
  <c r="AD1408" i="1"/>
  <c r="AC1408" i="1"/>
  <c r="T1408" i="1"/>
  <c r="S1408" i="1"/>
  <c r="P1408" i="1"/>
  <c r="AB1408" i="1" s="1"/>
  <c r="L1408" i="1"/>
  <c r="AF1407" i="1"/>
  <c r="AI1407" i="1" s="1"/>
  <c r="AE1407" i="1"/>
  <c r="AD1407" i="1"/>
  <c r="AC1407" i="1"/>
  <c r="T1407" i="1"/>
  <c r="S1407" i="1"/>
  <c r="P1407" i="1"/>
  <c r="AB1407" i="1" s="1"/>
  <c r="L1407" i="1"/>
  <c r="AF1406" i="1"/>
  <c r="AE1406" i="1"/>
  <c r="AD1406" i="1"/>
  <c r="AC1406" i="1"/>
  <c r="T1406" i="1"/>
  <c r="S1406" i="1"/>
  <c r="P1406" i="1"/>
  <c r="AB1406" i="1" s="1"/>
  <c r="L1406" i="1"/>
  <c r="AF1405" i="1"/>
  <c r="AE1405" i="1"/>
  <c r="AD1405" i="1"/>
  <c r="AC1405" i="1"/>
  <c r="T1405" i="1"/>
  <c r="S1405" i="1"/>
  <c r="P1405" i="1"/>
  <c r="AB1405" i="1" s="1"/>
  <c r="L1405" i="1"/>
  <c r="AF1404" i="1"/>
  <c r="AE1404" i="1"/>
  <c r="AD1404" i="1"/>
  <c r="AC1404" i="1"/>
  <c r="T1404" i="1"/>
  <c r="S1404" i="1"/>
  <c r="P1404" i="1"/>
  <c r="AB1404" i="1" s="1"/>
  <c r="L1404" i="1"/>
  <c r="AF1403" i="1"/>
  <c r="AE1403" i="1"/>
  <c r="AD1403" i="1"/>
  <c r="AC1403" i="1"/>
  <c r="T1403" i="1"/>
  <c r="S1403" i="1"/>
  <c r="P1403" i="1"/>
  <c r="AB1403" i="1" s="1"/>
  <c r="L1403" i="1"/>
  <c r="AF1402" i="1"/>
  <c r="AE1402" i="1"/>
  <c r="AD1402" i="1"/>
  <c r="AC1402" i="1"/>
  <c r="T1402" i="1"/>
  <c r="S1402" i="1"/>
  <c r="P1402" i="1"/>
  <c r="AB1402" i="1" s="1"/>
  <c r="L1402" i="1"/>
  <c r="AF1401" i="1"/>
  <c r="AE1401" i="1"/>
  <c r="AD1401" i="1"/>
  <c r="AC1401" i="1"/>
  <c r="T1401" i="1"/>
  <c r="S1401" i="1"/>
  <c r="P1401" i="1"/>
  <c r="AB1401" i="1" s="1"/>
  <c r="L1401" i="1"/>
  <c r="AF1400" i="1"/>
  <c r="AE1400" i="1"/>
  <c r="AD1400" i="1"/>
  <c r="AC1400" i="1"/>
  <c r="T1400" i="1"/>
  <c r="S1400" i="1"/>
  <c r="P1400" i="1"/>
  <c r="AB1400" i="1" s="1"/>
  <c r="L1400" i="1"/>
  <c r="AF1399" i="1"/>
  <c r="AE1399" i="1"/>
  <c r="AD1399" i="1"/>
  <c r="AC1399" i="1"/>
  <c r="T1399" i="1"/>
  <c r="S1399" i="1"/>
  <c r="P1399" i="1"/>
  <c r="AB1399" i="1" s="1"/>
  <c r="L1399" i="1"/>
  <c r="AF1398" i="1"/>
  <c r="AE1398" i="1"/>
  <c r="AD1398" i="1"/>
  <c r="AC1398" i="1"/>
  <c r="T1398" i="1"/>
  <c r="S1398" i="1"/>
  <c r="P1398" i="1"/>
  <c r="AB1398" i="1" s="1"/>
  <c r="L1398" i="1"/>
  <c r="AF1397" i="1"/>
  <c r="AE1397" i="1"/>
  <c r="AD1397" i="1"/>
  <c r="AG1397" i="1" s="1"/>
  <c r="AC1397" i="1"/>
  <c r="T1397" i="1"/>
  <c r="S1397" i="1"/>
  <c r="P1397" i="1"/>
  <c r="AB1397" i="1" s="1"/>
  <c r="L1397" i="1"/>
  <c r="AF1396" i="1"/>
  <c r="AE1396" i="1"/>
  <c r="AD1396" i="1"/>
  <c r="AC1396" i="1"/>
  <c r="T1396" i="1"/>
  <c r="S1396" i="1"/>
  <c r="P1396" i="1"/>
  <c r="AB1396" i="1" s="1"/>
  <c r="L1396" i="1"/>
  <c r="AF1395" i="1"/>
  <c r="AE1395" i="1"/>
  <c r="AD1395" i="1"/>
  <c r="AG1395" i="1" s="1"/>
  <c r="AC1395" i="1"/>
  <c r="T1395" i="1"/>
  <c r="S1395" i="1"/>
  <c r="P1395" i="1"/>
  <c r="AB1395" i="1" s="1"/>
  <c r="L1395" i="1"/>
  <c r="AF1394" i="1"/>
  <c r="AE1394" i="1"/>
  <c r="AD1394" i="1"/>
  <c r="AG1394" i="1" s="1"/>
  <c r="AC1394" i="1"/>
  <c r="T1394" i="1"/>
  <c r="S1394" i="1"/>
  <c r="P1394" i="1"/>
  <c r="AB1394" i="1" s="1"/>
  <c r="L1394" i="1"/>
  <c r="AF1393" i="1"/>
  <c r="AE1393" i="1"/>
  <c r="AD1393" i="1"/>
  <c r="AG1393" i="1" s="1"/>
  <c r="AC1393" i="1"/>
  <c r="T1393" i="1"/>
  <c r="S1393" i="1"/>
  <c r="P1393" i="1"/>
  <c r="AB1393" i="1" s="1"/>
  <c r="L1393" i="1"/>
  <c r="AF1392" i="1"/>
  <c r="AE1392" i="1"/>
  <c r="AH1392" i="1" s="1"/>
  <c r="AD1392" i="1"/>
  <c r="AG1392" i="1" s="1"/>
  <c r="AC1392" i="1"/>
  <c r="T1392" i="1"/>
  <c r="S1392" i="1"/>
  <c r="P1392" i="1"/>
  <c r="AB1392" i="1" s="1"/>
  <c r="L1392" i="1"/>
  <c r="AF1391" i="1"/>
  <c r="AE1391" i="1"/>
  <c r="AD1391" i="1"/>
  <c r="AG1391" i="1" s="1"/>
  <c r="AC1391" i="1"/>
  <c r="T1391" i="1"/>
  <c r="S1391" i="1"/>
  <c r="P1391" i="1"/>
  <c r="AB1391" i="1" s="1"/>
  <c r="L1391" i="1"/>
  <c r="AF1390" i="1"/>
  <c r="AE1390" i="1"/>
  <c r="AD1390" i="1"/>
  <c r="AG1390" i="1" s="1"/>
  <c r="AC1390" i="1"/>
  <c r="T1390" i="1"/>
  <c r="S1390" i="1"/>
  <c r="P1390" i="1"/>
  <c r="AB1390" i="1" s="1"/>
  <c r="L1390" i="1"/>
  <c r="AF1389" i="1"/>
  <c r="AE1389" i="1"/>
  <c r="AD1389" i="1"/>
  <c r="AG1389" i="1" s="1"/>
  <c r="AC1389" i="1"/>
  <c r="T1389" i="1"/>
  <c r="S1389" i="1"/>
  <c r="P1389" i="1"/>
  <c r="AB1389" i="1" s="1"/>
  <c r="L1389" i="1"/>
  <c r="AF1388" i="1"/>
  <c r="AE1388" i="1"/>
  <c r="AD1388" i="1"/>
  <c r="AG1388" i="1" s="1"/>
  <c r="AC1388" i="1"/>
  <c r="T1388" i="1"/>
  <c r="S1388" i="1"/>
  <c r="P1388" i="1"/>
  <c r="AB1388" i="1" s="1"/>
  <c r="L1388" i="1"/>
  <c r="AF1387" i="1"/>
  <c r="AE1387" i="1"/>
  <c r="AD1387" i="1"/>
  <c r="AG1387" i="1" s="1"/>
  <c r="AC1387" i="1"/>
  <c r="T1387" i="1"/>
  <c r="S1387" i="1"/>
  <c r="P1387" i="1"/>
  <c r="AB1387" i="1" s="1"/>
  <c r="L1387" i="1"/>
  <c r="AF1386" i="1"/>
  <c r="AE1386" i="1"/>
  <c r="AD1386" i="1"/>
  <c r="AG1386" i="1" s="1"/>
  <c r="AC1386" i="1"/>
  <c r="T1386" i="1"/>
  <c r="S1386" i="1"/>
  <c r="P1386" i="1"/>
  <c r="AB1386" i="1" s="1"/>
  <c r="L1386" i="1"/>
  <c r="AF1385" i="1"/>
  <c r="AE1385" i="1"/>
  <c r="AD1385" i="1"/>
  <c r="AG1385" i="1" s="1"/>
  <c r="AC1385" i="1"/>
  <c r="T1385" i="1"/>
  <c r="S1385" i="1"/>
  <c r="P1385" i="1"/>
  <c r="AB1385" i="1" s="1"/>
  <c r="L1385" i="1"/>
  <c r="AF1384" i="1"/>
  <c r="AE1384" i="1"/>
  <c r="AD1384" i="1"/>
  <c r="AG1384" i="1" s="1"/>
  <c r="AC1384" i="1"/>
  <c r="T1384" i="1"/>
  <c r="S1384" i="1"/>
  <c r="P1384" i="1"/>
  <c r="AB1384" i="1" s="1"/>
  <c r="L1384" i="1"/>
  <c r="AF1383" i="1"/>
  <c r="AE1383" i="1"/>
  <c r="AD1383" i="1"/>
  <c r="AG1383" i="1" s="1"/>
  <c r="AC1383" i="1"/>
  <c r="T1383" i="1"/>
  <c r="S1383" i="1"/>
  <c r="P1383" i="1"/>
  <c r="AB1383" i="1" s="1"/>
  <c r="L1383" i="1"/>
  <c r="AF1382" i="1"/>
  <c r="AE1382" i="1"/>
  <c r="AD1382" i="1"/>
  <c r="AG1382" i="1" s="1"/>
  <c r="AC1382" i="1"/>
  <c r="T1382" i="1"/>
  <c r="S1382" i="1"/>
  <c r="P1382" i="1"/>
  <c r="AB1382" i="1" s="1"/>
  <c r="L1382" i="1"/>
  <c r="AF1381" i="1"/>
  <c r="AE1381" i="1"/>
  <c r="AD1381" i="1"/>
  <c r="AG1381" i="1" s="1"/>
  <c r="AC1381" i="1"/>
  <c r="T1381" i="1"/>
  <c r="S1381" i="1"/>
  <c r="P1381" i="1"/>
  <c r="AB1381" i="1" s="1"/>
  <c r="L1381" i="1"/>
  <c r="AF1380" i="1"/>
  <c r="AE1380" i="1"/>
  <c r="AD1380" i="1"/>
  <c r="AG1380" i="1" s="1"/>
  <c r="AC1380" i="1"/>
  <c r="T1380" i="1"/>
  <c r="S1380" i="1"/>
  <c r="P1380" i="1"/>
  <c r="AB1380" i="1" s="1"/>
  <c r="L1380" i="1"/>
  <c r="AF1379" i="1"/>
  <c r="AE1379" i="1"/>
  <c r="AD1379" i="1"/>
  <c r="AG1379" i="1" s="1"/>
  <c r="AC1379" i="1"/>
  <c r="T1379" i="1"/>
  <c r="S1379" i="1"/>
  <c r="P1379" i="1"/>
  <c r="AB1379" i="1" s="1"/>
  <c r="L1379" i="1"/>
  <c r="AF1378" i="1"/>
  <c r="AE1378" i="1"/>
  <c r="AD1378" i="1"/>
  <c r="AG1378" i="1" s="1"/>
  <c r="AC1378" i="1"/>
  <c r="T1378" i="1"/>
  <c r="S1378" i="1"/>
  <c r="P1378" i="1"/>
  <c r="AB1378" i="1" s="1"/>
  <c r="L1378" i="1"/>
  <c r="AF1377" i="1"/>
  <c r="AE1377" i="1"/>
  <c r="AD1377" i="1"/>
  <c r="AG1377" i="1" s="1"/>
  <c r="AC1377" i="1"/>
  <c r="T1377" i="1"/>
  <c r="S1377" i="1"/>
  <c r="P1377" i="1"/>
  <c r="AB1377" i="1" s="1"/>
  <c r="L1377" i="1"/>
  <c r="AF1376" i="1"/>
  <c r="AE1376" i="1"/>
  <c r="AD1376" i="1"/>
  <c r="AG1376" i="1" s="1"/>
  <c r="AC1376" i="1"/>
  <c r="T1376" i="1"/>
  <c r="S1376" i="1"/>
  <c r="P1376" i="1"/>
  <c r="AB1376" i="1" s="1"/>
  <c r="L1376" i="1"/>
  <c r="AF1375" i="1"/>
  <c r="AE1375" i="1"/>
  <c r="AD1375" i="1"/>
  <c r="AG1375" i="1" s="1"/>
  <c r="AC1375" i="1"/>
  <c r="T1375" i="1"/>
  <c r="S1375" i="1"/>
  <c r="P1375" i="1"/>
  <c r="AB1375" i="1" s="1"/>
  <c r="L1375" i="1"/>
  <c r="AF1374" i="1"/>
  <c r="AE1374" i="1"/>
  <c r="AD1374" i="1"/>
  <c r="AG1374" i="1" s="1"/>
  <c r="AC1374" i="1"/>
  <c r="T1374" i="1"/>
  <c r="S1374" i="1"/>
  <c r="P1374" i="1"/>
  <c r="AB1374" i="1" s="1"/>
  <c r="L1374" i="1"/>
  <c r="AF1373" i="1"/>
  <c r="AE1373" i="1"/>
  <c r="AD1373" i="1"/>
  <c r="AG1373" i="1" s="1"/>
  <c r="AC1373" i="1"/>
  <c r="T1373" i="1"/>
  <c r="S1373" i="1"/>
  <c r="P1373" i="1"/>
  <c r="AB1373" i="1" s="1"/>
  <c r="L1373" i="1"/>
  <c r="AF1372" i="1"/>
  <c r="AE1372" i="1"/>
  <c r="AD1372" i="1"/>
  <c r="AG1372" i="1" s="1"/>
  <c r="AC1372" i="1"/>
  <c r="T1372" i="1"/>
  <c r="S1372" i="1"/>
  <c r="P1372" i="1"/>
  <c r="AB1372" i="1" s="1"/>
  <c r="L1372" i="1"/>
  <c r="AF1371" i="1"/>
  <c r="AE1371" i="1"/>
  <c r="AD1371" i="1"/>
  <c r="AG1371" i="1" s="1"/>
  <c r="AC1371" i="1"/>
  <c r="T1371" i="1"/>
  <c r="S1371" i="1"/>
  <c r="P1371" i="1"/>
  <c r="AB1371" i="1" s="1"/>
  <c r="L1371" i="1"/>
  <c r="AF1370" i="1"/>
  <c r="AE1370" i="1"/>
  <c r="AD1370" i="1"/>
  <c r="AG1370" i="1" s="1"/>
  <c r="AC1370" i="1"/>
  <c r="T1370" i="1"/>
  <c r="S1370" i="1"/>
  <c r="P1370" i="1"/>
  <c r="AB1370" i="1" s="1"/>
  <c r="L1370" i="1"/>
  <c r="AF1369" i="1"/>
  <c r="AE1369" i="1"/>
  <c r="AD1369" i="1"/>
  <c r="AG1369" i="1" s="1"/>
  <c r="AC1369" i="1"/>
  <c r="T1369" i="1"/>
  <c r="S1369" i="1"/>
  <c r="P1369" i="1"/>
  <c r="AB1369" i="1" s="1"/>
  <c r="L1369" i="1"/>
  <c r="AF1368" i="1"/>
  <c r="AE1368" i="1"/>
  <c r="AD1368" i="1"/>
  <c r="AG1368" i="1" s="1"/>
  <c r="AC1368" i="1"/>
  <c r="T1368" i="1"/>
  <c r="S1368" i="1"/>
  <c r="P1368" i="1"/>
  <c r="AB1368" i="1" s="1"/>
  <c r="L1368" i="1"/>
  <c r="AF1367" i="1"/>
  <c r="AE1367" i="1"/>
  <c r="AD1367" i="1"/>
  <c r="AG1367" i="1" s="1"/>
  <c r="AC1367" i="1"/>
  <c r="T1367" i="1"/>
  <c r="S1367" i="1"/>
  <c r="P1367" i="1"/>
  <c r="AB1367" i="1" s="1"/>
  <c r="L1367" i="1"/>
  <c r="AF1366" i="1"/>
  <c r="AE1366" i="1"/>
  <c r="AD1366" i="1"/>
  <c r="AG1366" i="1" s="1"/>
  <c r="AC1366" i="1"/>
  <c r="T1366" i="1"/>
  <c r="S1366" i="1"/>
  <c r="P1366" i="1"/>
  <c r="AB1366" i="1" s="1"/>
  <c r="L1366" i="1"/>
  <c r="AF1365" i="1"/>
  <c r="AE1365" i="1"/>
  <c r="AD1365" i="1"/>
  <c r="AG1365" i="1" s="1"/>
  <c r="AC1365" i="1"/>
  <c r="T1365" i="1"/>
  <c r="S1365" i="1"/>
  <c r="P1365" i="1"/>
  <c r="AB1365" i="1" s="1"/>
  <c r="L1365" i="1"/>
  <c r="AF1364" i="1"/>
  <c r="AE1364" i="1"/>
  <c r="AD1364" i="1"/>
  <c r="AG1364" i="1" s="1"/>
  <c r="AC1364" i="1"/>
  <c r="T1364" i="1"/>
  <c r="S1364" i="1"/>
  <c r="P1364" i="1"/>
  <c r="AB1364" i="1" s="1"/>
  <c r="L1364" i="1"/>
  <c r="AF1363" i="1"/>
  <c r="AE1363" i="1"/>
  <c r="AD1363" i="1"/>
  <c r="AG1363" i="1" s="1"/>
  <c r="AC1363" i="1"/>
  <c r="T1363" i="1"/>
  <c r="S1363" i="1"/>
  <c r="P1363" i="1"/>
  <c r="AB1363" i="1" s="1"/>
  <c r="L1363" i="1"/>
  <c r="AF1362" i="1"/>
  <c r="AE1362" i="1"/>
  <c r="AD1362" i="1"/>
  <c r="AG1362" i="1" s="1"/>
  <c r="AC1362" i="1"/>
  <c r="T1362" i="1"/>
  <c r="S1362" i="1"/>
  <c r="P1362" i="1"/>
  <c r="AB1362" i="1" s="1"/>
  <c r="L1362" i="1"/>
  <c r="AF1361" i="1"/>
  <c r="AE1361" i="1"/>
  <c r="AD1361" i="1"/>
  <c r="AG1361" i="1" s="1"/>
  <c r="AC1361" i="1"/>
  <c r="T1361" i="1"/>
  <c r="S1361" i="1"/>
  <c r="P1361" i="1"/>
  <c r="AB1361" i="1" s="1"/>
  <c r="L1361" i="1"/>
  <c r="AF1360" i="1"/>
  <c r="AE1360" i="1"/>
  <c r="AD1360" i="1"/>
  <c r="AG1360" i="1" s="1"/>
  <c r="AC1360" i="1"/>
  <c r="T1360" i="1"/>
  <c r="S1360" i="1"/>
  <c r="P1360" i="1"/>
  <c r="AB1360" i="1" s="1"/>
  <c r="L1360" i="1"/>
  <c r="AF1359" i="1"/>
  <c r="AE1359" i="1"/>
  <c r="AD1359" i="1"/>
  <c r="AG1359" i="1" s="1"/>
  <c r="AC1359" i="1"/>
  <c r="T1359" i="1"/>
  <c r="S1359" i="1"/>
  <c r="P1359" i="1"/>
  <c r="AB1359" i="1" s="1"/>
  <c r="L1359" i="1"/>
  <c r="AF1358" i="1"/>
  <c r="AE1358" i="1"/>
  <c r="AD1358" i="1"/>
  <c r="AG1358" i="1" s="1"/>
  <c r="AC1358" i="1"/>
  <c r="T1358" i="1"/>
  <c r="S1358" i="1"/>
  <c r="P1358" i="1"/>
  <c r="AB1358" i="1" s="1"/>
  <c r="L1358" i="1"/>
  <c r="AF1357" i="1"/>
  <c r="AE1357" i="1"/>
  <c r="AD1357" i="1"/>
  <c r="AG1357" i="1" s="1"/>
  <c r="AC1357" i="1"/>
  <c r="T1357" i="1"/>
  <c r="S1357" i="1"/>
  <c r="P1357" i="1"/>
  <c r="AB1357" i="1" s="1"/>
  <c r="L1357" i="1"/>
  <c r="AF1356" i="1"/>
  <c r="AE1356" i="1"/>
  <c r="AD1356" i="1"/>
  <c r="AG1356" i="1" s="1"/>
  <c r="AC1356" i="1"/>
  <c r="T1356" i="1"/>
  <c r="S1356" i="1"/>
  <c r="P1356" i="1"/>
  <c r="AB1356" i="1" s="1"/>
  <c r="L1356" i="1"/>
  <c r="AF1355" i="1"/>
  <c r="AE1355" i="1"/>
  <c r="AH1355" i="1" s="1"/>
  <c r="AD1355" i="1"/>
  <c r="AG1355" i="1" s="1"/>
  <c r="AC1355" i="1"/>
  <c r="T1355" i="1"/>
  <c r="S1355" i="1"/>
  <c r="P1355" i="1"/>
  <c r="AB1355" i="1" s="1"/>
  <c r="L1355" i="1"/>
  <c r="AF1354" i="1"/>
  <c r="AE1354" i="1"/>
  <c r="AH1354" i="1" s="1"/>
  <c r="AD1354" i="1"/>
  <c r="AG1354" i="1" s="1"/>
  <c r="AC1354" i="1"/>
  <c r="T1354" i="1"/>
  <c r="S1354" i="1"/>
  <c r="P1354" i="1"/>
  <c r="AB1354" i="1" s="1"/>
  <c r="L1354" i="1"/>
  <c r="AF1353" i="1"/>
  <c r="AE1353" i="1"/>
  <c r="AD1353" i="1"/>
  <c r="AG1353" i="1" s="1"/>
  <c r="AC1353" i="1"/>
  <c r="T1353" i="1"/>
  <c r="S1353" i="1"/>
  <c r="P1353" i="1"/>
  <c r="AB1353" i="1" s="1"/>
  <c r="L1353" i="1"/>
  <c r="AF1352" i="1"/>
  <c r="AE1352" i="1"/>
  <c r="AD1352" i="1"/>
  <c r="AG1352" i="1" s="1"/>
  <c r="AC1352" i="1"/>
  <c r="T1352" i="1"/>
  <c r="S1352" i="1"/>
  <c r="P1352" i="1"/>
  <c r="AB1352" i="1" s="1"/>
  <c r="L1352" i="1"/>
  <c r="AF1351" i="1"/>
  <c r="AE1351" i="1"/>
  <c r="AD1351" i="1"/>
  <c r="AG1351" i="1" s="1"/>
  <c r="AC1351" i="1"/>
  <c r="T1351" i="1"/>
  <c r="S1351" i="1"/>
  <c r="P1351" i="1"/>
  <c r="AB1351" i="1" s="1"/>
  <c r="L1351" i="1"/>
  <c r="AF1350" i="1"/>
  <c r="AE1350" i="1"/>
  <c r="AD1350" i="1"/>
  <c r="AG1350" i="1" s="1"/>
  <c r="AC1350" i="1"/>
  <c r="T1350" i="1"/>
  <c r="S1350" i="1"/>
  <c r="P1350" i="1"/>
  <c r="AB1350" i="1" s="1"/>
  <c r="L1350" i="1"/>
  <c r="AF1349" i="1"/>
  <c r="AE1349" i="1"/>
  <c r="AD1349" i="1"/>
  <c r="AG1349" i="1" s="1"/>
  <c r="AC1349" i="1"/>
  <c r="T1349" i="1"/>
  <c r="S1349" i="1"/>
  <c r="P1349" i="1"/>
  <c r="AB1349" i="1" s="1"/>
  <c r="L1349" i="1"/>
  <c r="AF1348" i="1"/>
  <c r="AE1348" i="1"/>
  <c r="AD1348" i="1"/>
  <c r="AG1348" i="1" s="1"/>
  <c r="AC1348" i="1"/>
  <c r="T1348" i="1"/>
  <c r="S1348" i="1"/>
  <c r="P1348" i="1"/>
  <c r="AB1348" i="1" s="1"/>
  <c r="L1348" i="1"/>
  <c r="AF1347" i="1"/>
  <c r="AE1347" i="1"/>
  <c r="AD1347" i="1"/>
  <c r="AG1347" i="1" s="1"/>
  <c r="AC1347" i="1"/>
  <c r="T1347" i="1"/>
  <c r="S1347" i="1"/>
  <c r="P1347" i="1"/>
  <c r="AB1347" i="1" s="1"/>
  <c r="L1347" i="1"/>
  <c r="AF1346" i="1"/>
  <c r="AE1346" i="1"/>
  <c r="AD1346" i="1"/>
  <c r="AG1346" i="1" s="1"/>
  <c r="AC1346" i="1"/>
  <c r="T1346" i="1"/>
  <c r="S1346" i="1"/>
  <c r="P1346" i="1"/>
  <c r="AB1346" i="1" s="1"/>
  <c r="L1346" i="1"/>
  <c r="AF1345" i="1"/>
  <c r="AE1345" i="1"/>
  <c r="AD1345" i="1"/>
  <c r="AG1345" i="1" s="1"/>
  <c r="AC1345" i="1"/>
  <c r="T1345" i="1"/>
  <c r="S1345" i="1"/>
  <c r="P1345" i="1"/>
  <c r="AB1345" i="1" s="1"/>
  <c r="L1345" i="1"/>
  <c r="AF1344" i="1"/>
  <c r="AE1344" i="1"/>
  <c r="AD1344" i="1"/>
  <c r="AG1344" i="1" s="1"/>
  <c r="AC1344" i="1"/>
  <c r="T1344" i="1"/>
  <c r="S1344" i="1"/>
  <c r="P1344" i="1"/>
  <c r="AB1344" i="1" s="1"/>
  <c r="L1344" i="1"/>
  <c r="AF1343" i="1"/>
  <c r="AE1343" i="1"/>
  <c r="AD1343" i="1"/>
  <c r="AG1343" i="1" s="1"/>
  <c r="AC1343" i="1"/>
  <c r="T1343" i="1"/>
  <c r="S1343" i="1"/>
  <c r="P1343" i="1"/>
  <c r="AB1343" i="1" s="1"/>
  <c r="L1343" i="1"/>
  <c r="AF1342" i="1"/>
  <c r="AE1342" i="1"/>
  <c r="AD1342" i="1"/>
  <c r="AG1342" i="1" s="1"/>
  <c r="AC1342" i="1"/>
  <c r="T1342" i="1"/>
  <c r="S1342" i="1"/>
  <c r="P1342" i="1"/>
  <c r="AB1342" i="1" s="1"/>
  <c r="L1342" i="1"/>
  <c r="AF1341" i="1"/>
  <c r="AI1341" i="1" s="1"/>
  <c r="AE1341" i="1"/>
  <c r="AD1341" i="1"/>
  <c r="AG1341" i="1" s="1"/>
  <c r="AC1341" i="1"/>
  <c r="T1341" i="1"/>
  <c r="S1341" i="1"/>
  <c r="P1341" i="1"/>
  <c r="AB1341" i="1" s="1"/>
  <c r="L1341" i="1"/>
  <c r="AF1340" i="1"/>
  <c r="AE1340" i="1"/>
  <c r="AD1340" i="1"/>
  <c r="AG1340" i="1" s="1"/>
  <c r="AC1340" i="1"/>
  <c r="T1340" i="1"/>
  <c r="S1340" i="1"/>
  <c r="P1340" i="1"/>
  <c r="AB1340" i="1" s="1"/>
  <c r="L1340" i="1"/>
  <c r="AF1339" i="1"/>
  <c r="AE1339" i="1"/>
  <c r="AD1339" i="1"/>
  <c r="AG1339" i="1" s="1"/>
  <c r="AC1339" i="1"/>
  <c r="T1339" i="1"/>
  <c r="S1339" i="1"/>
  <c r="P1339" i="1"/>
  <c r="AB1339" i="1" s="1"/>
  <c r="L1339" i="1"/>
  <c r="AF1338" i="1"/>
  <c r="AE1338" i="1"/>
  <c r="AD1338" i="1"/>
  <c r="AG1338" i="1" s="1"/>
  <c r="AC1338" i="1"/>
  <c r="T1338" i="1"/>
  <c r="S1338" i="1"/>
  <c r="P1338" i="1"/>
  <c r="AB1338" i="1" s="1"/>
  <c r="L1338" i="1"/>
  <c r="AF1337" i="1"/>
  <c r="AE1337" i="1"/>
  <c r="AD1337" i="1"/>
  <c r="AG1337" i="1" s="1"/>
  <c r="AC1337" i="1"/>
  <c r="T1337" i="1"/>
  <c r="S1337" i="1"/>
  <c r="P1337" i="1"/>
  <c r="AB1337" i="1" s="1"/>
  <c r="L1337" i="1"/>
  <c r="AF1336" i="1"/>
  <c r="AE1336" i="1"/>
  <c r="AD1336" i="1"/>
  <c r="AG1336" i="1" s="1"/>
  <c r="AC1336" i="1"/>
  <c r="T1336" i="1"/>
  <c r="S1336" i="1"/>
  <c r="P1336" i="1"/>
  <c r="AB1336" i="1" s="1"/>
  <c r="L1336" i="1"/>
  <c r="AF1335" i="1"/>
  <c r="AE1335" i="1"/>
  <c r="AD1335" i="1"/>
  <c r="AG1335" i="1" s="1"/>
  <c r="AC1335" i="1"/>
  <c r="T1335" i="1"/>
  <c r="S1335" i="1"/>
  <c r="P1335" i="1"/>
  <c r="AB1335" i="1" s="1"/>
  <c r="L1335" i="1"/>
  <c r="AF1334" i="1"/>
  <c r="AE1334" i="1"/>
  <c r="AD1334" i="1"/>
  <c r="AG1334" i="1" s="1"/>
  <c r="AC1334" i="1"/>
  <c r="T1334" i="1"/>
  <c r="S1334" i="1"/>
  <c r="P1334" i="1"/>
  <c r="AB1334" i="1" s="1"/>
  <c r="L1334" i="1"/>
  <c r="AF1333" i="1"/>
  <c r="AE1333" i="1"/>
  <c r="AD1333" i="1"/>
  <c r="AG1333" i="1" s="1"/>
  <c r="AC1333" i="1"/>
  <c r="T1333" i="1"/>
  <c r="S1333" i="1"/>
  <c r="P1333" i="1"/>
  <c r="AB1333" i="1" s="1"/>
  <c r="L1333" i="1"/>
  <c r="AF1332" i="1"/>
  <c r="AI1332" i="1" s="1"/>
  <c r="AE1332" i="1"/>
  <c r="AD1332" i="1"/>
  <c r="AG1332" i="1" s="1"/>
  <c r="AC1332" i="1"/>
  <c r="T1332" i="1"/>
  <c r="S1332" i="1"/>
  <c r="P1332" i="1"/>
  <c r="AB1332" i="1" s="1"/>
  <c r="L1332" i="1"/>
  <c r="AF1331" i="1"/>
  <c r="AI1331" i="1" s="1"/>
  <c r="AE1331" i="1"/>
  <c r="AD1331" i="1"/>
  <c r="AG1331" i="1" s="1"/>
  <c r="AC1331" i="1"/>
  <c r="T1331" i="1"/>
  <c r="S1331" i="1"/>
  <c r="P1331" i="1"/>
  <c r="AB1331" i="1" s="1"/>
  <c r="L1331" i="1"/>
  <c r="AF1330" i="1"/>
  <c r="AI1330" i="1" s="1"/>
  <c r="AE1330" i="1"/>
  <c r="AH1330" i="1" s="1"/>
  <c r="AD1330" i="1"/>
  <c r="AG1330" i="1" s="1"/>
  <c r="AC1330" i="1"/>
  <c r="T1330" i="1"/>
  <c r="S1330" i="1"/>
  <c r="P1330" i="1"/>
  <c r="AB1330" i="1" s="1"/>
  <c r="L1330" i="1"/>
  <c r="AF1329" i="1"/>
  <c r="AE1329" i="1"/>
  <c r="AH1329" i="1" s="1"/>
  <c r="AD1329" i="1"/>
  <c r="AG1329" i="1" s="1"/>
  <c r="AC1329" i="1"/>
  <c r="T1329" i="1"/>
  <c r="S1329" i="1"/>
  <c r="P1329" i="1"/>
  <c r="AB1329" i="1" s="1"/>
  <c r="L1329" i="1"/>
  <c r="AF1328" i="1"/>
  <c r="AE1328" i="1"/>
  <c r="AD1328" i="1"/>
  <c r="AC1328" i="1"/>
  <c r="T1328" i="1"/>
  <c r="S1328" i="1"/>
  <c r="P1328" i="1"/>
  <c r="AB1328" i="1" s="1"/>
  <c r="L1328" i="1"/>
  <c r="AF1327" i="1"/>
  <c r="AE1327" i="1"/>
  <c r="AD1327" i="1"/>
  <c r="AC1327" i="1"/>
  <c r="T1327" i="1"/>
  <c r="S1327" i="1"/>
  <c r="P1327" i="1"/>
  <c r="AB1327" i="1" s="1"/>
  <c r="L1327" i="1"/>
  <c r="AF1326" i="1"/>
  <c r="AE1326" i="1"/>
  <c r="AD1326" i="1"/>
  <c r="AC1326" i="1"/>
  <c r="T1326" i="1"/>
  <c r="S1326" i="1"/>
  <c r="P1326" i="1"/>
  <c r="AB1326" i="1" s="1"/>
  <c r="L1326" i="1"/>
  <c r="AF1325" i="1"/>
  <c r="AE1325" i="1"/>
  <c r="AD1325" i="1"/>
  <c r="AC1325" i="1"/>
  <c r="T1325" i="1"/>
  <c r="S1325" i="1"/>
  <c r="P1325" i="1"/>
  <c r="AB1325" i="1" s="1"/>
  <c r="L1325" i="1"/>
  <c r="AF1324" i="1"/>
  <c r="AE1324" i="1"/>
  <c r="AD1324" i="1"/>
  <c r="AC1324" i="1"/>
  <c r="T1324" i="1"/>
  <c r="S1324" i="1"/>
  <c r="P1324" i="1"/>
  <c r="AB1324" i="1" s="1"/>
  <c r="L1324" i="1"/>
  <c r="AF1323" i="1"/>
  <c r="AE1323" i="1"/>
  <c r="AD1323" i="1"/>
  <c r="AC1323" i="1"/>
  <c r="T1323" i="1"/>
  <c r="S1323" i="1"/>
  <c r="P1323" i="1"/>
  <c r="AB1323" i="1" s="1"/>
  <c r="L1323" i="1"/>
  <c r="AF1322" i="1"/>
  <c r="AE1322" i="1"/>
  <c r="AD1322" i="1"/>
  <c r="AC1322" i="1"/>
  <c r="T1322" i="1"/>
  <c r="S1322" i="1"/>
  <c r="P1322" i="1"/>
  <c r="AB1322" i="1" s="1"/>
  <c r="L1322" i="1"/>
  <c r="AF1321" i="1"/>
  <c r="AE1321" i="1"/>
  <c r="AD1321" i="1"/>
  <c r="AC1321" i="1"/>
  <c r="T1321" i="1"/>
  <c r="S1321" i="1"/>
  <c r="P1321" i="1"/>
  <c r="AB1321" i="1" s="1"/>
  <c r="L1321" i="1"/>
  <c r="AF1320" i="1"/>
  <c r="AE1320" i="1"/>
  <c r="AD1320" i="1"/>
  <c r="AC1320" i="1"/>
  <c r="T1320" i="1"/>
  <c r="S1320" i="1"/>
  <c r="P1320" i="1"/>
  <c r="AB1320" i="1" s="1"/>
  <c r="L1320" i="1"/>
  <c r="AF1319" i="1"/>
  <c r="AE1319" i="1"/>
  <c r="AD1319" i="1"/>
  <c r="AG1319" i="1" s="1"/>
  <c r="AC1319" i="1"/>
  <c r="T1319" i="1"/>
  <c r="S1319" i="1"/>
  <c r="P1319" i="1"/>
  <c r="AB1319" i="1" s="1"/>
  <c r="L1319" i="1"/>
  <c r="AF1318" i="1"/>
  <c r="AE1318" i="1"/>
  <c r="AD1318" i="1"/>
  <c r="AC1318" i="1"/>
  <c r="T1318" i="1"/>
  <c r="S1318" i="1"/>
  <c r="P1318" i="1"/>
  <c r="AB1318" i="1" s="1"/>
  <c r="L1318" i="1"/>
  <c r="AF1317" i="1"/>
  <c r="AE1317" i="1"/>
  <c r="AD1317" i="1"/>
  <c r="AC1317" i="1"/>
  <c r="T1317" i="1"/>
  <c r="S1317" i="1"/>
  <c r="P1317" i="1"/>
  <c r="AB1317" i="1" s="1"/>
  <c r="L1317" i="1"/>
  <c r="AF1316" i="1"/>
  <c r="AE1316" i="1"/>
  <c r="AD1316" i="1"/>
  <c r="AC1316" i="1"/>
  <c r="T1316" i="1"/>
  <c r="S1316" i="1"/>
  <c r="P1316" i="1"/>
  <c r="AB1316" i="1" s="1"/>
  <c r="L1316" i="1"/>
  <c r="AF1315" i="1"/>
  <c r="AE1315" i="1"/>
  <c r="AD1315" i="1"/>
  <c r="AC1315" i="1"/>
  <c r="T1315" i="1"/>
  <c r="S1315" i="1"/>
  <c r="P1315" i="1"/>
  <c r="AB1315" i="1" s="1"/>
  <c r="L1315" i="1"/>
  <c r="AF1314" i="1"/>
  <c r="AE1314" i="1"/>
  <c r="AD1314" i="1"/>
  <c r="AC1314" i="1"/>
  <c r="T1314" i="1"/>
  <c r="S1314" i="1"/>
  <c r="P1314" i="1"/>
  <c r="AB1314" i="1" s="1"/>
  <c r="L1314" i="1"/>
  <c r="AF1313" i="1"/>
  <c r="AE1313" i="1"/>
  <c r="AD1313" i="1"/>
  <c r="AC1313" i="1"/>
  <c r="T1313" i="1"/>
  <c r="S1313" i="1"/>
  <c r="P1313" i="1"/>
  <c r="AB1313" i="1" s="1"/>
  <c r="L1313" i="1"/>
  <c r="AF1312" i="1"/>
  <c r="AE1312" i="1"/>
  <c r="AD1312" i="1"/>
  <c r="AC1312" i="1"/>
  <c r="T1312" i="1"/>
  <c r="S1312" i="1"/>
  <c r="P1312" i="1"/>
  <c r="AB1312" i="1" s="1"/>
  <c r="L1312" i="1"/>
  <c r="AF1311" i="1"/>
  <c r="AE1311" i="1"/>
  <c r="AD1311" i="1"/>
  <c r="AC1311" i="1"/>
  <c r="T1311" i="1"/>
  <c r="S1311" i="1"/>
  <c r="P1311" i="1"/>
  <c r="AB1311" i="1" s="1"/>
  <c r="L1311" i="1"/>
  <c r="AF1310" i="1"/>
  <c r="AE1310" i="1"/>
  <c r="AD1310" i="1"/>
  <c r="AC1310" i="1"/>
  <c r="T1310" i="1"/>
  <c r="S1310" i="1"/>
  <c r="P1310" i="1"/>
  <c r="AB1310" i="1" s="1"/>
  <c r="L1310" i="1"/>
  <c r="AF1309" i="1"/>
  <c r="AE1309" i="1"/>
  <c r="AD1309" i="1"/>
  <c r="AC1309" i="1"/>
  <c r="T1309" i="1"/>
  <c r="S1309" i="1"/>
  <c r="P1309" i="1"/>
  <c r="AB1309" i="1" s="1"/>
  <c r="L1309" i="1"/>
  <c r="AF1308" i="1"/>
  <c r="AE1308" i="1"/>
  <c r="AD1308" i="1"/>
  <c r="AC1308" i="1"/>
  <c r="T1308" i="1"/>
  <c r="S1308" i="1"/>
  <c r="P1308" i="1"/>
  <c r="AB1308" i="1" s="1"/>
  <c r="L1308" i="1"/>
  <c r="AF1307" i="1"/>
  <c r="AE1307" i="1"/>
  <c r="AD1307" i="1"/>
  <c r="AC1307" i="1"/>
  <c r="T1307" i="1"/>
  <c r="S1307" i="1"/>
  <c r="P1307" i="1"/>
  <c r="AB1307" i="1" s="1"/>
  <c r="L1307" i="1"/>
  <c r="AF1306" i="1"/>
  <c r="AE1306" i="1"/>
  <c r="AD1306" i="1"/>
  <c r="AC1306" i="1"/>
  <c r="T1306" i="1"/>
  <c r="S1306" i="1"/>
  <c r="P1306" i="1"/>
  <c r="AB1306" i="1" s="1"/>
  <c r="L1306" i="1"/>
  <c r="AF1305" i="1"/>
  <c r="AE1305" i="1"/>
  <c r="AD1305" i="1"/>
  <c r="AC1305" i="1"/>
  <c r="T1305" i="1"/>
  <c r="S1305" i="1"/>
  <c r="P1305" i="1"/>
  <c r="AB1305" i="1" s="1"/>
  <c r="L1305" i="1"/>
  <c r="AF1304" i="1"/>
  <c r="AE1304" i="1"/>
  <c r="AD1304" i="1"/>
  <c r="AC1304" i="1"/>
  <c r="T1304" i="1"/>
  <c r="S1304" i="1"/>
  <c r="P1304" i="1"/>
  <c r="AB1304" i="1" s="1"/>
  <c r="L1304" i="1"/>
  <c r="AF1303" i="1"/>
  <c r="AE1303" i="1"/>
  <c r="AD1303" i="1"/>
  <c r="AC1303" i="1"/>
  <c r="T1303" i="1"/>
  <c r="S1303" i="1"/>
  <c r="P1303" i="1"/>
  <c r="AB1303" i="1" s="1"/>
  <c r="L1303" i="1"/>
  <c r="AF1302" i="1"/>
  <c r="AE1302" i="1"/>
  <c r="AD1302" i="1"/>
  <c r="AC1302" i="1"/>
  <c r="T1302" i="1"/>
  <c r="S1302" i="1"/>
  <c r="P1302" i="1"/>
  <c r="AB1302" i="1" s="1"/>
  <c r="L1302" i="1"/>
  <c r="AF1301" i="1"/>
  <c r="AE1301" i="1"/>
  <c r="AD1301" i="1"/>
  <c r="AC1301" i="1"/>
  <c r="T1301" i="1"/>
  <c r="S1301" i="1"/>
  <c r="P1301" i="1"/>
  <c r="AB1301" i="1" s="1"/>
  <c r="L1301" i="1"/>
  <c r="AF1300" i="1"/>
  <c r="AE1300" i="1"/>
  <c r="AD1300" i="1"/>
  <c r="AC1300" i="1"/>
  <c r="T1300" i="1"/>
  <c r="S1300" i="1"/>
  <c r="P1300" i="1"/>
  <c r="AB1300" i="1" s="1"/>
  <c r="L1300" i="1"/>
  <c r="AF1299" i="1"/>
  <c r="AE1299" i="1"/>
  <c r="AD1299" i="1"/>
  <c r="AC1299" i="1"/>
  <c r="T1299" i="1"/>
  <c r="S1299" i="1"/>
  <c r="P1299" i="1"/>
  <c r="AB1299" i="1" s="1"/>
  <c r="L1299" i="1"/>
  <c r="AF1298" i="1"/>
  <c r="AE1298" i="1"/>
  <c r="AD1298" i="1"/>
  <c r="AC1298" i="1"/>
  <c r="T1298" i="1"/>
  <c r="S1298" i="1"/>
  <c r="P1298" i="1"/>
  <c r="AB1298" i="1" s="1"/>
  <c r="L1298" i="1"/>
  <c r="AF1297" i="1"/>
  <c r="AE1297" i="1"/>
  <c r="AD1297" i="1"/>
  <c r="AC1297" i="1"/>
  <c r="T1297" i="1"/>
  <c r="S1297" i="1"/>
  <c r="P1297" i="1"/>
  <c r="AB1297" i="1" s="1"/>
  <c r="L1297" i="1"/>
  <c r="AF1296" i="1"/>
  <c r="AE1296" i="1"/>
  <c r="AD1296" i="1"/>
  <c r="AC1296" i="1"/>
  <c r="T1296" i="1"/>
  <c r="S1296" i="1"/>
  <c r="P1296" i="1"/>
  <c r="AB1296" i="1" s="1"/>
  <c r="L1296" i="1"/>
  <c r="AF1295" i="1"/>
  <c r="AE1295" i="1"/>
  <c r="AD1295" i="1"/>
  <c r="AC1295" i="1"/>
  <c r="T1295" i="1"/>
  <c r="S1295" i="1"/>
  <c r="P1295" i="1"/>
  <c r="AB1295" i="1" s="1"/>
  <c r="L1295" i="1"/>
  <c r="AF1294" i="1"/>
  <c r="AE1294" i="1"/>
  <c r="AD1294" i="1"/>
  <c r="AC1294" i="1"/>
  <c r="T1294" i="1"/>
  <c r="S1294" i="1"/>
  <c r="P1294" i="1"/>
  <c r="AB1294" i="1" s="1"/>
  <c r="L1294" i="1"/>
  <c r="AF1293" i="1"/>
  <c r="AE1293" i="1"/>
  <c r="AD1293" i="1"/>
  <c r="AC1293" i="1"/>
  <c r="T1293" i="1"/>
  <c r="S1293" i="1"/>
  <c r="P1293" i="1"/>
  <c r="AB1293" i="1" s="1"/>
  <c r="L1293" i="1"/>
  <c r="AF1292" i="1"/>
  <c r="AE1292" i="1"/>
  <c r="AD1292" i="1"/>
  <c r="AC1292" i="1"/>
  <c r="T1292" i="1"/>
  <c r="S1292" i="1"/>
  <c r="P1292" i="1"/>
  <c r="AB1292" i="1" s="1"/>
  <c r="L1292" i="1"/>
  <c r="AF1291" i="1"/>
  <c r="AE1291" i="1"/>
  <c r="AD1291" i="1"/>
  <c r="AC1291" i="1"/>
  <c r="T1291" i="1"/>
  <c r="S1291" i="1"/>
  <c r="P1291" i="1"/>
  <c r="AB1291" i="1" s="1"/>
  <c r="L1291" i="1"/>
  <c r="AF1290" i="1"/>
  <c r="AE1290" i="1"/>
  <c r="AD1290" i="1"/>
  <c r="AC1290" i="1"/>
  <c r="T1290" i="1"/>
  <c r="S1290" i="1"/>
  <c r="P1290" i="1"/>
  <c r="AB1290" i="1" s="1"/>
  <c r="L1290" i="1"/>
  <c r="AF1289" i="1"/>
  <c r="AE1289" i="1"/>
  <c r="AD1289" i="1"/>
  <c r="AC1289" i="1"/>
  <c r="T1289" i="1"/>
  <c r="S1289" i="1"/>
  <c r="P1289" i="1"/>
  <c r="AB1289" i="1" s="1"/>
  <c r="L1289" i="1"/>
  <c r="AF1288" i="1"/>
  <c r="AE1288" i="1"/>
  <c r="AD1288" i="1"/>
  <c r="AC1288" i="1"/>
  <c r="T1288" i="1"/>
  <c r="S1288" i="1"/>
  <c r="P1288" i="1"/>
  <c r="AB1288" i="1" s="1"/>
  <c r="L1288" i="1"/>
  <c r="AF1287" i="1"/>
  <c r="AE1287" i="1"/>
  <c r="AD1287" i="1"/>
  <c r="AC1287" i="1"/>
  <c r="T1287" i="1"/>
  <c r="S1287" i="1"/>
  <c r="P1287" i="1"/>
  <c r="AB1287" i="1" s="1"/>
  <c r="L1287" i="1"/>
  <c r="AF1286" i="1"/>
  <c r="AE1286" i="1"/>
  <c r="AD1286" i="1"/>
  <c r="AC1286" i="1"/>
  <c r="T1286" i="1"/>
  <c r="S1286" i="1"/>
  <c r="P1286" i="1"/>
  <c r="AB1286" i="1" s="1"/>
  <c r="L1286" i="1"/>
  <c r="AF1285" i="1"/>
  <c r="AE1285" i="1"/>
  <c r="AD1285" i="1"/>
  <c r="AC1285" i="1"/>
  <c r="T1285" i="1"/>
  <c r="S1285" i="1"/>
  <c r="P1285" i="1"/>
  <c r="AB1285" i="1" s="1"/>
  <c r="L1285" i="1"/>
  <c r="AF1284" i="1"/>
  <c r="AE1284" i="1"/>
  <c r="AD1284" i="1"/>
  <c r="AC1284" i="1"/>
  <c r="T1284" i="1"/>
  <c r="S1284" i="1"/>
  <c r="P1284" i="1"/>
  <c r="AB1284" i="1" s="1"/>
  <c r="L1284" i="1"/>
  <c r="AF1283" i="1"/>
  <c r="AE1283" i="1"/>
  <c r="AD1283" i="1"/>
  <c r="AC1283" i="1"/>
  <c r="T1283" i="1"/>
  <c r="S1283" i="1"/>
  <c r="P1283" i="1"/>
  <c r="AB1283" i="1" s="1"/>
  <c r="L1283" i="1"/>
  <c r="AF1282" i="1"/>
  <c r="AE1282" i="1"/>
  <c r="AD1282" i="1"/>
  <c r="AC1282" i="1"/>
  <c r="T1282" i="1"/>
  <c r="S1282" i="1"/>
  <c r="P1282" i="1"/>
  <c r="AB1282" i="1" s="1"/>
  <c r="L1282" i="1"/>
  <c r="AF1281" i="1"/>
  <c r="AE1281" i="1"/>
  <c r="AD1281" i="1"/>
  <c r="AC1281" i="1"/>
  <c r="T1281" i="1"/>
  <c r="S1281" i="1"/>
  <c r="P1281" i="1"/>
  <c r="AB1281" i="1" s="1"/>
  <c r="L1281" i="1"/>
  <c r="AF1280" i="1"/>
  <c r="AE1280" i="1"/>
  <c r="AD1280" i="1"/>
  <c r="AC1280" i="1"/>
  <c r="T1280" i="1"/>
  <c r="S1280" i="1"/>
  <c r="P1280" i="1"/>
  <c r="AB1280" i="1" s="1"/>
  <c r="L1280" i="1"/>
  <c r="AF1279" i="1"/>
  <c r="AE1279" i="1"/>
  <c r="AD1279" i="1"/>
  <c r="AC1279" i="1"/>
  <c r="T1279" i="1"/>
  <c r="S1279" i="1"/>
  <c r="P1279" i="1"/>
  <c r="AB1279" i="1" s="1"/>
  <c r="L1279" i="1"/>
  <c r="AF1278" i="1"/>
  <c r="AE1278" i="1"/>
  <c r="AD1278" i="1"/>
  <c r="AC1278" i="1"/>
  <c r="T1278" i="1"/>
  <c r="S1278" i="1"/>
  <c r="P1278" i="1"/>
  <c r="AB1278" i="1" s="1"/>
  <c r="L1278" i="1"/>
  <c r="AF1277" i="1"/>
  <c r="AE1277" i="1"/>
  <c r="AD1277" i="1"/>
  <c r="AC1277" i="1"/>
  <c r="T1277" i="1"/>
  <c r="S1277" i="1"/>
  <c r="P1277" i="1"/>
  <c r="AB1277" i="1" s="1"/>
  <c r="L1277" i="1"/>
  <c r="AF1276" i="1"/>
  <c r="AE1276" i="1"/>
  <c r="AD1276" i="1"/>
  <c r="AC1276" i="1"/>
  <c r="T1276" i="1"/>
  <c r="S1276" i="1"/>
  <c r="P1276" i="1"/>
  <c r="AB1276" i="1" s="1"/>
  <c r="L1276" i="1"/>
  <c r="AF1275" i="1"/>
  <c r="AE1275" i="1"/>
  <c r="AD1275" i="1"/>
  <c r="AC1275" i="1"/>
  <c r="T1275" i="1"/>
  <c r="S1275" i="1"/>
  <c r="P1275" i="1"/>
  <c r="AB1275" i="1" s="1"/>
  <c r="L1275" i="1"/>
  <c r="AF1274" i="1"/>
  <c r="AE1274" i="1"/>
  <c r="AD1274" i="1"/>
  <c r="AC1274" i="1"/>
  <c r="T1274" i="1"/>
  <c r="S1274" i="1"/>
  <c r="P1274" i="1"/>
  <c r="AB1274" i="1" s="1"/>
  <c r="L1274" i="1"/>
  <c r="AF1273" i="1"/>
  <c r="AE1273" i="1"/>
  <c r="AD1273" i="1"/>
  <c r="AC1273" i="1"/>
  <c r="T1273" i="1"/>
  <c r="S1273" i="1"/>
  <c r="P1273" i="1"/>
  <c r="AB1273" i="1" s="1"/>
  <c r="L1273" i="1"/>
  <c r="AF1272" i="1"/>
  <c r="AE1272" i="1"/>
  <c r="AD1272" i="1"/>
  <c r="AC1272" i="1"/>
  <c r="T1272" i="1"/>
  <c r="S1272" i="1"/>
  <c r="P1272" i="1"/>
  <c r="AB1272" i="1" s="1"/>
  <c r="L1272" i="1"/>
  <c r="AF1271" i="1"/>
  <c r="AE1271" i="1"/>
  <c r="AD1271" i="1"/>
  <c r="AC1271" i="1"/>
  <c r="T1271" i="1"/>
  <c r="S1271" i="1"/>
  <c r="P1271" i="1"/>
  <c r="AB1271" i="1" s="1"/>
  <c r="L1271" i="1"/>
  <c r="AF1270" i="1"/>
  <c r="AE1270" i="1"/>
  <c r="AD1270" i="1"/>
  <c r="AC1270" i="1"/>
  <c r="T1270" i="1"/>
  <c r="S1270" i="1"/>
  <c r="P1270" i="1"/>
  <c r="AB1270" i="1" s="1"/>
  <c r="L1270" i="1"/>
  <c r="AF1269" i="1"/>
  <c r="AE1269" i="1"/>
  <c r="AD1269" i="1"/>
  <c r="AC1269" i="1"/>
  <c r="T1269" i="1"/>
  <c r="S1269" i="1"/>
  <c r="P1269" i="1"/>
  <c r="AB1269" i="1" s="1"/>
  <c r="L1269" i="1"/>
  <c r="AF1268" i="1"/>
  <c r="AE1268" i="1"/>
  <c r="AD1268" i="1"/>
  <c r="AC1268" i="1"/>
  <c r="T1268" i="1"/>
  <c r="S1268" i="1"/>
  <c r="P1268" i="1"/>
  <c r="AB1268" i="1" s="1"/>
  <c r="L1268" i="1"/>
  <c r="AF1267" i="1"/>
  <c r="AE1267" i="1"/>
  <c r="AD1267" i="1"/>
  <c r="AC1267" i="1"/>
  <c r="T1267" i="1"/>
  <c r="S1267" i="1"/>
  <c r="P1267" i="1"/>
  <c r="AB1267" i="1" s="1"/>
  <c r="L1267" i="1"/>
  <c r="AF1266" i="1"/>
  <c r="AE1266" i="1"/>
  <c r="AD1266" i="1"/>
  <c r="AC1266" i="1"/>
  <c r="T1266" i="1"/>
  <c r="S1266" i="1"/>
  <c r="P1266" i="1"/>
  <c r="AB1266" i="1" s="1"/>
  <c r="L1266" i="1"/>
  <c r="AF1265" i="1"/>
  <c r="AE1265" i="1"/>
  <c r="AD1265" i="1"/>
  <c r="AC1265" i="1"/>
  <c r="T1265" i="1"/>
  <c r="S1265" i="1"/>
  <c r="P1265" i="1"/>
  <c r="AB1265" i="1" s="1"/>
  <c r="L1265" i="1"/>
  <c r="AF1264" i="1"/>
  <c r="AE1264" i="1"/>
  <c r="AD1264" i="1"/>
  <c r="AC1264" i="1"/>
  <c r="T1264" i="1"/>
  <c r="S1264" i="1"/>
  <c r="P1264" i="1"/>
  <c r="AB1264" i="1" s="1"/>
  <c r="L1264" i="1"/>
  <c r="AF1263" i="1"/>
  <c r="AE1263" i="1"/>
  <c r="AD1263" i="1"/>
  <c r="AC1263" i="1"/>
  <c r="T1263" i="1"/>
  <c r="S1263" i="1"/>
  <c r="P1263" i="1"/>
  <c r="AB1263" i="1" s="1"/>
  <c r="L1263" i="1"/>
  <c r="AF1262" i="1"/>
  <c r="AE1262" i="1"/>
  <c r="AD1262" i="1"/>
  <c r="AC1262" i="1"/>
  <c r="T1262" i="1"/>
  <c r="S1262" i="1"/>
  <c r="P1262" i="1"/>
  <c r="AB1262" i="1" s="1"/>
  <c r="L1262" i="1"/>
  <c r="AF1261" i="1"/>
  <c r="AE1261" i="1"/>
  <c r="AD1261" i="1"/>
  <c r="AC1261" i="1"/>
  <c r="T1261" i="1"/>
  <c r="S1261" i="1"/>
  <c r="P1261" i="1"/>
  <c r="AB1261" i="1" s="1"/>
  <c r="L1261" i="1"/>
  <c r="AF1260" i="1"/>
  <c r="AE1260" i="1"/>
  <c r="AD1260" i="1"/>
  <c r="AC1260" i="1"/>
  <c r="T1260" i="1"/>
  <c r="S1260" i="1"/>
  <c r="P1260" i="1"/>
  <c r="AB1260" i="1" s="1"/>
  <c r="L1260" i="1"/>
  <c r="AF1259" i="1"/>
  <c r="AE1259" i="1"/>
  <c r="AD1259" i="1"/>
  <c r="AC1259" i="1"/>
  <c r="T1259" i="1"/>
  <c r="S1259" i="1"/>
  <c r="P1259" i="1"/>
  <c r="AB1259" i="1" s="1"/>
  <c r="L1259" i="1"/>
  <c r="AF1258" i="1"/>
  <c r="AE1258" i="1"/>
  <c r="AD1258" i="1"/>
  <c r="AC1258" i="1"/>
  <c r="T1258" i="1"/>
  <c r="S1258" i="1"/>
  <c r="P1258" i="1"/>
  <c r="AB1258" i="1" s="1"/>
  <c r="L1258" i="1"/>
  <c r="AF1257" i="1"/>
  <c r="AE1257" i="1"/>
  <c r="AD1257" i="1"/>
  <c r="AC1257" i="1"/>
  <c r="T1257" i="1"/>
  <c r="S1257" i="1"/>
  <c r="P1257" i="1"/>
  <c r="AB1257" i="1" s="1"/>
  <c r="L1257" i="1"/>
  <c r="AF1256" i="1"/>
  <c r="AE1256" i="1"/>
  <c r="AD1256" i="1"/>
  <c r="AC1256" i="1"/>
  <c r="T1256" i="1"/>
  <c r="S1256" i="1"/>
  <c r="P1256" i="1"/>
  <c r="AB1256" i="1" s="1"/>
  <c r="L1256" i="1"/>
  <c r="AF1255" i="1"/>
  <c r="AE1255" i="1"/>
  <c r="AD1255" i="1"/>
  <c r="AC1255" i="1"/>
  <c r="T1255" i="1"/>
  <c r="S1255" i="1"/>
  <c r="P1255" i="1"/>
  <c r="AB1255" i="1" s="1"/>
  <c r="L1255" i="1"/>
  <c r="AF1254" i="1"/>
  <c r="AE1254" i="1"/>
  <c r="AD1254" i="1"/>
  <c r="AC1254" i="1"/>
  <c r="T1254" i="1"/>
  <c r="S1254" i="1"/>
  <c r="P1254" i="1"/>
  <c r="AB1254" i="1" s="1"/>
  <c r="L1254" i="1"/>
  <c r="AF1253" i="1"/>
  <c r="AE1253" i="1"/>
  <c r="AD1253" i="1"/>
  <c r="AC1253" i="1"/>
  <c r="T1253" i="1"/>
  <c r="S1253" i="1"/>
  <c r="P1253" i="1"/>
  <c r="AB1253" i="1" s="1"/>
  <c r="L1253" i="1"/>
  <c r="AF1252" i="1"/>
  <c r="AE1252" i="1"/>
  <c r="AD1252" i="1"/>
  <c r="AC1252" i="1"/>
  <c r="T1252" i="1"/>
  <c r="S1252" i="1"/>
  <c r="P1252" i="1"/>
  <c r="AB1252" i="1" s="1"/>
  <c r="L1252" i="1"/>
  <c r="AF1251" i="1"/>
  <c r="AE1251" i="1"/>
  <c r="AD1251" i="1"/>
  <c r="AC1251" i="1"/>
  <c r="T1251" i="1"/>
  <c r="S1251" i="1"/>
  <c r="P1251" i="1"/>
  <c r="AB1251" i="1" s="1"/>
  <c r="L1251" i="1"/>
  <c r="AF1250" i="1"/>
  <c r="AE1250" i="1"/>
  <c r="AD1250" i="1"/>
  <c r="AC1250" i="1"/>
  <c r="T1250" i="1"/>
  <c r="S1250" i="1"/>
  <c r="P1250" i="1"/>
  <c r="AB1250" i="1" s="1"/>
  <c r="L1250" i="1"/>
  <c r="AF1249" i="1"/>
  <c r="AE1249" i="1"/>
  <c r="AD1249" i="1"/>
  <c r="AC1249" i="1"/>
  <c r="T1249" i="1"/>
  <c r="S1249" i="1"/>
  <c r="P1249" i="1"/>
  <c r="AB1249" i="1" s="1"/>
  <c r="L1249" i="1"/>
  <c r="AF1248" i="1"/>
  <c r="AE1248" i="1"/>
  <c r="AD1248" i="1"/>
  <c r="AC1248" i="1"/>
  <c r="T1248" i="1"/>
  <c r="S1248" i="1"/>
  <c r="P1248" i="1"/>
  <c r="AB1248" i="1" s="1"/>
  <c r="L1248" i="1"/>
  <c r="AF1247" i="1"/>
  <c r="AE1247" i="1"/>
  <c r="AD1247" i="1"/>
  <c r="AC1247" i="1"/>
  <c r="T1247" i="1"/>
  <c r="S1247" i="1"/>
  <c r="P1247" i="1"/>
  <c r="AB1247" i="1" s="1"/>
  <c r="L1247" i="1"/>
  <c r="AF1246" i="1"/>
  <c r="AE1246" i="1"/>
  <c r="AD1246" i="1"/>
  <c r="AC1246" i="1"/>
  <c r="T1246" i="1"/>
  <c r="S1246" i="1"/>
  <c r="P1246" i="1"/>
  <c r="AB1246" i="1" s="1"/>
  <c r="L1246" i="1"/>
  <c r="AF1245" i="1"/>
  <c r="AE1245" i="1"/>
  <c r="AD1245" i="1"/>
  <c r="AC1245" i="1"/>
  <c r="T1245" i="1"/>
  <c r="S1245" i="1"/>
  <c r="P1245" i="1"/>
  <c r="AB1245" i="1" s="1"/>
  <c r="L1245" i="1"/>
  <c r="AF1244" i="1"/>
  <c r="AE1244" i="1"/>
  <c r="AD1244" i="1"/>
  <c r="AC1244" i="1"/>
  <c r="T1244" i="1"/>
  <c r="S1244" i="1"/>
  <c r="P1244" i="1"/>
  <c r="AB1244" i="1" s="1"/>
  <c r="L1244" i="1"/>
  <c r="AF1243" i="1"/>
  <c r="AE1243" i="1"/>
  <c r="AD1243" i="1"/>
  <c r="AC1243" i="1"/>
  <c r="T1243" i="1"/>
  <c r="S1243" i="1"/>
  <c r="P1243" i="1"/>
  <c r="AB1243" i="1" s="1"/>
  <c r="L1243" i="1"/>
  <c r="AF1242" i="1"/>
  <c r="AE1242" i="1"/>
  <c r="AD1242" i="1"/>
  <c r="AC1242" i="1"/>
  <c r="T1242" i="1"/>
  <c r="S1242" i="1"/>
  <c r="P1242" i="1"/>
  <c r="AB1242" i="1" s="1"/>
  <c r="L1242" i="1"/>
  <c r="AF1241" i="1"/>
  <c r="AE1241" i="1"/>
  <c r="AD1241" i="1"/>
  <c r="AC1241" i="1"/>
  <c r="T1241" i="1"/>
  <c r="S1241" i="1"/>
  <c r="P1241" i="1"/>
  <c r="AB1241" i="1" s="1"/>
  <c r="L1241" i="1"/>
  <c r="AF1240" i="1"/>
  <c r="AE1240" i="1"/>
  <c r="AD1240" i="1"/>
  <c r="AC1240" i="1"/>
  <c r="T1240" i="1"/>
  <c r="S1240" i="1"/>
  <c r="P1240" i="1"/>
  <c r="AB1240" i="1" s="1"/>
  <c r="L1240" i="1"/>
  <c r="AF1239" i="1"/>
  <c r="AE1239" i="1"/>
  <c r="AD1239" i="1"/>
  <c r="AC1239" i="1"/>
  <c r="T1239" i="1"/>
  <c r="S1239" i="1"/>
  <c r="P1239" i="1"/>
  <c r="AB1239" i="1" s="1"/>
  <c r="L1239" i="1"/>
  <c r="AF1238" i="1"/>
  <c r="AE1238" i="1"/>
  <c r="AD1238" i="1"/>
  <c r="AC1238" i="1"/>
  <c r="T1238" i="1"/>
  <c r="S1238" i="1"/>
  <c r="P1238" i="1"/>
  <c r="AB1238" i="1" s="1"/>
  <c r="L1238" i="1"/>
  <c r="AF1237" i="1"/>
  <c r="AE1237" i="1"/>
  <c r="AD1237" i="1"/>
  <c r="AC1237" i="1"/>
  <c r="T1237" i="1"/>
  <c r="S1237" i="1"/>
  <c r="P1237" i="1"/>
  <c r="AB1237" i="1" s="1"/>
  <c r="L1237" i="1"/>
  <c r="AF1236" i="1"/>
  <c r="AE1236" i="1"/>
  <c r="AD1236" i="1"/>
  <c r="AC1236" i="1"/>
  <c r="T1236" i="1"/>
  <c r="S1236" i="1"/>
  <c r="P1236" i="1"/>
  <c r="AB1236" i="1" s="1"/>
  <c r="L1236" i="1"/>
  <c r="AF1235" i="1"/>
  <c r="AE1235" i="1"/>
  <c r="AD1235" i="1"/>
  <c r="AC1235" i="1"/>
  <c r="T1235" i="1"/>
  <c r="S1235" i="1"/>
  <c r="P1235" i="1"/>
  <c r="AB1235" i="1" s="1"/>
  <c r="L1235" i="1"/>
  <c r="AF1234" i="1"/>
  <c r="AE1234" i="1"/>
  <c r="AD1234" i="1"/>
  <c r="AC1234" i="1"/>
  <c r="T1234" i="1"/>
  <c r="S1234" i="1"/>
  <c r="P1234" i="1"/>
  <c r="AB1234" i="1" s="1"/>
  <c r="L1234" i="1"/>
  <c r="AF1233" i="1"/>
  <c r="AE1233" i="1"/>
  <c r="AD1233" i="1"/>
  <c r="AC1233" i="1"/>
  <c r="T1233" i="1"/>
  <c r="S1233" i="1"/>
  <c r="P1233" i="1"/>
  <c r="AB1233" i="1" s="1"/>
  <c r="L1233" i="1"/>
  <c r="AF1232" i="1"/>
  <c r="AE1232" i="1"/>
  <c r="AD1232" i="1"/>
  <c r="AC1232" i="1"/>
  <c r="T1232" i="1"/>
  <c r="S1232" i="1"/>
  <c r="P1232" i="1"/>
  <c r="AB1232" i="1" s="1"/>
  <c r="L1232" i="1"/>
  <c r="AF1231" i="1"/>
  <c r="AE1231" i="1"/>
  <c r="AD1231" i="1"/>
  <c r="AC1231" i="1"/>
  <c r="T1231" i="1"/>
  <c r="S1231" i="1"/>
  <c r="P1231" i="1"/>
  <c r="AB1231" i="1" s="1"/>
  <c r="L1231" i="1"/>
  <c r="AF1230" i="1"/>
  <c r="AE1230" i="1"/>
  <c r="AD1230" i="1"/>
  <c r="AC1230" i="1"/>
  <c r="T1230" i="1"/>
  <c r="S1230" i="1"/>
  <c r="P1230" i="1"/>
  <c r="AB1230" i="1" s="1"/>
  <c r="L1230" i="1"/>
  <c r="AF1229" i="1"/>
  <c r="AE1229" i="1"/>
  <c r="AD1229" i="1"/>
  <c r="AC1229" i="1"/>
  <c r="T1229" i="1"/>
  <c r="S1229" i="1"/>
  <c r="P1229" i="1"/>
  <c r="AB1229" i="1" s="1"/>
  <c r="L1229" i="1"/>
  <c r="AF1228" i="1"/>
  <c r="AE1228" i="1"/>
  <c r="AD1228" i="1"/>
  <c r="AC1228" i="1"/>
  <c r="T1228" i="1"/>
  <c r="S1228" i="1"/>
  <c r="P1228" i="1"/>
  <c r="AB1228" i="1" s="1"/>
  <c r="L1228" i="1"/>
  <c r="AF1227" i="1"/>
  <c r="AE1227" i="1"/>
  <c r="AD1227" i="1"/>
  <c r="AC1227" i="1"/>
  <c r="T1227" i="1"/>
  <c r="S1227" i="1"/>
  <c r="P1227" i="1"/>
  <c r="AB1227" i="1" s="1"/>
  <c r="L1227" i="1"/>
  <c r="AF1226" i="1"/>
  <c r="AE1226" i="1"/>
  <c r="AD1226" i="1"/>
  <c r="AC1226" i="1"/>
  <c r="T1226" i="1"/>
  <c r="S1226" i="1"/>
  <c r="P1226" i="1"/>
  <c r="AB1226" i="1" s="1"/>
  <c r="L1226" i="1"/>
  <c r="AF1225" i="1"/>
  <c r="AE1225" i="1"/>
  <c r="AD1225" i="1"/>
  <c r="AC1225" i="1"/>
  <c r="T1225" i="1"/>
  <c r="S1225" i="1"/>
  <c r="P1225" i="1"/>
  <c r="AB1225" i="1" s="1"/>
  <c r="L1225" i="1"/>
  <c r="AF1224" i="1"/>
  <c r="AE1224" i="1"/>
  <c r="AD1224" i="1"/>
  <c r="AC1224" i="1"/>
  <c r="T1224" i="1"/>
  <c r="S1224" i="1"/>
  <c r="P1224" i="1"/>
  <c r="AB1224" i="1" s="1"/>
  <c r="L1224" i="1"/>
  <c r="AF1223" i="1"/>
  <c r="AE1223" i="1"/>
  <c r="AD1223" i="1"/>
  <c r="AC1223" i="1"/>
  <c r="T1223" i="1"/>
  <c r="S1223" i="1"/>
  <c r="P1223" i="1"/>
  <c r="AB1223" i="1" s="1"/>
  <c r="L1223" i="1"/>
  <c r="AF1222" i="1"/>
  <c r="AE1222" i="1"/>
  <c r="AD1222" i="1"/>
  <c r="AC1222" i="1"/>
  <c r="T1222" i="1"/>
  <c r="S1222" i="1"/>
  <c r="P1222" i="1"/>
  <c r="AB1222" i="1" s="1"/>
  <c r="L1222" i="1"/>
  <c r="AF1221" i="1"/>
  <c r="AE1221" i="1"/>
  <c r="AD1221" i="1"/>
  <c r="AC1221" i="1"/>
  <c r="T1221" i="1"/>
  <c r="S1221" i="1"/>
  <c r="P1221" i="1"/>
  <c r="AB1221" i="1" s="1"/>
  <c r="L1221" i="1"/>
  <c r="AF1220" i="1"/>
  <c r="AE1220" i="1"/>
  <c r="AD1220" i="1"/>
  <c r="AC1220" i="1"/>
  <c r="T1220" i="1"/>
  <c r="S1220" i="1"/>
  <c r="P1220" i="1"/>
  <c r="AB1220" i="1" s="1"/>
  <c r="L1220" i="1"/>
  <c r="AF1219" i="1"/>
  <c r="AE1219" i="1"/>
  <c r="AD1219" i="1"/>
  <c r="AC1219" i="1"/>
  <c r="T1219" i="1"/>
  <c r="S1219" i="1"/>
  <c r="P1219" i="1"/>
  <c r="AB1219" i="1" s="1"/>
  <c r="L1219" i="1"/>
  <c r="AF1218" i="1"/>
  <c r="AE1218" i="1"/>
  <c r="AD1218" i="1"/>
  <c r="AC1218" i="1"/>
  <c r="T1218" i="1"/>
  <c r="S1218" i="1"/>
  <c r="P1218" i="1"/>
  <c r="AB1218" i="1" s="1"/>
  <c r="L1218" i="1"/>
  <c r="AF1217" i="1"/>
  <c r="AE1217" i="1"/>
  <c r="AD1217" i="1"/>
  <c r="AC1217" i="1"/>
  <c r="T1217" i="1"/>
  <c r="S1217" i="1"/>
  <c r="P1217" i="1"/>
  <c r="AB1217" i="1" s="1"/>
  <c r="L1217" i="1"/>
  <c r="AF1216" i="1"/>
  <c r="AE1216" i="1"/>
  <c r="AD1216" i="1"/>
  <c r="AC1216" i="1"/>
  <c r="AB1216" i="1"/>
  <c r="T1216" i="1"/>
  <c r="S1216" i="1"/>
  <c r="P1216" i="1"/>
  <c r="L1216" i="1"/>
  <c r="AF1215" i="1"/>
  <c r="AE1215" i="1"/>
  <c r="AD1215" i="1"/>
  <c r="AC1215" i="1"/>
  <c r="T1215" i="1"/>
  <c r="S1215" i="1"/>
  <c r="P1215" i="1"/>
  <c r="AB1215" i="1" s="1"/>
  <c r="L1215" i="1"/>
  <c r="AF1214" i="1"/>
  <c r="AE1214" i="1"/>
  <c r="AD1214" i="1"/>
  <c r="AC1214" i="1"/>
  <c r="T1214" i="1"/>
  <c r="S1214" i="1"/>
  <c r="P1214" i="1"/>
  <c r="AB1214" i="1" s="1"/>
  <c r="L1214" i="1"/>
  <c r="AF1213" i="1"/>
  <c r="AE1213" i="1"/>
  <c r="AD1213" i="1"/>
  <c r="AC1213" i="1"/>
  <c r="T1213" i="1"/>
  <c r="S1213" i="1"/>
  <c r="P1213" i="1"/>
  <c r="AB1213" i="1" s="1"/>
  <c r="L1213" i="1"/>
  <c r="AF1212" i="1"/>
  <c r="AE1212" i="1"/>
  <c r="AD1212" i="1"/>
  <c r="AC1212" i="1"/>
  <c r="T1212" i="1"/>
  <c r="S1212" i="1"/>
  <c r="P1212" i="1"/>
  <c r="AB1212" i="1" s="1"/>
  <c r="L1212" i="1"/>
  <c r="AF1211" i="1"/>
  <c r="AE1211" i="1"/>
  <c r="AD1211" i="1"/>
  <c r="AC1211" i="1"/>
  <c r="T1211" i="1"/>
  <c r="S1211" i="1"/>
  <c r="P1211" i="1"/>
  <c r="AB1211" i="1" s="1"/>
  <c r="L1211" i="1"/>
  <c r="AF1210" i="1"/>
  <c r="AE1210" i="1"/>
  <c r="AD1210" i="1"/>
  <c r="AC1210" i="1"/>
  <c r="T1210" i="1"/>
  <c r="S1210" i="1"/>
  <c r="P1210" i="1"/>
  <c r="AB1210" i="1" s="1"/>
  <c r="L1210" i="1"/>
  <c r="AF1209" i="1"/>
  <c r="AE1209" i="1"/>
  <c r="AD1209" i="1"/>
  <c r="AC1209" i="1"/>
  <c r="T1209" i="1"/>
  <c r="S1209" i="1"/>
  <c r="P1209" i="1"/>
  <c r="AB1209" i="1" s="1"/>
  <c r="L1209" i="1"/>
  <c r="AF1208" i="1"/>
  <c r="AE1208" i="1"/>
  <c r="AD1208" i="1"/>
  <c r="AC1208" i="1"/>
  <c r="T1208" i="1"/>
  <c r="S1208" i="1"/>
  <c r="P1208" i="1"/>
  <c r="AB1208" i="1" s="1"/>
  <c r="L1208" i="1"/>
  <c r="AF1207" i="1"/>
  <c r="AE1207" i="1"/>
  <c r="AD1207" i="1"/>
  <c r="AC1207" i="1"/>
  <c r="T1207" i="1"/>
  <c r="S1207" i="1"/>
  <c r="P1207" i="1"/>
  <c r="AB1207" i="1" s="1"/>
  <c r="L1207" i="1"/>
  <c r="AF1206" i="1"/>
  <c r="AE1206" i="1"/>
  <c r="AD1206" i="1"/>
  <c r="AC1206" i="1"/>
  <c r="T1206" i="1"/>
  <c r="S1206" i="1"/>
  <c r="P1206" i="1"/>
  <c r="AB1206" i="1" s="1"/>
  <c r="L1206" i="1"/>
  <c r="AF1205" i="1"/>
  <c r="AE1205" i="1"/>
  <c r="AD1205" i="1"/>
  <c r="AC1205" i="1"/>
  <c r="T1205" i="1"/>
  <c r="S1205" i="1"/>
  <c r="P1205" i="1"/>
  <c r="AB1205" i="1" s="1"/>
  <c r="L1205" i="1"/>
  <c r="AF1204" i="1"/>
  <c r="AE1204" i="1"/>
  <c r="AD1204" i="1"/>
  <c r="AC1204" i="1"/>
  <c r="T1204" i="1"/>
  <c r="S1204" i="1"/>
  <c r="P1204" i="1"/>
  <c r="AB1204" i="1" s="1"/>
  <c r="L1204" i="1"/>
  <c r="AF1203" i="1"/>
  <c r="AE1203" i="1"/>
  <c r="AD1203" i="1"/>
  <c r="AC1203" i="1"/>
  <c r="T1203" i="1"/>
  <c r="S1203" i="1"/>
  <c r="P1203" i="1"/>
  <c r="AB1203" i="1" s="1"/>
  <c r="L1203" i="1"/>
  <c r="AF1202" i="1"/>
  <c r="AE1202" i="1"/>
  <c r="AD1202" i="1"/>
  <c r="AC1202" i="1"/>
  <c r="T1202" i="1"/>
  <c r="S1202" i="1"/>
  <c r="P1202" i="1"/>
  <c r="AB1202" i="1" s="1"/>
  <c r="L1202" i="1"/>
  <c r="AF1201" i="1"/>
  <c r="AE1201" i="1"/>
  <c r="AD1201" i="1"/>
  <c r="AC1201" i="1"/>
  <c r="T1201" i="1"/>
  <c r="S1201" i="1"/>
  <c r="P1201" i="1"/>
  <c r="AB1201" i="1" s="1"/>
  <c r="L1201" i="1"/>
  <c r="AF1200" i="1"/>
  <c r="AE1200" i="1"/>
  <c r="AD1200" i="1"/>
  <c r="AC1200" i="1"/>
  <c r="T1200" i="1"/>
  <c r="S1200" i="1"/>
  <c r="P1200" i="1"/>
  <c r="AB1200" i="1" s="1"/>
  <c r="L1200" i="1"/>
  <c r="AF1199" i="1"/>
  <c r="AE1199" i="1"/>
  <c r="AD1199" i="1"/>
  <c r="AC1199" i="1"/>
  <c r="T1199" i="1"/>
  <c r="S1199" i="1"/>
  <c r="P1199" i="1"/>
  <c r="AB1199" i="1" s="1"/>
  <c r="L1199" i="1"/>
  <c r="AF1198" i="1"/>
  <c r="AE1198" i="1"/>
  <c r="AD1198" i="1"/>
  <c r="AC1198" i="1"/>
  <c r="T1198" i="1"/>
  <c r="S1198" i="1"/>
  <c r="P1198" i="1"/>
  <c r="AB1198" i="1" s="1"/>
  <c r="L1198" i="1"/>
  <c r="AF1197" i="1"/>
  <c r="AE1197" i="1"/>
  <c r="AD1197" i="1"/>
  <c r="AC1197" i="1"/>
  <c r="T1197" i="1"/>
  <c r="S1197" i="1"/>
  <c r="P1197" i="1"/>
  <c r="AB1197" i="1" s="1"/>
  <c r="L1197" i="1"/>
  <c r="AF1196" i="1"/>
  <c r="AE1196" i="1"/>
  <c r="AD1196" i="1"/>
  <c r="AC1196" i="1"/>
  <c r="T1196" i="1"/>
  <c r="S1196" i="1"/>
  <c r="P1196" i="1"/>
  <c r="AB1196" i="1" s="1"/>
  <c r="L1196" i="1"/>
  <c r="AF1195" i="1"/>
  <c r="AE1195" i="1"/>
  <c r="AD1195" i="1"/>
  <c r="AC1195" i="1"/>
  <c r="T1195" i="1"/>
  <c r="S1195" i="1"/>
  <c r="P1195" i="1"/>
  <c r="AB1195" i="1" s="1"/>
  <c r="L1195" i="1"/>
  <c r="AF1194" i="1"/>
  <c r="AE1194" i="1"/>
  <c r="AD1194" i="1"/>
  <c r="AC1194" i="1"/>
  <c r="T1194" i="1"/>
  <c r="S1194" i="1"/>
  <c r="P1194" i="1"/>
  <c r="AB1194" i="1" s="1"/>
  <c r="L1194" i="1"/>
  <c r="AF1193" i="1"/>
  <c r="AE1193" i="1"/>
  <c r="AD1193" i="1"/>
  <c r="AC1193" i="1"/>
  <c r="T1193" i="1"/>
  <c r="S1193" i="1"/>
  <c r="P1193" i="1"/>
  <c r="AB1193" i="1" s="1"/>
  <c r="L1193" i="1"/>
  <c r="AF1192" i="1"/>
  <c r="AE1192" i="1"/>
  <c r="AD1192" i="1"/>
  <c r="AC1192" i="1"/>
  <c r="T1192" i="1"/>
  <c r="S1192" i="1"/>
  <c r="P1192" i="1"/>
  <c r="AB1192" i="1" s="1"/>
  <c r="L1192" i="1"/>
  <c r="AF1191" i="1"/>
  <c r="AE1191" i="1"/>
  <c r="AD1191" i="1"/>
  <c r="AC1191" i="1"/>
  <c r="T1191" i="1"/>
  <c r="S1191" i="1"/>
  <c r="P1191" i="1"/>
  <c r="AB1191" i="1" s="1"/>
  <c r="L1191" i="1"/>
  <c r="AF1190" i="1"/>
  <c r="AE1190" i="1"/>
  <c r="AD1190" i="1"/>
  <c r="AC1190" i="1"/>
  <c r="T1190" i="1"/>
  <c r="S1190" i="1"/>
  <c r="P1190" i="1"/>
  <c r="AB1190" i="1" s="1"/>
  <c r="L1190" i="1"/>
  <c r="AF1189" i="1"/>
  <c r="AE1189" i="1"/>
  <c r="AD1189" i="1"/>
  <c r="AC1189" i="1"/>
  <c r="T1189" i="1"/>
  <c r="S1189" i="1"/>
  <c r="P1189" i="1"/>
  <c r="AB1189" i="1" s="1"/>
  <c r="L1189" i="1"/>
  <c r="AF1188" i="1"/>
  <c r="AE1188" i="1"/>
  <c r="AD1188" i="1"/>
  <c r="AC1188" i="1"/>
  <c r="T1188" i="1"/>
  <c r="S1188" i="1"/>
  <c r="P1188" i="1"/>
  <c r="AB1188" i="1" s="1"/>
  <c r="L1188" i="1"/>
  <c r="AF1187" i="1"/>
  <c r="AE1187" i="1"/>
  <c r="AD1187" i="1"/>
  <c r="AC1187" i="1"/>
  <c r="T1187" i="1"/>
  <c r="S1187" i="1"/>
  <c r="P1187" i="1"/>
  <c r="AB1187" i="1" s="1"/>
  <c r="L1187" i="1"/>
  <c r="AF1186" i="1"/>
  <c r="AE1186" i="1"/>
  <c r="AD1186" i="1"/>
  <c r="AC1186" i="1"/>
  <c r="T1186" i="1"/>
  <c r="S1186" i="1"/>
  <c r="P1186" i="1"/>
  <c r="AB1186" i="1" s="1"/>
  <c r="L1186" i="1"/>
  <c r="AF1185" i="1"/>
  <c r="AE1185" i="1"/>
  <c r="AD1185" i="1"/>
  <c r="AC1185" i="1"/>
  <c r="T1185" i="1"/>
  <c r="S1185" i="1"/>
  <c r="P1185" i="1"/>
  <c r="AB1185" i="1" s="1"/>
  <c r="L1185" i="1"/>
  <c r="AF1184" i="1"/>
  <c r="AE1184" i="1"/>
  <c r="AD1184" i="1"/>
  <c r="AC1184" i="1"/>
  <c r="T1184" i="1"/>
  <c r="S1184" i="1"/>
  <c r="P1184" i="1"/>
  <c r="AB1184" i="1" s="1"/>
  <c r="L1184" i="1"/>
  <c r="AF1183" i="1"/>
  <c r="AE1183" i="1"/>
  <c r="AD1183" i="1"/>
  <c r="AC1183" i="1"/>
  <c r="T1183" i="1"/>
  <c r="S1183" i="1"/>
  <c r="P1183" i="1"/>
  <c r="AB1183" i="1" s="1"/>
  <c r="L1183" i="1"/>
  <c r="AF1182" i="1"/>
  <c r="AE1182" i="1"/>
  <c r="AD1182" i="1"/>
  <c r="AC1182" i="1"/>
  <c r="T1182" i="1"/>
  <c r="S1182" i="1"/>
  <c r="P1182" i="1"/>
  <c r="AB1182" i="1" s="1"/>
  <c r="L1182" i="1"/>
  <c r="AF1181" i="1"/>
  <c r="AE1181" i="1"/>
  <c r="AD1181" i="1"/>
  <c r="AC1181" i="1"/>
  <c r="T1181" i="1"/>
  <c r="S1181" i="1"/>
  <c r="P1181" i="1"/>
  <c r="AB1181" i="1" s="1"/>
  <c r="L1181" i="1"/>
  <c r="AF1180" i="1"/>
  <c r="AE1180" i="1"/>
  <c r="AD1180" i="1"/>
  <c r="AC1180" i="1"/>
  <c r="T1180" i="1"/>
  <c r="S1180" i="1"/>
  <c r="P1180" i="1"/>
  <c r="AB1180" i="1" s="1"/>
  <c r="L1180" i="1"/>
  <c r="AF1179" i="1"/>
  <c r="AE1179" i="1"/>
  <c r="AD1179" i="1"/>
  <c r="AC1179" i="1"/>
  <c r="T1179" i="1"/>
  <c r="S1179" i="1"/>
  <c r="P1179" i="1"/>
  <c r="AB1179" i="1" s="1"/>
  <c r="L1179" i="1"/>
  <c r="AF1178" i="1"/>
  <c r="AE1178" i="1"/>
  <c r="AD1178" i="1"/>
  <c r="AC1178" i="1"/>
  <c r="T1178" i="1"/>
  <c r="S1178" i="1"/>
  <c r="P1178" i="1"/>
  <c r="AB1178" i="1" s="1"/>
  <c r="L1178" i="1"/>
  <c r="AF1177" i="1"/>
  <c r="AE1177" i="1"/>
  <c r="AD1177" i="1"/>
  <c r="AC1177" i="1"/>
  <c r="T1177" i="1"/>
  <c r="S1177" i="1"/>
  <c r="P1177" i="1"/>
  <c r="AB1177" i="1" s="1"/>
  <c r="L1177" i="1"/>
  <c r="AF1176" i="1"/>
  <c r="AE1176" i="1"/>
  <c r="AD1176" i="1"/>
  <c r="AC1176" i="1"/>
  <c r="T1176" i="1"/>
  <c r="S1176" i="1"/>
  <c r="P1176" i="1"/>
  <c r="AB1176" i="1" s="1"/>
  <c r="L1176" i="1"/>
  <c r="AF1175" i="1"/>
  <c r="AE1175" i="1"/>
  <c r="AD1175" i="1"/>
  <c r="AC1175" i="1"/>
  <c r="T1175" i="1"/>
  <c r="S1175" i="1"/>
  <c r="P1175" i="1"/>
  <c r="AB1175" i="1" s="1"/>
  <c r="L1175" i="1"/>
  <c r="AF1174" i="1"/>
  <c r="AE1174" i="1"/>
  <c r="AD1174" i="1"/>
  <c r="AC1174" i="1"/>
  <c r="T1174" i="1"/>
  <c r="S1174" i="1"/>
  <c r="P1174" i="1"/>
  <c r="AB1174" i="1" s="1"/>
  <c r="L1174" i="1"/>
  <c r="AF1173" i="1"/>
  <c r="AE1173" i="1"/>
  <c r="AD1173" i="1"/>
  <c r="AC1173" i="1"/>
  <c r="T1173" i="1"/>
  <c r="S1173" i="1"/>
  <c r="P1173" i="1"/>
  <c r="AB1173" i="1" s="1"/>
  <c r="L1173" i="1"/>
  <c r="AF1172" i="1"/>
  <c r="AE1172" i="1"/>
  <c r="AD1172" i="1"/>
  <c r="AC1172" i="1"/>
  <c r="T1172" i="1"/>
  <c r="S1172" i="1"/>
  <c r="P1172" i="1"/>
  <c r="AB1172" i="1" s="1"/>
  <c r="L1172" i="1"/>
  <c r="AF1171" i="1"/>
  <c r="AE1171" i="1"/>
  <c r="AD1171" i="1"/>
  <c r="AC1171" i="1"/>
  <c r="T1171" i="1"/>
  <c r="S1171" i="1"/>
  <c r="P1171" i="1"/>
  <c r="AB1171" i="1" s="1"/>
  <c r="L1171" i="1"/>
  <c r="AF1170" i="1"/>
  <c r="AE1170" i="1"/>
  <c r="AD1170" i="1"/>
  <c r="AC1170" i="1"/>
  <c r="T1170" i="1"/>
  <c r="S1170" i="1"/>
  <c r="P1170" i="1"/>
  <c r="AB1170" i="1" s="1"/>
  <c r="L1170" i="1"/>
  <c r="AF1169" i="1"/>
  <c r="AE1169" i="1"/>
  <c r="AD1169" i="1"/>
  <c r="AC1169" i="1"/>
  <c r="T1169" i="1"/>
  <c r="S1169" i="1"/>
  <c r="P1169" i="1"/>
  <c r="AB1169" i="1" s="1"/>
  <c r="L1169" i="1"/>
  <c r="AF1168" i="1"/>
  <c r="AE1168" i="1"/>
  <c r="AD1168" i="1"/>
  <c r="AC1168" i="1"/>
  <c r="T1168" i="1"/>
  <c r="S1168" i="1"/>
  <c r="P1168" i="1"/>
  <c r="AB1168" i="1" s="1"/>
  <c r="L1168" i="1"/>
  <c r="AF1167" i="1"/>
  <c r="AE1167" i="1"/>
  <c r="AD1167" i="1"/>
  <c r="AC1167" i="1"/>
  <c r="T1167" i="1"/>
  <c r="S1167" i="1"/>
  <c r="P1167" i="1"/>
  <c r="AB1167" i="1" s="1"/>
  <c r="L1167" i="1"/>
  <c r="AF1166" i="1"/>
  <c r="AE1166" i="1"/>
  <c r="AD1166" i="1"/>
  <c r="AC1166" i="1"/>
  <c r="T1166" i="1"/>
  <c r="S1166" i="1"/>
  <c r="P1166" i="1"/>
  <c r="AB1166" i="1" s="1"/>
  <c r="L1166" i="1"/>
  <c r="AF1165" i="1"/>
  <c r="AE1165" i="1"/>
  <c r="AD1165" i="1"/>
  <c r="AC1165" i="1"/>
  <c r="T1165" i="1"/>
  <c r="S1165" i="1"/>
  <c r="P1165" i="1"/>
  <c r="AB1165" i="1" s="1"/>
  <c r="L1165" i="1"/>
  <c r="AF1164" i="1"/>
  <c r="AE1164" i="1"/>
  <c r="AD1164" i="1"/>
  <c r="AC1164" i="1"/>
  <c r="T1164" i="1"/>
  <c r="S1164" i="1"/>
  <c r="P1164" i="1"/>
  <c r="AB1164" i="1" s="1"/>
  <c r="L1164" i="1"/>
  <c r="AF1163" i="1"/>
  <c r="AE1163" i="1"/>
  <c r="AD1163" i="1"/>
  <c r="AC1163" i="1"/>
  <c r="T1163" i="1"/>
  <c r="S1163" i="1"/>
  <c r="P1163" i="1"/>
  <c r="AB1163" i="1" s="1"/>
  <c r="L1163" i="1"/>
  <c r="AF1162" i="1"/>
  <c r="AE1162" i="1"/>
  <c r="AD1162" i="1"/>
  <c r="AC1162" i="1"/>
  <c r="T1162" i="1"/>
  <c r="S1162" i="1"/>
  <c r="P1162" i="1"/>
  <c r="AB1162" i="1" s="1"/>
  <c r="L1162" i="1"/>
  <c r="AF1161" i="1"/>
  <c r="AE1161" i="1"/>
  <c r="AD1161" i="1"/>
  <c r="AC1161" i="1"/>
  <c r="T1161" i="1"/>
  <c r="S1161" i="1"/>
  <c r="P1161" i="1"/>
  <c r="AB1161" i="1" s="1"/>
  <c r="L1161" i="1"/>
  <c r="AF1160" i="1"/>
  <c r="AE1160" i="1"/>
  <c r="AD1160" i="1"/>
  <c r="AC1160" i="1"/>
  <c r="T1160" i="1"/>
  <c r="S1160" i="1"/>
  <c r="P1160" i="1"/>
  <c r="AB1160" i="1" s="1"/>
  <c r="L1160" i="1"/>
  <c r="AF1159" i="1"/>
  <c r="AE1159" i="1"/>
  <c r="AD1159" i="1"/>
  <c r="AC1159" i="1"/>
  <c r="T1159" i="1"/>
  <c r="S1159" i="1"/>
  <c r="P1159" i="1"/>
  <c r="AB1159" i="1" s="1"/>
  <c r="L1159" i="1"/>
  <c r="AF1158" i="1"/>
  <c r="AE1158" i="1"/>
  <c r="AD1158" i="1"/>
  <c r="AC1158" i="1"/>
  <c r="T1158" i="1"/>
  <c r="S1158" i="1"/>
  <c r="P1158" i="1"/>
  <c r="AB1158" i="1" s="1"/>
  <c r="L1158" i="1"/>
  <c r="AF1157" i="1"/>
  <c r="AE1157" i="1"/>
  <c r="AD1157" i="1"/>
  <c r="AC1157" i="1"/>
  <c r="T1157" i="1"/>
  <c r="S1157" i="1"/>
  <c r="P1157" i="1"/>
  <c r="AB1157" i="1" s="1"/>
  <c r="L1157" i="1"/>
  <c r="AF1156" i="1"/>
  <c r="AE1156" i="1"/>
  <c r="AD1156" i="1"/>
  <c r="AC1156" i="1"/>
  <c r="T1156" i="1"/>
  <c r="S1156" i="1"/>
  <c r="P1156" i="1"/>
  <c r="AB1156" i="1" s="1"/>
  <c r="L1156" i="1"/>
  <c r="AF1155" i="1"/>
  <c r="AE1155" i="1"/>
  <c r="AD1155" i="1"/>
  <c r="AC1155" i="1"/>
  <c r="T1155" i="1"/>
  <c r="S1155" i="1"/>
  <c r="P1155" i="1"/>
  <c r="AB1155" i="1" s="1"/>
  <c r="L1155" i="1"/>
  <c r="AF1154" i="1"/>
  <c r="AE1154" i="1"/>
  <c r="AD1154" i="1"/>
  <c r="AC1154" i="1"/>
  <c r="T1154" i="1"/>
  <c r="S1154" i="1"/>
  <c r="P1154" i="1"/>
  <c r="AB1154" i="1" s="1"/>
  <c r="L1154" i="1"/>
  <c r="AF1153" i="1"/>
  <c r="AE1153" i="1"/>
  <c r="AD1153" i="1"/>
  <c r="AC1153" i="1"/>
  <c r="T1153" i="1"/>
  <c r="S1153" i="1"/>
  <c r="P1153" i="1"/>
  <c r="AB1153" i="1" s="1"/>
  <c r="L1153" i="1"/>
  <c r="AF1152" i="1"/>
  <c r="AE1152" i="1"/>
  <c r="AD1152" i="1"/>
  <c r="AC1152" i="1"/>
  <c r="T1152" i="1"/>
  <c r="S1152" i="1"/>
  <c r="P1152" i="1"/>
  <c r="AB1152" i="1" s="1"/>
  <c r="L1152" i="1"/>
  <c r="AF1151" i="1"/>
  <c r="AE1151" i="1"/>
  <c r="AD1151" i="1"/>
  <c r="AC1151" i="1"/>
  <c r="T1151" i="1"/>
  <c r="S1151" i="1"/>
  <c r="P1151" i="1"/>
  <c r="AB1151" i="1" s="1"/>
  <c r="L1151" i="1"/>
  <c r="AF1150" i="1"/>
  <c r="AE1150" i="1"/>
  <c r="AD1150" i="1"/>
  <c r="AC1150" i="1"/>
  <c r="T1150" i="1"/>
  <c r="S1150" i="1"/>
  <c r="P1150" i="1"/>
  <c r="AB1150" i="1" s="1"/>
  <c r="L1150" i="1"/>
  <c r="AF1149" i="1"/>
  <c r="AE1149" i="1"/>
  <c r="AD1149" i="1"/>
  <c r="AC1149" i="1"/>
  <c r="T1149" i="1"/>
  <c r="S1149" i="1"/>
  <c r="P1149" i="1"/>
  <c r="AB1149" i="1" s="1"/>
  <c r="L1149" i="1"/>
  <c r="AF1148" i="1"/>
  <c r="AE1148" i="1"/>
  <c r="AD1148" i="1"/>
  <c r="AC1148" i="1"/>
  <c r="T1148" i="1"/>
  <c r="S1148" i="1"/>
  <c r="P1148" i="1"/>
  <c r="AB1148" i="1" s="1"/>
  <c r="L1148" i="1"/>
  <c r="AF1147" i="1"/>
  <c r="AE1147" i="1"/>
  <c r="AD1147" i="1"/>
  <c r="AC1147" i="1"/>
  <c r="T1147" i="1"/>
  <c r="S1147" i="1"/>
  <c r="P1147" i="1"/>
  <c r="AB1147" i="1" s="1"/>
  <c r="L1147" i="1"/>
  <c r="AF1146" i="1"/>
  <c r="AE1146" i="1"/>
  <c r="AD1146" i="1"/>
  <c r="AC1146" i="1"/>
  <c r="T1146" i="1"/>
  <c r="S1146" i="1"/>
  <c r="P1146" i="1"/>
  <c r="AB1146" i="1" s="1"/>
  <c r="L1146" i="1"/>
  <c r="AF1145" i="1"/>
  <c r="AE1145" i="1"/>
  <c r="AD1145" i="1"/>
  <c r="AC1145" i="1"/>
  <c r="T1145" i="1"/>
  <c r="S1145" i="1"/>
  <c r="P1145" i="1"/>
  <c r="AB1145" i="1" s="1"/>
  <c r="L1145" i="1"/>
  <c r="AF1144" i="1"/>
  <c r="AE1144" i="1"/>
  <c r="AD1144" i="1"/>
  <c r="AC1144" i="1"/>
  <c r="T1144" i="1"/>
  <c r="S1144" i="1"/>
  <c r="P1144" i="1"/>
  <c r="AB1144" i="1" s="1"/>
  <c r="L1144" i="1"/>
  <c r="AF1143" i="1"/>
  <c r="AE1143" i="1"/>
  <c r="AD1143" i="1"/>
  <c r="AC1143" i="1"/>
  <c r="T1143" i="1"/>
  <c r="S1143" i="1"/>
  <c r="P1143" i="1"/>
  <c r="AB1143" i="1" s="1"/>
  <c r="L1143" i="1"/>
  <c r="AF1142" i="1"/>
  <c r="AE1142" i="1"/>
  <c r="AD1142" i="1"/>
  <c r="AC1142" i="1"/>
  <c r="T1142" i="1"/>
  <c r="S1142" i="1"/>
  <c r="P1142" i="1"/>
  <c r="AB1142" i="1" s="1"/>
  <c r="L1142" i="1"/>
  <c r="AF1141" i="1"/>
  <c r="AE1141" i="1"/>
  <c r="AD1141" i="1"/>
  <c r="AC1141" i="1"/>
  <c r="T1141" i="1"/>
  <c r="S1141" i="1"/>
  <c r="P1141" i="1"/>
  <c r="AB1141" i="1" s="1"/>
  <c r="L1141" i="1"/>
  <c r="AF1140" i="1"/>
  <c r="AE1140" i="1"/>
  <c r="AD1140" i="1"/>
  <c r="AC1140" i="1"/>
  <c r="T1140" i="1"/>
  <c r="S1140" i="1"/>
  <c r="P1140" i="1"/>
  <c r="AB1140" i="1" s="1"/>
  <c r="L1140" i="1"/>
  <c r="AF1139" i="1"/>
  <c r="AE1139" i="1"/>
  <c r="AD1139" i="1"/>
  <c r="AC1139" i="1"/>
  <c r="T1139" i="1"/>
  <c r="S1139" i="1"/>
  <c r="P1139" i="1"/>
  <c r="AB1139" i="1" s="1"/>
  <c r="L1139" i="1"/>
  <c r="AF1138" i="1"/>
  <c r="AE1138" i="1"/>
  <c r="AD1138" i="1"/>
  <c r="AC1138" i="1"/>
  <c r="T1138" i="1"/>
  <c r="S1138" i="1"/>
  <c r="P1138" i="1"/>
  <c r="AB1138" i="1" s="1"/>
  <c r="L1138" i="1"/>
  <c r="AF1137" i="1"/>
  <c r="AE1137" i="1"/>
  <c r="AD1137" i="1"/>
  <c r="AC1137" i="1"/>
  <c r="T1137" i="1"/>
  <c r="S1137" i="1"/>
  <c r="P1137" i="1"/>
  <c r="AB1137" i="1" s="1"/>
  <c r="L1137" i="1"/>
  <c r="AF1136" i="1"/>
  <c r="AE1136" i="1"/>
  <c r="AD1136" i="1"/>
  <c r="AC1136" i="1"/>
  <c r="T1136" i="1"/>
  <c r="S1136" i="1"/>
  <c r="P1136" i="1"/>
  <c r="AB1136" i="1" s="1"/>
  <c r="L1136" i="1"/>
  <c r="AF1135" i="1"/>
  <c r="AE1135" i="1"/>
  <c r="AD1135" i="1"/>
  <c r="AG1135" i="1" s="1"/>
  <c r="AC1135" i="1"/>
  <c r="T1135" i="1"/>
  <c r="S1135" i="1"/>
  <c r="P1135" i="1"/>
  <c r="AB1135" i="1" s="1"/>
  <c r="L1135" i="1"/>
  <c r="AF1134" i="1"/>
  <c r="AE1134" i="1"/>
  <c r="AD1134" i="1"/>
  <c r="AC1134" i="1"/>
  <c r="T1134" i="1"/>
  <c r="S1134" i="1"/>
  <c r="P1134" i="1"/>
  <c r="AB1134" i="1" s="1"/>
  <c r="L1134" i="1"/>
  <c r="AF1133" i="1"/>
  <c r="AE1133" i="1"/>
  <c r="AD1133" i="1"/>
  <c r="AC1133" i="1"/>
  <c r="T1133" i="1"/>
  <c r="S1133" i="1"/>
  <c r="P1133" i="1"/>
  <c r="AB1133" i="1" s="1"/>
  <c r="L1133" i="1"/>
  <c r="AF1132" i="1"/>
  <c r="AE1132" i="1"/>
  <c r="AD1132" i="1"/>
  <c r="AC1132" i="1"/>
  <c r="T1132" i="1"/>
  <c r="S1132" i="1"/>
  <c r="P1132" i="1"/>
  <c r="AB1132" i="1" s="1"/>
  <c r="L1132" i="1"/>
  <c r="AF1131" i="1"/>
  <c r="AE1131" i="1"/>
  <c r="AD1131" i="1"/>
  <c r="AC1131" i="1"/>
  <c r="T1131" i="1"/>
  <c r="S1131" i="1"/>
  <c r="P1131" i="1"/>
  <c r="AB1131" i="1" s="1"/>
  <c r="L1131" i="1"/>
  <c r="AF1130" i="1"/>
  <c r="AE1130" i="1"/>
  <c r="AD1130" i="1"/>
  <c r="AC1130" i="1"/>
  <c r="T1130" i="1"/>
  <c r="S1130" i="1"/>
  <c r="P1130" i="1"/>
  <c r="AB1130" i="1" s="1"/>
  <c r="L1130" i="1"/>
  <c r="AF1129" i="1"/>
  <c r="AE1129" i="1"/>
  <c r="AD1129" i="1"/>
  <c r="AC1129" i="1"/>
  <c r="T1129" i="1"/>
  <c r="S1129" i="1"/>
  <c r="P1129" i="1"/>
  <c r="AB1129" i="1" s="1"/>
  <c r="L1129" i="1"/>
  <c r="AF1128" i="1"/>
  <c r="AE1128" i="1"/>
  <c r="AD1128" i="1"/>
  <c r="AC1128" i="1"/>
  <c r="T1128" i="1"/>
  <c r="S1128" i="1"/>
  <c r="P1128" i="1"/>
  <c r="AB1128" i="1" s="1"/>
  <c r="L1128" i="1"/>
  <c r="AF1127" i="1"/>
  <c r="AE1127" i="1"/>
  <c r="AD1127" i="1"/>
  <c r="AC1127" i="1"/>
  <c r="T1127" i="1"/>
  <c r="S1127" i="1"/>
  <c r="P1127" i="1"/>
  <c r="AB1127" i="1" s="1"/>
  <c r="L1127" i="1"/>
  <c r="AF1126" i="1"/>
  <c r="AE1126" i="1"/>
  <c r="AD1126" i="1"/>
  <c r="AC1126" i="1"/>
  <c r="T1126" i="1"/>
  <c r="S1126" i="1"/>
  <c r="P1126" i="1"/>
  <c r="AB1126" i="1" s="1"/>
  <c r="L1126" i="1"/>
  <c r="AF1125" i="1"/>
  <c r="AE1125" i="1"/>
  <c r="AD1125" i="1"/>
  <c r="AC1125" i="1"/>
  <c r="T1125" i="1"/>
  <c r="S1125" i="1"/>
  <c r="P1125" i="1"/>
  <c r="AB1125" i="1" s="1"/>
  <c r="L1125" i="1"/>
  <c r="AF1124" i="1"/>
  <c r="AE1124" i="1"/>
  <c r="AD1124" i="1"/>
  <c r="AC1124" i="1"/>
  <c r="T1124" i="1"/>
  <c r="S1124" i="1"/>
  <c r="P1124" i="1"/>
  <c r="AB1124" i="1" s="1"/>
  <c r="L1124" i="1"/>
  <c r="AF1123" i="1"/>
  <c r="AE1123" i="1"/>
  <c r="AD1123" i="1"/>
  <c r="AC1123" i="1"/>
  <c r="T1123" i="1"/>
  <c r="S1123" i="1"/>
  <c r="P1123" i="1"/>
  <c r="AB1123" i="1" s="1"/>
  <c r="L1123" i="1"/>
  <c r="AF1122" i="1"/>
  <c r="AE1122" i="1"/>
  <c r="AD1122" i="1"/>
  <c r="AC1122" i="1"/>
  <c r="T1122" i="1"/>
  <c r="S1122" i="1"/>
  <c r="P1122" i="1"/>
  <c r="AB1122" i="1" s="1"/>
  <c r="L1122" i="1"/>
  <c r="AF1121" i="1"/>
  <c r="AE1121" i="1"/>
  <c r="AD1121" i="1"/>
  <c r="AC1121" i="1"/>
  <c r="T1121" i="1"/>
  <c r="S1121" i="1"/>
  <c r="P1121" i="1"/>
  <c r="AB1121" i="1" s="1"/>
  <c r="L1121" i="1"/>
  <c r="AF1120" i="1"/>
  <c r="AE1120" i="1"/>
  <c r="AD1120" i="1"/>
  <c r="AC1120" i="1"/>
  <c r="T1120" i="1"/>
  <c r="S1120" i="1"/>
  <c r="P1120" i="1"/>
  <c r="AB1120" i="1" s="1"/>
  <c r="L1120" i="1"/>
  <c r="AF1119" i="1"/>
  <c r="AE1119" i="1"/>
  <c r="AD1119" i="1"/>
  <c r="AC1119" i="1"/>
  <c r="T1119" i="1"/>
  <c r="S1119" i="1"/>
  <c r="P1119" i="1"/>
  <c r="AB1119" i="1" s="1"/>
  <c r="L1119" i="1"/>
  <c r="AF1118" i="1"/>
  <c r="AE1118" i="1"/>
  <c r="AD1118" i="1"/>
  <c r="AC1118" i="1"/>
  <c r="T1118" i="1"/>
  <c r="S1118" i="1"/>
  <c r="P1118" i="1"/>
  <c r="AB1118" i="1" s="1"/>
  <c r="L1118" i="1"/>
  <c r="AF1117" i="1"/>
  <c r="AE1117" i="1"/>
  <c r="AD1117" i="1"/>
  <c r="AC1117" i="1"/>
  <c r="T1117" i="1"/>
  <c r="S1117" i="1"/>
  <c r="P1117" i="1"/>
  <c r="AB1117" i="1" s="1"/>
  <c r="L1117" i="1"/>
  <c r="AF1116" i="1"/>
  <c r="AE1116" i="1"/>
  <c r="AD1116" i="1"/>
  <c r="AC1116" i="1"/>
  <c r="T1116" i="1"/>
  <c r="S1116" i="1"/>
  <c r="P1116" i="1"/>
  <c r="AB1116" i="1" s="1"/>
  <c r="L1116" i="1"/>
  <c r="AF1115" i="1"/>
  <c r="AE1115" i="1"/>
  <c r="AD1115" i="1"/>
  <c r="AC1115" i="1"/>
  <c r="T1115" i="1"/>
  <c r="S1115" i="1"/>
  <c r="P1115" i="1"/>
  <c r="AB1115" i="1" s="1"/>
  <c r="L1115" i="1"/>
  <c r="AF1114" i="1"/>
  <c r="AE1114" i="1"/>
  <c r="AD1114" i="1"/>
  <c r="AC1114" i="1"/>
  <c r="T1114" i="1"/>
  <c r="S1114" i="1"/>
  <c r="P1114" i="1"/>
  <c r="AB1114" i="1" s="1"/>
  <c r="L1114" i="1"/>
  <c r="AF1113" i="1"/>
  <c r="AE1113" i="1"/>
  <c r="AD1113" i="1"/>
  <c r="AC1113" i="1"/>
  <c r="T1113" i="1"/>
  <c r="S1113" i="1"/>
  <c r="P1113" i="1"/>
  <c r="AB1113" i="1" s="1"/>
  <c r="L1113" i="1"/>
  <c r="AF1112" i="1"/>
  <c r="AE1112" i="1"/>
  <c r="AD1112" i="1"/>
  <c r="AC1112" i="1"/>
  <c r="T1112" i="1"/>
  <c r="S1112" i="1"/>
  <c r="P1112" i="1"/>
  <c r="AB1112" i="1" s="1"/>
  <c r="L1112" i="1"/>
  <c r="AF1111" i="1"/>
  <c r="AE1111" i="1"/>
  <c r="AD1111" i="1"/>
  <c r="AC1111" i="1"/>
  <c r="T1111" i="1"/>
  <c r="S1111" i="1"/>
  <c r="P1111" i="1"/>
  <c r="AB1111" i="1" s="1"/>
  <c r="L1111" i="1"/>
  <c r="AF1110" i="1"/>
  <c r="AE1110" i="1"/>
  <c r="AD1110" i="1"/>
  <c r="AC1110" i="1"/>
  <c r="T1110" i="1"/>
  <c r="S1110" i="1"/>
  <c r="P1110" i="1"/>
  <c r="AB1110" i="1" s="1"/>
  <c r="L1110" i="1"/>
  <c r="AF1109" i="1"/>
  <c r="AE1109" i="1"/>
  <c r="AD1109" i="1"/>
  <c r="AC1109" i="1"/>
  <c r="T1109" i="1"/>
  <c r="S1109" i="1"/>
  <c r="P1109" i="1"/>
  <c r="AB1109" i="1" s="1"/>
  <c r="L1109" i="1"/>
  <c r="AF1108" i="1"/>
  <c r="AE1108" i="1"/>
  <c r="AD1108" i="1"/>
  <c r="AC1108" i="1"/>
  <c r="T1108" i="1"/>
  <c r="S1108" i="1"/>
  <c r="P1108" i="1"/>
  <c r="AB1108" i="1" s="1"/>
  <c r="L1108" i="1"/>
  <c r="AF1107" i="1"/>
  <c r="AE1107" i="1"/>
  <c r="AD1107" i="1"/>
  <c r="AC1107" i="1"/>
  <c r="T1107" i="1"/>
  <c r="S1107" i="1"/>
  <c r="P1107" i="1"/>
  <c r="AB1107" i="1" s="1"/>
  <c r="L1107" i="1"/>
  <c r="AF1106" i="1"/>
  <c r="AE1106" i="1"/>
  <c r="AD1106" i="1"/>
  <c r="AC1106" i="1"/>
  <c r="T1106" i="1"/>
  <c r="S1106" i="1"/>
  <c r="P1106" i="1"/>
  <c r="AB1106" i="1" s="1"/>
  <c r="L1106" i="1"/>
  <c r="AF1105" i="1"/>
  <c r="AE1105" i="1"/>
  <c r="AD1105" i="1"/>
  <c r="AC1105" i="1"/>
  <c r="T1105" i="1"/>
  <c r="S1105" i="1"/>
  <c r="P1105" i="1"/>
  <c r="AB1105" i="1" s="1"/>
  <c r="L1105" i="1"/>
  <c r="AF1104" i="1"/>
  <c r="AE1104" i="1"/>
  <c r="AD1104" i="1"/>
  <c r="AC1104" i="1"/>
  <c r="T1104" i="1"/>
  <c r="S1104" i="1"/>
  <c r="P1104" i="1"/>
  <c r="AB1104" i="1" s="1"/>
  <c r="L1104" i="1"/>
  <c r="AF1103" i="1"/>
  <c r="AE1103" i="1"/>
  <c r="AD1103" i="1"/>
  <c r="AC1103" i="1"/>
  <c r="T1103" i="1"/>
  <c r="S1103" i="1"/>
  <c r="P1103" i="1"/>
  <c r="AB1103" i="1" s="1"/>
  <c r="L1103" i="1"/>
  <c r="AF1102" i="1"/>
  <c r="AE1102" i="1"/>
  <c r="AD1102" i="1"/>
  <c r="AC1102" i="1"/>
  <c r="T1102" i="1"/>
  <c r="S1102" i="1"/>
  <c r="P1102" i="1"/>
  <c r="AB1102" i="1" s="1"/>
  <c r="L1102" i="1"/>
  <c r="AF1101" i="1"/>
  <c r="AE1101" i="1"/>
  <c r="AD1101" i="1"/>
  <c r="AC1101" i="1"/>
  <c r="T1101" i="1"/>
  <c r="S1101" i="1"/>
  <c r="P1101" i="1"/>
  <c r="AB1101" i="1" s="1"/>
  <c r="L1101" i="1"/>
  <c r="AF1100" i="1"/>
  <c r="AE1100" i="1"/>
  <c r="AH1100" i="1" s="1"/>
  <c r="AD1100" i="1"/>
  <c r="AC1100" i="1"/>
  <c r="T1100" i="1"/>
  <c r="S1100" i="1"/>
  <c r="P1100" i="1"/>
  <c r="AB1100" i="1" s="1"/>
  <c r="L1100" i="1"/>
  <c r="AF1099" i="1"/>
  <c r="AE1099" i="1"/>
  <c r="AD1099" i="1"/>
  <c r="AC1099" i="1"/>
  <c r="T1099" i="1"/>
  <c r="S1099" i="1"/>
  <c r="P1099" i="1"/>
  <c r="AB1099" i="1" s="1"/>
  <c r="L1099" i="1"/>
  <c r="AF1098" i="1"/>
  <c r="AE1098" i="1"/>
  <c r="AD1098" i="1"/>
  <c r="AC1098" i="1"/>
  <c r="T1098" i="1"/>
  <c r="S1098" i="1"/>
  <c r="P1098" i="1"/>
  <c r="AB1098" i="1" s="1"/>
  <c r="L1098" i="1"/>
  <c r="AF1097" i="1"/>
  <c r="AE1097" i="1"/>
  <c r="AD1097" i="1"/>
  <c r="AC1097" i="1"/>
  <c r="T1097" i="1"/>
  <c r="S1097" i="1"/>
  <c r="P1097" i="1"/>
  <c r="AB1097" i="1" s="1"/>
  <c r="L1097" i="1"/>
  <c r="AF1096" i="1"/>
  <c r="AE1096" i="1"/>
  <c r="AD1096" i="1"/>
  <c r="AC1096" i="1"/>
  <c r="T1096" i="1"/>
  <c r="S1096" i="1"/>
  <c r="P1096" i="1"/>
  <c r="AB1096" i="1" s="1"/>
  <c r="L1096" i="1"/>
  <c r="AF1095" i="1"/>
  <c r="AE1095" i="1"/>
  <c r="AD1095" i="1"/>
  <c r="AC1095" i="1"/>
  <c r="T1095" i="1"/>
  <c r="S1095" i="1"/>
  <c r="P1095" i="1"/>
  <c r="AB1095" i="1" s="1"/>
  <c r="L1095" i="1"/>
  <c r="AF1094" i="1"/>
  <c r="AE1094" i="1"/>
  <c r="AD1094" i="1"/>
  <c r="AC1094" i="1"/>
  <c r="T1094" i="1"/>
  <c r="S1094" i="1"/>
  <c r="P1094" i="1"/>
  <c r="AB1094" i="1" s="1"/>
  <c r="L1094" i="1"/>
  <c r="AF1093" i="1"/>
  <c r="AE1093" i="1"/>
  <c r="AD1093" i="1"/>
  <c r="AC1093" i="1"/>
  <c r="T1093" i="1"/>
  <c r="S1093" i="1"/>
  <c r="P1093" i="1"/>
  <c r="AB1093" i="1" s="1"/>
  <c r="L1093" i="1"/>
  <c r="AF1092" i="1"/>
  <c r="AE1092" i="1"/>
  <c r="AD1092" i="1"/>
  <c r="AC1092" i="1"/>
  <c r="T1092" i="1"/>
  <c r="S1092" i="1"/>
  <c r="P1092" i="1"/>
  <c r="AB1092" i="1" s="1"/>
  <c r="L1092" i="1"/>
  <c r="AF1091" i="1"/>
  <c r="AE1091" i="1"/>
  <c r="AD1091" i="1"/>
  <c r="AC1091" i="1"/>
  <c r="T1091" i="1"/>
  <c r="S1091" i="1"/>
  <c r="P1091" i="1"/>
  <c r="AB1091" i="1" s="1"/>
  <c r="L1091" i="1"/>
  <c r="AF1090" i="1"/>
  <c r="AE1090" i="1"/>
  <c r="AD1090" i="1"/>
  <c r="AC1090" i="1"/>
  <c r="T1090" i="1"/>
  <c r="S1090" i="1"/>
  <c r="P1090" i="1"/>
  <c r="AB1090" i="1" s="1"/>
  <c r="L1090" i="1"/>
  <c r="AF1089" i="1"/>
  <c r="AE1089" i="1"/>
  <c r="AD1089" i="1"/>
  <c r="AC1089" i="1"/>
  <c r="T1089" i="1"/>
  <c r="S1089" i="1"/>
  <c r="P1089" i="1"/>
  <c r="AB1089" i="1" s="1"/>
  <c r="L1089" i="1"/>
  <c r="AF1088" i="1"/>
  <c r="AE1088" i="1"/>
  <c r="AD1088" i="1"/>
  <c r="AC1088" i="1"/>
  <c r="T1088" i="1"/>
  <c r="S1088" i="1"/>
  <c r="P1088" i="1"/>
  <c r="AB1088" i="1" s="1"/>
  <c r="L1088" i="1"/>
  <c r="AF1087" i="1"/>
  <c r="AE1087" i="1"/>
  <c r="AD1087" i="1"/>
  <c r="AC1087" i="1"/>
  <c r="T1087" i="1"/>
  <c r="S1087" i="1"/>
  <c r="P1087" i="1"/>
  <c r="AB1087" i="1" s="1"/>
  <c r="L1087" i="1"/>
  <c r="AF1086" i="1"/>
  <c r="AE1086" i="1"/>
  <c r="AD1086" i="1"/>
  <c r="AC1086" i="1"/>
  <c r="T1086" i="1"/>
  <c r="S1086" i="1"/>
  <c r="P1086" i="1"/>
  <c r="AB1086" i="1" s="1"/>
  <c r="L1086" i="1"/>
  <c r="AF1085" i="1"/>
  <c r="AE1085" i="1"/>
  <c r="AD1085" i="1"/>
  <c r="AC1085" i="1"/>
  <c r="T1085" i="1"/>
  <c r="S1085" i="1"/>
  <c r="P1085" i="1"/>
  <c r="AB1085" i="1" s="1"/>
  <c r="L1085" i="1"/>
  <c r="AF1084" i="1"/>
  <c r="AE1084" i="1"/>
  <c r="AD1084" i="1"/>
  <c r="AC1084" i="1"/>
  <c r="T1084" i="1"/>
  <c r="S1084" i="1"/>
  <c r="P1084" i="1"/>
  <c r="AB1084" i="1" s="1"/>
  <c r="L1084" i="1"/>
  <c r="AF1083" i="1"/>
  <c r="AE1083" i="1"/>
  <c r="AD1083" i="1"/>
  <c r="AC1083" i="1"/>
  <c r="T1083" i="1"/>
  <c r="S1083" i="1"/>
  <c r="P1083" i="1"/>
  <c r="AB1083" i="1" s="1"/>
  <c r="L1083" i="1"/>
  <c r="AF1082" i="1"/>
  <c r="AE1082" i="1"/>
  <c r="AD1082" i="1"/>
  <c r="AC1082" i="1"/>
  <c r="T1082" i="1"/>
  <c r="S1082" i="1"/>
  <c r="P1082" i="1"/>
  <c r="AB1082" i="1" s="1"/>
  <c r="L1082" i="1"/>
  <c r="AF1081" i="1"/>
  <c r="AE1081" i="1"/>
  <c r="AD1081" i="1"/>
  <c r="AC1081" i="1"/>
  <c r="T1081" i="1"/>
  <c r="S1081" i="1"/>
  <c r="P1081" i="1"/>
  <c r="AB1081" i="1" s="1"/>
  <c r="L1081" i="1"/>
  <c r="AF1080" i="1"/>
  <c r="AE1080" i="1"/>
  <c r="AD1080" i="1"/>
  <c r="AC1080" i="1"/>
  <c r="T1080" i="1"/>
  <c r="S1080" i="1"/>
  <c r="P1080" i="1"/>
  <c r="AB1080" i="1" s="1"/>
  <c r="L1080" i="1"/>
  <c r="AF1079" i="1"/>
  <c r="AE1079" i="1"/>
  <c r="AD1079" i="1"/>
  <c r="AC1079" i="1"/>
  <c r="T1079" i="1"/>
  <c r="S1079" i="1"/>
  <c r="P1079" i="1"/>
  <c r="AB1079" i="1" s="1"/>
  <c r="L1079" i="1"/>
  <c r="AF1078" i="1"/>
  <c r="AE1078" i="1"/>
  <c r="AD1078" i="1"/>
  <c r="AC1078" i="1"/>
  <c r="T1078" i="1"/>
  <c r="S1078" i="1"/>
  <c r="P1078" i="1"/>
  <c r="AB1078" i="1" s="1"/>
  <c r="L1078" i="1"/>
  <c r="AF1077" i="1"/>
  <c r="AE1077" i="1"/>
  <c r="AD1077" i="1"/>
  <c r="AC1077" i="1"/>
  <c r="T1077" i="1"/>
  <c r="S1077" i="1"/>
  <c r="P1077" i="1"/>
  <c r="AB1077" i="1" s="1"/>
  <c r="L1077" i="1"/>
  <c r="AF1076" i="1"/>
  <c r="AE1076" i="1"/>
  <c r="AD1076" i="1"/>
  <c r="AC1076" i="1"/>
  <c r="AB1076" i="1"/>
  <c r="T1076" i="1"/>
  <c r="S1076" i="1"/>
  <c r="P1076" i="1"/>
  <c r="L1076" i="1"/>
  <c r="AF1075" i="1"/>
  <c r="AE1075" i="1"/>
  <c r="AD1075" i="1"/>
  <c r="AC1075" i="1"/>
  <c r="T1075" i="1"/>
  <c r="S1075" i="1"/>
  <c r="P1075" i="1"/>
  <c r="AB1075" i="1" s="1"/>
  <c r="L1075" i="1"/>
  <c r="AF1074" i="1"/>
  <c r="AE1074" i="1"/>
  <c r="AD1074" i="1"/>
  <c r="AC1074" i="1"/>
  <c r="T1074" i="1"/>
  <c r="S1074" i="1"/>
  <c r="P1074" i="1"/>
  <c r="AB1074" i="1" s="1"/>
  <c r="L1074" i="1"/>
  <c r="AF1073" i="1"/>
  <c r="AE1073" i="1"/>
  <c r="AD1073" i="1"/>
  <c r="AC1073" i="1"/>
  <c r="T1073" i="1"/>
  <c r="S1073" i="1"/>
  <c r="P1073" i="1"/>
  <c r="AB1073" i="1" s="1"/>
  <c r="L1073" i="1"/>
  <c r="AF1072" i="1"/>
  <c r="AE1072" i="1"/>
  <c r="AD1072" i="1"/>
  <c r="AC1072" i="1"/>
  <c r="T1072" i="1"/>
  <c r="S1072" i="1"/>
  <c r="P1072" i="1"/>
  <c r="AB1072" i="1" s="1"/>
  <c r="L1072" i="1"/>
  <c r="AF1071" i="1"/>
  <c r="AE1071" i="1"/>
  <c r="AD1071" i="1"/>
  <c r="AC1071" i="1"/>
  <c r="T1071" i="1"/>
  <c r="S1071" i="1"/>
  <c r="P1071" i="1"/>
  <c r="AB1071" i="1" s="1"/>
  <c r="L1071" i="1"/>
  <c r="AF1070" i="1"/>
  <c r="AE1070" i="1"/>
  <c r="AD1070" i="1"/>
  <c r="AC1070" i="1"/>
  <c r="T1070" i="1"/>
  <c r="S1070" i="1"/>
  <c r="P1070" i="1"/>
  <c r="AB1070" i="1" s="1"/>
  <c r="L1070" i="1"/>
  <c r="AF1069" i="1"/>
  <c r="AE1069" i="1"/>
  <c r="AD1069" i="1"/>
  <c r="AC1069" i="1"/>
  <c r="T1069" i="1"/>
  <c r="S1069" i="1"/>
  <c r="P1069" i="1"/>
  <c r="AB1069" i="1" s="1"/>
  <c r="L1069" i="1"/>
  <c r="AF1068" i="1"/>
  <c r="AE1068" i="1"/>
  <c r="AD1068" i="1"/>
  <c r="AC1068" i="1"/>
  <c r="T1068" i="1"/>
  <c r="S1068" i="1"/>
  <c r="P1068" i="1"/>
  <c r="AB1068" i="1" s="1"/>
  <c r="L1068" i="1"/>
  <c r="AF1067" i="1"/>
  <c r="AE1067" i="1"/>
  <c r="AD1067" i="1"/>
  <c r="AC1067" i="1"/>
  <c r="T1067" i="1"/>
  <c r="S1067" i="1"/>
  <c r="P1067" i="1"/>
  <c r="AB1067" i="1" s="1"/>
  <c r="L1067" i="1"/>
  <c r="AF1066" i="1"/>
  <c r="AE1066" i="1"/>
  <c r="AD1066" i="1"/>
  <c r="AC1066" i="1"/>
  <c r="T1066" i="1"/>
  <c r="S1066" i="1"/>
  <c r="P1066" i="1"/>
  <c r="AB1066" i="1" s="1"/>
  <c r="L1066" i="1"/>
  <c r="AF1065" i="1"/>
  <c r="AE1065" i="1"/>
  <c r="AD1065" i="1"/>
  <c r="AC1065" i="1"/>
  <c r="T1065" i="1"/>
  <c r="S1065" i="1"/>
  <c r="P1065" i="1"/>
  <c r="AB1065" i="1" s="1"/>
  <c r="L1065" i="1"/>
  <c r="AF1064" i="1"/>
  <c r="AE1064" i="1"/>
  <c r="AD1064" i="1"/>
  <c r="AC1064" i="1"/>
  <c r="T1064" i="1"/>
  <c r="S1064" i="1"/>
  <c r="P1064" i="1"/>
  <c r="AB1064" i="1" s="1"/>
  <c r="L1064" i="1"/>
  <c r="AF1063" i="1"/>
  <c r="AE1063" i="1"/>
  <c r="AD1063" i="1"/>
  <c r="AC1063" i="1"/>
  <c r="T1063" i="1"/>
  <c r="S1063" i="1"/>
  <c r="P1063" i="1"/>
  <c r="AB1063" i="1" s="1"/>
  <c r="L1063" i="1"/>
  <c r="AF1062" i="1"/>
  <c r="AE1062" i="1"/>
  <c r="AD1062" i="1"/>
  <c r="AC1062" i="1"/>
  <c r="T1062" i="1"/>
  <c r="S1062" i="1"/>
  <c r="P1062" i="1"/>
  <c r="AB1062" i="1" s="1"/>
  <c r="L1062" i="1"/>
  <c r="AF1061" i="1"/>
  <c r="AE1061" i="1"/>
  <c r="AD1061" i="1"/>
  <c r="AC1061" i="1"/>
  <c r="T1061" i="1"/>
  <c r="S1061" i="1"/>
  <c r="P1061" i="1"/>
  <c r="AB1061" i="1" s="1"/>
  <c r="L1061" i="1"/>
  <c r="AF1060" i="1"/>
  <c r="AE1060" i="1"/>
  <c r="AD1060" i="1"/>
  <c r="AC1060" i="1"/>
  <c r="T1060" i="1"/>
  <c r="S1060" i="1"/>
  <c r="P1060" i="1"/>
  <c r="AB1060" i="1" s="1"/>
  <c r="L1060" i="1"/>
  <c r="AF1059" i="1"/>
  <c r="AE1059" i="1"/>
  <c r="AD1059" i="1"/>
  <c r="AC1059" i="1"/>
  <c r="T1059" i="1"/>
  <c r="S1059" i="1"/>
  <c r="P1059" i="1"/>
  <c r="AB1059" i="1" s="1"/>
  <c r="L1059" i="1"/>
  <c r="AF1058" i="1"/>
  <c r="AE1058" i="1"/>
  <c r="AD1058" i="1"/>
  <c r="AC1058" i="1"/>
  <c r="T1058" i="1"/>
  <c r="S1058" i="1"/>
  <c r="P1058" i="1"/>
  <c r="AB1058" i="1" s="1"/>
  <c r="L1058" i="1"/>
  <c r="AF1057" i="1"/>
  <c r="AE1057" i="1"/>
  <c r="AD1057" i="1"/>
  <c r="AC1057" i="1"/>
  <c r="T1057" i="1"/>
  <c r="S1057" i="1"/>
  <c r="P1057" i="1"/>
  <c r="AB1057" i="1" s="1"/>
  <c r="L1057" i="1"/>
  <c r="AF1056" i="1"/>
  <c r="AE1056" i="1"/>
  <c r="AD1056" i="1"/>
  <c r="AC1056" i="1"/>
  <c r="T1056" i="1"/>
  <c r="S1056" i="1"/>
  <c r="P1056" i="1"/>
  <c r="AB1056" i="1" s="1"/>
  <c r="L1056" i="1"/>
  <c r="AF1055" i="1"/>
  <c r="AE1055" i="1"/>
  <c r="AD1055" i="1"/>
  <c r="AC1055" i="1"/>
  <c r="T1055" i="1"/>
  <c r="S1055" i="1"/>
  <c r="P1055" i="1"/>
  <c r="AB1055" i="1" s="1"/>
  <c r="L1055" i="1"/>
  <c r="AF1054" i="1"/>
  <c r="AE1054" i="1"/>
  <c r="AD1054" i="1"/>
  <c r="AC1054" i="1"/>
  <c r="T1054" i="1"/>
  <c r="S1054" i="1"/>
  <c r="P1054" i="1"/>
  <c r="AB1054" i="1" s="1"/>
  <c r="L1054" i="1"/>
  <c r="AF1053" i="1"/>
  <c r="AE1053" i="1"/>
  <c r="AD1053" i="1"/>
  <c r="AC1053" i="1"/>
  <c r="T1053" i="1"/>
  <c r="S1053" i="1"/>
  <c r="P1053" i="1"/>
  <c r="AB1053" i="1" s="1"/>
  <c r="L1053" i="1"/>
  <c r="AF1052" i="1"/>
  <c r="AE1052" i="1"/>
  <c r="AD1052" i="1"/>
  <c r="AC1052" i="1"/>
  <c r="T1052" i="1"/>
  <c r="S1052" i="1"/>
  <c r="P1052" i="1"/>
  <c r="AB1052" i="1" s="1"/>
  <c r="L1052" i="1"/>
  <c r="AF1051" i="1"/>
  <c r="AE1051" i="1"/>
  <c r="AD1051" i="1"/>
  <c r="AC1051" i="1"/>
  <c r="T1051" i="1"/>
  <c r="S1051" i="1"/>
  <c r="P1051" i="1"/>
  <c r="AB1051" i="1" s="1"/>
  <c r="L1051" i="1"/>
  <c r="AF1050" i="1"/>
  <c r="AE1050" i="1"/>
  <c r="AD1050" i="1"/>
  <c r="AC1050" i="1"/>
  <c r="T1050" i="1"/>
  <c r="S1050" i="1"/>
  <c r="P1050" i="1"/>
  <c r="AB1050" i="1" s="1"/>
  <c r="L1050" i="1"/>
  <c r="AF1049" i="1"/>
  <c r="AE1049" i="1"/>
  <c r="AD1049" i="1"/>
  <c r="AC1049" i="1"/>
  <c r="T1049" i="1"/>
  <c r="S1049" i="1"/>
  <c r="P1049" i="1"/>
  <c r="AB1049" i="1" s="1"/>
  <c r="L1049" i="1"/>
  <c r="AF1048" i="1"/>
  <c r="AE1048" i="1"/>
  <c r="AD1048" i="1"/>
  <c r="AC1048" i="1"/>
  <c r="T1048" i="1"/>
  <c r="S1048" i="1"/>
  <c r="P1048" i="1"/>
  <c r="AB1048" i="1" s="1"/>
  <c r="L1048" i="1"/>
  <c r="AF1047" i="1"/>
  <c r="AE1047" i="1"/>
  <c r="AD1047" i="1"/>
  <c r="AC1047" i="1"/>
  <c r="T1047" i="1"/>
  <c r="S1047" i="1"/>
  <c r="P1047" i="1"/>
  <c r="AB1047" i="1" s="1"/>
  <c r="L1047" i="1"/>
  <c r="AF1046" i="1"/>
  <c r="AE1046" i="1"/>
  <c r="AD1046" i="1"/>
  <c r="AC1046" i="1"/>
  <c r="T1046" i="1"/>
  <c r="S1046" i="1"/>
  <c r="P1046" i="1"/>
  <c r="AB1046" i="1" s="1"/>
  <c r="L1046" i="1"/>
  <c r="AF1045" i="1"/>
  <c r="AE1045" i="1"/>
  <c r="AD1045" i="1"/>
  <c r="AC1045" i="1"/>
  <c r="T1045" i="1"/>
  <c r="S1045" i="1"/>
  <c r="P1045" i="1"/>
  <c r="AB1045" i="1" s="1"/>
  <c r="L1045" i="1"/>
  <c r="AF1044" i="1"/>
  <c r="AE1044" i="1"/>
  <c r="AD1044" i="1"/>
  <c r="AC1044" i="1"/>
  <c r="T1044" i="1"/>
  <c r="S1044" i="1"/>
  <c r="P1044" i="1"/>
  <c r="AB1044" i="1" s="1"/>
  <c r="L1044" i="1"/>
  <c r="AF1043" i="1"/>
  <c r="AE1043" i="1"/>
  <c r="AD1043" i="1"/>
  <c r="AC1043" i="1"/>
  <c r="T1043" i="1"/>
  <c r="S1043" i="1"/>
  <c r="P1043" i="1"/>
  <c r="AB1043" i="1" s="1"/>
  <c r="L1043" i="1"/>
  <c r="AF1042" i="1"/>
  <c r="AE1042" i="1"/>
  <c r="AD1042" i="1"/>
  <c r="AC1042" i="1"/>
  <c r="T1042" i="1"/>
  <c r="S1042" i="1"/>
  <c r="P1042" i="1"/>
  <c r="AB1042" i="1" s="1"/>
  <c r="L1042" i="1"/>
  <c r="AF1041" i="1"/>
  <c r="AE1041" i="1"/>
  <c r="AD1041" i="1"/>
  <c r="AC1041" i="1"/>
  <c r="T1041" i="1"/>
  <c r="S1041" i="1"/>
  <c r="P1041" i="1"/>
  <c r="AB1041" i="1" s="1"/>
  <c r="L1041" i="1"/>
  <c r="AF1040" i="1"/>
  <c r="AE1040" i="1"/>
  <c r="AD1040" i="1"/>
  <c r="AC1040" i="1"/>
  <c r="T1040" i="1"/>
  <c r="S1040" i="1"/>
  <c r="P1040" i="1"/>
  <c r="AB1040" i="1" s="1"/>
  <c r="L1040" i="1"/>
  <c r="AF1039" i="1"/>
  <c r="AE1039" i="1"/>
  <c r="AD1039" i="1"/>
  <c r="AC1039" i="1"/>
  <c r="T1039" i="1"/>
  <c r="S1039" i="1"/>
  <c r="P1039" i="1"/>
  <c r="AB1039" i="1" s="1"/>
  <c r="L1039" i="1"/>
  <c r="AF1038" i="1"/>
  <c r="AE1038" i="1"/>
  <c r="AD1038" i="1"/>
  <c r="AC1038" i="1"/>
  <c r="T1038" i="1"/>
  <c r="S1038" i="1"/>
  <c r="P1038" i="1"/>
  <c r="AB1038" i="1" s="1"/>
  <c r="L1038" i="1"/>
  <c r="AF1037" i="1"/>
  <c r="AE1037" i="1"/>
  <c r="AD1037" i="1"/>
  <c r="AC1037" i="1"/>
  <c r="T1037" i="1"/>
  <c r="S1037" i="1"/>
  <c r="P1037" i="1"/>
  <c r="AB1037" i="1" s="1"/>
  <c r="L1037" i="1"/>
  <c r="AF1036" i="1"/>
  <c r="AE1036" i="1"/>
  <c r="AD1036" i="1"/>
  <c r="AC1036" i="1"/>
  <c r="T1036" i="1"/>
  <c r="S1036" i="1"/>
  <c r="P1036" i="1"/>
  <c r="AB1036" i="1" s="1"/>
  <c r="L1036" i="1"/>
  <c r="AF1035" i="1"/>
  <c r="AE1035" i="1"/>
  <c r="AD1035" i="1"/>
  <c r="AC1035" i="1"/>
  <c r="T1035" i="1"/>
  <c r="S1035" i="1"/>
  <c r="P1035" i="1"/>
  <c r="AB1035" i="1" s="1"/>
  <c r="L1035" i="1"/>
  <c r="AF1034" i="1"/>
  <c r="AE1034" i="1"/>
  <c r="AD1034" i="1"/>
  <c r="AC1034" i="1"/>
  <c r="T1034" i="1"/>
  <c r="S1034" i="1"/>
  <c r="P1034" i="1"/>
  <c r="AB1034" i="1" s="1"/>
  <c r="L1034" i="1"/>
  <c r="AF1033" i="1"/>
  <c r="AE1033" i="1"/>
  <c r="AD1033" i="1"/>
  <c r="AC1033" i="1"/>
  <c r="T1033" i="1"/>
  <c r="S1033" i="1"/>
  <c r="P1033" i="1"/>
  <c r="AB1033" i="1" s="1"/>
  <c r="L1033" i="1"/>
  <c r="AF1032" i="1"/>
  <c r="AE1032" i="1"/>
  <c r="AH1032" i="1" s="1"/>
  <c r="AD1032" i="1"/>
  <c r="AC1032" i="1"/>
  <c r="T1032" i="1"/>
  <c r="S1032" i="1"/>
  <c r="P1032" i="1"/>
  <c r="AB1032" i="1" s="1"/>
  <c r="L1032" i="1"/>
  <c r="AF1031" i="1"/>
  <c r="AE1031" i="1"/>
  <c r="AH1031" i="1" s="1"/>
  <c r="AD1031" i="1"/>
  <c r="AC1031" i="1"/>
  <c r="T1031" i="1"/>
  <c r="S1031" i="1"/>
  <c r="P1031" i="1"/>
  <c r="AB1031" i="1" s="1"/>
  <c r="L1031" i="1"/>
  <c r="AF1030" i="1"/>
  <c r="AE1030" i="1"/>
  <c r="AD1030" i="1"/>
  <c r="AC1030" i="1"/>
  <c r="T1030" i="1"/>
  <c r="S1030" i="1"/>
  <c r="P1030" i="1"/>
  <c r="AB1030" i="1" s="1"/>
  <c r="L1030" i="1"/>
  <c r="AF1029" i="1"/>
  <c r="AE1029" i="1"/>
  <c r="AD1029" i="1"/>
  <c r="AC1029" i="1"/>
  <c r="T1029" i="1"/>
  <c r="S1029" i="1"/>
  <c r="P1029" i="1"/>
  <c r="AB1029" i="1" s="1"/>
  <c r="L1029" i="1"/>
  <c r="AF1028" i="1"/>
  <c r="AE1028" i="1"/>
  <c r="AD1028" i="1"/>
  <c r="AC1028" i="1"/>
  <c r="T1028" i="1"/>
  <c r="S1028" i="1"/>
  <c r="P1028" i="1"/>
  <c r="AB1028" i="1" s="1"/>
  <c r="L1028" i="1"/>
  <c r="AF1027" i="1"/>
  <c r="AE1027" i="1"/>
  <c r="AH1027" i="1" s="1"/>
  <c r="AD1027" i="1"/>
  <c r="AC1027" i="1"/>
  <c r="T1027" i="1"/>
  <c r="S1027" i="1"/>
  <c r="P1027" i="1"/>
  <c r="AB1027" i="1" s="1"/>
  <c r="L1027" i="1"/>
  <c r="AF1026" i="1"/>
  <c r="AE1026" i="1"/>
  <c r="AD1026" i="1"/>
  <c r="AC1026" i="1"/>
  <c r="T1026" i="1"/>
  <c r="S1026" i="1"/>
  <c r="P1026" i="1"/>
  <c r="AB1026" i="1" s="1"/>
  <c r="L1026" i="1"/>
  <c r="AH1025" i="1"/>
  <c r="AF1025" i="1"/>
  <c r="AE1025" i="1"/>
  <c r="AD1025" i="1"/>
  <c r="AC1025" i="1"/>
  <c r="T1025" i="1"/>
  <c r="S1025" i="1"/>
  <c r="P1025" i="1"/>
  <c r="AB1025" i="1" s="1"/>
  <c r="L1025" i="1"/>
  <c r="AF1024" i="1"/>
  <c r="AI1024" i="1" s="1"/>
  <c r="AE1024" i="1"/>
  <c r="AD1024" i="1"/>
  <c r="AC1024" i="1"/>
  <c r="T1024" i="1"/>
  <c r="S1024" i="1"/>
  <c r="P1024" i="1"/>
  <c r="AB1024" i="1" s="1"/>
  <c r="L1024" i="1"/>
  <c r="AF1023" i="1"/>
  <c r="AE1023" i="1"/>
  <c r="AD1023" i="1"/>
  <c r="AC1023" i="1"/>
  <c r="T1023" i="1"/>
  <c r="S1023" i="1"/>
  <c r="P1023" i="1"/>
  <c r="AB1023" i="1" s="1"/>
  <c r="L1023" i="1"/>
  <c r="AF1022" i="1"/>
  <c r="AE1022" i="1"/>
  <c r="AD1022" i="1"/>
  <c r="AC1022" i="1"/>
  <c r="T1022" i="1"/>
  <c r="S1022" i="1"/>
  <c r="P1022" i="1"/>
  <c r="AB1022" i="1" s="1"/>
  <c r="L1022" i="1"/>
  <c r="AF1021" i="1"/>
  <c r="AE1021" i="1"/>
  <c r="AD1021" i="1"/>
  <c r="AC1021" i="1"/>
  <c r="T1021" i="1"/>
  <c r="S1021" i="1"/>
  <c r="P1021" i="1"/>
  <c r="AB1021" i="1" s="1"/>
  <c r="L1021" i="1"/>
  <c r="AF1020" i="1"/>
  <c r="AI1020" i="1" s="1"/>
  <c r="AE1020" i="1"/>
  <c r="AD1020" i="1"/>
  <c r="AC1020" i="1"/>
  <c r="T1020" i="1"/>
  <c r="S1020" i="1"/>
  <c r="P1020" i="1"/>
  <c r="AB1020" i="1" s="1"/>
  <c r="L1020" i="1"/>
  <c r="AF1019" i="1"/>
  <c r="AE1019" i="1"/>
  <c r="AD1019" i="1"/>
  <c r="AC1019" i="1"/>
  <c r="T1019" i="1"/>
  <c r="S1019" i="1"/>
  <c r="P1019" i="1"/>
  <c r="AB1019" i="1" s="1"/>
  <c r="L1019" i="1"/>
  <c r="AF1018" i="1"/>
  <c r="AE1018" i="1"/>
  <c r="AD1018" i="1"/>
  <c r="AC1018" i="1"/>
  <c r="T1018" i="1"/>
  <c r="S1018" i="1"/>
  <c r="P1018" i="1"/>
  <c r="AB1018" i="1" s="1"/>
  <c r="L1018" i="1"/>
  <c r="AF1017" i="1"/>
  <c r="AE1017" i="1"/>
  <c r="AD1017" i="1"/>
  <c r="AC1017" i="1"/>
  <c r="T1017" i="1"/>
  <c r="S1017" i="1"/>
  <c r="P1017" i="1"/>
  <c r="AB1017" i="1" s="1"/>
  <c r="L1017" i="1"/>
  <c r="AF1016" i="1"/>
  <c r="AE1016" i="1"/>
  <c r="AD1016" i="1"/>
  <c r="AC1016" i="1"/>
  <c r="T1016" i="1"/>
  <c r="S1016" i="1"/>
  <c r="P1016" i="1"/>
  <c r="AB1016" i="1" s="1"/>
  <c r="L1016" i="1"/>
  <c r="AF1015" i="1"/>
  <c r="AE1015" i="1"/>
  <c r="AD1015" i="1"/>
  <c r="AC1015" i="1"/>
  <c r="T1015" i="1"/>
  <c r="S1015" i="1"/>
  <c r="P1015" i="1"/>
  <c r="AB1015" i="1" s="1"/>
  <c r="L1015" i="1"/>
  <c r="AF1014" i="1"/>
  <c r="AE1014" i="1"/>
  <c r="AD1014" i="1"/>
  <c r="AC1014" i="1"/>
  <c r="T1014" i="1"/>
  <c r="S1014" i="1"/>
  <c r="P1014" i="1"/>
  <c r="AB1014" i="1" s="1"/>
  <c r="L1014" i="1"/>
  <c r="AF1013" i="1"/>
  <c r="AE1013" i="1"/>
  <c r="AD1013" i="1"/>
  <c r="AC1013" i="1"/>
  <c r="T1013" i="1"/>
  <c r="S1013" i="1"/>
  <c r="P1013" i="1"/>
  <c r="AB1013" i="1" s="1"/>
  <c r="L1013" i="1"/>
  <c r="AF1012" i="1"/>
  <c r="AE1012" i="1"/>
  <c r="AD1012" i="1"/>
  <c r="AC1012" i="1"/>
  <c r="T1012" i="1"/>
  <c r="S1012" i="1"/>
  <c r="P1012" i="1"/>
  <c r="AB1012" i="1" s="1"/>
  <c r="L1012" i="1"/>
  <c r="AF1011" i="1"/>
  <c r="AI1011" i="1" s="1"/>
  <c r="AE1011" i="1"/>
  <c r="AD1011" i="1"/>
  <c r="AC1011" i="1"/>
  <c r="T1011" i="1"/>
  <c r="S1011" i="1"/>
  <c r="P1011" i="1"/>
  <c r="AB1011" i="1" s="1"/>
  <c r="L1011" i="1"/>
  <c r="AF1010" i="1"/>
  <c r="AE1010" i="1"/>
  <c r="AD1010" i="1"/>
  <c r="AC1010" i="1"/>
  <c r="T1010" i="1"/>
  <c r="S1010" i="1"/>
  <c r="P1010" i="1"/>
  <c r="AB1010" i="1" s="1"/>
  <c r="L1010" i="1"/>
  <c r="AF1009" i="1"/>
  <c r="AE1009" i="1"/>
  <c r="AD1009" i="1"/>
  <c r="AC1009" i="1"/>
  <c r="T1009" i="1"/>
  <c r="S1009" i="1"/>
  <c r="P1009" i="1"/>
  <c r="AB1009" i="1" s="1"/>
  <c r="L1009" i="1"/>
  <c r="AF1008" i="1"/>
  <c r="AE1008" i="1"/>
  <c r="AD1008" i="1"/>
  <c r="AC1008" i="1"/>
  <c r="T1008" i="1"/>
  <c r="S1008" i="1"/>
  <c r="P1008" i="1"/>
  <c r="AB1008" i="1" s="1"/>
  <c r="L1008" i="1"/>
  <c r="AF1007" i="1"/>
  <c r="AE1007" i="1"/>
  <c r="AD1007" i="1"/>
  <c r="AC1007" i="1"/>
  <c r="T1007" i="1"/>
  <c r="S1007" i="1"/>
  <c r="P1007" i="1"/>
  <c r="AB1007" i="1" s="1"/>
  <c r="L1007" i="1"/>
  <c r="AF1006" i="1"/>
  <c r="AE1006" i="1"/>
  <c r="AD1006" i="1"/>
  <c r="AC1006" i="1"/>
  <c r="T1006" i="1"/>
  <c r="S1006" i="1"/>
  <c r="P1006" i="1"/>
  <c r="AB1006" i="1" s="1"/>
  <c r="L1006" i="1"/>
  <c r="AF1005" i="1"/>
  <c r="AE1005" i="1"/>
  <c r="AD1005" i="1"/>
  <c r="AC1005" i="1"/>
  <c r="T1005" i="1"/>
  <c r="S1005" i="1"/>
  <c r="P1005" i="1"/>
  <c r="AB1005" i="1" s="1"/>
  <c r="L1005" i="1"/>
  <c r="AF1004" i="1"/>
  <c r="AE1004" i="1"/>
  <c r="AD1004" i="1"/>
  <c r="AC1004" i="1"/>
  <c r="T1004" i="1"/>
  <c r="S1004" i="1"/>
  <c r="P1004" i="1"/>
  <c r="AB1004" i="1" s="1"/>
  <c r="L1004" i="1"/>
  <c r="AF1003" i="1"/>
  <c r="AE1003" i="1"/>
  <c r="AD1003" i="1"/>
  <c r="AC1003" i="1"/>
  <c r="T1003" i="1"/>
  <c r="S1003" i="1"/>
  <c r="P1003" i="1"/>
  <c r="AB1003" i="1" s="1"/>
  <c r="L1003" i="1"/>
  <c r="AF1002" i="1"/>
  <c r="AE1002" i="1"/>
  <c r="AD1002" i="1"/>
  <c r="AC1002" i="1"/>
  <c r="T1002" i="1"/>
  <c r="S1002" i="1"/>
  <c r="P1002" i="1"/>
  <c r="AB1002" i="1" s="1"/>
  <c r="L1002" i="1"/>
  <c r="AF1001" i="1"/>
  <c r="AE1001" i="1"/>
  <c r="AD1001" i="1"/>
  <c r="AC1001" i="1"/>
  <c r="T1001" i="1"/>
  <c r="S1001" i="1"/>
  <c r="P1001" i="1"/>
  <c r="AB1001" i="1" s="1"/>
  <c r="L1001" i="1"/>
  <c r="AF1000" i="1"/>
  <c r="AE1000" i="1"/>
  <c r="AD1000" i="1"/>
  <c r="AC1000" i="1"/>
  <c r="T1000" i="1"/>
  <c r="S1000" i="1"/>
  <c r="P1000" i="1"/>
  <c r="AB1000" i="1" s="1"/>
  <c r="L1000" i="1"/>
  <c r="AF999" i="1"/>
  <c r="AE999" i="1"/>
  <c r="AD999" i="1"/>
  <c r="AC999" i="1"/>
  <c r="T999" i="1"/>
  <c r="S999" i="1"/>
  <c r="P999" i="1"/>
  <c r="AB999" i="1" s="1"/>
  <c r="L999" i="1"/>
  <c r="AF998" i="1"/>
  <c r="AE998" i="1"/>
  <c r="AD998" i="1"/>
  <c r="AC998" i="1"/>
  <c r="T998" i="1"/>
  <c r="S998" i="1"/>
  <c r="P998" i="1"/>
  <c r="AB998" i="1" s="1"/>
  <c r="L998" i="1"/>
  <c r="AF997" i="1"/>
  <c r="AE997" i="1"/>
  <c r="AD997" i="1"/>
  <c r="AC997" i="1"/>
  <c r="T997" i="1"/>
  <c r="S997" i="1"/>
  <c r="P997" i="1"/>
  <c r="AB997" i="1" s="1"/>
  <c r="L997" i="1"/>
  <c r="AF996" i="1"/>
  <c r="AE996" i="1"/>
  <c r="AD996" i="1"/>
  <c r="AC996" i="1"/>
  <c r="T996" i="1"/>
  <c r="S996" i="1"/>
  <c r="P996" i="1"/>
  <c r="AB996" i="1" s="1"/>
  <c r="L996" i="1"/>
  <c r="AF995" i="1"/>
  <c r="AE995" i="1"/>
  <c r="AD995" i="1"/>
  <c r="AC995" i="1"/>
  <c r="T995" i="1"/>
  <c r="S995" i="1"/>
  <c r="P995" i="1"/>
  <c r="AB995" i="1" s="1"/>
  <c r="L995" i="1"/>
  <c r="AF994" i="1"/>
  <c r="AE994" i="1"/>
  <c r="AD994" i="1"/>
  <c r="AC994" i="1"/>
  <c r="T994" i="1"/>
  <c r="S994" i="1"/>
  <c r="P994" i="1"/>
  <c r="AB994" i="1" s="1"/>
  <c r="L994" i="1"/>
  <c r="AF993" i="1"/>
  <c r="AE993" i="1"/>
  <c r="AD993" i="1"/>
  <c r="AC993" i="1"/>
  <c r="T993" i="1"/>
  <c r="S993" i="1"/>
  <c r="P993" i="1"/>
  <c r="AB993" i="1" s="1"/>
  <c r="L993" i="1"/>
  <c r="AF992" i="1"/>
  <c r="AE992" i="1"/>
  <c r="AD992" i="1"/>
  <c r="AC992" i="1"/>
  <c r="T992" i="1"/>
  <c r="S992" i="1"/>
  <c r="P992" i="1"/>
  <c r="AB992" i="1" s="1"/>
  <c r="L992" i="1"/>
  <c r="AF991" i="1"/>
  <c r="AE991" i="1"/>
  <c r="AD991" i="1"/>
  <c r="AC991" i="1"/>
  <c r="T991" i="1"/>
  <c r="S991" i="1"/>
  <c r="P991" i="1"/>
  <c r="AB991" i="1" s="1"/>
  <c r="L991" i="1"/>
  <c r="AF990" i="1"/>
  <c r="AE990" i="1"/>
  <c r="AD990" i="1"/>
  <c r="AC990" i="1"/>
  <c r="T990" i="1"/>
  <c r="S990" i="1"/>
  <c r="P990" i="1"/>
  <c r="AB990" i="1" s="1"/>
  <c r="L990" i="1"/>
  <c r="AF989" i="1"/>
  <c r="AE989" i="1"/>
  <c r="AD989" i="1"/>
  <c r="AC989" i="1"/>
  <c r="T989" i="1"/>
  <c r="S989" i="1"/>
  <c r="P989" i="1"/>
  <c r="AB989" i="1" s="1"/>
  <c r="L989" i="1"/>
  <c r="AF988" i="1"/>
  <c r="AE988" i="1"/>
  <c r="AD988" i="1"/>
  <c r="AC988" i="1"/>
  <c r="T988" i="1"/>
  <c r="S988" i="1"/>
  <c r="P988" i="1"/>
  <c r="AB988" i="1" s="1"/>
  <c r="L988" i="1"/>
  <c r="AF987" i="1"/>
  <c r="AE987" i="1"/>
  <c r="AD987" i="1"/>
  <c r="AC987" i="1"/>
  <c r="T987" i="1"/>
  <c r="S987" i="1"/>
  <c r="P987" i="1"/>
  <c r="AB987" i="1" s="1"/>
  <c r="L987" i="1"/>
  <c r="AF986" i="1"/>
  <c r="AE986" i="1"/>
  <c r="AD986" i="1"/>
  <c r="AC986" i="1"/>
  <c r="T986" i="1"/>
  <c r="S986" i="1"/>
  <c r="P986" i="1"/>
  <c r="AB986" i="1" s="1"/>
  <c r="L986" i="1"/>
  <c r="AF985" i="1"/>
  <c r="AE985" i="1"/>
  <c r="AD985" i="1"/>
  <c r="AC985" i="1"/>
  <c r="T985" i="1"/>
  <c r="S985" i="1"/>
  <c r="P985" i="1"/>
  <c r="AB985" i="1" s="1"/>
  <c r="L985" i="1"/>
  <c r="AF984" i="1"/>
  <c r="AE984" i="1"/>
  <c r="AD984" i="1"/>
  <c r="AC984" i="1"/>
  <c r="T984" i="1"/>
  <c r="S984" i="1"/>
  <c r="P984" i="1"/>
  <c r="AB984" i="1" s="1"/>
  <c r="L984" i="1"/>
  <c r="AF983" i="1"/>
  <c r="AE983" i="1"/>
  <c r="AD983" i="1"/>
  <c r="AC983" i="1"/>
  <c r="T983" i="1"/>
  <c r="S983" i="1"/>
  <c r="P983" i="1"/>
  <c r="AB983" i="1" s="1"/>
  <c r="L983" i="1"/>
  <c r="AF982" i="1"/>
  <c r="AE982" i="1"/>
  <c r="AD982" i="1"/>
  <c r="AC982" i="1"/>
  <c r="T982" i="1"/>
  <c r="S982" i="1"/>
  <c r="P982" i="1"/>
  <c r="AB982" i="1" s="1"/>
  <c r="L982" i="1"/>
  <c r="AF981" i="1"/>
  <c r="AE981" i="1"/>
  <c r="AD981" i="1"/>
  <c r="AC981" i="1"/>
  <c r="T981" i="1"/>
  <c r="S981" i="1"/>
  <c r="P981" i="1"/>
  <c r="AB981" i="1" s="1"/>
  <c r="L981" i="1"/>
  <c r="AF980" i="1"/>
  <c r="AE980" i="1"/>
  <c r="AD980" i="1"/>
  <c r="AC980" i="1"/>
  <c r="T980" i="1"/>
  <c r="S980" i="1"/>
  <c r="P980" i="1"/>
  <c r="AB980" i="1" s="1"/>
  <c r="L980" i="1"/>
  <c r="AF979" i="1"/>
  <c r="AE979" i="1"/>
  <c r="AD979" i="1"/>
  <c r="AC979" i="1"/>
  <c r="T979" i="1"/>
  <c r="S979" i="1"/>
  <c r="P979" i="1"/>
  <c r="AB979" i="1" s="1"/>
  <c r="L979" i="1"/>
  <c r="AF978" i="1"/>
  <c r="AE978" i="1"/>
  <c r="AD978" i="1"/>
  <c r="AC978" i="1"/>
  <c r="T978" i="1"/>
  <c r="S978" i="1"/>
  <c r="P978" i="1"/>
  <c r="AB978" i="1" s="1"/>
  <c r="L978" i="1"/>
  <c r="AF977" i="1"/>
  <c r="AE977" i="1"/>
  <c r="AD977" i="1"/>
  <c r="AC977" i="1"/>
  <c r="T977" i="1"/>
  <c r="S977" i="1"/>
  <c r="P977" i="1"/>
  <c r="AB977" i="1" s="1"/>
  <c r="L977" i="1"/>
  <c r="AF976" i="1"/>
  <c r="AE976" i="1"/>
  <c r="AD976" i="1"/>
  <c r="AC976" i="1"/>
  <c r="T976" i="1"/>
  <c r="S976" i="1"/>
  <c r="P976" i="1"/>
  <c r="AB976" i="1" s="1"/>
  <c r="L976" i="1"/>
  <c r="AF975" i="1"/>
  <c r="AE975" i="1"/>
  <c r="AD975" i="1"/>
  <c r="AC975" i="1"/>
  <c r="T975" i="1"/>
  <c r="S975" i="1"/>
  <c r="P975" i="1"/>
  <c r="AB975" i="1" s="1"/>
  <c r="L975" i="1"/>
  <c r="AF974" i="1"/>
  <c r="AE974" i="1"/>
  <c r="AD974" i="1"/>
  <c r="AC974" i="1"/>
  <c r="T974" i="1"/>
  <c r="S974" i="1"/>
  <c r="P974" i="1"/>
  <c r="AB974" i="1" s="1"/>
  <c r="L974" i="1"/>
  <c r="AF973" i="1"/>
  <c r="AE973" i="1"/>
  <c r="AD973" i="1"/>
  <c r="AC973" i="1"/>
  <c r="T973" i="1"/>
  <c r="S973" i="1"/>
  <c r="P973" i="1"/>
  <c r="AB973" i="1" s="1"/>
  <c r="L973" i="1"/>
  <c r="AF972" i="1"/>
  <c r="AE972" i="1"/>
  <c r="AD972" i="1"/>
  <c r="AC972" i="1"/>
  <c r="T972" i="1"/>
  <c r="S972" i="1"/>
  <c r="P972" i="1"/>
  <c r="AB972" i="1" s="1"/>
  <c r="L972" i="1"/>
  <c r="AF971" i="1"/>
  <c r="AE971" i="1"/>
  <c r="AH971" i="1" s="1"/>
  <c r="AD971" i="1"/>
  <c r="AC971" i="1"/>
  <c r="T971" i="1"/>
  <c r="S971" i="1"/>
  <c r="P971" i="1"/>
  <c r="AB971" i="1" s="1"/>
  <c r="L971" i="1"/>
  <c r="AF970" i="1"/>
  <c r="AE970" i="1"/>
  <c r="AH970" i="1" s="1"/>
  <c r="AD970" i="1"/>
  <c r="AC970" i="1"/>
  <c r="T970" i="1"/>
  <c r="S970" i="1"/>
  <c r="P970" i="1"/>
  <c r="AB970" i="1" s="1"/>
  <c r="L970" i="1"/>
  <c r="AF969" i="1"/>
  <c r="AE969" i="1"/>
  <c r="AD969" i="1"/>
  <c r="AC969" i="1"/>
  <c r="T969" i="1"/>
  <c r="S969" i="1"/>
  <c r="P969" i="1"/>
  <c r="AB969" i="1" s="1"/>
  <c r="L969" i="1"/>
  <c r="AF968" i="1"/>
  <c r="AE968" i="1"/>
  <c r="AD968" i="1"/>
  <c r="AC968" i="1"/>
  <c r="T968" i="1"/>
  <c r="S968" i="1"/>
  <c r="P968" i="1"/>
  <c r="AB968" i="1" s="1"/>
  <c r="L968" i="1"/>
  <c r="AF967" i="1"/>
  <c r="AE967" i="1"/>
  <c r="AD967" i="1"/>
  <c r="AC967" i="1"/>
  <c r="T967" i="1"/>
  <c r="S967" i="1"/>
  <c r="P967" i="1"/>
  <c r="AB967" i="1" s="1"/>
  <c r="L967" i="1"/>
  <c r="AF966" i="1"/>
  <c r="AE966" i="1"/>
  <c r="AD966" i="1"/>
  <c r="AC966" i="1"/>
  <c r="T966" i="1"/>
  <c r="S966" i="1"/>
  <c r="P966" i="1"/>
  <c r="AB966" i="1" s="1"/>
  <c r="L966" i="1"/>
  <c r="AF965" i="1"/>
  <c r="AE965" i="1"/>
  <c r="AD965" i="1"/>
  <c r="AC965" i="1"/>
  <c r="T965" i="1"/>
  <c r="S965" i="1"/>
  <c r="P965" i="1"/>
  <c r="AB965" i="1" s="1"/>
  <c r="L965" i="1"/>
  <c r="AF964" i="1"/>
  <c r="AE964" i="1"/>
  <c r="AD964" i="1"/>
  <c r="AC964" i="1"/>
  <c r="T964" i="1"/>
  <c r="S964" i="1"/>
  <c r="P964" i="1"/>
  <c r="AB964" i="1" s="1"/>
  <c r="L964" i="1"/>
  <c r="AF963" i="1"/>
  <c r="AE963" i="1"/>
  <c r="AD963" i="1"/>
  <c r="AC963" i="1"/>
  <c r="T963" i="1"/>
  <c r="S963" i="1"/>
  <c r="P963" i="1"/>
  <c r="AB963" i="1" s="1"/>
  <c r="L963" i="1"/>
  <c r="AF962" i="1"/>
  <c r="AE962" i="1"/>
  <c r="AD962" i="1"/>
  <c r="AC962" i="1"/>
  <c r="T962" i="1"/>
  <c r="S962" i="1"/>
  <c r="P962" i="1"/>
  <c r="AB962" i="1" s="1"/>
  <c r="L962" i="1"/>
  <c r="AF961" i="1"/>
  <c r="AE961" i="1"/>
  <c r="AD961" i="1"/>
  <c r="AC961" i="1"/>
  <c r="AG961" i="1" s="1"/>
  <c r="T961" i="1"/>
  <c r="S961" i="1"/>
  <c r="P961" i="1"/>
  <c r="AB961" i="1" s="1"/>
  <c r="L961" i="1"/>
  <c r="AF960" i="1"/>
  <c r="AE960" i="1"/>
  <c r="AD960" i="1"/>
  <c r="AC960" i="1"/>
  <c r="T960" i="1"/>
  <c r="S960" i="1"/>
  <c r="P960" i="1"/>
  <c r="AB960" i="1" s="1"/>
  <c r="L960" i="1"/>
  <c r="AF959" i="1"/>
  <c r="AE959" i="1"/>
  <c r="AD959" i="1"/>
  <c r="AC959" i="1"/>
  <c r="T959" i="1"/>
  <c r="S959" i="1"/>
  <c r="P959" i="1"/>
  <c r="AB959" i="1" s="1"/>
  <c r="L959" i="1"/>
  <c r="AF958" i="1"/>
  <c r="AE958" i="1"/>
  <c r="AD958" i="1"/>
  <c r="AC958" i="1"/>
  <c r="T958" i="1"/>
  <c r="S958" i="1"/>
  <c r="P958" i="1"/>
  <c r="AB958" i="1" s="1"/>
  <c r="L958" i="1"/>
  <c r="AF957" i="1"/>
  <c r="AE957" i="1"/>
  <c r="AD957" i="1"/>
  <c r="AC957" i="1"/>
  <c r="T957" i="1"/>
  <c r="S957" i="1"/>
  <c r="P957" i="1"/>
  <c r="AB957" i="1" s="1"/>
  <c r="L957" i="1"/>
  <c r="AF956" i="1"/>
  <c r="AE956" i="1"/>
  <c r="AD956" i="1"/>
  <c r="AC956" i="1"/>
  <c r="T956" i="1"/>
  <c r="S956" i="1"/>
  <c r="P956" i="1"/>
  <c r="AB956" i="1" s="1"/>
  <c r="L956" i="1"/>
  <c r="AF955" i="1"/>
  <c r="AE955" i="1"/>
  <c r="AD955" i="1"/>
  <c r="AC955" i="1"/>
  <c r="T955" i="1"/>
  <c r="S955" i="1"/>
  <c r="P955" i="1"/>
  <c r="AB955" i="1" s="1"/>
  <c r="L955" i="1"/>
  <c r="AF954" i="1"/>
  <c r="AE954" i="1"/>
  <c r="AD954" i="1"/>
  <c r="AC954" i="1"/>
  <c r="T954" i="1"/>
  <c r="S954" i="1"/>
  <c r="P954" i="1"/>
  <c r="AB954" i="1" s="1"/>
  <c r="L954" i="1"/>
  <c r="AF953" i="1"/>
  <c r="AE953" i="1"/>
  <c r="AD953" i="1"/>
  <c r="AC953" i="1"/>
  <c r="T953" i="1"/>
  <c r="S953" i="1"/>
  <c r="P953" i="1"/>
  <c r="AB953" i="1" s="1"/>
  <c r="L953" i="1"/>
  <c r="AF952" i="1"/>
  <c r="AE952" i="1"/>
  <c r="AD952" i="1"/>
  <c r="AC952" i="1"/>
  <c r="T952" i="1"/>
  <c r="S952" i="1"/>
  <c r="P952" i="1"/>
  <c r="AB952" i="1" s="1"/>
  <c r="L952" i="1"/>
  <c r="AF951" i="1"/>
  <c r="AE951" i="1"/>
  <c r="AD951" i="1"/>
  <c r="AC951" i="1"/>
  <c r="T951" i="1"/>
  <c r="S951" i="1"/>
  <c r="P951" i="1"/>
  <c r="AB951" i="1" s="1"/>
  <c r="L951" i="1"/>
  <c r="AF950" i="1"/>
  <c r="AE950" i="1"/>
  <c r="AD950" i="1"/>
  <c r="AC950" i="1"/>
  <c r="T950" i="1"/>
  <c r="S950" i="1"/>
  <c r="P950" i="1"/>
  <c r="AB950" i="1" s="1"/>
  <c r="L950" i="1"/>
  <c r="AF949" i="1"/>
  <c r="AE949" i="1"/>
  <c r="AD949" i="1"/>
  <c r="AC949" i="1"/>
  <c r="T949" i="1"/>
  <c r="S949" i="1"/>
  <c r="P949" i="1"/>
  <c r="AB949" i="1" s="1"/>
  <c r="L949" i="1"/>
  <c r="AF948" i="1"/>
  <c r="AE948" i="1"/>
  <c r="AD948" i="1"/>
  <c r="AC948" i="1"/>
  <c r="T948" i="1"/>
  <c r="S948" i="1"/>
  <c r="P948" i="1"/>
  <c r="AB948" i="1" s="1"/>
  <c r="L948" i="1"/>
  <c r="AF947" i="1"/>
  <c r="AE947" i="1"/>
  <c r="AD947" i="1"/>
  <c r="AC947" i="1"/>
  <c r="T947" i="1"/>
  <c r="S947" i="1"/>
  <c r="P947" i="1"/>
  <c r="AB947" i="1" s="1"/>
  <c r="L947" i="1"/>
  <c r="AF946" i="1"/>
  <c r="AE946" i="1"/>
  <c r="AD946" i="1"/>
  <c r="AC946" i="1"/>
  <c r="T946" i="1"/>
  <c r="S946" i="1"/>
  <c r="P946" i="1"/>
  <c r="AB946" i="1" s="1"/>
  <c r="L946" i="1"/>
  <c r="AF945" i="1"/>
  <c r="AE945" i="1"/>
  <c r="AD945" i="1"/>
  <c r="AC945" i="1"/>
  <c r="T945" i="1"/>
  <c r="S945" i="1"/>
  <c r="P945" i="1"/>
  <c r="AB945" i="1" s="1"/>
  <c r="L945" i="1"/>
  <c r="AF944" i="1"/>
  <c r="AE944" i="1"/>
  <c r="AD944" i="1"/>
  <c r="AC944" i="1"/>
  <c r="T944" i="1"/>
  <c r="S944" i="1"/>
  <c r="P944" i="1"/>
  <c r="AB944" i="1" s="1"/>
  <c r="L944" i="1"/>
  <c r="AF943" i="1"/>
  <c r="AE943" i="1"/>
  <c r="AD943" i="1"/>
  <c r="AC943" i="1"/>
  <c r="T943" i="1"/>
  <c r="S943" i="1"/>
  <c r="P943" i="1"/>
  <c r="AB943" i="1" s="1"/>
  <c r="L943" i="1"/>
  <c r="AF942" i="1"/>
  <c r="AE942" i="1"/>
  <c r="AD942" i="1"/>
  <c r="AC942" i="1"/>
  <c r="T942" i="1"/>
  <c r="S942" i="1"/>
  <c r="P942" i="1"/>
  <c r="AB942" i="1" s="1"/>
  <c r="L942" i="1"/>
  <c r="AF941" i="1"/>
  <c r="AE941" i="1"/>
  <c r="AD941" i="1"/>
  <c r="AC941" i="1"/>
  <c r="T941" i="1"/>
  <c r="S941" i="1"/>
  <c r="P941" i="1"/>
  <c r="AB941" i="1" s="1"/>
  <c r="L941" i="1"/>
  <c r="AF940" i="1"/>
  <c r="AE940" i="1"/>
  <c r="AD940" i="1"/>
  <c r="AC940" i="1"/>
  <c r="T940" i="1"/>
  <c r="S940" i="1"/>
  <c r="P940" i="1"/>
  <c r="AB940" i="1" s="1"/>
  <c r="L940" i="1"/>
  <c r="AF939" i="1"/>
  <c r="AE939" i="1"/>
  <c r="AD939" i="1"/>
  <c r="AC939" i="1"/>
  <c r="T939" i="1"/>
  <c r="S939" i="1"/>
  <c r="P939" i="1"/>
  <c r="AB939" i="1" s="1"/>
  <c r="L939" i="1"/>
  <c r="AF938" i="1"/>
  <c r="AE938" i="1"/>
  <c r="AD938" i="1"/>
  <c r="AC938" i="1"/>
  <c r="T938" i="1"/>
  <c r="S938" i="1"/>
  <c r="P938" i="1"/>
  <c r="AB938" i="1" s="1"/>
  <c r="L938" i="1"/>
  <c r="AF937" i="1"/>
  <c r="AE937" i="1"/>
  <c r="AD937" i="1"/>
  <c r="AC937" i="1"/>
  <c r="T937" i="1"/>
  <c r="S937" i="1"/>
  <c r="P937" i="1"/>
  <c r="AB937" i="1" s="1"/>
  <c r="L937" i="1"/>
  <c r="AF936" i="1"/>
  <c r="AE936" i="1"/>
  <c r="AD936" i="1"/>
  <c r="AC936" i="1"/>
  <c r="T936" i="1"/>
  <c r="S936" i="1"/>
  <c r="P936" i="1"/>
  <c r="AB936" i="1" s="1"/>
  <c r="L936" i="1"/>
  <c r="AF935" i="1"/>
  <c r="AE935" i="1"/>
  <c r="AD935" i="1"/>
  <c r="AC935" i="1"/>
  <c r="T935" i="1"/>
  <c r="S935" i="1"/>
  <c r="P935" i="1"/>
  <c r="AB935" i="1" s="1"/>
  <c r="L935" i="1"/>
  <c r="AF934" i="1"/>
  <c r="AE934" i="1"/>
  <c r="AD934" i="1"/>
  <c r="AC934" i="1"/>
  <c r="T934" i="1"/>
  <c r="S934" i="1"/>
  <c r="P934" i="1"/>
  <c r="AB934" i="1" s="1"/>
  <c r="L934" i="1"/>
  <c r="AF933" i="1"/>
  <c r="AE933" i="1"/>
  <c r="AD933" i="1"/>
  <c r="AC933" i="1"/>
  <c r="T933" i="1"/>
  <c r="S933" i="1"/>
  <c r="P933" i="1"/>
  <c r="AB933" i="1" s="1"/>
  <c r="L933" i="1"/>
  <c r="AF932" i="1"/>
  <c r="AE932" i="1"/>
  <c r="AD932" i="1"/>
  <c r="AC932" i="1"/>
  <c r="T932" i="1"/>
  <c r="S932" i="1"/>
  <c r="P932" i="1"/>
  <c r="AB932" i="1" s="1"/>
  <c r="L932" i="1"/>
  <c r="AF931" i="1"/>
  <c r="AE931" i="1"/>
  <c r="AD931" i="1"/>
  <c r="AC931" i="1"/>
  <c r="T931" i="1"/>
  <c r="S931" i="1"/>
  <c r="P931" i="1"/>
  <c r="AB931" i="1" s="1"/>
  <c r="L931" i="1"/>
  <c r="AF930" i="1"/>
  <c r="AE930" i="1"/>
  <c r="AD930" i="1"/>
  <c r="AC930" i="1"/>
  <c r="T930" i="1"/>
  <c r="S930" i="1"/>
  <c r="P930" i="1"/>
  <c r="AB930" i="1" s="1"/>
  <c r="L930" i="1"/>
  <c r="AF929" i="1"/>
  <c r="AE929" i="1"/>
  <c r="AD929" i="1"/>
  <c r="AC929" i="1"/>
  <c r="T929" i="1"/>
  <c r="S929" i="1"/>
  <c r="P929" i="1"/>
  <c r="AB929" i="1" s="1"/>
  <c r="L929" i="1"/>
  <c r="AF928" i="1"/>
  <c r="AE928" i="1"/>
  <c r="AD928" i="1"/>
  <c r="AC928" i="1"/>
  <c r="T928" i="1"/>
  <c r="S928" i="1"/>
  <c r="P928" i="1"/>
  <c r="AB928" i="1" s="1"/>
  <c r="L928" i="1"/>
  <c r="AF927" i="1"/>
  <c r="AE927" i="1"/>
  <c r="AD927" i="1"/>
  <c r="AC927" i="1"/>
  <c r="T927" i="1"/>
  <c r="S927" i="1"/>
  <c r="P927" i="1"/>
  <c r="AB927" i="1" s="1"/>
  <c r="L927" i="1"/>
  <c r="AF926" i="1"/>
  <c r="AE926" i="1"/>
  <c r="AD926" i="1"/>
  <c r="AC926" i="1"/>
  <c r="T926" i="1"/>
  <c r="S926" i="1"/>
  <c r="P926" i="1"/>
  <c r="AB926" i="1" s="1"/>
  <c r="L926" i="1"/>
  <c r="AF925" i="1"/>
  <c r="AE925" i="1"/>
  <c r="AD925" i="1"/>
  <c r="AC925" i="1"/>
  <c r="T925" i="1"/>
  <c r="S925" i="1"/>
  <c r="P925" i="1"/>
  <c r="AB925" i="1" s="1"/>
  <c r="L925" i="1"/>
  <c r="AF924" i="1"/>
  <c r="AE924" i="1"/>
  <c r="AD924" i="1"/>
  <c r="AC924" i="1"/>
  <c r="T924" i="1"/>
  <c r="S924" i="1"/>
  <c r="P924" i="1"/>
  <c r="AB924" i="1" s="1"/>
  <c r="L924" i="1"/>
  <c r="AF923" i="1"/>
  <c r="AE923" i="1"/>
  <c r="AD923" i="1"/>
  <c r="AC923" i="1"/>
  <c r="T923" i="1"/>
  <c r="S923" i="1"/>
  <c r="P923" i="1"/>
  <c r="AB923" i="1" s="1"/>
  <c r="L923" i="1"/>
  <c r="AF922" i="1"/>
  <c r="AE922" i="1"/>
  <c r="AD922" i="1"/>
  <c r="AC922" i="1"/>
  <c r="T922" i="1"/>
  <c r="S922" i="1"/>
  <c r="P922" i="1"/>
  <c r="AB922" i="1" s="1"/>
  <c r="L922" i="1"/>
  <c r="AF921" i="1"/>
  <c r="AE921" i="1"/>
  <c r="AD921" i="1"/>
  <c r="AC921" i="1"/>
  <c r="T921" i="1"/>
  <c r="S921" i="1"/>
  <c r="P921" i="1"/>
  <c r="AB921" i="1" s="1"/>
  <c r="L921" i="1"/>
  <c r="AF920" i="1"/>
  <c r="AE920" i="1"/>
  <c r="AD920" i="1"/>
  <c r="AC920" i="1"/>
  <c r="T920" i="1"/>
  <c r="S920" i="1"/>
  <c r="P920" i="1"/>
  <c r="AB920" i="1" s="1"/>
  <c r="L920" i="1"/>
  <c r="AF919" i="1"/>
  <c r="AE919" i="1"/>
  <c r="AD919" i="1"/>
  <c r="AC919" i="1"/>
  <c r="T919" i="1"/>
  <c r="S919" i="1"/>
  <c r="P919" i="1"/>
  <c r="AB919" i="1" s="1"/>
  <c r="L919" i="1"/>
  <c r="AF918" i="1"/>
  <c r="AE918" i="1"/>
  <c r="AD918" i="1"/>
  <c r="AC918" i="1"/>
  <c r="T918" i="1"/>
  <c r="S918" i="1"/>
  <c r="P918" i="1"/>
  <c r="AB918" i="1" s="1"/>
  <c r="L918" i="1"/>
  <c r="AF917" i="1"/>
  <c r="AE917" i="1"/>
  <c r="AD917" i="1"/>
  <c r="AC917" i="1"/>
  <c r="T917" i="1"/>
  <c r="S917" i="1"/>
  <c r="P917" i="1"/>
  <c r="AB917" i="1" s="1"/>
  <c r="L917" i="1"/>
  <c r="AF916" i="1"/>
  <c r="AE916" i="1"/>
  <c r="AD916" i="1"/>
  <c r="AC916" i="1"/>
  <c r="T916" i="1"/>
  <c r="S916" i="1"/>
  <c r="P916" i="1"/>
  <c r="AB916" i="1" s="1"/>
  <c r="L916" i="1"/>
  <c r="AF915" i="1"/>
  <c r="AE915" i="1"/>
  <c r="AD915" i="1"/>
  <c r="AC915" i="1"/>
  <c r="T915" i="1"/>
  <c r="S915" i="1"/>
  <c r="P915" i="1"/>
  <c r="AB915" i="1" s="1"/>
  <c r="L915" i="1"/>
  <c r="AF914" i="1"/>
  <c r="AE914" i="1"/>
  <c r="AD914" i="1"/>
  <c r="AC914" i="1"/>
  <c r="T914" i="1"/>
  <c r="S914" i="1"/>
  <c r="P914" i="1"/>
  <c r="AB914" i="1" s="1"/>
  <c r="L914" i="1"/>
  <c r="AF913" i="1"/>
  <c r="AE913" i="1"/>
  <c r="AD913" i="1"/>
  <c r="AC913" i="1"/>
  <c r="T913" i="1"/>
  <c r="S913" i="1"/>
  <c r="P913" i="1"/>
  <c r="AB913" i="1" s="1"/>
  <c r="L913" i="1"/>
  <c r="AF912" i="1"/>
  <c r="AE912" i="1"/>
  <c r="AD912" i="1"/>
  <c r="AC912" i="1"/>
  <c r="T912" i="1"/>
  <c r="S912" i="1"/>
  <c r="P912" i="1"/>
  <c r="AB912" i="1" s="1"/>
  <c r="L912" i="1"/>
  <c r="AF911" i="1"/>
  <c r="AE911" i="1"/>
  <c r="AD911" i="1"/>
  <c r="AC911" i="1"/>
  <c r="T911" i="1"/>
  <c r="S911" i="1"/>
  <c r="P911" i="1"/>
  <c r="AB911" i="1" s="1"/>
  <c r="L911" i="1"/>
  <c r="AF910" i="1"/>
  <c r="AE910" i="1"/>
  <c r="AD910" i="1"/>
  <c r="AC910" i="1"/>
  <c r="T910" i="1"/>
  <c r="S910" i="1"/>
  <c r="P910" i="1"/>
  <c r="AB910" i="1" s="1"/>
  <c r="L910" i="1"/>
  <c r="AF909" i="1"/>
  <c r="AE909" i="1"/>
  <c r="AD909" i="1"/>
  <c r="AC909" i="1"/>
  <c r="T909" i="1"/>
  <c r="S909" i="1"/>
  <c r="P909" i="1"/>
  <c r="AB909" i="1" s="1"/>
  <c r="L909" i="1"/>
  <c r="AF908" i="1"/>
  <c r="AE908" i="1"/>
  <c r="AD908" i="1"/>
  <c r="AC908" i="1"/>
  <c r="T908" i="1"/>
  <c r="S908" i="1"/>
  <c r="P908" i="1"/>
  <c r="AB908" i="1" s="1"/>
  <c r="L908" i="1"/>
  <c r="AF907" i="1"/>
  <c r="AE907" i="1"/>
  <c r="AD907" i="1"/>
  <c r="AC907" i="1"/>
  <c r="T907" i="1"/>
  <c r="S907" i="1"/>
  <c r="P907" i="1"/>
  <c r="AB907" i="1" s="1"/>
  <c r="L907" i="1"/>
  <c r="AF906" i="1"/>
  <c r="AE906" i="1"/>
  <c r="AD906" i="1"/>
  <c r="AC906" i="1"/>
  <c r="T906" i="1"/>
  <c r="S906" i="1"/>
  <c r="P906" i="1"/>
  <c r="AB906" i="1" s="1"/>
  <c r="L906" i="1"/>
  <c r="AF905" i="1"/>
  <c r="AE905" i="1"/>
  <c r="AD905" i="1"/>
  <c r="AC905" i="1"/>
  <c r="T905" i="1"/>
  <c r="S905" i="1"/>
  <c r="P905" i="1"/>
  <c r="AB905" i="1" s="1"/>
  <c r="L905" i="1"/>
  <c r="AF904" i="1"/>
  <c r="AE904" i="1"/>
  <c r="AD904" i="1"/>
  <c r="AC904" i="1"/>
  <c r="T904" i="1"/>
  <c r="S904" i="1"/>
  <c r="P904" i="1"/>
  <c r="AB904" i="1" s="1"/>
  <c r="L904" i="1"/>
  <c r="AF903" i="1"/>
  <c r="AE903" i="1"/>
  <c r="AD903" i="1"/>
  <c r="AC903" i="1"/>
  <c r="T903" i="1"/>
  <c r="S903" i="1"/>
  <c r="P903" i="1"/>
  <c r="AB903" i="1" s="1"/>
  <c r="L903" i="1"/>
  <c r="AF902" i="1"/>
  <c r="AE902" i="1"/>
  <c r="AD902" i="1"/>
  <c r="AC902" i="1"/>
  <c r="T902" i="1"/>
  <c r="S902" i="1"/>
  <c r="P902" i="1"/>
  <c r="AB902" i="1" s="1"/>
  <c r="L902" i="1"/>
  <c r="AF901" i="1"/>
  <c r="AE901" i="1"/>
  <c r="AD901" i="1"/>
  <c r="AC901" i="1"/>
  <c r="T901" i="1"/>
  <c r="S901" i="1"/>
  <c r="P901" i="1"/>
  <c r="AB901" i="1" s="1"/>
  <c r="L901" i="1"/>
  <c r="AF900" i="1"/>
  <c r="AE900" i="1"/>
  <c r="AD900" i="1"/>
  <c r="AC900" i="1"/>
  <c r="T900" i="1"/>
  <c r="S900" i="1"/>
  <c r="P900" i="1"/>
  <c r="AB900" i="1" s="1"/>
  <c r="L900" i="1"/>
  <c r="AF899" i="1"/>
  <c r="AE899" i="1"/>
  <c r="AD899" i="1"/>
  <c r="AC899" i="1"/>
  <c r="T899" i="1"/>
  <c r="S899" i="1"/>
  <c r="P899" i="1"/>
  <c r="AB899" i="1" s="1"/>
  <c r="L899" i="1"/>
  <c r="AF898" i="1"/>
  <c r="AE898" i="1"/>
  <c r="AD898" i="1"/>
  <c r="AC898" i="1"/>
  <c r="T898" i="1"/>
  <c r="S898" i="1"/>
  <c r="P898" i="1"/>
  <c r="AB898" i="1" s="1"/>
  <c r="L898" i="1"/>
  <c r="AF897" i="1"/>
  <c r="AE897" i="1"/>
  <c r="AD897" i="1"/>
  <c r="AC897" i="1"/>
  <c r="T897" i="1"/>
  <c r="S897" i="1"/>
  <c r="P897" i="1"/>
  <c r="AB897" i="1" s="1"/>
  <c r="L897" i="1"/>
  <c r="AF896" i="1"/>
  <c r="AE896" i="1"/>
  <c r="AD896" i="1"/>
  <c r="AC896" i="1"/>
  <c r="T896" i="1"/>
  <c r="S896" i="1"/>
  <c r="P896" i="1"/>
  <c r="AB896" i="1" s="1"/>
  <c r="L896" i="1"/>
  <c r="AF895" i="1"/>
  <c r="AI895" i="1" s="1"/>
  <c r="AE895" i="1"/>
  <c r="AD895" i="1"/>
  <c r="AC895" i="1"/>
  <c r="T895" i="1"/>
  <c r="S895" i="1"/>
  <c r="P895" i="1"/>
  <c r="AB895" i="1" s="1"/>
  <c r="L895" i="1"/>
  <c r="AF894" i="1"/>
  <c r="AE894" i="1"/>
  <c r="AD894" i="1"/>
  <c r="AC894" i="1"/>
  <c r="T894" i="1"/>
  <c r="S894" i="1"/>
  <c r="P894" i="1"/>
  <c r="AB894" i="1" s="1"/>
  <c r="L894" i="1"/>
  <c r="AF893" i="1"/>
  <c r="AE893" i="1"/>
  <c r="AD893" i="1"/>
  <c r="AC893" i="1"/>
  <c r="T893" i="1"/>
  <c r="S893" i="1"/>
  <c r="P893" i="1"/>
  <c r="AB893" i="1" s="1"/>
  <c r="L893" i="1"/>
  <c r="AF892" i="1"/>
  <c r="AE892" i="1"/>
  <c r="AD892" i="1"/>
  <c r="AC892" i="1"/>
  <c r="T892" i="1"/>
  <c r="S892" i="1"/>
  <c r="P892" i="1"/>
  <c r="AB892" i="1" s="1"/>
  <c r="L892" i="1"/>
  <c r="AF891" i="1"/>
  <c r="AE891" i="1"/>
  <c r="AD891" i="1"/>
  <c r="AC891" i="1"/>
  <c r="T891" i="1"/>
  <c r="S891" i="1"/>
  <c r="P891" i="1"/>
  <c r="AB891" i="1" s="1"/>
  <c r="L891" i="1"/>
  <c r="AF890" i="1"/>
  <c r="AE890" i="1"/>
  <c r="AD890" i="1"/>
  <c r="AC890" i="1"/>
  <c r="T890" i="1"/>
  <c r="S890" i="1"/>
  <c r="P890" i="1"/>
  <c r="AB890" i="1" s="1"/>
  <c r="L890" i="1"/>
  <c r="AF889" i="1"/>
  <c r="AE889" i="1"/>
  <c r="AD889" i="1"/>
  <c r="AC889" i="1"/>
  <c r="T889" i="1"/>
  <c r="S889" i="1"/>
  <c r="P889" i="1"/>
  <c r="AB889" i="1" s="1"/>
  <c r="L889" i="1"/>
  <c r="AF888" i="1"/>
  <c r="AE888" i="1"/>
  <c r="AD888" i="1"/>
  <c r="AC888" i="1"/>
  <c r="T888" i="1"/>
  <c r="S888" i="1"/>
  <c r="P888" i="1"/>
  <c r="AB888" i="1" s="1"/>
  <c r="L888" i="1"/>
  <c r="AF887" i="1"/>
  <c r="AE887" i="1"/>
  <c r="AD887" i="1"/>
  <c r="AC887" i="1"/>
  <c r="T887" i="1"/>
  <c r="S887" i="1"/>
  <c r="P887" i="1"/>
  <c r="AB887" i="1" s="1"/>
  <c r="L887" i="1"/>
  <c r="AF886" i="1"/>
  <c r="AE886" i="1"/>
  <c r="AD886" i="1"/>
  <c r="AC886" i="1"/>
  <c r="T886" i="1"/>
  <c r="S886" i="1"/>
  <c r="P886" i="1"/>
  <c r="AB886" i="1" s="1"/>
  <c r="L886" i="1"/>
  <c r="AF885" i="1"/>
  <c r="AE885" i="1"/>
  <c r="AD885" i="1"/>
  <c r="AC885" i="1"/>
  <c r="T885" i="1"/>
  <c r="S885" i="1"/>
  <c r="P885" i="1"/>
  <c r="AB885" i="1" s="1"/>
  <c r="L885" i="1"/>
  <c r="AF884" i="1"/>
  <c r="AE884" i="1"/>
  <c r="AH884" i="1" s="1"/>
  <c r="AD884" i="1"/>
  <c r="AC884" i="1"/>
  <c r="T884" i="1"/>
  <c r="S884" i="1"/>
  <c r="P884" i="1"/>
  <c r="AB884" i="1" s="1"/>
  <c r="L884" i="1"/>
  <c r="AF883" i="1"/>
  <c r="AE883" i="1"/>
  <c r="AH883" i="1" s="1"/>
  <c r="AD883" i="1"/>
  <c r="AC883" i="1"/>
  <c r="T883" i="1"/>
  <c r="S883" i="1"/>
  <c r="P883" i="1"/>
  <c r="AB883" i="1" s="1"/>
  <c r="L883" i="1"/>
  <c r="AF882" i="1"/>
  <c r="AE882" i="1"/>
  <c r="AD882" i="1"/>
  <c r="AC882" i="1"/>
  <c r="T882" i="1"/>
  <c r="S882" i="1"/>
  <c r="P882" i="1"/>
  <c r="AB882" i="1" s="1"/>
  <c r="L882" i="1"/>
  <c r="AF881" i="1"/>
  <c r="AE881" i="1"/>
  <c r="AH881" i="1" s="1"/>
  <c r="AD881" i="1"/>
  <c r="AG881" i="1" s="1"/>
  <c r="AC881" i="1"/>
  <c r="T881" i="1"/>
  <c r="S881" i="1"/>
  <c r="P881" i="1"/>
  <c r="AB881" i="1" s="1"/>
  <c r="L881" i="1"/>
  <c r="AF880" i="1"/>
  <c r="AE880" i="1"/>
  <c r="AD880" i="1"/>
  <c r="AC880" i="1"/>
  <c r="T880" i="1"/>
  <c r="S880" i="1"/>
  <c r="P880" i="1"/>
  <c r="AB880" i="1" s="1"/>
  <c r="L880" i="1"/>
  <c r="AF879" i="1"/>
  <c r="AE879" i="1"/>
  <c r="AD879" i="1"/>
  <c r="AG879" i="1" s="1"/>
  <c r="AC879" i="1"/>
  <c r="T879" i="1"/>
  <c r="S879" i="1"/>
  <c r="P879" i="1"/>
  <c r="AB879" i="1" s="1"/>
  <c r="L879" i="1"/>
  <c r="AF878" i="1"/>
  <c r="AI878" i="1" s="1"/>
  <c r="AE878" i="1"/>
  <c r="AD878" i="1"/>
  <c r="AC878" i="1"/>
  <c r="T878" i="1"/>
  <c r="S878" i="1"/>
  <c r="P878" i="1"/>
  <c r="AB878" i="1" s="1"/>
  <c r="L878" i="1"/>
  <c r="AF877" i="1"/>
  <c r="AE877" i="1"/>
  <c r="AD877" i="1"/>
  <c r="AC877" i="1"/>
  <c r="T877" i="1"/>
  <c r="S877" i="1"/>
  <c r="P877" i="1"/>
  <c r="AB877" i="1" s="1"/>
  <c r="L877" i="1"/>
  <c r="AF876" i="1"/>
  <c r="AE876" i="1"/>
  <c r="AD876" i="1"/>
  <c r="AC876" i="1"/>
  <c r="T876" i="1"/>
  <c r="S876" i="1"/>
  <c r="P876" i="1"/>
  <c r="AB876" i="1" s="1"/>
  <c r="L876" i="1"/>
  <c r="AF875" i="1"/>
  <c r="AE875" i="1"/>
  <c r="AD875" i="1"/>
  <c r="AC875" i="1"/>
  <c r="T875" i="1"/>
  <c r="S875" i="1"/>
  <c r="P875" i="1"/>
  <c r="AB875" i="1" s="1"/>
  <c r="L875" i="1"/>
  <c r="AF874" i="1"/>
  <c r="AE874" i="1"/>
  <c r="AD874" i="1"/>
  <c r="AC874" i="1"/>
  <c r="T874" i="1"/>
  <c r="S874" i="1"/>
  <c r="P874" i="1"/>
  <c r="AB874" i="1" s="1"/>
  <c r="L874" i="1"/>
  <c r="AF873" i="1"/>
  <c r="AE873" i="1"/>
  <c r="AD873" i="1"/>
  <c r="AC873" i="1"/>
  <c r="T873" i="1"/>
  <c r="S873" i="1"/>
  <c r="P873" i="1"/>
  <c r="AB873" i="1" s="1"/>
  <c r="L873" i="1"/>
  <c r="AF872" i="1"/>
  <c r="AE872" i="1"/>
  <c r="AD872" i="1"/>
  <c r="AC872" i="1"/>
  <c r="T872" i="1"/>
  <c r="S872" i="1"/>
  <c r="P872" i="1"/>
  <c r="AB872" i="1" s="1"/>
  <c r="L872" i="1"/>
  <c r="AF871" i="1"/>
  <c r="AE871" i="1"/>
  <c r="AD871" i="1"/>
  <c r="AC871" i="1"/>
  <c r="T871" i="1"/>
  <c r="S871" i="1"/>
  <c r="P871" i="1"/>
  <c r="AB871" i="1" s="1"/>
  <c r="L871" i="1"/>
  <c r="AF870" i="1"/>
  <c r="AI870" i="1" s="1"/>
  <c r="AE870" i="1"/>
  <c r="AD870" i="1"/>
  <c r="AC870" i="1"/>
  <c r="T870" i="1"/>
  <c r="S870" i="1"/>
  <c r="P870" i="1"/>
  <c r="AB870" i="1" s="1"/>
  <c r="L870" i="1"/>
  <c r="AF869" i="1"/>
  <c r="AI869" i="1" s="1"/>
  <c r="AE869" i="1"/>
  <c r="AD869" i="1"/>
  <c r="AC869" i="1"/>
  <c r="T869" i="1"/>
  <c r="S869" i="1"/>
  <c r="P869" i="1"/>
  <c r="AB869" i="1" s="1"/>
  <c r="L869" i="1"/>
  <c r="AF868" i="1"/>
  <c r="AE868" i="1"/>
  <c r="AD868" i="1"/>
  <c r="AC868" i="1"/>
  <c r="T868" i="1"/>
  <c r="S868" i="1"/>
  <c r="P868" i="1"/>
  <c r="AB868" i="1" s="1"/>
  <c r="L868" i="1"/>
  <c r="AF867" i="1"/>
  <c r="AE867" i="1"/>
  <c r="AD867" i="1"/>
  <c r="AC867" i="1"/>
  <c r="T867" i="1"/>
  <c r="S867" i="1"/>
  <c r="P867" i="1"/>
  <c r="AB867" i="1" s="1"/>
  <c r="L867" i="1"/>
  <c r="AF866" i="1"/>
  <c r="AE866" i="1"/>
  <c r="AD866" i="1"/>
  <c r="AC866" i="1"/>
  <c r="T866" i="1"/>
  <c r="S866" i="1"/>
  <c r="P866" i="1"/>
  <c r="AB866" i="1" s="1"/>
  <c r="L866" i="1"/>
  <c r="AF865" i="1"/>
  <c r="AE865" i="1"/>
  <c r="AD865" i="1"/>
  <c r="AC865" i="1"/>
  <c r="T865" i="1"/>
  <c r="S865" i="1"/>
  <c r="P865" i="1"/>
  <c r="AB865" i="1" s="1"/>
  <c r="L865" i="1"/>
  <c r="AF864" i="1"/>
  <c r="AE864" i="1"/>
  <c r="AD864" i="1"/>
  <c r="AC864" i="1"/>
  <c r="T864" i="1"/>
  <c r="S864" i="1"/>
  <c r="P864" i="1"/>
  <c r="AB864" i="1" s="1"/>
  <c r="L864" i="1"/>
  <c r="AF863" i="1"/>
  <c r="AE863" i="1"/>
  <c r="AD863" i="1"/>
  <c r="AC863" i="1"/>
  <c r="T863" i="1"/>
  <c r="S863" i="1"/>
  <c r="P863" i="1"/>
  <c r="AB863" i="1" s="1"/>
  <c r="L863" i="1"/>
  <c r="AF862" i="1"/>
  <c r="AE862" i="1"/>
  <c r="AD862" i="1"/>
  <c r="AC862" i="1"/>
  <c r="T862" i="1"/>
  <c r="S862" i="1"/>
  <c r="P862" i="1"/>
  <c r="AB862" i="1" s="1"/>
  <c r="L862" i="1"/>
  <c r="AF861" i="1"/>
  <c r="AE861" i="1"/>
  <c r="AD861" i="1"/>
  <c r="AC861" i="1"/>
  <c r="T861" i="1"/>
  <c r="S861" i="1"/>
  <c r="P861" i="1"/>
  <c r="AB861" i="1" s="1"/>
  <c r="L861" i="1"/>
  <c r="AF860" i="1"/>
  <c r="AE860" i="1"/>
  <c r="AD860" i="1"/>
  <c r="AG860" i="1" s="1"/>
  <c r="AC860" i="1"/>
  <c r="T860" i="1"/>
  <c r="S860" i="1"/>
  <c r="P860" i="1"/>
  <c r="AB860" i="1" s="1"/>
  <c r="L860" i="1"/>
  <c r="AF859" i="1"/>
  <c r="AE859" i="1"/>
  <c r="AD859" i="1"/>
  <c r="AG859" i="1" s="1"/>
  <c r="AC859" i="1"/>
  <c r="T859" i="1"/>
  <c r="S859" i="1"/>
  <c r="P859" i="1"/>
  <c r="AB859" i="1" s="1"/>
  <c r="L859" i="1"/>
  <c r="AF858" i="1"/>
  <c r="AE858" i="1"/>
  <c r="AD858" i="1"/>
  <c r="AG858" i="1" s="1"/>
  <c r="AC858" i="1"/>
  <c r="T858" i="1"/>
  <c r="S858" i="1"/>
  <c r="P858" i="1"/>
  <c r="AB858" i="1" s="1"/>
  <c r="L858" i="1"/>
  <c r="AF857" i="1"/>
  <c r="AE857" i="1"/>
  <c r="AD857" i="1"/>
  <c r="AG857" i="1" s="1"/>
  <c r="AC857" i="1"/>
  <c r="T857" i="1"/>
  <c r="S857" i="1"/>
  <c r="P857" i="1"/>
  <c r="AB857" i="1" s="1"/>
  <c r="L857" i="1"/>
  <c r="AF856" i="1"/>
  <c r="AE856" i="1"/>
  <c r="AD856" i="1"/>
  <c r="AG856" i="1" s="1"/>
  <c r="AC856" i="1"/>
  <c r="T856" i="1"/>
  <c r="S856" i="1"/>
  <c r="P856" i="1"/>
  <c r="AB856" i="1" s="1"/>
  <c r="L856" i="1"/>
  <c r="AF855" i="1"/>
  <c r="AE855" i="1"/>
  <c r="AD855" i="1"/>
  <c r="AG855" i="1" s="1"/>
  <c r="AC855" i="1"/>
  <c r="T855" i="1"/>
  <c r="S855" i="1"/>
  <c r="P855" i="1"/>
  <c r="AB855" i="1" s="1"/>
  <c r="L855" i="1"/>
  <c r="AF854" i="1"/>
  <c r="AE854" i="1"/>
  <c r="AD854" i="1"/>
  <c r="AG854" i="1" s="1"/>
  <c r="AC854" i="1"/>
  <c r="T854" i="1"/>
  <c r="S854" i="1"/>
  <c r="P854" i="1"/>
  <c r="AB854" i="1" s="1"/>
  <c r="L854" i="1"/>
  <c r="AF853" i="1"/>
  <c r="AE853" i="1"/>
  <c r="AD853" i="1"/>
  <c r="AG853" i="1" s="1"/>
  <c r="AC853" i="1"/>
  <c r="T853" i="1"/>
  <c r="S853" i="1"/>
  <c r="P853" i="1"/>
  <c r="AB853" i="1" s="1"/>
  <c r="L853" i="1"/>
  <c r="AF852" i="1"/>
  <c r="AE852" i="1"/>
  <c r="AD852" i="1"/>
  <c r="AG852" i="1" s="1"/>
  <c r="AC852" i="1"/>
  <c r="T852" i="1"/>
  <c r="S852" i="1"/>
  <c r="P852" i="1"/>
  <c r="AB852" i="1" s="1"/>
  <c r="L852" i="1"/>
  <c r="AF851" i="1"/>
  <c r="AE851" i="1"/>
  <c r="AD851" i="1"/>
  <c r="AG851" i="1" s="1"/>
  <c r="AC851" i="1"/>
  <c r="T851" i="1"/>
  <c r="S851" i="1"/>
  <c r="P851" i="1"/>
  <c r="AB851" i="1" s="1"/>
  <c r="L851" i="1"/>
  <c r="AF850" i="1"/>
  <c r="AE850" i="1"/>
  <c r="AD850" i="1"/>
  <c r="AG850" i="1" s="1"/>
  <c r="AC850" i="1"/>
  <c r="T850" i="1"/>
  <c r="S850" i="1"/>
  <c r="P850" i="1"/>
  <c r="AB850" i="1" s="1"/>
  <c r="L850" i="1"/>
  <c r="AF849" i="1"/>
  <c r="AE849" i="1"/>
  <c r="AD849" i="1"/>
  <c r="AG849" i="1" s="1"/>
  <c r="AC849" i="1"/>
  <c r="T849" i="1"/>
  <c r="S849" i="1"/>
  <c r="P849" i="1"/>
  <c r="AB849" i="1" s="1"/>
  <c r="L849" i="1"/>
  <c r="AF848" i="1"/>
  <c r="AE848" i="1"/>
  <c r="AD848" i="1"/>
  <c r="AG848" i="1" s="1"/>
  <c r="AC848" i="1"/>
  <c r="T848" i="1"/>
  <c r="S848" i="1"/>
  <c r="P848" i="1"/>
  <c r="AB848" i="1" s="1"/>
  <c r="L848" i="1"/>
  <c r="AF847" i="1"/>
  <c r="AE847" i="1"/>
  <c r="AD847" i="1"/>
  <c r="AG847" i="1" s="1"/>
  <c r="AC847" i="1"/>
  <c r="T847" i="1"/>
  <c r="S847" i="1"/>
  <c r="P847" i="1"/>
  <c r="AB847" i="1" s="1"/>
  <c r="L847" i="1"/>
  <c r="AF846" i="1"/>
  <c r="AE846" i="1"/>
  <c r="AD846" i="1"/>
  <c r="AG846" i="1" s="1"/>
  <c r="AC846" i="1"/>
  <c r="T846" i="1"/>
  <c r="S846" i="1"/>
  <c r="P846" i="1"/>
  <c r="AB846" i="1" s="1"/>
  <c r="L846" i="1"/>
  <c r="AF845" i="1"/>
  <c r="AE845" i="1"/>
  <c r="AD845" i="1"/>
  <c r="AG845" i="1" s="1"/>
  <c r="AC845" i="1"/>
  <c r="T845" i="1"/>
  <c r="S845" i="1"/>
  <c r="P845" i="1"/>
  <c r="AB845" i="1" s="1"/>
  <c r="L845" i="1"/>
  <c r="AF844" i="1"/>
  <c r="AE844" i="1"/>
  <c r="AD844" i="1"/>
  <c r="AG844" i="1" s="1"/>
  <c r="AC844" i="1"/>
  <c r="T844" i="1"/>
  <c r="S844" i="1"/>
  <c r="P844" i="1"/>
  <c r="AB844" i="1" s="1"/>
  <c r="L844" i="1"/>
  <c r="AF843" i="1"/>
  <c r="AE843" i="1"/>
  <c r="AD843" i="1"/>
  <c r="AG843" i="1" s="1"/>
  <c r="AC843" i="1"/>
  <c r="T843" i="1"/>
  <c r="S843" i="1"/>
  <c r="P843" i="1"/>
  <c r="AB843" i="1" s="1"/>
  <c r="L843" i="1"/>
  <c r="AF842" i="1"/>
  <c r="AE842" i="1"/>
  <c r="AD842" i="1"/>
  <c r="AG842" i="1" s="1"/>
  <c r="AC842" i="1"/>
  <c r="T842" i="1"/>
  <c r="S842" i="1"/>
  <c r="P842" i="1"/>
  <c r="AB842" i="1" s="1"/>
  <c r="L842" i="1"/>
  <c r="AF841" i="1"/>
  <c r="AE841" i="1"/>
  <c r="AD841" i="1"/>
  <c r="AG841" i="1" s="1"/>
  <c r="AC841" i="1"/>
  <c r="T841" i="1"/>
  <c r="S841" i="1"/>
  <c r="P841" i="1"/>
  <c r="AB841" i="1" s="1"/>
  <c r="L841" i="1"/>
  <c r="AF840" i="1"/>
  <c r="AE840" i="1"/>
  <c r="AD840" i="1"/>
  <c r="AG840" i="1" s="1"/>
  <c r="AC840" i="1"/>
  <c r="T840" i="1"/>
  <c r="S840" i="1"/>
  <c r="P840" i="1"/>
  <c r="AB840" i="1" s="1"/>
  <c r="L840" i="1"/>
  <c r="AF839" i="1"/>
  <c r="AE839" i="1"/>
  <c r="AD839" i="1"/>
  <c r="AG839" i="1" s="1"/>
  <c r="AC839" i="1"/>
  <c r="T839" i="1"/>
  <c r="S839" i="1"/>
  <c r="P839" i="1"/>
  <c r="AB839" i="1" s="1"/>
  <c r="L839" i="1"/>
  <c r="AF838" i="1"/>
  <c r="AE838" i="1"/>
  <c r="AD838" i="1"/>
  <c r="AG838" i="1" s="1"/>
  <c r="AC838" i="1"/>
  <c r="T838" i="1"/>
  <c r="S838" i="1"/>
  <c r="P838" i="1"/>
  <c r="AB838" i="1" s="1"/>
  <c r="L838" i="1"/>
  <c r="AF837" i="1"/>
  <c r="AE837" i="1"/>
  <c r="AD837" i="1"/>
  <c r="AG837" i="1" s="1"/>
  <c r="AC837" i="1"/>
  <c r="T837" i="1"/>
  <c r="S837" i="1"/>
  <c r="P837" i="1"/>
  <c r="AB837" i="1" s="1"/>
  <c r="L837" i="1"/>
  <c r="AF836" i="1"/>
  <c r="AE836" i="1"/>
  <c r="AD836" i="1"/>
  <c r="AG836" i="1" s="1"/>
  <c r="AC836" i="1"/>
  <c r="T836" i="1"/>
  <c r="S836" i="1"/>
  <c r="P836" i="1"/>
  <c r="AB836" i="1" s="1"/>
  <c r="L836" i="1"/>
  <c r="AF835" i="1"/>
  <c r="AE835" i="1"/>
  <c r="AD835" i="1"/>
  <c r="AG835" i="1" s="1"/>
  <c r="AC835" i="1"/>
  <c r="T835" i="1"/>
  <c r="S835" i="1"/>
  <c r="P835" i="1"/>
  <c r="AB835" i="1" s="1"/>
  <c r="L835" i="1"/>
  <c r="AF834" i="1"/>
  <c r="AE834" i="1"/>
  <c r="AD834" i="1"/>
  <c r="AG834" i="1" s="1"/>
  <c r="AC834" i="1"/>
  <c r="T834" i="1"/>
  <c r="S834" i="1"/>
  <c r="P834" i="1"/>
  <c r="AB834" i="1" s="1"/>
  <c r="L834" i="1"/>
  <c r="AF833" i="1"/>
  <c r="AE833" i="1"/>
  <c r="AD833" i="1"/>
  <c r="AG833" i="1" s="1"/>
  <c r="AC833" i="1"/>
  <c r="T833" i="1"/>
  <c r="S833" i="1"/>
  <c r="P833" i="1"/>
  <c r="AB833" i="1" s="1"/>
  <c r="L833" i="1"/>
  <c r="AF832" i="1"/>
  <c r="AE832" i="1"/>
  <c r="AD832" i="1"/>
  <c r="AG832" i="1" s="1"/>
  <c r="AC832" i="1"/>
  <c r="T832" i="1"/>
  <c r="S832" i="1"/>
  <c r="P832" i="1"/>
  <c r="AB832" i="1" s="1"/>
  <c r="L832" i="1"/>
  <c r="AF831" i="1"/>
  <c r="AE831" i="1"/>
  <c r="AD831" i="1"/>
  <c r="AG831" i="1" s="1"/>
  <c r="AC831" i="1"/>
  <c r="T831" i="1"/>
  <c r="S831" i="1"/>
  <c r="P831" i="1"/>
  <c r="AB831" i="1" s="1"/>
  <c r="L831" i="1"/>
  <c r="AF830" i="1"/>
  <c r="AE830" i="1"/>
  <c r="AD830" i="1"/>
  <c r="AG830" i="1" s="1"/>
  <c r="AC830" i="1"/>
  <c r="T830" i="1"/>
  <c r="S830" i="1"/>
  <c r="P830" i="1"/>
  <c r="AB830" i="1" s="1"/>
  <c r="L830" i="1"/>
  <c r="AF829" i="1"/>
  <c r="AE829" i="1"/>
  <c r="AD829" i="1"/>
  <c r="AG829" i="1" s="1"/>
  <c r="AC829" i="1"/>
  <c r="T829" i="1"/>
  <c r="S829" i="1"/>
  <c r="P829" i="1"/>
  <c r="AB829" i="1" s="1"/>
  <c r="L829" i="1"/>
  <c r="AF828" i="1"/>
  <c r="AE828" i="1"/>
  <c r="AD828" i="1"/>
  <c r="AG828" i="1" s="1"/>
  <c r="AC828" i="1"/>
  <c r="T828" i="1"/>
  <c r="S828" i="1"/>
  <c r="P828" i="1"/>
  <c r="AB828" i="1" s="1"/>
  <c r="L828" i="1"/>
  <c r="AF827" i="1"/>
  <c r="AE827" i="1"/>
  <c r="AD827" i="1"/>
  <c r="AG827" i="1" s="1"/>
  <c r="AC827" i="1"/>
  <c r="T827" i="1"/>
  <c r="S827" i="1"/>
  <c r="P827" i="1"/>
  <c r="AB827" i="1" s="1"/>
  <c r="L827" i="1"/>
  <c r="AF826" i="1"/>
  <c r="AE826" i="1"/>
  <c r="AD826" i="1"/>
  <c r="AG826" i="1" s="1"/>
  <c r="AC826" i="1"/>
  <c r="T826" i="1"/>
  <c r="S826" i="1"/>
  <c r="P826" i="1"/>
  <c r="AB826" i="1" s="1"/>
  <c r="L826" i="1"/>
  <c r="AF825" i="1"/>
  <c r="AE825" i="1"/>
  <c r="AD825" i="1"/>
  <c r="AG825" i="1" s="1"/>
  <c r="AC825" i="1"/>
  <c r="T825" i="1"/>
  <c r="S825" i="1"/>
  <c r="P825" i="1"/>
  <c r="AB825" i="1" s="1"/>
  <c r="L825" i="1"/>
  <c r="AF824" i="1"/>
  <c r="AE824" i="1"/>
  <c r="AD824" i="1"/>
  <c r="AG824" i="1" s="1"/>
  <c r="AC824" i="1"/>
  <c r="T824" i="1"/>
  <c r="S824" i="1"/>
  <c r="P824" i="1"/>
  <c r="AB824" i="1" s="1"/>
  <c r="L824" i="1"/>
  <c r="AF823" i="1"/>
  <c r="AE823" i="1"/>
  <c r="AD823" i="1"/>
  <c r="AG823" i="1" s="1"/>
  <c r="AC823" i="1"/>
  <c r="T823" i="1"/>
  <c r="S823" i="1"/>
  <c r="P823" i="1"/>
  <c r="AB823" i="1" s="1"/>
  <c r="L823" i="1"/>
  <c r="AF822" i="1"/>
  <c r="AE822" i="1"/>
  <c r="AD822" i="1"/>
  <c r="AG822" i="1" s="1"/>
  <c r="AC822" i="1"/>
  <c r="T822" i="1"/>
  <c r="S822" i="1"/>
  <c r="P822" i="1"/>
  <c r="AB822" i="1" s="1"/>
  <c r="L822" i="1"/>
  <c r="AF821" i="1"/>
  <c r="AE821" i="1"/>
  <c r="AD821" i="1"/>
  <c r="AG821" i="1" s="1"/>
  <c r="AC821" i="1"/>
  <c r="T821" i="1"/>
  <c r="S821" i="1"/>
  <c r="P821" i="1"/>
  <c r="AB821" i="1" s="1"/>
  <c r="L821" i="1"/>
  <c r="AF820" i="1"/>
  <c r="AE820" i="1"/>
  <c r="AD820" i="1"/>
  <c r="AG820" i="1" s="1"/>
  <c r="AC820" i="1"/>
  <c r="T820" i="1"/>
  <c r="S820" i="1"/>
  <c r="P820" i="1"/>
  <c r="AB820" i="1" s="1"/>
  <c r="L820" i="1"/>
  <c r="AF819" i="1"/>
  <c r="AE819" i="1"/>
  <c r="AD819" i="1"/>
  <c r="AG819" i="1" s="1"/>
  <c r="AC819" i="1"/>
  <c r="T819" i="1"/>
  <c r="S819" i="1"/>
  <c r="P819" i="1"/>
  <c r="AB819" i="1" s="1"/>
  <c r="L819" i="1"/>
  <c r="AF818" i="1"/>
  <c r="AE818" i="1"/>
  <c r="AD818" i="1"/>
  <c r="AG818" i="1" s="1"/>
  <c r="AC818" i="1"/>
  <c r="T818" i="1"/>
  <c r="S818" i="1"/>
  <c r="P818" i="1"/>
  <c r="AB818" i="1" s="1"/>
  <c r="L818" i="1"/>
  <c r="AF817" i="1"/>
  <c r="AE817" i="1"/>
  <c r="AD817" i="1"/>
  <c r="AG817" i="1" s="1"/>
  <c r="AC817" i="1"/>
  <c r="T817" i="1"/>
  <c r="S817" i="1"/>
  <c r="P817" i="1"/>
  <c r="AB817" i="1" s="1"/>
  <c r="L817" i="1"/>
  <c r="AF816" i="1"/>
  <c r="AE816" i="1"/>
  <c r="AD816" i="1"/>
  <c r="AG816" i="1" s="1"/>
  <c r="AC816" i="1"/>
  <c r="T816" i="1"/>
  <c r="S816" i="1"/>
  <c r="P816" i="1"/>
  <c r="AB816" i="1" s="1"/>
  <c r="L816" i="1"/>
  <c r="AF815" i="1"/>
  <c r="AE815" i="1"/>
  <c r="AD815" i="1"/>
  <c r="AG815" i="1" s="1"/>
  <c r="AC815" i="1"/>
  <c r="T815" i="1"/>
  <c r="S815" i="1"/>
  <c r="P815" i="1"/>
  <c r="AB815" i="1" s="1"/>
  <c r="L815" i="1"/>
  <c r="AF814" i="1"/>
  <c r="AE814" i="1"/>
  <c r="AD814" i="1"/>
  <c r="AG814" i="1" s="1"/>
  <c r="AC814" i="1"/>
  <c r="T814" i="1"/>
  <c r="S814" i="1"/>
  <c r="P814" i="1"/>
  <c r="AB814" i="1" s="1"/>
  <c r="L814" i="1"/>
  <c r="AF813" i="1"/>
  <c r="AE813" i="1"/>
  <c r="AD813" i="1"/>
  <c r="AG813" i="1" s="1"/>
  <c r="AC813" i="1"/>
  <c r="T813" i="1"/>
  <c r="S813" i="1"/>
  <c r="P813" i="1"/>
  <c r="AB813" i="1" s="1"/>
  <c r="L813" i="1"/>
  <c r="AF812" i="1"/>
  <c r="AE812" i="1"/>
  <c r="AD812" i="1"/>
  <c r="AG812" i="1" s="1"/>
  <c r="AC812" i="1"/>
  <c r="T812" i="1"/>
  <c r="S812" i="1"/>
  <c r="P812" i="1"/>
  <c r="AB812" i="1" s="1"/>
  <c r="L812" i="1"/>
  <c r="AF811" i="1"/>
  <c r="AE811" i="1"/>
  <c r="AD811" i="1"/>
  <c r="AG811" i="1" s="1"/>
  <c r="AC811" i="1"/>
  <c r="T811" i="1"/>
  <c r="S811" i="1"/>
  <c r="P811" i="1"/>
  <c r="AB811" i="1" s="1"/>
  <c r="L811" i="1"/>
  <c r="AF810" i="1"/>
  <c r="AE810" i="1"/>
  <c r="AD810" i="1"/>
  <c r="AG810" i="1" s="1"/>
  <c r="AC810" i="1"/>
  <c r="T810" i="1"/>
  <c r="S810" i="1"/>
  <c r="P810" i="1"/>
  <c r="AB810" i="1" s="1"/>
  <c r="L810" i="1"/>
  <c r="AF809" i="1"/>
  <c r="AE809" i="1"/>
  <c r="AD809" i="1"/>
  <c r="AG809" i="1" s="1"/>
  <c r="AC809" i="1"/>
  <c r="T809" i="1"/>
  <c r="S809" i="1"/>
  <c r="P809" i="1"/>
  <c r="AB809" i="1" s="1"/>
  <c r="L809" i="1"/>
  <c r="AF808" i="1"/>
  <c r="AE808" i="1"/>
  <c r="AD808" i="1"/>
  <c r="AG808" i="1" s="1"/>
  <c r="AC808" i="1"/>
  <c r="T808" i="1"/>
  <c r="S808" i="1"/>
  <c r="P808" i="1"/>
  <c r="AB808" i="1" s="1"/>
  <c r="L808" i="1"/>
  <c r="AF807" i="1"/>
  <c r="AE807" i="1"/>
  <c r="AD807" i="1"/>
  <c r="AG807" i="1" s="1"/>
  <c r="AC807" i="1"/>
  <c r="T807" i="1"/>
  <c r="S807" i="1"/>
  <c r="P807" i="1"/>
  <c r="AB807" i="1" s="1"/>
  <c r="L807" i="1"/>
  <c r="AF806" i="1"/>
  <c r="AE806" i="1"/>
  <c r="AD806" i="1"/>
  <c r="AG806" i="1" s="1"/>
  <c r="AC806" i="1"/>
  <c r="T806" i="1"/>
  <c r="S806" i="1"/>
  <c r="P806" i="1"/>
  <c r="AB806" i="1" s="1"/>
  <c r="L806" i="1"/>
  <c r="AF805" i="1"/>
  <c r="AE805" i="1"/>
  <c r="AD805" i="1"/>
  <c r="AG805" i="1" s="1"/>
  <c r="AC805" i="1"/>
  <c r="T805" i="1"/>
  <c r="S805" i="1"/>
  <c r="P805" i="1"/>
  <c r="AB805" i="1" s="1"/>
  <c r="L805" i="1"/>
  <c r="AF804" i="1"/>
  <c r="AE804" i="1"/>
  <c r="AD804" i="1"/>
  <c r="AG804" i="1" s="1"/>
  <c r="AC804" i="1"/>
  <c r="T804" i="1"/>
  <c r="S804" i="1"/>
  <c r="P804" i="1"/>
  <c r="AB804" i="1" s="1"/>
  <c r="L804" i="1"/>
  <c r="AF803" i="1"/>
  <c r="AE803" i="1"/>
  <c r="AD803" i="1"/>
  <c r="AG803" i="1" s="1"/>
  <c r="AC803" i="1"/>
  <c r="T803" i="1"/>
  <c r="S803" i="1"/>
  <c r="P803" i="1"/>
  <c r="AB803" i="1" s="1"/>
  <c r="L803" i="1"/>
  <c r="AF802" i="1"/>
  <c r="AE802" i="1"/>
  <c r="AD802" i="1"/>
  <c r="AG802" i="1" s="1"/>
  <c r="AC802" i="1"/>
  <c r="T802" i="1"/>
  <c r="S802" i="1"/>
  <c r="P802" i="1"/>
  <c r="AB802" i="1" s="1"/>
  <c r="L802" i="1"/>
  <c r="AF801" i="1"/>
  <c r="AE801" i="1"/>
  <c r="AD801" i="1"/>
  <c r="AG801" i="1" s="1"/>
  <c r="AC801" i="1"/>
  <c r="T801" i="1"/>
  <c r="S801" i="1"/>
  <c r="P801" i="1"/>
  <c r="AB801" i="1" s="1"/>
  <c r="L801" i="1"/>
  <c r="AF800" i="1"/>
  <c r="AE800" i="1"/>
  <c r="AD800" i="1"/>
  <c r="AG800" i="1" s="1"/>
  <c r="AC800" i="1"/>
  <c r="T800" i="1"/>
  <c r="S800" i="1"/>
  <c r="P800" i="1"/>
  <c r="AB800" i="1" s="1"/>
  <c r="L800" i="1"/>
  <c r="AF799" i="1"/>
  <c r="AE799" i="1"/>
  <c r="AD799" i="1"/>
  <c r="AG799" i="1" s="1"/>
  <c r="AC799" i="1"/>
  <c r="T799" i="1"/>
  <c r="S799" i="1"/>
  <c r="P799" i="1"/>
  <c r="AB799" i="1" s="1"/>
  <c r="L799" i="1"/>
  <c r="AF798" i="1"/>
  <c r="AE798" i="1"/>
  <c r="AD798" i="1"/>
  <c r="AG798" i="1" s="1"/>
  <c r="AC798" i="1"/>
  <c r="T798" i="1"/>
  <c r="S798" i="1"/>
  <c r="P798" i="1"/>
  <c r="AB798" i="1" s="1"/>
  <c r="L798" i="1"/>
  <c r="AF797" i="1"/>
  <c r="AE797" i="1"/>
  <c r="AD797" i="1"/>
  <c r="AG797" i="1" s="1"/>
  <c r="AC797" i="1"/>
  <c r="T797" i="1"/>
  <c r="S797" i="1"/>
  <c r="P797" i="1"/>
  <c r="AB797" i="1" s="1"/>
  <c r="L797" i="1"/>
  <c r="AF796" i="1"/>
  <c r="AE796" i="1"/>
  <c r="AD796" i="1"/>
  <c r="AG796" i="1" s="1"/>
  <c r="AC796" i="1"/>
  <c r="T796" i="1"/>
  <c r="S796" i="1"/>
  <c r="P796" i="1"/>
  <c r="AB796" i="1" s="1"/>
  <c r="L796" i="1"/>
  <c r="AF795" i="1"/>
  <c r="AE795" i="1"/>
  <c r="AD795" i="1"/>
  <c r="AG795" i="1" s="1"/>
  <c r="AC795" i="1"/>
  <c r="T795" i="1"/>
  <c r="S795" i="1"/>
  <c r="P795" i="1"/>
  <c r="AB795" i="1" s="1"/>
  <c r="L795" i="1"/>
  <c r="AF794" i="1"/>
  <c r="AE794" i="1"/>
  <c r="AD794" i="1"/>
  <c r="AG794" i="1" s="1"/>
  <c r="AC794" i="1"/>
  <c r="T794" i="1"/>
  <c r="S794" i="1"/>
  <c r="P794" i="1"/>
  <c r="AB794" i="1" s="1"/>
  <c r="L794" i="1"/>
  <c r="AF793" i="1"/>
  <c r="AE793" i="1"/>
  <c r="AD793" i="1"/>
  <c r="AG793" i="1" s="1"/>
  <c r="AC793" i="1"/>
  <c r="T793" i="1"/>
  <c r="S793" i="1"/>
  <c r="P793" i="1"/>
  <c r="AB793" i="1" s="1"/>
  <c r="L793" i="1"/>
  <c r="AF792" i="1"/>
  <c r="AE792" i="1"/>
  <c r="AD792" i="1"/>
  <c r="AG792" i="1" s="1"/>
  <c r="AC792" i="1"/>
  <c r="T792" i="1"/>
  <c r="S792" i="1"/>
  <c r="P792" i="1"/>
  <c r="AB792" i="1" s="1"/>
  <c r="L792" i="1"/>
  <c r="AF791" i="1"/>
  <c r="AE791" i="1"/>
  <c r="AD791" i="1"/>
  <c r="AG791" i="1" s="1"/>
  <c r="AC791" i="1"/>
  <c r="T791" i="1"/>
  <c r="S791" i="1"/>
  <c r="P791" i="1"/>
  <c r="AB791" i="1" s="1"/>
  <c r="L791" i="1"/>
  <c r="AF790" i="1"/>
  <c r="AE790" i="1"/>
  <c r="AD790" i="1"/>
  <c r="AG790" i="1" s="1"/>
  <c r="AC790" i="1"/>
  <c r="T790" i="1"/>
  <c r="S790" i="1"/>
  <c r="P790" i="1"/>
  <c r="AB790" i="1" s="1"/>
  <c r="L790" i="1"/>
  <c r="AF789" i="1"/>
  <c r="AE789" i="1"/>
  <c r="AD789" i="1"/>
  <c r="AG789" i="1" s="1"/>
  <c r="AC789" i="1"/>
  <c r="T789" i="1"/>
  <c r="S789" i="1"/>
  <c r="P789" i="1"/>
  <c r="AB789" i="1" s="1"/>
  <c r="L789" i="1"/>
  <c r="AF788" i="1"/>
  <c r="AE788" i="1"/>
  <c r="AD788" i="1"/>
  <c r="AG788" i="1" s="1"/>
  <c r="AC788" i="1"/>
  <c r="T788" i="1"/>
  <c r="S788" i="1"/>
  <c r="P788" i="1"/>
  <c r="AB788" i="1" s="1"/>
  <c r="L788" i="1"/>
  <c r="AF787" i="1"/>
  <c r="AE787" i="1"/>
  <c r="AD787" i="1"/>
  <c r="AG787" i="1" s="1"/>
  <c r="AC787" i="1"/>
  <c r="T787" i="1"/>
  <c r="S787" i="1"/>
  <c r="P787" i="1"/>
  <c r="AB787" i="1" s="1"/>
  <c r="L787" i="1"/>
  <c r="AF786" i="1"/>
  <c r="AE786" i="1"/>
  <c r="AD786" i="1"/>
  <c r="AC786" i="1"/>
  <c r="T786" i="1"/>
  <c r="S786" i="1"/>
  <c r="P786" i="1"/>
  <c r="AB786" i="1" s="1"/>
  <c r="L786" i="1"/>
  <c r="AF785" i="1"/>
  <c r="AE785" i="1"/>
  <c r="AD785" i="1"/>
  <c r="AC785" i="1"/>
  <c r="T785" i="1"/>
  <c r="S785" i="1"/>
  <c r="P785" i="1"/>
  <c r="AB785" i="1" s="1"/>
  <c r="L785" i="1"/>
  <c r="AF784" i="1"/>
  <c r="AE784" i="1"/>
  <c r="AD784" i="1"/>
  <c r="AC784" i="1"/>
  <c r="T784" i="1"/>
  <c r="S784" i="1"/>
  <c r="P784" i="1"/>
  <c r="AB784" i="1" s="1"/>
  <c r="L784" i="1"/>
  <c r="AF783" i="1"/>
  <c r="AE783" i="1"/>
  <c r="AD783" i="1"/>
  <c r="AC783" i="1"/>
  <c r="T783" i="1"/>
  <c r="S783" i="1"/>
  <c r="P783" i="1"/>
  <c r="AB783" i="1" s="1"/>
  <c r="L783" i="1"/>
  <c r="AF782" i="1"/>
  <c r="AE782" i="1"/>
  <c r="AD782" i="1"/>
  <c r="AC782" i="1"/>
  <c r="T782" i="1"/>
  <c r="S782" i="1"/>
  <c r="P782" i="1"/>
  <c r="AB782" i="1" s="1"/>
  <c r="L782" i="1"/>
  <c r="AF781" i="1"/>
  <c r="AE781" i="1"/>
  <c r="AD781" i="1"/>
  <c r="AC781" i="1"/>
  <c r="T781" i="1"/>
  <c r="S781" i="1"/>
  <c r="P781" i="1"/>
  <c r="AB781" i="1" s="1"/>
  <c r="L781" i="1"/>
  <c r="AF780" i="1"/>
  <c r="AE780" i="1"/>
  <c r="AD780" i="1"/>
  <c r="AC780" i="1"/>
  <c r="T780" i="1"/>
  <c r="S780" i="1"/>
  <c r="P780" i="1"/>
  <c r="AB780" i="1" s="1"/>
  <c r="L780" i="1"/>
  <c r="AF779" i="1"/>
  <c r="AE779" i="1"/>
  <c r="AD779" i="1"/>
  <c r="AC779" i="1"/>
  <c r="T779" i="1"/>
  <c r="S779" i="1"/>
  <c r="P779" i="1"/>
  <c r="AB779" i="1" s="1"/>
  <c r="L779" i="1"/>
  <c r="AF778" i="1"/>
  <c r="AE778" i="1"/>
  <c r="AD778" i="1"/>
  <c r="AC778" i="1"/>
  <c r="T778" i="1"/>
  <c r="S778" i="1"/>
  <c r="P778" i="1"/>
  <c r="AB778" i="1" s="1"/>
  <c r="L778" i="1"/>
  <c r="AF777" i="1"/>
  <c r="AE777" i="1"/>
  <c r="AD777" i="1"/>
  <c r="AC777" i="1"/>
  <c r="T777" i="1"/>
  <c r="S777" i="1"/>
  <c r="P777" i="1"/>
  <c r="AB777" i="1" s="1"/>
  <c r="L777" i="1"/>
  <c r="AF776" i="1"/>
  <c r="AE776" i="1"/>
  <c r="AD776" i="1"/>
  <c r="AC776" i="1"/>
  <c r="T776" i="1"/>
  <c r="S776" i="1"/>
  <c r="P776" i="1"/>
  <c r="AB776" i="1" s="1"/>
  <c r="L776" i="1"/>
  <c r="AF775" i="1"/>
  <c r="AE775" i="1"/>
  <c r="AD775" i="1"/>
  <c r="AC775" i="1"/>
  <c r="T775" i="1"/>
  <c r="S775" i="1"/>
  <c r="P775" i="1"/>
  <c r="AB775" i="1" s="1"/>
  <c r="L775" i="1"/>
  <c r="AF774" i="1"/>
  <c r="AE774" i="1"/>
  <c r="AD774" i="1"/>
  <c r="AC774" i="1"/>
  <c r="T774" i="1"/>
  <c r="S774" i="1"/>
  <c r="P774" i="1"/>
  <c r="AB774" i="1" s="1"/>
  <c r="L774" i="1"/>
  <c r="AF773" i="1"/>
  <c r="AE773" i="1"/>
  <c r="AD773" i="1"/>
  <c r="AC773" i="1"/>
  <c r="T773" i="1"/>
  <c r="S773" i="1"/>
  <c r="P773" i="1"/>
  <c r="AB773" i="1" s="1"/>
  <c r="L773" i="1"/>
  <c r="AF772" i="1"/>
  <c r="AE772" i="1"/>
  <c r="AD772" i="1"/>
  <c r="AC772" i="1"/>
  <c r="T772" i="1"/>
  <c r="S772" i="1"/>
  <c r="P772" i="1"/>
  <c r="AB772" i="1" s="1"/>
  <c r="L772" i="1"/>
  <c r="AF771" i="1"/>
  <c r="AE771" i="1"/>
  <c r="AD771" i="1"/>
  <c r="AC771" i="1"/>
  <c r="T771" i="1"/>
  <c r="S771" i="1"/>
  <c r="P771" i="1"/>
  <c r="AB771" i="1" s="1"/>
  <c r="L771" i="1"/>
  <c r="AF770" i="1"/>
  <c r="AE770" i="1"/>
  <c r="AD770" i="1"/>
  <c r="AC770" i="1"/>
  <c r="T770" i="1"/>
  <c r="S770" i="1"/>
  <c r="P770" i="1"/>
  <c r="AB770" i="1" s="1"/>
  <c r="L770" i="1"/>
  <c r="AF769" i="1"/>
  <c r="AE769" i="1"/>
  <c r="AD769" i="1"/>
  <c r="AC769" i="1"/>
  <c r="T769" i="1"/>
  <c r="S769" i="1"/>
  <c r="P769" i="1"/>
  <c r="AB769" i="1" s="1"/>
  <c r="L769" i="1"/>
  <c r="AF768" i="1"/>
  <c r="AE768" i="1"/>
  <c r="AD768" i="1"/>
  <c r="AC768" i="1"/>
  <c r="T768" i="1"/>
  <c r="S768" i="1"/>
  <c r="P768" i="1"/>
  <c r="AB768" i="1" s="1"/>
  <c r="L768" i="1"/>
  <c r="AF767" i="1"/>
  <c r="AE767" i="1"/>
  <c r="AD767" i="1"/>
  <c r="AC767" i="1"/>
  <c r="T767" i="1"/>
  <c r="S767" i="1"/>
  <c r="P767" i="1"/>
  <c r="AB767" i="1" s="1"/>
  <c r="L767" i="1"/>
  <c r="AF766" i="1"/>
  <c r="AE766" i="1"/>
  <c r="AH766" i="1" s="1"/>
  <c r="AD766" i="1"/>
  <c r="AC766" i="1"/>
  <c r="T766" i="1"/>
  <c r="S766" i="1"/>
  <c r="P766" i="1"/>
  <c r="AB766" i="1" s="1"/>
  <c r="L766" i="1"/>
  <c r="AF765" i="1"/>
  <c r="AE765" i="1"/>
  <c r="AH765" i="1" s="1"/>
  <c r="AD765" i="1"/>
  <c r="AC765" i="1"/>
  <c r="T765" i="1"/>
  <c r="S765" i="1"/>
  <c r="P765" i="1"/>
  <c r="AB765" i="1" s="1"/>
  <c r="L765" i="1"/>
  <c r="AF764" i="1"/>
  <c r="AE764" i="1"/>
  <c r="AD764" i="1"/>
  <c r="AC764" i="1"/>
  <c r="T764" i="1"/>
  <c r="S764" i="1"/>
  <c r="P764" i="1"/>
  <c r="AB764" i="1" s="1"/>
  <c r="L764" i="1"/>
  <c r="AF763" i="1"/>
  <c r="AE763" i="1"/>
  <c r="AD763" i="1"/>
  <c r="AC763" i="1"/>
  <c r="T763" i="1"/>
  <c r="S763" i="1"/>
  <c r="P763" i="1"/>
  <c r="AB763" i="1" s="1"/>
  <c r="L763" i="1"/>
  <c r="AF762" i="1"/>
  <c r="AE762" i="1"/>
  <c r="AD762" i="1"/>
  <c r="AC762" i="1"/>
  <c r="T762" i="1"/>
  <c r="S762" i="1"/>
  <c r="P762" i="1"/>
  <c r="AB762" i="1" s="1"/>
  <c r="L762" i="1"/>
  <c r="AF761" i="1"/>
  <c r="AE761" i="1"/>
  <c r="AD761" i="1"/>
  <c r="AC761" i="1"/>
  <c r="T761" i="1"/>
  <c r="S761" i="1"/>
  <c r="P761" i="1"/>
  <c r="AB761" i="1" s="1"/>
  <c r="L761" i="1"/>
  <c r="AF760" i="1"/>
  <c r="AE760" i="1"/>
  <c r="AD760" i="1"/>
  <c r="AC760" i="1"/>
  <c r="T760" i="1"/>
  <c r="S760" i="1"/>
  <c r="P760" i="1"/>
  <c r="AB760" i="1" s="1"/>
  <c r="L760" i="1"/>
  <c r="AF759" i="1"/>
  <c r="AE759" i="1"/>
  <c r="AH759" i="1" s="1"/>
  <c r="AD759" i="1"/>
  <c r="AC759" i="1"/>
  <c r="T759" i="1"/>
  <c r="S759" i="1"/>
  <c r="P759" i="1"/>
  <c r="AB759" i="1" s="1"/>
  <c r="L759" i="1"/>
  <c r="AF758" i="1"/>
  <c r="AE758" i="1"/>
  <c r="AD758" i="1"/>
  <c r="AC758" i="1"/>
  <c r="T758" i="1"/>
  <c r="S758" i="1"/>
  <c r="P758" i="1"/>
  <c r="AB758" i="1" s="1"/>
  <c r="L758" i="1"/>
  <c r="AF757" i="1"/>
  <c r="AE757" i="1"/>
  <c r="AD757" i="1"/>
  <c r="AC757" i="1"/>
  <c r="T757" i="1"/>
  <c r="S757" i="1"/>
  <c r="P757" i="1"/>
  <c r="AB757" i="1" s="1"/>
  <c r="L757" i="1"/>
  <c r="AF756" i="1"/>
  <c r="AE756" i="1"/>
  <c r="AH756" i="1" s="1"/>
  <c r="AD756" i="1"/>
  <c r="AC756" i="1"/>
  <c r="T756" i="1"/>
  <c r="S756" i="1"/>
  <c r="P756" i="1"/>
  <c r="AB756" i="1" s="1"/>
  <c r="L756" i="1"/>
  <c r="AF755" i="1"/>
  <c r="AE755" i="1"/>
  <c r="AD755" i="1"/>
  <c r="AC755" i="1"/>
  <c r="T755" i="1"/>
  <c r="S755" i="1"/>
  <c r="P755" i="1"/>
  <c r="AB755" i="1" s="1"/>
  <c r="L755" i="1"/>
  <c r="AF754" i="1"/>
  <c r="AE754" i="1"/>
  <c r="AD754" i="1"/>
  <c r="AC754" i="1"/>
  <c r="T754" i="1"/>
  <c r="S754" i="1"/>
  <c r="P754" i="1"/>
  <c r="AB754" i="1" s="1"/>
  <c r="L754" i="1"/>
  <c r="AF753" i="1"/>
  <c r="AE753" i="1"/>
  <c r="AD753" i="1"/>
  <c r="AC753" i="1"/>
  <c r="T753" i="1"/>
  <c r="S753" i="1"/>
  <c r="P753" i="1"/>
  <c r="AB753" i="1" s="1"/>
  <c r="L753" i="1"/>
  <c r="AF752" i="1"/>
  <c r="AE752" i="1"/>
  <c r="AD752" i="1"/>
  <c r="AC752" i="1"/>
  <c r="AB752" i="1"/>
  <c r="T752" i="1"/>
  <c r="S752" i="1"/>
  <c r="P752" i="1"/>
  <c r="L752" i="1"/>
  <c r="AF751" i="1"/>
  <c r="AE751" i="1"/>
  <c r="AD751" i="1"/>
  <c r="AC751" i="1"/>
  <c r="T751" i="1"/>
  <c r="S751" i="1"/>
  <c r="P751" i="1"/>
  <c r="AB751" i="1" s="1"/>
  <c r="L751" i="1"/>
  <c r="AF750" i="1"/>
  <c r="AE750" i="1"/>
  <c r="AD750" i="1"/>
  <c r="AC750" i="1"/>
  <c r="T750" i="1"/>
  <c r="S750" i="1"/>
  <c r="P750" i="1"/>
  <c r="AB750" i="1" s="1"/>
  <c r="L750" i="1"/>
  <c r="AF749" i="1"/>
  <c r="AE749" i="1"/>
  <c r="AD749" i="1"/>
  <c r="AC749" i="1"/>
  <c r="T749" i="1"/>
  <c r="S749" i="1"/>
  <c r="P749" i="1"/>
  <c r="AB749" i="1" s="1"/>
  <c r="L749" i="1"/>
  <c r="AF748" i="1"/>
  <c r="AE748" i="1"/>
  <c r="AD748" i="1"/>
  <c r="AC748" i="1"/>
  <c r="T748" i="1"/>
  <c r="S748" i="1"/>
  <c r="P748" i="1"/>
  <c r="AB748" i="1" s="1"/>
  <c r="L748" i="1"/>
  <c r="AF747" i="1"/>
  <c r="AE747" i="1"/>
  <c r="AD747" i="1"/>
  <c r="AC747" i="1"/>
  <c r="T747" i="1"/>
  <c r="S747" i="1"/>
  <c r="P747" i="1"/>
  <c r="AB747" i="1" s="1"/>
  <c r="L747" i="1"/>
  <c r="AF746" i="1"/>
  <c r="AE746" i="1"/>
  <c r="AD746" i="1"/>
  <c r="AC746" i="1"/>
  <c r="T746" i="1"/>
  <c r="S746" i="1"/>
  <c r="P746" i="1"/>
  <c r="AB746" i="1" s="1"/>
  <c r="L746" i="1"/>
  <c r="AF745" i="1"/>
  <c r="AE745" i="1"/>
  <c r="AD745" i="1"/>
  <c r="AC745" i="1"/>
  <c r="T745" i="1"/>
  <c r="S745" i="1"/>
  <c r="P745" i="1"/>
  <c r="AB745" i="1" s="1"/>
  <c r="L745" i="1"/>
  <c r="AF744" i="1"/>
  <c r="AE744" i="1"/>
  <c r="AD744" i="1"/>
  <c r="AC744" i="1"/>
  <c r="T744" i="1"/>
  <c r="S744" i="1"/>
  <c r="P744" i="1"/>
  <c r="AB744" i="1" s="1"/>
  <c r="L744" i="1"/>
  <c r="AF743" i="1"/>
  <c r="AE743" i="1"/>
  <c r="AD743" i="1"/>
  <c r="AC743" i="1"/>
  <c r="T743" i="1"/>
  <c r="S743" i="1"/>
  <c r="P743" i="1"/>
  <c r="AB743" i="1" s="1"/>
  <c r="L743" i="1"/>
  <c r="AF742" i="1"/>
  <c r="AE742" i="1"/>
  <c r="AD742" i="1"/>
  <c r="AC742" i="1"/>
  <c r="T742" i="1"/>
  <c r="S742" i="1"/>
  <c r="P742" i="1"/>
  <c r="AB742" i="1" s="1"/>
  <c r="L742" i="1"/>
  <c r="AF741" i="1"/>
  <c r="AE741" i="1"/>
  <c r="AD741" i="1"/>
  <c r="AC741" i="1"/>
  <c r="T741" i="1"/>
  <c r="S741" i="1"/>
  <c r="P741" i="1"/>
  <c r="AB741" i="1" s="1"/>
  <c r="L741" i="1"/>
  <c r="AF740" i="1"/>
  <c r="AE740" i="1"/>
  <c r="AD740" i="1"/>
  <c r="AC740" i="1"/>
  <c r="T740" i="1"/>
  <c r="S740" i="1"/>
  <c r="P740" i="1"/>
  <c r="AB740" i="1" s="1"/>
  <c r="L740" i="1"/>
  <c r="AF739" i="1"/>
  <c r="AE739" i="1"/>
  <c r="AD739" i="1"/>
  <c r="AC739" i="1"/>
  <c r="T739" i="1"/>
  <c r="S739" i="1"/>
  <c r="P739" i="1"/>
  <c r="AB739" i="1" s="1"/>
  <c r="L739" i="1"/>
  <c r="AF738" i="1"/>
  <c r="AE738" i="1"/>
  <c r="AD738" i="1"/>
  <c r="AC738" i="1"/>
  <c r="T738" i="1"/>
  <c r="S738" i="1"/>
  <c r="P738" i="1"/>
  <c r="AB738" i="1" s="1"/>
  <c r="L738" i="1"/>
  <c r="AF737" i="1"/>
  <c r="AE737" i="1"/>
  <c r="AD737" i="1"/>
  <c r="AC737" i="1"/>
  <c r="T737" i="1"/>
  <c r="S737" i="1"/>
  <c r="P737" i="1"/>
  <c r="AB737" i="1" s="1"/>
  <c r="L737" i="1"/>
  <c r="AF736" i="1"/>
  <c r="AE736" i="1"/>
  <c r="AD736" i="1"/>
  <c r="AC736" i="1"/>
  <c r="T736" i="1"/>
  <c r="S736" i="1"/>
  <c r="P736" i="1"/>
  <c r="AB736" i="1" s="1"/>
  <c r="L736" i="1"/>
  <c r="AF735" i="1"/>
  <c r="AE735" i="1"/>
  <c r="AD735" i="1"/>
  <c r="AC735" i="1"/>
  <c r="T735" i="1"/>
  <c r="S735" i="1"/>
  <c r="P735" i="1"/>
  <c r="AB735" i="1" s="1"/>
  <c r="L735" i="1"/>
  <c r="AF734" i="1"/>
  <c r="AI734" i="1" s="1"/>
  <c r="AE734" i="1"/>
  <c r="AD734" i="1"/>
  <c r="AC734" i="1"/>
  <c r="T734" i="1"/>
  <c r="S734" i="1"/>
  <c r="P734" i="1"/>
  <c r="AB734" i="1" s="1"/>
  <c r="L734" i="1"/>
  <c r="AF733" i="1"/>
  <c r="AI733" i="1" s="1"/>
  <c r="AE733" i="1"/>
  <c r="AD733" i="1"/>
  <c r="AC733" i="1"/>
  <c r="T733" i="1"/>
  <c r="S733" i="1"/>
  <c r="P733" i="1"/>
  <c r="AB733" i="1" s="1"/>
  <c r="L733" i="1"/>
  <c r="AF732" i="1"/>
  <c r="AE732" i="1"/>
  <c r="AD732" i="1"/>
  <c r="AC732" i="1"/>
  <c r="T732" i="1"/>
  <c r="S732" i="1"/>
  <c r="P732" i="1"/>
  <c r="AB732" i="1" s="1"/>
  <c r="L732" i="1"/>
  <c r="AF731" i="1"/>
  <c r="AE731" i="1"/>
  <c r="AD731" i="1"/>
  <c r="AC731" i="1"/>
  <c r="T731" i="1"/>
  <c r="S731" i="1"/>
  <c r="P731" i="1"/>
  <c r="AB731" i="1" s="1"/>
  <c r="L731" i="1"/>
  <c r="AF730" i="1"/>
  <c r="AE730" i="1"/>
  <c r="AD730" i="1"/>
  <c r="AC730" i="1"/>
  <c r="T730" i="1"/>
  <c r="S730" i="1"/>
  <c r="P730" i="1"/>
  <c r="AB730" i="1" s="1"/>
  <c r="L730" i="1"/>
  <c r="AF729" i="1"/>
  <c r="AE729" i="1"/>
  <c r="AD729" i="1"/>
  <c r="AC729" i="1"/>
  <c r="T729" i="1"/>
  <c r="S729" i="1"/>
  <c r="P729" i="1"/>
  <c r="AB729" i="1" s="1"/>
  <c r="L729" i="1"/>
  <c r="AF728" i="1"/>
  <c r="AE728" i="1"/>
  <c r="AD728" i="1"/>
  <c r="AC728" i="1"/>
  <c r="T728" i="1"/>
  <c r="S728" i="1"/>
  <c r="P728" i="1"/>
  <c r="AB728" i="1" s="1"/>
  <c r="L728" i="1"/>
  <c r="AF727" i="1"/>
  <c r="AE727" i="1"/>
  <c r="AD727" i="1"/>
  <c r="AC727" i="1"/>
  <c r="T727" i="1"/>
  <c r="S727" i="1"/>
  <c r="P727" i="1"/>
  <c r="AB727" i="1" s="1"/>
  <c r="L727" i="1"/>
  <c r="AF726" i="1"/>
  <c r="AE726" i="1"/>
  <c r="AD726" i="1"/>
  <c r="AC726" i="1"/>
  <c r="T726" i="1"/>
  <c r="S726" i="1"/>
  <c r="P726" i="1"/>
  <c r="AB726" i="1" s="1"/>
  <c r="L726" i="1"/>
  <c r="AF725" i="1"/>
  <c r="AE725" i="1"/>
  <c r="AD725" i="1"/>
  <c r="AC725" i="1"/>
  <c r="T725" i="1"/>
  <c r="S725" i="1"/>
  <c r="P725" i="1"/>
  <c r="AB725" i="1" s="1"/>
  <c r="L725" i="1"/>
  <c r="AF724" i="1"/>
  <c r="AI724" i="1" s="1"/>
  <c r="AE724" i="1"/>
  <c r="AD724" i="1"/>
  <c r="AC724" i="1"/>
  <c r="T724" i="1"/>
  <c r="S724" i="1"/>
  <c r="P724" i="1"/>
  <c r="AB724" i="1" s="1"/>
  <c r="L724" i="1"/>
  <c r="AF723" i="1"/>
  <c r="AE723" i="1"/>
  <c r="AD723" i="1"/>
  <c r="AC723" i="1"/>
  <c r="T723" i="1"/>
  <c r="S723" i="1"/>
  <c r="P723" i="1"/>
  <c r="AB723" i="1" s="1"/>
  <c r="L723" i="1"/>
  <c r="AF722" i="1"/>
  <c r="AE722" i="1"/>
  <c r="AD722" i="1"/>
  <c r="AC722" i="1"/>
  <c r="T722" i="1"/>
  <c r="S722" i="1"/>
  <c r="P722" i="1"/>
  <c r="AB722" i="1" s="1"/>
  <c r="L722" i="1"/>
  <c r="AF721" i="1"/>
  <c r="AE721" i="1"/>
  <c r="AD721" i="1"/>
  <c r="AC721" i="1"/>
  <c r="T721" i="1"/>
  <c r="S721" i="1"/>
  <c r="P721" i="1"/>
  <c r="AB721" i="1" s="1"/>
  <c r="L721" i="1"/>
  <c r="AF720" i="1"/>
  <c r="AE720" i="1"/>
  <c r="AD720" i="1"/>
  <c r="AC720" i="1"/>
  <c r="T720" i="1"/>
  <c r="S720" i="1"/>
  <c r="P720" i="1"/>
  <c r="AB720" i="1" s="1"/>
  <c r="L720" i="1"/>
  <c r="AF719" i="1"/>
  <c r="AE719" i="1"/>
  <c r="AD719" i="1"/>
  <c r="AC719" i="1"/>
  <c r="T719" i="1"/>
  <c r="S719" i="1"/>
  <c r="P719" i="1"/>
  <c r="AB719" i="1" s="1"/>
  <c r="L719" i="1"/>
  <c r="AF718" i="1"/>
  <c r="AE718" i="1"/>
  <c r="AD718" i="1"/>
  <c r="AC718" i="1"/>
  <c r="T718" i="1"/>
  <c r="S718" i="1"/>
  <c r="P718" i="1"/>
  <c r="AB718" i="1" s="1"/>
  <c r="L718" i="1"/>
  <c r="AF717" i="1"/>
  <c r="AE717" i="1"/>
  <c r="AD717" i="1"/>
  <c r="AC717" i="1"/>
  <c r="T717" i="1"/>
  <c r="S717" i="1"/>
  <c r="P717" i="1"/>
  <c r="AB717" i="1" s="1"/>
  <c r="L717" i="1"/>
  <c r="AF716" i="1"/>
  <c r="AE716" i="1"/>
  <c r="AD716" i="1"/>
  <c r="AC716" i="1"/>
  <c r="T716" i="1"/>
  <c r="S716" i="1"/>
  <c r="P716" i="1"/>
  <c r="AB716" i="1" s="1"/>
  <c r="L716" i="1"/>
  <c r="AF715" i="1"/>
  <c r="AE715" i="1"/>
  <c r="AD715" i="1"/>
  <c r="AC715" i="1"/>
  <c r="T715" i="1"/>
  <c r="S715" i="1"/>
  <c r="P715" i="1"/>
  <c r="AB715" i="1" s="1"/>
  <c r="L715" i="1"/>
  <c r="AF714" i="1"/>
  <c r="AE714" i="1"/>
  <c r="AD714" i="1"/>
  <c r="AC714" i="1"/>
  <c r="T714" i="1"/>
  <c r="S714" i="1"/>
  <c r="P714" i="1"/>
  <c r="AB714" i="1" s="1"/>
  <c r="L714" i="1"/>
  <c r="AF713" i="1"/>
  <c r="AE713" i="1"/>
  <c r="AD713" i="1"/>
  <c r="AC713" i="1"/>
  <c r="T713" i="1"/>
  <c r="S713" i="1"/>
  <c r="P713" i="1"/>
  <c r="AB713" i="1" s="1"/>
  <c r="L713" i="1"/>
  <c r="AF712" i="1"/>
  <c r="AE712" i="1"/>
  <c r="AD712" i="1"/>
  <c r="AC712" i="1"/>
  <c r="T712" i="1"/>
  <c r="S712" i="1"/>
  <c r="P712" i="1"/>
  <c r="AB712" i="1" s="1"/>
  <c r="L712" i="1"/>
  <c r="AF711" i="1"/>
  <c r="AE711" i="1"/>
  <c r="AD711" i="1"/>
  <c r="AC711" i="1"/>
  <c r="T711" i="1"/>
  <c r="S711" i="1"/>
  <c r="P711" i="1"/>
  <c r="AB711" i="1" s="1"/>
  <c r="L711" i="1"/>
  <c r="AF710" i="1"/>
  <c r="AE710" i="1"/>
  <c r="AD710" i="1"/>
  <c r="AC710" i="1"/>
  <c r="T710" i="1"/>
  <c r="S710" i="1"/>
  <c r="P710" i="1"/>
  <c r="AB710" i="1" s="1"/>
  <c r="L710" i="1"/>
  <c r="AF709" i="1"/>
  <c r="AE709" i="1"/>
  <c r="AD709" i="1"/>
  <c r="AC709" i="1"/>
  <c r="T709" i="1"/>
  <c r="S709" i="1"/>
  <c r="P709" i="1"/>
  <c r="AB709" i="1" s="1"/>
  <c r="L709" i="1"/>
  <c r="AF708" i="1"/>
  <c r="AE708" i="1"/>
  <c r="AD708" i="1"/>
  <c r="AC708" i="1"/>
  <c r="T708" i="1"/>
  <c r="S708" i="1"/>
  <c r="P708" i="1"/>
  <c r="AB708" i="1" s="1"/>
  <c r="L708" i="1"/>
  <c r="AF707" i="1"/>
  <c r="AI707" i="1" s="1"/>
  <c r="AE707" i="1"/>
  <c r="AD707" i="1"/>
  <c r="AC707" i="1"/>
  <c r="T707" i="1"/>
  <c r="S707" i="1"/>
  <c r="P707" i="1"/>
  <c r="AB707" i="1" s="1"/>
  <c r="L707" i="1"/>
  <c r="AF706" i="1"/>
  <c r="AI706" i="1" s="1"/>
  <c r="AE706" i="1"/>
  <c r="AD706" i="1"/>
  <c r="AC706" i="1"/>
  <c r="T706" i="1"/>
  <c r="S706" i="1"/>
  <c r="P706" i="1"/>
  <c r="AB706" i="1" s="1"/>
  <c r="L706" i="1"/>
  <c r="AF705" i="1"/>
  <c r="AE705" i="1"/>
  <c r="AD705" i="1"/>
  <c r="AC705" i="1"/>
  <c r="T705" i="1"/>
  <c r="S705" i="1"/>
  <c r="P705" i="1"/>
  <c r="AB705" i="1" s="1"/>
  <c r="L705" i="1"/>
  <c r="AF704" i="1"/>
  <c r="AE704" i="1"/>
  <c r="AD704" i="1"/>
  <c r="AC704" i="1"/>
  <c r="T704" i="1"/>
  <c r="S704" i="1"/>
  <c r="P704" i="1"/>
  <c r="AB704" i="1" s="1"/>
  <c r="L704" i="1"/>
  <c r="AF703" i="1"/>
  <c r="AI703" i="1" s="1"/>
  <c r="AE703" i="1"/>
  <c r="AD703" i="1"/>
  <c r="AC703" i="1"/>
  <c r="T703" i="1"/>
  <c r="S703" i="1"/>
  <c r="P703" i="1"/>
  <c r="AB703" i="1" s="1"/>
  <c r="L703" i="1"/>
  <c r="AF702" i="1"/>
  <c r="AE702" i="1"/>
  <c r="AD702" i="1"/>
  <c r="AC702" i="1"/>
  <c r="T702" i="1"/>
  <c r="S702" i="1"/>
  <c r="P702" i="1"/>
  <c r="AB702" i="1" s="1"/>
  <c r="L702" i="1"/>
  <c r="AF701" i="1"/>
  <c r="AE701" i="1"/>
  <c r="AD701" i="1"/>
  <c r="AC701" i="1"/>
  <c r="T701" i="1"/>
  <c r="S701" i="1"/>
  <c r="P701" i="1"/>
  <c r="AB701" i="1" s="1"/>
  <c r="L701" i="1"/>
  <c r="AF700" i="1"/>
  <c r="AI700" i="1" s="1"/>
  <c r="AE700" i="1"/>
  <c r="AD700" i="1"/>
  <c r="AC700" i="1"/>
  <c r="T700" i="1"/>
  <c r="S700" i="1"/>
  <c r="P700" i="1"/>
  <c r="AB700" i="1" s="1"/>
  <c r="L700" i="1"/>
  <c r="AF699" i="1"/>
  <c r="AE699" i="1"/>
  <c r="AD699" i="1"/>
  <c r="AC699" i="1"/>
  <c r="T699" i="1"/>
  <c r="S699" i="1"/>
  <c r="P699" i="1"/>
  <c r="AB699" i="1" s="1"/>
  <c r="L699" i="1"/>
  <c r="AF698" i="1"/>
  <c r="AE698" i="1"/>
  <c r="AD698" i="1"/>
  <c r="AC698" i="1"/>
  <c r="T698" i="1"/>
  <c r="S698" i="1"/>
  <c r="P698" i="1"/>
  <c r="AB698" i="1" s="1"/>
  <c r="L698" i="1"/>
  <c r="AF697" i="1"/>
  <c r="AE697" i="1"/>
  <c r="AD697" i="1"/>
  <c r="AC697" i="1"/>
  <c r="T697" i="1"/>
  <c r="S697" i="1"/>
  <c r="P697" i="1"/>
  <c r="AB697" i="1" s="1"/>
  <c r="L697" i="1"/>
  <c r="AF696" i="1"/>
  <c r="AE696" i="1"/>
  <c r="AD696" i="1"/>
  <c r="AC696" i="1"/>
  <c r="T696" i="1"/>
  <c r="S696" i="1"/>
  <c r="P696" i="1"/>
  <c r="AB696" i="1" s="1"/>
  <c r="L696" i="1"/>
  <c r="AF695" i="1"/>
  <c r="AE695" i="1"/>
  <c r="AD695" i="1"/>
  <c r="AC695" i="1"/>
  <c r="T695" i="1"/>
  <c r="S695" i="1"/>
  <c r="P695" i="1"/>
  <c r="AB695" i="1" s="1"/>
  <c r="L695" i="1"/>
  <c r="AF694" i="1"/>
  <c r="AE694" i="1"/>
  <c r="AD694" i="1"/>
  <c r="AC694" i="1"/>
  <c r="T694" i="1"/>
  <c r="S694" i="1"/>
  <c r="P694" i="1"/>
  <c r="AB694" i="1" s="1"/>
  <c r="L694" i="1"/>
  <c r="AF693" i="1"/>
  <c r="AE693" i="1"/>
  <c r="AD693" i="1"/>
  <c r="AC693" i="1"/>
  <c r="T693" i="1"/>
  <c r="S693" i="1"/>
  <c r="P693" i="1"/>
  <c r="AB693" i="1" s="1"/>
  <c r="L693" i="1"/>
  <c r="AF692" i="1"/>
  <c r="AE692" i="1"/>
  <c r="AD692" i="1"/>
  <c r="AC692" i="1"/>
  <c r="T692" i="1"/>
  <c r="S692" i="1"/>
  <c r="P692" i="1"/>
  <c r="AB692" i="1" s="1"/>
  <c r="L692" i="1"/>
  <c r="AF691" i="1"/>
  <c r="AE691" i="1"/>
  <c r="AD691" i="1"/>
  <c r="AC691" i="1"/>
  <c r="T691" i="1"/>
  <c r="S691" i="1"/>
  <c r="P691" i="1"/>
  <c r="AB691" i="1" s="1"/>
  <c r="L691" i="1"/>
  <c r="AF690" i="1"/>
  <c r="AE690" i="1"/>
  <c r="AD690" i="1"/>
  <c r="AC690" i="1"/>
  <c r="T690" i="1"/>
  <c r="S690" i="1"/>
  <c r="P690" i="1"/>
  <c r="AB690" i="1" s="1"/>
  <c r="L690" i="1"/>
  <c r="AF689" i="1"/>
  <c r="AE689" i="1"/>
  <c r="AD689" i="1"/>
  <c r="AC689" i="1"/>
  <c r="T689" i="1"/>
  <c r="S689" i="1"/>
  <c r="P689" i="1"/>
  <c r="AB689" i="1" s="1"/>
  <c r="L689" i="1"/>
  <c r="AF688" i="1"/>
  <c r="AE688" i="1"/>
  <c r="AD688" i="1"/>
  <c r="AC688" i="1"/>
  <c r="T688" i="1"/>
  <c r="S688" i="1"/>
  <c r="P688" i="1"/>
  <c r="AB688" i="1" s="1"/>
  <c r="L688" i="1"/>
  <c r="AF687" i="1"/>
  <c r="AE687" i="1"/>
  <c r="AD687" i="1"/>
  <c r="AC687" i="1"/>
  <c r="T687" i="1"/>
  <c r="S687" i="1"/>
  <c r="P687" i="1"/>
  <c r="AB687" i="1" s="1"/>
  <c r="L687" i="1"/>
  <c r="AF686" i="1"/>
  <c r="AE686" i="1"/>
  <c r="AD686" i="1"/>
  <c r="AC686" i="1"/>
  <c r="T686" i="1"/>
  <c r="S686" i="1"/>
  <c r="P686" i="1"/>
  <c r="AB686" i="1" s="1"/>
  <c r="L686" i="1"/>
  <c r="AF685" i="1"/>
  <c r="AE685" i="1"/>
  <c r="AD685" i="1"/>
  <c r="AC685" i="1"/>
  <c r="T685" i="1"/>
  <c r="S685" i="1"/>
  <c r="P685" i="1"/>
  <c r="AB685" i="1" s="1"/>
  <c r="L685" i="1"/>
  <c r="AF684" i="1"/>
  <c r="AE684" i="1"/>
  <c r="AD684" i="1"/>
  <c r="AC684" i="1"/>
  <c r="T684" i="1"/>
  <c r="S684" i="1"/>
  <c r="P684" i="1"/>
  <c r="AB684" i="1" s="1"/>
  <c r="L684" i="1"/>
  <c r="AF683" i="1"/>
  <c r="AE683" i="1"/>
  <c r="AD683" i="1"/>
  <c r="AC683" i="1"/>
  <c r="T683" i="1"/>
  <c r="S683" i="1"/>
  <c r="P683" i="1"/>
  <c r="AB683" i="1" s="1"/>
  <c r="L683" i="1"/>
  <c r="AF682" i="1"/>
  <c r="AE682" i="1"/>
  <c r="AD682" i="1"/>
  <c r="AC682" i="1"/>
  <c r="T682" i="1"/>
  <c r="S682" i="1"/>
  <c r="P682" i="1"/>
  <c r="AB682" i="1" s="1"/>
  <c r="L682" i="1"/>
  <c r="AF681" i="1"/>
  <c r="AE681" i="1"/>
  <c r="AD681" i="1"/>
  <c r="AC681" i="1"/>
  <c r="T681" i="1"/>
  <c r="S681" i="1"/>
  <c r="P681" i="1"/>
  <c r="AB681" i="1" s="1"/>
  <c r="L681" i="1"/>
  <c r="AF680" i="1"/>
  <c r="AE680" i="1"/>
  <c r="AD680" i="1"/>
  <c r="AC680" i="1"/>
  <c r="T680" i="1"/>
  <c r="S680" i="1"/>
  <c r="P680" i="1"/>
  <c r="AB680" i="1" s="1"/>
  <c r="L680" i="1"/>
  <c r="AF679" i="1"/>
  <c r="AE679" i="1"/>
  <c r="AD679" i="1"/>
  <c r="AC679" i="1"/>
  <c r="T679" i="1"/>
  <c r="S679" i="1"/>
  <c r="P679" i="1"/>
  <c r="AB679" i="1" s="1"/>
  <c r="L679" i="1"/>
  <c r="AF678" i="1"/>
  <c r="AE678" i="1"/>
  <c r="AD678" i="1"/>
  <c r="AC678" i="1"/>
  <c r="T678" i="1"/>
  <c r="S678" i="1"/>
  <c r="P678" i="1"/>
  <c r="AB678" i="1" s="1"/>
  <c r="L678" i="1"/>
  <c r="AF677" i="1"/>
  <c r="AE677" i="1"/>
  <c r="AD677" i="1"/>
  <c r="AC677" i="1"/>
  <c r="T677" i="1"/>
  <c r="S677" i="1"/>
  <c r="P677" i="1"/>
  <c r="AB677" i="1" s="1"/>
  <c r="L677" i="1"/>
  <c r="AF676" i="1"/>
  <c r="AE676" i="1"/>
  <c r="AD676" i="1"/>
  <c r="AC676" i="1"/>
  <c r="T676" i="1"/>
  <c r="S676" i="1"/>
  <c r="P676" i="1"/>
  <c r="AB676" i="1" s="1"/>
  <c r="L676" i="1"/>
  <c r="AF675" i="1"/>
  <c r="AE675" i="1"/>
  <c r="AD675" i="1"/>
  <c r="AC675" i="1"/>
  <c r="T675" i="1"/>
  <c r="S675" i="1"/>
  <c r="P675" i="1"/>
  <c r="AB675" i="1" s="1"/>
  <c r="L675" i="1"/>
  <c r="AF674" i="1"/>
  <c r="AE674" i="1"/>
  <c r="AD674" i="1"/>
  <c r="AC674" i="1"/>
  <c r="T674" i="1"/>
  <c r="S674" i="1"/>
  <c r="P674" i="1"/>
  <c r="AB674" i="1" s="1"/>
  <c r="L674" i="1"/>
  <c r="AF673" i="1"/>
  <c r="AE673" i="1"/>
  <c r="AD673" i="1"/>
  <c r="AC673" i="1"/>
  <c r="T673" i="1"/>
  <c r="S673" i="1"/>
  <c r="P673" i="1"/>
  <c r="AB673" i="1" s="1"/>
  <c r="L673" i="1"/>
  <c r="AF672" i="1"/>
  <c r="AE672" i="1"/>
  <c r="AD672" i="1"/>
  <c r="AC672" i="1"/>
  <c r="T672" i="1"/>
  <c r="S672" i="1"/>
  <c r="P672" i="1"/>
  <c r="AB672" i="1" s="1"/>
  <c r="L672" i="1"/>
  <c r="AF671" i="1"/>
  <c r="AE671" i="1"/>
  <c r="AD671" i="1"/>
  <c r="AC671" i="1"/>
  <c r="T671" i="1"/>
  <c r="S671" i="1"/>
  <c r="P671" i="1"/>
  <c r="AB671" i="1" s="1"/>
  <c r="L671" i="1"/>
  <c r="AF670" i="1"/>
  <c r="AE670" i="1"/>
  <c r="AD670" i="1"/>
  <c r="AC670" i="1"/>
  <c r="T670" i="1"/>
  <c r="S670" i="1"/>
  <c r="P670" i="1"/>
  <c r="AB670" i="1" s="1"/>
  <c r="L670" i="1"/>
  <c r="AF669" i="1"/>
  <c r="AE669" i="1"/>
  <c r="AD669" i="1"/>
  <c r="AG669" i="1" s="1"/>
  <c r="AC669" i="1"/>
  <c r="T669" i="1"/>
  <c r="S669" i="1"/>
  <c r="P669" i="1"/>
  <c r="AB669" i="1" s="1"/>
  <c r="L669" i="1"/>
  <c r="AF668" i="1"/>
  <c r="AE668" i="1"/>
  <c r="AH668" i="1" s="1"/>
  <c r="AD668" i="1"/>
  <c r="AC668" i="1"/>
  <c r="T668" i="1"/>
  <c r="S668" i="1"/>
  <c r="P668" i="1"/>
  <c r="AB668" i="1" s="1"/>
  <c r="L668" i="1"/>
  <c r="AF667" i="1"/>
  <c r="AE667" i="1"/>
  <c r="AD667" i="1"/>
  <c r="AC667" i="1"/>
  <c r="T667" i="1"/>
  <c r="S667" i="1"/>
  <c r="P667" i="1"/>
  <c r="AB667" i="1" s="1"/>
  <c r="L667" i="1"/>
  <c r="AF666" i="1"/>
  <c r="AE666" i="1"/>
  <c r="AH666" i="1" s="1"/>
  <c r="AD666" i="1"/>
  <c r="AC666" i="1"/>
  <c r="T666" i="1"/>
  <c r="S666" i="1"/>
  <c r="P666" i="1"/>
  <c r="AB666" i="1" s="1"/>
  <c r="L666" i="1"/>
  <c r="AF665" i="1"/>
  <c r="AE665" i="1"/>
  <c r="AD665" i="1"/>
  <c r="AC665" i="1"/>
  <c r="T665" i="1"/>
  <c r="S665" i="1"/>
  <c r="P665" i="1"/>
  <c r="AB665" i="1" s="1"/>
  <c r="L665" i="1"/>
  <c r="AF664" i="1"/>
  <c r="AE664" i="1"/>
  <c r="AD664" i="1"/>
  <c r="AC664" i="1"/>
  <c r="T664" i="1"/>
  <c r="S664" i="1"/>
  <c r="P664" i="1"/>
  <c r="AB664" i="1" s="1"/>
  <c r="L664" i="1"/>
  <c r="AF663" i="1"/>
  <c r="AE663" i="1"/>
  <c r="AD663" i="1"/>
  <c r="AC663" i="1"/>
  <c r="T663" i="1"/>
  <c r="S663" i="1"/>
  <c r="P663" i="1"/>
  <c r="AB663" i="1" s="1"/>
  <c r="L663" i="1"/>
  <c r="AF662" i="1"/>
  <c r="AE662" i="1"/>
  <c r="AD662" i="1"/>
  <c r="AC662" i="1"/>
  <c r="T662" i="1"/>
  <c r="S662" i="1"/>
  <c r="P662" i="1"/>
  <c r="AB662" i="1" s="1"/>
  <c r="L662" i="1"/>
  <c r="AF661" i="1"/>
  <c r="AE661" i="1"/>
  <c r="AH661" i="1" s="1"/>
  <c r="AD661" i="1"/>
  <c r="AC661" i="1"/>
  <c r="T661" i="1"/>
  <c r="S661" i="1"/>
  <c r="P661" i="1"/>
  <c r="AB661" i="1" s="1"/>
  <c r="L661" i="1"/>
  <c r="AF660" i="1"/>
  <c r="AE660" i="1"/>
  <c r="AD660" i="1"/>
  <c r="AC660" i="1"/>
  <c r="T660" i="1"/>
  <c r="S660" i="1"/>
  <c r="P660" i="1"/>
  <c r="AB660" i="1" s="1"/>
  <c r="L660" i="1"/>
  <c r="AF659" i="1"/>
  <c r="AE659" i="1"/>
  <c r="AH659" i="1" s="1"/>
  <c r="AD659" i="1"/>
  <c r="AG659" i="1" s="1"/>
  <c r="AC659" i="1"/>
  <c r="T659" i="1"/>
  <c r="S659" i="1"/>
  <c r="P659" i="1"/>
  <c r="AB659" i="1" s="1"/>
  <c r="L659" i="1"/>
  <c r="AF658" i="1"/>
  <c r="AE658" i="1"/>
  <c r="AH658" i="1" s="1"/>
  <c r="AD658" i="1"/>
  <c r="AC658" i="1"/>
  <c r="T658" i="1"/>
  <c r="S658" i="1"/>
  <c r="P658" i="1"/>
  <c r="AB658" i="1" s="1"/>
  <c r="L658" i="1"/>
  <c r="AF657" i="1"/>
  <c r="AE657" i="1"/>
  <c r="AD657" i="1"/>
  <c r="AC657" i="1"/>
  <c r="T657" i="1"/>
  <c r="S657" i="1"/>
  <c r="P657" i="1"/>
  <c r="AB657" i="1" s="1"/>
  <c r="L657" i="1"/>
  <c r="AF656" i="1"/>
  <c r="AE656" i="1"/>
  <c r="AD656" i="1"/>
  <c r="AC656" i="1"/>
  <c r="T656" i="1"/>
  <c r="S656" i="1"/>
  <c r="P656" i="1"/>
  <c r="AB656" i="1" s="1"/>
  <c r="L656" i="1"/>
  <c r="AF655" i="1"/>
  <c r="AE655" i="1"/>
  <c r="AH655" i="1" s="1"/>
  <c r="AD655" i="1"/>
  <c r="AG655" i="1" s="1"/>
  <c r="AC655" i="1"/>
  <c r="T655" i="1"/>
  <c r="S655" i="1"/>
  <c r="P655" i="1"/>
  <c r="AB655" i="1" s="1"/>
  <c r="L655" i="1"/>
  <c r="AF654" i="1"/>
  <c r="AE654" i="1"/>
  <c r="AD654" i="1"/>
  <c r="AC654" i="1"/>
  <c r="T654" i="1"/>
  <c r="S654" i="1"/>
  <c r="P654" i="1"/>
  <c r="AB654" i="1" s="1"/>
  <c r="L654" i="1"/>
  <c r="AF653" i="1"/>
  <c r="AE653" i="1"/>
  <c r="AD653" i="1"/>
  <c r="AC653" i="1"/>
  <c r="T653" i="1"/>
  <c r="S653" i="1"/>
  <c r="P653" i="1"/>
  <c r="AB653" i="1" s="1"/>
  <c r="L653" i="1"/>
  <c r="AF652" i="1"/>
  <c r="AE652" i="1"/>
  <c r="AH652" i="1" s="1"/>
  <c r="AD652" i="1"/>
  <c r="AC652" i="1"/>
  <c r="T652" i="1"/>
  <c r="S652" i="1"/>
  <c r="P652" i="1"/>
  <c r="AB652" i="1" s="1"/>
  <c r="L652" i="1"/>
  <c r="AF651" i="1"/>
  <c r="AE651" i="1"/>
  <c r="AD651" i="1"/>
  <c r="AC651" i="1"/>
  <c r="T651" i="1"/>
  <c r="S651" i="1"/>
  <c r="P651" i="1"/>
  <c r="AB651" i="1" s="1"/>
  <c r="L651" i="1"/>
  <c r="AF650" i="1"/>
  <c r="AE650" i="1"/>
  <c r="AD650" i="1"/>
  <c r="AC650" i="1"/>
  <c r="T650" i="1"/>
  <c r="S650" i="1"/>
  <c r="P650" i="1"/>
  <c r="AB650" i="1" s="1"/>
  <c r="L650" i="1"/>
  <c r="AF649" i="1"/>
  <c r="AE649" i="1"/>
  <c r="AD649" i="1"/>
  <c r="AC649" i="1"/>
  <c r="T649" i="1"/>
  <c r="S649" i="1"/>
  <c r="P649" i="1"/>
  <c r="AB649" i="1" s="1"/>
  <c r="L649" i="1"/>
  <c r="AF648" i="1"/>
  <c r="AE648" i="1"/>
  <c r="AD648" i="1"/>
  <c r="AC648" i="1"/>
  <c r="T648" i="1"/>
  <c r="S648" i="1"/>
  <c r="P648" i="1"/>
  <c r="AB648" i="1" s="1"/>
  <c r="L648" i="1"/>
  <c r="AF647" i="1"/>
  <c r="AE647" i="1"/>
  <c r="AH647" i="1" s="1"/>
  <c r="AD647" i="1"/>
  <c r="AC647" i="1"/>
  <c r="T647" i="1"/>
  <c r="S647" i="1"/>
  <c r="P647" i="1"/>
  <c r="AB647" i="1" s="1"/>
  <c r="L647" i="1"/>
  <c r="AF646" i="1"/>
  <c r="AE646" i="1"/>
  <c r="AH646" i="1" s="1"/>
  <c r="AD646" i="1"/>
  <c r="AC646" i="1"/>
  <c r="T646" i="1"/>
  <c r="S646" i="1"/>
  <c r="P646" i="1"/>
  <c r="AB646" i="1" s="1"/>
  <c r="L646" i="1"/>
  <c r="AF645" i="1"/>
  <c r="AE645" i="1"/>
  <c r="AD645" i="1"/>
  <c r="AC645" i="1"/>
  <c r="T645" i="1"/>
  <c r="S645" i="1"/>
  <c r="P645" i="1"/>
  <c r="AB645" i="1" s="1"/>
  <c r="L645" i="1"/>
  <c r="AF644" i="1"/>
  <c r="AE644" i="1"/>
  <c r="AD644" i="1"/>
  <c r="AC644" i="1"/>
  <c r="T644" i="1"/>
  <c r="S644" i="1"/>
  <c r="P644" i="1"/>
  <c r="AB644" i="1" s="1"/>
  <c r="L644" i="1"/>
  <c r="AF643" i="1"/>
  <c r="AE643" i="1"/>
  <c r="AD643" i="1"/>
  <c r="AC643" i="1"/>
  <c r="T643" i="1"/>
  <c r="S643" i="1"/>
  <c r="P643" i="1"/>
  <c r="AB643" i="1" s="1"/>
  <c r="L643" i="1"/>
  <c r="AF642" i="1"/>
  <c r="AE642" i="1"/>
  <c r="AD642" i="1"/>
  <c r="AC642" i="1"/>
  <c r="T642" i="1"/>
  <c r="S642" i="1"/>
  <c r="P642" i="1"/>
  <c r="AB642" i="1" s="1"/>
  <c r="L642" i="1"/>
  <c r="AF641" i="1"/>
  <c r="AE641" i="1"/>
  <c r="AD641" i="1"/>
  <c r="AC641" i="1"/>
  <c r="T641" i="1"/>
  <c r="S641" i="1"/>
  <c r="P641" i="1"/>
  <c r="AB641" i="1" s="1"/>
  <c r="L641" i="1"/>
  <c r="AF640" i="1"/>
  <c r="AE640" i="1"/>
  <c r="AD640" i="1"/>
  <c r="AC640" i="1"/>
  <c r="T640" i="1"/>
  <c r="S640" i="1"/>
  <c r="P640" i="1"/>
  <c r="AB640" i="1" s="1"/>
  <c r="L640" i="1"/>
  <c r="AF639" i="1"/>
  <c r="AE639" i="1"/>
  <c r="AD639" i="1"/>
  <c r="AC639" i="1"/>
  <c r="T639" i="1"/>
  <c r="S639" i="1"/>
  <c r="P639" i="1"/>
  <c r="AB639" i="1" s="1"/>
  <c r="L639" i="1"/>
  <c r="AF638" i="1"/>
  <c r="AE638" i="1"/>
  <c r="AD638" i="1"/>
  <c r="AC638" i="1"/>
  <c r="T638" i="1"/>
  <c r="S638" i="1"/>
  <c r="P638" i="1"/>
  <c r="AB638" i="1" s="1"/>
  <c r="L638" i="1"/>
  <c r="AF637" i="1"/>
  <c r="AE637" i="1"/>
  <c r="AD637" i="1"/>
  <c r="AC637" i="1"/>
  <c r="T637" i="1"/>
  <c r="S637" i="1"/>
  <c r="P637" i="1"/>
  <c r="AB637" i="1" s="1"/>
  <c r="L637" i="1"/>
  <c r="AF636" i="1"/>
  <c r="AE636" i="1"/>
  <c r="AD636" i="1"/>
  <c r="AC636" i="1"/>
  <c r="T636" i="1"/>
  <c r="S636" i="1"/>
  <c r="P636" i="1"/>
  <c r="AB636" i="1" s="1"/>
  <c r="L636" i="1"/>
  <c r="AF635" i="1"/>
  <c r="AE635" i="1"/>
  <c r="AD635" i="1"/>
  <c r="AC635" i="1"/>
  <c r="T635" i="1"/>
  <c r="S635" i="1"/>
  <c r="P635" i="1"/>
  <c r="AB635" i="1" s="1"/>
  <c r="L635" i="1"/>
  <c r="AF634" i="1"/>
  <c r="AE634" i="1"/>
  <c r="AD634" i="1"/>
  <c r="AC634" i="1"/>
  <c r="T634" i="1"/>
  <c r="S634" i="1"/>
  <c r="P634" i="1"/>
  <c r="AB634" i="1" s="1"/>
  <c r="L634" i="1"/>
  <c r="AF633" i="1"/>
  <c r="AE633" i="1"/>
  <c r="AD633" i="1"/>
  <c r="AC633" i="1"/>
  <c r="T633" i="1"/>
  <c r="S633" i="1"/>
  <c r="P633" i="1"/>
  <c r="AB633" i="1" s="1"/>
  <c r="L633" i="1"/>
  <c r="AF632" i="1"/>
  <c r="AE632" i="1"/>
  <c r="AD632" i="1"/>
  <c r="AC632" i="1"/>
  <c r="T632" i="1"/>
  <c r="S632" i="1"/>
  <c r="P632" i="1"/>
  <c r="AB632" i="1" s="1"/>
  <c r="L632" i="1"/>
  <c r="AF631" i="1"/>
  <c r="AE631" i="1"/>
  <c r="AD631" i="1"/>
  <c r="AC631" i="1"/>
  <c r="T631" i="1"/>
  <c r="S631" i="1"/>
  <c r="P631" i="1"/>
  <c r="AB631" i="1" s="1"/>
  <c r="L631" i="1"/>
  <c r="AF630" i="1"/>
  <c r="AE630" i="1"/>
  <c r="AD630" i="1"/>
  <c r="AC630" i="1"/>
  <c r="T630" i="1"/>
  <c r="S630" i="1"/>
  <c r="P630" i="1"/>
  <c r="AB630" i="1" s="1"/>
  <c r="L630" i="1"/>
  <c r="AF629" i="1"/>
  <c r="AE629" i="1"/>
  <c r="AD629" i="1"/>
  <c r="AC629" i="1"/>
  <c r="T629" i="1"/>
  <c r="S629" i="1"/>
  <c r="P629" i="1"/>
  <c r="AB629" i="1" s="1"/>
  <c r="L629" i="1"/>
  <c r="AF628" i="1"/>
  <c r="AE628" i="1"/>
  <c r="AD628" i="1"/>
  <c r="AC628" i="1"/>
  <c r="T628" i="1"/>
  <c r="S628" i="1"/>
  <c r="P628" i="1"/>
  <c r="AB628" i="1" s="1"/>
  <c r="L628" i="1"/>
  <c r="AF627" i="1"/>
  <c r="AE627" i="1"/>
  <c r="AD627" i="1"/>
  <c r="AG627" i="1" s="1"/>
  <c r="AC627" i="1"/>
  <c r="T627" i="1"/>
  <c r="S627" i="1"/>
  <c r="P627" i="1"/>
  <c r="AB627" i="1" s="1"/>
  <c r="L627" i="1"/>
  <c r="AF626" i="1"/>
  <c r="AE626" i="1"/>
  <c r="AD626" i="1"/>
  <c r="AC626" i="1"/>
  <c r="T626" i="1"/>
  <c r="S626" i="1"/>
  <c r="P626" i="1"/>
  <c r="AB626" i="1" s="1"/>
  <c r="L626" i="1"/>
  <c r="AF625" i="1"/>
  <c r="AE625" i="1"/>
  <c r="AD625" i="1"/>
  <c r="AC625" i="1"/>
  <c r="T625" i="1"/>
  <c r="S625" i="1"/>
  <c r="P625" i="1"/>
  <c r="AB625" i="1" s="1"/>
  <c r="L625" i="1"/>
  <c r="AF624" i="1"/>
  <c r="AE624" i="1"/>
  <c r="AD624" i="1"/>
  <c r="AC624" i="1"/>
  <c r="T624" i="1"/>
  <c r="S624" i="1"/>
  <c r="P624" i="1"/>
  <c r="AB624" i="1" s="1"/>
  <c r="L624" i="1"/>
  <c r="AF623" i="1"/>
  <c r="AE623" i="1"/>
  <c r="AD623" i="1"/>
  <c r="AC623" i="1"/>
  <c r="T623" i="1"/>
  <c r="S623" i="1"/>
  <c r="P623" i="1"/>
  <c r="AB623" i="1" s="1"/>
  <c r="L623" i="1"/>
  <c r="AF622" i="1"/>
  <c r="AE622" i="1"/>
  <c r="AD622" i="1"/>
  <c r="AC622" i="1"/>
  <c r="T622" i="1"/>
  <c r="S622" i="1"/>
  <c r="P622" i="1"/>
  <c r="AB622" i="1" s="1"/>
  <c r="L622" i="1"/>
  <c r="AF621" i="1"/>
  <c r="AE621" i="1"/>
  <c r="AD621" i="1"/>
  <c r="AC621" i="1"/>
  <c r="T621" i="1"/>
  <c r="S621" i="1"/>
  <c r="P621" i="1"/>
  <c r="AB621" i="1" s="1"/>
  <c r="L621" i="1"/>
  <c r="AF620" i="1"/>
  <c r="AE620" i="1"/>
  <c r="AD620" i="1"/>
  <c r="AC620" i="1"/>
  <c r="T620" i="1"/>
  <c r="S620" i="1"/>
  <c r="P620" i="1"/>
  <c r="AB620" i="1" s="1"/>
  <c r="L620" i="1"/>
  <c r="AF619" i="1"/>
  <c r="AE619" i="1"/>
  <c r="AD619" i="1"/>
  <c r="AC619" i="1"/>
  <c r="T619" i="1"/>
  <c r="S619" i="1"/>
  <c r="P619" i="1"/>
  <c r="AB619" i="1" s="1"/>
  <c r="L619" i="1"/>
  <c r="AF618" i="1"/>
  <c r="AE618" i="1"/>
  <c r="AD618" i="1"/>
  <c r="AC618" i="1"/>
  <c r="T618" i="1"/>
  <c r="S618" i="1"/>
  <c r="P618" i="1"/>
  <c r="AB618" i="1" s="1"/>
  <c r="L618" i="1"/>
  <c r="AF617" i="1"/>
  <c r="AE617" i="1"/>
  <c r="AD617" i="1"/>
  <c r="AG617" i="1" s="1"/>
  <c r="AC617" i="1"/>
  <c r="T617" i="1"/>
  <c r="S617" i="1"/>
  <c r="P617" i="1"/>
  <c r="AB617" i="1" s="1"/>
  <c r="L617" i="1"/>
  <c r="AF616" i="1"/>
  <c r="AE616" i="1"/>
  <c r="AD616" i="1"/>
  <c r="AC616" i="1"/>
  <c r="T616" i="1"/>
  <c r="S616" i="1"/>
  <c r="P616" i="1"/>
  <c r="AB616" i="1" s="1"/>
  <c r="L616" i="1"/>
  <c r="AF615" i="1"/>
  <c r="AE615" i="1"/>
  <c r="AD615" i="1"/>
  <c r="AC615" i="1"/>
  <c r="T615" i="1"/>
  <c r="S615" i="1"/>
  <c r="P615" i="1"/>
  <c r="AB615" i="1" s="1"/>
  <c r="L615" i="1"/>
  <c r="AF614" i="1"/>
  <c r="AE614" i="1"/>
  <c r="AD614" i="1"/>
  <c r="AC614" i="1"/>
  <c r="T614" i="1"/>
  <c r="S614" i="1"/>
  <c r="P614" i="1"/>
  <c r="AB614" i="1" s="1"/>
  <c r="L614" i="1"/>
  <c r="AF613" i="1"/>
  <c r="AE613" i="1"/>
  <c r="AD613" i="1"/>
  <c r="AG613" i="1" s="1"/>
  <c r="AC613" i="1"/>
  <c r="T613" i="1"/>
  <c r="S613" i="1"/>
  <c r="P613" i="1"/>
  <c r="AB613" i="1" s="1"/>
  <c r="L613" i="1"/>
  <c r="AF612" i="1"/>
  <c r="AE612" i="1"/>
  <c r="AD612" i="1"/>
  <c r="AG612" i="1" s="1"/>
  <c r="AC612" i="1"/>
  <c r="T612" i="1"/>
  <c r="S612" i="1"/>
  <c r="P612" i="1"/>
  <c r="AB612" i="1" s="1"/>
  <c r="L612" i="1"/>
  <c r="AF611" i="1"/>
  <c r="AE611" i="1"/>
  <c r="AH611" i="1" s="1"/>
  <c r="AD611" i="1"/>
  <c r="AC611" i="1"/>
  <c r="T611" i="1"/>
  <c r="S611" i="1"/>
  <c r="P611" i="1"/>
  <c r="AB611" i="1" s="1"/>
  <c r="L611" i="1"/>
  <c r="AF610" i="1"/>
  <c r="AE610" i="1"/>
  <c r="AD610" i="1"/>
  <c r="AC610" i="1"/>
  <c r="T610" i="1"/>
  <c r="S610" i="1"/>
  <c r="P610" i="1"/>
  <c r="AB610" i="1" s="1"/>
  <c r="L610" i="1"/>
  <c r="AF609" i="1"/>
  <c r="AE609" i="1"/>
  <c r="AD609" i="1"/>
  <c r="AC609" i="1"/>
  <c r="T609" i="1"/>
  <c r="S609" i="1"/>
  <c r="P609" i="1"/>
  <c r="AB609" i="1" s="1"/>
  <c r="L609" i="1"/>
  <c r="AF608" i="1"/>
  <c r="AE608" i="1"/>
  <c r="AD608" i="1"/>
  <c r="AC608" i="1"/>
  <c r="T608" i="1"/>
  <c r="S608" i="1"/>
  <c r="P608" i="1"/>
  <c r="AB608" i="1" s="1"/>
  <c r="L608" i="1"/>
  <c r="AF607" i="1"/>
  <c r="AE607" i="1"/>
  <c r="AD607" i="1"/>
  <c r="AC607" i="1"/>
  <c r="T607" i="1"/>
  <c r="S607" i="1"/>
  <c r="P607" i="1"/>
  <c r="AB607" i="1" s="1"/>
  <c r="L607" i="1"/>
  <c r="AF606" i="1"/>
  <c r="AE606" i="1"/>
  <c r="AD606" i="1"/>
  <c r="AC606" i="1"/>
  <c r="T606" i="1"/>
  <c r="S606" i="1"/>
  <c r="P606" i="1"/>
  <c r="AB606" i="1" s="1"/>
  <c r="L606" i="1"/>
  <c r="AF605" i="1"/>
  <c r="AE605" i="1"/>
  <c r="AD605" i="1"/>
  <c r="AC605" i="1"/>
  <c r="T605" i="1"/>
  <c r="S605" i="1"/>
  <c r="P605" i="1"/>
  <c r="AB605" i="1" s="1"/>
  <c r="L605" i="1"/>
  <c r="AF604" i="1"/>
  <c r="AE604" i="1"/>
  <c r="AD604" i="1"/>
  <c r="AC604" i="1"/>
  <c r="T604" i="1"/>
  <c r="S604" i="1"/>
  <c r="P604" i="1"/>
  <c r="AB604" i="1" s="1"/>
  <c r="L604" i="1"/>
  <c r="AF603" i="1"/>
  <c r="AE603" i="1"/>
  <c r="AH603" i="1" s="1"/>
  <c r="AD603" i="1"/>
  <c r="AC603" i="1"/>
  <c r="T603" i="1"/>
  <c r="S603" i="1"/>
  <c r="P603" i="1"/>
  <c r="AB603" i="1" s="1"/>
  <c r="L603" i="1"/>
  <c r="AF602" i="1"/>
  <c r="AE602" i="1"/>
  <c r="AH602" i="1" s="1"/>
  <c r="AD602" i="1"/>
  <c r="AC602" i="1"/>
  <c r="T602" i="1"/>
  <c r="S602" i="1"/>
  <c r="P602" i="1"/>
  <c r="AB602" i="1" s="1"/>
  <c r="L602" i="1"/>
  <c r="AF601" i="1"/>
  <c r="AE601" i="1"/>
  <c r="AD601" i="1"/>
  <c r="AG601" i="1" s="1"/>
  <c r="AC601" i="1"/>
  <c r="T601" i="1"/>
  <c r="S601" i="1"/>
  <c r="P601" i="1"/>
  <c r="AB601" i="1" s="1"/>
  <c r="L601" i="1"/>
  <c r="AF600" i="1"/>
  <c r="AE600" i="1"/>
  <c r="AD600" i="1"/>
  <c r="AC600" i="1"/>
  <c r="T600" i="1"/>
  <c r="S600" i="1"/>
  <c r="P600" i="1"/>
  <c r="AB600" i="1" s="1"/>
  <c r="L600" i="1"/>
  <c r="AF599" i="1"/>
  <c r="AE599" i="1"/>
  <c r="AD599" i="1"/>
  <c r="AC599" i="1"/>
  <c r="T599" i="1"/>
  <c r="S599" i="1"/>
  <c r="P599" i="1"/>
  <c r="AB599" i="1" s="1"/>
  <c r="L599" i="1"/>
  <c r="AF598" i="1"/>
  <c r="AE598" i="1"/>
  <c r="AD598" i="1"/>
  <c r="AC598" i="1"/>
  <c r="T598" i="1"/>
  <c r="S598" i="1"/>
  <c r="P598" i="1"/>
  <c r="AB598" i="1" s="1"/>
  <c r="L598" i="1"/>
  <c r="AF597" i="1"/>
  <c r="AE597" i="1"/>
  <c r="AD597" i="1"/>
  <c r="AC597" i="1"/>
  <c r="T597" i="1"/>
  <c r="S597" i="1"/>
  <c r="P597" i="1"/>
  <c r="AB597" i="1" s="1"/>
  <c r="L597" i="1"/>
  <c r="AF596" i="1"/>
  <c r="AE596" i="1"/>
  <c r="AD596" i="1"/>
  <c r="AC596" i="1"/>
  <c r="T596" i="1"/>
  <c r="S596" i="1"/>
  <c r="P596" i="1"/>
  <c r="AB596" i="1" s="1"/>
  <c r="L596" i="1"/>
  <c r="AF595" i="1"/>
  <c r="AE595" i="1"/>
  <c r="AD595" i="1"/>
  <c r="AC595" i="1"/>
  <c r="T595" i="1"/>
  <c r="S595" i="1"/>
  <c r="P595" i="1"/>
  <c r="AB595" i="1" s="1"/>
  <c r="L595" i="1"/>
  <c r="AF594" i="1"/>
  <c r="AE594" i="1"/>
  <c r="AD594" i="1"/>
  <c r="AC594" i="1"/>
  <c r="T594" i="1"/>
  <c r="S594" i="1"/>
  <c r="P594" i="1"/>
  <c r="AB594" i="1" s="1"/>
  <c r="L594" i="1"/>
  <c r="AF593" i="1"/>
  <c r="AE593" i="1"/>
  <c r="AD593" i="1"/>
  <c r="AC593" i="1"/>
  <c r="T593" i="1"/>
  <c r="S593" i="1"/>
  <c r="P593" i="1"/>
  <c r="AB593" i="1" s="1"/>
  <c r="L593" i="1"/>
  <c r="AF592" i="1"/>
  <c r="AE592" i="1"/>
  <c r="AD592" i="1"/>
  <c r="AC592" i="1"/>
  <c r="T592" i="1"/>
  <c r="S592" i="1"/>
  <c r="P592" i="1"/>
  <c r="AB592" i="1" s="1"/>
  <c r="L592" i="1"/>
  <c r="AF591" i="1"/>
  <c r="AE591" i="1"/>
  <c r="AD591" i="1"/>
  <c r="AC591" i="1"/>
  <c r="T591" i="1"/>
  <c r="S591" i="1"/>
  <c r="P591" i="1"/>
  <c r="AB591" i="1" s="1"/>
  <c r="L591" i="1"/>
  <c r="AF590" i="1"/>
  <c r="AE590" i="1"/>
  <c r="AD590" i="1"/>
  <c r="AC590" i="1"/>
  <c r="T590" i="1"/>
  <c r="S590" i="1"/>
  <c r="P590" i="1"/>
  <c r="AB590" i="1" s="1"/>
  <c r="L590" i="1"/>
  <c r="AF589" i="1"/>
  <c r="AE589" i="1"/>
  <c r="AD589" i="1"/>
  <c r="AC589" i="1"/>
  <c r="T589" i="1"/>
  <c r="S589" i="1"/>
  <c r="P589" i="1"/>
  <c r="AB589" i="1" s="1"/>
  <c r="L589" i="1"/>
  <c r="AF588" i="1"/>
  <c r="AE588" i="1"/>
  <c r="AD588" i="1"/>
  <c r="AC588" i="1"/>
  <c r="T588" i="1"/>
  <c r="S588" i="1"/>
  <c r="P588" i="1"/>
  <c r="AB588" i="1" s="1"/>
  <c r="L588" i="1"/>
  <c r="AF587" i="1"/>
  <c r="AE587" i="1"/>
  <c r="AD587" i="1"/>
  <c r="AC587" i="1"/>
  <c r="T587" i="1"/>
  <c r="S587" i="1"/>
  <c r="P587" i="1"/>
  <c r="AB587" i="1" s="1"/>
  <c r="L587" i="1"/>
  <c r="AF586" i="1"/>
  <c r="AE586" i="1"/>
  <c r="AD586" i="1"/>
  <c r="AC586" i="1"/>
  <c r="T586" i="1"/>
  <c r="S586" i="1"/>
  <c r="P586" i="1"/>
  <c r="AB586" i="1" s="1"/>
  <c r="L586" i="1"/>
  <c r="AF585" i="1"/>
  <c r="AE585" i="1"/>
  <c r="AD585" i="1"/>
  <c r="AC585" i="1"/>
  <c r="T585" i="1"/>
  <c r="S585" i="1"/>
  <c r="P585" i="1"/>
  <c r="AB585" i="1" s="1"/>
  <c r="L585" i="1"/>
  <c r="AF584" i="1"/>
  <c r="AE584" i="1"/>
  <c r="AD584" i="1"/>
  <c r="AC584" i="1"/>
  <c r="T584" i="1"/>
  <c r="S584" i="1"/>
  <c r="P584" i="1"/>
  <c r="AB584" i="1" s="1"/>
  <c r="L584" i="1"/>
  <c r="AF583" i="1"/>
  <c r="AE583" i="1"/>
  <c r="AD583" i="1"/>
  <c r="AC583" i="1"/>
  <c r="T583" i="1"/>
  <c r="S583" i="1"/>
  <c r="P583" i="1"/>
  <c r="AB583" i="1" s="1"/>
  <c r="L583" i="1"/>
  <c r="AF582" i="1"/>
  <c r="AE582" i="1"/>
  <c r="AD582" i="1"/>
  <c r="AC582" i="1"/>
  <c r="T582" i="1"/>
  <c r="S582" i="1"/>
  <c r="P582" i="1"/>
  <c r="AB582" i="1" s="1"/>
  <c r="L582" i="1"/>
  <c r="AF581" i="1"/>
  <c r="AE581" i="1"/>
  <c r="AD581" i="1"/>
  <c r="AC581" i="1"/>
  <c r="T581" i="1"/>
  <c r="S581" i="1"/>
  <c r="P581" i="1"/>
  <c r="AB581" i="1" s="1"/>
  <c r="L581" i="1"/>
  <c r="AF580" i="1"/>
  <c r="AE580" i="1"/>
  <c r="AD580" i="1"/>
  <c r="AC580" i="1"/>
  <c r="T580" i="1"/>
  <c r="S580" i="1"/>
  <c r="P580" i="1"/>
  <c r="AB580" i="1" s="1"/>
  <c r="L580" i="1"/>
  <c r="AF579" i="1"/>
  <c r="AE579" i="1"/>
  <c r="AD579" i="1"/>
  <c r="AC579" i="1"/>
  <c r="T579" i="1"/>
  <c r="S579" i="1"/>
  <c r="P579" i="1"/>
  <c r="AB579" i="1" s="1"/>
  <c r="L579" i="1"/>
  <c r="AF578" i="1"/>
  <c r="AE578" i="1"/>
  <c r="AD578" i="1"/>
  <c r="AC578" i="1"/>
  <c r="T578" i="1"/>
  <c r="S578" i="1"/>
  <c r="P578" i="1"/>
  <c r="AB578" i="1" s="1"/>
  <c r="L578" i="1"/>
  <c r="AF577" i="1"/>
  <c r="AE577" i="1"/>
  <c r="AD577" i="1"/>
  <c r="AC577" i="1"/>
  <c r="T577" i="1"/>
  <c r="S577" i="1"/>
  <c r="P577" i="1"/>
  <c r="AB577" i="1" s="1"/>
  <c r="L577" i="1"/>
  <c r="AF576" i="1"/>
  <c r="AE576" i="1"/>
  <c r="AD576" i="1"/>
  <c r="AC576" i="1"/>
  <c r="T576" i="1"/>
  <c r="S576" i="1"/>
  <c r="P576" i="1"/>
  <c r="AB576" i="1" s="1"/>
  <c r="L576" i="1"/>
  <c r="AF575" i="1"/>
  <c r="AE575" i="1"/>
  <c r="AD575" i="1"/>
  <c r="AC575" i="1"/>
  <c r="T575" i="1"/>
  <c r="S575" i="1"/>
  <c r="P575" i="1"/>
  <c r="AB575" i="1" s="1"/>
  <c r="L575" i="1"/>
  <c r="AF574" i="1"/>
  <c r="AE574" i="1"/>
  <c r="AD574" i="1"/>
  <c r="AC574" i="1"/>
  <c r="T574" i="1"/>
  <c r="S574" i="1"/>
  <c r="P574" i="1"/>
  <c r="AB574" i="1" s="1"/>
  <c r="L574" i="1"/>
  <c r="AF573" i="1"/>
  <c r="AE573" i="1"/>
  <c r="AD573" i="1"/>
  <c r="AC573" i="1"/>
  <c r="T573" i="1"/>
  <c r="S573" i="1"/>
  <c r="P573" i="1"/>
  <c r="AB573" i="1" s="1"/>
  <c r="L573" i="1"/>
  <c r="AF572" i="1"/>
  <c r="AE572" i="1"/>
  <c r="AD572" i="1"/>
  <c r="AC572" i="1"/>
  <c r="T572" i="1"/>
  <c r="S572" i="1"/>
  <c r="P572" i="1"/>
  <c r="AB572" i="1" s="1"/>
  <c r="L572" i="1"/>
  <c r="AF571" i="1"/>
  <c r="AE571" i="1"/>
  <c r="AD571" i="1"/>
  <c r="AC571" i="1"/>
  <c r="T571" i="1"/>
  <c r="S571" i="1"/>
  <c r="P571" i="1"/>
  <c r="AB571" i="1" s="1"/>
  <c r="L571" i="1"/>
  <c r="AF570" i="1"/>
  <c r="AE570" i="1"/>
  <c r="AD570" i="1"/>
  <c r="AC570" i="1"/>
  <c r="T570" i="1"/>
  <c r="S570" i="1"/>
  <c r="P570" i="1"/>
  <c r="AB570" i="1" s="1"/>
  <c r="L570" i="1"/>
  <c r="AF569" i="1"/>
  <c r="AE569" i="1"/>
  <c r="AD569" i="1"/>
  <c r="AC569" i="1"/>
  <c r="T569" i="1"/>
  <c r="S569" i="1"/>
  <c r="P569" i="1"/>
  <c r="AB569" i="1" s="1"/>
  <c r="L569" i="1"/>
  <c r="AF568" i="1"/>
  <c r="AE568" i="1"/>
  <c r="AD568" i="1"/>
  <c r="AC568" i="1"/>
  <c r="T568" i="1"/>
  <c r="S568" i="1"/>
  <c r="P568" i="1"/>
  <c r="AB568" i="1" s="1"/>
  <c r="L568" i="1"/>
  <c r="AF567" i="1"/>
  <c r="AE567" i="1"/>
  <c r="AD567" i="1"/>
  <c r="AC567" i="1"/>
  <c r="T567" i="1"/>
  <c r="S567" i="1"/>
  <c r="P567" i="1"/>
  <c r="AB567" i="1" s="1"/>
  <c r="L567" i="1"/>
  <c r="AF566" i="1"/>
  <c r="AE566" i="1"/>
  <c r="AD566" i="1"/>
  <c r="AC566" i="1"/>
  <c r="T566" i="1"/>
  <c r="S566" i="1"/>
  <c r="P566" i="1"/>
  <c r="AB566" i="1" s="1"/>
  <c r="L566" i="1"/>
  <c r="AF565" i="1"/>
  <c r="AE565" i="1"/>
  <c r="AD565" i="1"/>
  <c r="AC565" i="1"/>
  <c r="T565" i="1"/>
  <c r="S565" i="1"/>
  <c r="P565" i="1"/>
  <c r="AB565" i="1" s="1"/>
  <c r="L565" i="1"/>
  <c r="AF564" i="1"/>
  <c r="AE564" i="1"/>
  <c r="AD564" i="1"/>
  <c r="AC564" i="1"/>
  <c r="T564" i="1"/>
  <c r="S564" i="1"/>
  <c r="P564" i="1"/>
  <c r="AB564" i="1" s="1"/>
  <c r="L564" i="1"/>
  <c r="AF563" i="1"/>
  <c r="AE563" i="1"/>
  <c r="AD563" i="1"/>
  <c r="AC563" i="1"/>
  <c r="T563" i="1"/>
  <c r="S563" i="1"/>
  <c r="P563" i="1"/>
  <c r="AB563" i="1" s="1"/>
  <c r="L563" i="1"/>
  <c r="AF562" i="1"/>
  <c r="AE562" i="1"/>
  <c r="AD562" i="1"/>
  <c r="AC562" i="1"/>
  <c r="T562" i="1"/>
  <c r="S562" i="1"/>
  <c r="P562" i="1"/>
  <c r="AB562" i="1" s="1"/>
  <c r="L562" i="1"/>
  <c r="AF561" i="1"/>
  <c r="AE561" i="1"/>
  <c r="AD561" i="1"/>
  <c r="AC561" i="1"/>
  <c r="T561" i="1"/>
  <c r="S561" i="1"/>
  <c r="P561" i="1"/>
  <c r="AB561" i="1" s="1"/>
  <c r="L561" i="1"/>
  <c r="AF560" i="1"/>
  <c r="AE560" i="1"/>
  <c r="AD560" i="1"/>
  <c r="AC560" i="1"/>
  <c r="T560" i="1"/>
  <c r="S560" i="1"/>
  <c r="P560" i="1"/>
  <c r="AB560" i="1" s="1"/>
  <c r="L560" i="1"/>
  <c r="AF559" i="1"/>
  <c r="AE559" i="1"/>
  <c r="AD559" i="1"/>
  <c r="AC559" i="1"/>
  <c r="T559" i="1"/>
  <c r="S559" i="1"/>
  <c r="P559" i="1"/>
  <c r="AB559" i="1" s="1"/>
  <c r="L559" i="1"/>
  <c r="AF558" i="1"/>
  <c r="AE558" i="1"/>
  <c r="AD558" i="1"/>
  <c r="AC558" i="1"/>
  <c r="T558" i="1"/>
  <c r="S558" i="1"/>
  <c r="P558" i="1"/>
  <c r="AB558" i="1" s="1"/>
  <c r="L558" i="1"/>
  <c r="AF557" i="1"/>
  <c r="AE557" i="1"/>
  <c r="AD557" i="1"/>
  <c r="AC557" i="1"/>
  <c r="T557" i="1"/>
  <c r="S557" i="1"/>
  <c r="P557" i="1"/>
  <c r="AB557" i="1" s="1"/>
  <c r="L557" i="1"/>
  <c r="AF556" i="1"/>
  <c r="AE556" i="1"/>
  <c r="AD556" i="1"/>
  <c r="AC556" i="1"/>
  <c r="T556" i="1"/>
  <c r="S556" i="1"/>
  <c r="P556" i="1"/>
  <c r="AB556" i="1" s="1"/>
  <c r="L556" i="1"/>
  <c r="AF555" i="1"/>
  <c r="AE555" i="1"/>
  <c r="AD555" i="1"/>
  <c r="AC555" i="1"/>
  <c r="T555" i="1"/>
  <c r="S555" i="1"/>
  <c r="P555" i="1"/>
  <c r="AB555" i="1" s="1"/>
  <c r="L555" i="1"/>
  <c r="AF554" i="1"/>
  <c r="AE554" i="1"/>
  <c r="AD554" i="1"/>
  <c r="AC554" i="1"/>
  <c r="T554" i="1"/>
  <c r="S554" i="1"/>
  <c r="P554" i="1"/>
  <c r="AB554" i="1" s="1"/>
  <c r="L554" i="1"/>
  <c r="AF553" i="1"/>
  <c r="AE553" i="1"/>
  <c r="AD553" i="1"/>
  <c r="AC553" i="1"/>
  <c r="T553" i="1"/>
  <c r="S553" i="1"/>
  <c r="P553" i="1"/>
  <c r="AB553" i="1" s="1"/>
  <c r="L553" i="1"/>
  <c r="AF552" i="1"/>
  <c r="AE552" i="1"/>
  <c r="AD552" i="1"/>
  <c r="AC552" i="1"/>
  <c r="T552" i="1"/>
  <c r="S552" i="1"/>
  <c r="P552" i="1"/>
  <c r="AB552" i="1" s="1"/>
  <c r="L552" i="1"/>
  <c r="AF551" i="1"/>
  <c r="AE551" i="1"/>
  <c r="AD551" i="1"/>
  <c r="AC551" i="1"/>
  <c r="T551" i="1"/>
  <c r="S551" i="1"/>
  <c r="P551" i="1"/>
  <c r="AB551" i="1" s="1"/>
  <c r="L551" i="1"/>
  <c r="AF550" i="1"/>
  <c r="AE550" i="1"/>
  <c r="AD550" i="1"/>
  <c r="AC550" i="1"/>
  <c r="T550" i="1"/>
  <c r="S550" i="1"/>
  <c r="P550" i="1"/>
  <c r="AB550" i="1" s="1"/>
  <c r="L550" i="1"/>
  <c r="AF549" i="1"/>
  <c r="AE549" i="1"/>
  <c r="AD549" i="1"/>
  <c r="AC549" i="1"/>
  <c r="T549" i="1"/>
  <c r="S549" i="1"/>
  <c r="P549" i="1"/>
  <c r="AB549" i="1" s="1"/>
  <c r="L549" i="1"/>
  <c r="AF548" i="1"/>
  <c r="AE548" i="1"/>
  <c r="AD548" i="1"/>
  <c r="AC548" i="1"/>
  <c r="T548" i="1"/>
  <c r="S548" i="1"/>
  <c r="P548" i="1"/>
  <c r="AB548" i="1" s="1"/>
  <c r="L548" i="1"/>
  <c r="AF547" i="1"/>
  <c r="AE547" i="1"/>
  <c r="AD547" i="1"/>
  <c r="AC547" i="1"/>
  <c r="T547" i="1"/>
  <c r="S547" i="1"/>
  <c r="P547" i="1"/>
  <c r="AB547" i="1" s="1"/>
  <c r="L547" i="1"/>
  <c r="AF546" i="1"/>
  <c r="AE546" i="1"/>
  <c r="AD546" i="1"/>
  <c r="AC546" i="1"/>
  <c r="T546" i="1"/>
  <c r="S546" i="1"/>
  <c r="P546" i="1"/>
  <c r="AB546" i="1" s="1"/>
  <c r="L546" i="1"/>
  <c r="AF545" i="1"/>
  <c r="AE545" i="1"/>
  <c r="AD545" i="1"/>
  <c r="AC545" i="1"/>
  <c r="T545" i="1"/>
  <c r="S545" i="1"/>
  <c r="P545" i="1"/>
  <c r="AB545" i="1" s="1"/>
  <c r="L545" i="1"/>
  <c r="AF544" i="1"/>
  <c r="AE544" i="1"/>
  <c r="AD544" i="1"/>
  <c r="AC544" i="1"/>
  <c r="T544" i="1"/>
  <c r="S544" i="1"/>
  <c r="P544" i="1"/>
  <c r="AB544" i="1" s="1"/>
  <c r="L544" i="1"/>
  <c r="AF543" i="1"/>
  <c r="AE543" i="1"/>
  <c r="AD543" i="1"/>
  <c r="AC543" i="1"/>
  <c r="T543" i="1"/>
  <c r="S543" i="1"/>
  <c r="P543" i="1"/>
  <c r="AB543" i="1" s="1"/>
  <c r="L543" i="1"/>
  <c r="AF542" i="1"/>
  <c r="AE542" i="1"/>
  <c r="AD542" i="1"/>
  <c r="AC542" i="1"/>
  <c r="T542" i="1"/>
  <c r="S542" i="1"/>
  <c r="P542" i="1"/>
  <c r="AB542" i="1" s="1"/>
  <c r="L542" i="1"/>
  <c r="AF541" i="1"/>
  <c r="AE541" i="1"/>
  <c r="AD541" i="1"/>
  <c r="AC541" i="1"/>
  <c r="T541" i="1"/>
  <c r="S541" i="1"/>
  <c r="P541" i="1"/>
  <c r="AB541" i="1" s="1"/>
  <c r="L541" i="1"/>
  <c r="AF540" i="1"/>
  <c r="AE540" i="1"/>
  <c r="AD540" i="1"/>
  <c r="AC540" i="1"/>
  <c r="T540" i="1"/>
  <c r="S540" i="1"/>
  <c r="P540" i="1"/>
  <c r="AB540" i="1" s="1"/>
  <c r="L540" i="1"/>
  <c r="AF539" i="1"/>
  <c r="AE539" i="1"/>
  <c r="AD539" i="1"/>
  <c r="AC539" i="1"/>
  <c r="T539" i="1"/>
  <c r="S539" i="1"/>
  <c r="P539" i="1"/>
  <c r="AB539" i="1" s="1"/>
  <c r="L539" i="1"/>
  <c r="AF538" i="1"/>
  <c r="AE538" i="1"/>
  <c r="AD538" i="1"/>
  <c r="AC538" i="1"/>
  <c r="T538" i="1"/>
  <c r="S538" i="1"/>
  <c r="P538" i="1"/>
  <c r="AB538" i="1" s="1"/>
  <c r="L538" i="1"/>
  <c r="AF537" i="1"/>
  <c r="AE537" i="1"/>
  <c r="AD537" i="1"/>
  <c r="AC537" i="1"/>
  <c r="T537" i="1"/>
  <c r="S537" i="1"/>
  <c r="P537" i="1"/>
  <c r="AB537" i="1" s="1"/>
  <c r="L537" i="1"/>
  <c r="AF536" i="1"/>
  <c r="AE536" i="1"/>
  <c r="AD536" i="1"/>
  <c r="AC536" i="1"/>
  <c r="T536" i="1"/>
  <c r="S536" i="1"/>
  <c r="P536" i="1"/>
  <c r="AB536" i="1" s="1"/>
  <c r="L536" i="1"/>
  <c r="AF535" i="1"/>
  <c r="AE535" i="1"/>
  <c r="AD535" i="1"/>
  <c r="AC535" i="1"/>
  <c r="T535" i="1"/>
  <c r="S535" i="1"/>
  <c r="P535" i="1"/>
  <c r="AB535" i="1" s="1"/>
  <c r="L535" i="1"/>
  <c r="AF534" i="1"/>
  <c r="AE534" i="1"/>
  <c r="AD534" i="1"/>
  <c r="AC534" i="1"/>
  <c r="T534" i="1"/>
  <c r="S534" i="1"/>
  <c r="P534" i="1"/>
  <c r="AB534" i="1" s="1"/>
  <c r="L534" i="1"/>
  <c r="AF533" i="1"/>
  <c r="AE533" i="1"/>
  <c r="AD533" i="1"/>
  <c r="AC533" i="1"/>
  <c r="T533" i="1"/>
  <c r="S533" i="1"/>
  <c r="P533" i="1"/>
  <c r="AB533" i="1" s="1"/>
  <c r="L533" i="1"/>
  <c r="AF532" i="1"/>
  <c r="AE532" i="1"/>
  <c r="AD532" i="1"/>
  <c r="AC532" i="1"/>
  <c r="T532" i="1"/>
  <c r="S532" i="1"/>
  <c r="P532" i="1"/>
  <c r="AB532" i="1" s="1"/>
  <c r="L532" i="1"/>
  <c r="AF531" i="1"/>
  <c r="AE531" i="1"/>
  <c r="AD531" i="1"/>
  <c r="AC531" i="1"/>
  <c r="T531" i="1"/>
  <c r="S531" i="1"/>
  <c r="P531" i="1"/>
  <c r="AB531" i="1" s="1"/>
  <c r="L531" i="1"/>
  <c r="AF530" i="1"/>
  <c r="AE530" i="1"/>
  <c r="AD530" i="1"/>
  <c r="AC530" i="1"/>
  <c r="T530" i="1"/>
  <c r="S530" i="1"/>
  <c r="P530" i="1"/>
  <c r="AB530" i="1" s="1"/>
  <c r="L530" i="1"/>
  <c r="AF529" i="1"/>
  <c r="AE529" i="1"/>
  <c r="AD529" i="1"/>
  <c r="AC529" i="1"/>
  <c r="T529" i="1"/>
  <c r="S529" i="1"/>
  <c r="P529" i="1"/>
  <c r="AB529" i="1" s="1"/>
  <c r="L529" i="1"/>
  <c r="AF528" i="1"/>
  <c r="AE528" i="1"/>
  <c r="AD528" i="1"/>
  <c r="AC528" i="1"/>
  <c r="T528" i="1"/>
  <c r="S528" i="1"/>
  <c r="P528" i="1"/>
  <c r="AB528" i="1" s="1"/>
  <c r="L528" i="1"/>
  <c r="AF527" i="1"/>
  <c r="AE527" i="1"/>
  <c r="AD527" i="1"/>
  <c r="AC527" i="1"/>
  <c r="T527" i="1"/>
  <c r="S527" i="1"/>
  <c r="P527" i="1"/>
  <c r="AB527" i="1" s="1"/>
  <c r="L527" i="1"/>
  <c r="AF526" i="1"/>
  <c r="AE526" i="1"/>
  <c r="AD526" i="1"/>
  <c r="AC526" i="1"/>
  <c r="T526" i="1"/>
  <c r="S526" i="1"/>
  <c r="P526" i="1"/>
  <c r="AB526" i="1" s="1"/>
  <c r="L526" i="1"/>
  <c r="AF525" i="1"/>
  <c r="AE525" i="1"/>
  <c r="AD525" i="1"/>
  <c r="AC525" i="1"/>
  <c r="T525" i="1"/>
  <c r="S525" i="1"/>
  <c r="P525" i="1"/>
  <c r="AB525" i="1" s="1"/>
  <c r="L525" i="1"/>
  <c r="AF524" i="1"/>
  <c r="AE524" i="1"/>
  <c r="AD524" i="1"/>
  <c r="AC524" i="1"/>
  <c r="T524" i="1"/>
  <c r="S524" i="1"/>
  <c r="P524" i="1"/>
  <c r="AB524" i="1" s="1"/>
  <c r="L524" i="1"/>
  <c r="AF523" i="1"/>
  <c r="AE523" i="1"/>
  <c r="AD523" i="1"/>
  <c r="AC523" i="1"/>
  <c r="T523" i="1"/>
  <c r="S523" i="1"/>
  <c r="P523" i="1"/>
  <c r="AB523" i="1" s="1"/>
  <c r="L523" i="1"/>
  <c r="AF522" i="1"/>
  <c r="AE522" i="1"/>
  <c r="AD522" i="1"/>
  <c r="AC522" i="1"/>
  <c r="T522" i="1"/>
  <c r="S522" i="1"/>
  <c r="P522" i="1"/>
  <c r="AB522" i="1" s="1"/>
  <c r="L522" i="1"/>
  <c r="AF521" i="1"/>
  <c r="AE521" i="1"/>
  <c r="AD521" i="1"/>
  <c r="AC521" i="1"/>
  <c r="T521" i="1"/>
  <c r="S521" i="1"/>
  <c r="P521" i="1"/>
  <c r="AB521" i="1" s="1"/>
  <c r="L521" i="1"/>
  <c r="AF520" i="1"/>
  <c r="AE520" i="1"/>
  <c r="AD520" i="1"/>
  <c r="AC520" i="1"/>
  <c r="T520" i="1"/>
  <c r="S520" i="1"/>
  <c r="P520" i="1"/>
  <c r="AB520" i="1" s="1"/>
  <c r="L520" i="1"/>
  <c r="AF519" i="1"/>
  <c r="AE519" i="1"/>
  <c r="AD519" i="1"/>
  <c r="AC519" i="1"/>
  <c r="AB519" i="1"/>
  <c r="T519" i="1"/>
  <c r="S519" i="1"/>
  <c r="P519" i="1"/>
  <c r="L519" i="1"/>
  <c r="AF518" i="1"/>
  <c r="AE518" i="1"/>
  <c r="AD518" i="1"/>
  <c r="AC518" i="1"/>
  <c r="T518" i="1"/>
  <c r="S518" i="1"/>
  <c r="P518" i="1"/>
  <c r="AB518" i="1" s="1"/>
  <c r="L518" i="1"/>
  <c r="AF517" i="1"/>
  <c r="AE517" i="1"/>
  <c r="AD517" i="1"/>
  <c r="AC517" i="1"/>
  <c r="T517" i="1"/>
  <c r="S517" i="1"/>
  <c r="P517" i="1"/>
  <c r="AB517" i="1" s="1"/>
  <c r="L517" i="1"/>
  <c r="AF516" i="1"/>
  <c r="AE516" i="1"/>
  <c r="AD516" i="1"/>
  <c r="AC516" i="1"/>
  <c r="T516" i="1"/>
  <c r="S516" i="1"/>
  <c r="P516" i="1"/>
  <c r="AB516" i="1" s="1"/>
  <c r="L516" i="1"/>
  <c r="AF515" i="1"/>
  <c r="AE515" i="1"/>
  <c r="AD515" i="1"/>
  <c r="AC515" i="1"/>
  <c r="T515" i="1"/>
  <c r="S515" i="1"/>
  <c r="P515" i="1"/>
  <c r="AB515" i="1" s="1"/>
  <c r="L515" i="1"/>
  <c r="AF514" i="1"/>
  <c r="AE514" i="1"/>
  <c r="AD514" i="1"/>
  <c r="AC514" i="1"/>
  <c r="T514" i="1"/>
  <c r="S514" i="1"/>
  <c r="P514" i="1"/>
  <c r="AB514" i="1" s="1"/>
  <c r="L514" i="1"/>
  <c r="AF513" i="1"/>
  <c r="AE513" i="1"/>
  <c r="AD513" i="1"/>
  <c r="AC513" i="1"/>
  <c r="T513" i="1"/>
  <c r="S513" i="1"/>
  <c r="P513" i="1"/>
  <c r="AB513" i="1" s="1"/>
  <c r="L513" i="1"/>
  <c r="AF512" i="1"/>
  <c r="AE512" i="1"/>
  <c r="AD512" i="1"/>
  <c r="AC512" i="1"/>
  <c r="T512" i="1"/>
  <c r="S512" i="1"/>
  <c r="P512" i="1"/>
  <c r="AB512" i="1" s="1"/>
  <c r="L512" i="1"/>
  <c r="AF511" i="1"/>
  <c r="AE511" i="1"/>
  <c r="AD511" i="1"/>
  <c r="AC511" i="1"/>
  <c r="T511" i="1"/>
  <c r="S511" i="1"/>
  <c r="P511" i="1"/>
  <c r="AB511" i="1" s="1"/>
  <c r="L511" i="1"/>
  <c r="AF510" i="1"/>
  <c r="AE510" i="1"/>
  <c r="AD510" i="1"/>
  <c r="AC510" i="1"/>
  <c r="T510" i="1"/>
  <c r="S510" i="1"/>
  <c r="P510" i="1"/>
  <c r="AB510" i="1" s="1"/>
  <c r="L510" i="1"/>
  <c r="AF509" i="1"/>
  <c r="AE509" i="1"/>
  <c r="AD509" i="1"/>
  <c r="AC509" i="1"/>
  <c r="T509" i="1"/>
  <c r="S509" i="1"/>
  <c r="P509" i="1"/>
  <c r="AB509" i="1" s="1"/>
  <c r="L509" i="1"/>
  <c r="AF508" i="1"/>
  <c r="AE508" i="1"/>
  <c r="AD508" i="1"/>
  <c r="AC508" i="1"/>
  <c r="T508" i="1"/>
  <c r="S508" i="1"/>
  <c r="P508" i="1"/>
  <c r="AB508" i="1" s="1"/>
  <c r="L508" i="1"/>
  <c r="AF507" i="1"/>
  <c r="AE507" i="1"/>
  <c r="AD507" i="1"/>
  <c r="AC507" i="1"/>
  <c r="T507" i="1"/>
  <c r="S507" i="1"/>
  <c r="P507" i="1"/>
  <c r="AB507" i="1" s="1"/>
  <c r="L507" i="1"/>
  <c r="AF506" i="1"/>
  <c r="AE506" i="1"/>
  <c r="AD506" i="1"/>
  <c r="AC506" i="1"/>
  <c r="T506" i="1"/>
  <c r="S506" i="1"/>
  <c r="P506" i="1"/>
  <c r="AB506" i="1" s="1"/>
  <c r="L506" i="1"/>
  <c r="AF505" i="1"/>
  <c r="AE505" i="1"/>
  <c r="AD505" i="1"/>
  <c r="AC505" i="1"/>
  <c r="T505" i="1"/>
  <c r="S505" i="1"/>
  <c r="P505" i="1"/>
  <c r="AB505" i="1" s="1"/>
  <c r="L505" i="1"/>
  <c r="AF504" i="1"/>
  <c r="AE504" i="1"/>
  <c r="AD504" i="1"/>
  <c r="AC504" i="1"/>
  <c r="T504" i="1"/>
  <c r="S504" i="1"/>
  <c r="P504" i="1"/>
  <c r="AB504" i="1" s="1"/>
  <c r="L504" i="1"/>
  <c r="AF503" i="1"/>
  <c r="AE503" i="1"/>
  <c r="AD503" i="1"/>
  <c r="AC503" i="1"/>
  <c r="T503" i="1"/>
  <c r="S503" i="1"/>
  <c r="P503" i="1"/>
  <c r="AB503" i="1" s="1"/>
  <c r="L503" i="1"/>
  <c r="AF502" i="1"/>
  <c r="AE502" i="1"/>
  <c r="AD502" i="1"/>
  <c r="AC502" i="1"/>
  <c r="T502" i="1"/>
  <c r="S502" i="1"/>
  <c r="P502" i="1"/>
  <c r="AB502" i="1" s="1"/>
  <c r="L502" i="1"/>
  <c r="AF501" i="1"/>
  <c r="AE501" i="1"/>
  <c r="AD501" i="1"/>
  <c r="AC501" i="1"/>
  <c r="T501" i="1"/>
  <c r="S501" i="1"/>
  <c r="P501" i="1"/>
  <c r="AB501" i="1" s="1"/>
  <c r="L501" i="1"/>
  <c r="AF500" i="1"/>
  <c r="AE500" i="1"/>
  <c r="AD500" i="1"/>
  <c r="AC500" i="1"/>
  <c r="T500" i="1"/>
  <c r="S500" i="1"/>
  <c r="P500" i="1"/>
  <c r="AB500" i="1" s="1"/>
  <c r="L500" i="1"/>
  <c r="AF499" i="1"/>
  <c r="AE499" i="1"/>
  <c r="AD499" i="1"/>
  <c r="AC499" i="1"/>
  <c r="T499" i="1"/>
  <c r="S499" i="1"/>
  <c r="P499" i="1"/>
  <c r="AB499" i="1" s="1"/>
  <c r="L499" i="1"/>
  <c r="AF498" i="1"/>
  <c r="AE498" i="1"/>
  <c r="AD498" i="1"/>
  <c r="AC498" i="1"/>
  <c r="T498" i="1"/>
  <c r="S498" i="1"/>
  <c r="P498" i="1"/>
  <c r="AB498" i="1" s="1"/>
  <c r="L498" i="1"/>
  <c r="AF497" i="1"/>
  <c r="AE497" i="1"/>
  <c r="AD497" i="1"/>
  <c r="AC497" i="1"/>
  <c r="T497" i="1"/>
  <c r="S497" i="1"/>
  <c r="P497" i="1"/>
  <c r="AB497" i="1" s="1"/>
  <c r="L497" i="1"/>
  <c r="AF496" i="1"/>
  <c r="AE496" i="1"/>
  <c r="AD496" i="1"/>
  <c r="AC496" i="1"/>
  <c r="T496" i="1"/>
  <c r="S496" i="1"/>
  <c r="P496" i="1"/>
  <c r="AB496" i="1" s="1"/>
  <c r="L496" i="1"/>
  <c r="AF495" i="1"/>
  <c r="AE495" i="1"/>
  <c r="AD495" i="1"/>
  <c r="AC495" i="1"/>
  <c r="T495" i="1"/>
  <c r="S495" i="1"/>
  <c r="P495" i="1"/>
  <c r="AB495" i="1" s="1"/>
  <c r="L495" i="1"/>
  <c r="AF494" i="1"/>
  <c r="AE494" i="1"/>
  <c r="AD494" i="1"/>
  <c r="AC494" i="1"/>
  <c r="T494" i="1"/>
  <c r="S494" i="1"/>
  <c r="P494" i="1"/>
  <c r="AB494" i="1" s="1"/>
  <c r="L494" i="1"/>
  <c r="AF493" i="1"/>
  <c r="AE493" i="1"/>
  <c r="AD493" i="1"/>
  <c r="AC493" i="1"/>
  <c r="T493" i="1"/>
  <c r="S493" i="1"/>
  <c r="P493" i="1"/>
  <c r="AB493" i="1" s="1"/>
  <c r="L493" i="1"/>
  <c r="AF492" i="1"/>
  <c r="AE492" i="1"/>
  <c r="AH492" i="1" s="1"/>
  <c r="AD492" i="1"/>
  <c r="AC492" i="1"/>
  <c r="T492" i="1"/>
  <c r="S492" i="1"/>
  <c r="P492" i="1"/>
  <c r="AB492" i="1" s="1"/>
  <c r="L492" i="1"/>
  <c r="AF491" i="1"/>
  <c r="AE491" i="1"/>
  <c r="AH491" i="1" s="1"/>
  <c r="AD491" i="1"/>
  <c r="AC491" i="1"/>
  <c r="T491" i="1"/>
  <c r="S491" i="1"/>
  <c r="P491" i="1"/>
  <c r="AB491" i="1" s="1"/>
  <c r="L491" i="1"/>
  <c r="AF490" i="1"/>
  <c r="AE490" i="1"/>
  <c r="AD490" i="1"/>
  <c r="AC490" i="1"/>
  <c r="T490" i="1"/>
  <c r="S490" i="1"/>
  <c r="P490" i="1"/>
  <c r="AB490" i="1" s="1"/>
  <c r="L490" i="1"/>
  <c r="AF489" i="1"/>
  <c r="AE489" i="1"/>
  <c r="AD489" i="1"/>
  <c r="AC489" i="1"/>
  <c r="T489" i="1"/>
  <c r="S489" i="1"/>
  <c r="P489" i="1"/>
  <c r="AB489" i="1" s="1"/>
  <c r="L489" i="1"/>
  <c r="AF488" i="1"/>
  <c r="AE488" i="1"/>
  <c r="AD488" i="1"/>
  <c r="AC488" i="1"/>
  <c r="T488" i="1"/>
  <c r="S488" i="1"/>
  <c r="P488" i="1"/>
  <c r="AB488" i="1" s="1"/>
  <c r="L488" i="1"/>
  <c r="AF487" i="1"/>
  <c r="AE487" i="1"/>
  <c r="AD487" i="1"/>
  <c r="AC487" i="1"/>
  <c r="T487" i="1"/>
  <c r="S487" i="1"/>
  <c r="P487" i="1"/>
  <c r="AB487" i="1" s="1"/>
  <c r="L487" i="1"/>
  <c r="AF486" i="1"/>
  <c r="AE486" i="1"/>
  <c r="AH486" i="1" s="1"/>
  <c r="AD486" i="1"/>
  <c r="AC486" i="1"/>
  <c r="T486" i="1"/>
  <c r="S486" i="1"/>
  <c r="P486" i="1"/>
  <c r="AB486" i="1" s="1"/>
  <c r="L486" i="1"/>
  <c r="AF485" i="1"/>
  <c r="AE485" i="1"/>
  <c r="AH485" i="1" s="1"/>
  <c r="AD485" i="1"/>
  <c r="AC485" i="1"/>
  <c r="T485" i="1"/>
  <c r="S485" i="1"/>
  <c r="P485" i="1"/>
  <c r="AB485" i="1" s="1"/>
  <c r="L485" i="1"/>
  <c r="AF484" i="1"/>
  <c r="AE484" i="1"/>
  <c r="AD484" i="1"/>
  <c r="AC484" i="1"/>
  <c r="T484" i="1"/>
  <c r="S484" i="1"/>
  <c r="P484" i="1"/>
  <c r="AB484" i="1" s="1"/>
  <c r="L484" i="1"/>
  <c r="AF483" i="1"/>
  <c r="AE483" i="1"/>
  <c r="AD483" i="1"/>
  <c r="AC483" i="1"/>
  <c r="T483" i="1"/>
  <c r="S483" i="1"/>
  <c r="P483" i="1"/>
  <c r="AB483" i="1" s="1"/>
  <c r="L483" i="1"/>
  <c r="AF482" i="1"/>
  <c r="AE482" i="1"/>
  <c r="AD482" i="1"/>
  <c r="AC482" i="1"/>
  <c r="T482" i="1"/>
  <c r="S482" i="1"/>
  <c r="P482" i="1"/>
  <c r="AB482" i="1" s="1"/>
  <c r="L482" i="1"/>
  <c r="AF481" i="1"/>
  <c r="AE481" i="1"/>
  <c r="AD481" i="1"/>
  <c r="AC481" i="1"/>
  <c r="T481" i="1"/>
  <c r="S481" i="1"/>
  <c r="P481" i="1"/>
  <c r="AB481" i="1" s="1"/>
  <c r="L481" i="1"/>
  <c r="AF480" i="1"/>
  <c r="AE480" i="1"/>
  <c r="AD480" i="1"/>
  <c r="AC480" i="1"/>
  <c r="T480" i="1"/>
  <c r="S480" i="1"/>
  <c r="P480" i="1"/>
  <c r="AB480" i="1" s="1"/>
  <c r="L480" i="1"/>
  <c r="AF479" i="1"/>
  <c r="AE479" i="1"/>
  <c r="AD479" i="1"/>
  <c r="AC479" i="1"/>
  <c r="T479" i="1"/>
  <c r="S479" i="1"/>
  <c r="P479" i="1"/>
  <c r="AB479" i="1" s="1"/>
  <c r="L479" i="1"/>
  <c r="AF478" i="1"/>
  <c r="AE478" i="1"/>
  <c r="AD478" i="1"/>
  <c r="AC478" i="1"/>
  <c r="T478" i="1"/>
  <c r="S478" i="1"/>
  <c r="P478" i="1"/>
  <c r="AB478" i="1" s="1"/>
  <c r="L478" i="1"/>
  <c r="AF477" i="1"/>
  <c r="AE477" i="1"/>
  <c r="AD477" i="1"/>
  <c r="AC477" i="1"/>
  <c r="T477" i="1"/>
  <c r="S477" i="1"/>
  <c r="P477" i="1"/>
  <c r="AB477" i="1" s="1"/>
  <c r="L477" i="1"/>
  <c r="AF476" i="1"/>
  <c r="AE476" i="1"/>
  <c r="AD476" i="1"/>
  <c r="AC476" i="1"/>
  <c r="T476" i="1"/>
  <c r="S476" i="1"/>
  <c r="P476" i="1"/>
  <c r="AB476" i="1" s="1"/>
  <c r="L476" i="1"/>
  <c r="AF475" i="1"/>
  <c r="AE475" i="1"/>
  <c r="AD475" i="1"/>
  <c r="AC475" i="1"/>
  <c r="T475" i="1"/>
  <c r="S475" i="1"/>
  <c r="P475" i="1"/>
  <c r="AB475" i="1" s="1"/>
  <c r="L475" i="1"/>
  <c r="AF474" i="1"/>
  <c r="AE474" i="1"/>
  <c r="AH474" i="1" s="1"/>
  <c r="AD474" i="1"/>
  <c r="AC474" i="1"/>
  <c r="AI474" i="1" s="1"/>
  <c r="T474" i="1"/>
  <c r="S474" i="1"/>
  <c r="P474" i="1"/>
  <c r="AB474" i="1" s="1"/>
  <c r="L474" i="1"/>
  <c r="AF473" i="1"/>
  <c r="AE473" i="1"/>
  <c r="AD473" i="1"/>
  <c r="AC473" i="1"/>
  <c r="T473" i="1"/>
  <c r="S473" i="1"/>
  <c r="P473" i="1"/>
  <c r="AB473" i="1" s="1"/>
  <c r="L473" i="1"/>
  <c r="AF472" i="1"/>
  <c r="AE472" i="1"/>
  <c r="AD472" i="1"/>
  <c r="AC472" i="1"/>
  <c r="T472" i="1"/>
  <c r="S472" i="1"/>
  <c r="P472" i="1"/>
  <c r="AB472" i="1" s="1"/>
  <c r="L472" i="1"/>
  <c r="AF471" i="1"/>
  <c r="AE471" i="1"/>
  <c r="AD471" i="1"/>
  <c r="AC471" i="1"/>
  <c r="T471" i="1"/>
  <c r="S471" i="1"/>
  <c r="P471" i="1"/>
  <c r="AB471" i="1" s="1"/>
  <c r="L471" i="1"/>
  <c r="AF470" i="1"/>
  <c r="AE470" i="1"/>
  <c r="AD470" i="1"/>
  <c r="AC470" i="1"/>
  <c r="T470" i="1"/>
  <c r="S470" i="1"/>
  <c r="P470" i="1"/>
  <c r="AB470" i="1" s="1"/>
  <c r="L470" i="1"/>
  <c r="AF469" i="1"/>
  <c r="AE469" i="1"/>
  <c r="AD469" i="1"/>
  <c r="AC469" i="1"/>
  <c r="T469" i="1"/>
  <c r="S469" i="1"/>
  <c r="P469" i="1"/>
  <c r="AB469" i="1" s="1"/>
  <c r="L469" i="1"/>
  <c r="AF468" i="1"/>
  <c r="AE468" i="1"/>
  <c r="AD468" i="1"/>
  <c r="AC468" i="1"/>
  <c r="T468" i="1"/>
  <c r="S468" i="1"/>
  <c r="P468" i="1"/>
  <c r="AB468" i="1" s="1"/>
  <c r="L468" i="1"/>
  <c r="AF467" i="1"/>
  <c r="AE467" i="1"/>
  <c r="AD467" i="1"/>
  <c r="AC467" i="1"/>
  <c r="T467" i="1"/>
  <c r="S467" i="1"/>
  <c r="P467" i="1"/>
  <c r="AB467" i="1" s="1"/>
  <c r="L467" i="1"/>
  <c r="AF466" i="1"/>
  <c r="AE466" i="1"/>
  <c r="AD466" i="1"/>
  <c r="AC466" i="1"/>
  <c r="T466" i="1"/>
  <c r="S466" i="1"/>
  <c r="P466" i="1"/>
  <c r="AB466" i="1" s="1"/>
  <c r="L466" i="1"/>
  <c r="AF465" i="1"/>
  <c r="AE465" i="1"/>
  <c r="AD465" i="1"/>
  <c r="AC465" i="1"/>
  <c r="T465" i="1"/>
  <c r="S465" i="1"/>
  <c r="P465" i="1"/>
  <c r="AB465" i="1" s="1"/>
  <c r="L465" i="1"/>
  <c r="AF464" i="1"/>
  <c r="AE464" i="1"/>
  <c r="AD464" i="1"/>
  <c r="AC464" i="1"/>
  <c r="T464" i="1"/>
  <c r="S464" i="1"/>
  <c r="P464" i="1"/>
  <c r="AB464" i="1" s="1"/>
  <c r="L464" i="1"/>
  <c r="AF463" i="1"/>
  <c r="AE463" i="1"/>
  <c r="AD463" i="1"/>
  <c r="AC463" i="1"/>
  <c r="T463" i="1"/>
  <c r="S463" i="1"/>
  <c r="P463" i="1"/>
  <c r="AB463" i="1" s="1"/>
  <c r="L463" i="1"/>
  <c r="AF462" i="1"/>
  <c r="AE462" i="1"/>
  <c r="AD462" i="1"/>
  <c r="AC462" i="1"/>
  <c r="T462" i="1"/>
  <c r="S462" i="1"/>
  <c r="P462" i="1"/>
  <c r="AB462" i="1" s="1"/>
  <c r="L462" i="1"/>
  <c r="AF461" i="1"/>
  <c r="AE461" i="1"/>
  <c r="AD461" i="1"/>
  <c r="AC461" i="1"/>
  <c r="T461" i="1"/>
  <c r="S461" i="1"/>
  <c r="P461" i="1"/>
  <c r="AB461" i="1" s="1"/>
  <c r="L461" i="1"/>
  <c r="AF460" i="1"/>
  <c r="AE460" i="1"/>
  <c r="AH460" i="1" s="1"/>
  <c r="AD460" i="1"/>
  <c r="AC460" i="1"/>
  <c r="T460" i="1"/>
  <c r="S460" i="1"/>
  <c r="P460" i="1"/>
  <c r="AB460" i="1" s="1"/>
  <c r="L460" i="1"/>
  <c r="AF459" i="1"/>
  <c r="AE459" i="1"/>
  <c r="AH459" i="1" s="1"/>
  <c r="AD459" i="1"/>
  <c r="AC459" i="1"/>
  <c r="T459" i="1"/>
  <c r="S459" i="1"/>
  <c r="P459" i="1"/>
  <c r="AB459" i="1" s="1"/>
  <c r="L459" i="1"/>
  <c r="AF458" i="1"/>
  <c r="AE458" i="1"/>
  <c r="AH458" i="1" s="1"/>
  <c r="AD458" i="1"/>
  <c r="AC458" i="1"/>
  <c r="T458" i="1"/>
  <c r="S458" i="1"/>
  <c r="P458" i="1"/>
  <c r="AB458" i="1" s="1"/>
  <c r="L458" i="1"/>
  <c r="AF457" i="1"/>
  <c r="AE457" i="1"/>
  <c r="AD457" i="1"/>
  <c r="AC457" i="1"/>
  <c r="T457" i="1"/>
  <c r="S457" i="1"/>
  <c r="P457" i="1"/>
  <c r="AB457" i="1" s="1"/>
  <c r="L457" i="1"/>
  <c r="AF456" i="1"/>
  <c r="AE456" i="1"/>
  <c r="AD456" i="1"/>
  <c r="AC456" i="1"/>
  <c r="T456" i="1"/>
  <c r="S456" i="1"/>
  <c r="P456" i="1"/>
  <c r="AB456" i="1" s="1"/>
  <c r="L456" i="1"/>
  <c r="AF455" i="1"/>
  <c r="AE455" i="1"/>
  <c r="AD455" i="1"/>
  <c r="AC455" i="1"/>
  <c r="T455" i="1"/>
  <c r="S455" i="1"/>
  <c r="P455" i="1"/>
  <c r="AB455" i="1" s="1"/>
  <c r="L455" i="1"/>
  <c r="AF454" i="1"/>
  <c r="AE454" i="1"/>
  <c r="AD454" i="1"/>
  <c r="AC454" i="1"/>
  <c r="T454" i="1"/>
  <c r="S454" i="1"/>
  <c r="P454" i="1"/>
  <c r="AB454" i="1" s="1"/>
  <c r="L454" i="1"/>
  <c r="AF453" i="1"/>
  <c r="AE453" i="1"/>
  <c r="AD453" i="1"/>
  <c r="AC453" i="1"/>
  <c r="T453" i="1"/>
  <c r="S453" i="1"/>
  <c r="P453" i="1"/>
  <c r="AB453" i="1" s="1"/>
  <c r="L453" i="1"/>
  <c r="AF452" i="1"/>
  <c r="AE452" i="1"/>
  <c r="AD452" i="1"/>
  <c r="AC452" i="1"/>
  <c r="T452" i="1"/>
  <c r="S452" i="1"/>
  <c r="P452" i="1"/>
  <c r="AB452" i="1" s="1"/>
  <c r="L452" i="1"/>
  <c r="AF451" i="1"/>
  <c r="AE451" i="1"/>
  <c r="AD451" i="1"/>
  <c r="AC451" i="1"/>
  <c r="T451" i="1"/>
  <c r="S451" i="1"/>
  <c r="P451" i="1"/>
  <c r="AB451" i="1" s="1"/>
  <c r="L451" i="1"/>
  <c r="AF450" i="1"/>
  <c r="AE450" i="1"/>
  <c r="AD450" i="1"/>
  <c r="AC450" i="1"/>
  <c r="T450" i="1"/>
  <c r="S450" i="1"/>
  <c r="P450" i="1"/>
  <c r="AB450" i="1" s="1"/>
  <c r="L450" i="1"/>
  <c r="AF449" i="1"/>
  <c r="AE449" i="1"/>
  <c r="AD449" i="1"/>
  <c r="AC449" i="1"/>
  <c r="T449" i="1"/>
  <c r="S449" i="1"/>
  <c r="P449" i="1"/>
  <c r="AB449" i="1" s="1"/>
  <c r="L449" i="1"/>
  <c r="AF448" i="1"/>
  <c r="AE448" i="1"/>
  <c r="AD448" i="1"/>
  <c r="AC448" i="1"/>
  <c r="T448" i="1"/>
  <c r="S448" i="1"/>
  <c r="P448" i="1"/>
  <c r="AB448" i="1" s="1"/>
  <c r="L448" i="1"/>
  <c r="AF447" i="1"/>
  <c r="AE447" i="1"/>
  <c r="AD447" i="1"/>
  <c r="AC447" i="1"/>
  <c r="T447" i="1"/>
  <c r="S447" i="1"/>
  <c r="P447" i="1"/>
  <c r="AB447" i="1" s="1"/>
  <c r="L447" i="1"/>
  <c r="AF446" i="1"/>
  <c r="AE446" i="1"/>
  <c r="AD446" i="1"/>
  <c r="AC446" i="1"/>
  <c r="T446" i="1"/>
  <c r="S446" i="1"/>
  <c r="P446" i="1"/>
  <c r="AB446" i="1" s="1"/>
  <c r="L446" i="1"/>
  <c r="AF445" i="1"/>
  <c r="AE445" i="1"/>
  <c r="AD445" i="1"/>
  <c r="AC445" i="1"/>
  <c r="T445" i="1"/>
  <c r="S445" i="1"/>
  <c r="P445" i="1"/>
  <c r="AB445" i="1" s="1"/>
  <c r="L445" i="1"/>
  <c r="AF444" i="1"/>
  <c r="AE444" i="1"/>
  <c r="AD444" i="1"/>
  <c r="AC444" i="1"/>
  <c r="T444" i="1"/>
  <c r="S444" i="1"/>
  <c r="P444" i="1"/>
  <c r="AB444" i="1" s="1"/>
  <c r="L444" i="1"/>
  <c r="AF443" i="1"/>
  <c r="AE443" i="1"/>
  <c r="AD443" i="1"/>
  <c r="AC443" i="1"/>
  <c r="T443" i="1"/>
  <c r="S443" i="1"/>
  <c r="P443" i="1"/>
  <c r="AB443" i="1" s="1"/>
  <c r="L443" i="1"/>
  <c r="AF442" i="1"/>
  <c r="AE442" i="1"/>
  <c r="AD442" i="1"/>
  <c r="AC442" i="1"/>
  <c r="T442" i="1"/>
  <c r="S442" i="1"/>
  <c r="P442" i="1"/>
  <c r="AB442" i="1" s="1"/>
  <c r="L442" i="1"/>
  <c r="AF441" i="1"/>
  <c r="AE441" i="1"/>
  <c r="AD441" i="1"/>
  <c r="AC441" i="1"/>
  <c r="T441" i="1"/>
  <c r="S441" i="1"/>
  <c r="P441" i="1"/>
  <c r="AB441" i="1" s="1"/>
  <c r="L441" i="1"/>
  <c r="AF440" i="1"/>
  <c r="AE440" i="1"/>
  <c r="AD440" i="1"/>
  <c r="AC440" i="1"/>
  <c r="T440" i="1"/>
  <c r="S440" i="1"/>
  <c r="P440" i="1"/>
  <c r="AB440" i="1" s="1"/>
  <c r="L440" i="1"/>
  <c r="AF439" i="1"/>
  <c r="AE439" i="1"/>
  <c r="AD439" i="1"/>
  <c r="AC439" i="1"/>
  <c r="T439" i="1"/>
  <c r="S439" i="1"/>
  <c r="P439" i="1"/>
  <c r="AB439" i="1" s="1"/>
  <c r="L439" i="1"/>
  <c r="AF438" i="1"/>
  <c r="AE438" i="1"/>
  <c r="AD438" i="1"/>
  <c r="AC438" i="1"/>
  <c r="T438" i="1"/>
  <c r="S438" i="1"/>
  <c r="P438" i="1"/>
  <c r="AB438" i="1" s="1"/>
  <c r="L438" i="1"/>
  <c r="AF437" i="1"/>
  <c r="AE437" i="1"/>
  <c r="AD437" i="1"/>
  <c r="AC437" i="1"/>
  <c r="T437" i="1"/>
  <c r="S437" i="1"/>
  <c r="P437" i="1"/>
  <c r="AB437" i="1" s="1"/>
  <c r="L437" i="1"/>
  <c r="AF436" i="1"/>
  <c r="AE436" i="1"/>
  <c r="AD436" i="1"/>
  <c r="AC436" i="1"/>
  <c r="T436" i="1"/>
  <c r="S436" i="1"/>
  <c r="P436" i="1"/>
  <c r="AB436" i="1" s="1"/>
  <c r="L436" i="1"/>
  <c r="AF435" i="1"/>
  <c r="AE435" i="1"/>
  <c r="AD435" i="1"/>
  <c r="AC435" i="1"/>
  <c r="T435" i="1"/>
  <c r="S435" i="1"/>
  <c r="P435" i="1"/>
  <c r="AB435" i="1" s="1"/>
  <c r="L435" i="1"/>
  <c r="AF434" i="1"/>
  <c r="AE434" i="1"/>
  <c r="AD434" i="1"/>
  <c r="AC434" i="1"/>
  <c r="T434" i="1"/>
  <c r="S434" i="1"/>
  <c r="P434" i="1"/>
  <c r="AB434" i="1" s="1"/>
  <c r="L434" i="1"/>
  <c r="AF433" i="1"/>
  <c r="AE433" i="1"/>
  <c r="AD433" i="1"/>
  <c r="AC433" i="1"/>
  <c r="T433" i="1"/>
  <c r="S433" i="1"/>
  <c r="P433" i="1"/>
  <c r="AB433" i="1" s="1"/>
  <c r="L433" i="1"/>
  <c r="AF432" i="1"/>
  <c r="AE432" i="1"/>
  <c r="AD432" i="1"/>
  <c r="AC432" i="1"/>
  <c r="T432" i="1"/>
  <c r="S432" i="1"/>
  <c r="P432" i="1"/>
  <c r="AB432" i="1" s="1"/>
  <c r="L432" i="1"/>
  <c r="AF431" i="1"/>
  <c r="AE431" i="1"/>
  <c r="AD431" i="1"/>
  <c r="AC431" i="1"/>
  <c r="T431" i="1"/>
  <c r="S431" i="1"/>
  <c r="P431" i="1"/>
  <c r="AB431" i="1" s="1"/>
  <c r="L431" i="1"/>
  <c r="AF430" i="1"/>
  <c r="AE430" i="1"/>
  <c r="AD430" i="1"/>
  <c r="AC430" i="1"/>
  <c r="T430" i="1"/>
  <c r="S430" i="1"/>
  <c r="P430" i="1"/>
  <c r="AB430" i="1" s="1"/>
  <c r="L430" i="1"/>
  <c r="AF429" i="1"/>
  <c r="AE429" i="1"/>
  <c r="AD429" i="1"/>
  <c r="AC429" i="1"/>
  <c r="T429" i="1"/>
  <c r="S429" i="1"/>
  <c r="P429" i="1"/>
  <c r="AB429" i="1" s="1"/>
  <c r="L429" i="1"/>
  <c r="AF428" i="1"/>
  <c r="AE428" i="1"/>
  <c r="AD428" i="1"/>
  <c r="AC428" i="1"/>
  <c r="T428" i="1"/>
  <c r="S428" i="1"/>
  <c r="P428" i="1"/>
  <c r="AB428" i="1" s="1"/>
  <c r="L428" i="1"/>
  <c r="AF427" i="1"/>
  <c r="AE427" i="1"/>
  <c r="AD427" i="1"/>
  <c r="AC427" i="1"/>
  <c r="T427" i="1"/>
  <c r="S427" i="1"/>
  <c r="P427" i="1"/>
  <c r="AB427" i="1" s="1"/>
  <c r="L427" i="1"/>
  <c r="AF426" i="1"/>
  <c r="AE426" i="1"/>
  <c r="AD426" i="1"/>
  <c r="AC426" i="1"/>
  <c r="T426" i="1"/>
  <c r="S426" i="1"/>
  <c r="P426" i="1"/>
  <c r="AB426" i="1" s="1"/>
  <c r="L426" i="1"/>
  <c r="AF425" i="1"/>
  <c r="AE425" i="1"/>
  <c r="AD425" i="1"/>
  <c r="AC425" i="1"/>
  <c r="T425" i="1"/>
  <c r="S425" i="1"/>
  <c r="P425" i="1"/>
  <c r="AB425" i="1" s="1"/>
  <c r="L425" i="1"/>
  <c r="AF424" i="1"/>
  <c r="AE424" i="1"/>
  <c r="AH424" i="1" s="1"/>
  <c r="AD424" i="1"/>
  <c r="AC424" i="1"/>
  <c r="T424" i="1"/>
  <c r="S424" i="1"/>
  <c r="P424" i="1"/>
  <c r="AB424" i="1" s="1"/>
  <c r="L424" i="1"/>
  <c r="AF423" i="1"/>
  <c r="AE423" i="1"/>
  <c r="AH423" i="1" s="1"/>
  <c r="AD423" i="1"/>
  <c r="AC423" i="1"/>
  <c r="T423" i="1"/>
  <c r="S423" i="1"/>
  <c r="P423" i="1"/>
  <c r="AB423" i="1" s="1"/>
  <c r="L423" i="1"/>
  <c r="AF422" i="1"/>
  <c r="AE422" i="1"/>
  <c r="AH422" i="1" s="1"/>
  <c r="AD422" i="1"/>
  <c r="AC422" i="1"/>
  <c r="T422" i="1"/>
  <c r="S422" i="1"/>
  <c r="P422" i="1"/>
  <c r="AB422" i="1" s="1"/>
  <c r="L422" i="1"/>
  <c r="AF421" i="1"/>
  <c r="AE421" i="1"/>
  <c r="AD421" i="1"/>
  <c r="AC421" i="1"/>
  <c r="T421" i="1"/>
  <c r="S421" i="1"/>
  <c r="P421" i="1"/>
  <c r="AB421" i="1" s="1"/>
  <c r="L421" i="1"/>
  <c r="AF420" i="1"/>
  <c r="AE420" i="1"/>
  <c r="AD420" i="1"/>
  <c r="AC420" i="1"/>
  <c r="T420" i="1"/>
  <c r="S420" i="1"/>
  <c r="P420" i="1"/>
  <c r="AB420" i="1" s="1"/>
  <c r="L420" i="1"/>
  <c r="AF419" i="1"/>
  <c r="AE419" i="1"/>
  <c r="AH419" i="1" s="1"/>
  <c r="AD419" i="1"/>
  <c r="AC419" i="1"/>
  <c r="T419" i="1"/>
  <c r="S419" i="1"/>
  <c r="P419" i="1"/>
  <c r="AB419" i="1" s="1"/>
  <c r="L419" i="1"/>
  <c r="AF418" i="1"/>
  <c r="AE418" i="1"/>
  <c r="AD418" i="1"/>
  <c r="AC418" i="1"/>
  <c r="T418" i="1"/>
  <c r="S418" i="1"/>
  <c r="P418" i="1"/>
  <c r="AB418" i="1" s="1"/>
  <c r="L418" i="1"/>
  <c r="AF417" i="1"/>
  <c r="AE417" i="1"/>
  <c r="AD417" i="1"/>
  <c r="AC417" i="1"/>
  <c r="T417" i="1"/>
  <c r="S417" i="1"/>
  <c r="P417" i="1"/>
  <c r="AB417" i="1" s="1"/>
  <c r="L417" i="1"/>
  <c r="AF416" i="1"/>
  <c r="AE416" i="1"/>
  <c r="AD416" i="1"/>
  <c r="AC416" i="1"/>
  <c r="T416" i="1"/>
  <c r="S416" i="1"/>
  <c r="P416" i="1"/>
  <c r="AB416" i="1" s="1"/>
  <c r="L416" i="1"/>
  <c r="AF415" i="1"/>
  <c r="AE415" i="1"/>
  <c r="AD415" i="1"/>
  <c r="AC415" i="1"/>
  <c r="AB415" i="1"/>
  <c r="T415" i="1"/>
  <c r="S415" i="1"/>
  <c r="P415" i="1"/>
  <c r="L415" i="1"/>
  <c r="AF414" i="1"/>
  <c r="AE414" i="1"/>
  <c r="AD414" i="1"/>
  <c r="AC414" i="1"/>
  <c r="AI414" i="1" s="1"/>
  <c r="T414" i="1"/>
  <c r="S414" i="1"/>
  <c r="P414" i="1"/>
  <c r="AB414" i="1" s="1"/>
  <c r="L414" i="1"/>
  <c r="AF413" i="1"/>
  <c r="AE413" i="1"/>
  <c r="AD413" i="1"/>
  <c r="AC413" i="1"/>
  <c r="T413" i="1"/>
  <c r="S413" i="1"/>
  <c r="P413" i="1"/>
  <c r="AB413" i="1" s="1"/>
  <c r="L413" i="1"/>
  <c r="AF412" i="1"/>
  <c r="AE412" i="1"/>
  <c r="AD412" i="1"/>
  <c r="AC412" i="1"/>
  <c r="T412" i="1"/>
  <c r="S412" i="1"/>
  <c r="P412" i="1"/>
  <c r="AB412" i="1" s="1"/>
  <c r="L412" i="1"/>
  <c r="AF411" i="1"/>
  <c r="AE411" i="1"/>
  <c r="AD411" i="1"/>
  <c r="AC411" i="1"/>
  <c r="T411" i="1"/>
  <c r="S411" i="1"/>
  <c r="P411" i="1"/>
  <c r="AB411" i="1" s="1"/>
  <c r="L411" i="1"/>
  <c r="AF410" i="1"/>
  <c r="AE410" i="1"/>
  <c r="AD410" i="1"/>
  <c r="AC410" i="1"/>
  <c r="T410" i="1"/>
  <c r="S410" i="1"/>
  <c r="P410" i="1"/>
  <c r="AB410" i="1" s="1"/>
  <c r="L410" i="1"/>
  <c r="AF409" i="1"/>
  <c r="AE409" i="1"/>
  <c r="AD409" i="1"/>
  <c r="AC409" i="1"/>
  <c r="T409" i="1"/>
  <c r="S409" i="1"/>
  <c r="P409" i="1"/>
  <c r="AB409" i="1" s="1"/>
  <c r="L409" i="1"/>
  <c r="AF408" i="1"/>
  <c r="AE408" i="1"/>
  <c r="AD408" i="1"/>
  <c r="AC408" i="1"/>
  <c r="T408" i="1"/>
  <c r="S408" i="1"/>
  <c r="P408" i="1"/>
  <c r="AB408" i="1" s="1"/>
  <c r="L408" i="1"/>
  <c r="AF407" i="1"/>
  <c r="AE407" i="1"/>
  <c r="AD407" i="1"/>
  <c r="AC407" i="1"/>
  <c r="T407" i="1"/>
  <c r="S407" i="1"/>
  <c r="P407" i="1"/>
  <c r="AB407" i="1" s="1"/>
  <c r="L407" i="1"/>
  <c r="AF406" i="1"/>
  <c r="AE406" i="1"/>
  <c r="AD406" i="1"/>
  <c r="AC406" i="1"/>
  <c r="T406" i="1"/>
  <c r="S406" i="1"/>
  <c r="P406" i="1"/>
  <c r="AB406" i="1" s="1"/>
  <c r="L406" i="1"/>
  <c r="AF405" i="1"/>
  <c r="AE405" i="1"/>
  <c r="AD405" i="1"/>
  <c r="AC405" i="1"/>
  <c r="T405" i="1"/>
  <c r="S405" i="1"/>
  <c r="P405" i="1"/>
  <c r="AB405" i="1" s="1"/>
  <c r="L405" i="1"/>
  <c r="AF404" i="1"/>
  <c r="AE404" i="1"/>
  <c r="AD404" i="1"/>
  <c r="AC404" i="1"/>
  <c r="T404" i="1"/>
  <c r="S404" i="1"/>
  <c r="P404" i="1"/>
  <c r="AB404" i="1" s="1"/>
  <c r="L404" i="1"/>
  <c r="AF403" i="1"/>
  <c r="AE403" i="1"/>
  <c r="AD403" i="1"/>
  <c r="AC403" i="1"/>
  <c r="T403" i="1"/>
  <c r="S403" i="1"/>
  <c r="P403" i="1"/>
  <c r="AB403" i="1" s="1"/>
  <c r="L403" i="1"/>
  <c r="AF402" i="1"/>
  <c r="AE402" i="1"/>
  <c r="AD402" i="1"/>
  <c r="AC402" i="1"/>
  <c r="T402" i="1"/>
  <c r="S402" i="1"/>
  <c r="P402" i="1"/>
  <c r="AB402" i="1" s="1"/>
  <c r="L402" i="1"/>
  <c r="AF401" i="1"/>
  <c r="AE401" i="1"/>
  <c r="AD401" i="1"/>
  <c r="AC401" i="1"/>
  <c r="T401" i="1"/>
  <c r="S401" i="1"/>
  <c r="P401" i="1"/>
  <c r="AB401" i="1" s="1"/>
  <c r="L401" i="1"/>
  <c r="AF400" i="1"/>
  <c r="AE400" i="1"/>
  <c r="AD400" i="1"/>
  <c r="AC400" i="1"/>
  <c r="T400" i="1"/>
  <c r="S400" i="1"/>
  <c r="P400" i="1"/>
  <c r="AB400" i="1" s="1"/>
  <c r="L400" i="1"/>
  <c r="AF399" i="1"/>
  <c r="AE399" i="1"/>
  <c r="AD399" i="1"/>
  <c r="AC399" i="1"/>
  <c r="T399" i="1"/>
  <c r="S399" i="1"/>
  <c r="P399" i="1"/>
  <c r="AB399" i="1" s="1"/>
  <c r="L399" i="1"/>
  <c r="AF398" i="1"/>
  <c r="AE398" i="1"/>
  <c r="AD398" i="1"/>
  <c r="AC398" i="1"/>
  <c r="T398" i="1"/>
  <c r="S398" i="1"/>
  <c r="P398" i="1"/>
  <c r="AB398" i="1" s="1"/>
  <c r="L398" i="1"/>
  <c r="AF397" i="1"/>
  <c r="AE397" i="1"/>
  <c r="AD397" i="1"/>
  <c r="AC397" i="1"/>
  <c r="T397" i="1"/>
  <c r="S397" i="1"/>
  <c r="P397" i="1"/>
  <c r="AB397" i="1" s="1"/>
  <c r="L397" i="1"/>
  <c r="AF396" i="1"/>
  <c r="AE396" i="1"/>
  <c r="AD396" i="1"/>
  <c r="AC396" i="1"/>
  <c r="T396" i="1"/>
  <c r="S396" i="1"/>
  <c r="P396" i="1"/>
  <c r="AB396" i="1" s="1"/>
  <c r="L396" i="1"/>
  <c r="AF395" i="1"/>
  <c r="AE395" i="1"/>
  <c r="AD395" i="1"/>
  <c r="AC395" i="1"/>
  <c r="T395" i="1"/>
  <c r="S395" i="1"/>
  <c r="P395" i="1"/>
  <c r="AB395" i="1" s="1"/>
  <c r="L395" i="1"/>
  <c r="AF394" i="1"/>
  <c r="AE394" i="1"/>
  <c r="AD394" i="1"/>
  <c r="AC394" i="1"/>
  <c r="T394" i="1"/>
  <c r="S394" i="1"/>
  <c r="P394" i="1"/>
  <c r="AB394" i="1" s="1"/>
  <c r="L394" i="1"/>
  <c r="AF393" i="1"/>
  <c r="AE393" i="1"/>
  <c r="AD393" i="1"/>
  <c r="AC393" i="1"/>
  <c r="T393" i="1"/>
  <c r="S393" i="1"/>
  <c r="P393" i="1"/>
  <c r="AB393" i="1" s="1"/>
  <c r="L393" i="1"/>
  <c r="AF392" i="1"/>
  <c r="AE392" i="1"/>
  <c r="AD392" i="1"/>
  <c r="AC392" i="1"/>
  <c r="T392" i="1"/>
  <c r="S392" i="1"/>
  <c r="P392" i="1"/>
  <c r="AB392" i="1" s="1"/>
  <c r="L392" i="1"/>
  <c r="AF391" i="1"/>
  <c r="AE391" i="1"/>
  <c r="AD391" i="1"/>
  <c r="AC391" i="1"/>
  <c r="T391" i="1"/>
  <c r="S391" i="1"/>
  <c r="P391" i="1"/>
  <c r="AB391" i="1" s="1"/>
  <c r="L391" i="1"/>
  <c r="AF390" i="1"/>
  <c r="AE390" i="1"/>
  <c r="AD390" i="1"/>
  <c r="AC390" i="1"/>
  <c r="T390" i="1"/>
  <c r="S390" i="1"/>
  <c r="P390" i="1"/>
  <c r="AB390" i="1" s="1"/>
  <c r="L390" i="1"/>
  <c r="AF389" i="1"/>
  <c r="AE389" i="1"/>
  <c r="AD389" i="1"/>
  <c r="AC389" i="1"/>
  <c r="T389" i="1"/>
  <c r="S389" i="1"/>
  <c r="P389" i="1"/>
  <c r="AB389" i="1" s="1"/>
  <c r="L389" i="1"/>
  <c r="AF388" i="1"/>
  <c r="AE388" i="1"/>
  <c r="AD388" i="1"/>
  <c r="AC388" i="1"/>
  <c r="T388" i="1"/>
  <c r="S388" i="1"/>
  <c r="P388" i="1"/>
  <c r="AB388" i="1" s="1"/>
  <c r="L388" i="1"/>
  <c r="AF387" i="1"/>
  <c r="AE387" i="1"/>
  <c r="AD387" i="1"/>
  <c r="AC387" i="1"/>
  <c r="T387" i="1"/>
  <c r="S387" i="1"/>
  <c r="P387" i="1"/>
  <c r="AB387" i="1" s="1"/>
  <c r="L387" i="1"/>
  <c r="AF386" i="1"/>
  <c r="AE386" i="1"/>
  <c r="AD386" i="1"/>
  <c r="AC386" i="1"/>
  <c r="T386" i="1"/>
  <c r="S386" i="1"/>
  <c r="P386" i="1"/>
  <c r="AB386" i="1" s="1"/>
  <c r="L386" i="1"/>
  <c r="AF385" i="1"/>
  <c r="AE385" i="1"/>
  <c r="AD385" i="1"/>
  <c r="AC385" i="1"/>
  <c r="T385" i="1"/>
  <c r="S385" i="1"/>
  <c r="P385" i="1"/>
  <c r="AB385" i="1" s="1"/>
  <c r="L385" i="1"/>
  <c r="AF384" i="1"/>
  <c r="AE384" i="1"/>
  <c r="AD384" i="1"/>
  <c r="AC384" i="1"/>
  <c r="T384" i="1"/>
  <c r="S384" i="1"/>
  <c r="P384" i="1"/>
  <c r="AB384" i="1" s="1"/>
  <c r="L384" i="1"/>
  <c r="AF383" i="1"/>
  <c r="AE383" i="1"/>
  <c r="AD383" i="1"/>
  <c r="AC383" i="1"/>
  <c r="T383" i="1"/>
  <c r="S383" i="1"/>
  <c r="P383" i="1"/>
  <c r="AB383" i="1" s="1"/>
  <c r="L383" i="1"/>
  <c r="AF382" i="1"/>
  <c r="AE382" i="1"/>
  <c r="AD382" i="1"/>
  <c r="AC382" i="1"/>
  <c r="T382" i="1"/>
  <c r="S382" i="1"/>
  <c r="P382" i="1"/>
  <c r="AB382" i="1" s="1"/>
  <c r="L382" i="1"/>
  <c r="AF381" i="1"/>
  <c r="AE381" i="1"/>
  <c r="AD381" i="1"/>
  <c r="AC381" i="1"/>
  <c r="T381" i="1"/>
  <c r="S381" i="1"/>
  <c r="P381" i="1"/>
  <c r="AB381" i="1" s="1"/>
  <c r="L381" i="1"/>
  <c r="AF380" i="1"/>
  <c r="AE380" i="1"/>
  <c r="AD380" i="1"/>
  <c r="AC380" i="1"/>
  <c r="AI380" i="1" s="1"/>
  <c r="T380" i="1"/>
  <c r="S380" i="1"/>
  <c r="P380" i="1"/>
  <c r="AB380" i="1" s="1"/>
  <c r="L380" i="1"/>
  <c r="AF379" i="1"/>
  <c r="AE379" i="1"/>
  <c r="AD379" i="1"/>
  <c r="AC379" i="1"/>
  <c r="T379" i="1"/>
  <c r="S379" i="1"/>
  <c r="P379" i="1"/>
  <c r="AB379" i="1" s="1"/>
  <c r="L379" i="1"/>
  <c r="AF378" i="1"/>
  <c r="AE378" i="1"/>
  <c r="AH378" i="1" s="1"/>
  <c r="AD378" i="1"/>
  <c r="AG378" i="1" s="1"/>
  <c r="AC378" i="1"/>
  <c r="T378" i="1"/>
  <c r="S378" i="1"/>
  <c r="P378" i="1"/>
  <c r="AB378" i="1" s="1"/>
  <c r="L378" i="1"/>
  <c r="AF377" i="1"/>
  <c r="AE377" i="1"/>
  <c r="AH377" i="1" s="1"/>
  <c r="AD377" i="1"/>
  <c r="AG377" i="1" s="1"/>
  <c r="AC377" i="1"/>
  <c r="T377" i="1"/>
  <c r="S377" i="1"/>
  <c r="P377" i="1"/>
  <c r="AB377" i="1" s="1"/>
  <c r="L377" i="1"/>
  <c r="AF376" i="1"/>
  <c r="AE376" i="1"/>
  <c r="AH376" i="1" s="1"/>
  <c r="AD376" i="1"/>
  <c r="AC376" i="1"/>
  <c r="T376" i="1"/>
  <c r="S376" i="1"/>
  <c r="P376" i="1"/>
  <c r="AB376" i="1" s="1"/>
  <c r="L376" i="1"/>
  <c r="AF375" i="1"/>
  <c r="AE375" i="1"/>
  <c r="AH375" i="1" s="1"/>
  <c r="AD375" i="1"/>
  <c r="AC375" i="1"/>
  <c r="T375" i="1"/>
  <c r="S375" i="1"/>
  <c r="P375" i="1"/>
  <c r="AB375" i="1" s="1"/>
  <c r="L375" i="1"/>
  <c r="AF374" i="1"/>
  <c r="AE374" i="1"/>
  <c r="AH374" i="1" s="1"/>
  <c r="AD374" i="1"/>
  <c r="AC374" i="1"/>
  <c r="T374" i="1"/>
  <c r="S374" i="1"/>
  <c r="P374" i="1"/>
  <c r="AB374" i="1" s="1"/>
  <c r="L374" i="1"/>
  <c r="AF373" i="1"/>
  <c r="AE373" i="1"/>
  <c r="AH373" i="1" s="1"/>
  <c r="AD373" i="1"/>
  <c r="AC373" i="1"/>
  <c r="T373" i="1"/>
  <c r="S373" i="1"/>
  <c r="P373" i="1"/>
  <c r="AB373" i="1" s="1"/>
  <c r="L373" i="1"/>
  <c r="AF372" i="1"/>
  <c r="AE372" i="1"/>
  <c r="AD372" i="1"/>
  <c r="AC372" i="1"/>
  <c r="T372" i="1"/>
  <c r="S372" i="1"/>
  <c r="P372" i="1"/>
  <c r="AB372" i="1" s="1"/>
  <c r="L372" i="1"/>
  <c r="AF371" i="1"/>
  <c r="AE371" i="1"/>
  <c r="AD371" i="1"/>
  <c r="AC371" i="1"/>
  <c r="T371" i="1"/>
  <c r="S371" i="1"/>
  <c r="P371" i="1"/>
  <c r="AB371" i="1" s="1"/>
  <c r="L371" i="1"/>
  <c r="AF370" i="1"/>
  <c r="AE370" i="1"/>
  <c r="AH370" i="1" s="1"/>
  <c r="AD370" i="1"/>
  <c r="AC370" i="1"/>
  <c r="T370" i="1"/>
  <c r="S370" i="1"/>
  <c r="P370" i="1"/>
  <c r="AB370" i="1" s="1"/>
  <c r="L370" i="1"/>
  <c r="AF369" i="1"/>
  <c r="AE369" i="1"/>
  <c r="AH369" i="1" s="1"/>
  <c r="AD369" i="1"/>
  <c r="AC369" i="1"/>
  <c r="T369" i="1"/>
  <c r="S369" i="1"/>
  <c r="P369" i="1"/>
  <c r="AB369" i="1" s="1"/>
  <c r="L369" i="1"/>
  <c r="AF368" i="1"/>
  <c r="AI368" i="1" s="1"/>
  <c r="AE368" i="1"/>
  <c r="AD368" i="1"/>
  <c r="AC368" i="1"/>
  <c r="T368" i="1"/>
  <c r="S368" i="1"/>
  <c r="P368" i="1"/>
  <c r="AB368" i="1" s="1"/>
  <c r="L368" i="1"/>
  <c r="AF367" i="1"/>
  <c r="AE367" i="1"/>
  <c r="AD367" i="1"/>
  <c r="AC367" i="1"/>
  <c r="T367" i="1"/>
  <c r="S367" i="1"/>
  <c r="P367" i="1"/>
  <c r="AB367" i="1" s="1"/>
  <c r="L367" i="1"/>
  <c r="AF366" i="1"/>
  <c r="AE366" i="1"/>
  <c r="AD366" i="1"/>
  <c r="AC366" i="1"/>
  <c r="T366" i="1"/>
  <c r="S366" i="1"/>
  <c r="P366" i="1"/>
  <c r="AB366" i="1" s="1"/>
  <c r="L366" i="1"/>
  <c r="AF365" i="1"/>
  <c r="AE365" i="1"/>
  <c r="AD365" i="1"/>
  <c r="AC365" i="1"/>
  <c r="T365" i="1"/>
  <c r="S365" i="1"/>
  <c r="P365" i="1"/>
  <c r="AB365" i="1" s="1"/>
  <c r="L365" i="1"/>
  <c r="AF364" i="1"/>
  <c r="AE364" i="1"/>
  <c r="AD364" i="1"/>
  <c r="AC364" i="1"/>
  <c r="T364" i="1"/>
  <c r="S364" i="1"/>
  <c r="P364" i="1"/>
  <c r="AB364" i="1" s="1"/>
  <c r="L364" i="1"/>
  <c r="AF363" i="1"/>
  <c r="AE363" i="1"/>
  <c r="AD363" i="1"/>
  <c r="AC363" i="1"/>
  <c r="T363" i="1"/>
  <c r="S363" i="1"/>
  <c r="P363" i="1"/>
  <c r="AB363" i="1" s="1"/>
  <c r="L363" i="1"/>
  <c r="AF362" i="1"/>
  <c r="AE362" i="1"/>
  <c r="AD362" i="1"/>
  <c r="AC362" i="1"/>
  <c r="T362" i="1"/>
  <c r="S362" i="1"/>
  <c r="P362" i="1"/>
  <c r="AB362" i="1" s="1"/>
  <c r="L362" i="1"/>
  <c r="AF361" i="1"/>
  <c r="AE361" i="1"/>
  <c r="AD361" i="1"/>
  <c r="AC361" i="1"/>
  <c r="T361" i="1"/>
  <c r="S361" i="1"/>
  <c r="P361" i="1"/>
  <c r="AB361" i="1" s="1"/>
  <c r="L361" i="1"/>
  <c r="AH360" i="1"/>
  <c r="AF360" i="1"/>
  <c r="AE360" i="1"/>
  <c r="AD360" i="1"/>
  <c r="AC360" i="1"/>
  <c r="T360" i="1"/>
  <c r="S360" i="1"/>
  <c r="P360" i="1"/>
  <c r="AB360" i="1" s="1"/>
  <c r="L360" i="1"/>
  <c r="AF359" i="1"/>
  <c r="AE359" i="1"/>
  <c r="AD359" i="1"/>
  <c r="AC359" i="1"/>
  <c r="T359" i="1"/>
  <c r="S359" i="1"/>
  <c r="P359" i="1"/>
  <c r="AB359" i="1" s="1"/>
  <c r="L359" i="1"/>
  <c r="AF358" i="1"/>
  <c r="AE358" i="1"/>
  <c r="AD358" i="1"/>
  <c r="AC358" i="1"/>
  <c r="T358" i="1"/>
  <c r="S358" i="1"/>
  <c r="P358" i="1"/>
  <c r="AB358" i="1" s="1"/>
  <c r="L358" i="1"/>
  <c r="AF357" i="1"/>
  <c r="AE357" i="1"/>
  <c r="AD357" i="1"/>
  <c r="AC357" i="1"/>
  <c r="T357" i="1"/>
  <c r="S357" i="1"/>
  <c r="P357" i="1"/>
  <c r="AB357" i="1" s="1"/>
  <c r="L357" i="1"/>
  <c r="AF356" i="1"/>
  <c r="AI356" i="1" s="1"/>
  <c r="AE356" i="1"/>
  <c r="AD356" i="1"/>
  <c r="AC356" i="1"/>
  <c r="T356" i="1"/>
  <c r="S356" i="1"/>
  <c r="P356" i="1"/>
  <c r="AB356" i="1" s="1"/>
  <c r="L356" i="1"/>
  <c r="AF355" i="1"/>
  <c r="AE355" i="1"/>
  <c r="AD355" i="1"/>
  <c r="AC355" i="1"/>
  <c r="T355" i="1"/>
  <c r="S355" i="1"/>
  <c r="P355" i="1"/>
  <c r="AB355" i="1" s="1"/>
  <c r="L355" i="1"/>
  <c r="AF354" i="1"/>
  <c r="AE354" i="1"/>
  <c r="AD354" i="1"/>
  <c r="AC354" i="1"/>
  <c r="T354" i="1"/>
  <c r="S354" i="1"/>
  <c r="P354" i="1"/>
  <c r="AB354" i="1" s="1"/>
  <c r="L354" i="1"/>
  <c r="AF353" i="1"/>
  <c r="AE353" i="1"/>
  <c r="AD353" i="1"/>
  <c r="AC353" i="1"/>
  <c r="T353" i="1"/>
  <c r="S353" i="1"/>
  <c r="P353" i="1"/>
  <c r="AB353" i="1" s="1"/>
  <c r="L353" i="1"/>
  <c r="AF352" i="1"/>
  <c r="AE352" i="1"/>
  <c r="AD352" i="1"/>
  <c r="AC352" i="1"/>
  <c r="T352" i="1"/>
  <c r="S352" i="1"/>
  <c r="P352" i="1"/>
  <c r="AB352" i="1" s="1"/>
  <c r="L352" i="1"/>
  <c r="AF351" i="1"/>
  <c r="AE351" i="1"/>
  <c r="AD351" i="1"/>
  <c r="AC351" i="1"/>
  <c r="T351" i="1"/>
  <c r="S351" i="1"/>
  <c r="P351" i="1"/>
  <c r="AB351" i="1" s="1"/>
  <c r="L351" i="1"/>
  <c r="AF350" i="1"/>
  <c r="AE350" i="1"/>
  <c r="AD350" i="1"/>
  <c r="AG350" i="1" s="1"/>
  <c r="AC350" i="1"/>
  <c r="T350" i="1"/>
  <c r="S350" i="1"/>
  <c r="P350" i="1"/>
  <c r="AB350" i="1" s="1"/>
  <c r="L350" i="1"/>
  <c r="AF349" i="1"/>
  <c r="AE349" i="1"/>
  <c r="AD349" i="1"/>
  <c r="AG349" i="1" s="1"/>
  <c r="AC349" i="1"/>
  <c r="T349" i="1"/>
  <c r="S349" i="1"/>
  <c r="P349" i="1"/>
  <c r="AB349" i="1" s="1"/>
  <c r="L349" i="1"/>
  <c r="AF348" i="1"/>
  <c r="AE348" i="1"/>
  <c r="AD348" i="1"/>
  <c r="AG348" i="1" s="1"/>
  <c r="AC348" i="1"/>
  <c r="T348" i="1"/>
  <c r="S348" i="1"/>
  <c r="P348" i="1"/>
  <c r="AB348" i="1" s="1"/>
  <c r="L348" i="1"/>
  <c r="AF347" i="1"/>
  <c r="AE347" i="1"/>
  <c r="AD347" i="1"/>
  <c r="AG347" i="1" s="1"/>
  <c r="AC347" i="1"/>
  <c r="T347" i="1"/>
  <c r="S347" i="1"/>
  <c r="P347" i="1"/>
  <c r="AB347" i="1" s="1"/>
  <c r="L347" i="1"/>
  <c r="AF346" i="1"/>
  <c r="AE346" i="1"/>
  <c r="AD346" i="1"/>
  <c r="AC346" i="1"/>
  <c r="T346" i="1"/>
  <c r="S346" i="1"/>
  <c r="P346" i="1"/>
  <c r="AB346" i="1" s="1"/>
  <c r="L346" i="1"/>
  <c r="AF345" i="1"/>
  <c r="AE345" i="1"/>
  <c r="AD345" i="1"/>
  <c r="AC345" i="1"/>
  <c r="T345" i="1"/>
  <c r="S345" i="1"/>
  <c r="P345" i="1"/>
  <c r="AB345" i="1" s="1"/>
  <c r="L345" i="1"/>
  <c r="AF344" i="1"/>
  <c r="AE344" i="1"/>
  <c r="AD344" i="1"/>
  <c r="AC344" i="1"/>
  <c r="T344" i="1"/>
  <c r="S344" i="1"/>
  <c r="P344" i="1"/>
  <c r="AB344" i="1" s="1"/>
  <c r="L344" i="1"/>
  <c r="AF343" i="1"/>
  <c r="AE343" i="1"/>
  <c r="AD343" i="1"/>
  <c r="AC343" i="1"/>
  <c r="T343" i="1"/>
  <c r="S343" i="1"/>
  <c r="P343" i="1"/>
  <c r="AB343" i="1" s="1"/>
  <c r="L343" i="1"/>
  <c r="AF342" i="1"/>
  <c r="AE342" i="1"/>
  <c r="AD342" i="1"/>
  <c r="AC342" i="1"/>
  <c r="T342" i="1"/>
  <c r="S342" i="1"/>
  <c r="P342" i="1"/>
  <c r="AB342" i="1" s="1"/>
  <c r="L342" i="1"/>
  <c r="AF341" i="1"/>
  <c r="AE341" i="1"/>
  <c r="AD341" i="1"/>
  <c r="AC341" i="1"/>
  <c r="T341" i="1"/>
  <c r="S341" i="1"/>
  <c r="P341" i="1"/>
  <c r="AB341" i="1" s="1"/>
  <c r="L341" i="1"/>
  <c r="AF340" i="1"/>
  <c r="AE340" i="1"/>
  <c r="AD340" i="1"/>
  <c r="AC340" i="1"/>
  <c r="T340" i="1"/>
  <c r="S340" i="1"/>
  <c r="P340" i="1"/>
  <c r="AB340" i="1" s="1"/>
  <c r="L340" i="1"/>
  <c r="AF339" i="1"/>
  <c r="AE339" i="1"/>
  <c r="AD339" i="1"/>
  <c r="AC339" i="1"/>
  <c r="T339" i="1"/>
  <c r="S339" i="1"/>
  <c r="P339" i="1"/>
  <c r="AB339" i="1" s="1"/>
  <c r="L339" i="1"/>
  <c r="AF338" i="1"/>
  <c r="AE338" i="1"/>
  <c r="AD338" i="1"/>
  <c r="AC338" i="1"/>
  <c r="T338" i="1"/>
  <c r="S338" i="1"/>
  <c r="P338" i="1"/>
  <c r="AB338" i="1" s="1"/>
  <c r="L338" i="1"/>
  <c r="AF337" i="1"/>
  <c r="AE337" i="1"/>
  <c r="AD337" i="1"/>
  <c r="AC337" i="1"/>
  <c r="T337" i="1"/>
  <c r="S337" i="1"/>
  <c r="P337" i="1"/>
  <c r="AB337" i="1" s="1"/>
  <c r="L337" i="1"/>
  <c r="AF336" i="1"/>
  <c r="AE336" i="1"/>
  <c r="AD336" i="1"/>
  <c r="AC336" i="1"/>
  <c r="T336" i="1"/>
  <c r="S336" i="1"/>
  <c r="P336" i="1"/>
  <c r="AB336" i="1" s="1"/>
  <c r="L336" i="1"/>
  <c r="AF335" i="1"/>
  <c r="AE335" i="1"/>
  <c r="AD335" i="1"/>
  <c r="AC335" i="1"/>
  <c r="T335" i="1"/>
  <c r="S335" i="1"/>
  <c r="P335" i="1"/>
  <c r="AB335" i="1" s="1"/>
  <c r="L335" i="1"/>
  <c r="AF334" i="1"/>
  <c r="AE334" i="1"/>
  <c r="AD334" i="1"/>
  <c r="AC334" i="1"/>
  <c r="T334" i="1"/>
  <c r="S334" i="1"/>
  <c r="P334" i="1"/>
  <c r="AB334" i="1" s="1"/>
  <c r="L334" i="1"/>
  <c r="AF333" i="1"/>
  <c r="AE333" i="1"/>
  <c r="AD333" i="1"/>
  <c r="AC333" i="1"/>
  <c r="T333" i="1"/>
  <c r="S333" i="1"/>
  <c r="P333" i="1"/>
  <c r="AB333" i="1" s="1"/>
  <c r="L333" i="1"/>
  <c r="AF332" i="1"/>
  <c r="AE332" i="1"/>
  <c r="AD332" i="1"/>
  <c r="AC332" i="1"/>
  <c r="T332" i="1"/>
  <c r="S332" i="1"/>
  <c r="P332" i="1"/>
  <c r="AB332" i="1" s="1"/>
  <c r="L332" i="1"/>
  <c r="AF331" i="1"/>
  <c r="AE331" i="1"/>
  <c r="AD331" i="1"/>
  <c r="AC331" i="1"/>
  <c r="T331" i="1"/>
  <c r="S331" i="1"/>
  <c r="P331" i="1"/>
  <c r="AB331" i="1" s="1"/>
  <c r="L331" i="1"/>
  <c r="AF330" i="1"/>
  <c r="AE330" i="1"/>
  <c r="AH330" i="1" s="1"/>
  <c r="AD330" i="1"/>
  <c r="AC330" i="1"/>
  <c r="T330" i="1"/>
  <c r="S330" i="1"/>
  <c r="P330" i="1"/>
  <c r="AB330" i="1" s="1"/>
  <c r="L330" i="1"/>
  <c r="AF329" i="1"/>
  <c r="AE329" i="1"/>
  <c r="AD329" i="1"/>
  <c r="AC329" i="1"/>
  <c r="T329" i="1"/>
  <c r="S329" i="1"/>
  <c r="P329" i="1"/>
  <c r="AB329" i="1" s="1"/>
  <c r="L329" i="1"/>
  <c r="AF328" i="1"/>
  <c r="AE328" i="1"/>
  <c r="AH328" i="1" s="1"/>
  <c r="AD328" i="1"/>
  <c r="AC328" i="1"/>
  <c r="T328" i="1"/>
  <c r="S328" i="1"/>
  <c r="P328" i="1"/>
  <c r="AB328" i="1" s="1"/>
  <c r="L328" i="1"/>
  <c r="AF327" i="1"/>
  <c r="AE327" i="1"/>
  <c r="AH327" i="1" s="1"/>
  <c r="AD327" i="1"/>
  <c r="AC327" i="1"/>
  <c r="T327" i="1"/>
  <c r="S327" i="1"/>
  <c r="P327" i="1"/>
  <c r="AB327" i="1" s="1"/>
  <c r="L327" i="1"/>
  <c r="AF326" i="1"/>
  <c r="AE326" i="1"/>
  <c r="AD326" i="1"/>
  <c r="AC326" i="1"/>
  <c r="T326" i="1"/>
  <c r="S326" i="1"/>
  <c r="P326" i="1"/>
  <c r="AB326" i="1" s="1"/>
  <c r="L326" i="1"/>
  <c r="AF325" i="1"/>
  <c r="AE325" i="1"/>
  <c r="AD325" i="1"/>
  <c r="AC325" i="1"/>
  <c r="T325" i="1"/>
  <c r="S325" i="1"/>
  <c r="P325" i="1"/>
  <c r="AB325" i="1" s="1"/>
  <c r="L325" i="1"/>
  <c r="AF324" i="1"/>
  <c r="AI324" i="1" s="1"/>
  <c r="AE324" i="1"/>
  <c r="AD324" i="1"/>
  <c r="AC324" i="1"/>
  <c r="T324" i="1"/>
  <c r="S324" i="1"/>
  <c r="P324" i="1"/>
  <c r="AB324" i="1" s="1"/>
  <c r="L324" i="1"/>
  <c r="AF323" i="1"/>
  <c r="AE323" i="1"/>
  <c r="AD323" i="1"/>
  <c r="AC323" i="1"/>
  <c r="T323" i="1"/>
  <c r="S323" i="1"/>
  <c r="P323" i="1"/>
  <c r="AB323" i="1" s="1"/>
  <c r="L323" i="1"/>
  <c r="AF322" i="1"/>
  <c r="AE322" i="1"/>
  <c r="AD322" i="1"/>
  <c r="AC322" i="1"/>
  <c r="T322" i="1"/>
  <c r="S322" i="1"/>
  <c r="P322" i="1"/>
  <c r="AB322" i="1" s="1"/>
  <c r="L322" i="1"/>
  <c r="AF321" i="1"/>
  <c r="AE321" i="1"/>
  <c r="AD321" i="1"/>
  <c r="AC321" i="1"/>
  <c r="T321" i="1"/>
  <c r="S321" i="1"/>
  <c r="P321" i="1"/>
  <c r="AB321" i="1" s="1"/>
  <c r="L321" i="1"/>
  <c r="AF320" i="1"/>
  <c r="AE320" i="1"/>
  <c r="AD320" i="1"/>
  <c r="AC320" i="1"/>
  <c r="T320" i="1"/>
  <c r="S320" i="1"/>
  <c r="P320" i="1"/>
  <c r="AB320" i="1" s="1"/>
  <c r="L320" i="1"/>
  <c r="AF319" i="1"/>
  <c r="AE319" i="1"/>
  <c r="AD319" i="1"/>
  <c r="AC319" i="1"/>
  <c r="T319" i="1"/>
  <c r="S319" i="1"/>
  <c r="P319" i="1"/>
  <c r="AB319" i="1" s="1"/>
  <c r="L319" i="1"/>
  <c r="AF318" i="1"/>
  <c r="AI318" i="1" s="1"/>
  <c r="AE318" i="1"/>
  <c r="AD318" i="1"/>
  <c r="AC318" i="1"/>
  <c r="T318" i="1"/>
  <c r="S318" i="1"/>
  <c r="P318" i="1"/>
  <c r="AB318" i="1" s="1"/>
  <c r="L318" i="1"/>
  <c r="AF317" i="1"/>
  <c r="AE317" i="1"/>
  <c r="AD317" i="1"/>
  <c r="AC317" i="1"/>
  <c r="T317" i="1"/>
  <c r="S317" i="1"/>
  <c r="P317" i="1"/>
  <c r="AB317" i="1" s="1"/>
  <c r="L317" i="1"/>
  <c r="AF316" i="1"/>
  <c r="AE316" i="1"/>
  <c r="AD316" i="1"/>
  <c r="AC316" i="1"/>
  <c r="T316" i="1"/>
  <c r="S316" i="1"/>
  <c r="P316" i="1"/>
  <c r="AB316" i="1" s="1"/>
  <c r="L316" i="1"/>
  <c r="AF315" i="1"/>
  <c r="AE315" i="1"/>
  <c r="AD315" i="1"/>
  <c r="AC315" i="1"/>
  <c r="T315" i="1"/>
  <c r="S315" i="1"/>
  <c r="P315" i="1"/>
  <c r="AB315" i="1" s="1"/>
  <c r="L315" i="1"/>
  <c r="AF314" i="1"/>
  <c r="AE314" i="1"/>
  <c r="AD314" i="1"/>
  <c r="AC314" i="1"/>
  <c r="T314" i="1"/>
  <c r="S314" i="1"/>
  <c r="P314" i="1"/>
  <c r="AB314" i="1" s="1"/>
  <c r="L314" i="1"/>
  <c r="AF313" i="1"/>
  <c r="AE313" i="1"/>
  <c r="AD313" i="1"/>
  <c r="AC313" i="1"/>
  <c r="T313" i="1"/>
  <c r="S313" i="1"/>
  <c r="P313" i="1"/>
  <c r="AB313" i="1" s="1"/>
  <c r="L313" i="1"/>
  <c r="AF312" i="1"/>
  <c r="AE312" i="1"/>
  <c r="AD312" i="1"/>
  <c r="AC312" i="1"/>
  <c r="T312" i="1"/>
  <c r="S312" i="1"/>
  <c r="P312" i="1"/>
  <c r="AB312" i="1" s="1"/>
  <c r="L312" i="1"/>
  <c r="AF311" i="1"/>
  <c r="AE311" i="1"/>
  <c r="AD311" i="1"/>
  <c r="AC311" i="1"/>
  <c r="T311" i="1"/>
  <c r="S311" i="1"/>
  <c r="P311" i="1"/>
  <c r="AB311" i="1" s="1"/>
  <c r="L311" i="1"/>
  <c r="AF310" i="1"/>
  <c r="AE310" i="1"/>
  <c r="AD310" i="1"/>
  <c r="AC310" i="1"/>
  <c r="T310" i="1"/>
  <c r="S310" i="1"/>
  <c r="P310" i="1"/>
  <c r="AB310" i="1" s="1"/>
  <c r="L310" i="1"/>
  <c r="AF309" i="1"/>
  <c r="AE309" i="1"/>
  <c r="AD309" i="1"/>
  <c r="AC309" i="1"/>
  <c r="T309" i="1"/>
  <c r="S309" i="1"/>
  <c r="P309" i="1"/>
  <c r="AB309" i="1" s="1"/>
  <c r="L309" i="1"/>
  <c r="AF308" i="1"/>
  <c r="AE308" i="1"/>
  <c r="AD308" i="1"/>
  <c r="AC308" i="1"/>
  <c r="T308" i="1"/>
  <c r="S308" i="1"/>
  <c r="P308" i="1"/>
  <c r="AB308" i="1" s="1"/>
  <c r="L308" i="1"/>
  <c r="AF307" i="1"/>
  <c r="AE307" i="1"/>
  <c r="AD307" i="1"/>
  <c r="AC307" i="1"/>
  <c r="T307" i="1"/>
  <c r="S307" i="1"/>
  <c r="P307" i="1"/>
  <c r="AB307" i="1" s="1"/>
  <c r="L307" i="1"/>
  <c r="AF306" i="1"/>
  <c r="AE306" i="1"/>
  <c r="AD306" i="1"/>
  <c r="AC306" i="1"/>
  <c r="T306" i="1"/>
  <c r="S306" i="1"/>
  <c r="P306" i="1"/>
  <c r="AB306" i="1" s="1"/>
  <c r="L306" i="1"/>
  <c r="AF305" i="1"/>
  <c r="AE305" i="1"/>
  <c r="AD305" i="1"/>
  <c r="AC305" i="1"/>
  <c r="T305" i="1"/>
  <c r="S305" i="1"/>
  <c r="P305" i="1"/>
  <c r="AB305" i="1" s="1"/>
  <c r="L305" i="1"/>
  <c r="AF304" i="1"/>
  <c r="AE304" i="1"/>
  <c r="AD304" i="1"/>
  <c r="AC304" i="1"/>
  <c r="T304" i="1"/>
  <c r="S304" i="1"/>
  <c r="P304" i="1"/>
  <c r="AB304" i="1" s="1"/>
  <c r="L304" i="1"/>
  <c r="AF303" i="1"/>
  <c r="AE303" i="1"/>
  <c r="AD303" i="1"/>
  <c r="AC303" i="1"/>
  <c r="T303" i="1"/>
  <c r="S303" i="1"/>
  <c r="P303" i="1"/>
  <c r="AB303" i="1" s="1"/>
  <c r="L303" i="1"/>
  <c r="AF302" i="1"/>
  <c r="AE302" i="1"/>
  <c r="AD302" i="1"/>
  <c r="AC302" i="1"/>
  <c r="T302" i="1"/>
  <c r="S302" i="1"/>
  <c r="P302" i="1"/>
  <c r="AB302" i="1" s="1"/>
  <c r="L302" i="1"/>
  <c r="AF301" i="1"/>
  <c r="AE301" i="1"/>
  <c r="AD301" i="1"/>
  <c r="AC301" i="1"/>
  <c r="T301" i="1"/>
  <c r="S301" i="1"/>
  <c r="P301" i="1"/>
  <c r="AB301" i="1" s="1"/>
  <c r="L301" i="1"/>
  <c r="AF300" i="1"/>
  <c r="AE300" i="1"/>
  <c r="AD300" i="1"/>
  <c r="AC300" i="1"/>
  <c r="T300" i="1"/>
  <c r="S300" i="1"/>
  <c r="P300" i="1"/>
  <c r="AB300" i="1" s="1"/>
  <c r="L300" i="1"/>
  <c r="AF299" i="1"/>
  <c r="AE299" i="1"/>
  <c r="AD299" i="1"/>
  <c r="AC299" i="1"/>
  <c r="T299" i="1"/>
  <c r="S299" i="1"/>
  <c r="P299" i="1"/>
  <c r="AB299" i="1" s="1"/>
  <c r="L299" i="1"/>
  <c r="AF298" i="1"/>
  <c r="AE298" i="1"/>
  <c r="AD298" i="1"/>
  <c r="AC298" i="1"/>
  <c r="T298" i="1"/>
  <c r="S298" i="1"/>
  <c r="P298" i="1"/>
  <c r="AB298" i="1" s="1"/>
  <c r="L298" i="1"/>
  <c r="AF297" i="1"/>
  <c r="AE297" i="1"/>
  <c r="AD297" i="1"/>
  <c r="AC297" i="1"/>
  <c r="T297" i="1"/>
  <c r="S297" i="1"/>
  <c r="P297" i="1"/>
  <c r="AB297" i="1" s="1"/>
  <c r="L297" i="1"/>
  <c r="AF296" i="1"/>
  <c r="AE296" i="1"/>
  <c r="AD296" i="1"/>
  <c r="AC296" i="1"/>
  <c r="T296" i="1"/>
  <c r="S296" i="1"/>
  <c r="P296" i="1"/>
  <c r="AB296" i="1" s="1"/>
  <c r="L296" i="1"/>
  <c r="AF295" i="1"/>
  <c r="AE295" i="1"/>
  <c r="AD295" i="1"/>
  <c r="AC295" i="1"/>
  <c r="T295" i="1"/>
  <c r="S295" i="1"/>
  <c r="P295" i="1"/>
  <c r="AB295" i="1" s="1"/>
  <c r="L295" i="1"/>
  <c r="AF294" i="1"/>
  <c r="AE294" i="1"/>
  <c r="AD294" i="1"/>
  <c r="AC294" i="1"/>
  <c r="T294" i="1"/>
  <c r="S294" i="1"/>
  <c r="P294" i="1"/>
  <c r="AB294" i="1" s="1"/>
  <c r="L294" i="1"/>
  <c r="AF293" i="1"/>
  <c r="AE293" i="1"/>
  <c r="AD293" i="1"/>
  <c r="AC293" i="1"/>
  <c r="T293" i="1"/>
  <c r="S293" i="1"/>
  <c r="P293" i="1"/>
  <c r="AB293" i="1" s="1"/>
  <c r="L293" i="1"/>
  <c r="AF292" i="1"/>
  <c r="AE292" i="1"/>
  <c r="AD292" i="1"/>
  <c r="AC292" i="1"/>
  <c r="T292" i="1"/>
  <c r="S292" i="1"/>
  <c r="P292" i="1"/>
  <c r="AB292" i="1" s="1"/>
  <c r="L292" i="1"/>
  <c r="AF291" i="1"/>
  <c r="AE291" i="1"/>
  <c r="AD291" i="1"/>
  <c r="AC291" i="1"/>
  <c r="T291" i="1"/>
  <c r="S291" i="1"/>
  <c r="P291" i="1"/>
  <c r="AB291" i="1" s="1"/>
  <c r="L291" i="1"/>
  <c r="AF290" i="1"/>
  <c r="AE290" i="1"/>
  <c r="AD290" i="1"/>
  <c r="AC290" i="1"/>
  <c r="T290" i="1"/>
  <c r="S290" i="1"/>
  <c r="P290" i="1"/>
  <c r="AB290" i="1" s="1"/>
  <c r="L290" i="1"/>
  <c r="AF289" i="1"/>
  <c r="AE289" i="1"/>
  <c r="AD289" i="1"/>
  <c r="AC289" i="1"/>
  <c r="T289" i="1"/>
  <c r="S289" i="1"/>
  <c r="P289" i="1"/>
  <c r="AB289" i="1" s="1"/>
  <c r="L289" i="1"/>
  <c r="AF288" i="1"/>
  <c r="AE288" i="1"/>
  <c r="AD288" i="1"/>
  <c r="AC288" i="1"/>
  <c r="T288" i="1"/>
  <c r="S288" i="1"/>
  <c r="P288" i="1"/>
  <c r="AB288" i="1" s="1"/>
  <c r="L288" i="1"/>
  <c r="AF287" i="1"/>
  <c r="AE287" i="1"/>
  <c r="AD287" i="1"/>
  <c r="AC287" i="1"/>
  <c r="T287" i="1"/>
  <c r="S287" i="1"/>
  <c r="P287" i="1"/>
  <c r="AB287" i="1" s="1"/>
  <c r="L287" i="1"/>
  <c r="AF286" i="1"/>
  <c r="AE286" i="1"/>
  <c r="AD286" i="1"/>
  <c r="AC286" i="1"/>
  <c r="T286" i="1"/>
  <c r="S286" i="1"/>
  <c r="P286" i="1"/>
  <c r="AB286" i="1" s="1"/>
  <c r="L286" i="1"/>
  <c r="AF285" i="1"/>
  <c r="AE285" i="1"/>
  <c r="AD285" i="1"/>
  <c r="AC285" i="1"/>
  <c r="T285" i="1"/>
  <c r="S285" i="1"/>
  <c r="P285" i="1"/>
  <c r="AB285" i="1" s="1"/>
  <c r="L285" i="1"/>
  <c r="AF284" i="1"/>
  <c r="AE284" i="1"/>
  <c r="AD284" i="1"/>
  <c r="AC284" i="1"/>
  <c r="T284" i="1"/>
  <c r="S284" i="1"/>
  <c r="P284" i="1"/>
  <c r="AB284" i="1" s="1"/>
  <c r="L284" i="1"/>
  <c r="AF283" i="1"/>
  <c r="AE283" i="1"/>
  <c r="AD283" i="1"/>
  <c r="AC283" i="1"/>
  <c r="T283" i="1"/>
  <c r="S283" i="1"/>
  <c r="P283" i="1"/>
  <c r="AB283" i="1" s="1"/>
  <c r="L283" i="1"/>
  <c r="AF282" i="1"/>
  <c r="AE282" i="1"/>
  <c r="AD282" i="1"/>
  <c r="AC282" i="1"/>
  <c r="T282" i="1"/>
  <c r="S282" i="1"/>
  <c r="P282" i="1"/>
  <c r="AB282" i="1" s="1"/>
  <c r="L282" i="1"/>
  <c r="AF281" i="1"/>
  <c r="AE281" i="1"/>
  <c r="AD281" i="1"/>
  <c r="AC281" i="1"/>
  <c r="T281" i="1"/>
  <c r="S281" i="1"/>
  <c r="P281" i="1"/>
  <c r="AB281" i="1" s="1"/>
  <c r="L281" i="1"/>
  <c r="AF280" i="1"/>
  <c r="AE280" i="1"/>
  <c r="AD280" i="1"/>
  <c r="AC280" i="1"/>
  <c r="T280" i="1"/>
  <c r="S280" i="1"/>
  <c r="P280" i="1"/>
  <c r="AB280" i="1" s="1"/>
  <c r="L280" i="1"/>
  <c r="AF279" i="1"/>
  <c r="AE279" i="1"/>
  <c r="AD279" i="1"/>
  <c r="AC279" i="1"/>
  <c r="T279" i="1"/>
  <c r="S279" i="1"/>
  <c r="P279" i="1"/>
  <c r="AB279" i="1" s="1"/>
  <c r="L279" i="1"/>
  <c r="AF278" i="1"/>
  <c r="AE278" i="1"/>
  <c r="AD278" i="1"/>
  <c r="AC278" i="1"/>
  <c r="T278" i="1"/>
  <c r="S278" i="1"/>
  <c r="P278" i="1"/>
  <c r="AB278" i="1" s="1"/>
  <c r="L278" i="1"/>
  <c r="AF277" i="1"/>
  <c r="AE277" i="1"/>
  <c r="AD277" i="1"/>
  <c r="AC277" i="1"/>
  <c r="T277" i="1"/>
  <c r="S277" i="1"/>
  <c r="P277" i="1"/>
  <c r="AB277" i="1" s="1"/>
  <c r="L277" i="1"/>
  <c r="AF276" i="1"/>
  <c r="AE276" i="1"/>
  <c r="AD276" i="1"/>
  <c r="AC276" i="1"/>
  <c r="T276" i="1"/>
  <c r="S276" i="1"/>
  <c r="P276" i="1"/>
  <c r="AB276" i="1" s="1"/>
  <c r="L276" i="1"/>
  <c r="AF275" i="1"/>
  <c r="AE275" i="1"/>
  <c r="AD275" i="1"/>
  <c r="AC275" i="1"/>
  <c r="T275" i="1"/>
  <c r="S275" i="1"/>
  <c r="P275" i="1"/>
  <c r="AB275" i="1" s="1"/>
  <c r="L275" i="1"/>
  <c r="AF274" i="1"/>
  <c r="AE274" i="1"/>
  <c r="AD274" i="1"/>
  <c r="AC274" i="1"/>
  <c r="T274" i="1"/>
  <c r="S274" i="1"/>
  <c r="P274" i="1"/>
  <c r="AB274" i="1" s="1"/>
  <c r="L274" i="1"/>
  <c r="AF273" i="1"/>
  <c r="AE273" i="1"/>
  <c r="AD273" i="1"/>
  <c r="AC273" i="1"/>
  <c r="T273" i="1"/>
  <c r="S273" i="1"/>
  <c r="P273" i="1"/>
  <c r="AB273" i="1" s="1"/>
  <c r="L273" i="1"/>
  <c r="AF272" i="1"/>
  <c r="AE272" i="1"/>
  <c r="AD272" i="1"/>
  <c r="AC272" i="1"/>
  <c r="T272" i="1"/>
  <c r="S272" i="1"/>
  <c r="P272" i="1"/>
  <c r="AB272" i="1" s="1"/>
  <c r="L272" i="1"/>
  <c r="AF271" i="1"/>
  <c r="AE271" i="1"/>
  <c r="AD271" i="1"/>
  <c r="AC271" i="1"/>
  <c r="T271" i="1"/>
  <c r="S271" i="1"/>
  <c r="P271" i="1"/>
  <c r="AB271" i="1" s="1"/>
  <c r="L271" i="1"/>
  <c r="AF270" i="1"/>
  <c r="AE270" i="1"/>
  <c r="AD270" i="1"/>
  <c r="AC270" i="1"/>
  <c r="T270" i="1"/>
  <c r="S270" i="1"/>
  <c r="P270" i="1"/>
  <c r="AB270" i="1" s="1"/>
  <c r="L270" i="1"/>
  <c r="AF269" i="1"/>
  <c r="AE269" i="1"/>
  <c r="AD269" i="1"/>
  <c r="AC269" i="1"/>
  <c r="T269" i="1"/>
  <c r="S269" i="1"/>
  <c r="P269" i="1"/>
  <c r="AB269" i="1" s="1"/>
  <c r="L269" i="1"/>
  <c r="AF268" i="1"/>
  <c r="AE268" i="1"/>
  <c r="AD268" i="1"/>
  <c r="AC268" i="1"/>
  <c r="T268" i="1"/>
  <c r="S268" i="1"/>
  <c r="P268" i="1"/>
  <c r="AB268" i="1" s="1"/>
  <c r="L268" i="1"/>
  <c r="AF267" i="1"/>
  <c r="AE267" i="1"/>
  <c r="AD267" i="1"/>
  <c r="AC267" i="1"/>
  <c r="T267" i="1"/>
  <c r="S267" i="1"/>
  <c r="P267" i="1"/>
  <c r="AB267" i="1" s="1"/>
  <c r="L267" i="1"/>
  <c r="AF266" i="1"/>
  <c r="AE266" i="1"/>
  <c r="AD266" i="1"/>
  <c r="AC266" i="1"/>
  <c r="T266" i="1"/>
  <c r="S266" i="1"/>
  <c r="P266" i="1"/>
  <c r="AB266" i="1" s="1"/>
  <c r="L266" i="1"/>
  <c r="AF265" i="1"/>
  <c r="AE265" i="1"/>
  <c r="AD265" i="1"/>
  <c r="AC265" i="1"/>
  <c r="T265" i="1"/>
  <c r="S265" i="1"/>
  <c r="P265" i="1"/>
  <c r="AB265" i="1" s="1"/>
  <c r="L265" i="1"/>
  <c r="AF264" i="1"/>
  <c r="AE264" i="1"/>
  <c r="AD264" i="1"/>
  <c r="AC264" i="1"/>
  <c r="T264" i="1"/>
  <c r="S264" i="1"/>
  <c r="P264" i="1"/>
  <c r="AB264" i="1" s="1"/>
  <c r="L264" i="1"/>
  <c r="AF263" i="1"/>
  <c r="AE263" i="1"/>
  <c r="AD263" i="1"/>
  <c r="AC263" i="1"/>
  <c r="T263" i="1"/>
  <c r="S263" i="1"/>
  <c r="P263" i="1"/>
  <c r="AB263" i="1" s="1"/>
  <c r="L263" i="1"/>
  <c r="AF262" i="1"/>
  <c r="AE262" i="1"/>
  <c r="AD262" i="1"/>
  <c r="AC262" i="1"/>
  <c r="T262" i="1"/>
  <c r="S262" i="1"/>
  <c r="P262" i="1"/>
  <c r="AB262" i="1" s="1"/>
  <c r="L262" i="1"/>
  <c r="AF261" i="1"/>
  <c r="AE261" i="1"/>
  <c r="AD261" i="1"/>
  <c r="AC261" i="1"/>
  <c r="T261" i="1"/>
  <c r="S261" i="1"/>
  <c r="P261" i="1"/>
  <c r="AB261" i="1" s="1"/>
  <c r="L261" i="1"/>
  <c r="AF260" i="1"/>
  <c r="AE260" i="1"/>
  <c r="AD260" i="1"/>
  <c r="AC260" i="1"/>
  <c r="T260" i="1"/>
  <c r="S260" i="1"/>
  <c r="P260" i="1"/>
  <c r="AB260" i="1" s="1"/>
  <c r="L260" i="1"/>
  <c r="AF259" i="1"/>
  <c r="AE259" i="1"/>
  <c r="AD259" i="1"/>
  <c r="AC259" i="1"/>
  <c r="T259" i="1"/>
  <c r="S259" i="1"/>
  <c r="P259" i="1"/>
  <c r="AB259" i="1" s="1"/>
  <c r="L259" i="1"/>
  <c r="AF258" i="1"/>
  <c r="AE258" i="1"/>
  <c r="AD258" i="1"/>
  <c r="AC258" i="1"/>
  <c r="T258" i="1"/>
  <c r="S258" i="1"/>
  <c r="P258" i="1"/>
  <c r="AB258" i="1" s="1"/>
  <c r="L258" i="1"/>
  <c r="AF257" i="1"/>
  <c r="AE257" i="1"/>
  <c r="AD257" i="1"/>
  <c r="AC257" i="1"/>
  <c r="T257" i="1"/>
  <c r="S257" i="1"/>
  <c r="P257" i="1"/>
  <c r="AB257" i="1" s="1"/>
  <c r="L257" i="1"/>
  <c r="AF256" i="1"/>
  <c r="AE256" i="1"/>
  <c r="AD256" i="1"/>
  <c r="AC256" i="1"/>
  <c r="T256" i="1"/>
  <c r="S256" i="1"/>
  <c r="P256" i="1"/>
  <c r="AB256" i="1" s="1"/>
  <c r="L256" i="1"/>
  <c r="AF255" i="1"/>
  <c r="AE255" i="1"/>
  <c r="AD255" i="1"/>
  <c r="AC255" i="1"/>
  <c r="T255" i="1"/>
  <c r="S255" i="1"/>
  <c r="P255" i="1"/>
  <c r="AB255" i="1" s="1"/>
  <c r="L255" i="1"/>
  <c r="AF254" i="1"/>
  <c r="AE254" i="1"/>
  <c r="AD254" i="1"/>
  <c r="AC254" i="1"/>
  <c r="T254" i="1"/>
  <c r="S254" i="1"/>
  <c r="P254" i="1"/>
  <c r="AB254" i="1" s="1"/>
  <c r="L254" i="1"/>
  <c r="AF253" i="1"/>
  <c r="AE253" i="1"/>
  <c r="AD253" i="1"/>
  <c r="AC253" i="1"/>
  <c r="T253" i="1"/>
  <c r="S253" i="1"/>
  <c r="P253" i="1"/>
  <c r="AB253" i="1" s="1"/>
  <c r="L253" i="1"/>
  <c r="AF252" i="1"/>
  <c r="AE252" i="1"/>
  <c r="AD252" i="1"/>
  <c r="AC252" i="1"/>
  <c r="T252" i="1"/>
  <c r="S252" i="1"/>
  <c r="P252" i="1"/>
  <c r="AB252" i="1" s="1"/>
  <c r="L252" i="1"/>
  <c r="AF251" i="1"/>
  <c r="AE251" i="1"/>
  <c r="AD251" i="1"/>
  <c r="AC251" i="1"/>
  <c r="T251" i="1"/>
  <c r="S251" i="1"/>
  <c r="P251" i="1"/>
  <c r="AB251" i="1" s="1"/>
  <c r="L251" i="1"/>
  <c r="AF250" i="1"/>
  <c r="AE250" i="1"/>
  <c r="AD250" i="1"/>
  <c r="AC250" i="1"/>
  <c r="T250" i="1"/>
  <c r="S250" i="1"/>
  <c r="P250" i="1"/>
  <c r="AB250" i="1" s="1"/>
  <c r="L250" i="1"/>
  <c r="AF249" i="1"/>
  <c r="AE249" i="1"/>
  <c r="AD249" i="1"/>
  <c r="AC249" i="1"/>
  <c r="T249" i="1"/>
  <c r="S249" i="1"/>
  <c r="P249" i="1"/>
  <c r="AB249" i="1" s="1"/>
  <c r="L249" i="1"/>
  <c r="AF248" i="1"/>
  <c r="AE248" i="1"/>
  <c r="AD248" i="1"/>
  <c r="AC248" i="1"/>
  <c r="T248" i="1"/>
  <c r="S248" i="1"/>
  <c r="P248" i="1"/>
  <c r="AB248" i="1" s="1"/>
  <c r="L248" i="1"/>
  <c r="AF247" i="1"/>
  <c r="AE247" i="1"/>
  <c r="AD247" i="1"/>
  <c r="AC247" i="1"/>
  <c r="T247" i="1"/>
  <c r="S247" i="1"/>
  <c r="P247" i="1"/>
  <c r="AB247" i="1" s="1"/>
  <c r="L247" i="1"/>
  <c r="AF246" i="1"/>
  <c r="AE246" i="1"/>
  <c r="AD246" i="1"/>
  <c r="AC246" i="1"/>
  <c r="T246" i="1"/>
  <c r="S246" i="1"/>
  <c r="P246" i="1"/>
  <c r="AB246" i="1" s="1"/>
  <c r="L246" i="1"/>
  <c r="AF245" i="1"/>
  <c r="AE245" i="1"/>
  <c r="AD245" i="1"/>
  <c r="AC245" i="1"/>
  <c r="T245" i="1"/>
  <c r="S245" i="1"/>
  <c r="P245" i="1"/>
  <c r="AB245" i="1" s="1"/>
  <c r="L245" i="1"/>
  <c r="AF244" i="1"/>
  <c r="AE244" i="1"/>
  <c r="AD244" i="1"/>
  <c r="AC244" i="1"/>
  <c r="T244" i="1"/>
  <c r="S244" i="1"/>
  <c r="P244" i="1"/>
  <c r="AB244" i="1" s="1"/>
  <c r="L244" i="1"/>
  <c r="AF243" i="1"/>
  <c r="AE243" i="1"/>
  <c r="AD243" i="1"/>
  <c r="AC243" i="1"/>
  <c r="T243" i="1"/>
  <c r="S243" i="1"/>
  <c r="P243" i="1"/>
  <c r="AB243" i="1" s="1"/>
  <c r="L243" i="1"/>
  <c r="AF242" i="1"/>
  <c r="AE242" i="1"/>
  <c r="AD242" i="1"/>
  <c r="AC242" i="1"/>
  <c r="T242" i="1"/>
  <c r="S242" i="1"/>
  <c r="P242" i="1"/>
  <c r="AB242" i="1" s="1"/>
  <c r="L242" i="1"/>
  <c r="AF241" i="1"/>
  <c r="AE241" i="1"/>
  <c r="AD241" i="1"/>
  <c r="AC241" i="1"/>
  <c r="T241" i="1"/>
  <c r="S241" i="1"/>
  <c r="P241" i="1"/>
  <c r="AB241" i="1" s="1"/>
  <c r="L241" i="1"/>
  <c r="AF240" i="1"/>
  <c r="AE240" i="1"/>
  <c r="AD240" i="1"/>
  <c r="AC240" i="1"/>
  <c r="T240" i="1"/>
  <c r="S240" i="1"/>
  <c r="P240" i="1"/>
  <c r="AB240" i="1" s="1"/>
  <c r="L240" i="1"/>
  <c r="AF239" i="1"/>
  <c r="AE239" i="1"/>
  <c r="AD239" i="1"/>
  <c r="AC239" i="1"/>
  <c r="T239" i="1"/>
  <c r="S239" i="1"/>
  <c r="P239" i="1"/>
  <c r="AB239" i="1" s="1"/>
  <c r="L239" i="1"/>
  <c r="AF238" i="1"/>
  <c r="AE238" i="1"/>
  <c r="AD238" i="1"/>
  <c r="AC238" i="1"/>
  <c r="T238" i="1"/>
  <c r="S238" i="1"/>
  <c r="P238" i="1"/>
  <c r="AB238" i="1" s="1"/>
  <c r="L238" i="1"/>
  <c r="AF237" i="1"/>
  <c r="AE237" i="1"/>
  <c r="AD237" i="1"/>
  <c r="AC237" i="1"/>
  <c r="T237" i="1"/>
  <c r="S237" i="1"/>
  <c r="P237" i="1"/>
  <c r="AB237" i="1" s="1"/>
  <c r="L237" i="1"/>
  <c r="AF236" i="1"/>
  <c r="AE236" i="1"/>
  <c r="AD236" i="1"/>
  <c r="AC236" i="1"/>
  <c r="T236" i="1"/>
  <c r="S236" i="1"/>
  <c r="P236" i="1"/>
  <c r="AB236" i="1" s="1"/>
  <c r="L236" i="1"/>
  <c r="AF235" i="1"/>
  <c r="AE235" i="1"/>
  <c r="AD235" i="1"/>
  <c r="AC235" i="1"/>
  <c r="T235" i="1"/>
  <c r="S235" i="1"/>
  <c r="P235" i="1"/>
  <c r="AB235" i="1" s="1"/>
  <c r="L235" i="1"/>
  <c r="AF234" i="1"/>
  <c r="AE234" i="1"/>
  <c r="AD234" i="1"/>
  <c r="AC234" i="1"/>
  <c r="T234" i="1"/>
  <c r="S234" i="1"/>
  <c r="P234" i="1"/>
  <c r="AB234" i="1" s="1"/>
  <c r="L234" i="1"/>
  <c r="AF233" i="1"/>
  <c r="AE233" i="1"/>
  <c r="AD233" i="1"/>
  <c r="AC233" i="1"/>
  <c r="T233" i="1"/>
  <c r="S233" i="1"/>
  <c r="P233" i="1"/>
  <c r="AB233" i="1" s="1"/>
  <c r="L233" i="1"/>
  <c r="AF232" i="1"/>
  <c r="AE232" i="1"/>
  <c r="AD232" i="1"/>
  <c r="AC232" i="1"/>
  <c r="T232" i="1"/>
  <c r="S232" i="1"/>
  <c r="P232" i="1"/>
  <c r="AB232" i="1" s="1"/>
  <c r="L232" i="1"/>
  <c r="AF231" i="1"/>
  <c r="AE231" i="1"/>
  <c r="AD231" i="1"/>
  <c r="AC231" i="1"/>
  <c r="T231" i="1"/>
  <c r="S231" i="1"/>
  <c r="P231" i="1"/>
  <c r="AB231" i="1" s="1"/>
  <c r="L231" i="1"/>
  <c r="AF230" i="1"/>
  <c r="AE230" i="1"/>
  <c r="AD230" i="1"/>
  <c r="AC230" i="1"/>
  <c r="T230" i="1"/>
  <c r="S230" i="1"/>
  <c r="P230" i="1"/>
  <c r="AB230" i="1" s="1"/>
  <c r="L230" i="1"/>
  <c r="AF229" i="1"/>
  <c r="AE229" i="1"/>
  <c r="AD229" i="1"/>
  <c r="AC229" i="1"/>
  <c r="T229" i="1"/>
  <c r="S229" i="1"/>
  <c r="P229" i="1"/>
  <c r="AB229" i="1" s="1"/>
  <c r="L229" i="1"/>
  <c r="AF228" i="1"/>
  <c r="AE228" i="1"/>
  <c r="AD228" i="1"/>
  <c r="AC228" i="1"/>
  <c r="T228" i="1"/>
  <c r="S228" i="1"/>
  <c r="P228" i="1"/>
  <c r="AB228" i="1" s="1"/>
  <c r="L228" i="1"/>
  <c r="AF227" i="1"/>
  <c r="AE227" i="1"/>
  <c r="AD227" i="1"/>
  <c r="AC227" i="1"/>
  <c r="T227" i="1"/>
  <c r="S227" i="1"/>
  <c r="P227" i="1"/>
  <c r="AB227" i="1" s="1"/>
  <c r="L227" i="1"/>
  <c r="AF226" i="1"/>
  <c r="AE226" i="1"/>
  <c r="AD226" i="1"/>
  <c r="AC226" i="1"/>
  <c r="T226" i="1"/>
  <c r="S226" i="1"/>
  <c r="P226" i="1"/>
  <c r="AB226" i="1" s="1"/>
  <c r="L226" i="1"/>
  <c r="AF225" i="1"/>
  <c r="AE225" i="1"/>
  <c r="AD225" i="1"/>
  <c r="AC225" i="1"/>
  <c r="T225" i="1"/>
  <c r="S225" i="1"/>
  <c r="P225" i="1"/>
  <c r="AB225" i="1" s="1"/>
  <c r="L225" i="1"/>
  <c r="AF224" i="1"/>
  <c r="AE224" i="1"/>
  <c r="AD224" i="1"/>
  <c r="AC224" i="1"/>
  <c r="T224" i="1"/>
  <c r="S224" i="1"/>
  <c r="P224" i="1"/>
  <c r="AB224" i="1" s="1"/>
  <c r="L224" i="1"/>
  <c r="AF223" i="1"/>
  <c r="AE223" i="1"/>
  <c r="AD223" i="1"/>
  <c r="AC223" i="1"/>
  <c r="T223" i="1"/>
  <c r="S223" i="1"/>
  <c r="P223" i="1"/>
  <c r="AB223" i="1" s="1"/>
  <c r="L223" i="1"/>
  <c r="AF222" i="1"/>
  <c r="AE222" i="1"/>
  <c r="AD222" i="1"/>
  <c r="AC222" i="1"/>
  <c r="T222" i="1"/>
  <c r="S222" i="1"/>
  <c r="P222" i="1"/>
  <c r="AB222" i="1" s="1"/>
  <c r="L222" i="1"/>
  <c r="AF221" i="1"/>
  <c r="AE221" i="1"/>
  <c r="AD221" i="1"/>
  <c r="AC221" i="1"/>
  <c r="T221" i="1"/>
  <c r="S221" i="1"/>
  <c r="P221" i="1"/>
  <c r="AB221" i="1" s="1"/>
  <c r="L221" i="1"/>
  <c r="AF220" i="1"/>
  <c r="AE220" i="1"/>
  <c r="AD220" i="1"/>
  <c r="AC220" i="1"/>
  <c r="T220" i="1"/>
  <c r="S220" i="1"/>
  <c r="P220" i="1"/>
  <c r="AB220" i="1" s="1"/>
  <c r="L220" i="1"/>
  <c r="AF219" i="1"/>
  <c r="AE219" i="1"/>
  <c r="AD219" i="1"/>
  <c r="AC219" i="1"/>
  <c r="T219" i="1"/>
  <c r="S219" i="1"/>
  <c r="P219" i="1"/>
  <c r="AB219" i="1" s="1"/>
  <c r="L219" i="1"/>
  <c r="AF218" i="1"/>
  <c r="AE218" i="1"/>
  <c r="AD218" i="1"/>
  <c r="AC218" i="1"/>
  <c r="T218" i="1"/>
  <c r="S218" i="1"/>
  <c r="P218" i="1"/>
  <c r="AB218" i="1" s="1"/>
  <c r="L218" i="1"/>
  <c r="AF217" i="1"/>
  <c r="AE217" i="1"/>
  <c r="AD217" i="1"/>
  <c r="AC217" i="1"/>
  <c r="T217" i="1"/>
  <c r="S217" i="1"/>
  <c r="P217" i="1"/>
  <c r="AB217" i="1" s="1"/>
  <c r="L217" i="1"/>
  <c r="AF216" i="1"/>
  <c r="AE216" i="1"/>
  <c r="AD216" i="1"/>
  <c r="AC216" i="1"/>
  <c r="T216" i="1"/>
  <c r="S216" i="1"/>
  <c r="P216" i="1"/>
  <c r="AB216" i="1" s="1"/>
  <c r="L216" i="1"/>
  <c r="AF215" i="1"/>
  <c r="AE215" i="1"/>
  <c r="AD215" i="1"/>
  <c r="AC215" i="1"/>
  <c r="T215" i="1"/>
  <c r="S215" i="1"/>
  <c r="P215" i="1"/>
  <c r="AB215" i="1" s="1"/>
  <c r="L215" i="1"/>
  <c r="AF214" i="1"/>
  <c r="AE214" i="1"/>
  <c r="AD214" i="1"/>
  <c r="AC214" i="1"/>
  <c r="T214" i="1"/>
  <c r="S214" i="1"/>
  <c r="P214" i="1"/>
  <c r="AB214" i="1" s="1"/>
  <c r="L214" i="1"/>
  <c r="AF213" i="1"/>
  <c r="AE213" i="1"/>
  <c r="AD213" i="1"/>
  <c r="AC213" i="1"/>
  <c r="T213" i="1"/>
  <c r="S213" i="1"/>
  <c r="P213" i="1"/>
  <c r="AB213" i="1" s="1"/>
  <c r="L213" i="1"/>
  <c r="AF212" i="1"/>
  <c r="AE212" i="1"/>
  <c r="AD212" i="1"/>
  <c r="AC212" i="1"/>
  <c r="T212" i="1"/>
  <c r="S212" i="1"/>
  <c r="P212" i="1"/>
  <c r="AB212" i="1" s="1"/>
  <c r="L212" i="1"/>
  <c r="AF211" i="1"/>
  <c r="AE211" i="1"/>
  <c r="AD211" i="1"/>
  <c r="AC211" i="1"/>
  <c r="T211" i="1"/>
  <c r="S211" i="1"/>
  <c r="P211" i="1"/>
  <c r="AB211" i="1" s="1"/>
  <c r="L211" i="1"/>
  <c r="AF210" i="1"/>
  <c r="AE210" i="1"/>
  <c r="AD210" i="1"/>
  <c r="AC210" i="1"/>
  <c r="T210" i="1"/>
  <c r="S210" i="1"/>
  <c r="P210" i="1"/>
  <c r="AB210" i="1" s="1"/>
  <c r="L210" i="1"/>
  <c r="AF209" i="1"/>
  <c r="AE209" i="1"/>
  <c r="AD209" i="1"/>
  <c r="AC209" i="1"/>
  <c r="T209" i="1"/>
  <c r="S209" i="1"/>
  <c r="P209" i="1"/>
  <c r="AB209" i="1" s="1"/>
  <c r="L209" i="1"/>
  <c r="AF208" i="1"/>
  <c r="AE208" i="1"/>
  <c r="AD208" i="1"/>
  <c r="AC208" i="1"/>
  <c r="T208" i="1"/>
  <c r="S208" i="1"/>
  <c r="P208" i="1"/>
  <c r="AB208" i="1" s="1"/>
  <c r="L208" i="1"/>
  <c r="AF207" i="1"/>
  <c r="AE207" i="1"/>
  <c r="AD207" i="1"/>
  <c r="AC207" i="1"/>
  <c r="T207" i="1"/>
  <c r="S207" i="1"/>
  <c r="P207" i="1"/>
  <c r="AB207" i="1" s="1"/>
  <c r="L207" i="1"/>
  <c r="AF206" i="1"/>
  <c r="AE206" i="1"/>
  <c r="AD206" i="1"/>
  <c r="AC206" i="1"/>
  <c r="T206" i="1"/>
  <c r="S206" i="1"/>
  <c r="P206" i="1"/>
  <c r="AB206" i="1" s="1"/>
  <c r="L206" i="1"/>
  <c r="AF205" i="1"/>
  <c r="AE205" i="1"/>
  <c r="AD205" i="1"/>
  <c r="AC205" i="1"/>
  <c r="T205" i="1"/>
  <c r="S205" i="1"/>
  <c r="P205" i="1"/>
  <c r="AB205" i="1" s="1"/>
  <c r="L205" i="1"/>
  <c r="AF204" i="1"/>
  <c r="AI204" i="1" s="1"/>
  <c r="AE204" i="1"/>
  <c r="AD204" i="1"/>
  <c r="AC204" i="1"/>
  <c r="T204" i="1"/>
  <c r="S204" i="1"/>
  <c r="P204" i="1"/>
  <c r="AB204" i="1" s="1"/>
  <c r="L204" i="1"/>
  <c r="AF203" i="1"/>
  <c r="AI203" i="1" s="1"/>
  <c r="AE203" i="1"/>
  <c r="AD203" i="1"/>
  <c r="AC203" i="1"/>
  <c r="T203" i="1"/>
  <c r="S203" i="1"/>
  <c r="P203" i="1"/>
  <c r="AB203" i="1" s="1"/>
  <c r="L203" i="1"/>
  <c r="AF202" i="1"/>
  <c r="AE202" i="1"/>
  <c r="AD202" i="1"/>
  <c r="AC202" i="1"/>
  <c r="T202" i="1"/>
  <c r="S202" i="1"/>
  <c r="P202" i="1"/>
  <c r="AB202" i="1" s="1"/>
  <c r="L202" i="1"/>
  <c r="AF201" i="1"/>
  <c r="AE201" i="1"/>
  <c r="AD201" i="1"/>
  <c r="AC201" i="1"/>
  <c r="T201" i="1"/>
  <c r="S201" i="1"/>
  <c r="P201" i="1"/>
  <c r="AB201" i="1" s="1"/>
  <c r="L201" i="1"/>
  <c r="AF200" i="1"/>
  <c r="AE200" i="1"/>
  <c r="AD200" i="1"/>
  <c r="AC200" i="1"/>
  <c r="T200" i="1"/>
  <c r="S200" i="1"/>
  <c r="P200" i="1"/>
  <c r="AB200" i="1" s="1"/>
  <c r="L200" i="1"/>
  <c r="AF199" i="1"/>
  <c r="AE199" i="1"/>
  <c r="AD199" i="1"/>
  <c r="AC199" i="1"/>
  <c r="T199" i="1"/>
  <c r="S199" i="1"/>
  <c r="P199" i="1"/>
  <c r="AB199" i="1" s="1"/>
  <c r="L199" i="1"/>
  <c r="AF198" i="1"/>
  <c r="AE198" i="1"/>
  <c r="AD198" i="1"/>
  <c r="AC198" i="1"/>
  <c r="T198" i="1"/>
  <c r="S198" i="1"/>
  <c r="P198" i="1"/>
  <c r="AB198" i="1" s="1"/>
  <c r="L198" i="1"/>
  <c r="AF197" i="1"/>
  <c r="AE197" i="1"/>
  <c r="AD197" i="1"/>
  <c r="AC197" i="1"/>
  <c r="T197" i="1"/>
  <c r="S197" i="1"/>
  <c r="P197" i="1"/>
  <c r="AB197" i="1" s="1"/>
  <c r="L197" i="1"/>
  <c r="AF196" i="1"/>
  <c r="AE196" i="1"/>
  <c r="AD196" i="1"/>
  <c r="AC196" i="1"/>
  <c r="T196" i="1"/>
  <c r="S196" i="1"/>
  <c r="P196" i="1"/>
  <c r="AB196" i="1" s="1"/>
  <c r="L196" i="1"/>
  <c r="AF195" i="1"/>
  <c r="AE195" i="1"/>
  <c r="AD195" i="1"/>
  <c r="AC195" i="1"/>
  <c r="T195" i="1"/>
  <c r="S195" i="1"/>
  <c r="P195" i="1"/>
  <c r="AB195" i="1" s="1"/>
  <c r="L195" i="1"/>
  <c r="AF194" i="1"/>
  <c r="AE194" i="1"/>
  <c r="AD194" i="1"/>
  <c r="AC194" i="1"/>
  <c r="T194" i="1"/>
  <c r="S194" i="1"/>
  <c r="P194" i="1"/>
  <c r="AB194" i="1" s="1"/>
  <c r="L194" i="1"/>
  <c r="AF193" i="1"/>
  <c r="AE193" i="1"/>
  <c r="AD193" i="1"/>
  <c r="AC193" i="1"/>
  <c r="T193" i="1"/>
  <c r="S193" i="1"/>
  <c r="P193" i="1"/>
  <c r="AB193" i="1" s="1"/>
  <c r="L193" i="1"/>
  <c r="AF192" i="1"/>
  <c r="AE192" i="1"/>
  <c r="AD192" i="1"/>
  <c r="AC192" i="1"/>
  <c r="T192" i="1"/>
  <c r="S192" i="1"/>
  <c r="P192" i="1"/>
  <c r="AB192" i="1" s="1"/>
  <c r="L192" i="1"/>
  <c r="AF191" i="1"/>
  <c r="AE191" i="1"/>
  <c r="AD191" i="1"/>
  <c r="AC191" i="1"/>
  <c r="T191" i="1"/>
  <c r="S191" i="1"/>
  <c r="P191" i="1"/>
  <c r="AB191" i="1" s="1"/>
  <c r="L191" i="1"/>
  <c r="AF190" i="1"/>
  <c r="AE190" i="1"/>
  <c r="AD190" i="1"/>
  <c r="AC190" i="1"/>
  <c r="T190" i="1"/>
  <c r="S190" i="1"/>
  <c r="P190" i="1"/>
  <c r="AB190" i="1" s="1"/>
  <c r="L190" i="1"/>
  <c r="AF189" i="1"/>
  <c r="AE189" i="1"/>
  <c r="AD189" i="1"/>
  <c r="AC189" i="1"/>
  <c r="T189" i="1"/>
  <c r="S189" i="1"/>
  <c r="P189" i="1"/>
  <c r="AB189" i="1" s="1"/>
  <c r="L189" i="1"/>
  <c r="AF188" i="1"/>
  <c r="AE188" i="1"/>
  <c r="AD188" i="1"/>
  <c r="AC188" i="1"/>
  <c r="T188" i="1"/>
  <c r="S188" i="1"/>
  <c r="P188" i="1"/>
  <c r="AB188" i="1" s="1"/>
  <c r="L188" i="1"/>
  <c r="AF187" i="1"/>
  <c r="AE187" i="1"/>
  <c r="AD187" i="1"/>
  <c r="AC187" i="1"/>
  <c r="T187" i="1"/>
  <c r="S187" i="1"/>
  <c r="P187" i="1"/>
  <c r="AB187" i="1" s="1"/>
  <c r="L187" i="1"/>
  <c r="AF186" i="1"/>
  <c r="AE186" i="1"/>
  <c r="AD186" i="1"/>
  <c r="AC186" i="1"/>
  <c r="T186" i="1"/>
  <c r="S186" i="1"/>
  <c r="P186" i="1"/>
  <c r="AB186" i="1" s="1"/>
  <c r="L186" i="1"/>
  <c r="AF185" i="1"/>
  <c r="AE185" i="1"/>
  <c r="AD185" i="1"/>
  <c r="AC185" i="1"/>
  <c r="T185" i="1"/>
  <c r="S185" i="1"/>
  <c r="P185" i="1"/>
  <c r="AB185" i="1" s="1"/>
  <c r="L185" i="1"/>
  <c r="AF184" i="1"/>
  <c r="AE184" i="1"/>
  <c r="AD184" i="1"/>
  <c r="AC184" i="1"/>
  <c r="T184" i="1"/>
  <c r="S184" i="1"/>
  <c r="P184" i="1"/>
  <c r="AB184" i="1" s="1"/>
  <c r="L184" i="1"/>
  <c r="AF183" i="1"/>
  <c r="AE183" i="1"/>
  <c r="AD183" i="1"/>
  <c r="AC183" i="1"/>
  <c r="T183" i="1"/>
  <c r="S183" i="1"/>
  <c r="P183" i="1"/>
  <c r="AB183" i="1" s="1"/>
  <c r="L183" i="1"/>
  <c r="AF182" i="1"/>
  <c r="AE182" i="1"/>
  <c r="AD182" i="1"/>
  <c r="AC182" i="1"/>
  <c r="T182" i="1"/>
  <c r="S182" i="1"/>
  <c r="P182" i="1"/>
  <c r="AB182" i="1" s="1"/>
  <c r="L182" i="1"/>
  <c r="AF181" i="1"/>
  <c r="AE181" i="1"/>
  <c r="AD181" i="1"/>
  <c r="AC181" i="1"/>
  <c r="T181" i="1"/>
  <c r="S181" i="1"/>
  <c r="P181" i="1"/>
  <c r="AB181" i="1" s="1"/>
  <c r="L181" i="1"/>
  <c r="AF180" i="1"/>
  <c r="AE180" i="1"/>
  <c r="AD180" i="1"/>
  <c r="AC180" i="1"/>
  <c r="T180" i="1"/>
  <c r="S180" i="1"/>
  <c r="P180" i="1"/>
  <c r="AB180" i="1" s="1"/>
  <c r="L180" i="1"/>
  <c r="AF179" i="1"/>
  <c r="AE179" i="1"/>
  <c r="AD179" i="1"/>
  <c r="AC179" i="1"/>
  <c r="T179" i="1"/>
  <c r="S179" i="1"/>
  <c r="P179" i="1"/>
  <c r="AB179" i="1" s="1"/>
  <c r="L179" i="1"/>
  <c r="AF178" i="1"/>
  <c r="AE178" i="1"/>
  <c r="AD178" i="1"/>
  <c r="AC178" i="1"/>
  <c r="T178" i="1"/>
  <c r="S178" i="1"/>
  <c r="P178" i="1"/>
  <c r="AB178" i="1" s="1"/>
  <c r="L178" i="1"/>
  <c r="AF177" i="1"/>
  <c r="AE177" i="1"/>
  <c r="AD177" i="1"/>
  <c r="AC177" i="1"/>
  <c r="T177" i="1"/>
  <c r="S177" i="1"/>
  <c r="P177" i="1"/>
  <c r="AB177" i="1" s="1"/>
  <c r="L177" i="1"/>
  <c r="AF176" i="1"/>
  <c r="AE176" i="1"/>
  <c r="AD176" i="1"/>
  <c r="AC176" i="1"/>
  <c r="T176" i="1"/>
  <c r="S176" i="1"/>
  <c r="P176" i="1"/>
  <c r="AB176" i="1" s="1"/>
  <c r="L176" i="1"/>
  <c r="AF175" i="1"/>
  <c r="AI175" i="1" s="1"/>
  <c r="AE175" i="1"/>
  <c r="AD175" i="1"/>
  <c r="AC175" i="1"/>
  <c r="T175" i="1"/>
  <c r="S175" i="1"/>
  <c r="P175" i="1"/>
  <c r="AB175" i="1" s="1"/>
  <c r="L175" i="1"/>
  <c r="AF174" i="1"/>
  <c r="AE174" i="1"/>
  <c r="AD174" i="1"/>
  <c r="AC174" i="1"/>
  <c r="T174" i="1"/>
  <c r="S174" i="1"/>
  <c r="P174" i="1"/>
  <c r="AB174" i="1" s="1"/>
  <c r="L174" i="1"/>
  <c r="AF173" i="1"/>
  <c r="AE173" i="1"/>
  <c r="AD173" i="1"/>
  <c r="AC173" i="1"/>
  <c r="T173" i="1"/>
  <c r="S173" i="1"/>
  <c r="P173" i="1"/>
  <c r="AB173" i="1" s="1"/>
  <c r="L173" i="1"/>
  <c r="AF172" i="1"/>
  <c r="AE172" i="1"/>
  <c r="AD172" i="1"/>
  <c r="AC172" i="1"/>
  <c r="T172" i="1"/>
  <c r="S172" i="1"/>
  <c r="P172" i="1"/>
  <c r="AB172" i="1" s="1"/>
  <c r="L172" i="1"/>
  <c r="AF171" i="1"/>
  <c r="AE171" i="1"/>
  <c r="AD171" i="1"/>
  <c r="AC171" i="1"/>
  <c r="T171" i="1"/>
  <c r="S171" i="1"/>
  <c r="P171" i="1"/>
  <c r="AB171" i="1" s="1"/>
  <c r="L171" i="1"/>
  <c r="AF170" i="1"/>
  <c r="AE170" i="1"/>
  <c r="AD170" i="1"/>
  <c r="AC170" i="1"/>
  <c r="T170" i="1"/>
  <c r="S170" i="1"/>
  <c r="P170" i="1"/>
  <c r="AB170" i="1" s="1"/>
  <c r="L170" i="1"/>
  <c r="AF169" i="1"/>
  <c r="AE169" i="1"/>
  <c r="AD169" i="1"/>
  <c r="AC169" i="1"/>
  <c r="T169" i="1"/>
  <c r="S169" i="1"/>
  <c r="P169" i="1"/>
  <c r="AB169" i="1" s="1"/>
  <c r="L169" i="1"/>
  <c r="AF168" i="1"/>
  <c r="AI168" i="1" s="1"/>
  <c r="AE168" i="1"/>
  <c r="AD168" i="1"/>
  <c r="AC168" i="1"/>
  <c r="T168" i="1"/>
  <c r="S168" i="1"/>
  <c r="P168" i="1"/>
  <c r="AB168" i="1" s="1"/>
  <c r="L168" i="1"/>
  <c r="AF167" i="1"/>
  <c r="AI167" i="1" s="1"/>
  <c r="AE167" i="1"/>
  <c r="AD167" i="1"/>
  <c r="AC167" i="1"/>
  <c r="T167" i="1"/>
  <c r="S167" i="1"/>
  <c r="P167" i="1"/>
  <c r="AB167" i="1" s="1"/>
  <c r="L167" i="1"/>
  <c r="AF166" i="1"/>
  <c r="AI166" i="1" s="1"/>
  <c r="AE166" i="1"/>
  <c r="AD166" i="1"/>
  <c r="AC166" i="1"/>
  <c r="T166" i="1"/>
  <c r="S166" i="1"/>
  <c r="P166" i="1"/>
  <c r="AB166" i="1" s="1"/>
  <c r="L166" i="1"/>
  <c r="AF165" i="1"/>
  <c r="AE165" i="1"/>
  <c r="AD165" i="1"/>
  <c r="AC165" i="1"/>
  <c r="T165" i="1"/>
  <c r="S165" i="1"/>
  <c r="P165" i="1"/>
  <c r="AB165" i="1" s="1"/>
  <c r="L165" i="1"/>
  <c r="AF164" i="1"/>
  <c r="AE164" i="1"/>
  <c r="AD164" i="1"/>
  <c r="AC164" i="1"/>
  <c r="T164" i="1"/>
  <c r="S164" i="1"/>
  <c r="P164" i="1"/>
  <c r="AB164" i="1" s="1"/>
  <c r="L164" i="1"/>
  <c r="AF163" i="1"/>
  <c r="AE163" i="1"/>
  <c r="AD163" i="1"/>
  <c r="AC163" i="1"/>
  <c r="T163" i="1"/>
  <c r="S163" i="1"/>
  <c r="P163" i="1"/>
  <c r="AB163" i="1" s="1"/>
  <c r="L163" i="1"/>
  <c r="AF162" i="1"/>
  <c r="AE162" i="1"/>
  <c r="AD162" i="1"/>
  <c r="AC162" i="1"/>
  <c r="T162" i="1"/>
  <c r="S162" i="1"/>
  <c r="P162" i="1"/>
  <c r="AB162" i="1" s="1"/>
  <c r="L162" i="1"/>
  <c r="AF161" i="1"/>
  <c r="AE161" i="1"/>
  <c r="AD161" i="1"/>
  <c r="AC161" i="1"/>
  <c r="T161" i="1"/>
  <c r="S161" i="1"/>
  <c r="P161" i="1"/>
  <c r="AB161" i="1" s="1"/>
  <c r="L161" i="1"/>
  <c r="AF160" i="1"/>
  <c r="AE160" i="1"/>
  <c r="AD160" i="1"/>
  <c r="AC160" i="1"/>
  <c r="T160" i="1"/>
  <c r="S160" i="1"/>
  <c r="P160" i="1"/>
  <c r="AB160" i="1" s="1"/>
  <c r="L160" i="1"/>
  <c r="AF159" i="1"/>
  <c r="AE159" i="1"/>
  <c r="AD159" i="1"/>
  <c r="AC159" i="1"/>
  <c r="T159" i="1"/>
  <c r="S159" i="1"/>
  <c r="P159" i="1"/>
  <c r="AB159" i="1" s="1"/>
  <c r="L159" i="1"/>
  <c r="AF158" i="1"/>
  <c r="AE158" i="1"/>
  <c r="AD158" i="1"/>
  <c r="AC158" i="1"/>
  <c r="T158" i="1"/>
  <c r="S158" i="1"/>
  <c r="P158" i="1"/>
  <c r="AB158" i="1" s="1"/>
  <c r="L158" i="1"/>
  <c r="AF157" i="1"/>
  <c r="AE157" i="1"/>
  <c r="AD157" i="1"/>
  <c r="AC157" i="1"/>
  <c r="T157" i="1"/>
  <c r="S157" i="1"/>
  <c r="P157" i="1"/>
  <c r="AB157" i="1" s="1"/>
  <c r="L157" i="1"/>
  <c r="AF156" i="1"/>
  <c r="AE156" i="1"/>
  <c r="AD156" i="1"/>
  <c r="AC156" i="1"/>
  <c r="T156" i="1"/>
  <c r="S156" i="1"/>
  <c r="P156" i="1"/>
  <c r="AB156" i="1" s="1"/>
  <c r="L156" i="1"/>
  <c r="AF155" i="1"/>
  <c r="AE155" i="1"/>
  <c r="AD155" i="1"/>
  <c r="AC155" i="1"/>
  <c r="T155" i="1"/>
  <c r="S155" i="1"/>
  <c r="P155" i="1"/>
  <c r="AB155" i="1" s="1"/>
  <c r="L155" i="1"/>
  <c r="AF154" i="1"/>
  <c r="AE154" i="1"/>
  <c r="AD154" i="1"/>
  <c r="AC154" i="1"/>
  <c r="T154" i="1"/>
  <c r="S154" i="1"/>
  <c r="P154" i="1"/>
  <c r="AB154" i="1" s="1"/>
  <c r="L154" i="1"/>
  <c r="AF153" i="1"/>
  <c r="AE153" i="1"/>
  <c r="AD153" i="1"/>
  <c r="AC153" i="1"/>
  <c r="T153" i="1"/>
  <c r="S153" i="1"/>
  <c r="P153" i="1"/>
  <c r="AB153" i="1" s="1"/>
  <c r="L153" i="1"/>
  <c r="AF152" i="1"/>
  <c r="AE152" i="1"/>
  <c r="AD152" i="1"/>
  <c r="AC152" i="1"/>
  <c r="T152" i="1"/>
  <c r="S152" i="1"/>
  <c r="P152" i="1"/>
  <c r="AB152" i="1" s="1"/>
  <c r="L152" i="1"/>
  <c r="AF151" i="1"/>
  <c r="AE151" i="1"/>
  <c r="AD151" i="1"/>
  <c r="AC151" i="1"/>
  <c r="T151" i="1"/>
  <c r="S151" i="1"/>
  <c r="P151" i="1"/>
  <c r="AB151" i="1" s="1"/>
  <c r="L151" i="1"/>
  <c r="AF150" i="1"/>
  <c r="AE150" i="1"/>
  <c r="AD150" i="1"/>
  <c r="AC150" i="1"/>
  <c r="T150" i="1"/>
  <c r="S150" i="1"/>
  <c r="P150" i="1"/>
  <c r="AB150" i="1" s="1"/>
  <c r="L150" i="1"/>
  <c r="AF149" i="1"/>
  <c r="AE149" i="1"/>
  <c r="AD149" i="1"/>
  <c r="AC149" i="1"/>
  <c r="T149" i="1"/>
  <c r="S149" i="1"/>
  <c r="P149" i="1"/>
  <c r="AB149" i="1" s="1"/>
  <c r="L149" i="1"/>
  <c r="AF148" i="1"/>
  <c r="AE148" i="1"/>
  <c r="AD148" i="1"/>
  <c r="AC148" i="1"/>
  <c r="T148" i="1"/>
  <c r="S148" i="1"/>
  <c r="P148" i="1"/>
  <c r="AB148" i="1" s="1"/>
  <c r="L148" i="1"/>
  <c r="AF147" i="1"/>
  <c r="AE147" i="1"/>
  <c r="AD147" i="1"/>
  <c r="AC147" i="1"/>
  <c r="T147" i="1"/>
  <c r="S147" i="1"/>
  <c r="P147" i="1"/>
  <c r="AB147" i="1" s="1"/>
  <c r="L147" i="1"/>
  <c r="AF146" i="1"/>
  <c r="AE146" i="1"/>
  <c r="AD146" i="1"/>
  <c r="AC146" i="1"/>
  <c r="T146" i="1"/>
  <c r="S146" i="1"/>
  <c r="P146" i="1"/>
  <c r="AB146" i="1" s="1"/>
  <c r="L146" i="1"/>
  <c r="AF145" i="1"/>
  <c r="AE145" i="1"/>
  <c r="AD145" i="1"/>
  <c r="AC145" i="1"/>
  <c r="T145" i="1"/>
  <c r="S145" i="1"/>
  <c r="P145" i="1"/>
  <c r="AB145" i="1" s="1"/>
  <c r="L145" i="1"/>
  <c r="AF144" i="1"/>
  <c r="AE144" i="1"/>
  <c r="AD144" i="1"/>
  <c r="AC144" i="1"/>
  <c r="T144" i="1"/>
  <c r="S144" i="1"/>
  <c r="P144" i="1"/>
  <c r="AB144" i="1" s="1"/>
  <c r="L144" i="1"/>
  <c r="AF143" i="1"/>
  <c r="AE143" i="1"/>
  <c r="AD143" i="1"/>
  <c r="AC143" i="1"/>
  <c r="T143" i="1"/>
  <c r="S143" i="1"/>
  <c r="P143" i="1"/>
  <c r="AB143" i="1" s="1"/>
  <c r="L143" i="1"/>
  <c r="AF142" i="1"/>
  <c r="AE142" i="1"/>
  <c r="AD142" i="1"/>
  <c r="AC142" i="1"/>
  <c r="T142" i="1"/>
  <c r="S142" i="1"/>
  <c r="P142" i="1"/>
  <c r="AB142" i="1" s="1"/>
  <c r="L142" i="1"/>
  <c r="AF141" i="1"/>
  <c r="AE141" i="1"/>
  <c r="AD141" i="1"/>
  <c r="AC141" i="1"/>
  <c r="T141" i="1"/>
  <c r="S141" i="1"/>
  <c r="P141" i="1"/>
  <c r="AB141" i="1" s="1"/>
  <c r="L141" i="1"/>
  <c r="AF140" i="1"/>
  <c r="AE140" i="1"/>
  <c r="AD140" i="1"/>
  <c r="AC140" i="1"/>
  <c r="T140" i="1"/>
  <c r="S140" i="1"/>
  <c r="P140" i="1"/>
  <c r="AB140" i="1" s="1"/>
  <c r="L140" i="1"/>
  <c r="AF139" i="1"/>
  <c r="AE139" i="1"/>
  <c r="AD139" i="1"/>
  <c r="AC139" i="1"/>
  <c r="T139" i="1"/>
  <c r="S139" i="1"/>
  <c r="P139" i="1"/>
  <c r="AB139" i="1" s="1"/>
  <c r="L139" i="1"/>
  <c r="AF138" i="1"/>
  <c r="AE138" i="1"/>
  <c r="AD138" i="1"/>
  <c r="AC138" i="1"/>
  <c r="T138" i="1"/>
  <c r="S138" i="1"/>
  <c r="P138" i="1"/>
  <c r="AB138" i="1" s="1"/>
  <c r="L138" i="1"/>
  <c r="AF137" i="1"/>
  <c r="AE137" i="1"/>
  <c r="AD137" i="1"/>
  <c r="AC137" i="1"/>
  <c r="T137" i="1"/>
  <c r="S137" i="1"/>
  <c r="P137" i="1"/>
  <c r="AB137" i="1" s="1"/>
  <c r="L137" i="1"/>
  <c r="AF136" i="1"/>
  <c r="AE136" i="1"/>
  <c r="AD136" i="1"/>
  <c r="AC136" i="1"/>
  <c r="T136" i="1"/>
  <c r="S136" i="1"/>
  <c r="P136" i="1"/>
  <c r="AB136" i="1" s="1"/>
  <c r="L136" i="1"/>
  <c r="AF135" i="1"/>
  <c r="AE135" i="1"/>
  <c r="AD135" i="1"/>
  <c r="AC135" i="1"/>
  <c r="T135" i="1"/>
  <c r="S135" i="1"/>
  <c r="P135" i="1"/>
  <c r="AB135" i="1" s="1"/>
  <c r="L135" i="1"/>
  <c r="AF134" i="1"/>
  <c r="AE134" i="1"/>
  <c r="AD134" i="1"/>
  <c r="AC134" i="1"/>
  <c r="T134" i="1"/>
  <c r="S134" i="1"/>
  <c r="P134" i="1"/>
  <c r="AB134" i="1" s="1"/>
  <c r="L134" i="1"/>
  <c r="AF133" i="1"/>
  <c r="AE133" i="1"/>
  <c r="AD133" i="1"/>
  <c r="AC133" i="1"/>
  <c r="T133" i="1"/>
  <c r="S133" i="1"/>
  <c r="P133" i="1"/>
  <c r="AB133" i="1" s="1"/>
  <c r="L133" i="1"/>
  <c r="AF132" i="1"/>
  <c r="AE132" i="1"/>
  <c r="AD132" i="1"/>
  <c r="AC132" i="1"/>
  <c r="T132" i="1"/>
  <c r="S132" i="1"/>
  <c r="P132" i="1"/>
  <c r="AB132" i="1" s="1"/>
  <c r="L132" i="1"/>
  <c r="AF131" i="1"/>
  <c r="AE131" i="1"/>
  <c r="AD131" i="1"/>
  <c r="AC131" i="1"/>
  <c r="T131" i="1"/>
  <c r="S131" i="1"/>
  <c r="P131" i="1"/>
  <c r="AB131" i="1" s="1"/>
  <c r="L131" i="1"/>
  <c r="AF130" i="1"/>
  <c r="AE130" i="1"/>
  <c r="AD130" i="1"/>
  <c r="AC130" i="1"/>
  <c r="T130" i="1"/>
  <c r="S130" i="1"/>
  <c r="P130" i="1"/>
  <c r="AB130" i="1" s="1"/>
  <c r="L130" i="1"/>
  <c r="AF129" i="1"/>
  <c r="AE129" i="1"/>
  <c r="AD129" i="1"/>
  <c r="AC129" i="1"/>
  <c r="T129" i="1"/>
  <c r="S129" i="1"/>
  <c r="P129" i="1"/>
  <c r="AB129" i="1" s="1"/>
  <c r="L129" i="1"/>
  <c r="AF128" i="1"/>
  <c r="AE128" i="1"/>
  <c r="AD128" i="1"/>
  <c r="AC128" i="1"/>
  <c r="T128" i="1"/>
  <c r="S128" i="1"/>
  <c r="P128" i="1"/>
  <c r="AB128" i="1" s="1"/>
  <c r="L128" i="1"/>
  <c r="AF127" i="1"/>
  <c r="AE127" i="1"/>
  <c r="AD127" i="1"/>
  <c r="AC127" i="1"/>
  <c r="T127" i="1"/>
  <c r="S127" i="1"/>
  <c r="P127" i="1"/>
  <c r="AB127" i="1" s="1"/>
  <c r="L127" i="1"/>
  <c r="AF126" i="1"/>
  <c r="AE126" i="1"/>
  <c r="AD126" i="1"/>
  <c r="AC126" i="1"/>
  <c r="T126" i="1"/>
  <c r="S126" i="1"/>
  <c r="P126" i="1"/>
  <c r="AB126" i="1" s="1"/>
  <c r="L126" i="1"/>
  <c r="AF125" i="1"/>
  <c r="AE125" i="1"/>
  <c r="AD125" i="1"/>
  <c r="AC125" i="1"/>
  <c r="T125" i="1"/>
  <c r="S125" i="1"/>
  <c r="P125" i="1"/>
  <c r="AB125" i="1" s="1"/>
  <c r="L125" i="1"/>
  <c r="AF124" i="1"/>
  <c r="AE124" i="1"/>
  <c r="AD124" i="1"/>
  <c r="AC124" i="1"/>
  <c r="T124" i="1"/>
  <c r="S124" i="1"/>
  <c r="P124" i="1"/>
  <c r="AB124" i="1" s="1"/>
  <c r="L124" i="1"/>
  <c r="AF123" i="1"/>
  <c r="AE123" i="1"/>
  <c r="AD123" i="1"/>
  <c r="AC123" i="1"/>
  <c r="T123" i="1"/>
  <c r="S123" i="1"/>
  <c r="P123" i="1"/>
  <c r="AB123" i="1" s="1"/>
  <c r="L123" i="1"/>
  <c r="AF122" i="1"/>
  <c r="AE122" i="1"/>
  <c r="AD122" i="1"/>
  <c r="AC122" i="1"/>
  <c r="T122" i="1"/>
  <c r="S122" i="1"/>
  <c r="P122" i="1"/>
  <c r="AB122" i="1" s="1"/>
  <c r="L122" i="1"/>
  <c r="AF121" i="1"/>
  <c r="AE121" i="1"/>
  <c r="AD121" i="1"/>
  <c r="AC121" i="1"/>
  <c r="T121" i="1"/>
  <c r="S121" i="1"/>
  <c r="P121" i="1"/>
  <c r="AB121" i="1" s="1"/>
  <c r="L121" i="1"/>
  <c r="AF120" i="1"/>
  <c r="AE120" i="1"/>
  <c r="AD120" i="1"/>
  <c r="AC120" i="1"/>
  <c r="T120" i="1"/>
  <c r="S120" i="1"/>
  <c r="P120" i="1"/>
  <c r="AB120" i="1" s="1"/>
  <c r="L120" i="1"/>
  <c r="AF119" i="1"/>
  <c r="AE119" i="1"/>
  <c r="AD119" i="1"/>
  <c r="AC119" i="1"/>
  <c r="T119" i="1"/>
  <c r="S119" i="1"/>
  <c r="P119" i="1"/>
  <c r="AB119" i="1" s="1"/>
  <c r="L119" i="1"/>
  <c r="AF118" i="1"/>
  <c r="AE118" i="1"/>
  <c r="AD118" i="1"/>
  <c r="AC118" i="1"/>
  <c r="T118" i="1"/>
  <c r="S118" i="1"/>
  <c r="P118" i="1"/>
  <c r="AB118" i="1" s="1"/>
  <c r="L118" i="1"/>
  <c r="AF117" i="1"/>
  <c r="AE117" i="1"/>
  <c r="AD117" i="1"/>
  <c r="AC117" i="1"/>
  <c r="AB117" i="1"/>
  <c r="T117" i="1"/>
  <c r="S117" i="1"/>
  <c r="P117" i="1"/>
  <c r="L117" i="1"/>
  <c r="AF116" i="1"/>
  <c r="AE116" i="1"/>
  <c r="AD116" i="1"/>
  <c r="AC116" i="1"/>
  <c r="T116" i="1"/>
  <c r="S116" i="1"/>
  <c r="P116" i="1"/>
  <c r="AB116" i="1" s="1"/>
  <c r="L116" i="1"/>
  <c r="AF115" i="1"/>
  <c r="AE115" i="1"/>
  <c r="AD115" i="1"/>
  <c r="AC115" i="1"/>
  <c r="T115" i="1"/>
  <c r="S115" i="1"/>
  <c r="P115" i="1"/>
  <c r="AB115" i="1" s="1"/>
  <c r="L115" i="1"/>
  <c r="AF114" i="1"/>
  <c r="AE114" i="1"/>
  <c r="AD114" i="1"/>
  <c r="AC114" i="1"/>
  <c r="T114" i="1"/>
  <c r="S114" i="1"/>
  <c r="P114" i="1"/>
  <c r="AB114" i="1" s="1"/>
  <c r="L114" i="1"/>
  <c r="AF113" i="1"/>
  <c r="AE113" i="1"/>
  <c r="AD113" i="1"/>
  <c r="AC113" i="1"/>
  <c r="T113" i="1"/>
  <c r="S113" i="1"/>
  <c r="P113" i="1"/>
  <c r="AB113" i="1" s="1"/>
  <c r="L113" i="1"/>
  <c r="AF112" i="1"/>
  <c r="AE112" i="1"/>
  <c r="AD112" i="1"/>
  <c r="AC112" i="1"/>
  <c r="T112" i="1"/>
  <c r="S112" i="1"/>
  <c r="P112" i="1"/>
  <c r="AB112" i="1" s="1"/>
  <c r="L112" i="1"/>
  <c r="AF111" i="1"/>
  <c r="AE111" i="1"/>
  <c r="AD111" i="1"/>
  <c r="AC111" i="1"/>
  <c r="T111" i="1"/>
  <c r="S111" i="1"/>
  <c r="P111" i="1"/>
  <c r="AB111" i="1" s="1"/>
  <c r="L111" i="1"/>
  <c r="AF110" i="1"/>
  <c r="AE110" i="1"/>
  <c r="AD110" i="1"/>
  <c r="AC110" i="1"/>
  <c r="T110" i="1"/>
  <c r="S110" i="1"/>
  <c r="P110" i="1"/>
  <c r="AB110" i="1" s="1"/>
  <c r="L110" i="1"/>
  <c r="AF109" i="1"/>
  <c r="AE109" i="1"/>
  <c r="AD109" i="1"/>
  <c r="AC109" i="1"/>
  <c r="T109" i="1"/>
  <c r="S109" i="1"/>
  <c r="P109" i="1"/>
  <c r="AB109" i="1" s="1"/>
  <c r="L109" i="1"/>
  <c r="AF108" i="1"/>
  <c r="AE108" i="1"/>
  <c r="AD108" i="1"/>
  <c r="AC108" i="1"/>
  <c r="AH108" i="1" s="1"/>
  <c r="T108" i="1"/>
  <c r="S108" i="1"/>
  <c r="P108" i="1"/>
  <c r="AB108" i="1" s="1"/>
  <c r="L108" i="1"/>
  <c r="AF107" i="1"/>
  <c r="AE107" i="1"/>
  <c r="AD107" i="1"/>
  <c r="AC107" i="1"/>
  <c r="T107" i="1"/>
  <c r="S107" i="1"/>
  <c r="P107" i="1"/>
  <c r="AB107" i="1" s="1"/>
  <c r="L107" i="1"/>
  <c r="AF106" i="1"/>
  <c r="AE106" i="1"/>
  <c r="AD106" i="1"/>
  <c r="AC106" i="1"/>
  <c r="T106" i="1"/>
  <c r="S106" i="1"/>
  <c r="P106" i="1"/>
  <c r="AB106" i="1" s="1"/>
  <c r="L106" i="1"/>
  <c r="AF105" i="1"/>
  <c r="AE105" i="1"/>
  <c r="AD105" i="1"/>
  <c r="AC105" i="1"/>
  <c r="T105" i="1"/>
  <c r="S105" i="1"/>
  <c r="P105" i="1"/>
  <c r="AB105" i="1" s="1"/>
  <c r="L105" i="1"/>
  <c r="AF104" i="1"/>
  <c r="AE104" i="1"/>
  <c r="AD104" i="1"/>
  <c r="AC104" i="1"/>
  <c r="T104" i="1"/>
  <c r="S104" i="1"/>
  <c r="P104" i="1"/>
  <c r="AB104" i="1" s="1"/>
  <c r="L104" i="1"/>
  <c r="AF103" i="1"/>
  <c r="AE103" i="1"/>
  <c r="AD103" i="1"/>
  <c r="AC103" i="1"/>
  <c r="T103" i="1"/>
  <c r="S103" i="1"/>
  <c r="P103" i="1"/>
  <c r="AB103" i="1" s="1"/>
  <c r="L103" i="1"/>
  <c r="AF102" i="1"/>
  <c r="AE102" i="1"/>
  <c r="AD102" i="1"/>
  <c r="AC102" i="1"/>
  <c r="T102" i="1"/>
  <c r="S102" i="1"/>
  <c r="P102" i="1"/>
  <c r="AB102" i="1" s="1"/>
  <c r="L102" i="1"/>
  <c r="AF101" i="1"/>
  <c r="AE101" i="1"/>
  <c r="AD101" i="1"/>
  <c r="AC101" i="1"/>
  <c r="T101" i="1"/>
  <c r="S101" i="1"/>
  <c r="P101" i="1"/>
  <c r="AB101" i="1" s="1"/>
  <c r="L101" i="1"/>
  <c r="AF100" i="1"/>
  <c r="AE100" i="1"/>
  <c r="AD100" i="1"/>
  <c r="AC100" i="1"/>
  <c r="T100" i="1"/>
  <c r="S100" i="1"/>
  <c r="P100" i="1"/>
  <c r="AB100" i="1" s="1"/>
  <c r="L100" i="1"/>
  <c r="AF99" i="1"/>
  <c r="AE99" i="1"/>
  <c r="AD99" i="1"/>
  <c r="AC99" i="1"/>
  <c r="T99" i="1"/>
  <c r="S99" i="1"/>
  <c r="P99" i="1"/>
  <c r="AB99" i="1" s="1"/>
  <c r="L99" i="1"/>
  <c r="AF98" i="1"/>
  <c r="AE98" i="1"/>
  <c r="AD98" i="1"/>
  <c r="AC98" i="1"/>
  <c r="T98" i="1"/>
  <c r="S98" i="1"/>
  <c r="P98" i="1"/>
  <c r="AB98" i="1" s="1"/>
  <c r="L98" i="1"/>
  <c r="AF97" i="1"/>
  <c r="AE97" i="1"/>
  <c r="AD97" i="1"/>
  <c r="AC97" i="1"/>
  <c r="T97" i="1"/>
  <c r="S97" i="1"/>
  <c r="P97" i="1"/>
  <c r="AB97" i="1" s="1"/>
  <c r="L97" i="1"/>
  <c r="AF96" i="1"/>
  <c r="AE96" i="1"/>
  <c r="AD96" i="1"/>
  <c r="AC96" i="1"/>
  <c r="T96" i="1"/>
  <c r="S96" i="1"/>
  <c r="P96" i="1"/>
  <c r="AB96" i="1" s="1"/>
  <c r="L96" i="1"/>
  <c r="AF95" i="1"/>
  <c r="AE95" i="1"/>
  <c r="AD95" i="1"/>
  <c r="AC95" i="1"/>
  <c r="T95" i="1"/>
  <c r="S95" i="1"/>
  <c r="P95" i="1"/>
  <c r="AB95" i="1" s="1"/>
  <c r="L95" i="1"/>
  <c r="AF94" i="1"/>
  <c r="AE94" i="1"/>
  <c r="AD94" i="1"/>
  <c r="AC94" i="1"/>
  <c r="T94" i="1"/>
  <c r="S94" i="1"/>
  <c r="P94" i="1"/>
  <c r="AB94" i="1" s="1"/>
  <c r="L94" i="1"/>
  <c r="AF93" i="1"/>
  <c r="AE93" i="1"/>
  <c r="AD93" i="1"/>
  <c r="AC93" i="1"/>
  <c r="T93" i="1"/>
  <c r="S93" i="1"/>
  <c r="P93" i="1"/>
  <c r="AB93" i="1" s="1"/>
  <c r="L93" i="1"/>
  <c r="AF92" i="1"/>
  <c r="AE92" i="1"/>
  <c r="AD92" i="1"/>
  <c r="AC92" i="1"/>
  <c r="T92" i="1"/>
  <c r="S92" i="1"/>
  <c r="P92" i="1"/>
  <c r="AB92" i="1" s="1"/>
  <c r="L92" i="1"/>
  <c r="AF91" i="1"/>
  <c r="AE91" i="1"/>
  <c r="AD91" i="1"/>
  <c r="AC91" i="1"/>
  <c r="T91" i="1"/>
  <c r="S91" i="1"/>
  <c r="P91" i="1"/>
  <c r="AB91" i="1" s="1"/>
  <c r="L91" i="1"/>
  <c r="AF90" i="1"/>
  <c r="AE90" i="1"/>
  <c r="AD90" i="1"/>
  <c r="AC90" i="1"/>
  <c r="T90" i="1"/>
  <c r="S90" i="1"/>
  <c r="P90" i="1"/>
  <c r="AB90" i="1" s="1"/>
  <c r="L90" i="1"/>
  <c r="AF89" i="1"/>
  <c r="AE89" i="1"/>
  <c r="AD89" i="1"/>
  <c r="AC89" i="1"/>
  <c r="T89" i="1"/>
  <c r="S89" i="1"/>
  <c r="P89" i="1"/>
  <c r="AB89" i="1" s="1"/>
  <c r="L89" i="1"/>
  <c r="AF88" i="1"/>
  <c r="AE88" i="1"/>
  <c r="AD88" i="1"/>
  <c r="AC88" i="1"/>
  <c r="T88" i="1"/>
  <c r="S88" i="1"/>
  <c r="P88" i="1"/>
  <c r="AB88" i="1" s="1"/>
  <c r="L88" i="1"/>
  <c r="AF87" i="1"/>
  <c r="AE87" i="1"/>
  <c r="AD87" i="1"/>
  <c r="AC87" i="1"/>
  <c r="T87" i="1"/>
  <c r="S87" i="1"/>
  <c r="P87" i="1"/>
  <c r="AB87" i="1" s="1"/>
  <c r="L87" i="1"/>
  <c r="AF86" i="1"/>
  <c r="AE86" i="1"/>
  <c r="AD86" i="1"/>
  <c r="AC86" i="1"/>
  <c r="T86" i="1"/>
  <c r="S86" i="1"/>
  <c r="P86" i="1"/>
  <c r="AB86" i="1" s="1"/>
  <c r="L86" i="1"/>
  <c r="AF85" i="1"/>
  <c r="AE85" i="1"/>
  <c r="AD85" i="1"/>
  <c r="AC85" i="1"/>
  <c r="T85" i="1"/>
  <c r="S85" i="1"/>
  <c r="P85" i="1"/>
  <c r="AB85" i="1" s="1"/>
  <c r="L85" i="1"/>
  <c r="AF84" i="1"/>
  <c r="AE84" i="1"/>
  <c r="AD84" i="1"/>
  <c r="AC84" i="1"/>
  <c r="T84" i="1"/>
  <c r="S84" i="1"/>
  <c r="P84" i="1"/>
  <c r="AB84" i="1" s="1"/>
  <c r="L84" i="1"/>
  <c r="AF83" i="1"/>
  <c r="AE83" i="1"/>
  <c r="AD83" i="1"/>
  <c r="AC83" i="1"/>
  <c r="T83" i="1"/>
  <c r="S83" i="1"/>
  <c r="P83" i="1"/>
  <c r="AB83" i="1" s="1"/>
  <c r="L83" i="1"/>
  <c r="AF82" i="1"/>
  <c r="AE82" i="1"/>
  <c r="AD82" i="1"/>
  <c r="AC82" i="1"/>
  <c r="T82" i="1"/>
  <c r="S82" i="1"/>
  <c r="P82" i="1"/>
  <c r="AB82" i="1" s="1"/>
  <c r="L82" i="1"/>
  <c r="AF81" i="1"/>
  <c r="AE81" i="1"/>
  <c r="AD81" i="1"/>
  <c r="AC81" i="1"/>
  <c r="T81" i="1"/>
  <c r="S81" i="1"/>
  <c r="P81" i="1"/>
  <c r="AB81" i="1" s="1"/>
  <c r="L81" i="1"/>
  <c r="AF80" i="1"/>
  <c r="AE80" i="1"/>
  <c r="AD80" i="1"/>
  <c r="AG80" i="1" s="1"/>
  <c r="AC80" i="1"/>
  <c r="T80" i="1"/>
  <c r="S80" i="1"/>
  <c r="P80" i="1"/>
  <c r="AB80" i="1" s="1"/>
  <c r="L80" i="1"/>
  <c r="AF79" i="1"/>
  <c r="AE79" i="1"/>
  <c r="AD79" i="1"/>
  <c r="AC79" i="1"/>
  <c r="T79" i="1"/>
  <c r="S79" i="1"/>
  <c r="P79" i="1"/>
  <c r="AB79" i="1" s="1"/>
  <c r="L79" i="1"/>
  <c r="AF78" i="1"/>
  <c r="AE78" i="1"/>
  <c r="AD78" i="1"/>
  <c r="AC78" i="1"/>
  <c r="T78" i="1"/>
  <c r="S78" i="1"/>
  <c r="P78" i="1"/>
  <c r="AB78" i="1" s="1"/>
  <c r="L78" i="1"/>
  <c r="AF77" i="1"/>
  <c r="AE77" i="1"/>
  <c r="AD77" i="1"/>
  <c r="AC77" i="1"/>
  <c r="T77" i="1"/>
  <c r="S77" i="1"/>
  <c r="P77" i="1"/>
  <c r="AB77" i="1" s="1"/>
  <c r="L77" i="1"/>
  <c r="AF76" i="1"/>
  <c r="AE76" i="1"/>
  <c r="AD76" i="1"/>
  <c r="AC76" i="1"/>
  <c r="T76" i="1"/>
  <c r="S76" i="1"/>
  <c r="P76" i="1"/>
  <c r="AB76" i="1" s="1"/>
  <c r="L76" i="1"/>
  <c r="AF75" i="1"/>
  <c r="AE75" i="1"/>
  <c r="AD75" i="1"/>
  <c r="AC75" i="1"/>
  <c r="T75" i="1"/>
  <c r="S75" i="1"/>
  <c r="P75" i="1"/>
  <c r="AB75" i="1" s="1"/>
  <c r="L75" i="1"/>
  <c r="AF74" i="1"/>
  <c r="AE74" i="1"/>
  <c r="AD74" i="1"/>
  <c r="AC74" i="1"/>
  <c r="T74" i="1"/>
  <c r="S74" i="1"/>
  <c r="P74" i="1"/>
  <c r="AB74" i="1" s="1"/>
  <c r="L74" i="1"/>
  <c r="AF73" i="1"/>
  <c r="AE73" i="1"/>
  <c r="AD73" i="1"/>
  <c r="AC73" i="1"/>
  <c r="T73" i="1"/>
  <c r="S73" i="1"/>
  <c r="P73" i="1"/>
  <c r="AB73" i="1" s="1"/>
  <c r="L73" i="1"/>
  <c r="AF72" i="1"/>
  <c r="AE72" i="1"/>
  <c r="AD72" i="1"/>
  <c r="AC72" i="1"/>
  <c r="T72" i="1"/>
  <c r="S72" i="1"/>
  <c r="P72" i="1"/>
  <c r="AB72" i="1" s="1"/>
  <c r="L72" i="1"/>
  <c r="AF71" i="1"/>
  <c r="AE71" i="1"/>
  <c r="AD71" i="1"/>
  <c r="AC71" i="1"/>
  <c r="T71" i="1"/>
  <c r="S71" i="1"/>
  <c r="P71" i="1"/>
  <c r="AB71" i="1" s="1"/>
  <c r="L71" i="1"/>
  <c r="AF70" i="1"/>
  <c r="AE70" i="1"/>
  <c r="AD70" i="1"/>
  <c r="AC70" i="1"/>
  <c r="T70" i="1"/>
  <c r="S70" i="1"/>
  <c r="P70" i="1"/>
  <c r="AB70" i="1" s="1"/>
  <c r="L70" i="1"/>
  <c r="AF69" i="1"/>
  <c r="AE69" i="1"/>
  <c r="AD69" i="1"/>
  <c r="AC69" i="1"/>
  <c r="T69" i="1"/>
  <c r="S69" i="1"/>
  <c r="P69" i="1"/>
  <c r="AB69" i="1" s="1"/>
  <c r="L69" i="1"/>
  <c r="AF68" i="1"/>
  <c r="AE68" i="1"/>
  <c r="AD68" i="1"/>
  <c r="AC68" i="1"/>
  <c r="T68" i="1"/>
  <c r="S68" i="1"/>
  <c r="P68" i="1"/>
  <c r="AB68" i="1" s="1"/>
  <c r="L68" i="1"/>
  <c r="AF67" i="1"/>
  <c r="AE67" i="1"/>
  <c r="AD67" i="1"/>
  <c r="AC67" i="1"/>
  <c r="T67" i="1"/>
  <c r="S67" i="1"/>
  <c r="P67" i="1"/>
  <c r="AB67" i="1" s="1"/>
  <c r="L67" i="1"/>
  <c r="AF66" i="1"/>
  <c r="AE66" i="1"/>
  <c r="AD66" i="1"/>
  <c r="AC66" i="1"/>
  <c r="T66" i="1"/>
  <c r="S66" i="1"/>
  <c r="P66" i="1"/>
  <c r="AB66" i="1" s="1"/>
  <c r="L66" i="1"/>
  <c r="AF65" i="1"/>
  <c r="AE65" i="1"/>
  <c r="AD65" i="1"/>
  <c r="AC65" i="1"/>
  <c r="T65" i="1"/>
  <c r="S65" i="1"/>
  <c r="P65" i="1"/>
  <c r="AB65" i="1" s="1"/>
  <c r="L65" i="1"/>
  <c r="AF64" i="1"/>
  <c r="AE64" i="1"/>
  <c r="AD64" i="1"/>
  <c r="AC64" i="1"/>
  <c r="T64" i="1"/>
  <c r="S64" i="1"/>
  <c r="P64" i="1"/>
  <c r="AB64" i="1" s="1"/>
  <c r="L64" i="1"/>
  <c r="AF63" i="1"/>
  <c r="AE63" i="1"/>
  <c r="AD63" i="1"/>
  <c r="AC63" i="1"/>
  <c r="T63" i="1"/>
  <c r="S63" i="1"/>
  <c r="P63" i="1"/>
  <c r="AB63" i="1" s="1"/>
  <c r="L63" i="1"/>
  <c r="AF62" i="1"/>
  <c r="AE62" i="1"/>
  <c r="AD62" i="1"/>
  <c r="AC62" i="1"/>
  <c r="T62" i="1"/>
  <c r="S62" i="1"/>
  <c r="P62" i="1"/>
  <c r="AB62" i="1" s="1"/>
  <c r="L62" i="1"/>
  <c r="AF61" i="1"/>
  <c r="AE61" i="1"/>
  <c r="AD61" i="1"/>
  <c r="AC61" i="1"/>
  <c r="T61" i="1"/>
  <c r="S61" i="1"/>
  <c r="P61" i="1"/>
  <c r="AB61" i="1" s="1"/>
  <c r="L61" i="1"/>
  <c r="AF60" i="1"/>
  <c r="AE60" i="1"/>
  <c r="AD60" i="1"/>
  <c r="AC60" i="1"/>
  <c r="T60" i="1"/>
  <c r="S60" i="1"/>
  <c r="P60" i="1"/>
  <c r="AB60" i="1" s="1"/>
  <c r="L60" i="1"/>
  <c r="AF59" i="1"/>
  <c r="AE59" i="1"/>
  <c r="AD59" i="1"/>
  <c r="AC59" i="1"/>
  <c r="T59" i="1"/>
  <c r="S59" i="1"/>
  <c r="P59" i="1"/>
  <c r="AB59" i="1" s="1"/>
  <c r="L59" i="1"/>
  <c r="AF58" i="1"/>
  <c r="AE58" i="1"/>
  <c r="AD58" i="1"/>
  <c r="AC58" i="1"/>
  <c r="T58" i="1"/>
  <c r="S58" i="1"/>
  <c r="P58" i="1"/>
  <c r="AB58" i="1" s="1"/>
  <c r="L58" i="1"/>
  <c r="AF57" i="1"/>
  <c r="AE57" i="1"/>
  <c r="AD57" i="1"/>
  <c r="AC57" i="1"/>
  <c r="T57" i="1"/>
  <c r="S57" i="1"/>
  <c r="P57" i="1"/>
  <c r="AB57" i="1" s="1"/>
  <c r="L57" i="1"/>
  <c r="AF56" i="1"/>
  <c r="AE56" i="1"/>
  <c r="AD56" i="1"/>
  <c r="AC56" i="1"/>
  <c r="T56" i="1"/>
  <c r="S56" i="1"/>
  <c r="P56" i="1"/>
  <c r="AB56" i="1" s="1"/>
  <c r="L56" i="1"/>
  <c r="AF55" i="1"/>
  <c r="AE55" i="1"/>
  <c r="AD55" i="1"/>
  <c r="AC55" i="1"/>
  <c r="T55" i="1"/>
  <c r="S55" i="1"/>
  <c r="P55" i="1"/>
  <c r="AB55" i="1" s="1"/>
  <c r="L55" i="1"/>
  <c r="AF54" i="1"/>
  <c r="AE54" i="1"/>
  <c r="AD54" i="1"/>
  <c r="AC54" i="1"/>
  <c r="T54" i="1"/>
  <c r="S54" i="1"/>
  <c r="P54" i="1"/>
  <c r="AB54" i="1" s="1"/>
  <c r="L54" i="1"/>
  <c r="AF53" i="1"/>
  <c r="AE53" i="1"/>
  <c r="AD53" i="1"/>
  <c r="AC53" i="1"/>
  <c r="T53" i="1"/>
  <c r="S53" i="1"/>
  <c r="P53" i="1"/>
  <c r="AB53" i="1" s="1"/>
  <c r="L53" i="1"/>
  <c r="AF52" i="1"/>
  <c r="AE52" i="1"/>
  <c r="AD52" i="1"/>
  <c r="AC52" i="1"/>
  <c r="T52" i="1"/>
  <c r="S52" i="1"/>
  <c r="P52" i="1"/>
  <c r="AB52" i="1" s="1"/>
  <c r="L52" i="1"/>
  <c r="AF51" i="1"/>
  <c r="AE51" i="1"/>
  <c r="AD51" i="1"/>
  <c r="AC51" i="1"/>
  <c r="T51" i="1"/>
  <c r="S51" i="1"/>
  <c r="P51" i="1"/>
  <c r="AB51" i="1" s="1"/>
  <c r="L51" i="1"/>
  <c r="AF50" i="1"/>
  <c r="AE50" i="1"/>
  <c r="AD50" i="1"/>
  <c r="AC50" i="1"/>
  <c r="T50" i="1"/>
  <c r="S50" i="1"/>
  <c r="P50" i="1"/>
  <c r="AB50" i="1" s="1"/>
  <c r="L50" i="1"/>
  <c r="AF49" i="1"/>
  <c r="AE49" i="1"/>
  <c r="AD49" i="1"/>
  <c r="AC49" i="1"/>
  <c r="T49" i="1"/>
  <c r="S49" i="1"/>
  <c r="P49" i="1"/>
  <c r="AB49" i="1" s="1"/>
  <c r="L49" i="1"/>
  <c r="AF48" i="1"/>
  <c r="AE48" i="1"/>
  <c r="AD48" i="1"/>
  <c r="AC48" i="1"/>
  <c r="T48" i="1"/>
  <c r="S48" i="1"/>
  <c r="P48" i="1"/>
  <c r="AB48" i="1" s="1"/>
  <c r="L48" i="1"/>
  <c r="AF47" i="1"/>
  <c r="AE47" i="1"/>
  <c r="AD47" i="1"/>
  <c r="AC47" i="1"/>
  <c r="T47" i="1"/>
  <c r="S47" i="1"/>
  <c r="P47" i="1"/>
  <c r="AB47" i="1" s="1"/>
  <c r="L47" i="1"/>
  <c r="AF46" i="1"/>
  <c r="AE46" i="1"/>
  <c r="AD46" i="1"/>
  <c r="AC46" i="1"/>
  <c r="T46" i="1"/>
  <c r="S46" i="1"/>
  <c r="P46" i="1"/>
  <c r="AB46" i="1" s="1"/>
  <c r="L46" i="1"/>
  <c r="AF45" i="1"/>
  <c r="AE45" i="1"/>
  <c r="AD45" i="1"/>
  <c r="AC45" i="1"/>
  <c r="T45" i="1"/>
  <c r="S45" i="1"/>
  <c r="P45" i="1"/>
  <c r="AB45" i="1" s="1"/>
  <c r="L45" i="1"/>
  <c r="AF44" i="1"/>
  <c r="AE44" i="1"/>
  <c r="AD44" i="1"/>
  <c r="AC44" i="1"/>
  <c r="T44" i="1"/>
  <c r="S44" i="1"/>
  <c r="P44" i="1"/>
  <c r="AB44" i="1" s="1"/>
  <c r="L44" i="1"/>
  <c r="AF43" i="1"/>
  <c r="AE43" i="1"/>
  <c r="AD43" i="1"/>
  <c r="AC43" i="1"/>
  <c r="T43" i="1"/>
  <c r="S43" i="1"/>
  <c r="P43" i="1"/>
  <c r="AB43" i="1" s="1"/>
  <c r="L43" i="1"/>
  <c r="AF42" i="1"/>
  <c r="AE42" i="1"/>
  <c r="AD42" i="1"/>
  <c r="AC42" i="1"/>
  <c r="T42" i="1"/>
  <c r="S42" i="1"/>
  <c r="P42" i="1"/>
  <c r="AB42" i="1" s="1"/>
  <c r="L42" i="1"/>
  <c r="AF41" i="1"/>
  <c r="AE41" i="1"/>
  <c r="AD41" i="1"/>
  <c r="AC41" i="1"/>
  <c r="T41" i="1"/>
  <c r="S41" i="1"/>
  <c r="P41" i="1"/>
  <c r="AB41" i="1" s="1"/>
  <c r="L41" i="1"/>
  <c r="AF40" i="1"/>
  <c r="AE40" i="1"/>
  <c r="AD40" i="1"/>
  <c r="AC40" i="1"/>
  <c r="T40" i="1"/>
  <c r="S40" i="1"/>
  <c r="P40" i="1"/>
  <c r="AB40" i="1" s="1"/>
  <c r="L40" i="1"/>
  <c r="AF39" i="1"/>
  <c r="AE39" i="1"/>
  <c r="AD39" i="1"/>
  <c r="AC39" i="1"/>
  <c r="T39" i="1"/>
  <c r="S39" i="1"/>
  <c r="P39" i="1"/>
  <c r="AB39" i="1" s="1"/>
  <c r="L39" i="1"/>
  <c r="AF38" i="1"/>
  <c r="AE38" i="1"/>
  <c r="AD38" i="1"/>
  <c r="AC38" i="1"/>
  <c r="T38" i="1"/>
  <c r="S38" i="1"/>
  <c r="P38" i="1"/>
  <c r="AB38" i="1" s="1"/>
  <c r="L38" i="1"/>
  <c r="AF37" i="1"/>
  <c r="AE37" i="1"/>
  <c r="AD37" i="1"/>
  <c r="AC37" i="1"/>
  <c r="T37" i="1"/>
  <c r="S37" i="1"/>
  <c r="P37" i="1"/>
  <c r="AB37" i="1" s="1"/>
  <c r="L37" i="1"/>
  <c r="AF36" i="1"/>
  <c r="AE36" i="1"/>
  <c r="AD36" i="1"/>
  <c r="AC36" i="1"/>
  <c r="T36" i="1"/>
  <c r="S36" i="1"/>
  <c r="P36" i="1"/>
  <c r="AB36" i="1" s="1"/>
  <c r="L36" i="1"/>
  <c r="AF35" i="1"/>
  <c r="AE35" i="1"/>
  <c r="AD35" i="1"/>
  <c r="AC35" i="1"/>
  <c r="T35" i="1"/>
  <c r="S35" i="1"/>
  <c r="P35" i="1"/>
  <c r="AB35" i="1" s="1"/>
  <c r="L35" i="1"/>
  <c r="AF34" i="1"/>
  <c r="AE34" i="1"/>
  <c r="AD34" i="1"/>
  <c r="AC34" i="1"/>
  <c r="T34" i="1"/>
  <c r="S34" i="1"/>
  <c r="P34" i="1"/>
  <c r="AB34" i="1" s="1"/>
  <c r="L34" i="1"/>
  <c r="AF33" i="1"/>
  <c r="AE33" i="1"/>
  <c r="AD33" i="1"/>
  <c r="AC33" i="1"/>
  <c r="T33" i="1"/>
  <c r="S33" i="1"/>
  <c r="P33" i="1"/>
  <c r="AB33" i="1" s="1"/>
  <c r="L33" i="1"/>
  <c r="AF32" i="1"/>
  <c r="AE32" i="1"/>
  <c r="AD32" i="1"/>
  <c r="AC32" i="1"/>
  <c r="T32" i="1"/>
  <c r="S32" i="1"/>
  <c r="P32" i="1"/>
  <c r="AB32" i="1" s="1"/>
  <c r="L32" i="1"/>
  <c r="AF31" i="1"/>
  <c r="AE31" i="1"/>
  <c r="AD31" i="1"/>
  <c r="AC31" i="1"/>
  <c r="T31" i="1"/>
  <c r="S31" i="1"/>
  <c r="P31" i="1"/>
  <c r="AB31" i="1" s="1"/>
  <c r="L31" i="1"/>
  <c r="AF30" i="1"/>
  <c r="AE30" i="1"/>
  <c r="AD30" i="1"/>
  <c r="AC30" i="1"/>
  <c r="T30" i="1"/>
  <c r="S30" i="1"/>
  <c r="P30" i="1"/>
  <c r="AB30" i="1" s="1"/>
  <c r="L30" i="1"/>
  <c r="AF29" i="1"/>
  <c r="AE29" i="1"/>
  <c r="AD29" i="1"/>
  <c r="AC29" i="1"/>
  <c r="T29" i="1"/>
  <c r="S29" i="1"/>
  <c r="P29" i="1"/>
  <c r="AB29" i="1" s="1"/>
  <c r="L29" i="1"/>
  <c r="AF28" i="1"/>
  <c r="AE28" i="1"/>
  <c r="AD28" i="1"/>
  <c r="AC28" i="1"/>
  <c r="T28" i="1"/>
  <c r="S28" i="1"/>
  <c r="P28" i="1"/>
  <c r="AB28" i="1" s="1"/>
  <c r="L28" i="1"/>
  <c r="AF27" i="1"/>
  <c r="AE27" i="1"/>
  <c r="AD27" i="1"/>
  <c r="AC27" i="1"/>
  <c r="T27" i="1"/>
  <c r="S27" i="1"/>
  <c r="P27" i="1"/>
  <c r="AB27" i="1" s="1"/>
  <c r="L27" i="1"/>
  <c r="AF26" i="1"/>
  <c r="AE26" i="1"/>
  <c r="AD26" i="1"/>
  <c r="AC26" i="1"/>
  <c r="T26" i="1"/>
  <c r="S26" i="1"/>
  <c r="P26" i="1"/>
  <c r="AB26" i="1" s="1"/>
  <c r="L26" i="1"/>
  <c r="AF25" i="1"/>
  <c r="AE25" i="1"/>
  <c r="AD25" i="1"/>
  <c r="AC25" i="1"/>
  <c r="T25" i="1"/>
  <c r="S25" i="1"/>
  <c r="P25" i="1"/>
  <c r="AB25" i="1" s="1"/>
  <c r="L25" i="1"/>
  <c r="AF24" i="1"/>
  <c r="AE24" i="1"/>
  <c r="AD24" i="1"/>
  <c r="AG24" i="1" s="1"/>
  <c r="AC24" i="1"/>
  <c r="T24" i="1"/>
  <c r="S24" i="1"/>
  <c r="P24" i="1"/>
  <c r="AB24" i="1" s="1"/>
  <c r="L24" i="1"/>
  <c r="AF23" i="1"/>
  <c r="AE23" i="1"/>
  <c r="AD23" i="1"/>
  <c r="AC23" i="1"/>
  <c r="T23" i="1"/>
  <c r="S23" i="1"/>
  <c r="P23" i="1"/>
  <c r="AB23" i="1" s="1"/>
  <c r="L23" i="1"/>
  <c r="AF22" i="1"/>
  <c r="AE22" i="1"/>
  <c r="AD22" i="1"/>
  <c r="AC22" i="1"/>
  <c r="T22" i="1"/>
  <c r="S22" i="1"/>
  <c r="P22" i="1"/>
  <c r="AB22" i="1" s="1"/>
  <c r="L22" i="1"/>
  <c r="AF21" i="1"/>
  <c r="AE21" i="1"/>
  <c r="AD21" i="1"/>
  <c r="AC21" i="1"/>
  <c r="T21" i="1"/>
  <c r="S21" i="1"/>
  <c r="P21" i="1"/>
  <c r="AB21" i="1" s="1"/>
  <c r="L21" i="1"/>
  <c r="AF20" i="1"/>
  <c r="AE20" i="1"/>
  <c r="AH20" i="1" s="1"/>
  <c r="AD20" i="1"/>
  <c r="AC20" i="1"/>
  <c r="T20" i="1"/>
  <c r="S20" i="1"/>
  <c r="P20" i="1"/>
  <c r="AB20" i="1" s="1"/>
  <c r="L20" i="1"/>
  <c r="AF19" i="1"/>
  <c r="AE19" i="1"/>
  <c r="AD19" i="1"/>
  <c r="AC19" i="1"/>
  <c r="T19" i="1"/>
  <c r="S19" i="1"/>
  <c r="P19" i="1"/>
  <c r="AB19" i="1" s="1"/>
  <c r="L19" i="1"/>
  <c r="AF18" i="1"/>
  <c r="AE18" i="1"/>
  <c r="AD18" i="1"/>
  <c r="AC18" i="1"/>
  <c r="T18" i="1"/>
  <c r="S18" i="1"/>
  <c r="P18" i="1"/>
  <c r="AB18" i="1" s="1"/>
  <c r="L18" i="1"/>
  <c r="AF17" i="1"/>
  <c r="AE17" i="1"/>
  <c r="AD17" i="1"/>
  <c r="AC17" i="1"/>
  <c r="T17" i="1"/>
  <c r="S17" i="1"/>
  <c r="P17" i="1"/>
  <c r="AB17" i="1" s="1"/>
  <c r="L17" i="1"/>
  <c r="AF16" i="1"/>
  <c r="AE16" i="1"/>
  <c r="AD16" i="1"/>
  <c r="AC16" i="1"/>
  <c r="T16" i="1"/>
  <c r="S16" i="1"/>
  <c r="P16" i="1"/>
  <c r="AB16" i="1" s="1"/>
  <c r="L16" i="1"/>
  <c r="BG15" i="1"/>
  <c r="AF15" i="1"/>
  <c r="AE15" i="1"/>
  <c r="AD15" i="1"/>
  <c r="AC15" i="1"/>
  <c r="T15" i="1"/>
  <c r="S15" i="1"/>
  <c r="P15" i="1"/>
  <c r="AB15" i="1" s="1"/>
  <c r="L15" i="1"/>
  <c r="BG14" i="1"/>
  <c r="AF14" i="1"/>
  <c r="AE14" i="1"/>
  <c r="AD14" i="1"/>
  <c r="AC14" i="1"/>
  <c r="T14" i="1"/>
  <c r="S14" i="1"/>
  <c r="P14" i="1"/>
  <c r="AB14" i="1" s="1"/>
  <c r="L14" i="1"/>
  <c r="BG13" i="1"/>
  <c r="AF13" i="1"/>
  <c r="AE13" i="1"/>
  <c r="AD13" i="1"/>
  <c r="AC13" i="1"/>
  <c r="T13" i="1"/>
  <c r="S13" i="1"/>
  <c r="P13" i="1"/>
  <c r="AB13" i="1" s="1"/>
  <c r="L13" i="1"/>
  <c r="AF12" i="1"/>
  <c r="AE12" i="1"/>
  <c r="AD12" i="1"/>
  <c r="AC12" i="1"/>
  <c r="T12" i="1"/>
  <c r="S12" i="1"/>
  <c r="P12" i="1"/>
  <c r="AB12" i="1" s="1"/>
  <c r="L12" i="1"/>
  <c r="BG11" i="1"/>
  <c r="AF11" i="1"/>
  <c r="AE11" i="1"/>
  <c r="AD11" i="1"/>
  <c r="AC11" i="1"/>
  <c r="T11" i="1"/>
  <c r="S11" i="1"/>
  <c r="P11" i="1"/>
  <c r="AB11" i="1" s="1"/>
  <c r="L11" i="1"/>
  <c r="BG10" i="1"/>
  <c r="AF10" i="1"/>
  <c r="AE10" i="1"/>
  <c r="AD10" i="1"/>
  <c r="AC10" i="1"/>
  <c r="T10" i="1"/>
  <c r="S10" i="1"/>
  <c r="P10" i="1"/>
  <c r="AB10" i="1" s="1"/>
  <c r="L10" i="1"/>
  <c r="BG9" i="1"/>
  <c r="AF9" i="1"/>
  <c r="AE9" i="1"/>
  <c r="AD9" i="1"/>
  <c r="AC9" i="1"/>
  <c r="T9" i="1"/>
  <c r="S9" i="1"/>
  <c r="P9" i="1"/>
  <c r="AB9" i="1" s="1"/>
  <c r="L9" i="1"/>
  <c r="AF8" i="1"/>
  <c r="AE8" i="1"/>
  <c r="AD8" i="1"/>
  <c r="AC8" i="1"/>
  <c r="T8" i="1"/>
  <c r="S8" i="1"/>
  <c r="P8" i="1"/>
  <c r="AB8" i="1" s="1"/>
  <c r="L8" i="1"/>
  <c r="BG7" i="1"/>
  <c r="AF7" i="1"/>
  <c r="AE7" i="1"/>
  <c r="AD7" i="1"/>
  <c r="AC7" i="1"/>
  <c r="T7" i="1"/>
  <c r="S7" i="1"/>
  <c r="P7" i="1"/>
  <c r="AB7" i="1" s="1"/>
  <c r="L7" i="1"/>
  <c r="BG6" i="1"/>
  <c r="AF6" i="1"/>
  <c r="AE6" i="1"/>
  <c r="AD6" i="1"/>
  <c r="AC6" i="1"/>
  <c r="T6" i="1"/>
  <c r="S6" i="1"/>
  <c r="P6" i="1"/>
  <c r="AB6" i="1" s="1"/>
  <c r="L6" i="1"/>
  <c r="BG5" i="1"/>
  <c r="AF5" i="1"/>
  <c r="AE5" i="1"/>
  <c r="AD5" i="1"/>
  <c r="AC5" i="1"/>
  <c r="T5" i="1"/>
  <c r="S5" i="1"/>
  <c r="P5" i="1"/>
  <c r="AB5" i="1" s="1"/>
  <c r="L5" i="1"/>
  <c r="BG4" i="1"/>
  <c r="AF4" i="1"/>
  <c r="AE4" i="1"/>
  <c r="AD4" i="1"/>
  <c r="AC4" i="1"/>
  <c r="T4" i="1"/>
  <c r="S4" i="1"/>
  <c r="P4" i="1"/>
  <c r="AB4" i="1" s="1"/>
  <c r="L4" i="1"/>
  <c r="BG3" i="1"/>
  <c r="AF3" i="1"/>
  <c r="AE3" i="1"/>
  <c r="AD3" i="1"/>
  <c r="AC3" i="1"/>
  <c r="T3" i="1"/>
  <c r="S3" i="1"/>
  <c r="P3" i="1"/>
  <c r="AB3" i="1" s="1"/>
  <c r="L3" i="1"/>
  <c r="AF2" i="1"/>
  <c r="AE2" i="1"/>
  <c r="AD2" i="1"/>
  <c r="AC2" i="1"/>
  <c r="T2" i="1"/>
  <c r="S2" i="1"/>
  <c r="P2" i="1"/>
  <c r="AB2" i="1" s="1"/>
  <c r="L2" i="1"/>
  <c r="AI478" i="1" l="1"/>
  <c r="AI479" i="1"/>
  <c r="AI480" i="1"/>
  <c r="AH560" i="1"/>
  <c r="AG536" i="1"/>
  <c r="AG537" i="1"/>
  <c r="AG538" i="1"/>
  <c r="AG539" i="1"/>
  <c r="AG540" i="1"/>
  <c r="AG548" i="1"/>
  <c r="AG568" i="1"/>
  <c r="AH691" i="1"/>
  <c r="AH1102" i="1"/>
  <c r="AG1105" i="1"/>
  <c r="AG1516" i="1"/>
  <c r="AG1524" i="1"/>
  <c r="AG1525" i="1"/>
  <c r="AG1533" i="1"/>
  <c r="AG1546" i="1"/>
  <c r="AG1551" i="1"/>
  <c r="AI2012" i="1"/>
  <c r="AH1523" i="1"/>
  <c r="AH1531" i="1"/>
  <c r="AH1536" i="1"/>
  <c r="AG1642" i="1"/>
  <c r="AG1643" i="1"/>
  <c r="AG1644" i="1"/>
  <c r="AG1645" i="1"/>
  <c r="AI1928" i="1"/>
  <c r="AI1929" i="1"/>
  <c r="AI1930" i="1"/>
  <c r="AI1931" i="1"/>
  <c r="AI1941" i="1"/>
  <c r="AH88" i="1"/>
  <c r="AH93" i="1"/>
  <c r="AH96" i="1"/>
  <c r="AG403" i="1"/>
  <c r="AG407" i="1"/>
  <c r="AG411" i="1"/>
  <c r="AG737" i="1"/>
  <c r="AI773" i="1"/>
  <c r="AI851" i="1"/>
  <c r="AH1155" i="1"/>
  <c r="AH1156" i="1"/>
  <c r="AH1157" i="1"/>
  <c r="AH1159" i="1"/>
  <c r="AH1164" i="1"/>
  <c r="AH1184" i="1"/>
  <c r="AH1188" i="1"/>
  <c r="AH1234" i="1"/>
  <c r="AI1236" i="1"/>
  <c r="AI1515" i="1"/>
  <c r="AI1523" i="1"/>
  <c r="AI1524" i="1"/>
  <c r="AI1527" i="1"/>
  <c r="AI1528" i="1"/>
  <c r="AI1545" i="1"/>
  <c r="AI1546" i="1"/>
  <c r="AI1554" i="1"/>
  <c r="AH1593" i="1"/>
  <c r="AH1599" i="1"/>
  <c r="AH1601" i="1"/>
  <c r="AH1603" i="1"/>
  <c r="AH1604" i="1"/>
  <c r="AH1605" i="1"/>
  <c r="AH1630" i="1"/>
  <c r="AH1631" i="1"/>
  <c r="AH1698" i="1"/>
  <c r="AH1699" i="1"/>
  <c r="AI19" i="1"/>
  <c r="AH42" i="1"/>
  <c r="AH92" i="1"/>
  <c r="AH95" i="1"/>
  <c r="AG404" i="1"/>
  <c r="AG408" i="1"/>
  <c r="AI35" i="1"/>
  <c r="AI37" i="1"/>
  <c r="AI42" i="1"/>
  <c r="AI47" i="1"/>
  <c r="AI83" i="1"/>
  <c r="AI84" i="1"/>
  <c r="AI85" i="1"/>
  <c r="AI87" i="1"/>
  <c r="AI92" i="1"/>
  <c r="AI93" i="1"/>
  <c r="AG461" i="1"/>
  <c r="AG462" i="1"/>
  <c r="AG463" i="1"/>
  <c r="AI612" i="1"/>
  <c r="AI613" i="1"/>
  <c r="AI616" i="1"/>
  <c r="AI617" i="1"/>
  <c r="AI620" i="1"/>
  <c r="AI621" i="1"/>
  <c r="AI622" i="1"/>
  <c r="AI623" i="1"/>
  <c r="AI631" i="1"/>
  <c r="AI645" i="1"/>
  <c r="AI646" i="1"/>
  <c r="AI669" i="1"/>
  <c r="AI692" i="1"/>
  <c r="AI693" i="1"/>
  <c r="AI694" i="1"/>
  <c r="AI695" i="1"/>
  <c r="AH722" i="1"/>
  <c r="AH723" i="1"/>
  <c r="AH744" i="1"/>
  <c r="AH745" i="1"/>
  <c r="AG761" i="1"/>
  <c r="AI1103" i="1"/>
  <c r="AI1104" i="1"/>
  <c r="AI1105" i="1"/>
  <c r="AI1109" i="1"/>
  <c r="AI1115" i="1"/>
  <c r="AI1144" i="1"/>
  <c r="AI1151" i="1"/>
  <c r="AI1159" i="1"/>
  <c r="AI1161" i="1"/>
  <c r="AI1166" i="1"/>
  <c r="AI1167" i="1"/>
  <c r="AI1170" i="1"/>
  <c r="AI1172" i="1"/>
  <c r="AI1177" i="1"/>
  <c r="AI1178" i="1"/>
  <c r="AI1180" i="1"/>
  <c r="AI1181" i="1"/>
  <c r="AI1182" i="1"/>
  <c r="AH1209" i="1"/>
  <c r="AH1238" i="1"/>
  <c r="AH1239" i="1"/>
  <c r="AG1255" i="1"/>
  <c r="AI1277" i="1"/>
  <c r="AI1602" i="1"/>
  <c r="AI1603" i="1"/>
  <c r="AI1604" i="1"/>
  <c r="AI1605" i="1"/>
  <c r="AI1618" i="1"/>
  <c r="AI1619" i="1"/>
  <c r="AI1620" i="1"/>
  <c r="AI1621" i="1"/>
  <c r="AI1625" i="1"/>
  <c r="AI1633" i="1"/>
  <c r="AI1641" i="1"/>
  <c r="AI1691" i="1"/>
  <c r="AI1693" i="1"/>
  <c r="AI1205" i="1"/>
  <c r="AG1415" i="1"/>
  <c r="AH1716" i="1"/>
  <c r="AH1767" i="1"/>
  <c r="AG208" i="1"/>
  <c r="AG209" i="1"/>
  <c r="AG213" i="1"/>
  <c r="AH228" i="1"/>
  <c r="AH230" i="1"/>
  <c r="AI236" i="1"/>
  <c r="AI257" i="1"/>
  <c r="AH258" i="1"/>
  <c r="AI259" i="1"/>
  <c r="AI260" i="1"/>
  <c r="AH266" i="1"/>
  <c r="AI418" i="1"/>
  <c r="AI422" i="1"/>
  <c r="AI424" i="1"/>
  <c r="AI454" i="1"/>
  <c r="AI455" i="1"/>
  <c r="AI456" i="1"/>
  <c r="AI458" i="1"/>
  <c r="AI459" i="1"/>
  <c r="AI460" i="1"/>
  <c r="AI934" i="1"/>
  <c r="AH207" i="1"/>
  <c r="AG232" i="1"/>
  <c r="AH316" i="1"/>
  <c r="AH352" i="1"/>
  <c r="AH475" i="1"/>
  <c r="AH476" i="1"/>
  <c r="AG969" i="1"/>
  <c r="AG971" i="1"/>
  <c r="AG1021" i="1"/>
  <c r="AG1023" i="1"/>
  <c r="AG1025" i="1"/>
  <c r="AI1044" i="1"/>
  <c r="AI1045" i="1"/>
  <c r="AH1048" i="1"/>
  <c r="AH1050" i="1"/>
  <c r="AH1459" i="1"/>
  <c r="AI1460" i="1"/>
  <c r="AG1461" i="1"/>
  <c r="AG948" i="1"/>
  <c r="AG951" i="1"/>
  <c r="AH1227" i="1"/>
  <c r="AH1230" i="1"/>
  <c r="AG1241" i="1"/>
  <c r="AG1265" i="1"/>
  <c r="AG1266" i="1"/>
  <c r="AG1267" i="1"/>
  <c r="AG1276" i="1"/>
  <c r="AG1291" i="1"/>
  <c r="AG1460" i="1"/>
  <c r="AH1677" i="1"/>
  <c r="AI1739" i="1"/>
  <c r="AI1743" i="1"/>
  <c r="AI1755" i="1"/>
  <c r="AI1763" i="1"/>
  <c r="AI1764" i="1"/>
  <c r="AH1771" i="1"/>
  <c r="AH1778" i="1"/>
  <c r="AH1782" i="1"/>
  <c r="AG309" i="1"/>
  <c r="AG310" i="1"/>
  <c r="AI374" i="1"/>
  <c r="AI376" i="1"/>
  <c r="AI382" i="1"/>
  <c r="AH394" i="1"/>
  <c r="AH397" i="1"/>
  <c r="AH398" i="1"/>
  <c r="AH399" i="1"/>
  <c r="AH400" i="1"/>
  <c r="AH403" i="1"/>
  <c r="AH404" i="1"/>
  <c r="AG416" i="1"/>
  <c r="AG432" i="1"/>
  <c r="AI434" i="1"/>
  <c r="AG436" i="1"/>
  <c r="AI517" i="1"/>
  <c r="AI518" i="1"/>
  <c r="AH530" i="1"/>
  <c r="AH535" i="1"/>
  <c r="AH536" i="1"/>
  <c r="AH539" i="1"/>
  <c r="AH540" i="1"/>
  <c r="AH546" i="1"/>
  <c r="AI605" i="1"/>
  <c r="AH644" i="1"/>
  <c r="AH645" i="1"/>
  <c r="AI776" i="1"/>
  <c r="AI777" i="1"/>
  <c r="AI779" i="1"/>
  <c r="AI780" i="1"/>
  <c r="AI782" i="1"/>
  <c r="AI787" i="1"/>
  <c r="AH820" i="1"/>
  <c r="AI858" i="1"/>
  <c r="AI867" i="1"/>
  <c r="AI933" i="1"/>
  <c r="AH936" i="1"/>
  <c r="AH938" i="1"/>
  <c r="AH945" i="1"/>
  <c r="AH947" i="1"/>
  <c r="AH948" i="1"/>
  <c r="AH950" i="1"/>
  <c r="AH951" i="1"/>
  <c r="AH952" i="1"/>
  <c r="AH953" i="1"/>
  <c r="AH958" i="1"/>
  <c r="AH961" i="1"/>
  <c r="AI970" i="1"/>
  <c r="AI972" i="1"/>
  <c r="AI1124" i="1"/>
  <c r="AH1125" i="1"/>
  <c r="AI1216" i="1"/>
  <c r="AI1217" i="1"/>
  <c r="AI1218" i="1"/>
  <c r="AI1223" i="1"/>
  <c r="AI1225" i="1"/>
  <c r="AH1244" i="1"/>
  <c r="AH1261" i="1"/>
  <c r="AH1264" i="1"/>
  <c r="AH1265" i="1"/>
  <c r="AH1266" i="1"/>
  <c r="AH1271" i="1"/>
  <c r="AH1318" i="1"/>
  <c r="AH1319" i="1"/>
  <c r="AH1323" i="1"/>
  <c r="AH1460" i="1"/>
  <c r="AG1469" i="1"/>
  <c r="AG1477" i="1"/>
  <c r="AG1479" i="1"/>
  <c r="AI1657" i="1"/>
  <c r="AI1658" i="1"/>
  <c r="AI1661" i="1"/>
  <c r="AI1662" i="1"/>
  <c r="AI1663" i="1"/>
  <c r="AI1666" i="1"/>
  <c r="AG1817" i="1"/>
  <c r="AG3" i="1"/>
  <c r="AG12" i="1"/>
  <c r="AI101" i="1"/>
  <c r="AH148" i="1"/>
  <c r="AI230" i="1"/>
  <c r="AI233" i="1"/>
  <c r="AI286" i="1"/>
  <c r="AH298" i="1"/>
  <c r="AH314" i="1"/>
  <c r="AI390" i="1"/>
  <c r="AI398" i="1"/>
  <c r="AI400" i="1"/>
  <c r="AI404" i="1"/>
  <c r="AI534" i="1"/>
  <c r="AI797" i="1"/>
  <c r="AI804" i="1"/>
  <c r="AI808" i="1"/>
  <c r="AI810" i="1"/>
  <c r="AI811" i="1"/>
  <c r="AI814" i="1"/>
  <c r="AI819" i="1"/>
  <c r="AI820" i="1"/>
  <c r="AI821" i="1"/>
  <c r="AI826" i="1"/>
  <c r="AH838" i="1"/>
  <c r="AH839" i="1"/>
  <c r="AI935" i="1"/>
  <c r="AI938" i="1"/>
  <c r="AI948" i="1"/>
  <c r="AI949" i="1"/>
  <c r="AI980" i="1"/>
  <c r="AH984" i="1"/>
  <c r="AI1101" i="1"/>
  <c r="AH1105" i="1"/>
  <c r="AG1141" i="1"/>
  <c r="AI1261" i="1"/>
  <c r="AI1265" i="1"/>
  <c r="AI1266" i="1"/>
  <c r="AI1275" i="1"/>
  <c r="AI1287" i="1"/>
  <c r="AI1357" i="1"/>
  <c r="AI1373" i="1"/>
  <c r="AI2016" i="1"/>
  <c r="AI2017" i="1"/>
  <c r="AI2023" i="1"/>
  <c r="AI2024" i="1"/>
  <c r="AI2026" i="1"/>
  <c r="AI231" i="1"/>
  <c r="AI232" i="1"/>
  <c r="AI234" i="1"/>
  <c r="AI270" i="1"/>
  <c r="AI272" i="1"/>
  <c r="AH12" i="1"/>
  <c r="AG136" i="1"/>
  <c r="AI298" i="1"/>
  <c r="AI306" i="1"/>
  <c r="AI573" i="1"/>
  <c r="AI574" i="1"/>
  <c r="AI575" i="1"/>
  <c r="AI576" i="1"/>
  <c r="AG673" i="1"/>
  <c r="AI1013" i="1"/>
  <c r="AI1385" i="1"/>
  <c r="AH1406" i="1"/>
  <c r="AG1907" i="1"/>
  <c r="AG1939" i="1"/>
  <c r="AH101" i="1"/>
  <c r="AH106" i="1"/>
  <c r="AH233" i="1"/>
  <c r="AI185" i="1"/>
  <c r="AI186" i="1"/>
  <c r="AI1426" i="1"/>
  <c r="AG1557" i="1"/>
  <c r="AI1560" i="1"/>
  <c r="AI1585" i="1"/>
  <c r="AI1988" i="1"/>
  <c r="AI1989" i="1"/>
  <c r="AG23" i="1"/>
  <c r="AH63" i="1"/>
  <c r="AH66" i="1"/>
  <c r="AI73" i="1"/>
  <c r="AI74" i="1"/>
  <c r="AI135" i="1"/>
  <c r="AI136" i="1"/>
  <c r="AG162" i="1"/>
  <c r="AG166" i="1"/>
  <c r="AG167" i="1"/>
  <c r="AG168" i="1"/>
  <c r="AH350" i="1"/>
  <c r="AG365" i="1"/>
  <c r="AG366" i="1"/>
  <c r="AG498" i="1"/>
  <c r="AG911" i="1"/>
  <c r="AH1168" i="1"/>
  <c r="AH1169" i="1"/>
  <c r="AH1170" i="1"/>
  <c r="AI1204" i="1"/>
  <c r="AH1545" i="1"/>
  <c r="AH1546" i="1"/>
  <c r="AH1551" i="1"/>
  <c r="AH1552" i="1"/>
  <c r="AG1573" i="1"/>
  <c r="AG1577" i="1"/>
  <c r="AH1721" i="1"/>
  <c r="AH1723" i="1"/>
  <c r="AH1724" i="1"/>
  <c r="AH1725" i="1"/>
  <c r="AG9" i="1"/>
  <c r="AH87" i="1"/>
  <c r="AH158" i="1"/>
  <c r="AH159" i="1"/>
  <c r="AH161" i="1"/>
  <c r="AH162" i="1"/>
  <c r="AH166" i="1"/>
  <c r="AH168" i="1"/>
  <c r="AH175" i="1"/>
  <c r="AI216" i="1"/>
  <c r="AH361" i="1"/>
  <c r="AH362" i="1"/>
  <c r="AH382" i="1"/>
  <c r="AH479" i="1"/>
  <c r="AH480" i="1"/>
  <c r="AG516" i="1"/>
  <c r="AH771" i="1"/>
  <c r="AH780" i="1"/>
  <c r="AH907" i="1"/>
  <c r="AH909" i="1"/>
  <c r="AH915" i="1"/>
  <c r="AH1037" i="1"/>
  <c r="AH1041" i="1"/>
  <c r="AH1076" i="1"/>
  <c r="AG1083" i="1"/>
  <c r="AG1751" i="1"/>
  <c r="AG1755" i="1"/>
  <c r="AI1975" i="1"/>
  <c r="AG562" i="1"/>
  <c r="AI896" i="1"/>
  <c r="AI901" i="1"/>
  <c r="AI1028" i="1"/>
  <c r="AI1031" i="1"/>
  <c r="AI1037" i="1"/>
  <c r="AI1038" i="1"/>
  <c r="AI1039" i="1"/>
  <c r="AI1040" i="1"/>
  <c r="AG1224" i="1"/>
  <c r="AG1225" i="1"/>
  <c r="AG1452" i="1"/>
  <c r="AG1453" i="1"/>
  <c r="AG1673" i="1"/>
  <c r="AH1726" i="1"/>
  <c r="AH1735" i="1"/>
  <c r="AH1737" i="1"/>
  <c r="AH1739" i="1"/>
  <c r="AH1742" i="1"/>
  <c r="AH1744" i="1"/>
  <c r="AH1745" i="1"/>
  <c r="AH1746" i="1"/>
  <c r="AH1758" i="1"/>
  <c r="AI1945" i="1"/>
  <c r="AI1947" i="1"/>
  <c r="AI1954" i="1"/>
  <c r="AI218" i="1"/>
  <c r="AI220" i="1"/>
  <c r="AI227" i="1"/>
  <c r="AG412" i="1"/>
  <c r="AG473" i="1"/>
  <c r="AG474" i="1"/>
  <c r="AG558" i="1"/>
  <c r="AI589" i="1"/>
  <c r="AH208" i="1"/>
  <c r="AG221" i="1"/>
  <c r="AG318" i="1"/>
  <c r="AH338" i="1"/>
  <c r="AI339" i="1"/>
  <c r="AI340" i="1"/>
  <c r="AH365" i="1"/>
  <c r="AH366" i="1"/>
  <c r="AH367" i="1"/>
  <c r="AH368" i="1"/>
  <c r="AH407" i="1"/>
  <c r="AH408" i="1"/>
  <c r="AH409" i="1"/>
  <c r="AH410" i="1"/>
  <c r="AH472" i="1"/>
  <c r="AH484" i="1"/>
  <c r="AH556" i="1"/>
  <c r="AH557" i="1"/>
  <c r="AH558" i="1"/>
  <c r="AH566" i="1"/>
  <c r="AG576" i="1"/>
  <c r="AG580" i="1"/>
  <c r="AG582" i="1"/>
  <c r="AI597" i="1"/>
  <c r="AH674" i="1"/>
  <c r="AH675" i="1"/>
  <c r="AI711" i="1"/>
  <c r="AI718" i="1"/>
  <c r="AH61" i="1"/>
  <c r="AH138" i="1"/>
  <c r="AI151" i="1"/>
  <c r="AH152" i="1"/>
  <c r="AI154" i="1"/>
  <c r="AH209" i="1"/>
  <c r="AH212" i="1"/>
  <c r="AG230" i="1"/>
  <c r="AG317" i="1"/>
  <c r="AG11" i="1"/>
  <c r="AI75" i="1"/>
  <c r="AI76" i="1"/>
  <c r="AI77" i="1"/>
  <c r="AI79" i="1"/>
  <c r="AI80" i="1"/>
  <c r="AG88" i="1"/>
  <c r="AG96" i="1"/>
  <c r="AI146" i="1"/>
  <c r="AG152" i="1"/>
  <c r="AI173" i="1"/>
  <c r="AH174" i="1"/>
  <c r="AI177" i="1"/>
  <c r="AH178" i="1"/>
  <c r="AI179" i="1"/>
  <c r="AH180" i="1"/>
  <c r="AI208" i="1"/>
  <c r="AI211" i="1"/>
  <c r="AI212" i="1"/>
  <c r="AH223" i="1"/>
  <c r="AH317" i="1"/>
  <c r="AH318" i="1"/>
  <c r="AG331" i="1"/>
  <c r="AG332" i="1"/>
  <c r="AH348" i="1"/>
  <c r="AI408" i="1"/>
  <c r="AG423" i="1"/>
  <c r="AG424" i="1"/>
  <c r="AI425" i="1"/>
  <c r="AG475" i="1"/>
  <c r="AG476" i="1"/>
  <c r="AG479" i="1"/>
  <c r="AG480" i="1"/>
  <c r="AI486" i="1"/>
  <c r="AI490" i="1"/>
  <c r="AH569" i="1"/>
  <c r="AH570" i="1"/>
  <c r="AH571" i="1"/>
  <c r="AH572" i="1"/>
  <c r="AH575" i="1"/>
  <c r="AH576" i="1"/>
  <c r="AH586" i="1"/>
  <c r="AH587" i="1"/>
  <c r="AH588" i="1"/>
  <c r="AH590" i="1"/>
  <c r="AH595" i="1"/>
  <c r="AI638" i="1"/>
  <c r="AH684" i="1"/>
  <c r="AH686" i="1"/>
  <c r="AH687" i="1"/>
  <c r="AG191" i="1"/>
  <c r="AG235" i="1"/>
  <c r="AG265" i="1"/>
  <c r="AG266" i="1"/>
  <c r="AG379" i="1"/>
  <c r="AG380" i="1"/>
  <c r="AG429" i="1"/>
  <c r="AG493" i="1"/>
  <c r="AG494" i="1"/>
  <c r="AG495" i="1"/>
  <c r="AG496" i="1"/>
  <c r="AG504" i="1"/>
  <c r="AG511" i="1"/>
  <c r="AG512" i="1"/>
  <c r="AG1057" i="1"/>
  <c r="AG112" i="1"/>
  <c r="AG192" i="1"/>
  <c r="AG240" i="1"/>
  <c r="AH111" i="1"/>
  <c r="AH112" i="1"/>
  <c r="AH116" i="1"/>
  <c r="AH120" i="1"/>
  <c r="AH192" i="1"/>
  <c r="AH194" i="1"/>
  <c r="AI200" i="1"/>
  <c r="AH248" i="1"/>
  <c r="AH250" i="1"/>
  <c r="AG273" i="1"/>
  <c r="AG274" i="1"/>
  <c r="AG277" i="1"/>
  <c r="AG278" i="1"/>
  <c r="AG283" i="1"/>
  <c r="AG284" i="1"/>
  <c r="AG285" i="1"/>
  <c r="AG286" i="1"/>
  <c r="AG293" i="1"/>
  <c r="AI295" i="1"/>
  <c r="AI299" i="1"/>
  <c r="AI300" i="1"/>
  <c r="AI350" i="1"/>
  <c r="AH351" i="1"/>
  <c r="AG353" i="1"/>
  <c r="AG354" i="1"/>
  <c r="AG359" i="1"/>
  <c r="AG360" i="1"/>
  <c r="AI378" i="1"/>
  <c r="AH379" i="1"/>
  <c r="AH380" i="1"/>
  <c r="AG381" i="1"/>
  <c r="AG382" i="1"/>
  <c r="AH388" i="1"/>
  <c r="AH430" i="1"/>
  <c r="AH442" i="1"/>
  <c r="AI444" i="1"/>
  <c r="AH454" i="1"/>
  <c r="AH503" i="1"/>
  <c r="AH504" i="1"/>
  <c r="AH511" i="1"/>
  <c r="AH512" i="1"/>
  <c r="AH513" i="1"/>
  <c r="AH514" i="1"/>
  <c r="AH528" i="1"/>
  <c r="AI11" i="1"/>
  <c r="AH29" i="1"/>
  <c r="AH34" i="1"/>
  <c r="AG48" i="1"/>
  <c r="AI107" i="1"/>
  <c r="AI111" i="1"/>
  <c r="AI112" i="1"/>
  <c r="AI114" i="1"/>
  <c r="AI115" i="1"/>
  <c r="AI129" i="1"/>
  <c r="AI130" i="1"/>
  <c r="AH135" i="1"/>
  <c r="AI189" i="1"/>
  <c r="AI192" i="1"/>
  <c r="AI193" i="1"/>
  <c r="AI194" i="1"/>
  <c r="AI195" i="1"/>
  <c r="AG203" i="1"/>
  <c r="AI262" i="1"/>
  <c r="AI264" i="1"/>
  <c r="AI266" i="1"/>
  <c r="AH268" i="1"/>
  <c r="AH269" i="1"/>
  <c r="AH270" i="1"/>
  <c r="AH271" i="1"/>
  <c r="AH272" i="1"/>
  <c r="AH276" i="1"/>
  <c r="AH283" i="1"/>
  <c r="AH284" i="1"/>
  <c r="AH285" i="1"/>
  <c r="AH286" i="1"/>
  <c r="AH287" i="1"/>
  <c r="AH288" i="1"/>
  <c r="AI310" i="1"/>
  <c r="AI352" i="1"/>
  <c r="AH357" i="1"/>
  <c r="AH358" i="1"/>
  <c r="AH359" i="1"/>
  <c r="AH383" i="1"/>
  <c r="AH384" i="1"/>
  <c r="AG385" i="1"/>
  <c r="AG386" i="1"/>
  <c r="AH439" i="1"/>
  <c r="AH440" i="1"/>
  <c r="AG441" i="1"/>
  <c r="AG442" i="1"/>
  <c r="AG447" i="1"/>
  <c r="AG448" i="1"/>
  <c r="AI501" i="1"/>
  <c r="AI502" i="1"/>
  <c r="AI503" i="1"/>
  <c r="AI504" i="1"/>
  <c r="AI509" i="1"/>
  <c r="AI510" i="1"/>
  <c r="AG532" i="1"/>
  <c r="AG648" i="1"/>
  <c r="AI757" i="1"/>
  <c r="AI766" i="1"/>
  <c r="AI907" i="1"/>
  <c r="AH613" i="1"/>
  <c r="AH618" i="1"/>
  <c r="AH622" i="1"/>
  <c r="AH624" i="1"/>
  <c r="AH625" i="1"/>
  <c r="AH701" i="1"/>
  <c r="AH704" i="1"/>
  <c r="AH705" i="1"/>
  <c r="AG720" i="1"/>
  <c r="AG721" i="1"/>
  <c r="AH790" i="1"/>
  <c r="AH794" i="1"/>
  <c r="AI890" i="1"/>
  <c r="AG891" i="1"/>
  <c r="AH935" i="1"/>
  <c r="AG936" i="1"/>
  <c r="AG937" i="1"/>
  <c r="AG940" i="1"/>
  <c r="AG941" i="1"/>
  <c r="AI954" i="1"/>
  <c r="AG1039" i="1"/>
  <c r="AG1041" i="1"/>
  <c r="AI1085" i="1"/>
  <c r="AI1086" i="1"/>
  <c r="AI1087" i="1"/>
  <c r="AI1089" i="1"/>
  <c r="AI1095" i="1"/>
  <c r="AI1097" i="1"/>
  <c r="AI1149" i="1"/>
  <c r="AG1165" i="1"/>
  <c r="AG1167" i="1"/>
  <c r="AG1169" i="1"/>
  <c r="AH1177" i="1"/>
  <c r="AG1183" i="1"/>
  <c r="AI1209" i="1"/>
  <c r="AH1218" i="1"/>
  <c r="AH1223" i="1"/>
  <c r="AI1246" i="1"/>
  <c r="AI1249" i="1"/>
  <c r="AI1252" i="1"/>
  <c r="AI1253" i="1"/>
  <c r="AI1325" i="1"/>
  <c r="AI1348" i="1"/>
  <c r="AH1351" i="1"/>
  <c r="AI1403" i="1"/>
  <c r="AG1416" i="1"/>
  <c r="AG1417" i="1"/>
  <c r="AI1467" i="1"/>
  <c r="AI1750" i="1"/>
  <c r="AI1752" i="1"/>
  <c r="AH1753" i="1"/>
  <c r="AH1755" i="1"/>
  <c r="AI1779" i="1"/>
  <c r="AI1780" i="1"/>
  <c r="AI1782" i="1"/>
  <c r="AG1767" i="1"/>
  <c r="AI1787" i="1"/>
  <c r="AG1799" i="1"/>
  <c r="AI1999" i="1"/>
  <c r="AG903" i="1"/>
  <c r="AG904" i="1"/>
  <c r="AG1191" i="1"/>
  <c r="AG1285" i="1"/>
  <c r="AI1650" i="1"/>
  <c r="AI1957" i="1"/>
  <c r="AI1987" i="1"/>
  <c r="AH897" i="1"/>
  <c r="AH898" i="1"/>
  <c r="AH899" i="1"/>
  <c r="AH1054" i="1"/>
  <c r="AG1428" i="1"/>
  <c r="AG1429" i="1"/>
  <c r="AH1488" i="1"/>
  <c r="AH1554" i="1"/>
  <c r="AG1563" i="1"/>
  <c r="AH1633" i="1"/>
  <c r="AH1636" i="1"/>
  <c r="AH1642" i="1"/>
  <c r="AH1643" i="1"/>
  <c r="AH1647" i="1"/>
  <c r="AG1658" i="1"/>
  <c r="AG1659" i="1"/>
  <c r="AG1660" i="1"/>
  <c r="AG1661" i="1"/>
  <c r="AG1663" i="1"/>
  <c r="AI1881" i="1"/>
  <c r="AH1882" i="1"/>
  <c r="AG1883" i="1"/>
  <c r="AI1887" i="1"/>
  <c r="AG1891" i="1"/>
  <c r="AG997" i="1"/>
  <c r="AG1070" i="1"/>
  <c r="AG1071" i="1"/>
  <c r="AG1073" i="1"/>
  <c r="AH1130" i="1"/>
  <c r="AH1131" i="1"/>
  <c r="AH1132" i="1"/>
  <c r="AG1203" i="1"/>
  <c r="AI1230" i="1"/>
  <c r="AH1231" i="1"/>
  <c r="AI1278" i="1"/>
  <c r="AI1282" i="1"/>
  <c r="AI1284" i="1"/>
  <c r="AH1303" i="1"/>
  <c r="AH1305" i="1"/>
  <c r="AI1353" i="1"/>
  <c r="AI1354" i="1"/>
  <c r="AI1355" i="1"/>
  <c r="AH1358" i="1"/>
  <c r="AH1376" i="1"/>
  <c r="AI1424" i="1"/>
  <c r="AH1427" i="1"/>
  <c r="AG1435" i="1"/>
  <c r="AG1442" i="1"/>
  <c r="AG1443" i="1"/>
  <c r="AG1445" i="1"/>
  <c r="AH1484" i="1"/>
  <c r="AG1503" i="1"/>
  <c r="AH1562" i="1"/>
  <c r="AH1658" i="1"/>
  <c r="AH1659" i="1"/>
  <c r="AH1663" i="1"/>
  <c r="AG1909" i="1"/>
  <c r="AH1914" i="1"/>
  <c r="AG1915" i="1"/>
  <c r="AH849" i="1"/>
  <c r="AH851" i="1"/>
  <c r="AH860" i="1"/>
  <c r="AI909" i="1"/>
  <c r="AI910" i="1"/>
  <c r="AI911" i="1"/>
  <c r="AI915" i="1"/>
  <c r="AG931" i="1"/>
  <c r="AH987" i="1"/>
  <c r="AH989" i="1"/>
  <c r="AH992" i="1"/>
  <c r="AH993" i="1"/>
  <c r="AH997" i="1"/>
  <c r="AH1003" i="1"/>
  <c r="AH1006" i="1"/>
  <c r="AI1058" i="1"/>
  <c r="AI1059" i="1"/>
  <c r="AI1061" i="1"/>
  <c r="AI1062" i="1"/>
  <c r="AH1063" i="1"/>
  <c r="AH1067" i="1"/>
  <c r="AH1069" i="1"/>
  <c r="AH1072" i="1"/>
  <c r="AH1073" i="1"/>
  <c r="AH1090" i="1"/>
  <c r="AH1094" i="1"/>
  <c r="AH1095" i="1"/>
  <c r="AH1097" i="1"/>
  <c r="AH1099" i="1"/>
  <c r="AI1127" i="1"/>
  <c r="AI1128" i="1"/>
  <c r="AI1129" i="1"/>
  <c r="AI1132" i="1"/>
  <c r="AH1136" i="1"/>
  <c r="AH1140" i="1"/>
  <c r="AH1141" i="1"/>
  <c r="AG1144" i="1"/>
  <c r="AH1200" i="1"/>
  <c r="AH1246" i="1"/>
  <c r="AI1289" i="1"/>
  <c r="AI1291" i="1"/>
  <c r="AI1300" i="1"/>
  <c r="AI1301" i="1"/>
  <c r="AI1303" i="1"/>
  <c r="AI1307" i="1"/>
  <c r="AI1359" i="1"/>
  <c r="AI1360" i="1"/>
  <c r="AI1361" i="1"/>
  <c r="AI1364" i="1"/>
  <c r="AI1365" i="1"/>
  <c r="AI1376" i="1"/>
  <c r="AI1379" i="1"/>
  <c r="AI1380" i="1"/>
  <c r="AI1381" i="1"/>
  <c r="AI1425" i="1"/>
  <c r="AH1442" i="1"/>
  <c r="AH1443" i="1"/>
  <c r="AI1561" i="1"/>
  <c r="AI1562" i="1"/>
  <c r="AI1565" i="1"/>
  <c r="AI1567" i="1"/>
  <c r="AI761" i="1"/>
  <c r="AI764" i="1"/>
  <c r="AI765" i="1"/>
  <c r="AI844" i="1"/>
  <c r="AI846" i="1"/>
  <c r="AH852" i="1"/>
  <c r="AH854" i="1"/>
  <c r="AH855" i="1"/>
  <c r="AG863" i="1"/>
  <c r="AG866" i="1"/>
  <c r="AG867" i="1"/>
  <c r="AI874" i="1"/>
  <c r="AH933" i="1"/>
  <c r="AI985" i="1"/>
  <c r="AI987" i="1"/>
  <c r="AI988" i="1"/>
  <c r="AI989" i="1"/>
  <c r="AI996" i="1"/>
  <c r="AI998" i="1"/>
  <c r="AI999" i="1"/>
  <c r="AI1001" i="1"/>
  <c r="AI1003" i="1"/>
  <c r="AI1006" i="1"/>
  <c r="AH1009" i="1"/>
  <c r="AH1011" i="1"/>
  <c r="AI1063" i="1"/>
  <c r="AI1067" i="1"/>
  <c r="AI1073" i="1"/>
  <c r="AH1082" i="1"/>
  <c r="AG1087" i="1"/>
  <c r="AH1143" i="1"/>
  <c r="AH1144" i="1"/>
  <c r="AI1198" i="1"/>
  <c r="AI1199" i="1"/>
  <c r="AI1200" i="1"/>
  <c r="AG1209" i="1"/>
  <c r="AI1211" i="1"/>
  <c r="AI1388" i="1"/>
  <c r="AI1389" i="1"/>
  <c r="AI1390" i="1"/>
  <c r="AI1392" i="1"/>
  <c r="AI1433" i="1"/>
  <c r="AI1434" i="1"/>
  <c r="AI1435" i="1"/>
  <c r="AI1442" i="1"/>
  <c r="AI1444" i="1"/>
  <c r="AI1445" i="1"/>
  <c r="AI1447" i="1"/>
  <c r="AI1489" i="1"/>
  <c r="AH1499" i="1"/>
  <c r="AH1520" i="1"/>
  <c r="AI1521" i="1"/>
  <c r="AG1541" i="1"/>
  <c r="AI1575" i="1"/>
  <c r="AI1577" i="1"/>
  <c r="AG1597" i="1"/>
  <c r="AI1675" i="1"/>
  <c r="AI1676" i="1"/>
  <c r="AI1677" i="1"/>
  <c r="AG1679" i="1"/>
  <c r="AH1686" i="1"/>
  <c r="AG1689" i="1"/>
  <c r="AI1723" i="1"/>
  <c r="AI1724" i="1"/>
  <c r="AG1931" i="1"/>
  <c r="AG1933" i="1"/>
  <c r="AI1967" i="1"/>
  <c r="AI1970" i="1"/>
  <c r="AI1974" i="1"/>
  <c r="AI1976" i="1"/>
  <c r="AG707" i="1"/>
  <c r="AG708" i="1"/>
  <c r="AG709" i="1"/>
  <c r="AI729" i="1"/>
  <c r="AH732" i="1"/>
  <c r="AH801" i="1"/>
  <c r="AH802" i="1"/>
  <c r="AH803" i="1"/>
  <c r="AH810" i="1"/>
  <c r="AI852" i="1"/>
  <c r="AI853" i="1"/>
  <c r="AI883" i="1"/>
  <c r="AI947" i="1"/>
  <c r="AH1339" i="1"/>
  <c r="AI1398" i="1"/>
  <c r="AI1399" i="1"/>
  <c r="AH1403" i="1"/>
  <c r="AI1450" i="1"/>
  <c r="AH1512" i="1"/>
  <c r="AH1581" i="1"/>
  <c r="AH1582" i="1"/>
  <c r="AH1682" i="1"/>
  <c r="AH1683" i="1"/>
  <c r="AH1730" i="1"/>
  <c r="AI291" i="1"/>
  <c r="AI292" i="1"/>
  <c r="AI321" i="1"/>
  <c r="AI323" i="1"/>
  <c r="AG245" i="1"/>
  <c r="AG246" i="1"/>
  <c r="AG294" i="1"/>
  <c r="AH296" i="1"/>
  <c r="AG464" i="1"/>
  <c r="AH470" i="1"/>
  <c r="AG518" i="1"/>
  <c r="AG5" i="1"/>
  <c r="AG217" i="1"/>
  <c r="AG218" i="1"/>
  <c r="AH235" i="1"/>
  <c r="AH240" i="1"/>
  <c r="AH244" i="1"/>
  <c r="AH245" i="1"/>
  <c r="AH246" i="1"/>
  <c r="AG249" i="1"/>
  <c r="AG250" i="1"/>
  <c r="AI251" i="1"/>
  <c r="AI252" i="1"/>
  <c r="AG297" i="1"/>
  <c r="AG298" i="1"/>
  <c r="AH324" i="1"/>
  <c r="AI360" i="1"/>
  <c r="AG361" i="1"/>
  <c r="AG362" i="1"/>
  <c r="AH364" i="1"/>
  <c r="AH381" i="1"/>
  <c r="AH461" i="1"/>
  <c r="AH462" i="1"/>
  <c r="AG467" i="1"/>
  <c r="AG468" i="1"/>
  <c r="AG546" i="1"/>
  <c r="AH169" i="1"/>
  <c r="AH53" i="1"/>
  <c r="AG56" i="1"/>
  <c r="AH118" i="1"/>
  <c r="AG176" i="1"/>
  <c r="AI240" i="1"/>
  <c r="AI242" i="1"/>
  <c r="AI246" i="1"/>
  <c r="AI248" i="1"/>
  <c r="AG98" i="1"/>
  <c r="AH5" i="1"/>
  <c r="AH50" i="1"/>
  <c r="AG124" i="1"/>
  <c r="AG151" i="1"/>
  <c r="AH217" i="1"/>
  <c r="AG7" i="1"/>
  <c r="AH18" i="1"/>
  <c r="AI48" i="1"/>
  <c r="AI50" i="1"/>
  <c r="AI51" i="1"/>
  <c r="AI53" i="1"/>
  <c r="AH55" i="1"/>
  <c r="AH56" i="1"/>
  <c r="AH59" i="1"/>
  <c r="AH60" i="1"/>
  <c r="AG72" i="1"/>
  <c r="AI81" i="1"/>
  <c r="AI99" i="1"/>
  <c r="AH123" i="1"/>
  <c r="AH124" i="1"/>
  <c r="AH126" i="1"/>
  <c r="AH127" i="1"/>
  <c r="AG132" i="1"/>
  <c r="AI149" i="1"/>
  <c r="AH151" i="1"/>
  <c r="AG154" i="1"/>
  <c r="AH176" i="1"/>
  <c r="AG183" i="1"/>
  <c r="AG184" i="1"/>
  <c r="AH197" i="1"/>
  <c r="AG199" i="1"/>
  <c r="AG200" i="1"/>
  <c r="AI217" i="1"/>
  <c r="AH219" i="1"/>
  <c r="AH220" i="1"/>
  <c r="AH221" i="1"/>
  <c r="AG226" i="1"/>
  <c r="AI250" i="1"/>
  <c r="AG253" i="1"/>
  <c r="AG254" i="1"/>
  <c r="AG301" i="1"/>
  <c r="AG302" i="1"/>
  <c r="AI326" i="1"/>
  <c r="AI328" i="1"/>
  <c r="AG341" i="1"/>
  <c r="AG342" i="1"/>
  <c r="AH372" i="1"/>
  <c r="AI384" i="1"/>
  <c r="AG427" i="1"/>
  <c r="AG428" i="1"/>
  <c r="AI467" i="1"/>
  <c r="AI468" i="1"/>
  <c r="AG483" i="1"/>
  <c r="AG484" i="1"/>
  <c r="AI743" i="1"/>
  <c r="AH45" i="1"/>
  <c r="AH47" i="1"/>
  <c r="AG53" i="1"/>
  <c r="AH97" i="1"/>
  <c r="AG118" i="1"/>
  <c r="AH52" i="1"/>
  <c r="AG55" i="1"/>
  <c r="AG59" i="1"/>
  <c r="AI98" i="1"/>
  <c r="AI147" i="1"/>
  <c r="AI18" i="1"/>
  <c r="AI59" i="1"/>
  <c r="AH68" i="1"/>
  <c r="AH71" i="1"/>
  <c r="AH102" i="1"/>
  <c r="AH104" i="1"/>
  <c r="AI119" i="1"/>
  <c r="AI122" i="1"/>
  <c r="AI123" i="1"/>
  <c r="AI127" i="1"/>
  <c r="AH131" i="1"/>
  <c r="AH132" i="1"/>
  <c r="AH153" i="1"/>
  <c r="AH154" i="1"/>
  <c r="AI176" i="1"/>
  <c r="AH183" i="1"/>
  <c r="AI188" i="1"/>
  <c r="AH199" i="1"/>
  <c r="AI221" i="1"/>
  <c r="AI223" i="1"/>
  <c r="AH226" i="1"/>
  <c r="AH253" i="1"/>
  <c r="AH254" i="1"/>
  <c r="AH255" i="1"/>
  <c r="AH256" i="1"/>
  <c r="AI267" i="1"/>
  <c r="AI268" i="1"/>
  <c r="AH301" i="1"/>
  <c r="AH302" i="1"/>
  <c r="AH335" i="1"/>
  <c r="AH336" i="1"/>
  <c r="AH341" i="1"/>
  <c r="AH342" i="1"/>
  <c r="AH343" i="1"/>
  <c r="AH344" i="1"/>
  <c r="AH427" i="1"/>
  <c r="AH428" i="1"/>
  <c r="AG430" i="1"/>
  <c r="AG435" i="1"/>
  <c r="AH482" i="1"/>
  <c r="AH483" i="1"/>
  <c r="AH98" i="1"/>
  <c r="AH147" i="1"/>
  <c r="AG16" i="1"/>
  <c r="AG123" i="1"/>
  <c r="AH149" i="1"/>
  <c r="AI5" i="1"/>
  <c r="AI61" i="1"/>
  <c r="AH72" i="1"/>
  <c r="AI20" i="1"/>
  <c r="AH21" i="1"/>
  <c r="AH23" i="1"/>
  <c r="AH24" i="1"/>
  <c r="AG26" i="1"/>
  <c r="AG27" i="1"/>
  <c r="AI67" i="1"/>
  <c r="AH77" i="1"/>
  <c r="AH78" i="1"/>
  <c r="AH79" i="1"/>
  <c r="AH80" i="1"/>
  <c r="AH81" i="1"/>
  <c r="AH82" i="1"/>
  <c r="AG85" i="1"/>
  <c r="AG86" i="1"/>
  <c r="AG107" i="1"/>
  <c r="AI109" i="1"/>
  <c r="AH110" i="1"/>
  <c r="AH136" i="1"/>
  <c r="AH140" i="1"/>
  <c r="AI143" i="1"/>
  <c r="AG144" i="1"/>
  <c r="AI183" i="1"/>
  <c r="AI184" i="1"/>
  <c r="AG187" i="1"/>
  <c r="AG188" i="1"/>
  <c r="AH203" i="1"/>
  <c r="AH263" i="1"/>
  <c r="AH264" i="1"/>
  <c r="AG269" i="1"/>
  <c r="AG270" i="1"/>
  <c r="AI275" i="1"/>
  <c r="AI276" i="1"/>
  <c r="AI278" i="1"/>
  <c r="AI279" i="1"/>
  <c r="AH282" i="1"/>
  <c r="AI302" i="1"/>
  <c r="AH307" i="1"/>
  <c r="AH308" i="1"/>
  <c r="AH311" i="1"/>
  <c r="AH356" i="1"/>
  <c r="AI426" i="1"/>
  <c r="AH433" i="1"/>
  <c r="AH434" i="1"/>
  <c r="AH435" i="1"/>
  <c r="AH436" i="1"/>
  <c r="AH170" i="1"/>
  <c r="AH117" i="1"/>
  <c r="AI23" i="1"/>
  <c r="AH25" i="1"/>
  <c r="AH26" i="1"/>
  <c r="AH36" i="1"/>
  <c r="AH37" i="1"/>
  <c r="AH84" i="1"/>
  <c r="AH86" i="1"/>
  <c r="AI89" i="1"/>
  <c r="AI106" i="1"/>
  <c r="AH107" i="1"/>
  <c r="AI163" i="1"/>
  <c r="AI165" i="1"/>
  <c r="AH187" i="1"/>
  <c r="AH188" i="1"/>
  <c r="AH205" i="1"/>
  <c r="AH206" i="1"/>
  <c r="AH214" i="1"/>
  <c r="AH231" i="1"/>
  <c r="AI308" i="1"/>
  <c r="AI312" i="1"/>
  <c r="AI314" i="1"/>
  <c r="AG649" i="1"/>
  <c r="AG439" i="1"/>
  <c r="AG440" i="1"/>
  <c r="AI461" i="1"/>
  <c r="AI462" i="1"/>
  <c r="AH465" i="1"/>
  <c r="AH466" i="1"/>
  <c r="AH467" i="1"/>
  <c r="AH468" i="1"/>
  <c r="AI481" i="1"/>
  <c r="AI482" i="1"/>
  <c r="AI483" i="1"/>
  <c r="AI484" i="1"/>
  <c r="AG485" i="1"/>
  <c r="AG486" i="1"/>
  <c r="AG491" i="1"/>
  <c r="AG492" i="1"/>
  <c r="AI513" i="1"/>
  <c r="AI514" i="1"/>
  <c r="AH515" i="1"/>
  <c r="AH516" i="1"/>
  <c r="AG522" i="1"/>
  <c r="AG525" i="1"/>
  <c r="AG526" i="1"/>
  <c r="AI541" i="1"/>
  <c r="AI542" i="1"/>
  <c r="AI543" i="1"/>
  <c r="AI544" i="1"/>
  <c r="AI545" i="1"/>
  <c r="AI546" i="1"/>
  <c r="AH547" i="1"/>
  <c r="AH548" i="1"/>
  <c r="AG552" i="1"/>
  <c r="AG553" i="1"/>
  <c r="AG554" i="1"/>
  <c r="AG555" i="1"/>
  <c r="AG556" i="1"/>
  <c r="AI590" i="1"/>
  <c r="AG633" i="1"/>
  <c r="AG637" i="1"/>
  <c r="AG665" i="1"/>
  <c r="AH696" i="1"/>
  <c r="AH697" i="1"/>
  <c r="AI727" i="1"/>
  <c r="AI728" i="1"/>
  <c r="AH734" i="1"/>
  <c r="AH735" i="1"/>
  <c r="AG743" i="1"/>
  <c r="AH769" i="1"/>
  <c r="AG773" i="1"/>
  <c r="AH775" i="1"/>
  <c r="AH861" i="1"/>
  <c r="AH863" i="1"/>
  <c r="AH918" i="1"/>
  <c r="AH920" i="1"/>
  <c r="AH529" i="1"/>
  <c r="AH552" i="1"/>
  <c r="AH597" i="1"/>
  <c r="AH598" i="1"/>
  <c r="AI629" i="1"/>
  <c r="AH632" i="1"/>
  <c r="AH633" i="1"/>
  <c r="AH635" i="1"/>
  <c r="AH637" i="1"/>
  <c r="AH650" i="1"/>
  <c r="AH651" i="1"/>
  <c r="AH740" i="1"/>
  <c r="AH741" i="1"/>
  <c r="AH743" i="1"/>
  <c r="AI768" i="1"/>
  <c r="AI769" i="1"/>
  <c r="AH772" i="1"/>
  <c r="AG775" i="1"/>
  <c r="AH827" i="1"/>
  <c r="AH829" i="1"/>
  <c r="AG387" i="1"/>
  <c r="AG389" i="1"/>
  <c r="AG390" i="1"/>
  <c r="AH396" i="1"/>
  <c r="AI412" i="1"/>
  <c r="AH413" i="1"/>
  <c r="AH414" i="1"/>
  <c r="AI438" i="1"/>
  <c r="AI439" i="1"/>
  <c r="AI440" i="1"/>
  <c r="AH445" i="1"/>
  <c r="AH446" i="1"/>
  <c r="AH447" i="1"/>
  <c r="AH448" i="1"/>
  <c r="AG453" i="1"/>
  <c r="AG454" i="1"/>
  <c r="AG455" i="1"/>
  <c r="AG456" i="1"/>
  <c r="AI470" i="1"/>
  <c r="AI471" i="1"/>
  <c r="AI472" i="1"/>
  <c r="AI491" i="1"/>
  <c r="AI492" i="1"/>
  <c r="AH493" i="1"/>
  <c r="AH494" i="1"/>
  <c r="AH495" i="1"/>
  <c r="AH496" i="1"/>
  <c r="AI526" i="1"/>
  <c r="AG533" i="1"/>
  <c r="AG534" i="1"/>
  <c r="AI551" i="1"/>
  <c r="AI552" i="1"/>
  <c r="AI598" i="1"/>
  <c r="AI599" i="1"/>
  <c r="AI632" i="1"/>
  <c r="AG644" i="1"/>
  <c r="AG645" i="1"/>
  <c r="AI650" i="1"/>
  <c r="AI651" i="1"/>
  <c r="AI740" i="1"/>
  <c r="AI741" i="1"/>
  <c r="AG747" i="1"/>
  <c r="AG750" i="1"/>
  <c r="AG751" i="1"/>
  <c r="AG785" i="1"/>
  <c r="AH792" i="1"/>
  <c r="AI827" i="1"/>
  <c r="AH312" i="1"/>
  <c r="AG315" i="1"/>
  <c r="AG316" i="1"/>
  <c r="AI334" i="1"/>
  <c r="AI342" i="1"/>
  <c r="AH346" i="1"/>
  <c r="AH349" i="1"/>
  <c r="AG351" i="1"/>
  <c r="AG352" i="1"/>
  <c r="AI366" i="1"/>
  <c r="AG369" i="1"/>
  <c r="AG370" i="1"/>
  <c r="AG371" i="1"/>
  <c r="AG372" i="1"/>
  <c r="AG373" i="1"/>
  <c r="AG374" i="1"/>
  <c r="AG375" i="1"/>
  <c r="AG376" i="1"/>
  <c r="AH385" i="1"/>
  <c r="AH386" i="1"/>
  <c r="AH389" i="1"/>
  <c r="AH390" i="1"/>
  <c r="AH391" i="1"/>
  <c r="AH392" i="1"/>
  <c r="AG398" i="1"/>
  <c r="AG399" i="1"/>
  <c r="AG400" i="1"/>
  <c r="AG421" i="1"/>
  <c r="AG422" i="1"/>
  <c r="AI445" i="1"/>
  <c r="AI446" i="1"/>
  <c r="AH451" i="1"/>
  <c r="AH452" i="1"/>
  <c r="AH455" i="1"/>
  <c r="AH456" i="1"/>
  <c r="AI493" i="1"/>
  <c r="AI494" i="1"/>
  <c r="AI531" i="1"/>
  <c r="AI532" i="1"/>
  <c r="AI557" i="1"/>
  <c r="AI558" i="1"/>
  <c r="AG566" i="1"/>
  <c r="AG611" i="1"/>
  <c r="AI615" i="1"/>
  <c r="AI654" i="1"/>
  <c r="AI655" i="1"/>
  <c r="AI666" i="1"/>
  <c r="AH670" i="1"/>
  <c r="AG675" i="1"/>
  <c r="AI677" i="1"/>
  <c r="AI708" i="1"/>
  <c r="AI709" i="1"/>
  <c r="AH714" i="1"/>
  <c r="AH717" i="1"/>
  <c r="AH718" i="1"/>
  <c r="AH746" i="1"/>
  <c r="AH750" i="1"/>
  <c r="AG756" i="1"/>
  <c r="AG757" i="1"/>
  <c r="AI762" i="1"/>
  <c r="AH776" i="1"/>
  <c r="AH777" i="1"/>
  <c r="AH782" i="1"/>
  <c r="AH784" i="1"/>
  <c r="AH785" i="1"/>
  <c r="AH787" i="1"/>
  <c r="AG943" i="1"/>
  <c r="AI506" i="1"/>
  <c r="AG508" i="1"/>
  <c r="AG583" i="1"/>
  <c r="AG584" i="1"/>
  <c r="AI606" i="1"/>
  <c r="AH619" i="1"/>
  <c r="AI670" i="1"/>
  <c r="AI671" i="1"/>
  <c r="AG681" i="1"/>
  <c r="AH682" i="1"/>
  <c r="AI714" i="1"/>
  <c r="AI717" i="1"/>
  <c r="AI746" i="1"/>
  <c r="AI750" i="1"/>
  <c r="AH763" i="1"/>
  <c r="AI837" i="1"/>
  <c r="AI964" i="1"/>
  <c r="AI1163" i="1"/>
  <c r="AI1256" i="1"/>
  <c r="AI1336" i="1"/>
  <c r="AI681" i="1"/>
  <c r="AI682" i="1"/>
  <c r="AI685" i="1"/>
  <c r="AI686" i="1"/>
  <c r="AH693" i="1"/>
  <c r="AG697" i="1"/>
  <c r="AG699" i="1"/>
  <c r="AH700" i="1"/>
  <c r="AH727" i="1"/>
  <c r="AH728" i="1"/>
  <c r="AG735" i="1"/>
  <c r="AI737" i="1"/>
  <c r="AI758" i="1"/>
  <c r="AI759" i="1"/>
  <c r="AH760" i="1"/>
  <c r="AH761" i="1"/>
  <c r="AG763" i="1"/>
  <c r="AI789" i="1"/>
  <c r="AI793" i="1"/>
  <c r="AH797" i="1"/>
  <c r="AH805" i="1"/>
  <c r="AH811" i="1"/>
  <c r="AH814" i="1"/>
  <c r="AH817" i="1"/>
  <c r="AH824" i="1"/>
  <c r="AI838" i="1"/>
  <c r="AI839" i="1"/>
  <c r="AH842" i="1"/>
  <c r="AH878" i="1"/>
  <c r="AI885" i="1"/>
  <c r="AI899" i="1"/>
  <c r="AH902" i="1"/>
  <c r="AH903" i="1"/>
  <c r="AI932" i="1"/>
  <c r="AH940" i="1"/>
  <c r="AI960" i="1"/>
  <c r="AG963" i="1"/>
  <c r="AG965" i="1"/>
  <c r="AH1000" i="1"/>
  <c r="AG1003" i="1"/>
  <c r="AG1007" i="1"/>
  <c r="AG1031" i="1"/>
  <c r="AI1053" i="1"/>
  <c r="AI1054" i="1"/>
  <c r="AH1057" i="1"/>
  <c r="AG1059" i="1"/>
  <c r="AG1103" i="1"/>
  <c r="AG1139" i="1"/>
  <c r="AI1155" i="1"/>
  <c r="AG1161" i="1"/>
  <c r="AI1168" i="1"/>
  <c r="AG1181" i="1"/>
  <c r="AH1202" i="1"/>
  <c r="AH1204" i="1"/>
  <c r="AG1205" i="1"/>
  <c r="AH1247" i="1"/>
  <c r="AH1248" i="1"/>
  <c r="AG1253" i="1"/>
  <c r="AG1257" i="1"/>
  <c r="AI1294" i="1"/>
  <c r="AH1298" i="1"/>
  <c r="AH1387" i="1"/>
  <c r="AH1394" i="1"/>
  <c r="AH1420" i="1"/>
  <c r="AH1480" i="1"/>
  <c r="AG1485" i="1"/>
  <c r="AI1522" i="1"/>
  <c r="AH1180" i="1"/>
  <c r="AH1207" i="1"/>
  <c r="AH1252" i="1"/>
  <c r="AH1253" i="1"/>
  <c r="AH1308" i="1"/>
  <c r="AH1331" i="1"/>
  <c r="AH1332" i="1"/>
  <c r="AH1335" i="1"/>
  <c r="AH1341" i="1"/>
  <c r="AI1420" i="1"/>
  <c r="AG1425" i="1"/>
  <c r="AI1480" i="1"/>
  <c r="AI1437" i="1"/>
  <c r="AH1439" i="1"/>
  <c r="AG1043" i="1"/>
  <c r="AG1076" i="1"/>
  <c r="AG1116" i="1"/>
  <c r="AG1120" i="1"/>
  <c r="AG1121" i="1"/>
  <c r="AG1171" i="1"/>
  <c r="AG1193" i="1"/>
  <c r="AG1233" i="1"/>
  <c r="AG1235" i="1"/>
  <c r="AG1271" i="1"/>
  <c r="AG1315" i="1"/>
  <c r="AH1321" i="1"/>
  <c r="AG1399" i="1"/>
  <c r="AG895" i="1"/>
  <c r="AI917" i="1"/>
  <c r="AI918" i="1"/>
  <c r="AG923" i="1"/>
  <c r="AG924" i="1"/>
  <c r="AG925" i="1"/>
  <c r="AG926" i="1"/>
  <c r="AG927" i="1"/>
  <c r="AH929" i="1"/>
  <c r="AH931" i="1"/>
  <c r="AI945" i="1"/>
  <c r="AG975" i="1"/>
  <c r="AG1012" i="1"/>
  <c r="AI1018" i="1"/>
  <c r="AG1019" i="1"/>
  <c r="AG1047" i="1"/>
  <c r="AG1049" i="1"/>
  <c r="AG1051" i="1"/>
  <c r="AH1078" i="1"/>
  <c r="AH1081" i="1"/>
  <c r="AI1110" i="1"/>
  <c r="AI1111" i="1"/>
  <c r="AI1113" i="1"/>
  <c r="AH1116" i="1"/>
  <c r="AH1117" i="1"/>
  <c r="AH1120" i="1"/>
  <c r="AH1121" i="1"/>
  <c r="AG1125" i="1"/>
  <c r="AH1149" i="1"/>
  <c r="AI1169" i="1"/>
  <c r="AH1172" i="1"/>
  <c r="AG1173" i="1"/>
  <c r="AI1188" i="1"/>
  <c r="AG1213" i="1"/>
  <c r="AH1310" i="1"/>
  <c r="AH1311" i="1"/>
  <c r="AH1314" i="1"/>
  <c r="AH1315" i="1"/>
  <c r="AI1410" i="1"/>
  <c r="AH1450" i="1"/>
  <c r="AH1467" i="1"/>
  <c r="AI1496" i="1"/>
  <c r="AI1497" i="1"/>
  <c r="AI1498" i="1"/>
  <c r="AI860" i="1"/>
  <c r="AH868" i="1"/>
  <c r="AH875" i="1"/>
  <c r="AH876" i="1"/>
  <c r="AH877" i="1"/>
  <c r="AH895" i="1"/>
  <c r="AH922" i="1"/>
  <c r="AH925" i="1"/>
  <c r="AH926" i="1"/>
  <c r="AH927" i="1"/>
  <c r="AH957" i="1"/>
  <c r="AI973" i="1"/>
  <c r="AH976" i="1"/>
  <c r="AH977" i="1"/>
  <c r="AH1012" i="1"/>
  <c r="AH1014" i="1"/>
  <c r="AH1046" i="1"/>
  <c r="AI1076" i="1"/>
  <c r="AI1077" i="1"/>
  <c r="AG1095" i="1"/>
  <c r="AG1096" i="1"/>
  <c r="AG1097" i="1"/>
  <c r="AI1116" i="1"/>
  <c r="AI1117" i="1"/>
  <c r="AI1118" i="1"/>
  <c r="AI1119" i="1"/>
  <c r="AI1120" i="1"/>
  <c r="AI1121" i="1"/>
  <c r="AH1150" i="1"/>
  <c r="AG1151" i="1"/>
  <c r="AI1171" i="1"/>
  <c r="AG1177" i="1"/>
  <c r="AI1192" i="1"/>
  <c r="AI1193" i="1"/>
  <c r="AG1199" i="1"/>
  <c r="AH1214" i="1"/>
  <c r="AG1217" i="1"/>
  <c r="AG1218" i="1"/>
  <c r="AG1223" i="1"/>
  <c r="AH1241" i="1"/>
  <c r="AI1271" i="1"/>
  <c r="AG1275" i="1"/>
  <c r="AI1310" i="1"/>
  <c r="AH1378" i="1"/>
  <c r="AH1379" i="1"/>
  <c r="AH1380" i="1"/>
  <c r="AI798" i="1"/>
  <c r="AH833" i="1"/>
  <c r="AH835" i="1"/>
  <c r="AI842" i="1"/>
  <c r="AI868" i="1"/>
  <c r="AH870" i="1"/>
  <c r="AG872" i="1"/>
  <c r="AG873" i="1"/>
  <c r="AG875" i="1"/>
  <c r="AI892" i="1"/>
  <c r="AI894" i="1"/>
  <c r="AH896" i="1"/>
  <c r="AG897" i="1"/>
  <c r="AG899" i="1"/>
  <c r="AI923" i="1"/>
  <c r="AI925" i="1"/>
  <c r="AG958" i="1"/>
  <c r="AI975" i="1"/>
  <c r="AI979" i="1"/>
  <c r="AI981" i="1"/>
  <c r="AG991" i="1"/>
  <c r="AG993" i="1"/>
  <c r="AH994" i="1"/>
  <c r="AI995" i="1"/>
  <c r="AI1012" i="1"/>
  <c r="AI1014" i="1"/>
  <c r="AH1021" i="1"/>
  <c r="AH1022" i="1"/>
  <c r="AH1023" i="1"/>
  <c r="AI1029" i="1"/>
  <c r="AI1049" i="1"/>
  <c r="AH1051" i="1"/>
  <c r="AG1055" i="1"/>
  <c r="AH1085" i="1"/>
  <c r="AH1086" i="1"/>
  <c r="AH1087" i="1"/>
  <c r="AI1125" i="1"/>
  <c r="AH1129" i="1"/>
  <c r="AH1153" i="1"/>
  <c r="AG1155" i="1"/>
  <c r="AG1157" i="1"/>
  <c r="AI1179" i="1"/>
  <c r="AI1195" i="1"/>
  <c r="AI1212" i="1"/>
  <c r="AI1213" i="1"/>
  <c r="AH1219" i="1"/>
  <c r="AI1224" i="1"/>
  <c r="AH1275" i="1"/>
  <c r="AG1283" i="1"/>
  <c r="AH1352" i="1"/>
  <c r="AH1353" i="1"/>
  <c r="AG1538" i="1"/>
  <c r="AG1539" i="1"/>
  <c r="AG1559" i="1"/>
  <c r="AG1753" i="1"/>
  <c r="AH1425" i="1"/>
  <c r="AH1447" i="1"/>
  <c r="AH1503" i="1"/>
  <c r="AG1507" i="1"/>
  <c r="AG1509" i="1"/>
  <c r="AI1531" i="1"/>
  <c r="AI1536" i="1"/>
  <c r="AH1537" i="1"/>
  <c r="AH1540" i="1"/>
  <c r="AH1541" i="1"/>
  <c r="AH1544" i="1"/>
  <c r="AI1555" i="1"/>
  <c r="AI1556" i="1"/>
  <c r="AI1557" i="1"/>
  <c r="AH1559" i="1"/>
  <c r="AI1582" i="1"/>
  <c r="AG1588" i="1"/>
  <c r="AG1589" i="1"/>
  <c r="AG1591" i="1"/>
  <c r="AG1593" i="1"/>
  <c r="AI1609" i="1"/>
  <c r="AG1615" i="1"/>
  <c r="AI1643" i="1"/>
  <c r="AI1645" i="1"/>
  <c r="AI1647" i="1"/>
  <c r="AG1652" i="1"/>
  <c r="AG1653" i="1"/>
  <c r="AG1655" i="1"/>
  <c r="AI1681" i="1"/>
  <c r="AI1682" i="1"/>
  <c r="AI1683" i="1"/>
  <c r="AG1687" i="1"/>
  <c r="AG1688" i="1"/>
  <c r="AI1707" i="1"/>
  <c r="AI1711" i="1"/>
  <c r="AI1726" i="1"/>
  <c r="AG1735" i="1"/>
  <c r="AG1737" i="1"/>
  <c r="AI1744" i="1"/>
  <c r="AI1771" i="1"/>
  <c r="AI1775" i="1"/>
  <c r="AI1791" i="1"/>
  <c r="AI1796" i="1"/>
  <c r="AI1798" i="1"/>
  <c r="AH1801" i="1"/>
  <c r="AI1866" i="1"/>
  <c r="AI1867" i="1"/>
  <c r="AI1870" i="1"/>
  <c r="AI1871" i="1"/>
  <c r="AI1872" i="1"/>
  <c r="AI1877" i="1"/>
  <c r="AI1895" i="1"/>
  <c r="AH1896" i="1"/>
  <c r="AI1901" i="1"/>
  <c r="AI1949" i="1"/>
  <c r="AI1951" i="1"/>
  <c r="AI1952" i="1"/>
  <c r="AI1991" i="1"/>
  <c r="AI1992" i="1"/>
  <c r="AI1993" i="1"/>
  <c r="AI1997" i="1"/>
  <c r="AI1998" i="1"/>
  <c r="AI1504" i="1"/>
  <c r="AH1507" i="1"/>
  <c r="AH1508" i="1"/>
  <c r="AH1509" i="1"/>
  <c r="AI1537" i="1"/>
  <c r="AI1538" i="1"/>
  <c r="AI1539" i="1"/>
  <c r="AI1540" i="1"/>
  <c r="AI1541" i="1"/>
  <c r="AI1547" i="1"/>
  <c r="AI1586" i="1"/>
  <c r="AI1587" i="1"/>
  <c r="AH1615" i="1"/>
  <c r="AH1616" i="1"/>
  <c r="AH1652" i="1"/>
  <c r="AH1653" i="1"/>
  <c r="AI1695" i="1"/>
  <c r="AH1717" i="1"/>
  <c r="AH1732" i="1"/>
  <c r="AI1751" i="1"/>
  <c r="AH1805" i="1"/>
  <c r="AH1812" i="1"/>
  <c r="AI1882" i="1"/>
  <c r="AI1883" i="1"/>
  <c r="AI1884" i="1"/>
  <c r="AI1885" i="1"/>
  <c r="AI1955" i="1"/>
  <c r="AI1956" i="1"/>
  <c r="AI1986" i="1"/>
  <c r="AH1428" i="1"/>
  <c r="AH1429" i="1"/>
  <c r="AG1433" i="1"/>
  <c r="AG1434" i="1"/>
  <c r="AH1451" i="1"/>
  <c r="AH1452" i="1"/>
  <c r="AH1453" i="1"/>
  <c r="AH1455" i="1"/>
  <c r="AH1456" i="1"/>
  <c r="AI1459" i="1"/>
  <c r="AH1468" i="1"/>
  <c r="AH1469" i="1"/>
  <c r="AI1484" i="1"/>
  <c r="AI1485" i="1"/>
  <c r="AH1487" i="1"/>
  <c r="AI1506" i="1"/>
  <c r="AI1507" i="1"/>
  <c r="AG1565" i="1"/>
  <c r="AI1592" i="1"/>
  <c r="AI1593" i="1"/>
  <c r="AG1594" i="1"/>
  <c r="AI1615" i="1"/>
  <c r="AG1623" i="1"/>
  <c r="AG1694" i="1"/>
  <c r="AG1695" i="1"/>
  <c r="AH1700" i="1"/>
  <c r="AH1702" i="1"/>
  <c r="AI1717" i="1"/>
  <c r="AI1731" i="1"/>
  <c r="AI1732" i="1"/>
  <c r="AI1735" i="1"/>
  <c r="AH1762" i="1"/>
  <c r="AI1772" i="1"/>
  <c r="AI1773" i="1"/>
  <c r="AI1804" i="1"/>
  <c r="AI1805" i="1"/>
  <c r="AI1816" i="1"/>
  <c r="AH1821" i="1"/>
  <c r="AG1910" i="1"/>
  <c r="AG1911" i="1"/>
  <c r="AI1921" i="1"/>
  <c r="AI1959" i="1"/>
  <c r="AI1960" i="1"/>
  <c r="AI1977" i="1"/>
  <c r="AI1978" i="1"/>
  <c r="AI2001" i="1"/>
  <c r="AI2003" i="1"/>
  <c r="AI2006" i="1"/>
  <c r="AH1260" i="1"/>
  <c r="AH1280" i="1"/>
  <c r="AH1281" i="1"/>
  <c r="AG1289" i="1"/>
  <c r="AI1315" i="1"/>
  <c r="AG1322" i="1"/>
  <c r="AI1344" i="1"/>
  <c r="AI1358" i="1"/>
  <c r="AH1359" i="1"/>
  <c r="AH1361" i="1"/>
  <c r="AH1362" i="1"/>
  <c r="AI1368" i="1"/>
  <c r="AI1369" i="1"/>
  <c r="AH1371" i="1"/>
  <c r="AH1383" i="1"/>
  <c r="AI1405" i="1"/>
  <c r="AH1407" i="1"/>
  <c r="AH1408" i="1"/>
  <c r="AH1409" i="1"/>
  <c r="AH1412" i="1"/>
  <c r="AH1413" i="1"/>
  <c r="AI1429" i="1"/>
  <c r="AH1430" i="1"/>
  <c r="AH1433" i="1"/>
  <c r="AH1434" i="1"/>
  <c r="AI1451" i="1"/>
  <c r="AI1452" i="1"/>
  <c r="AI1453" i="1"/>
  <c r="AI1455" i="1"/>
  <c r="AI1456" i="1"/>
  <c r="AI1468" i="1"/>
  <c r="AI1472" i="1"/>
  <c r="AG1474" i="1"/>
  <c r="AI1475" i="1"/>
  <c r="AI1487" i="1"/>
  <c r="AG1493" i="1"/>
  <c r="AH1494" i="1"/>
  <c r="AH1495" i="1"/>
  <c r="AI1512" i="1"/>
  <c r="AG1515" i="1"/>
  <c r="AH1547" i="1"/>
  <c r="AH1565" i="1"/>
  <c r="AH1567" i="1"/>
  <c r="AH1622" i="1"/>
  <c r="AH1623" i="1"/>
  <c r="AH1625" i="1"/>
  <c r="AH1632" i="1"/>
  <c r="AH1693" i="1"/>
  <c r="AG1701" i="1"/>
  <c r="AG1724" i="1"/>
  <c r="AG1740" i="1"/>
  <c r="AH1760" i="1"/>
  <c r="AG1819" i="1"/>
  <c r="AG1822" i="1"/>
  <c r="AG1823" i="1"/>
  <c r="AG1824" i="1"/>
  <c r="AG1829" i="1"/>
  <c r="AH1837" i="1"/>
  <c r="AI1849" i="1"/>
  <c r="AH1850" i="1"/>
  <c r="AG1853" i="1"/>
  <c r="AI1857" i="1"/>
  <c r="AH1910" i="1"/>
  <c r="AH1911" i="1"/>
  <c r="AG1924" i="1"/>
  <c r="AG1925" i="1"/>
  <c r="AH1938" i="1"/>
  <c r="AI1634" i="1"/>
  <c r="AG1859" i="1"/>
  <c r="AI1909" i="1"/>
  <c r="AI1910" i="1"/>
  <c r="AI1911" i="1"/>
  <c r="AI1913" i="1"/>
  <c r="AI1915" i="1"/>
  <c r="AG1947" i="1"/>
  <c r="AI1973" i="1"/>
  <c r="AG1301" i="1"/>
  <c r="AI1304" i="1"/>
  <c r="AI1305" i="1"/>
  <c r="AI1321" i="1"/>
  <c r="AI1328" i="1"/>
  <c r="AI1396" i="1"/>
  <c r="AG1420" i="1"/>
  <c r="AH1422" i="1"/>
  <c r="AG1437" i="1"/>
  <c r="AI1440" i="1"/>
  <c r="AG1496" i="1"/>
  <c r="AG1497" i="1"/>
  <c r="AH1526" i="1"/>
  <c r="AH1534" i="1"/>
  <c r="AH1535" i="1"/>
  <c r="AG1552" i="1"/>
  <c r="AG1553" i="1"/>
  <c r="AI1631" i="1"/>
  <c r="AG1636" i="1"/>
  <c r="AG1637" i="1"/>
  <c r="AH1646" i="1"/>
  <c r="AG1707" i="1"/>
  <c r="AH1709" i="1"/>
  <c r="AH1710" i="1"/>
  <c r="AH1794" i="1"/>
  <c r="AG1877" i="1"/>
  <c r="AH239" i="1"/>
  <c r="AI239" i="1"/>
  <c r="AH4" i="1"/>
  <c r="AH14" i="1"/>
  <c r="AH103" i="1"/>
  <c r="AI121" i="1"/>
  <c r="AH125" i="1"/>
  <c r="AG143" i="1"/>
  <c r="AH198" i="1"/>
  <c r="AG237" i="1"/>
  <c r="AG239" i="1"/>
  <c r="AH290" i="1"/>
  <c r="AH141" i="1"/>
  <c r="AH155" i="1"/>
  <c r="AH156" i="1"/>
  <c r="AH182" i="1"/>
  <c r="AH185" i="1"/>
  <c r="AI139" i="1"/>
  <c r="AI141" i="1"/>
  <c r="AI181" i="1"/>
  <c r="AI182" i="1"/>
  <c r="AH40" i="1"/>
  <c r="AG108" i="1"/>
  <c r="AH160" i="1"/>
  <c r="AG164" i="1"/>
  <c r="AG165" i="1"/>
  <c r="AI197" i="1"/>
  <c r="AG227" i="1"/>
  <c r="AI290" i="1"/>
  <c r="AH6" i="1"/>
  <c r="AI31" i="1"/>
  <c r="AI58" i="1"/>
  <c r="AH62" i="1"/>
  <c r="AH64" i="1"/>
  <c r="AI90" i="1"/>
  <c r="AI91" i="1"/>
  <c r="AH150" i="1"/>
  <c r="AH224" i="1"/>
  <c r="AH225" i="1"/>
  <c r="AH306" i="1"/>
  <c r="AI307" i="1"/>
  <c r="AH39" i="1"/>
  <c r="AH143" i="1"/>
  <c r="AI30" i="1"/>
  <c r="AI34" i="1"/>
  <c r="AH94" i="1"/>
  <c r="AH128" i="1"/>
  <c r="AI159" i="1"/>
  <c r="AH43" i="1"/>
  <c r="AH44" i="1"/>
  <c r="AH69" i="1"/>
  <c r="AI224" i="1"/>
  <c r="AI225" i="1"/>
  <c r="AI14" i="1"/>
  <c r="AI43" i="1"/>
  <c r="AI44" i="1"/>
  <c r="AI69" i="1"/>
  <c r="AH165" i="1"/>
  <c r="AH172" i="1"/>
  <c r="AH173" i="1"/>
  <c r="AI229" i="1"/>
  <c r="AI201" i="1"/>
  <c r="AI202" i="1"/>
  <c r="AI215" i="1"/>
  <c r="AG13" i="1"/>
  <c r="AG21" i="1"/>
  <c r="AG40" i="1"/>
  <c r="AI41" i="1"/>
  <c r="AG62" i="1"/>
  <c r="AG64" i="1"/>
  <c r="AG82" i="1"/>
  <c r="AH85" i="1"/>
  <c r="AG102" i="1"/>
  <c r="AG103" i="1"/>
  <c r="AG104" i="1"/>
  <c r="AI105" i="1"/>
  <c r="AI113" i="1"/>
  <c r="AH114" i="1"/>
  <c r="AI137" i="1"/>
  <c r="AG148" i="1"/>
  <c r="AG155" i="1"/>
  <c r="AG156" i="1"/>
  <c r="AH157" i="1"/>
  <c r="AG171" i="1"/>
  <c r="AG173" i="1"/>
  <c r="AG185" i="1"/>
  <c r="AG195" i="1"/>
  <c r="AH196" i="1"/>
  <c r="AG205" i="1"/>
  <c r="AG206" i="1"/>
  <c r="AG207" i="1"/>
  <c r="AI209" i="1"/>
  <c r="AH210" i="1"/>
  <c r="AG219" i="1"/>
  <c r="AG231" i="1"/>
  <c r="AG267" i="1"/>
  <c r="AI303" i="1"/>
  <c r="AG329" i="1"/>
  <c r="AG330" i="1"/>
  <c r="AI331" i="1"/>
  <c r="AI332" i="1"/>
  <c r="AH340" i="1"/>
  <c r="AG343" i="1"/>
  <c r="AG344" i="1"/>
  <c r="AI348" i="1"/>
  <c r="AG357" i="1"/>
  <c r="AG358" i="1"/>
  <c r="AG367" i="1"/>
  <c r="AG368" i="1"/>
  <c r="AG383" i="1"/>
  <c r="AG384" i="1"/>
  <c r="AI388" i="1"/>
  <c r="AG391" i="1"/>
  <c r="AG392" i="1"/>
  <c r="AG410" i="1"/>
  <c r="AI420" i="1"/>
  <c r="AH508" i="1"/>
  <c r="AG550" i="1"/>
  <c r="AG581" i="1"/>
  <c r="AH7" i="1"/>
  <c r="AG14" i="1"/>
  <c r="AI21" i="1"/>
  <c r="AI38" i="1"/>
  <c r="AI39" i="1"/>
  <c r="AG44" i="1"/>
  <c r="AI52" i="1"/>
  <c r="AI62" i="1"/>
  <c r="AI63" i="1"/>
  <c r="AI66" i="1"/>
  <c r="AI82" i="1"/>
  <c r="AI102" i="1"/>
  <c r="AI103" i="1"/>
  <c r="AG128" i="1"/>
  <c r="AI148" i="1"/>
  <c r="AG149" i="1"/>
  <c r="AG150" i="1"/>
  <c r="AI155" i="1"/>
  <c r="AG160" i="1"/>
  <c r="AI170" i="1"/>
  <c r="AI171" i="1"/>
  <c r="AG197" i="1"/>
  <c r="AI205" i="1"/>
  <c r="AI207" i="1"/>
  <c r="AI219" i="1"/>
  <c r="AG224" i="1"/>
  <c r="AG225" i="1"/>
  <c r="AG233" i="1"/>
  <c r="AG234" i="1"/>
  <c r="AH274" i="1"/>
  <c r="AI288" i="1"/>
  <c r="AG289" i="1"/>
  <c r="AG290" i="1"/>
  <c r="AH322" i="1"/>
  <c r="AI330" i="1"/>
  <c r="AG333" i="1"/>
  <c r="AG334" i="1"/>
  <c r="AI344" i="1"/>
  <c r="AG345" i="1"/>
  <c r="AG346" i="1"/>
  <c r="AI358" i="1"/>
  <c r="AI392" i="1"/>
  <c r="AG393" i="1"/>
  <c r="AG394" i="1"/>
  <c r="AH450" i="1"/>
  <c r="AH333" i="1"/>
  <c r="AH334" i="1"/>
  <c r="AH345" i="1"/>
  <c r="AH393" i="1"/>
  <c r="AH401" i="1"/>
  <c r="AH402" i="1"/>
  <c r="AH426" i="1"/>
  <c r="AH497" i="1"/>
  <c r="AH498" i="1"/>
  <c r="AH499" i="1"/>
  <c r="AH500" i="1"/>
  <c r="AG524" i="1"/>
  <c r="AG688" i="1"/>
  <c r="AG689" i="1"/>
  <c r="AG691" i="1"/>
  <c r="AG388" i="1"/>
  <c r="AI394" i="1"/>
  <c r="AG395" i="1"/>
  <c r="AG396" i="1"/>
  <c r="AI402" i="1"/>
  <c r="AI499" i="1"/>
  <c r="AI500" i="1"/>
  <c r="AI583" i="1"/>
  <c r="AI584" i="1"/>
  <c r="AI585" i="1"/>
  <c r="AI586" i="1"/>
  <c r="AH9" i="1"/>
  <c r="AI10" i="1"/>
  <c r="AI15" i="1"/>
  <c r="AH16" i="1"/>
  <c r="AI17" i="1"/>
  <c r="AI26" i="1"/>
  <c r="AH28" i="1"/>
  <c r="AG30" i="1"/>
  <c r="AG32" i="1"/>
  <c r="AI45" i="1"/>
  <c r="AI55" i="1"/>
  <c r="AG58" i="1"/>
  <c r="AI70" i="1"/>
  <c r="AI71" i="1"/>
  <c r="AH74" i="1"/>
  <c r="AG76" i="1"/>
  <c r="AI88" i="1"/>
  <c r="AG99" i="1"/>
  <c r="AG109" i="1"/>
  <c r="AI117" i="1"/>
  <c r="AI118" i="1"/>
  <c r="AG119" i="1"/>
  <c r="AG120" i="1"/>
  <c r="AI131" i="1"/>
  <c r="AI132" i="1"/>
  <c r="AH133" i="1"/>
  <c r="AH142" i="1"/>
  <c r="AI145" i="1"/>
  <c r="AH146" i="1"/>
  <c r="AI153" i="1"/>
  <c r="AI162" i="1"/>
  <c r="AH164" i="1"/>
  <c r="AG181" i="1"/>
  <c r="AG182" i="1"/>
  <c r="AI187" i="1"/>
  <c r="AG189" i="1"/>
  <c r="AG190" i="1"/>
  <c r="AH191" i="1"/>
  <c r="AI199" i="1"/>
  <c r="AG201" i="1"/>
  <c r="AG202" i="1"/>
  <c r="AH204" i="1"/>
  <c r="AH213" i="1"/>
  <c r="AG215" i="1"/>
  <c r="AI226" i="1"/>
  <c r="AH227" i="1"/>
  <c r="AG229" i="1"/>
  <c r="AI235" i="1"/>
  <c r="AH237" i="1"/>
  <c r="AH238" i="1"/>
  <c r="AI241" i="1"/>
  <c r="AH242" i="1"/>
  <c r="AI243" i="1"/>
  <c r="AI244" i="1"/>
  <c r="AI254" i="1"/>
  <c r="AI256" i="1"/>
  <c r="AH259" i="1"/>
  <c r="AH260" i="1"/>
  <c r="AG261" i="1"/>
  <c r="AG262" i="1"/>
  <c r="AI263" i="1"/>
  <c r="AH277" i="1"/>
  <c r="AH278" i="1"/>
  <c r="AG281" i="1"/>
  <c r="AG282" i="1"/>
  <c r="AI283" i="1"/>
  <c r="AI284" i="1"/>
  <c r="AH293" i="1"/>
  <c r="AH294" i="1"/>
  <c r="AH309" i="1"/>
  <c r="AH310" i="1"/>
  <c r="AI311" i="1"/>
  <c r="AI322" i="1"/>
  <c r="AG325" i="1"/>
  <c r="AG326" i="1"/>
  <c r="AI327" i="1"/>
  <c r="AI336" i="1"/>
  <c r="AH347" i="1"/>
  <c r="AH353" i="1"/>
  <c r="AH354" i="1"/>
  <c r="AG355" i="1"/>
  <c r="AG356" i="1"/>
  <c r="AI362" i="1"/>
  <c r="AG363" i="1"/>
  <c r="AG364" i="1"/>
  <c r="AI370" i="1"/>
  <c r="AH371" i="1"/>
  <c r="AI386" i="1"/>
  <c r="AH387" i="1"/>
  <c r="AH395" i="1"/>
  <c r="AH418" i="1"/>
  <c r="AI428" i="1"/>
  <c r="AH429" i="1"/>
  <c r="AG431" i="1"/>
  <c r="AG443" i="1"/>
  <c r="AG444" i="1"/>
  <c r="AI449" i="1"/>
  <c r="AI450" i="1"/>
  <c r="AI451" i="1"/>
  <c r="AI452" i="1"/>
  <c r="AI463" i="1"/>
  <c r="AI464" i="1"/>
  <c r="AI475" i="1"/>
  <c r="AI476" i="1"/>
  <c r="AH525" i="1"/>
  <c r="AH526" i="1"/>
  <c r="AG527" i="1"/>
  <c r="AG528" i="1"/>
  <c r="AH562" i="1"/>
  <c r="AG592" i="1"/>
  <c r="AG593" i="1"/>
  <c r="AG595" i="1"/>
  <c r="AG615" i="1"/>
  <c r="AI346" i="1"/>
  <c r="AI2" i="1"/>
  <c r="AH3" i="1"/>
  <c r="AI8" i="1"/>
  <c r="AI9" i="1"/>
  <c r="AI16" i="1"/>
  <c r="AI27" i="1"/>
  <c r="AI29" i="1"/>
  <c r="AH30" i="1"/>
  <c r="AH31" i="1"/>
  <c r="AH32" i="1"/>
  <c r="AH48" i="1"/>
  <c r="AI49" i="1"/>
  <c r="AH57" i="1"/>
  <c r="AH58" i="1"/>
  <c r="AH75" i="1"/>
  <c r="AH76" i="1"/>
  <c r="AH90" i="1"/>
  <c r="AH99" i="1"/>
  <c r="AI108" i="1"/>
  <c r="AH109" i="1"/>
  <c r="AH119" i="1"/>
  <c r="AH121" i="1"/>
  <c r="AH122" i="1"/>
  <c r="AI133" i="1"/>
  <c r="AI142" i="1"/>
  <c r="AH144" i="1"/>
  <c r="AI152" i="1"/>
  <c r="AI164" i="1"/>
  <c r="AH167" i="1"/>
  <c r="AI178" i="1"/>
  <c r="AH181" i="1"/>
  <c r="AH189" i="1"/>
  <c r="AH190" i="1"/>
  <c r="AH201" i="1"/>
  <c r="AI213" i="1"/>
  <c r="AH215" i="1"/>
  <c r="AH229" i="1"/>
  <c r="AI237" i="1"/>
  <c r="AG242" i="1"/>
  <c r="AI247" i="1"/>
  <c r="AI258" i="1"/>
  <c r="AH261" i="1"/>
  <c r="AH262" i="1"/>
  <c r="AH279" i="1"/>
  <c r="AH280" i="1"/>
  <c r="AI294" i="1"/>
  <c r="AH295" i="1"/>
  <c r="AG313" i="1"/>
  <c r="AG314" i="1"/>
  <c r="AI315" i="1"/>
  <c r="AI316" i="1"/>
  <c r="AH325" i="1"/>
  <c r="AH326" i="1"/>
  <c r="AI354" i="1"/>
  <c r="AH355" i="1"/>
  <c r="AH363" i="1"/>
  <c r="AI372" i="1"/>
  <c r="AI396" i="1"/>
  <c r="AH405" i="1"/>
  <c r="AH406" i="1"/>
  <c r="AH415" i="1"/>
  <c r="AH416" i="1"/>
  <c r="AG419" i="1"/>
  <c r="AG420" i="1"/>
  <c r="AI421" i="1"/>
  <c r="AI442" i="1"/>
  <c r="AI477" i="1"/>
  <c r="AH487" i="1"/>
  <c r="AH488" i="1"/>
  <c r="AH505" i="1"/>
  <c r="AH506" i="1"/>
  <c r="AH591" i="1"/>
  <c r="AH592" i="1"/>
  <c r="AH593" i="1"/>
  <c r="AH615" i="1"/>
  <c r="AI280" i="1"/>
  <c r="AI282" i="1"/>
  <c r="AI296" i="1"/>
  <c r="AI338" i="1"/>
  <c r="AI364" i="1"/>
  <c r="AI406" i="1"/>
  <c r="AI416" i="1"/>
  <c r="AH420" i="1"/>
  <c r="AI431" i="1"/>
  <c r="AI432" i="1"/>
  <c r="AI443" i="1"/>
  <c r="AG471" i="1"/>
  <c r="AG472" i="1"/>
  <c r="AI487" i="1"/>
  <c r="AI488" i="1"/>
  <c r="AG513" i="1"/>
  <c r="AG514" i="1"/>
  <c r="AI527" i="1"/>
  <c r="AI528" i="1"/>
  <c r="AG531" i="1"/>
  <c r="AG541" i="1"/>
  <c r="AG542" i="1"/>
  <c r="AH544" i="1"/>
  <c r="AH553" i="1"/>
  <c r="AH554" i="1"/>
  <c r="AH555" i="1"/>
  <c r="AH567" i="1"/>
  <c r="AH568" i="1"/>
  <c r="AG589" i="1"/>
  <c r="AH610" i="1"/>
  <c r="AH620" i="1"/>
  <c r="AH630" i="1"/>
  <c r="AI684" i="1"/>
  <c r="AG694" i="1"/>
  <c r="AG703" i="1"/>
  <c r="AH707" i="1"/>
  <c r="AG731" i="1"/>
  <c r="AH770" i="1"/>
  <c r="AG779" i="1"/>
  <c r="AI783" i="1"/>
  <c r="AI794" i="1"/>
  <c r="AH812" i="1"/>
  <c r="AH813" i="1"/>
  <c r="AH826" i="1"/>
  <c r="AH840" i="1"/>
  <c r="AI861" i="1"/>
  <c r="AI862" i="1"/>
  <c r="AG907" i="1"/>
  <c r="AG920" i="1"/>
  <c r="AG959" i="1"/>
  <c r="AG973" i="1"/>
  <c r="AH1114" i="1"/>
  <c r="AH1152" i="1"/>
  <c r="AG406" i="1"/>
  <c r="AG415" i="1"/>
  <c r="AI435" i="1"/>
  <c r="AI436" i="1"/>
  <c r="AH438" i="1"/>
  <c r="AH443" i="1"/>
  <c r="AH444" i="1"/>
  <c r="AH453" i="1"/>
  <c r="AH463" i="1"/>
  <c r="AH464" i="1"/>
  <c r="AI466" i="1"/>
  <c r="AH473" i="1"/>
  <c r="AH490" i="1"/>
  <c r="AG505" i="1"/>
  <c r="AG506" i="1"/>
  <c r="AH510" i="1"/>
  <c r="AH517" i="1"/>
  <c r="AH518" i="1"/>
  <c r="AH520" i="1"/>
  <c r="AI522" i="1"/>
  <c r="AH531" i="1"/>
  <c r="AH532" i="1"/>
  <c r="AH534" i="1"/>
  <c r="AI539" i="1"/>
  <c r="AI540" i="1"/>
  <c r="AH541" i="1"/>
  <c r="AH542" i="1"/>
  <c r="AG543" i="1"/>
  <c r="AG544" i="1"/>
  <c r="AI555" i="1"/>
  <c r="AI556" i="1"/>
  <c r="AG557" i="1"/>
  <c r="AI567" i="1"/>
  <c r="AI568" i="1"/>
  <c r="AG569" i="1"/>
  <c r="AG570" i="1"/>
  <c r="AG572" i="1"/>
  <c r="AG574" i="1"/>
  <c r="AH589" i="1"/>
  <c r="AH599" i="1"/>
  <c r="AH601" i="1"/>
  <c r="AI610" i="1"/>
  <c r="AI611" i="1"/>
  <c r="AI630" i="1"/>
  <c r="AG632" i="1"/>
  <c r="AG646" i="1"/>
  <c r="AI652" i="1"/>
  <c r="AI668" i="1"/>
  <c r="AG671" i="1"/>
  <c r="AI679" i="1"/>
  <c r="AI680" i="1"/>
  <c r="AH681" i="1"/>
  <c r="AH683" i="1"/>
  <c r="AH694" i="1"/>
  <c r="AG695" i="1"/>
  <c r="AI701" i="1"/>
  <c r="AH703" i="1"/>
  <c r="AH708" i="1"/>
  <c r="AH709" i="1"/>
  <c r="AH730" i="1"/>
  <c r="AH731" i="1"/>
  <c r="AI742" i="1"/>
  <c r="AI756" i="1"/>
  <c r="AG759" i="1"/>
  <c r="AH767" i="1"/>
  <c r="AG769" i="1"/>
  <c r="AG770" i="1"/>
  <c r="AG771" i="1"/>
  <c r="AH778" i="1"/>
  <c r="AH779" i="1"/>
  <c r="AI790" i="1"/>
  <c r="AH793" i="1"/>
  <c r="AI805" i="1"/>
  <c r="AH808" i="1"/>
  <c r="AH809" i="1"/>
  <c r="AH822" i="1"/>
  <c r="AH825" i="1"/>
  <c r="AH828" i="1"/>
  <c r="AI834" i="1"/>
  <c r="AI835" i="1"/>
  <c r="AI850" i="1"/>
  <c r="AI863" i="1"/>
  <c r="AI880" i="1"/>
  <c r="AI902" i="1"/>
  <c r="AI903" i="1"/>
  <c r="AG909" i="1"/>
  <c r="AG910" i="1"/>
  <c r="AH919" i="1"/>
  <c r="AI922" i="1"/>
  <c r="AI946" i="1"/>
  <c r="AI958" i="1"/>
  <c r="AI971" i="1"/>
  <c r="AH973" i="1"/>
  <c r="AG977" i="1"/>
  <c r="AG985" i="1"/>
  <c r="AG987" i="1"/>
  <c r="AG989" i="1"/>
  <c r="AI997" i="1"/>
  <c r="AG1001" i="1"/>
  <c r="AI1021" i="1"/>
  <c r="AI1022" i="1"/>
  <c r="AH1039" i="1"/>
  <c r="AI1046" i="1"/>
  <c r="AH1052" i="1"/>
  <c r="AH1059" i="1"/>
  <c r="AI1066" i="1"/>
  <c r="AI1078" i="1"/>
  <c r="AH1084" i="1"/>
  <c r="AG1100" i="1"/>
  <c r="AG625" i="1"/>
  <c r="AH627" i="1"/>
  <c r="AH634" i="1"/>
  <c r="AH636" i="1"/>
  <c r="AH660" i="1"/>
  <c r="AH748" i="1"/>
  <c r="AI825" i="1"/>
  <c r="AH844" i="1"/>
  <c r="AH856" i="1"/>
  <c r="AH913" i="1"/>
  <c r="AH978" i="1"/>
  <c r="AH1004" i="1"/>
  <c r="AH1005" i="1"/>
  <c r="AG953" i="1"/>
  <c r="AG1027" i="1"/>
  <c r="AI1100" i="1"/>
  <c r="AH1135" i="1"/>
  <c r="AH1162" i="1"/>
  <c r="AI577" i="1"/>
  <c r="AI578" i="1"/>
  <c r="AH581" i="1"/>
  <c r="AH582" i="1"/>
  <c r="AI591" i="1"/>
  <c r="AH594" i="1"/>
  <c r="AI624" i="1"/>
  <c r="AI625" i="1"/>
  <c r="AG628" i="1"/>
  <c r="AG629" i="1"/>
  <c r="AI634" i="1"/>
  <c r="AI635" i="1"/>
  <c r="AI637" i="1"/>
  <c r="AG640" i="1"/>
  <c r="AG641" i="1"/>
  <c r="AG643" i="1"/>
  <c r="AI647" i="1"/>
  <c r="AI658" i="1"/>
  <c r="AI659" i="1"/>
  <c r="AI660" i="1"/>
  <c r="AI661" i="1"/>
  <c r="AG663" i="1"/>
  <c r="AG664" i="1"/>
  <c r="AH667" i="1"/>
  <c r="AH677" i="1"/>
  <c r="AI678" i="1"/>
  <c r="AH688" i="1"/>
  <c r="AH689" i="1"/>
  <c r="AI696" i="1"/>
  <c r="AI697" i="1"/>
  <c r="AH698" i="1"/>
  <c r="AH699" i="1"/>
  <c r="AH710" i="1"/>
  <c r="AG712" i="1"/>
  <c r="AG713" i="1"/>
  <c r="AH716" i="1"/>
  <c r="AI723" i="1"/>
  <c r="AG739" i="1"/>
  <c r="AI749" i="1"/>
  <c r="AH751" i="1"/>
  <c r="AH753" i="1"/>
  <c r="AH754" i="1"/>
  <c r="AH755" i="1"/>
  <c r="AI772" i="1"/>
  <c r="AH774" i="1"/>
  <c r="AI786" i="1"/>
  <c r="AI796" i="1"/>
  <c r="AH799" i="1"/>
  <c r="AI817" i="1"/>
  <c r="AH818" i="1"/>
  <c r="AH819" i="1"/>
  <c r="AH830" i="1"/>
  <c r="AH845" i="1"/>
  <c r="AH846" i="1"/>
  <c r="AI854" i="1"/>
  <c r="AI855" i="1"/>
  <c r="AH872" i="1"/>
  <c r="AH873" i="1"/>
  <c r="AG876" i="1"/>
  <c r="AI884" i="1"/>
  <c r="AH886" i="1"/>
  <c r="AG889" i="1"/>
  <c r="AI898" i="1"/>
  <c r="AG900" i="1"/>
  <c r="AG901" i="1"/>
  <c r="AG917" i="1"/>
  <c r="AI926" i="1"/>
  <c r="AH930" i="1"/>
  <c r="AH939" i="1"/>
  <c r="AI951" i="1"/>
  <c r="AI952" i="1"/>
  <c r="AI953" i="1"/>
  <c r="AG955" i="1"/>
  <c r="AG957" i="1"/>
  <c r="AH963" i="1"/>
  <c r="AH965" i="1"/>
  <c r="AG967" i="1"/>
  <c r="AH980" i="1"/>
  <c r="AI991" i="1"/>
  <c r="AI992" i="1"/>
  <c r="AI993" i="1"/>
  <c r="AH1015" i="1"/>
  <c r="AG1016" i="1"/>
  <c r="AG1017" i="1"/>
  <c r="AI1027" i="1"/>
  <c r="AH1029" i="1"/>
  <c r="AH1043" i="1"/>
  <c r="AG1045" i="1"/>
  <c r="AH1055" i="1"/>
  <c r="AG1090" i="1"/>
  <c r="AG1093" i="1"/>
  <c r="AG1107" i="1"/>
  <c r="AG402" i="1"/>
  <c r="AI410" i="1"/>
  <c r="AH411" i="1"/>
  <c r="AH412" i="1"/>
  <c r="AH421" i="1"/>
  <c r="AI429" i="1"/>
  <c r="AI430" i="1"/>
  <c r="AH431" i="1"/>
  <c r="AH432" i="1"/>
  <c r="AH441" i="1"/>
  <c r="AI447" i="1"/>
  <c r="AI448" i="1"/>
  <c r="AG451" i="1"/>
  <c r="AG452" i="1"/>
  <c r="AG459" i="1"/>
  <c r="AG460" i="1"/>
  <c r="AH471" i="1"/>
  <c r="AH477" i="1"/>
  <c r="AH478" i="1"/>
  <c r="AG487" i="1"/>
  <c r="AG488" i="1"/>
  <c r="AI495" i="1"/>
  <c r="AI496" i="1"/>
  <c r="AG499" i="1"/>
  <c r="AG500" i="1"/>
  <c r="AH502" i="1"/>
  <c r="AH527" i="1"/>
  <c r="AI535" i="1"/>
  <c r="AI536" i="1"/>
  <c r="AH537" i="1"/>
  <c r="AH538" i="1"/>
  <c r="AH549" i="1"/>
  <c r="AH550" i="1"/>
  <c r="AH551" i="1"/>
  <c r="AH564" i="1"/>
  <c r="AI581" i="1"/>
  <c r="AI582" i="1"/>
  <c r="AH585" i="1"/>
  <c r="AH606" i="1"/>
  <c r="AG609" i="1"/>
  <c r="AH616" i="1"/>
  <c r="AH617" i="1"/>
  <c r="AH629" i="1"/>
  <c r="AH639" i="1"/>
  <c r="AH640" i="1"/>
  <c r="AH641" i="1"/>
  <c r="AG651" i="1"/>
  <c r="AI662" i="1"/>
  <c r="AH663" i="1"/>
  <c r="AG667" i="1"/>
  <c r="AI676" i="1"/>
  <c r="AI688" i="1"/>
  <c r="AI689" i="1"/>
  <c r="AG692" i="1"/>
  <c r="AG693" i="1"/>
  <c r="AI699" i="1"/>
  <c r="AH712" i="1"/>
  <c r="AG717" i="1"/>
  <c r="AH725" i="1"/>
  <c r="AG728" i="1"/>
  <c r="AH738" i="1"/>
  <c r="AH739" i="1"/>
  <c r="AG741" i="1"/>
  <c r="AG755" i="1"/>
  <c r="AG766" i="1"/>
  <c r="AG777" i="1"/>
  <c r="AH788" i="1"/>
  <c r="AI799" i="1"/>
  <c r="AI818" i="1"/>
  <c r="AI830" i="1"/>
  <c r="AH836" i="1"/>
  <c r="AI845" i="1"/>
  <c r="AH859" i="1"/>
  <c r="AG862" i="1"/>
  <c r="AH865" i="1"/>
  <c r="AH866" i="1"/>
  <c r="AH867" i="1"/>
  <c r="AI872" i="1"/>
  <c r="AI886" i="1"/>
  <c r="AH888" i="1"/>
  <c r="AH889" i="1"/>
  <c r="AG893" i="1"/>
  <c r="AH900" i="1"/>
  <c r="AH904" i="1"/>
  <c r="AH916" i="1"/>
  <c r="AI929" i="1"/>
  <c r="AI930" i="1"/>
  <c r="AI931" i="1"/>
  <c r="AG932" i="1"/>
  <c r="AH943" i="1"/>
  <c r="AG945" i="1"/>
  <c r="AH946" i="1"/>
  <c r="AI962" i="1"/>
  <c r="AI963" i="1"/>
  <c r="AI965" i="1"/>
  <c r="AH966" i="1"/>
  <c r="AH981" i="1"/>
  <c r="AH996" i="1"/>
  <c r="AG1009" i="1"/>
  <c r="AI1015" i="1"/>
  <c r="AH1016" i="1"/>
  <c r="AH1017" i="1"/>
  <c r="AH1030" i="1"/>
  <c r="AG1032" i="1"/>
  <c r="AH1034" i="1"/>
  <c r="AH1035" i="1"/>
  <c r="AI1042" i="1"/>
  <c r="AI1043" i="1"/>
  <c r="AH1045" i="1"/>
  <c r="AI1055" i="1"/>
  <c r="AH1075" i="1"/>
  <c r="AH1091" i="1"/>
  <c r="AH1106" i="1"/>
  <c r="AH1107" i="1"/>
  <c r="AI639" i="1"/>
  <c r="AI640" i="1"/>
  <c r="AI641" i="1"/>
  <c r="AI663" i="1"/>
  <c r="AI665" i="1"/>
  <c r="AI712" i="1"/>
  <c r="AI725" i="1"/>
  <c r="AI726" i="1"/>
  <c r="AI739" i="1"/>
  <c r="AI788" i="1"/>
  <c r="AI832" i="1"/>
  <c r="AI847" i="1"/>
  <c r="AI876" i="1"/>
  <c r="AI888" i="1"/>
  <c r="AI889" i="1"/>
  <c r="AI900" i="1"/>
  <c r="AI916" i="1"/>
  <c r="AI943" i="1"/>
  <c r="AI955" i="1"/>
  <c r="AI957" i="1"/>
  <c r="AI966" i="1"/>
  <c r="AI1016" i="1"/>
  <c r="AI1030" i="1"/>
  <c r="AH1077" i="1"/>
  <c r="AH1080" i="1"/>
  <c r="AI1090" i="1"/>
  <c r="AH1096" i="1"/>
  <c r="AI1107" i="1"/>
  <c r="AG1109" i="1"/>
  <c r="AH1123" i="1"/>
  <c r="AG1133" i="1"/>
  <c r="AI1143" i="1"/>
  <c r="AH1146" i="1"/>
  <c r="AI1153" i="1"/>
  <c r="AG1159" i="1"/>
  <c r="AI1164" i="1"/>
  <c r="AH1167" i="1"/>
  <c r="AI1183" i="1"/>
  <c r="AG1187" i="1"/>
  <c r="AG1201" i="1"/>
  <c r="AI1202" i="1"/>
  <c r="AI1219" i="1"/>
  <c r="AI1241" i="1"/>
  <c r="AI1247" i="1"/>
  <c r="AI1248" i="1"/>
  <c r="AG1250" i="1"/>
  <c r="AG1251" i="1"/>
  <c r="AG1263" i="1"/>
  <c r="AG1272" i="1"/>
  <c r="AG1273" i="1"/>
  <c r="AI1280" i="1"/>
  <c r="AH1291" i="1"/>
  <c r="AH1307" i="1"/>
  <c r="AG1324" i="1"/>
  <c r="AG1410" i="1"/>
  <c r="AG1473" i="1"/>
  <c r="AG1543" i="1"/>
  <c r="AH1145" i="1"/>
  <c r="AH1186" i="1"/>
  <c r="AH1191" i="1"/>
  <c r="AH1201" i="1"/>
  <c r="AH1243" i="1"/>
  <c r="AH1250" i="1"/>
  <c r="AH1254" i="1"/>
  <c r="AH1272" i="1"/>
  <c r="AH1273" i="1"/>
  <c r="AH1283" i="1"/>
  <c r="AH1324" i="1"/>
  <c r="AH1334" i="1"/>
  <c r="AH1343" i="1"/>
  <c r="AH1344" i="1"/>
  <c r="AH1393" i="1"/>
  <c r="AH1395" i="1"/>
  <c r="AH1473" i="1"/>
  <c r="AG1501" i="1"/>
  <c r="AH1514" i="1"/>
  <c r="AG1517" i="1"/>
  <c r="AG1123" i="1"/>
  <c r="AI1133" i="1"/>
  <c r="AI1134" i="1"/>
  <c r="AI1135" i="1"/>
  <c r="AG1136" i="1"/>
  <c r="AI1138" i="1"/>
  <c r="AI1139" i="1"/>
  <c r="AI1145" i="1"/>
  <c r="AI1186" i="1"/>
  <c r="AI1187" i="1"/>
  <c r="AI1201" i="1"/>
  <c r="AG1231" i="1"/>
  <c r="AG1244" i="1"/>
  <c r="AI1250" i="1"/>
  <c r="AI1273" i="1"/>
  <c r="AI1283" i="1"/>
  <c r="AG1292" i="1"/>
  <c r="AG1308" i="1"/>
  <c r="AI1314" i="1"/>
  <c r="AI1324" i="1"/>
  <c r="AI1334" i="1"/>
  <c r="AI1335" i="1"/>
  <c r="AI1343" i="1"/>
  <c r="AI1393" i="1"/>
  <c r="AI1394" i="1"/>
  <c r="AI1514" i="1"/>
  <c r="AG1519" i="1"/>
  <c r="AH1560" i="1"/>
  <c r="AH1292" i="1"/>
  <c r="AG1317" i="1"/>
  <c r="AH1326" i="1"/>
  <c r="AG1327" i="1"/>
  <c r="AH1337" i="1"/>
  <c r="AH1346" i="1"/>
  <c r="AH1356" i="1"/>
  <c r="AI1387" i="1"/>
  <c r="AH1399" i="1"/>
  <c r="AH1489" i="1"/>
  <c r="AI1499" i="1"/>
  <c r="AH1516" i="1"/>
  <c r="AH1062" i="1"/>
  <c r="AG1063" i="1"/>
  <c r="AG1064" i="1"/>
  <c r="AG1065" i="1"/>
  <c r="AG1067" i="1"/>
  <c r="AI1071" i="1"/>
  <c r="AI1080" i="1"/>
  <c r="AI1099" i="1"/>
  <c r="AH1110" i="1"/>
  <c r="AH1111" i="1"/>
  <c r="AH1112" i="1"/>
  <c r="AH1113" i="1"/>
  <c r="AG1117" i="1"/>
  <c r="AI1123" i="1"/>
  <c r="AH1127" i="1"/>
  <c r="AI1136" i="1"/>
  <c r="AG1140" i="1"/>
  <c r="AI1147" i="1"/>
  <c r="AI1148" i="1"/>
  <c r="AH1161" i="1"/>
  <c r="AG1172" i="1"/>
  <c r="AH1173" i="1"/>
  <c r="AH1178" i="1"/>
  <c r="AH1192" i="1"/>
  <c r="AH1193" i="1"/>
  <c r="AG1207" i="1"/>
  <c r="AH1212" i="1"/>
  <c r="AH1224" i="1"/>
  <c r="AH1225" i="1"/>
  <c r="AG1227" i="1"/>
  <c r="AI1231" i="1"/>
  <c r="AH1232" i="1"/>
  <c r="AH1235" i="1"/>
  <c r="AG1237" i="1"/>
  <c r="AI1239" i="1"/>
  <c r="AI1244" i="1"/>
  <c r="AG1245" i="1"/>
  <c r="AG1259" i="1"/>
  <c r="AI1267" i="1"/>
  <c r="AG1269" i="1"/>
  <c r="AH1276" i="1"/>
  <c r="AI1285" i="1"/>
  <c r="AG1287" i="1"/>
  <c r="AI1292" i="1"/>
  <c r="AI1293" i="1"/>
  <c r="AH1294" i="1"/>
  <c r="AG1297" i="1"/>
  <c r="AG1299" i="1"/>
  <c r="AH1309" i="1"/>
  <c r="AH1316" i="1"/>
  <c r="AH1317" i="1"/>
  <c r="AI1346" i="1"/>
  <c r="AH1349" i="1"/>
  <c r="AH1350" i="1"/>
  <c r="AI1374" i="1"/>
  <c r="AI1375" i="1"/>
  <c r="AH1385" i="1"/>
  <c r="AH1386" i="1"/>
  <c r="AI1488" i="1"/>
  <c r="AI1544" i="1"/>
  <c r="AI1235" i="1"/>
  <c r="AH1237" i="1"/>
  <c r="AH1245" i="1"/>
  <c r="AH1259" i="1"/>
  <c r="AH1268" i="1"/>
  <c r="AI1276" i="1"/>
  <c r="AH1287" i="1"/>
  <c r="AG1288" i="1"/>
  <c r="AH1295" i="1"/>
  <c r="AH1296" i="1"/>
  <c r="AH1297" i="1"/>
  <c r="AH1299" i="1"/>
  <c r="AI1309" i="1"/>
  <c r="AI1316" i="1"/>
  <c r="AG1320" i="1"/>
  <c r="AG1321" i="1"/>
  <c r="AI1349" i="1"/>
  <c r="AI1386" i="1"/>
  <c r="AI1401" i="1"/>
  <c r="AH1530" i="1"/>
  <c r="AG1549" i="1"/>
  <c r="AI1140" i="1"/>
  <c r="AI1141" i="1"/>
  <c r="AG1143" i="1"/>
  <c r="AI1150" i="1"/>
  <c r="AG1153" i="1"/>
  <c r="AI1156" i="1"/>
  <c r="AI1162" i="1"/>
  <c r="AG1164" i="1"/>
  <c r="AH1181" i="1"/>
  <c r="AI1184" i="1"/>
  <c r="AH1195" i="1"/>
  <c r="AH1196" i="1"/>
  <c r="AH1198" i="1"/>
  <c r="AI1207" i="1"/>
  <c r="AH1208" i="1"/>
  <c r="AI1214" i="1"/>
  <c r="AH1216" i="1"/>
  <c r="AH1217" i="1"/>
  <c r="AG1219" i="1"/>
  <c r="AI1220" i="1"/>
  <c r="AG1221" i="1"/>
  <c r="AI1227" i="1"/>
  <c r="AI1229" i="1"/>
  <c r="AI1237" i="1"/>
  <c r="AG1240" i="1"/>
  <c r="AI1245" i="1"/>
  <c r="AG1247" i="1"/>
  <c r="AI1259" i="1"/>
  <c r="AG1261" i="1"/>
  <c r="AH1262" i="1"/>
  <c r="AI1268" i="1"/>
  <c r="AH1278" i="1"/>
  <c r="AG1281" i="1"/>
  <c r="AH1282" i="1"/>
  <c r="AH1288" i="1"/>
  <c r="AH1289" i="1"/>
  <c r="AI1295" i="1"/>
  <c r="AI1296" i="1"/>
  <c r="AI1297" i="1"/>
  <c r="AI1298" i="1"/>
  <c r="AH1301" i="1"/>
  <c r="AG1303" i="1"/>
  <c r="AG1311" i="1"/>
  <c r="AH1312" i="1"/>
  <c r="AH1320" i="1"/>
  <c r="AI1323" i="1"/>
  <c r="AI1329" i="1"/>
  <c r="AH1364" i="1"/>
  <c r="AH1365" i="1"/>
  <c r="AH1388" i="1"/>
  <c r="AH1389" i="1"/>
  <c r="AH1405" i="1"/>
  <c r="AG1407" i="1"/>
  <c r="AG1421" i="1"/>
  <c r="AH1448" i="1"/>
  <c r="AG1466" i="1"/>
  <c r="AH1481" i="1"/>
  <c r="AI1530" i="1"/>
  <c r="AG1419" i="1"/>
  <c r="AG1427" i="1"/>
  <c r="AG1455" i="1"/>
  <c r="AH1463" i="1"/>
  <c r="AH1465" i="1"/>
  <c r="AH1479" i="1"/>
  <c r="AG1480" i="1"/>
  <c r="AG1488" i="1"/>
  <c r="AG1489" i="1"/>
  <c r="AG1498" i="1"/>
  <c r="AH1504" i="1"/>
  <c r="AH1513" i="1"/>
  <c r="AG1514" i="1"/>
  <c r="AH1525" i="1"/>
  <c r="AH1528" i="1"/>
  <c r="AG1530" i="1"/>
  <c r="AH1539" i="1"/>
  <c r="AG1547" i="1"/>
  <c r="AH1556" i="1"/>
  <c r="AH1557" i="1"/>
  <c r="AH1566" i="1"/>
  <c r="AG1579" i="1"/>
  <c r="AG1581" i="1"/>
  <c r="AH1608" i="1"/>
  <c r="AG1619" i="1"/>
  <c r="AG1620" i="1"/>
  <c r="AG1621" i="1"/>
  <c r="AH1624" i="1"/>
  <c r="AG1632" i="1"/>
  <c r="AH1644" i="1"/>
  <c r="AH1645" i="1"/>
  <c r="AG1648" i="1"/>
  <c r="AG1649" i="1"/>
  <c r="AH1664" i="1"/>
  <c r="AG1667" i="1"/>
  <c r="AG1668" i="1"/>
  <c r="AG1669" i="1"/>
  <c r="AH1685" i="1"/>
  <c r="AG1721" i="1"/>
  <c r="AH1579" i="1"/>
  <c r="AH1606" i="1"/>
  <c r="AH1607" i="1"/>
  <c r="AH1619" i="1"/>
  <c r="AH1620" i="1"/>
  <c r="AH1621" i="1"/>
  <c r="AH1648" i="1"/>
  <c r="AH1649" i="1"/>
  <c r="AI1664" i="1"/>
  <c r="AI1665" i="1"/>
  <c r="AH1667" i="1"/>
  <c r="AH1668" i="1"/>
  <c r="AH1669" i="1"/>
  <c r="AH1694" i="1"/>
  <c r="AH1757" i="1"/>
  <c r="AG1560" i="1"/>
  <c r="AI1578" i="1"/>
  <c r="AI1632" i="1"/>
  <c r="AI1648" i="1"/>
  <c r="AI1649" i="1"/>
  <c r="AI1667" i="1"/>
  <c r="AH1519" i="1"/>
  <c r="AG1521" i="1"/>
  <c r="AH1532" i="1"/>
  <c r="AH1533" i="1"/>
  <c r="AH1543" i="1"/>
  <c r="AG1544" i="1"/>
  <c r="AG1568" i="1"/>
  <c r="AH1583" i="1"/>
  <c r="AH1594" i="1"/>
  <c r="AH1610" i="1"/>
  <c r="AG1611" i="1"/>
  <c r="AG1626" i="1"/>
  <c r="AH1360" i="1"/>
  <c r="AH1384" i="1"/>
  <c r="AG1400" i="1"/>
  <c r="AG1401" i="1"/>
  <c r="AI1409" i="1"/>
  <c r="AH1410" i="1"/>
  <c r="AH1414" i="1"/>
  <c r="AH1421" i="1"/>
  <c r="AG1423" i="1"/>
  <c r="AG1424" i="1"/>
  <c r="AH1438" i="1"/>
  <c r="AI1457" i="1"/>
  <c r="AG1459" i="1"/>
  <c r="AI1473" i="1"/>
  <c r="AG1475" i="1"/>
  <c r="AI1481" i="1"/>
  <c r="AI1490" i="1"/>
  <c r="AH1500" i="1"/>
  <c r="AH1501" i="1"/>
  <c r="AI1508" i="1"/>
  <c r="AI1509" i="1"/>
  <c r="AG1511" i="1"/>
  <c r="AI1517" i="1"/>
  <c r="AI1519" i="1"/>
  <c r="AH1521" i="1"/>
  <c r="AI1532" i="1"/>
  <c r="AG1535" i="1"/>
  <c r="AI1549" i="1"/>
  <c r="AH1568" i="1"/>
  <c r="AG1570" i="1"/>
  <c r="AG1571" i="1"/>
  <c r="AG1586" i="1"/>
  <c r="AI1594" i="1"/>
  <c r="AG1599" i="1"/>
  <c r="AI1610" i="1"/>
  <c r="AH1611" i="1"/>
  <c r="AG1612" i="1"/>
  <c r="AH1626" i="1"/>
  <c r="AG1627" i="1"/>
  <c r="AI1635" i="1"/>
  <c r="AI1636" i="1"/>
  <c r="AI1637" i="1"/>
  <c r="AH1638" i="1"/>
  <c r="AH1639" i="1"/>
  <c r="AI1672" i="1"/>
  <c r="AI1673" i="1"/>
  <c r="AH1680" i="1"/>
  <c r="AH1695" i="1"/>
  <c r="AG1697" i="1"/>
  <c r="AH1708" i="1"/>
  <c r="AI1339" i="1"/>
  <c r="AH1342" i="1"/>
  <c r="AI1350" i="1"/>
  <c r="AI1351" i="1"/>
  <c r="AI1352" i="1"/>
  <c r="AI1362" i="1"/>
  <c r="AH1374" i="1"/>
  <c r="AI1378" i="1"/>
  <c r="AH1390" i="1"/>
  <c r="AH1400" i="1"/>
  <c r="AH1401" i="1"/>
  <c r="AG1403" i="1"/>
  <c r="AH1404" i="1"/>
  <c r="AG1413" i="1"/>
  <c r="AI1421" i="1"/>
  <c r="AH1423" i="1"/>
  <c r="AG1430" i="1"/>
  <c r="AH1432" i="1"/>
  <c r="AI1439" i="1"/>
  <c r="AH1440" i="1"/>
  <c r="AI1449" i="1"/>
  <c r="AG1451" i="1"/>
  <c r="AI1458" i="1"/>
  <c r="AG1468" i="1"/>
  <c r="AI1474" i="1"/>
  <c r="AH1475" i="1"/>
  <c r="AG1484" i="1"/>
  <c r="AH1493" i="1"/>
  <c r="AI1500" i="1"/>
  <c r="AH1511" i="1"/>
  <c r="AG1512" i="1"/>
  <c r="AH1522" i="1"/>
  <c r="AI1551" i="1"/>
  <c r="AI1553" i="1"/>
  <c r="AH1561" i="1"/>
  <c r="AI1568" i="1"/>
  <c r="AI1569" i="1"/>
  <c r="AH1570" i="1"/>
  <c r="AH1571" i="1"/>
  <c r="AH1575" i="1"/>
  <c r="AI1584" i="1"/>
  <c r="AH1586" i="1"/>
  <c r="AH1587" i="1"/>
  <c r="AH1590" i="1"/>
  <c r="AI1626" i="1"/>
  <c r="AH1627" i="1"/>
  <c r="AH1662" i="1"/>
  <c r="AG1682" i="1"/>
  <c r="AG1683" i="1"/>
  <c r="AI1684" i="1"/>
  <c r="AH1697" i="1"/>
  <c r="AG1698" i="1"/>
  <c r="AG1699" i="1"/>
  <c r="AH1417" i="1"/>
  <c r="AI1423" i="1"/>
  <c r="AH1445" i="1"/>
  <c r="AI1461" i="1"/>
  <c r="AH1470" i="1"/>
  <c r="AG1471" i="1"/>
  <c r="AI1495" i="1"/>
  <c r="AG1527" i="1"/>
  <c r="AI1570" i="1"/>
  <c r="AI1572" i="1"/>
  <c r="AI1573" i="1"/>
  <c r="AI1599" i="1"/>
  <c r="AI1696" i="1"/>
  <c r="AI1697" i="1"/>
  <c r="AI1741" i="1"/>
  <c r="AG1674" i="1"/>
  <c r="AH1689" i="1"/>
  <c r="AH1691" i="1"/>
  <c r="AH1692" i="1"/>
  <c r="AI1698" i="1"/>
  <c r="AH1701" i="1"/>
  <c r="AG1711" i="1"/>
  <c r="AI1718" i="1"/>
  <c r="AH1728" i="1"/>
  <c r="AG1731" i="1"/>
  <c r="AH1740" i="1"/>
  <c r="AG1741" i="1"/>
  <c r="AI1766" i="1"/>
  <c r="AG1769" i="1"/>
  <c r="AH1775" i="1"/>
  <c r="AH1776" i="1"/>
  <c r="AH1777" i="1"/>
  <c r="AH1783" i="1"/>
  <c r="AI1788" i="1"/>
  <c r="AI1790" i="1"/>
  <c r="AH1792" i="1"/>
  <c r="AG1793" i="1"/>
  <c r="AG1794" i="1"/>
  <c r="AH1803" i="1"/>
  <c r="AG1821" i="1"/>
  <c r="AG1839" i="1"/>
  <c r="AI1854" i="1"/>
  <c r="AH1857" i="1"/>
  <c r="AG1860" i="1"/>
  <c r="AG1861" i="1"/>
  <c r="AH1877" i="1"/>
  <c r="AI1897" i="1"/>
  <c r="AI1898" i="1"/>
  <c r="AI1899" i="1"/>
  <c r="AI1920" i="1"/>
  <c r="AI1927" i="1"/>
  <c r="AI1942" i="1"/>
  <c r="AI1943" i="1"/>
  <c r="AI1953" i="1"/>
  <c r="AI1979" i="1"/>
  <c r="AH1637" i="1"/>
  <c r="AI1651" i="1"/>
  <c r="AI1652" i="1"/>
  <c r="AI1653" i="1"/>
  <c r="AH1654" i="1"/>
  <c r="AH1655" i="1"/>
  <c r="AH1673" i="1"/>
  <c r="AG1675" i="1"/>
  <c r="AG1677" i="1"/>
  <c r="AI1689" i="1"/>
  <c r="AG1691" i="1"/>
  <c r="AG1693" i="1"/>
  <c r="AI1700" i="1"/>
  <c r="AI1701" i="1"/>
  <c r="AI1704" i="1"/>
  <c r="AI1709" i="1"/>
  <c r="AH1711" i="1"/>
  <c r="AI1721" i="1"/>
  <c r="AG1723" i="1"/>
  <c r="AI1728" i="1"/>
  <c r="AI1730" i="1"/>
  <c r="AH1731" i="1"/>
  <c r="AG1733" i="1"/>
  <c r="AH1734" i="1"/>
  <c r="AI1740" i="1"/>
  <c r="AH1741" i="1"/>
  <c r="AH1769" i="1"/>
  <c r="AI1776" i="1"/>
  <c r="AI1777" i="1"/>
  <c r="AH1780" i="1"/>
  <c r="AH1781" i="1"/>
  <c r="AI1784" i="1"/>
  <c r="AI1792" i="1"/>
  <c r="AH1793" i="1"/>
  <c r="AI1803" i="1"/>
  <c r="AI1819" i="1"/>
  <c r="AH1820" i="1"/>
  <c r="AH1824" i="1"/>
  <c r="AG1827" i="1"/>
  <c r="AI1834" i="1"/>
  <c r="AI1835" i="1"/>
  <c r="AH1838" i="1"/>
  <c r="AH1839" i="1"/>
  <c r="AH1860" i="1"/>
  <c r="AH1861" i="1"/>
  <c r="AI1863" i="1"/>
  <c r="AI1878" i="1"/>
  <c r="AI1879" i="1"/>
  <c r="AH1883" i="1"/>
  <c r="AG1887" i="1"/>
  <c r="AI1889" i="1"/>
  <c r="AI1902" i="1"/>
  <c r="AI1903" i="1"/>
  <c r="AI1904" i="1"/>
  <c r="AI1905" i="1"/>
  <c r="AI1906" i="1"/>
  <c r="AI1907" i="1"/>
  <c r="AH1908" i="1"/>
  <c r="AI1923" i="1"/>
  <c r="AI1924" i="1"/>
  <c r="AG1928" i="1"/>
  <c r="AI1933" i="1"/>
  <c r="AI1946" i="1"/>
  <c r="AG1952" i="1"/>
  <c r="AG1955" i="1"/>
  <c r="AI1981" i="1"/>
  <c r="AI2002" i="1"/>
  <c r="AI2014" i="1"/>
  <c r="AH1845" i="1"/>
  <c r="AH1846" i="1"/>
  <c r="AG1715" i="1"/>
  <c r="AG1745" i="1"/>
  <c r="AG1746" i="1"/>
  <c r="AG1747" i="1"/>
  <c r="AH1750" i="1"/>
  <c r="AG1758" i="1"/>
  <c r="AG1806" i="1"/>
  <c r="AG1807" i="1"/>
  <c r="AG1847" i="1"/>
  <c r="AG1848" i="1"/>
  <c r="AG1851" i="1"/>
  <c r="AG1852" i="1"/>
  <c r="AI1869" i="1"/>
  <c r="AH1874" i="1"/>
  <c r="AG1892" i="1"/>
  <c r="AG1893" i="1"/>
  <c r="AH1909" i="1"/>
  <c r="AH1917" i="1"/>
  <c r="AG1934" i="1"/>
  <c r="AG1936" i="1"/>
  <c r="AG1937" i="1"/>
  <c r="AG1941" i="1"/>
  <c r="AI2010" i="1"/>
  <c r="AI2011" i="1"/>
  <c r="AH1806" i="1"/>
  <c r="AH1807" i="1"/>
  <c r="AH1852" i="1"/>
  <c r="AH1892" i="1"/>
  <c r="AH1893" i="1"/>
  <c r="AH1915" i="1"/>
  <c r="AH1936" i="1"/>
  <c r="AH1937" i="1"/>
  <c r="AI2020" i="1"/>
  <c r="AI2021" i="1"/>
  <c r="AI1715" i="1"/>
  <c r="AG1717" i="1"/>
  <c r="AG1726" i="1"/>
  <c r="AI1737" i="1"/>
  <c r="AG1739" i="1"/>
  <c r="AI1745" i="1"/>
  <c r="AI1758" i="1"/>
  <c r="AI1759" i="1"/>
  <c r="AG1763" i="1"/>
  <c r="AH1766" i="1"/>
  <c r="AG1772" i="1"/>
  <c r="AG1773" i="1"/>
  <c r="AH1789" i="1"/>
  <c r="AG1801" i="1"/>
  <c r="AI1806" i="1"/>
  <c r="AI1807" i="1"/>
  <c r="AG1811" i="1"/>
  <c r="AG1813" i="1"/>
  <c r="AG1815" i="1"/>
  <c r="AI1828" i="1"/>
  <c r="AI1829" i="1"/>
  <c r="AG1830" i="1"/>
  <c r="AG1831" i="1"/>
  <c r="AH1832" i="1"/>
  <c r="AI1845" i="1"/>
  <c r="AI1847" i="1"/>
  <c r="AI1851" i="1"/>
  <c r="AI1852" i="1"/>
  <c r="AI1865" i="1"/>
  <c r="AI1892" i="1"/>
  <c r="AG1896" i="1"/>
  <c r="AI1914" i="1"/>
  <c r="AI1934" i="1"/>
  <c r="AI1935" i="1"/>
  <c r="AI1936" i="1"/>
  <c r="AI1937" i="1"/>
  <c r="AI1938" i="1"/>
  <c r="AI1939" i="1"/>
  <c r="AI1958" i="1"/>
  <c r="AI1969" i="1"/>
  <c r="AH1751" i="1"/>
  <c r="AH1763" i="1"/>
  <c r="AH1764" i="1"/>
  <c r="AH1772" i="1"/>
  <c r="AH1773" i="1"/>
  <c r="AG1788" i="1"/>
  <c r="AG1790" i="1"/>
  <c r="AI1799" i="1"/>
  <c r="AH1810" i="1"/>
  <c r="AH1811" i="1"/>
  <c r="AH1813" i="1"/>
  <c r="AH1815" i="1"/>
  <c r="AH1830" i="1"/>
  <c r="AG1833" i="1"/>
  <c r="AH1834" i="1"/>
  <c r="AG1854" i="1"/>
  <c r="AH1856" i="1"/>
  <c r="AI1873" i="1"/>
  <c r="AI1875" i="1"/>
  <c r="AH1876" i="1"/>
  <c r="AI1894" i="1"/>
  <c r="AH1895" i="1"/>
  <c r="AG1899" i="1"/>
  <c r="AG1900" i="1"/>
  <c r="AH1906" i="1"/>
  <c r="AI1916" i="1"/>
  <c r="AI1917" i="1"/>
  <c r="AG1923" i="1"/>
  <c r="AG1942" i="1"/>
  <c r="AG1943" i="1"/>
  <c r="AH1946" i="1"/>
  <c r="AI1971" i="1"/>
  <c r="AI1982" i="1"/>
  <c r="AI1801" i="1"/>
  <c r="AI1811" i="1"/>
  <c r="AI1812" i="1"/>
  <c r="AI1813" i="1"/>
  <c r="AI1896" i="1"/>
  <c r="AH1949" i="1"/>
  <c r="AI1961" i="1"/>
  <c r="AI1962" i="1"/>
  <c r="AI1963" i="1"/>
  <c r="AI1972" i="1"/>
  <c r="AI1983" i="1"/>
  <c r="AI1985" i="1"/>
  <c r="AI1995" i="1"/>
  <c r="AI2007" i="1"/>
  <c r="AI2008" i="1"/>
  <c r="AI191" i="1"/>
  <c r="AI210" i="1"/>
  <c r="AH236" i="1"/>
  <c r="AH252" i="1"/>
  <c r="AI273" i="1"/>
  <c r="AI319" i="1"/>
  <c r="AG63" i="1"/>
  <c r="AH13" i="1"/>
  <c r="AG18" i="1"/>
  <c r="AG22" i="1"/>
  <c r="AH35" i="1"/>
  <c r="AG36" i="1"/>
  <c r="AG45" i="1"/>
  <c r="AG50" i="1"/>
  <c r="AG54" i="1"/>
  <c r="AH67" i="1"/>
  <c r="AG68" i="1"/>
  <c r="AG77" i="1"/>
  <c r="AG90" i="1"/>
  <c r="AG94" i="1"/>
  <c r="AG114" i="1"/>
  <c r="AG133" i="1"/>
  <c r="AG138" i="1"/>
  <c r="AG178" i="1"/>
  <c r="AH195" i="1"/>
  <c r="AG196" i="1"/>
  <c r="AG214" i="1"/>
  <c r="AG220" i="1"/>
  <c r="AG241" i="1"/>
  <c r="AH247" i="1"/>
  <c r="AG257" i="1"/>
  <c r="AG258" i="1"/>
  <c r="AH291" i="1"/>
  <c r="AG299" i="1"/>
  <c r="AG300" i="1"/>
  <c r="AH339" i="1"/>
  <c r="AG6" i="1"/>
  <c r="AG35" i="1"/>
  <c r="AH17" i="1"/>
  <c r="AH54" i="1"/>
  <c r="AI72" i="1"/>
  <c r="AH89" i="1"/>
  <c r="AH137" i="1"/>
  <c r="AH241" i="1"/>
  <c r="AH275" i="1"/>
  <c r="AH299" i="1"/>
  <c r="AH319" i="1"/>
  <c r="AH320" i="1"/>
  <c r="AG67" i="1"/>
  <c r="AI196" i="1"/>
  <c r="AG210" i="1"/>
  <c r="AI214" i="1"/>
  <c r="AG228" i="1"/>
  <c r="AG268" i="1"/>
  <c r="AI274" i="1"/>
  <c r="AH292" i="1"/>
  <c r="AI320" i="1"/>
  <c r="AI32" i="1"/>
  <c r="AI33" i="1"/>
  <c r="AH41" i="1"/>
  <c r="AH46" i="1"/>
  <c r="AG47" i="1"/>
  <c r="AG51" i="1"/>
  <c r="AI64" i="1"/>
  <c r="AI65" i="1"/>
  <c r="AH73" i="1"/>
  <c r="AI86" i="1"/>
  <c r="AG87" i="1"/>
  <c r="AG91" i="1"/>
  <c r="AH100" i="1"/>
  <c r="AG101" i="1"/>
  <c r="AI104" i="1"/>
  <c r="AH115" i="1"/>
  <c r="AG116" i="1"/>
  <c r="AI124" i="1"/>
  <c r="AG125" i="1"/>
  <c r="AG130" i="1"/>
  <c r="AH134" i="1"/>
  <c r="AG135" i="1"/>
  <c r="AI144" i="1"/>
  <c r="AG146" i="1"/>
  <c r="AI150" i="1"/>
  <c r="AH179" i="1"/>
  <c r="AG180" i="1"/>
  <c r="AG198" i="1"/>
  <c r="AG204" i="1"/>
  <c r="AG216" i="1"/>
  <c r="AG222" i="1"/>
  <c r="AG236" i="1"/>
  <c r="AH243" i="1"/>
  <c r="AG251" i="1"/>
  <c r="AG252" i="1"/>
  <c r="AH267" i="1"/>
  <c r="AI287" i="1"/>
  <c r="AH300" i="1"/>
  <c r="AI305" i="1"/>
  <c r="AH323" i="1"/>
  <c r="AG31" i="1"/>
  <c r="AI40" i="1"/>
  <c r="AG2" i="1"/>
  <c r="AI22" i="1"/>
  <c r="AH27" i="1"/>
  <c r="AI36" i="1"/>
  <c r="AG46" i="1"/>
  <c r="AI68" i="1"/>
  <c r="AG78" i="1"/>
  <c r="AI94" i="1"/>
  <c r="AG100" i="1"/>
  <c r="AG115" i="1"/>
  <c r="AG134" i="1"/>
  <c r="AI138" i="1"/>
  <c r="AG179" i="1"/>
  <c r="AG19" i="1"/>
  <c r="AG8" i="1"/>
  <c r="AH19" i="1"/>
  <c r="AG20" i="1"/>
  <c r="AI28" i="1"/>
  <c r="AG29" i="1"/>
  <c r="AG34" i="1"/>
  <c r="AG38" i="1"/>
  <c r="AI46" i="1"/>
  <c r="AH51" i="1"/>
  <c r="AG52" i="1"/>
  <c r="AI60" i="1"/>
  <c r="AG61" i="1"/>
  <c r="AG66" i="1"/>
  <c r="AG70" i="1"/>
  <c r="AI78" i="1"/>
  <c r="AG79" i="1"/>
  <c r="AG83" i="1"/>
  <c r="AH91" i="1"/>
  <c r="AG92" i="1"/>
  <c r="AI95" i="1"/>
  <c r="AI100" i="1"/>
  <c r="AH105" i="1"/>
  <c r="AG111" i="1"/>
  <c r="AI120" i="1"/>
  <c r="AG126" i="1"/>
  <c r="AH129" i="1"/>
  <c r="AH130" i="1"/>
  <c r="AI134" i="1"/>
  <c r="AG141" i="1"/>
  <c r="AG158" i="1"/>
  <c r="AI169" i="1"/>
  <c r="AG175" i="1"/>
  <c r="AG186" i="1"/>
  <c r="AG193" i="1"/>
  <c r="AG211" i="1"/>
  <c r="AH222" i="1"/>
  <c r="AG223" i="1"/>
  <c r="AI228" i="1"/>
  <c r="AH251" i="1"/>
  <c r="AI271" i="1"/>
  <c r="AH303" i="1"/>
  <c r="AH304" i="1"/>
  <c r="AI335" i="1"/>
  <c r="AI6" i="1"/>
  <c r="AH22" i="1"/>
  <c r="AH49" i="1"/>
  <c r="AG28" i="1"/>
  <c r="AG37" i="1"/>
  <c r="AG42" i="1"/>
  <c r="AI54" i="1"/>
  <c r="AG60" i="1"/>
  <c r="AG69" i="1"/>
  <c r="AG74" i="1"/>
  <c r="AG95" i="1"/>
  <c r="AI128" i="1"/>
  <c r="AG139" i="1"/>
  <c r="AI172" i="1"/>
  <c r="AH11" i="1"/>
  <c r="AG15" i="1"/>
  <c r="AI12" i="1"/>
  <c r="AI24" i="1"/>
  <c r="AI25" i="1"/>
  <c r="AH33" i="1"/>
  <c r="AH38" i="1"/>
  <c r="AG39" i="1"/>
  <c r="AG43" i="1"/>
  <c r="AI56" i="1"/>
  <c r="AI57" i="1"/>
  <c r="AH65" i="1"/>
  <c r="AH70" i="1"/>
  <c r="AG71" i="1"/>
  <c r="AG75" i="1"/>
  <c r="AH83" i="1"/>
  <c r="AG84" i="1"/>
  <c r="AI110" i="1"/>
  <c r="AI116" i="1"/>
  <c r="AG117" i="1"/>
  <c r="AG122" i="1"/>
  <c r="AI125" i="1"/>
  <c r="AI140" i="1"/>
  <c r="AG147" i="1"/>
  <c r="AI157" i="1"/>
  <c r="AH163" i="1"/>
  <c r="AI174" i="1"/>
  <c r="AI180" i="1"/>
  <c r="AH193" i="1"/>
  <c r="AG194" i="1"/>
  <c r="AI198" i="1"/>
  <c r="AH211" i="1"/>
  <c r="AG212" i="1"/>
  <c r="AI255" i="1"/>
  <c r="AI289" i="1"/>
  <c r="AI304" i="1"/>
  <c r="AH332" i="1"/>
  <c r="AI337" i="1"/>
  <c r="AG305" i="1"/>
  <c r="AG306" i="1"/>
  <c r="AH315" i="1"/>
  <c r="AG321" i="1"/>
  <c r="AG322" i="1"/>
  <c r="AH331" i="1"/>
  <c r="AG337" i="1"/>
  <c r="AG338" i="1"/>
  <c r="AG437" i="1"/>
  <c r="AG438" i="1"/>
  <c r="AG469" i="1"/>
  <c r="AG470" i="1"/>
  <c r="AI636" i="1"/>
  <c r="AG93" i="1"/>
  <c r="AI96" i="1"/>
  <c r="AI97" i="1"/>
  <c r="AG106" i="1"/>
  <c r="AG110" i="1"/>
  <c r="AH113" i="1"/>
  <c r="AI126" i="1"/>
  <c r="AG127" i="1"/>
  <c r="AG131" i="1"/>
  <c r="AH139" i="1"/>
  <c r="AG140" i="1"/>
  <c r="AI156" i="1"/>
  <c r="AG157" i="1"/>
  <c r="AI160" i="1"/>
  <c r="AI161" i="1"/>
  <c r="AG170" i="1"/>
  <c r="AG174" i="1"/>
  <c r="AH177" i="1"/>
  <c r="AH186" i="1"/>
  <c r="AI190" i="1"/>
  <c r="AH200" i="1"/>
  <c r="AH218" i="1"/>
  <c r="AI222" i="1"/>
  <c r="AH232" i="1"/>
  <c r="AG247" i="1"/>
  <c r="AG248" i="1"/>
  <c r="AI253" i="1"/>
  <c r="AH257" i="1"/>
  <c r="AG263" i="1"/>
  <c r="AG264" i="1"/>
  <c r="AI269" i="1"/>
  <c r="AH273" i="1"/>
  <c r="AG279" i="1"/>
  <c r="AG280" i="1"/>
  <c r="AI285" i="1"/>
  <c r="AH289" i="1"/>
  <c r="AG295" i="1"/>
  <c r="AG296" i="1"/>
  <c r="AI301" i="1"/>
  <c r="AH305" i="1"/>
  <c r="AG311" i="1"/>
  <c r="AG312" i="1"/>
  <c r="AI317" i="1"/>
  <c r="AH321" i="1"/>
  <c r="AG327" i="1"/>
  <c r="AG328" i="1"/>
  <c r="AI333" i="1"/>
  <c r="AH337" i="1"/>
  <c r="AI343" i="1"/>
  <c r="AI347" i="1"/>
  <c r="AI351" i="1"/>
  <c r="AI355" i="1"/>
  <c r="AI359" i="1"/>
  <c r="AI363" i="1"/>
  <c r="AI367" i="1"/>
  <c r="AI371" i="1"/>
  <c r="AI375" i="1"/>
  <c r="AI379" i="1"/>
  <c r="AI383" i="1"/>
  <c r="AI387" i="1"/>
  <c r="AI391" i="1"/>
  <c r="AI395" i="1"/>
  <c r="AI399" i="1"/>
  <c r="AI403" i="1"/>
  <c r="AI407" i="1"/>
  <c r="AG433" i="1"/>
  <c r="AG434" i="1"/>
  <c r="AH437" i="1"/>
  <c r="AI441" i="1"/>
  <c r="AG465" i="1"/>
  <c r="AG466" i="1"/>
  <c r="AH469" i="1"/>
  <c r="AI473" i="1"/>
  <c r="AG497" i="1"/>
  <c r="AG519" i="1"/>
  <c r="AG520" i="1"/>
  <c r="AI533" i="1"/>
  <c r="AG559" i="1"/>
  <c r="AG560" i="1"/>
  <c r="AI600" i="1"/>
  <c r="AI437" i="1"/>
  <c r="AI469" i="1"/>
  <c r="AH596" i="1"/>
  <c r="AG238" i="1"/>
  <c r="AG243" i="1"/>
  <c r="AG244" i="1"/>
  <c r="AI249" i="1"/>
  <c r="AG259" i="1"/>
  <c r="AG260" i="1"/>
  <c r="AI265" i="1"/>
  <c r="AG275" i="1"/>
  <c r="AG276" i="1"/>
  <c r="AI281" i="1"/>
  <c r="AG291" i="1"/>
  <c r="AG292" i="1"/>
  <c r="AI297" i="1"/>
  <c r="AG307" i="1"/>
  <c r="AG308" i="1"/>
  <c r="AI313" i="1"/>
  <c r="AG323" i="1"/>
  <c r="AG324" i="1"/>
  <c r="AI329" i="1"/>
  <c r="AG339" i="1"/>
  <c r="AG340" i="1"/>
  <c r="AG425" i="1"/>
  <c r="AG426" i="1"/>
  <c r="AI433" i="1"/>
  <c r="AG457" i="1"/>
  <c r="AG458" i="1"/>
  <c r="AI465" i="1"/>
  <c r="AG489" i="1"/>
  <c r="AG490" i="1"/>
  <c r="AI497" i="1"/>
  <c r="AI519" i="1"/>
  <c r="AI520" i="1"/>
  <c r="AI521" i="1"/>
  <c r="AI530" i="1"/>
  <c r="AG530" i="1"/>
  <c r="AI559" i="1"/>
  <c r="AI560" i="1"/>
  <c r="AI561" i="1"/>
  <c r="AI562" i="1"/>
  <c r="AG564" i="1"/>
  <c r="AI587" i="1"/>
  <c r="AG614" i="1"/>
  <c r="AI619" i="1"/>
  <c r="AI417" i="1"/>
  <c r="AH425" i="1"/>
  <c r="AH457" i="1"/>
  <c r="AH489" i="1"/>
  <c r="AH563" i="1"/>
  <c r="AH653" i="1"/>
  <c r="AG142" i="1"/>
  <c r="AH145" i="1"/>
  <c r="AI158" i="1"/>
  <c r="AG159" i="1"/>
  <c r="AG163" i="1"/>
  <c r="AH171" i="1"/>
  <c r="AG172" i="1"/>
  <c r="AH184" i="1"/>
  <c r="AH202" i="1"/>
  <c r="AI206" i="1"/>
  <c r="AH216" i="1"/>
  <c r="AH234" i="1"/>
  <c r="AI238" i="1"/>
  <c r="AI245" i="1"/>
  <c r="AH249" i="1"/>
  <c r="AG255" i="1"/>
  <c r="AG256" i="1"/>
  <c r="AI261" i="1"/>
  <c r="AH265" i="1"/>
  <c r="AG271" i="1"/>
  <c r="AG272" i="1"/>
  <c r="AI277" i="1"/>
  <c r="AH281" i="1"/>
  <c r="AG287" i="1"/>
  <c r="AG288" i="1"/>
  <c r="AI293" i="1"/>
  <c r="AH297" i="1"/>
  <c r="AG303" i="1"/>
  <c r="AG304" i="1"/>
  <c r="AI309" i="1"/>
  <c r="AH313" i="1"/>
  <c r="AG319" i="1"/>
  <c r="AG320" i="1"/>
  <c r="AI325" i="1"/>
  <c r="AH329" i="1"/>
  <c r="AG335" i="1"/>
  <c r="AG336" i="1"/>
  <c r="AI341" i="1"/>
  <c r="AI345" i="1"/>
  <c r="AI349" i="1"/>
  <c r="AI353" i="1"/>
  <c r="AI357" i="1"/>
  <c r="AI361" i="1"/>
  <c r="AI365" i="1"/>
  <c r="AI369" i="1"/>
  <c r="AI373" i="1"/>
  <c r="AI377" i="1"/>
  <c r="AI381" i="1"/>
  <c r="AI385" i="1"/>
  <c r="AI389" i="1"/>
  <c r="AI393" i="1"/>
  <c r="AI397" i="1"/>
  <c r="AI401" i="1"/>
  <c r="AI405" i="1"/>
  <c r="AI409" i="1"/>
  <c r="AI413" i="1"/>
  <c r="AG417" i="1"/>
  <c r="AG418" i="1"/>
  <c r="AG449" i="1"/>
  <c r="AG450" i="1"/>
  <c r="AI457" i="1"/>
  <c r="AG481" i="1"/>
  <c r="AG482" i="1"/>
  <c r="AI489" i="1"/>
  <c r="AI498" i="1"/>
  <c r="AG501" i="1"/>
  <c r="AG502" i="1"/>
  <c r="AI507" i="1"/>
  <c r="AI508" i="1"/>
  <c r="AG509" i="1"/>
  <c r="AG510" i="1"/>
  <c r="AH522" i="1"/>
  <c r="AG523" i="1"/>
  <c r="AI563" i="1"/>
  <c r="AI564" i="1"/>
  <c r="AG578" i="1"/>
  <c r="AG579" i="1"/>
  <c r="AI604" i="1"/>
  <c r="AI614" i="1"/>
  <c r="AI653" i="1"/>
  <c r="AG656" i="1"/>
  <c r="AG657" i="1"/>
  <c r="AG397" i="1"/>
  <c r="AG401" i="1"/>
  <c r="AG405" i="1"/>
  <c r="AG409" i="1"/>
  <c r="AG413" i="1"/>
  <c r="AG414" i="1"/>
  <c r="AH417" i="1"/>
  <c r="AG445" i="1"/>
  <c r="AG446" i="1"/>
  <c r="AH449" i="1"/>
  <c r="AI453" i="1"/>
  <c r="AG477" i="1"/>
  <c r="AG478" i="1"/>
  <c r="AH481" i="1"/>
  <c r="AI485" i="1"/>
  <c r="AH509" i="1"/>
  <c r="AH523" i="1"/>
  <c r="AH524" i="1"/>
  <c r="AI547" i="1"/>
  <c r="AI548" i="1"/>
  <c r="AH565" i="1"/>
  <c r="AH577" i="1"/>
  <c r="AH578" i="1"/>
  <c r="AG607" i="1"/>
  <c r="AI411" i="1"/>
  <c r="AI415" i="1"/>
  <c r="AI419" i="1"/>
  <c r="AI423" i="1"/>
  <c r="AI427" i="1"/>
  <c r="AG503" i="1"/>
  <c r="AH507" i="1"/>
  <c r="AI511" i="1"/>
  <c r="AI512" i="1"/>
  <c r="AG517" i="1"/>
  <c r="AH521" i="1"/>
  <c r="AI525" i="1"/>
  <c r="AG535" i="1"/>
  <c r="AH545" i="1"/>
  <c r="AG551" i="1"/>
  <c r="AH561" i="1"/>
  <c r="AG567" i="1"/>
  <c r="AH573" i="1"/>
  <c r="AH574" i="1"/>
  <c r="AG575" i="1"/>
  <c r="AH583" i="1"/>
  <c r="AH584" i="1"/>
  <c r="AG591" i="1"/>
  <c r="AG598" i="1"/>
  <c r="AH604" i="1"/>
  <c r="AG605" i="1"/>
  <c r="AH621" i="1"/>
  <c r="AG631" i="1"/>
  <c r="AH672" i="1"/>
  <c r="AH673" i="1"/>
  <c r="AH679" i="1"/>
  <c r="AI702" i="1"/>
  <c r="AG705" i="1"/>
  <c r="AH724" i="1"/>
  <c r="AI732" i="1"/>
  <c r="AG547" i="1"/>
  <c r="AG563" i="1"/>
  <c r="AG577" i="1"/>
  <c r="AG587" i="1"/>
  <c r="AG600" i="1"/>
  <c r="AG653" i="1"/>
  <c r="AH719" i="1"/>
  <c r="AH762" i="1"/>
  <c r="AG783" i="1"/>
  <c r="AI752" i="1"/>
  <c r="AI753" i="1"/>
  <c r="AI781" i="1"/>
  <c r="AI836" i="1"/>
  <c r="AH501" i="1"/>
  <c r="AI505" i="1"/>
  <c r="AG515" i="1"/>
  <c r="AH519" i="1"/>
  <c r="AI523" i="1"/>
  <c r="AI524" i="1"/>
  <c r="AG529" i="1"/>
  <c r="AH533" i="1"/>
  <c r="AI537" i="1"/>
  <c r="AI538" i="1"/>
  <c r="AH543" i="1"/>
  <c r="AG549" i="1"/>
  <c r="AI553" i="1"/>
  <c r="AI554" i="1"/>
  <c r="AH559" i="1"/>
  <c r="AG565" i="1"/>
  <c r="AI569" i="1"/>
  <c r="AI570" i="1"/>
  <c r="AG571" i="1"/>
  <c r="AH579" i="1"/>
  <c r="AH580" i="1"/>
  <c r="AI588" i="1"/>
  <c r="AI594" i="1"/>
  <c r="AI595" i="1"/>
  <c r="AI601" i="1"/>
  <c r="AG603" i="1"/>
  <c r="AH607" i="1"/>
  <c r="AG608" i="1"/>
  <c r="AI626" i="1"/>
  <c r="AI627" i="1"/>
  <c r="AH628" i="1"/>
  <c r="AH642" i="1"/>
  <c r="AH643" i="1"/>
  <c r="AH648" i="1"/>
  <c r="AI667" i="1"/>
  <c r="AI710" i="1"/>
  <c r="AH729" i="1"/>
  <c r="AI736" i="1"/>
  <c r="AG753" i="1"/>
  <c r="AI755" i="1"/>
  <c r="AI801" i="1"/>
  <c r="AI813" i="1"/>
  <c r="AI642" i="1"/>
  <c r="AI643" i="1"/>
  <c r="AI656" i="1"/>
  <c r="AI657" i="1"/>
  <c r="AH678" i="1"/>
  <c r="AI713" i="1"/>
  <c r="AH715" i="1"/>
  <c r="AI803" i="1"/>
  <c r="AI815" i="1"/>
  <c r="AG865" i="1"/>
  <c r="AG507" i="1"/>
  <c r="AI515" i="1"/>
  <c r="AI516" i="1"/>
  <c r="AG521" i="1"/>
  <c r="AI529" i="1"/>
  <c r="AG545" i="1"/>
  <c r="AI549" i="1"/>
  <c r="AI550" i="1"/>
  <c r="AG561" i="1"/>
  <c r="AI565" i="1"/>
  <c r="AI566" i="1"/>
  <c r="AI571" i="1"/>
  <c r="AI572" i="1"/>
  <c r="AG573" i="1"/>
  <c r="AI596" i="1"/>
  <c r="AI602" i="1"/>
  <c r="AI608" i="1"/>
  <c r="AI609" i="1"/>
  <c r="AG662" i="1"/>
  <c r="AI716" i="1"/>
  <c r="AI748" i="1"/>
  <c r="AG585" i="1"/>
  <c r="AG596" i="1"/>
  <c r="AG597" i="1"/>
  <c r="AH600" i="1"/>
  <c r="AH605" i="1"/>
  <c r="AH612" i="1"/>
  <c r="AG616" i="1"/>
  <c r="AG621" i="1"/>
  <c r="AH626" i="1"/>
  <c r="AH631" i="1"/>
  <c r="AG647" i="1"/>
  <c r="AH656" i="1"/>
  <c r="AH657" i="1"/>
  <c r="AH662" i="1"/>
  <c r="AH671" i="1"/>
  <c r="AG672" i="1"/>
  <c r="AG678" i="1"/>
  <c r="AG683" i="1"/>
  <c r="AG687" i="1"/>
  <c r="AH702" i="1"/>
  <c r="AH713" i="1"/>
  <c r="AG724" i="1"/>
  <c r="AG729" i="1"/>
  <c r="AG744" i="1"/>
  <c r="AG745" i="1"/>
  <c r="AG760" i="1"/>
  <c r="AG767" i="1"/>
  <c r="AH773" i="1"/>
  <c r="AI778" i="1"/>
  <c r="AH783" i="1"/>
  <c r="AH791" i="1"/>
  <c r="AH806" i="1"/>
  <c r="AH831" i="1"/>
  <c r="AH862" i="1"/>
  <c r="AG871" i="1"/>
  <c r="AG877" i="1"/>
  <c r="AG885" i="1"/>
  <c r="AG905" i="1"/>
  <c r="AH906" i="1"/>
  <c r="AH912" i="1"/>
  <c r="AH954" i="1"/>
  <c r="AG974" i="1"/>
  <c r="AH982" i="1"/>
  <c r="AG983" i="1"/>
  <c r="AG994" i="1"/>
  <c r="AG995" i="1"/>
  <c r="AH1064" i="1"/>
  <c r="AI1075" i="1"/>
  <c r="AG1089" i="1"/>
  <c r="AI791" i="1"/>
  <c r="AH798" i="1"/>
  <c r="AI802" i="1"/>
  <c r="AI806" i="1"/>
  <c r="AH807" i="1"/>
  <c r="AH821" i="1"/>
  <c r="AI831" i="1"/>
  <c r="AI840" i="1"/>
  <c r="AH841" i="1"/>
  <c r="AH847" i="1"/>
  <c r="AI856" i="1"/>
  <c r="AH857" i="1"/>
  <c r="AH871" i="1"/>
  <c r="AI881" i="1"/>
  <c r="AH882" i="1"/>
  <c r="AH885" i="1"/>
  <c r="AH891" i="1"/>
  <c r="AH892" i="1"/>
  <c r="AI904" i="1"/>
  <c r="AH905" i="1"/>
  <c r="AH914" i="1"/>
  <c r="AH988" i="1"/>
  <c r="AH995" i="1"/>
  <c r="AH1089" i="1"/>
  <c r="AI672" i="1"/>
  <c r="AI673" i="1"/>
  <c r="AG679" i="1"/>
  <c r="AI683" i="1"/>
  <c r="AI687" i="1"/>
  <c r="AI698" i="1"/>
  <c r="AG704" i="1"/>
  <c r="AG710" i="1"/>
  <c r="AG715" i="1"/>
  <c r="AG719" i="1"/>
  <c r="AG725" i="1"/>
  <c r="AI735" i="1"/>
  <c r="AI744" i="1"/>
  <c r="AI745" i="1"/>
  <c r="AI751" i="1"/>
  <c r="AI760" i="1"/>
  <c r="AI767" i="1"/>
  <c r="AI792" i="1"/>
  <c r="AI807" i="1"/>
  <c r="AI841" i="1"/>
  <c r="AI857" i="1"/>
  <c r="AG868" i="1"/>
  <c r="AI871" i="1"/>
  <c r="AI877" i="1"/>
  <c r="AG878" i="1"/>
  <c r="AG883" i="1"/>
  <c r="AI891" i="1"/>
  <c r="AG892" i="1"/>
  <c r="AI905" i="1"/>
  <c r="AI913" i="1"/>
  <c r="AG915" i="1"/>
  <c r="AG919" i="1"/>
  <c r="AI974" i="1"/>
  <c r="AG1033" i="1"/>
  <c r="AG913" i="1"/>
  <c r="AH964" i="1"/>
  <c r="AH1066" i="1"/>
  <c r="AG619" i="1"/>
  <c r="AG623" i="1"/>
  <c r="AI628" i="1"/>
  <c r="AI633" i="1"/>
  <c r="AH638" i="1"/>
  <c r="AI648" i="1"/>
  <c r="AH649" i="1"/>
  <c r="AG660" i="1"/>
  <c r="AG661" i="1"/>
  <c r="AH664" i="1"/>
  <c r="AH669" i="1"/>
  <c r="AI674" i="1"/>
  <c r="AI675" i="1"/>
  <c r="AH676" i="1"/>
  <c r="AG680" i="1"/>
  <c r="AG685" i="1"/>
  <c r="AH690" i="1"/>
  <c r="AH695" i="1"/>
  <c r="AI704" i="1"/>
  <c r="AI705" i="1"/>
  <c r="AG711" i="1"/>
  <c r="AI715" i="1"/>
  <c r="AI719" i="1"/>
  <c r="AH720" i="1"/>
  <c r="AH721" i="1"/>
  <c r="AI730" i="1"/>
  <c r="AI731" i="1"/>
  <c r="AG732" i="1"/>
  <c r="AG733" i="1"/>
  <c r="AH737" i="1"/>
  <c r="AH742" i="1"/>
  <c r="AH747" i="1"/>
  <c r="AG749" i="1"/>
  <c r="AH757" i="1"/>
  <c r="AH764" i="1"/>
  <c r="AI774" i="1"/>
  <c r="AG780" i="1"/>
  <c r="AG781" i="1"/>
  <c r="AI784" i="1"/>
  <c r="AH789" i="1"/>
  <c r="AH795" i="1"/>
  <c r="AH796" i="1"/>
  <c r="AH804" i="1"/>
  <c r="AI809" i="1"/>
  <c r="AI822" i="1"/>
  <c r="AH823" i="1"/>
  <c r="AI833" i="1"/>
  <c r="AH834" i="1"/>
  <c r="AH837" i="1"/>
  <c r="AH843" i="1"/>
  <c r="AH848" i="1"/>
  <c r="AH853" i="1"/>
  <c r="AI859" i="1"/>
  <c r="AG869" i="1"/>
  <c r="AI873" i="1"/>
  <c r="AG887" i="1"/>
  <c r="AH893" i="1"/>
  <c r="AG894" i="1"/>
  <c r="AI897" i="1"/>
  <c r="AH901" i="1"/>
  <c r="AH910" i="1"/>
  <c r="AI914" i="1"/>
  <c r="AI919" i="1"/>
  <c r="AG921" i="1"/>
  <c r="AI927" i="1"/>
  <c r="AI939" i="1"/>
  <c r="AH941" i="1"/>
  <c r="AG949" i="1"/>
  <c r="AH967" i="1"/>
  <c r="AG968" i="1"/>
  <c r="AI976" i="1"/>
  <c r="AI977" i="1"/>
  <c r="AG978" i="1"/>
  <c r="AG979" i="1"/>
  <c r="AG990" i="1"/>
  <c r="AI1004" i="1"/>
  <c r="AI1023" i="1"/>
  <c r="AI1051" i="1"/>
  <c r="AG1060" i="1"/>
  <c r="AI1069" i="1"/>
  <c r="AH1070" i="1"/>
  <c r="AI1091" i="1"/>
  <c r="AI579" i="1"/>
  <c r="AI580" i="1"/>
  <c r="AI592" i="1"/>
  <c r="AI593" i="1"/>
  <c r="AG599" i="1"/>
  <c r="AI603" i="1"/>
  <c r="AI607" i="1"/>
  <c r="AH608" i="1"/>
  <c r="AH609" i="1"/>
  <c r="AH614" i="1"/>
  <c r="AI618" i="1"/>
  <c r="AH623" i="1"/>
  <c r="AG624" i="1"/>
  <c r="AG630" i="1"/>
  <c r="AG635" i="1"/>
  <c r="AG639" i="1"/>
  <c r="AI644" i="1"/>
  <c r="AI649" i="1"/>
  <c r="AH654" i="1"/>
  <c r="AI664" i="1"/>
  <c r="AH665" i="1"/>
  <c r="AG676" i="1"/>
  <c r="AG677" i="1"/>
  <c r="AH680" i="1"/>
  <c r="AH685" i="1"/>
  <c r="AI690" i="1"/>
  <c r="AI691" i="1"/>
  <c r="AH692" i="1"/>
  <c r="AG696" i="1"/>
  <c r="AG701" i="1"/>
  <c r="AH706" i="1"/>
  <c r="AH711" i="1"/>
  <c r="AI720" i="1"/>
  <c r="AI721" i="1"/>
  <c r="AG723" i="1"/>
  <c r="AH726" i="1"/>
  <c r="AG727" i="1"/>
  <c r="AH733" i="1"/>
  <c r="AG742" i="1"/>
  <c r="AI747" i="1"/>
  <c r="AH749" i="1"/>
  <c r="AI763" i="1"/>
  <c r="AG765" i="1"/>
  <c r="AI770" i="1"/>
  <c r="AI771" i="1"/>
  <c r="AG772" i="1"/>
  <c r="AI775" i="1"/>
  <c r="AG776" i="1"/>
  <c r="AH781" i="1"/>
  <c r="AG782" i="1"/>
  <c r="AI785" i="1"/>
  <c r="AH786" i="1"/>
  <c r="AI795" i="1"/>
  <c r="AH815" i="1"/>
  <c r="AI823" i="1"/>
  <c r="AI829" i="1"/>
  <c r="AI843" i="1"/>
  <c r="AI848" i="1"/>
  <c r="AI849" i="1"/>
  <c r="AH850" i="1"/>
  <c r="AG861" i="1"/>
  <c r="AH864" i="1"/>
  <c r="AH869" i="1"/>
  <c r="AH879" i="1"/>
  <c r="AG884" i="1"/>
  <c r="AH887" i="1"/>
  <c r="AG888" i="1"/>
  <c r="AI893" i="1"/>
  <c r="AH894" i="1"/>
  <c r="AH911" i="1"/>
  <c r="AG916" i="1"/>
  <c r="AI920" i="1"/>
  <c r="AH921" i="1"/>
  <c r="AG929" i="1"/>
  <c r="AH934" i="1"/>
  <c r="AG935" i="1"/>
  <c r="AI941" i="1"/>
  <c r="AH968" i="1"/>
  <c r="AH972" i="1"/>
  <c r="AH979" i="1"/>
  <c r="AH1007" i="1"/>
  <c r="AH1060" i="1"/>
  <c r="AI1070" i="1"/>
  <c r="AH1074" i="1"/>
  <c r="AH1083" i="1"/>
  <c r="AI824" i="1"/>
  <c r="AI864" i="1"/>
  <c r="AI865" i="1"/>
  <c r="AI875" i="1"/>
  <c r="AI879" i="1"/>
  <c r="AI887" i="1"/>
  <c r="AI921" i="1"/>
  <c r="AI942" i="1"/>
  <c r="AI990" i="1"/>
  <c r="AI1007" i="1"/>
  <c r="AH1038" i="1"/>
  <c r="AH1044" i="1"/>
  <c r="AI1052" i="1"/>
  <c r="AI1060" i="1"/>
  <c r="AG1075" i="1"/>
  <c r="AI1083" i="1"/>
  <c r="AG930" i="1"/>
  <c r="AG939" i="1"/>
  <c r="AI950" i="1"/>
  <c r="AG952" i="1"/>
  <c r="AI961" i="1"/>
  <c r="AH962" i="1"/>
  <c r="AG981" i="1"/>
  <c r="AI1000" i="1"/>
  <c r="AH1001" i="1"/>
  <c r="AI1002" i="1"/>
  <c r="AG1015" i="1"/>
  <c r="AG1022" i="1"/>
  <c r="AI1025" i="1"/>
  <c r="AH1026" i="1"/>
  <c r="AG1038" i="1"/>
  <c r="AI1041" i="1"/>
  <c r="AH1042" i="1"/>
  <c r="AG1069" i="1"/>
  <c r="AI1072" i="1"/>
  <c r="AG1077" i="1"/>
  <c r="AI1081" i="1"/>
  <c r="AG1091" i="1"/>
  <c r="AI1106" i="1"/>
  <c r="AI1112" i="1"/>
  <c r="AH1122" i="1"/>
  <c r="AH1126" i="1"/>
  <c r="AG1130" i="1"/>
  <c r="AI1191" i="1"/>
  <c r="AG1202" i="1"/>
  <c r="AI1340" i="1"/>
  <c r="AH1369" i="1"/>
  <c r="AI1371" i="1"/>
  <c r="AG1101" i="1"/>
  <c r="AG1113" i="1"/>
  <c r="AG1127" i="1"/>
  <c r="AG1211" i="1"/>
  <c r="AG1085" i="1"/>
  <c r="AH1088" i="1"/>
  <c r="AH1092" i="1"/>
  <c r="AH1093" i="1"/>
  <c r="AH1101" i="1"/>
  <c r="AG1132" i="1"/>
  <c r="AG1137" i="1"/>
  <c r="AG1179" i="1"/>
  <c r="AG1189" i="1"/>
  <c r="AH1211" i="1"/>
  <c r="AG1228" i="1"/>
  <c r="AG1277" i="1"/>
  <c r="AH959" i="1"/>
  <c r="AG964" i="1"/>
  <c r="AI967" i="1"/>
  <c r="AH974" i="1"/>
  <c r="AI982" i="1"/>
  <c r="AH983" i="1"/>
  <c r="AG984" i="1"/>
  <c r="AH990" i="1"/>
  <c r="AH998" i="1"/>
  <c r="AG1005" i="1"/>
  <c r="AH1008" i="1"/>
  <c r="AG1013" i="1"/>
  <c r="AI1017" i="1"/>
  <c r="AG1028" i="1"/>
  <c r="AI1032" i="1"/>
  <c r="AH1033" i="1"/>
  <c r="AG1035" i="1"/>
  <c r="AG1044" i="1"/>
  <c r="AH1047" i="1"/>
  <c r="AG1048" i="1"/>
  <c r="AG1053" i="1"/>
  <c r="AH1056" i="1"/>
  <c r="AI1064" i="1"/>
  <c r="AH1065" i="1"/>
  <c r="AH1071" i="1"/>
  <c r="AI1074" i="1"/>
  <c r="AG1079" i="1"/>
  <c r="AI1088" i="1"/>
  <c r="AI1092" i="1"/>
  <c r="AI1093" i="1"/>
  <c r="AH1098" i="1"/>
  <c r="AG1099" i="1"/>
  <c r="AH1118" i="1"/>
  <c r="AI1131" i="1"/>
  <c r="AH1137" i="1"/>
  <c r="AI1152" i="1"/>
  <c r="AH1160" i="1"/>
  <c r="AI1173" i="1"/>
  <c r="AH1179" i="1"/>
  <c r="AH1189" i="1"/>
  <c r="AI1196" i="1"/>
  <c r="AG1197" i="1"/>
  <c r="AH1228" i="1"/>
  <c r="AI1234" i="1"/>
  <c r="AG1304" i="1"/>
  <c r="AG1305" i="1"/>
  <c r="AI1337" i="1"/>
  <c r="AI1345" i="1"/>
  <c r="AH1367" i="1"/>
  <c r="AH932" i="1"/>
  <c r="AI936" i="1"/>
  <c r="AH937" i="1"/>
  <c r="AG942" i="1"/>
  <c r="AG946" i="1"/>
  <c r="AH949" i="1"/>
  <c r="AI959" i="1"/>
  <c r="AI968" i="1"/>
  <c r="AH969" i="1"/>
  <c r="AI978" i="1"/>
  <c r="AI983" i="1"/>
  <c r="AG999" i="1"/>
  <c r="AI1008" i="1"/>
  <c r="AI1009" i="1"/>
  <c r="AH1010" i="1"/>
  <c r="AH1013" i="1"/>
  <c r="AH1019" i="1"/>
  <c r="AH1020" i="1"/>
  <c r="AH1028" i="1"/>
  <c r="AI1033" i="1"/>
  <c r="AH1036" i="1"/>
  <c r="AI1047" i="1"/>
  <c r="AH1053" i="1"/>
  <c r="AI1056" i="1"/>
  <c r="AG1061" i="1"/>
  <c r="AI1065" i="1"/>
  <c r="AH1079" i="1"/>
  <c r="AG1080" i="1"/>
  <c r="AI1098" i="1"/>
  <c r="AH1104" i="1"/>
  <c r="AH1124" i="1"/>
  <c r="AH1128" i="1"/>
  <c r="AI1137" i="1"/>
  <c r="AH1138" i="1"/>
  <c r="AH1139" i="1"/>
  <c r="AG1148" i="1"/>
  <c r="AG1174" i="1"/>
  <c r="AG1175" i="1"/>
  <c r="AH1197" i="1"/>
  <c r="AH1236" i="1"/>
  <c r="AI1243" i="1"/>
  <c r="AH1255" i="1"/>
  <c r="AI1257" i="1"/>
  <c r="AH1257" i="1"/>
  <c r="AI1262" i="1"/>
  <c r="AI1366" i="1"/>
  <c r="AI1367" i="1"/>
  <c r="AH908" i="1"/>
  <c r="AI912" i="1"/>
  <c r="AH917" i="1"/>
  <c r="AH923" i="1"/>
  <c r="AH924" i="1"/>
  <c r="AG933" i="1"/>
  <c r="AI937" i="1"/>
  <c r="AH942" i="1"/>
  <c r="AG947" i="1"/>
  <c r="AH955" i="1"/>
  <c r="AH956" i="1"/>
  <c r="AI969" i="1"/>
  <c r="AH975" i="1"/>
  <c r="AG980" i="1"/>
  <c r="AI984" i="1"/>
  <c r="AH985" i="1"/>
  <c r="AI986" i="1"/>
  <c r="AH991" i="1"/>
  <c r="AG996" i="1"/>
  <c r="AH999" i="1"/>
  <c r="AG1000" i="1"/>
  <c r="AI1005" i="1"/>
  <c r="AG1006" i="1"/>
  <c r="AG1011" i="1"/>
  <c r="AI1019" i="1"/>
  <c r="AG1020" i="1"/>
  <c r="AH1024" i="1"/>
  <c r="AG1029" i="1"/>
  <c r="AI1035" i="1"/>
  <c r="AG1037" i="1"/>
  <c r="AH1040" i="1"/>
  <c r="AI1048" i="1"/>
  <c r="AH1049" i="1"/>
  <c r="AI1050" i="1"/>
  <c r="AG1054" i="1"/>
  <c r="AI1057" i="1"/>
  <c r="AH1058" i="1"/>
  <c r="AH1061" i="1"/>
  <c r="AI1079" i="1"/>
  <c r="AG1081" i="1"/>
  <c r="AI1082" i="1"/>
  <c r="AG1086" i="1"/>
  <c r="AI1096" i="1"/>
  <c r="AI1102" i="1"/>
  <c r="AH1103" i="1"/>
  <c r="AI1108" i="1"/>
  <c r="AH1109" i="1"/>
  <c r="AG1115" i="1"/>
  <c r="AH1119" i="1"/>
  <c r="AG1129" i="1"/>
  <c r="AH1133" i="1"/>
  <c r="AI1146" i="1"/>
  <c r="AH1147" i="1"/>
  <c r="AG1163" i="1"/>
  <c r="AH1174" i="1"/>
  <c r="AH1175" i="1"/>
  <c r="AH1183" i="1"/>
  <c r="AI1197" i="1"/>
  <c r="AG1239" i="1"/>
  <c r="AI1255" i="1"/>
  <c r="AI1279" i="1"/>
  <c r="AG1282" i="1"/>
  <c r="AH1328" i="1"/>
  <c r="AI1406" i="1"/>
  <c r="AI1422" i="1"/>
  <c r="AI1432" i="1"/>
  <c r="AH1502" i="1"/>
  <c r="AG1523" i="1"/>
  <c r="AG1145" i="1"/>
  <c r="AH1148" i="1"/>
  <c r="AG1149" i="1"/>
  <c r="AI1154" i="1"/>
  <c r="AH1163" i="1"/>
  <c r="AH1182" i="1"/>
  <c r="AH1187" i="1"/>
  <c r="AG1192" i="1"/>
  <c r="AG1196" i="1"/>
  <c r="AH1199" i="1"/>
  <c r="AH1205" i="1"/>
  <c r="AH1206" i="1"/>
  <c r="AH1213" i="1"/>
  <c r="AH1240" i="1"/>
  <c r="AG1249" i="1"/>
  <c r="AI1272" i="1"/>
  <c r="AG1279" i="1"/>
  <c r="AH1284" i="1"/>
  <c r="AG1293" i="1"/>
  <c r="AG1298" i="1"/>
  <c r="AG1307" i="1"/>
  <c r="AG1325" i="1"/>
  <c r="AI1400" i="1"/>
  <c r="AG1404" i="1"/>
  <c r="AI1416" i="1"/>
  <c r="AG1439" i="1"/>
  <c r="AG1446" i="1"/>
  <c r="AG1457" i="1"/>
  <c r="AH1249" i="1"/>
  <c r="AH1267" i="1"/>
  <c r="AH1279" i="1"/>
  <c r="AH1285" i="1"/>
  <c r="AH1286" i="1"/>
  <c r="AH1293" i="1"/>
  <c r="AH1325" i="1"/>
  <c r="AH1340" i="1"/>
  <c r="AH1345" i="1"/>
  <c r="AH1366" i="1"/>
  <c r="AH1375" i="1"/>
  <c r="AH1381" i="1"/>
  <c r="AH1457" i="1"/>
  <c r="AH1510" i="1"/>
  <c r="AH1600" i="1"/>
  <c r="AG1465" i="1"/>
  <c r="AG1482" i="1"/>
  <c r="AG1491" i="1"/>
  <c r="AG1529" i="1"/>
  <c r="AG1162" i="1"/>
  <c r="AH1165" i="1"/>
  <c r="AI1174" i="1"/>
  <c r="AI1175" i="1"/>
  <c r="AH1176" i="1"/>
  <c r="AG1185" i="1"/>
  <c r="AI1189" i="1"/>
  <c r="AI1208" i="1"/>
  <c r="AG1215" i="1"/>
  <c r="AH1220" i="1"/>
  <c r="AI1228" i="1"/>
  <c r="AG1229" i="1"/>
  <c r="AI1232" i="1"/>
  <c r="AH1233" i="1"/>
  <c r="AG1234" i="1"/>
  <c r="AG1243" i="1"/>
  <c r="AH1251" i="1"/>
  <c r="AG1256" i="1"/>
  <c r="AG1260" i="1"/>
  <c r="AH1263" i="1"/>
  <c r="AH1269" i="1"/>
  <c r="AH1270" i="1"/>
  <c r="AH1277" i="1"/>
  <c r="AI1281" i="1"/>
  <c r="AI1299" i="1"/>
  <c r="AH1304" i="1"/>
  <c r="AI1311" i="1"/>
  <c r="AG1313" i="1"/>
  <c r="AI1317" i="1"/>
  <c r="AG1318" i="1"/>
  <c r="AH1322" i="1"/>
  <c r="AG1323" i="1"/>
  <c r="AI1326" i="1"/>
  <c r="AH1327" i="1"/>
  <c r="AH1333" i="1"/>
  <c r="AH1347" i="1"/>
  <c r="AI1356" i="1"/>
  <c r="AH1357" i="1"/>
  <c r="AH1368" i="1"/>
  <c r="AH1372" i="1"/>
  <c r="AH1377" i="1"/>
  <c r="AI1383" i="1"/>
  <c r="AI1384" i="1"/>
  <c r="AI1395" i="1"/>
  <c r="AH1396" i="1"/>
  <c r="AG1411" i="1"/>
  <c r="AH1431" i="1"/>
  <c r="AG1448" i="1"/>
  <c r="AH1454" i="1"/>
  <c r="AH1478" i="1"/>
  <c r="AH1482" i="1"/>
  <c r="AG1483" i="1"/>
  <c r="AH1491" i="1"/>
  <c r="AG1492" i="1"/>
  <c r="AG1505" i="1"/>
  <c r="AG1520" i="1"/>
  <c r="AH1527" i="1"/>
  <c r="AI1616" i="1"/>
  <c r="AI1617" i="1"/>
  <c r="AG1111" i="1"/>
  <c r="AH1115" i="1"/>
  <c r="AG1119" i="1"/>
  <c r="AG1124" i="1"/>
  <c r="AI1126" i="1"/>
  <c r="AI1130" i="1"/>
  <c r="AG1131" i="1"/>
  <c r="AH1134" i="1"/>
  <c r="AG1147" i="1"/>
  <c r="AH1151" i="1"/>
  <c r="AI1157" i="1"/>
  <c r="AI1165" i="1"/>
  <c r="AH1166" i="1"/>
  <c r="AH1171" i="1"/>
  <c r="AG1180" i="1"/>
  <c r="AH1185" i="1"/>
  <c r="AG1186" i="1"/>
  <c r="AG1195" i="1"/>
  <c r="AH1203" i="1"/>
  <c r="AG1208" i="1"/>
  <c r="AG1212" i="1"/>
  <c r="AH1215" i="1"/>
  <c r="AH1221" i="1"/>
  <c r="AH1222" i="1"/>
  <c r="AH1229" i="1"/>
  <c r="AI1233" i="1"/>
  <c r="AI1251" i="1"/>
  <c r="AH1256" i="1"/>
  <c r="AI1263" i="1"/>
  <c r="AI1269" i="1"/>
  <c r="AI1288" i="1"/>
  <c r="AG1295" i="1"/>
  <c r="AH1300" i="1"/>
  <c r="AI1308" i="1"/>
  <c r="AG1309" i="1"/>
  <c r="AI1312" i="1"/>
  <c r="AH1313" i="1"/>
  <c r="AG1314" i="1"/>
  <c r="AI1327" i="1"/>
  <c r="AI1333" i="1"/>
  <c r="AI1342" i="1"/>
  <c r="AI1347" i="1"/>
  <c r="AH1348" i="1"/>
  <c r="AH1363" i="1"/>
  <c r="AI1372" i="1"/>
  <c r="AH1373" i="1"/>
  <c r="AI1377" i="1"/>
  <c r="AH1391" i="1"/>
  <c r="AH1397" i="1"/>
  <c r="AH1398" i="1"/>
  <c r="AH1402" i="1"/>
  <c r="AH1411" i="1"/>
  <c r="AI1431" i="1"/>
  <c r="AH1436" i="1"/>
  <c r="AH1437" i="1"/>
  <c r="AH1441" i="1"/>
  <c r="AG1449" i="1"/>
  <c r="AI1465" i="1"/>
  <c r="AI1482" i="1"/>
  <c r="AI1491" i="1"/>
  <c r="AG1500" i="1"/>
  <c r="AH1505" i="1"/>
  <c r="AG1506" i="1"/>
  <c r="AI1529" i="1"/>
  <c r="AI1580" i="1"/>
  <c r="AI1185" i="1"/>
  <c r="AI1203" i="1"/>
  <c r="AI1215" i="1"/>
  <c r="AI1221" i="1"/>
  <c r="AI1240" i="1"/>
  <c r="AI1260" i="1"/>
  <c r="AI1264" i="1"/>
  <c r="AH1302" i="1"/>
  <c r="AI1313" i="1"/>
  <c r="AI1319" i="1"/>
  <c r="AI1320" i="1"/>
  <c r="AI1363" i="1"/>
  <c r="AI1391" i="1"/>
  <c r="AI1397" i="1"/>
  <c r="AI1402" i="1"/>
  <c r="AI1411" i="1"/>
  <c r="AI1436" i="1"/>
  <c r="AI1441" i="1"/>
  <c r="AH1471" i="1"/>
  <c r="AI1483" i="1"/>
  <c r="AI1492" i="1"/>
  <c r="AI1505" i="1"/>
  <c r="AI1520" i="1"/>
  <c r="AG1528" i="1"/>
  <c r="AG1532" i="1"/>
  <c r="AG1537" i="1"/>
  <c r="AH1542" i="1"/>
  <c r="AH1558" i="1"/>
  <c r="AG1562" i="1"/>
  <c r="AG1569" i="1"/>
  <c r="AG1575" i="1"/>
  <c r="AG1580" i="1"/>
  <c r="AG1587" i="1"/>
  <c r="AG1595" i="1"/>
  <c r="AG1607" i="1"/>
  <c r="AG1616" i="1"/>
  <c r="AG1617" i="1"/>
  <c r="AG1639" i="1"/>
  <c r="AH1640" i="1"/>
  <c r="AI1640" i="1"/>
  <c r="AG1678" i="1"/>
  <c r="AG1705" i="1"/>
  <c r="AG1713" i="1"/>
  <c r="AG1756" i="1"/>
  <c r="AH1656" i="1"/>
  <c r="AI1656" i="1"/>
  <c r="AH1678" i="1"/>
  <c r="AH1705" i="1"/>
  <c r="AH1756" i="1"/>
  <c r="AG1628" i="1"/>
  <c r="AG1629" i="1"/>
  <c r="AI1638" i="1"/>
  <c r="AI1734" i="1"/>
  <c r="AI1404" i="1"/>
  <c r="AG1405" i="1"/>
  <c r="AG1409" i="1"/>
  <c r="AI1418" i="1"/>
  <c r="AI1427" i="1"/>
  <c r="AI1428" i="1"/>
  <c r="AI1430" i="1"/>
  <c r="AG1431" i="1"/>
  <c r="AI1438" i="1"/>
  <c r="AI1443" i="1"/>
  <c r="AI1448" i="1"/>
  <c r="AH1449" i="1"/>
  <c r="AH1458" i="1"/>
  <c r="AI1466" i="1"/>
  <c r="AI1469" i="1"/>
  <c r="AH1474" i="1"/>
  <c r="AI1479" i="1"/>
  <c r="AH1483" i="1"/>
  <c r="AH1492" i="1"/>
  <c r="AH1497" i="1"/>
  <c r="AI1501" i="1"/>
  <c r="AH1506" i="1"/>
  <c r="AI1511" i="1"/>
  <c r="AH1515" i="1"/>
  <c r="AH1524" i="1"/>
  <c r="AH1529" i="1"/>
  <c r="AI1533" i="1"/>
  <c r="AH1538" i="1"/>
  <c r="AI1543" i="1"/>
  <c r="AG1548" i="1"/>
  <c r="AI1552" i="1"/>
  <c r="AH1553" i="1"/>
  <c r="AI1563" i="1"/>
  <c r="AH1564" i="1"/>
  <c r="AI1581" i="1"/>
  <c r="AG1583" i="1"/>
  <c r="AI1588" i="1"/>
  <c r="AI1589" i="1"/>
  <c r="AH1591" i="1"/>
  <c r="AG1600" i="1"/>
  <c r="AI1654" i="1"/>
  <c r="AI1668" i="1"/>
  <c r="AI1669" i="1"/>
  <c r="AI1679" i="1"/>
  <c r="AH1748" i="1"/>
  <c r="AI1757" i="1"/>
  <c r="AG1761" i="1"/>
  <c r="AH1548" i="1"/>
  <c r="AI1564" i="1"/>
  <c r="AH1671" i="1"/>
  <c r="AG1719" i="1"/>
  <c r="AG1727" i="1"/>
  <c r="AI1748" i="1"/>
  <c r="AG1463" i="1"/>
  <c r="AG1467" i="1"/>
  <c r="AI1471" i="1"/>
  <c r="AI1493" i="1"/>
  <c r="AI1503" i="1"/>
  <c r="AI1525" i="1"/>
  <c r="AI1535" i="1"/>
  <c r="AG1555" i="1"/>
  <c r="AG1567" i="1"/>
  <c r="AG1572" i="1"/>
  <c r="AG1578" i="1"/>
  <c r="AI1583" i="1"/>
  <c r="AG1584" i="1"/>
  <c r="AG1585" i="1"/>
  <c r="AI1600" i="1"/>
  <c r="AG1709" i="1"/>
  <c r="AH1719" i="1"/>
  <c r="AG1436" i="1"/>
  <c r="AG1441" i="1"/>
  <c r="AH1446" i="1"/>
  <c r="AG1447" i="1"/>
  <c r="AH1464" i="1"/>
  <c r="AG1472" i="1"/>
  <c r="AG1476" i="1"/>
  <c r="AG1481" i="1"/>
  <c r="AH1485" i="1"/>
  <c r="AH1486" i="1"/>
  <c r="AG1490" i="1"/>
  <c r="AG1499" i="1"/>
  <c r="AG1504" i="1"/>
  <c r="AG1508" i="1"/>
  <c r="AG1513" i="1"/>
  <c r="AI1516" i="1"/>
  <c r="AH1517" i="1"/>
  <c r="AH1518" i="1"/>
  <c r="AG1522" i="1"/>
  <c r="AG1531" i="1"/>
  <c r="AG1536" i="1"/>
  <c r="AG1540" i="1"/>
  <c r="AG1545" i="1"/>
  <c r="AH1555" i="1"/>
  <c r="AG1556" i="1"/>
  <c r="AG1561" i="1"/>
  <c r="AI1571" i="1"/>
  <c r="AH1572" i="1"/>
  <c r="AH1573" i="1"/>
  <c r="AH1578" i="1"/>
  <c r="AH1584" i="1"/>
  <c r="AI1601" i="1"/>
  <c r="AI1611" i="1"/>
  <c r="AG1633" i="1"/>
  <c r="AI1659" i="1"/>
  <c r="AG1664" i="1"/>
  <c r="AG1665" i="1"/>
  <c r="AI1674" i="1"/>
  <c r="AI1727" i="1"/>
  <c r="AG1757" i="1"/>
  <c r="AG1774" i="1"/>
  <c r="AG1845" i="1"/>
  <c r="AH1684" i="1"/>
  <c r="AG1685" i="1"/>
  <c r="AI1699" i="1"/>
  <c r="AI1705" i="1"/>
  <c r="AI1708" i="1"/>
  <c r="AI1712" i="1"/>
  <c r="AH1713" i="1"/>
  <c r="AG1714" i="1"/>
  <c r="AI1719" i="1"/>
  <c r="AI1720" i="1"/>
  <c r="AH1727" i="1"/>
  <c r="AH1733" i="1"/>
  <c r="AG1742" i="1"/>
  <c r="AI1746" i="1"/>
  <c r="AH1747" i="1"/>
  <c r="AI1761" i="1"/>
  <c r="AI1809" i="1"/>
  <c r="AH1814" i="1"/>
  <c r="AI1855" i="1"/>
  <c r="AI1856" i="1"/>
  <c r="AH1912" i="1"/>
  <c r="AH1617" i="1"/>
  <c r="AI1622" i="1"/>
  <c r="AI1627" i="1"/>
  <c r="AH1628" i="1"/>
  <c r="AH1629" i="1"/>
  <c r="AG1634" i="1"/>
  <c r="AI1639" i="1"/>
  <c r="AI1644" i="1"/>
  <c r="AI1655" i="1"/>
  <c r="AH1660" i="1"/>
  <c r="AH1661" i="1"/>
  <c r="AH1665" i="1"/>
  <c r="AH1670" i="1"/>
  <c r="AG1671" i="1"/>
  <c r="AH1675" i="1"/>
  <c r="AI1678" i="1"/>
  <c r="AH1679" i="1"/>
  <c r="AI1694" i="1"/>
  <c r="AI1713" i="1"/>
  <c r="AI1733" i="1"/>
  <c r="AI1747" i="1"/>
  <c r="AI1753" i="1"/>
  <c r="AI1762" i="1"/>
  <c r="AI1774" i="1"/>
  <c r="AI1783" i="1"/>
  <c r="AI1795" i="1"/>
  <c r="AI1832" i="1"/>
  <c r="AG1849" i="1"/>
  <c r="AH1592" i="1"/>
  <c r="AH1595" i="1"/>
  <c r="AG1596" i="1"/>
  <c r="AG1602" i="1"/>
  <c r="AI1607" i="1"/>
  <c r="AH1612" i="1"/>
  <c r="AG1618" i="1"/>
  <c r="AI1623" i="1"/>
  <c r="AG1625" i="1"/>
  <c r="AI1628" i="1"/>
  <c r="AI1629" i="1"/>
  <c r="AH1634" i="1"/>
  <c r="AG1641" i="1"/>
  <c r="AH1650" i="1"/>
  <c r="AI1660" i="1"/>
  <c r="AI1685" i="1"/>
  <c r="AG1710" i="1"/>
  <c r="AI1714" i="1"/>
  <c r="AG1725" i="1"/>
  <c r="AG1729" i="1"/>
  <c r="AI1742" i="1"/>
  <c r="AG1743" i="1"/>
  <c r="AG1749" i="1"/>
  <c r="AG1765" i="1"/>
  <c r="AG1771" i="1"/>
  <c r="AG1778" i="1"/>
  <c r="AG1783" i="1"/>
  <c r="AG1785" i="1"/>
  <c r="AG1789" i="1"/>
  <c r="AG1837" i="1"/>
  <c r="AI1846" i="1"/>
  <c r="AI1874" i="1"/>
  <c r="AI1891" i="1"/>
  <c r="AI1548" i="1"/>
  <c r="AH1549" i="1"/>
  <c r="AH1550" i="1"/>
  <c r="AG1554" i="1"/>
  <c r="AI1559" i="1"/>
  <c r="AH1563" i="1"/>
  <c r="AG1564" i="1"/>
  <c r="AH1569" i="1"/>
  <c r="AI1574" i="1"/>
  <c r="AH1576" i="1"/>
  <c r="AI1579" i="1"/>
  <c r="AH1580" i="1"/>
  <c r="AH1585" i="1"/>
  <c r="AI1591" i="1"/>
  <c r="AG1592" i="1"/>
  <c r="AI1595" i="1"/>
  <c r="AH1596" i="1"/>
  <c r="AH1597" i="1"/>
  <c r="AH1598" i="1"/>
  <c r="AH1602" i="1"/>
  <c r="AG1608" i="1"/>
  <c r="AG1609" i="1"/>
  <c r="AI1612" i="1"/>
  <c r="AH1613" i="1"/>
  <c r="AH1614" i="1"/>
  <c r="AH1618" i="1"/>
  <c r="AG1631" i="1"/>
  <c r="AG1635" i="1"/>
  <c r="AH1641" i="1"/>
  <c r="AI1642" i="1"/>
  <c r="AG1647" i="1"/>
  <c r="AG1651" i="1"/>
  <c r="AH1657" i="1"/>
  <c r="AH1666" i="1"/>
  <c r="AI1671" i="1"/>
  <c r="AG1672" i="1"/>
  <c r="AG1676" i="1"/>
  <c r="AG1681" i="1"/>
  <c r="AH1687" i="1"/>
  <c r="AI1688" i="1"/>
  <c r="AH1729" i="1"/>
  <c r="AG1730" i="1"/>
  <c r="AI1736" i="1"/>
  <c r="AH1743" i="1"/>
  <c r="AH1749" i="1"/>
  <c r="AG1759" i="1"/>
  <c r="AH1765" i="1"/>
  <c r="AG1779" i="1"/>
  <c r="AH1797" i="1"/>
  <c r="AI1596" i="1"/>
  <c r="AI1597" i="1"/>
  <c r="AH1609" i="1"/>
  <c r="AI1613" i="1"/>
  <c r="AI1630" i="1"/>
  <c r="AH1635" i="1"/>
  <c r="AI1646" i="1"/>
  <c r="AH1651" i="1"/>
  <c r="AH1672" i="1"/>
  <c r="AH1676" i="1"/>
  <c r="AI1680" i="1"/>
  <c r="AH1681" i="1"/>
  <c r="AI1686" i="1"/>
  <c r="AI1687" i="1"/>
  <c r="AH1696" i="1"/>
  <c r="AI1710" i="1"/>
  <c r="AH1718" i="1"/>
  <c r="AI1729" i="1"/>
  <c r="AI1749" i="1"/>
  <c r="AH1759" i="1"/>
  <c r="AI1765" i="1"/>
  <c r="AI1778" i="1"/>
  <c r="AH1779" i="1"/>
  <c r="AI1785" i="1"/>
  <c r="AI1789" i="1"/>
  <c r="AH1791" i="1"/>
  <c r="AI1797" i="1"/>
  <c r="AI1800" i="1"/>
  <c r="AI1825" i="1"/>
  <c r="AI1837" i="1"/>
  <c r="AH1885" i="1"/>
  <c r="AG1885" i="1"/>
  <c r="AI1948" i="1"/>
  <c r="AI2015" i="1"/>
  <c r="AI2022" i="1"/>
  <c r="AG1880" i="1"/>
  <c r="AG1886" i="1"/>
  <c r="AG1912" i="1"/>
  <c r="AG1917" i="1"/>
  <c r="AG1918" i="1"/>
  <c r="AG1944" i="1"/>
  <c r="AG1949" i="1"/>
  <c r="AG1950" i="1"/>
  <c r="AH1886" i="1"/>
  <c r="AG1913" i="1"/>
  <c r="AH1918" i="1"/>
  <c r="AG1919" i="1"/>
  <c r="AG1932" i="1"/>
  <c r="AG1945" i="1"/>
  <c r="AH1950" i="1"/>
  <c r="AG1951" i="1"/>
  <c r="AI1793" i="1"/>
  <c r="AG1795" i="1"/>
  <c r="AG1804" i="1"/>
  <c r="AH1808" i="1"/>
  <c r="AG1809" i="1"/>
  <c r="AI1815" i="1"/>
  <c r="AG1825" i="1"/>
  <c r="AH1826" i="1"/>
  <c r="AI1830" i="1"/>
  <c r="AH1831" i="1"/>
  <c r="AG1832" i="1"/>
  <c r="AI1836" i="1"/>
  <c r="AG1844" i="1"/>
  <c r="AI1848" i="1"/>
  <c r="AH1849" i="1"/>
  <c r="AG1862" i="1"/>
  <c r="AH1868" i="1"/>
  <c r="AH1875" i="1"/>
  <c r="AI1880" i="1"/>
  <c r="AH1881" i="1"/>
  <c r="AI1886" i="1"/>
  <c r="AH1887" i="1"/>
  <c r="AG1888" i="1"/>
  <c r="AG1894" i="1"/>
  <c r="AH1900" i="1"/>
  <c r="AH1907" i="1"/>
  <c r="AI1912" i="1"/>
  <c r="AH1913" i="1"/>
  <c r="AI1918" i="1"/>
  <c r="AH1919" i="1"/>
  <c r="AG1920" i="1"/>
  <c r="AG1926" i="1"/>
  <c r="AH1932" i="1"/>
  <c r="AH1939" i="1"/>
  <c r="AI1944" i="1"/>
  <c r="AH1945" i="1"/>
  <c r="AI1950" i="1"/>
  <c r="AH1951" i="1"/>
  <c r="AH1774" i="1"/>
  <c r="AG1775" i="1"/>
  <c r="AG1781" i="1"/>
  <c r="AI1794" i="1"/>
  <c r="AH1795" i="1"/>
  <c r="AH1804" i="1"/>
  <c r="AG1805" i="1"/>
  <c r="AI1808" i="1"/>
  <c r="AH1809" i="1"/>
  <c r="AG1810" i="1"/>
  <c r="AG1820" i="1"/>
  <c r="AI1824" i="1"/>
  <c r="AH1825" i="1"/>
  <c r="AG1838" i="1"/>
  <c r="AH1851" i="1"/>
  <c r="AG1857" i="1"/>
  <c r="AH1858" i="1"/>
  <c r="AH1862" i="1"/>
  <c r="AG1863" i="1"/>
  <c r="AI1868" i="1"/>
  <c r="AG1876" i="1"/>
  <c r="AG1889" i="1"/>
  <c r="AH1890" i="1"/>
  <c r="AH1894" i="1"/>
  <c r="AG1895" i="1"/>
  <c r="AI1900" i="1"/>
  <c r="AG1908" i="1"/>
  <c r="AG1921" i="1"/>
  <c r="AH1922" i="1"/>
  <c r="AH1926" i="1"/>
  <c r="AG1927" i="1"/>
  <c r="AI1932" i="1"/>
  <c r="AG1940" i="1"/>
  <c r="AG1953" i="1"/>
  <c r="AH1954" i="1"/>
  <c r="AI1968" i="1"/>
  <c r="AI1984" i="1"/>
  <c r="AI2005" i="1"/>
  <c r="AI2018" i="1"/>
  <c r="AI2025" i="1"/>
  <c r="AI1990" i="1"/>
  <c r="AI2004" i="1"/>
  <c r="AI2009" i="1"/>
  <c r="AI2013" i="1"/>
  <c r="AI2019" i="1"/>
  <c r="AI1756" i="1"/>
  <c r="AI1760" i="1"/>
  <c r="AH1761" i="1"/>
  <c r="AG1762" i="1"/>
  <c r="AI1767" i="1"/>
  <c r="AI1768" i="1"/>
  <c r="AI1781" i="1"/>
  <c r="AH1790" i="1"/>
  <c r="AG1791" i="1"/>
  <c r="AG1797" i="1"/>
  <c r="AH1798" i="1"/>
  <c r="AI1810" i="1"/>
  <c r="AI1817" i="1"/>
  <c r="AI1820" i="1"/>
  <c r="AG1828" i="1"/>
  <c r="AI1838" i="1"/>
  <c r="AG1840" i="1"/>
  <c r="AG1846" i="1"/>
  <c r="AG1865" i="1"/>
  <c r="AH1866" i="1"/>
  <c r="AH1870" i="1"/>
  <c r="AG1871" i="1"/>
  <c r="AI1876" i="1"/>
  <c r="AG1884" i="1"/>
  <c r="AG1897" i="1"/>
  <c r="AH1898" i="1"/>
  <c r="AH1902" i="1"/>
  <c r="AG1903" i="1"/>
  <c r="AI1908" i="1"/>
  <c r="AG1916" i="1"/>
  <c r="AG1929" i="1"/>
  <c r="AH1930" i="1"/>
  <c r="AH1934" i="1"/>
  <c r="AG1935" i="1"/>
  <c r="AI1940" i="1"/>
  <c r="AG1948" i="1"/>
  <c r="AI1964" i="1"/>
  <c r="AI1980" i="1"/>
  <c r="AI1996" i="1"/>
  <c r="AI2000" i="1"/>
  <c r="AH1842" i="1"/>
  <c r="AH1859" i="1"/>
  <c r="AH1865" i="1"/>
  <c r="AH1871" i="1"/>
  <c r="AH1884" i="1"/>
  <c r="AH1891" i="1"/>
  <c r="AH1897" i="1"/>
  <c r="AH1903" i="1"/>
  <c r="AH1916" i="1"/>
  <c r="AH1923" i="1"/>
  <c r="AH1929" i="1"/>
  <c r="AH1935" i="1"/>
  <c r="AH1948" i="1"/>
  <c r="AH1955" i="1"/>
  <c r="AI1994" i="1"/>
  <c r="AI4" i="1"/>
  <c r="AH2" i="1"/>
  <c r="AI3" i="1"/>
  <c r="AG10" i="1"/>
  <c r="AI7" i="1"/>
  <c r="AG17" i="1"/>
  <c r="AG25" i="1"/>
  <c r="AG41" i="1"/>
  <c r="AG49" i="1"/>
  <c r="AG65" i="1"/>
  <c r="AG81" i="1"/>
  <c r="AG97" i="1"/>
  <c r="AG105" i="1"/>
  <c r="AG145" i="1"/>
  <c r="AG153" i="1"/>
  <c r="AG161" i="1"/>
  <c r="AG169" i="1"/>
  <c r="AG177" i="1"/>
  <c r="AH10" i="1"/>
  <c r="AG33" i="1"/>
  <c r="AG57" i="1"/>
  <c r="AG73" i="1"/>
  <c r="AG89" i="1"/>
  <c r="AG113" i="1"/>
  <c r="AG121" i="1"/>
  <c r="AG129" i="1"/>
  <c r="AG137" i="1"/>
  <c r="AH8" i="1"/>
  <c r="AG4" i="1"/>
  <c r="AI13" i="1"/>
  <c r="AH15" i="1"/>
  <c r="AI906" i="1"/>
  <c r="AI1034" i="1"/>
  <c r="AG594" i="1"/>
  <c r="AG610" i="1"/>
  <c r="AG626" i="1"/>
  <c r="AG642" i="1"/>
  <c r="AG658" i="1"/>
  <c r="AG674" i="1"/>
  <c r="AG690" i="1"/>
  <c r="AG706" i="1"/>
  <c r="AG722" i="1"/>
  <c r="AG740" i="1"/>
  <c r="AG748" i="1"/>
  <c r="AG754" i="1"/>
  <c r="AG764" i="1"/>
  <c r="AH880" i="1"/>
  <c r="AG908" i="1"/>
  <c r="AG962" i="1"/>
  <c r="AG1036" i="1"/>
  <c r="AG686" i="1"/>
  <c r="AI754" i="1"/>
  <c r="AG590" i="1"/>
  <c r="AG606" i="1"/>
  <c r="AG622" i="1"/>
  <c r="AG638" i="1"/>
  <c r="AG654" i="1"/>
  <c r="AG670" i="1"/>
  <c r="AG702" i="1"/>
  <c r="AG718" i="1"/>
  <c r="AI722" i="1"/>
  <c r="AG738" i="1"/>
  <c r="AG588" i="1"/>
  <c r="AG604" i="1"/>
  <c r="AG620" i="1"/>
  <c r="AG636" i="1"/>
  <c r="AG652" i="1"/>
  <c r="AG668" i="1"/>
  <c r="AG684" i="1"/>
  <c r="AG700" i="1"/>
  <c r="AG716" i="1"/>
  <c r="AH758" i="1"/>
  <c r="AH768" i="1"/>
  <c r="AH800" i="1"/>
  <c r="AH858" i="1"/>
  <c r="AG882" i="1"/>
  <c r="AI908" i="1"/>
  <c r="AH928" i="1"/>
  <c r="AG956" i="1"/>
  <c r="AH986" i="1"/>
  <c r="AG1010" i="1"/>
  <c r="AI1036" i="1"/>
  <c r="AG586" i="1"/>
  <c r="AG602" i="1"/>
  <c r="AG618" i="1"/>
  <c r="AG634" i="1"/>
  <c r="AG650" i="1"/>
  <c r="AG666" i="1"/>
  <c r="AG682" i="1"/>
  <c r="AG698" i="1"/>
  <c r="AG714" i="1"/>
  <c r="AG736" i="1"/>
  <c r="AI738" i="1"/>
  <c r="AH752" i="1"/>
  <c r="AI800" i="1"/>
  <c r="AH816" i="1"/>
  <c r="AI866" i="1"/>
  <c r="AH874" i="1"/>
  <c r="AG898" i="1"/>
  <c r="AI924" i="1"/>
  <c r="AI928" i="1"/>
  <c r="AH944" i="1"/>
  <c r="AG972" i="1"/>
  <c r="AI994" i="1"/>
  <c r="AH1002" i="1"/>
  <c r="AG1026" i="1"/>
  <c r="AG726" i="1"/>
  <c r="AG734" i="1"/>
  <c r="AH736" i="1"/>
  <c r="AG786" i="1"/>
  <c r="AI812" i="1"/>
  <c r="AI816" i="1"/>
  <c r="AH832" i="1"/>
  <c r="AI882" i="1"/>
  <c r="AH890" i="1"/>
  <c r="AG914" i="1"/>
  <c r="AI940" i="1"/>
  <c r="AI944" i="1"/>
  <c r="AH960" i="1"/>
  <c r="AG988" i="1"/>
  <c r="AI1010" i="1"/>
  <c r="AH1018" i="1"/>
  <c r="AH1068" i="1"/>
  <c r="AI1068" i="1"/>
  <c r="AI828" i="1"/>
  <c r="AI956" i="1"/>
  <c r="AG1004" i="1"/>
  <c r="AI1026" i="1"/>
  <c r="AI1084" i="1"/>
  <c r="AI1114" i="1"/>
  <c r="AI1122" i="1"/>
  <c r="AG1042" i="1"/>
  <c r="AG1058" i="1"/>
  <c r="AG1074" i="1"/>
  <c r="AG1108" i="1"/>
  <c r="AG1126" i="1"/>
  <c r="AG1142" i="1"/>
  <c r="AG1154" i="1"/>
  <c r="AG752" i="1"/>
  <c r="AG768" i="1"/>
  <c r="AG784" i="1"/>
  <c r="AG864" i="1"/>
  <c r="AG880" i="1"/>
  <c r="AG896" i="1"/>
  <c r="AG912" i="1"/>
  <c r="AG928" i="1"/>
  <c r="AG944" i="1"/>
  <c r="AG960" i="1"/>
  <c r="AG976" i="1"/>
  <c r="AG992" i="1"/>
  <c r="AG1008" i="1"/>
  <c r="AG1024" i="1"/>
  <c r="AG1040" i="1"/>
  <c r="AG1056" i="1"/>
  <c r="AG1072" i="1"/>
  <c r="AG1088" i="1"/>
  <c r="AG1098" i="1"/>
  <c r="AG1106" i="1"/>
  <c r="AH1108" i="1"/>
  <c r="AH1142" i="1"/>
  <c r="AG1160" i="1"/>
  <c r="AG1178" i="1"/>
  <c r="AH1336" i="1"/>
  <c r="AH1370" i="1"/>
  <c r="AI1142" i="1"/>
  <c r="AI1370" i="1"/>
  <c r="AG1052" i="1"/>
  <c r="AG1068" i="1"/>
  <c r="AG1084" i="1"/>
  <c r="AG1104" i="1"/>
  <c r="AG1114" i="1"/>
  <c r="AG1122" i="1"/>
  <c r="AG1146" i="1"/>
  <c r="AH1154" i="1"/>
  <c r="AI1160" i="1"/>
  <c r="AG1176" i="1"/>
  <c r="AG1190" i="1"/>
  <c r="AG1206" i="1"/>
  <c r="AG1222" i="1"/>
  <c r="AG1238" i="1"/>
  <c r="AG1254" i="1"/>
  <c r="AG1270" i="1"/>
  <c r="AG1286" i="1"/>
  <c r="AG1302" i="1"/>
  <c r="AG730" i="1"/>
  <c r="AG746" i="1"/>
  <c r="AG762" i="1"/>
  <c r="AG778" i="1"/>
  <c r="AG874" i="1"/>
  <c r="AG890" i="1"/>
  <c r="AG906" i="1"/>
  <c r="AG922" i="1"/>
  <c r="AG938" i="1"/>
  <c r="AG954" i="1"/>
  <c r="AG970" i="1"/>
  <c r="AG986" i="1"/>
  <c r="AG1002" i="1"/>
  <c r="AG1018" i="1"/>
  <c r="AG1034" i="1"/>
  <c r="AG1050" i="1"/>
  <c r="AG1066" i="1"/>
  <c r="AG1082" i="1"/>
  <c r="AG1094" i="1"/>
  <c r="AG1112" i="1"/>
  <c r="AG1138" i="1"/>
  <c r="AG1158" i="1"/>
  <c r="AG1170" i="1"/>
  <c r="AH1190" i="1"/>
  <c r="AG1194" i="1"/>
  <c r="AG1210" i="1"/>
  <c r="AG1226" i="1"/>
  <c r="AG1242" i="1"/>
  <c r="AG1258" i="1"/>
  <c r="AG1274" i="1"/>
  <c r="AG1290" i="1"/>
  <c r="AG1306" i="1"/>
  <c r="AI1322" i="1"/>
  <c r="AH1382" i="1"/>
  <c r="AH1158" i="1"/>
  <c r="AI1176" i="1"/>
  <c r="AI1190" i="1"/>
  <c r="AH1194" i="1"/>
  <c r="AI1206" i="1"/>
  <c r="AH1210" i="1"/>
  <c r="AI1222" i="1"/>
  <c r="AH1226" i="1"/>
  <c r="AI1238" i="1"/>
  <c r="AH1242" i="1"/>
  <c r="AI1254" i="1"/>
  <c r="AH1258" i="1"/>
  <c r="AI1270" i="1"/>
  <c r="AH1274" i="1"/>
  <c r="AI1286" i="1"/>
  <c r="AH1290" i="1"/>
  <c r="AI1302" i="1"/>
  <c r="AH1306" i="1"/>
  <c r="AI1318" i="1"/>
  <c r="AH1338" i="1"/>
  <c r="AI1382" i="1"/>
  <c r="AI1414" i="1"/>
  <c r="AG758" i="1"/>
  <c r="AG774" i="1"/>
  <c r="AG870" i="1"/>
  <c r="AG886" i="1"/>
  <c r="AG902" i="1"/>
  <c r="AG918" i="1"/>
  <c r="AG934" i="1"/>
  <c r="AG950" i="1"/>
  <c r="AG966" i="1"/>
  <c r="AG982" i="1"/>
  <c r="AG998" i="1"/>
  <c r="AG1014" i="1"/>
  <c r="AG1030" i="1"/>
  <c r="AG1046" i="1"/>
  <c r="AG1062" i="1"/>
  <c r="AG1078" i="1"/>
  <c r="AG1092" i="1"/>
  <c r="AI1094" i="1"/>
  <c r="AG1110" i="1"/>
  <c r="AG1128" i="1"/>
  <c r="AG1156" i="1"/>
  <c r="AI1158" i="1"/>
  <c r="AI1194" i="1"/>
  <c r="AI1210" i="1"/>
  <c r="AI1226" i="1"/>
  <c r="AI1242" i="1"/>
  <c r="AI1258" i="1"/>
  <c r="AI1274" i="1"/>
  <c r="AI1290" i="1"/>
  <c r="AI1306" i="1"/>
  <c r="AI1338" i="1"/>
  <c r="AG1402" i="1"/>
  <c r="AG1418" i="1"/>
  <c r="AG1398" i="1"/>
  <c r="AG1414" i="1"/>
  <c r="AG1426" i="1"/>
  <c r="AI1454" i="1"/>
  <c r="AG1188" i="1"/>
  <c r="AG1204" i="1"/>
  <c r="AG1220" i="1"/>
  <c r="AG1236" i="1"/>
  <c r="AG1252" i="1"/>
  <c r="AG1268" i="1"/>
  <c r="AG1284" i="1"/>
  <c r="AG1300" i="1"/>
  <c r="AG1316" i="1"/>
  <c r="AG1396" i="1"/>
  <c r="AG1412" i="1"/>
  <c r="AG1444" i="1"/>
  <c r="AI1446" i="1"/>
  <c r="AG1458" i="1"/>
  <c r="AG1464" i="1"/>
  <c r="AG1576" i="1"/>
  <c r="AI1598" i="1"/>
  <c r="AH1444" i="1"/>
  <c r="AI1590" i="1"/>
  <c r="AI1608" i="1"/>
  <c r="AG1624" i="1"/>
  <c r="AG1152" i="1"/>
  <c r="AG1168" i="1"/>
  <c r="AG1184" i="1"/>
  <c r="AG1200" i="1"/>
  <c r="AG1216" i="1"/>
  <c r="AG1232" i="1"/>
  <c r="AG1248" i="1"/>
  <c r="AG1264" i="1"/>
  <c r="AG1280" i="1"/>
  <c r="AG1296" i="1"/>
  <c r="AG1312" i="1"/>
  <c r="AG1328" i="1"/>
  <c r="AG1408" i="1"/>
  <c r="AH1426" i="1"/>
  <c r="AG1432" i="1"/>
  <c r="AG1450" i="1"/>
  <c r="AG1456" i="1"/>
  <c r="AI1470" i="1"/>
  <c r="AI1478" i="1"/>
  <c r="AI1486" i="1"/>
  <c r="AI1494" i="1"/>
  <c r="AI1502" i="1"/>
  <c r="AI1510" i="1"/>
  <c r="AI1518" i="1"/>
  <c r="AI1526" i="1"/>
  <c r="AI1534" i="1"/>
  <c r="AI1542" i="1"/>
  <c r="AI1550" i="1"/>
  <c r="AI1558" i="1"/>
  <c r="AI1566" i="1"/>
  <c r="AG1102" i="1"/>
  <c r="AG1118" i="1"/>
  <c r="AG1134" i="1"/>
  <c r="AG1150" i="1"/>
  <c r="AG1166" i="1"/>
  <c r="AG1182" i="1"/>
  <c r="AG1198" i="1"/>
  <c r="AG1214" i="1"/>
  <c r="AG1230" i="1"/>
  <c r="AG1246" i="1"/>
  <c r="AG1262" i="1"/>
  <c r="AG1278" i="1"/>
  <c r="AG1294" i="1"/>
  <c r="AG1310" i="1"/>
  <c r="AG1326" i="1"/>
  <c r="AG1406" i="1"/>
  <c r="AG1422" i="1"/>
  <c r="AG1440" i="1"/>
  <c r="AI1576" i="1"/>
  <c r="AI1614" i="1"/>
  <c r="AI1606" i="1"/>
  <c r="AI1624" i="1"/>
  <c r="AI1814" i="1"/>
  <c r="AG1438" i="1"/>
  <c r="AG1454" i="1"/>
  <c r="AG1470" i="1"/>
  <c r="AG1486" i="1"/>
  <c r="AG1502" i="1"/>
  <c r="AG1518" i="1"/>
  <c r="AG1534" i="1"/>
  <c r="AG1550" i="1"/>
  <c r="AG1566" i="1"/>
  <c r="AG1582" i="1"/>
  <c r="AG1598" i="1"/>
  <c r="AG1614" i="1"/>
  <c r="AG1630" i="1"/>
  <c r="AG1646" i="1"/>
  <c r="AG1662" i="1"/>
  <c r="AH1674" i="1"/>
  <c r="AG1686" i="1"/>
  <c r="AH1688" i="1"/>
  <c r="AG1692" i="1"/>
  <c r="AG1704" i="1"/>
  <c r="AG1720" i="1"/>
  <c r="AG1736" i="1"/>
  <c r="AG1752" i="1"/>
  <c r="AG1768" i="1"/>
  <c r="AG1784" i="1"/>
  <c r="AG1800" i="1"/>
  <c r="AG1816" i="1"/>
  <c r="AH1828" i="1"/>
  <c r="AI1850" i="1"/>
  <c r="AH1704" i="1"/>
  <c r="AH1720" i="1"/>
  <c r="AH1736" i="1"/>
  <c r="AH1752" i="1"/>
  <c r="AH1768" i="1"/>
  <c r="AH1784" i="1"/>
  <c r="AH1800" i="1"/>
  <c r="AH1816" i="1"/>
  <c r="AI1692" i="1"/>
  <c r="AG1640" i="1"/>
  <c r="AG1656" i="1"/>
  <c r="AG1670" i="1"/>
  <c r="AG1690" i="1"/>
  <c r="AG1462" i="1"/>
  <c r="AG1478" i="1"/>
  <c r="AG1494" i="1"/>
  <c r="AG1510" i="1"/>
  <c r="AG1526" i="1"/>
  <c r="AG1542" i="1"/>
  <c r="AG1558" i="1"/>
  <c r="AG1574" i="1"/>
  <c r="AG1590" i="1"/>
  <c r="AG1606" i="1"/>
  <c r="AG1622" i="1"/>
  <c r="AG1638" i="1"/>
  <c r="AG1654" i="1"/>
  <c r="AH1690" i="1"/>
  <c r="AG1706" i="1"/>
  <c r="AG1722" i="1"/>
  <c r="AG1738" i="1"/>
  <c r="AG1754" i="1"/>
  <c r="AG1770" i="1"/>
  <c r="AG1786" i="1"/>
  <c r="AG1802" i="1"/>
  <c r="AG1818" i="1"/>
  <c r="AH1844" i="1"/>
  <c r="AI1670" i="1"/>
  <c r="AI1690" i="1"/>
  <c r="AH1706" i="1"/>
  <c r="AH1722" i="1"/>
  <c r="AH1738" i="1"/>
  <c r="AH1754" i="1"/>
  <c r="AH1770" i="1"/>
  <c r="AH1786" i="1"/>
  <c r="AH1802" i="1"/>
  <c r="AH1818" i="1"/>
  <c r="AG1836" i="1"/>
  <c r="AI1844" i="1"/>
  <c r="AG1650" i="1"/>
  <c r="AG1666" i="1"/>
  <c r="AI1706" i="1"/>
  <c r="AI1722" i="1"/>
  <c r="AI1738" i="1"/>
  <c r="AI1754" i="1"/>
  <c r="AI1770" i="1"/>
  <c r="AI1786" i="1"/>
  <c r="AI1802" i="1"/>
  <c r="AI1818" i="1"/>
  <c r="AI1826" i="1"/>
  <c r="AH1836" i="1"/>
  <c r="AG1702" i="1"/>
  <c r="AG1718" i="1"/>
  <c r="AG1734" i="1"/>
  <c r="AG1750" i="1"/>
  <c r="AG1766" i="1"/>
  <c r="AG1782" i="1"/>
  <c r="AG1798" i="1"/>
  <c r="AG1814" i="1"/>
  <c r="AG1826" i="1"/>
  <c r="AG1834" i="1"/>
  <c r="AG1842" i="1"/>
  <c r="AG1850" i="1"/>
  <c r="AG1858" i="1"/>
  <c r="AG1866" i="1"/>
  <c r="AG1874" i="1"/>
  <c r="AG1882" i="1"/>
  <c r="AG1890" i="1"/>
  <c r="AG1898" i="1"/>
  <c r="AG1906" i="1"/>
  <c r="AG1914" i="1"/>
  <c r="AG1922" i="1"/>
  <c r="AG1930" i="1"/>
  <c r="AG1938" i="1"/>
  <c r="AG1946" i="1"/>
  <c r="AG1954" i="1"/>
  <c r="P10" i="3"/>
  <c r="Q10" i="3"/>
  <c r="AG1684" i="1"/>
  <c r="AG1700" i="1"/>
  <c r="AG1716" i="1"/>
  <c r="AG1732" i="1"/>
  <c r="AG1748" i="1"/>
  <c r="AG1764" i="1"/>
  <c r="AG1780" i="1"/>
  <c r="AG1796" i="1"/>
  <c r="AG1812" i="1"/>
  <c r="Q7" i="2"/>
  <c r="AG1680" i="1"/>
  <c r="AG1696" i="1"/>
  <c r="AG1712" i="1"/>
  <c r="AG1728" i="1"/>
  <c r="AG1744" i="1"/>
  <c r="AG1760" i="1"/>
  <c r="AG1776" i="1"/>
  <c r="AG1792" i="1"/>
  <c r="AG1808" i="1"/>
  <c r="AB13" i="3"/>
  <c r="Q797" i="3"/>
  <c r="P806" i="3"/>
  <c r="P878" i="3"/>
  <c r="P846" i="3"/>
  <c r="P871" i="3"/>
  <c r="P887" i="3"/>
  <c r="P830" i="3"/>
  <c r="P855" i="3"/>
  <c r="P814" i="3"/>
  <c r="P839" i="3"/>
  <c r="P8" i="3"/>
  <c r="P798" i="3"/>
  <c r="P823" i="3"/>
  <c r="P894" i="3"/>
  <c r="Q919" i="3"/>
  <c r="Q949" i="3"/>
  <c r="Q813" i="3"/>
  <c r="Q823" i="3"/>
  <c r="Q829" i="3"/>
  <c r="Q839" i="3"/>
  <c r="Q845" i="3"/>
  <c r="Q855" i="3"/>
  <c r="Q861" i="3"/>
  <c r="Q871" i="3"/>
  <c r="Q877" i="3"/>
  <c r="Q887" i="3"/>
  <c r="Q893" i="3"/>
  <c r="Q927" i="3"/>
  <c r="Q957" i="3"/>
  <c r="P854" i="3"/>
  <c r="P870" i="3"/>
  <c r="P886" i="3"/>
  <c r="Q917" i="3"/>
  <c r="Q1133" i="3"/>
  <c r="Q911" i="3"/>
  <c r="Q941" i="3"/>
  <c r="P801" i="3"/>
  <c r="P809" i="3"/>
  <c r="P817" i="3"/>
  <c r="P825" i="3"/>
  <c r="P833" i="3"/>
  <c r="P841" i="3"/>
  <c r="P849" i="3"/>
  <c r="P857" i="3"/>
  <c r="P865" i="3"/>
  <c r="P873" i="3"/>
  <c r="P881" i="3"/>
  <c r="P889" i="3"/>
  <c r="P897" i="3"/>
  <c r="P905" i="3"/>
  <c r="P913" i="3"/>
  <c r="P921" i="3"/>
  <c r="P929" i="3"/>
  <c r="P937" i="3"/>
  <c r="P945" i="3"/>
  <c r="P953" i="3"/>
  <c r="P961" i="3"/>
  <c r="P969" i="3"/>
  <c r="P977" i="3"/>
  <c r="P985" i="3"/>
  <c r="P993" i="3"/>
  <c r="P1001" i="3"/>
  <c r="P1009" i="3"/>
  <c r="P1017" i="3"/>
  <c r="P1025" i="3"/>
  <c r="P1033" i="3"/>
  <c r="P1041" i="3"/>
  <c r="P1049" i="3"/>
  <c r="P1057" i="3"/>
  <c r="P1065" i="3"/>
  <c r="P1073" i="3"/>
  <c r="P903" i="3"/>
  <c r="P911" i="3"/>
  <c r="P919" i="3"/>
  <c r="P927" i="3"/>
  <c r="P935" i="3"/>
  <c r="P943" i="3"/>
  <c r="P951" i="3"/>
  <c r="P959" i="3"/>
  <c r="P967" i="3"/>
  <c r="P975" i="3"/>
  <c r="P983" i="3"/>
  <c r="P991" i="3"/>
  <c r="P999" i="3"/>
  <c r="P1007" i="3"/>
  <c r="P1015" i="3"/>
  <c r="P1023" i="3"/>
  <c r="P1031" i="3"/>
  <c r="P1039" i="3"/>
  <c r="P1047" i="3"/>
  <c r="P1055" i="3"/>
  <c r="P1063" i="3"/>
  <c r="P1071" i="3"/>
  <c r="P1094" i="3"/>
  <c r="P1099" i="3"/>
  <c r="P1150" i="3"/>
  <c r="P10" i="2"/>
  <c r="P797" i="3"/>
  <c r="P805" i="3"/>
  <c r="P813" i="3"/>
  <c r="P821" i="3"/>
  <c r="P829" i="3"/>
  <c r="P837" i="3"/>
  <c r="P845" i="3"/>
  <c r="P853" i="3"/>
  <c r="P861" i="3"/>
  <c r="P869" i="3"/>
  <c r="P877" i="3"/>
  <c r="P885" i="3"/>
  <c r="P893" i="3"/>
  <c r="P901" i="3"/>
  <c r="P909" i="3"/>
  <c r="P917" i="3"/>
  <c r="P925" i="3"/>
  <c r="P933" i="3"/>
  <c r="P941" i="3"/>
  <c r="P949" i="3"/>
  <c r="P957" i="3"/>
  <c r="P965" i="3"/>
  <c r="P973" i="3"/>
  <c r="P981" i="3"/>
  <c r="P989" i="3"/>
  <c r="P997" i="3"/>
  <c r="P1005" i="3"/>
  <c r="P1013" i="3"/>
  <c r="P1021" i="3"/>
  <c r="P1029" i="3"/>
  <c r="P1037" i="3"/>
  <c r="P1045" i="3"/>
  <c r="P1053" i="3"/>
  <c r="P1061" i="3"/>
  <c r="P1069" i="3"/>
  <c r="P1077" i="3"/>
  <c r="P1118" i="3"/>
  <c r="P1139" i="3"/>
  <c r="Q1155" i="3"/>
  <c r="Q1202" i="3"/>
  <c r="Q1139" i="3"/>
  <c r="Q1179" i="3"/>
  <c r="Q1197" i="3"/>
  <c r="Q1210" i="3"/>
  <c r="P803" i="3"/>
  <c r="P811" i="3"/>
  <c r="P819" i="3"/>
  <c r="P827" i="3"/>
  <c r="P835" i="3"/>
  <c r="P843" i="3"/>
  <c r="P851" i="3"/>
  <c r="P859" i="3"/>
  <c r="P867" i="3"/>
  <c r="P875" i="3"/>
  <c r="P883" i="3"/>
  <c r="P891" i="3"/>
  <c r="P899" i="3"/>
  <c r="P907" i="3"/>
  <c r="P915" i="3"/>
  <c r="P923" i="3"/>
  <c r="P931" i="3"/>
  <c r="P939" i="3"/>
  <c r="P947" i="3"/>
  <c r="P955" i="3"/>
  <c r="P963" i="3"/>
  <c r="P971" i="3"/>
  <c r="P979" i="3"/>
  <c r="P987" i="3"/>
  <c r="P995" i="3"/>
  <c r="P1003" i="3"/>
  <c r="P1011" i="3"/>
  <c r="P1019" i="3"/>
  <c r="P1027" i="3"/>
  <c r="P1035" i="3"/>
  <c r="P1043" i="3"/>
  <c r="P1051" i="3"/>
  <c r="P1059" i="3"/>
  <c r="P1067" i="3"/>
  <c r="P1075" i="3"/>
  <c r="P1086" i="3"/>
  <c r="P1107" i="3"/>
  <c r="P1110" i="3"/>
  <c r="P1126" i="3"/>
  <c r="P1142" i="3"/>
  <c r="Q1173" i="3"/>
  <c r="Q1217" i="3"/>
  <c r="Q1083" i="3"/>
  <c r="Q1099" i="3"/>
  <c r="Q1115" i="3"/>
  <c r="P1166" i="3"/>
  <c r="P1085" i="3"/>
  <c r="P1093" i="3"/>
  <c r="P1101" i="3"/>
  <c r="P1109" i="3"/>
  <c r="P1117" i="3"/>
  <c r="P1125" i="3"/>
  <c r="P1133" i="3"/>
  <c r="P1141" i="3"/>
  <c r="P1149" i="3"/>
  <c r="P1157" i="3"/>
  <c r="P1165" i="3"/>
  <c r="P1173" i="3"/>
  <c r="P1181" i="3"/>
  <c r="P1163" i="3"/>
  <c r="P1171" i="3"/>
  <c r="P1179" i="3"/>
  <c r="P1082" i="3"/>
  <c r="P1090" i="3"/>
  <c r="P1098" i="3"/>
  <c r="P1106" i="3"/>
  <c r="P1114" i="3"/>
  <c r="P1122" i="3"/>
  <c r="P1130" i="3"/>
  <c r="P1138" i="3"/>
  <c r="P1146" i="3"/>
  <c r="P1154" i="3"/>
  <c r="P1162" i="3"/>
  <c r="P1170" i="3"/>
  <c r="P1178" i="3"/>
  <c r="Q1209" i="3"/>
  <c r="AB13" i="4"/>
  <c r="P5" i="4"/>
  <c r="Q5" i="4"/>
  <c r="P1081" i="3"/>
  <c r="P1089" i="3"/>
  <c r="P1097" i="3"/>
  <c r="P1105" i="3"/>
  <c r="P1113" i="3"/>
  <c r="P1121" i="3"/>
  <c r="P1129" i="3"/>
  <c r="P1137" i="3"/>
  <c r="P1145" i="3"/>
  <c r="P1153" i="3"/>
  <c r="P1161" i="3"/>
  <c r="P1169" i="3"/>
  <c r="P1177" i="3"/>
  <c r="AB12" i="4"/>
  <c r="Q1224" i="3"/>
  <c r="P2" i="4"/>
  <c r="P2778" i="4"/>
  <c r="P2794" i="4"/>
  <c r="P2802" i="4"/>
  <c r="P2810" i="4"/>
  <c r="P2768" i="4"/>
  <c r="P2776" i="4"/>
  <c r="P2784" i="4"/>
  <c r="P2792" i="4"/>
  <c r="P2800" i="4"/>
  <c r="P2808" i="4"/>
  <c r="P2816" i="4"/>
  <c r="P2766" i="4"/>
  <c r="P2774" i="4"/>
  <c r="P2782" i="4"/>
  <c r="P2790" i="4"/>
  <c r="P2798" i="4"/>
  <c r="P2806" i="4"/>
  <c r="P2814" i="4"/>
  <c r="P2764" i="4"/>
  <c r="P2772" i="4"/>
  <c r="P2780" i="4"/>
  <c r="P2788" i="4"/>
  <c r="P2796" i="4"/>
  <c r="P2804" i="4"/>
  <c r="P2812" i="4"/>
  <c r="Q2836" i="4"/>
  <c r="Q2896" i="4"/>
  <c r="Q2900" i="4"/>
  <c r="Q2904" i="4"/>
  <c r="Q2908" i="4"/>
  <c r="Q2912" i="4"/>
  <c r="Q2916" i="4"/>
  <c r="Q2895" i="4"/>
  <c r="Q2899" i="4"/>
  <c r="Q2903" i="4"/>
  <c r="Q2907" i="4"/>
  <c r="Q2911" i="4"/>
  <c r="Q2915" i="4"/>
</calcChain>
</file>

<file path=xl/sharedStrings.xml><?xml version="1.0" encoding="utf-8"?>
<sst xmlns="http://schemas.openxmlformats.org/spreadsheetml/2006/main" count="46904" uniqueCount="4344">
  <si>
    <t>Date</t>
  </si>
  <si>
    <t>Race</t>
  </si>
  <si>
    <t>Horse</t>
  </si>
  <si>
    <t>PP</t>
  </si>
  <si>
    <t>Jockey</t>
  </si>
  <si>
    <t>Trainer</t>
  </si>
  <si>
    <t>Sire 1</t>
  </si>
  <si>
    <t>Sire 2</t>
  </si>
  <si>
    <t>OG M/L</t>
  </si>
  <si>
    <t>OG M/L Dec</t>
  </si>
  <si>
    <t>OG Sal.</t>
  </si>
  <si>
    <t>OG Prob.</t>
  </si>
  <si>
    <t>Adj. Prob.</t>
  </si>
  <si>
    <t>Scr Amount</t>
  </si>
  <si>
    <t>New Sal.</t>
  </si>
  <si>
    <t>Ind. Scr. Adj.</t>
  </si>
  <si>
    <t>New M/L</t>
  </si>
  <si>
    <t>Final Odds</t>
  </si>
  <si>
    <t>Odds Mvmt</t>
  </si>
  <si>
    <t>Odds Drift %</t>
  </si>
  <si>
    <t>Favorite</t>
  </si>
  <si>
    <t>Finish</t>
  </si>
  <si>
    <t>Win Payoff</t>
  </si>
  <si>
    <t>Place Payoff</t>
  </si>
  <si>
    <t>Show Payoff</t>
  </si>
  <si>
    <t>Money Won</t>
  </si>
  <si>
    <t>Total Points</t>
  </si>
  <si>
    <t>Points W Scr Adj</t>
  </si>
  <si>
    <t>AVPA</t>
  </si>
  <si>
    <t>Race AVPA</t>
  </si>
  <si>
    <t>Day AVPA</t>
  </si>
  <si>
    <t>Track AVPA</t>
  </si>
  <si>
    <t>Race % Diff</t>
  </si>
  <si>
    <t>Day % Diff</t>
  </si>
  <si>
    <t>Track % Diff</t>
  </si>
  <si>
    <t>Field Size</t>
  </si>
  <si>
    <t>Weather</t>
  </si>
  <si>
    <t>Temp</t>
  </si>
  <si>
    <t>Surface</t>
  </si>
  <si>
    <t>Track Cond.</t>
  </si>
  <si>
    <t>Distance</t>
  </si>
  <si>
    <t>Start</t>
  </si>
  <si>
    <t>1/4</t>
  </si>
  <si>
    <t>1/2</t>
  </si>
  <si>
    <t>Str</t>
  </si>
  <si>
    <t>Fin</t>
  </si>
  <si>
    <t>Running Style</t>
  </si>
  <si>
    <t>Yards Gained</t>
  </si>
  <si>
    <t>Trip Notes</t>
  </si>
  <si>
    <t>Had Trouble</t>
  </si>
  <si>
    <t>Trouble Types</t>
  </si>
  <si>
    <t>Frac 1</t>
  </si>
  <si>
    <t>Frac 2</t>
  </si>
  <si>
    <t>Frac 3</t>
  </si>
  <si>
    <t>Final Time</t>
  </si>
  <si>
    <t>2025-11-06</t>
  </si>
  <si>
    <t>Lost in Rome</t>
  </si>
  <si>
    <t>Kendrick Carmouche</t>
  </si>
  <si>
    <t>Wayne Potts</t>
  </si>
  <si>
    <t>Tale of Ekati</t>
  </si>
  <si>
    <t>Bold Executive</t>
  </si>
  <si>
    <t>6/1</t>
  </si>
  <si>
    <t>5/1</t>
  </si>
  <si>
    <t>No</t>
  </si>
  <si>
    <t>Cloudy</t>
  </si>
  <si>
    <t>Dirt</t>
  </si>
  <si>
    <t>Fast</t>
  </si>
  <si>
    <t>Closer</t>
  </si>
  <si>
    <t>ins-2pturn,empty</t>
  </si>
  <si>
    <t>23.27</t>
  </si>
  <si>
    <t>46.42</t>
  </si>
  <si>
    <t>1:11.25</t>
  </si>
  <si>
    <t>1:36.59</t>
  </si>
  <si>
    <t>Best Bet</t>
  </si>
  <si>
    <t>Eric Cancel</t>
  </si>
  <si>
    <t>Gustavo Rodriguez</t>
  </si>
  <si>
    <t>Uncle Mo</t>
  </si>
  <si>
    <t>Mr. Greeley</t>
  </si>
  <si>
    <t>3/1</t>
  </si>
  <si>
    <t>5/2</t>
  </si>
  <si>
    <t>Yes</t>
  </si>
  <si>
    <t>Presser</t>
  </si>
  <si>
    <t>insfoe,2pturn,wknd</t>
  </si>
  <si>
    <t>drifted</t>
  </si>
  <si>
    <t>Bad Larry</t>
  </si>
  <si>
    <t>Jorge Panaijo</t>
  </si>
  <si>
    <t>Eduardo E. Jones</t>
  </si>
  <si>
    <t>Collected</t>
  </si>
  <si>
    <t>Quality Road</t>
  </si>
  <si>
    <t>30/1</t>
  </si>
  <si>
    <t>25/1</t>
  </si>
  <si>
    <t>Stalker</t>
  </si>
  <si>
    <t>dropback7/16,2-5ptrn</t>
  </si>
  <si>
    <t>Power Seeker</t>
  </si>
  <si>
    <t>Jose Lezcano</t>
  </si>
  <si>
    <t>Linda Rice</t>
  </si>
  <si>
    <t>Distorted Humor</t>
  </si>
  <si>
    <t>Mineshaft</t>
  </si>
  <si>
    <t>2/1</t>
  </si>
  <si>
    <t>3/2</t>
  </si>
  <si>
    <t>4ptrn,bid3/16,respond</t>
  </si>
  <si>
    <t>Bossmakinbossmoves</t>
  </si>
  <si>
    <t>Luis R. Rivera, Jr.</t>
  </si>
  <si>
    <t>Patrick J. Quick</t>
  </si>
  <si>
    <t>Laoban</t>
  </si>
  <si>
    <t>Bernardini</t>
  </si>
  <si>
    <t>10/1</t>
  </si>
  <si>
    <t>8/1</t>
  </si>
  <si>
    <t>eased,bled,equ-amb</t>
  </si>
  <si>
    <t>eased</t>
  </si>
  <si>
    <t>Brew Pub</t>
  </si>
  <si>
    <t>Ricardo Santana, Jr.</t>
  </si>
  <si>
    <t>Ilkay Kantarmaci</t>
  </si>
  <si>
    <t>Street Sense</t>
  </si>
  <si>
    <t>Giant's Causeway</t>
  </si>
  <si>
    <t>7/2</t>
  </si>
  <si>
    <t>Front Runner</t>
  </si>
  <si>
    <t>3pturn,outfinished</t>
  </si>
  <si>
    <t>Saratoga Flash (SCR)</t>
  </si>
  <si>
    <t>Jaime Rodriguez</t>
  </si>
  <si>
    <t>Saffie A. Joseph, Jr.</t>
  </si>
  <si>
    <t>Sky Mesa</t>
  </si>
  <si>
    <t>4/1</t>
  </si>
  <si>
    <t>Day to Day</t>
  </si>
  <si>
    <t>Flavien Prat</t>
  </si>
  <si>
    <t>McKinzie</t>
  </si>
  <si>
    <t>Malibu Moon</t>
  </si>
  <si>
    <t>chased2p,weakened</t>
  </si>
  <si>
    <t>23.18</t>
  </si>
  <si>
    <t>47.30</t>
  </si>
  <si>
    <t>1:12.31</t>
  </si>
  <si>
    <t>1:38.45</t>
  </si>
  <si>
    <t>Shilling</t>
  </si>
  <si>
    <t>Christopher Elliott</t>
  </si>
  <si>
    <t>Kenneth G. McPeek</t>
  </si>
  <si>
    <t>Global Campaign</t>
  </si>
  <si>
    <t>Exchange Rate</t>
  </si>
  <si>
    <t>bobbledst,drewclear</t>
  </si>
  <si>
    <t>Spa Prospector</t>
  </si>
  <si>
    <t>Thomas M. Amoss</t>
  </si>
  <si>
    <t>Authentic</t>
  </si>
  <si>
    <t>4-3wpursuit,tired</t>
  </si>
  <si>
    <t>Secane</t>
  </si>
  <si>
    <t>Edgard J. Zayas</t>
  </si>
  <si>
    <t>Audible</t>
  </si>
  <si>
    <t>9/5</t>
  </si>
  <si>
    <t>prompted3-2w,kepton</t>
  </si>
  <si>
    <t>Believable</t>
  </si>
  <si>
    <t>Todd A. Pletcher</t>
  </si>
  <si>
    <t>Curlin</t>
  </si>
  <si>
    <t>Tapit</t>
  </si>
  <si>
    <t>chased5-4w,ranon</t>
  </si>
  <si>
    <t>Red Boots</t>
  </si>
  <si>
    <t>Chris J. Englehart</t>
  </si>
  <si>
    <t>Will Take Charge</t>
  </si>
  <si>
    <t>Trappe Shot</t>
  </si>
  <si>
    <t>9/2</t>
  </si>
  <si>
    <t>Clear</t>
  </si>
  <si>
    <t>savedground,faltered</t>
  </si>
  <si>
    <t>22.78</t>
  </si>
  <si>
    <t>46.81</t>
  </si>
  <si>
    <t>1:11.31</t>
  </si>
  <si>
    <t>1:17.67</t>
  </si>
  <si>
    <t>Bodegas</t>
  </si>
  <si>
    <t>H. James Bond</t>
  </si>
  <si>
    <t>Omaha Beach</t>
  </si>
  <si>
    <t>Pulpit</t>
  </si>
  <si>
    <t>stdied1/2,2-3p,4p1/4</t>
  </si>
  <si>
    <t>steadied</t>
  </si>
  <si>
    <t>Neri</t>
  </si>
  <si>
    <t>Vino Rosso</t>
  </si>
  <si>
    <t>Jump Start</t>
  </si>
  <si>
    <t>12/1</t>
  </si>
  <si>
    <t>bmpst,4-6ptrn,8p3/16</t>
  </si>
  <si>
    <t>bumped</t>
  </si>
  <si>
    <t>Patience N Grace</t>
  </si>
  <si>
    <t>Katie Davis</t>
  </si>
  <si>
    <t>Kevin Bond</t>
  </si>
  <si>
    <t>The Factor</t>
  </si>
  <si>
    <t>Into Mischief</t>
  </si>
  <si>
    <t>4-5pathturn,7p3/16</t>
  </si>
  <si>
    <t>Three Nines Fine</t>
  </si>
  <si>
    <t>David P. Duggan</t>
  </si>
  <si>
    <t>Central Banker</t>
  </si>
  <si>
    <t>Street Boss</t>
  </si>
  <si>
    <t>insturn,headed3/16</t>
  </si>
  <si>
    <t>Lady Angelina</t>
  </si>
  <si>
    <t>Junior Alvarado</t>
  </si>
  <si>
    <t>William I. Mott</t>
  </si>
  <si>
    <t>Violence</t>
  </si>
  <si>
    <t>Ghostzapper</t>
  </si>
  <si>
    <t>2p,bid1/4,lead4p3/16</t>
  </si>
  <si>
    <t>Aperitif</t>
  </si>
  <si>
    <t>Manuel Franco</t>
  </si>
  <si>
    <t>Elizabeth M. Merryman</t>
  </si>
  <si>
    <t>Big Drama</t>
  </si>
  <si>
    <t>2-3pturn,noresponse</t>
  </si>
  <si>
    <t>Red Velvet Cake</t>
  </si>
  <si>
    <t>Javier Castellano</t>
  </si>
  <si>
    <t>Melanie Giddings</t>
  </si>
  <si>
    <t>Lord Nelson</t>
  </si>
  <si>
    <t>Congaree</t>
  </si>
  <si>
    <t>7/5</t>
  </si>
  <si>
    <t>out,3ptrn,6p3/16,wknd</t>
  </si>
  <si>
    <t>Rare Society</t>
  </si>
  <si>
    <t>Ruben Silvera</t>
  </si>
  <si>
    <t>Awesome Again</t>
  </si>
  <si>
    <t>20/1</t>
  </si>
  <si>
    <t>outside,3-4pturn,wknd</t>
  </si>
  <si>
    <t>American Grant (SCR)</t>
  </si>
  <si>
    <t>Bruce R. Brown</t>
  </si>
  <si>
    <t>Commissioner</t>
  </si>
  <si>
    <t>Quiet American</t>
  </si>
  <si>
    <t>Turf</t>
  </si>
  <si>
    <t>Firm</t>
  </si>
  <si>
    <t>23.20</t>
  </si>
  <si>
    <t>47.98</t>
  </si>
  <si>
    <t>1:12.19</t>
  </si>
  <si>
    <t>1:35.63</t>
  </si>
  <si>
    <t>Miztertonic</t>
  </si>
  <si>
    <t>Joel Rosario</t>
  </si>
  <si>
    <t>Keri Brion</t>
  </si>
  <si>
    <t>Mission Impazible</t>
  </si>
  <si>
    <t>E Dubai</t>
  </si>
  <si>
    <t>chased4-3w,ranon</t>
  </si>
  <si>
    <t>Mo Trump</t>
  </si>
  <si>
    <t>M. Anthony Ferraro</t>
  </si>
  <si>
    <t>Mo Town</t>
  </si>
  <si>
    <t>inhand2p,wkndlate</t>
  </si>
  <si>
    <t>Ramblin' Wreck</t>
  </si>
  <si>
    <t>Danny Gargan</t>
  </si>
  <si>
    <t>Redesdale</t>
  </si>
  <si>
    <t>Lemon Drop Kid</t>
  </si>
  <si>
    <t>6wuppr,uplastjumps</t>
  </si>
  <si>
    <t>Alan Turing</t>
  </si>
  <si>
    <t>Sadler's Wells</t>
  </si>
  <si>
    <t>5wuppr,led,caught</t>
  </si>
  <si>
    <t>Conman</t>
  </si>
  <si>
    <t>Constitution</t>
  </si>
  <si>
    <t>Medaglia d'Oro</t>
  </si>
  <si>
    <t>6/5</t>
  </si>
  <si>
    <t>bumpedst,improved</t>
  </si>
  <si>
    <t>Ruse</t>
  </si>
  <si>
    <t>Timothy A. Hills</t>
  </si>
  <si>
    <t>War Dancer</t>
  </si>
  <si>
    <t>Let Goodtimes Roll</t>
  </si>
  <si>
    <t>chased4-3w,wkndlate</t>
  </si>
  <si>
    <t>Willintoriskitall (SCR)</t>
  </si>
  <si>
    <t>Richard E. Dutrow, Jr.</t>
  </si>
  <si>
    <t>Superestrella</t>
  </si>
  <si>
    <t>Pomeroy</t>
  </si>
  <si>
    <t>Cable Ready</t>
  </si>
  <si>
    <t>Linda K. Dixon</t>
  </si>
  <si>
    <t>Dynaformer</t>
  </si>
  <si>
    <t>1/1</t>
  </si>
  <si>
    <t>3-2winaim,wkndlate</t>
  </si>
  <si>
    <t>Pineapple Man (SCR)</t>
  </si>
  <si>
    <t>Rider TBA</t>
  </si>
  <si>
    <t>Michelle Nevin</t>
  </si>
  <si>
    <t>Gormley</t>
  </si>
  <si>
    <t>Borrego</t>
  </si>
  <si>
    <t>Leftembehind (SCR)</t>
  </si>
  <si>
    <t>Rudy R. Rodriguez</t>
  </si>
  <si>
    <t>Accelerate</t>
  </si>
  <si>
    <t>Lucky Pulpit</t>
  </si>
  <si>
    <t>Refuah (SCR)</t>
  </si>
  <si>
    <t>Joe Sharp</t>
  </si>
  <si>
    <t>Daredevil</t>
  </si>
  <si>
    <t>Tale of the Cat</t>
  </si>
  <si>
    <t>Shared Success (SCR)</t>
  </si>
  <si>
    <t>Japan</t>
  </si>
  <si>
    <t>Belong to Me</t>
  </si>
  <si>
    <t>Wynstock (SCR)</t>
  </si>
  <si>
    <t>Fernando Abreu</t>
  </si>
  <si>
    <t>Solomini</t>
  </si>
  <si>
    <t>Flatter</t>
  </si>
  <si>
    <t>Get a Job (SCR)</t>
  </si>
  <si>
    <t>Jorge R. Abreu</t>
  </si>
  <si>
    <t>Good Samaritan</t>
  </si>
  <si>
    <t>Speightstown</t>
  </si>
  <si>
    <t>Shipsational (SCR)</t>
  </si>
  <si>
    <t>Midshipman</t>
  </si>
  <si>
    <t>Thunder Gulch</t>
  </si>
  <si>
    <t>Grand Commander</t>
  </si>
  <si>
    <t>Lane J. Luzzi</t>
  </si>
  <si>
    <t>Girvin</t>
  </si>
  <si>
    <t>dropback7/16,ins-2p</t>
  </si>
  <si>
    <t>23.61</t>
  </si>
  <si>
    <t>47.69</t>
  </si>
  <si>
    <t>1:12.37</t>
  </si>
  <si>
    <t>1:24.71</t>
  </si>
  <si>
    <t>Enduring Angel (SCR)</t>
  </si>
  <si>
    <t>Favinho Villa Pino</t>
  </si>
  <si>
    <t>Blame</t>
  </si>
  <si>
    <t>Dark Angel (IRE)</t>
  </si>
  <si>
    <t>Daytona Moonshine</t>
  </si>
  <si>
    <t>Jose Antonio Gomez</t>
  </si>
  <si>
    <t>Norman C. Follett</t>
  </si>
  <si>
    <t>Not For Love</t>
  </si>
  <si>
    <t>29/1</t>
  </si>
  <si>
    <t>briefstdyearly,ins</t>
  </si>
  <si>
    <t>Seeker's Hope</t>
  </si>
  <si>
    <t>Mark A. Hennig</t>
  </si>
  <si>
    <t>Candy Ride (ARG)</t>
  </si>
  <si>
    <t>bmpbrk,instrn,tired</t>
  </si>
  <si>
    <t>Last Man Standing</t>
  </si>
  <si>
    <t>War Chant</t>
  </si>
  <si>
    <t>3-4p,6p3/16,rallied</t>
  </si>
  <si>
    <t>Freedom Maker</t>
  </si>
  <si>
    <t>Classic Empire</t>
  </si>
  <si>
    <t>Grand Reward</t>
  </si>
  <si>
    <t>bmpbrk,4p,led3/16-1/8</t>
  </si>
  <si>
    <t>Party With Smarty</t>
  </si>
  <si>
    <t>Jaime Gutierrez-Herrera</t>
  </si>
  <si>
    <t>Smarty Jones</t>
  </si>
  <si>
    <t>bmpdbtwnbrk,3p,4p1/4</t>
  </si>
  <si>
    <t>Natural Hunk</t>
  </si>
  <si>
    <t>Sahin Civaci</t>
  </si>
  <si>
    <t>Robert J.W. Johnston</t>
  </si>
  <si>
    <t>Greatness</t>
  </si>
  <si>
    <t>Giacomo</t>
  </si>
  <si>
    <t>19/1</t>
  </si>
  <si>
    <t>bmpbrk,offslw,veered</t>
  </si>
  <si>
    <t>Sequential</t>
  </si>
  <si>
    <t>Nyquist</t>
  </si>
  <si>
    <t>Dehere</t>
  </si>
  <si>
    <t>chased,2pturn,outkckd</t>
  </si>
  <si>
    <t>Down the Line</t>
  </si>
  <si>
    <t>Omar Hernandez Moreno</t>
  </si>
  <si>
    <t>15/1</t>
  </si>
  <si>
    <t>bid3pathturn,tired</t>
  </si>
  <si>
    <t>Getting Serious (SCR)</t>
  </si>
  <si>
    <t>Samuel Marin</t>
  </si>
  <si>
    <t>Claude R. McGaughey III</t>
  </si>
  <si>
    <t>Hard Spun</t>
  </si>
  <si>
    <t>Outer turf</t>
  </si>
  <si>
    <t>Fitz Right</t>
  </si>
  <si>
    <t>Chad C. Brown</t>
  </si>
  <si>
    <t>Charlatan</t>
  </si>
  <si>
    <t>Henny Hughes</t>
  </si>
  <si>
    <t>Deep Learning</t>
  </si>
  <si>
    <t>Cairo Prince</t>
  </si>
  <si>
    <t>Union Rags</t>
  </si>
  <si>
    <t>8/5</t>
  </si>
  <si>
    <t>4/5</t>
  </si>
  <si>
    <t>Bella Knows</t>
  </si>
  <si>
    <t>Brad H. Cox</t>
  </si>
  <si>
    <t>Kantharos</t>
  </si>
  <si>
    <t>Bellamy Road</t>
  </si>
  <si>
    <t>Fille d'Oro (IRE)</t>
  </si>
  <si>
    <t>Wootton Bassett (GB)</t>
  </si>
  <si>
    <t>Tideoftime</t>
  </si>
  <si>
    <t>Jorge Ruiz</t>
  </si>
  <si>
    <t>James J. Toner</t>
  </si>
  <si>
    <t>Mendelssohn</t>
  </si>
  <si>
    <t>Candy Moonshine</t>
  </si>
  <si>
    <t>Michael E. Gorham</t>
  </si>
  <si>
    <t>Twirling Candy</t>
  </si>
  <si>
    <t>Devilish Grin (SCR)</t>
  </si>
  <si>
    <t>Amelia J. Green</t>
  </si>
  <si>
    <t>Sea The Stars (IRE)</t>
  </si>
  <si>
    <t>Hidden Rose (SCR)</t>
  </si>
  <si>
    <t>Miguel Clement</t>
  </si>
  <si>
    <t>Connect</t>
  </si>
  <si>
    <t>Hire the Hat</t>
  </si>
  <si>
    <t>Beau Liam</t>
  </si>
  <si>
    <t>Arch</t>
  </si>
  <si>
    <t>Mathea</t>
  </si>
  <si>
    <t>Tacitus</t>
  </si>
  <si>
    <t>Verrazano</t>
  </si>
  <si>
    <t>14/1</t>
  </si>
  <si>
    <t>R U Bluffing</t>
  </si>
  <si>
    <t>John C. Kimmel</t>
  </si>
  <si>
    <t>Unified</t>
  </si>
  <si>
    <t>Friend Or Foe</t>
  </si>
  <si>
    <t>7/1</t>
  </si>
  <si>
    <t>Pencima (SCR)</t>
  </si>
  <si>
    <t>Assaf Ronen</t>
  </si>
  <si>
    <t>Divine Park</t>
  </si>
  <si>
    <t>50/1</t>
  </si>
  <si>
    <t>Power of Women</t>
  </si>
  <si>
    <t>Charlton Baker</t>
  </si>
  <si>
    <t>Big Brown</t>
  </si>
  <si>
    <t>Boys At Tosconova</t>
  </si>
  <si>
    <t>Bouquetry (SCR)</t>
  </si>
  <si>
    <t>Complexity</t>
  </si>
  <si>
    <t>Liam's Map</t>
  </si>
  <si>
    <t>Margarita Molly</t>
  </si>
  <si>
    <t>Knicks Go</t>
  </si>
  <si>
    <t>Bodemeister</t>
  </si>
  <si>
    <t>Hot Currency</t>
  </si>
  <si>
    <t>Spring At Last</t>
  </si>
  <si>
    <t>Magic in My Eyes</t>
  </si>
  <si>
    <t>Freud</t>
  </si>
  <si>
    <t>Absolute Smoke</t>
  </si>
  <si>
    <t>Honest Mischief</t>
  </si>
  <si>
    <t>Maria's Mon</t>
  </si>
  <si>
    <t>Nonna Lynne</t>
  </si>
  <si>
    <t>Slumber (GB)</t>
  </si>
  <si>
    <t>Gio Ponti</t>
  </si>
  <si>
    <t>4wupper,secondbest</t>
  </si>
  <si>
    <t>23.54</t>
  </si>
  <si>
    <t>48.06</t>
  </si>
  <si>
    <t>1:12.12</t>
  </si>
  <si>
    <t>1:42.27</t>
  </si>
  <si>
    <t>Collaboration (SCR)</t>
  </si>
  <si>
    <t>English Channel</t>
  </si>
  <si>
    <t>Gallant Greta</t>
  </si>
  <si>
    <t>Michael J. Maker</t>
  </si>
  <si>
    <t>Empire Maker</t>
  </si>
  <si>
    <t>1/10</t>
  </si>
  <si>
    <t>5-6wuppr,edgedclear</t>
  </si>
  <si>
    <t>Snowy Evening</t>
  </si>
  <si>
    <t>David G. Donk</t>
  </si>
  <si>
    <t>Frosted</t>
  </si>
  <si>
    <t>Sharp Humor</t>
  </si>
  <si>
    <t>tracked2p,kepton</t>
  </si>
  <si>
    <t>Munny Grab</t>
  </si>
  <si>
    <t>Horacio De Paz</t>
  </si>
  <si>
    <t>Munnings</t>
  </si>
  <si>
    <t>3wuppr,led,wkndlte</t>
  </si>
  <si>
    <t>Can't Fool Me</t>
  </si>
  <si>
    <t>Frost Giant</t>
  </si>
  <si>
    <t>First Dude</t>
  </si>
  <si>
    <t>chased2-3w,noimpact</t>
  </si>
  <si>
    <t>Latest Edition</t>
  </si>
  <si>
    <t>inhandins,weakened</t>
  </si>
  <si>
    <t>Shezanarcticqueen</t>
  </si>
  <si>
    <t>Keen Ice</t>
  </si>
  <si>
    <t>Lonhro (AUS)</t>
  </si>
  <si>
    <t>3wpursuit,tired</t>
  </si>
  <si>
    <t>Saratoga Snow</t>
  </si>
  <si>
    <t>Michael Dini</t>
  </si>
  <si>
    <t>Vekoma</t>
  </si>
  <si>
    <t>2w1/4,passedtired</t>
  </si>
  <si>
    <t>Ah Ca Ira (SCR)</t>
  </si>
  <si>
    <t>Maximum Security</t>
  </si>
  <si>
    <t>Royal Bobbie (SCR)</t>
  </si>
  <si>
    <t>American Lion</t>
  </si>
  <si>
    <t>Mommasgottagun (SCR)</t>
  </si>
  <si>
    <t>Gun Runner</t>
  </si>
  <si>
    <t>Dialed In</t>
  </si>
  <si>
    <t>Midtown Lights (SCR)</t>
  </si>
  <si>
    <t>Fast and Frisky (SCR)</t>
  </si>
  <si>
    <t>Fifi La Fume</t>
  </si>
  <si>
    <t>City Zip</t>
  </si>
  <si>
    <t>insideturns,nothreat</t>
  </si>
  <si>
    <t>24.38</t>
  </si>
  <si>
    <t>48.10</t>
  </si>
  <si>
    <t>1:11.98</t>
  </si>
  <si>
    <t>1:42.60</t>
  </si>
  <si>
    <t>Bunny Honey</t>
  </si>
  <si>
    <t>Demarchelier (GB)</t>
  </si>
  <si>
    <t>Any Given Saturday</t>
  </si>
  <si>
    <t>11/1</t>
  </si>
  <si>
    <t>ins-2pturns,easd,wlkd</t>
  </si>
  <si>
    <t>Roagna</t>
  </si>
  <si>
    <t>Air Force Blue</t>
  </si>
  <si>
    <t>Tizway</t>
  </si>
  <si>
    <t>ins1st,2-3p2nd,5p1/4</t>
  </si>
  <si>
    <t>Proud Mary</t>
  </si>
  <si>
    <t>Point of Entry</t>
  </si>
  <si>
    <t>ins,2p5/16,led,overtkn</t>
  </si>
  <si>
    <t>Temple City Taboo</t>
  </si>
  <si>
    <t>Antonio Arriaga</t>
  </si>
  <si>
    <t>Temple City</t>
  </si>
  <si>
    <t>Proud Citizen</t>
  </si>
  <si>
    <t>2-3pathturns,4p1/4</t>
  </si>
  <si>
    <t>Tralee Girl (SCR)</t>
  </si>
  <si>
    <t>Pioneerof the Nile</t>
  </si>
  <si>
    <t>Vino Samara</t>
  </si>
  <si>
    <t>3-5pturns,rallied,up</t>
  </si>
  <si>
    <t>Princess Summer (SCR)</t>
  </si>
  <si>
    <t>Mastery</t>
  </si>
  <si>
    <t>Birdstone</t>
  </si>
  <si>
    <t>Inflammabelle</t>
  </si>
  <si>
    <t>Flameaway</t>
  </si>
  <si>
    <t>2p1st,ins2nd,tired</t>
  </si>
  <si>
    <t>Lotus Petal</t>
  </si>
  <si>
    <t>Jena M. Antonucci</t>
  </si>
  <si>
    <t>Tourist</t>
  </si>
  <si>
    <t>3pathturns,empty</t>
  </si>
  <si>
    <t>Widdershins</t>
  </si>
  <si>
    <t>Amira Chichakly</t>
  </si>
  <si>
    <t>Country House</t>
  </si>
  <si>
    <t>16/1</t>
  </si>
  <si>
    <t>2p1st,3-5p2nd,6p1/4</t>
  </si>
  <si>
    <t>Island Fox</t>
  </si>
  <si>
    <t>Adrianne DeVaux</t>
  </si>
  <si>
    <t>Catalina Cruiser</t>
  </si>
  <si>
    <t>Hold That Tiger</t>
  </si>
  <si>
    <t>stepslowst,5p1sttrn</t>
  </si>
  <si>
    <t>Sheer Will (SCR)</t>
  </si>
  <si>
    <t>War of Will</t>
  </si>
  <si>
    <t>Broken Vow</t>
  </si>
  <si>
    <t>That's Funny (SCR)</t>
  </si>
  <si>
    <t>Practical Joke</t>
  </si>
  <si>
    <t>Smart Strike</t>
  </si>
  <si>
    <t>2025-11-07</t>
  </si>
  <si>
    <t>Fonzi Angel</t>
  </si>
  <si>
    <t>James T. Ryerson</t>
  </si>
  <si>
    <t>Galileo (IRE)</t>
  </si>
  <si>
    <t>ins-3p,5p3/16,equ-amb</t>
  </si>
  <si>
    <t>23.30</t>
  </si>
  <si>
    <t>46.84</t>
  </si>
  <si>
    <t>1:37.52</t>
  </si>
  <si>
    <t>Grit N Glitter</t>
  </si>
  <si>
    <t>bobbledbrk,2-3pturn</t>
  </si>
  <si>
    <t>Chartist</t>
  </si>
  <si>
    <t>Tonalist</t>
  </si>
  <si>
    <t>War Front</t>
  </si>
  <si>
    <t>awkwrdbrk,climbed7/8</t>
  </si>
  <si>
    <t>Probable Choice</t>
  </si>
  <si>
    <t>Oscar S. Barrera III</t>
  </si>
  <si>
    <t>Improbable</t>
  </si>
  <si>
    <t>Soldier Hollow (GB)</t>
  </si>
  <si>
    <t>ins-2p,headed3/8,stopd</t>
  </si>
  <si>
    <t>Icy Legs</t>
  </si>
  <si>
    <t>Jose M. Jimenez</t>
  </si>
  <si>
    <t>Awesome of Course</t>
  </si>
  <si>
    <t>climbed3/4,5pturn</t>
  </si>
  <si>
    <t>Baseball Lady</t>
  </si>
  <si>
    <t>By My Standards</t>
  </si>
  <si>
    <t>Giant Surprise</t>
  </si>
  <si>
    <t>out,3-2p,led3/8-5/16</t>
  </si>
  <si>
    <t>Kef</t>
  </si>
  <si>
    <t>Mor Spirit</t>
  </si>
  <si>
    <t>Treasure Beach (GB)</t>
  </si>
  <si>
    <t>outside,4pturn,falter</t>
  </si>
  <si>
    <t>King's Leap</t>
  </si>
  <si>
    <t>King for a Day</t>
  </si>
  <si>
    <t>inhand2p,gotnod</t>
  </si>
  <si>
    <t>24.26</t>
  </si>
  <si>
    <t>48.18</t>
  </si>
  <si>
    <t>1:11.97</t>
  </si>
  <si>
    <t>1:50.46</t>
  </si>
  <si>
    <t>Toga Dan</t>
  </si>
  <si>
    <t>Paynter</t>
  </si>
  <si>
    <t>bumpedst,tired</t>
  </si>
  <si>
    <t>Concorde Spirit</t>
  </si>
  <si>
    <t>Congrats</t>
  </si>
  <si>
    <t>bumpedst,lostbob</t>
  </si>
  <si>
    <t>Senegal</t>
  </si>
  <si>
    <t>Dublin</t>
  </si>
  <si>
    <t>tossheadst,weakened</t>
  </si>
  <si>
    <t>Resilient Hero</t>
  </si>
  <si>
    <t>4w1stturn,3w2nd</t>
  </si>
  <si>
    <t>Majestic Tiger (SCR)</t>
  </si>
  <si>
    <t>Jamie Ness</t>
  </si>
  <si>
    <t>Majestic City</t>
  </si>
  <si>
    <t>Meg's Foxy Grey</t>
  </si>
  <si>
    <t>Instilled Regard</t>
  </si>
  <si>
    <t>Tower Twenty Two</t>
  </si>
  <si>
    <t>Looks First</t>
  </si>
  <si>
    <t>Roshan Samsundar</t>
  </si>
  <si>
    <t>Adrian</t>
  </si>
  <si>
    <t>More Than Ready</t>
  </si>
  <si>
    <t>Big Air</t>
  </si>
  <si>
    <t>Amy's Light</t>
  </si>
  <si>
    <t>Edmund Pringle</t>
  </si>
  <si>
    <t>Baby Sassicaia</t>
  </si>
  <si>
    <t>Hey Cookie</t>
  </si>
  <si>
    <t>Cajun Breeze</t>
  </si>
  <si>
    <t>Khozan</t>
  </si>
  <si>
    <t>Geez Eloise</t>
  </si>
  <si>
    <t>Smoke Glacken</t>
  </si>
  <si>
    <t>Cicciobello</t>
  </si>
  <si>
    <t>Eddington</t>
  </si>
  <si>
    <t>National Identity</t>
  </si>
  <si>
    <t>Indian Charlie</t>
  </si>
  <si>
    <t>What's Up Bro</t>
  </si>
  <si>
    <t>Raymond Handal</t>
  </si>
  <si>
    <t>Harlan's Holiday</t>
  </si>
  <si>
    <t>Stewie</t>
  </si>
  <si>
    <t>James Bentley Begg</t>
  </si>
  <si>
    <t>Exaggerator</t>
  </si>
  <si>
    <t>Jackson Heights</t>
  </si>
  <si>
    <t>Union Jackson</t>
  </si>
  <si>
    <t>On the Hill</t>
  </si>
  <si>
    <t>Fed Biz</t>
  </si>
  <si>
    <t>Langfuhr</t>
  </si>
  <si>
    <t>Braciole</t>
  </si>
  <si>
    <t>Gina Giglio</t>
  </si>
  <si>
    <t>Micromanage</t>
  </si>
  <si>
    <t>Menifee</t>
  </si>
  <si>
    <t>Yo Banana Boy</t>
  </si>
  <si>
    <t>Destin G. Heath</t>
  </si>
  <si>
    <t>Sparkling Mama (SCR)</t>
  </si>
  <si>
    <t>Domenick L. Schettino</t>
  </si>
  <si>
    <t>It's Carol's Way</t>
  </si>
  <si>
    <t>Oliver P. Hosang, Jr.</t>
  </si>
  <si>
    <t>Oxbow</t>
  </si>
  <si>
    <t>Clarividente</t>
  </si>
  <si>
    <t>Maclean's Music</t>
  </si>
  <si>
    <t>Stormy Atlantic</t>
  </si>
  <si>
    <t>Sion's Rose</t>
  </si>
  <si>
    <t>Carlos F. Martin</t>
  </si>
  <si>
    <t>9/1</t>
  </si>
  <si>
    <t>Golden Miracle</t>
  </si>
  <si>
    <t>27/1</t>
  </si>
  <si>
    <t>Credit Risk</t>
  </si>
  <si>
    <t>Lisa Bartkowski</t>
  </si>
  <si>
    <t>Daniella Marie</t>
  </si>
  <si>
    <t>Chad Summers</t>
  </si>
  <si>
    <t>Lady Rose</t>
  </si>
  <si>
    <t>Upstart</t>
  </si>
  <si>
    <t>Kay Road</t>
  </si>
  <si>
    <t>John P. Terranova II</t>
  </si>
  <si>
    <t>Preservationist</t>
  </si>
  <si>
    <t>Master Freud</t>
  </si>
  <si>
    <t>Read the Footnotes</t>
  </si>
  <si>
    <t>Stormy Birthday</t>
  </si>
  <si>
    <t>Robert Ribaudo</t>
  </si>
  <si>
    <t>Get Stormy</t>
  </si>
  <si>
    <t>Hat Trick (JPN)</t>
  </si>
  <si>
    <t>A Lister</t>
  </si>
  <si>
    <t>Trevor Simpson</t>
  </si>
  <si>
    <t>Luceo Non Uro (SCR)</t>
  </si>
  <si>
    <t>John C. Berrios</t>
  </si>
  <si>
    <t>Katlynn Gutterson</t>
  </si>
  <si>
    <t>Van Vollenhoven</t>
  </si>
  <si>
    <t>Discreet Cat</t>
  </si>
  <si>
    <t>Lovemeakaren</t>
  </si>
  <si>
    <t>Julio Correa</t>
  </si>
  <si>
    <t>Joann Bertone</t>
  </si>
  <si>
    <t>Fog of War</t>
  </si>
  <si>
    <t>23/1</t>
  </si>
  <si>
    <t>King Puck</t>
  </si>
  <si>
    <t>Scaramanga</t>
  </si>
  <si>
    <t>Christian Hiraldo</t>
  </si>
  <si>
    <t>Coach Case</t>
  </si>
  <si>
    <t>Big Timer</t>
  </si>
  <si>
    <t>Philip Antonacci</t>
  </si>
  <si>
    <t>City of Light</t>
  </si>
  <si>
    <t>Mizzen Mast</t>
  </si>
  <si>
    <t>Nano Man</t>
  </si>
  <si>
    <t>Silent Name (JPN)</t>
  </si>
  <si>
    <t>White Blue (SCR)</t>
  </si>
  <si>
    <t>Marco P. Salazar</t>
  </si>
  <si>
    <t>Catholic Boy</t>
  </si>
  <si>
    <t>Roofer (SCR)</t>
  </si>
  <si>
    <t>Mitchell E. Friedman</t>
  </si>
  <si>
    <t>Include</t>
  </si>
  <si>
    <t>Attfield</t>
  </si>
  <si>
    <t>Thomas Morley</t>
  </si>
  <si>
    <t>Omaha Storm</t>
  </si>
  <si>
    <t>Noble Dynasty</t>
  </si>
  <si>
    <t>Kingman (GB)</t>
  </si>
  <si>
    <t>Sun Above</t>
  </si>
  <si>
    <t>Madison F. Meyers</t>
  </si>
  <si>
    <t>Optimizer</t>
  </si>
  <si>
    <t>Kitten's Joy</t>
  </si>
  <si>
    <t>Honey Dutch</t>
  </si>
  <si>
    <t>Ben Curtis</t>
  </si>
  <si>
    <t>D. Whitworth Beckman</t>
  </si>
  <si>
    <t>Tiznow</t>
  </si>
  <si>
    <t>Jutland</t>
  </si>
  <si>
    <t>Axel Concepcion</t>
  </si>
  <si>
    <t>Kelsey Danner</t>
  </si>
  <si>
    <t>Raging Bull (FR)</t>
  </si>
  <si>
    <t>Likeness</t>
  </si>
  <si>
    <t>Beach Ballad</t>
  </si>
  <si>
    <t>Golden Plate (SCR)</t>
  </si>
  <si>
    <t>Lou</t>
  </si>
  <si>
    <t>Brethren</t>
  </si>
  <si>
    <t>Super Saver</t>
  </si>
  <si>
    <t>Neon Bordeaux</t>
  </si>
  <si>
    <t>Scat Tu Tap</t>
  </si>
  <si>
    <t>Tu Brutus (CHI)</t>
  </si>
  <si>
    <t>Confabulation</t>
  </si>
  <si>
    <t>Good Magic</t>
  </si>
  <si>
    <t>Two's a Crowd</t>
  </si>
  <si>
    <t>Derek S. Ryan</t>
  </si>
  <si>
    <t>Cloud Computing</t>
  </si>
  <si>
    <t>Unbroken Chain</t>
  </si>
  <si>
    <t>Paddy O'Prado</t>
  </si>
  <si>
    <t>Frizzante</t>
  </si>
  <si>
    <t>Who's the King</t>
  </si>
  <si>
    <t>Not This Time</t>
  </si>
  <si>
    <t>Solo Empire</t>
  </si>
  <si>
    <t>Should've</t>
  </si>
  <si>
    <t>Wesley A. Ward</t>
  </si>
  <si>
    <t>Map of the Moon</t>
  </si>
  <si>
    <t>Sweet Montreal</t>
  </si>
  <si>
    <t>Instagrand</t>
  </si>
  <si>
    <t>Rockport Harbor</t>
  </si>
  <si>
    <t>Beach Heist</t>
  </si>
  <si>
    <t>Nik Juarez</t>
  </si>
  <si>
    <t>William Walden</t>
  </si>
  <si>
    <t>Graydar</t>
  </si>
  <si>
    <t>Yaudacity</t>
  </si>
  <si>
    <t>Yaupon</t>
  </si>
  <si>
    <t>Zuby (SCR)</t>
  </si>
  <si>
    <t>George Weaver</t>
  </si>
  <si>
    <t>Velcamp</t>
  </si>
  <si>
    <t>Combatant</t>
  </si>
  <si>
    <t>Yes It's True</t>
  </si>
  <si>
    <t>17/1</t>
  </si>
  <si>
    <t>Lit Ship</t>
  </si>
  <si>
    <t>Successful Appeal</t>
  </si>
  <si>
    <t>Cadenza (SCR)</t>
  </si>
  <si>
    <t>Hark Theangelssing</t>
  </si>
  <si>
    <t>Michael J. Trombetta</t>
  </si>
  <si>
    <t>Believe in Magic</t>
  </si>
  <si>
    <t>William E. Morey</t>
  </si>
  <si>
    <t>Power Broker</t>
  </si>
  <si>
    <t>Catalonia</t>
  </si>
  <si>
    <t>Jose Francisco D'Angelo</t>
  </si>
  <si>
    <t>Protonico</t>
  </si>
  <si>
    <t>Silicium (FR)</t>
  </si>
  <si>
    <t>Zelzal (FR)</t>
  </si>
  <si>
    <t>No Nay Never</t>
  </si>
  <si>
    <t>13/1</t>
  </si>
  <si>
    <t>Captcha</t>
  </si>
  <si>
    <t>Grand Slam</t>
  </si>
  <si>
    <t>3wupper,weakened</t>
  </si>
  <si>
    <t>23.86</t>
  </si>
  <si>
    <t>48.71</t>
  </si>
  <si>
    <t>1:13.07</t>
  </si>
  <si>
    <t>1:36.89</t>
  </si>
  <si>
    <t>Fully Booked</t>
  </si>
  <si>
    <t>chased2p,mildkick</t>
  </si>
  <si>
    <t>Kulapat</t>
  </si>
  <si>
    <t>6wupper,noheadway</t>
  </si>
  <si>
    <t>Salt Spartan</t>
  </si>
  <si>
    <t>cowkicked61/2,walked</t>
  </si>
  <si>
    <t>Middle Market</t>
  </si>
  <si>
    <t>Marcelo Arenas</t>
  </si>
  <si>
    <t>trackedins,onepaced</t>
  </si>
  <si>
    <t>Prove</t>
  </si>
  <si>
    <t>trackedins,kepton</t>
  </si>
  <si>
    <t>English Castle</t>
  </si>
  <si>
    <t>Rock of Gibraltar (IRE)</t>
  </si>
  <si>
    <t>lostirons,equamb</t>
  </si>
  <si>
    <t>Reynolds Channel</t>
  </si>
  <si>
    <t>West Coast</t>
  </si>
  <si>
    <t>altered,bobbled61/2</t>
  </si>
  <si>
    <t>Bay of Bengal</t>
  </si>
  <si>
    <t>H. Graham Motion</t>
  </si>
  <si>
    <t>Pivotal (GB)</t>
  </si>
  <si>
    <t>inhandins,heldwell</t>
  </si>
  <si>
    <t>Gene and Jude</t>
  </si>
  <si>
    <t>tracked2p,willingly</t>
  </si>
  <si>
    <t>Vintage Vino (SCR)</t>
  </si>
  <si>
    <t>Cape Blanco (IRE)</t>
  </si>
  <si>
    <t>Mo for the King (SCR)</t>
  </si>
  <si>
    <t>Eurosilver</t>
  </si>
  <si>
    <t>Mozambique (SCR)</t>
  </si>
  <si>
    <t>Goldencents</t>
  </si>
  <si>
    <t>Posse</t>
  </si>
  <si>
    <t>Coffee Talk (SCR)</t>
  </si>
  <si>
    <t>2025-11-08</t>
  </si>
  <si>
    <t>Embraceable Gal</t>
  </si>
  <si>
    <t>Rob Atras</t>
  </si>
  <si>
    <t>Midnight Lute</t>
  </si>
  <si>
    <t>Desert Warrior</t>
  </si>
  <si>
    <t>Ah Ca Ira</t>
  </si>
  <si>
    <t>Midtown Lights</t>
  </si>
  <si>
    <t>Mitole's Girl</t>
  </si>
  <si>
    <t>Michelle Giangiulio</t>
  </si>
  <si>
    <t>Mitole</t>
  </si>
  <si>
    <t>Fast and Frisky</t>
  </si>
  <si>
    <t>Sweetest Princess (SCR)</t>
  </si>
  <si>
    <t>Collect the Data</t>
  </si>
  <si>
    <t>Monetary Monarch</t>
  </si>
  <si>
    <t>Lisa L. Lugovich</t>
  </si>
  <si>
    <t>Landing Craft</t>
  </si>
  <si>
    <t>Cuando</t>
  </si>
  <si>
    <t>Bruce N. Levine</t>
  </si>
  <si>
    <t>Saint Liam</t>
  </si>
  <si>
    <t>Cyclonite</t>
  </si>
  <si>
    <t>Dylan Davis</t>
  </si>
  <si>
    <t>Mark E. Casse</t>
  </si>
  <si>
    <t>Bucchero</t>
  </si>
  <si>
    <t>Street Cry (IRE)</t>
  </si>
  <si>
    <t>9/10</t>
  </si>
  <si>
    <t>Bergen</t>
  </si>
  <si>
    <t>Tunisian Spring</t>
  </si>
  <si>
    <t>Francisco Martinez</t>
  </si>
  <si>
    <t>John T. Kirby</t>
  </si>
  <si>
    <t>Gaslight Dancer</t>
  </si>
  <si>
    <t>Launch Control</t>
  </si>
  <si>
    <t>Good and Tough</t>
  </si>
  <si>
    <t>Vacation Dance</t>
  </si>
  <si>
    <t>The Lieutenant</t>
  </si>
  <si>
    <t>Zensational</t>
  </si>
  <si>
    <t>Operation Torch</t>
  </si>
  <si>
    <t>Unbridled's Song</t>
  </si>
  <si>
    <t>Trust Issues (SCR)</t>
  </si>
  <si>
    <t>Enticed</t>
  </si>
  <si>
    <t>Tizmarkus (SCR)</t>
  </si>
  <si>
    <t>Orlando Noda</t>
  </si>
  <si>
    <t>Tamarkuz</t>
  </si>
  <si>
    <t>Takeschargesmiling (SCR)</t>
  </si>
  <si>
    <t>Take Charge Indy</t>
  </si>
  <si>
    <t>Outflanker</t>
  </si>
  <si>
    <t>Loco Abarrio (SCR)</t>
  </si>
  <si>
    <t>Valiant Minister</t>
  </si>
  <si>
    <t>Big Hat Willie (SCR)</t>
  </si>
  <si>
    <t>First Samurai</t>
  </si>
  <si>
    <t>Ridgewood Runner (SCR)</t>
  </si>
  <si>
    <t>Klimt</t>
  </si>
  <si>
    <t>Tip Top Thomas</t>
  </si>
  <si>
    <t>John R. Velazquez</t>
  </si>
  <si>
    <t>Volatile</t>
  </si>
  <si>
    <t>Consolidator</t>
  </si>
  <si>
    <t>Disco Time</t>
  </si>
  <si>
    <t>Florent Geroux</t>
  </si>
  <si>
    <t>Dream On (SCR)</t>
  </si>
  <si>
    <t>Stars and Stripes</t>
  </si>
  <si>
    <t>Light Forever (SCR)</t>
  </si>
  <si>
    <t>Andy Hernandez</t>
  </si>
  <si>
    <t>Guadalupe Preciado</t>
  </si>
  <si>
    <t>Crudo</t>
  </si>
  <si>
    <t>Justify</t>
  </si>
  <si>
    <t>Deputy Minister</t>
  </si>
  <si>
    <t>Nic's Style</t>
  </si>
  <si>
    <t>Uncaptured</t>
  </si>
  <si>
    <t>St. Benedicts Prep</t>
  </si>
  <si>
    <t>Taliesin</t>
  </si>
  <si>
    <t>Frankie Pennington</t>
  </si>
  <si>
    <t>Jacinto Solis</t>
  </si>
  <si>
    <t>Maggy's Palace (SCR)</t>
  </si>
  <si>
    <t>Palace Malice</t>
  </si>
  <si>
    <t>Volleyballprincess</t>
  </si>
  <si>
    <t>Louis C. Linder, Jr.</t>
  </si>
  <si>
    <t>Stephen Got Even</t>
  </si>
  <si>
    <t>Scalable</t>
  </si>
  <si>
    <t>Patricia Ann</t>
  </si>
  <si>
    <t>Rahy</t>
  </si>
  <si>
    <t>Weigh the Risks</t>
  </si>
  <si>
    <t>Brockcasso</t>
  </si>
  <si>
    <t>Rachel Sells</t>
  </si>
  <si>
    <t>Zamindar</t>
  </si>
  <si>
    <t>41/1</t>
  </si>
  <si>
    <t>Channelview</t>
  </si>
  <si>
    <t>Super Dreamy (IRE)</t>
  </si>
  <si>
    <t>Supremacy (IRE)</t>
  </si>
  <si>
    <t>Three Sixty</t>
  </si>
  <si>
    <t>Anthony W. Dutrow</t>
  </si>
  <si>
    <t>Chatelot</t>
  </si>
  <si>
    <t>South Philly Slide</t>
  </si>
  <si>
    <t>Red Ransom</t>
  </si>
  <si>
    <t>Fraudster</t>
  </si>
  <si>
    <t>Belarosa</t>
  </si>
  <si>
    <t>Take Home Gold</t>
  </si>
  <si>
    <t>Jorge Duarte, Jr.</t>
  </si>
  <si>
    <t>Sweet Rhythm</t>
  </si>
  <si>
    <t>A Moment a Love (SCR)</t>
  </si>
  <si>
    <t>Valid Expectations</t>
  </si>
  <si>
    <t>Give Your Best (IRE)</t>
  </si>
  <si>
    <t>Too Darn Hot (GB)</t>
  </si>
  <si>
    <t>Dreamlike</t>
  </si>
  <si>
    <t>Re Markably</t>
  </si>
  <si>
    <t>Hoppertunity</t>
  </si>
  <si>
    <t>Colonel John</t>
  </si>
  <si>
    <t>Waitlist</t>
  </si>
  <si>
    <t>Scat Daddy</t>
  </si>
  <si>
    <t>Georgia Magic</t>
  </si>
  <si>
    <t>Commuted</t>
  </si>
  <si>
    <t>Robert N. Falcone, Jr.</t>
  </si>
  <si>
    <t>Chileno</t>
  </si>
  <si>
    <t>Mr. Ripple</t>
  </si>
  <si>
    <t>Out of Place</t>
  </si>
  <si>
    <t>Tracking Error</t>
  </si>
  <si>
    <t>Noble Confessor</t>
  </si>
  <si>
    <t>Noble Mission (GB)</t>
  </si>
  <si>
    <t>Thundering</t>
  </si>
  <si>
    <t>Patrick Dixon</t>
  </si>
  <si>
    <t>Mosler</t>
  </si>
  <si>
    <t>Church and State</t>
  </si>
  <si>
    <t>Dale A. Desruisseaux</t>
  </si>
  <si>
    <t>Caravaggio</t>
  </si>
  <si>
    <t>Vindication</t>
  </si>
  <si>
    <t>Lazlo</t>
  </si>
  <si>
    <t>Lope de Vega (IRE)</t>
  </si>
  <si>
    <t>Soleil Volant</t>
  </si>
  <si>
    <t>Karakontie (JPN)</t>
  </si>
  <si>
    <t>Stars and Strides</t>
  </si>
  <si>
    <t>American Pharoah</t>
  </si>
  <si>
    <t>Griffin's Wharf</t>
  </si>
  <si>
    <t>Mayor of Midnight (IRE)</t>
  </si>
  <si>
    <t>Tiz Dashing</t>
  </si>
  <si>
    <t>Barclay Tagg</t>
  </si>
  <si>
    <t>Tiz the Law</t>
  </si>
  <si>
    <t>Leave Me</t>
  </si>
  <si>
    <t>B Provocateur</t>
  </si>
  <si>
    <t>Disco Rico</t>
  </si>
  <si>
    <t>Golden Marsh</t>
  </si>
  <si>
    <t>Luis R. Rivera, jr.</t>
  </si>
  <si>
    <t>Snickery</t>
  </si>
  <si>
    <t>Elusive Quality</t>
  </si>
  <si>
    <t>Kotlikoff</t>
  </si>
  <si>
    <t>Speedstre (SCR)</t>
  </si>
  <si>
    <t>Simon Pure</t>
  </si>
  <si>
    <t>Hellz Kitchen</t>
  </si>
  <si>
    <t>Newlyn</t>
  </si>
  <si>
    <t>Mosconi</t>
  </si>
  <si>
    <t>Honor Code</t>
  </si>
  <si>
    <t>Raffie's Majesty</t>
  </si>
  <si>
    <t>Make a Prediction</t>
  </si>
  <si>
    <t>James W. Ferraro</t>
  </si>
  <si>
    <t>Big Frosty</t>
  </si>
  <si>
    <t>Tranquil Sea</t>
  </si>
  <si>
    <t>Jeremiah C. Englehart</t>
  </si>
  <si>
    <t>Galilean</t>
  </si>
  <si>
    <t>Thewayyouare</t>
  </si>
  <si>
    <t>Jack's World</t>
  </si>
  <si>
    <t>Rock Your World</t>
  </si>
  <si>
    <t>Royal Riddle (SCR)</t>
  </si>
  <si>
    <t>True Adirondacker (SCR)</t>
  </si>
  <si>
    <t>Talk to Me Jimmy (SCR)</t>
  </si>
  <si>
    <t>Modernist</t>
  </si>
  <si>
    <t>Trippi</t>
  </si>
  <si>
    <t>Being Myself</t>
  </si>
  <si>
    <t>Cherie DeVaux</t>
  </si>
  <si>
    <t>Dixie Union</t>
  </si>
  <si>
    <t>Queen Azteca</t>
  </si>
  <si>
    <t>Rodolphe Brisset</t>
  </si>
  <si>
    <t>Sharp Azteca</t>
  </si>
  <si>
    <t>Lemon Zest</t>
  </si>
  <si>
    <t>Ourdaydreaminggirl</t>
  </si>
  <si>
    <t>Eliseo Ruiz</t>
  </si>
  <si>
    <t>Astrology</t>
  </si>
  <si>
    <t>Filly Freedom</t>
  </si>
  <si>
    <t>Fully Subscribed</t>
  </si>
  <si>
    <t>Cue the Duckboats</t>
  </si>
  <si>
    <t>So There She Was</t>
  </si>
  <si>
    <t>Doug F. O'Neill</t>
  </si>
  <si>
    <t>Drexel Hill</t>
  </si>
  <si>
    <t>Bolt d'Oro</t>
  </si>
  <si>
    <t>Daaher</t>
  </si>
  <si>
    <t>No Show Sammy Jo (GB)</t>
  </si>
  <si>
    <t>Exceed And Excel (AUS)</t>
  </si>
  <si>
    <t>Grayosh</t>
  </si>
  <si>
    <t>Yoshida (JPN)</t>
  </si>
  <si>
    <t>Beach Bomb (SAF)</t>
  </si>
  <si>
    <t>Lancaster Bomber</t>
  </si>
  <si>
    <t>Dynasty (SAF)</t>
  </si>
  <si>
    <t>Brocknardini</t>
  </si>
  <si>
    <t>Lady Firefoot</t>
  </si>
  <si>
    <t>Cozzene</t>
  </si>
  <si>
    <t>32/1</t>
  </si>
  <si>
    <t>Immensitude (FR) (SCR)</t>
  </si>
  <si>
    <t>Lawman (FR)</t>
  </si>
  <si>
    <t>Elusive City</t>
  </si>
  <si>
    <t>Alluring Angel (GB)</t>
  </si>
  <si>
    <t>Fastnet Rock (AUS)</t>
  </si>
  <si>
    <t>Teofilo (IRE)</t>
  </si>
  <si>
    <t>Amber Cascade</t>
  </si>
  <si>
    <t>Free Drop Billy</t>
  </si>
  <si>
    <t>Desert Party</t>
  </si>
  <si>
    <t>Way to Be Marie</t>
  </si>
  <si>
    <t>Henrythenavigator</t>
  </si>
  <si>
    <t>Fun With Flags (IRE)</t>
  </si>
  <si>
    <t>Zoffany (IRE)</t>
  </si>
  <si>
    <t>Alimara (FR)</t>
  </si>
  <si>
    <t>The Grey Gatsby (IRE)</t>
  </si>
  <si>
    <t>Iffraaj (GB)</t>
  </si>
  <si>
    <t>Bernietakescharge (SCR)</t>
  </si>
  <si>
    <t>Purloin (SCR)</t>
  </si>
  <si>
    <t>Arrogate</t>
  </si>
  <si>
    <t>2025-11-09</t>
  </si>
  <si>
    <t>Flaming Spirit</t>
  </si>
  <si>
    <t>James L. Lawrence II</t>
  </si>
  <si>
    <t>Here'syourtrouble</t>
  </si>
  <si>
    <t>First Defence</t>
  </si>
  <si>
    <t>Snide (SCR)</t>
  </si>
  <si>
    <t>Forestry</t>
  </si>
  <si>
    <t>3/5</t>
  </si>
  <si>
    <t>Tizallmine</t>
  </si>
  <si>
    <t>Richard Metivier</t>
  </si>
  <si>
    <t>Lion Heart</t>
  </si>
  <si>
    <t>Cara's Chianti</t>
  </si>
  <si>
    <t>Autumn's Turn</t>
  </si>
  <si>
    <t>Peaks and Valleys</t>
  </si>
  <si>
    <t>Fourth Dimension (SCR)</t>
  </si>
  <si>
    <t>Ima Big Bad Wolf</t>
  </si>
  <si>
    <t>Grittiness</t>
  </si>
  <si>
    <t>Mo' Script (SCR)</t>
  </si>
  <si>
    <t>Stream It</t>
  </si>
  <si>
    <t>Where's the Ring</t>
  </si>
  <si>
    <t>Courting</t>
  </si>
  <si>
    <t>1/3</t>
  </si>
  <si>
    <t>Throckmorton</t>
  </si>
  <si>
    <t>Caracaro</t>
  </si>
  <si>
    <t>3/4</t>
  </si>
  <si>
    <t>Uncle Aldo (SCR)</t>
  </si>
  <si>
    <t>Runhappy</t>
  </si>
  <si>
    <t>Squad Goals</t>
  </si>
  <si>
    <t>Adam Rice</t>
  </si>
  <si>
    <t>Known Agenda</t>
  </si>
  <si>
    <t>Glorious Boy</t>
  </si>
  <si>
    <t>Independence Hall</t>
  </si>
  <si>
    <t>Zuby</t>
  </si>
  <si>
    <t>Gypsy Art (SCR)</t>
  </si>
  <si>
    <t>Should've (SCR)</t>
  </si>
  <si>
    <t>Hong Kong Phooey (SCR)</t>
  </si>
  <si>
    <t>Farm House</t>
  </si>
  <si>
    <t>Dennis S. Lalman</t>
  </si>
  <si>
    <t>Quick Power Nap</t>
  </si>
  <si>
    <t>Sail With the Wind</t>
  </si>
  <si>
    <t>Astern (AUS)</t>
  </si>
  <si>
    <t>Hello Beauty</t>
  </si>
  <si>
    <t>Danehill Dancer (IRE)</t>
  </si>
  <si>
    <t>Tongue Twister</t>
  </si>
  <si>
    <t>Silent Melody</t>
  </si>
  <si>
    <t>Bertrille</t>
  </si>
  <si>
    <t>Clearwater Beach</t>
  </si>
  <si>
    <t>Michael Miceli</t>
  </si>
  <si>
    <t>Lika Rolling Stone (SCR)</t>
  </si>
  <si>
    <t>Bustin Stones</t>
  </si>
  <si>
    <t>Grace and Grit (SCR)</t>
  </si>
  <si>
    <t>Cara's Dreamweaver (SCR)</t>
  </si>
  <si>
    <t>Speightster</t>
  </si>
  <si>
    <t>North Light (IRE)</t>
  </si>
  <si>
    <t>Capital Gal (SCR)</t>
  </si>
  <si>
    <t>Talk to Me Jimmy</t>
  </si>
  <si>
    <t>You're Lookin Good (SCR)</t>
  </si>
  <si>
    <t>The Obliterator</t>
  </si>
  <si>
    <t>Gilded Time</t>
  </si>
  <si>
    <t>Sunday Boy</t>
  </si>
  <si>
    <t>Kaz Dominator</t>
  </si>
  <si>
    <t>Dimitrios K. Synnefias</t>
  </si>
  <si>
    <t>Name Changer</t>
  </si>
  <si>
    <t>Whiskey Point</t>
  </si>
  <si>
    <t>Steven M. Asmussen</t>
  </si>
  <si>
    <t>Le Cadeau</t>
  </si>
  <si>
    <t>Gift Box</t>
  </si>
  <si>
    <t>True Adirondacker</t>
  </si>
  <si>
    <t>Royal Riddle</t>
  </si>
  <si>
    <t>Kerry</t>
  </si>
  <si>
    <t>Hangover Heaven</t>
  </si>
  <si>
    <t>Mr. Monomoy</t>
  </si>
  <si>
    <t>Silsbee</t>
  </si>
  <si>
    <t>Slightly Busy</t>
  </si>
  <si>
    <t>Soloshot</t>
  </si>
  <si>
    <t>Lolita Shivmangal</t>
  </si>
  <si>
    <t>Accelerated News</t>
  </si>
  <si>
    <t>Golden Rocket</t>
  </si>
  <si>
    <t>Alpha</t>
  </si>
  <si>
    <t>Touch Gold</t>
  </si>
  <si>
    <t>Ariana Rye (SCR)</t>
  </si>
  <si>
    <t>City Blocks (SCR)</t>
  </si>
  <si>
    <t>Edward R. Barker</t>
  </si>
  <si>
    <t>Uncle Camie</t>
  </si>
  <si>
    <t>Majestic Return (SCR)</t>
  </si>
  <si>
    <t>Long On Value</t>
  </si>
  <si>
    <t>Majesticperfection</t>
  </si>
  <si>
    <t>Night Jasmine</t>
  </si>
  <si>
    <t>Lady Delilah</t>
  </si>
  <si>
    <t>Addagirl Addie</t>
  </si>
  <si>
    <t>Destin</t>
  </si>
  <si>
    <t>Put It Back</t>
  </si>
  <si>
    <t>Jalimar (SCR)</t>
  </si>
  <si>
    <t>A. P. Slingshot</t>
  </si>
  <si>
    <t>Honor A. P.</t>
  </si>
  <si>
    <t>Heavens Lee</t>
  </si>
  <si>
    <t>Lookin At Lee</t>
  </si>
  <si>
    <t>On a Summer Day</t>
  </si>
  <si>
    <t>John S. Pregman, Jr.</t>
  </si>
  <si>
    <t>Summer Front</t>
  </si>
  <si>
    <t>Kat Stormy</t>
  </si>
  <si>
    <t>Sky Low Low</t>
  </si>
  <si>
    <t>Fire Agate</t>
  </si>
  <si>
    <t>Lookin At Lucky</t>
  </si>
  <si>
    <t>Detail Oriented (SCR)</t>
  </si>
  <si>
    <t>Gary Sciacca</t>
  </si>
  <si>
    <t>Doomed</t>
  </si>
  <si>
    <t>Flower Alley</t>
  </si>
  <si>
    <t>Always Be Smart</t>
  </si>
  <si>
    <t>Broderick</t>
  </si>
  <si>
    <t>Patrick L. Reynolds</t>
  </si>
  <si>
    <t>Sittin Chilly</t>
  </si>
  <si>
    <t>Joseph G. Parker</t>
  </si>
  <si>
    <t>Nantz</t>
  </si>
  <si>
    <t>Devil of Ramadi (SCR)</t>
  </si>
  <si>
    <t>Jennifer Paragallo</t>
  </si>
  <si>
    <t>Forest Wildcat</t>
  </si>
  <si>
    <t>Desperate Proposal</t>
  </si>
  <si>
    <t>Mackville</t>
  </si>
  <si>
    <t>Lantana Mob</t>
  </si>
  <si>
    <t>Bulldoze (SCR)</t>
  </si>
  <si>
    <t>Nicholas P. Zito</t>
  </si>
  <si>
    <t>Real Savvy</t>
  </si>
  <si>
    <t>Sebastianthe First</t>
  </si>
  <si>
    <t>Jose H. Delgado</t>
  </si>
  <si>
    <t>Hamilton's Way</t>
  </si>
  <si>
    <t>Film Academy</t>
  </si>
  <si>
    <t>Oscar Performance</t>
  </si>
  <si>
    <t>Green Desert</t>
  </si>
  <si>
    <t>Kid Kreesa</t>
  </si>
  <si>
    <t>Stonesider</t>
  </si>
  <si>
    <t>Ez Roll</t>
  </si>
  <si>
    <t>Royal Browne</t>
  </si>
  <si>
    <t>Willcox Inn</t>
  </si>
  <si>
    <t>Jurisprudence</t>
  </si>
  <si>
    <t>Cognoscenti</t>
  </si>
  <si>
    <t>Devon Dougherty</t>
  </si>
  <si>
    <t>I Can See That</t>
  </si>
  <si>
    <t>Tenpins</t>
  </si>
  <si>
    <t>Spirit of the Law</t>
  </si>
  <si>
    <t>Laird of Magnolia</t>
  </si>
  <si>
    <t>Ready Set Twirl (SCR)</t>
  </si>
  <si>
    <t>Adventurist (SCR)</t>
  </si>
  <si>
    <t>Mission Hill (SCR)</t>
  </si>
  <si>
    <t>A.P. Indy</t>
  </si>
  <si>
    <t>Gotta Guy (SCR)</t>
  </si>
  <si>
    <t>Hugo O. Padilla</t>
  </si>
  <si>
    <t>2025-11-12</t>
  </si>
  <si>
    <t>Stone Cold Kelly</t>
  </si>
  <si>
    <t>High Note</t>
  </si>
  <si>
    <t>Harmonique</t>
  </si>
  <si>
    <t>Neil D. Drysdale</t>
  </si>
  <si>
    <t>Concerto</t>
  </si>
  <si>
    <t>Raghba</t>
  </si>
  <si>
    <t>Trango Tower</t>
  </si>
  <si>
    <t>She's a Gemma</t>
  </si>
  <si>
    <t>High Cotton</t>
  </si>
  <si>
    <t>Metfardeh</t>
  </si>
  <si>
    <t>Spirit of Esther</t>
  </si>
  <si>
    <t>Kyle's Mom</t>
  </si>
  <si>
    <t>Brody's Cause</t>
  </si>
  <si>
    <t>Bourbon N Lace</t>
  </si>
  <si>
    <t>Great Notion</t>
  </si>
  <si>
    <t>Cha Cha Wren</t>
  </si>
  <si>
    <t>Wild and Wicked</t>
  </si>
  <si>
    <t>Furry Fox</t>
  </si>
  <si>
    <t>Chetram Bhigroog</t>
  </si>
  <si>
    <t>That'sthefactjack</t>
  </si>
  <si>
    <t>Toxic Girl</t>
  </si>
  <si>
    <t>Broad Brush</t>
  </si>
  <si>
    <t>My First Love (SCR)</t>
  </si>
  <si>
    <t>Champagne Surprise (SCR)</t>
  </si>
  <si>
    <t>Nazario Alvarado</t>
  </si>
  <si>
    <t>Proud Foot</t>
  </si>
  <si>
    <t>Defended</t>
  </si>
  <si>
    <t>Aldebaran</t>
  </si>
  <si>
    <t>Jackie the Joker</t>
  </si>
  <si>
    <t>Chester House</t>
  </si>
  <si>
    <t>Majestic Return</t>
  </si>
  <si>
    <t>Edistrudis</t>
  </si>
  <si>
    <t>Adventurist</t>
  </si>
  <si>
    <t>Magni</t>
  </si>
  <si>
    <t>Lawyer Ron</t>
  </si>
  <si>
    <t>Fever Night (SCR)</t>
  </si>
  <si>
    <t>Gotta Guy</t>
  </si>
  <si>
    <t>McDiesel</t>
  </si>
  <si>
    <t>Mission Hill</t>
  </si>
  <si>
    <t>Sergeant Capps</t>
  </si>
  <si>
    <t>Cocktailsnkringle</t>
  </si>
  <si>
    <t>Magna Graduate</t>
  </si>
  <si>
    <t>It a Lee</t>
  </si>
  <si>
    <t>Sammy C Note</t>
  </si>
  <si>
    <t>Brother Derek</t>
  </si>
  <si>
    <t>Lodato</t>
  </si>
  <si>
    <t>Frank Conversation</t>
  </si>
  <si>
    <t>Teuflesberg</t>
  </si>
  <si>
    <t>Pazz the Soy Sauce</t>
  </si>
  <si>
    <t>Until Last Call</t>
  </si>
  <si>
    <t>Disco Partner</t>
  </si>
  <si>
    <t>Rhyton</t>
  </si>
  <si>
    <t>Out of the Fog</t>
  </si>
  <si>
    <t>Tomschickenfingers</t>
  </si>
  <si>
    <t>Leofric</t>
  </si>
  <si>
    <t>Purim</t>
  </si>
  <si>
    <t>Fric and Frac</t>
  </si>
  <si>
    <t>Makeyourmoment</t>
  </si>
  <si>
    <t>Orie (SCR)</t>
  </si>
  <si>
    <t>Strobe Light (SCR)</t>
  </si>
  <si>
    <t>Alzero (SCR)</t>
  </si>
  <si>
    <t>Carc Brothers (SCR)</t>
  </si>
  <si>
    <t>Algorithms</t>
  </si>
  <si>
    <t>Pretrial Statement (SCR)</t>
  </si>
  <si>
    <t>Isola d'Oro (SCR)</t>
  </si>
  <si>
    <t>Western Expression</t>
  </si>
  <si>
    <t>Honor the Numbers</t>
  </si>
  <si>
    <t>Doppio Espresso</t>
  </si>
  <si>
    <t>Avery's Wonderland</t>
  </si>
  <si>
    <t>One Bad Habit</t>
  </si>
  <si>
    <t>Rachael Keithan</t>
  </si>
  <si>
    <t>Don Six</t>
  </si>
  <si>
    <t>River Empress</t>
  </si>
  <si>
    <t>Karey</t>
  </si>
  <si>
    <t>Carpe Diem</t>
  </si>
  <si>
    <t>Smiling Rosie</t>
  </si>
  <si>
    <t>Silver State</t>
  </si>
  <si>
    <t>Noisetomakenoise</t>
  </si>
  <si>
    <t>Miss Magical (SCR)</t>
  </si>
  <si>
    <t>Salt Princess</t>
  </si>
  <si>
    <t>Mariposa Moon</t>
  </si>
  <si>
    <t>Angelic Quality</t>
  </si>
  <si>
    <t>Essential Quality</t>
  </si>
  <si>
    <t>Lendalfoot</t>
  </si>
  <si>
    <t>Galawi (IRE)</t>
  </si>
  <si>
    <t>Refuah</t>
  </si>
  <si>
    <t>Shared Success</t>
  </si>
  <si>
    <t>Sheriff Bianco (SCR)</t>
  </si>
  <si>
    <t>Perfect Soul (IRE)</t>
  </si>
  <si>
    <t>Cut the Cord</t>
  </si>
  <si>
    <t>Creative Cause</t>
  </si>
  <si>
    <t>Aggregation</t>
  </si>
  <si>
    <t>Leftembehind</t>
  </si>
  <si>
    <t>Shadow Dragon</t>
  </si>
  <si>
    <t>Army Mule</t>
  </si>
  <si>
    <t>Dolly's Bank (SCR)</t>
  </si>
  <si>
    <t>Melvin C. Winney</t>
  </si>
  <si>
    <t>Alexis Zorba (GB)</t>
  </si>
  <si>
    <t>Zoustar (AUS)</t>
  </si>
  <si>
    <t>Musical Maestro</t>
  </si>
  <si>
    <t>Irrelevant</t>
  </si>
  <si>
    <t>Will Not Be Swayed</t>
  </si>
  <si>
    <t>City of Oscars</t>
  </si>
  <si>
    <t>Let It Ride</t>
  </si>
  <si>
    <t>Marcus Gift</t>
  </si>
  <si>
    <t>Even the Score</t>
  </si>
  <si>
    <t>Typhoon Fury</t>
  </si>
  <si>
    <t>Gregory E. Charlerie</t>
  </si>
  <si>
    <t>Tiz Wonderful</t>
  </si>
  <si>
    <t>Korrongo</t>
  </si>
  <si>
    <t>Yankee Gentleman</t>
  </si>
  <si>
    <t>Devil in Disguise</t>
  </si>
  <si>
    <t>Big Z Og (SCR)</t>
  </si>
  <si>
    <t>Kathleen A. Demasi</t>
  </si>
  <si>
    <t>Storm the Streets (SCR)</t>
  </si>
  <si>
    <t>Social Hour (SCR)</t>
  </si>
  <si>
    <t>Exploration (SCR)</t>
  </si>
  <si>
    <t>Complex Music (SCR)</t>
  </si>
  <si>
    <t>Collect From Ike (SCR)</t>
  </si>
  <si>
    <t>Gregory DiPrima</t>
  </si>
  <si>
    <t>Orb</t>
  </si>
  <si>
    <t>Natural Shooter</t>
  </si>
  <si>
    <t>Gilbane</t>
  </si>
  <si>
    <t>Brilliant Fury</t>
  </si>
  <si>
    <t>Mr Browns Town</t>
  </si>
  <si>
    <t>Fazzone</t>
  </si>
  <si>
    <t>Game Winner</t>
  </si>
  <si>
    <t>Artie Schiller</t>
  </si>
  <si>
    <t>Exhibition Only</t>
  </si>
  <si>
    <t>Magnum's Macrobrst</t>
  </si>
  <si>
    <t>Introubleagain</t>
  </si>
  <si>
    <t>Narnia (SCR)</t>
  </si>
  <si>
    <t>Lexington Pike</t>
  </si>
  <si>
    <t>Lexitonian</t>
  </si>
  <si>
    <t>Rafa Junior</t>
  </si>
  <si>
    <t>Shackleford</t>
  </si>
  <si>
    <t>Gaborone</t>
  </si>
  <si>
    <t>Wild Again</t>
  </si>
  <si>
    <t>Grumblyrumhogan (SCR)</t>
  </si>
  <si>
    <t>Mo Spice (SCR)</t>
  </si>
  <si>
    <t>Neigh Baby (SCR)</t>
  </si>
  <si>
    <t>Classic Commander (SCR)</t>
  </si>
  <si>
    <t>2025-11-13</t>
  </si>
  <si>
    <t>Leading Role</t>
  </si>
  <si>
    <t>Dark Vector</t>
  </si>
  <si>
    <t>Five Star Day</t>
  </si>
  <si>
    <t>Cool Hand Rich</t>
  </si>
  <si>
    <t>Snitzel (AUS)</t>
  </si>
  <si>
    <t>Enduring Spirit</t>
  </si>
  <si>
    <t>Majestic Arc</t>
  </si>
  <si>
    <t>Ironicus</t>
  </si>
  <si>
    <t>Wajda</t>
  </si>
  <si>
    <t>Skylander</t>
  </si>
  <si>
    <t>Dubawi (IRE)</t>
  </si>
  <si>
    <t>Systemic Change</t>
  </si>
  <si>
    <t>Hours in a Day (SCR)</t>
  </si>
  <si>
    <t>Suerte</t>
  </si>
  <si>
    <t>Tabeguache</t>
  </si>
  <si>
    <t>Hellacious</t>
  </si>
  <si>
    <t>Private Flight</t>
  </si>
  <si>
    <t>Snare</t>
  </si>
  <si>
    <t>2/3</t>
  </si>
  <si>
    <t>Joker On Fire</t>
  </si>
  <si>
    <t>Dew</t>
  </si>
  <si>
    <t>How About It</t>
  </si>
  <si>
    <t>Noble Bird</t>
  </si>
  <si>
    <t>Billy White Shoes (IRE)</t>
  </si>
  <si>
    <t>Strobe Light</t>
  </si>
  <si>
    <t>Nod to Tran</t>
  </si>
  <si>
    <t>Katerina Ristova</t>
  </si>
  <si>
    <t>Stanza (SCR)</t>
  </si>
  <si>
    <t>Line of David</t>
  </si>
  <si>
    <t>Magnanimous Max (SCR)</t>
  </si>
  <si>
    <t>Momentum Files (SCR)</t>
  </si>
  <si>
    <t>Carson City</t>
  </si>
  <si>
    <t>Free Spin (SCR)</t>
  </si>
  <si>
    <t>Fiddling Felix (SCR)</t>
  </si>
  <si>
    <t>Commandperformance</t>
  </si>
  <si>
    <t>Bob John Ray</t>
  </si>
  <si>
    <t>O P Firecracker</t>
  </si>
  <si>
    <t>Winter's Ghost</t>
  </si>
  <si>
    <t>He's Had Enough</t>
  </si>
  <si>
    <t>Tiberius Mercurius (SCR)</t>
  </si>
  <si>
    <t>Rock Hard Ten</t>
  </si>
  <si>
    <t>Run Happy Pappy (SCR)</t>
  </si>
  <si>
    <t>Jose Lozano Sanchez</t>
  </si>
  <si>
    <t>Wicked Strong</t>
  </si>
  <si>
    <t>Northern Afleet</t>
  </si>
  <si>
    <t>Peek</t>
  </si>
  <si>
    <t>Valiant Diva</t>
  </si>
  <si>
    <t>Century City (IRE)</t>
  </si>
  <si>
    <t>Amicus Curiae (SCR)</t>
  </si>
  <si>
    <t>Be Golden</t>
  </si>
  <si>
    <t>Intothewilderness</t>
  </si>
  <si>
    <t>Silly Season</t>
  </si>
  <si>
    <t>Makealittlelove</t>
  </si>
  <si>
    <t>Bernina Express</t>
  </si>
  <si>
    <t>Hanna's Hideaway (SCR)</t>
  </si>
  <si>
    <t>Weekend Hideaway</t>
  </si>
  <si>
    <t>Cosmonaut</t>
  </si>
  <si>
    <t>Raynham Hall</t>
  </si>
  <si>
    <t>Cara's Dreamchaser</t>
  </si>
  <si>
    <t>Wayward Queen</t>
  </si>
  <si>
    <t>Favinho Villa pino</t>
  </si>
  <si>
    <t>Patriot Act</t>
  </si>
  <si>
    <t>21/1</t>
  </si>
  <si>
    <t>Livin the Breeze</t>
  </si>
  <si>
    <t>Joropo</t>
  </si>
  <si>
    <t>Venezuelan Hug</t>
  </si>
  <si>
    <t>Starship Ava</t>
  </si>
  <si>
    <t>Azamour (IRE)</t>
  </si>
  <si>
    <t>Cathedral Aisle (SCR)</t>
  </si>
  <si>
    <t>Factory Setting (SCR)</t>
  </si>
  <si>
    <t>Create Trouble</t>
  </si>
  <si>
    <t>Mutaawid</t>
  </si>
  <si>
    <t>Space Legend (IRE)</t>
  </si>
  <si>
    <t>Complex Agenda (SCR)</t>
  </si>
  <si>
    <t>Dirand (IRE)</t>
  </si>
  <si>
    <t>Sottsass (FR)</t>
  </si>
  <si>
    <t>Dansili (GB)</t>
  </si>
  <si>
    <t>King d'Oro</t>
  </si>
  <si>
    <t>Card Trick</t>
  </si>
  <si>
    <t>Edward T. Allard</t>
  </si>
  <si>
    <t>Interceptor</t>
  </si>
  <si>
    <t>Dupont Law (IRE)</t>
  </si>
  <si>
    <t>Le Havre (IRE)</t>
  </si>
  <si>
    <t>Charles J (SCR)</t>
  </si>
  <si>
    <t>Joseph R. Lee</t>
  </si>
  <si>
    <t>Beuys (IRE)</t>
  </si>
  <si>
    <t>Madeline Rowland</t>
  </si>
  <si>
    <t>Siyouni (FR)</t>
  </si>
  <si>
    <t>Kendor (FR)</t>
  </si>
  <si>
    <t>Playa Del Mar (SCR)</t>
  </si>
  <si>
    <t>Land d'Oro (SCR)</t>
  </si>
  <si>
    <t>Shadyside (SCR)</t>
  </si>
  <si>
    <t>Despo's Dream</t>
  </si>
  <si>
    <t>Filly Crystal</t>
  </si>
  <si>
    <t>She's Fascinating</t>
  </si>
  <si>
    <t>Mazayaat</t>
  </si>
  <si>
    <t>Army Gal</t>
  </si>
  <si>
    <t>After Market</t>
  </si>
  <si>
    <t>Senza Parole</t>
  </si>
  <si>
    <t>Practical Lov</t>
  </si>
  <si>
    <t>Sandy's Garden (SCR)</t>
  </si>
  <si>
    <t>Conveyance</t>
  </si>
  <si>
    <t>Grammy Girl</t>
  </si>
  <si>
    <t>Songandaprayer</t>
  </si>
  <si>
    <t>She's Country</t>
  </si>
  <si>
    <t>Neshika</t>
  </si>
  <si>
    <t>Considerate City</t>
  </si>
  <si>
    <t>Leroidesanimaux (BRZ)</t>
  </si>
  <si>
    <t>Boomington</t>
  </si>
  <si>
    <t>Maxfield</t>
  </si>
  <si>
    <t>Maria Callas</t>
  </si>
  <si>
    <t>Miss Moxee</t>
  </si>
  <si>
    <t>Son of Thunder</t>
  </si>
  <si>
    <t>Invisible Ink</t>
  </si>
  <si>
    <t>Cosmic Candy Girl</t>
  </si>
  <si>
    <t>Fancy Lights</t>
  </si>
  <si>
    <t>Sacred Goddess</t>
  </si>
  <si>
    <t>Klimt Master</t>
  </si>
  <si>
    <t>35/1</t>
  </si>
  <si>
    <t>Stargell</t>
  </si>
  <si>
    <t>A Bourbon for Toby</t>
  </si>
  <si>
    <t>Wicked Improbable</t>
  </si>
  <si>
    <t>Operation Overlord</t>
  </si>
  <si>
    <t>Disclaimer</t>
  </si>
  <si>
    <t>Mortal Lock</t>
  </si>
  <si>
    <t>Tiz Freedom</t>
  </si>
  <si>
    <t>Limo</t>
  </si>
  <si>
    <t>Roger Roger (SCR)</t>
  </si>
  <si>
    <t>Blue Pill</t>
  </si>
  <si>
    <t>Theatrical (IRE)</t>
  </si>
  <si>
    <t>Salvation (SCR)</t>
  </si>
  <si>
    <t>2025-11-14</t>
  </si>
  <si>
    <t>Maggie T</t>
  </si>
  <si>
    <t>Victory Gallop</t>
  </si>
  <si>
    <t>ins,2p3/16,overtaken</t>
  </si>
  <si>
    <t>22.97</t>
  </si>
  <si>
    <t>47.23</t>
  </si>
  <si>
    <t>59.39</t>
  </si>
  <si>
    <t>1:11.75</t>
  </si>
  <si>
    <t>Mambagigi (SCR)</t>
  </si>
  <si>
    <t>Heckle</t>
  </si>
  <si>
    <t>Spring Magic</t>
  </si>
  <si>
    <t>insideturn,nokick</t>
  </si>
  <si>
    <t>Ghostly Girl</t>
  </si>
  <si>
    <t>Shaman Ghost</t>
  </si>
  <si>
    <t>outside,2pturn,wknd</t>
  </si>
  <si>
    <t>Book of Wisdom</t>
  </si>
  <si>
    <t>Dalila A. Rivera</t>
  </si>
  <si>
    <t>ins-2pathturn,5p3/16</t>
  </si>
  <si>
    <t>Echo in Eternity</t>
  </si>
  <si>
    <t>out,3path,leadout1/16</t>
  </si>
  <si>
    <t>Capt Jax Parrow</t>
  </si>
  <si>
    <t>chased2p,onepaced</t>
  </si>
  <si>
    <t>22.77</t>
  </si>
  <si>
    <t>46.16</t>
  </si>
  <si>
    <t>58.01</t>
  </si>
  <si>
    <t>1:10.63</t>
  </si>
  <si>
    <t>Aero Star</t>
  </si>
  <si>
    <t>hitgatest,kepton</t>
  </si>
  <si>
    <t>Free Dance</t>
  </si>
  <si>
    <t>Tapiture</t>
  </si>
  <si>
    <t>7wupper,mildbid</t>
  </si>
  <si>
    <t>Panagiotis</t>
  </si>
  <si>
    <t>bumpedst,weakened</t>
  </si>
  <si>
    <t>Complex Music</t>
  </si>
  <si>
    <t>chased4-3w,mildkick</t>
  </si>
  <si>
    <t>Social Hour</t>
  </si>
  <si>
    <t>dueled6-3w,clr,safe</t>
  </si>
  <si>
    <t>Kaz Oil Changer</t>
  </si>
  <si>
    <t>2-3ptrn,4p1/4,mvdout</t>
  </si>
  <si>
    <t>brushed</t>
  </si>
  <si>
    <t>22.35</t>
  </si>
  <si>
    <t>45.47</t>
  </si>
  <si>
    <t>1:10.06</t>
  </si>
  <si>
    <t>1:16.62</t>
  </si>
  <si>
    <t>Speightful Storm</t>
  </si>
  <si>
    <t>2pathturn,norally</t>
  </si>
  <si>
    <t>Counter Move</t>
  </si>
  <si>
    <t>Spun to Run</t>
  </si>
  <si>
    <t>Silver Train</t>
  </si>
  <si>
    <t>dropback7/16,instrn</t>
  </si>
  <si>
    <t>Merica's Back</t>
  </si>
  <si>
    <t>bmpbrk,2p,responded</t>
  </si>
  <si>
    <t>Twohonestmischief</t>
  </si>
  <si>
    <t>Adios Charlie</t>
  </si>
  <si>
    <t>bmpbtwnbrk,2p,3p1/4</t>
  </si>
  <si>
    <t>Guilty</t>
  </si>
  <si>
    <t>bmpbrk,3pturn,4p1/4</t>
  </si>
  <si>
    <t>bumped, drifted</t>
  </si>
  <si>
    <t>Poppy's Ticket</t>
  </si>
  <si>
    <t>Girolamo</t>
  </si>
  <si>
    <t>4pturn,5pintolane</t>
  </si>
  <si>
    <t>Overseer</t>
  </si>
  <si>
    <t>Holy Boss</t>
  </si>
  <si>
    <t>lunged,shiedinstart</t>
  </si>
  <si>
    <t>22.41</t>
  </si>
  <si>
    <t>45.70</t>
  </si>
  <si>
    <t>57.56</t>
  </si>
  <si>
    <t>1:10.11</t>
  </si>
  <si>
    <t>Eva Ready</t>
  </si>
  <si>
    <t>inhandins,edgedclr</t>
  </si>
  <si>
    <t>Blazing Tiger</t>
  </si>
  <si>
    <t>All American (AUS)</t>
  </si>
  <si>
    <t>5wupper,mildkick</t>
  </si>
  <si>
    <t>Tail Risk</t>
  </si>
  <si>
    <t>Purge</t>
  </si>
  <si>
    <t>3wupper,noimpact</t>
  </si>
  <si>
    <t>Gypsy Art</t>
  </si>
  <si>
    <t>bobbledst,kepton</t>
  </si>
  <si>
    <t>Bod Beach</t>
  </si>
  <si>
    <t>savedgroundnoavail</t>
  </si>
  <si>
    <t>The Markinater</t>
  </si>
  <si>
    <t>Silvestre Gonzalez</t>
  </si>
  <si>
    <t>awkwardst,noimpact</t>
  </si>
  <si>
    <t>Chasing Freedom</t>
  </si>
  <si>
    <t>chased3-2w,weakened</t>
  </si>
  <si>
    <t>Brooklyn Styles (SCR)</t>
  </si>
  <si>
    <t>Duke of Marmalade (IRE)</t>
  </si>
  <si>
    <t>Same Old Story (SCR)</t>
  </si>
  <si>
    <t>Oscar Gomez</t>
  </si>
  <si>
    <t>Ronald Breed, Jr.</t>
  </si>
  <si>
    <t>Sonic Surge (SCR)</t>
  </si>
  <si>
    <t>Fightforallegiance (SCR)</t>
  </si>
  <si>
    <t>Dark Force (SCR)</t>
  </si>
  <si>
    <t>Kafwain</t>
  </si>
  <si>
    <t>Spirit of New York</t>
  </si>
  <si>
    <t>ins,bidout1/8,led1/16</t>
  </si>
  <si>
    <t>23.31</t>
  </si>
  <si>
    <t>48.17</t>
  </si>
  <si>
    <t>1:13.26</t>
  </si>
  <si>
    <t>1:36.87</t>
  </si>
  <si>
    <t>Truman's Commander</t>
  </si>
  <si>
    <t>2p,carryout3/16,wknd</t>
  </si>
  <si>
    <t>Chummers</t>
  </si>
  <si>
    <t>2p1st,ins2nd,nothreat</t>
  </si>
  <si>
    <t>Tim and Sam</t>
  </si>
  <si>
    <t>stdiedafterbrk,6p1/4</t>
  </si>
  <si>
    <t>Caroline St. Beat</t>
  </si>
  <si>
    <t>ins-2p,offheels4p3/16</t>
  </si>
  <si>
    <t>Jaxer</t>
  </si>
  <si>
    <t>ins-2p,rallied,uplate</t>
  </si>
  <si>
    <t>Cristobal</t>
  </si>
  <si>
    <t>stmbldst,bmp,3p,5p1/4</t>
  </si>
  <si>
    <t>bumped, stumbled</t>
  </si>
  <si>
    <t>Lawyer Mason</t>
  </si>
  <si>
    <t>bmpbrk,3ptrns,4p1/4</t>
  </si>
  <si>
    <t>Funny Factor</t>
  </si>
  <si>
    <t>bmpdbrk,3p,bid3/16</t>
  </si>
  <si>
    <t>Twirling Lad</t>
  </si>
  <si>
    <t>bmpbrk,ins,drift3/16</t>
  </si>
  <si>
    <t>Top Player (SCR)</t>
  </si>
  <si>
    <t>The Toy Cannon</t>
  </si>
  <si>
    <t>Flat Out</t>
  </si>
  <si>
    <t>inhandins,caught</t>
  </si>
  <si>
    <t>22.28</t>
  </si>
  <si>
    <t>45.88</t>
  </si>
  <si>
    <t>1:12.22</t>
  </si>
  <si>
    <t>1:19.07</t>
  </si>
  <si>
    <t>Red Fern</t>
  </si>
  <si>
    <t>brkout,bumpbtwst</t>
  </si>
  <si>
    <t>Moneybags Milton</t>
  </si>
  <si>
    <t>Warrior's Reward</t>
  </si>
  <si>
    <t>offslow,lungedstart</t>
  </si>
  <si>
    <t>Central Spirit (SCR)</t>
  </si>
  <si>
    <t>Gemologist</t>
  </si>
  <si>
    <t>Liamster</t>
  </si>
  <si>
    <t>bumpbtwst,game</t>
  </si>
  <si>
    <t>Twisted Banker</t>
  </si>
  <si>
    <t>chased4-3w,kepton</t>
  </si>
  <si>
    <t>Vinnie Bankerino (SCR)</t>
  </si>
  <si>
    <t>Kid Rich</t>
  </si>
  <si>
    <t>8wupper,noheadway</t>
  </si>
  <si>
    <t>Hurricane Kaz</t>
  </si>
  <si>
    <t>bumpedst,mildbid</t>
  </si>
  <si>
    <t>Runaway Roscoe</t>
  </si>
  <si>
    <t>bumpedst,noimpact</t>
  </si>
  <si>
    <t>Rumblyoungmanrumbl (SCR)</t>
  </si>
  <si>
    <t>Gregory D. Sacco</t>
  </si>
  <si>
    <t>Deacon Blues</t>
  </si>
  <si>
    <t>Dominus</t>
  </si>
  <si>
    <t>ins1/4,lateinterest</t>
  </si>
  <si>
    <t>Funny Uncle</t>
  </si>
  <si>
    <t>Carlos R. Figueroa, Jr.</t>
  </si>
  <si>
    <t>Animal Kingdom</t>
  </si>
  <si>
    <t>checkdspill,easd,wlkd</t>
  </si>
  <si>
    <t>checked, brushed, eased</t>
  </si>
  <si>
    <t>22.76</t>
  </si>
  <si>
    <t>46.62</t>
  </si>
  <si>
    <t>1:10.90</t>
  </si>
  <si>
    <t>1:17.19</t>
  </si>
  <si>
    <t>Because the Night</t>
  </si>
  <si>
    <t>bumped, checked, squeezed, eased</t>
  </si>
  <si>
    <t>Tarpaulin</t>
  </si>
  <si>
    <t>spill5/16,fell,walked</t>
  </si>
  <si>
    <t>Sin Nombre</t>
  </si>
  <si>
    <t>Jesus Romero</t>
  </si>
  <si>
    <t>Always Dreaming</t>
  </si>
  <si>
    <t>bmphardbrk,ins-2p,5p</t>
  </si>
  <si>
    <t>Brave Buck</t>
  </si>
  <si>
    <t>Golden Missile</t>
  </si>
  <si>
    <t>4pturn,easeduplate</t>
  </si>
  <si>
    <t>Ava's Uncle Billy</t>
  </si>
  <si>
    <t>ins-3pturn,chsd,wknd</t>
  </si>
  <si>
    <t>Dads Good Runner</t>
  </si>
  <si>
    <t>Grindstone</t>
  </si>
  <si>
    <t>2p-insturn,chsd,tired</t>
  </si>
  <si>
    <t>Ride Up</t>
  </si>
  <si>
    <t>ins-2pturn,headed3/16</t>
  </si>
  <si>
    <t>Heavyweight Champs</t>
  </si>
  <si>
    <t>Officer</t>
  </si>
  <si>
    <t>injured5/16,lostjock</t>
  </si>
  <si>
    <t>Mo Kreesa</t>
  </si>
  <si>
    <t>savedgrd,passtired</t>
  </si>
  <si>
    <t>23.03</t>
  </si>
  <si>
    <t>47.91</t>
  </si>
  <si>
    <t>1:12.90</t>
  </si>
  <si>
    <t>1:43.18</t>
  </si>
  <si>
    <t>Mr Flowers</t>
  </si>
  <si>
    <t>gotout4-5w1stturn</t>
  </si>
  <si>
    <t>Oat Coutour</t>
  </si>
  <si>
    <t>3wuppr,noresponse</t>
  </si>
  <si>
    <t>Rabaja</t>
  </si>
  <si>
    <t>bobbledst,weakened</t>
  </si>
  <si>
    <t>Scat Tu Tap (SCR)</t>
  </si>
  <si>
    <t>Final Denile</t>
  </si>
  <si>
    <t>chased2p,repelled</t>
  </si>
  <si>
    <t>American Grant</t>
  </si>
  <si>
    <t>Hedge the Risk</t>
  </si>
  <si>
    <t>3w1stturn,nokick</t>
  </si>
  <si>
    <t>Blown Cover</t>
  </si>
  <si>
    <t>3-2wpursuit,game</t>
  </si>
  <si>
    <t>Just for Luck</t>
  </si>
  <si>
    <t>3w1stturn,mildkick</t>
  </si>
  <si>
    <t>Life and Light</t>
  </si>
  <si>
    <t>Peace and Justice</t>
  </si>
  <si>
    <t>carried5-6w1stturn</t>
  </si>
  <si>
    <t>4-3w1sttrn,onepace</t>
  </si>
  <si>
    <t>House United (SCR)</t>
  </si>
  <si>
    <t>Porosity (SCR)</t>
  </si>
  <si>
    <t>Brave Bear (SCR)</t>
  </si>
  <si>
    <t>Dinghy Bar</t>
  </si>
  <si>
    <t>ins-2pturn,willingly</t>
  </si>
  <si>
    <t>23.16</t>
  </si>
  <si>
    <t>46.52</t>
  </si>
  <si>
    <t>58.57</t>
  </si>
  <si>
    <t>1:10.89</t>
  </si>
  <si>
    <t>Drop Me a Dime</t>
  </si>
  <si>
    <t>John Alexander Ortiz</t>
  </si>
  <si>
    <t>offbitslow,insturn</t>
  </si>
  <si>
    <t>Cerro Rico</t>
  </si>
  <si>
    <t>Silver City</t>
  </si>
  <si>
    <t>insideturn,rallied</t>
  </si>
  <si>
    <t>Twenty One Red</t>
  </si>
  <si>
    <t>2-3ptrn,4pintolane</t>
  </si>
  <si>
    <t>Tampa Storm</t>
  </si>
  <si>
    <t>Al Khali</t>
  </si>
  <si>
    <t>Smokin Mel</t>
  </si>
  <si>
    <t>2ptrn,6p3/16,norally</t>
  </si>
  <si>
    <t>Sir Walta</t>
  </si>
  <si>
    <t>insturn,2p1/4,overtkn</t>
  </si>
  <si>
    <t>Take a Stance (SCR)</t>
  </si>
  <si>
    <t>Nickerson</t>
  </si>
  <si>
    <t>bmpbrk,4ptrn,5p3/16</t>
  </si>
  <si>
    <t>Music in Motion</t>
  </si>
  <si>
    <t>bmpbrk,3pturn,wknd</t>
  </si>
  <si>
    <t>My Munny Talks</t>
  </si>
  <si>
    <t>outside,2pturn,tired</t>
  </si>
  <si>
    <t>Baby Meanie</t>
  </si>
  <si>
    <t>18/1</t>
  </si>
  <si>
    <t>stmbldbrk,offslw,3p</t>
  </si>
  <si>
    <t>stumbled</t>
  </si>
  <si>
    <t>Hoity Moroni (SCR)</t>
  </si>
  <si>
    <t>Pure Mischief (SCR)</t>
  </si>
  <si>
    <t>Wamo (SCR)</t>
  </si>
  <si>
    <t>Flint Steel (SCR)</t>
  </si>
  <si>
    <t>Catienus</t>
  </si>
  <si>
    <t>Tizlawry (SCR)</t>
  </si>
  <si>
    <t>2025-11-15</t>
  </si>
  <si>
    <t>Delver</t>
  </si>
  <si>
    <t>2pturn,eased,wlkdoff</t>
  </si>
  <si>
    <t>46.64</t>
  </si>
  <si>
    <t>1:11.59</t>
  </si>
  <si>
    <t>1:37.97</t>
  </si>
  <si>
    <t>Ivy Girl</t>
  </si>
  <si>
    <t>Aptitude</t>
  </si>
  <si>
    <t>ins-3ptrn,chsd,up,clr</t>
  </si>
  <si>
    <t>Luciana's Honor</t>
  </si>
  <si>
    <t>Code of Honor</t>
  </si>
  <si>
    <t>mvdoutearly,4-5ptrn</t>
  </si>
  <si>
    <t>Catholic Vice</t>
  </si>
  <si>
    <t>5-6pturn,eased,wlkd</t>
  </si>
  <si>
    <t>Whatta Weekend</t>
  </si>
  <si>
    <t>3-4pturn,stdyins5/16</t>
  </si>
  <si>
    <t>Island Charm</t>
  </si>
  <si>
    <t>Brittany T. Russell</t>
  </si>
  <si>
    <t>insturn,duel,nomatch</t>
  </si>
  <si>
    <t>Cathedral Aisle</t>
  </si>
  <si>
    <t>out,2pturn,dueled</t>
  </si>
  <si>
    <t>Carolina Smokeshow</t>
  </si>
  <si>
    <t>inhandins,heldclr</t>
  </si>
  <si>
    <t>22.59</t>
  </si>
  <si>
    <t>45.81</t>
  </si>
  <si>
    <t>1:10.84</t>
  </si>
  <si>
    <t>1:17.51</t>
  </si>
  <si>
    <t>Calling an Audible</t>
  </si>
  <si>
    <t>8wupper,weakened</t>
  </si>
  <si>
    <t>Take Me to Londyn</t>
  </si>
  <si>
    <t>bumpedst,mildkick</t>
  </si>
  <si>
    <t>Auroralinna</t>
  </si>
  <si>
    <t>Tough Love Torres (SCR)</t>
  </si>
  <si>
    <t>Timia</t>
  </si>
  <si>
    <t>chased3-2w,kepton</t>
  </si>
  <si>
    <t>Ragtime Sizzle</t>
  </si>
  <si>
    <t>9-10wuppr,belatedly</t>
  </si>
  <si>
    <t>Trust Issues</t>
  </si>
  <si>
    <t>brkin,hitgate,slwst</t>
  </si>
  <si>
    <t>22.83</t>
  </si>
  <si>
    <t>45.54</t>
  </si>
  <si>
    <t>1:09.11</t>
  </si>
  <si>
    <t>1:21.39</t>
  </si>
  <si>
    <t>Ican</t>
  </si>
  <si>
    <t>insturn,noresponse</t>
  </si>
  <si>
    <t>Tizmarkus</t>
  </si>
  <si>
    <t>4-3pturn,movedout</t>
  </si>
  <si>
    <t>Pass the Hat</t>
  </si>
  <si>
    <t>2pturn,3pintolane</t>
  </si>
  <si>
    <t>Buttah</t>
  </si>
  <si>
    <t>Chief Seattle</t>
  </si>
  <si>
    <t>ins-2pturn,nomatch</t>
  </si>
  <si>
    <t>My Mitole</t>
  </si>
  <si>
    <t>Seeking the Gold</t>
  </si>
  <si>
    <t>out,3-4pathturn,tired</t>
  </si>
  <si>
    <t>Blue Kingdom</t>
  </si>
  <si>
    <t>First Mondays</t>
  </si>
  <si>
    <t>Two Punch</t>
  </si>
  <si>
    <t>2p-insturn,driving</t>
  </si>
  <si>
    <t>Royal Quest</t>
  </si>
  <si>
    <t>tracked2p,weakened</t>
  </si>
  <si>
    <t>22.75</t>
  </si>
  <si>
    <t>47.96</t>
  </si>
  <si>
    <t>1:12.89</t>
  </si>
  <si>
    <t>1:43.45</t>
  </si>
  <si>
    <t>Norris</t>
  </si>
  <si>
    <t>bumpedst,steady1M</t>
  </si>
  <si>
    <t>bumped, brushed</t>
  </si>
  <si>
    <t>Woodster</t>
  </si>
  <si>
    <t>Majestic Warrior</t>
  </si>
  <si>
    <t>bumped, steadied</t>
  </si>
  <si>
    <t>Lucky Larry (SCR)</t>
  </si>
  <si>
    <t>Daniel Velazquez</t>
  </si>
  <si>
    <t>Bellamy</t>
  </si>
  <si>
    <t>Scope</t>
  </si>
  <si>
    <t>11wupper,belatedly</t>
  </si>
  <si>
    <t>A Little At First</t>
  </si>
  <si>
    <t>4-5wuppr,edgedclear</t>
  </si>
  <si>
    <t>Brass Nucks</t>
  </si>
  <si>
    <t>inhand2p,weakened</t>
  </si>
  <si>
    <t>Boss Henry</t>
  </si>
  <si>
    <t>9wupper,latefoot</t>
  </si>
  <si>
    <t>Print</t>
  </si>
  <si>
    <t>8wupper,kepton</t>
  </si>
  <si>
    <t>Copa de Plata</t>
  </si>
  <si>
    <t>Indygo Shiner</t>
  </si>
  <si>
    <t>6wupper,ranon</t>
  </si>
  <si>
    <t>Fleet N Ready</t>
  </si>
  <si>
    <t>Afleet Alex</t>
  </si>
  <si>
    <t>prompted3-2w,tired</t>
  </si>
  <si>
    <t>Gulfy (SCR)</t>
  </si>
  <si>
    <t>Ahsad (SCR)</t>
  </si>
  <si>
    <t>22.79</t>
  </si>
  <si>
    <t>45.73</t>
  </si>
  <si>
    <t>1:09.88</t>
  </si>
  <si>
    <t>1:22.60</t>
  </si>
  <si>
    <t>Glint</t>
  </si>
  <si>
    <t>ins-2pathturn,empty</t>
  </si>
  <si>
    <t>Nobodyridesforfree</t>
  </si>
  <si>
    <t>28/1</t>
  </si>
  <si>
    <t>ins-3pathturn,6p1/4</t>
  </si>
  <si>
    <t>Bold Victory</t>
  </si>
  <si>
    <t>ins-2pathturn,3p1/4</t>
  </si>
  <si>
    <t>Cathedral Beach</t>
  </si>
  <si>
    <t>Julio A. Hernandez</t>
  </si>
  <si>
    <t>Panagiotis A. Synnefias</t>
  </si>
  <si>
    <t>bmpbrk,bobbled,3-4p</t>
  </si>
  <si>
    <t>Master of Arms</t>
  </si>
  <si>
    <t>Forest Grove</t>
  </si>
  <si>
    <t>5-4p,6p3/16,easedup</t>
  </si>
  <si>
    <t>bumped, eased</t>
  </si>
  <si>
    <t>For Some Reason</t>
  </si>
  <si>
    <t>Maximus Mischief</t>
  </si>
  <si>
    <t>insfoe,2p-instrn,wkn</t>
  </si>
  <si>
    <t>Grouch</t>
  </si>
  <si>
    <t>Hey Chub</t>
  </si>
  <si>
    <t>Wildcat Heir</t>
  </si>
  <si>
    <t>outside,3pturn,4p3/16</t>
  </si>
  <si>
    <t>Indianquest</t>
  </si>
  <si>
    <t>4-5pathturn,nofactor</t>
  </si>
  <si>
    <t>Artistic Success</t>
  </si>
  <si>
    <t>2-3wupper,improved</t>
  </si>
  <si>
    <t>22.36</t>
  </si>
  <si>
    <t>45.61</t>
  </si>
  <si>
    <t>57.66</t>
  </si>
  <si>
    <t>Miss Bourbon</t>
  </si>
  <si>
    <t>Scatmandu</t>
  </si>
  <si>
    <t>bumpedst,passtired</t>
  </si>
  <si>
    <t>Alpine Giant</t>
  </si>
  <si>
    <t>chasedins,weakened</t>
  </si>
  <si>
    <t>8wupper,mildkick</t>
  </si>
  <si>
    <t>Long Legged Queen</t>
  </si>
  <si>
    <t>Daddy Long Legs</t>
  </si>
  <si>
    <t>3wpursuit,ranon</t>
  </si>
  <si>
    <t>No Factor (SCR)</t>
  </si>
  <si>
    <t>Royal Event</t>
  </si>
  <si>
    <t>Freedom Child</t>
  </si>
  <si>
    <t>5wupper,weakened</t>
  </si>
  <si>
    <t>Twirling Lulu</t>
  </si>
  <si>
    <t>coaxedinside,tired</t>
  </si>
  <si>
    <t>Willful Mama</t>
  </si>
  <si>
    <t>bumpedst,edgedclr</t>
  </si>
  <si>
    <t>One Last Knock</t>
  </si>
  <si>
    <t>Midas Eyes</t>
  </si>
  <si>
    <t>6wupper,kepton</t>
  </si>
  <si>
    <t>Inamorata</t>
  </si>
  <si>
    <t>pressed4-3w,tired</t>
  </si>
  <si>
    <t>Clearwater Beach (SCR)</t>
  </si>
  <si>
    <t>Howling Wind (SCR)</t>
  </si>
  <si>
    <t>Munnings Express (SCR)</t>
  </si>
  <si>
    <t>Scythian</t>
  </si>
  <si>
    <t>pulld,ins,2p1/4,bid1/8</t>
  </si>
  <si>
    <t>24.76</t>
  </si>
  <si>
    <t>49.87</t>
  </si>
  <si>
    <t>1:16.45</t>
  </si>
  <si>
    <t>2:17.22</t>
  </si>
  <si>
    <t>Hereforagoodtime</t>
  </si>
  <si>
    <t>Brendan P. Walsh</t>
  </si>
  <si>
    <t>National Archive</t>
  </si>
  <si>
    <t>Fionn</t>
  </si>
  <si>
    <t>bmpbtwnearly,squeezd</t>
  </si>
  <si>
    <t>bumped, squeezed</t>
  </si>
  <si>
    <t>Evershed (IRE)</t>
  </si>
  <si>
    <t>Ricardo Santana, jr.</t>
  </si>
  <si>
    <t>Arnaud Delacour</t>
  </si>
  <si>
    <t>Churchill (IRE)</t>
  </si>
  <si>
    <t>Darshaan (GB)</t>
  </si>
  <si>
    <t>Don't Jinx It</t>
  </si>
  <si>
    <t>Laurelin (IRE)</t>
  </si>
  <si>
    <t>Zarak (FR)</t>
  </si>
  <si>
    <t>Cape Cross (IRE)</t>
  </si>
  <si>
    <t>Unmerited Favor</t>
  </si>
  <si>
    <t>2p1st,inside,nothreat</t>
  </si>
  <si>
    <t>Manhattan Twist (SCR)</t>
  </si>
  <si>
    <t>22.24</t>
  </si>
  <si>
    <t>44.88</t>
  </si>
  <si>
    <t>1:09.91</t>
  </si>
  <si>
    <t>1:16.59</t>
  </si>
  <si>
    <t>Long Pour</t>
  </si>
  <si>
    <t>Tom's d'Etat</t>
  </si>
  <si>
    <t>To Honor and Serve</t>
  </si>
  <si>
    <t>dueledins,wkndlate</t>
  </si>
  <si>
    <t>Roofer</t>
  </si>
  <si>
    <t>brushst,duel,caught</t>
  </si>
  <si>
    <t>Three B's</t>
  </si>
  <si>
    <t>5wupper,latesurge</t>
  </si>
  <si>
    <t>Corvus</t>
  </si>
  <si>
    <t>7wuppr,noimpact</t>
  </si>
  <si>
    <t>Empire Sky (SCR)</t>
  </si>
  <si>
    <t>Reynaldo Yanez</t>
  </si>
  <si>
    <t>Skytown</t>
  </si>
  <si>
    <t>Echo Town</t>
  </si>
  <si>
    <t>chased4-3w,tired</t>
  </si>
  <si>
    <t>Share the Ludt</t>
  </si>
  <si>
    <t>4wuppr,herded,up</t>
  </si>
  <si>
    <t>Dear Dad</t>
  </si>
  <si>
    <t>hustled,ins,gaveway</t>
  </si>
  <si>
    <t>47.20</t>
  </si>
  <si>
    <t>1:11.52</t>
  </si>
  <si>
    <t>1:48.23</t>
  </si>
  <si>
    <t>Fuerteventura</t>
  </si>
  <si>
    <t>insideturns,improved</t>
  </si>
  <si>
    <t>Trikari</t>
  </si>
  <si>
    <t>insideturns,cameout</t>
  </si>
  <si>
    <t>Ohana Honor</t>
  </si>
  <si>
    <t>ins1st,ins-3p2nd,rally</t>
  </si>
  <si>
    <t>Ohio Joe</t>
  </si>
  <si>
    <t>Anthony Salgado</t>
  </si>
  <si>
    <t>Jimmy Creed</t>
  </si>
  <si>
    <t>Bernstein</t>
  </si>
  <si>
    <t>2-3pturns,norally</t>
  </si>
  <si>
    <t>Signator</t>
  </si>
  <si>
    <t>out,3-4pturns,falter</t>
  </si>
  <si>
    <t>Air Recruit</t>
  </si>
  <si>
    <t>outside,2-3path,wknd</t>
  </si>
  <si>
    <t>Naptown</t>
  </si>
  <si>
    <t>Jose J. Magana</t>
  </si>
  <si>
    <t>2p1st,3-4p2nd,willing</t>
  </si>
  <si>
    <t>Bank Frenzy (SCR)</t>
  </si>
  <si>
    <t>Mis Brunellas</t>
  </si>
  <si>
    <t>3-2winaim,weakened</t>
  </si>
  <si>
    <t>23.55</t>
  </si>
  <si>
    <t>49.42</t>
  </si>
  <si>
    <t>1:14.36</t>
  </si>
  <si>
    <t>1:45.29</t>
  </si>
  <si>
    <t>Perfect Twirl</t>
  </si>
  <si>
    <t>inhand2p,tired</t>
  </si>
  <si>
    <t>Sharing Wisdom (GB)</t>
  </si>
  <si>
    <t>Ardad (IRE)</t>
  </si>
  <si>
    <t>Abigail (SCR)</t>
  </si>
  <si>
    <t>Libero (SCR)</t>
  </si>
  <si>
    <t>Just Tell Anne</t>
  </si>
  <si>
    <t>check,clipheels3/16</t>
  </si>
  <si>
    <t>bumped, checked</t>
  </si>
  <si>
    <t>Quality Street</t>
  </si>
  <si>
    <t>altered51/2,wknlte</t>
  </si>
  <si>
    <t>Siouxse</t>
  </si>
  <si>
    <t>tracked2p,edgedclr</t>
  </si>
  <si>
    <t>Delightful Darling</t>
  </si>
  <si>
    <t>Banco Di Sicilia (SCR)</t>
  </si>
  <si>
    <t>Wild Desert</t>
  </si>
  <si>
    <t>Atlantic Beach</t>
  </si>
  <si>
    <t>Catherine Day Phillips</t>
  </si>
  <si>
    <t>Corinthian</t>
  </si>
  <si>
    <t>altered51/2,nokick</t>
  </si>
  <si>
    <t>Isadora Duncan (IRE)</t>
  </si>
  <si>
    <t>Cravings (SCR)</t>
  </si>
  <si>
    <t>2025-11-16</t>
  </si>
  <si>
    <t>Momentum Files</t>
  </si>
  <si>
    <t>bid4-1/2,3-2ptrn,duel</t>
  </si>
  <si>
    <t>23.26</t>
  </si>
  <si>
    <t>46.77</t>
  </si>
  <si>
    <t>1:11.57</t>
  </si>
  <si>
    <t>1:36.97</t>
  </si>
  <si>
    <t>Kavanaugh</t>
  </si>
  <si>
    <t>4pturn,driftedout1/8</t>
  </si>
  <si>
    <t>Dr. Insel (SCR)</t>
  </si>
  <si>
    <t>Petionville</t>
  </si>
  <si>
    <t>Quiet Moon</t>
  </si>
  <si>
    <t>3pturn,noresponse</t>
  </si>
  <si>
    <t>ins-2pturn,nothreat</t>
  </si>
  <si>
    <t>instrn,headed1/4,wknd</t>
  </si>
  <si>
    <t>Smallchangegeep</t>
  </si>
  <si>
    <t>chased2-3w,ranon</t>
  </si>
  <si>
    <t>23.33</t>
  </si>
  <si>
    <t>1:37.74</t>
  </si>
  <si>
    <t>Inonit</t>
  </si>
  <si>
    <t>Phone Trick</t>
  </si>
  <si>
    <t>bumpedst,faltered</t>
  </si>
  <si>
    <t>Solo Jim</t>
  </si>
  <si>
    <t>4wupper,noimpact</t>
  </si>
  <si>
    <t>Carlin Contention</t>
  </si>
  <si>
    <t>Hennessy</t>
  </si>
  <si>
    <t>5-6wuppr,passtired</t>
  </si>
  <si>
    <t>Uncle Barrie</t>
  </si>
  <si>
    <t>3-4wupper,tired</t>
  </si>
  <si>
    <t>Metatron</t>
  </si>
  <si>
    <t>off1/2slw,edgedclr</t>
  </si>
  <si>
    <t>Lucky Dragon</t>
  </si>
  <si>
    <t>vied4-3w,weakened</t>
  </si>
  <si>
    <t>Good Cop</t>
  </si>
  <si>
    <t>Cross Traffic</t>
  </si>
  <si>
    <t>bid4wuppr,wkndlate</t>
  </si>
  <si>
    <t>Paradise City (SCR)</t>
  </si>
  <si>
    <t>It Ain't Two (GB) (SCR)</t>
  </si>
  <si>
    <t>Riley Mott</t>
  </si>
  <si>
    <t>Calyx (GB)</t>
  </si>
  <si>
    <t>Requinto (IRE)</t>
  </si>
  <si>
    <t>Correto (SCR)</t>
  </si>
  <si>
    <t>Love You Anyway (SCR)</t>
  </si>
  <si>
    <t>George R. Arnold II</t>
  </si>
  <si>
    <t>Fast Market (SCR)</t>
  </si>
  <si>
    <t>Peak Hype (SCR)</t>
  </si>
  <si>
    <t>Coiled (SCR)</t>
  </si>
  <si>
    <t>Niagara Skyline (SCR)</t>
  </si>
  <si>
    <t>Ruddy Buddy (SCR)</t>
  </si>
  <si>
    <t>Robert A. Werneth</t>
  </si>
  <si>
    <t>Mshawish</t>
  </si>
  <si>
    <t>Maxios (GB)</t>
  </si>
  <si>
    <t>Starship Titan (SCR)</t>
  </si>
  <si>
    <t>Conduit (IRE)</t>
  </si>
  <si>
    <t>Exact Estimate (SCR)</t>
  </si>
  <si>
    <t>Magical Ways (SCR)</t>
  </si>
  <si>
    <t>Spirit Prince (SCR)</t>
  </si>
  <si>
    <t>V Cruizer (SCR)</t>
  </si>
  <si>
    <t>Irish Cork (SCR)</t>
  </si>
  <si>
    <t>John C. Servis</t>
  </si>
  <si>
    <t>Wimbledon</t>
  </si>
  <si>
    <t>Certified Loverboy (SCR)</t>
  </si>
  <si>
    <t>Waitlist (SCR)</t>
  </si>
  <si>
    <t>Whittington Park (SCR)</t>
  </si>
  <si>
    <t>Top Gun Rocket (SCR)</t>
  </si>
  <si>
    <t>Crushed It (SCR)</t>
  </si>
  <si>
    <t>Credit History (SCR)</t>
  </si>
  <si>
    <t>Ottinho (SCR)</t>
  </si>
  <si>
    <t>Enforced Agenda (SCR)</t>
  </si>
  <si>
    <t>Up Yonder (SCR)</t>
  </si>
  <si>
    <t>Felonious (SCR)</t>
  </si>
  <si>
    <t>Baltimore (SCR)</t>
  </si>
  <si>
    <t>Big Magic (IRE) (SCR)</t>
  </si>
  <si>
    <t>Earthlight (IRE)</t>
  </si>
  <si>
    <t>Halling</t>
  </si>
  <si>
    <t>Classic Cara (SCR)</t>
  </si>
  <si>
    <t>Marketplaceofideas (GB) (SCR)</t>
  </si>
  <si>
    <t>Dragon Pulse (IRE)</t>
  </si>
  <si>
    <t>Ellesmere Island (SCR)</t>
  </si>
  <si>
    <t>Channel Check (GB) (SCR)</t>
  </si>
  <si>
    <t>Night of Thunder (IRE)</t>
  </si>
  <si>
    <t>Shamardal</t>
  </si>
  <si>
    <t>Dimensionality (SCR)</t>
  </si>
  <si>
    <t>Tight Line (SCR)</t>
  </si>
  <si>
    <t>Amazing Gracer (SCR)</t>
  </si>
  <si>
    <t>Tapwrit</t>
  </si>
  <si>
    <t>On a Summer Day (SCR)</t>
  </si>
  <si>
    <t>Paraiba Blue (SCR)</t>
  </si>
  <si>
    <t>Funtastic</t>
  </si>
  <si>
    <t>Trango Tower (SCR)</t>
  </si>
  <si>
    <t>Miss Bonnie T (SCR)</t>
  </si>
  <si>
    <t>Nice as Pie (SCR)</t>
  </si>
  <si>
    <t>Sirona (GER) (SCR)</t>
  </si>
  <si>
    <t>Kallisto (GER)</t>
  </si>
  <si>
    <t>Malleymoo (SCR)</t>
  </si>
  <si>
    <t>Spinning Colors (SCR)</t>
  </si>
  <si>
    <t>Flowers for Me (SCR)</t>
  </si>
  <si>
    <t>Declaration of War</t>
  </si>
  <si>
    <t>Oversubscribed (GB) (SCR)</t>
  </si>
  <si>
    <t>St. Benedicts Prep (SCR)</t>
  </si>
  <si>
    <t>Tipple (SCR)</t>
  </si>
  <si>
    <t>Top Gun Girl (SCR)</t>
  </si>
  <si>
    <t>Medicean (GB)</t>
  </si>
  <si>
    <t>Twirling Beauty (SCR)</t>
  </si>
  <si>
    <t>Archarcharch</t>
  </si>
  <si>
    <t>Brzina (SCR)</t>
  </si>
  <si>
    <t>Khali Magic (SCR)</t>
  </si>
  <si>
    <t>Roswell (SCR)</t>
  </si>
  <si>
    <t>All Class (SCR)</t>
  </si>
  <si>
    <t>With the Angels (SCR)</t>
  </si>
  <si>
    <t>Hola Gata (SCR)</t>
  </si>
  <si>
    <t>Fusaichi Pegasus</t>
  </si>
  <si>
    <t>Perky (SCR)</t>
  </si>
  <si>
    <t>Siyouni Flash (FR) (SCR)</t>
  </si>
  <si>
    <t>Luckforyou (SCR)</t>
  </si>
  <si>
    <t>Bobby M's Girl (SCR)</t>
  </si>
  <si>
    <t>Cynane (SCR)</t>
  </si>
  <si>
    <t>Pookie (SCR)</t>
  </si>
  <si>
    <t>Bobby Jean (SCR)</t>
  </si>
  <si>
    <t>Haynesfield</t>
  </si>
  <si>
    <t>Trail of Gold (SCR)</t>
  </si>
  <si>
    <t>Miss Beethoven (FR) (SCR)</t>
  </si>
  <si>
    <t>Van Beethoven</t>
  </si>
  <si>
    <t>Racing Colors (SCR)</t>
  </si>
  <si>
    <t>Race Day</t>
  </si>
  <si>
    <t>Curlin's Girl (SCR)</t>
  </si>
  <si>
    <t>Baby Sassicaia (SCR)</t>
  </si>
  <si>
    <t>Walk With Me (SCR)</t>
  </si>
  <si>
    <t>Luna Moth (SCR)</t>
  </si>
  <si>
    <t>Ransom the Moon</t>
  </si>
  <si>
    <t>Sligo Bay (IRE)</t>
  </si>
  <si>
    <t>2025-11-20</t>
  </si>
  <si>
    <t>Britain</t>
  </si>
  <si>
    <t>ins,split1/8,drwclear</t>
  </si>
  <si>
    <t>23.08</t>
  </si>
  <si>
    <t>47.14</t>
  </si>
  <si>
    <t>1:23.95</t>
  </si>
  <si>
    <t>Cravings</t>
  </si>
  <si>
    <t>btwn5/8,2-3p,swung6w</t>
  </si>
  <si>
    <t>Pomerance</t>
  </si>
  <si>
    <t>outside,3p,lostbob2d</t>
  </si>
  <si>
    <t>Backstreets</t>
  </si>
  <si>
    <t>inside,weakened1/8</t>
  </si>
  <si>
    <t>Interstatelovesong</t>
  </si>
  <si>
    <t>2p,btwn1/4,bmpd3/16</t>
  </si>
  <si>
    <t>Bank On Bebe</t>
  </si>
  <si>
    <t>Robbie G. Davis</t>
  </si>
  <si>
    <t>bobbledst,faltered</t>
  </si>
  <si>
    <t>23.68</t>
  </si>
  <si>
    <t>46.95</t>
  </si>
  <si>
    <t>1:12.24</t>
  </si>
  <si>
    <t>Off Script</t>
  </si>
  <si>
    <t>chased3-4w,wentclr</t>
  </si>
  <si>
    <t>Our Preferred Pal (SCR)</t>
  </si>
  <si>
    <t>6wupper,weakened</t>
  </si>
  <si>
    <t>inhand2p,nomatch</t>
  </si>
  <si>
    <t>Morgana's Moment</t>
  </si>
  <si>
    <t>shiedgreen,tired</t>
  </si>
  <si>
    <t>Sheer Will</t>
  </si>
  <si>
    <t>ins,bid3w,drewaway</t>
  </si>
  <si>
    <t>22.58</t>
  </si>
  <si>
    <t>45.09</t>
  </si>
  <si>
    <t>56.84</t>
  </si>
  <si>
    <t>1:09.04</t>
  </si>
  <si>
    <t>I'm Kidding</t>
  </si>
  <si>
    <t>2p,nomatch,2ndbest</t>
  </si>
  <si>
    <t>That's Funny</t>
  </si>
  <si>
    <t>ridden2-3pturn,imprvd</t>
  </si>
  <si>
    <t>Bow to Clara</t>
  </si>
  <si>
    <t>stepslow,widetrip</t>
  </si>
  <si>
    <t>Second Chance (SCR)</t>
  </si>
  <si>
    <t>Roaring Fever</t>
  </si>
  <si>
    <t>Itwillbefun</t>
  </si>
  <si>
    <t>stalked3wide,empty</t>
  </si>
  <si>
    <t>Whiskey N Soda</t>
  </si>
  <si>
    <t>2-3wuppr,edgedclr</t>
  </si>
  <si>
    <t>23.75</t>
  </si>
  <si>
    <t>47.56</t>
  </si>
  <si>
    <t>1:12.14</t>
  </si>
  <si>
    <t>1:50.05</t>
  </si>
  <si>
    <t>Aleah Aleah</t>
  </si>
  <si>
    <t>dueledins,eased</t>
  </si>
  <si>
    <t>Solo Empire (SCR)</t>
  </si>
  <si>
    <t>Awesome Empire</t>
  </si>
  <si>
    <t>Monarchos</t>
  </si>
  <si>
    <t>8wupper,ranon</t>
  </si>
  <si>
    <t>Flat On</t>
  </si>
  <si>
    <t>chased4-2w,kepton</t>
  </si>
  <si>
    <t>chased5-4w,weakened</t>
  </si>
  <si>
    <t>First Trumpet</t>
  </si>
  <si>
    <t>Edward J. DeLauro</t>
  </si>
  <si>
    <t>dueled5-4w,eased</t>
  </si>
  <si>
    <t>2p,3wupper,norally</t>
  </si>
  <si>
    <t>46.88</t>
  </si>
  <si>
    <t>1:11.22</t>
  </si>
  <si>
    <t>1:36.27</t>
  </si>
  <si>
    <t>It Takes Heart</t>
  </si>
  <si>
    <t>viedinside,latefade</t>
  </si>
  <si>
    <t>My First Love</t>
  </si>
  <si>
    <t>brkoutbmp,2p,swung4w</t>
  </si>
  <si>
    <t>Floge</t>
  </si>
  <si>
    <t>bmpdbrk,ins,norally</t>
  </si>
  <si>
    <t>Pistol Liz Ablazen</t>
  </si>
  <si>
    <t>Pollard's Vision</t>
  </si>
  <si>
    <t>bmpdst,4-5p,6wuppr</t>
  </si>
  <si>
    <t>Shezanarcticqueen (SCR)</t>
  </si>
  <si>
    <t>Coquito</t>
  </si>
  <si>
    <t>vied3w,bid3-4w,kepton</t>
  </si>
  <si>
    <t>Fast Kimmie (SCR)</t>
  </si>
  <si>
    <t>She's Cool</t>
  </si>
  <si>
    <t>tracked,bid5w,outfnshd</t>
  </si>
  <si>
    <t>Purest Performance</t>
  </si>
  <si>
    <t>Macho Uno</t>
  </si>
  <si>
    <t>awkwardst,mildkick</t>
  </si>
  <si>
    <t>45.74</t>
  </si>
  <si>
    <t>57.40</t>
  </si>
  <si>
    <t>1:09.66</t>
  </si>
  <si>
    <t>Lupine</t>
  </si>
  <si>
    <t>3-2wupper,repelled</t>
  </si>
  <si>
    <t>Argentiera</t>
  </si>
  <si>
    <t>Endless Kiss</t>
  </si>
  <si>
    <t>Arouse</t>
  </si>
  <si>
    <t>chased2p,noimpact</t>
  </si>
  <si>
    <t>Brokealltherules</t>
  </si>
  <si>
    <t>steadyafterst,game</t>
  </si>
  <si>
    <t>You Know Better</t>
  </si>
  <si>
    <t>clipheelsafterstart</t>
  </si>
  <si>
    <t>Froghollowsummer</t>
  </si>
  <si>
    <t>Garden of Grace (SCR)</t>
  </si>
  <si>
    <t>Americain</t>
  </si>
  <si>
    <t>Five Dozen Roses</t>
  </si>
  <si>
    <t>Itsmyluckyday</t>
  </si>
  <si>
    <t>3wpursuit,wkndlate</t>
  </si>
  <si>
    <t>Lady Meringue</t>
  </si>
  <si>
    <t>chased3-2w,tired</t>
  </si>
  <si>
    <t>Skylarky (SCR)</t>
  </si>
  <si>
    <t>Nittardi (SCR)</t>
  </si>
  <si>
    <t>Rare Society (SCR)</t>
  </si>
  <si>
    <t>Le Gris (SCR)</t>
  </si>
  <si>
    <t>23.89</t>
  </si>
  <si>
    <t>47.47</t>
  </si>
  <si>
    <t>1:10.93</t>
  </si>
  <si>
    <t>1:47.41</t>
  </si>
  <si>
    <t>Film Star</t>
  </si>
  <si>
    <t>lungedst,ins,gaveway</t>
  </si>
  <si>
    <t>Bendoog</t>
  </si>
  <si>
    <t>2-4p,came5w,movedin</t>
  </si>
  <si>
    <t>Golden Ice</t>
  </si>
  <si>
    <t>Benjamin J. Dunn</t>
  </si>
  <si>
    <t>High Yield</t>
  </si>
  <si>
    <t>2p-ins,angledout1/16</t>
  </si>
  <si>
    <t>Warp Nine</t>
  </si>
  <si>
    <t>Harold Wyner</t>
  </si>
  <si>
    <t>Hightail</t>
  </si>
  <si>
    <t>prompted,btwnturn,wkn</t>
  </si>
  <si>
    <t>Full Screen</t>
  </si>
  <si>
    <t>Big Screen</t>
  </si>
  <si>
    <t>outside,bid5w,drewoff</t>
  </si>
  <si>
    <t>Luna Moth</t>
  </si>
  <si>
    <t>24.15</t>
  </si>
  <si>
    <t>48.21</t>
  </si>
  <si>
    <t>1:12.40</t>
  </si>
  <si>
    <t>1:50.14</t>
  </si>
  <si>
    <t>Midnight Concerto</t>
  </si>
  <si>
    <t>Pens Street</t>
  </si>
  <si>
    <t>War Pass</t>
  </si>
  <si>
    <t>bobble,bumpedst</t>
  </si>
  <si>
    <t>Danzit</t>
  </si>
  <si>
    <t>Dunkirk</t>
  </si>
  <si>
    <t>Yankee Doodle (SCR)</t>
  </si>
  <si>
    <t>Michael S. Ferraro</t>
  </si>
  <si>
    <t>American Freedom</t>
  </si>
  <si>
    <t>Walk With Me</t>
  </si>
  <si>
    <t>3w1sttrn,weakened</t>
  </si>
  <si>
    <t>Purloin</t>
  </si>
  <si>
    <t>4-3wuppr,caught</t>
  </si>
  <si>
    <t>You're Lookin Good</t>
  </si>
  <si>
    <t>viedinsideturn,tired</t>
  </si>
  <si>
    <t>47.40</t>
  </si>
  <si>
    <t>1:11.83</t>
  </si>
  <si>
    <t>1:43.25</t>
  </si>
  <si>
    <t>Sicilian Dancer</t>
  </si>
  <si>
    <t>offslow,5w1/4,improvd</t>
  </si>
  <si>
    <t>Kuleana</t>
  </si>
  <si>
    <t>ins-2p,bid4w,flattened</t>
  </si>
  <si>
    <t>Make a Prediction (SCR)</t>
  </si>
  <si>
    <t>Coach of the Year</t>
  </si>
  <si>
    <t>ins,swung6w,rallied</t>
  </si>
  <si>
    <t>Hoity Moroni</t>
  </si>
  <si>
    <t>bmpdbrk,vied3w,tired</t>
  </si>
  <si>
    <t>George's Gold</t>
  </si>
  <si>
    <t>bmpst,2p,bmpdfoe1/16</t>
  </si>
  <si>
    <t>11/10</t>
  </si>
  <si>
    <t>stalk4-3w,bid3w,clear</t>
  </si>
  <si>
    <t>Power Speed (SCR)</t>
  </si>
  <si>
    <t>Speedstre</t>
  </si>
  <si>
    <t>3w1st,stopped,eased</t>
  </si>
  <si>
    <t>Mo Curls (SCR)</t>
  </si>
  <si>
    <t>Thirsted (SCR)</t>
  </si>
  <si>
    <t>5w1st,wknd4w,bmpd1/16</t>
  </si>
  <si>
    <t>Pride of the Union (SCR)</t>
  </si>
  <si>
    <t>2025-11-21</t>
  </si>
  <si>
    <t>Big Air (SCR)</t>
  </si>
  <si>
    <t>24.01</t>
  </si>
  <si>
    <t>47.29</t>
  </si>
  <si>
    <t>1:36.62</t>
  </si>
  <si>
    <t>Sailaway</t>
  </si>
  <si>
    <t>insto1/4,swng6w,rally</t>
  </si>
  <si>
    <t>rank/climbingearly</t>
  </si>
  <si>
    <t>Blame the Banker</t>
  </si>
  <si>
    <t>inside,emptystretch</t>
  </si>
  <si>
    <t>Atarah</t>
  </si>
  <si>
    <t>2p,bid4w,bmpd1/8,clear</t>
  </si>
  <si>
    <t>Helen's Revenge</t>
  </si>
  <si>
    <t>outsde,bid5w,bmpd1/8</t>
  </si>
  <si>
    <t>Pinky Brier</t>
  </si>
  <si>
    <t>cutpace2p,gamely</t>
  </si>
  <si>
    <t>22.23</t>
  </si>
  <si>
    <t>45.25</t>
  </si>
  <si>
    <t>1:10.34</t>
  </si>
  <si>
    <t>1:17.09</t>
  </si>
  <si>
    <t>Caradise</t>
  </si>
  <si>
    <t>5wupper,kepton</t>
  </si>
  <si>
    <t>Belloro (SCR)</t>
  </si>
  <si>
    <t>St. Brigid's Cross</t>
  </si>
  <si>
    <t>Leinster</t>
  </si>
  <si>
    <t>prompt4-3w,foughton</t>
  </si>
  <si>
    <t>awkwardstep,bumpst</t>
  </si>
  <si>
    <t>Patty's Girl</t>
  </si>
  <si>
    <t>Midnight Glimmer</t>
  </si>
  <si>
    <t>stepslow,ins-2p,wknd</t>
  </si>
  <si>
    <t>22.60</t>
  </si>
  <si>
    <t>46.14</t>
  </si>
  <si>
    <t>58.32</t>
  </si>
  <si>
    <t>1:11.12</t>
  </si>
  <si>
    <t>Sabby Sunset</t>
  </si>
  <si>
    <t>ins,mvdout3/16,caught</t>
  </si>
  <si>
    <t>Dia Por Dia</t>
  </si>
  <si>
    <t>Utopia (JPN)</t>
  </si>
  <si>
    <t>hitgate,closedrail</t>
  </si>
  <si>
    <t>Stormy Central</t>
  </si>
  <si>
    <t>Lightnin N Thunder</t>
  </si>
  <si>
    <t>tracked3-4w,wkndlane</t>
  </si>
  <si>
    <t>Charmeuse</t>
  </si>
  <si>
    <t>3-4p,6wupper,norally</t>
  </si>
  <si>
    <t>Alyvia Mavis (SCR)</t>
  </si>
  <si>
    <t>Nittardi</t>
  </si>
  <si>
    <t>3-2pturn,angldout1/8</t>
  </si>
  <si>
    <t>Bourbon Day</t>
  </si>
  <si>
    <t>4-5wuppr,drewclear</t>
  </si>
  <si>
    <t>46.93</t>
  </si>
  <si>
    <t>1:10.74</t>
  </si>
  <si>
    <t>1:47.68</t>
  </si>
  <si>
    <t>Certified Loverboy</t>
  </si>
  <si>
    <t>bobbledst,wkndlate</t>
  </si>
  <si>
    <t>Donegal Surges</t>
  </si>
  <si>
    <t>6wuppr,nomatch</t>
  </si>
  <si>
    <t>Bramito</t>
  </si>
  <si>
    <t>6-7wuppr,improved</t>
  </si>
  <si>
    <t>Emirates Road</t>
  </si>
  <si>
    <t>2-3wupper,weakened</t>
  </si>
  <si>
    <t>Top Gun Rocket</t>
  </si>
  <si>
    <t>Richies Love</t>
  </si>
  <si>
    <t>Cupid</t>
  </si>
  <si>
    <t>Conquest Curlinate</t>
  </si>
  <si>
    <t>offslow,green4-5p</t>
  </si>
  <si>
    <t>22.46</t>
  </si>
  <si>
    <t>45.78</t>
  </si>
  <si>
    <t>57.92</t>
  </si>
  <si>
    <t>1:10.92</t>
  </si>
  <si>
    <t>Tuscan Thunder</t>
  </si>
  <si>
    <t>stepslow,2p,nothreat</t>
  </si>
  <si>
    <t>Winston D</t>
  </si>
  <si>
    <t>ins,wkndlane,miss3rd</t>
  </si>
  <si>
    <t>Whiskey Stones</t>
  </si>
  <si>
    <t>chased,ins-2pturn,wkn</t>
  </si>
  <si>
    <t>Whiskey Runner</t>
  </si>
  <si>
    <t>press2w,btwn1/4,wknd</t>
  </si>
  <si>
    <t>Sociably Johnny</t>
  </si>
  <si>
    <t>climbing3wturn,got2d</t>
  </si>
  <si>
    <t>Escape Hall</t>
  </si>
  <si>
    <t>stalk,bid3-4w,driving</t>
  </si>
  <si>
    <t>Mo Curls</t>
  </si>
  <si>
    <t>bumpedst,outkicked</t>
  </si>
  <si>
    <t>44.93</t>
  </si>
  <si>
    <t>56.91</t>
  </si>
  <si>
    <t>Never Say Uncle</t>
  </si>
  <si>
    <t>Uncle Lino</t>
  </si>
  <si>
    <t>chased2p,trailed</t>
  </si>
  <si>
    <t>Major Bourbon</t>
  </si>
  <si>
    <t>hitgatest,noimpact</t>
  </si>
  <si>
    <t>Abacus</t>
  </si>
  <si>
    <t>Golden Horn (GB)</t>
  </si>
  <si>
    <t>chased2-3w,mildkick</t>
  </si>
  <si>
    <t>True Legend</t>
  </si>
  <si>
    <t>Diliello</t>
  </si>
  <si>
    <t>5wuppr,upfin40yds</t>
  </si>
  <si>
    <t>Thirsted</t>
  </si>
  <si>
    <t>pressed2p,weakened</t>
  </si>
  <si>
    <t>Tizlawry</t>
  </si>
  <si>
    <t>5wupper,belatedly</t>
  </si>
  <si>
    <t>Take a Stance</t>
  </si>
  <si>
    <t>6wupper,noresponse</t>
  </si>
  <si>
    <t>Mission Critical (SCR)</t>
  </si>
  <si>
    <t>Mach Schnell (SCR)</t>
  </si>
  <si>
    <t>Best Impression</t>
  </si>
  <si>
    <t>offslw,viedins,tired</t>
  </si>
  <si>
    <t>22.72</t>
  </si>
  <si>
    <t>45.24</t>
  </si>
  <si>
    <t>1:10.50</t>
  </si>
  <si>
    <t>1:35.89</t>
  </si>
  <si>
    <t>Danneel</t>
  </si>
  <si>
    <t>viedbetween,tired</t>
  </si>
  <si>
    <t>Sassy Princess</t>
  </si>
  <si>
    <t>vied3w,bid4w,riddnout</t>
  </si>
  <si>
    <t>Brooklyn Dantz</t>
  </si>
  <si>
    <t>passedtiringrivals</t>
  </si>
  <si>
    <t>Sight to See</t>
  </si>
  <si>
    <t>Rodeo Star (SCR)</t>
  </si>
  <si>
    <t>Andromeda's Hero</t>
  </si>
  <si>
    <t>She's Complicated (SCR)</t>
  </si>
  <si>
    <t>Lea</t>
  </si>
  <si>
    <t>Moonlit Weekend</t>
  </si>
  <si>
    <t>4-6p,7wuppr,bestrest</t>
  </si>
  <si>
    <t>Another Cleeshay</t>
  </si>
  <si>
    <t>outsde,tuck2p,swung5w</t>
  </si>
  <si>
    <t>Stress Reliever (SCR)</t>
  </si>
  <si>
    <t>3-4wuppr,onepaced</t>
  </si>
  <si>
    <t>24.02</t>
  </si>
  <si>
    <t>47.15</t>
  </si>
  <si>
    <t>1:11.34</t>
  </si>
  <si>
    <t>1:36.42</t>
  </si>
  <si>
    <t>Graceful Rose</t>
  </si>
  <si>
    <t>Bal a Bali (BRZ)</t>
  </si>
  <si>
    <t>3wpursuit,improved</t>
  </si>
  <si>
    <t>Grace and Grit</t>
  </si>
  <si>
    <t>4-3wpursuit,kepton</t>
  </si>
  <si>
    <t>Charge Nurse</t>
  </si>
  <si>
    <t>Kent Knudsen</t>
  </si>
  <si>
    <t>Ecton Park</t>
  </si>
  <si>
    <t>5-4wupper,weakened</t>
  </si>
  <si>
    <t>Dream On Cara</t>
  </si>
  <si>
    <t>chased5-4w,tired</t>
  </si>
  <si>
    <t>Cara's Dreamweaver</t>
  </si>
  <si>
    <t>pace2p,vied,wknd</t>
  </si>
  <si>
    <t>Lika Rolling Stone</t>
  </si>
  <si>
    <t>stumbledst,edgedclr</t>
  </si>
  <si>
    <t>Capital Gal</t>
  </si>
  <si>
    <t>vied2pturn,ranon</t>
  </si>
  <si>
    <t>37/1</t>
  </si>
  <si>
    <t>trackedinside,tired</t>
  </si>
  <si>
    <t>24.30</t>
  </si>
  <si>
    <t>49.55</t>
  </si>
  <si>
    <t>1:14.08</t>
  </si>
  <si>
    <t>1:43.51</t>
  </si>
  <si>
    <t>Nonno Joe</t>
  </si>
  <si>
    <t>5-3p2ndturn,norally</t>
  </si>
  <si>
    <t>Orie</t>
  </si>
  <si>
    <t>2p,swung7w,milddrive</t>
  </si>
  <si>
    <t>22/1</t>
  </si>
  <si>
    <t>inside,droppedback</t>
  </si>
  <si>
    <t>Blame It On K J</t>
  </si>
  <si>
    <t>6wuppr,ranon,2dbest</t>
  </si>
  <si>
    <t>Romeo Void</t>
  </si>
  <si>
    <t>3p,4w2dturn,norally</t>
  </si>
  <si>
    <t>Pretrial Statement</t>
  </si>
  <si>
    <t>ins,shookclear,weaknd</t>
  </si>
  <si>
    <t>Before the Wind (SCR)</t>
  </si>
  <si>
    <t>Hurricane Run (IRE)</t>
  </si>
  <si>
    <t>steadied1st,bid3w,wknd</t>
  </si>
  <si>
    <t>Powered by Coal</t>
  </si>
  <si>
    <t>press2w,bidbtwn,tired</t>
  </si>
  <si>
    <t>2025-11-22</t>
  </si>
  <si>
    <t>Dr. Kraft</t>
  </si>
  <si>
    <t>Dixieland Band</t>
  </si>
  <si>
    <t>Showery</t>
  </si>
  <si>
    <t>Sloppy</t>
  </si>
  <si>
    <t>22.92</t>
  </si>
  <si>
    <t>45.79</t>
  </si>
  <si>
    <t>1:09.87</t>
  </si>
  <si>
    <t>1:22.31</t>
  </si>
  <si>
    <t>Bank Frenzy</t>
  </si>
  <si>
    <t>bumpedst,wkndlate</t>
  </si>
  <si>
    <t>General Banker</t>
  </si>
  <si>
    <t>Johannesburg</t>
  </si>
  <si>
    <t>steadiedst,tired</t>
  </si>
  <si>
    <t>Doc Sullivan</t>
  </si>
  <si>
    <t>7wupper,drewclear</t>
  </si>
  <si>
    <t>Burninhunkoflove</t>
  </si>
  <si>
    <t>Denman (AUS)</t>
  </si>
  <si>
    <t>2p,kickclear,driving</t>
  </si>
  <si>
    <t>22.74</t>
  </si>
  <si>
    <t>46.02</t>
  </si>
  <si>
    <t>57.82</t>
  </si>
  <si>
    <t>1:10.53</t>
  </si>
  <si>
    <t>Dot's Dollar</t>
  </si>
  <si>
    <t>offslow,overlandtrip</t>
  </si>
  <si>
    <t>Divine Leader</t>
  </si>
  <si>
    <t>pressed3wide,empty</t>
  </si>
  <si>
    <t>Laughing Boy</t>
  </si>
  <si>
    <t>chasedinside,norally</t>
  </si>
  <si>
    <t>Emerald Forest</t>
  </si>
  <si>
    <t>stalk,bid4w,flattened</t>
  </si>
  <si>
    <t>Amundson</t>
  </si>
  <si>
    <t>stalk5wide,weakened</t>
  </si>
  <si>
    <t>Princip</t>
  </si>
  <si>
    <t>3p,5wupper,rallied</t>
  </si>
  <si>
    <t>Fabian's Princess</t>
  </si>
  <si>
    <t>2-3wupper,wkndlate</t>
  </si>
  <si>
    <t>23.07</t>
  </si>
  <si>
    <t>47.45</t>
  </si>
  <si>
    <t>59.34</t>
  </si>
  <si>
    <t>1:11.51</t>
  </si>
  <si>
    <t>Kaz Farm Girl</t>
  </si>
  <si>
    <t>chased3-4w,weakened</t>
  </si>
  <si>
    <t>Tiffany's Gem</t>
  </si>
  <si>
    <t>offslw,lunged2xst</t>
  </si>
  <si>
    <t>Carmen Amalia (SCR)</t>
  </si>
  <si>
    <t>Carlos D. Camilo</t>
  </si>
  <si>
    <t>Jose Armando Rohena</t>
  </si>
  <si>
    <t>Boiling Point</t>
  </si>
  <si>
    <t>Kodiac (GB)</t>
  </si>
  <si>
    <t>cutpace2p,kepton</t>
  </si>
  <si>
    <t>Tactically (SCR)</t>
  </si>
  <si>
    <t>Liberty's Advance</t>
  </si>
  <si>
    <t>Mama Rock Me</t>
  </si>
  <si>
    <t>4wpursuit,tired</t>
  </si>
  <si>
    <t>Braverthanubelieve</t>
  </si>
  <si>
    <t>prompted3w,gamely</t>
  </si>
  <si>
    <t>Stone Smuggler</t>
  </si>
  <si>
    <t>btwn,3p,swng5w,nokick</t>
  </si>
  <si>
    <t>23.15</t>
  </si>
  <si>
    <t>46.38</t>
  </si>
  <si>
    <t>1:10.88</t>
  </si>
  <si>
    <t>1:23.84</t>
  </si>
  <si>
    <t>bmpdfoechute,ins-2p</t>
  </si>
  <si>
    <t>bmpchute,intight1/4</t>
  </si>
  <si>
    <t>Khali Magic</t>
  </si>
  <si>
    <t>2p,dugingamely,held</t>
  </si>
  <si>
    <t>Storm Changer</t>
  </si>
  <si>
    <t>bumpedbrk,4wupper</t>
  </si>
  <si>
    <t>Intentious</t>
  </si>
  <si>
    <t>Bluegrass Cat</t>
  </si>
  <si>
    <t>brkinbmp,3-4p,6wupr</t>
  </si>
  <si>
    <t>Sunday Girl</t>
  </si>
  <si>
    <t>stalk4w,bid3w,flattend</t>
  </si>
  <si>
    <t>Pure Mischief</t>
  </si>
  <si>
    <t>underpressure,wknd</t>
  </si>
  <si>
    <t>22.30</t>
  </si>
  <si>
    <t>45.97</t>
  </si>
  <si>
    <t>58.33</t>
  </si>
  <si>
    <t>1:11.04</t>
  </si>
  <si>
    <t>Party in the Army</t>
  </si>
  <si>
    <t>pressed4-3w,nailed</t>
  </si>
  <si>
    <t>Mission Critical</t>
  </si>
  <si>
    <t>3wupper,onepaced</t>
  </si>
  <si>
    <t>Calvary Hill</t>
  </si>
  <si>
    <t>Stanicky</t>
  </si>
  <si>
    <t>With Distinction</t>
  </si>
  <si>
    <t>Pride of the Union</t>
  </si>
  <si>
    <t>6wuppr,foughtonbtw</t>
  </si>
  <si>
    <t>Mach Schnell</t>
  </si>
  <si>
    <t>Just Tipsy</t>
  </si>
  <si>
    <t>awkwardst,improved</t>
  </si>
  <si>
    <t>Bootsy's a Rascal (SCR)</t>
  </si>
  <si>
    <t>The Last Delivery</t>
  </si>
  <si>
    <t>Snow Trouble</t>
  </si>
  <si>
    <t>stumbledst,tired</t>
  </si>
  <si>
    <t>Wamo</t>
  </si>
  <si>
    <t>lungedst,justup</t>
  </si>
  <si>
    <t>Hedge Ratio</t>
  </si>
  <si>
    <t>Muddy</t>
  </si>
  <si>
    <t>ins,kickedclear,drvng</t>
  </si>
  <si>
    <t>22.85</t>
  </si>
  <si>
    <t>46.33</t>
  </si>
  <si>
    <t>1:10.86</t>
  </si>
  <si>
    <t>1:16.85</t>
  </si>
  <si>
    <t>Dr. Sinatra</t>
  </si>
  <si>
    <t>insidetrip,lost2nd</t>
  </si>
  <si>
    <t>Complex Charlie</t>
  </si>
  <si>
    <t>offslw,swung7w,imprvd</t>
  </si>
  <si>
    <t>Feroce</t>
  </si>
  <si>
    <t>bmpst,swung6w,nokick</t>
  </si>
  <si>
    <t>Ovechkin</t>
  </si>
  <si>
    <t>Fort Larned</t>
  </si>
  <si>
    <t>stepslw,bmpd,8wupper</t>
  </si>
  <si>
    <t>Marble Hall</t>
  </si>
  <si>
    <t>pressed,bid2w,empty</t>
  </si>
  <si>
    <t>Our Magical Moon</t>
  </si>
  <si>
    <t>bmpdbrk,2p,ranon</t>
  </si>
  <si>
    <t>Sonic Surge</t>
  </si>
  <si>
    <t>lunged,bmpst,bid5w,wk</t>
  </si>
  <si>
    <t>Dark Assault</t>
  </si>
  <si>
    <t>bidbtwn4w,weakened</t>
  </si>
  <si>
    <t>Curlin's Girl</t>
  </si>
  <si>
    <t>5wupper,edgedclear</t>
  </si>
  <si>
    <t>23.39</t>
  </si>
  <si>
    <t>47.46</t>
  </si>
  <si>
    <t>1:51.05</t>
  </si>
  <si>
    <t>Bobby Jean</t>
  </si>
  <si>
    <t>cutpace2p,wkndlate</t>
  </si>
  <si>
    <t>Trail of Gold</t>
  </si>
  <si>
    <t>stumbledst,norally</t>
  </si>
  <si>
    <t>Bobby M's Girl</t>
  </si>
  <si>
    <t>5wuppr,noresponse</t>
  </si>
  <si>
    <t>Siyouni Flash (FR)</t>
  </si>
  <si>
    <t>Hola Gata</t>
  </si>
  <si>
    <t>chased3-4w,tired</t>
  </si>
  <si>
    <t>Poca Mucha</t>
  </si>
  <si>
    <t>Badge of Silver</t>
  </si>
  <si>
    <t>3-2w1stturn,kepton</t>
  </si>
  <si>
    <t>4-3w1stturn,eased</t>
  </si>
  <si>
    <t>eased, drifted</t>
  </si>
  <si>
    <t>Next On Stage</t>
  </si>
  <si>
    <t>brkinairst,belated</t>
  </si>
  <si>
    <t>Remi's Moon</t>
  </si>
  <si>
    <t>2-4p,5wupper,improved</t>
  </si>
  <si>
    <t>47.01</t>
  </si>
  <si>
    <t>1:16.94</t>
  </si>
  <si>
    <t>Derek's Law</t>
  </si>
  <si>
    <t>Runaway Groom</t>
  </si>
  <si>
    <t>trackedins,weakened</t>
  </si>
  <si>
    <t>Go Irish</t>
  </si>
  <si>
    <t>Irish War Cry</t>
  </si>
  <si>
    <t>btwnturn,neededbid</t>
  </si>
  <si>
    <t>Timaeus (SCR)</t>
  </si>
  <si>
    <t>Red Miller</t>
  </si>
  <si>
    <t>4-5p,6wupper,norally</t>
  </si>
  <si>
    <t>Ranger Battalion</t>
  </si>
  <si>
    <t>5widemove,driving</t>
  </si>
  <si>
    <t>Sir Kartrite</t>
  </si>
  <si>
    <t>ins-2p,out-finished</t>
  </si>
  <si>
    <t>Coffee Talk</t>
  </si>
  <si>
    <t>pressed,bid4w,fade1/8</t>
  </si>
  <si>
    <t>Crushed It</t>
  </si>
  <si>
    <t>inhand2p,folded</t>
  </si>
  <si>
    <t>22.38</t>
  </si>
  <si>
    <t>45.21</t>
  </si>
  <si>
    <t>1:09.77</t>
  </si>
  <si>
    <t>1:22.07</t>
  </si>
  <si>
    <t>Knightsbridge</t>
  </si>
  <si>
    <t>pressed3-4w,heldclr</t>
  </si>
  <si>
    <t>Twenty Four Mamba</t>
  </si>
  <si>
    <t>Treaty Obligation</t>
  </si>
  <si>
    <t>4-5wupper,tired</t>
  </si>
  <si>
    <t>Big Hat Willie</t>
  </si>
  <si>
    <t>3wpursuit,weakened</t>
  </si>
  <si>
    <t>Ignite the Light</t>
  </si>
  <si>
    <t>chased6-5w,tired</t>
  </si>
  <si>
    <t>Sheriff Bianco</t>
  </si>
  <si>
    <t>6wupper,passedtired</t>
  </si>
  <si>
    <t>Eliminate</t>
  </si>
  <si>
    <t>chased7-6w,improved</t>
  </si>
  <si>
    <t>Be You</t>
  </si>
  <si>
    <t>bumpedst,closedwell</t>
  </si>
  <si>
    <t>Ticket to Ride (SCR)</t>
  </si>
  <si>
    <t>46.94</t>
  </si>
  <si>
    <t>59.02</t>
  </si>
  <si>
    <t>1:11.66</t>
  </si>
  <si>
    <t>So Tru</t>
  </si>
  <si>
    <t>chasedinside,stopped</t>
  </si>
  <si>
    <t>Copper Caduceus</t>
  </si>
  <si>
    <t>Fappie's Notebook</t>
  </si>
  <si>
    <t>chased2-4w,weakened</t>
  </si>
  <si>
    <t>Joyful Dancer</t>
  </si>
  <si>
    <t>pressedins,weakened</t>
  </si>
  <si>
    <t>Rock Steady Babe</t>
  </si>
  <si>
    <t>offslowly,3wupper</t>
  </si>
  <si>
    <t>Miss Candy Girl (SCR)</t>
  </si>
  <si>
    <t>City War</t>
  </si>
  <si>
    <t>Leah Gyarmati</t>
  </si>
  <si>
    <t>stpslw,climbing,green</t>
  </si>
  <si>
    <t>Vino Rose (SCR)</t>
  </si>
  <si>
    <t>Unmiztaken</t>
  </si>
  <si>
    <t>3pturn,kickedclear</t>
  </si>
  <si>
    <t>hesitatedstart,bid4w</t>
  </si>
  <si>
    <t>Banco Di Sicilia</t>
  </si>
  <si>
    <t>chased4-5w,bestedrest</t>
  </si>
  <si>
    <t>Ms Nikki D (SCR)</t>
  </si>
  <si>
    <t>2025-11-23</t>
  </si>
  <si>
    <t>Central to Success</t>
  </si>
  <si>
    <t>Robert E. Reid, Jr.</t>
  </si>
  <si>
    <t>dueledinside,kepton</t>
  </si>
  <si>
    <t>22.44</t>
  </si>
  <si>
    <t>57.53</t>
  </si>
  <si>
    <t>1:10.25</t>
  </si>
  <si>
    <t>Straca</t>
  </si>
  <si>
    <t>bumpedbtwst,tired</t>
  </si>
  <si>
    <t>Munnings Express</t>
  </si>
  <si>
    <t>dueled3p,drewclear</t>
  </si>
  <si>
    <t>Sunshine Lily</t>
  </si>
  <si>
    <t>bobblest,mildbid</t>
  </si>
  <si>
    <t>Howling Wind</t>
  </si>
  <si>
    <t>3wupper,noresponse</t>
  </si>
  <si>
    <t>Carol T</t>
  </si>
  <si>
    <t>brushedst,wkndlate</t>
  </si>
  <si>
    <t>Choppin Brockley</t>
  </si>
  <si>
    <t>intightins,steady5/8</t>
  </si>
  <si>
    <t>22.57</t>
  </si>
  <si>
    <t>46.34</t>
  </si>
  <si>
    <t>58.76</t>
  </si>
  <si>
    <t>1:12.26</t>
  </si>
  <si>
    <t>Hudson River Line</t>
  </si>
  <si>
    <t>chasedinside,empty</t>
  </si>
  <si>
    <t>Starship Lizzy</t>
  </si>
  <si>
    <t>D' Funnybone</t>
  </si>
  <si>
    <t>chased4-5w,weakened</t>
  </si>
  <si>
    <t>Salute to Service</t>
  </si>
  <si>
    <t>inhandins,riddenout</t>
  </si>
  <si>
    <t>Wayward Queen (SCR)</t>
  </si>
  <si>
    <t>Taparoo</t>
  </si>
  <si>
    <t>stalk3w,4wupper,wknd</t>
  </si>
  <si>
    <t>prompted2w,2ndbest</t>
  </si>
  <si>
    <t>Pencima</t>
  </si>
  <si>
    <t>2-3p,5wupper,norally</t>
  </si>
  <si>
    <t>Free Spin</t>
  </si>
  <si>
    <t>4w1/4,cameagain</t>
  </si>
  <si>
    <t>44.69</t>
  </si>
  <si>
    <t>1:09.39</t>
  </si>
  <si>
    <t>1:22.98</t>
  </si>
  <si>
    <t>Fateful Lightning</t>
  </si>
  <si>
    <t>chased5-4w,belatedly</t>
  </si>
  <si>
    <t>Into Inspiration</t>
  </si>
  <si>
    <t>Magnanimous Max</t>
  </si>
  <si>
    <t>Mr R T</t>
  </si>
  <si>
    <t>5wupper,tired</t>
  </si>
  <si>
    <t>Cat Fast</t>
  </si>
  <si>
    <t>brushgate,mildbid</t>
  </si>
  <si>
    <t>New York Scrappy</t>
  </si>
  <si>
    <t>ins1/4,clear,lasted</t>
  </si>
  <si>
    <t>Racing Colors</t>
  </si>
  <si>
    <t>outsidepursuit,tired</t>
  </si>
  <si>
    <t>23.95</t>
  </si>
  <si>
    <t>48.93</t>
  </si>
  <si>
    <t>1:13.04</t>
  </si>
  <si>
    <t>1:43.58</t>
  </si>
  <si>
    <t>Nice as Pie</t>
  </si>
  <si>
    <t>ins,4w1/4,bid,bstrest</t>
  </si>
  <si>
    <t>Miss Bonnie T</t>
  </si>
  <si>
    <t>ins,trailedthroughout</t>
  </si>
  <si>
    <t>Spinning Colors</t>
  </si>
  <si>
    <t>inside,tiredstretch</t>
  </si>
  <si>
    <t>Oversubscribed (GB)</t>
  </si>
  <si>
    <t>Malleymoo</t>
  </si>
  <si>
    <t>bid2w,caught,2ndbest</t>
  </si>
  <si>
    <t>Flowers for Me</t>
  </si>
  <si>
    <t>btwn,bid3w1/4,falttend</t>
  </si>
  <si>
    <t>Up Yonder</t>
  </si>
  <si>
    <t>trailedthroughout</t>
  </si>
  <si>
    <t>23.12</t>
  </si>
  <si>
    <t>45.75</t>
  </si>
  <si>
    <t>1:10.21</t>
  </si>
  <si>
    <t>1:35.80</t>
  </si>
  <si>
    <t>Credit History</t>
  </si>
  <si>
    <t>takenhold61/2,wknd</t>
  </si>
  <si>
    <t>Baltimore</t>
  </si>
  <si>
    <t>brushgate,improved</t>
  </si>
  <si>
    <t>Fightforallegiance</t>
  </si>
  <si>
    <t>vied4p,wkndlate</t>
  </si>
  <si>
    <t>Enforced Agenda</t>
  </si>
  <si>
    <t>vied,dueled,inchclr</t>
  </si>
  <si>
    <t>Ottinho</t>
  </si>
  <si>
    <t>hitgatest,mildkick</t>
  </si>
  <si>
    <t>Gulfy</t>
  </si>
  <si>
    <t>tosshead,bobbledst</t>
  </si>
  <si>
    <t>Felonious</t>
  </si>
  <si>
    <t>vied,dueled,foughton</t>
  </si>
  <si>
    <t>Foolish Mortal</t>
  </si>
  <si>
    <t>chasedinside,tired</t>
  </si>
  <si>
    <t>46.60</t>
  </si>
  <si>
    <t>1:11.11</t>
  </si>
  <si>
    <t>1:36.74</t>
  </si>
  <si>
    <t>Raging Sea Captain</t>
  </si>
  <si>
    <t>5wideupper,nothreat</t>
  </si>
  <si>
    <t>Tiger Rocket</t>
  </si>
  <si>
    <t>btwn,2-4p,swung6wide</t>
  </si>
  <si>
    <t>Mo Spice</t>
  </si>
  <si>
    <t>insidetrip,weakened</t>
  </si>
  <si>
    <t>Treadstone</t>
  </si>
  <si>
    <t>hesitatedst,5wmove</t>
  </si>
  <si>
    <t>pulledup1/4,EquAmb</t>
  </si>
  <si>
    <t>Classic Commander</t>
  </si>
  <si>
    <t>tracked3-2w,neededbid</t>
  </si>
  <si>
    <t>Grumblyrumhogan</t>
  </si>
  <si>
    <t>ins,dugin,outfinshed</t>
  </si>
  <si>
    <t>Lucky Larry</t>
  </si>
  <si>
    <t>3wideturn,norally</t>
  </si>
  <si>
    <t>Where's Your Boom</t>
  </si>
  <si>
    <t>bid2-3w,btwn1/8,gamely</t>
  </si>
  <si>
    <t>Redacted (SCR)</t>
  </si>
  <si>
    <t>22.47</t>
  </si>
  <si>
    <t>45.29</t>
  </si>
  <si>
    <t>1:10.16</t>
  </si>
  <si>
    <t>1:23.00</t>
  </si>
  <si>
    <t>Salming</t>
  </si>
  <si>
    <t>bumpedst,ranon</t>
  </si>
  <si>
    <t>Hot Spun</t>
  </si>
  <si>
    <t>bobbledst,mildkick</t>
  </si>
  <si>
    <t>Gamebred</t>
  </si>
  <si>
    <t>4wuppr,uplastjumps</t>
  </si>
  <si>
    <t>Platform</t>
  </si>
  <si>
    <t>4wpursuit,wkndlate</t>
  </si>
  <si>
    <t>Shadow Surge</t>
  </si>
  <si>
    <t>steady9/16,tired</t>
  </si>
  <si>
    <t>4wupper,kepton</t>
  </si>
  <si>
    <t>dueled2p,walkedoff</t>
  </si>
  <si>
    <t>Mike's Magic</t>
  </si>
  <si>
    <t>Jane Cibelli</t>
  </si>
  <si>
    <t>dueled3p,caughtlate</t>
  </si>
  <si>
    <t>Fast Market</t>
  </si>
  <si>
    <t>btwn1/4,swung4w,clear</t>
  </si>
  <si>
    <t>24.28</t>
  </si>
  <si>
    <t>49.12</t>
  </si>
  <si>
    <t>1:13.11</t>
  </si>
  <si>
    <t>1:43.22</t>
  </si>
  <si>
    <t>Correto</t>
  </si>
  <si>
    <t>Starship Pegasus</t>
  </si>
  <si>
    <t>stepslw,3-5p,norally</t>
  </si>
  <si>
    <t>Paradise City</t>
  </si>
  <si>
    <t>fractious,bid3w,tired</t>
  </si>
  <si>
    <t>Sweet Treasure</t>
  </si>
  <si>
    <t>2p,foughton,bestrest</t>
  </si>
  <si>
    <t>Love You Anyway</t>
  </si>
  <si>
    <t>ins,clear,caught1/16</t>
  </si>
  <si>
    <t>Peak Hype</t>
  </si>
  <si>
    <t>stepslow,4p,5wupper</t>
  </si>
  <si>
    <t>Thorsness</t>
  </si>
  <si>
    <t>7-8wupper,weakened</t>
  </si>
  <si>
    <t>24.03</t>
  </si>
  <si>
    <t>48.26</t>
  </si>
  <si>
    <t>1:12.98</t>
  </si>
  <si>
    <t>1:50.63</t>
  </si>
  <si>
    <t>Noguchi</t>
  </si>
  <si>
    <t>coaxed2p,secondbest</t>
  </si>
  <si>
    <t>Grand Commander (SCR)</t>
  </si>
  <si>
    <t>4-3winaim,tired</t>
  </si>
  <si>
    <t>46/1</t>
  </si>
  <si>
    <t>Apalta</t>
  </si>
  <si>
    <t>Enduring Angel</t>
  </si>
  <si>
    <t>9-10wuppr,improved</t>
  </si>
  <si>
    <t>Dalton Brown</t>
  </si>
  <si>
    <t>3-4wbothturns,tired</t>
  </si>
  <si>
    <t>The Hero Code</t>
  </si>
  <si>
    <t>A. Lands Trites</t>
  </si>
  <si>
    <t>5-4w1stturn,tired</t>
  </si>
  <si>
    <t>Dr. Insel</t>
  </si>
  <si>
    <t>4-3w1sttrn,weakened</t>
  </si>
  <si>
    <t>2025-11-28</t>
  </si>
  <si>
    <t>chasedins,wkndlate</t>
  </si>
  <si>
    <t>46.28</t>
  </si>
  <si>
    <t>57.79</t>
  </si>
  <si>
    <t>1:09.73</t>
  </si>
  <si>
    <t>chased2-3w,onepaced</t>
  </si>
  <si>
    <t>Forgiving Spirit</t>
  </si>
  <si>
    <t>chased3-2w,mildbid</t>
  </si>
  <si>
    <t>Gatsby</t>
  </si>
  <si>
    <t>inhand2p,heldclear</t>
  </si>
  <si>
    <t>Spotted Bull (SCR)</t>
  </si>
  <si>
    <t>Jonathaniel Badillo</t>
  </si>
  <si>
    <t>Lion Hearted</t>
  </si>
  <si>
    <t>chased4-3w,weakened</t>
  </si>
  <si>
    <t>faltered,eased,wlkd</t>
  </si>
  <si>
    <t>brushed, eased</t>
  </si>
  <si>
    <t>24.60</t>
  </si>
  <si>
    <t>1:13.05</t>
  </si>
  <si>
    <t>1:50.71</t>
  </si>
  <si>
    <t>Desperate Proposal (SCR)</t>
  </si>
  <si>
    <t>Egyptian</t>
  </si>
  <si>
    <t>2p-ins,headed7/16,wknd</t>
  </si>
  <si>
    <t>3-2p,clear3/16-1/16</t>
  </si>
  <si>
    <t>3-4pturns,kepton,up</t>
  </si>
  <si>
    <t>Jackson's Dixie</t>
  </si>
  <si>
    <t>pressed2p,drewclear</t>
  </si>
  <si>
    <t>22.43</t>
  </si>
  <si>
    <t>46.09</t>
  </si>
  <si>
    <t>1:11.10</t>
  </si>
  <si>
    <t>1:17.90</t>
  </si>
  <si>
    <t>chased3-2w,ranon</t>
  </si>
  <si>
    <t>Firstlady Rosalynn</t>
  </si>
  <si>
    <t>pulledup,walkedoff</t>
  </si>
  <si>
    <t>brushgatest,tired</t>
  </si>
  <si>
    <t>Whistler's Style (SCR)</t>
  </si>
  <si>
    <t>4wpursuit,weakened</t>
  </si>
  <si>
    <t>Circuit Court (SCR)</t>
  </si>
  <si>
    <t>Ministers Wild Cat</t>
  </si>
  <si>
    <t>22.68</t>
  </si>
  <si>
    <t>46.39</t>
  </si>
  <si>
    <t>1:11.46</t>
  </si>
  <si>
    <t>1:17.84</t>
  </si>
  <si>
    <t>savedground,angldout</t>
  </si>
  <si>
    <t>Saucy Six</t>
  </si>
  <si>
    <t>3-5pathturn,improved</t>
  </si>
  <si>
    <t>Chocolatechocolate</t>
  </si>
  <si>
    <t>2-4pathturn,willingly</t>
  </si>
  <si>
    <t>Tiz Purple</t>
  </si>
  <si>
    <t>2pathturn,responded</t>
  </si>
  <si>
    <t>Perugia</t>
  </si>
  <si>
    <t>offslow,rushedup,3p</t>
  </si>
  <si>
    <t>Medium Cool</t>
  </si>
  <si>
    <t>Hold Me Back</t>
  </si>
  <si>
    <t>inhandins,wkndlate</t>
  </si>
  <si>
    <t>22.52</t>
  </si>
  <si>
    <t>46.91</t>
  </si>
  <si>
    <t>59.50</t>
  </si>
  <si>
    <t>1:12.48</t>
  </si>
  <si>
    <t>chasedins,noimpact</t>
  </si>
  <si>
    <t>bumpedst,game</t>
  </si>
  <si>
    <t>Lucky Lucky Me (SCR)</t>
  </si>
  <si>
    <t>Alma's Law</t>
  </si>
  <si>
    <t>American Mink</t>
  </si>
  <si>
    <t>6wupper,faltered</t>
  </si>
  <si>
    <t>Marajoline</t>
  </si>
  <si>
    <t>overland,closedwell</t>
  </si>
  <si>
    <t>Carolannie</t>
  </si>
  <si>
    <t>chased5-4w,denied</t>
  </si>
  <si>
    <t>Soundbite (SCR)</t>
  </si>
  <si>
    <t>22.73</t>
  </si>
  <si>
    <t>45.31</t>
  </si>
  <si>
    <t>1:10.42</t>
  </si>
  <si>
    <t>1:23.21</t>
  </si>
  <si>
    <t>Brzina</t>
  </si>
  <si>
    <t>2ptrn,ledtonear1/16</t>
  </si>
  <si>
    <t>Mursal</t>
  </si>
  <si>
    <t>out,3p,brshd1/8,tired</t>
  </si>
  <si>
    <t>bmpdbrk,4pturn,empty</t>
  </si>
  <si>
    <t>Ready for Trouble</t>
  </si>
  <si>
    <t>World of Trouble</t>
  </si>
  <si>
    <t>Benchmark</t>
  </si>
  <si>
    <t>bmpbrk,2ptrn,3p,wknd</t>
  </si>
  <si>
    <t>Talkin in Cursive</t>
  </si>
  <si>
    <t>Drosselmeyer</t>
  </si>
  <si>
    <t>5pathturn,willingly</t>
  </si>
  <si>
    <t>I'm Buzzy</t>
  </si>
  <si>
    <t>Long Island Sound</t>
  </si>
  <si>
    <t>5-3pturn,mvdout3/16</t>
  </si>
  <si>
    <t>Bourbon Serengeti (SCR)</t>
  </si>
  <si>
    <t>46.07</t>
  </si>
  <si>
    <t>1:11.16</t>
  </si>
  <si>
    <t>1:17.54</t>
  </si>
  <si>
    <t>Shadyside</t>
  </si>
  <si>
    <t>Spun Size</t>
  </si>
  <si>
    <t>chased2p,tired</t>
  </si>
  <si>
    <t>Top of the Table</t>
  </si>
  <si>
    <t>In Awe of Juju</t>
  </si>
  <si>
    <t>4wupper,trailed</t>
  </si>
  <si>
    <t>Cararra</t>
  </si>
  <si>
    <t>Sea of Secrets</t>
  </si>
  <si>
    <t>Moon Gate</t>
  </si>
  <si>
    <t>Maxaluna</t>
  </si>
  <si>
    <t>5wupper,edgedaway</t>
  </si>
  <si>
    <t>Linarite</t>
  </si>
  <si>
    <t>chased6-5w,weakened</t>
  </si>
  <si>
    <t>Maggy's Palace</t>
  </si>
  <si>
    <t>ins-2pturn,cameout</t>
  </si>
  <si>
    <t>22.45</t>
  </si>
  <si>
    <t>1:16.16</t>
  </si>
  <si>
    <t>Twirling Beauty</t>
  </si>
  <si>
    <t>Cupid's Heart</t>
  </si>
  <si>
    <t>Roswell</t>
  </si>
  <si>
    <t>4pturn,bid1/4,lead1/8</t>
  </si>
  <si>
    <t>With the Angels</t>
  </si>
  <si>
    <t>3pathturn,led1/4-3/16</t>
  </si>
  <si>
    <t>Asking</t>
  </si>
  <si>
    <t>22.88</t>
  </si>
  <si>
    <t>46.29</t>
  </si>
  <si>
    <t>1:37.92</t>
  </si>
  <si>
    <t>Sparkling Mama</t>
  </si>
  <si>
    <t>inhand2p,kepton</t>
  </si>
  <si>
    <t>brushgate,walkedoff</t>
  </si>
  <si>
    <t>distanced,walkedoff</t>
  </si>
  <si>
    <t>Factory Setting</t>
  </si>
  <si>
    <t>5wuppr,flattenedout</t>
  </si>
  <si>
    <t>8wupper,tired</t>
  </si>
  <si>
    <t>chased5-4w,drewclr</t>
  </si>
  <si>
    <t>2025-11-29</t>
  </si>
  <si>
    <t>For the Ladies</t>
  </si>
  <si>
    <t>hitgatest,drewoff</t>
  </si>
  <si>
    <t>22.71</t>
  </si>
  <si>
    <t>46.17</t>
  </si>
  <si>
    <t>58.14</t>
  </si>
  <si>
    <t>1:10.98</t>
  </si>
  <si>
    <t>She's All Clover</t>
  </si>
  <si>
    <t>chased6-5w,mildbid</t>
  </si>
  <si>
    <t>Just Tell Anne (SCR)</t>
  </si>
  <si>
    <t>3wupper,kepton</t>
  </si>
  <si>
    <t>Rage Bait</t>
  </si>
  <si>
    <t>5-4wpursuit,weakened</t>
  </si>
  <si>
    <t>Baffle</t>
  </si>
  <si>
    <t>briefstdyearly,4-5p</t>
  </si>
  <si>
    <t>23.62</t>
  </si>
  <si>
    <t>1:11.81</t>
  </si>
  <si>
    <t>1:37.06</t>
  </si>
  <si>
    <t>bobldafterbrk,ins-2p</t>
  </si>
  <si>
    <t>Two Bits</t>
  </si>
  <si>
    <t>veeroutbrk,bmp,ins</t>
  </si>
  <si>
    <t>Permutation</t>
  </si>
  <si>
    <t>bmpbtwnbrk,bitslow</t>
  </si>
  <si>
    <t>Romala</t>
  </si>
  <si>
    <t>bmpbrk,bitslw,3-4p</t>
  </si>
  <si>
    <t>Come On Get Happy</t>
  </si>
  <si>
    <t>dropback1/2,2-3pturn</t>
  </si>
  <si>
    <t>48.08</t>
  </si>
  <si>
    <t>1:12.64</t>
  </si>
  <si>
    <t>1:51.89</t>
  </si>
  <si>
    <t>Mommasgottagun</t>
  </si>
  <si>
    <t>4-5wupper,noimpact</t>
  </si>
  <si>
    <t>led2p,dueled,ranon</t>
  </si>
  <si>
    <t>3w1stturn,weakened</t>
  </si>
  <si>
    <t>Royal Bobbie</t>
  </si>
  <si>
    <t>hitgatest,surgelte</t>
  </si>
  <si>
    <t>Higher Force</t>
  </si>
  <si>
    <t>Higher Power</t>
  </si>
  <si>
    <t>3-2w1sttrn,edgedcl</t>
  </si>
  <si>
    <t>Hue</t>
  </si>
  <si>
    <t>insturn,leadins1/8</t>
  </si>
  <si>
    <t>22.84</t>
  </si>
  <si>
    <t>46.26</t>
  </si>
  <si>
    <t>58.25</t>
  </si>
  <si>
    <t>1:10.60</t>
  </si>
  <si>
    <t>Kadena</t>
  </si>
  <si>
    <t>2-3pturn,5pintolane</t>
  </si>
  <si>
    <t>Elegant</t>
  </si>
  <si>
    <t>ins-2p,headedins1/8</t>
  </si>
  <si>
    <t>Amy's Light (SCR)</t>
  </si>
  <si>
    <t>2-3pturn,chased,wknd</t>
  </si>
  <si>
    <t>3-4pathtrn,willing2nd</t>
  </si>
  <si>
    <t>Looms Boldly</t>
  </si>
  <si>
    <t>23.02</t>
  </si>
  <si>
    <t>46.20</t>
  </si>
  <si>
    <t>1:23.58</t>
  </si>
  <si>
    <t>Screaming Uncle</t>
  </si>
  <si>
    <t>chased2-3w,kepton</t>
  </si>
  <si>
    <t>Shipsational</t>
  </si>
  <si>
    <t>6wuppr,closedwell</t>
  </si>
  <si>
    <t>Thrill of It</t>
  </si>
  <si>
    <t>4-5wupper,improved</t>
  </si>
  <si>
    <t>chased3-2wweakened</t>
  </si>
  <si>
    <t>The Paddock Pastor</t>
  </si>
  <si>
    <t>chased4-3w,nokick</t>
  </si>
  <si>
    <t>mvdup3/4,2p-ins,fade</t>
  </si>
  <si>
    <t>23.11</t>
  </si>
  <si>
    <t>46.10</t>
  </si>
  <si>
    <t>1:11.38</t>
  </si>
  <si>
    <t>1:36.31</t>
  </si>
  <si>
    <t>Vinsanity</t>
  </si>
  <si>
    <t>4-3pathturn,faltered</t>
  </si>
  <si>
    <t>Ridgewood Runner</t>
  </si>
  <si>
    <t>3p-insturn,harddrive</t>
  </si>
  <si>
    <t>Knox</t>
  </si>
  <si>
    <t>ins-2p,shuffldbit5/16</t>
  </si>
  <si>
    <t>Mr. Papagiorgio (SCR)</t>
  </si>
  <si>
    <t>Noted</t>
  </si>
  <si>
    <t>lungedbrk,3-2pturn</t>
  </si>
  <si>
    <t>out,5-4pturn,lost2nd</t>
  </si>
  <si>
    <t>Lough Currane</t>
  </si>
  <si>
    <t>Win Win Win</t>
  </si>
  <si>
    <t>46.59</t>
  </si>
  <si>
    <t>58.80</t>
  </si>
  <si>
    <t>1:11.58</t>
  </si>
  <si>
    <t>Career Risk</t>
  </si>
  <si>
    <t>viedinspair,wknd</t>
  </si>
  <si>
    <t>vied3-2wbetw,wknd</t>
  </si>
  <si>
    <t>vied4-3w,wkndlate</t>
  </si>
  <si>
    <t>Oligarch</t>
  </si>
  <si>
    <t>Lost Treasure (IRE)</t>
  </si>
  <si>
    <t>Strong Contender</t>
  </si>
  <si>
    <t>chased6w,easedhome</t>
  </si>
  <si>
    <t>Lean Music Machine</t>
  </si>
  <si>
    <t>Grey Ace</t>
  </si>
  <si>
    <t>bumpedst,kepton</t>
  </si>
  <si>
    <t>Prince of Dance</t>
  </si>
  <si>
    <t>Ide</t>
  </si>
  <si>
    <t>brkthrugate,2-3p,bid</t>
  </si>
  <si>
    <t>46.40</t>
  </si>
  <si>
    <t>1:11.90</t>
  </si>
  <si>
    <t>1:38.67</t>
  </si>
  <si>
    <t>Union Express</t>
  </si>
  <si>
    <t>insturn,mvdout,rally</t>
  </si>
  <si>
    <t>Sobieski</t>
  </si>
  <si>
    <t>bmpbrk,squeezedback</t>
  </si>
  <si>
    <t>bmpbrk,3pturn,tired</t>
  </si>
  <si>
    <t>3-4pturn,5pintolane</t>
  </si>
  <si>
    <t>The Boondocker</t>
  </si>
  <si>
    <t>ins-2p,ledpast1/16</t>
  </si>
  <si>
    <t>hitgate,4-5ptrn,wknd</t>
  </si>
  <si>
    <t>outside,4pturn,chased</t>
  </si>
  <si>
    <t>Bermuda Blitz</t>
  </si>
  <si>
    <t>3wuppr,game,up</t>
  </si>
  <si>
    <t>22.48</t>
  </si>
  <si>
    <t>45.16</t>
  </si>
  <si>
    <t>1:10.18</t>
  </si>
  <si>
    <t>Nuanced</t>
  </si>
  <si>
    <t>inhandins,nailed</t>
  </si>
  <si>
    <t>Porosity</t>
  </si>
  <si>
    <t>steadiedst,mildkick</t>
  </si>
  <si>
    <t>Fiscal Drag</t>
  </si>
  <si>
    <t>Gunnevera</t>
  </si>
  <si>
    <t>coaxed5w3/8,tired</t>
  </si>
  <si>
    <t>Kavanaugh (SCR)</t>
  </si>
  <si>
    <t>Golden Plate</t>
  </si>
  <si>
    <t>5-6wupper,tired</t>
  </si>
  <si>
    <t>House United</t>
  </si>
  <si>
    <t>chased5-4w,wkndlate</t>
  </si>
  <si>
    <t>8wuppr,passedtired</t>
  </si>
  <si>
    <t>Golden Symphony</t>
  </si>
  <si>
    <t>chased2-3w,weakened</t>
  </si>
  <si>
    <t>Brave Bear</t>
  </si>
  <si>
    <t>ins-3pathturn,empty</t>
  </si>
  <si>
    <t>22.66</t>
  </si>
  <si>
    <t>45.62</t>
  </si>
  <si>
    <t>1:11.33</t>
  </si>
  <si>
    <t>1:35.70</t>
  </si>
  <si>
    <t>Mo for the King</t>
  </si>
  <si>
    <t>insfoe,railtrn,tired</t>
  </si>
  <si>
    <t>Undisputed</t>
  </si>
  <si>
    <t>bmpbrk,2p,stop,eased</t>
  </si>
  <si>
    <t>Mozambique</t>
  </si>
  <si>
    <t>Notfanutin (SCR)</t>
  </si>
  <si>
    <t>Heman K. Harkie</t>
  </si>
  <si>
    <t>Run Happy Pappy</t>
  </si>
  <si>
    <t>2pturn,4p1/4,empty</t>
  </si>
  <si>
    <t>Janssen</t>
  </si>
  <si>
    <t>Luis Gutierrez</t>
  </si>
  <si>
    <t>3-4pturn,falter,eased</t>
  </si>
  <si>
    <t>Moe Eighty Eight</t>
  </si>
  <si>
    <t>4p,bid5p1/4,easedup</t>
  </si>
  <si>
    <t>bmpbrk,4pturn,wknd</t>
  </si>
  <si>
    <t>Landauer</t>
  </si>
  <si>
    <t>ins-2pturn,nofactor</t>
  </si>
  <si>
    <t>3-5pturn,7pintolane</t>
  </si>
  <si>
    <t>First Pitch</t>
  </si>
  <si>
    <t>fractiousbehindgate</t>
  </si>
  <si>
    <t>5-6pathturn,up2nd</t>
  </si>
  <si>
    <t>2025-11-30</t>
  </si>
  <si>
    <t>Liberty Rising</t>
  </si>
  <si>
    <t>Mass Media</t>
  </si>
  <si>
    <t>3wupper,secondbest</t>
  </si>
  <si>
    <t>22.21</t>
  </si>
  <si>
    <t>45.76</t>
  </si>
  <si>
    <t>1:10.41</t>
  </si>
  <si>
    <t>1:17.06</t>
  </si>
  <si>
    <t>Isola d'Oro</t>
  </si>
  <si>
    <t>3-4wuppr,improved</t>
  </si>
  <si>
    <t>Chilly Cheesesteak</t>
  </si>
  <si>
    <t>Let's Get Weird (SCR)</t>
  </si>
  <si>
    <t>Killybegs Kid</t>
  </si>
  <si>
    <t>Killybegs Captain</t>
  </si>
  <si>
    <t>Dormello</t>
  </si>
  <si>
    <t>brushgate,drewoff</t>
  </si>
  <si>
    <t>Ridolfi</t>
  </si>
  <si>
    <t>chased3w,tired</t>
  </si>
  <si>
    <t>Aetherium</t>
  </si>
  <si>
    <t>Yonaguska</t>
  </si>
  <si>
    <t>chased5w,passtired</t>
  </si>
  <si>
    <t>Bam's Bliss Kiss (SCR)</t>
  </si>
  <si>
    <t>Embraceable Gal (SCR)</t>
  </si>
  <si>
    <t>Kay Cup (SCR)</t>
  </si>
  <si>
    <t>Because the Night (SCR)</t>
  </si>
  <si>
    <t>Commandperformance (SCR)</t>
  </si>
  <si>
    <t>Winter's Ghost (SCR)</t>
  </si>
  <si>
    <t>Bold Endeavor (SCR)</t>
  </si>
  <si>
    <t>Six Kings (SCR)</t>
  </si>
  <si>
    <t>Suerte (SCR)</t>
  </si>
  <si>
    <t>Spirit of Esther (SCR)</t>
  </si>
  <si>
    <t>Bourbon N Lace (SCR)</t>
  </si>
  <si>
    <t>Calling an Audible (SCR)</t>
  </si>
  <si>
    <t>Cha Cha Wren (SCR)</t>
  </si>
  <si>
    <t>Blenheim Baby (SCR)</t>
  </si>
  <si>
    <t>Cape Canaveral</t>
  </si>
  <si>
    <t>Bow to Clara (SCR)</t>
  </si>
  <si>
    <t>Furry Fox (SCR)</t>
  </si>
  <si>
    <t>That'sthefactjack (SCR)</t>
  </si>
  <si>
    <t>Slay Sadie Slay (SCR)</t>
  </si>
  <si>
    <t>Tinseltown (SCR)</t>
  </si>
  <si>
    <t>Adamonthegrill (SCR)</t>
  </si>
  <si>
    <t>Final Joke (SCR)</t>
  </si>
  <si>
    <t>Fort Griffin (SCR)</t>
  </si>
  <si>
    <t>Sixer (SCR)</t>
  </si>
  <si>
    <t>Mr. Mabee</t>
  </si>
  <si>
    <t>Game for It (SCR)</t>
  </si>
  <si>
    <t>Old Fashioned</t>
  </si>
  <si>
    <t>Waitin'onasunnyday (SCR)</t>
  </si>
  <si>
    <t>Saint Anddan</t>
  </si>
  <si>
    <t>Two Ducks (SCR)</t>
  </si>
  <si>
    <t>Island Charlie (SCR)</t>
  </si>
  <si>
    <t>Monte Avi (SCR)</t>
  </si>
  <si>
    <t>Fric and Frac (SCR)</t>
  </si>
  <si>
    <t>Hello Newman (SCR)</t>
  </si>
  <si>
    <t>Anmolo (SCR)</t>
  </si>
  <si>
    <t>Army Proud (SCR)</t>
  </si>
  <si>
    <t>Miracle Man</t>
  </si>
  <si>
    <t>Until Last Call (SCR)</t>
  </si>
  <si>
    <t>Nordic Fyre (SCR)</t>
  </si>
  <si>
    <t>Leading the Parade</t>
  </si>
  <si>
    <t>Shattuck (SCR)</t>
  </si>
  <si>
    <t>Rithm Nic (SCR)</t>
  </si>
  <si>
    <t>Outwork</t>
  </si>
  <si>
    <t>Kaz Sugar Bank (SCR)</t>
  </si>
  <si>
    <t>Bank Heist</t>
  </si>
  <si>
    <t>Let It Ride (SCR)</t>
  </si>
  <si>
    <t>Disarmed (SCR)</t>
  </si>
  <si>
    <t>Sergeant Capps (SCR)</t>
  </si>
  <si>
    <t>Celestial Glaze (SCR)</t>
  </si>
  <si>
    <t>Man in Finance (SCR)</t>
  </si>
  <si>
    <t>Eltish</t>
  </si>
  <si>
    <t>Tall Paul (SCR)</t>
  </si>
  <si>
    <t>Clancy Fancy (SCR)</t>
  </si>
  <si>
    <t>Yo Banana Boy (SCR)</t>
  </si>
  <si>
    <t>What's Up Bro (SCR)</t>
  </si>
  <si>
    <t>Morethanafeeling (SCR)</t>
  </si>
  <si>
    <t>J. Tyler Servis</t>
  </si>
  <si>
    <t>Factually Correct (SCR)</t>
  </si>
  <si>
    <t>Braciole (SCR)</t>
  </si>
  <si>
    <t>Senor Pickles (SCR)</t>
  </si>
  <si>
    <t>Cousin Ed (SCR)</t>
  </si>
  <si>
    <t>Dialbolico (SCR)</t>
  </si>
  <si>
    <t>Cool Hand Rich (SCR)</t>
  </si>
  <si>
    <t>Leading Role (SCR)</t>
  </si>
  <si>
    <t>Shoot the Nickel (SCR)</t>
  </si>
  <si>
    <t>Majestic Arc (SCR)</t>
  </si>
  <si>
    <t>Doomed (SCR)</t>
  </si>
  <si>
    <t>Come Full Circle (SCR)</t>
  </si>
  <si>
    <t>Bob G. Dunham</t>
  </si>
  <si>
    <t>Courageous Cat</t>
  </si>
  <si>
    <t>Wajda (SCR)</t>
  </si>
  <si>
    <t>Zakat (SCR)</t>
  </si>
  <si>
    <t>2025-12-04</t>
  </si>
  <si>
    <t>Relevate</t>
  </si>
  <si>
    <t>ins,cameout1/4,drftd</t>
  </si>
  <si>
    <t>45.50</t>
  </si>
  <si>
    <t>1:10.01</t>
  </si>
  <si>
    <t>1:22.86</t>
  </si>
  <si>
    <t>Waveless</t>
  </si>
  <si>
    <t>insturn,shookfoe,clr</t>
  </si>
  <si>
    <t>Formaggio</t>
  </si>
  <si>
    <t>out,2-3pturn,outfnshd</t>
  </si>
  <si>
    <t>Laylani Lou</t>
  </si>
  <si>
    <t>bmpst,2-3ptrn,7p3/16</t>
  </si>
  <si>
    <t>Pay the Bills (FR)</t>
  </si>
  <si>
    <t>bmpdbrk,3-2pturn</t>
  </si>
  <si>
    <t>Salvation</t>
  </si>
  <si>
    <t>44.80</t>
  </si>
  <si>
    <t>1:09.18</t>
  </si>
  <si>
    <t>1:33.50</t>
  </si>
  <si>
    <t>Roger Roger</t>
  </si>
  <si>
    <t>brush2xst,wkndlate</t>
  </si>
  <si>
    <t>Time to Win</t>
  </si>
  <si>
    <t>4winaim,drewclear</t>
  </si>
  <si>
    <t>Love'm Or Liam</t>
  </si>
  <si>
    <t>Implacable</t>
  </si>
  <si>
    <t>dueled,led,faltered</t>
  </si>
  <si>
    <t>4-3wupper,weakened</t>
  </si>
  <si>
    <t>22.04</t>
  </si>
  <si>
    <t>45.26</t>
  </si>
  <si>
    <t>57.35</t>
  </si>
  <si>
    <t>1:10.12</t>
  </si>
  <si>
    <t>Tapwrits Temper</t>
  </si>
  <si>
    <t>awkwardbrk,5ptrn,7p</t>
  </si>
  <si>
    <t>ins,3pout1/4,6p3/16</t>
  </si>
  <si>
    <t>instrn,drwoff,drivng</t>
  </si>
  <si>
    <t>Ready Set Twirl</t>
  </si>
  <si>
    <t>Chrisjoel Laboy</t>
  </si>
  <si>
    <t>btwn,2-3p,4p1/4,chsd</t>
  </si>
  <si>
    <t>Pandemic Hero</t>
  </si>
  <si>
    <t>3-2pathturn,tired</t>
  </si>
  <si>
    <t>Spirit Dragon</t>
  </si>
  <si>
    <t>4ptrn,5p1/4,willingly</t>
  </si>
  <si>
    <t>Breslau</t>
  </si>
  <si>
    <t>2w1/4p,weakened</t>
  </si>
  <si>
    <t>1:09.94</t>
  </si>
  <si>
    <t>1:22.44</t>
  </si>
  <si>
    <t>Light the Way</t>
  </si>
  <si>
    <t>bobbledst,edgedaway</t>
  </si>
  <si>
    <t>Over and Ollie (SCR)</t>
  </si>
  <si>
    <t>Acoustic Ave (SCR)</t>
  </si>
  <si>
    <t>stumbledst,kepton</t>
  </si>
  <si>
    <t>Exact Estimate</t>
  </si>
  <si>
    <t>prompted4-3w,ranon</t>
  </si>
  <si>
    <t>chased4-5w,mildbid</t>
  </si>
  <si>
    <t>22.81</t>
  </si>
  <si>
    <t>46.46</t>
  </si>
  <si>
    <t>58.45</t>
  </si>
  <si>
    <t>1:10.83</t>
  </si>
  <si>
    <t>out,2p,lead3/16,clear</t>
  </si>
  <si>
    <t>ins-2pturn,movedout</t>
  </si>
  <si>
    <t>Luminescynt</t>
  </si>
  <si>
    <t>Marialice Coffey</t>
  </si>
  <si>
    <t>hitgate,savedground</t>
  </si>
  <si>
    <t>Red Velvet Cake (SCR)</t>
  </si>
  <si>
    <t>Sassetti</t>
  </si>
  <si>
    <t>2p-insturn,chased</t>
  </si>
  <si>
    <t>Forever to Go</t>
  </si>
  <si>
    <t>stmbldbrk,3-4p,5p1/4</t>
  </si>
  <si>
    <t>Will of a Womanne</t>
  </si>
  <si>
    <t>4pturn,5p1/4,nokick</t>
  </si>
  <si>
    <t>outside,3pturn,tired</t>
  </si>
  <si>
    <t>Miss Lao</t>
  </si>
  <si>
    <t>2-3wuppr,duel,nailed</t>
  </si>
  <si>
    <t>45.94</t>
  </si>
  <si>
    <t>1:11.93</t>
  </si>
  <si>
    <t>1:38.00</t>
  </si>
  <si>
    <t>Reylu Gutierrez</t>
  </si>
  <si>
    <t>stumblest,lostcrop</t>
  </si>
  <si>
    <t>chased3-2w,mildkick</t>
  </si>
  <si>
    <t>Dolce Sera</t>
  </si>
  <si>
    <t>Foxy Cara</t>
  </si>
  <si>
    <t>5-6wupper,weakened</t>
  </si>
  <si>
    <t>Divine Grace</t>
  </si>
  <si>
    <t>5-6wupper,norally</t>
  </si>
  <si>
    <t>ins-5pturn,nofactor</t>
  </si>
  <si>
    <t>22.95</t>
  </si>
  <si>
    <t>46.19</t>
  </si>
  <si>
    <t>1:35.98</t>
  </si>
  <si>
    <t>Palace Boss</t>
  </si>
  <si>
    <t>2pturn,mvdoutout1/8</t>
  </si>
  <si>
    <t>Wynstock</t>
  </si>
  <si>
    <t>bmpbrk,ins-3p,6p1/4</t>
  </si>
  <si>
    <t>Baron of Sealand</t>
  </si>
  <si>
    <t>bmpbrk,4-5ptrn,7p1/4</t>
  </si>
  <si>
    <t>Russian Realm</t>
  </si>
  <si>
    <t>forcedinbrk,3pturn</t>
  </si>
  <si>
    <t>2-3p,5p1/4,ledlate</t>
  </si>
  <si>
    <t>Dolly's Bank</t>
  </si>
  <si>
    <t>3-4pturn,6pintolane</t>
  </si>
  <si>
    <t>insfoe,railturn,wknd</t>
  </si>
  <si>
    <t>Willintoriskitall</t>
  </si>
  <si>
    <t>out,4p,led1/4to1/16</t>
  </si>
  <si>
    <t>Chief Liam</t>
  </si>
  <si>
    <t>outside,2pturn,faded</t>
  </si>
  <si>
    <t>lungedst,kepton</t>
  </si>
  <si>
    <t>22.49</t>
  </si>
  <si>
    <t>45.67</t>
  </si>
  <si>
    <t>1:10.39</t>
  </si>
  <si>
    <t>1:22.48</t>
  </si>
  <si>
    <t>Smilensaycheese</t>
  </si>
  <si>
    <t>Jungle Glow</t>
  </si>
  <si>
    <t>chased3-4w,noimpact</t>
  </si>
  <si>
    <t>chased4w,passtired</t>
  </si>
  <si>
    <t>Two's a Crowd (SCR)</t>
  </si>
  <si>
    <t>cutpace2p,weakened</t>
  </si>
  <si>
    <t>Elvis Himself (SCR)</t>
  </si>
  <si>
    <t>Golden Lad</t>
  </si>
  <si>
    <t>Peace Rules</t>
  </si>
  <si>
    <t>Register</t>
  </si>
  <si>
    <t>chased3w,caught70yd</t>
  </si>
  <si>
    <t>chased4w,wkndlate</t>
  </si>
  <si>
    <t>7wuppr,upfin70yds</t>
  </si>
  <si>
    <t>2025-12-05</t>
  </si>
  <si>
    <t>pace4-2w,heldclear</t>
  </si>
  <si>
    <t>25.08</t>
  </si>
  <si>
    <t>50.03</t>
  </si>
  <si>
    <t>1:15.65</t>
  </si>
  <si>
    <t>1:40.41</t>
  </si>
  <si>
    <t>steadyafterst,tired</t>
  </si>
  <si>
    <t>Paraiba Blue</t>
  </si>
  <si>
    <t>bumpedst,eased</t>
  </si>
  <si>
    <t>My Daughters' Gift</t>
  </si>
  <si>
    <t>Ice Box</t>
  </si>
  <si>
    <t>tosshead,lungedst</t>
  </si>
  <si>
    <t>bumped,bobbledst</t>
  </si>
  <si>
    <t>brushedst,2ndbest</t>
  </si>
  <si>
    <t>Lost in Rome (SCR)</t>
  </si>
  <si>
    <t>45.56</t>
  </si>
  <si>
    <t>57.20</t>
  </si>
  <si>
    <t>ins-2pturn,dueled</t>
  </si>
  <si>
    <t>2-3pturn,dueled,up</t>
  </si>
  <si>
    <t>offslow,3p-insturn</t>
  </si>
  <si>
    <t>Barksdale (SCR)</t>
  </si>
  <si>
    <t>Metalhead</t>
  </si>
  <si>
    <t>Ernesto Padilla-Preciado</t>
  </si>
  <si>
    <t>out,3-4p,5p1/4,tired</t>
  </si>
  <si>
    <t>Max Money</t>
  </si>
  <si>
    <t>dueledinside,tired</t>
  </si>
  <si>
    <t>23.00</t>
  </si>
  <si>
    <t>46.67</t>
  </si>
  <si>
    <t>1:11.39</t>
  </si>
  <si>
    <t>1:37.46</t>
  </si>
  <si>
    <t>Fourth and One</t>
  </si>
  <si>
    <t>dueled3-2w,wentclr</t>
  </si>
  <si>
    <t>awkwardst,passtired</t>
  </si>
  <si>
    <t>chased5-4w,improved</t>
  </si>
  <si>
    <t>4-3woffduel,tired</t>
  </si>
  <si>
    <t>chsd3p2ndturn,tired</t>
  </si>
  <si>
    <t>23.57</t>
  </si>
  <si>
    <t>1:12.20</t>
  </si>
  <si>
    <t>1:51.44</t>
  </si>
  <si>
    <t>Unbridled Bomber</t>
  </si>
  <si>
    <t>offslow,3-4ptrns,5p</t>
  </si>
  <si>
    <t>He's Got This</t>
  </si>
  <si>
    <t>2p1stturn,ins-3p2nd</t>
  </si>
  <si>
    <t>Eric From Miami</t>
  </si>
  <si>
    <t>Alternation</t>
  </si>
  <si>
    <t>stmbldbadbrk,eased</t>
  </si>
  <si>
    <t>stumbled, eased</t>
  </si>
  <si>
    <t>Ministerial</t>
  </si>
  <si>
    <t>2p1st,ins-3p2nd,bid,up</t>
  </si>
  <si>
    <t>4-3p1st,2p-ins2nd,chsd</t>
  </si>
  <si>
    <t>2-3path,ledpast1/16</t>
  </si>
  <si>
    <t>duel2p,led,wentclr</t>
  </si>
  <si>
    <t>24.18</t>
  </si>
  <si>
    <t>1:13.38</t>
  </si>
  <si>
    <t>1:39.05</t>
  </si>
  <si>
    <t>Berbice Honey</t>
  </si>
  <si>
    <t>Hit It a Bomb</t>
  </si>
  <si>
    <t>dueled,chased,folded</t>
  </si>
  <si>
    <t>Rose Lisa</t>
  </si>
  <si>
    <t>bobbledst,improved</t>
  </si>
  <si>
    <t>ins,2p1/4,pathtakn1/8</t>
  </si>
  <si>
    <t>22.90</t>
  </si>
  <si>
    <t>46.11</t>
  </si>
  <si>
    <t>57.99</t>
  </si>
  <si>
    <t>1:10.24</t>
  </si>
  <si>
    <t>Ace It</t>
  </si>
  <si>
    <t>bmpbrk,2p,kepttask</t>
  </si>
  <si>
    <t>bmpbrk,2ptrn,rail1/4</t>
  </si>
  <si>
    <t>Collect From Ike</t>
  </si>
  <si>
    <t>Jeriel Catala</t>
  </si>
  <si>
    <t>2-3pturn,4pintolane</t>
  </si>
  <si>
    <t>bmpdbrk,3-5pathturn</t>
  </si>
  <si>
    <t>Airborne Elite</t>
  </si>
  <si>
    <t>4wupper,edgedclear</t>
  </si>
  <si>
    <t>23.23</t>
  </si>
  <si>
    <t>46.87</t>
  </si>
  <si>
    <t>1:11.86</t>
  </si>
  <si>
    <t>1:36.41</t>
  </si>
  <si>
    <t>lungedst,improved</t>
  </si>
  <si>
    <t>Love Me Not</t>
  </si>
  <si>
    <t>dueledins,weakened</t>
  </si>
  <si>
    <t>Sagamore Mischief</t>
  </si>
  <si>
    <t>dueled2p,wkndlate</t>
  </si>
  <si>
    <t>Skylander (SCR)</t>
  </si>
  <si>
    <t>ins-5pathturn,falter</t>
  </si>
  <si>
    <t>1:37.14</t>
  </si>
  <si>
    <t>squeezedafterbrk,ins</t>
  </si>
  <si>
    <t>squeezed</t>
  </si>
  <si>
    <t>Nothingbutnitro</t>
  </si>
  <si>
    <t>Outofthebox</t>
  </si>
  <si>
    <t>squeezedafterstart</t>
  </si>
  <si>
    <t>Probability</t>
  </si>
  <si>
    <t>3pturn,bid3/16,dueled</t>
  </si>
  <si>
    <t>Askingforafriend</t>
  </si>
  <si>
    <t>5-4pturn,6p1/4,empty</t>
  </si>
  <si>
    <t>veerdoutbrk,5p,empty</t>
  </si>
  <si>
    <t>2025-12-06</t>
  </si>
  <si>
    <t>Princip (SCR)</t>
  </si>
  <si>
    <t>46.41</t>
  </si>
  <si>
    <t>58.77</t>
  </si>
  <si>
    <t>1:11.82</t>
  </si>
  <si>
    <t>7wupper,closedwell</t>
  </si>
  <si>
    <t>3-4wupper,outkicked</t>
  </si>
  <si>
    <t>6wuppr,upfin40yds</t>
  </si>
  <si>
    <t>Divine Leader (SCR)</t>
  </si>
  <si>
    <t>4wuppr,clear,caught</t>
  </si>
  <si>
    <t>Double Act</t>
  </si>
  <si>
    <t>3pathturn,norally</t>
  </si>
  <si>
    <t>23.48</t>
  </si>
  <si>
    <t>1:12.06</t>
  </si>
  <si>
    <t>1:36.68</t>
  </si>
  <si>
    <t>Schoolyardsuperman</t>
  </si>
  <si>
    <t>ins,drewoff,driving</t>
  </si>
  <si>
    <t>Exhibition Only (SCR)</t>
  </si>
  <si>
    <t>offslow,4-5pathturn</t>
  </si>
  <si>
    <t>Good Illusion</t>
  </si>
  <si>
    <t>Irad Ortiz, Jr.</t>
  </si>
  <si>
    <t>bobldafterbrk,2p-ins</t>
  </si>
  <si>
    <t>Buntus Foclora</t>
  </si>
  <si>
    <t>Thousand Words</t>
  </si>
  <si>
    <t>out,3pturn,nomatch</t>
  </si>
  <si>
    <t>Mr. Miracle</t>
  </si>
  <si>
    <t>mildbmpsearly,5-4p</t>
  </si>
  <si>
    <t>Jet Off</t>
  </si>
  <si>
    <t>4pturn,5p1/4,faltered</t>
  </si>
  <si>
    <t>Jumping the Gun</t>
  </si>
  <si>
    <t>Andrew L. Simoff</t>
  </si>
  <si>
    <t>chased2p,upfor2nd</t>
  </si>
  <si>
    <t>24.05</t>
  </si>
  <si>
    <t>48.16</t>
  </si>
  <si>
    <t>1:12.46</t>
  </si>
  <si>
    <t>1:50.55</t>
  </si>
  <si>
    <t>brushed,bumpedst</t>
  </si>
  <si>
    <t>Zany</t>
  </si>
  <si>
    <t>3-2winaim,wentclr</t>
  </si>
  <si>
    <t>Concurrently</t>
  </si>
  <si>
    <t>chased3-4w,improved</t>
  </si>
  <si>
    <t>3w1stturn,tired</t>
  </si>
  <si>
    <t>3pturn,5pintolane</t>
  </si>
  <si>
    <t>22.53</t>
  </si>
  <si>
    <t>46.15</t>
  </si>
  <si>
    <t>58.13</t>
  </si>
  <si>
    <t>1:11.07</t>
  </si>
  <si>
    <t>ins-2p,3p1/4,mvdout</t>
  </si>
  <si>
    <t>La Gran Artesana</t>
  </si>
  <si>
    <t>In Speight Ofitall</t>
  </si>
  <si>
    <t>stmbldbrk,6-4pturn</t>
  </si>
  <si>
    <t>Mila Candy</t>
  </si>
  <si>
    <t>bmpbrk,insturn,tired</t>
  </si>
  <si>
    <t>4pathturn,chsd,up3rd</t>
  </si>
  <si>
    <t>Layered</t>
  </si>
  <si>
    <t>5p,6p1/4,falter,eased</t>
  </si>
  <si>
    <t>3pathturn,willingly</t>
  </si>
  <si>
    <t>Sandy's Garden</t>
  </si>
  <si>
    <t>El Grande O</t>
  </si>
  <si>
    <t>45.64</t>
  </si>
  <si>
    <t>57.47</t>
  </si>
  <si>
    <t>1:09.99</t>
  </si>
  <si>
    <t>Full Moon Madness</t>
  </si>
  <si>
    <t>steadied9/16,wknd</t>
  </si>
  <si>
    <t>Acoustic Ave</t>
  </si>
  <si>
    <t>3-4wupper,rebuffed</t>
  </si>
  <si>
    <t>Just Beat the Odds</t>
  </si>
  <si>
    <t>led,dueled,edgedclr</t>
  </si>
  <si>
    <t>St. Jude</t>
  </si>
  <si>
    <t>Benjamin W. Perkins, Jr.</t>
  </si>
  <si>
    <t>Subrogate (SCR)</t>
  </si>
  <si>
    <t>insturn,nothingleft</t>
  </si>
  <si>
    <t>47.25</t>
  </si>
  <si>
    <t>1:12.71</t>
  </si>
  <si>
    <t>1:25.87</t>
  </si>
  <si>
    <t>instrn,headed3/8,stop</t>
  </si>
  <si>
    <t>Gracie Girl (SCR)</t>
  </si>
  <si>
    <t>Tahila (SCR)</t>
  </si>
  <si>
    <t>out,3path,led3/8-5/16</t>
  </si>
  <si>
    <t>2-3pathturn,miss3rd</t>
  </si>
  <si>
    <t>2pturn,6p3/16,improvd</t>
  </si>
  <si>
    <t>bmpbrk,5-4pathturn</t>
  </si>
  <si>
    <t>bmpbtwnbrk,squeezed</t>
  </si>
  <si>
    <t>Alyvia Mavis</t>
  </si>
  <si>
    <t>bmpbrk,5pturn,3p3/16</t>
  </si>
  <si>
    <t>bid4p,lostcropout1/4</t>
  </si>
  <si>
    <t>Landing Craft (SCR)</t>
  </si>
  <si>
    <t>23.21</t>
  </si>
  <si>
    <t>1:35.32</t>
  </si>
  <si>
    <t>Playa Del Mar</t>
  </si>
  <si>
    <t>Life and Times</t>
  </si>
  <si>
    <t>3-2winaim,drewclr</t>
  </si>
  <si>
    <t>Land d'Oro</t>
  </si>
  <si>
    <t>Finestkind</t>
  </si>
  <si>
    <t>chased5-3w,tired</t>
  </si>
  <si>
    <t>Filoso</t>
  </si>
  <si>
    <t>8wupper,noresponse</t>
  </si>
  <si>
    <t>Rule Sixty Two</t>
  </si>
  <si>
    <t>chased6-4w,tired</t>
  </si>
  <si>
    <t>Oh</t>
  </si>
  <si>
    <t>ins-4pathturn,falter</t>
  </si>
  <si>
    <t>22.56</t>
  </si>
  <si>
    <t>45.71</t>
  </si>
  <si>
    <t>1:10.78</t>
  </si>
  <si>
    <t>1:23.92</t>
  </si>
  <si>
    <t>Galileans Girl</t>
  </si>
  <si>
    <t>2p-insturn,nofactor</t>
  </si>
  <si>
    <t>4-5pturn,6pintolane</t>
  </si>
  <si>
    <t>Hip Hop Dancer (SCR)</t>
  </si>
  <si>
    <t>J. M. Rohena</t>
  </si>
  <si>
    <t>Soaring Empire</t>
  </si>
  <si>
    <t>Greyjoy</t>
  </si>
  <si>
    <t>Concord Point</t>
  </si>
  <si>
    <t>bmpbrk,3-2pathturn</t>
  </si>
  <si>
    <t>bobbledbrk,bmpd,ins</t>
  </si>
  <si>
    <t>2pturn,6p1/4,up1/16</t>
  </si>
  <si>
    <t>Honest Reason (SCR)</t>
  </si>
  <si>
    <t>out,3ptrn,4p1/4,dueld</t>
  </si>
  <si>
    <t>She's Country (SCR)</t>
  </si>
  <si>
    <t>bid4pturn,dueld,wknd</t>
  </si>
  <si>
    <t>Lifeisbutadream</t>
  </si>
  <si>
    <t>Keiber J. Coa</t>
  </si>
  <si>
    <t>5-4pathturn,empty</t>
  </si>
  <si>
    <t>Day One Starter</t>
  </si>
  <si>
    <t>23.32</t>
  </si>
  <si>
    <t>1:12.53</t>
  </si>
  <si>
    <t>1:50.97</t>
  </si>
  <si>
    <t>Paladin</t>
  </si>
  <si>
    <t>bumpedst,edgedaway</t>
  </si>
  <si>
    <t>I Did I Did</t>
  </si>
  <si>
    <t>9wupper,passedtired</t>
  </si>
  <si>
    <t>Chambersville</t>
  </si>
  <si>
    <t>stumblest,steady8-1/2</t>
  </si>
  <si>
    <t>steadied, stumbled</t>
  </si>
  <si>
    <t>Igniter</t>
  </si>
  <si>
    <t>Concarneau</t>
  </si>
  <si>
    <t>Mychel J. Sanchez</t>
  </si>
  <si>
    <t>Marya K. Montoya</t>
  </si>
  <si>
    <t>Mingun</t>
  </si>
  <si>
    <t>48/1</t>
  </si>
  <si>
    <t>awkward,squeezedst</t>
  </si>
  <si>
    <t>Renegade</t>
  </si>
  <si>
    <t>3w1stturn,foughton</t>
  </si>
  <si>
    <t>Balboa</t>
  </si>
  <si>
    <t>prompted3w,ranon</t>
  </si>
  <si>
    <t>Talkin</t>
  </si>
  <si>
    <t>4wbothturns,tired</t>
  </si>
  <si>
    <t>Probably Dreaming (SCR)</t>
  </si>
  <si>
    <t>Carlos Eduardo Lopez</t>
  </si>
  <si>
    <t>Gary Capuano</t>
  </si>
  <si>
    <t>Doc Sullivan (SCR)</t>
  </si>
  <si>
    <t>23.10</t>
  </si>
  <si>
    <t>45.72</t>
  </si>
  <si>
    <t>1:09.63</t>
  </si>
  <si>
    <t>1:34.62</t>
  </si>
  <si>
    <t>Mika</t>
  </si>
  <si>
    <t>2pturn,ledpast1/16</t>
  </si>
  <si>
    <t>Pentathlon</t>
  </si>
  <si>
    <t>ins-2p,4p3/16,empty</t>
  </si>
  <si>
    <t>Crazy Mason</t>
  </si>
  <si>
    <t>Coal Front</t>
  </si>
  <si>
    <t>ins-2pathturn,improvd</t>
  </si>
  <si>
    <t>Brazenly</t>
  </si>
  <si>
    <t>Grazen</t>
  </si>
  <si>
    <t>26/1</t>
  </si>
  <si>
    <t>Phileas Fogg</t>
  </si>
  <si>
    <t>4ptrn,mvdout,nokick</t>
  </si>
  <si>
    <t>Bishops Bay</t>
  </si>
  <si>
    <t>3p,chsd,gaind1/16,up</t>
  </si>
  <si>
    <t>chasedinside,eased</t>
  </si>
  <si>
    <t>22.50</t>
  </si>
  <si>
    <t>1:11.94</t>
  </si>
  <si>
    <t>1:24.90</t>
  </si>
  <si>
    <t>Parker Boone</t>
  </si>
  <si>
    <t>Froutien</t>
  </si>
  <si>
    <t>hesitatedst,noimpact</t>
  </si>
  <si>
    <t>Diamond Child</t>
  </si>
  <si>
    <t>5wuppr,folded,eased</t>
  </si>
  <si>
    <t>bobbled,bumpedst</t>
  </si>
  <si>
    <t>Muscle Shoals</t>
  </si>
  <si>
    <t>chased4w,improved</t>
  </si>
  <si>
    <t>8wupper,edgedclear</t>
  </si>
  <si>
    <t>Hey Pal</t>
  </si>
  <si>
    <t>Takahama</t>
  </si>
  <si>
    <t>5wupper,noimpact</t>
  </si>
  <si>
    <t>Combat Mission</t>
  </si>
  <si>
    <t>4-5wuppr,led,willing</t>
  </si>
  <si>
    <t>4-3winaim,weakened</t>
  </si>
  <si>
    <t>2025-12-07</t>
  </si>
  <si>
    <t>Big Brooklyn</t>
  </si>
  <si>
    <t>7wupper,belatedly</t>
  </si>
  <si>
    <t>23.42</t>
  </si>
  <si>
    <t>46.83</t>
  </si>
  <si>
    <t>1:39.72</t>
  </si>
  <si>
    <t>chased4-3w,edgedclr</t>
  </si>
  <si>
    <t>Same Old Story</t>
  </si>
  <si>
    <t>3wpursuit,eased</t>
  </si>
  <si>
    <t>Two Ducks</t>
  </si>
  <si>
    <t>vied,dueled,weakened</t>
  </si>
  <si>
    <t>vied,3woffduel,tired</t>
  </si>
  <si>
    <t>5-6wupper,latefoot</t>
  </si>
  <si>
    <t>The Toy Cannon (SCR)</t>
  </si>
  <si>
    <t>23.24</t>
  </si>
  <si>
    <t>47.33</t>
  </si>
  <si>
    <t>59.99</t>
  </si>
  <si>
    <t>1:13.08</t>
  </si>
  <si>
    <t>bitslwst,ins-5ptrn</t>
  </si>
  <si>
    <t>3-2pturn,shookfoes</t>
  </si>
  <si>
    <t>Always Honest</t>
  </si>
  <si>
    <t>bitslwst,bmpins1/8</t>
  </si>
  <si>
    <t>Vinnie Bankerino</t>
  </si>
  <si>
    <t>climb5/8,2pturn,empty</t>
  </si>
  <si>
    <t>Bootsy's a Rascal</t>
  </si>
  <si>
    <t>2p-insturn,gaveway</t>
  </si>
  <si>
    <t>My Munny Talks (SCR)</t>
  </si>
  <si>
    <t>stumblest,outfinished</t>
  </si>
  <si>
    <t>45.52</t>
  </si>
  <si>
    <t>57.87</t>
  </si>
  <si>
    <t>Beary Funny</t>
  </si>
  <si>
    <t>7wupper,justup</t>
  </si>
  <si>
    <t>chasedinside,missed</t>
  </si>
  <si>
    <t>awkwardst,noheadway</t>
  </si>
  <si>
    <t>steadyst,herded1/8</t>
  </si>
  <si>
    <t>Leo's Reward</t>
  </si>
  <si>
    <t>3wpursuit,outkicked</t>
  </si>
  <si>
    <t>East Coast Girl</t>
  </si>
  <si>
    <t>City Place</t>
  </si>
  <si>
    <t>dueled5-3w,wkndlate</t>
  </si>
  <si>
    <t>stumbledst,nailed</t>
  </si>
  <si>
    <t>bmpdearly,checked</t>
  </si>
  <si>
    <t>46.70</t>
  </si>
  <si>
    <t>58.99</t>
  </si>
  <si>
    <t>Deets Don't Lie</t>
  </si>
  <si>
    <t>bmpdbtwnearly,checkd</t>
  </si>
  <si>
    <t>Ty Ty Rose</t>
  </si>
  <si>
    <t>My Devine One</t>
  </si>
  <si>
    <t>carriedinearly,3-4p</t>
  </si>
  <si>
    <t>Miss Candy Girl</t>
  </si>
  <si>
    <t>pace,insturn,faded</t>
  </si>
  <si>
    <t>out,3pathturn,4p1/4</t>
  </si>
  <si>
    <t>Admiral Sol</t>
  </si>
  <si>
    <t>2pturn,steadyurging</t>
  </si>
  <si>
    <t>Game and Blue</t>
  </si>
  <si>
    <t>4-5pathturn,norally</t>
  </si>
  <si>
    <t>She's Bankable (SCR)</t>
  </si>
  <si>
    <t>Flashback</t>
  </si>
  <si>
    <t>inhandins,ranon</t>
  </si>
  <si>
    <t>23.78</t>
  </si>
  <si>
    <t>47.50</t>
  </si>
  <si>
    <t>1:37.88</t>
  </si>
  <si>
    <t>6wupper,edgedclear</t>
  </si>
  <si>
    <t>Aetherium (SCR)</t>
  </si>
  <si>
    <t>7-8wuppr,wkndlate</t>
  </si>
  <si>
    <t>Projectability</t>
  </si>
  <si>
    <t>Saint Solomon</t>
  </si>
  <si>
    <t>Soul Makossa</t>
  </si>
  <si>
    <t>chasedins,trailed</t>
  </si>
  <si>
    <t>Reliable Lady (SCR)</t>
  </si>
  <si>
    <t>22.93</t>
  </si>
  <si>
    <t>57.73</t>
  </si>
  <si>
    <t>1:09.76</t>
  </si>
  <si>
    <t>bmpbrk,insturn,wknd</t>
  </si>
  <si>
    <t>Angel R. Rodriguez</t>
  </si>
  <si>
    <t>bmpbrk,2pturn,3p1/4</t>
  </si>
  <si>
    <t>The Big Calhouna</t>
  </si>
  <si>
    <t>bmpbrk,checked,rank</t>
  </si>
  <si>
    <t>bmpst,briefstdy5-1/2</t>
  </si>
  <si>
    <t>out,3pturn,bid3/16</t>
  </si>
  <si>
    <t>Tricky Temper</t>
  </si>
  <si>
    <t>out,4p,5p1/4,empty</t>
  </si>
  <si>
    <t>Hold Your Breath</t>
  </si>
  <si>
    <t>2pturn,shookfoe,clr</t>
  </si>
  <si>
    <t>Noticeable</t>
  </si>
  <si>
    <t>49.23</t>
  </si>
  <si>
    <t>1:13.56</t>
  </si>
  <si>
    <t>Valtellina</t>
  </si>
  <si>
    <t>Ruth (SCR)</t>
  </si>
  <si>
    <t>Kappa Kappa</t>
  </si>
  <si>
    <t>inhand3-2w,weakened</t>
  </si>
  <si>
    <t>attended4-3w,drewcl</t>
  </si>
  <si>
    <t>Yes It Tiz</t>
  </si>
  <si>
    <t>Quietside</t>
  </si>
  <si>
    <t>4-3w1stturn,ranon</t>
  </si>
  <si>
    <t>shied6-1/2,takenup</t>
  </si>
  <si>
    <t>23.59</t>
  </si>
  <si>
    <t>1:11.49</t>
  </si>
  <si>
    <t>1:37.77</t>
  </si>
  <si>
    <t>insideturn,retreated</t>
  </si>
  <si>
    <t>bobbldafterbrk,faltr</t>
  </si>
  <si>
    <t>2pathturn,mvdout</t>
  </si>
  <si>
    <t>Blenheim Baby</t>
  </si>
  <si>
    <t>2pathturn,upfor2nd</t>
  </si>
  <si>
    <t>5pturn,6pintolane</t>
  </si>
  <si>
    <t>4pathturn,retreated</t>
  </si>
  <si>
    <t>4-3pturn,lead3/16,clr</t>
  </si>
  <si>
    <t>awkwrdst,tknup,rushd</t>
  </si>
  <si>
    <t>3path-insturn,empty</t>
  </si>
  <si>
    <t>2025-12-10</t>
  </si>
  <si>
    <t>Ariana Rye</t>
  </si>
  <si>
    <t>2-4pturn,5p1/4,empty</t>
  </si>
  <si>
    <t>23.06</t>
  </si>
  <si>
    <t>46.31</t>
  </si>
  <si>
    <t>1:12.13</t>
  </si>
  <si>
    <t>1:26.55</t>
  </si>
  <si>
    <t>ins-2pturn,4p1/4,gain</t>
  </si>
  <si>
    <t>Bam's Bliss Kiss</t>
  </si>
  <si>
    <t>ins-2pturn,driftdout</t>
  </si>
  <si>
    <t>brushed, drifted</t>
  </si>
  <si>
    <t>Kay Cup</t>
  </si>
  <si>
    <t>3pturn,chsd,gain,miss</t>
  </si>
  <si>
    <t>City Blocks</t>
  </si>
  <si>
    <t>out,2p-instrn,retreat</t>
  </si>
  <si>
    <t>Waitin'onasunnyday</t>
  </si>
  <si>
    <t>overlandfrom1/2p</t>
  </si>
  <si>
    <t>59.60</t>
  </si>
  <si>
    <t>1:13.01</t>
  </si>
  <si>
    <t>Tinseltown</t>
  </si>
  <si>
    <t>bumped,steadiedst</t>
  </si>
  <si>
    <t>Game for It</t>
  </si>
  <si>
    <t>stumbledst,uplate</t>
  </si>
  <si>
    <t>First Blessing</t>
  </si>
  <si>
    <t>bobblest,tired</t>
  </si>
  <si>
    <t>coaxedins,wkndlate</t>
  </si>
  <si>
    <t>Slay Sadie Slay</t>
  </si>
  <si>
    <t>hitgatest,tired</t>
  </si>
  <si>
    <t>Sixer</t>
  </si>
  <si>
    <t>3-4wuppr,led,caught</t>
  </si>
  <si>
    <t>Mia Nipotina</t>
  </si>
  <si>
    <t>3-2pathturn,nofactor</t>
  </si>
  <si>
    <t>46.54</t>
  </si>
  <si>
    <t>59.26</t>
  </si>
  <si>
    <t>1:12.94</t>
  </si>
  <si>
    <t>bobbledbrk,ins-4ptrn</t>
  </si>
  <si>
    <t>Casilda</t>
  </si>
  <si>
    <t>insturn,responded,clr</t>
  </si>
  <si>
    <t>4pturn,6pintolane</t>
  </si>
  <si>
    <t>Laughing Lady</t>
  </si>
  <si>
    <t>dropback1/2,2pturn</t>
  </si>
  <si>
    <t>Cloudy Chance</t>
  </si>
  <si>
    <t>Duckhorn</t>
  </si>
  <si>
    <t>out,3-2pturn,nomatch</t>
  </si>
  <si>
    <t>angledin4-1/2,2p-ins</t>
  </si>
  <si>
    <t>Tammy's Cruiser</t>
  </si>
  <si>
    <t>Storm Cat</t>
  </si>
  <si>
    <t>out,4-3p,5p1/4,empty</t>
  </si>
  <si>
    <t>Kaz Sugar Bank</t>
  </si>
  <si>
    <t>chased4-3w,noimpact</t>
  </si>
  <si>
    <t>46.51</t>
  </si>
  <si>
    <t>1:25.50</t>
  </si>
  <si>
    <t>Exploration</t>
  </si>
  <si>
    <t>Disarmed</t>
  </si>
  <si>
    <t>Rithm Nic</t>
  </si>
  <si>
    <t>Shattuck</t>
  </si>
  <si>
    <t>7-8wupper,mildkick</t>
  </si>
  <si>
    <t>chased3-2w,gamely</t>
  </si>
  <si>
    <t>Celestial Glaze</t>
  </si>
  <si>
    <t>3-4wuppr,denied</t>
  </si>
  <si>
    <t>2pturn,3p1/4,bid,duel</t>
  </si>
  <si>
    <t>22.87</t>
  </si>
  <si>
    <t>1:12.67</t>
  </si>
  <si>
    <t>1:19.69</t>
  </si>
  <si>
    <t>insideturn,nofactor</t>
  </si>
  <si>
    <t>2-3pathturn,faltered</t>
  </si>
  <si>
    <t>Nordic Fyre</t>
  </si>
  <si>
    <t>offveryslw,3-5pturn</t>
  </si>
  <si>
    <t>Monte Avi</t>
  </si>
  <si>
    <t>2pathturn,nothreat</t>
  </si>
  <si>
    <t>Island Charlie</t>
  </si>
  <si>
    <t>Army Proud</t>
  </si>
  <si>
    <t>out,3-2pturn,dueled</t>
  </si>
  <si>
    <t>Dr. Merciless</t>
  </si>
  <si>
    <t>Marvin Richards</t>
  </si>
  <si>
    <t>4pturn,noresponse</t>
  </si>
  <si>
    <t>Hello Newman</t>
  </si>
  <si>
    <t>out,4-3pathturn,wknd</t>
  </si>
  <si>
    <t>Tiberius Mercurius</t>
  </si>
  <si>
    <t>4wupper,weakened</t>
  </si>
  <si>
    <t>23.98</t>
  </si>
  <si>
    <t>1:40.45</t>
  </si>
  <si>
    <t>More Vino (SCR)</t>
  </si>
  <si>
    <t>Six Kings</t>
  </si>
  <si>
    <t>5-6wupper,mildkick</t>
  </si>
  <si>
    <t>Bar Fourteen</t>
  </si>
  <si>
    <t>inhand2p,heldwell</t>
  </si>
  <si>
    <t>Whiskey Frens</t>
  </si>
  <si>
    <t>Deputy Wild Cat</t>
  </si>
  <si>
    <t>steadyst,tired</t>
  </si>
  <si>
    <t>7-8wupper,onepaced</t>
  </si>
  <si>
    <t>Omar Hernandez moreno</t>
  </si>
  <si>
    <t>Clancy Fancy</t>
  </si>
  <si>
    <t>2-3pturn,7pintolane</t>
  </si>
  <si>
    <t>22.25</t>
  </si>
  <si>
    <t>1:18.38</t>
  </si>
  <si>
    <t>bid7/16,2-3path,wknd</t>
  </si>
  <si>
    <t>Factually Correct</t>
  </si>
  <si>
    <t>3-4pturn,5p1/4,empty</t>
  </si>
  <si>
    <t>Tall Paul</t>
  </si>
  <si>
    <t>4-5pturn,6p1/4,empty</t>
  </si>
  <si>
    <t>Senor Pickles</t>
  </si>
  <si>
    <t>protected1/2,equamb</t>
  </si>
  <si>
    <t>46.72</t>
  </si>
  <si>
    <t>59.46</t>
  </si>
  <si>
    <t>1:13.14</t>
  </si>
  <si>
    <t>inhand2p,edgedclr</t>
  </si>
  <si>
    <t>bumpafterst,nokick</t>
  </si>
  <si>
    <t>Cousin Ed</t>
  </si>
  <si>
    <t>stumblest,bumpafter</t>
  </si>
  <si>
    <t>Shoot the Nickel</t>
  </si>
  <si>
    <t>bumpatandafterst</t>
  </si>
  <si>
    <t>Zakat</t>
  </si>
  <si>
    <t>bumpedatandafterst</t>
  </si>
  <si>
    <t>bumpafterst,wknlte</t>
  </si>
  <si>
    <t>Come Full Circle</t>
  </si>
  <si>
    <t>overland,belatedly</t>
  </si>
  <si>
    <t>shyinafterst,wknd</t>
  </si>
  <si>
    <t>chased6-4w,ranon</t>
  </si>
  <si>
    <t>2025-12-11</t>
  </si>
  <si>
    <t>Points Is Points</t>
  </si>
  <si>
    <t>23.37</t>
  </si>
  <si>
    <t>47.43</t>
  </si>
  <si>
    <t>1:13.79</t>
  </si>
  <si>
    <t>1:41.77</t>
  </si>
  <si>
    <t>Maggie Go (ARG)</t>
  </si>
  <si>
    <t>Winning Prize (ARG)</t>
  </si>
  <si>
    <t>Malu</t>
  </si>
  <si>
    <t>5-6wupper,belatedly</t>
  </si>
  <si>
    <t>4wupper,prevailed</t>
  </si>
  <si>
    <t>hitgate,stdyins3/8</t>
  </si>
  <si>
    <t>48.28</t>
  </si>
  <si>
    <t>1:14.77</t>
  </si>
  <si>
    <t>1:21.43</t>
  </si>
  <si>
    <t>Problematica</t>
  </si>
  <si>
    <t>headed7/16,ins,stopped</t>
  </si>
  <si>
    <t>Florida Flower</t>
  </si>
  <si>
    <t>Handsome Mike</t>
  </si>
  <si>
    <t>Siphon (BRZ)</t>
  </si>
  <si>
    <t>frctiousprerace,easd</t>
  </si>
  <si>
    <t>chsd,2-3pturn,tired</t>
  </si>
  <si>
    <t>4pturn,rallied,up1/16</t>
  </si>
  <si>
    <t>3p-instrn,led7/16-1/8</t>
  </si>
  <si>
    <t>Toxic Gray</t>
  </si>
  <si>
    <t>22.63</t>
  </si>
  <si>
    <t>58.46</t>
  </si>
  <si>
    <t>Locke and Key</t>
  </si>
  <si>
    <t>Mr. Z</t>
  </si>
  <si>
    <t>Albert the Great</t>
  </si>
  <si>
    <t>The Golden Gorilla</t>
  </si>
  <si>
    <t>injured1/2p,equamb</t>
  </si>
  <si>
    <t>Victory Way</t>
  </si>
  <si>
    <t>3wpursuit,edgedclr</t>
  </si>
  <si>
    <t>Vettriano</t>
  </si>
  <si>
    <t>inhand4-2w,2ndbest</t>
  </si>
  <si>
    <t>bmpbrk,forcedin,5p</t>
  </si>
  <si>
    <t>23.63</t>
  </si>
  <si>
    <t>48.00</t>
  </si>
  <si>
    <t>1:15.21</t>
  </si>
  <si>
    <t>bmpbrk,ins-4p,eased</t>
  </si>
  <si>
    <t>Reign It In (SCR)</t>
  </si>
  <si>
    <t>bmpbrk,easeduplate</t>
  </si>
  <si>
    <t>2p-insturn,retreated</t>
  </si>
  <si>
    <t>3pathturn,retreated</t>
  </si>
  <si>
    <t>Charlie Hustle</t>
  </si>
  <si>
    <t>Real Solution</t>
  </si>
  <si>
    <t>bmpbrk,4-3ptrn,empty</t>
  </si>
  <si>
    <t>Golden Miracle (SCR)</t>
  </si>
  <si>
    <t>Troubled Luck</t>
  </si>
  <si>
    <t>5-6wuppr,noresponse</t>
  </si>
  <si>
    <t>1:00.94</t>
  </si>
  <si>
    <t>1:14.51</t>
  </si>
  <si>
    <t>squeezedst,noimpact</t>
  </si>
  <si>
    <t>Yedsit Hazlewood</t>
  </si>
  <si>
    <t>bumpedst,herdedlate</t>
  </si>
  <si>
    <t>Open Soul Autism</t>
  </si>
  <si>
    <t>Spiritual Lady</t>
  </si>
  <si>
    <t>stumbledst,lasted</t>
  </si>
  <si>
    <t>The Shoe Lady (SCR)</t>
  </si>
  <si>
    <t>Amy Albright</t>
  </si>
  <si>
    <t>Play Good Pay Good</t>
  </si>
  <si>
    <t>dueled,pressed,wknd</t>
  </si>
  <si>
    <t>insfrom7/16,ranon</t>
  </si>
  <si>
    <t>ins1st,2-4p2nd,mvdout</t>
  </si>
  <si>
    <t>24.20</t>
  </si>
  <si>
    <t>48.91</t>
  </si>
  <si>
    <t>1:54.47</t>
  </si>
  <si>
    <t>ins1st,2p2nd,wknd1/16</t>
  </si>
  <si>
    <t>2p1st,3-4p2nd,empty</t>
  </si>
  <si>
    <t>Complex Agenda</t>
  </si>
  <si>
    <t>bmpbrk,out,3p,wknd</t>
  </si>
  <si>
    <t>bmpdbrk,ins,bid3/16</t>
  </si>
  <si>
    <t>4ptrns,bid3/16,fought</t>
  </si>
  <si>
    <t>bmpbrk,eased,wlkdoff</t>
  </si>
  <si>
    <t>Fever Night</t>
  </si>
  <si>
    <t>bmpdbtwnbrk,3-2path</t>
  </si>
  <si>
    <t>bmpbr,4-5p,eased,wlkd</t>
  </si>
  <si>
    <t>1:12.69</t>
  </si>
  <si>
    <t>1:26.24</t>
  </si>
  <si>
    <t>Pantherian</t>
  </si>
  <si>
    <t>stumbledst,weakened</t>
  </si>
  <si>
    <t>Cristobal (SCR)</t>
  </si>
  <si>
    <t>Gaming Wizard</t>
  </si>
  <si>
    <t>steady,pinchedstart</t>
  </si>
  <si>
    <t>Top Player</t>
  </si>
  <si>
    <t>chased4-5w,tired</t>
  </si>
  <si>
    <t>Time to Roll</t>
  </si>
  <si>
    <t>chased6-5w,drewclr</t>
  </si>
  <si>
    <t>mvdout3/16,bmpdlate</t>
  </si>
  <si>
    <t>23.99</t>
  </si>
  <si>
    <t>1:13.87</t>
  </si>
  <si>
    <t>1:39.27</t>
  </si>
  <si>
    <t>2p-insturn,headed1/8</t>
  </si>
  <si>
    <t>btwn,3pturn,empty</t>
  </si>
  <si>
    <t>Amy's Music</t>
  </si>
  <si>
    <t>drpback5/8,3p,4p1/4</t>
  </si>
  <si>
    <t>hitgate,offslow,6p</t>
  </si>
  <si>
    <t>stumbldbrk,bmpdlate</t>
  </si>
  <si>
    <t>Turn and Count</t>
  </si>
  <si>
    <t>3-5p,7p1/4,drftin1/16</t>
  </si>
  <si>
    <t>btwn4pturn,easd,wlkd</t>
  </si>
  <si>
    <t>outside,5ptrn,nokick</t>
  </si>
  <si>
    <t>2025-12-12</t>
  </si>
  <si>
    <t>2p,wknd,bled,equ-amb</t>
  </si>
  <si>
    <t>1:16.35</t>
  </si>
  <si>
    <t>1:23.66</t>
  </si>
  <si>
    <t>Hellz Kitchen (SCR)</t>
  </si>
  <si>
    <t>out,3-4pathturn,faded</t>
  </si>
  <si>
    <t>2-3p,lead3/16,driving</t>
  </si>
  <si>
    <t>fractiousgate,instrn</t>
  </si>
  <si>
    <t>4pturn,driftedin1/16</t>
  </si>
  <si>
    <t>48.23</t>
  </si>
  <si>
    <t>1:00.77</t>
  </si>
  <si>
    <t>1:14.17</t>
  </si>
  <si>
    <t>Alzero</t>
  </si>
  <si>
    <t>bumpedst,latefoot</t>
  </si>
  <si>
    <t>7wupper,trailed</t>
  </si>
  <si>
    <t>4-5wuppr,uplate</t>
  </si>
  <si>
    <t>6-7wupper,tired</t>
  </si>
  <si>
    <t>prompted5-3w,caught</t>
  </si>
  <si>
    <t>Dopamine</t>
  </si>
  <si>
    <t>Josue Arce</t>
  </si>
  <si>
    <t>ins,shuffld1/4,mvdout</t>
  </si>
  <si>
    <t>1:14.57</t>
  </si>
  <si>
    <t>1:28.63</t>
  </si>
  <si>
    <t>Rina's Revenge</t>
  </si>
  <si>
    <t>ins-2p,5p1/4,rallied</t>
  </si>
  <si>
    <t>Lovely Pashyn</t>
  </si>
  <si>
    <t>Paul W. Barrow</t>
  </si>
  <si>
    <t>headedins7/16,2p-ins</t>
  </si>
  <si>
    <t>Lady Rose (SCR)</t>
  </si>
  <si>
    <t>guidedoutinside1/8</t>
  </si>
  <si>
    <t>outside,4pturn,wknd</t>
  </si>
  <si>
    <t>Ellesmere Island</t>
  </si>
  <si>
    <t>5wuppr,secondbest</t>
  </si>
  <si>
    <t>23.46</t>
  </si>
  <si>
    <t>47.39</t>
  </si>
  <si>
    <t>1:13.63</t>
  </si>
  <si>
    <t>1:41.23</t>
  </si>
  <si>
    <t>My Sherrona</t>
  </si>
  <si>
    <t>Snide</t>
  </si>
  <si>
    <t>dueled3-2w,drewclr</t>
  </si>
  <si>
    <t>3wearly,5w3/8,tired</t>
  </si>
  <si>
    <t>Tatania</t>
  </si>
  <si>
    <t>3-4winaim,eased</t>
  </si>
  <si>
    <t>Dimensionality</t>
  </si>
  <si>
    <t>chased6-5w,improved</t>
  </si>
  <si>
    <t>Pop Goes the Wiz</t>
  </si>
  <si>
    <t>ins-3p,goodcourage</t>
  </si>
  <si>
    <t>22.99</t>
  </si>
  <si>
    <t>47.02</t>
  </si>
  <si>
    <t>1:13.50</t>
  </si>
  <si>
    <t>1:20.45</t>
  </si>
  <si>
    <t>insturn,mvdout,wknd</t>
  </si>
  <si>
    <t>Gualillo</t>
  </si>
  <si>
    <t>drpbck7/16,3-4p,5p1/4</t>
  </si>
  <si>
    <t>Alias</t>
  </si>
  <si>
    <t>out,3p,led3/16to1/16</t>
  </si>
  <si>
    <t>Fiddling Felix</t>
  </si>
  <si>
    <t>hardtoload,4pturn</t>
  </si>
  <si>
    <t>The Hero Code (SCR)</t>
  </si>
  <si>
    <t>Gypsy Dreaming</t>
  </si>
  <si>
    <t>2ptrn,headed3/16,wknd</t>
  </si>
  <si>
    <t>Frostelle (SCR)</t>
  </si>
  <si>
    <t>chasedins,mildkick</t>
  </si>
  <si>
    <t>23.87</t>
  </si>
  <si>
    <t>48.05</t>
  </si>
  <si>
    <t>1:14.67</t>
  </si>
  <si>
    <t>1:42.86</t>
  </si>
  <si>
    <t>inhand2p,drewoff</t>
  </si>
  <si>
    <t>Queen in the Deck</t>
  </si>
  <si>
    <t>Jorge A. Vargas, Jr.</t>
  </si>
  <si>
    <t>carriedout,steadyst</t>
  </si>
  <si>
    <t>lunged,bumpedst</t>
  </si>
  <si>
    <t>She's Complicated</t>
  </si>
  <si>
    <t>headedout5/8,ins,wknd</t>
  </si>
  <si>
    <t>23.92</t>
  </si>
  <si>
    <t>48.07</t>
  </si>
  <si>
    <t>1:14.40</t>
  </si>
  <si>
    <t>1:41.53</t>
  </si>
  <si>
    <t>offveryslow,svdgrnd</t>
  </si>
  <si>
    <t>2-4ptrn,lead3/16,duel</t>
  </si>
  <si>
    <t>3-2p,headed5/16,faded</t>
  </si>
  <si>
    <t>I Can See That (SCR)</t>
  </si>
  <si>
    <t>Good Bali</t>
  </si>
  <si>
    <t>offstpslw,2-3p,4p1/4</t>
  </si>
  <si>
    <t>offstepslw,5-6pturn</t>
  </si>
  <si>
    <t>3pathturn,nokick</t>
  </si>
  <si>
    <t>4-3ptrn,dueled,denied</t>
  </si>
  <si>
    <t>Incantation</t>
  </si>
  <si>
    <t>outside,4-5ptrn,empty</t>
  </si>
  <si>
    <t>Life's Too Short</t>
  </si>
  <si>
    <t>hitgatest,belatedly</t>
  </si>
  <si>
    <t>1:13.80</t>
  </si>
  <si>
    <t>1:20.95</t>
  </si>
  <si>
    <t>savedgrd,kepton</t>
  </si>
  <si>
    <t>Violin</t>
  </si>
  <si>
    <t>3-4wupper,noimpact</t>
  </si>
  <si>
    <t>6-7wuppr,passtired</t>
  </si>
  <si>
    <t>dueled2p,drewclear</t>
  </si>
  <si>
    <t>Central Spirit</t>
  </si>
  <si>
    <t>dueled3-2w,ranon</t>
  </si>
  <si>
    <t>4wupper,tired</t>
  </si>
  <si>
    <t>7wupper,noimpact</t>
  </si>
  <si>
    <t>2025-12-13</t>
  </si>
  <si>
    <t>In Sky We Trust (SCR)</t>
  </si>
  <si>
    <t>Jeffrey S. Englehart</t>
  </si>
  <si>
    <t>Sky Kingdom</t>
  </si>
  <si>
    <t>23.36</t>
  </si>
  <si>
    <t>46.58</t>
  </si>
  <si>
    <t>1:11.44</t>
  </si>
  <si>
    <t>1:18.32</t>
  </si>
  <si>
    <t>2-4pturn,5p1/4,wknd</t>
  </si>
  <si>
    <t>insideturn,nothreat</t>
  </si>
  <si>
    <t>2pathturn,faltered</t>
  </si>
  <si>
    <t>3pturn,4p1/4,nomatch</t>
  </si>
  <si>
    <t>Stop the Spread</t>
  </si>
  <si>
    <t>stumbledbrk,4-5pturn</t>
  </si>
  <si>
    <t>Ten Cent Town</t>
  </si>
  <si>
    <t>Tribal Rule</t>
  </si>
  <si>
    <t>2p,3p1/4,steadyurging</t>
  </si>
  <si>
    <t>Floodlites</t>
  </si>
  <si>
    <t>23.04</t>
  </si>
  <si>
    <t>46.71</t>
  </si>
  <si>
    <t>58.70</t>
  </si>
  <si>
    <t>1:11.29</t>
  </si>
  <si>
    <t>Trust Fund</t>
  </si>
  <si>
    <t>3-4wupper,kepton</t>
  </si>
  <si>
    <t>prompted2p,weakened</t>
  </si>
  <si>
    <t>6wupper,mildkick</t>
  </si>
  <si>
    <t>6wuppr,flattenedout</t>
  </si>
  <si>
    <t>Sacrosanct</t>
  </si>
  <si>
    <t>chased4w,weakened</t>
  </si>
  <si>
    <t>Notah</t>
  </si>
  <si>
    <t>5wuppr,tired</t>
  </si>
  <si>
    <t>46.50</t>
  </si>
  <si>
    <t>58.71</t>
  </si>
  <si>
    <t>1:11.23</t>
  </si>
  <si>
    <t>Iron Honor</t>
  </si>
  <si>
    <t>2-3ptrn,bid,duel,best</t>
  </si>
  <si>
    <t>Crossingthechannel</t>
  </si>
  <si>
    <t>veeroutbrk,ins-2p</t>
  </si>
  <si>
    <t>Marble Hall (SCR)</t>
  </si>
  <si>
    <t>bmpbrk,3pturn,5p1/4</t>
  </si>
  <si>
    <t>Funky See Funky Do</t>
  </si>
  <si>
    <t>bmpst,tknup,3p,7p1/4</t>
  </si>
  <si>
    <t>Right to Party</t>
  </si>
  <si>
    <t>Emcee</t>
  </si>
  <si>
    <t>angledin5/8,2pturn</t>
  </si>
  <si>
    <t>stmbldbrk,4pturn,6p</t>
  </si>
  <si>
    <t>46.27</t>
  </si>
  <si>
    <t>58.74</t>
  </si>
  <si>
    <t>bobblest,herdedlate</t>
  </si>
  <si>
    <t>Uncle Jim</t>
  </si>
  <si>
    <t>chased3w,weakened</t>
  </si>
  <si>
    <t>Vibrant Express</t>
  </si>
  <si>
    <t>stumbledst,heldon</t>
  </si>
  <si>
    <t>Timaeus</t>
  </si>
  <si>
    <t>Saratoga Warrior</t>
  </si>
  <si>
    <t>2pathturn,retreated</t>
  </si>
  <si>
    <t>23.25</t>
  </si>
  <si>
    <t>1:39.63</t>
  </si>
  <si>
    <t>Kismeholdmethrlme</t>
  </si>
  <si>
    <t>insidefoe,rail,tired</t>
  </si>
  <si>
    <t>2pturn,3p1/4,nomatch</t>
  </si>
  <si>
    <t>3pturn,4p1/4,miss2nd</t>
  </si>
  <si>
    <t>awkwardbrk,bmp,3p,6p</t>
  </si>
  <si>
    <t>bmpbrk,4pturn,5p1/4</t>
  </si>
  <si>
    <t>2-5pturn,6pintolane</t>
  </si>
  <si>
    <t>4pturn,5p1/4,driftin</t>
  </si>
  <si>
    <t>3-5pturn,noresponse</t>
  </si>
  <si>
    <t>Tuthilltown</t>
  </si>
  <si>
    <t>47.73</t>
  </si>
  <si>
    <t>1:13.75</t>
  </si>
  <si>
    <t>1:20.63</t>
  </si>
  <si>
    <t>Quinns Silent Roar</t>
  </si>
  <si>
    <t>Joevia</t>
  </si>
  <si>
    <t>bumpst,steady51/2</t>
  </si>
  <si>
    <t>Celestial Body</t>
  </si>
  <si>
    <t>rank51/2,improved</t>
  </si>
  <si>
    <t>Ms Nikki D</t>
  </si>
  <si>
    <t>stumbledst,noimpact</t>
  </si>
  <si>
    <t>badstumblest,tired</t>
  </si>
  <si>
    <t>Irish Fortune</t>
  </si>
  <si>
    <t>Fairy Godmother</t>
  </si>
  <si>
    <t>bobbledst,passtired</t>
  </si>
  <si>
    <t>Ishkabibble</t>
  </si>
  <si>
    <t>43/1</t>
  </si>
  <si>
    <t>overlandto1/4,tired</t>
  </si>
  <si>
    <t>Signal Chat</t>
  </si>
  <si>
    <t>Big Bad Bob (IRE)</t>
  </si>
  <si>
    <t>Aqua Blaze (SCR)</t>
  </si>
  <si>
    <t>Rock Steady Babe (SCR)</t>
  </si>
  <si>
    <t>Purple Divine (SCR)</t>
  </si>
  <si>
    <t>23.82</t>
  </si>
  <si>
    <t>47.88</t>
  </si>
  <si>
    <t>1:12.33</t>
  </si>
  <si>
    <t>1:37.64</t>
  </si>
  <si>
    <t>2pturn,chsd,nomatch</t>
  </si>
  <si>
    <t>2ptrn,geareddown1/16</t>
  </si>
  <si>
    <t>Zadorsky</t>
  </si>
  <si>
    <t>Competitive Edge</t>
  </si>
  <si>
    <t>chsdinsturn,empty</t>
  </si>
  <si>
    <t>Just Katherine</t>
  </si>
  <si>
    <t>out,4pturn,5p1/4,wknd</t>
  </si>
  <si>
    <t>Stonewall Star</t>
  </si>
  <si>
    <t>outside,3pturn,empty</t>
  </si>
  <si>
    <t>Save Us Melania</t>
  </si>
  <si>
    <t>stumbledst,wkndlate</t>
  </si>
  <si>
    <t>23.83</t>
  </si>
  <si>
    <t>48.24</t>
  </si>
  <si>
    <t>1:13.76</t>
  </si>
  <si>
    <t>1:39.59</t>
  </si>
  <si>
    <t>steadied,squeezedst</t>
  </si>
  <si>
    <t>steadied, squeezed</t>
  </si>
  <si>
    <t>Broadway Lights</t>
  </si>
  <si>
    <t>bumpbtwst,improved</t>
  </si>
  <si>
    <t>Wild Mama</t>
  </si>
  <si>
    <t>bobbledst,tired</t>
  </si>
  <si>
    <t>savedgrd,drewclear</t>
  </si>
  <si>
    <t>Filly Freedom (SCR)</t>
  </si>
  <si>
    <t>Belle Ofthe Dance</t>
  </si>
  <si>
    <t>Danza</t>
  </si>
  <si>
    <t>buckledst,tired</t>
  </si>
  <si>
    <t>3wuppr,passedtired</t>
  </si>
  <si>
    <t>4-5wuppr,secondbest</t>
  </si>
  <si>
    <t>Yankee Doodle</t>
  </si>
  <si>
    <t>Dorth's Sol Dancer</t>
  </si>
  <si>
    <t>Karl M. Grusmark</t>
  </si>
  <si>
    <t>ins,faltered,easd,wlkd</t>
  </si>
  <si>
    <t>47.81</t>
  </si>
  <si>
    <t>1:13.40</t>
  </si>
  <si>
    <t>1:26.98</t>
  </si>
  <si>
    <t>bmpdbtwnbrk,takenup</t>
  </si>
  <si>
    <t>She's Grand</t>
  </si>
  <si>
    <t>stmbldbrk,bmp,ins-2p</t>
  </si>
  <si>
    <t>Princess Becca</t>
  </si>
  <si>
    <t>instrn,ask1/4,respond</t>
  </si>
  <si>
    <t>btwn,2p,offheels5/16</t>
  </si>
  <si>
    <t>4p,5p1/4,eased,wlkd</t>
  </si>
  <si>
    <t>out,3pathturn,tired</t>
  </si>
  <si>
    <t>out,4pturn,chsd,wknd</t>
  </si>
  <si>
    <t>3pathturn,nothreat</t>
  </si>
  <si>
    <t>Last Glory</t>
  </si>
  <si>
    <t>Ralph D'Alessandro</t>
  </si>
  <si>
    <t>angledin3/4,2p-ins</t>
  </si>
  <si>
    <t>2025-12-14</t>
  </si>
  <si>
    <t>Asking (SCR)</t>
  </si>
  <si>
    <t>Alma's Law (SCR)</t>
  </si>
  <si>
    <t>Clarividente (SCR)</t>
  </si>
  <si>
    <t>Karey (SCR)</t>
  </si>
  <si>
    <t>Marajoline (SCR)</t>
  </si>
  <si>
    <t>Doppio Espresso (SCR)</t>
  </si>
  <si>
    <t>Morgana's Moment (SCR)</t>
  </si>
  <si>
    <t>Lady Delilah (SCR)</t>
  </si>
  <si>
    <t>Endless Kiss (SCR)</t>
  </si>
  <si>
    <t>Princess Wadadli (SCR)</t>
  </si>
  <si>
    <t>Bank On Bebe (SCR)</t>
  </si>
  <si>
    <t>Bodegas (SCR)</t>
  </si>
  <si>
    <t>Military Road (SCR)</t>
  </si>
  <si>
    <t>Valentinian (SCR)</t>
  </si>
  <si>
    <t>Noted (SCR)</t>
  </si>
  <si>
    <t>Double Your Money (SCR)</t>
  </si>
  <si>
    <t>Melvis Gonzalez</t>
  </si>
  <si>
    <t>Horse Chestnut (SAF)</t>
  </si>
  <si>
    <t>Dreamlike (SCR)</t>
  </si>
  <si>
    <t>Makes Sense (SCR)</t>
  </si>
  <si>
    <t>Bramito (SCR)</t>
  </si>
  <si>
    <t>Raynham Hall (SCR)</t>
  </si>
  <si>
    <t>Fabian's Princess (SCR)</t>
  </si>
  <si>
    <t>Margarita Molly (SCR)</t>
  </si>
  <si>
    <t>Roseberns Dream (SCR)</t>
  </si>
  <si>
    <t>Bernina Express (SCR)</t>
  </si>
  <si>
    <t>Mathea (SCR)</t>
  </si>
  <si>
    <t>Sassafrassness (SCR)</t>
  </si>
  <si>
    <t>Otherpeoplesmoney (SCR)</t>
  </si>
  <si>
    <t>Sailaway (SCR)</t>
  </si>
  <si>
    <t>Kadena (SCR)</t>
  </si>
  <si>
    <t>Melle Mel (SCR)</t>
  </si>
  <si>
    <t>Vino Samara (SCR)</t>
  </si>
  <si>
    <t>Sassy Princess (SCR)</t>
  </si>
  <si>
    <t>Chocolatechocolate (SCR)</t>
  </si>
  <si>
    <t>In Awe of Juju (SCR)</t>
  </si>
  <si>
    <t>Makealittlelove (SCR)</t>
  </si>
  <si>
    <t>Battle Rifle (SCR)</t>
  </si>
  <si>
    <t>Edmund D. Davis</t>
  </si>
  <si>
    <t>Island Charm (SCR)</t>
  </si>
  <si>
    <t>Sassy Sats (SCR)</t>
  </si>
  <si>
    <t>Baseball Lady (SCR)</t>
  </si>
  <si>
    <t>Taparoo (SCR)</t>
  </si>
  <si>
    <t>Ms. Emmaculate (SCR)</t>
  </si>
  <si>
    <t>Claramount</t>
  </si>
  <si>
    <t>Legal Deal (SCR)</t>
  </si>
  <si>
    <t>Quiet Wisdom (SCR)</t>
  </si>
  <si>
    <t>Blame It On Daddy (SCR)</t>
  </si>
  <si>
    <t>Lotsa Trouble (SCR)</t>
  </si>
  <si>
    <t>Create Trouble (SCR)</t>
  </si>
  <si>
    <t>Aggregation (SCR)</t>
  </si>
  <si>
    <t>Life and Light (SCR)</t>
  </si>
  <si>
    <t>Barnstorming (SCR)</t>
  </si>
  <si>
    <t>Peek (SCR)</t>
  </si>
  <si>
    <t>Thorsness (SCR)</t>
  </si>
  <si>
    <t>Jamaica Redd (SCR)</t>
  </si>
  <si>
    <t>Texas Red</t>
  </si>
  <si>
    <t>Down the Line (SCR)</t>
  </si>
  <si>
    <t>Seeker's Hope (SCR)</t>
  </si>
  <si>
    <t>Ridolfi (SCR)</t>
  </si>
  <si>
    <t>Uncle Barrie (SCR)</t>
  </si>
  <si>
    <t>Career Risk (SCR)</t>
  </si>
  <si>
    <t>Sequential (SCR)</t>
  </si>
  <si>
    <t>STATISTICS PANEL</t>
  </si>
  <si>
    <t>Total Entries</t>
  </si>
  <si>
    <t>Starters</t>
  </si>
  <si>
    <t>Scratches</t>
  </si>
  <si>
    <t>Total Races</t>
  </si>
  <si>
    <t>Avg Field Size</t>
  </si>
  <si>
    <t>Total Salary</t>
  </si>
  <si>
    <t>Winners</t>
  </si>
  <si>
    <t>Win %</t>
  </si>
  <si>
    <t>Favorites Won</t>
  </si>
  <si>
    <t>Name</t>
  </si>
  <si>
    <t>OG Apps</t>
  </si>
  <si>
    <t>OG Avg. Odds</t>
  </si>
  <si>
    <t>OG Salary</t>
  </si>
  <si>
    <t>Scr. Adj. %</t>
  </si>
  <si>
    <t>New Avg. Odds</t>
  </si>
  <si>
    <t>New Apps</t>
  </si>
  <si>
    <t>Win</t>
  </si>
  <si>
    <t>Place</t>
  </si>
  <si>
    <t>Show</t>
  </si>
  <si>
    <t>ITM %</t>
  </si>
  <si>
    <t>Avg. Finish</t>
  </si>
  <si>
    <t>Avg. Field Size</t>
  </si>
  <si>
    <t>STATISTICS</t>
  </si>
  <si>
    <t>Total Rows</t>
  </si>
  <si>
    <t>Total Apps</t>
  </si>
  <si>
    <t>Total Wins</t>
  </si>
  <si>
    <t>Total Places</t>
  </si>
  <si>
    <t>Total Shows</t>
  </si>
  <si>
    <t>Avg Win %</t>
  </si>
  <si>
    <t>Avg ITM %</t>
  </si>
  <si>
    <t>Starts</t>
  </si>
  <si>
    <t>14d AVPA</t>
  </si>
  <si>
    <t>30d AVPA</t>
  </si>
  <si>
    <t>90d AVPA</t>
  </si>
  <si>
    <t>150d AVPA</t>
  </si>
  <si>
    <t>180d AVPA</t>
  </si>
  <si>
    <t>270d AVPA</t>
  </si>
  <si>
    <t>360d AVPA</t>
  </si>
  <si>
    <t>Wins</t>
  </si>
  <si>
    <t>Places</t>
  </si>
  <si>
    <t>Shows</t>
  </si>
  <si>
    <t>Avg Finish</t>
  </si>
  <si>
    <t>Avg Field</t>
  </si>
  <si>
    <t>First Race</t>
  </si>
  <si>
    <t>Last Race</t>
  </si>
  <si>
    <t>A Moment a Love</t>
  </si>
  <si>
    <t>Abigail</t>
  </si>
  <si>
    <t>Adamonthegrill</t>
  </si>
  <si>
    <t>Ahsad</t>
  </si>
  <si>
    <t>All Class</t>
  </si>
  <si>
    <t>Amazing Gracer</t>
  </si>
  <si>
    <t>Amicus Curiae</t>
  </si>
  <si>
    <t>Anmolo</t>
  </si>
  <si>
    <t>Aqua Blaze</t>
  </si>
  <si>
    <t>Barksdale</t>
  </si>
  <si>
    <t>Barnstorming</t>
  </si>
  <si>
    <t>Battle Rifle</t>
  </si>
  <si>
    <t>Before the Wind</t>
  </si>
  <si>
    <t>Belloro</t>
  </si>
  <si>
    <t>Bernietakescharge</t>
  </si>
  <si>
    <t>Big Magic (IRE)</t>
  </si>
  <si>
    <t>Big Z Og</t>
  </si>
  <si>
    <t>Blame It On Daddy</t>
  </si>
  <si>
    <t>Bold Endeavor</t>
  </si>
  <si>
    <t>Bouquetry</t>
  </si>
  <si>
    <t>Bourbon Serengeti</t>
  </si>
  <si>
    <t>Brooklyn Styles</t>
  </si>
  <si>
    <t>Bulldoze</t>
  </si>
  <si>
    <t>Cadenza</t>
  </si>
  <si>
    <t>Carc Brothers</t>
  </si>
  <si>
    <t>Carmen Amalia</t>
  </si>
  <si>
    <t>Champagne Surprise</t>
  </si>
  <si>
    <t>Channel Check (GB)</t>
  </si>
  <si>
    <t>Charles J</t>
  </si>
  <si>
    <t>Circuit Court</t>
  </si>
  <si>
    <t>Classic Cara</t>
  </si>
  <si>
    <t>Coiled</t>
  </si>
  <si>
    <t>Collaboration</t>
  </si>
  <si>
    <t>Cynane</t>
  </si>
  <si>
    <t>Dark Force</t>
  </si>
  <si>
    <t>Detail Oriented</t>
  </si>
  <si>
    <t>Devil of Ramadi</t>
  </si>
  <si>
    <t>Devilish Grin</t>
  </si>
  <si>
    <t>Dialbolico</t>
  </si>
  <si>
    <t>Double Your Money</t>
  </si>
  <si>
    <t>Dream On</t>
  </si>
  <si>
    <t>Elvis Himself</t>
  </si>
  <si>
    <t>Empire Sky</t>
  </si>
  <si>
    <t>Fast Kimmie</t>
  </si>
  <si>
    <t>Final Joke</t>
  </si>
  <si>
    <t>Flint Steel</t>
  </si>
  <si>
    <t>Fort Griffin</t>
  </si>
  <si>
    <t>Fourth Dimension</t>
  </si>
  <si>
    <t>Frostelle</t>
  </si>
  <si>
    <t>Garden of Grace</t>
  </si>
  <si>
    <t>Get a Job</t>
  </si>
  <si>
    <t>Getting Serious</t>
  </si>
  <si>
    <t>Gracie Girl</t>
  </si>
  <si>
    <t>Hanna's Hideaway</t>
  </si>
  <si>
    <t>Hidden Rose</t>
  </si>
  <si>
    <t>Hip Hop Dancer</t>
  </si>
  <si>
    <t>Honest Reason</t>
  </si>
  <si>
    <t>Hong Kong Phooey</t>
  </si>
  <si>
    <t>Hours in a Day</t>
  </si>
  <si>
    <t>Immensitude (FR)</t>
  </si>
  <si>
    <t>In Sky We Trust</t>
  </si>
  <si>
    <t>Irish Cork</t>
  </si>
  <si>
    <t>It Ain't Two (GB)</t>
  </si>
  <si>
    <t>Jalimar</t>
  </si>
  <si>
    <t>Jamaica Redd</t>
  </si>
  <si>
    <t>Le Gris</t>
  </si>
  <si>
    <t>Legal Deal</t>
  </si>
  <si>
    <t>Let's Get Weird</t>
  </si>
  <si>
    <t>Libero</t>
  </si>
  <si>
    <t>Light Forever</t>
  </si>
  <si>
    <t>Loco Abarrio</t>
  </si>
  <si>
    <t>Lotsa Trouble</t>
  </si>
  <si>
    <t>Luceo Non Uro</t>
  </si>
  <si>
    <t>Luckforyou</t>
  </si>
  <si>
    <t>Lucky Lucky Me</t>
  </si>
  <si>
    <t>Magical Ways</t>
  </si>
  <si>
    <t>Majestic Tiger</t>
  </si>
  <si>
    <t>Makes Sense</t>
  </si>
  <si>
    <t>Mambagigi</t>
  </si>
  <si>
    <t>Man in Finance</t>
  </si>
  <si>
    <t>Manhattan Twist</t>
  </si>
  <si>
    <t>Marketplaceofideas (GB)</t>
  </si>
  <si>
    <t>Melle Mel</t>
  </si>
  <si>
    <t>Military Road</t>
  </si>
  <si>
    <t>Miss Beethoven (FR)</t>
  </si>
  <si>
    <t>Miss Magical</t>
  </si>
  <si>
    <t>Mo' Script</t>
  </si>
  <si>
    <t>More Vino</t>
  </si>
  <si>
    <t>Morethanafeeling</t>
  </si>
  <si>
    <t>Mr. Papagiorgio</t>
  </si>
  <si>
    <t>Ms. Emmaculate</t>
  </si>
  <si>
    <t>Narnia</t>
  </si>
  <si>
    <t>Neigh Baby</t>
  </si>
  <si>
    <t>Niagara Skyline</t>
  </si>
  <si>
    <t>No Factor</t>
  </si>
  <si>
    <t>Notfanutin</t>
  </si>
  <si>
    <t>Otherpeoplesmoney</t>
  </si>
  <si>
    <t>Our Preferred Pal</t>
  </si>
  <si>
    <t>Over and Ollie</t>
  </si>
  <si>
    <t>Perky</t>
  </si>
  <si>
    <t>Pineapple Man</t>
  </si>
  <si>
    <t>Pookie</t>
  </si>
  <si>
    <t>Power Speed</t>
  </si>
  <si>
    <t>Princess Summer</t>
  </si>
  <si>
    <t>Princess Wadadli</t>
  </si>
  <si>
    <t>Probably Dreaming</t>
  </si>
  <si>
    <t>Purple Divine</t>
  </si>
  <si>
    <t>Quiet Wisdom</t>
  </si>
  <si>
    <t>Redacted</t>
  </si>
  <si>
    <t>Reign It In</t>
  </si>
  <si>
    <t>Reliable Lady</t>
  </si>
  <si>
    <t>Rodeo Star</t>
  </si>
  <si>
    <t>Roseberns Dream</t>
  </si>
  <si>
    <t>Ruddy Buddy</t>
  </si>
  <si>
    <t>Rumblyoungmanrumbl</t>
  </si>
  <si>
    <t>Ruth</t>
  </si>
  <si>
    <t>Saratoga Flash</t>
  </si>
  <si>
    <t>Sassafrassness</t>
  </si>
  <si>
    <t>Sassy Sats</t>
  </si>
  <si>
    <t>Second Chance</t>
  </si>
  <si>
    <t>She's Bankable</t>
  </si>
  <si>
    <t>Sirona (GER)</t>
  </si>
  <si>
    <t>Skylarky</t>
  </si>
  <si>
    <t>Soundbite</t>
  </si>
  <si>
    <t>Spirit Prince</t>
  </si>
  <si>
    <t>Spotted Bull</t>
  </si>
  <si>
    <t>Stanza</t>
  </si>
  <si>
    <t>Starship Titan</t>
  </si>
  <si>
    <t>Storm the Streets</t>
  </si>
  <si>
    <t>Stress Reliever</t>
  </si>
  <si>
    <t>Subrogate</t>
  </si>
  <si>
    <t>Sweetest Princess</t>
  </si>
  <si>
    <t>Tactically</t>
  </si>
  <si>
    <t>Tahila</t>
  </si>
  <si>
    <t>Takeschargesmiling</t>
  </si>
  <si>
    <t>The Shoe Lady</t>
  </si>
  <si>
    <t>Ticket to Ride</t>
  </si>
  <si>
    <t>Tight Line</t>
  </si>
  <si>
    <t>Tipple</t>
  </si>
  <si>
    <t>Top Gun Girl</t>
  </si>
  <si>
    <t>Tough Love Torres</t>
  </si>
  <si>
    <t>Tralee Girl</t>
  </si>
  <si>
    <t>Uncle Aldo</t>
  </si>
  <si>
    <t>V Cruizer</t>
  </si>
  <si>
    <t>Valentinian</t>
  </si>
  <si>
    <t>Vino Rose</t>
  </si>
  <si>
    <t>Vintage Vino</t>
  </si>
  <si>
    <t>Whistler's Style</t>
  </si>
  <si>
    <t>White Blue</t>
  </si>
  <si>
    <t>Whittington Park</t>
  </si>
  <si>
    <t>New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</si>
</sst>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CDD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1565C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57575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2" xfId="0" applyFont="1" applyFill="1" applyBorder="1"/>
    <xf numFmtId="1" fontId="2" fillId="4" borderId="2" xfId="0" applyNumberFormat="1" applyFont="1" applyFill="1" applyBorder="1"/>
    <xf numFmtId="2" fontId="2" fillId="4" borderId="2" xfId="0" applyNumberFormat="1" applyFont="1" applyFill="1" applyBorder="1"/>
    <xf numFmtId="3" fontId="2" fillId="4" borderId="2" xfId="0" applyNumberFormat="1" applyFont="1" applyFill="1" applyBorder="1"/>
    <xf numFmtId="164" fontId="2" fillId="4" borderId="2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2" fillId="5" borderId="1" xfId="0" applyFont="1" applyFill="1" applyBorder="1"/>
    <xf numFmtId="4" fontId="0" fillId="0" borderId="1" xfId="0" applyNumberFormat="1" applyBorder="1" applyAlignment="1">
      <alignment horizontal="right"/>
    </xf>
    <xf numFmtId="0" fontId="0" fillId="6" borderId="1" xfId="0" applyFill="1" applyBorder="1"/>
    <xf numFmtId="1" fontId="0" fillId="6" borderId="1" xfId="0" applyNumberFormat="1" applyFill="1" applyBorder="1"/>
    <xf numFmtId="2" fontId="0" fillId="6" borderId="1" xfId="0" applyNumberFormat="1" applyFill="1" applyBorder="1"/>
    <xf numFmtId="3" fontId="0" fillId="6" borderId="1" xfId="0" applyNumberFormat="1" applyFill="1" applyBorder="1"/>
    <xf numFmtId="164" fontId="0" fillId="6" borderId="1" xfId="0" applyNumberFormat="1" applyFill="1" applyBorder="1"/>
    <xf numFmtId="0" fontId="0" fillId="0" borderId="3" xfId="0" applyBorder="1"/>
    <xf numFmtId="1" fontId="0" fillId="0" borderId="3" xfId="0" applyNumberFormat="1" applyBorder="1"/>
    <xf numFmtId="2" fontId="0" fillId="0" borderId="3" xfId="0" applyNumberFormat="1" applyBorder="1"/>
    <xf numFmtId="3" fontId="0" fillId="0" borderId="3" xfId="0" applyNumberFormat="1" applyBorder="1"/>
    <xf numFmtId="164" fontId="0" fillId="0" borderId="3" xfId="0" applyNumberForma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028"/>
  <sheetViews>
    <sheetView topLeftCell="AY1" zoomScale="158" workbookViewId="0">
      <selection activeCell="L8" sqref="L8"/>
    </sheetView>
  </sheetViews>
  <sheetFormatPr baseColWidth="10" defaultColWidth="8.83203125" defaultRowHeight="15" x14ac:dyDescent="0.2"/>
  <cols>
    <col min="1" max="1" width="12.6640625" customWidth="1"/>
    <col min="2" max="2" width="6.6640625" customWidth="1"/>
    <col min="3" max="3" width="22.6640625" customWidth="1"/>
    <col min="4" max="4" width="4.6640625" customWidth="1"/>
    <col min="5" max="6" width="20.6640625" customWidth="1"/>
    <col min="7" max="8" width="18.6640625" customWidth="1"/>
    <col min="9" max="9" width="8.6640625" customWidth="1"/>
    <col min="10" max="10" width="9.6640625" customWidth="1"/>
    <col min="11" max="11" width="8.6640625" customWidth="1"/>
    <col min="12" max="13" width="9.6640625" customWidth="1"/>
    <col min="14" max="14" width="10.6640625" customWidth="1"/>
    <col min="15" max="15" width="9.6640625" customWidth="1"/>
    <col min="16" max="16" width="12.6640625" customWidth="1"/>
    <col min="17" max="17" width="8.6640625" customWidth="1"/>
    <col min="18" max="19" width="10.6640625" customWidth="1"/>
    <col min="20" max="20" width="11.6640625" customWidth="1"/>
    <col min="21" max="21" width="8.6640625" customWidth="1"/>
    <col min="22" max="22" width="6.6640625" customWidth="1"/>
    <col min="23" max="26" width="10.6640625" customWidth="1"/>
    <col min="27" max="27" width="11.6640625" customWidth="1"/>
    <col min="28" max="28" width="15.6640625" customWidth="1"/>
    <col min="29" max="29" width="8.6640625" customWidth="1"/>
    <col min="30" max="30" width="10.6640625" customWidth="1"/>
    <col min="31" max="31" width="9.6640625" customWidth="1"/>
    <col min="32" max="34" width="10.6640625" customWidth="1"/>
    <col min="35" max="35" width="11.6640625" customWidth="1"/>
    <col min="36" max="36" width="9.6640625" customWidth="1"/>
    <col min="37" max="37" width="12.6640625" customWidth="1"/>
    <col min="38" max="38" width="6.6640625" customWidth="1"/>
    <col min="39" max="39" width="8.6640625" customWidth="1"/>
    <col min="40" max="40" width="10.6640625" customWidth="1"/>
    <col min="41" max="41" width="8.6640625" customWidth="1"/>
    <col min="42" max="46" width="6.6640625" customWidth="1"/>
    <col min="47" max="48" width="12.6640625" customWidth="1"/>
    <col min="49" max="49" width="25.6640625" customWidth="1"/>
    <col min="50" max="50" width="10.6640625" customWidth="1"/>
    <col min="51" max="51" width="18.6640625" customWidth="1"/>
    <col min="52" max="54" width="8.6640625" customWidth="1"/>
    <col min="55" max="55" width="10.6640625" customWidth="1"/>
    <col min="58" max="58" width="16.6640625" customWidth="1"/>
    <col min="59" max="59" width="20.6640625" customWidth="1"/>
  </cols>
  <sheetData>
    <row r="1" spans="1:5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F1" s="24" t="s">
        <v>4147</v>
      </c>
      <c r="BG1" s="24"/>
    </row>
    <row r="2" spans="1:59" x14ac:dyDescent="0.2">
      <c r="A2" s="2" t="s">
        <v>55</v>
      </c>
      <c r="B2" s="3">
        <v>1</v>
      </c>
      <c r="C2" s="2" t="s">
        <v>56</v>
      </c>
      <c r="D2" s="3">
        <v>1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4">
        <v>6</v>
      </c>
      <c r="K2" s="5">
        <v>1200</v>
      </c>
      <c r="L2" s="4">
        <f t="shared" ref="L2:L65" si="0">IF(J2&gt;0,(1/(J2+1))*100,0)</f>
        <v>14.285714285714285</v>
      </c>
      <c r="M2" s="4">
        <v>16.95</v>
      </c>
      <c r="N2" s="5">
        <v>100</v>
      </c>
      <c r="O2" s="5">
        <v>1300</v>
      </c>
      <c r="P2" s="6">
        <f t="shared" ref="P2:P65" si="1">IF(O2&gt;0,-(N2/O2)*100,0)</f>
        <v>-7.6923076923076925</v>
      </c>
      <c r="Q2" s="2" t="s">
        <v>62</v>
      </c>
      <c r="R2" s="4">
        <v>6.5</v>
      </c>
      <c r="S2" s="4">
        <f t="shared" ref="S2:S65" si="2">IF(AND(R2&lt;&gt;"",J2&gt;0),R2-J2,0)</f>
        <v>0.5</v>
      </c>
      <c r="T2" s="6">
        <f t="shared" ref="T2:T65" si="3">IF(AND(R2&lt;&gt;"",J2&gt;0),((R2-J2)/J2)*100,0)</f>
        <v>8.3333333333333321</v>
      </c>
      <c r="U2" s="2" t="s">
        <v>63</v>
      </c>
      <c r="V2" s="3">
        <v>5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f t="shared" ref="AB2:AB65" si="4">AA2*(1+P2/100)</f>
        <v>0</v>
      </c>
      <c r="AC2" s="4">
        <f t="shared" ref="AC2:AC65" si="5">IF(O2&gt;0,(AA2/O2)*1000,0)</f>
        <v>0</v>
      </c>
      <c r="AD2" s="4">
        <f t="shared" ref="AD2:AD65" si="6">IF(SUMIFS($O$2:$O$2026,$A$2:$A$2026,A2,$B$2:$B$2026,B2)&gt;0,SUMIFS($AA$2:$AA$2026,$A$2:$A$2026,A2,$B$2:$B$2026,B2)/SUMIFS($O$2:$O$2026,$A$2:$A$2026,A2,$B$2:$B$2026,B2)*1000,0)</f>
        <v>7.5034482758620689</v>
      </c>
      <c r="AE2" s="4">
        <f t="shared" ref="AE2:AE65" si="7">IF(SUMIF($A$2:$A$2026,A2,$O$2:$O$2026)&gt;0,SUMIF($A$2:$A$2026,A2,$AA$2:$AA$2026)/SUMIF($A$2:$A$2026,A2,$O$2:$O$2026)*1000,0)</f>
        <v>7.2579110651499477</v>
      </c>
      <c r="AF2" s="4">
        <f t="shared" ref="AF2:AF65" si="8">IF(SUM($O$2:$O$2026)&gt;0,SUM($AA$2:$AA$2026)/SUM($O$2:$O$2026)*1000,0)</f>
        <v>8.0634066587395932</v>
      </c>
      <c r="AG2" s="6">
        <f t="shared" ref="AG2:AG65" si="9">IF(AD2&gt;0,(AC2-AD2)/AD2*100,0)</f>
        <v>-100</v>
      </c>
      <c r="AH2" s="6">
        <f t="shared" ref="AH2:AH65" si="10">IF(AE2&gt;0,(AC2-AE2)/AE2*100,0)</f>
        <v>-100</v>
      </c>
      <c r="AI2" s="6">
        <f t="shared" ref="AI2:AI65" si="11">IF(AF2&gt;0,(AC2-AF2)/AF2*100,0)</f>
        <v>-100</v>
      </c>
      <c r="AJ2" s="3">
        <v>6</v>
      </c>
      <c r="AK2" s="2" t="s">
        <v>64</v>
      </c>
      <c r="AL2" s="3">
        <v>53</v>
      </c>
      <c r="AM2" s="2" t="s">
        <v>65</v>
      </c>
      <c r="AN2" s="2" t="s">
        <v>66</v>
      </c>
      <c r="AO2" s="4">
        <v>8</v>
      </c>
      <c r="AP2" s="3">
        <v>5</v>
      </c>
      <c r="AQ2" s="3">
        <v>5</v>
      </c>
      <c r="AR2" s="3">
        <v>5</v>
      </c>
      <c r="AS2" s="3">
        <v>5</v>
      </c>
      <c r="AT2" s="3">
        <v>5</v>
      </c>
      <c r="AU2" s="2" t="s">
        <v>67</v>
      </c>
      <c r="AV2" s="4">
        <v>-192.6</v>
      </c>
      <c r="AW2" s="2" t="s">
        <v>68</v>
      </c>
      <c r="AX2" s="2" t="s">
        <v>63</v>
      </c>
      <c r="AY2" s="2"/>
      <c r="AZ2" s="2" t="s">
        <v>69</v>
      </c>
      <c r="BA2" s="2" t="s">
        <v>70</v>
      </c>
      <c r="BB2" s="2" t="s">
        <v>71</v>
      </c>
      <c r="BC2" s="2" t="s">
        <v>72</v>
      </c>
    </row>
    <row r="3" spans="1:59" x14ac:dyDescent="0.2">
      <c r="A3" s="7" t="s">
        <v>55</v>
      </c>
      <c r="B3" s="8">
        <v>1</v>
      </c>
      <c r="C3" s="7" t="s">
        <v>73</v>
      </c>
      <c r="D3" s="8">
        <v>2</v>
      </c>
      <c r="E3" s="7" t="s">
        <v>74</v>
      </c>
      <c r="F3" s="7" t="s">
        <v>75</v>
      </c>
      <c r="G3" s="7" t="s">
        <v>76</v>
      </c>
      <c r="H3" s="7" t="s">
        <v>77</v>
      </c>
      <c r="I3" s="7" t="s">
        <v>78</v>
      </c>
      <c r="J3" s="9">
        <v>3</v>
      </c>
      <c r="K3" s="10">
        <v>1600</v>
      </c>
      <c r="L3" s="9">
        <f t="shared" si="0"/>
        <v>25</v>
      </c>
      <c r="M3" s="9">
        <v>29.67</v>
      </c>
      <c r="N3" s="10">
        <v>300</v>
      </c>
      <c r="O3" s="10">
        <v>1900</v>
      </c>
      <c r="P3" s="11">
        <f t="shared" si="1"/>
        <v>-15.789473684210526</v>
      </c>
      <c r="Q3" s="7" t="s">
        <v>79</v>
      </c>
      <c r="R3" s="9">
        <v>1.41</v>
      </c>
      <c r="S3" s="9">
        <f t="shared" si="2"/>
        <v>-1.59</v>
      </c>
      <c r="T3" s="11">
        <f t="shared" si="3"/>
        <v>-53</v>
      </c>
      <c r="U3" s="7" t="s">
        <v>80</v>
      </c>
      <c r="V3" s="8">
        <v>3</v>
      </c>
      <c r="W3" s="9">
        <v>0</v>
      </c>
      <c r="X3" s="9">
        <v>0</v>
      </c>
      <c r="Y3" s="9">
        <v>234</v>
      </c>
      <c r="Z3" s="9">
        <v>234</v>
      </c>
      <c r="AA3" s="9">
        <v>7.34</v>
      </c>
      <c r="AB3" s="9">
        <f t="shared" si="4"/>
        <v>6.1810526315789467</v>
      </c>
      <c r="AC3" s="9">
        <f t="shared" si="5"/>
        <v>3.8631578947368421</v>
      </c>
      <c r="AD3" s="9">
        <f t="shared" si="6"/>
        <v>7.5034482758620689</v>
      </c>
      <c r="AE3" s="9">
        <f t="shared" si="7"/>
        <v>7.2579110651499477</v>
      </c>
      <c r="AF3" s="9">
        <f t="shared" si="8"/>
        <v>8.0634066587395932</v>
      </c>
      <c r="AG3" s="11">
        <f t="shared" si="9"/>
        <v>-48.514899380804955</v>
      </c>
      <c r="AH3" s="11">
        <f t="shared" si="10"/>
        <v>-46.77314367647147</v>
      </c>
      <c r="AI3" s="11">
        <f t="shared" si="11"/>
        <v>-52.090250954294547</v>
      </c>
      <c r="AJ3" s="8">
        <v>6</v>
      </c>
      <c r="AK3" s="7" t="s">
        <v>64</v>
      </c>
      <c r="AL3" s="8">
        <v>53</v>
      </c>
      <c r="AM3" s="7" t="s">
        <v>65</v>
      </c>
      <c r="AN3" s="7" t="s">
        <v>66</v>
      </c>
      <c r="AO3" s="9">
        <v>8</v>
      </c>
      <c r="AP3" s="8">
        <v>1</v>
      </c>
      <c r="AQ3" s="8">
        <v>2</v>
      </c>
      <c r="AR3" s="8">
        <v>1</v>
      </c>
      <c r="AS3" s="8">
        <v>2</v>
      </c>
      <c r="AT3" s="8">
        <v>3</v>
      </c>
      <c r="AU3" s="7" t="s">
        <v>81</v>
      </c>
      <c r="AV3" s="9">
        <v>-71.400000000000006</v>
      </c>
      <c r="AW3" s="7" t="s">
        <v>82</v>
      </c>
      <c r="AX3" s="7" t="s">
        <v>80</v>
      </c>
      <c r="AY3" s="7" t="s">
        <v>83</v>
      </c>
      <c r="AZ3" s="7" t="s">
        <v>69</v>
      </c>
      <c r="BA3" s="7" t="s">
        <v>70</v>
      </c>
      <c r="BB3" s="7" t="s">
        <v>71</v>
      </c>
      <c r="BC3" s="7" t="s">
        <v>72</v>
      </c>
      <c r="BF3" s="12" t="s">
        <v>4148</v>
      </c>
      <c r="BG3" s="13">
        <f>COUNTA(C2:C2026)</f>
        <v>2025</v>
      </c>
    </row>
    <row r="4" spans="1:59" x14ac:dyDescent="0.2">
      <c r="A4" s="7" t="s">
        <v>55</v>
      </c>
      <c r="B4" s="8">
        <v>1</v>
      </c>
      <c r="C4" s="7" t="s">
        <v>84</v>
      </c>
      <c r="D4" s="8">
        <v>3</v>
      </c>
      <c r="E4" s="7" t="s">
        <v>85</v>
      </c>
      <c r="F4" s="7" t="s">
        <v>86</v>
      </c>
      <c r="G4" s="7" t="s">
        <v>87</v>
      </c>
      <c r="H4" s="7" t="s">
        <v>88</v>
      </c>
      <c r="I4" s="7" t="s">
        <v>89</v>
      </c>
      <c r="J4" s="9">
        <v>30</v>
      </c>
      <c r="K4" s="10">
        <v>400</v>
      </c>
      <c r="L4" s="9">
        <f t="shared" si="0"/>
        <v>3.225806451612903</v>
      </c>
      <c r="M4" s="9">
        <v>3.83</v>
      </c>
      <c r="N4" s="10">
        <v>200</v>
      </c>
      <c r="O4" s="10">
        <v>600</v>
      </c>
      <c r="P4" s="11">
        <f t="shared" si="1"/>
        <v>-33.333333333333329</v>
      </c>
      <c r="Q4" s="7" t="s">
        <v>90</v>
      </c>
      <c r="R4" s="9">
        <v>33.54</v>
      </c>
      <c r="S4" s="9">
        <f t="shared" si="2"/>
        <v>3.5399999999999991</v>
      </c>
      <c r="T4" s="11">
        <f t="shared" si="3"/>
        <v>11.799999999999997</v>
      </c>
      <c r="U4" s="7" t="s">
        <v>63</v>
      </c>
      <c r="V4" s="8">
        <v>4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f t="shared" si="4"/>
        <v>0</v>
      </c>
      <c r="AC4" s="9">
        <f t="shared" si="5"/>
        <v>0</v>
      </c>
      <c r="AD4" s="9">
        <f t="shared" si="6"/>
        <v>7.5034482758620689</v>
      </c>
      <c r="AE4" s="9">
        <f t="shared" si="7"/>
        <v>7.2579110651499477</v>
      </c>
      <c r="AF4" s="9">
        <f t="shared" si="8"/>
        <v>8.0634066587395932</v>
      </c>
      <c r="AG4" s="11">
        <f t="shared" si="9"/>
        <v>-100</v>
      </c>
      <c r="AH4" s="11">
        <f t="shared" si="10"/>
        <v>-100</v>
      </c>
      <c r="AI4" s="11">
        <f t="shared" si="11"/>
        <v>-100</v>
      </c>
      <c r="AJ4" s="8">
        <v>6</v>
      </c>
      <c r="AK4" s="7" t="s">
        <v>64</v>
      </c>
      <c r="AL4" s="8">
        <v>53</v>
      </c>
      <c r="AM4" s="7" t="s">
        <v>65</v>
      </c>
      <c r="AN4" s="7" t="s">
        <v>66</v>
      </c>
      <c r="AO4" s="9">
        <v>8</v>
      </c>
      <c r="AP4" s="8">
        <v>3</v>
      </c>
      <c r="AQ4" s="8">
        <v>4</v>
      </c>
      <c r="AR4" s="8">
        <v>4</v>
      </c>
      <c r="AS4" s="8">
        <v>4</v>
      </c>
      <c r="AT4" s="8">
        <v>4</v>
      </c>
      <c r="AU4" s="7" t="s">
        <v>91</v>
      </c>
      <c r="AV4" s="9">
        <v>-15</v>
      </c>
      <c r="AW4" s="7" t="s">
        <v>92</v>
      </c>
      <c r="AX4" s="7" t="s">
        <v>63</v>
      </c>
      <c r="AY4" s="7"/>
      <c r="AZ4" s="7" t="s">
        <v>69</v>
      </c>
      <c r="BA4" s="7" t="s">
        <v>70</v>
      </c>
      <c r="BB4" s="7" t="s">
        <v>71</v>
      </c>
      <c r="BC4" s="7" t="s">
        <v>72</v>
      </c>
      <c r="BF4" s="12" t="s">
        <v>4149</v>
      </c>
      <c r="BG4" s="13">
        <f>COUNTIF(V2:V2026,"&gt;0")</f>
        <v>1531</v>
      </c>
    </row>
    <row r="5" spans="1:59" x14ac:dyDescent="0.2">
      <c r="A5" s="7" t="s">
        <v>55</v>
      </c>
      <c r="B5" s="8">
        <v>1</v>
      </c>
      <c r="C5" s="7" t="s">
        <v>93</v>
      </c>
      <c r="D5" s="8">
        <v>4</v>
      </c>
      <c r="E5" s="7" t="s">
        <v>94</v>
      </c>
      <c r="F5" s="7" t="s">
        <v>95</v>
      </c>
      <c r="G5" s="7" t="s">
        <v>96</v>
      </c>
      <c r="H5" s="7" t="s">
        <v>97</v>
      </c>
      <c r="I5" s="7" t="s">
        <v>98</v>
      </c>
      <c r="J5" s="9">
        <v>2</v>
      </c>
      <c r="K5" s="10">
        <v>1900</v>
      </c>
      <c r="L5" s="9">
        <f t="shared" si="0"/>
        <v>33.333333333333329</v>
      </c>
      <c r="M5" s="9">
        <v>39.549999999999997</v>
      </c>
      <c r="N5" s="10">
        <v>300</v>
      </c>
      <c r="O5" s="10">
        <v>2200</v>
      </c>
      <c r="P5" s="11">
        <f t="shared" si="1"/>
        <v>-13.636363636363635</v>
      </c>
      <c r="Q5" s="7" t="s">
        <v>99</v>
      </c>
      <c r="R5" s="9">
        <v>1.97</v>
      </c>
      <c r="S5" s="9">
        <f t="shared" si="2"/>
        <v>-3.0000000000000027E-2</v>
      </c>
      <c r="T5" s="11">
        <f t="shared" si="3"/>
        <v>-1.5000000000000013</v>
      </c>
      <c r="U5" s="7" t="s">
        <v>63</v>
      </c>
      <c r="V5" s="8">
        <v>1</v>
      </c>
      <c r="W5" s="9">
        <v>594</v>
      </c>
      <c r="X5" s="9">
        <v>366</v>
      </c>
      <c r="Y5" s="9">
        <v>234</v>
      </c>
      <c r="Z5" s="9">
        <v>1194</v>
      </c>
      <c r="AA5" s="9">
        <v>36.94</v>
      </c>
      <c r="AB5" s="9">
        <f t="shared" si="4"/>
        <v>31.902727272727272</v>
      </c>
      <c r="AC5" s="9">
        <f t="shared" si="5"/>
        <v>16.790909090909089</v>
      </c>
      <c r="AD5" s="9">
        <f t="shared" si="6"/>
        <v>7.5034482758620689</v>
      </c>
      <c r="AE5" s="9">
        <f t="shared" si="7"/>
        <v>7.2579110651499477</v>
      </c>
      <c r="AF5" s="9">
        <f t="shared" si="8"/>
        <v>8.0634066587395932</v>
      </c>
      <c r="AG5" s="11">
        <f t="shared" si="9"/>
        <v>123.77590240641707</v>
      </c>
      <c r="AH5" s="11">
        <f t="shared" si="10"/>
        <v>131.34630529620841</v>
      </c>
      <c r="AI5" s="11">
        <f t="shared" si="11"/>
        <v>108.2359206416821</v>
      </c>
      <c r="AJ5" s="8">
        <v>6</v>
      </c>
      <c r="AK5" s="7" t="s">
        <v>64</v>
      </c>
      <c r="AL5" s="8">
        <v>53</v>
      </c>
      <c r="AM5" s="7" t="s">
        <v>65</v>
      </c>
      <c r="AN5" s="7" t="s">
        <v>66</v>
      </c>
      <c r="AO5" s="9">
        <v>8</v>
      </c>
      <c r="AP5" s="8">
        <v>2</v>
      </c>
      <c r="AQ5" s="8">
        <v>3</v>
      </c>
      <c r="AR5" s="8">
        <v>3</v>
      </c>
      <c r="AS5" s="8">
        <v>1</v>
      </c>
      <c r="AT5" s="8">
        <v>1</v>
      </c>
      <c r="AU5" s="7" t="s">
        <v>81</v>
      </c>
      <c r="AV5" s="9">
        <v>0</v>
      </c>
      <c r="AW5" s="7" t="s">
        <v>100</v>
      </c>
      <c r="AX5" s="7" t="s">
        <v>63</v>
      </c>
      <c r="AY5" s="7"/>
      <c r="AZ5" s="7" t="s">
        <v>69</v>
      </c>
      <c r="BA5" s="7" t="s">
        <v>70</v>
      </c>
      <c r="BB5" s="7" t="s">
        <v>71</v>
      </c>
      <c r="BC5" s="7" t="s">
        <v>72</v>
      </c>
      <c r="BF5" s="12" t="s">
        <v>4150</v>
      </c>
      <c r="BG5" s="13">
        <f>COUNTIF(V2:V2026,0)</f>
        <v>494</v>
      </c>
    </row>
    <row r="6" spans="1:59" x14ac:dyDescent="0.2">
      <c r="A6" s="7" t="s">
        <v>55</v>
      </c>
      <c r="B6" s="8">
        <v>1</v>
      </c>
      <c r="C6" s="7" t="s">
        <v>101</v>
      </c>
      <c r="D6" s="8">
        <v>5</v>
      </c>
      <c r="E6" s="7" t="s">
        <v>102</v>
      </c>
      <c r="F6" s="7" t="s">
        <v>103</v>
      </c>
      <c r="G6" s="7" t="s">
        <v>104</v>
      </c>
      <c r="H6" s="7" t="s">
        <v>105</v>
      </c>
      <c r="I6" s="7" t="s">
        <v>106</v>
      </c>
      <c r="J6" s="9">
        <v>10</v>
      </c>
      <c r="K6" s="10">
        <v>900</v>
      </c>
      <c r="L6" s="9">
        <f t="shared" si="0"/>
        <v>9.0909090909090917</v>
      </c>
      <c r="M6" s="9">
        <v>10.79</v>
      </c>
      <c r="N6" s="10">
        <v>100</v>
      </c>
      <c r="O6" s="10">
        <v>1000</v>
      </c>
      <c r="P6" s="11">
        <f t="shared" si="1"/>
        <v>-10</v>
      </c>
      <c r="Q6" s="7" t="s">
        <v>107</v>
      </c>
      <c r="R6" s="9">
        <v>16.03</v>
      </c>
      <c r="S6" s="9">
        <f t="shared" si="2"/>
        <v>6.0300000000000011</v>
      </c>
      <c r="T6" s="11">
        <f t="shared" si="3"/>
        <v>60.300000000000011</v>
      </c>
      <c r="U6" s="7" t="s">
        <v>63</v>
      </c>
      <c r="V6" s="8">
        <v>6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f t="shared" si="4"/>
        <v>0</v>
      </c>
      <c r="AC6" s="9">
        <f t="shared" si="5"/>
        <v>0</v>
      </c>
      <c r="AD6" s="9">
        <f t="shared" si="6"/>
        <v>7.5034482758620689</v>
      </c>
      <c r="AE6" s="9">
        <f t="shared" si="7"/>
        <v>7.2579110651499477</v>
      </c>
      <c r="AF6" s="9">
        <f t="shared" si="8"/>
        <v>8.0634066587395932</v>
      </c>
      <c r="AG6" s="11">
        <f t="shared" si="9"/>
        <v>-100</v>
      </c>
      <c r="AH6" s="11">
        <f t="shared" si="10"/>
        <v>-100</v>
      </c>
      <c r="AI6" s="11">
        <f t="shared" si="11"/>
        <v>-100</v>
      </c>
      <c r="AJ6" s="8">
        <v>6</v>
      </c>
      <c r="AK6" s="7" t="s">
        <v>64</v>
      </c>
      <c r="AL6" s="8">
        <v>53</v>
      </c>
      <c r="AM6" s="7" t="s">
        <v>65</v>
      </c>
      <c r="AN6" s="7" t="s">
        <v>66</v>
      </c>
      <c r="AO6" s="9">
        <v>8</v>
      </c>
      <c r="AP6" s="8">
        <v>6</v>
      </c>
      <c r="AQ6" s="8">
        <v>6</v>
      </c>
      <c r="AR6" s="8">
        <v>6</v>
      </c>
      <c r="AS6" s="8">
        <v>6</v>
      </c>
      <c r="AT6" s="8">
        <v>6</v>
      </c>
      <c r="AU6" s="7" t="s">
        <v>67</v>
      </c>
      <c r="AV6" s="9">
        <v>0</v>
      </c>
      <c r="AW6" s="7" t="s">
        <v>108</v>
      </c>
      <c r="AX6" s="7" t="s">
        <v>80</v>
      </c>
      <c r="AY6" s="7" t="s">
        <v>109</v>
      </c>
      <c r="AZ6" s="7" t="s">
        <v>69</v>
      </c>
      <c r="BA6" s="7" t="s">
        <v>70</v>
      </c>
      <c r="BB6" s="7" t="s">
        <v>71</v>
      </c>
      <c r="BC6" s="7" t="s">
        <v>72</v>
      </c>
      <c r="BF6" s="12" t="s">
        <v>4151</v>
      </c>
      <c r="BG6" s="13">
        <f>MAX(B2:B2026)</f>
        <v>11</v>
      </c>
    </row>
    <row r="7" spans="1:59" x14ac:dyDescent="0.2">
      <c r="A7" s="7" t="s">
        <v>55</v>
      </c>
      <c r="B7" s="8">
        <v>1</v>
      </c>
      <c r="C7" s="7" t="s">
        <v>110</v>
      </c>
      <c r="D7" s="8">
        <v>6</v>
      </c>
      <c r="E7" s="7" t="s">
        <v>111</v>
      </c>
      <c r="F7" s="7" t="s">
        <v>112</v>
      </c>
      <c r="G7" s="7" t="s">
        <v>113</v>
      </c>
      <c r="H7" s="7" t="s">
        <v>114</v>
      </c>
      <c r="I7" s="7" t="s">
        <v>115</v>
      </c>
      <c r="J7" s="9">
        <v>3.5</v>
      </c>
      <c r="K7" s="10">
        <v>1500</v>
      </c>
      <c r="L7" s="9">
        <f t="shared" si="0"/>
        <v>22.222222222222221</v>
      </c>
      <c r="M7" s="9">
        <v>26.37</v>
      </c>
      <c r="N7" s="10">
        <v>200</v>
      </c>
      <c r="O7" s="10">
        <v>1700</v>
      </c>
      <c r="P7" s="11">
        <f t="shared" si="1"/>
        <v>-11.76470588235294</v>
      </c>
      <c r="Q7" s="7" t="s">
        <v>78</v>
      </c>
      <c r="R7" s="9">
        <v>3.56</v>
      </c>
      <c r="S7" s="9">
        <f t="shared" si="2"/>
        <v>6.0000000000000053E-2</v>
      </c>
      <c r="T7" s="11">
        <f t="shared" si="3"/>
        <v>1.7142857142857157</v>
      </c>
      <c r="U7" s="7" t="s">
        <v>63</v>
      </c>
      <c r="V7" s="8">
        <v>2</v>
      </c>
      <c r="W7" s="9">
        <v>0</v>
      </c>
      <c r="X7" s="9">
        <v>372</v>
      </c>
      <c r="Y7" s="9">
        <v>228</v>
      </c>
      <c r="Z7" s="9">
        <v>600</v>
      </c>
      <c r="AA7" s="9">
        <v>21</v>
      </c>
      <c r="AB7" s="9">
        <f t="shared" si="4"/>
        <v>18.52941176470588</v>
      </c>
      <c r="AC7" s="9">
        <f t="shared" si="5"/>
        <v>12.352941176470587</v>
      </c>
      <c r="AD7" s="9">
        <f t="shared" si="6"/>
        <v>7.5034482758620689</v>
      </c>
      <c r="AE7" s="9">
        <f t="shared" si="7"/>
        <v>7.2579110651499477</v>
      </c>
      <c r="AF7" s="9">
        <f t="shared" si="8"/>
        <v>8.0634066587395932</v>
      </c>
      <c r="AG7" s="11">
        <f t="shared" si="9"/>
        <v>64.630190311418673</v>
      </c>
      <c r="AH7" s="11">
        <f t="shared" si="10"/>
        <v>70.199676815899053</v>
      </c>
      <c r="AI7" s="11">
        <f t="shared" si="11"/>
        <v>53.197546635971094</v>
      </c>
      <c r="AJ7" s="8">
        <v>6</v>
      </c>
      <c r="AK7" s="7" t="s">
        <v>64</v>
      </c>
      <c r="AL7" s="8">
        <v>53</v>
      </c>
      <c r="AM7" s="7" t="s">
        <v>65</v>
      </c>
      <c r="AN7" s="7" t="s">
        <v>66</v>
      </c>
      <c r="AO7" s="9">
        <v>8</v>
      </c>
      <c r="AP7" s="8">
        <v>4</v>
      </c>
      <c r="AQ7" s="8">
        <v>1</v>
      </c>
      <c r="AR7" s="8">
        <v>2</v>
      </c>
      <c r="AS7" s="8">
        <v>3</v>
      </c>
      <c r="AT7" s="8">
        <v>2</v>
      </c>
      <c r="AU7" s="7" t="s">
        <v>116</v>
      </c>
      <c r="AV7" s="9">
        <v>-32.4</v>
      </c>
      <c r="AW7" s="7" t="s">
        <v>117</v>
      </c>
      <c r="AX7" s="7" t="s">
        <v>63</v>
      </c>
      <c r="AY7" s="7"/>
      <c r="AZ7" s="7" t="s">
        <v>69</v>
      </c>
      <c r="BA7" s="7" t="s">
        <v>70</v>
      </c>
      <c r="BB7" s="7" t="s">
        <v>71</v>
      </c>
      <c r="BC7" s="7" t="s">
        <v>72</v>
      </c>
      <c r="BF7" s="12" t="s">
        <v>4152</v>
      </c>
      <c r="BG7" s="13">
        <f>AVERAGE(AJ2:AJ2026)</f>
        <v>7.2543209876543209</v>
      </c>
    </row>
    <row r="8" spans="1:59" x14ac:dyDescent="0.2">
      <c r="A8" s="14" t="s">
        <v>55</v>
      </c>
      <c r="B8" s="15">
        <v>1</v>
      </c>
      <c r="C8" s="14" t="s">
        <v>118</v>
      </c>
      <c r="D8" s="15">
        <v>7</v>
      </c>
      <c r="E8" s="14" t="s">
        <v>119</v>
      </c>
      <c r="F8" s="14" t="s">
        <v>120</v>
      </c>
      <c r="G8" s="14" t="s">
        <v>104</v>
      </c>
      <c r="H8" s="14" t="s">
        <v>121</v>
      </c>
      <c r="I8" s="14" t="s">
        <v>122</v>
      </c>
      <c r="J8" s="16">
        <v>4</v>
      </c>
      <c r="K8" s="17">
        <v>1400</v>
      </c>
      <c r="L8" s="16">
        <f t="shared" si="0"/>
        <v>20</v>
      </c>
      <c r="M8" s="16">
        <v>0</v>
      </c>
      <c r="N8" s="17">
        <v>-1400</v>
      </c>
      <c r="O8" s="17">
        <v>0</v>
      </c>
      <c r="P8" s="18">
        <f t="shared" si="1"/>
        <v>0</v>
      </c>
      <c r="Q8" s="14"/>
      <c r="R8" s="16"/>
      <c r="S8" s="16">
        <f t="shared" si="2"/>
        <v>0</v>
      </c>
      <c r="T8" s="18">
        <f t="shared" si="3"/>
        <v>0</v>
      </c>
      <c r="U8" s="14" t="s">
        <v>63</v>
      </c>
      <c r="V8" s="15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f t="shared" si="4"/>
        <v>0</v>
      </c>
      <c r="AC8" s="16">
        <f t="shared" si="5"/>
        <v>0</v>
      </c>
      <c r="AD8" s="16">
        <f t="shared" si="6"/>
        <v>7.5034482758620689</v>
      </c>
      <c r="AE8" s="16">
        <f t="shared" si="7"/>
        <v>7.2579110651499477</v>
      </c>
      <c r="AF8" s="16">
        <f t="shared" si="8"/>
        <v>8.0634066587395932</v>
      </c>
      <c r="AG8" s="18">
        <f t="shared" si="9"/>
        <v>-100</v>
      </c>
      <c r="AH8" s="18">
        <f t="shared" si="10"/>
        <v>-100</v>
      </c>
      <c r="AI8" s="18">
        <f t="shared" si="11"/>
        <v>-100</v>
      </c>
      <c r="AJ8" s="15">
        <v>6</v>
      </c>
      <c r="AK8" s="14" t="s">
        <v>64</v>
      </c>
      <c r="AL8" s="15">
        <v>53</v>
      </c>
      <c r="AM8" s="14" t="s">
        <v>65</v>
      </c>
      <c r="AN8" s="14" t="s">
        <v>66</v>
      </c>
      <c r="AO8" s="16">
        <v>8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4"/>
      <c r="AV8" s="16">
        <v>0</v>
      </c>
      <c r="AW8" s="14"/>
      <c r="AX8" s="14" t="s">
        <v>63</v>
      </c>
      <c r="AY8" s="14"/>
      <c r="AZ8" s="14" t="s">
        <v>69</v>
      </c>
      <c r="BA8" s="14" t="s">
        <v>70</v>
      </c>
      <c r="BB8" s="14" t="s">
        <v>71</v>
      </c>
      <c r="BC8" s="14" t="s">
        <v>72</v>
      </c>
    </row>
    <row r="9" spans="1:59" x14ac:dyDescent="0.2">
      <c r="A9" s="19" t="s">
        <v>55</v>
      </c>
      <c r="B9" s="20">
        <v>2</v>
      </c>
      <c r="C9" s="19" t="s">
        <v>123</v>
      </c>
      <c r="D9" s="20">
        <v>1</v>
      </c>
      <c r="E9" s="19" t="s">
        <v>124</v>
      </c>
      <c r="F9" s="19" t="s">
        <v>120</v>
      </c>
      <c r="G9" s="19" t="s">
        <v>125</v>
      </c>
      <c r="H9" s="19" t="s">
        <v>126</v>
      </c>
      <c r="I9" s="19" t="s">
        <v>115</v>
      </c>
      <c r="J9" s="21">
        <v>3.5</v>
      </c>
      <c r="K9" s="22">
        <v>1500</v>
      </c>
      <c r="L9" s="21">
        <f t="shared" si="0"/>
        <v>22.222222222222221</v>
      </c>
      <c r="M9" s="21">
        <v>22.22</v>
      </c>
      <c r="N9" s="22">
        <v>0</v>
      </c>
      <c r="O9" s="22">
        <v>1500</v>
      </c>
      <c r="P9" s="23">
        <f t="shared" si="1"/>
        <v>0</v>
      </c>
      <c r="Q9" s="19" t="s">
        <v>115</v>
      </c>
      <c r="R9" s="21">
        <v>4.1500000000000004</v>
      </c>
      <c r="S9" s="21">
        <f t="shared" si="2"/>
        <v>0.65000000000000036</v>
      </c>
      <c r="T9" s="23">
        <f t="shared" si="3"/>
        <v>18.57142857142858</v>
      </c>
      <c r="U9" s="19" t="s">
        <v>63</v>
      </c>
      <c r="V9" s="20">
        <v>4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f t="shared" si="4"/>
        <v>0</v>
      </c>
      <c r="AC9" s="21">
        <f t="shared" si="5"/>
        <v>0</v>
      </c>
      <c r="AD9" s="21">
        <f t="shared" si="6"/>
        <v>9.6444444444444457</v>
      </c>
      <c r="AE9" s="21">
        <f t="shared" si="7"/>
        <v>7.2579110651499477</v>
      </c>
      <c r="AF9" s="21">
        <f t="shared" si="8"/>
        <v>8.0634066587395932</v>
      </c>
      <c r="AG9" s="23">
        <f t="shared" si="9"/>
        <v>-100</v>
      </c>
      <c r="AH9" s="23">
        <f t="shared" si="10"/>
        <v>-100</v>
      </c>
      <c r="AI9" s="23">
        <f t="shared" si="11"/>
        <v>-100</v>
      </c>
      <c r="AJ9" s="20">
        <v>5</v>
      </c>
      <c r="AK9" s="19" t="s">
        <v>64</v>
      </c>
      <c r="AL9" s="20">
        <v>53</v>
      </c>
      <c r="AM9" s="19" t="s">
        <v>65</v>
      </c>
      <c r="AN9" s="19" t="s">
        <v>66</v>
      </c>
      <c r="AO9" s="21">
        <v>8</v>
      </c>
      <c r="AP9" s="20">
        <v>5</v>
      </c>
      <c r="AQ9" s="20">
        <v>5</v>
      </c>
      <c r="AR9" s="20">
        <v>4</v>
      </c>
      <c r="AS9" s="20">
        <v>4</v>
      </c>
      <c r="AT9" s="20">
        <v>4</v>
      </c>
      <c r="AU9" s="19" t="s">
        <v>67</v>
      </c>
      <c r="AV9" s="21">
        <v>-14.4</v>
      </c>
      <c r="AW9" s="19" t="s">
        <v>127</v>
      </c>
      <c r="AX9" s="19" t="s">
        <v>63</v>
      </c>
      <c r="AY9" s="19"/>
      <c r="AZ9" s="19" t="s">
        <v>128</v>
      </c>
      <c r="BA9" s="19" t="s">
        <v>129</v>
      </c>
      <c r="BB9" s="19" t="s">
        <v>130</v>
      </c>
      <c r="BC9" s="19" t="s">
        <v>131</v>
      </c>
      <c r="BF9" s="12" t="s">
        <v>26</v>
      </c>
      <c r="BG9" s="13">
        <f>SUM(AA2:AA2026)</f>
        <v>16275.179999999993</v>
      </c>
    </row>
    <row r="10" spans="1:59" x14ac:dyDescent="0.2">
      <c r="A10" s="7" t="s">
        <v>55</v>
      </c>
      <c r="B10" s="8">
        <v>2</v>
      </c>
      <c r="C10" s="7" t="s">
        <v>132</v>
      </c>
      <c r="D10" s="8">
        <v>2</v>
      </c>
      <c r="E10" s="7" t="s">
        <v>133</v>
      </c>
      <c r="F10" s="7" t="s">
        <v>134</v>
      </c>
      <c r="G10" s="7" t="s">
        <v>135</v>
      </c>
      <c r="H10" s="7" t="s">
        <v>136</v>
      </c>
      <c r="I10" s="7" t="s">
        <v>122</v>
      </c>
      <c r="J10" s="9">
        <v>4</v>
      </c>
      <c r="K10" s="10">
        <v>1400</v>
      </c>
      <c r="L10" s="9">
        <f t="shared" si="0"/>
        <v>20</v>
      </c>
      <c r="M10" s="9">
        <v>20</v>
      </c>
      <c r="N10" s="10">
        <v>0</v>
      </c>
      <c r="O10" s="10">
        <v>1400</v>
      </c>
      <c r="P10" s="11">
        <f t="shared" si="1"/>
        <v>0</v>
      </c>
      <c r="Q10" s="7" t="s">
        <v>122</v>
      </c>
      <c r="R10" s="9">
        <v>7.29</v>
      </c>
      <c r="S10" s="9">
        <f t="shared" si="2"/>
        <v>3.29</v>
      </c>
      <c r="T10" s="11">
        <f t="shared" si="3"/>
        <v>82.25</v>
      </c>
      <c r="U10" s="7" t="s">
        <v>63</v>
      </c>
      <c r="V10" s="8">
        <v>1</v>
      </c>
      <c r="W10" s="9">
        <v>1658</v>
      </c>
      <c r="X10" s="9">
        <v>604</v>
      </c>
      <c r="Y10" s="9">
        <v>290</v>
      </c>
      <c r="Z10" s="9">
        <v>2552</v>
      </c>
      <c r="AA10" s="9">
        <v>50.52</v>
      </c>
      <c r="AB10" s="9">
        <f t="shared" si="4"/>
        <v>50.52</v>
      </c>
      <c r="AC10" s="9">
        <f t="shared" si="5"/>
        <v>36.085714285714289</v>
      </c>
      <c r="AD10" s="9">
        <f t="shared" si="6"/>
        <v>9.6444444444444457</v>
      </c>
      <c r="AE10" s="9">
        <f t="shared" si="7"/>
        <v>7.2579110651499477</v>
      </c>
      <c r="AF10" s="9">
        <f t="shared" si="8"/>
        <v>8.0634066587395932</v>
      </c>
      <c r="AG10" s="11">
        <f t="shared" si="9"/>
        <v>274.16063199473336</v>
      </c>
      <c r="AH10" s="11">
        <f t="shared" si="10"/>
        <v>397.19146406995498</v>
      </c>
      <c r="AI10" s="11">
        <f t="shared" si="11"/>
        <v>347.52442500965117</v>
      </c>
      <c r="AJ10" s="8">
        <v>5</v>
      </c>
      <c r="AK10" s="7" t="s">
        <v>64</v>
      </c>
      <c r="AL10" s="8">
        <v>53</v>
      </c>
      <c r="AM10" s="7" t="s">
        <v>65</v>
      </c>
      <c r="AN10" s="7" t="s">
        <v>66</v>
      </c>
      <c r="AO10" s="9">
        <v>8</v>
      </c>
      <c r="AP10" s="8">
        <v>3</v>
      </c>
      <c r="AQ10" s="8">
        <v>1</v>
      </c>
      <c r="AR10" s="8">
        <v>1</v>
      </c>
      <c r="AS10" s="8">
        <v>1</v>
      </c>
      <c r="AT10" s="8">
        <v>1</v>
      </c>
      <c r="AU10" s="7" t="s">
        <v>116</v>
      </c>
      <c r="AV10" s="9">
        <v>-4.8</v>
      </c>
      <c r="AW10" s="7" t="s">
        <v>137</v>
      </c>
      <c r="AX10" s="7" t="s">
        <v>63</v>
      </c>
      <c r="AY10" s="7"/>
      <c r="AZ10" s="7" t="s">
        <v>128</v>
      </c>
      <c r="BA10" s="7" t="s">
        <v>129</v>
      </c>
      <c r="BB10" s="7" t="s">
        <v>130</v>
      </c>
      <c r="BC10" s="7" t="s">
        <v>131</v>
      </c>
      <c r="BF10" s="12" t="s">
        <v>4153</v>
      </c>
      <c r="BG10" s="13">
        <f>SUM(O2:O2026)</f>
        <v>2018400</v>
      </c>
    </row>
    <row r="11" spans="1:59" x14ac:dyDescent="0.2">
      <c r="A11" s="7" t="s">
        <v>55</v>
      </c>
      <c r="B11" s="8">
        <v>2</v>
      </c>
      <c r="C11" s="7" t="s">
        <v>138</v>
      </c>
      <c r="D11" s="8">
        <v>3</v>
      </c>
      <c r="E11" s="7" t="s">
        <v>94</v>
      </c>
      <c r="F11" s="7" t="s">
        <v>139</v>
      </c>
      <c r="G11" s="7" t="s">
        <v>140</v>
      </c>
      <c r="H11" s="7" t="s">
        <v>105</v>
      </c>
      <c r="I11" s="7" t="s">
        <v>62</v>
      </c>
      <c r="J11" s="9">
        <v>5</v>
      </c>
      <c r="K11" s="10">
        <v>1300</v>
      </c>
      <c r="L11" s="9">
        <f t="shared" si="0"/>
        <v>16.666666666666664</v>
      </c>
      <c r="M11" s="9">
        <v>16.670000000000002</v>
      </c>
      <c r="N11" s="10">
        <v>0</v>
      </c>
      <c r="O11" s="10">
        <v>1300</v>
      </c>
      <c r="P11" s="11">
        <f t="shared" si="1"/>
        <v>0</v>
      </c>
      <c r="Q11" s="7" t="s">
        <v>62</v>
      </c>
      <c r="R11" s="9">
        <v>10.72</v>
      </c>
      <c r="S11" s="9">
        <f t="shared" si="2"/>
        <v>5.7200000000000006</v>
      </c>
      <c r="T11" s="11">
        <f t="shared" si="3"/>
        <v>114.4</v>
      </c>
      <c r="U11" s="7" t="s">
        <v>63</v>
      </c>
      <c r="V11" s="8">
        <v>5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f t="shared" si="4"/>
        <v>0</v>
      </c>
      <c r="AC11" s="9">
        <f t="shared" si="5"/>
        <v>0</v>
      </c>
      <c r="AD11" s="9">
        <f t="shared" si="6"/>
        <v>9.6444444444444457</v>
      </c>
      <c r="AE11" s="9">
        <f t="shared" si="7"/>
        <v>7.2579110651499477</v>
      </c>
      <c r="AF11" s="9">
        <f t="shared" si="8"/>
        <v>8.0634066587395932</v>
      </c>
      <c r="AG11" s="11">
        <f t="shared" si="9"/>
        <v>-100</v>
      </c>
      <c r="AH11" s="11">
        <f t="shared" si="10"/>
        <v>-100</v>
      </c>
      <c r="AI11" s="11">
        <f t="shared" si="11"/>
        <v>-100</v>
      </c>
      <c r="AJ11" s="8">
        <v>5</v>
      </c>
      <c r="AK11" s="7" t="s">
        <v>64</v>
      </c>
      <c r="AL11" s="8">
        <v>53</v>
      </c>
      <c r="AM11" s="7" t="s">
        <v>65</v>
      </c>
      <c r="AN11" s="7" t="s">
        <v>66</v>
      </c>
      <c r="AO11" s="9">
        <v>8</v>
      </c>
      <c r="AP11" s="8">
        <v>2</v>
      </c>
      <c r="AQ11" s="8">
        <v>3</v>
      </c>
      <c r="AR11" s="8">
        <v>3</v>
      </c>
      <c r="AS11" s="8">
        <v>5</v>
      </c>
      <c r="AT11" s="8">
        <v>5</v>
      </c>
      <c r="AU11" s="7" t="s">
        <v>91</v>
      </c>
      <c r="AV11" s="9">
        <v>-7.2</v>
      </c>
      <c r="AW11" s="7" t="s">
        <v>141</v>
      </c>
      <c r="AX11" s="7" t="s">
        <v>63</v>
      </c>
      <c r="AY11" s="7"/>
      <c r="AZ11" s="7" t="s">
        <v>128</v>
      </c>
      <c r="BA11" s="7" t="s">
        <v>129</v>
      </c>
      <c r="BB11" s="7" t="s">
        <v>130</v>
      </c>
      <c r="BC11" s="7" t="s">
        <v>131</v>
      </c>
      <c r="BF11" s="12" t="s">
        <v>31</v>
      </c>
      <c r="BG11" s="13">
        <f>IF(SUM(O2:O2026)&gt;0,SUM(AA2:AA2026)/SUM(O2:O2026)*1000,0)</f>
        <v>8.0634066587395932</v>
      </c>
    </row>
    <row r="12" spans="1:59" x14ac:dyDescent="0.2">
      <c r="A12" s="7" t="s">
        <v>55</v>
      </c>
      <c r="B12" s="8">
        <v>2</v>
      </c>
      <c r="C12" s="7" t="s">
        <v>142</v>
      </c>
      <c r="D12" s="8">
        <v>4</v>
      </c>
      <c r="E12" s="7" t="s">
        <v>143</v>
      </c>
      <c r="F12" s="7" t="s">
        <v>120</v>
      </c>
      <c r="G12" s="7" t="s">
        <v>144</v>
      </c>
      <c r="H12" s="7" t="s">
        <v>113</v>
      </c>
      <c r="I12" s="7" t="s">
        <v>145</v>
      </c>
      <c r="J12" s="9">
        <v>1.8</v>
      </c>
      <c r="K12" s="10">
        <v>2000</v>
      </c>
      <c r="L12" s="9">
        <f t="shared" si="0"/>
        <v>35.714285714285715</v>
      </c>
      <c r="M12" s="9">
        <v>35.71</v>
      </c>
      <c r="N12" s="10">
        <v>0</v>
      </c>
      <c r="O12" s="10">
        <v>2000</v>
      </c>
      <c r="P12" s="11">
        <f t="shared" si="1"/>
        <v>0</v>
      </c>
      <c r="Q12" s="7" t="s">
        <v>145</v>
      </c>
      <c r="R12" s="9">
        <v>1.38</v>
      </c>
      <c r="S12" s="9">
        <f t="shared" si="2"/>
        <v>-0.42000000000000015</v>
      </c>
      <c r="T12" s="11">
        <f t="shared" si="3"/>
        <v>-23.333333333333343</v>
      </c>
      <c r="U12" s="7" t="s">
        <v>80</v>
      </c>
      <c r="V12" s="8">
        <v>3</v>
      </c>
      <c r="W12" s="9">
        <v>0</v>
      </c>
      <c r="X12" s="9">
        <v>0</v>
      </c>
      <c r="Y12" s="9">
        <v>220</v>
      </c>
      <c r="Z12" s="9">
        <v>220</v>
      </c>
      <c r="AA12" s="9">
        <v>7.2</v>
      </c>
      <c r="AB12" s="9">
        <f t="shared" si="4"/>
        <v>7.2</v>
      </c>
      <c r="AC12" s="9">
        <f t="shared" si="5"/>
        <v>3.6</v>
      </c>
      <c r="AD12" s="9">
        <f t="shared" si="6"/>
        <v>9.6444444444444457</v>
      </c>
      <c r="AE12" s="9">
        <f t="shared" si="7"/>
        <v>7.2579110651499477</v>
      </c>
      <c r="AF12" s="9">
        <f t="shared" si="8"/>
        <v>8.0634066587395932</v>
      </c>
      <c r="AG12" s="11">
        <f t="shared" si="9"/>
        <v>-62.672811059907843</v>
      </c>
      <c r="AH12" s="11">
        <f t="shared" si="10"/>
        <v>-50.398951327937993</v>
      </c>
      <c r="AI12" s="11">
        <f t="shared" si="11"/>
        <v>-55.353857837516998</v>
      </c>
      <c r="AJ12" s="8">
        <v>5</v>
      </c>
      <c r="AK12" s="7" t="s">
        <v>64</v>
      </c>
      <c r="AL12" s="8">
        <v>53</v>
      </c>
      <c r="AM12" s="7" t="s">
        <v>65</v>
      </c>
      <c r="AN12" s="7" t="s">
        <v>66</v>
      </c>
      <c r="AO12" s="9">
        <v>8</v>
      </c>
      <c r="AP12" s="8">
        <v>1</v>
      </c>
      <c r="AQ12" s="8">
        <v>2</v>
      </c>
      <c r="AR12" s="8">
        <v>2</v>
      </c>
      <c r="AS12" s="8">
        <v>3</v>
      </c>
      <c r="AT12" s="8">
        <v>3</v>
      </c>
      <c r="AU12" s="7" t="s">
        <v>81</v>
      </c>
      <c r="AV12" s="9">
        <v>-16.8</v>
      </c>
      <c r="AW12" s="7" t="s">
        <v>146</v>
      </c>
      <c r="AX12" s="7" t="s">
        <v>63</v>
      </c>
      <c r="AY12" s="7"/>
      <c r="AZ12" s="7" t="s">
        <v>128</v>
      </c>
      <c r="BA12" s="7" t="s">
        <v>129</v>
      </c>
      <c r="BB12" s="7" t="s">
        <v>130</v>
      </c>
      <c r="BC12" s="7" t="s">
        <v>131</v>
      </c>
    </row>
    <row r="13" spans="1:59" x14ac:dyDescent="0.2">
      <c r="A13" s="7" t="s">
        <v>55</v>
      </c>
      <c r="B13" s="8">
        <v>2</v>
      </c>
      <c r="C13" s="7" t="s">
        <v>147</v>
      </c>
      <c r="D13" s="8">
        <v>5</v>
      </c>
      <c r="E13" s="7" t="s">
        <v>57</v>
      </c>
      <c r="F13" s="7" t="s">
        <v>148</v>
      </c>
      <c r="G13" s="7" t="s">
        <v>149</v>
      </c>
      <c r="H13" s="7" t="s">
        <v>150</v>
      </c>
      <c r="I13" s="7" t="s">
        <v>98</v>
      </c>
      <c r="J13" s="9">
        <v>2</v>
      </c>
      <c r="K13" s="10">
        <v>1900</v>
      </c>
      <c r="L13" s="9">
        <f t="shared" si="0"/>
        <v>33.333333333333329</v>
      </c>
      <c r="M13" s="9">
        <v>33.33</v>
      </c>
      <c r="N13" s="10">
        <v>0</v>
      </c>
      <c r="O13" s="10">
        <v>1900</v>
      </c>
      <c r="P13" s="11">
        <f t="shared" si="1"/>
        <v>0</v>
      </c>
      <c r="Q13" s="7" t="s">
        <v>98</v>
      </c>
      <c r="R13" s="9">
        <v>1.69</v>
      </c>
      <c r="S13" s="9">
        <f t="shared" si="2"/>
        <v>-0.31000000000000005</v>
      </c>
      <c r="T13" s="11">
        <f t="shared" si="3"/>
        <v>-15.500000000000004</v>
      </c>
      <c r="U13" s="7" t="s">
        <v>63</v>
      </c>
      <c r="V13" s="8">
        <v>2</v>
      </c>
      <c r="W13" s="9">
        <v>0</v>
      </c>
      <c r="X13" s="9">
        <v>330</v>
      </c>
      <c r="Y13" s="9">
        <v>210</v>
      </c>
      <c r="Z13" s="9">
        <v>540</v>
      </c>
      <c r="AA13" s="9">
        <v>20.399999999999999</v>
      </c>
      <c r="AB13" s="9">
        <f t="shared" si="4"/>
        <v>20.399999999999999</v>
      </c>
      <c r="AC13" s="9">
        <f t="shared" si="5"/>
        <v>10.736842105263158</v>
      </c>
      <c r="AD13" s="9">
        <f t="shared" si="6"/>
        <v>9.6444444444444457</v>
      </c>
      <c r="AE13" s="9">
        <f t="shared" si="7"/>
        <v>7.2579110651499477</v>
      </c>
      <c r="AF13" s="9">
        <f t="shared" si="8"/>
        <v>8.0634066587395932</v>
      </c>
      <c r="AG13" s="11">
        <f t="shared" si="9"/>
        <v>11.326703856415213</v>
      </c>
      <c r="AH13" s="11">
        <f t="shared" si="10"/>
        <v>47.932952179834068</v>
      </c>
      <c r="AI13" s="11">
        <f t="shared" si="11"/>
        <v>33.155160835475641</v>
      </c>
      <c r="AJ13" s="8">
        <v>5</v>
      </c>
      <c r="AK13" s="7" t="s">
        <v>64</v>
      </c>
      <c r="AL13" s="8">
        <v>53</v>
      </c>
      <c r="AM13" s="7" t="s">
        <v>65</v>
      </c>
      <c r="AN13" s="7" t="s">
        <v>66</v>
      </c>
      <c r="AO13" s="9">
        <v>8</v>
      </c>
      <c r="AP13" s="8">
        <v>4</v>
      </c>
      <c r="AQ13" s="8">
        <v>4</v>
      </c>
      <c r="AR13" s="8">
        <v>5</v>
      </c>
      <c r="AS13" s="8">
        <v>2</v>
      </c>
      <c r="AT13" s="8">
        <v>2</v>
      </c>
      <c r="AU13" s="7" t="s">
        <v>67</v>
      </c>
      <c r="AV13" s="9">
        <v>3</v>
      </c>
      <c r="AW13" s="7" t="s">
        <v>151</v>
      </c>
      <c r="AX13" s="7" t="s">
        <v>63</v>
      </c>
      <c r="AY13" s="7"/>
      <c r="AZ13" s="7" t="s">
        <v>128</v>
      </c>
      <c r="BA13" s="7" t="s">
        <v>129</v>
      </c>
      <c r="BB13" s="7" t="s">
        <v>130</v>
      </c>
      <c r="BC13" s="7" t="s">
        <v>131</v>
      </c>
      <c r="BF13" s="12" t="s">
        <v>4154</v>
      </c>
      <c r="BG13" s="13">
        <f>COUNTIF(V2:V2026,1)</f>
        <v>203</v>
      </c>
    </row>
    <row r="14" spans="1:59" x14ac:dyDescent="0.2">
      <c r="A14" s="19" t="s">
        <v>55</v>
      </c>
      <c r="B14" s="20">
        <v>3</v>
      </c>
      <c r="C14" s="19" t="s">
        <v>152</v>
      </c>
      <c r="D14" s="20">
        <v>1</v>
      </c>
      <c r="E14" s="19" t="s">
        <v>94</v>
      </c>
      <c r="F14" s="19" t="s">
        <v>153</v>
      </c>
      <c r="G14" s="19" t="s">
        <v>154</v>
      </c>
      <c r="H14" s="19" t="s">
        <v>155</v>
      </c>
      <c r="I14" s="19" t="s">
        <v>156</v>
      </c>
      <c r="J14" s="21">
        <v>4.5</v>
      </c>
      <c r="K14" s="22">
        <v>1300</v>
      </c>
      <c r="L14" s="21">
        <f t="shared" si="0"/>
        <v>18.181818181818183</v>
      </c>
      <c r="M14" s="21">
        <v>18.18</v>
      </c>
      <c r="N14" s="22">
        <v>0</v>
      </c>
      <c r="O14" s="22">
        <v>1300</v>
      </c>
      <c r="P14" s="23">
        <f t="shared" si="1"/>
        <v>0</v>
      </c>
      <c r="Q14" s="19" t="s">
        <v>156</v>
      </c>
      <c r="R14" s="21">
        <v>13.56</v>
      </c>
      <c r="S14" s="21">
        <f t="shared" si="2"/>
        <v>9.06</v>
      </c>
      <c r="T14" s="23">
        <f t="shared" si="3"/>
        <v>201.33333333333337</v>
      </c>
      <c r="U14" s="19" t="s">
        <v>63</v>
      </c>
      <c r="V14" s="20">
        <v>9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f t="shared" si="4"/>
        <v>0</v>
      </c>
      <c r="AC14" s="21">
        <f t="shared" si="5"/>
        <v>0</v>
      </c>
      <c r="AD14" s="21">
        <f t="shared" si="6"/>
        <v>11.322000000000001</v>
      </c>
      <c r="AE14" s="21">
        <f t="shared" si="7"/>
        <v>7.2579110651499477</v>
      </c>
      <c r="AF14" s="21">
        <f t="shared" si="8"/>
        <v>8.0634066587395932</v>
      </c>
      <c r="AG14" s="23">
        <f t="shared" si="9"/>
        <v>-100</v>
      </c>
      <c r="AH14" s="23">
        <f t="shared" si="10"/>
        <v>-100</v>
      </c>
      <c r="AI14" s="23">
        <f t="shared" si="11"/>
        <v>-100</v>
      </c>
      <c r="AJ14" s="20">
        <v>9</v>
      </c>
      <c r="AK14" s="19" t="s">
        <v>157</v>
      </c>
      <c r="AL14" s="20">
        <v>53</v>
      </c>
      <c r="AM14" s="19" t="s">
        <v>65</v>
      </c>
      <c r="AN14" s="19" t="s">
        <v>66</v>
      </c>
      <c r="AO14" s="21">
        <v>2</v>
      </c>
      <c r="AP14" s="20">
        <v>5</v>
      </c>
      <c r="AQ14" s="20">
        <v>5</v>
      </c>
      <c r="AR14" s="20">
        <v>6</v>
      </c>
      <c r="AS14" s="20">
        <v>9</v>
      </c>
      <c r="AT14" s="20">
        <v>9</v>
      </c>
      <c r="AU14" s="19" t="s">
        <v>91</v>
      </c>
      <c r="AV14" s="21">
        <v>-9.6</v>
      </c>
      <c r="AW14" s="19" t="s">
        <v>158</v>
      </c>
      <c r="AX14" s="19" t="s">
        <v>63</v>
      </c>
      <c r="AY14" s="19"/>
      <c r="AZ14" s="19" t="s">
        <v>159</v>
      </c>
      <c r="BA14" s="19" t="s">
        <v>160</v>
      </c>
      <c r="BB14" s="19" t="s">
        <v>161</v>
      </c>
      <c r="BC14" s="19" t="s">
        <v>162</v>
      </c>
      <c r="BF14" s="12" t="s">
        <v>4155</v>
      </c>
      <c r="BG14" s="13">
        <f>IF(COUNTIF(V2:V2026,"&gt;0")&gt;0,COUNTIF(V2:V2026,1)/COUNTIF(V2:V2026,"&gt;0")*100,0)</f>
        <v>13.259307642064011</v>
      </c>
    </row>
    <row r="15" spans="1:59" x14ac:dyDescent="0.2">
      <c r="A15" s="7" t="s">
        <v>55</v>
      </c>
      <c r="B15" s="8">
        <v>3</v>
      </c>
      <c r="C15" s="7" t="s">
        <v>163</v>
      </c>
      <c r="D15" s="8">
        <v>2</v>
      </c>
      <c r="E15" s="7" t="s">
        <v>124</v>
      </c>
      <c r="F15" s="7" t="s">
        <v>164</v>
      </c>
      <c r="G15" s="7" t="s">
        <v>165</v>
      </c>
      <c r="H15" s="7" t="s">
        <v>166</v>
      </c>
      <c r="I15" s="7" t="s">
        <v>107</v>
      </c>
      <c r="J15" s="9">
        <v>8</v>
      </c>
      <c r="K15" s="10">
        <v>1000</v>
      </c>
      <c r="L15" s="9">
        <f t="shared" si="0"/>
        <v>11.111111111111111</v>
      </c>
      <c r="M15" s="9">
        <v>11.11</v>
      </c>
      <c r="N15" s="10">
        <v>0</v>
      </c>
      <c r="O15" s="10">
        <v>1000</v>
      </c>
      <c r="P15" s="11">
        <f t="shared" si="1"/>
        <v>0</v>
      </c>
      <c r="Q15" s="7" t="s">
        <v>107</v>
      </c>
      <c r="R15" s="9">
        <v>32.659999999999997</v>
      </c>
      <c r="S15" s="9">
        <f t="shared" si="2"/>
        <v>24.659999999999997</v>
      </c>
      <c r="T15" s="11">
        <f t="shared" si="3"/>
        <v>308.24999999999994</v>
      </c>
      <c r="U15" s="7" t="s">
        <v>63</v>
      </c>
      <c r="V15" s="8">
        <v>6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f t="shared" si="4"/>
        <v>0</v>
      </c>
      <c r="AC15" s="9">
        <f t="shared" si="5"/>
        <v>0</v>
      </c>
      <c r="AD15" s="9">
        <f t="shared" si="6"/>
        <v>11.322000000000001</v>
      </c>
      <c r="AE15" s="9">
        <f t="shared" si="7"/>
        <v>7.2579110651499477</v>
      </c>
      <c r="AF15" s="9">
        <f t="shared" si="8"/>
        <v>8.0634066587395932</v>
      </c>
      <c r="AG15" s="11">
        <f t="shared" si="9"/>
        <v>-100</v>
      </c>
      <c r="AH15" s="11">
        <f t="shared" si="10"/>
        <v>-100</v>
      </c>
      <c r="AI15" s="11">
        <f t="shared" si="11"/>
        <v>-100</v>
      </c>
      <c r="AJ15" s="8">
        <v>9</v>
      </c>
      <c r="AK15" s="7" t="s">
        <v>157</v>
      </c>
      <c r="AL15" s="8">
        <v>53</v>
      </c>
      <c r="AM15" s="7" t="s">
        <v>65</v>
      </c>
      <c r="AN15" s="7" t="s">
        <v>66</v>
      </c>
      <c r="AO15" s="9">
        <v>2</v>
      </c>
      <c r="AP15" s="8">
        <v>6</v>
      </c>
      <c r="AQ15" s="8">
        <v>7</v>
      </c>
      <c r="AR15" s="8">
        <v>9</v>
      </c>
      <c r="AS15" s="8">
        <v>7</v>
      </c>
      <c r="AT15" s="8">
        <v>6</v>
      </c>
      <c r="AU15" s="7" t="s">
        <v>67</v>
      </c>
      <c r="AV15" s="9">
        <v>-6.6</v>
      </c>
      <c r="AW15" s="7" t="s">
        <v>167</v>
      </c>
      <c r="AX15" s="7" t="s">
        <v>80</v>
      </c>
      <c r="AY15" s="7" t="s">
        <v>168</v>
      </c>
      <c r="AZ15" s="7" t="s">
        <v>159</v>
      </c>
      <c r="BA15" s="7" t="s">
        <v>160</v>
      </c>
      <c r="BB15" s="7" t="s">
        <v>161</v>
      </c>
      <c r="BC15" s="7" t="s">
        <v>162</v>
      </c>
      <c r="BF15" s="12" t="s">
        <v>4156</v>
      </c>
      <c r="BG15" s="13">
        <f>COUNTIFS(U2:U2026,"Yes",V2:V2026,1)</f>
        <v>54</v>
      </c>
    </row>
    <row r="16" spans="1:59" x14ac:dyDescent="0.2">
      <c r="A16" s="7" t="s">
        <v>55</v>
      </c>
      <c r="B16" s="8">
        <v>3</v>
      </c>
      <c r="C16" s="7" t="s">
        <v>169</v>
      </c>
      <c r="D16" s="8">
        <v>3</v>
      </c>
      <c r="E16" s="7" t="s">
        <v>111</v>
      </c>
      <c r="F16" s="7" t="s">
        <v>164</v>
      </c>
      <c r="G16" s="7" t="s">
        <v>170</v>
      </c>
      <c r="H16" s="7" t="s">
        <v>171</v>
      </c>
      <c r="I16" s="7" t="s">
        <v>172</v>
      </c>
      <c r="J16" s="9">
        <v>12</v>
      </c>
      <c r="K16" s="10">
        <v>800</v>
      </c>
      <c r="L16" s="9">
        <f t="shared" si="0"/>
        <v>7.6923076923076925</v>
      </c>
      <c r="M16" s="9">
        <v>7.69</v>
      </c>
      <c r="N16" s="10">
        <v>0</v>
      </c>
      <c r="O16" s="10">
        <v>800</v>
      </c>
      <c r="P16" s="11">
        <f t="shared" si="1"/>
        <v>0</v>
      </c>
      <c r="Q16" s="7" t="s">
        <v>172</v>
      </c>
      <c r="R16" s="9">
        <v>36.07</v>
      </c>
      <c r="S16" s="9">
        <f t="shared" si="2"/>
        <v>24.07</v>
      </c>
      <c r="T16" s="11">
        <f t="shared" si="3"/>
        <v>200.58333333333334</v>
      </c>
      <c r="U16" s="7" t="s">
        <v>63</v>
      </c>
      <c r="V16" s="8">
        <v>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f t="shared" si="4"/>
        <v>0</v>
      </c>
      <c r="AC16" s="9">
        <f t="shared" si="5"/>
        <v>0</v>
      </c>
      <c r="AD16" s="9">
        <f t="shared" si="6"/>
        <v>11.322000000000001</v>
      </c>
      <c r="AE16" s="9">
        <f t="shared" si="7"/>
        <v>7.2579110651499477</v>
      </c>
      <c r="AF16" s="9">
        <f t="shared" si="8"/>
        <v>8.0634066587395932</v>
      </c>
      <c r="AG16" s="11">
        <f t="shared" si="9"/>
        <v>-100</v>
      </c>
      <c r="AH16" s="11">
        <f t="shared" si="10"/>
        <v>-100</v>
      </c>
      <c r="AI16" s="11">
        <f t="shared" si="11"/>
        <v>-100</v>
      </c>
      <c r="AJ16" s="8">
        <v>9</v>
      </c>
      <c r="AK16" s="7" t="s">
        <v>157</v>
      </c>
      <c r="AL16" s="8">
        <v>53</v>
      </c>
      <c r="AM16" s="7" t="s">
        <v>65</v>
      </c>
      <c r="AN16" s="7" t="s">
        <v>66</v>
      </c>
      <c r="AO16" s="9">
        <v>2</v>
      </c>
      <c r="AP16" s="8">
        <v>8</v>
      </c>
      <c r="AQ16" s="8">
        <v>9</v>
      </c>
      <c r="AR16" s="8">
        <v>8</v>
      </c>
      <c r="AS16" s="8">
        <v>6</v>
      </c>
      <c r="AT16" s="8">
        <v>5</v>
      </c>
      <c r="AU16" s="7" t="s">
        <v>67</v>
      </c>
      <c r="AV16" s="9">
        <v>-6</v>
      </c>
      <c r="AW16" s="7" t="s">
        <v>173</v>
      </c>
      <c r="AX16" s="7" t="s">
        <v>80</v>
      </c>
      <c r="AY16" s="7" t="s">
        <v>174</v>
      </c>
      <c r="AZ16" s="7" t="s">
        <v>159</v>
      </c>
      <c r="BA16" s="7" t="s">
        <v>160</v>
      </c>
      <c r="BB16" s="7" t="s">
        <v>161</v>
      </c>
      <c r="BC16" s="7" t="s">
        <v>162</v>
      </c>
    </row>
    <row r="17" spans="1:55" x14ac:dyDescent="0.2">
      <c r="A17" s="7" t="s">
        <v>55</v>
      </c>
      <c r="B17" s="8">
        <v>3</v>
      </c>
      <c r="C17" s="7" t="s">
        <v>175</v>
      </c>
      <c r="D17" s="8">
        <v>4</v>
      </c>
      <c r="E17" s="7" t="s">
        <v>176</v>
      </c>
      <c r="F17" s="7" t="s">
        <v>177</v>
      </c>
      <c r="G17" s="7" t="s">
        <v>178</v>
      </c>
      <c r="H17" s="7" t="s">
        <v>179</v>
      </c>
      <c r="I17" s="7" t="s">
        <v>61</v>
      </c>
      <c r="J17" s="9">
        <v>6</v>
      </c>
      <c r="K17" s="10">
        <v>1200</v>
      </c>
      <c r="L17" s="9">
        <f t="shared" si="0"/>
        <v>14.285714285714285</v>
      </c>
      <c r="M17" s="9">
        <v>14.29</v>
      </c>
      <c r="N17" s="10">
        <v>0</v>
      </c>
      <c r="O17" s="10">
        <v>1200</v>
      </c>
      <c r="P17" s="11">
        <f t="shared" si="1"/>
        <v>0</v>
      </c>
      <c r="Q17" s="7" t="s">
        <v>61</v>
      </c>
      <c r="R17" s="9">
        <v>14.3</v>
      </c>
      <c r="S17" s="9">
        <f t="shared" si="2"/>
        <v>8.3000000000000007</v>
      </c>
      <c r="T17" s="11">
        <f t="shared" si="3"/>
        <v>138.33333333333334</v>
      </c>
      <c r="U17" s="7" t="s">
        <v>63</v>
      </c>
      <c r="V17" s="8">
        <v>4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f t="shared" si="4"/>
        <v>0</v>
      </c>
      <c r="AC17" s="9">
        <f t="shared" si="5"/>
        <v>0</v>
      </c>
      <c r="AD17" s="9">
        <f t="shared" si="6"/>
        <v>11.322000000000001</v>
      </c>
      <c r="AE17" s="9">
        <f t="shared" si="7"/>
        <v>7.2579110651499477</v>
      </c>
      <c r="AF17" s="9">
        <f t="shared" si="8"/>
        <v>8.0634066587395932</v>
      </c>
      <c r="AG17" s="11">
        <f t="shared" si="9"/>
        <v>-100</v>
      </c>
      <c r="AH17" s="11">
        <f t="shared" si="10"/>
        <v>-100</v>
      </c>
      <c r="AI17" s="11">
        <f t="shared" si="11"/>
        <v>-100</v>
      </c>
      <c r="AJ17" s="8">
        <v>9</v>
      </c>
      <c r="AK17" s="7" t="s">
        <v>157</v>
      </c>
      <c r="AL17" s="8">
        <v>53</v>
      </c>
      <c r="AM17" s="7" t="s">
        <v>65</v>
      </c>
      <c r="AN17" s="7" t="s">
        <v>66</v>
      </c>
      <c r="AO17" s="9">
        <v>2</v>
      </c>
      <c r="AP17" s="8">
        <v>9</v>
      </c>
      <c r="AQ17" s="8">
        <v>8</v>
      </c>
      <c r="AR17" s="8">
        <v>7</v>
      </c>
      <c r="AS17" s="8">
        <v>4</v>
      </c>
      <c r="AT17" s="8">
        <v>4</v>
      </c>
      <c r="AU17" s="7" t="s">
        <v>67</v>
      </c>
      <c r="AV17" s="9">
        <v>11.4</v>
      </c>
      <c r="AW17" s="7" t="s">
        <v>180</v>
      </c>
      <c r="AX17" s="7" t="s">
        <v>63</v>
      </c>
      <c r="AY17" s="7"/>
      <c r="AZ17" s="7" t="s">
        <v>159</v>
      </c>
      <c r="BA17" s="7" t="s">
        <v>160</v>
      </c>
      <c r="BB17" s="7" t="s">
        <v>161</v>
      </c>
      <c r="BC17" s="7" t="s">
        <v>162</v>
      </c>
    </row>
    <row r="18" spans="1:55" x14ac:dyDescent="0.2">
      <c r="A18" s="7" t="s">
        <v>55</v>
      </c>
      <c r="B18" s="8">
        <v>3</v>
      </c>
      <c r="C18" s="7" t="s">
        <v>181</v>
      </c>
      <c r="D18" s="8">
        <v>5</v>
      </c>
      <c r="E18" s="7" t="s">
        <v>102</v>
      </c>
      <c r="F18" s="7" t="s">
        <v>182</v>
      </c>
      <c r="G18" s="7" t="s">
        <v>183</v>
      </c>
      <c r="H18" s="7" t="s">
        <v>184</v>
      </c>
      <c r="I18" s="7" t="s">
        <v>172</v>
      </c>
      <c r="J18" s="9">
        <v>12</v>
      </c>
      <c r="K18" s="10">
        <v>800</v>
      </c>
      <c r="L18" s="9">
        <f t="shared" si="0"/>
        <v>7.6923076923076925</v>
      </c>
      <c r="M18" s="9">
        <v>7.69</v>
      </c>
      <c r="N18" s="10">
        <v>0</v>
      </c>
      <c r="O18" s="10">
        <v>800</v>
      </c>
      <c r="P18" s="11">
        <f t="shared" si="1"/>
        <v>0</v>
      </c>
      <c r="Q18" s="7" t="s">
        <v>172</v>
      </c>
      <c r="R18" s="9">
        <v>7.65</v>
      </c>
      <c r="S18" s="9">
        <f t="shared" si="2"/>
        <v>-4.3499999999999996</v>
      </c>
      <c r="T18" s="11">
        <f t="shared" si="3"/>
        <v>-36.25</v>
      </c>
      <c r="U18" s="7" t="s">
        <v>63</v>
      </c>
      <c r="V18" s="8">
        <v>2</v>
      </c>
      <c r="W18" s="9">
        <v>0</v>
      </c>
      <c r="X18" s="9">
        <v>466</v>
      </c>
      <c r="Y18" s="9">
        <v>542</v>
      </c>
      <c r="Z18" s="9">
        <v>1008</v>
      </c>
      <c r="AA18" s="9">
        <v>25.08</v>
      </c>
      <c r="AB18" s="9">
        <f t="shared" si="4"/>
        <v>25.08</v>
      </c>
      <c r="AC18" s="9">
        <f t="shared" si="5"/>
        <v>31.349999999999994</v>
      </c>
      <c r="AD18" s="9">
        <f t="shared" si="6"/>
        <v>11.322000000000001</v>
      </c>
      <c r="AE18" s="9">
        <f t="shared" si="7"/>
        <v>7.2579110651499477</v>
      </c>
      <c r="AF18" s="9">
        <f t="shared" si="8"/>
        <v>8.0634066587395932</v>
      </c>
      <c r="AG18" s="11">
        <f t="shared" si="9"/>
        <v>176.89454160042385</v>
      </c>
      <c r="AH18" s="11">
        <f t="shared" si="10"/>
        <v>331.94246551920662</v>
      </c>
      <c r="AI18" s="11">
        <f t="shared" si="11"/>
        <v>288.79348799828944</v>
      </c>
      <c r="AJ18" s="8">
        <v>9</v>
      </c>
      <c r="AK18" s="7" t="s">
        <v>157</v>
      </c>
      <c r="AL18" s="8">
        <v>53</v>
      </c>
      <c r="AM18" s="7" t="s">
        <v>65</v>
      </c>
      <c r="AN18" s="7" t="s">
        <v>66</v>
      </c>
      <c r="AO18" s="9">
        <v>2</v>
      </c>
      <c r="AP18" s="8">
        <v>2</v>
      </c>
      <c r="AQ18" s="8">
        <v>1</v>
      </c>
      <c r="AR18" s="8">
        <v>1</v>
      </c>
      <c r="AS18" s="8">
        <v>2</v>
      </c>
      <c r="AT18" s="8">
        <v>2</v>
      </c>
      <c r="AU18" s="7" t="s">
        <v>116</v>
      </c>
      <c r="AV18" s="9">
        <v>-14.4</v>
      </c>
      <c r="AW18" s="7" t="s">
        <v>185</v>
      </c>
      <c r="AX18" s="7" t="s">
        <v>63</v>
      </c>
      <c r="AY18" s="7"/>
      <c r="AZ18" s="7" t="s">
        <v>159</v>
      </c>
      <c r="BA18" s="7" t="s">
        <v>160</v>
      </c>
      <c r="BB18" s="7" t="s">
        <v>161</v>
      </c>
      <c r="BC18" s="7" t="s">
        <v>162</v>
      </c>
    </row>
    <row r="19" spans="1:55" x14ac:dyDescent="0.2">
      <c r="A19" s="7" t="s">
        <v>55</v>
      </c>
      <c r="B19" s="8">
        <v>3</v>
      </c>
      <c r="C19" s="7" t="s">
        <v>186</v>
      </c>
      <c r="D19" s="8">
        <v>6</v>
      </c>
      <c r="E19" s="7" t="s">
        <v>187</v>
      </c>
      <c r="F19" s="7" t="s">
        <v>188</v>
      </c>
      <c r="G19" s="7" t="s">
        <v>189</v>
      </c>
      <c r="H19" s="7" t="s">
        <v>190</v>
      </c>
      <c r="I19" s="7" t="s">
        <v>107</v>
      </c>
      <c r="J19" s="9">
        <v>8</v>
      </c>
      <c r="K19" s="10">
        <v>1000</v>
      </c>
      <c r="L19" s="9">
        <f t="shared" si="0"/>
        <v>11.111111111111111</v>
      </c>
      <c r="M19" s="9">
        <v>11.11</v>
      </c>
      <c r="N19" s="10">
        <v>0</v>
      </c>
      <c r="O19" s="10">
        <v>1000</v>
      </c>
      <c r="P19" s="11">
        <f t="shared" si="1"/>
        <v>0</v>
      </c>
      <c r="Q19" s="7" t="s">
        <v>107</v>
      </c>
      <c r="R19" s="9">
        <v>8.85</v>
      </c>
      <c r="S19" s="9">
        <f t="shared" si="2"/>
        <v>0.84999999999999964</v>
      </c>
      <c r="T19" s="11">
        <f t="shared" si="3"/>
        <v>10.624999999999996</v>
      </c>
      <c r="U19" s="7" t="s">
        <v>63</v>
      </c>
      <c r="V19" s="8">
        <v>1</v>
      </c>
      <c r="W19" s="9">
        <v>1970</v>
      </c>
      <c r="X19" s="9">
        <v>740</v>
      </c>
      <c r="Y19" s="9">
        <v>806</v>
      </c>
      <c r="Z19" s="9">
        <v>3516</v>
      </c>
      <c r="AA19" s="9">
        <v>60.16</v>
      </c>
      <c r="AB19" s="9">
        <f t="shared" si="4"/>
        <v>60.16</v>
      </c>
      <c r="AC19" s="9">
        <f t="shared" si="5"/>
        <v>60.16</v>
      </c>
      <c r="AD19" s="9">
        <f t="shared" si="6"/>
        <v>11.322000000000001</v>
      </c>
      <c r="AE19" s="9">
        <f t="shared" si="7"/>
        <v>7.2579110651499477</v>
      </c>
      <c r="AF19" s="9">
        <f t="shared" si="8"/>
        <v>8.0634066587395932</v>
      </c>
      <c r="AG19" s="11">
        <f t="shared" si="9"/>
        <v>431.35488429606073</v>
      </c>
      <c r="AH19" s="11">
        <f t="shared" si="10"/>
        <v>728.88863558645846</v>
      </c>
      <c r="AI19" s="11">
        <f t="shared" si="11"/>
        <v>646.08664235971605</v>
      </c>
      <c r="AJ19" s="8">
        <v>9</v>
      </c>
      <c r="AK19" s="7" t="s">
        <v>157</v>
      </c>
      <c r="AL19" s="8">
        <v>53</v>
      </c>
      <c r="AM19" s="7" t="s">
        <v>65</v>
      </c>
      <c r="AN19" s="7" t="s">
        <v>66</v>
      </c>
      <c r="AO19" s="9">
        <v>2</v>
      </c>
      <c r="AP19" s="8">
        <v>1</v>
      </c>
      <c r="AQ19" s="8">
        <v>3</v>
      </c>
      <c r="AR19" s="8">
        <v>3</v>
      </c>
      <c r="AS19" s="8">
        <v>1</v>
      </c>
      <c r="AT19" s="8">
        <v>1</v>
      </c>
      <c r="AU19" s="7" t="s">
        <v>81</v>
      </c>
      <c r="AV19" s="9">
        <v>-25.2</v>
      </c>
      <c r="AW19" s="7" t="s">
        <v>191</v>
      </c>
      <c r="AX19" s="7" t="s">
        <v>63</v>
      </c>
      <c r="AY19" s="7"/>
      <c r="AZ19" s="7" t="s">
        <v>159</v>
      </c>
      <c r="BA19" s="7" t="s">
        <v>160</v>
      </c>
      <c r="BB19" s="7" t="s">
        <v>161</v>
      </c>
      <c r="BC19" s="7" t="s">
        <v>162</v>
      </c>
    </row>
    <row r="20" spans="1:55" x14ac:dyDescent="0.2">
      <c r="A20" s="7" t="s">
        <v>55</v>
      </c>
      <c r="B20" s="8">
        <v>3</v>
      </c>
      <c r="C20" s="7" t="s">
        <v>192</v>
      </c>
      <c r="D20" s="8">
        <v>7</v>
      </c>
      <c r="E20" s="7" t="s">
        <v>193</v>
      </c>
      <c r="F20" s="7" t="s">
        <v>194</v>
      </c>
      <c r="G20" s="7" t="s">
        <v>170</v>
      </c>
      <c r="H20" s="7" t="s">
        <v>195</v>
      </c>
      <c r="I20" s="7" t="s">
        <v>107</v>
      </c>
      <c r="J20" s="9">
        <v>8</v>
      </c>
      <c r="K20" s="10">
        <v>1000</v>
      </c>
      <c r="L20" s="9">
        <f t="shared" si="0"/>
        <v>11.111111111111111</v>
      </c>
      <c r="M20" s="9">
        <v>11.11</v>
      </c>
      <c r="N20" s="10">
        <v>0</v>
      </c>
      <c r="O20" s="10">
        <v>1000</v>
      </c>
      <c r="P20" s="11">
        <f t="shared" si="1"/>
        <v>0</v>
      </c>
      <c r="Q20" s="7" t="s">
        <v>107</v>
      </c>
      <c r="R20" s="9">
        <v>21.52</v>
      </c>
      <c r="S20" s="9">
        <f t="shared" si="2"/>
        <v>13.52</v>
      </c>
      <c r="T20" s="11">
        <f t="shared" si="3"/>
        <v>169</v>
      </c>
      <c r="U20" s="7" t="s">
        <v>63</v>
      </c>
      <c r="V20" s="8">
        <v>8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f t="shared" si="4"/>
        <v>0</v>
      </c>
      <c r="AC20" s="9">
        <f t="shared" si="5"/>
        <v>0</v>
      </c>
      <c r="AD20" s="9">
        <f t="shared" si="6"/>
        <v>11.322000000000001</v>
      </c>
      <c r="AE20" s="9">
        <f t="shared" si="7"/>
        <v>7.2579110651499477</v>
      </c>
      <c r="AF20" s="9">
        <f t="shared" si="8"/>
        <v>8.0634066587395932</v>
      </c>
      <c r="AG20" s="11">
        <f t="shared" si="9"/>
        <v>-100</v>
      </c>
      <c r="AH20" s="11">
        <f t="shared" si="10"/>
        <v>-100</v>
      </c>
      <c r="AI20" s="11">
        <f t="shared" si="11"/>
        <v>-100</v>
      </c>
      <c r="AJ20" s="8">
        <v>9</v>
      </c>
      <c r="AK20" s="7" t="s">
        <v>157</v>
      </c>
      <c r="AL20" s="8">
        <v>53</v>
      </c>
      <c r="AM20" s="7" t="s">
        <v>65</v>
      </c>
      <c r="AN20" s="7" t="s">
        <v>66</v>
      </c>
      <c r="AO20" s="9">
        <v>2</v>
      </c>
      <c r="AP20" s="8">
        <v>3</v>
      </c>
      <c r="AQ20" s="8">
        <v>6</v>
      </c>
      <c r="AR20" s="8">
        <v>5</v>
      </c>
      <c r="AS20" s="8">
        <v>8</v>
      </c>
      <c r="AT20" s="8">
        <v>8</v>
      </c>
      <c r="AU20" s="7" t="s">
        <v>91</v>
      </c>
      <c r="AV20" s="9">
        <v>-24</v>
      </c>
      <c r="AW20" s="7" t="s">
        <v>196</v>
      </c>
      <c r="AX20" s="7" t="s">
        <v>63</v>
      </c>
      <c r="AY20" s="7"/>
      <c r="AZ20" s="7" t="s">
        <v>159</v>
      </c>
      <c r="BA20" s="7" t="s">
        <v>160</v>
      </c>
      <c r="BB20" s="7" t="s">
        <v>161</v>
      </c>
      <c r="BC20" s="7" t="s">
        <v>162</v>
      </c>
    </row>
    <row r="21" spans="1:55" x14ac:dyDescent="0.2">
      <c r="A21" s="7" t="s">
        <v>55</v>
      </c>
      <c r="B21" s="8">
        <v>3</v>
      </c>
      <c r="C21" s="7" t="s">
        <v>197</v>
      </c>
      <c r="D21" s="8">
        <v>8</v>
      </c>
      <c r="E21" s="7" t="s">
        <v>198</v>
      </c>
      <c r="F21" s="7" t="s">
        <v>199</v>
      </c>
      <c r="G21" s="7" t="s">
        <v>200</v>
      </c>
      <c r="H21" s="7" t="s">
        <v>201</v>
      </c>
      <c r="I21" s="7" t="s">
        <v>202</v>
      </c>
      <c r="J21" s="9">
        <v>1.4</v>
      </c>
      <c r="K21" s="10">
        <v>2200</v>
      </c>
      <c r="L21" s="9">
        <f t="shared" si="0"/>
        <v>41.666666666666671</v>
      </c>
      <c r="M21" s="9">
        <v>41.67</v>
      </c>
      <c r="N21" s="10">
        <v>0</v>
      </c>
      <c r="O21" s="10">
        <v>2200</v>
      </c>
      <c r="P21" s="11">
        <f t="shared" si="1"/>
        <v>0</v>
      </c>
      <c r="Q21" s="7" t="s">
        <v>202</v>
      </c>
      <c r="R21" s="9">
        <v>0.4</v>
      </c>
      <c r="S21" s="9">
        <f t="shared" si="2"/>
        <v>-0.99999999999999989</v>
      </c>
      <c r="T21" s="11">
        <f t="shared" si="3"/>
        <v>-71.428571428571431</v>
      </c>
      <c r="U21" s="7" t="s">
        <v>80</v>
      </c>
      <c r="V21" s="8">
        <v>7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f t="shared" si="4"/>
        <v>0</v>
      </c>
      <c r="AC21" s="9">
        <f t="shared" si="5"/>
        <v>0</v>
      </c>
      <c r="AD21" s="9">
        <f t="shared" si="6"/>
        <v>11.322000000000001</v>
      </c>
      <c r="AE21" s="9">
        <f t="shared" si="7"/>
        <v>7.2579110651499477</v>
      </c>
      <c r="AF21" s="9">
        <f t="shared" si="8"/>
        <v>8.0634066587395932</v>
      </c>
      <c r="AG21" s="11">
        <f t="shared" si="9"/>
        <v>-100</v>
      </c>
      <c r="AH21" s="11">
        <f t="shared" si="10"/>
        <v>-100</v>
      </c>
      <c r="AI21" s="11">
        <f t="shared" si="11"/>
        <v>-100</v>
      </c>
      <c r="AJ21" s="8">
        <v>9</v>
      </c>
      <c r="AK21" s="7" t="s">
        <v>157</v>
      </c>
      <c r="AL21" s="8">
        <v>53</v>
      </c>
      <c r="AM21" s="7" t="s">
        <v>65</v>
      </c>
      <c r="AN21" s="7" t="s">
        <v>66</v>
      </c>
      <c r="AO21" s="9">
        <v>2</v>
      </c>
      <c r="AP21" s="8">
        <v>4</v>
      </c>
      <c r="AQ21" s="8">
        <v>2</v>
      </c>
      <c r="AR21" s="8">
        <v>2</v>
      </c>
      <c r="AS21" s="8">
        <v>3</v>
      </c>
      <c r="AT21" s="8">
        <v>7</v>
      </c>
      <c r="AU21" s="7" t="s">
        <v>116</v>
      </c>
      <c r="AV21" s="9">
        <v>-21.6</v>
      </c>
      <c r="AW21" s="7" t="s">
        <v>203</v>
      </c>
      <c r="AX21" s="7" t="s">
        <v>63</v>
      </c>
      <c r="AY21" s="7"/>
      <c r="AZ21" s="7" t="s">
        <v>159</v>
      </c>
      <c r="BA21" s="7" t="s">
        <v>160</v>
      </c>
      <c r="BB21" s="7" t="s">
        <v>161</v>
      </c>
      <c r="BC21" s="7" t="s">
        <v>162</v>
      </c>
    </row>
    <row r="22" spans="1:55" x14ac:dyDescent="0.2">
      <c r="A22" s="7" t="s">
        <v>55</v>
      </c>
      <c r="B22" s="8">
        <v>3</v>
      </c>
      <c r="C22" s="7" t="s">
        <v>204</v>
      </c>
      <c r="D22" s="8">
        <v>9</v>
      </c>
      <c r="E22" s="7" t="s">
        <v>205</v>
      </c>
      <c r="F22" s="7" t="s">
        <v>95</v>
      </c>
      <c r="G22" s="7" t="s">
        <v>183</v>
      </c>
      <c r="H22" s="7" t="s">
        <v>206</v>
      </c>
      <c r="I22" s="7" t="s">
        <v>207</v>
      </c>
      <c r="J22" s="9">
        <v>20</v>
      </c>
      <c r="K22" s="10">
        <v>700</v>
      </c>
      <c r="L22" s="9">
        <f t="shared" si="0"/>
        <v>4.7619047619047619</v>
      </c>
      <c r="M22" s="9">
        <v>4.76</v>
      </c>
      <c r="N22" s="10">
        <v>0</v>
      </c>
      <c r="O22" s="10">
        <v>700</v>
      </c>
      <c r="P22" s="11">
        <f t="shared" si="1"/>
        <v>0</v>
      </c>
      <c r="Q22" s="7" t="s">
        <v>207</v>
      </c>
      <c r="R22" s="9">
        <v>37.22</v>
      </c>
      <c r="S22" s="9">
        <f t="shared" si="2"/>
        <v>17.22</v>
      </c>
      <c r="T22" s="11">
        <f t="shared" si="3"/>
        <v>86.1</v>
      </c>
      <c r="U22" s="7" t="s">
        <v>63</v>
      </c>
      <c r="V22" s="8">
        <v>3</v>
      </c>
      <c r="W22" s="9">
        <v>0</v>
      </c>
      <c r="X22" s="9">
        <v>0</v>
      </c>
      <c r="Y22" s="9">
        <v>2298</v>
      </c>
      <c r="Z22" s="9">
        <v>2298</v>
      </c>
      <c r="AA22" s="9">
        <v>27.98</v>
      </c>
      <c r="AB22" s="9">
        <f t="shared" si="4"/>
        <v>27.98</v>
      </c>
      <c r="AC22" s="9">
        <f t="shared" si="5"/>
        <v>39.971428571428575</v>
      </c>
      <c r="AD22" s="9">
        <f t="shared" si="6"/>
        <v>11.322000000000001</v>
      </c>
      <c r="AE22" s="9">
        <f t="shared" si="7"/>
        <v>7.2579110651499477</v>
      </c>
      <c r="AF22" s="9">
        <f t="shared" si="8"/>
        <v>8.0634066587395932</v>
      </c>
      <c r="AG22" s="11">
        <f t="shared" si="9"/>
        <v>253.04211774800009</v>
      </c>
      <c r="AH22" s="11">
        <f t="shared" si="10"/>
        <v>450.72910390646638</v>
      </c>
      <c r="AI22" s="11">
        <f t="shared" si="11"/>
        <v>395.71391178820426</v>
      </c>
      <c r="AJ22" s="8">
        <v>9</v>
      </c>
      <c r="AK22" s="7" t="s">
        <v>157</v>
      </c>
      <c r="AL22" s="8">
        <v>53</v>
      </c>
      <c r="AM22" s="7" t="s">
        <v>65</v>
      </c>
      <c r="AN22" s="7" t="s">
        <v>66</v>
      </c>
      <c r="AO22" s="9">
        <v>2</v>
      </c>
      <c r="AP22" s="8">
        <v>7</v>
      </c>
      <c r="AQ22" s="8">
        <v>4</v>
      </c>
      <c r="AR22" s="8">
        <v>4</v>
      </c>
      <c r="AS22" s="8">
        <v>5</v>
      </c>
      <c r="AT22" s="8">
        <v>3</v>
      </c>
      <c r="AU22" s="7" t="s">
        <v>81</v>
      </c>
      <c r="AV22" s="9">
        <v>4.8</v>
      </c>
      <c r="AW22" s="7" t="s">
        <v>208</v>
      </c>
      <c r="AX22" s="7" t="s">
        <v>63</v>
      </c>
      <c r="AY22" s="7"/>
      <c r="AZ22" s="7" t="s">
        <v>159</v>
      </c>
      <c r="BA22" s="7" t="s">
        <v>160</v>
      </c>
      <c r="BB22" s="7" t="s">
        <v>161</v>
      </c>
      <c r="BC22" s="7" t="s">
        <v>162</v>
      </c>
    </row>
    <row r="23" spans="1:55" x14ac:dyDescent="0.2">
      <c r="A23" s="14" t="s">
        <v>55</v>
      </c>
      <c r="B23" s="15">
        <v>4</v>
      </c>
      <c r="C23" s="14" t="s">
        <v>209</v>
      </c>
      <c r="D23" s="15">
        <v>1</v>
      </c>
      <c r="E23" s="14" t="s">
        <v>111</v>
      </c>
      <c r="F23" s="14" t="s">
        <v>210</v>
      </c>
      <c r="G23" s="14" t="s">
        <v>211</v>
      </c>
      <c r="H23" s="14" t="s">
        <v>212</v>
      </c>
      <c r="I23" s="14" t="s">
        <v>106</v>
      </c>
      <c r="J23" s="16">
        <v>10</v>
      </c>
      <c r="K23" s="17">
        <v>900</v>
      </c>
      <c r="L23" s="16">
        <f t="shared" si="0"/>
        <v>9.0909090909090917</v>
      </c>
      <c r="M23" s="16">
        <v>0</v>
      </c>
      <c r="N23" s="17">
        <v>-900</v>
      </c>
      <c r="O23" s="17">
        <v>0</v>
      </c>
      <c r="P23" s="18">
        <f t="shared" si="1"/>
        <v>0</v>
      </c>
      <c r="Q23" s="14"/>
      <c r="R23" s="16"/>
      <c r="S23" s="16">
        <f t="shared" si="2"/>
        <v>0</v>
      </c>
      <c r="T23" s="18">
        <f t="shared" si="3"/>
        <v>0</v>
      </c>
      <c r="U23" s="14" t="s">
        <v>63</v>
      </c>
      <c r="V23" s="15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f t="shared" si="4"/>
        <v>0</v>
      </c>
      <c r="AC23" s="16">
        <f t="shared" si="5"/>
        <v>0</v>
      </c>
      <c r="AD23" s="16">
        <f t="shared" si="6"/>
        <v>6.267625899280576</v>
      </c>
      <c r="AE23" s="16">
        <f t="shared" si="7"/>
        <v>7.2579110651499477</v>
      </c>
      <c r="AF23" s="16">
        <f t="shared" si="8"/>
        <v>8.0634066587395932</v>
      </c>
      <c r="AG23" s="18">
        <f t="shared" si="9"/>
        <v>-100</v>
      </c>
      <c r="AH23" s="18">
        <f t="shared" si="10"/>
        <v>-100</v>
      </c>
      <c r="AI23" s="18">
        <f t="shared" si="11"/>
        <v>-100</v>
      </c>
      <c r="AJ23" s="15">
        <v>7</v>
      </c>
      <c r="AK23" s="14" t="s">
        <v>157</v>
      </c>
      <c r="AL23" s="15">
        <v>54</v>
      </c>
      <c r="AM23" s="14" t="s">
        <v>213</v>
      </c>
      <c r="AN23" s="14" t="s">
        <v>214</v>
      </c>
      <c r="AO23" s="16">
        <v>8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4"/>
      <c r="AV23" s="16">
        <v>0</v>
      </c>
      <c r="AW23" s="14"/>
      <c r="AX23" s="14" t="s">
        <v>63</v>
      </c>
      <c r="AY23" s="14"/>
      <c r="AZ23" s="14" t="s">
        <v>215</v>
      </c>
      <c r="BA23" s="14" t="s">
        <v>216</v>
      </c>
      <c r="BB23" s="14" t="s">
        <v>217</v>
      </c>
      <c r="BC23" s="14" t="s">
        <v>218</v>
      </c>
    </row>
    <row r="24" spans="1:55" x14ac:dyDescent="0.2">
      <c r="A24" s="7" t="s">
        <v>55</v>
      </c>
      <c r="B24" s="8">
        <v>4</v>
      </c>
      <c r="C24" s="7" t="s">
        <v>219</v>
      </c>
      <c r="D24" s="8">
        <v>2</v>
      </c>
      <c r="E24" s="7" t="s">
        <v>220</v>
      </c>
      <c r="F24" s="7" t="s">
        <v>221</v>
      </c>
      <c r="G24" s="7" t="s">
        <v>222</v>
      </c>
      <c r="H24" s="7" t="s">
        <v>223</v>
      </c>
      <c r="I24" s="7" t="s">
        <v>61</v>
      </c>
      <c r="J24" s="9">
        <v>6</v>
      </c>
      <c r="K24" s="10">
        <v>1200</v>
      </c>
      <c r="L24" s="9">
        <f t="shared" si="0"/>
        <v>14.285714285714285</v>
      </c>
      <c r="M24" s="9">
        <v>32.56</v>
      </c>
      <c r="N24" s="10">
        <v>700</v>
      </c>
      <c r="O24" s="10">
        <v>1900</v>
      </c>
      <c r="P24" s="11">
        <f t="shared" si="1"/>
        <v>-36.84210526315789</v>
      </c>
      <c r="Q24" s="7" t="s">
        <v>98</v>
      </c>
      <c r="R24" s="9">
        <v>6.74</v>
      </c>
      <c r="S24" s="9">
        <f t="shared" si="2"/>
        <v>0.74000000000000021</v>
      </c>
      <c r="T24" s="11">
        <f t="shared" si="3"/>
        <v>12.333333333333336</v>
      </c>
      <c r="U24" s="7" t="s">
        <v>63</v>
      </c>
      <c r="V24" s="8">
        <v>3</v>
      </c>
      <c r="W24" s="9">
        <v>0</v>
      </c>
      <c r="X24" s="9">
        <v>0</v>
      </c>
      <c r="Y24" s="9">
        <v>388</v>
      </c>
      <c r="Z24" s="9">
        <v>388</v>
      </c>
      <c r="AA24" s="9">
        <v>8.8800000000000008</v>
      </c>
      <c r="AB24" s="9">
        <f t="shared" si="4"/>
        <v>5.608421052631579</v>
      </c>
      <c r="AC24" s="9">
        <f t="shared" si="5"/>
        <v>4.6736842105263161</v>
      </c>
      <c r="AD24" s="9">
        <f t="shared" si="6"/>
        <v>6.267625899280576</v>
      </c>
      <c r="AE24" s="9">
        <f t="shared" si="7"/>
        <v>7.2579110651499477</v>
      </c>
      <c r="AF24" s="9">
        <f t="shared" si="8"/>
        <v>8.0634066587395932</v>
      </c>
      <c r="AG24" s="11">
        <f t="shared" si="9"/>
        <v>-25.431346962447442</v>
      </c>
      <c r="AH24" s="11">
        <f t="shared" si="10"/>
        <v>-35.605656109954573</v>
      </c>
      <c r="AI24" s="11">
        <f t="shared" si="11"/>
        <v>-42.038341753969419</v>
      </c>
      <c r="AJ24" s="8">
        <v>7</v>
      </c>
      <c r="AK24" s="7" t="s">
        <v>157</v>
      </c>
      <c r="AL24" s="8">
        <v>54</v>
      </c>
      <c r="AM24" s="7" t="s">
        <v>213</v>
      </c>
      <c r="AN24" s="7" t="s">
        <v>214</v>
      </c>
      <c r="AO24" s="9">
        <v>8</v>
      </c>
      <c r="AP24" s="8">
        <v>7</v>
      </c>
      <c r="AQ24" s="8">
        <v>7</v>
      </c>
      <c r="AR24" s="8">
        <v>6</v>
      </c>
      <c r="AS24" s="8">
        <v>5</v>
      </c>
      <c r="AT24" s="8">
        <v>3</v>
      </c>
      <c r="AU24" s="7" t="s">
        <v>67</v>
      </c>
      <c r="AV24" s="9">
        <v>4.8</v>
      </c>
      <c r="AW24" s="7" t="s">
        <v>224</v>
      </c>
      <c r="AX24" s="7" t="s">
        <v>63</v>
      </c>
      <c r="AY24" s="7"/>
      <c r="AZ24" s="7" t="s">
        <v>215</v>
      </c>
      <c r="BA24" s="7" t="s">
        <v>216</v>
      </c>
      <c r="BB24" s="7" t="s">
        <v>217</v>
      </c>
      <c r="BC24" s="7" t="s">
        <v>218</v>
      </c>
    </row>
    <row r="25" spans="1:55" x14ac:dyDescent="0.2">
      <c r="A25" s="7" t="s">
        <v>55</v>
      </c>
      <c r="B25" s="8">
        <v>4</v>
      </c>
      <c r="C25" s="7" t="s">
        <v>225</v>
      </c>
      <c r="D25" s="8">
        <v>3</v>
      </c>
      <c r="E25" s="7" t="s">
        <v>57</v>
      </c>
      <c r="F25" s="7" t="s">
        <v>226</v>
      </c>
      <c r="G25" s="7" t="s">
        <v>227</v>
      </c>
      <c r="H25" s="7" t="s">
        <v>222</v>
      </c>
      <c r="I25" s="7" t="s">
        <v>62</v>
      </c>
      <c r="J25" s="9">
        <v>5</v>
      </c>
      <c r="K25" s="10">
        <v>1300</v>
      </c>
      <c r="L25" s="9">
        <f t="shared" si="0"/>
        <v>16.666666666666664</v>
      </c>
      <c r="M25" s="9">
        <v>37.99</v>
      </c>
      <c r="N25" s="10">
        <v>800</v>
      </c>
      <c r="O25" s="10">
        <v>2100</v>
      </c>
      <c r="P25" s="11">
        <f t="shared" si="1"/>
        <v>-38.095238095238095</v>
      </c>
      <c r="Q25" s="7" t="s">
        <v>99</v>
      </c>
      <c r="R25" s="9">
        <v>6.05</v>
      </c>
      <c r="S25" s="9">
        <f t="shared" si="2"/>
        <v>1.0499999999999998</v>
      </c>
      <c r="T25" s="11">
        <f t="shared" si="3"/>
        <v>20.999999999999996</v>
      </c>
      <c r="U25" s="7" t="s">
        <v>63</v>
      </c>
      <c r="V25" s="8">
        <v>7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f t="shared" si="4"/>
        <v>0</v>
      </c>
      <c r="AC25" s="9">
        <f t="shared" si="5"/>
        <v>0</v>
      </c>
      <c r="AD25" s="9">
        <f t="shared" si="6"/>
        <v>6.267625899280576</v>
      </c>
      <c r="AE25" s="9">
        <f t="shared" si="7"/>
        <v>7.2579110651499477</v>
      </c>
      <c r="AF25" s="9">
        <f t="shared" si="8"/>
        <v>8.0634066587395932</v>
      </c>
      <c r="AG25" s="11">
        <f t="shared" si="9"/>
        <v>-100</v>
      </c>
      <c r="AH25" s="11">
        <f t="shared" si="10"/>
        <v>-100</v>
      </c>
      <c r="AI25" s="11">
        <f t="shared" si="11"/>
        <v>-100</v>
      </c>
      <c r="AJ25" s="8">
        <v>7</v>
      </c>
      <c r="AK25" s="7" t="s">
        <v>157</v>
      </c>
      <c r="AL25" s="8">
        <v>54</v>
      </c>
      <c r="AM25" s="7" t="s">
        <v>213</v>
      </c>
      <c r="AN25" s="7" t="s">
        <v>214</v>
      </c>
      <c r="AO25" s="9">
        <v>8</v>
      </c>
      <c r="AP25" s="8">
        <v>3</v>
      </c>
      <c r="AQ25" s="8">
        <v>1</v>
      </c>
      <c r="AR25" s="8">
        <v>1</v>
      </c>
      <c r="AS25" s="8">
        <v>1</v>
      </c>
      <c r="AT25" s="8">
        <v>7</v>
      </c>
      <c r="AU25" s="7" t="s">
        <v>116</v>
      </c>
      <c r="AV25" s="9">
        <v>-9.6</v>
      </c>
      <c r="AW25" s="7" t="s">
        <v>228</v>
      </c>
      <c r="AX25" s="7" t="s">
        <v>63</v>
      </c>
      <c r="AY25" s="7"/>
      <c r="AZ25" s="7" t="s">
        <v>215</v>
      </c>
      <c r="BA25" s="7" t="s">
        <v>216</v>
      </c>
      <c r="BB25" s="7" t="s">
        <v>217</v>
      </c>
      <c r="BC25" s="7" t="s">
        <v>218</v>
      </c>
    </row>
    <row r="26" spans="1:55" x14ac:dyDescent="0.2">
      <c r="A26" s="7" t="s">
        <v>55</v>
      </c>
      <c r="B26" s="8">
        <v>4</v>
      </c>
      <c r="C26" s="7" t="s">
        <v>229</v>
      </c>
      <c r="D26" s="8">
        <v>4</v>
      </c>
      <c r="E26" s="7" t="s">
        <v>102</v>
      </c>
      <c r="F26" s="7" t="s">
        <v>230</v>
      </c>
      <c r="G26" s="7" t="s">
        <v>231</v>
      </c>
      <c r="H26" s="7" t="s">
        <v>232</v>
      </c>
      <c r="I26" s="7" t="s">
        <v>106</v>
      </c>
      <c r="J26" s="9">
        <v>10</v>
      </c>
      <c r="K26" s="10">
        <v>900</v>
      </c>
      <c r="L26" s="9">
        <f t="shared" si="0"/>
        <v>9.0909090909090917</v>
      </c>
      <c r="M26" s="9">
        <v>20.72</v>
      </c>
      <c r="N26" s="10">
        <v>600</v>
      </c>
      <c r="O26" s="10">
        <v>1500</v>
      </c>
      <c r="P26" s="11">
        <f t="shared" si="1"/>
        <v>-40</v>
      </c>
      <c r="Q26" s="7" t="s">
        <v>122</v>
      </c>
      <c r="R26" s="9">
        <v>8.7100000000000009</v>
      </c>
      <c r="S26" s="9">
        <f t="shared" si="2"/>
        <v>-1.2899999999999991</v>
      </c>
      <c r="T26" s="11">
        <f t="shared" si="3"/>
        <v>-12.899999999999991</v>
      </c>
      <c r="U26" s="7" t="s">
        <v>63</v>
      </c>
      <c r="V26" s="8">
        <v>1</v>
      </c>
      <c r="W26" s="9">
        <v>1942</v>
      </c>
      <c r="X26" s="9">
        <v>670</v>
      </c>
      <c r="Y26" s="9">
        <v>422</v>
      </c>
      <c r="Z26" s="9">
        <v>3034</v>
      </c>
      <c r="AA26" s="9">
        <v>55.34</v>
      </c>
      <c r="AB26" s="9">
        <f t="shared" si="4"/>
        <v>33.204000000000001</v>
      </c>
      <c r="AC26" s="9">
        <f t="shared" si="5"/>
        <v>36.893333333333331</v>
      </c>
      <c r="AD26" s="9">
        <f t="shared" si="6"/>
        <v>6.267625899280576</v>
      </c>
      <c r="AE26" s="9">
        <f t="shared" si="7"/>
        <v>7.2579110651499477</v>
      </c>
      <c r="AF26" s="9">
        <f t="shared" si="8"/>
        <v>8.0634066587395932</v>
      </c>
      <c r="AG26" s="11">
        <f t="shared" si="9"/>
        <v>488.63330272421177</v>
      </c>
      <c r="AH26" s="11">
        <f t="shared" si="10"/>
        <v>408.31889509479839</v>
      </c>
      <c r="AI26" s="11">
        <f t="shared" si="11"/>
        <v>357.54027912440915</v>
      </c>
      <c r="AJ26" s="8">
        <v>7</v>
      </c>
      <c r="AK26" s="7" t="s">
        <v>157</v>
      </c>
      <c r="AL26" s="8">
        <v>54</v>
      </c>
      <c r="AM26" s="7" t="s">
        <v>213</v>
      </c>
      <c r="AN26" s="7" t="s">
        <v>214</v>
      </c>
      <c r="AO26" s="9">
        <v>8</v>
      </c>
      <c r="AP26" s="8">
        <v>6</v>
      </c>
      <c r="AQ26" s="8">
        <v>6</v>
      </c>
      <c r="AR26" s="8">
        <v>7</v>
      </c>
      <c r="AS26" s="8">
        <v>6</v>
      </c>
      <c r="AT26" s="8">
        <v>1</v>
      </c>
      <c r="AU26" s="7" t="s">
        <v>67</v>
      </c>
      <c r="AV26" s="9">
        <v>10.8</v>
      </c>
      <c r="AW26" s="7" t="s">
        <v>233</v>
      </c>
      <c r="AX26" s="7" t="s">
        <v>63</v>
      </c>
      <c r="AY26" s="7"/>
      <c r="AZ26" s="7" t="s">
        <v>215</v>
      </c>
      <c r="BA26" s="7" t="s">
        <v>216</v>
      </c>
      <c r="BB26" s="7" t="s">
        <v>217</v>
      </c>
      <c r="BC26" s="7" t="s">
        <v>218</v>
      </c>
    </row>
    <row r="27" spans="1:55" x14ac:dyDescent="0.2">
      <c r="A27" s="7" t="s">
        <v>55</v>
      </c>
      <c r="B27" s="8">
        <v>4</v>
      </c>
      <c r="C27" s="7" t="s">
        <v>234</v>
      </c>
      <c r="D27" s="8">
        <v>5</v>
      </c>
      <c r="E27" s="7" t="s">
        <v>187</v>
      </c>
      <c r="F27" s="7" t="s">
        <v>103</v>
      </c>
      <c r="G27" s="7" t="s">
        <v>165</v>
      </c>
      <c r="H27" s="7" t="s">
        <v>235</v>
      </c>
      <c r="I27" s="7" t="s">
        <v>107</v>
      </c>
      <c r="J27" s="9">
        <v>8</v>
      </c>
      <c r="K27" s="10">
        <v>1000</v>
      </c>
      <c r="L27" s="9">
        <f t="shared" si="0"/>
        <v>11.111111111111111</v>
      </c>
      <c r="M27" s="9">
        <v>25.32</v>
      </c>
      <c r="N27" s="10">
        <v>700</v>
      </c>
      <c r="O27" s="10">
        <v>1700</v>
      </c>
      <c r="P27" s="11">
        <f t="shared" si="1"/>
        <v>-41.17647058823529</v>
      </c>
      <c r="Q27" s="7" t="s">
        <v>78</v>
      </c>
      <c r="R27" s="9">
        <v>4.3899999999999997</v>
      </c>
      <c r="S27" s="9">
        <f t="shared" si="2"/>
        <v>-3.6100000000000003</v>
      </c>
      <c r="T27" s="11">
        <f t="shared" si="3"/>
        <v>-45.125000000000007</v>
      </c>
      <c r="U27" s="7" t="s">
        <v>63</v>
      </c>
      <c r="V27" s="8">
        <v>2</v>
      </c>
      <c r="W27" s="9">
        <v>0</v>
      </c>
      <c r="X27" s="9">
        <v>472</v>
      </c>
      <c r="Y27" s="9">
        <v>318</v>
      </c>
      <c r="Z27" s="9">
        <v>790</v>
      </c>
      <c r="AA27" s="9">
        <v>22.9</v>
      </c>
      <c r="AB27" s="9">
        <f t="shared" si="4"/>
        <v>13.470588235294118</v>
      </c>
      <c r="AC27" s="9">
        <f t="shared" si="5"/>
        <v>13.470588235294116</v>
      </c>
      <c r="AD27" s="9">
        <f t="shared" si="6"/>
        <v>6.267625899280576</v>
      </c>
      <c r="AE27" s="9">
        <f t="shared" si="7"/>
        <v>7.2579110651499477</v>
      </c>
      <c r="AF27" s="9">
        <f t="shared" si="8"/>
        <v>8.0634066587395932</v>
      </c>
      <c r="AG27" s="11">
        <f t="shared" si="9"/>
        <v>114.92329714254844</v>
      </c>
      <c r="AH27" s="11">
        <f t="shared" si="10"/>
        <v>85.598695194480385</v>
      </c>
      <c r="AI27" s="11">
        <f t="shared" si="11"/>
        <v>67.058277045892282</v>
      </c>
      <c r="AJ27" s="8">
        <v>7</v>
      </c>
      <c r="AK27" s="7" t="s">
        <v>157</v>
      </c>
      <c r="AL27" s="8">
        <v>54</v>
      </c>
      <c r="AM27" s="7" t="s">
        <v>213</v>
      </c>
      <c r="AN27" s="7" t="s">
        <v>214</v>
      </c>
      <c r="AO27" s="9">
        <v>8</v>
      </c>
      <c r="AP27" s="8">
        <v>1</v>
      </c>
      <c r="AQ27" s="8">
        <v>3</v>
      </c>
      <c r="AR27" s="8">
        <v>4</v>
      </c>
      <c r="AS27" s="8">
        <v>4</v>
      </c>
      <c r="AT27" s="8">
        <v>2</v>
      </c>
      <c r="AU27" s="7" t="s">
        <v>81</v>
      </c>
      <c r="AV27" s="9">
        <v>-3.6</v>
      </c>
      <c r="AW27" s="7" t="s">
        <v>236</v>
      </c>
      <c r="AX27" s="7" t="s">
        <v>63</v>
      </c>
      <c r="AY27" s="7"/>
      <c r="AZ27" s="7" t="s">
        <v>215</v>
      </c>
      <c r="BA27" s="7" t="s">
        <v>216</v>
      </c>
      <c r="BB27" s="7" t="s">
        <v>217</v>
      </c>
      <c r="BC27" s="7" t="s">
        <v>218</v>
      </c>
    </row>
    <row r="28" spans="1:55" x14ac:dyDescent="0.2">
      <c r="A28" s="7" t="s">
        <v>55</v>
      </c>
      <c r="B28" s="8">
        <v>4</v>
      </c>
      <c r="C28" s="7" t="s">
        <v>237</v>
      </c>
      <c r="D28" s="8">
        <v>6</v>
      </c>
      <c r="E28" s="7" t="s">
        <v>119</v>
      </c>
      <c r="F28" s="7" t="s">
        <v>112</v>
      </c>
      <c r="G28" s="7" t="s">
        <v>238</v>
      </c>
      <c r="H28" s="7" t="s">
        <v>239</v>
      </c>
      <c r="I28" s="7" t="s">
        <v>122</v>
      </c>
      <c r="J28" s="9">
        <v>4</v>
      </c>
      <c r="K28" s="10">
        <v>1400</v>
      </c>
      <c r="L28" s="9">
        <f t="shared" si="0"/>
        <v>20</v>
      </c>
      <c r="M28" s="9">
        <v>45.58</v>
      </c>
      <c r="N28" s="10">
        <v>900</v>
      </c>
      <c r="O28" s="10">
        <v>2300</v>
      </c>
      <c r="P28" s="11">
        <f t="shared" si="1"/>
        <v>-39.130434782608695</v>
      </c>
      <c r="Q28" s="7" t="s">
        <v>240</v>
      </c>
      <c r="R28" s="9">
        <v>5.0599999999999996</v>
      </c>
      <c r="S28" s="9">
        <f t="shared" si="2"/>
        <v>1.0599999999999996</v>
      </c>
      <c r="T28" s="11">
        <f t="shared" si="3"/>
        <v>26.499999999999989</v>
      </c>
      <c r="U28" s="7" t="s">
        <v>63</v>
      </c>
      <c r="V28" s="8">
        <v>4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f t="shared" si="4"/>
        <v>0</v>
      </c>
      <c r="AC28" s="9">
        <f t="shared" si="5"/>
        <v>0</v>
      </c>
      <c r="AD28" s="9">
        <f t="shared" si="6"/>
        <v>6.267625899280576</v>
      </c>
      <c r="AE28" s="9">
        <f t="shared" si="7"/>
        <v>7.2579110651499477</v>
      </c>
      <c r="AF28" s="9">
        <f t="shared" si="8"/>
        <v>8.0634066587395932</v>
      </c>
      <c r="AG28" s="11">
        <f t="shared" si="9"/>
        <v>-100</v>
      </c>
      <c r="AH28" s="11">
        <f t="shared" si="10"/>
        <v>-100</v>
      </c>
      <c r="AI28" s="11">
        <f t="shared" si="11"/>
        <v>-100</v>
      </c>
      <c r="AJ28" s="8">
        <v>7</v>
      </c>
      <c r="AK28" s="7" t="s">
        <v>157</v>
      </c>
      <c r="AL28" s="8">
        <v>54</v>
      </c>
      <c r="AM28" s="7" t="s">
        <v>213</v>
      </c>
      <c r="AN28" s="7" t="s">
        <v>214</v>
      </c>
      <c r="AO28" s="9">
        <v>8</v>
      </c>
      <c r="AP28" s="8">
        <v>5</v>
      </c>
      <c r="AQ28" s="8">
        <v>5</v>
      </c>
      <c r="AR28" s="8">
        <v>5</v>
      </c>
      <c r="AS28" s="8">
        <v>7</v>
      </c>
      <c r="AT28" s="8">
        <v>4</v>
      </c>
      <c r="AU28" s="7" t="s">
        <v>91</v>
      </c>
      <c r="AV28" s="9">
        <v>2.16</v>
      </c>
      <c r="AW28" s="7" t="s">
        <v>241</v>
      </c>
      <c r="AX28" s="7" t="s">
        <v>80</v>
      </c>
      <c r="AY28" s="7" t="s">
        <v>174</v>
      </c>
      <c r="AZ28" s="7" t="s">
        <v>215</v>
      </c>
      <c r="BA28" s="7" t="s">
        <v>216</v>
      </c>
      <c r="BB28" s="7" t="s">
        <v>217</v>
      </c>
      <c r="BC28" s="7" t="s">
        <v>218</v>
      </c>
    </row>
    <row r="29" spans="1:55" x14ac:dyDescent="0.2">
      <c r="A29" s="7" t="s">
        <v>55</v>
      </c>
      <c r="B29" s="8">
        <v>4</v>
      </c>
      <c r="C29" s="7" t="s">
        <v>242</v>
      </c>
      <c r="D29" s="8">
        <v>7</v>
      </c>
      <c r="E29" s="7" t="s">
        <v>124</v>
      </c>
      <c r="F29" s="7" t="s">
        <v>243</v>
      </c>
      <c r="G29" s="7" t="s">
        <v>244</v>
      </c>
      <c r="H29" s="7" t="s">
        <v>245</v>
      </c>
      <c r="I29" s="7" t="s">
        <v>61</v>
      </c>
      <c r="J29" s="9">
        <v>6</v>
      </c>
      <c r="K29" s="10">
        <v>1200</v>
      </c>
      <c r="L29" s="9">
        <f t="shared" si="0"/>
        <v>14.285714285714285</v>
      </c>
      <c r="M29" s="9">
        <v>32.56</v>
      </c>
      <c r="N29" s="10">
        <v>700</v>
      </c>
      <c r="O29" s="10">
        <v>1900</v>
      </c>
      <c r="P29" s="11">
        <f t="shared" si="1"/>
        <v>-36.84210526315789</v>
      </c>
      <c r="Q29" s="7" t="s">
        <v>98</v>
      </c>
      <c r="R29" s="9">
        <v>3.36</v>
      </c>
      <c r="S29" s="9">
        <f t="shared" si="2"/>
        <v>-2.64</v>
      </c>
      <c r="T29" s="11">
        <f t="shared" si="3"/>
        <v>-44</v>
      </c>
      <c r="U29" s="7" t="s">
        <v>63</v>
      </c>
      <c r="V29" s="8">
        <v>5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f t="shared" si="4"/>
        <v>0</v>
      </c>
      <c r="AC29" s="9">
        <f t="shared" si="5"/>
        <v>0</v>
      </c>
      <c r="AD29" s="9">
        <f t="shared" si="6"/>
        <v>6.267625899280576</v>
      </c>
      <c r="AE29" s="9">
        <f t="shared" si="7"/>
        <v>7.2579110651499477</v>
      </c>
      <c r="AF29" s="9">
        <f t="shared" si="8"/>
        <v>8.0634066587395932</v>
      </c>
      <c r="AG29" s="11">
        <f t="shared" si="9"/>
        <v>-100</v>
      </c>
      <c r="AH29" s="11">
        <f t="shared" si="10"/>
        <v>-100</v>
      </c>
      <c r="AI29" s="11">
        <f t="shared" si="11"/>
        <v>-100</v>
      </c>
      <c r="AJ29" s="8">
        <v>7</v>
      </c>
      <c r="AK29" s="7" t="s">
        <v>157</v>
      </c>
      <c r="AL29" s="8">
        <v>54</v>
      </c>
      <c r="AM29" s="7" t="s">
        <v>213</v>
      </c>
      <c r="AN29" s="7" t="s">
        <v>214</v>
      </c>
      <c r="AO29" s="9">
        <v>8</v>
      </c>
      <c r="AP29" s="8">
        <v>2</v>
      </c>
      <c r="AQ29" s="8">
        <v>4</v>
      </c>
      <c r="AR29" s="8">
        <v>3</v>
      </c>
      <c r="AS29" s="8">
        <v>3</v>
      </c>
      <c r="AT29" s="8">
        <v>5</v>
      </c>
      <c r="AU29" s="7" t="s">
        <v>91</v>
      </c>
      <c r="AV29" s="9">
        <v>-9</v>
      </c>
      <c r="AW29" s="7" t="s">
        <v>246</v>
      </c>
      <c r="AX29" s="7" t="s">
        <v>63</v>
      </c>
      <c r="AY29" s="7"/>
      <c r="AZ29" s="7" t="s">
        <v>215</v>
      </c>
      <c r="BA29" s="7" t="s">
        <v>216</v>
      </c>
      <c r="BB29" s="7" t="s">
        <v>217</v>
      </c>
      <c r="BC29" s="7" t="s">
        <v>218</v>
      </c>
    </row>
    <row r="30" spans="1:55" x14ac:dyDescent="0.2">
      <c r="A30" s="14" t="s">
        <v>55</v>
      </c>
      <c r="B30" s="15">
        <v>4</v>
      </c>
      <c r="C30" s="14" t="s">
        <v>247</v>
      </c>
      <c r="D30" s="15">
        <v>8</v>
      </c>
      <c r="E30" s="14" t="s">
        <v>193</v>
      </c>
      <c r="F30" s="14" t="s">
        <v>248</v>
      </c>
      <c r="G30" s="14" t="s">
        <v>249</v>
      </c>
      <c r="H30" s="14" t="s">
        <v>250</v>
      </c>
      <c r="I30" s="14" t="s">
        <v>107</v>
      </c>
      <c r="J30" s="16">
        <v>8</v>
      </c>
      <c r="K30" s="17">
        <v>1000</v>
      </c>
      <c r="L30" s="16">
        <f t="shared" si="0"/>
        <v>11.111111111111111</v>
      </c>
      <c r="M30" s="16">
        <v>0</v>
      </c>
      <c r="N30" s="17">
        <v>-1000</v>
      </c>
      <c r="O30" s="17">
        <v>0</v>
      </c>
      <c r="P30" s="18">
        <f t="shared" si="1"/>
        <v>0</v>
      </c>
      <c r="Q30" s="14"/>
      <c r="R30" s="16"/>
      <c r="S30" s="16">
        <f t="shared" si="2"/>
        <v>0</v>
      </c>
      <c r="T30" s="18">
        <f t="shared" si="3"/>
        <v>0</v>
      </c>
      <c r="U30" s="14" t="s">
        <v>63</v>
      </c>
      <c r="V30" s="15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f t="shared" si="4"/>
        <v>0</v>
      </c>
      <c r="AC30" s="16">
        <f t="shared" si="5"/>
        <v>0</v>
      </c>
      <c r="AD30" s="16">
        <f t="shared" si="6"/>
        <v>6.267625899280576</v>
      </c>
      <c r="AE30" s="16">
        <f t="shared" si="7"/>
        <v>7.2579110651499477</v>
      </c>
      <c r="AF30" s="16">
        <f t="shared" si="8"/>
        <v>8.0634066587395932</v>
      </c>
      <c r="AG30" s="18">
        <f t="shared" si="9"/>
        <v>-100</v>
      </c>
      <c r="AH30" s="18">
        <f t="shared" si="10"/>
        <v>-100</v>
      </c>
      <c r="AI30" s="18">
        <f t="shared" si="11"/>
        <v>-100</v>
      </c>
      <c r="AJ30" s="15">
        <v>7</v>
      </c>
      <c r="AK30" s="14" t="s">
        <v>157</v>
      </c>
      <c r="AL30" s="15">
        <v>54</v>
      </c>
      <c r="AM30" s="14" t="s">
        <v>213</v>
      </c>
      <c r="AN30" s="14" t="s">
        <v>214</v>
      </c>
      <c r="AO30" s="16">
        <v>8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4"/>
      <c r="AV30" s="16">
        <v>0</v>
      </c>
      <c r="AW30" s="14"/>
      <c r="AX30" s="14" t="s">
        <v>63</v>
      </c>
      <c r="AY30" s="14"/>
      <c r="AZ30" s="14" t="s">
        <v>215</v>
      </c>
      <c r="BA30" s="14" t="s">
        <v>216</v>
      </c>
      <c r="BB30" s="14" t="s">
        <v>217</v>
      </c>
      <c r="BC30" s="14" t="s">
        <v>218</v>
      </c>
    </row>
    <row r="31" spans="1:55" x14ac:dyDescent="0.2">
      <c r="A31" s="7" t="s">
        <v>55</v>
      </c>
      <c r="B31" s="8">
        <v>4</v>
      </c>
      <c r="C31" s="7" t="s">
        <v>251</v>
      </c>
      <c r="D31" s="8">
        <v>9</v>
      </c>
      <c r="E31" s="7" t="s">
        <v>94</v>
      </c>
      <c r="F31" s="7" t="s">
        <v>252</v>
      </c>
      <c r="G31" s="7" t="s">
        <v>231</v>
      </c>
      <c r="H31" s="7" t="s">
        <v>253</v>
      </c>
      <c r="I31" s="7" t="s">
        <v>115</v>
      </c>
      <c r="J31" s="9">
        <v>3.5</v>
      </c>
      <c r="K31" s="10">
        <v>1500</v>
      </c>
      <c r="L31" s="9">
        <f t="shared" si="0"/>
        <v>22.222222222222221</v>
      </c>
      <c r="M31" s="9">
        <v>50.65</v>
      </c>
      <c r="N31" s="10">
        <v>1000</v>
      </c>
      <c r="O31" s="10">
        <v>2500</v>
      </c>
      <c r="P31" s="11">
        <f t="shared" si="1"/>
        <v>-40</v>
      </c>
      <c r="Q31" s="7" t="s">
        <v>254</v>
      </c>
      <c r="R31" s="9">
        <v>3.21</v>
      </c>
      <c r="S31" s="9">
        <f t="shared" si="2"/>
        <v>-0.29000000000000004</v>
      </c>
      <c r="T31" s="11">
        <f t="shared" si="3"/>
        <v>-8.2857142857142865</v>
      </c>
      <c r="U31" s="7" t="s">
        <v>80</v>
      </c>
      <c r="V31" s="8">
        <v>6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f t="shared" si="4"/>
        <v>0</v>
      </c>
      <c r="AC31" s="9">
        <f t="shared" si="5"/>
        <v>0</v>
      </c>
      <c r="AD31" s="9">
        <f t="shared" si="6"/>
        <v>6.267625899280576</v>
      </c>
      <c r="AE31" s="9">
        <f t="shared" si="7"/>
        <v>7.2579110651499477</v>
      </c>
      <c r="AF31" s="9">
        <f t="shared" si="8"/>
        <v>8.0634066587395932</v>
      </c>
      <c r="AG31" s="11">
        <f t="shared" si="9"/>
        <v>-100</v>
      </c>
      <c r="AH31" s="11">
        <f t="shared" si="10"/>
        <v>-100</v>
      </c>
      <c r="AI31" s="11">
        <f t="shared" si="11"/>
        <v>-100</v>
      </c>
      <c r="AJ31" s="8">
        <v>7</v>
      </c>
      <c r="AK31" s="7" t="s">
        <v>157</v>
      </c>
      <c r="AL31" s="8">
        <v>54</v>
      </c>
      <c r="AM31" s="7" t="s">
        <v>213</v>
      </c>
      <c r="AN31" s="7" t="s">
        <v>214</v>
      </c>
      <c r="AO31" s="9">
        <v>8</v>
      </c>
      <c r="AP31" s="8">
        <v>4</v>
      </c>
      <c r="AQ31" s="8">
        <v>2</v>
      </c>
      <c r="AR31" s="8">
        <v>2</v>
      </c>
      <c r="AS31" s="8">
        <v>2</v>
      </c>
      <c r="AT31" s="8">
        <v>6</v>
      </c>
      <c r="AU31" s="7" t="s">
        <v>81</v>
      </c>
      <c r="AV31" s="9">
        <v>-5.4</v>
      </c>
      <c r="AW31" s="7" t="s">
        <v>255</v>
      </c>
      <c r="AX31" s="7" t="s">
        <v>63</v>
      </c>
      <c r="AY31" s="7"/>
      <c r="AZ31" s="7" t="s">
        <v>215</v>
      </c>
      <c r="BA31" s="7" t="s">
        <v>216</v>
      </c>
      <c r="BB31" s="7" t="s">
        <v>217</v>
      </c>
      <c r="BC31" s="7" t="s">
        <v>218</v>
      </c>
    </row>
    <row r="32" spans="1:55" x14ac:dyDescent="0.2">
      <c r="A32" s="14" t="s">
        <v>55</v>
      </c>
      <c r="B32" s="15">
        <v>4</v>
      </c>
      <c r="C32" s="14" t="s">
        <v>256</v>
      </c>
      <c r="D32" s="15">
        <v>10</v>
      </c>
      <c r="E32" s="14" t="s">
        <v>257</v>
      </c>
      <c r="F32" s="14" t="s">
        <v>258</v>
      </c>
      <c r="G32" s="14" t="s">
        <v>259</v>
      </c>
      <c r="H32" s="14" t="s">
        <v>260</v>
      </c>
      <c r="I32" s="14" t="s">
        <v>61</v>
      </c>
      <c r="J32" s="16">
        <v>6</v>
      </c>
      <c r="K32" s="17">
        <v>1200</v>
      </c>
      <c r="L32" s="16">
        <f t="shared" si="0"/>
        <v>14.285714285714285</v>
      </c>
      <c r="M32" s="16">
        <v>0</v>
      </c>
      <c r="N32" s="17">
        <v>-1200</v>
      </c>
      <c r="O32" s="17">
        <v>0</v>
      </c>
      <c r="P32" s="18">
        <f t="shared" si="1"/>
        <v>0</v>
      </c>
      <c r="Q32" s="14"/>
      <c r="R32" s="16"/>
      <c r="S32" s="16">
        <f t="shared" si="2"/>
        <v>0</v>
      </c>
      <c r="T32" s="18">
        <f t="shared" si="3"/>
        <v>0</v>
      </c>
      <c r="U32" s="14" t="s">
        <v>63</v>
      </c>
      <c r="V32" s="15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f t="shared" si="4"/>
        <v>0</v>
      </c>
      <c r="AC32" s="16">
        <f t="shared" si="5"/>
        <v>0</v>
      </c>
      <c r="AD32" s="16">
        <f t="shared" si="6"/>
        <v>6.267625899280576</v>
      </c>
      <c r="AE32" s="16">
        <f t="shared" si="7"/>
        <v>7.2579110651499477</v>
      </c>
      <c r="AF32" s="16">
        <f t="shared" si="8"/>
        <v>8.0634066587395932</v>
      </c>
      <c r="AG32" s="18">
        <f t="shared" si="9"/>
        <v>-100</v>
      </c>
      <c r="AH32" s="18">
        <f t="shared" si="10"/>
        <v>-100</v>
      </c>
      <c r="AI32" s="18">
        <f t="shared" si="11"/>
        <v>-100</v>
      </c>
      <c r="AJ32" s="15">
        <v>7</v>
      </c>
      <c r="AK32" s="14" t="s">
        <v>157</v>
      </c>
      <c r="AL32" s="15">
        <v>54</v>
      </c>
      <c r="AM32" s="14" t="s">
        <v>213</v>
      </c>
      <c r="AN32" s="14" t="s">
        <v>214</v>
      </c>
      <c r="AO32" s="16">
        <v>8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4"/>
      <c r="AV32" s="16">
        <v>0</v>
      </c>
      <c r="AW32" s="14"/>
      <c r="AX32" s="14" t="s">
        <v>63</v>
      </c>
      <c r="AY32" s="14"/>
      <c r="AZ32" s="14" t="s">
        <v>215</v>
      </c>
      <c r="BA32" s="14" t="s">
        <v>216</v>
      </c>
      <c r="BB32" s="14" t="s">
        <v>217</v>
      </c>
      <c r="BC32" s="14" t="s">
        <v>218</v>
      </c>
    </row>
    <row r="33" spans="1:55" x14ac:dyDescent="0.2">
      <c r="A33" s="14" t="s">
        <v>55</v>
      </c>
      <c r="B33" s="15">
        <v>4</v>
      </c>
      <c r="C33" s="14" t="s">
        <v>261</v>
      </c>
      <c r="D33" s="15">
        <v>11</v>
      </c>
      <c r="E33" s="14" t="s">
        <v>257</v>
      </c>
      <c r="F33" s="14" t="s">
        <v>262</v>
      </c>
      <c r="G33" s="14" t="s">
        <v>263</v>
      </c>
      <c r="H33" s="14" t="s">
        <v>264</v>
      </c>
      <c r="I33" s="14" t="s">
        <v>61</v>
      </c>
      <c r="J33" s="16">
        <v>6</v>
      </c>
      <c r="K33" s="17">
        <v>1200</v>
      </c>
      <c r="L33" s="16">
        <f t="shared" si="0"/>
        <v>14.285714285714285</v>
      </c>
      <c r="M33" s="16">
        <v>0</v>
      </c>
      <c r="N33" s="17">
        <v>-1200</v>
      </c>
      <c r="O33" s="17">
        <v>0</v>
      </c>
      <c r="P33" s="18">
        <f t="shared" si="1"/>
        <v>0</v>
      </c>
      <c r="Q33" s="14"/>
      <c r="R33" s="16"/>
      <c r="S33" s="16">
        <f t="shared" si="2"/>
        <v>0</v>
      </c>
      <c r="T33" s="18">
        <f t="shared" si="3"/>
        <v>0</v>
      </c>
      <c r="U33" s="14" t="s">
        <v>63</v>
      </c>
      <c r="V33" s="15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f t="shared" si="4"/>
        <v>0</v>
      </c>
      <c r="AC33" s="16">
        <f t="shared" si="5"/>
        <v>0</v>
      </c>
      <c r="AD33" s="16">
        <f t="shared" si="6"/>
        <v>6.267625899280576</v>
      </c>
      <c r="AE33" s="16">
        <f t="shared" si="7"/>
        <v>7.2579110651499477</v>
      </c>
      <c r="AF33" s="16">
        <f t="shared" si="8"/>
        <v>8.0634066587395932</v>
      </c>
      <c r="AG33" s="18">
        <f t="shared" si="9"/>
        <v>-100</v>
      </c>
      <c r="AH33" s="18">
        <f t="shared" si="10"/>
        <v>-100</v>
      </c>
      <c r="AI33" s="18">
        <f t="shared" si="11"/>
        <v>-100</v>
      </c>
      <c r="AJ33" s="15">
        <v>7</v>
      </c>
      <c r="AK33" s="14" t="s">
        <v>157</v>
      </c>
      <c r="AL33" s="15">
        <v>54</v>
      </c>
      <c r="AM33" s="14" t="s">
        <v>213</v>
      </c>
      <c r="AN33" s="14" t="s">
        <v>214</v>
      </c>
      <c r="AO33" s="16">
        <v>8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4"/>
      <c r="AV33" s="16">
        <v>0</v>
      </c>
      <c r="AW33" s="14"/>
      <c r="AX33" s="14" t="s">
        <v>63</v>
      </c>
      <c r="AY33" s="14"/>
      <c r="AZ33" s="14" t="s">
        <v>215</v>
      </c>
      <c r="BA33" s="14" t="s">
        <v>216</v>
      </c>
      <c r="BB33" s="14" t="s">
        <v>217</v>
      </c>
      <c r="BC33" s="14" t="s">
        <v>218</v>
      </c>
    </row>
    <row r="34" spans="1:55" x14ac:dyDescent="0.2">
      <c r="A34" s="14" t="s">
        <v>55</v>
      </c>
      <c r="B34" s="15">
        <v>4</v>
      </c>
      <c r="C34" s="14" t="s">
        <v>265</v>
      </c>
      <c r="D34" s="15">
        <v>12</v>
      </c>
      <c r="E34" s="14" t="s">
        <v>57</v>
      </c>
      <c r="F34" s="14" t="s">
        <v>266</v>
      </c>
      <c r="G34" s="14" t="s">
        <v>267</v>
      </c>
      <c r="H34" s="14" t="s">
        <v>268</v>
      </c>
      <c r="I34" s="14" t="s">
        <v>122</v>
      </c>
      <c r="J34" s="16">
        <v>4</v>
      </c>
      <c r="K34" s="17">
        <v>1400</v>
      </c>
      <c r="L34" s="16">
        <f t="shared" si="0"/>
        <v>20</v>
      </c>
      <c r="M34" s="16">
        <v>0</v>
      </c>
      <c r="N34" s="17">
        <v>-1400</v>
      </c>
      <c r="O34" s="17">
        <v>0</v>
      </c>
      <c r="P34" s="18">
        <f t="shared" si="1"/>
        <v>0</v>
      </c>
      <c r="Q34" s="14"/>
      <c r="R34" s="16"/>
      <c r="S34" s="16">
        <f t="shared" si="2"/>
        <v>0</v>
      </c>
      <c r="T34" s="18">
        <f t="shared" si="3"/>
        <v>0</v>
      </c>
      <c r="U34" s="14" t="s">
        <v>63</v>
      </c>
      <c r="V34" s="15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f t="shared" si="4"/>
        <v>0</v>
      </c>
      <c r="AC34" s="16">
        <f t="shared" si="5"/>
        <v>0</v>
      </c>
      <c r="AD34" s="16">
        <f t="shared" si="6"/>
        <v>6.267625899280576</v>
      </c>
      <c r="AE34" s="16">
        <f t="shared" si="7"/>
        <v>7.2579110651499477</v>
      </c>
      <c r="AF34" s="16">
        <f t="shared" si="8"/>
        <v>8.0634066587395932</v>
      </c>
      <c r="AG34" s="18">
        <f t="shared" si="9"/>
        <v>-100</v>
      </c>
      <c r="AH34" s="18">
        <f t="shared" si="10"/>
        <v>-100</v>
      </c>
      <c r="AI34" s="18">
        <f t="shared" si="11"/>
        <v>-100</v>
      </c>
      <c r="AJ34" s="15">
        <v>7</v>
      </c>
      <c r="AK34" s="14" t="s">
        <v>157</v>
      </c>
      <c r="AL34" s="15">
        <v>54</v>
      </c>
      <c r="AM34" s="14" t="s">
        <v>213</v>
      </c>
      <c r="AN34" s="14" t="s">
        <v>214</v>
      </c>
      <c r="AO34" s="16">
        <v>8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4"/>
      <c r="AV34" s="16">
        <v>0</v>
      </c>
      <c r="AW34" s="14"/>
      <c r="AX34" s="14" t="s">
        <v>63</v>
      </c>
      <c r="AY34" s="14"/>
      <c r="AZ34" s="14" t="s">
        <v>215</v>
      </c>
      <c r="BA34" s="14" t="s">
        <v>216</v>
      </c>
      <c r="BB34" s="14" t="s">
        <v>217</v>
      </c>
      <c r="BC34" s="14" t="s">
        <v>218</v>
      </c>
    </row>
    <row r="35" spans="1:55" x14ac:dyDescent="0.2">
      <c r="A35" s="14" t="s">
        <v>55</v>
      </c>
      <c r="B35" s="15">
        <v>4</v>
      </c>
      <c r="C35" s="14" t="s">
        <v>269</v>
      </c>
      <c r="D35" s="15">
        <v>13</v>
      </c>
      <c r="E35" s="14" t="s">
        <v>198</v>
      </c>
      <c r="F35" s="14" t="s">
        <v>164</v>
      </c>
      <c r="G35" s="14" t="s">
        <v>270</v>
      </c>
      <c r="H35" s="14" t="s">
        <v>271</v>
      </c>
      <c r="I35" s="14" t="s">
        <v>62</v>
      </c>
      <c r="J35" s="16">
        <v>5</v>
      </c>
      <c r="K35" s="17">
        <v>1300</v>
      </c>
      <c r="L35" s="16">
        <f t="shared" si="0"/>
        <v>16.666666666666664</v>
      </c>
      <c r="M35" s="16">
        <v>0</v>
      </c>
      <c r="N35" s="17">
        <v>-1300</v>
      </c>
      <c r="O35" s="17">
        <v>0</v>
      </c>
      <c r="P35" s="18">
        <f t="shared" si="1"/>
        <v>0</v>
      </c>
      <c r="Q35" s="14"/>
      <c r="R35" s="16"/>
      <c r="S35" s="16">
        <f t="shared" si="2"/>
        <v>0</v>
      </c>
      <c r="T35" s="18">
        <f t="shared" si="3"/>
        <v>0</v>
      </c>
      <c r="U35" s="14" t="s">
        <v>63</v>
      </c>
      <c r="V35" s="15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f t="shared" si="4"/>
        <v>0</v>
      </c>
      <c r="AC35" s="16">
        <f t="shared" si="5"/>
        <v>0</v>
      </c>
      <c r="AD35" s="16">
        <f t="shared" si="6"/>
        <v>6.267625899280576</v>
      </c>
      <c r="AE35" s="16">
        <f t="shared" si="7"/>
        <v>7.2579110651499477</v>
      </c>
      <c r="AF35" s="16">
        <f t="shared" si="8"/>
        <v>8.0634066587395932</v>
      </c>
      <c r="AG35" s="18">
        <f t="shared" si="9"/>
        <v>-100</v>
      </c>
      <c r="AH35" s="18">
        <f t="shared" si="10"/>
        <v>-100</v>
      </c>
      <c r="AI35" s="18">
        <f t="shared" si="11"/>
        <v>-100</v>
      </c>
      <c r="AJ35" s="15">
        <v>7</v>
      </c>
      <c r="AK35" s="14" t="s">
        <v>157</v>
      </c>
      <c r="AL35" s="15">
        <v>54</v>
      </c>
      <c r="AM35" s="14" t="s">
        <v>213</v>
      </c>
      <c r="AN35" s="14" t="s">
        <v>214</v>
      </c>
      <c r="AO35" s="16">
        <v>8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4"/>
      <c r="AV35" s="16">
        <v>0</v>
      </c>
      <c r="AW35" s="14"/>
      <c r="AX35" s="14" t="s">
        <v>63</v>
      </c>
      <c r="AY35" s="14"/>
      <c r="AZ35" s="14" t="s">
        <v>215</v>
      </c>
      <c r="BA35" s="14" t="s">
        <v>216</v>
      </c>
      <c r="BB35" s="14" t="s">
        <v>217</v>
      </c>
      <c r="BC35" s="14" t="s">
        <v>218</v>
      </c>
    </row>
    <row r="36" spans="1:55" x14ac:dyDescent="0.2">
      <c r="A36" s="14" t="s">
        <v>55</v>
      </c>
      <c r="B36" s="15">
        <v>4</v>
      </c>
      <c r="C36" s="14" t="s">
        <v>272</v>
      </c>
      <c r="D36" s="15">
        <v>14</v>
      </c>
      <c r="E36" s="14" t="s">
        <v>257</v>
      </c>
      <c r="F36" s="14" t="s">
        <v>273</v>
      </c>
      <c r="G36" s="14" t="s">
        <v>274</v>
      </c>
      <c r="H36" s="14" t="s">
        <v>275</v>
      </c>
      <c r="I36" s="14" t="s">
        <v>78</v>
      </c>
      <c r="J36" s="16">
        <v>3</v>
      </c>
      <c r="K36" s="17">
        <v>1600</v>
      </c>
      <c r="L36" s="16">
        <f t="shared" si="0"/>
        <v>25</v>
      </c>
      <c r="M36" s="16">
        <v>0</v>
      </c>
      <c r="N36" s="17">
        <v>-1600</v>
      </c>
      <c r="O36" s="17">
        <v>0</v>
      </c>
      <c r="P36" s="18">
        <f t="shared" si="1"/>
        <v>0</v>
      </c>
      <c r="Q36" s="14"/>
      <c r="R36" s="16"/>
      <c r="S36" s="16">
        <f t="shared" si="2"/>
        <v>0</v>
      </c>
      <c r="T36" s="18">
        <f t="shared" si="3"/>
        <v>0</v>
      </c>
      <c r="U36" s="14" t="s">
        <v>63</v>
      </c>
      <c r="V36" s="15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f t="shared" si="4"/>
        <v>0</v>
      </c>
      <c r="AC36" s="16">
        <f t="shared" si="5"/>
        <v>0</v>
      </c>
      <c r="AD36" s="16">
        <f t="shared" si="6"/>
        <v>6.267625899280576</v>
      </c>
      <c r="AE36" s="16">
        <f t="shared" si="7"/>
        <v>7.2579110651499477</v>
      </c>
      <c r="AF36" s="16">
        <f t="shared" si="8"/>
        <v>8.0634066587395932</v>
      </c>
      <c r="AG36" s="18">
        <f t="shared" si="9"/>
        <v>-100</v>
      </c>
      <c r="AH36" s="18">
        <f t="shared" si="10"/>
        <v>-100</v>
      </c>
      <c r="AI36" s="18">
        <f t="shared" si="11"/>
        <v>-100</v>
      </c>
      <c r="AJ36" s="15">
        <v>7</v>
      </c>
      <c r="AK36" s="14" t="s">
        <v>157</v>
      </c>
      <c r="AL36" s="15">
        <v>54</v>
      </c>
      <c r="AM36" s="14" t="s">
        <v>213</v>
      </c>
      <c r="AN36" s="14" t="s">
        <v>214</v>
      </c>
      <c r="AO36" s="16">
        <v>8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4"/>
      <c r="AV36" s="16">
        <v>0</v>
      </c>
      <c r="AW36" s="14"/>
      <c r="AX36" s="14" t="s">
        <v>63</v>
      </c>
      <c r="AY36" s="14"/>
      <c r="AZ36" s="14" t="s">
        <v>215</v>
      </c>
      <c r="BA36" s="14" t="s">
        <v>216</v>
      </c>
      <c r="BB36" s="14" t="s">
        <v>217</v>
      </c>
      <c r="BC36" s="14" t="s">
        <v>218</v>
      </c>
    </row>
    <row r="37" spans="1:55" x14ac:dyDescent="0.2">
      <c r="A37" s="14" t="s">
        <v>55</v>
      </c>
      <c r="B37" s="15">
        <v>4</v>
      </c>
      <c r="C37" s="14" t="s">
        <v>276</v>
      </c>
      <c r="D37" s="15">
        <v>15</v>
      </c>
      <c r="E37" s="14" t="s">
        <v>257</v>
      </c>
      <c r="F37" s="14" t="s">
        <v>277</v>
      </c>
      <c r="G37" s="14" t="s">
        <v>278</v>
      </c>
      <c r="H37" s="14" t="s">
        <v>279</v>
      </c>
      <c r="I37" s="14" t="s">
        <v>156</v>
      </c>
      <c r="J37" s="16">
        <v>4.5</v>
      </c>
      <c r="K37" s="17">
        <v>1300</v>
      </c>
      <c r="L37" s="16">
        <f t="shared" si="0"/>
        <v>18.181818181818183</v>
      </c>
      <c r="M37" s="16">
        <v>0</v>
      </c>
      <c r="N37" s="17">
        <v>-1300</v>
      </c>
      <c r="O37" s="17">
        <v>0</v>
      </c>
      <c r="P37" s="18">
        <f t="shared" si="1"/>
        <v>0</v>
      </c>
      <c r="Q37" s="14"/>
      <c r="R37" s="16"/>
      <c r="S37" s="16">
        <f t="shared" si="2"/>
        <v>0</v>
      </c>
      <c r="T37" s="18">
        <f t="shared" si="3"/>
        <v>0</v>
      </c>
      <c r="U37" s="14" t="s">
        <v>63</v>
      </c>
      <c r="V37" s="15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f t="shared" si="4"/>
        <v>0</v>
      </c>
      <c r="AC37" s="16">
        <f t="shared" si="5"/>
        <v>0</v>
      </c>
      <c r="AD37" s="16">
        <f t="shared" si="6"/>
        <v>6.267625899280576</v>
      </c>
      <c r="AE37" s="16">
        <f t="shared" si="7"/>
        <v>7.2579110651499477</v>
      </c>
      <c r="AF37" s="16">
        <f t="shared" si="8"/>
        <v>8.0634066587395932</v>
      </c>
      <c r="AG37" s="18">
        <f t="shared" si="9"/>
        <v>-100</v>
      </c>
      <c r="AH37" s="18">
        <f t="shared" si="10"/>
        <v>-100</v>
      </c>
      <c r="AI37" s="18">
        <f t="shared" si="11"/>
        <v>-100</v>
      </c>
      <c r="AJ37" s="15">
        <v>7</v>
      </c>
      <c r="AK37" s="14" t="s">
        <v>157</v>
      </c>
      <c r="AL37" s="15">
        <v>54</v>
      </c>
      <c r="AM37" s="14" t="s">
        <v>213</v>
      </c>
      <c r="AN37" s="14" t="s">
        <v>214</v>
      </c>
      <c r="AO37" s="16">
        <v>8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4"/>
      <c r="AV37" s="16">
        <v>0</v>
      </c>
      <c r="AW37" s="14"/>
      <c r="AX37" s="14" t="s">
        <v>63</v>
      </c>
      <c r="AY37" s="14"/>
      <c r="AZ37" s="14" t="s">
        <v>215</v>
      </c>
      <c r="BA37" s="14" t="s">
        <v>216</v>
      </c>
      <c r="BB37" s="14" t="s">
        <v>217</v>
      </c>
      <c r="BC37" s="14" t="s">
        <v>218</v>
      </c>
    </row>
    <row r="38" spans="1:55" x14ac:dyDescent="0.2">
      <c r="A38" s="14" t="s">
        <v>55</v>
      </c>
      <c r="B38" s="15">
        <v>4</v>
      </c>
      <c r="C38" s="14" t="s">
        <v>280</v>
      </c>
      <c r="D38" s="15">
        <v>16</v>
      </c>
      <c r="E38" s="14" t="s">
        <v>119</v>
      </c>
      <c r="F38" s="14" t="s">
        <v>75</v>
      </c>
      <c r="G38" s="14" t="s">
        <v>281</v>
      </c>
      <c r="H38" s="14" t="s">
        <v>282</v>
      </c>
      <c r="I38" s="14" t="s">
        <v>106</v>
      </c>
      <c r="J38" s="16">
        <v>10</v>
      </c>
      <c r="K38" s="17">
        <v>900</v>
      </c>
      <c r="L38" s="16">
        <f t="shared" si="0"/>
        <v>9.0909090909090917</v>
      </c>
      <c r="M38" s="16">
        <v>0</v>
      </c>
      <c r="N38" s="17">
        <v>-900</v>
      </c>
      <c r="O38" s="17">
        <v>0</v>
      </c>
      <c r="P38" s="18">
        <f t="shared" si="1"/>
        <v>0</v>
      </c>
      <c r="Q38" s="14"/>
      <c r="R38" s="16"/>
      <c r="S38" s="16">
        <f t="shared" si="2"/>
        <v>0</v>
      </c>
      <c r="T38" s="18">
        <f t="shared" si="3"/>
        <v>0</v>
      </c>
      <c r="U38" s="14" t="s">
        <v>63</v>
      </c>
      <c r="V38" s="15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f t="shared" si="4"/>
        <v>0</v>
      </c>
      <c r="AC38" s="16">
        <f t="shared" si="5"/>
        <v>0</v>
      </c>
      <c r="AD38" s="16">
        <f t="shared" si="6"/>
        <v>6.267625899280576</v>
      </c>
      <c r="AE38" s="16">
        <f t="shared" si="7"/>
        <v>7.2579110651499477</v>
      </c>
      <c r="AF38" s="16">
        <f t="shared" si="8"/>
        <v>8.0634066587395932</v>
      </c>
      <c r="AG38" s="18">
        <f t="shared" si="9"/>
        <v>-100</v>
      </c>
      <c r="AH38" s="18">
        <f t="shared" si="10"/>
        <v>-100</v>
      </c>
      <c r="AI38" s="18">
        <f t="shared" si="11"/>
        <v>-100</v>
      </c>
      <c r="AJ38" s="15">
        <v>7</v>
      </c>
      <c r="AK38" s="14" t="s">
        <v>157</v>
      </c>
      <c r="AL38" s="15">
        <v>54</v>
      </c>
      <c r="AM38" s="14" t="s">
        <v>213</v>
      </c>
      <c r="AN38" s="14" t="s">
        <v>214</v>
      </c>
      <c r="AO38" s="16">
        <v>8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4"/>
      <c r="AV38" s="16">
        <v>0</v>
      </c>
      <c r="AW38" s="14"/>
      <c r="AX38" s="14" t="s">
        <v>63</v>
      </c>
      <c r="AY38" s="14"/>
      <c r="AZ38" s="14" t="s">
        <v>215</v>
      </c>
      <c r="BA38" s="14" t="s">
        <v>216</v>
      </c>
      <c r="BB38" s="14" t="s">
        <v>217</v>
      </c>
      <c r="BC38" s="14" t="s">
        <v>218</v>
      </c>
    </row>
    <row r="39" spans="1:55" x14ac:dyDescent="0.2">
      <c r="A39" s="19" t="s">
        <v>55</v>
      </c>
      <c r="B39" s="20">
        <v>5</v>
      </c>
      <c r="C39" s="19" t="s">
        <v>283</v>
      </c>
      <c r="D39" s="20">
        <v>1</v>
      </c>
      <c r="E39" s="19" t="s">
        <v>284</v>
      </c>
      <c r="F39" s="19" t="s">
        <v>210</v>
      </c>
      <c r="G39" s="19" t="s">
        <v>285</v>
      </c>
      <c r="H39" s="19" t="s">
        <v>96</v>
      </c>
      <c r="I39" s="19" t="s">
        <v>61</v>
      </c>
      <c r="J39" s="21">
        <v>6</v>
      </c>
      <c r="K39" s="22">
        <v>1200</v>
      </c>
      <c r="L39" s="21">
        <f t="shared" si="0"/>
        <v>14.285714285714285</v>
      </c>
      <c r="M39" s="21">
        <v>14.66</v>
      </c>
      <c r="N39" s="22">
        <v>100</v>
      </c>
      <c r="O39" s="22">
        <v>1300</v>
      </c>
      <c r="P39" s="23">
        <f t="shared" si="1"/>
        <v>-7.6923076923076925</v>
      </c>
      <c r="Q39" s="19" t="s">
        <v>61</v>
      </c>
      <c r="R39" s="21">
        <v>3.7</v>
      </c>
      <c r="S39" s="21">
        <f t="shared" si="2"/>
        <v>-2.2999999999999998</v>
      </c>
      <c r="T39" s="23">
        <f t="shared" si="3"/>
        <v>-38.333333333333329</v>
      </c>
      <c r="U39" s="19" t="s">
        <v>63</v>
      </c>
      <c r="V39" s="20">
        <v>8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f t="shared" si="4"/>
        <v>0</v>
      </c>
      <c r="AC39" s="21">
        <f t="shared" si="5"/>
        <v>0</v>
      </c>
      <c r="AD39" s="21">
        <f t="shared" si="6"/>
        <v>7.6259259259259258</v>
      </c>
      <c r="AE39" s="21">
        <f t="shared" si="7"/>
        <v>7.2579110651499477</v>
      </c>
      <c r="AF39" s="21">
        <f t="shared" si="8"/>
        <v>8.0634066587395932</v>
      </c>
      <c r="AG39" s="23">
        <f t="shared" si="9"/>
        <v>-100</v>
      </c>
      <c r="AH39" s="23">
        <f t="shared" si="10"/>
        <v>-100</v>
      </c>
      <c r="AI39" s="23">
        <f t="shared" si="11"/>
        <v>-100</v>
      </c>
      <c r="AJ39" s="20">
        <v>9</v>
      </c>
      <c r="AK39" s="19" t="s">
        <v>157</v>
      </c>
      <c r="AL39" s="20">
        <v>53</v>
      </c>
      <c r="AM39" s="19" t="s">
        <v>65</v>
      </c>
      <c r="AN39" s="19" t="s">
        <v>66</v>
      </c>
      <c r="AO39" s="21">
        <v>7</v>
      </c>
      <c r="AP39" s="20">
        <v>2</v>
      </c>
      <c r="AQ39" s="20">
        <v>4</v>
      </c>
      <c r="AR39" s="20">
        <v>7</v>
      </c>
      <c r="AS39" s="20">
        <v>8</v>
      </c>
      <c r="AT39" s="20">
        <v>8</v>
      </c>
      <c r="AU39" s="19" t="s">
        <v>81</v>
      </c>
      <c r="AV39" s="21">
        <v>-87.6</v>
      </c>
      <c r="AW39" s="19" t="s">
        <v>286</v>
      </c>
      <c r="AX39" s="19" t="s">
        <v>63</v>
      </c>
      <c r="AY39" s="19"/>
      <c r="AZ39" s="19" t="s">
        <v>287</v>
      </c>
      <c r="BA39" s="19" t="s">
        <v>288</v>
      </c>
      <c r="BB39" s="19" t="s">
        <v>289</v>
      </c>
      <c r="BC39" s="19" t="s">
        <v>290</v>
      </c>
    </row>
    <row r="40" spans="1:55" x14ac:dyDescent="0.2">
      <c r="A40" s="14" t="s">
        <v>55</v>
      </c>
      <c r="B40" s="15">
        <v>5</v>
      </c>
      <c r="C40" s="14" t="s">
        <v>291</v>
      </c>
      <c r="D40" s="15">
        <v>2</v>
      </c>
      <c r="E40" s="14" t="s">
        <v>292</v>
      </c>
      <c r="F40" s="14" t="s">
        <v>262</v>
      </c>
      <c r="G40" s="14" t="s">
        <v>293</v>
      </c>
      <c r="H40" s="14" t="s">
        <v>294</v>
      </c>
      <c r="I40" s="14" t="s">
        <v>89</v>
      </c>
      <c r="J40" s="16">
        <v>30</v>
      </c>
      <c r="K40" s="17">
        <v>400</v>
      </c>
      <c r="L40" s="16">
        <f t="shared" si="0"/>
        <v>3.225806451612903</v>
      </c>
      <c r="M40" s="16">
        <v>0</v>
      </c>
      <c r="N40" s="17">
        <v>-400</v>
      </c>
      <c r="O40" s="17">
        <v>0</v>
      </c>
      <c r="P40" s="18">
        <f t="shared" si="1"/>
        <v>0</v>
      </c>
      <c r="Q40" s="14"/>
      <c r="R40" s="16"/>
      <c r="S40" s="16">
        <f t="shared" si="2"/>
        <v>0</v>
      </c>
      <c r="T40" s="18">
        <f t="shared" si="3"/>
        <v>0</v>
      </c>
      <c r="U40" s="14" t="s">
        <v>63</v>
      </c>
      <c r="V40" s="15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f t="shared" si="4"/>
        <v>0</v>
      </c>
      <c r="AC40" s="16">
        <f t="shared" si="5"/>
        <v>0</v>
      </c>
      <c r="AD40" s="16">
        <f t="shared" si="6"/>
        <v>7.6259259259259258</v>
      </c>
      <c r="AE40" s="16">
        <f t="shared" si="7"/>
        <v>7.2579110651499477</v>
      </c>
      <c r="AF40" s="16">
        <f t="shared" si="8"/>
        <v>8.0634066587395932</v>
      </c>
      <c r="AG40" s="18">
        <f t="shared" si="9"/>
        <v>-100</v>
      </c>
      <c r="AH40" s="18">
        <f t="shared" si="10"/>
        <v>-100</v>
      </c>
      <c r="AI40" s="18">
        <f t="shared" si="11"/>
        <v>-100</v>
      </c>
      <c r="AJ40" s="15">
        <v>9</v>
      </c>
      <c r="AK40" s="14" t="s">
        <v>157</v>
      </c>
      <c r="AL40" s="15">
        <v>53</v>
      </c>
      <c r="AM40" s="14" t="s">
        <v>65</v>
      </c>
      <c r="AN40" s="14" t="s">
        <v>66</v>
      </c>
      <c r="AO40" s="16">
        <v>7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4"/>
      <c r="AV40" s="16">
        <v>0</v>
      </c>
      <c r="AW40" s="14"/>
      <c r="AX40" s="14" t="s">
        <v>63</v>
      </c>
      <c r="AY40" s="14"/>
      <c r="AZ40" s="14" t="s">
        <v>287</v>
      </c>
      <c r="BA40" s="14" t="s">
        <v>288</v>
      </c>
      <c r="BB40" s="14" t="s">
        <v>289</v>
      </c>
      <c r="BC40" s="14" t="s">
        <v>290</v>
      </c>
    </row>
    <row r="41" spans="1:55" x14ac:dyDescent="0.2">
      <c r="A41" s="7" t="s">
        <v>55</v>
      </c>
      <c r="B41" s="8">
        <v>5</v>
      </c>
      <c r="C41" s="7" t="s">
        <v>295</v>
      </c>
      <c r="D41" s="8">
        <v>3</v>
      </c>
      <c r="E41" s="7" t="s">
        <v>296</v>
      </c>
      <c r="F41" s="7" t="s">
        <v>297</v>
      </c>
      <c r="G41" s="7" t="s">
        <v>144</v>
      </c>
      <c r="H41" s="7" t="s">
        <v>298</v>
      </c>
      <c r="I41" s="7" t="s">
        <v>89</v>
      </c>
      <c r="J41" s="9">
        <v>30</v>
      </c>
      <c r="K41" s="10">
        <v>400</v>
      </c>
      <c r="L41" s="9">
        <f t="shared" si="0"/>
        <v>3.225806451612903</v>
      </c>
      <c r="M41" s="9">
        <v>3.31</v>
      </c>
      <c r="N41" s="10">
        <v>200</v>
      </c>
      <c r="O41" s="10">
        <v>600</v>
      </c>
      <c r="P41" s="11">
        <f t="shared" si="1"/>
        <v>-33.333333333333329</v>
      </c>
      <c r="Q41" s="7" t="s">
        <v>299</v>
      </c>
      <c r="R41" s="9">
        <v>82.8</v>
      </c>
      <c r="S41" s="9">
        <f t="shared" si="2"/>
        <v>52.8</v>
      </c>
      <c r="T41" s="11">
        <f t="shared" si="3"/>
        <v>176</v>
      </c>
      <c r="U41" s="7" t="s">
        <v>63</v>
      </c>
      <c r="V41" s="8">
        <v>9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f t="shared" si="4"/>
        <v>0</v>
      </c>
      <c r="AC41" s="9">
        <f t="shared" si="5"/>
        <v>0</v>
      </c>
      <c r="AD41" s="9">
        <f t="shared" si="6"/>
        <v>7.6259259259259258</v>
      </c>
      <c r="AE41" s="9">
        <f t="shared" si="7"/>
        <v>7.2579110651499477</v>
      </c>
      <c r="AF41" s="9">
        <f t="shared" si="8"/>
        <v>8.0634066587395932</v>
      </c>
      <c r="AG41" s="11">
        <f t="shared" si="9"/>
        <v>-100</v>
      </c>
      <c r="AH41" s="11">
        <f t="shared" si="10"/>
        <v>-100</v>
      </c>
      <c r="AI41" s="11">
        <f t="shared" si="11"/>
        <v>-100</v>
      </c>
      <c r="AJ41" s="8">
        <v>9</v>
      </c>
      <c r="AK41" s="7" t="s">
        <v>157</v>
      </c>
      <c r="AL41" s="8">
        <v>53</v>
      </c>
      <c r="AM41" s="7" t="s">
        <v>65</v>
      </c>
      <c r="AN41" s="7" t="s">
        <v>66</v>
      </c>
      <c r="AO41" s="9">
        <v>7</v>
      </c>
      <c r="AP41" s="8">
        <v>4</v>
      </c>
      <c r="AQ41" s="8">
        <v>9</v>
      </c>
      <c r="AR41" s="8">
        <v>9</v>
      </c>
      <c r="AS41" s="8">
        <v>9</v>
      </c>
      <c r="AT41" s="8">
        <v>9</v>
      </c>
      <c r="AU41" s="7" t="s">
        <v>67</v>
      </c>
      <c r="AV41" s="9">
        <v>-12</v>
      </c>
      <c r="AW41" s="7" t="s">
        <v>300</v>
      </c>
      <c r="AX41" s="7" t="s">
        <v>80</v>
      </c>
      <c r="AY41" s="7" t="s">
        <v>168</v>
      </c>
      <c r="AZ41" s="7" t="s">
        <v>287</v>
      </c>
      <c r="BA41" s="7" t="s">
        <v>288</v>
      </c>
      <c r="BB41" s="7" t="s">
        <v>289</v>
      </c>
      <c r="BC41" s="7" t="s">
        <v>290</v>
      </c>
    </row>
    <row r="42" spans="1:55" x14ac:dyDescent="0.2">
      <c r="A42" s="7" t="s">
        <v>55</v>
      </c>
      <c r="B42" s="8">
        <v>5</v>
      </c>
      <c r="C42" s="7" t="s">
        <v>301</v>
      </c>
      <c r="D42" s="8">
        <v>4</v>
      </c>
      <c r="E42" s="7" t="s">
        <v>111</v>
      </c>
      <c r="F42" s="7" t="s">
        <v>302</v>
      </c>
      <c r="G42" s="7" t="s">
        <v>125</v>
      </c>
      <c r="H42" s="7" t="s">
        <v>303</v>
      </c>
      <c r="I42" s="7" t="s">
        <v>62</v>
      </c>
      <c r="J42" s="9">
        <v>5</v>
      </c>
      <c r="K42" s="10">
        <v>1300</v>
      </c>
      <c r="L42" s="9">
        <f t="shared" si="0"/>
        <v>16.666666666666664</v>
      </c>
      <c r="M42" s="9">
        <v>17.100000000000001</v>
      </c>
      <c r="N42" s="10">
        <v>0</v>
      </c>
      <c r="O42" s="10">
        <v>1300</v>
      </c>
      <c r="P42" s="11">
        <f t="shared" si="1"/>
        <v>0</v>
      </c>
      <c r="Q42" s="7" t="s">
        <v>62</v>
      </c>
      <c r="R42" s="9">
        <v>6.13</v>
      </c>
      <c r="S42" s="9">
        <f t="shared" si="2"/>
        <v>1.1299999999999999</v>
      </c>
      <c r="T42" s="11">
        <f t="shared" si="3"/>
        <v>22.599999999999998</v>
      </c>
      <c r="U42" s="7" t="s">
        <v>63</v>
      </c>
      <c r="V42" s="8">
        <v>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f t="shared" si="4"/>
        <v>0</v>
      </c>
      <c r="AC42" s="9">
        <f t="shared" si="5"/>
        <v>0</v>
      </c>
      <c r="AD42" s="9">
        <f t="shared" si="6"/>
        <v>7.6259259259259258</v>
      </c>
      <c r="AE42" s="9">
        <f t="shared" si="7"/>
        <v>7.2579110651499477</v>
      </c>
      <c r="AF42" s="9">
        <f t="shared" si="8"/>
        <v>8.0634066587395932</v>
      </c>
      <c r="AG42" s="11">
        <f t="shared" si="9"/>
        <v>-100</v>
      </c>
      <c r="AH42" s="11">
        <f t="shared" si="10"/>
        <v>-100</v>
      </c>
      <c r="AI42" s="11">
        <f t="shared" si="11"/>
        <v>-100</v>
      </c>
      <c r="AJ42" s="8">
        <v>9</v>
      </c>
      <c r="AK42" s="7" t="s">
        <v>157</v>
      </c>
      <c r="AL42" s="8">
        <v>53</v>
      </c>
      <c r="AM42" s="7" t="s">
        <v>65</v>
      </c>
      <c r="AN42" s="7" t="s">
        <v>66</v>
      </c>
      <c r="AO42" s="9">
        <v>7</v>
      </c>
      <c r="AP42" s="8">
        <v>3</v>
      </c>
      <c r="AQ42" s="8">
        <v>1</v>
      </c>
      <c r="AR42" s="8">
        <v>1</v>
      </c>
      <c r="AS42" s="8">
        <v>3</v>
      </c>
      <c r="AT42" s="8">
        <v>6</v>
      </c>
      <c r="AU42" s="7" t="s">
        <v>116</v>
      </c>
      <c r="AV42" s="9">
        <v>-27</v>
      </c>
      <c r="AW42" s="7" t="s">
        <v>304</v>
      </c>
      <c r="AX42" s="7" t="s">
        <v>80</v>
      </c>
      <c r="AY42" s="7" t="s">
        <v>174</v>
      </c>
      <c r="AZ42" s="7" t="s">
        <v>287</v>
      </c>
      <c r="BA42" s="7" t="s">
        <v>288</v>
      </c>
      <c r="BB42" s="7" t="s">
        <v>289</v>
      </c>
      <c r="BC42" s="7" t="s">
        <v>290</v>
      </c>
    </row>
    <row r="43" spans="1:55" x14ac:dyDescent="0.2">
      <c r="A43" s="7" t="s">
        <v>55</v>
      </c>
      <c r="B43" s="8">
        <v>5</v>
      </c>
      <c r="C43" s="7" t="s">
        <v>305</v>
      </c>
      <c r="D43" s="8">
        <v>5</v>
      </c>
      <c r="E43" s="7" t="s">
        <v>124</v>
      </c>
      <c r="F43" s="7" t="s">
        <v>95</v>
      </c>
      <c r="G43" s="7" t="s">
        <v>125</v>
      </c>
      <c r="H43" s="7" t="s">
        <v>306</v>
      </c>
      <c r="I43" s="7" t="s">
        <v>79</v>
      </c>
      <c r="J43" s="9">
        <v>2.5</v>
      </c>
      <c r="K43" s="10">
        <v>1700</v>
      </c>
      <c r="L43" s="9">
        <f t="shared" si="0"/>
        <v>28.571428571428569</v>
      </c>
      <c r="M43" s="9">
        <v>29.31</v>
      </c>
      <c r="N43" s="10">
        <v>200</v>
      </c>
      <c r="O43" s="10">
        <v>1900</v>
      </c>
      <c r="P43" s="11">
        <f t="shared" si="1"/>
        <v>-10.526315789473683</v>
      </c>
      <c r="Q43" s="7" t="s">
        <v>79</v>
      </c>
      <c r="R43" s="9">
        <v>2.04</v>
      </c>
      <c r="S43" s="9">
        <f t="shared" si="2"/>
        <v>-0.45999999999999996</v>
      </c>
      <c r="T43" s="11">
        <f t="shared" si="3"/>
        <v>-18.399999999999999</v>
      </c>
      <c r="U43" s="7" t="s">
        <v>80</v>
      </c>
      <c r="V43" s="8">
        <v>1</v>
      </c>
      <c r="W43" s="9">
        <v>608</v>
      </c>
      <c r="X43" s="9">
        <v>376</v>
      </c>
      <c r="Y43" s="9">
        <v>280</v>
      </c>
      <c r="Z43" s="9">
        <v>1264</v>
      </c>
      <c r="AA43" s="9">
        <v>37.64</v>
      </c>
      <c r="AB43" s="9">
        <f t="shared" si="4"/>
        <v>33.677894736842106</v>
      </c>
      <c r="AC43" s="9">
        <f t="shared" si="5"/>
        <v>19.810526315789474</v>
      </c>
      <c r="AD43" s="9">
        <f t="shared" si="6"/>
        <v>7.6259259259259258</v>
      </c>
      <c r="AE43" s="9">
        <f t="shared" si="7"/>
        <v>7.2579110651499477</v>
      </c>
      <c r="AF43" s="9">
        <f t="shared" si="8"/>
        <v>8.0634066587395932</v>
      </c>
      <c r="AG43" s="11">
        <f t="shared" si="9"/>
        <v>159.77863551545207</v>
      </c>
      <c r="AH43" s="11">
        <f t="shared" si="10"/>
        <v>172.95080000239972</v>
      </c>
      <c r="AI43" s="11">
        <f t="shared" si="11"/>
        <v>145.68432616898545</v>
      </c>
      <c r="AJ43" s="8">
        <v>9</v>
      </c>
      <c r="AK43" s="7" t="s">
        <v>157</v>
      </c>
      <c r="AL43" s="8">
        <v>53</v>
      </c>
      <c r="AM43" s="7" t="s">
        <v>65</v>
      </c>
      <c r="AN43" s="7" t="s">
        <v>66</v>
      </c>
      <c r="AO43" s="9">
        <v>7</v>
      </c>
      <c r="AP43" s="8">
        <v>6</v>
      </c>
      <c r="AQ43" s="8">
        <v>5</v>
      </c>
      <c r="AR43" s="8">
        <v>5</v>
      </c>
      <c r="AS43" s="8">
        <v>2</v>
      </c>
      <c r="AT43" s="8">
        <v>1</v>
      </c>
      <c r="AU43" s="7" t="s">
        <v>91</v>
      </c>
      <c r="AV43" s="9">
        <v>-1.2</v>
      </c>
      <c r="AW43" s="7" t="s">
        <v>307</v>
      </c>
      <c r="AX43" s="7" t="s">
        <v>80</v>
      </c>
      <c r="AY43" s="7" t="s">
        <v>174</v>
      </c>
      <c r="AZ43" s="7" t="s">
        <v>287</v>
      </c>
      <c r="BA43" s="7" t="s">
        <v>288</v>
      </c>
      <c r="BB43" s="7" t="s">
        <v>289</v>
      </c>
      <c r="BC43" s="7" t="s">
        <v>290</v>
      </c>
    </row>
    <row r="44" spans="1:55" x14ac:dyDescent="0.2">
      <c r="A44" s="7" t="s">
        <v>55</v>
      </c>
      <c r="B44" s="8">
        <v>5</v>
      </c>
      <c r="C44" s="7" t="s">
        <v>308</v>
      </c>
      <c r="D44" s="8">
        <v>6</v>
      </c>
      <c r="E44" s="7" t="s">
        <v>119</v>
      </c>
      <c r="F44" s="7" t="s">
        <v>273</v>
      </c>
      <c r="G44" s="7" t="s">
        <v>309</v>
      </c>
      <c r="H44" s="7" t="s">
        <v>310</v>
      </c>
      <c r="I44" s="7" t="s">
        <v>61</v>
      </c>
      <c r="J44" s="9">
        <v>6</v>
      </c>
      <c r="K44" s="10">
        <v>1200</v>
      </c>
      <c r="L44" s="9">
        <f t="shared" si="0"/>
        <v>14.285714285714285</v>
      </c>
      <c r="M44" s="9">
        <v>14.66</v>
      </c>
      <c r="N44" s="10">
        <v>100</v>
      </c>
      <c r="O44" s="10">
        <v>1300</v>
      </c>
      <c r="P44" s="11">
        <f t="shared" si="1"/>
        <v>-7.6923076923076925</v>
      </c>
      <c r="Q44" s="7" t="s">
        <v>61</v>
      </c>
      <c r="R44" s="9">
        <v>13.78</v>
      </c>
      <c r="S44" s="9">
        <f t="shared" si="2"/>
        <v>7.7799999999999994</v>
      </c>
      <c r="T44" s="11">
        <f t="shared" si="3"/>
        <v>129.66666666666666</v>
      </c>
      <c r="U44" s="7" t="s">
        <v>63</v>
      </c>
      <c r="V44" s="8">
        <v>2</v>
      </c>
      <c r="W44" s="9">
        <v>0</v>
      </c>
      <c r="X44" s="9">
        <v>1200</v>
      </c>
      <c r="Y44" s="9">
        <v>692</v>
      </c>
      <c r="Z44" s="9">
        <v>1892</v>
      </c>
      <c r="AA44" s="9">
        <v>33.92</v>
      </c>
      <c r="AB44" s="9">
        <f t="shared" si="4"/>
        <v>31.310769230769235</v>
      </c>
      <c r="AC44" s="9">
        <f t="shared" si="5"/>
        <v>26.092307692307692</v>
      </c>
      <c r="AD44" s="9">
        <f t="shared" si="6"/>
        <v>7.6259259259259258</v>
      </c>
      <c r="AE44" s="9">
        <f t="shared" si="7"/>
        <v>7.2579110651499477</v>
      </c>
      <c r="AF44" s="9">
        <f t="shared" si="8"/>
        <v>8.0634066587395932</v>
      </c>
      <c r="AG44" s="11">
        <f t="shared" si="9"/>
        <v>242.15265065192213</v>
      </c>
      <c r="AH44" s="11">
        <f t="shared" si="10"/>
        <v>259.50161772571442</v>
      </c>
      <c r="AI44" s="11">
        <f t="shared" si="11"/>
        <v>223.58913293833837</v>
      </c>
      <c r="AJ44" s="8">
        <v>9</v>
      </c>
      <c r="AK44" s="7" t="s">
        <v>157</v>
      </c>
      <c r="AL44" s="8">
        <v>53</v>
      </c>
      <c r="AM44" s="7" t="s">
        <v>65</v>
      </c>
      <c r="AN44" s="7" t="s">
        <v>66</v>
      </c>
      <c r="AO44" s="9">
        <v>7</v>
      </c>
      <c r="AP44" s="8">
        <v>7</v>
      </c>
      <c r="AQ44" s="8">
        <v>6</v>
      </c>
      <c r="AR44" s="8">
        <v>3</v>
      </c>
      <c r="AS44" s="8">
        <v>1</v>
      </c>
      <c r="AT44" s="8">
        <v>2</v>
      </c>
      <c r="AU44" s="7" t="s">
        <v>91</v>
      </c>
      <c r="AV44" s="9">
        <v>11.88</v>
      </c>
      <c r="AW44" s="7" t="s">
        <v>311</v>
      </c>
      <c r="AX44" s="7" t="s">
        <v>80</v>
      </c>
      <c r="AY44" s="7" t="s">
        <v>174</v>
      </c>
      <c r="AZ44" s="7" t="s">
        <v>287</v>
      </c>
      <c r="BA44" s="7" t="s">
        <v>288</v>
      </c>
      <c r="BB44" s="7" t="s">
        <v>289</v>
      </c>
      <c r="BC44" s="7" t="s">
        <v>290</v>
      </c>
    </row>
    <row r="45" spans="1:55" x14ac:dyDescent="0.2">
      <c r="A45" s="7" t="s">
        <v>55</v>
      </c>
      <c r="B45" s="8">
        <v>5</v>
      </c>
      <c r="C45" s="7" t="s">
        <v>312</v>
      </c>
      <c r="D45" s="8">
        <v>7</v>
      </c>
      <c r="E45" s="7" t="s">
        <v>176</v>
      </c>
      <c r="F45" s="7" t="s">
        <v>313</v>
      </c>
      <c r="G45" s="7" t="s">
        <v>314</v>
      </c>
      <c r="H45" s="7" t="s">
        <v>190</v>
      </c>
      <c r="I45" s="7" t="s">
        <v>107</v>
      </c>
      <c r="J45" s="9">
        <v>8</v>
      </c>
      <c r="K45" s="10">
        <v>1000</v>
      </c>
      <c r="L45" s="9">
        <f t="shared" si="0"/>
        <v>11.111111111111111</v>
      </c>
      <c r="M45" s="9">
        <v>11.4</v>
      </c>
      <c r="N45" s="10">
        <v>200</v>
      </c>
      <c r="O45" s="10">
        <v>1200</v>
      </c>
      <c r="P45" s="11">
        <f t="shared" si="1"/>
        <v>-16.666666666666664</v>
      </c>
      <c r="Q45" s="7" t="s">
        <v>107</v>
      </c>
      <c r="R45" s="9">
        <v>12.04</v>
      </c>
      <c r="S45" s="9">
        <f t="shared" si="2"/>
        <v>4.0399999999999991</v>
      </c>
      <c r="T45" s="11">
        <f t="shared" si="3"/>
        <v>50.499999999999986</v>
      </c>
      <c r="U45" s="7" t="s">
        <v>63</v>
      </c>
      <c r="V45" s="8">
        <v>3</v>
      </c>
      <c r="W45" s="9">
        <v>0</v>
      </c>
      <c r="X45" s="9">
        <v>0</v>
      </c>
      <c r="Y45" s="9">
        <v>580</v>
      </c>
      <c r="Z45" s="9">
        <v>580</v>
      </c>
      <c r="AA45" s="9">
        <v>10.8</v>
      </c>
      <c r="AB45" s="9">
        <f t="shared" si="4"/>
        <v>9.0000000000000018</v>
      </c>
      <c r="AC45" s="9">
        <f t="shared" si="5"/>
        <v>9.0000000000000018</v>
      </c>
      <c r="AD45" s="9">
        <f t="shared" si="6"/>
        <v>7.6259259259259258</v>
      </c>
      <c r="AE45" s="9">
        <f t="shared" si="7"/>
        <v>7.2579110651499477</v>
      </c>
      <c r="AF45" s="9">
        <f t="shared" si="8"/>
        <v>8.0634066587395932</v>
      </c>
      <c r="AG45" s="11">
        <f t="shared" si="9"/>
        <v>18.018455560951942</v>
      </c>
      <c r="AH45" s="11">
        <f t="shared" si="10"/>
        <v>24.002621680155055</v>
      </c>
      <c r="AI45" s="11">
        <f t="shared" si="11"/>
        <v>11.615355406207547</v>
      </c>
      <c r="AJ45" s="8">
        <v>9</v>
      </c>
      <c r="AK45" s="7" t="s">
        <v>157</v>
      </c>
      <c r="AL45" s="8">
        <v>53</v>
      </c>
      <c r="AM45" s="7" t="s">
        <v>65</v>
      </c>
      <c r="AN45" s="7" t="s">
        <v>66</v>
      </c>
      <c r="AO45" s="9">
        <v>7</v>
      </c>
      <c r="AP45" s="8">
        <v>8</v>
      </c>
      <c r="AQ45" s="8">
        <v>7</v>
      </c>
      <c r="AR45" s="8">
        <v>8</v>
      </c>
      <c r="AS45" s="8">
        <v>6</v>
      </c>
      <c r="AT45" s="8">
        <v>3</v>
      </c>
      <c r="AU45" s="7" t="s">
        <v>67</v>
      </c>
      <c r="AV45" s="9">
        <v>5.4</v>
      </c>
      <c r="AW45" s="7" t="s">
        <v>315</v>
      </c>
      <c r="AX45" s="7" t="s">
        <v>80</v>
      </c>
      <c r="AY45" s="7" t="s">
        <v>174</v>
      </c>
      <c r="AZ45" s="7" t="s">
        <v>287</v>
      </c>
      <c r="BA45" s="7" t="s">
        <v>288</v>
      </c>
      <c r="BB45" s="7" t="s">
        <v>289</v>
      </c>
      <c r="BC45" s="7" t="s">
        <v>290</v>
      </c>
    </row>
    <row r="46" spans="1:55" x14ac:dyDescent="0.2">
      <c r="A46" s="7" t="s">
        <v>55</v>
      </c>
      <c r="B46" s="8">
        <v>5</v>
      </c>
      <c r="C46" s="7" t="s">
        <v>316</v>
      </c>
      <c r="D46" s="8">
        <v>8</v>
      </c>
      <c r="E46" s="7" t="s">
        <v>317</v>
      </c>
      <c r="F46" s="7" t="s">
        <v>318</v>
      </c>
      <c r="G46" s="7" t="s">
        <v>319</v>
      </c>
      <c r="H46" s="7" t="s">
        <v>320</v>
      </c>
      <c r="I46" s="7" t="s">
        <v>207</v>
      </c>
      <c r="J46" s="9">
        <v>20</v>
      </c>
      <c r="K46" s="10">
        <v>700</v>
      </c>
      <c r="L46" s="9">
        <f t="shared" si="0"/>
        <v>4.7619047619047619</v>
      </c>
      <c r="M46" s="9">
        <v>4.8899999999999997</v>
      </c>
      <c r="N46" s="10">
        <v>0</v>
      </c>
      <c r="O46" s="10">
        <v>700</v>
      </c>
      <c r="P46" s="11">
        <f t="shared" si="1"/>
        <v>0</v>
      </c>
      <c r="Q46" s="7" t="s">
        <v>321</v>
      </c>
      <c r="R46" s="9">
        <v>46.13</v>
      </c>
      <c r="S46" s="9">
        <f t="shared" si="2"/>
        <v>26.130000000000003</v>
      </c>
      <c r="T46" s="11">
        <f t="shared" si="3"/>
        <v>130.65000000000003</v>
      </c>
      <c r="U46" s="7" t="s">
        <v>63</v>
      </c>
      <c r="V46" s="8">
        <v>5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f t="shared" si="4"/>
        <v>0</v>
      </c>
      <c r="AC46" s="9">
        <f t="shared" si="5"/>
        <v>0</v>
      </c>
      <c r="AD46" s="9">
        <f t="shared" si="6"/>
        <v>7.6259259259259258</v>
      </c>
      <c r="AE46" s="9">
        <f t="shared" si="7"/>
        <v>7.2579110651499477</v>
      </c>
      <c r="AF46" s="9">
        <f t="shared" si="8"/>
        <v>8.0634066587395932</v>
      </c>
      <c r="AG46" s="11">
        <f t="shared" si="9"/>
        <v>-100</v>
      </c>
      <c r="AH46" s="11">
        <f t="shared" si="10"/>
        <v>-100</v>
      </c>
      <c r="AI46" s="11">
        <f t="shared" si="11"/>
        <v>-100</v>
      </c>
      <c r="AJ46" s="8">
        <v>9</v>
      </c>
      <c r="AK46" s="7" t="s">
        <v>157</v>
      </c>
      <c r="AL46" s="8">
        <v>53</v>
      </c>
      <c r="AM46" s="7" t="s">
        <v>65</v>
      </c>
      <c r="AN46" s="7" t="s">
        <v>66</v>
      </c>
      <c r="AO46" s="9">
        <v>7</v>
      </c>
      <c r="AP46" s="8">
        <v>9</v>
      </c>
      <c r="AQ46" s="8">
        <v>8</v>
      </c>
      <c r="AR46" s="8">
        <v>6</v>
      </c>
      <c r="AS46" s="8">
        <v>7</v>
      </c>
      <c r="AT46" s="8">
        <v>5</v>
      </c>
      <c r="AU46" s="7" t="s">
        <v>67</v>
      </c>
      <c r="AV46" s="9">
        <v>9</v>
      </c>
      <c r="AW46" s="7" t="s">
        <v>322</v>
      </c>
      <c r="AX46" s="7" t="s">
        <v>80</v>
      </c>
      <c r="AY46" s="7" t="s">
        <v>174</v>
      </c>
      <c r="AZ46" s="7" t="s">
        <v>287</v>
      </c>
      <c r="BA46" s="7" t="s">
        <v>288</v>
      </c>
      <c r="BB46" s="7" t="s">
        <v>289</v>
      </c>
      <c r="BC46" s="7" t="s">
        <v>290</v>
      </c>
    </row>
    <row r="47" spans="1:55" x14ac:dyDescent="0.2">
      <c r="A47" s="7" t="s">
        <v>55</v>
      </c>
      <c r="B47" s="8">
        <v>5</v>
      </c>
      <c r="C47" s="7" t="s">
        <v>323</v>
      </c>
      <c r="D47" s="8">
        <v>9</v>
      </c>
      <c r="E47" s="7" t="s">
        <v>94</v>
      </c>
      <c r="F47" s="7" t="s">
        <v>95</v>
      </c>
      <c r="G47" s="7" t="s">
        <v>324</v>
      </c>
      <c r="H47" s="7" t="s">
        <v>325</v>
      </c>
      <c r="I47" s="7" t="s">
        <v>78</v>
      </c>
      <c r="J47" s="9">
        <v>3</v>
      </c>
      <c r="K47" s="10">
        <v>1600</v>
      </c>
      <c r="L47" s="9">
        <f t="shared" si="0"/>
        <v>25</v>
      </c>
      <c r="M47" s="9">
        <v>25.65</v>
      </c>
      <c r="N47" s="10">
        <v>100</v>
      </c>
      <c r="O47" s="10">
        <v>1700</v>
      </c>
      <c r="P47" s="11">
        <f t="shared" si="1"/>
        <v>-5.8823529411764701</v>
      </c>
      <c r="Q47" s="7" t="s">
        <v>78</v>
      </c>
      <c r="R47" s="9">
        <v>2.2799999999999998</v>
      </c>
      <c r="S47" s="9">
        <f t="shared" si="2"/>
        <v>-0.7200000000000002</v>
      </c>
      <c r="T47" s="11">
        <f t="shared" si="3"/>
        <v>-24.000000000000007</v>
      </c>
      <c r="U47" s="7" t="s">
        <v>63</v>
      </c>
      <c r="V47" s="8">
        <v>4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f t="shared" si="4"/>
        <v>0</v>
      </c>
      <c r="AC47" s="9">
        <f t="shared" si="5"/>
        <v>0</v>
      </c>
      <c r="AD47" s="9">
        <f t="shared" si="6"/>
        <v>7.6259259259259258</v>
      </c>
      <c r="AE47" s="9">
        <f t="shared" si="7"/>
        <v>7.2579110651499477</v>
      </c>
      <c r="AF47" s="9">
        <f t="shared" si="8"/>
        <v>8.0634066587395932</v>
      </c>
      <c r="AG47" s="11">
        <f t="shared" si="9"/>
        <v>-100</v>
      </c>
      <c r="AH47" s="11">
        <f t="shared" si="10"/>
        <v>-100</v>
      </c>
      <c r="AI47" s="11">
        <f t="shared" si="11"/>
        <v>-100</v>
      </c>
      <c r="AJ47" s="8">
        <v>9</v>
      </c>
      <c r="AK47" s="7" t="s">
        <v>157</v>
      </c>
      <c r="AL47" s="8">
        <v>53</v>
      </c>
      <c r="AM47" s="7" t="s">
        <v>65</v>
      </c>
      <c r="AN47" s="7" t="s">
        <v>66</v>
      </c>
      <c r="AO47" s="9">
        <v>7</v>
      </c>
      <c r="AP47" s="8">
        <v>1</v>
      </c>
      <c r="AQ47" s="8">
        <v>2</v>
      </c>
      <c r="AR47" s="8">
        <v>4</v>
      </c>
      <c r="AS47" s="8">
        <v>4</v>
      </c>
      <c r="AT47" s="8">
        <v>4</v>
      </c>
      <c r="AU47" s="7" t="s">
        <v>116</v>
      </c>
      <c r="AV47" s="9">
        <v>-25.8</v>
      </c>
      <c r="AW47" s="7" t="s">
        <v>326</v>
      </c>
      <c r="AX47" s="7" t="s">
        <v>63</v>
      </c>
      <c r="AY47" s="7"/>
      <c r="AZ47" s="7" t="s">
        <v>287</v>
      </c>
      <c r="BA47" s="7" t="s">
        <v>288</v>
      </c>
      <c r="BB47" s="7" t="s">
        <v>289</v>
      </c>
      <c r="BC47" s="7" t="s">
        <v>290</v>
      </c>
    </row>
    <row r="48" spans="1:55" x14ac:dyDescent="0.2">
      <c r="A48" s="7" t="s">
        <v>55</v>
      </c>
      <c r="B48" s="8">
        <v>5</v>
      </c>
      <c r="C48" s="7" t="s">
        <v>327</v>
      </c>
      <c r="D48" s="8">
        <v>10</v>
      </c>
      <c r="E48" s="7" t="s">
        <v>328</v>
      </c>
      <c r="F48" s="7" t="s">
        <v>103</v>
      </c>
      <c r="G48" s="7" t="s">
        <v>144</v>
      </c>
      <c r="H48" s="7" t="s">
        <v>279</v>
      </c>
      <c r="I48" s="7" t="s">
        <v>329</v>
      </c>
      <c r="J48" s="9">
        <v>15</v>
      </c>
      <c r="K48" s="10">
        <v>800</v>
      </c>
      <c r="L48" s="9">
        <f t="shared" si="0"/>
        <v>6.25</v>
      </c>
      <c r="M48" s="9">
        <v>6.41</v>
      </c>
      <c r="N48" s="10">
        <v>0</v>
      </c>
      <c r="O48" s="10">
        <v>800</v>
      </c>
      <c r="P48" s="11">
        <f t="shared" si="1"/>
        <v>0</v>
      </c>
      <c r="Q48" s="7" t="s">
        <v>329</v>
      </c>
      <c r="R48" s="9">
        <v>34.92</v>
      </c>
      <c r="S48" s="9">
        <f t="shared" si="2"/>
        <v>19.920000000000002</v>
      </c>
      <c r="T48" s="11">
        <f t="shared" si="3"/>
        <v>132.80000000000001</v>
      </c>
      <c r="U48" s="7" t="s">
        <v>63</v>
      </c>
      <c r="V48" s="8">
        <v>7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f t="shared" si="4"/>
        <v>0</v>
      </c>
      <c r="AC48" s="9">
        <f t="shared" si="5"/>
        <v>0</v>
      </c>
      <c r="AD48" s="9">
        <f t="shared" si="6"/>
        <v>7.6259259259259258</v>
      </c>
      <c r="AE48" s="9">
        <f t="shared" si="7"/>
        <v>7.2579110651499477</v>
      </c>
      <c r="AF48" s="9">
        <f t="shared" si="8"/>
        <v>8.0634066587395932</v>
      </c>
      <c r="AG48" s="11">
        <f t="shared" si="9"/>
        <v>-100</v>
      </c>
      <c r="AH48" s="11">
        <f t="shared" si="10"/>
        <v>-100</v>
      </c>
      <c r="AI48" s="11">
        <f t="shared" si="11"/>
        <v>-100</v>
      </c>
      <c r="AJ48" s="8">
        <v>9</v>
      </c>
      <c r="AK48" s="7" t="s">
        <v>157</v>
      </c>
      <c r="AL48" s="8">
        <v>53</v>
      </c>
      <c r="AM48" s="7" t="s">
        <v>65</v>
      </c>
      <c r="AN48" s="7" t="s">
        <v>66</v>
      </c>
      <c r="AO48" s="9">
        <v>7</v>
      </c>
      <c r="AP48" s="8">
        <v>5</v>
      </c>
      <c r="AQ48" s="8">
        <v>3</v>
      </c>
      <c r="AR48" s="8">
        <v>2</v>
      </c>
      <c r="AS48" s="8">
        <v>5</v>
      </c>
      <c r="AT48" s="8">
        <v>7</v>
      </c>
      <c r="AU48" s="7" t="s">
        <v>81</v>
      </c>
      <c r="AV48" s="9">
        <v>-4.92</v>
      </c>
      <c r="AW48" s="7" t="s">
        <v>330</v>
      </c>
      <c r="AX48" s="7" t="s">
        <v>63</v>
      </c>
      <c r="AY48" s="7"/>
      <c r="AZ48" s="7" t="s">
        <v>287</v>
      </c>
      <c r="BA48" s="7" t="s">
        <v>288</v>
      </c>
      <c r="BB48" s="7" t="s">
        <v>289</v>
      </c>
      <c r="BC48" s="7" t="s">
        <v>290</v>
      </c>
    </row>
    <row r="49" spans="1:55" x14ac:dyDescent="0.2">
      <c r="A49" s="14" t="s">
        <v>55</v>
      </c>
      <c r="B49" s="15">
        <v>6</v>
      </c>
      <c r="C49" s="14" t="s">
        <v>331</v>
      </c>
      <c r="D49" s="15">
        <v>1</v>
      </c>
      <c r="E49" s="14" t="s">
        <v>332</v>
      </c>
      <c r="F49" s="14" t="s">
        <v>333</v>
      </c>
      <c r="G49" s="14" t="s">
        <v>334</v>
      </c>
      <c r="H49" s="14" t="s">
        <v>275</v>
      </c>
      <c r="I49" s="14" t="s">
        <v>61</v>
      </c>
      <c r="J49" s="16">
        <v>6</v>
      </c>
      <c r="K49" s="17">
        <v>1200</v>
      </c>
      <c r="L49" s="16">
        <f t="shared" si="0"/>
        <v>14.285714285714285</v>
      </c>
      <c r="M49" s="16">
        <v>0</v>
      </c>
      <c r="N49" s="17">
        <v>-1200</v>
      </c>
      <c r="O49" s="17">
        <v>0</v>
      </c>
      <c r="P49" s="18">
        <f t="shared" si="1"/>
        <v>0</v>
      </c>
      <c r="Q49" s="14"/>
      <c r="R49" s="16"/>
      <c r="S49" s="16">
        <f t="shared" si="2"/>
        <v>0</v>
      </c>
      <c r="T49" s="18">
        <f t="shared" si="3"/>
        <v>0</v>
      </c>
      <c r="U49" s="14" t="s">
        <v>63</v>
      </c>
      <c r="V49" s="15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f t="shared" si="4"/>
        <v>0</v>
      </c>
      <c r="AC49" s="16">
        <f t="shared" si="5"/>
        <v>0</v>
      </c>
      <c r="AD49" s="16">
        <f t="shared" si="6"/>
        <v>7.3541666666666661</v>
      </c>
      <c r="AE49" s="16">
        <f t="shared" si="7"/>
        <v>7.2579110651499477</v>
      </c>
      <c r="AF49" s="16">
        <f t="shared" si="8"/>
        <v>8.0634066587395932</v>
      </c>
      <c r="AG49" s="18">
        <f t="shared" si="9"/>
        <v>-100</v>
      </c>
      <c r="AH49" s="18">
        <f t="shared" si="10"/>
        <v>-100</v>
      </c>
      <c r="AI49" s="18">
        <f t="shared" si="11"/>
        <v>-100</v>
      </c>
      <c r="AJ49" s="15">
        <v>6</v>
      </c>
      <c r="AK49" s="14"/>
      <c r="AL49" s="15"/>
      <c r="AM49" s="14" t="s">
        <v>335</v>
      </c>
      <c r="AN49" s="14"/>
      <c r="AO49" s="16">
        <v>128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4"/>
      <c r="AV49" s="16">
        <v>0</v>
      </c>
      <c r="AW49" s="14"/>
      <c r="AX49" s="14" t="s">
        <v>63</v>
      </c>
      <c r="AY49" s="14"/>
      <c r="AZ49" s="14"/>
      <c r="BA49" s="14"/>
      <c r="BB49" s="14"/>
      <c r="BC49" s="14"/>
    </row>
    <row r="50" spans="1:55" x14ac:dyDescent="0.2">
      <c r="A50" s="7" t="s">
        <v>55</v>
      </c>
      <c r="B50" s="8">
        <v>6</v>
      </c>
      <c r="C50" s="7" t="s">
        <v>336</v>
      </c>
      <c r="D50" s="8">
        <v>2</v>
      </c>
      <c r="E50" s="7" t="s">
        <v>111</v>
      </c>
      <c r="F50" s="7" t="s">
        <v>337</v>
      </c>
      <c r="G50" s="7" t="s">
        <v>338</v>
      </c>
      <c r="H50" s="7" t="s">
        <v>339</v>
      </c>
      <c r="I50" s="7" t="s">
        <v>329</v>
      </c>
      <c r="J50" s="9">
        <v>15</v>
      </c>
      <c r="K50" s="10">
        <v>800</v>
      </c>
      <c r="L50" s="9">
        <f t="shared" si="0"/>
        <v>6.25</v>
      </c>
      <c r="M50" s="9">
        <v>8.99</v>
      </c>
      <c r="N50" s="10">
        <v>100</v>
      </c>
      <c r="O50" s="10">
        <v>900</v>
      </c>
      <c r="P50" s="11">
        <f t="shared" si="1"/>
        <v>-11.111111111111111</v>
      </c>
      <c r="Q50" s="7" t="s">
        <v>106</v>
      </c>
      <c r="R50" s="9"/>
      <c r="S50" s="9">
        <f t="shared" si="2"/>
        <v>0</v>
      </c>
      <c r="T50" s="11">
        <f t="shared" si="3"/>
        <v>0</v>
      </c>
      <c r="U50" s="7" t="s">
        <v>63</v>
      </c>
      <c r="V50" s="8">
        <v>6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f t="shared" si="4"/>
        <v>0</v>
      </c>
      <c r="AC50" s="9">
        <f t="shared" si="5"/>
        <v>0</v>
      </c>
      <c r="AD50" s="9">
        <f t="shared" si="6"/>
        <v>7.3541666666666661</v>
      </c>
      <c r="AE50" s="9">
        <f t="shared" si="7"/>
        <v>7.2579110651499477</v>
      </c>
      <c r="AF50" s="9">
        <f t="shared" si="8"/>
        <v>8.0634066587395932</v>
      </c>
      <c r="AG50" s="11">
        <f t="shared" si="9"/>
        <v>-100</v>
      </c>
      <c r="AH50" s="11">
        <f t="shared" si="10"/>
        <v>-100</v>
      </c>
      <c r="AI50" s="11">
        <f t="shared" si="11"/>
        <v>-100</v>
      </c>
      <c r="AJ50" s="8">
        <v>6</v>
      </c>
      <c r="AK50" s="7"/>
      <c r="AL50" s="8"/>
      <c r="AM50" s="7" t="s">
        <v>335</v>
      </c>
      <c r="AN50" s="7"/>
      <c r="AO50" s="9">
        <v>128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7" t="s">
        <v>81</v>
      </c>
      <c r="AV50" s="9">
        <v>0</v>
      </c>
      <c r="AW50" s="7"/>
      <c r="AX50" s="7" t="s">
        <v>63</v>
      </c>
      <c r="AY50" s="7"/>
      <c r="AZ50" s="7"/>
      <c r="BA50" s="7"/>
      <c r="BB50" s="7"/>
      <c r="BC50" s="7"/>
    </row>
    <row r="51" spans="1:55" x14ac:dyDescent="0.2">
      <c r="A51" s="7" t="s">
        <v>55</v>
      </c>
      <c r="B51" s="8">
        <v>6</v>
      </c>
      <c r="C51" s="7" t="s">
        <v>340</v>
      </c>
      <c r="D51" s="8">
        <v>3</v>
      </c>
      <c r="E51" s="7" t="s">
        <v>124</v>
      </c>
      <c r="F51" s="7" t="s">
        <v>337</v>
      </c>
      <c r="G51" s="7" t="s">
        <v>341</v>
      </c>
      <c r="H51" s="7" t="s">
        <v>342</v>
      </c>
      <c r="I51" s="7" t="s">
        <v>343</v>
      </c>
      <c r="J51" s="9">
        <v>1.6</v>
      </c>
      <c r="K51" s="10">
        <v>2100</v>
      </c>
      <c r="L51" s="9">
        <f t="shared" si="0"/>
        <v>38.46153846153846</v>
      </c>
      <c r="M51" s="9">
        <v>55.35</v>
      </c>
      <c r="N51" s="10">
        <v>400</v>
      </c>
      <c r="O51" s="10">
        <v>2500</v>
      </c>
      <c r="P51" s="11">
        <f t="shared" si="1"/>
        <v>-16</v>
      </c>
      <c r="Q51" s="7" t="s">
        <v>344</v>
      </c>
      <c r="R51" s="9"/>
      <c r="S51" s="9">
        <f t="shared" si="2"/>
        <v>0</v>
      </c>
      <c r="T51" s="11">
        <f t="shared" si="3"/>
        <v>0</v>
      </c>
      <c r="U51" s="7" t="s">
        <v>63</v>
      </c>
      <c r="V51" s="8">
        <v>1</v>
      </c>
      <c r="W51" s="9">
        <v>356</v>
      </c>
      <c r="X51" s="9">
        <v>238</v>
      </c>
      <c r="Y51" s="9">
        <v>210</v>
      </c>
      <c r="Z51" s="9">
        <v>804</v>
      </c>
      <c r="AA51" s="9">
        <v>33.04</v>
      </c>
      <c r="AB51" s="9">
        <f t="shared" si="4"/>
        <v>27.753599999999999</v>
      </c>
      <c r="AC51" s="9">
        <f t="shared" si="5"/>
        <v>13.216000000000001</v>
      </c>
      <c r="AD51" s="9">
        <f t="shared" si="6"/>
        <v>7.3541666666666661</v>
      </c>
      <c r="AE51" s="9">
        <f t="shared" si="7"/>
        <v>7.2579110651499477</v>
      </c>
      <c r="AF51" s="9">
        <f t="shared" si="8"/>
        <v>8.0634066587395932</v>
      </c>
      <c r="AG51" s="11">
        <f t="shared" si="9"/>
        <v>79.707648725212493</v>
      </c>
      <c r="AH51" s="11">
        <f t="shared" si="10"/>
        <v>82.090960902769893</v>
      </c>
      <c r="AI51" s="11">
        <f t="shared" si="11"/>
        <v>63.900948560937643</v>
      </c>
      <c r="AJ51" s="8">
        <v>6</v>
      </c>
      <c r="AK51" s="7"/>
      <c r="AL51" s="8"/>
      <c r="AM51" s="7" t="s">
        <v>335</v>
      </c>
      <c r="AN51" s="7"/>
      <c r="AO51" s="9">
        <v>128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7" t="s">
        <v>81</v>
      </c>
      <c r="AV51" s="9">
        <v>0</v>
      </c>
      <c r="AW51" s="7"/>
      <c r="AX51" s="7" t="s">
        <v>63</v>
      </c>
      <c r="AY51" s="7"/>
      <c r="AZ51" s="7"/>
      <c r="BA51" s="7"/>
      <c r="BB51" s="7"/>
      <c r="BC51" s="7"/>
    </row>
    <row r="52" spans="1:55" x14ac:dyDescent="0.2">
      <c r="A52" s="7" t="s">
        <v>55</v>
      </c>
      <c r="B52" s="8">
        <v>6</v>
      </c>
      <c r="C52" s="7" t="s">
        <v>345</v>
      </c>
      <c r="D52" s="8">
        <v>4</v>
      </c>
      <c r="E52" s="7" t="s">
        <v>187</v>
      </c>
      <c r="F52" s="7" t="s">
        <v>346</v>
      </c>
      <c r="G52" s="7" t="s">
        <v>347</v>
      </c>
      <c r="H52" s="7" t="s">
        <v>348</v>
      </c>
      <c r="I52" s="7" t="s">
        <v>61</v>
      </c>
      <c r="J52" s="9">
        <v>6</v>
      </c>
      <c r="K52" s="10">
        <v>1200</v>
      </c>
      <c r="L52" s="9">
        <f t="shared" si="0"/>
        <v>14.285714285714285</v>
      </c>
      <c r="M52" s="9">
        <v>20.56</v>
      </c>
      <c r="N52" s="10">
        <v>300</v>
      </c>
      <c r="O52" s="10">
        <v>1500</v>
      </c>
      <c r="P52" s="11">
        <f t="shared" si="1"/>
        <v>-20</v>
      </c>
      <c r="Q52" s="7" t="s">
        <v>122</v>
      </c>
      <c r="R52" s="9"/>
      <c r="S52" s="9">
        <f t="shared" si="2"/>
        <v>0</v>
      </c>
      <c r="T52" s="11">
        <f t="shared" si="3"/>
        <v>0</v>
      </c>
      <c r="U52" s="7" t="s">
        <v>63</v>
      </c>
      <c r="V52" s="8">
        <v>2</v>
      </c>
      <c r="W52" s="9">
        <v>0</v>
      </c>
      <c r="X52" s="9">
        <v>842</v>
      </c>
      <c r="Y52" s="9">
        <v>534</v>
      </c>
      <c r="Z52" s="9">
        <v>1376</v>
      </c>
      <c r="AA52" s="9">
        <v>28.76</v>
      </c>
      <c r="AB52" s="9">
        <f t="shared" si="4"/>
        <v>23.008000000000003</v>
      </c>
      <c r="AC52" s="9">
        <f t="shared" si="5"/>
        <v>19.173333333333336</v>
      </c>
      <c r="AD52" s="9">
        <f t="shared" si="6"/>
        <v>7.3541666666666661</v>
      </c>
      <c r="AE52" s="9">
        <f t="shared" si="7"/>
        <v>7.2579110651499477</v>
      </c>
      <c r="AF52" s="9">
        <f t="shared" si="8"/>
        <v>8.0634066587395932</v>
      </c>
      <c r="AG52" s="11">
        <f t="shared" si="9"/>
        <v>160.7138810198301</v>
      </c>
      <c r="AH52" s="11">
        <f t="shared" si="10"/>
        <v>164.17151107564882</v>
      </c>
      <c r="AI52" s="11">
        <f t="shared" si="11"/>
        <v>137.78204603574287</v>
      </c>
      <c r="AJ52" s="8">
        <v>6</v>
      </c>
      <c r="AK52" s="7"/>
      <c r="AL52" s="8"/>
      <c r="AM52" s="7" t="s">
        <v>335</v>
      </c>
      <c r="AN52" s="7"/>
      <c r="AO52" s="9">
        <v>128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7" t="s">
        <v>81</v>
      </c>
      <c r="AV52" s="9">
        <v>0</v>
      </c>
      <c r="AW52" s="7"/>
      <c r="AX52" s="7" t="s">
        <v>63</v>
      </c>
      <c r="AY52" s="7"/>
      <c r="AZ52" s="7"/>
      <c r="BA52" s="7"/>
      <c r="BB52" s="7"/>
      <c r="BC52" s="7"/>
    </row>
    <row r="53" spans="1:55" x14ac:dyDescent="0.2">
      <c r="A53" s="7" t="s">
        <v>55</v>
      </c>
      <c r="B53" s="8">
        <v>6</v>
      </c>
      <c r="C53" s="7" t="s">
        <v>349</v>
      </c>
      <c r="D53" s="8">
        <v>5</v>
      </c>
      <c r="E53" s="7" t="s">
        <v>193</v>
      </c>
      <c r="F53" s="7" t="s">
        <v>346</v>
      </c>
      <c r="G53" s="7" t="s">
        <v>350</v>
      </c>
      <c r="H53" s="7" t="s">
        <v>239</v>
      </c>
      <c r="I53" s="7" t="s">
        <v>78</v>
      </c>
      <c r="J53" s="9">
        <v>3</v>
      </c>
      <c r="K53" s="10">
        <v>1600</v>
      </c>
      <c r="L53" s="9">
        <f t="shared" si="0"/>
        <v>25</v>
      </c>
      <c r="M53" s="9">
        <v>35.979999999999997</v>
      </c>
      <c r="N53" s="10">
        <v>500</v>
      </c>
      <c r="O53" s="10">
        <v>2100</v>
      </c>
      <c r="P53" s="11">
        <f t="shared" si="1"/>
        <v>-23.809523809523807</v>
      </c>
      <c r="Q53" s="7" t="s">
        <v>145</v>
      </c>
      <c r="R53" s="9"/>
      <c r="S53" s="9">
        <f t="shared" si="2"/>
        <v>0</v>
      </c>
      <c r="T53" s="11">
        <f t="shared" si="3"/>
        <v>0</v>
      </c>
      <c r="U53" s="7" t="s">
        <v>63</v>
      </c>
      <c r="V53" s="8">
        <v>5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f t="shared" si="4"/>
        <v>0</v>
      </c>
      <c r="AC53" s="9">
        <f t="shared" si="5"/>
        <v>0</v>
      </c>
      <c r="AD53" s="9">
        <f t="shared" si="6"/>
        <v>7.3541666666666661</v>
      </c>
      <c r="AE53" s="9">
        <f t="shared" si="7"/>
        <v>7.2579110651499477</v>
      </c>
      <c r="AF53" s="9">
        <f t="shared" si="8"/>
        <v>8.0634066587395932</v>
      </c>
      <c r="AG53" s="11">
        <f t="shared" si="9"/>
        <v>-100</v>
      </c>
      <c r="AH53" s="11">
        <f t="shared" si="10"/>
        <v>-100</v>
      </c>
      <c r="AI53" s="11">
        <f t="shared" si="11"/>
        <v>-100</v>
      </c>
      <c r="AJ53" s="8">
        <v>6</v>
      </c>
      <c r="AK53" s="7"/>
      <c r="AL53" s="8"/>
      <c r="AM53" s="7" t="s">
        <v>335</v>
      </c>
      <c r="AN53" s="7"/>
      <c r="AO53" s="9">
        <v>128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7" t="s">
        <v>81</v>
      </c>
      <c r="AV53" s="9">
        <v>0</v>
      </c>
      <c r="AW53" s="7"/>
      <c r="AX53" s="7" t="s">
        <v>63</v>
      </c>
      <c r="AY53" s="7"/>
      <c r="AZ53" s="7"/>
      <c r="BA53" s="7"/>
      <c r="BB53" s="7"/>
      <c r="BC53" s="7"/>
    </row>
    <row r="54" spans="1:55" x14ac:dyDescent="0.2">
      <c r="A54" s="7" t="s">
        <v>55</v>
      </c>
      <c r="B54" s="8">
        <v>6</v>
      </c>
      <c r="C54" s="7" t="s">
        <v>351</v>
      </c>
      <c r="D54" s="8">
        <v>6</v>
      </c>
      <c r="E54" s="7" t="s">
        <v>352</v>
      </c>
      <c r="F54" s="7" t="s">
        <v>353</v>
      </c>
      <c r="G54" s="7" t="s">
        <v>354</v>
      </c>
      <c r="H54" s="7" t="s">
        <v>150</v>
      </c>
      <c r="I54" s="7" t="s">
        <v>156</v>
      </c>
      <c r="J54" s="9">
        <v>4.5</v>
      </c>
      <c r="K54" s="10">
        <v>1300</v>
      </c>
      <c r="L54" s="9">
        <f t="shared" si="0"/>
        <v>18.181818181818183</v>
      </c>
      <c r="M54" s="9">
        <v>26.17</v>
      </c>
      <c r="N54" s="10">
        <v>400</v>
      </c>
      <c r="O54" s="10">
        <v>1700</v>
      </c>
      <c r="P54" s="11">
        <f t="shared" si="1"/>
        <v>-23.52941176470588</v>
      </c>
      <c r="Q54" s="7" t="s">
        <v>78</v>
      </c>
      <c r="R54" s="9"/>
      <c r="S54" s="9">
        <f t="shared" si="2"/>
        <v>0</v>
      </c>
      <c r="T54" s="11">
        <f t="shared" si="3"/>
        <v>0</v>
      </c>
      <c r="U54" s="7" t="s">
        <v>63</v>
      </c>
      <c r="V54" s="8">
        <v>4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f t="shared" si="4"/>
        <v>0</v>
      </c>
      <c r="AC54" s="9">
        <f t="shared" si="5"/>
        <v>0</v>
      </c>
      <c r="AD54" s="9">
        <f t="shared" si="6"/>
        <v>7.3541666666666661</v>
      </c>
      <c r="AE54" s="9">
        <f t="shared" si="7"/>
        <v>7.2579110651499477</v>
      </c>
      <c r="AF54" s="9">
        <f t="shared" si="8"/>
        <v>8.0634066587395932</v>
      </c>
      <c r="AG54" s="11">
        <f t="shared" si="9"/>
        <v>-100</v>
      </c>
      <c r="AH54" s="11">
        <f t="shared" si="10"/>
        <v>-100</v>
      </c>
      <c r="AI54" s="11">
        <f t="shared" si="11"/>
        <v>-100</v>
      </c>
      <c r="AJ54" s="8">
        <v>6</v>
      </c>
      <c r="AK54" s="7"/>
      <c r="AL54" s="8"/>
      <c r="AM54" s="7" t="s">
        <v>335</v>
      </c>
      <c r="AN54" s="7"/>
      <c r="AO54" s="9">
        <v>128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7" t="s">
        <v>81</v>
      </c>
      <c r="AV54" s="9">
        <v>0</v>
      </c>
      <c r="AW54" s="7"/>
      <c r="AX54" s="7" t="s">
        <v>63</v>
      </c>
      <c r="AY54" s="7"/>
      <c r="AZ54" s="7"/>
      <c r="BA54" s="7"/>
      <c r="BB54" s="7"/>
      <c r="BC54" s="7"/>
    </row>
    <row r="55" spans="1:55" x14ac:dyDescent="0.2">
      <c r="A55" s="7" t="s">
        <v>55</v>
      </c>
      <c r="B55" s="8">
        <v>6</v>
      </c>
      <c r="C55" s="7" t="s">
        <v>355</v>
      </c>
      <c r="D55" s="8">
        <v>7</v>
      </c>
      <c r="E55" s="7" t="s">
        <v>119</v>
      </c>
      <c r="F55" s="7" t="s">
        <v>356</v>
      </c>
      <c r="G55" s="7" t="s">
        <v>357</v>
      </c>
      <c r="H55" s="7" t="s">
        <v>126</v>
      </c>
      <c r="I55" s="7" t="s">
        <v>329</v>
      </c>
      <c r="J55" s="9">
        <v>15</v>
      </c>
      <c r="K55" s="10">
        <v>800</v>
      </c>
      <c r="L55" s="9">
        <f t="shared" si="0"/>
        <v>6.25</v>
      </c>
      <c r="M55" s="9">
        <v>8.99</v>
      </c>
      <c r="N55" s="10">
        <v>100</v>
      </c>
      <c r="O55" s="10">
        <v>900</v>
      </c>
      <c r="P55" s="11">
        <f t="shared" si="1"/>
        <v>-11.111111111111111</v>
      </c>
      <c r="Q55" s="7" t="s">
        <v>106</v>
      </c>
      <c r="R55" s="9"/>
      <c r="S55" s="9">
        <f t="shared" si="2"/>
        <v>0</v>
      </c>
      <c r="T55" s="11">
        <f t="shared" si="3"/>
        <v>0</v>
      </c>
      <c r="U55" s="7" t="s">
        <v>63</v>
      </c>
      <c r="V55" s="8">
        <v>3</v>
      </c>
      <c r="W55" s="9">
        <v>0</v>
      </c>
      <c r="X55" s="9">
        <v>0</v>
      </c>
      <c r="Y55" s="9">
        <v>380</v>
      </c>
      <c r="Z55" s="9">
        <v>380</v>
      </c>
      <c r="AA55" s="9">
        <v>8.8000000000000007</v>
      </c>
      <c r="AB55" s="9">
        <f t="shared" si="4"/>
        <v>7.8222222222222229</v>
      </c>
      <c r="AC55" s="9">
        <f t="shared" si="5"/>
        <v>9.7777777777777786</v>
      </c>
      <c r="AD55" s="9">
        <f t="shared" si="6"/>
        <v>7.3541666666666661</v>
      </c>
      <c r="AE55" s="9">
        <f t="shared" si="7"/>
        <v>7.2579110651499477</v>
      </c>
      <c r="AF55" s="9">
        <f t="shared" si="8"/>
        <v>8.0634066587395932</v>
      </c>
      <c r="AG55" s="11">
        <f t="shared" si="9"/>
        <v>32.955618508026461</v>
      </c>
      <c r="AH55" s="11">
        <f t="shared" si="10"/>
        <v>34.718897627822756</v>
      </c>
      <c r="AI55" s="11">
        <f t="shared" si="11"/>
        <v>21.261126861064973</v>
      </c>
      <c r="AJ55" s="8">
        <v>6</v>
      </c>
      <c r="AK55" s="7"/>
      <c r="AL55" s="8"/>
      <c r="AM55" s="7" t="s">
        <v>335</v>
      </c>
      <c r="AN55" s="7"/>
      <c r="AO55" s="9">
        <v>128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7" t="s">
        <v>81</v>
      </c>
      <c r="AV55" s="9">
        <v>0</v>
      </c>
      <c r="AW55" s="7"/>
      <c r="AX55" s="7" t="s">
        <v>63</v>
      </c>
      <c r="AY55" s="7"/>
      <c r="AZ55" s="7"/>
      <c r="BA55" s="7"/>
      <c r="BB55" s="7"/>
      <c r="BC55" s="7"/>
    </row>
    <row r="56" spans="1:55" x14ac:dyDescent="0.2">
      <c r="A56" s="14" t="s">
        <v>55</v>
      </c>
      <c r="B56" s="15">
        <v>6</v>
      </c>
      <c r="C56" s="14" t="s">
        <v>358</v>
      </c>
      <c r="D56" s="15">
        <v>8</v>
      </c>
      <c r="E56" s="14" t="s">
        <v>220</v>
      </c>
      <c r="F56" s="14" t="s">
        <v>359</v>
      </c>
      <c r="G56" s="14" t="s">
        <v>267</v>
      </c>
      <c r="H56" s="14" t="s">
        <v>360</v>
      </c>
      <c r="I56" s="14" t="s">
        <v>207</v>
      </c>
      <c r="J56" s="16">
        <v>20</v>
      </c>
      <c r="K56" s="17">
        <v>700</v>
      </c>
      <c r="L56" s="16">
        <f t="shared" si="0"/>
        <v>4.7619047619047619</v>
      </c>
      <c r="M56" s="16">
        <v>0</v>
      </c>
      <c r="N56" s="17">
        <v>-700</v>
      </c>
      <c r="O56" s="17">
        <v>0</v>
      </c>
      <c r="P56" s="18">
        <f t="shared" si="1"/>
        <v>0</v>
      </c>
      <c r="Q56" s="14"/>
      <c r="R56" s="16"/>
      <c r="S56" s="16">
        <f t="shared" si="2"/>
        <v>0</v>
      </c>
      <c r="T56" s="18">
        <f t="shared" si="3"/>
        <v>0</v>
      </c>
      <c r="U56" s="14" t="s">
        <v>63</v>
      </c>
      <c r="V56" s="15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f t="shared" si="4"/>
        <v>0</v>
      </c>
      <c r="AC56" s="16">
        <f t="shared" si="5"/>
        <v>0</v>
      </c>
      <c r="AD56" s="16">
        <f t="shared" si="6"/>
        <v>7.3541666666666661</v>
      </c>
      <c r="AE56" s="16">
        <f t="shared" si="7"/>
        <v>7.2579110651499477</v>
      </c>
      <c r="AF56" s="16">
        <f t="shared" si="8"/>
        <v>8.0634066587395932</v>
      </c>
      <c r="AG56" s="18">
        <f t="shared" si="9"/>
        <v>-100</v>
      </c>
      <c r="AH56" s="18">
        <f t="shared" si="10"/>
        <v>-100</v>
      </c>
      <c r="AI56" s="18">
        <f t="shared" si="11"/>
        <v>-100</v>
      </c>
      <c r="AJ56" s="15">
        <v>6</v>
      </c>
      <c r="AK56" s="14"/>
      <c r="AL56" s="15"/>
      <c r="AM56" s="14" t="s">
        <v>335</v>
      </c>
      <c r="AN56" s="14"/>
      <c r="AO56" s="16">
        <v>128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4"/>
      <c r="AV56" s="16">
        <v>0</v>
      </c>
      <c r="AW56" s="14"/>
      <c r="AX56" s="14" t="s">
        <v>63</v>
      </c>
      <c r="AY56" s="14"/>
      <c r="AZ56" s="14"/>
      <c r="BA56" s="14"/>
      <c r="BB56" s="14"/>
      <c r="BC56" s="14"/>
    </row>
    <row r="57" spans="1:55" x14ac:dyDescent="0.2">
      <c r="A57" s="14" t="s">
        <v>55</v>
      </c>
      <c r="B57" s="15">
        <v>6</v>
      </c>
      <c r="C57" s="14" t="s">
        <v>361</v>
      </c>
      <c r="D57" s="15">
        <v>9</v>
      </c>
      <c r="E57" s="14" t="s">
        <v>119</v>
      </c>
      <c r="F57" s="14" t="s">
        <v>362</v>
      </c>
      <c r="G57" s="14" t="s">
        <v>363</v>
      </c>
      <c r="H57" s="14" t="s">
        <v>105</v>
      </c>
      <c r="I57" s="14" t="s">
        <v>79</v>
      </c>
      <c r="J57" s="16">
        <v>2.5</v>
      </c>
      <c r="K57" s="17">
        <v>1700</v>
      </c>
      <c r="L57" s="16">
        <f t="shared" si="0"/>
        <v>28.571428571428569</v>
      </c>
      <c r="M57" s="16">
        <v>0</v>
      </c>
      <c r="N57" s="17">
        <v>-1700</v>
      </c>
      <c r="O57" s="17">
        <v>0</v>
      </c>
      <c r="P57" s="18">
        <f t="shared" si="1"/>
        <v>0</v>
      </c>
      <c r="Q57" s="14"/>
      <c r="R57" s="16"/>
      <c r="S57" s="16">
        <f t="shared" si="2"/>
        <v>0</v>
      </c>
      <c r="T57" s="18">
        <f t="shared" si="3"/>
        <v>0</v>
      </c>
      <c r="U57" s="14" t="s">
        <v>63</v>
      </c>
      <c r="V57" s="15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f t="shared" si="4"/>
        <v>0</v>
      </c>
      <c r="AC57" s="16">
        <f t="shared" si="5"/>
        <v>0</v>
      </c>
      <c r="AD57" s="16">
        <f t="shared" si="6"/>
        <v>7.3541666666666661</v>
      </c>
      <c r="AE57" s="16">
        <f t="shared" si="7"/>
        <v>7.2579110651499477</v>
      </c>
      <c r="AF57" s="16">
        <f t="shared" si="8"/>
        <v>8.0634066587395932</v>
      </c>
      <c r="AG57" s="18">
        <f t="shared" si="9"/>
        <v>-100</v>
      </c>
      <c r="AH57" s="18">
        <f t="shared" si="10"/>
        <v>-100</v>
      </c>
      <c r="AI57" s="18">
        <f t="shared" si="11"/>
        <v>-100</v>
      </c>
      <c r="AJ57" s="15">
        <v>6</v>
      </c>
      <c r="AK57" s="14"/>
      <c r="AL57" s="15"/>
      <c r="AM57" s="14" t="s">
        <v>335</v>
      </c>
      <c r="AN57" s="14"/>
      <c r="AO57" s="16">
        <v>128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4"/>
      <c r="AV57" s="16">
        <v>0</v>
      </c>
      <c r="AW57" s="14"/>
      <c r="AX57" s="14" t="s">
        <v>63</v>
      </c>
      <c r="AY57" s="14"/>
      <c r="AZ57" s="14"/>
      <c r="BA57" s="14"/>
      <c r="BB57" s="14"/>
      <c r="BC57" s="14"/>
    </row>
    <row r="58" spans="1:55" x14ac:dyDescent="0.2">
      <c r="A58" s="19" t="s">
        <v>55</v>
      </c>
      <c r="B58" s="20">
        <v>7</v>
      </c>
      <c r="C58" s="19" t="s">
        <v>364</v>
      </c>
      <c r="D58" s="20">
        <v>1</v>
      </c>
      <c r="E58" s="19" t="s">
        <v>193</v>
      </c>
      <c r="F58" s="19" t="s">
        <v>277</v>
      </c>
      <c r="G58" s="19" t="s">
        <v>365</v>
      </c>
      <c r="H58" s="19" t="s">
        <v>366</v>
      </c>
      <c r="I58" s="19" t="s">
        <v>61</v>
      </c>
      <c r="J58" s="21">
        <v>6</v>
      </c>
      <c r="K58" s="22">
        <v>1200</v>
      </c>
      <c r="L58" s="21">
        <f t="shared" si="0"/>
        <v>14.285714285714285</v>
      </c>
      <c r="M58" s="21">
        <v>15.27</v>
      </c>
      <c r="N58" s="22">
        <v>100</v>
      </c>
      <c r="O58" s="22">
        <v>1300</v>
      </c>
      <c r="P58" s="23">
        <f t="shared" si="1"/>
        <v>-7.6923076923076925</v>
      </c>
      <c r="Q58" s="19" t="s">
        <v>61</v>
      </c>
      <c r="R58" s="21"/>
      <c r="S58" s="21">
        <f t="shared" si="2"/>
        <v>0</v>
      </c>
      <c r="T58" s="23">
        <f t="shared" si="3"/>
        <v>0</v>
      </c>
      <c r="U58" s="19" t="s">
        <v>63</v>
      </c>
      <c r="V58" s="20">
        <v>4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f t="shared" si="4"/>
        <v>0</v>
      </c>
      <c r="AC58" s="21">
        <f t="shared" si="5"/>
        <v>0</v>
      </c>
      <c r="AD58" s="21">
        <f t="shared" si="6"/>
        <v>6.6980392156862738</v>
      </c>
      <c r="AE58" s="21">
        <f t="shared" si="7"/>
        <v>7.2579110651499477</v>
      </c>
      <c r="AF58" s="21">
        <f t="shared" si="8"/>
        <v>8.0634066587395932</v>
      </c>
      <c r="AG58" s="23">
        <f t="shared" si="9"/>
        <v>-100</v>
      </c>
      <c r="AH58" s="23">
        <f t="shared" si="10"/>
        <v>-100</v>
      </c>
      <c r="AI58" s="23">
        <f t="shared" si="11"/>
        <v>-100</v>
      </c>
      <c r="AJ58" s="20">
        <v>8</v>
      </c>
      <c r="AK58" s="19"/>
      <c r="AL58" s="20"/>
      <c r="AM58" s="19" t="s">
        <v>65</v>
      </c>
      <c r="AN58" s="19"/>
      <c r="AO58" s="21">
        <v>2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19" t="s">
        <v>81</v>
      </c>
      <c r="AV58" s="21">
        <v>0</v>
      </c>
      <c r="AW58" s="19"/>
      <c r="AX58" s="19" t="s">
        <v>63</v>
      </c>
      <c r="AY58" s="19"/>
      <c r="AZ58" s="19"/>
      <c r="BA58" s="19"/>
      <c r="BB58" s="19"/>
      <c r="BC58" s="19"/>
    </row>
    <row r="59" spans="1:55" x14ac:dyDescent="0.2">
      <c r="A59" s="7" t="s">
        <v>55</v>
      </c>
      <c r="B59" s="8">
        <v>7</v>
      </c>
      <c r="C59" s="7" t="s">
        <v>367</v>
      </c>
      <c r="D59" s="8">
        <v>2</v>
      </c>
      <c r="E59" s="7" t="s">
        <v>111</v>
      </c>
      <c r="F59" s="7" t="s">
        <v>302</v>
      </c>
      <c r="G59" s="7" t="s">
        <v>368</v>
      </c>
      <c r="H59" s="7" t="s">
        <v>369</v>
      </c>
      <c r="I59" s="7" t="s">
        <v>329</v>
      </c>
      <c r="J59" s="9">
        <v>15</v>
      </c>
      <c r="K59" s="10">
        <v>800</v>
      </c>
      <c r="L59" s="9">
        <f t="shared" si="0"/>
        <v>6.25</v>
      </c>
      <c r="M59" s="9">
        <v>6.68</v>
      </c>
      <c r="N59" s="10">
        <v>0</v>
      </c>
      <c r="O59" s="10">
        <v>800</v>
      </c>
      <c r="P59" s="11">
        <f t="shared" si="1"/>
        <v>0</v>
      </c>
      <c r="Q59" s="7" t="s">
        <v>370</v>
      </c>
      <c r="R59" s="9"/>
      <c r="S59" s="9">
        <f t="shared" si="2"/>
        <v>0</v>
      </c>
      <c r="T59" s="11">
        <f t="shared" si="3"/>
        <v>0</v>
      </c>
      <c r="U59" s="7" t="s">
        <v>63</v>
      </c>
      <c r="V59" s="8">
        <v>6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f t="shared" si="4"/>
        <v>0</v>
      </c>
      <c r="AC59" s="9">
        <f t="shared" si="5"/>
        <v>0</v>
      </c>
      <c r="AD59" s="9">
        <f t="shared" si="6"/>
        <v>6.6980392156862738</v>
      </c>
      <c r="AE59" s="9">
        <f t="shared" si="7"/>
        <v>7.2579110651499477</v>
      </c>
      <c r="AF59" s="9">
        <f t="shared" si="8"/>
        <v>8.0634066587395932</v>
      </c>
      <c r="AG59" s="11">
        <f t="shared" si="9"/>
        <v>-100</v>
      </c>
      <c r="AH59" s="11">
        <f t="shared" si="10"/>
        <v>-100</v>
      </c>
      <c r="AI59" s="11">
        <f t="shared" si="11"/>
        <v>-100</v>
      </c>
      <c r="AJ59" s="8">
        <v>8</v>
      </c>
      <c r="AK59" s="7"/>
      <c r="AL59" s="8"/>
      <c r="AM59" s="7" t="s">
        <v>65</v>
      </c>
      <c r="AN59" s="7"/>
      <c r="AO59" s="9">
        <v>2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7" t="s">
        <v>81</v>
      </c>
      <c r="AV59" s="9">
        <v>0</v>
      </c>
      <c r="AW59" s="7"/>
      <c r="AX59" s="7" t="s">
        <v>63</v>
      </c>
      <c r="AY59" s="7"/>
      <c r="AZ59" s="7"/>
      <c r="BA59" s="7"/>
      <c r="BB59" s="7"/>
      <c r="BC59" s="7"/>
    </row>
    <row r="60" spans="1:55" x14ac:dyDescent="0.2">
      <c r="A60" s="7" t="s">
        <v>55</v>
      </c>
      <c r="B60" s="8">
        <v>7</v>
      </c>
      <c r="C60" s="7" t="s">
        <v>371</v>
      </c>
      <c r="D60" s="8">
        <v>3</v>
      </c>
      <c r="E60" s="7" t="s">
        <v>94</v>
      </c>
      <c r="F60" s="7" t="s">
        <v>372</v>
      </c>
      <c r="G60" s="7" t="s">
        <v>373</v>
      </c>
      <c r="H60" s="7" t="s">
        <v>374</v>
      </c>
      <c r="I60" s="7" t="s">
        <v>107</v>
      </c>
      <c r="J60" s="9">
        <v>8</v>
      </c>
      <c r="K60" s="10">
        <v>1000</v>
      </c>
      <c r="L60" s="9">
        <f t="shared" si="0"/>
        <v>11.111111111111111</v>
      </c>
      <c r="M60" s="9">
        <v>11.88</v>
      </c>
      <c r="N60" s="10">
        <v>200</v>
      </c>
      <c r="O60" s="10">
        <v>1200</v>
      </c>
      <c r="P60" s="11">
        <f t="shared" si="1"/>
        <v>-16.666666666666664</v>
      </c>
      <c r="Q60" s="7" t="s">
        <v>375</v>
      </c>
      <c r="R60" s="9"/>
      <c r="S60" s="9">
        <f t="shared" si="2"/>
        <v>0</v>
      </c>
      <c r="T60" s="11">
        <f t="shared" si="3"/>
        <v>0</v>
      </c>
      <c r="U60" s="7" t="s">
        <v>63</v>
      </c>
      <c r="V60" s="8">
        <v>7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f t="shared" si="4"/>
        <v>0</v>
      </c>
      <c r="AC60" s="9">
        <f t="shared" si="5"/>
        <v>0</v>
      </c>
      <c r="AD60" s="9">
        <f t="shared" si="6"/>
        <v>6.6980392156862738</v>
      </c>
      <c r="AE60" s="9">
        <f t="shared" si="7"/>
        <v>7.2579110651499477</v>
      </c>
      <c r="AF60" s="9">
        <f t="shared" si="8"/>
        <v>8.0634066587395932</v>
      </c>
      <c r="AG60" s="11">
        <f t="shared" si="9"/>
        <v>-100</v>
      </c>
      <c r="AH60" s="11">
        <f t="shared" si="10"/>
        <v>-100</v>
      </c>
      <c r="AI60" s="11">
        <f t="shared" si="11"/>
        <v>-100</v>
      </c>
      <c r="AJ60" s="8">
        <v>8</v>
      </c>
      <c r="AK60" s="7"/>
      <c r="AL60" s="8"/>
      <c r="AM60" s="7" t="s">
        <v>65</v>
      </c>
      <c r="AN60" s="7"/>
      <c r="AO60" s="9">
        <v>2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7" t="s">
        <v>81</v>
      </c>
      <c r="AV60" s="9">
        <v>0</v>
      </c>
      <c r="AW60" s="7"/>
      <c r="AX60" s="7" t="s">
        <v>63</v>
      </c>
      <c r="AY60" s="7"/>
      <c r="AZ60" s="7"/>
      <c r="BA60" s="7"/>
      <c r="BB60" s="7"/>
      <c r="BC60" s="7"/>
    </row>
    <row r="61" spans="1:55" x14ac:dyDescent="0.2">
      <c r="A61" s="14" t="s">
        <v>55</v>
      </c>
      <c r="B61" s="15">
        <v>7</v>
      </c>
      <c r="C61" s="14" t="s">
        <v>376</v>
      </c>
      <c r="D61" s="15">
        <v>4</v>
      </c>
      <c r="E61" s="14" t="s">
        <v>292</v>
      </c>
      <c r="F61" s="14" t="s">
        <v>377</v>
      </c>
      <c r="G61" s="14" t="s">
        <v>278</v>
      </c>
      <c r="H61" s="14" t="s">
        <v>378</v>
      </c>
      <c r="I61" s="14" t="s">
        <v>379</v>
      </c>
      <c r="J61" s="16">
        <v>50</v>
      </c>
      <c r="K61" s="17">
        <v>400</v>
      </c>
      <c r="L61" s="16">
        <f t="shared" si="0"/>
        <v>1.9607843137254901</v>
      </c>
      <c r="M61" s="16">
        <v>0</v>
      </c>
      <c r="N61" s="17">
        <v>-400</v>
      </c>
      <c r="O61" s="17">
        <v>0</v>
      </c>
      <c r="P61" s="18">
        <f t="shared" si="1"/>
        <v>0</v>
      </c>
      <c r="Q61" s="14"/>
      <c r="R61" s="16"/>
      <c r="S61" s="16">
        <f t="shared" si="2"/>
        <v>0</v>
      </c>
      <c r="T61" s="18">
        <f t="shared" si="3"/>
        <v>0</v>
      </c>
      <c r="U61" s="14" t="s">
        <v>63</v>
      </c>
      <c r="V61" s="15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f t="shared" si="4"/>
        <v>0</v>
      </c>
      <c r="AC61" s="16">
        <f t="shared" si="5"/>
        <v>0</v>
      </c>
      <c r="AD61" s="16">
        <f t="shared" si="6"/>
        <v>6.6980392156862738</v>
      </c>
      <c r="AE61" s="16">
        <f t="shared" si="7"/>
        <v>7.2579110651499477</v>
      </c>
      <c r="AF61" s="16">
        <f t="shared" si="8"/>
        <v>8.0634066587395932</v>
      </c>
      <c r="AG61" s="18">
        <f t="shared" si="9"/>
        <v>-100</v>
      </c>
      <c r="AH61" s="18">
        <f t="shared" si="10"/>
        <v>-100</v>
      </c>
      <c r="AI61" s="18">
        <f t="shared" si="11"/>
        <v>-100</v>
      </c>
      <c r="AJ61" s="15">
        <v>8</v>
      </c>
      <c r="AK61" s="14"/>
      <c r="AL61" s="15"/>
      <c r="AM61" s="14" t="s">
        <v>65</v>
      </c>
      <c r="AN61" s="14"/>
      <c r="AO61" s="16">
        <v>2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4"/>
      <c r="AV61" s="16">
        <v>0</v>
      </c>
      <c r="AW61" s="14"/>
      <c r="AX61" s="14" t="s">
        <v>63</v>
      </c>
      <c r="AY61" s="14"/>
      <c r="AZ61" s="14"/>
      <c r="BA61" s="14"/>
      <c r="BB61" s="14"/>
      <c r="BC61" s="14"/>
    </row>
    <row r="62" spans="1:55" x14ac:dyDescent="0.2">
      <c r="A62" s="7" t="s">
        <v>55</v>
      </c>
      <c r="B62" s="8">
        <v>7</v>
      </c>
      <c r="C62" s="7" t="s">
        <v>380</v>
      </c>
      <c r="D62" s="8">
        <v>5</v>
      </c>
      <c r="E62" s="7" t="s">
        <v>317</v>
      </c>
      <c r="F62" s="7" t="s">
        <v>381</v>
      </c>
      <c r="G62" s="7" t="s">
        <v>382</v>
      </c>
      <c r="H62" s="7" t="s">
        <v>383</v>
      </c>
      <c r="I62" s="7" t="s">
        <v>329</v>
      </c>
      <c r="J62" s="9">
        <v>15</v>
      </c>
      <c r="K62" s="10">
        <v>800</v>
      </c>
      <c r="L62" s="9">
        <f t="shared" si="0"/>
        <v>6.25</v>
      </c>
      <c r="M62" s="9">
        <v>6.68</v>
      </c>
      <c r="N62" s="10">
        <v>0</v>
      </c>
      <c r="O62" s="10">
        <v>800</v>
      </c>
      <c r="P62" s="11">
        <f t="shared" si="1"/>
        <v>0</v>
      </c>
      <c r="Q62" s="7" t="s">
        <v>370</v>
      </c>
      <c r="R62" s="9"/>
      <c r="S62" s="9">
        <f t="shared" si="2"/>
        <v>0</v>
      </c>
      <c r="T62" s="11">
        <f t="shared" si="3"/>
        <v>0</v>
      </c>
      <c r="U62" s="7" t="s">
        <v>63</v>
      </c>
      <c r="V62" s="8">
        <v>8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f t="shared" si="4"/>
        <v>0</v>
      </c>
      <c r="AC62" s="9">
        <f t="shared" si="5"/>
        <v>0</v>
      </c>
      <c r="AD62" s="9">
        <f t="shared" si="6"/>
        <v>6.6980392156862738</v>
      </c>
      <c r="AE62" s="9">
        <f t="shared" si="7"/>
        <v>7.2579110651499477</v>
      </c>
      <c r="AF62" s="9">
        <f t="shared" si="8"/>
        <v>8.0634066587395932</v>
      </c>
      <c r="AG62" s="11">
        <f t="shared" si="9"/>
        <v>-100</v>
      </c>
      <c r="AH62" s="11">
        <f t="shared" si="10"/>
        <v>-100</v>
      </c>
      <c r="AI62" s="11">
        <f t="shared" si="11"/>
        <v>-100</v>
      </c>
      <c r="AJ62" s="8">
        <v>8</v>
      </c>
      <c r="AK62" s="7"/>
      <c r="AL62" s="8"/>
      <c r="AM62" s="7" t="s">
        <v>65</v>
      </c>
      <c r="AN62" s="7"/>
      <c r="AO62" s="9">
        <v>2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7" t="s">
        <v>81</v>
      </c>
      <c r="AV62" s="9">
        <v>0</v>
      </c>
      <c r="AW62" s="7"/>
      <c r="AX62" s="7" t="s">
        <v>63</v>
      </c>
      <c r="AY62" s="7"/>
      <c r="AZ62" s="7"/>
      <c r="BA62" s="7"/>
      <c r="BB62" s="7"/>
      <c r="BC62" s="7"/>
    </row>
    <row r="63" spans="1:55" x14ac:dyDescent="0.2">
      <c r="A63" s="14" t="s">
        <v>55</v>
      </c>
      <c r="B63" s="15">
        <v>7</v>
      </c>
      <c r="C63" s="14" t="s">
        <v>384</v>
      </c>
      <c r="D63" s="15">
        <v>6</v>
      </c>
      <c r="E63" s="14" t="s">
        <v>198</v>
      </c>
      <c r="F63" s="14" t="s">
        <v>243</v>
      </c>
      <c r="G63" s="14" t="s">
        <v>385</v>
      </c>
      <c r="H63" s="14" t="s">
        <v>386</v>
      </c>
      <c r="I63" s="14" t="s">
        <v>329</v>
      </c>
      <c r="J63" s="16">
        <v>15</v>
      </c>
      <c r="K63" s="17">
        <v>800</v>
      </c>
      <c r="L63" s="16">
        <f t="shared" si="0"/>
        <v>6.25</v>
      </c>
      <c r="M63" s="16">
        <v>0</v>
      </c>
      <c r="N63" s="17">
        <v>-800</v>
      </c>
      <c r="O63" s="17">
        <v>0</v>
      </c>
      <c r="P63" s="18">
        <f t="shared" si="1"/>
        <v>0</v>
      </c>
      <c r="Q63" s="14"/>
      <c r="R63" s="16"/>
      <c r="S63" s="16">
        <f t="shared" si="2"/>
        <v>0</v>
      </c>
      <c r="T63" s="18">
        <f t="shared" si="3"/>
        <v>0</v>
      </c>
      <c r="U63" s="14" t="s">
        <v>63</v>
      </c>
      <c r="V63" s="15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f t="shared" si="4"/>
        <v>0</v>
      </c>
      <c r="AC63" s="16">
        <f t="shared" si="5"/>
        <v>0</v>
      </c>
      <c r="AD63" s="16">
        <f t="shared" si="6"/>
        <v>6.6980392156862738</v>
      </c>
      <c r="AE63" s="16">
        <f t="shared" si="7"/>
        <v>7.2579110651499477</v>
      </c>
      <c r="AF63" s="16">
        <f t="shared" si="8"/>
        <v>8.0634066587395932</v>
      </c>
      <c r="AG63" s="18">
        <f t="shared" si="9"/>
        <v>-100</v>
      </c>
      <c r="AH63" s="18">
        <f t="shared" si="10"/>
        <v>-100</v>
      </c>
      <c r="AI63" s="18">
        <f t="shared" si="11"/>
        <v>-100</v>
      </c>
      <c r="AJ63" s="15">
        <v>8</v>
      </c>
      <c r="AK63" s="14"/>
      <c r="AL63" s="15"/>
      <c r="AM63" s="14" t="s">
        <v>65</v>
      </c>
      <c r="AN63" s="14"/>
      <c r="AO63" s="16">
        <v>2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4"/>
      <c r="AV63" s="16">
        <v>0</v>
      </c>
      <c r="AW63" s="14"/>
      <c r="AX63" s="14" t="s">
        <v>63</v>
      </c>
      <c r="AY63" s="14"/>
      <c r="AZ63" s="14"/>
      <c r="BA63" s="14"/>
      <c r="BB63" s="14"/>
      <c r="BC63" s="14"/>
    </row>
    <row r="64" spans="1:55" x14ac:dyDescent="0.2">
      <c r="A64" s="7" t="s">
        <v>55</v>
      </c>
      <c r="B64" s="8">
        <v>7</v>
      </c>
      <c r="C64" s="7" t="s">
        <v>387</v>
      </c>
      <c r="D64" s="8">
        <v>7</v>
      </c>
      <c r="E64" s="7" t="s">
        <v>57</v>
      </c>
      <c r="F64" s="7" t="s">
        <v>221</v>
      </c>
      <c r="G64" s="7" t="s">
        <v>388</v>
      </c>
      <c r="H64" s="7" t="s">
        <v>389</v>
      </c>
      <c r="I64" s="7" t="s">
        <v>122</v>
      </c>
      <c r="J64" s="9">
        <v>4</v>
      </c>
      <c r="K64" s="10">
        <v>1400</v>
      </c>
      <c r="L64" s="9">
        <f t="shared" si="0"/>
        <v>20</v>
      </c>
      <c r="M64" s="9">
        <v>21.38</v>
      </c>
      <c r="N64" s="10">
        <v>100</v>
      </c>
      <c r="O64" s="10">
        <v>1500</v>
      </c>
      <c r="P64" s="11">
        <f t="shared" si="1"/>
        <v>-6.666666666666667</v>
      </c>
      <c r="Q64" s="7" t="s">
        <v>115</v>
      </c>
      <c r="R64" s="9"/>
      <c r="S64" s="9">
        <f t="shared" si="2"/>
        <v>0</v>
      </c>
      <c r="T64" s="11">
        <f t="shared" si="3"/>
        <v>0</v>
      </c>
      <c r="U64" s="7" t="s">
        <v>63</v>
      </c>
      <c r="V64" s="8">
        <v>3</v>
      </c>
      <c r="W64" s="9">
        <v>0</v>
      </c>
      <c r="X64" s="9">
        <v>0</v>
      </c>
      <c r="Y64" s="9">
        <v>290</v>
      </c>
      <c r="Z64" s="9">
        <v>290</v>
      </c>
      <c r="AA64" s="9">
        <v>7.9</v>
      </c>
      <c r="AB64" s="9">
        <f t="shared" si="4"/>
        <v>7.373333333333334</v>
      </c>
      <c r="AC64" s="9">
        <f t="shared" si="5"/>
        <v>5.2666666666666666</v>
      </c>
      <c r="AD64" s="9">
        <f t="shared" si="6"/>
        <v>6.6980392156862738</v>
      </c>
      <c r="AE64" s="9">
        <f t="shared" si="7"/>
        <v>7.2579110651499477</v>
      </c>
      <c r="AF64" s="9">
        <f t="shared" si="8"/>
        <v>8.0634066587395932</v>
      </c>
      <c r="AG64" s="11">
        <f t="shared" si="9"/>
        <v>-21.37002341920374</v>
      </c>
      <c r="AH64" s="11">
        <f t="shared" si="10"/>
        <v>-27.435502868650019</v>
      </c>
      <c r="AI64" s="11">
        <f t="shared" si="11"/>
        <v>-34.684347577108184</v>
      </c>
      <c r="AJ64" s="8">
        <v>8</v>
      </c>
      <c r="AK64" s="7"/>
      <c r="AL64" s="8"/>
      <c r="AM64" s="7" t="s">
        <v>65</v>
      </c>
      <c r="AN64" s="7"/>
      <c r="AO64" s="9">
        <v>2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7" t="s">
        <v>81</v>
      </c>
      <c r="AV64" s="9">
        <v>0</v>
      </c>
      <c r="AW64" s="7"/>
      <c r="AX64" s="7" t="s">
        <v>63</v>
      </c>
      <c r="AY64" s="7"/>
      <c r="AZ64" s="7"/>
      <c r="BA64" s="7"/>
      <c r="BB64" s="7"/>
      <c r="BC64" s="7"/>
    </row>
    <row r="65" spans="1:55" x14ac:dyDescent="0.2">
      <c r="A65" s="7" t="s">
        <v>55</v>
      </c>
      <c r="B65" s="8">
        <v>7</v>
      </c>
      <c r="C65" s="7" t="s">
        <v>390</v>
      </c>
      <c r="D65" s="8">
        <v>8</v>
      </c>
      <c r="E65" s="7" t="s">
        <v>124</v>
      </c>
      <c r="F65" s="7" t="s">
        <v>95</v>
      </c>
      <c r="G65" s="7" t="s">
        <v>183</v>
      </c>
      <c r="H65" s="7" t="s">
        <v>391</v>
      </c>
      <c r="I65" s="7" t="s">
        <v>78</v>
      </c>
      <c r="J65" s="9">
        <v>3</v>
      </c>
      <c r="K65" s="10">
        <v>1600</v>
      </c>
      <c r="L65" s="9">
        <f t="shared" si="0"/>
        <v>25</v>
      </c>
      <c r="M65" s="9">
        <v>26.72</v>
      </c>
      <c r="N65" s="10">
        <v>100</v>
      </c>
      <c r="O65" s="10">
        <v>1700</v>
      </c>
      <c r="P65" s="11">
        <f t="shared" si="1"/>
        <v>-5.8823529411764701</v>
      </c>
      <c r="Q65" s="7" t="s">
        <v>78</v>
      </c>
      <c r="R65" s="9"/>
      <c r="S65" s="9">
        <f t="shared" si="2"/>
        <v>0</v>
      </c>
      <c r="T65" s="11">
        <f t="shared" si="3"/>
        <v>0</v>
      </c>
      <c r="U65" s="7" t="s">
        <v>63</v>
      </c>
      <c r="V65" s="8">
        <v>1</v>
      </c>
      <c r="W65" s="9">
        <v>692</v>
      </c>
      <c r="X65" s="9">
        <v>344</v>
      </c>
      <c r="Y65" s="9">
        <v>276</v>
      </c>
      <c r="Z65" s="9">
        <v>1312</v>
      </c>
      <c r="AA65" s="9">
        <v>38.119999999999997</v>
      </c>
      <c r="AB65" s="9">
        <f t="shared" si="4"/>
        <v>35.877647058823527</v>
      </c>
      <c r="AC65" s="9">
        <f t="shared" si="5"/>
        <v>22.423529411764704</v>
      </c>
      <c r="AD65" s="9">
        <f t="shared" si="6"/>
        <v>6.6980392156862738</v>
      </c>
      <c r="AE65" s="9">
        <f t="shared" si="7"/>
        <v>7.2579110651499477</v>
      </c>
      <c r="AF65" s="9">
        <f t="shared" si="8"/>
        <v>8.0634066587395932</v>
      </c>
      <c r="AG65" s="11">
        <f t="shared" si="9"/>
        <v>234.77751756440281</v>
      </c>
      <c r="AH65" s="11">
        <f t="shared" si="10"/>
        <v>208.952937153432</v>
      </c>
      <c r="AI65" s="11">
        <f t="shared" si="11"/>
        <v>178.09002275062943</v>
      </c>
      <c r="AJ65" s="8">
        <v>8</v>
      </c>
      <c r="AK65" s="7"/>
      <c r="AL65" s="8"/>
      <c r="AM65" s="7" t="s">
        <v>65</v>
      </c>
      <c r="AN65" s="7"/>
      <c r="AO65" s="9">
        <v>2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7" t="s">
        <v>81</v>
      </c>
      <c r="AV65" s="9">
        <v>0</v>
      </c>
      <c r="AW65" s="7"/>
      <c r="AX65" s="7" t="s">
        <v>63</v>
      </c>
      <c r="AY65" s="7"/>
      <c r="AZ65" s="7"/>
      <c r="BA65" s="7"/>
      <c r="BB65" s="7"/>
      <c r="BC65" s="7"/>
    </row>
    <row r="66" spans="1:55" x14ac:dyDescent="0.2">
      <c r="A66" s="7" t="s">
        <v>55</v>
      </c>
      <c r="B66" s="8">
        <v>7</v>
      </c>
      <c r="C66" s="7" t="s">
        <v>392</v>
      </c>
      <c r="D66" s="8">
        <v>9</v>
      </c>
      <c r="E66" s="7" t="s">
        <v>119</v>
      </c>
      <c r="F66" s="7" t="s">
        <v>359</v>
      </c>
      <c r="G66" s="7" t="s">
        <v>309</v>
      </c>
      <c r="H66" s="7" t="s">
        <v>393</v>
      </c>
      <c r="I66" s="7" t="s">
        <v>61</v>
      </c>
      <c r="J66" s="9">
        <v>6</v>
      </c>
      <c r="K66" s="10">
        <v>1200</v>
      </c>
      <c r="L66" s="9">
        <f t="shared" ref="L66:L129" si="12">IF(J66&gt;0,(1/(J66+1))*100,0)</f>
        <v>14.285714285714285</v>
      </c>
      <c r="M66" s="9">
        <v>15.27</v>
      </c>
      <c r="N66" s="10">
        <v>100</v>
      </c>
      <c r="O66" s="10">
        <v>1300</v>
      </c>
      <c r="P66" s="11">
        <f t="shared" ref="P66:P129" si="13">IF(O66&gt;0,-(N66/O66)*100,0)</f>
        <v>-7.6923076923076925</v>
      </c>
      <c r="Q66" s="7" t="s">
        <v>61</v>
      </c>
      <c r="R66" s="9"/>
      <c r="S66" s="9">
        <f t="shared" ref="S66:S129" si="14">IF(AND(R66&lt;&gt;"",J66&gt;0),R66-J66,0)</f>
        <v>0</v>
      </c>
      <c r="T66" s="11">
        <f t="shared" ref="T66:T129" si="15">IF(AND(R66&lt;&gt;"",J66&gt;0),((R66-J66)/J66)*100,0)</f>
        <v>0</v>
      </c>
      <c r="U66" s="7" t="s">
        <v>63</v>
      </c>
      <c r="V66" s="8">
        <v>5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f t="shared" ref="AB66:AB129" si="16">AA66*(1+P66/100)</f>
        <v>0</v>
      </c>
      <c r="AC66" s="9">
        <f t="shared" ref="AC66:AC129" si="17">IF(O66&gt;0,(AA66/O66)*1000,0)</f>
        <v>0</v>
      </c>
      <c r="AD66" s="9">
        <f t="shared" ref="AD66:AD129" si="18">IF(SUMIFS($O$2:$O$2026,$A$2:$A$2026,A66,$B$2:$B$2026,B66)&gt;0,SUMIFS($AA$2:$AA$2026,$A$2:$A$2026,A66,$B$2:$B$2026,B66)/SUMIFS($O$2:$O$2026,$A$2:$A$2026,A66,$B$2:$B$2026,B66)*1000,0)</f>
        <v>6.6980392156862738</v>
      </c>
      <c r="AE66" s="9">
        <f t="shared" ref="AE66:AE129" si="19">IF(SUMIF($A$2:$A$2026,A66,$O$2:$O$2026)&gt;0,SUMIF($A$2:$A$2026,A66,$AA$2:$AA$2026)/SUMIF($A$2:$A$2026,A66,$O$2:$O$2026)*1000,0)</f>
        <v>7.2579110651499477</v>
      </c>
      <c r="AF66" s="9">
        <f t="shared" ref="AF66:AF129" si="20">IF(SUM($O$2:$O$2026)&gt;0,SUM($AA$2:$AA$2026)/SUM($O$2:$O$2026)*1000,0)</f>
        <v>8.0634066587395932</v>
      </c>
      <c r="AG66" s="11">
        <f t="shared" ref="AG66:AG129" si="21">IF(AD66&gt;0,(AC66-AD66)/AD66*100,0)</f>
        <v>-100</v>
      </c>
      <c r="AH66" s="11">
        <f t="shared" ref="AH66:AH129" si="22">IF(AE66&gt;0,(AC66-AE66)/AE66*100,0)</f>
        <v>-100</v>
      </c>
      <c r="AI66" s="11">
        <f t="shared" ref="AI66:AI129" si="23">IF(AF66&gt;0,(AC66-AF66)/AF66*100,0)</f>
        <v>-100</v>
      </c>
      <c r="AJ66" s="8">
        <v>8</v>
      </c>
      <c r="AK66" s="7"/>
      <c r="AL66" s="8"/>
      <c r="AM66" s="7" t="s">
        <v>65</v>
      </c>
      <c r="AN66" s="7"/>
      <c r="AO66" s="9">
        <v>2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7" t="s">
        <v>81</v>
      </c>
      <c r="AV66" s="9">
        <v>0</v>
      </c>
      <c r="AW66" s="7"/>
      <c r="AX66" s="7" t="s">
        <v>63</v>
      </c>
      <c r="AY66" s="7"/>
      <c r="AZ66" s="7"/>
      <c r="BA66" s="7"/>
      <c r="BB66" s="7"/>
      <c r="BC66" s="7"/>
    </row>
    <row r="67" spans="1:55" x14ac:dyDescent="0.2">
      <c r="A67" s="7" t="s">
        <v>55</v>
      </c>
      <c r="B67" s="8">
        <v>7</v>
      </c>
      <c r="C67" s="7" t="s">
        <v>394</v>
      </c>
      <c r="D67" s="8">
        <v>10</v>
      </c>
      <c r="E67" s="7" t="s">
        <v>102</v>
      </c>
      <c r="F67" s="7" t="s">
        <v>182</v>
      </c>
      <c r="G67" s="7" t="s">
        <v>395</v>
      </c>
      <c r="H67" s="7" t="s">
        <v>396</v>
      </c>
      <c r="I67" s="7" t="s">
        <v>115</v>
      </c>
      <c r="J67" s="9">
        <v>3.5</v>
      </c>
      <c r="K67" s="10">
        <v>1500</v>
      </c>
      <c r="L67" s="9">
        <f t="shared" si="12"/>
        <v>22.222222222222221</v>
      </c>
      <c r="M67" s="9">
        <v>23.75</v>
      </c>
      <c r="N67" s="10">
        <v>100</v>
      </c>
      <c r="O67" s="10">
        <v>1600</v>
      </c>
      <c r="P67" s="11">
        <f t="shared" si="13"/>
        <v>-6.25</v>
      </c>
      <c r="Q67" s="7" t="s">
        <v>78</v>
      </c>
      <c r="R67" s="9"/>
      <c r="S67" s="9">
        <f t="shared" si="14"/>
        <v>0</v>
      </c>
      <c r="T67" s="11">
        <f t="shared" si="15"/>
        <v>0</v>
      </c>
      <c r="U67" s="7" t="s">
        <v>63</v>
      </c>
      <c r="V67" s="8">
        <v>2</v>
      </c>
      <c r="W67" s="9">
        <v>0</v>
      </c>
      <c r="X67" s="9">
        <v>428</v>
      </c>
      <c r="Y67" s="9">
        <v>302</v>
      </c>
      <c r="Z67" s="9">
        <v>730</v>
      </c>
      <c r="AA67" s="9">
        <v>22.3</v>
      </c>
      <c r="AB67" s="9">
        <f t="shared" si="16"/>
        <v>20.90625</v>
      </c>
      <c r="AC67" s="9">
        <f t="shared" si="17"/>
        <v>13.9375</v>
      </c>
      <c r="AD67" s="9">
        <f t="shared" si="18"/>
        <v>6.6980392156862738</v>
      </c>
      <c r="AE67" s="9">
        <f t="shared" si="19"/>
        <v>7.2579110651499477</v>
      </c>
      <c r="AF67" s="9">
        <f t="shared" si="20"/>
        <v>8.0634066587395932</v>
      </c>
      <c r="AG67" s="11">
        <f t="shared" si="21"/>
        <v>108.08328454332555</v>
      </c>
      <c r="AH67" s="11">
        <f t="shared" si="22"/>
        <v>92.031837740795638</v>
      </c>
      <c r="AI67" s="11">
        <f t="shared" si="23"/>
        <v>72.848779552668603</v>
      </c>
      <c r="AJ67" s="8">
        <v>8</v>
      </c>
      <c r="AK67" s="7"/>
      <c r="AL67" s="8"/>
      <c r="AM67" s="7" t="s">
        <v>65</v>
      </c>
      <c r="AN67" s="7"/>
      <c r="AO67" s="9">
        <v>2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7" t="s">
        <v>81</v>
      </c>
      <c r="AV67" s="9">
        <v>0</v>
      </c>
      <c r="AW67" s="7"/>
      <c r="AX67" s="7" t="s">
        <v>63</v>
      </c>
      <c r="AY67" s="7"/>
      <c r="AZ67" s="7"/>
      <c r="BA67" s="7"/>
      <c r="BB67" s="7"/>
      <c r="BC67" s="7"/>
    </row>
    <row r="68" spans="1:55" x14ac:dyDescent="0.2">
      <c r="A68" s="19" t="s">
        <v>55</v>
      </c>
      <c r="B68" s="20">
        <v>8</v>
      </c>
      <c r="C68" s="19" t="s">
        <v>397</v>
      </c>
      <c r="D68" s="20">
        <v>1</v>
      </c>
      <c r="E68" s="19" t="s">
        <v>193</v>
      </c>
      <c r="F68" s="19" t="s">
        <v>337</v>
      </c>
      <c r="G68" s="19" t="s">
        <v>398</v>
      </c>
      <c r="H68" s="19" t="s">
        <v>399</v>
      </c>
      <c r="I68" s="19" t="s">
        <v>115</v>
      </c>
      <c r="J68" s="21">
        <v>3.5</v>
      </c>
      <c r="K68" s="22">
        <v>1500</v>
      </c>
      <c r="L68" s="21">
        <f t="shared" si="12"/>
        <v>22.222222222222221</v>
      </c>
      <c r="M68" s="21">
        <v>43.29</v>
      </c>
      <c r="N68" s="22">
        <v>800</v>
      </c>
      <c r="O68" s="22">
        <v>2300</v>
      </c>
      <c r="P68" s="23">
        <f t="shared" si="13"/>
        <v>-34.782608695652172</v>
      </c>
      <c r="Q68" s="19" t="s">
        <v>240</v>
      </c>
      <c r="R68" s="21">
        <v>3.35</v>
      </c>
      <c r="S68" s="21">
        <f t="shared" si="14"/>
        <v>-0.14999999999999991</v>
      </c>
      <c r="T68" s="23">
        <f t="shared" si="15"/>
        <v>-4.2857142857142829</v>
      </c>
      <c r="U68" s="19" t="s">
        <v>63</v>
      </c>
      <c r="V68" s="20">
        <v>2</v>
      </c>
      <c r="W68" s="21">
        <v>0</v>
      </c>
      <c r="X68" s="21">
        <v>272</v>
      </c>
      <c r="Y68" s="21">
        <v>222</v>
      </c>
      <c r="Z68" s="21">
        <v>494</v>
      </c>
      <c r="AA68" s="21">
        <v>19.940000000000001</v>
      </c>
      <c r="AB68" s="21">
        <f t="shared" si="16"/>
        <v>13.004347826086958</v>
      </c>
      <c r="AC68" s="21">
        <f t="shared" si="17"/>
        <v>8.6695652173913054</v>
      </c>
      <c r="AD68" s="21">
        <f t="shared" si="18"/>
        <v>5.1801652892561982</v>
      </c>
      <c r="AE68" s="21">
        <f t="shared" si="19"/>
        <v>7.2579110651499477</v>
      </c>
      <c r="AF68" s="21">
        <f t="shared" si="20"/>
        <v>8.0634066587395932</v>
      </c>
      <c r="AG68" s="23">
        <f t="shared" si="21"/>
        <v>67.360783552065726</v>
      </c>
      <c r="AH68" s="23">
        <f t="shared" si="22"/>
        <v>19.449868420400563</v>
      </c>
      <c r="AI68" s="23">
        <f t="shared" si="23"/>
        <v>7.5174003284917053</v>
      </c>
      <c r="AJ68" s="20">
        <v>8</v>
      </c>
      <c r="AK68" s="19" t="s">
        <v>157</v>
      </c>
      <c r="AL68" s="20">
        <v>52</v>
      </c>
      <c r="AM68" s="19" t="s">
        <v>213</v>
      </c>
      <c r="AN68" s="19" t="s">
        <v>214</v>
      </c>
      <c r="AO68" s="21">
        <v>128</v>
      </c>
      <c r="AP68" s="20">
        <v>1</v>
      </c>
      <c r="AQ68" s="20">
        <v>4</v>
      </c>
      <c r="AR68" s="20">
        <v>4</v>
      </c>
      <c r="AS68" s="20">
        <v>2</v>
      </c>
      <c r="AT68" s="20">
        <v>2</v>
      </c>
      <c r="AU68" s="19" t="s">
        <v>81</v>
      </c>
      <c r="AV68" s="21">
        <v>-15</v>
      </c>
      <c r="AW68" s="19" t="s">
        <v>400</v>
      </c>
      <c r="AX68" s="19" t="s">
        <v>63</v>
      </c>
      <c r="AY68" s="19"/>
      <c r="AZ68" s="19" t="s">
        <v>401</v>
      </c>
      <c r="BA68" s="19" t="s">
        <v>402</v>
      </c>
      <c r="BB68" s="19" t="s">
        <v>403</v>
      </c>
      <c r="BC68" s="19" t="s">
        <v>404</v>
      </c>
    </row>
    <row r="69" spans="1:55" x14ac:dyDescent="0.2">
      <c r="A69" s="14" t="s">
        <v>55</v>
      </c>
      <c r="B69" s="15">
        <v>8</v>
      </c>
      <c r="C69" s="14" t="s">
        <v>405</v>
      </c>
      <c r="D69" s="15">
        <v>2</v>
      </c>
      <c r="E69" s="14" t="s">
        <v>205</v>
      </c>
      <c r="F69" s="14" t="s">
        <v>95</v>
      </c>
      <c r="G69" s="14" t="s">
        <v>406</v>
      </c>
      <c r="H69" s="14" t="s">
        <v>114</v>
      </c>
      <c r="I69" s="14" t="s">
        <v>107</v>
      </c>
      <c r="J69" s="16">
        <v>8</v>
      </c>
      <c r="K69" s="17">
        <v>1000</v>
      </c>
      <c r="L69" s="16">
        <f t="shared" si="12"/>
        <v>11.111111111111111</v>
      </c>
      <c r="M69" s="16">
        <v>0</v>
      </c>
      <c r="N69" s="17">
        <v>-1000</v>
      </c>
      <c r="O69" s="17">
        <v>0</v>
      </c>
      <c r="P69" s="18">
        <f t="shared" si="13"/>
        <v>0</v>
      </c>
      <c r="Q69" s="14"/>
      <c r="R69" s="16"/>
      <c r="S69" s="16">
        <f t="shared" si="14"/>
        <v>0</v>
      </c>
      <c r="T69" s="18">
        <f t="shared" si="15"/>
        <v>0</v>
      </c>
      <c r="U69" s="14" t="s">
        <v>63</v>
      </c>
      <c r="V69" s="15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f t="shared" si="16"/>
        <v>0</v>
      </c>
      <c r="AC69" s="16">
        <f t="shared" si="17"/>
        <v>0</v>
      </c>
      <c r="AD69" s="16">
        <f t="shared" si="18"/>
        <v>5.1801652892561982</v>
      </c>
      <c r="AE69" s="16">
        <f t="shared" si="19"/>
        <v>7.2579110651499477</v>
      </c>
      <c r="AF69" s="16">
        <f t="shared" si="20"/>
        <v>8.0634066587395932</v>
      </c>
      <c r="AG69" s="18">
        <f t="shared" si="21"/>
        <v>-100</v>
      </c>
      <c r="AH69" s="18">
        <f t="shared" si="22"/>
        <v>-100</v>
      </c>
      <c r="AI69" s="18">
        <f t="shared" si="23"/>
        <v>-100</v>
      </c>
      <c r="AJ69" s="15">
        <v>8</v>
      </c>
      <c r="AK69" s="14" t="s">
        <v>157</v>
      </c>
      <c r="AL69" s="15">
        <v>52</v>
      </c>
      <c r="AM69" s="14" t="s">
        <v>213</v>
      </c>
      <c r="AN69" s="14" t="s">
        <v>214</v>
      </c>
      <c r="AO69" s="16">
        <v>128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4"/>
      <c r="AV69" s="16">
        <v>0</v>
      </c>
      <c r="AW69" s="14"/>
      <c r="AX69" s="14" t="s">
        <v>63</v>
      </c>
      <c r="AY69" s="14"/>
      <c r="AZ69" s="14" t="s">
        <v>401</v>
      </c>
      <c r="BA69" s="14" t="s">
        <v>402</v>
      </c>
      <c r="BB69" s="14" t="s">
        <v>403</v>
      </c>
      <c r="BC69" s="14" t="s">
        <v>404</v>
      </c>
    </row>
    <row r="70" spans="1:55" x14ac:dyDescent="0.2">
      <c r="A70" s="7" t="s">
        <v>55</v>
      </c>
      <c r="B70" s="8">
        <v>8</v>
      </c>
      <c r="C70" s="7" t="s">
        <v>407</v>
      </c>
      <c r="D70" s="8">
        <v>3</v>
      </c>
      <c r="E70" s="7" t="s">
        <v>124</v>
      </c>
      <c r="F70" s="7" t="s">
        <v>408</v>
      </c>
      <c r="G70" s="7" t="s">
        <v>357</v>
      </c>
      <c r="H70" s="7" t="s">
        <v>409</v>
      </c>
      <c r="I70" s="7" t="s">
        <v>254</v>
      </c>
      <c r="J70" s="9">
        <v>1</v>
      </c>
      <c r="K70" s="10">
        <v>2400</v>
      </c>
      <c r="L70" s="9">
        <f t="shared" si="12"/>
        <v>50</v>
      </c>
      <c r="M70" s="9">
        <v>97.41</v>
      </c>
      <c r="N70" s="10">
        <v>200</v>
      </c>
      <c r="O70" s="10">
        <v>2600</v>
      </c>
      <c r="P70" s="11">
        <f t="shared" si="13"/>
        <v>-7.6923076923076925</v>
      </c>
      <c r="Q70" s="7" t="s">
        <v>410</v>
      </c>
      <c r="R70" s="9">
        <v>0.5</v>
      </c>
      <c r="S70" s="9">
        <f t="shared" si="14"/>
        <v>-0.5</v>
      </c>
      <c r="T70" s="11">
        <f t="shared" si="15"/>
        <v>-50</v>
      </c>
      <c r="U70" s="7" t="s">
        <v>80</v>
      </c>
      <c r="V70" s="8">
        <v>1</v>
      </c>
      <c r="W70" s="9">
        <v>300</v>
      </c>
      <c r="X70" s="9">
        <v>210</v>
      </c>
      <c r="Y70" s="9">
        <v>210</v>
      </c>
      <c r="Z70" s="9">
        <v>720</v>
      </c>
      <c r="AA70" s="9">
        <v>32.200000000000003</v>
      </c>
      <c r="AB70" s="9">
        <f t="shared" si="16"/>
        <v>29.723076923076928</v>
      </c>
      <c r="AC70" s="9">
        <f t="shared" si="17"/>
        <v>12.384615384615387</v>
      </c>
      <c r="AD70" s="9">
        <f t="shared" si="18"/>
        <v>5.1801652892561982</v>
      </c>
      <c r="AE70" s="9">
        <f t="shared" si="19"/>
        <v>7.2579110651499477</v>
      </c>
      <c r="AF70" s="9">
        <f t="shared" si="20"/>
        <v>8.0634066587395932</v>
      </c>
      <c r="AG70" s="11">
        <f t="shared" si="21"/>
        <v>139.0776103284081</v>
      </c>
      <c r="AH70" s="11">
        <f t="shared" si="22"/>
        <v>70.636086243632164</v>
      </c>
      <c r="AI70" s="11">
        <f t="shared" si="23"/>
        <v>53.59036085811465</v>
      </c>
      <c r="AJ70" s="8">
        <v>8</v>
      </c>
      <c r="AK70" s="7" t="s">
        <v>157</v>
      </c>
      <c r="AL70" s="8">
        <v>52</v>
      </c>
      <c r="AM70" s="7" t="s">
        <v>213</v>
      </c>
      <c r="AN70" s="7" t="s">
        <v>214</v>
      </c>
      <c r="AO70" s="9">
        <v>128</v>
      </c>
      <c r="AP70" s="8">
        <v>2</v>
      </c>
      <c r="AQ70" s="8">
        <v>5</v>
      </c>
      <c r="AR70" s="8">
        <v>5</v>
      </c>
      <c r="AS70" s="8">
        <v>1</v>
      </c>
      <c r="AT70" s="8">
        <v>1</v>
      </c>
      <c r="AU70" s="7" t="s">
        <v>91</v>
      </c>
      <c r="AV70" s="9">
        <v>-17.399999999999999</v>
      </c>
      <c r="AW70" s="7" t="s">
        <v>411</v>
      </c>
      <c r="AX70" s="7" t="s">
        <v>63</v>
      </c>
      <c r="AY70" s="7"/>
      <c r="AZ70" s="7" t="s">
        <v>401</v>
      </c>
      <c r="BA70" s="7" t="s">
        <v>402</v>
      </c>
      <c r="BB70" s="7" t="s">
        <v>403</v>
      </c>
      <c r="BC70" s="7" t="s">
        <v>404</v>
      </c>
    </row>
    <row r="71" spans="1:55" x14ac:dyDescent="0.2">
      <c r="A71" s="7" t="s">
        <v>55</v>
      </c>
      <c r="B71" s="8">
        <v>8</v>
      </c>
      <c r="C71" s="7" t="s">
        <v>412</v>
      </c>
      <c r="D71" s="8">
        <v>4</v>
      </c>
      <c r="E71" s="7" t="s">
        <v>198</v>
      </c>
      <c r="F71" s="7" t="s">
        <v>413</v>
      </c>
      <c r="G71" s="7" t="s">
        <v>414</v>
      </c>
      <c r="H71" s="7" t="s">
        <v>415</v>
      </c>
      <c r="I71" s="7" t="s">
        <v>329</v>
      </c>
      <c r="J71" s="9">
        <v>15</v>
      </c>
      <c r="K71" s="10">
        <v>800</v>
      </c>
      <c r="L71" s="9">
        <f t="shared" si="12"/>
        <v>6.25</v>
      </c>
      <c r="M71" s="9">
        <v>12.18</v>
      </c>
      <c r="N71" s="10">
        <v>400</v>
      </c>
      <c r="O71" s="10">
        <v>1200</v>
      </c>
      <c r="P71" s="11">
        <f t="shared" si="13"/>
        <v>-33.333333333333329</v>
      </c>
      <c r="Q71" s="7" t="s">
        <v>375</v>
      </c>
      <c r="R71" s="9">
        <v>23.56</v>
      </c>
      <c r="S71" s="9">
        <f t="shared" si="14"/>
        <v>8.5599999999999987</v>
      </c>
      <c r="T71" s="11">
        <f t="shared" si="15"/>
        <v>57.066666666666656</v>
      </c>
      <c r="U71" s="7" t="s">
        <v>63</v>
      </c>
      <c r="V71" s="8">
        <v>3</v>
      </c>
      <c r="W71" s="9">
        <v>0</v>
      </c>
      <c r="X71" s="9">
        <v>0</v>
      </c>
      <c r="Y71" s="9">
        <v>554</v>
      </c>
      <c r="Z71" s="9">
        <v>554</v>
      </c>
      <c r="AA71" s="9">
        <v>10.54</v>
      </c>
      <c r="AB71" s="9">
        <f t="shared" si="16"/>
        <v>7.0266666666666673</v>
      </c>
      <c r="AC71" s="9">
        <f t="shared" si="17"/>
        <v>8.7833333333333314</v>
      </c>
      <c r="AD71" s="9">
        <f t="shared" si="18"/>
        <v>5.1801652892561982</v>
      </c>
      <c r="AE71" s="9">
        <f t="shared" si="19"/>
        <v>7.2579110651499477</v>
      </c>
      <c r="AF71" s="9">
        <f t="shared" si="20"/>
        <v>8.0634066587395932</v>
      </c>
      <c r="AG71" s="11">
        <f t="shared" si="21"/>
        <v>69.557009146989969</v>
      </c>
      <c r="AH71" s="11">
        <f t="shared" si="22"/>
        <v>21.01737338044757</v>
      </c>
      <c r="AI71" s="11">
        <f t="shared" si="23"/>
        <v>8.9283190723543573</v>
      </c>
      <c r="AJ71" s="8">
        <v>8</v>
      </c>
      <c r="AK71" s="7" t="s">
        <v>157</v>
      </c>
      <c r="AL71" s="8">
        <v>52</v>
      </c>
      <c r="AM71" s="7" t="s">
        <v>213</v>
      </c>
      <c r="AN71" s="7" t="s">
        <v>214</v>
      </c>
      <c r="AO71" s="9">
        <v>128</v>
      </c>
      <c r="AP71" s="8">
        <v>4</v>
      </c>
      <c r="AQ71" s="8">
        <v>6</v>
      </c>
      <c r="AR71" s="8">
        <v>6</v>
      </c>
      <c r="AS71" s="8">
        <v>5</v>
      </c>
      <c r="AT71" s="8">
        <v>3</v>
      </c>
      <c r="AU71" s="7" t="s">
        <v>91</v>
      </c>
      <c r="AV71" s="9">
        <v>0</v>
      </c>
      <c r="AW71" s="7" t="s">
        <v>416</v>
      </c>
      <c r="AX71" s="7" t="s">
        <v>63</v>
      </c>
      <c r="AY71" s="7"/>
      <c r="AZ71" s="7" t="s">
        <v>401</v>
      </c>
      <c r="BA71" s="7" t="s">
        <v>402</v>
      </c>
      <c r="BB71" s="7" t="s">
        <v>403</v>
      </c>
      <c r="BC71" s="7" t="s">
        <v>404</v>
      </c>
    </row>
    <row r="72" spans="1:55" x14ac:dyDescent="0.2">
      <c r="A72" s="7" t="s">
        <v>55</v>
      </c>
      <c r="B72" s="8">
        <v>8</v>
      </c>
      <c r="C72" s="7" t="s">
        <v>417</v>
      </c>
      <c r="D72" s="8">
        <v>5</v>
      </c>
      <c r="E72" s="7" t="s">
        <v>111</v>
      </c>
      <c r="F72" s="7" t="s">
        <v>418</v>
      </c>
      <c r="G72" s="7" t="s">
        <v>419</v>
      </c>
      <c r="H72" s="7" t="s">
        <v>396</v>
      </c>
      <c r="I72" s="7" t="s">
        <v>61</v>
      </c>
      <c r="J72" s="9">
        <v>6</v>
      </c>
      <c r="K72" s="10">
        <v>1200</v>
      </c>
      <c r="L72" s="9">
        <f t="shared" si="12"/>
        <v>14.285714285714285</v>
      </c>
      <c r="M72" s="9">
        <v>27.83</v>
      </c>
      <c r="N72" s="10">
        <v>500</v>
      </c>
      <c r="O72" s="10">
        <v>1700</v>
      </c>
      <c r="P72" s="11">
        <f t="shared" si="13"/>
        <v>-29.411764705882355</v>
      </c>
      <c r="Q72" s="7" t="s">
        <v>79</v>
      </c>
      <c r="R72" s="9">
        <v>14.65</v>
      </c>
      <c r="S72" s="9">
        <f t="shared" si="14"/>
        <v>8.65</v>
      </c>
      <c r="T72" s="11">
        <f t="shared" si="15"/>
        <v>144.16666666666666</v>
      </c>
      <c r="U72" s="7" t="s">
        <v>63</v>
      </c>
      <c r="V72" s="8">
        <v>4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f t="shared" si="16"/>
        <v>0</v>
      </c>
      <c r="AC72" s="9">
        <f t="shared" si="17"/>
        <v>0</v>
      </c>
      <c r="AD72" s="9">
        <f t="shared" si="18"/>
        <v>5.1801652892561982</v>
      </c>
      <c r="AE72" s="9">
        <f t="shared" si="19"/>
        <v>7.2579110651499477</v>
      </c>
      <c r="AF72" s="9">
        <f t="shared" si="20"/>
        <v>8.0634066587395932</v>
      </c>
      <c r="AG72" s="11">
        <f t="shared" si="21"/>
        <v>-100</v>
      </c>
      <c r="AH72" s="11">
        <f t="shared" si="22"/>
        <v>-100</v>
      </c>
      <c r="AI72" s="11">
        <f t="shared" si="23"/>
        <v>-100</v>
      </c>
      <c r="AJ72" s="8">
        <v>8</v>
      </c>
      <c r="AK72" s="7" t="s">
        <v>157</v>
      </c>
      <c r="AL72" s="8">
        <v>52</v>
      </c>
      <c r="AM72" s="7" t="s">
        <v>213</v>
      </c>
      <c r="AN72" s="7" t="s">
        <v>214</v>
      </c>
      <c r="AO72" s="9">
        <v>128</v>
      </c>
      <c r="AP72" s="8">
        <v>5</v>
      </c>
      <c r="AQ72" s="8">
        <v>2</v>
      </c>
      <c r="AR72" s="8">
        <v>2</v>
      </c>
      <c r="AS72" s="8">
        <v>3</v>
      </c>
      <c r="AT72" s="8">
        <v>4</v>
      </c>
      <c r="AU72" s="7" t="s">
        <v>116</v>
      </c>
      <c r="AV72" s="9">
        <v>-11.4</v>
      </c>
      <c r="AW72" s="7" t="s">
        <v>420</v>
      </c>
      <c r="AX72" s="7" t="s">
        <v>63</v>
      </c>
      <c r="AY72" s="7"/>
      <c r="AZ72" s="7" t="s">
        <v>401</v>
      </c>
      <c r="BA72" s="7" t="s">
        <v>402</v>
      </c>
      <c r="BB72" s="7" t="s">
        <v>403</v>
      </c>
      <c r="BC72" s="7" t="s">
        <v>404</v>
      </c>
    </row>
    <row r="73" spans="1:55" x14ac:dyDescent="0.2">
      <c r="A73" s="7" t="s">
        <v>55</v>
      </c>
      <c r="B73" s="8">
        <v>8</v>
      </c>
      <c r="C73" s="7" t="s">
        <v>421</v>
      </c>
      <c r="D73" s="8">
        <v>6</v>
      </c>
      <c r="E73" s="7" t="s">
        <v>119</v>
      </c>
      <c r="F73" s="7" t="s">
        <v>273</v>
      </c>
      <c r="G73" s="7" t="s">
        <v>422</v>
      </c>
      <c r="H73" s="7" t="s">
        <v>423</v>
      </c>
      <c r="I73" s="7" t="s">
        <v>106</v>
      </c>
      <c r="J73" s="9">
        <v>10</v>
      </c>
      <c r="K73" s="10">
        <v>900</v>
      </c>
      <c r="L73" s="9">
        <f t="shared" si="12"/>
        <v>9.0909090909090917</v>
      </c>
      <c r="M73" s="9">
        <v>17.71</v>
      </c>
      <c r="N73" s="10">
        <v>400</v>
      </c>
      <c r="O73" s="10">
        <v>1300</v>
      </c>
      <c r="P73" s="11">
        <f t="shared" si="13"/>
        <v>-30.76923076923077</v>
      </c>
      <c r="Q73" s="7" t="s">
        <v>156</v>
      </c>
      <c r="R73" s="9">
        <v>11.57</v>
      </c>
      <c r="S73" s="9">
        <f t="shared" si="14"/>
        <v>1.5700000000000003</v>
      </c>
      <c r="T73" s="11">
        <f t="shared" si="15"/>
        <v>15.700000000000003</v>
      </c>
      <c r="U73" s="7" t="s">
        <v>63</v>
      </c>
      <c r="V73" s="8">
        <v>7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f t="shared" si="16"/>
        <v>0</v>
      </c>
      <c r="AC73" s="9">
        <f t="shared" si="17"/>
        <v>0</v>
      </c>
      <c r="AD73" s="9">
        <f t="shared" si="18"/>
        <v>5.1801652892561982</v>
      </c>
      <c r="AE73" s="9">
        <f t="shared" si="19"/>
        <v>7.2579110651499477</v>
      </c>
      <c r="AF73" s="9">
        <f t="shared" si="20"/>
        <v>8.0634066587395932</v>
      </c>
      <c r="AG73" s="11">
        <f t="shared" si="21"/>
        <v>-100</v>
      </c>
      <c r="AH73" s="11">
        <f t="shared" si="22"/>
        <v>-100</v>
      </c>
      <c r="AI73" s="11">
        <f t="shared" si="23"/>
        <v>-100</v>
      </c>
      <c r="AJ73" s="8">
        <v>8</v>
      </c>
      <c r="AK73" s="7" t="s">
        <v>157</v>
      </c>
      <c r="AL73" s="8">
        <v>52</v>
      </c>
      <c r="AM73" s="7" t="s">
        <v>213</v>
      </c>
      <c r="AN73" s="7" t="s">
        <v>214</v>
      </c>
      <c r="AO73" s="9">
        <v>128</v>
      </c>
      <c r="AP73" s="8">
        <v>8</v>
      </c>
      <c r="AQ73" s="8">
        <v>8</v>
      </c>
      <c r="AR73" s="8">
        <v>8</v>
      </c>
      <c r="AS73" s="8">
        <v>7</v>
      </c>
      <c r="AT73" s="8">
        <v>7</v>
      </c>
      <c r="AU73" s="7" t="s">
        <v>67</v>
      </c>
      <c r="AV73" s="9">
        <v>-22.8</v>
      </c>
      <c r="AW73" s="7" t="s">
        <v>424</v>
      </c>
      <c r="AX73" s="7" t="s">
        <v>63</v>
      </c>
      <c r="AY73" s="7"/>
      <c r="AZ73" s="7" t="s">
        <v>401</v>
      </c>
      <c r="BA73" s="7" t="s">
        <v>402</v>
      </c>
      <c r="BB73" s="7" t="s">
        <v>403</v>
      </c>
      <c r="BC73" s="7" t="s">
        <v>404</v>
      </c>
    </row>
    <row r="74" spans="1:55" x14ac:dyDescent="0.2">
      <c r="A74" s="7" t="s">
        <v>55</v>
      </c>
      <c r="B74" s="8">
        <v>8</v>
      </c>
      <c r="C74" s="7" t="s">
        <v>425</v>
      </c>
      <c r="D74" s="8">
        <v>7</v>
      </c>
      <c r="E74" s="7" t="s">
        <v>296</v>
      </c>
      <c r="F74" s="7" t="s">
        <v>297</v>
      </c>
      <c r="G74" s="7" t="s">
        <v>200</v>
      </c>
      <c r="H74" s="7" t="s">
        <v>113</v>
      </c>
      <c r="I74" s="7" t="s">
        <v>329</v>
      </c>
      <c r="J74" s="9">
        <v>15</v>
      </c>
      <c r="K74" s="10">
        <v>800</v>
      </c>
      <c r="L74" s="9">
        <f t="shared" si="12"/>
        <v>6.25</v>
      </c>
      <c r="M74" s="9">
        <v>12.18</v>
      </c>
      <c r="N74" s="10">
        <v>400</v>
      </c>
      <c r="O74" s="10">
        <v>1200</v>
      </c>
      <c r="P74" s="11">
        <f t="shared" si="13"/>
        <v>-33.333333333333329</v>
      </c>
      <c r="Q74" s="7" t="s">
        <v>375</v>
      </c>
      <c r="R74" s="9">
        <v>64.790000000000006</v>
      </c>
      <c r="S74" s="9">
        <f t="shared" si="14"/>
        <v>49.790000000000006</v>
      </c>
      <c r="T74" s="11">
        <f t="shared" si="15"/>
        <v>331.93333333333339</v>
      </c>
      <c r="U74" s="7" t="s">
        <v>63</v>
      </c>
      <c r="V74" s="8">
        <v>6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f t="shared" si="16"/>
        <v>0</v>
      </c>
      <c r="AC74" s="9">
        <f t="shared" si="17"/>
        <v>0</v>
      </c>
      <c r="AD74" s="9">
        <f t="shared" si="18"/>
        <v>5.1801652892561982</v>
      </c>
      <c r="AE74" s="9">
        <f t="shared" si="19"/>
        <v>7.2579110651499477</v>
      </c>
      <c r="AF74" s="9">
        <f t="shared" si="20"/>
        <v>8.0634066587395932</v>
      </c>
      <c r="AG74" s="11">
        <f t="shared" si="21"/>
        <v>-100</v>
      </c>
      <c r="AH74" s="11">
        <f t="shared" si="22"/>
        <v>-100</v>
      </c>
      <c r="AI74" s="11">
        <f t="shared" si="23"/>
        <v>-100</v>
      </c>
      <c r="AJ74" s="8">
        <v>8</v>
      </c>
      <c r="AK74" s="7" t="s">
        <v>157</v>
      </c>
      <c r="AL74" s="8">
        <v>52</v>
      </c>
      <c r="AM74" s="7" t="s">
        <v>213</v>
      </c>
      <c r="AN74" s="7" t="s">
        <v>214</v>
      </c>
      <c r="AO74" s="9">
        <v>128</v>
      </c>
      <c r="AP74" s="8">
        <v>3</v>
      </c>
      <c r="AQ74" s="8">
        <v>1</v>
      </c>
      <c r="AR74" s="8">
        <v>1</v>
      </c>
      <c r="AS74" s="8">
        <v>4</v>
      </c>
      <c r="AT74" s="8">
        <v>6</v>
      </c>
      <c r="AU74" s="7" t="s">
        <v>116</v>
      </c>
      <c r="AV74" s="9">
        <v>-13.8</v>
      </c>
      <c r="AW74" s="7" t="s">
        <v>426</v>
      </c>
      <c r="AX74" s="7" t="s">
        <v>63</v>
      </c>
      <c r="AY74" s="7"/>
      <c r="AZ74" s="7" t="s">
        <v>401</v>
      </c>
      <c r="BA74" s="7" t="s">
        <v>402</v>
      </c>
      <c r="BB74" s="7" t="s">
        <v>403</v>
      </c>
      <c r="BC74" s="7" t="s">
        <v>404</v>
      </c>
    </row>
    <row r="75" spans="1:55" x14ac:dyDescent="0.2">
      <c r="A75" s="7" t="s">
        <v>55</v>
      </c>
      <c r="B75" s="8">
        <v>8</v>
      </c>
      <c r="C75" s="7" t="s">
        <v>427</v>
      </c>
      <c r="D75" s="8">
        <v>8</v>
      </c>
      <c r="E75" s="7" t="s">
        <v>85</v>
      </c>
      <c r="F75" s="7" t="s">
        <v>86</v>
      </c>
      <c r="G75" s="7" t="s">
        <v>428</v>
      </c>
      <c r="H75" s="7" t="s">
        <v>429</v>
      </c>
      <c r="I75" s="7" t="s">
        <v>379</v>
      </c>
      <c r="J75" s="9">
        <v>50</v>
      </c>
      <c r="K75" s="10">
        <v>400</v>
      </c>
      <c r="L75" s="9">
        <f t="shared" si="12"/>
        <v>1.9607843137254901</v>
      </c>
      <c r="M75" s="9">
        <v>3.82</v>
      </c>
      <c r="N75" s="10">
        <v>200</v>
      </c>
      <c r="O75" s="10">
        <v>600</v>
      </c>
      <c r="P75" s="11">
        <f t="shared" si="13"/>
        <v>-33.333333333333329</v>
      </c>
      <c r="Q75" s="7" t="s">
        <v>90</v>
      </c>
      <c r="R75" s="9">
        <v>104.62</v>
      </c>
      <c r="S75" s="9">
        <f t="shared" si="14"/>
        <v>54.620000000000005</v>
      </c>
      <c r="T75" s="11">
        <f t="shared" si="15"/>
        <v>109.24000000000001</v>
      </c>
      <c r="U75" s="7" t="s">
        <v>63</v>
      </c>
      <c r="V75" s="8">
        <v>8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f t="shared" si="16"/>
        <v>0</v>
      </c>
      <c r="AC75" s="9">
        <f t="shared" si="17"/>
        <v>0</v>
      </c>
      <c r="AD75" s="9">
        <f t="shared" si="18"/>
        <v>5.1801652892561982</v>
      </c>
      <c r="AE75" s="9">
        <f t="shared" si="19"/>
        <v>7.2579110651499477</v>
      </c>
      <c r="AF75" s="9">
        <f t="shared" si="20"/>
        <v>8.0634066587395932</v>
      </c>
      <c r="AG75" s="11">
        <f t="shared" si="21"/>
        <v>-100</v>
      </c>
      <c r="AH75" s="11">
        <f t="shared" si="22"/>
        <v>-100</v>
      </c>
      <c r="AI75" s="11">
        <f t="shared" si="23"/>
        <v>-100</v>
      </c>
      <c r="AJ75" s="8">
        <v>8</v>
      </c>
      <c r="AK75" s="7" t="s">
        <v>157</v>
      </c>
      <c r="AL75" s="8">
        <v>52</v>
      </c>
      <c r="AM75" s="7" t="s">
        <v>213</v>
      </c>
      <c r="AN75" s="7" t="s">
        <v>214</v>
      </c>
      <c r="AO75" s="9">
        <v>128</v>
      </c>
      <c r="AP75" s="8">
        <v>6</v>
      </c>
      <c r="AQ75" s="8">
        <v>3</v>
      </c>
      <c r="AR75" s="8">
        <v>3</v>
      </c>
      <c r="AS75" s="8">
        <v>8</v>
      </c>
      <c r="AT75" s="8">
        <v>8</v>
      </c>
      <c r="AU75" s="7" t="s">
        <v>81</v>
      </c>
      <c r="AV75" s="9">
        <v>-4.8</v>
      </c>
      <c r="AW75" s="7" t="s">
        <v>430</v>
      </c>
      <c r="AX75" s="7" t="s">
        <v>63</v>
      </c>
      <c r="AY75" s="7"/>
      <c r="AZ75" s="7" t="s">
        <v>401</v>
      </c>
      <c r="BA75" s="7" t="s">
        <v>402</v>
      </c>
      <c r="BB75" s="7" t="s">
        <v>403</v>
      </c>
      <c r="BC75" s="7" t="s">
        <v>404</v>
      </c>
    </row>
    <row r="76" spans="1:55" x14ac:dyDescent="0.2">
      <c r="A76" s="7" t="s">
        <v>55</v>
      </c>
      <c r="B76" s="8">
        <v>8</v>
      </c>
      <c r="C76" s="7" t="s">
        <v>431</v>
      </c>
      <c r="D76" s="8">
        <v>9</v>
      </c>
      <c r="E76" s="7" t="s">
        <v>187</v>
      </c>
      <c r="F76" s="7" t="s">
        <v>432</v>
      </c>
      <c r="G76" s="7" t="s">
        <v>433</v>
      </c>
      <c r="H76" s="7" t="s">
        <v>88</v>
      </c>
      <c r="I76" s="7" t="s">
        <v>329</v>
      </c>
      <c r="J76" s="9">
        <v>15</v>
      </c>
      <c r="K76" s="10">
        <v>800</v>
      </c>
      <c r="L76" s="9">
        <f t="shared" si="12"/>
        <v>6.25</v>
      </c>
      <c r="M76" s="9">
        <v>12.18</v>
      </c>
      <c r="N76" s="10">
        <v>400</v>
      </c>
      <c r="O76" s="10">
        <v>1200</v>
      </c>
      <c r="P76" s="11">
        <f t="shared" si="13"/>
        <v>-33.333333333333329</v>
      </c>
      <c r="Q76" s="7" t="s">
        <v>375</v>
      </c>
      <c r="R76" s="9">
        <v>10.45</v>
      </c>
      <c r="S76" s="9">
        <f t="shared" si="14"/>
        <v>-4.5500000000000007</v>
      </c>
      <c r="T76" s="11">
        <f t="shared" si="15"/>
        <v>-30.333333333333339</v>
      </c>
      <c r="U76" s="7" t="s">
        <v>63</v>
      </c>
      <c r="V76" s="8">
        <v>5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f t="shared" si="16"/>
        <v>0</v>
      </c>
      <c r="AC76" s="9">
        <f t="shared" si="17"/>
        <v>0</v>
      </c>
      <c r="AD76" s="9">
        <f t="shared" si="18"/>
        <v>5.1801652892561982</v>
      </c>
      <c r="AE76" s="9">
        <f t="shared" si="19"/>
        <v>7.2579110651499477</v>
      </c>
      <c r="AF76" s="9">
        <f t="shared" si="20"/>
        <v>8.0634066587395932</v>
      </c>
      <c r="AG76" s="11">
        <f t="shared" si="21"/>
        <v>-100</v>
      </c>
      <c r="AH76" s="11">
        <f t="shared" si="22"/>
        <v>-100</v>
      </c>
      <c r="AI76" s="11">
        <f t="shared" si="23"/>
        <v>-100</v>
      </c>
      <c r="AJ76" s="8">
        <v>8</v>
      </c>
      <c r="AK76" s="7" t="s">
        <v>157</v>
      </c>
      <c r="AL76" s="8">
        <v>52</v>
      </c>
      <c r="AM76" s="7" t="s">
        <v>213</v>
      </c>
      <c r="AN76" s="7" t="s">
        <v>214</v>
      </c>
      <c r="AO76" s="9">
        <v>128</v>
      </c>
      <c r="AP76" s="8">
        <v>7</v>
      </c>
      <c r="AQ76" s="8">
        <v>7</v>
      </c>
      <c r="AR76" s="8">
        <v>7</v>
      </c>
      <c r="AS76" s="8">
        <v>6</v>
      </c>
      <c r="AT76" s="8">
        <v>5</v>
      </c>
      <c r="AU76" s="7" t="s">
        <v>67</v>
      </c>
      <c r="AV76" s="9">
        <v>3.6</v>
      </c>
      <c r="AW76" s="7" t="s">
        <v>434</v>
      </c>
      <c r="AX76" s="7" t="s">
        <v>63</v>
      </c>
      <c r="AY76" s="7"/>
      <c r="AZ76" s="7" t="s">
        <v>401</v>
      </c>
      <c r="BA76" s="7" t="s">
        <v>402</v>
      </c>
      <c r="BB76" s="7" t="s">
        <v>403</v>
      </c>
      <c r="BC76" s="7" t="s">
        <v>404</v>
      </c>
    </row>
    <row r="77" spans="1:55" x14ac:dyDescent="0.2">
      <c r="A77" s="14" t="s">
        <v>55</v>
      </c>
      <c r="B77" s="15">
        <v>8</v>
      </c>
      <c r="C77" s="14" t="s">
        <v>435</v>
      </c>
      <c r="D77" s="15">
        <v>10</v>
      </c>
      <c r="E77" s="14" t="s">
        <v>124</v>
      </c>
      <c r="F77" s="14" t="s">
        <v>277</v>
      </c>
      <c r="G77" s="14" t="s">
        <v>436</v>
      </c>
      <c r="H77" s="14" t="s">
        <v>105</v>
      </c>
      <c r="I77" s="14" t="s">
        <v>115</v>
      </c>
      <c r="J77" s="16">
        <v>3.5</v>
      </c>
      <c r="K77" s="17">
        <v>1500</v>
      </c>
      <c r="L77" s="16">
        <f t="shared" si="12"/>
        <v>22.222222222222221</v>
      </c>
      <c r="M77" s="16">
        <v>0</v>
      </c>
      <c r="N77" s="17">
        <v>-1500</v>
      </c>
      <c r="O77" s="17">
        <v>0</v>
      </c>
      <c r="P77" s="18">
        <f t="shared" si="13"/>
        <v>0</v>
      </c>
      <c r="Q77" s="14"/>
      <c r="R77" s="16"/>
      <c r="S77" s="16">
        <f t="shared" si="14"/>
        <v>0</v>
      </c>
      <c r="T77" s="18">
        <f t="shared" si="15"/>
        <v>0</v>
      </c>
      <c r="U77" s="14" t="s">
        <v>63</v>
      </c>
      <c r="V77" s="15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f t="shared" si="16"/>
        <v>0</v>
      </c>
      <c r="AC77" s="16">
        <f t="shared" si="17"/>
        <v>0</v>
      </c>
      <c r="AD77" s="16">
        <f t="shared" si="18"/>
        <v>5.1801652892561982</v>
      </c>
      <c r="AE77" s="16">
        <f t="shared" si="19"/>
        <v>7.2579110651499477</v>
      </c>
      <c r="AF77" s="16">
        <f t="shared" si="20"/>
        <v>8.0634066587395932</v>
      </c>
      <c r="AG77" s="18">
        <f t="shared" si="21"/>
        <v>-100</v>
      </c>
      <c r="AH77" s="18">
        <f t="shared" si="22"/>
        <v>-100</v>
      </c>
      <c r="AI77" s="18">
        <f t="shared" si="23"/>
        <v>-100</v>
      </c>
      <c r="AJ77" s="15">
        <v>8</v>
      </c>
      <c r="AK77" s="14" t="s">
        <v>157</v>
      </c>
      <c r="AL77" s="15">
        <v>52</v>
      </c>
      <c r="AM77" s="14" t="s">
        <v>213</v>
      </c>
      <c r="AN77" s="14" t="s">
        <v>214</v>
      </c>
      <c r="AO77" s="16">
        <v>128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4"/>
      <c r="AV77" s="16">
        <v>0</v>
      </c>
      <c r="AW77" s="14"/>
      <c r="AX77" s="14" t="s">
        <v>63</v>
      </c>
      <c r="AY77" s="14"/>
      <c r="AZ77" s="14" t="s">
        <v>401</v>
      </c>
      <c r="BA77" s="14" t="s">
        <v>402</v>
      </c>
      <c r="BB77" s="14" t="s">
        <v>403</v>
      </c>
      <c r="BC77" s="14" t="s">
        <v>404</v>
      </c>
    </row>
    <row r="78" spans="1:55" x14ac:dyDescent="0.2">
      <c r="A78" s="14" t="s">
        <v>55</v>
      </c>
      <c r="B78" s="15">
        <v>8</v>
      </c>
      <c r="C78" s="14" t="s">
        <v>437</v>
      </c>
      <c r="D78" s="15">
        <v>11</v>
      </c>
      <c r="E78" s="14" t="s">
        <v>57</v>
      </c>
      <c r="F78" s="14" t="s">
        <v>95</v>
      </c>
      <c r="G78" s="14" t="s">
        <v>354</v>
      </c>
      <c r="H78" s="14" t="s">
        <v>438</v>
      </c>
      <c r="I78" s="14" t="s">
        <v>61</v>
      </c>
      <c r="J78" s="16">
        <v>6</v>
      </c>
      <c r="K78" s="17">
        <v>1200</v>
      </c>
      <c r="L78" s="16">
        <f t="shared" si="12"/>
        <v>14.285714285714285</v>
      </c>
      <c r="M78" s="16">
        <v>0</v>
      </c>
      <c r="N78" s="17">
        <v>-1200</v>
      </c>
      <c r="O78" s="17">
        <v>0</v>
      </c>
      <c r="P78" s="18">
        <f t="shared" si="13"/>
        <v>0</v>
      </c>
      <c r="Q78" s="14"/>
      <c r="R78" s="16"/>
      <c r="S78" s="16">
        <f t="shared" si="14"/>
        <v>0</v>
      </c>
      <c r="T78" s="18">
        <f t="shared" si="15"/>
        <v>0</v>
      </c>
      <c r="U78" s="14" t="s">
        <v>63</v>
      </c>
      <c r="V78" s="15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f t="shared" si="16"/>
        <v>0</v>
      </c>
      <c r="AC78" s="16">
        <f t="shared" si="17"/>
        <v>0</v>
      </c>
      <c r="AD78" s="16">
        <f t="shared" si="18"/>
        <v>5.1801652892561982</v>
      </c>
      <c r="AE78" s="16">
        <f t="shared" si="19"/>
        <v>7.2579110651499477</v>
      </c>
      <c r="AF78" s="16">
        <f t="shared" si="20"/>
        <v>8.0634066587395932</v>
      </c>
      <c r="AG78" s="18">
        <f t="shared" si="21"/>
        <v>-100</v>
      </c>
      <c r="AH78" s="18">
        <f t="shared" si="22"/>
        <v>-100</v>
      </c>
      <c r="AI78" s="18">
        <f t="shared" si="23"/>
        <v>-100</v>
      </c>
      <c r="AJ78" s="15">
        <v>8</v>
      </c>
      <c r="AK78" s="14" t="s">
        <v>157</v>
      </c>
      <c r="AL78" s="15">
        <v>52</v>
      </c>
      <c r="AM78" s="14" t="s">
        <v>213</v>
      </c>
      <c r="AN78" s="14" t="s">
        <v>214</v>
      </c>
      <c r="AO78" s="16">
        <v>128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4"/>
      <c r="AV78" s="16">
        <v>0</v>
      </c>
      <c r="AW78" s="14"/>
      <c r="AX78" s="14" t="s">
        <v>63</v>
      </c>
      <c r="AY78" s="14"/>
      <c r="AZ78" s="14" t="s">
        <v>401</v>
      </c>
      <c r="BA78" s="14" t="s">
        <v>402</v>
      </c>
      <c r="BB78" s="14" t="s">
        <v>403</v>
      </c>
      <c r="BC78" s="14" t="s">
        <v>404</v>
      </c>
    </row>
    <row r="79" spans="1:55" x14ac:dyDescent="0.2">
      <c r="A79" s="14" t="s">
        <v>55</v>
      </c>
      <c r="B79" s="15">
        <v>8</v>
      </c>
      <c r="C79" s="14" t="s">
        <v>439</v>
      </c>
      <c r="D79" s="15">
        <v>12</v>
      </c>
      <c r="E79" s="14" t="s">
        <v>205</v>
      </c>
      <c r="F79" s="14" t="s">
        <v>95</v>
      </c>
      <c r="G79" s="14" t="s">
        <v>440</v>
      </c>
      <c r="H79" s="14" t="s">
        <v>441</v>
      </c>
      <c r="I79" s="14" t="s">
        <v>106</v>
      </c>
      <c r="J79" s="16">
        <v>10</v>
      </c>
      <c r="K79" s="17">
        <v>900</v>
      </c>
      <c r="L79" s="16">
        <f t="shared" si="12"/>
        <v>9.0909090909090917</v>
      </c>
      <c r="M79" s="16">
        <v>0</v>
      </c>
      <c r="N79" s="17">
        <v>-900</v>
      </c>
      <c r="O79" s="17">
        <v>0</v>
      </c>
      <c r="P79" s="18">
        <f t="shared" si="13"/>
        <v>0</v>
      </c>
      <c r="Q79" s="14"/>
      <c r="R79" s="16"/>
      <c r="S79" s="16">
        <f t="shared" si="14"/>
        <v>0</v>
      </c>
      <c r="T79" s="18">
        <f t="shared" si="15"/>
        <v>0</v>
      </c>
      <c r="U79" s="14" t="s">
        <v>63</v>
      </c>
      <c r="V79" s="15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f t="shared" si="16"/>
        <v>0</v>
      </c>
      <c r="AC79" s="16">
        <f t="shared" si="17"/>
        <v>0</v>
      </c>
      <c r="AD79" s="16">
        <f t="shared" si="18"/>
        <v>5.1801652892561982</v>
      </c>
      <c r="AE79" s="16">
        <f t="shared" si="19"/>
        <v>7.2579110651499477</v>
      </c>
      <c r="AF79" s="16">
        <f t="shared" si="20"/>
        <v>8.0634066587395932</v>
      </c>
      <c r="AG79" s="18">
        <f t="shared" si="21"/>
        <v>-100</v>
      </c>
      <c r="AH79" s="18">
        <f t="shared" si="22"/>
        <v>-100</v>
      </c>
      <c r="AI79" s="18">
        <f t="shared" si="23"/>
        <v>-100</v>
      </c>
      <c r="AJ79" s="15">
        <v>8</v>
      </c>
      <c r="AK79" s="14" t="s">
        <v>157</v>
      </c>
      <c r="AL79" s="15">
        <v>52</v>
      </c>
      <c r="AM79" s="14" t="s">
        <v>213</v>
      </c>
      <c r="AN79" s="14" t="s">
        <v>214</v>
      </c>
      <c r="AO79" s="16">
        <v>128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4"/>
      <c r="AV79" s="16">
        <v>0</v>
      </c>
      <c r="AW79" s="14"/>
      <c r="AX79" s="14" t="s">
        <v>63</v>
      </c>
      <c r="AY79" s="14"/>
      <c r="AZ79" s="14" t="s">
        <v>401</v>
      </c>
      <c r="BA79" s="14" t="s">
        <v>402</v>
      </c>
      <c r="BB79" s="14" t="s">
        <v>403</v>
      </c>
      <c r="BC79" s="14" t="s">
        <v>404</v>
      </c>
    </row>
    <row r="80" spans="1:55" x14ac:dyDescent="0.2">
      <c r="A80" s="14" t="s">
        <v>55</v>
      </c>
      <c r="B80" s="15">
        <v>8</v>
      </c>
      <c r="C80" s="14" t="s">
        <v>442</v>
      </c>
      <c r="D80" s="15">
        <v>13</v>
      </c>
      <c r="E80" s="14" t="s">
        <v>119</v>
      </c>
      <c r="F80" s="14" t="s">
        <v>112</v>
      </c>
      <c r="G80" s="14" t="s">
        <v>231</v>
      </c>
      <c r="H80" s="14" t="s">
        <v>136</v>
      </c>
      <c r="I80" s="14" t="s">
        <v>78</v>
      </c>
      <c r="J80" s="16">
        <v>3</v>
      </c>
      <c r="K80" s="17">
        <v>1600</v>
      </c>
      <c r="L80" s="16">
        <f t="shared" si="12"/>
        <v>25</v>
      </c>
      <c r="M80" s="16">
        <v>0</v>
      </c>
      <c r="N80" s="17">
        <v>-1600</v>
      </c>
      <c r="O80" s="17">
        <v>0</v>
      </c>
      <c r="P80" s="18">
        <f t="shared" si="13"/>
        <v>0</v>
      </c>
      <c r="Q80" s="14"/>
      <c r="R80" s="16"/>
      <c r="S80" s="16">
        <f t="shared" si="14"/>
        <v>0</v>
      </c>
      <c r="T80" s="18">
        <f t="shared" si="15"/>
        <v>0</v>
      </c>
      <c r="U80" s="14" t="s">
        <v>63</v>
      </c>
      <c r="V80" s="15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f t="shared" si="16"/>
        <v>0</v>
      </c>
      <c r="AC80" s="16">
        <f t="shared" si="17"/>
        <v>0</v>
      </c>
      <c r="AD80" s="16">
        <f t="shared" si="18"/>
        <v>5.1801652892561982</v>
      </c>
      <c r="AE80" s="16">
        <f t="shared" si="19"/>
        <v>7.2579110651499477</v>
      </c>
      <c r="AF80" s="16">
        <f t="shared" si="20"/>
        <v>8.0634066587395932</v>
      </c>
      <c r="AG80" s="18">
        <f t="shared" si="21"/>
        <v>-100</v>
      </c>
      <c r="AH80" s="18">
        <f t="shared" si="22"/>
        <v>-100</v>
      </c>
      <c r="AI80" s="18">
        <f t="shared" si="23"/>
        <v>-100</v>
      </c>
      <c r="AJ80" s="15">
        <v>8</v>
      </c>
      <c r="AK80" s="14" t="s">
        <v>157</v>
      </c>
      <c r="AL80" s="15">
        <v>52</v>
      </c>
      <c r="AM80" s="14" t="s">
        <v>213</v>
      </c>
      <c r="AN80" s="14" t="s">
        <v>214</v>
      </c>
      <c r="AO80" s="16">
        <v>128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4"/>
      <c r="AV80" s="16">
        <v>0</v>
      </c>
      <c r="AW80" s="14"/>
      <c r="AX80" s="14" t="s">
        <v>63</v>
      </c>
      <c r="AY80" s="14"/>
      <c r="AZ80" s="14" t="s">
        <v>401</v>
      </c>
      <c r="BA80" s="14" t="s">
        <v>402</v>
      </c>
      <c r="BB80" s="14" t="s">
        <v>403</v>
      </c>
      <c r="BC80" s="14" t="s">
        <v>404</v>
      </c>
    </row>
    <row r="81" spans="1:55" x14ac:dyDescent="0.2">
      <c r="A81" s="14" t="s">
        <v>55</v>
      </c>
      <c r="B81" s="15">
        <v>8</v>
      </c>
      <c r="C81" s="14" t="s">
        <v>443</v>
      </c>
      <c r="D81" s="15">
        <v>14</v>
      </c>
      <c r="E81" s="14" t="s">
        <v>133</v>
      </c>
      <c r="F81" s="14" t="s">
        <v>277</v>
      </c>
      <c r="G81" s="14" t="s">
        <v>274</v>
      </c>
      <c r="H81" s="14" t="s">
        <v>179</v>
      </c>
      <c r="I81" s="14" t="s">
        <v>79</v>
      </c>
      <c r="J81" s="16">
        <v>2.5</v>
      </c>
      <c r="K81" s="17">
        <v>1700</v>
      </c>
      <c r="L81" s="16">
        <f t="shared" si="12"/>
        <v>28.571428571428569</v>
      </c>
      <c r="M81" s="16">
        <v>0</v>
      </c>
      <c r="N81" s="17">
        <v>-1700</v>
      </c>
      <c r="O81" s="17">
        <v>0</v>
      </c>
      <c r="P81" s="18">
        <f t="shared" si="13"/>
        <v>0</v>
      </c>
      <c r="Q81" s="14"/>
      <c r="R81" s="16"/>
      <c r="S81" s="16">
        <f t="shared" si="14"/>
        <v>0</v>
      </c>
      <c r="T81" s="18">
        <f t="shared" si="15"/>
        <v>0</v>
      </c>
      <c r="U81" s="14" t="s">
        <v>63</v>
      </c>
      <c r="V81" s="15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f t="shared" si="16"/>
        <v>0</v>
      </c>
      <c r="AC81" s="16">
        <f t="shared" si="17"/>
        <v>0</v>
      </c>
      <c r="AD81" s="16">
        <f t="shared" si="18"/>
        <v>5.1801652892561982</v>
      </c>
      <c r="AE81" s="16">
        <f t="shared" si="19"/>
        <v>7.2579110651499477</v>
      </c>
      <c r="AF81" s="16">
        <f t="shared" si="20"/>
        <v>8.0634066587395932</v>
      </c>
      <c r="AG81" s="18">
        <f t="shared" si="21"/>
        <v>-100</v>
      </c>
      <c r="AH81" s="18">
        <f t="shared" si="22"/>
        <v>-100</v>
      </c>
      <c r="AI81" s="18">
        <f t="shared" si="23"/>
        <v>-100</v>
      </c>
      <c r="AJ81" s="15">
        <v>8</v>
      </c>
      <c r="AK81" s="14" t="s">
        <v>157</v>
      </c>
      <c r="AL81" s="15">
        <v>52</v>
      </c>
      <c r="AM81" s="14" t="s">
        <v>213</v>
      </c>
      <c r="AN81" s="14" t="s">
        <v>214</v>
      </c>
      <c r="AO81" s="16">
        <v>128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4"/>
      <c r="AV81" s="16">
        <v>0</v>
      </c>
      <c r="AW81" s="14"/>
      <c r="AX81" s="14" t="s">
        <v>63</v>
      </c>
      <c r="AY81" s="14"/>
      <c r="AZ81" s="14" t="s">
        <v>401</v>
      </c>
      <c r="BA81" s="14" t="s">
        <v>402</v>
      </c>
      <c r="BB81" s="14" t="s">
        <v>403</v>
      </c>
      <c r="BC81" s="14" t="s">
        <v>404</v>
      </c>
    </row>
    <row r="82" spans="1:55" x14ac:dyDescent="0.2">
      <c r="A82" s="19" t="s">
        <v>55</v>
      </c>
      <c r="B82" s="20">
        <v>9</v>
      </c>
      <c r="C82" s="19" t="s">
        <v>444</v>
      </c>
      <c r="D82" s="20">
        <v>1</v>
      </c>
      <c r="E82" s="19" t="s">
        <v>205</v>
      </c>
      <c r="F82" s="19" t="s">
        <v>262</v>
      </c>
      <c r="G82" s="19" t="s">
        <v>125</v>
      </c>
      <c r="H82" s="19" t="s">
        <v>445</v>
      </c>
      <c r="I82" s="19" t="s">
        <v>106</v>
      </c>
      <c r="J82" s="21">
        <v>10</v>
      </c>
      <c r="K82" s="22">
        <v>900</v>
      </c>
      <c r="L82" s="21">
        <f t="shared" si="12"/>
        <v>9.0909090909090917</v>
      </c>
      <c r="M82" s="21">
        <v>16.239999999999998</v>
      </c>
      <c r="N82" s="22">
        <v>400</v>
      </c>
      <c r="O82" s="22">
        <v>1300</v>
      </c>
      <c r="P82" s="23">
        <f t="shared" si="13"/>
        <v>-30.76923076923077</v>
      </c>
      <c r="Q82" s="19" t="s">
        <v>62</v>
      </c>
      <c r="R82" s="21">
        <v>10.8</v>
      </c>
      <c r="S82" s="21">
        <f t="shared" si="14"/>
        <v>0.80000000000000071</v>
      </c>
      <c r="T82" s="23">
        <f t="shared" si="15"/>
        <v>8.0000000000000071</v>
      </c>
      <c r="U82" s="19" t="s">
        <v>63</v>
      </c>
      <c r="V82" s="20">
        <v>7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f t="shared" si="16"/>
        <v>0</v>
      </c>
      <c r="AC82" s="21">
        <f t="shared" si="17"/>
        <v>0</v>
      </c>
      <c r="AD82" s="21">
        <f t="shared" si="18"/>
        <v>5.5744360902255643</v>
      </c>
      <c r="AE82" s="21">
        <f t="shared" si="19"/>
        <v>7.2579110651499477</v>
      </c>
      <c r="AF82" s="21">
        <f t="shared" si="20"/>
        <v>8.0634066587395932</v>
      </c>
      <c r="AG82" s="23">
        <f t="shared" si="21"/>
        <v>-100</v>
      </c>
      <c r="AH82" s="23">
        <f t="shared" si="22"/>
        <v>-100</v>
      </c>
      <c r="AI82" s="23">
        <f t="shared" si="23"/>
        <v>-100</v>
      </c>
      <c r="AJ82" s="20">
        <v>10</v>
      </c>
      <c r="AK82" s="19" t="s">
        <v>157</v>
      </c>
      <c r="AL82" s="20">
        <v>52</v>
      </c>
      <c r="AM82" s="19" t="s">
        <v>335</v>
      </c>
      <c r="AN82" s="19" t="s">
        <v>214</v>
      </c>
      <c r="AO82" s="21">
        <v>128</v>
      </c>
      <c r="AP82" s="20">
        <v>5</v>
      </c>
      <c r="AQ82" s="20">
        <v>5</v>
      </c>
      <c r="AR82" s="20">
        <v>5</v>
      </c>
      <c r="AS82" s="20">
        <v>8</v>
      </c>
      <c r="AT82" s="20">
        <v>7</v>
      </c>
      <c r="AU82" s="19" t="s">
        <v>81</v>
      </c>
      <c r="AV82" s="21">
        <v>-6</v>
      </c>
      <c r="AW82" s="19" t="s">
        <v>446</v>
      </c>
      <c r="AX82" s="19" t="s">
        <v>63</v>
      </c>
      <c r="AY82" s="19"/>
      <c r="AZ82" s="19" t="s">
        <v>447</v>
      </c>
      <c r="BA82" s="19" t="s">
        <v>448</v>
      </c>
      <c r="BB82" s="19" t="s">
        <v>449</v>
      </c>
      <c r="BC82" s="19" t="s">
        <v>450</v>
      </c>
    </row>
    <row r="83" spans="1:55" x14ac:dyDescent="0.2">
      <c r="A83" s="7" t="s">
        <v>55</v>
      </c>
      <c r="B83" s="8">
        <v>9</v>
      </c>
      <c r="C83" s="7" t="s">
        <v>451</v>
      </c>
      <c r="D83" s="8">
        <v>2</v>
      </c>
      <c r="E83" s="7" t="s">
        <v>74</v>
      </c>
      <c r="F83" s="7" t="s">
        <v>153</v>
      </c>
      <c r="G83" s="7" t="s">
        <v>452</v>
      </c>
      <c r="H83" s="7" t="s">
        <v>453</v>
      </c>
      <c r="I83" s="7" t="s">
        <v>207</v>
      </c>
      <c r="J83" s="9">
        <v>20</v>
      </c>
      <c r="K83" s="10">
        <v>700</v>
      </c>
      <c r="L83" s="9">
        <f t="shared" si="12"/>
        <v>4.7619047619047619</v>
      </c>
      <c r="M83" s="9">
        <v>8.51</v>
      </c>
      <c r="N83" s="10">
        <v>200</v>
      </c>
      <c r="O83" s="10">
        <v>900</v>
      </c>
      <c r="P83" s="11">
        <f t="shared" si="13"/>
        <v>-22.222222222222221</v>
      </c>
      <c r="Q83" s="7" t="s">
        <v>454</v>
      </c>
      <c r="R83" s="9">
        <v>41.46</v>
      </c>
      <c r="S83" s="9">
        <f t="shared" si="14"/>
        <v>21.46</v>
      </c>
      <c r="T83" s="11">
        <f t="shared" si="15"/>
        <v>107.3</v>
      </c>
      <c r="U83" s="7" t="s">
        <v>63</v>
      </c>
      <c r="V83" s="8">
        <v>10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f t="shared" si="16"/>
        <v>0</v>
      </c>
      <c r="AC83" s="9">
        <f t="shared" si="17"/>
        <v>0</v>
      </c>
      <c r="AD83" s="9">
        <f t="shared" si="18"/>
        <v>5.5744360902255643</v>
      </c>
      <c r="AE83" s="9">
        <f t="shared" si="19"/>
        <v>7.2579110651499477</v>
      </c>
      <c r="AF83" s="9">
        <f t="shared" si="20"/>
        <v>8.0634066587395932</v>
      </c>
      <c r="AG83" s="11">
        <f t="shared" si="21"/>
        <v>-100</v>
      </c>
      <c r="AH83" s="11">
        <f t="shared" si="22"/>
        <v>-100</v>
      </c>
      <c r="AI83" s="11">
        <f t="shared" si="23"/>
        <v>-100</v>
      </c>
      <c r="AJ83" s="8">
        <v>10</v>
      </c>
      <c r="AK83" s="7" t="s">
        <v>157</v>
      </c>
      <c r="AL83" s="8">
        <v>52</v>
      </c>
      <c r="AM83" s="7" t="s">
        <v>335</v>
      </c>
      <c r="AN83" s="7" t="s">
        <v>214</v>
      </c>
      <c r="AO83" s="9">
        <v>128</v>
      </c>
      <c r="AP83" s="8">
        <v>6</v>
      </c>
      <c r="AQ83" s="8">
        <v>1</v>
      </c>
      <c r="AR83" s="8">
        <v>1</v>
      </c>
      <c r="AS83" s="8">
        <v>1</v>
      </c>
      <c r="AT83" s="8">
        <v>1</v>
      </c>
      <c r="AU83" s="7" t="s">
        <v>116</v>
      </c>
      <c r="AV83" s="9">
        <v>12</v>
      </c>
      <c r="AW83" s="7" t="s">
        <v>455</v>
      </c>
      <c r="AX83" s="7" t="s">
        <v>80</v>
      </c>
      <c r="AY83" s="7" t="s">
        <v>109</v>
      </c>
      <c r="AZ83" s="7" t="s">
        <v>447</v>
      </c>
      <c r="BA83" s="7" t="s">
        <v>448</v>
      </c>
      <c r="BB83" s="7" t="s">
        <v>449</v>
      </c>
      <c r="BC83" s="7" t="s">
        <v>450</v>
      </c>
    </row>
    <row r="84" spans="1:55" x14ac:dyDescent="0.2">
      <c r="A84" s="7" t="s">
        <v>55</v>
      </c>
      <c r="B84" s="8">
        <v>9</v>
      </c>
      <c r="C84" s="7" t="s">
        <v>456</v>
      </c>
      <c r="D84" s="8">
        <v>3</v>
      </c>
      <c r="E84" s="7" t="s">
        <v>193</v>
      </c>
      <c r="F84" s="7" t="s">
        <v>164</v>
      </c>
      <c r="G84" s="7" t="s">
        <v>457</v>
      </c>
      <c r="H84" s="7" t="s">
        <v>458</v>
      </c>
      <c r="I84" s="7" t="s">
        <v>115</v>
      </c>
      <c r="J84" s="9">
        <v>3.5</v>
      </c>
      <c r="K84" s="10">
        <v>1500</v>
      </c>
      <c r="L84" s="9">
        <f t="shared" si="12"/>
        <v>22.222222222222221</v>
      </c>
      <c r="M84" s="9">
        <v>39.71</v>
      </c>
      <c r="N84" s="10">
        <v>700</v>
      </c>
      <c r="O84" s="10">
        <v>2200</v>
      </c>
      <c r="P84" s="11">
        <f t="shared" si="13"/>
        <v>-31.818181818181817</v>
      </c>
      <c r="Q84" s="7" t="s">
        <v>99</v>
      </c>
      <c r="R84" s="9">
        <v>3.69</v>
      </c>
      <c r="S84" s="9">
        <f t="shared" si="14"/>
        <v>0.18999999999999995</v>
      </c>
      <c r="T84" s="11">
        <f t="shared" si="15"/>
        <v>5.428571428571427</v>
      </c>
      <c r="U84" s="7" t="s">
        <v>63</v>
      </c>
      <c r="V84" s="8">
        <v>3</v>
      </c>
      <c r="W84" s="9">
        <v>0</v>
      </c>
      <c r="X84" s="9">
        <v>0</v>
      </c>
      <c r="Y84" s="9">
        <v>268</v>
      </c>
      <c r="Z84" s="9">
        <v>268</v>
      </c>
      <c r="AA84" s="9">
        <v>7.68</v>
      </c>
      <c r="AB84" s="9">
        <f t="shared" si="16"/>
        <v>5.2363636363636363</v>
      </c>
      <c r="AC84" s="9">
        <f t="shared" si="17"/>
        <v>3.4909090909090907</v>
      </c>
      <c r="AD84" s="9">
        <f t="shared" si="18"/>
        <v>5.5744360902255643</v>
      </c>
      <c r="AE84" s="9">
        <f t="shared" si="19"/>
        <v>7.2579110651499477</v>
      </c>
      <c r="AF84" s="9">
        <f t="shared" si="20"/>
        <v>8.0634066587395932</v>
      </c>
      <c r="AG84" s="11">
        <f t="shared" si="21"/>
        <v>-37.376462221350273</v>
      </c>
      <c r="AH84" s="11">
        <f t="shared" si="22"/>
        <v>-51.902013408909568</v>
      </c>
      <c r="AI84" s="11">
        <f t="shared" si="23"/>
        <v>-56.706771236380114</v>
      </c>
      <c r="AJ84" s="8">
        <v>10</v>
      </c>
      <c r="AK84" s="7" t="s">
        <v>157</v>
      </c>
      <c r="AL84" s="8">
        <v>52</v>
      </c>
      <c r="AM84" s="7" t="s">
        <v>335</v>
      </c>
      <c r="AN84" s="7" t="s">
        <v>214</v>
      </c>
      <c r="AO84" s="9">
        <v>128</v>
      </c>
      <c r="AP84" s="8">
        <v>3</v>
      </c>
      <c r="AQ84" s="8">
        <v>7</v>
      </c>
      <c r="AR84" s="8">
        <v>7</v>
      </c>
      <c r="AS84" s="8">
        <v>4</v>
      </c>
      <c r="AT84" s="8">
        <v>3</v>
      </c>
      <c r="AU84" s="7" t="s">
        <v>91</v>
      </c>
      <c r="AV84" s="9">
        <v>-1.8</v>
      </c>
      <c r="AW84" s="7" t="s">
        <v>459</v>
      </c>
      <c r="AX84" s="7" t="s">
        <v>63</v>
      </c>
      <c r="AY84" s="7"/>
      <c r="AZ84" s="7" t="s">
        <v>447</v>
      </c>
      <c r="BA84" s="7" t="s">
        <v>448</v>
      </c>
      <c r="BB84" s="7" t="s">
        <v>449</v>
      </c>
      <c r="BC84" s="7" t="s">
        <v>450</v>
      </c>
    </row>
    <row r="85" spans="1:55" x14ac:dyDescent="0.2">
      <c r="A85" s="7" t="s">
        <v>55</v>
      </c>
      <c r="B85" s="8">
        <v>9</v>
      </c>
      <c r="C85" s="7" t="s">
        <v>460</v>
      </c>
      <c r="D85" s="8">
        <v>4</v>
      </c>
      <c r="E85" s="7" t="s">
        <v>111</v>
      </c>
      <c r="F85" s="7" t="s">
        <v>302</v>
      </c>
      <c r="G85" s="7" t="s">
        <v>461</v>
      </c>
      <c r="H85" s="7" t="s">
        <v>114</v>
      </c>
      <c r="I85" s="7" t="s">
        <v>61</v>
      </c>
      <c r="J85" s="9">
        <v>6</v>
      </c>
      <c r="K85" s="10">
        <v>1200</v>
      </c>
      <c r="L85" s="9">
        <f t="shared" si="12"/>
        <v>14.285714285714285</v>
      </c>
      <c r="M85" s="9">
        <v>25.53</v>
      </c>
      <c r="N85" s="10">
        <v>500</v>
      </c>
      <c r="O85" s="10">
        <v>1700</v>
      </c>
      <c r="P85" s="11">
        <f t="shared" si="13"/>
        <v>-29.411764705882355</v>
      </c>
      <c r="Q85" s="7" t="s">
        <v>78</v>
      </c>
      <c r="R85" s="9">
        <v>5.46</v>
      </c>
      <c r="S85" s="9">
        <f t="shared" si="14"/>
        <v>-0.54</v>
      </c>
      <c r="T85" s="11">
        <f t="shared" si="15"/>
        <v>-9.0000000000000018</v>
      </c>
      <c r="U85" s="7" t="s">
        <v>63</v>
      </c>
      <c r="V85" s="8">
        <v>2</v>
      </c>
      <c r="W85" s="9">
        <v>0</v>
      </c>
      <c r="X85" s="9">
        <v>572</v>
      </c>
      <c r="Y85" s="9">
        <v>346</v>
      </c>
      <c r="Z85" s="9">
        <v>918</v>
      </c>
      <c r="AA85" s="9">
        <v>24.18</v>
      </c>
      <c r="AB85" s="9">
        <f t="shared" si="16"/>
        <v>17.068235294117645</v>
      </c>
      <c r="AC85" s="9">
        <f t="shared" si="17"/>
        <v>14.223529411764707</v>
      </c>
      <c r="AD85" s="9">
        <f t="shared" si="18"/>
        <v>5.5744360902255643</v>
      </c>
      <c r="AE85" s="9">
        <f t="shared" si="19"/>
        <v>7.2579110651499477</v>
      </c>
      <c r="AF85" s="9">
        <f t="shared" si="20"/>
        <v>8.0634066587395932</v>
      </c>
      <c r="AG85" s="11">
        <f t="shared" si="21"/>
        <v>155.15638140878147</v>
      </c>
      <c r="AH85" s="11">
        <f t="shared" si="22"/>
        <v>95.972770733735217</v>
      </c>
      <c r="AI85" s="11">
        <f t="shared" si="23"/>
        <v>76.396032269418185</v>
      </c>
      <c r="AJ85" s="8">
        <v>10</v>
      </c>
      <c r="AK85" s="7" t="s">
        <v>157</v>
      </c>
      <c r="AL85" s="8">
        <v>52</v>
      </c>
      <c r="AM85" s="7" t="s">
        <v>335</v>
      </c>
      <c r="AN85" s="7" t="s">
        <v>214</v>
      </c>
      <c r="AO85" s="9">
        <v>128</v>
      </c>
      <c r="AP85" s="8">
        <v>2</v>
      </c>
      <c r="AQ85" s="8">
        <v>3</v>
      </c>
      <c r="AR85" s="8">
        <v>3</v>
      </c>
      <c r="AS85" s="8">
        <v>1</v>
      </c>
      <c r="AT85" s="8">
        <v>2</v>
      </c>
      <c r="AU85" s="7" t="s">
        <v>81</v>
      </c>
      <c r="AV85" s="9">
        <v>-7.2</v>
      </c>
      <c r="AW85" s="7" t="s">
        <v>462</v>
      </c>
      <c r="AX85" s="7" t="s">
        <v>63</v>
      </c>
      <c r="AY85" s="7"/>
      <c r="AZ85" s="7" t="s">
        <v>447</v>
      </c>
      <c r="BA85" s="7" t="s">
        <v>448</v>
      </c>
      <c r="BB85" s="7" t="s">
        <v>449</v>
      </c>
      <c r="BC85" s="7" t="s">
        <v>450</v>
      </c>
    </row>
    <row r="86" spans="1:55" x14ac:dyDescent="0.2">
      <c r="A86" s="7" t="s">
        <v>55</v>
      </c>
      <c r="B86" s="8">
        <v>9</v>
      </c>
      <c r="C86" s="7" t="s">
        <v>463</v>
      </c>
      <c r="D86" s="8">
        <v>5</v>
      </c>
      <c r="E86" s="7" t="s">
        <v>102</v>
      </c>
      <c r="F86" s="7" t="s">
        <v>464</v>
      </c>
      <c r="G86" s="7" t="s">
        <v>465</v>
      </c>
      <c r="H86" s="7" t="s">
        <v>466</v>
      </c>
      <c r="I86" s="7" t="s">
        <v>106</v>
      </c>
      <c r="J86" s="9">
        <v>10</v>
      </c>
      <c r="K86" s="10">
        <v>900</v>
      </c>
      <c r="L86" s="9">
        <f t="shared" si="12"/>
        <v>9.0909090909090917</v>
      </c>
      <c r="M86" s="9">
        <v>16.239999999999998</v>
      </c>
      <c r="N86" s="10">
        <v>400</v>
      </c>
      <c r="O86" s="10">
        <v>1300</v>
      </c>
      <c r="P86" s="11">
        <f t="shared" si="13"/>
        <v>-30.76923076923077</v>
      </c>
      <c r="Q86" s="7" t="s">
        <v>62</v>
      </c>
      <c r="R86" s="9">
        <v>5.0199999999999996</v>
      </c>
      <c r="S86" s="9">
        <f t="shared" si="14"/>
        <v>-4.9800000000000004</v>
      </c>
      <c r="T86" s="11">
        <f t="shared" si="15"/>
        <v>-49.800000000000004</v>
      </c>
      <c r="U86" s="7" t="s">
        <v>63</v>
      </c>
      <c r="V86" s="8">
        <v>6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f t="shared" si="16"/>
        <v>0</v>
      </c>
      <c r="AC86" s="9">
        <f t="shared" si="17"/>
        <v>0</v>
      </c>
      <c r="AD86" s="9">
        <f t="shared" si="18"/>
        <v>5.5744360902255643</v>
      </c>
      <c r="AE86" s="9">
        <f t="shared" si="19"/>
        <v>7.2579110651499477</v>
      </c>
      <c r="AF86" s="9">
        <f t="shared" si="20"/>
        <v>8.0634066587395932</v>
      </c>
      <c r="AG86" s="11">
        <f t="shared" si="21"/>
        <v>-100</v>
      </c>
      <c r="AH86" s="11">
        <f t="shared" si="22"/>
        <v>-100</v>
      </c>
      <c r="AI86" s="11">
        <f t="shared" si="23"/>
        <v>-100</v>
      </c>
      <c r="AJ86" s="8">
        <v>10</v>
      </c>
      <c r="AK86" s="7" t="s">
        <v>157</v>
      </c>
      <c r="AL86" s="8">
        <v>52</v>
      </c>
      <c r="AM86" s="7" t="s">
        <v>335</v>
      </c>
      <c r="AN86" s="7" t="s">
        <v>214</v>
      </c>
      <c r="AO86" s="9">
        <v>128</v>
      </c>
      <c r="AP86" s="8">
        <v>4</v>
      </c>
      <c r="AQ86" s="8">
        <v>6</v>
      </c>
      <c r="AR86" s="8">
        <v>6</v>
      </c>
      <c r="AS86" s="8">
        <v>5</v>
      </c>
      <c r="AT86" s="8">
        <v>6</v>
      </c>
      <c r="AU86" s="7" t="s">
        <v>91</v>
      </c>
      <c r="AV86" s="9">
        <v>-11.4</v>
      </c>
      <c r="AW86" s="7" t="s">
        <v>467</v>
      </c>
      <c r="AX86" s="7" t="s">
        <v>63</v>
      </c>
      <c r="AY86" s="7"/>
      <c r="AZ86" s="7" t="s">
        <v>447</v>
      </c>
      <c r="BA86" s="7" t="s">
        <v>448</v>
      </c>
      <c r="BB86" s="7" t="s">
        <v>449</v>
      </c>
      <c r="BC86" s="7" t="s">
        <v>450</v>
      </c>
    </row>
    <row r="87" spans="1:55" x14ac:dyDescent="0.2">
      <c r="A87" s="14" t="s">
        <v>55</v>
      </c>
      <c r="B87" s="15">
        <v>9</v>
      </c>
      <c r="C87" s="14" t="s">
        <v>468</v>
      </c>
      <c r="D87" s="15">
        <v>6</v>
      </c>
      <c r="E87" s="14" t="s">
        <v>176</v>
      </c>
      <c r="F87" s="14" t="s">
        <v>408</v>
      </c>
      <c r="G87" s="14" t="s">
        <v>354</v>
      </c>
      <c r="H87" s="14" t="s">
        <v>469</v>
      </c>
      <c r="I87" s="14" t="s">
        <v>329</v>
      </c>
      <c r="J87" s="16">
        <v>15</v>
      </c>
      <c r="K87" s="17">
        <v>800</v>
      </c>
      <c r="L87" s="16">
        <f t="shared" si="12"/>
        <v>6.25</v>
      </c>
      <c r="M87" s="16">
        <v>0</v>
      </c>
      <c r="N87" s="17">
        <v>-800</v>
      </c>
      <c r="O87" s="17">
        <v>0</v>
      </c>
      <c r="P87" s="18">
        <f t="shared" si="13"/>
        <v>0</v>
      </c>
      <c r="Q87" s="14"/>
      <c r="R87" s="16"/>
      <c r="S87" s="16">
        <f t="shared" si="14"/>
        <v>0</v>
      </c>
      <c r="T87" s="18">
        <f t="shared" si="15"/>
        <v>0</v>
      </c>
      <c r="U87" s="14" t="s">
        <v>63</v>
      </c>
      <c r="V87" s="15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f t="shared" si="16"/>
        <v>0</v>
      </c>
      <c r="AC87" s="16">
        <f t="shared" si="17"/>
        <v>0</v>
      </c>
      <c r="AD87" s="16">
        <f t="shared" si="18"/>
        <v>5.5744360902255643</v>
      </c>
      <c r="AE87" s="16">
        <f t="shared" si="19"/>
        <v>7.2579110651499477</v>
      </c>
      <c r="AF87" s="16">
        <f t="shared" si="20"/>
        <v>8.0634066587395932</v>
      </c>
      <c r="AG87" s="18">
        <f t="shared" si="21"/>
        <v>-100</v>
      </c>
      <c r="AH87" s="18">
        <f t="shared" si="22"/>
        <v>-100</v>
      </c>
      <c r="AI87" s="18">
        <f t="shared" si="23"/>
        <v>-100</v>
      </c>
      <c r="AJ87" s="15">
        <v>10</v>
      </c>
      <c r="AK87" s="14" t="s">
        <v>157</v>
      </c>
      <c r="AL87" s="15">
        <v>52</v>
      </c>
      <c r="AM87" s="14" t="s">
        <v>335</v>
      </c>
      <c r="AN87" s="14" t="s">
        <v>214</v>
      </c>
      <c r="AO87" s="16">
        <v>128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4"/>
      <c r="AV87" s="16">
        <v>0</v>
      </c>
      <c r="AW87" s="14"/>
      <c r="AX87" s="14" t="s">
        <v>63</v>
      </c>
      <c r="AY87" s="14"/>
      <c r="AZ87" s="14" t="s">
        <v>447</v>
      </c>
      <c r="BA87" s="14" t="s">
        <v>448</v>
      </c>
      <c r="BB87" s="14" t="s">
        <v>449</v>
      </c>
      <c r="BC87" s="14" t="s">
        <v>450</v>
      </c>
    </row>
    <row r="88" spans="1:55" x14ac:dyDescent="0.2">
      <c r="A88" s="7" t="s">
        <v>55</v>
      </c>
      <c r="B88" s="8">
        <v>9</v>
      </c>
      <c r="C88" s="7" t="s">
        <v>470</v>
      </c>
      <c r="D88" s="8">
        <v>7</v>
      </c>
      <c r="E88" s="7" t="s">
        <v>94</v>
      </c>
      <c r="F88" s="7" t="s">
        <v>302</v>
      </c>
      <c r="G88" s="7" t="s">
        <v>170</v>
      </c>
      <c r="H88" s="7" t="s">
        <v>334</v>
      </c>
      <c r="I88" s="7" t="s">
        <v>107</v>
      </c>
      <c r="J88" s="9">
        <v>8</v>
      </c>
      <c r="K88" s="10">
        <v>1000</v>
      </c>
      <c r="L88" s="9">
        <f t="shared" si="12"/>
        <v>11.111111111111111</v>
      </c>
      <c r="M88" s="9">
        <v>19.850000000000001</v>
      </c>
      <c r="N88" s="10">
        <v>400</v>
      </c>
      <c r="O88" s="10">
        <v>1400</v>
      </c>
      <c r="P88" s="11">
        <f t="shared" si="13"/>
        <v>-28.571428571428569</v>
      </c>
      <c r="Q88" s="7" t="s">
        <v>122</v>
      </c>
      <c r="R88" s="9">
        <v>4.08</v>
      </c>
      <c r="S88" s="9">
        <f t="shared" si="14"/>
        <v>-3.92</v>
      </c>
      <c r="T88" s="11">
        <f t="shared" si="15"/>
        <v>-49</v>
      </c>
      <c r="U88" s="7" t="s">
        <v>63</v>
      </c>
      <c r="V88" s="8">
        <v>1</v>
      </c>
      <c r="W88" s="9">
        <v>1016</v>
      </c>
      <c r="X88" s="9">
        <v>416</v>
      </c>
      <c r="Y88" s="9">
        <v>296</v>
      </c>
      <c r="Z88" s="9">
        <v>1728</v>
      </c>
      <c r="AA88" s="9">
        <v>42.28</v>
      </c>
      <c r="AB88" s="9">
        <f t="shared" si="16"/>
        <v>30.200000000000003</v>
      </c>
      <c r="AC88" s="9">
        <f t="shared" si="17"/>
        <v>30.200000000000003</v>
      </c>
      <c r="AD88" s="9">
        <f t="shared" si="18"/>
        <v>5.5744360902255643</v>
      </c>
      <c r="AE88" s="9">
        <f t="shared" si="19"/>
        <v>7.2579110651499477</v>
      </c>
      <c r="AF88" s="9">
        <f t="shared" si="20"/>
        <v>8.0634066587395932</v>
      </c>
      <c r="AG88" s="11">
        <f t="shared" si="21"/>
        <v>441.75883463717287</v>
      </c>
      <c r="AH88" s="11">
        <f t="shared" si="22"/>
        <v>316.09768608229803</v>
      </c>
      <c r="AI88" s="11">
        <f t="shared" si="23"/>
        <v>274.53152591860749</v>
      </c>
      <c r="AJ88" s="8">
        <v>10</v>
      </c>
      <c r="AK88" s="7" t="s">
        <v>157</v>
      </c>
      <c r="AL88" s="8">
        <v>52</v>
      </c>
      <c r="AM88" s="7" t="s">
        <v>335</v>
      </c>
      <c r="AN88" s="7" t="s">
        <v>214</v>
      </c>
      <c r="AO88" s="9">
        <v>128</v>
      </c>
      <c r="AP88" s="8">
        <v>8</v>
      </c>
      <c r="AQ88" s="8">
        <v>8</v>
      </c>
      <c r="AR88" s="8">
        <v>8</v>
      </c>
      <c r="AS88" s="8">
        <v>3</v>
      </c>
      <c r="AT88" s="8">
        <v>1</v>
      </c>
      <c r="AU88" s="7" t="s">
        <v>67</v>
      </c>
      <c r="AV88" s="9">
        <v>10.199999999999999</v>
      </c>
      <c r="AW88" s="7" t="s">
        <v>471</v>
      </c>
      <c r="AX88" s="7" t="s">
        <v>63</v>
      </c>
      <c r="AY88" s="7"/>
      <c r="AZ88" s="7" t="s">
        <v>447</v>
      </c>
      <c r="BA88" s="7" t="s">
        <v>448</v>
      </c>
      <c r="BB88" s="7" t="s">
        <v>449</v>
      </c>
      <c r="BC88" s="7" t="s">
        <v>450</v>
      </c>
    </row>
    <row r="89" spans="1:55" x14ac:dyDescent="0.2">
      <c r="A89" s="14" t="s">
        <v>55</v>
      </c>
      <c r="B89" s="15">
        <v>9</v>
      </c>
      <c r="C89" s="14" t="s">
        <v>472</v>
      </c>
      <c r="D89" s="15">
        <v>8</v>
      </c>
      <c r="E89" s="14" t="s">
        <v>124</v>
      </c>
      <c r="F89" s="14" t="s">
        <v>408</v>
      </c>
      <c r="G89" s="14" t="s">
        <v>473</v>
      </c>
      <c r="H89" s="14" t="s">
        <v>474</v>
      </c>
      <c r="I89" s="14" t="s">
        <v>122</v>
      </c>
      <c r="J89" s="16">
        <v>4</v>
      </c>
      <c r="K89" s="17">
        <v>1400</v>
      </c>
      <c r="L89" s="16">
        <f t="shared" si="12"/>
        <v>20</v>
      </c>
      <c r="M89" s="16">
        <v>0</v>
      </c>
      <c r="N89" s="17">
        <v>-1400</v>
      </c>
      <c r="O89" s="17">
        <v>0</v>
      </c>
      <c r="P89" s="18">
        <f t="shared" si="13"/>
        <v>0</v>
      </c>
      <c r="Q89" s="14"/>
      <c r="R89" s="16"/>
      <c r="S89" s="16">
        <f t="shared" si="14"/>
        <v>0</v>
      </c>
      <c r="T89" s="18">
        <f t="shared" si="15"/>
        <v>0</v>
      </c>
      <c r="U89" s="14" t="s">
        <v>63</v>
      </c>
      <c r="V89" s="15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f t="shared" si="16"/>
        <v>0</v>
      </c>
      <c r="AC89" s="16">
        <f t="shared" si="17"/>
        <v>0</v>
      </c>
      <c r="AD89" s="16">
        <f t="shared" si="18"/>
        <v>5.5744360902255643</v>
      </c>
      <c r="AE89" s="16">
        <f t="shared" si="19"/>
        <v>7.2579110651499477</v>
      </c>
      <c r="AF89" s="16">
        <f t="shared" si="20"/>
        <v>8.0634066587395932</v>
      </c>
      <c r="AG89" s="18">
        <f t="shared" si="21"/>
        <v>-100</v>
      </c>
      <c r="AH89" s="18">
        <f t="shared" si="22"/>
        <v>-100</v>
      </c>
      <c r="AI89" s="18">
        <f t="shared" si="23"/>
        <v>-100</v>
      </c>
      <c r="AJ89" s="15">
        <v>10</v>
      </c>
      <c r="AK89" s="14" t="s">
        <v>157</v>
      </c>
      <c r="AL89" s="15">
        <v>52</v>
      </c>
      <c r="AM89" s="14" t="s">
        <v>335</v>
      </c>
      <c r="AN89" s="14" t="s">
        <v>214</v>
      </c>
      <c r="AO89" s="16">
        <v>128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4"/>
      <c r="AV89" s="16">
        <v>0</v>
      </c>
      <c r="AW89" s="14"/>
      <c r="AX89" s="14" t="s">
        <v>63</v>
      </c>
      <c r="AY89" s="14"/>
      <c r="AZ89" s="14" t="s">
        <v>447</v>
      </c>
      <c r="BA89" s="14" t="s">
        <v>448</v>
      </c>
      <c r="BB89" s="14" t="s">
        <v>449</v>
      </c>
      <c r="BC89" s="14" t="s">
        <v>450</v>
      </c>
    </row>
    <row r="90" spans="1:55" x14ac:dyDescent="0.2">
      <c r="A90" s="7" t="s">
        <v>55</v>
      </c>
      <c r="B90" s="8">
        <v>9</v>
      </c>
      <c r="C90" s="7" t="s">
        <v>475</v>
      </c>
      <c r="D90" s="8">
        <v>9</v>
      </c>
      <c r="E90" s="7" t="s">
        <v>57</v>
      </c>
      <c r="F90" s="7" t="s">
        <v>258</v>
      </c>
      <c r="G90" s="7" t="s">
        <v>476</v>
      </c>
      <c r="H90" s="7" t="s">
        <v>96</v>
      </c>
      <c r="I90" s="7" t="s">
        <v>329</v>
      </c>
      <c r="J90" s="9">
        <v>15</v>
      </c>
      <c r="K90" s="10">
        <v>800</v>
      </c>
      <c r="L90" s="9">
        <f t="shared" si="12"/>
        <v>6.25</v>
      </c>
      <c r="M90" s="9">
        <v>11.17</v>
      </c>
      <c r="N90" s="10">
        <v>400</v>
      </c>
      <c r="O90" s="10">
        <v>1200</v>
      </c>
      <c r="P90" s="11">
        <f t="shared" si="13"/>
        <v>-33.333333333333329</v>
      </c>
      <c r="Q90" s="7" t="s">
        <v>107</v>
      </c>
      <c r="R90" s="9">
        <v>12.59</v>
      </c>
      <c r="S90" s="9">
        <f t="shared" si="14"/>
        <v>-2.41</v>
      </c>
      <c r="T90" s="11">
        <f t="shared" si="15"/>
        <v>-16.066666666666666</v>
      </c>
      <c r="U90" s="7" t="s">
        <v>63</v>
      </c>
      <c r="V90" s="8">
        <v>5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f t="shared" si="16"/>
        <v>0</v>
      </c>
      <c r="AC90" s="9">
        <f t="shared" si="17"/>
        <v>0</v>
      </c>
      <c r="AD90" s="9">
        <f t="shared" si="18"/>
        <v>5.5744360902255643</v>
      </c>
      <c r="AE90" s="9">
        <f t="shared" si="19"/>
        <v>7.2579110651499477</v>
      </c>
      <c r="AF90" s="9">
        <f t="shared" si="20"/>
        <v>8.0634066587395932</v>
      </c>
      <c r="AG90" s="11">
        <f t="shared" si="21"/>
        <v>-100</v>
      </c>
      <c r="AH90" s="11">
        <f t="shared" si="22"/>
        <v>-100</v>
      </c>
      <c r="AI90" s="11">
        <f t="shared" si="23"/>
        <v>-100</v>
      </c>
      <c r="AJ90" s="8">
        <v>10</v>
      </c>
      <c r="AK90" s="7" t="s">
        <v>157</v>
      </c>
      <c r="AL90" s="8">
        <v>52</v>
      </c>
      <c r="AM90" s="7" t="s">
        <v>335</v>
      </c>
      <c r="AN90" s="7" t="s">
        <v>214</v>
      </c>
      <c r="AO90" s="9">
        <v>128</v>
      </c>
      <c r="AP90" s="8">
        <v>1</v>
      </c>
      <c r="AQ90" s="8">
        <v>1</v>
      </c>
      <c r="AR90" s="8">
        <v>1</v>
      </c>
      <c r="AS90" s="8">
        <v>2</v>
      </c>
      <c r="AT90" s="8">
        <v>5</v>
      </c>
      <c r="AU90" s="7" t="s">
        <v>116</v>
      </c>
      <c r="AV90" s="9">
        <v>-17.399999999999999</v>
      </c>
      <c r="AW90" s="7" t="s">
        <v>477</v>
      </c>
      <c r="AX90" s="7" t="s">
        <v>63</v>
      </c>
      <c r="AY90" s="7"/>
      <c r="AZ90" s="7" t="s">
        <v>447</v>
      </c>
      <c r="BA90" s="7" t="s">
        <v>448</v>
      </c>
      <c r="BB90" s="7" t="s">
        <v>449</v>
      </c>
      <c r="BC90" s="7" t="s">
        <v>450</v>
      </c>
    </row>
    <row r="91" spans="1:55" x14ac:dyDescent="0.2">
      <c r="A91" s="7" t="s">
        <v>55</v>
      </c>
      <c r="B91" s="8">
        <v>9</v>
      </c>
      <c r="C91" s="7" t="s">
        <v>478</v>
      </c>
      <c r="D91" s="8">
        <v>10</v>
      </c>
      <c r="E91" s="7" t="s">
        <v>198</v>
      </c>
      <c r="F91" s="7" t="s">
        <v>479</v>
      </c>
      <c r="G91" s="7" t="s">
        <v>480</v>
      </c>
      <c r="H91" s="7" t="s">
        <v>406</v>
      </c>
      <c r="I91" s="7" t="s">
        <v>156</v>
      </c>
      <c r="J91" s="9">
        <v>4.5</v>
      </c>
      <c r="K91" s="10">
        <v>1300</v>
      </c>
      <c r="L91" s="9">
        <f t="shared" si="12"/>
        <v>18.181818181818183</v>
      </c>
      <c r="M91" s="9">
        <v>32.49</v>
      </c>
      <c r="N91" s="10">
        <v>600</v>
      </c>
      <c r="O91" s="10">
        <v>1900</v>
      </c>
      <c r="P91" s="11">
        <f t="shared" si="13"/>
        <v>-31.578947368421051</v>
      </c>
      <c r="Q91" s="7" t="s">
        <v>98</v>
      </c>
      <c r="R91" s="9">
        <v>3.16</v>
      </c>
      <c r="S91" s="9">
        <f t="shared" si="14"/>
        <v>-1.3399999999999999</v>
      </c>
      <c r="T91" s="11">
        <f t="shared" si="15"/>
        <v>-29.777777777777775</v>
      </c>
      <c r="U91" s="7" t="s">
        <v>80</v>
      </c>
      <c r="V91" s="8">
        <v>8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f t="shared" si="16"/>
        <v>0</v>
      </c>
      <c r="AC91" s="9">
        <f t="shared" si="17"/>
        <v>0</v>
      </c>
      <c r="AD91" s="9">
        <f t="shared" si="18"/>
        <v>5.5744360902255643</v>
      </c>
      <c r="AE91" s="9">
        <f t="shared" si="19"/>
        <v>7.2579110651499477</v>
      </c>
      <c r="AF91" s="9">
        <f t="shared" si="20"/>
        <v>8.0634066587395932</v>
      </c>
      <c r="AG91" s="11">
        <f t="shared" si="21"/>
        <v>-100</v>
      </c>
      <c r="AH91" s="11">
        <f t="shared" si="22"/>
        <v>-100</v>
      </c>
      <c r="AI91" s="11">
        <f t="shared" si="23"/>
        <v>-100</v>
      </c>
      <c r="AJ91" s="8">
        <v>10</v>
      </c>
      <c r="AK91" s="7" t="s">
        <v>157</v>
      </c>
      <c r="AL91" s="8">
        <v>52</v>
      </c>
      <c r="AM91" s="7" t="s">
        <v>335</v>
      </c>
      <c r="AN91" s="7" t="s">
        <v>214</v>
      </c>
      <c r="AO91" s="9">
        <v>128</v>
      </c>
      <c r="AP91" s="8">
        <v>7</v>
      </c>
      <c r="AQ91" s="8">
        <v>4</v>
      </c>
      <c r="AR91" s="8">
        <v>4</v>
      </c>
      <c r="AS91" s="8">
        <v>6</v>
      </c>
      <c r="AT91" s="8">
        <v>8</v>
      </c>
      <c r="AU91" s="7" t="s">
        <v>81</v>
      </c>
      <c r="AV91" s="9">
        <v>-51</v>
      </c>
      <c r="AW91" s="7" t="s">
        <v>481</v>
      </c>
      <c r="AX91" s="7" t="s">
        <v>63</v>
      </c>
      <c r="AY91" s="7"/>
      <c r="AZ91" s="7" t="s">
        <v>447</v>
      </c>
      <c r="BA91" s="7" t="s">
        <v>448</v>
      </c>
      <c r="BB91" s="7" t="s">
        <v>449</v>
      </c>
      <c r="BC91" s="7" t="s">
        <v>450</v>
      </c>
    </row>
    <row r="92" spans="1:55" x14ac:dyDescent="0.2">
      <c r="A92" s="7" t="s">
        <v>55</v>
      </c>
      <c r="B92" s="8">
        <v>9</v>
      </c>
      <c r="C92" s="7" t="s">
        <v>482</v>
      </c>
      <c r="D92" s="8">
        <v>11</v>
      </c>
      <c r="E92" s="7" t="s">
        <v>317</v>
      </c>
      <c r="F92" s="7" t="s">
        <v>483</v>
      </c>
      <c r="G92" s="7" t="s">
        <v>484</v>
      </c>
      <c r="H92" s="7" t="s">
        <v>96</v>
      </c>
      <c r="I92" s="7" t="s">
        <v>89</v>
      </c>
      <c r="J92" s="9">
        <v>30</v>
      </c>
      <c r="K92" s="10">
        <v>400</v>
      </c>
      <c r="L92" s="9">
        <f t="shared" si="12"/>
        <v>3.225806451612903</v>
      </c>
      <c r="M92" s="9">
        <v>5.76</v>
      </c>
      <c r="N92" s="10">
        <v>300</v>
      </c>
      <c r="O92" s="10">
        <v>700</v>
      </c>
      <c r="P92" s="11">
        <f t="shared" si="13"/>
        <v>-42.857142857142854</v>
      </c>
      <c r="Q92" s="7" t="s">
        <v>485</v>
      </c>
      <c r="R92" s="9">
        <v>59.22</v>
      </c>
      <c r="S92" s="9">
        <f t="shared" si="14"/>
        <v>29.22</v>
      </c>
      <c r="T92" s="11">
        <f t="shared" si="15"/>
        <v>97.399999999999991</v>
      </c>
      <c r="U92" s="7" t="s">
        <v>63</v>
      </c>
      <c r="V92" s="8">
        <v>4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f t="shared" si="16"/>
        <v>0</v>
      </c>
      <c r="AC92" s="9">
        <f t="shared" si="17"/>
        <v>0</v>
      </c>
      <c r="AD92" s="9">
        <f t="shared" si="18"/>
        <v>5.5744360902255643</v>
      </c>
      <c r="AE92" s="9">
        <f t="shared" si="19"/>
        <v>7.2579110651499477</v>
      </c>
      <c r="AF92" s="9">
        <f t="shared" si="20"/>
        <v>8.0634066587395932</v>
      </c>
      <c r="AG92" s="11">
        <f t="shared" si="21"/>
        <v>-100</v>
      </c>
      <c r="AH92" s="11">
        <f t="shared" si="22"/>
        <v>-100</v>
      </c>
      <c r="AI92" s="11">
        <f t="shared" si="23"/>
        <v>-100</v>
      </c>
      <c r="AJ92" s="8">
        <v>10</v>
      </c>
      <c r="AK92" s="7" t="s">
        <v>157</v>
      </c>
      <c r="AL92" s="8">
        <v>52</v>
      </c>
      <c r="AM92" s="7" t="s">
        <v>335</v>
      </c>
      <c r="AN92" s="7" t="s">
        <v>214</v>
      </c>
      <c r="AO92" s="9">
        <v>128</v>
      </c>
      <c r="AP92" s="8">
        <v>9</v>
      </c>
      <c r="AQ92" s="8">
        <v>9</v>
      </c>
      <c r="AR92" s="8">
        <v>9</v>
      </c>
      <c r="AS92" s="8">
        <v>7</v>
      </c>
      <c r="AT92" s="8">
        <v>4</v>
      </c>
      <c r="AU92" s="7" t="s">
        <v>67</v>
      </c>
      <c r="AV92" s="9">
        <v>10.8</v>
      </c>
      <c r="AW92" s="7" t="s">
        <v>486</v>
      </c>
      <c r="AX92" s="7" t="s">
        <v>63</v>
      </c>
      <c r="AY92" s="7"/>
      <c r="AZ92" s="7" t="s">
        <v>447</v>
      </c>
      <c r="BA92" s="7" t="s">
        <v>448</v>
      </c>
      <c r="BB92" s="7" t="s">
        <v>449</v>
      </c>
      <c r="BC92" s="7" t="s">
        <v>450</v>
      </c>
    </row>
    <row r="93" spans="1:55" x14ac:dyDescent="0.2">
      <c r="A93" s="7" t="s">
        <v>55</v>
      </c>
      <c r="B93" s="8">
        <v>9</v>
      </c>
      <c r="C93" s="7" t="s">
        <v>487</v>
      </c>
      <c r="D93" s="8">
        <v>12</v>
      </c>
      <c r="E93" s="7" t="s">
        <v>296</v>
      </c>
      <c r="F93" s="7" t="s">
        <v>488</v>
      </c>
      <c r="G93" s="7" t="s">
        <v>489</v>
      </c>
      <c r="H93" s="7" t="s">
        <v>490</v>
      </c>
      <c r="I93" s="7" t="s">
        <v>89</v>
      </c>
      <c r="J93" s="9">
        <v>30</v>
      </c>
      <c r="K93" s="10">
        <v>400</v>
      </c>
      <c r="L93" s="9">
        <f t="shared" si="12"/>
        <v>3.225806451612903</v>
      </c>
      <c r="M93" s="9">
        <v>5.76</v>
      </c>
      <c r="N93" s="10">
        <v>300</v>
      </c>
      <c r="O93" s="10">
        <v>700</v>
      </c>
      <c r="P93" s="11">
        <f t="shared" si="13"/>
        <v>-42.857142857142854</v>
      </c>
      <c r="Q93" s="7" t="s">
        <v>485</v>
      </c>
      <c r="R93" s="9">
        <v>44.74</v>
      </c>
      <c r="S93" s="9">
        <f t="shared" si="14"/>
        <v>14.740000000000002</v>
      </c>
      <c r="T93" s="11">
        <f t="shared" si="15"/>
        <v>49.13333333333334</v>
      </c>
      <c r="U93" s="7" t="s">
        <v>63</v>
      </c>
      <c r="V93" s="8">
        <v>9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f t="shared" si="16"/>
        <v>0</v>
      </c>
      <c r="AC93" s="9">
        <f t="shared" si="17"/>
        <v>0</v>
      </c>
      <c r="AD93" s="9">
        <f t="shared" si="18"/>
        <v>5.5744360902255643</v>
      </c>
      <c r="AE93" s="9">
        <f t="shared" si="19"/>
        <v>7.2579110651499477</v>
      </c>
      <c r="AF93" s="9">
        <f t="shared" si="20"/>
        <v>8.0634066587395932</v>
      </c>
      <c r="AG93" s="11">
        <f t="shared" si="21"/>
        <v>-100</v>
      </c>
      <c r="AH93" s="11">
        <f t="shared" si="22"/>
        <v>-100</v>
      </c>
      <c r="AI93" s="11">
        <f t="shared" si="23"/>
        <v>-100</v>
      </c>
      <c r="AJ93" s="8">
        <v>10</v>
      </c>
      <c r="AK93" s="7" t="s">
        <v>157</v>
      </c>
      <c r="AL93" s="8">
        <v>52</v>
      </c>
      <c r="AM93" s="7" t="s">
        <v>335</v>
      </c>
      <c r="AN93" s="7" t="s">
        <v>214</v>
      </c>
      <c r="AO93" s="9">
        <v>128</v>
      </c>
      <c r="AP93" s="8">
        <v>1</v>
      </c>
      <c r="AQ93" s="8">
        <v>2</v>
      </c>
      <c r="AR93" s="8">
        <v>2</v>
      </c>
      <c r="AS93" s="8">
        <v>9</v>
      </c>
      <c r="AT93" s="8">
        <v>9</v>
      </c>
      <c r="AU93" s="7" t="s">
        <v>116</v>
      </c>
      <c r="AV93" s="9">
        <v>-20.399999999999999</v>
      </c>
      <c r="AW93" s="7" t="s">
        <v>491</v>
      </c>
      <c r="AX93" s="7" t="s">
        <v>63</v>
      </c>
      <c r="AY93" s="7"/>
      <c r="AZ93" s="7" t="s">
        <v>447</v>
      </c>
      <c r="BA93" s="7" t="s">
        <v>448</v>
      </c>
      <c r="BB93" s="7" t="s">
        <v>449</v>
      </c>
      <c r="BC93" s="7" t="s">
        <v>450</v>
      </c>
    </row>
    <row r="94" spans="1:55" x14ac:dyDescent="0.2">
      <c r="A94" s="14" t="s">
        <v>55</v>
      </c>
      <c r="B94" s="15">
        <v>9</v>
      </c>
      <c r="C94" s="14" t="s">
        <v>492</v>
      </c>
      <c r="D94" s="15">
        <v>13</v>
      </c>
      <c r="E94" s="14" t="s">
        <v>94</v>
      </c>
      <c r="F94" s="14" t="s">
        <v>95</v>
      </c>
      <c r="G94" s="14" t="s">
        <v>493</v>
      </c>
      <c r="H94" s="14" t="s">
        <v>494</v>
      </c>
      <c r="I94" s="14" t="s">
        <v>78</v>
      </c>
      <c r="J94" s="16">
        <v>3</v>
      </c>
      <c r="K94" s="17">
        <v>1600</v>
      </c>
      <c r="L94" s="16">
        <f t="shared" si="12"/>
        <v>25</v>
      </c>
      <c r="M94" s="16">
        <v>0</v>
      </c>
      <c r="N94" s="17">
        <v>-1600</v>
      </c>
      <c r="O94" s="17">
        <v>0</v>
      </c>
      <c r="P94" s="18">
        <f t="shared" si="13"/>
        <v>0</v>
      </c>
      <c r="Q94" s="14"/>
      <c r="R94" s="16"/>
      <c r="S94" s="16">
        <f t="shared" si="14"/>
        <v>0</v>
      </c>
      <c r="T94" s="18">
        <f t="shared" si="15"/>
        <v>0</v>
      </c>
      <c r="U94" s="14" t="s">
        <v>63</v>
      </c>
      <c r="V94" s="15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f t="shared" si="16"/>
        <v>0</v>
      </c>
      <c r="AC94" s="16">
        <f t="shared" si="17"/>
        <v>0</v>
      </c>
      <c r="AD94" s="16">
        <f t="shared" si="18"/>
        <v>5.5744360902255643</v>
      </c>
      <c r="AE94" s="16">
        <f t="shared" si="19"/>
        <v>7.2579110651499477</v>
      </c>
      <c r="AF94" s="16">
        <f t="shared" si="20"/>
        <v>8.0634066587395932</v>
      </c>
      <c r="AG94" s="18">
        <f t="shared" si="21"/>
        <v>-100</v>
      </c>
      <c r="AH94" s="18">
        <f t="shared" si="22"/>
        <v>-100</v>
      </c>
      <c r="AI94" s="18">
        <f t="shared" si="23"/>
        <v>-100</v>
      </c>
      <c r="AJ94" s="15">
        <v>10</v>
      </c>
      <c r="AK94" s="14" t="s">
        <v>157</v>
      </c>
      <c r="AL94" s="15">
        <v>52</v>
      </c>
      <c r="AM94" s="14" t="s">
        <v>335</v>
      </c>
      <c r="AN94" s="14" t="s">
        <v>214</v>
      </c>
      <c r="AO94" s="16">
        <v>128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4"/>
      <c r="AV94" s="16">
        <v>0</v>
      </c>
      <c r="AW94" s="14"/>
      <c r="AX94" s="14" t="s">
        <v>63</v>
      </c>
      <c r="AY94" s="14"/>
      <c r="AZ94" s="14" t="s">
        <v>447</v>
      </c>
      <c r="BA94" s="14" t="s">
        <v>448</v>
      </c>
      <c r="BB94" s="14" t="s">
        <v>449</v>
      </c>
      <c r="BC94" s="14" t="s">
        <v>450</v>
      </c>
    </row>
    <row r="95" spans="1:55" x14ac:dyDescent="0.2">
      <c r="A95" s="14" t="s">
        <v>55</v>
      </c>
      <c r="B95" s="15">
        <v>9</v>
      </c>
      <c r="C95" s="14" t="s">
        <v>495</v>
      </c>
      <c r="D95" s="15">
        <v>14</v>
      </c>
      <c r="E95" s="14" t="s">
        <v>257</v>
      </c>
      <c r="F95" s="14" t="s">
        <v>273</v>
      </c>
      <c r="G95" s="14" t="s">
        <v>496</v>
      </c>
      <c r="H95" s="14" t="s">
        <v>497</v>
      </c>
      <c r="I95" s="14" t="s">
        <v>79</v>
      </c>
      <c r="J95" s="16">
        <v>2.5</v>
      </c>
      <c r="K95" s="17">
        <v>1700</v>
      </c>
      <c r="L95" s="16">
        <f t="shared" si="12"/>
        <v>28.571428571428569</v>
      </c>
      <c r="M95" s="16">
        <v>0</v>
      </c>
      <c r="N95" s="17">
        <v>-1700</v>
      </c>
      <c r="O95" s="17">
        <v>0</v>
      </c>
      <c r="P95" s="18">
        <f t="shared" si="13"/>
        <v>0</v>
      </c>
      <c r="Q95" s="14"/>
      <c r="R95" s="16"/>
      <c r="S95" s="16">
        <f t="shared" si="14"/>
        <v>0</v>
      </c>
      <c r="T95" s="18">
        <f t="shared" si="15"/>
        <v>0</v>
      </c>
      <c r="U95" s="14" t="s">
        <v>63</v>
      </c>
      <c r="V95" s="15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f t="shared" si="16"/>
        <v>0</v>
      </c>
      <c r="AC95" s="16">
        <f t="shared" si="17"/>
        <v>0</v>
      </c>
      <c r="AD95" s="16">
        <f t="shared" si="18"/>
        <v>5.5744360902255643</v>
      </c>
      <c r="AE95" s="16">
        <f t="shared" si="19"/>
        <v>7.2579110651499477</v>
      </c>
      <c r="AF95" s="16">
        <f t="shared" si="20"/>
        <v>8.0634066587395932</v>
      </c>
      <c r="AG95" s="18">
        <f t="shared" si="21"/>
        <v>-100</v>
      </c>
      <c r="AH95" s="18">
        <f t="shared" si="22"/>
        <v>-100</v>
      </c>
      <c r="AI95" s="18">
        <f t="shared" si="23"/>
        <v>-100</v>
      </c>
      <c r="AJ95" s="15">
        <v>10</v>
      </c>
      <c r="AK95" s="14" t="s">
        <v>157</v>
      </c>
      <c r="AL95" s="15">
        <v>52</v>
      </c>
      <c r="AM95" s="14" t="s">
        <v>335</v>
      </c>
      <c r="AN95" s="14" t="s">
        <v>214</v>
      </c>
      <c r="AO95" s="16">
        <v>128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4"/>
      <c r="AV95" s="16">
        <v>0</v>
      </c>
      <c r="AW95" s="14"/>
      <c r="AX95" s="14" t="s">
        <v>63</v>
      </c>
      <c r="AY95" s="14"/>
      <c r="AZ95" s="14" t="s">
        <v>447</v>
      </c>
      <c r="BA95" s="14" t="s">
        <v>448</v>
      </c>
      <c r="BB95" s="14" t="s">
        <v>449</v>
      </c>
      <c r="BC95" s="14" t="s">
        <v>450</v>
      </c>
    </row>
    <row r="96" spans="1:55" x14ac:dyDescent="0.2">
      <c r="A96" s="2" t="s">
        <v>498</v>
      </c>
      <c r="B96" s="3">
        <v>1</v>
      </c>
      <c r="C96" s="2" t="s">
        <v>499</v>
      </c>
      <c r="D96" s="3">
        <v>1</v>
      </c>
      <c r="E96" s="2" t="s">
        <v>94</v>
      </c>
      <c r="F96" s="2" t="s">
        <v>500</v>
      </c>
      <c r="G96" s="2" t="s">
        <v>386</v>
      </c>
      <c r="H96" s="2" t="s">
        <v>501</v>
      </c>
      <c r="I96" s="2" t="s">
        <v>61</v>
      </c>
      <c r="J96" s="4">
        <v>6</v>
      </c>
      <c r="K96" s="5">
        <v>1200</v>
      </c>
      <c r="L96" s="4">
        <f t="shared" si="12"/>
        <v>14.285714285714285</v>
      </c>
      <c r="M96" s="4">
        <v>14.29</v>
      </c>
      <c r="N96" s="5">
        <v>0</v>
      </c>
      <c r="O96" s="5">
        <v>1200</v>
      </c>
      <c r="P96" s="6">
        <f t="shared" si="13"/>
        <v>0</v>
      </c>
      <c r="Q96" s="2" t="s">
        <v>61</v>
      </c>
      <c r="R96" s="4">
        <v>9.16</v>
      </c>
      <c r="S96" s="4">
        <f t="shared" si="14"/>
        <v>3.16</v>
      </c>
      <c r="T96" s="6">
        <f t="shared" si="15"/>
        <v>52.666666666666671</v>
      </c>
      <c r="U96" s="2" t="s">
        <v>63</v>
      </c>
      <c r="V96" s="3">
        <v>1</v>
      </c>
      <c r="W96" s="4">
        <v>2032</v>
      </c>
      <c r="X96" s="4">
        <v>822</v>
      </c>
      <c r="Y96" s="4">
        <v>242</v>
      </c>
      <c r="Z96" s="4">
        <v>3096</v>
      </c>
      <c r="AA96" s="4">
        <v>55.96</v>
      </c>
      <c r="AB96" s="4">
        <f t="shared" si="16"/>
        <v>55.96</v>
      </c>
      <c r="AC96" s="4">
        <f t="shared" si="17"/>
        <v>46.633333333333333</v>
      </c>
      <c r="AD96" s="4">
        <f t="shared" si="18"/>
        <v>9.7159090909090917</v>
      </c>
      <c r="AE96" s="4">
        <f t="shared" si="19"/>
        <v>8.34079696394687</v>
      </c>
      <c r="AF96" s="4">
        <f t="shared" si="20"/>
        <v>8.0634066587395932</v>
      </c>
      <c r="AG96" s="6">
        <f t="shared" si="21"/>
        <v>379.96881091617928</v>
      </c>
      <c r="AH96" s="6">
        <f t="shared" si="22"/>
        <v>459.0992507659173</v>
      </c>
      <c r="AI96" s="6">
        <f t="shared" si="23"/>
        <v>478.33289708623823</v>
      </c>
      <c r="AJ96" s="3">
        <v>7</v>
      </c>
      <c r="AK96" s="2" t="s">
        <v>64</v>
      </c>
      <c r="AL96" s="3">
        <v>57</v>
      </c>
      <c r="AM96" s="2" t="s">
        <v>65</v>
      </c>
      <c r="AN96" s="2" t="s">
        <v>66</v>
      </c>
      <c r="AO96" s="4">
        <v>8</v>
      </c>
      <c r="AP96" s="3">
        <v>6</v>
      </c>
      <c r="AQ96" s="3">
        <v>4</v>
      </c>
      <c r="AR96" s="3">
        <v>3</v>
      </c>
      <c r="AS96" s="3">
        <v>1</v>
      </c>
      <c r="AT96" s="3">
        <v>1</v>
      </c>
      <c r="AU96" s="2" t="s">
        <v>91</v>
      </c>
      <c r="AV96" s="4">
        <v>7.2</v>
      </c>
      <c r="AW96" s="2" t="s">
        <v>502</v>
      </c>
      <c r="AX96" s="2" t="s">
        <v>80</v>
      </c>
      <c r="AY96" s="2" t="s">
        <v>83</v>
      </c>
      <c r="AZ96" s="2" t="s">
        <v>503</v>
      </c>
      <c r="BA96" s="2" t="s">
        <v>504</v>
      </c>
      <c r="BB96" s="2" t="s">
        <v>217</v>
      </c>
      <c r="BC96" s="2" t="s">
        <v>505</v>
      </c>
    </row>
    <row r="97" spans="1:55" x14ac:dyDescent="0.2">
      <c r="A97" s="7" t="s">
        <v>498</v>
      </c>
      <c r="B97" s="8">
        <v>1</v>
      </c>
      <c r="C97" s="7" t="s">
        <v>506</v>
      </c>
      <c r="D97" s="8">
        <v>2</v>
      </c>
      <c r="E97" s="7" t="s">
        <v>111</v>
      </c>
      <c r="F97" s="7" t="s">
        <v>302</v>
      </c>
      <c r="G97" s="7" t="s">
        <v>263</v>
      </c>
      <c r="H97" s="7" t="s">
        <v>155</v>
      </c>
      <c r="I97" s="7" t="s">
        <v>122</v>
      </c>
      <c r="J97" s="9">
        <v>4</v>
      </c>
      <c r="K97" s="10">
        <v>1400</v>
      </c>
      <c r="L97" s="9">
        <f t="shared" si="12"/>
        <v>20</v>
      </c>
      <c r="M97" s="9">
        <v>20</v>
      </c>
      <c r="N97" s="10">
        <v>0</v>
      </c>
      <c r="O97" s="10">
        <v>1400</v>
      </c>
      <c r="P97" s="11">
        <f t="shared" si="13"/>
        <v>0</v>
      </c>
      <c r="Q97" s="7" t="s">
        <v>122</v>
      </c>
      <c r="R97" s="9">
        <v>9.75</v>
      </c>
      <c r="S97" s="9">
        <f t="shared" si="14"/>
        <v>5.75</v>
      </c>
      <c r="T97" s="11">
        <f t="shared" si="15"/>
        <v>143.75</v>
      </c>
      <c r="U97" s="7" t="s">
        <v>63</v>
      </c>
      <c r="V97" s="8">
        <v>4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f t="shared" si="16"/>
        <v>0</v>
      </c>
      <c r="AC97" s="9">
        <f t="shared" si="17"/>
        <v>0</v>
      </c>
      <c r="AD97" s="9">
        <f t="shared" si="18"/>
        <v>9.7159090909090917</v>
      </c>
      <c r="AE97" s="9">
        <f t="shared" si="19"/>
        <v>8.34079696394687</v>
      </c>
      <c r="AF97" s="9">
        <f t="shared" si="20"/>
        <v>8.0634066587395932</v>
      </c>
      <c r="AG97" s="11">
        <f t="shared" si="21"/>
        <v>-100</v>
      </c>
      <c r="AH97" s="11">
        <f t="shared" si="22"/>
        <v>-100</v>
      </c>
      <c r="AI97" s="11">
        <f t="shared" si="23"/>
        <v>-100</v>
      </c>
      <c r="AJ97" s="8">
        <v>7</v>
      </c>
      <c r="AK97" s="7" t="s">
        <v>64</v>
      </c>
      <c r="AL97" s="8">
        <v>57</v>
      </c>
      <c r="AM97" s="7" t="s">
        <v>65</v>
      </c>
      <c r="AN97" s="7" t="s">
        <v>66</v>
      </c>
      <c r="AO97" s="9">
        <v>8</v>
      </c>
      <c r="AP97" s="8">
        <v>2</v>
      </c>
      <c r="AQ97" s="8">
        <v>6</v>
      </c>
      <c r="AR97" s="8">
        <v>6</v>
      </c>
      <c r="AS97" s="8">
        <v>6</v>
      </c>
      <c r="AT97" s="8">
        <v>4</v>
      </c>
      <c r="AU97" s="7" t="s">
        <v>67</v>
      </c>
      <c r="AV97" s="9">
        <v>-18</v>
      </c>
      <c r="AW97" s="7" t="s">
        <v>507</v>
      </c>
      <c r="AX97" s="7" t="s">
        <v>63</v>
      </c>
      <c r="AY97" s="7"/>
      <c r="AZ97" s="7" t="s">
        <v>503</v>
      </c>
      <c r="BA97" s="7" t="s">
        <v>504</v>
      </c>
      <c r="BB97" s="7" t="s">
        <v>217</v>
      </c>
      <c r="BC97" s="7" t="s">
        <v>505</v>
      </c>
    </row>
    <row r="98" spans="1:55" x14ac:dyDescent="0.2">
      <c r="A98" s="7" t="s">
        <v>498</v>
      </c>
      <c r="B98" s="8">
        <v>1</v>
      </c>
      <c r="C98" s="7" t="s">
        <v>508</v>
      </c>
      <c r="D98" s="8">
        <v>3</v>
      </c>
      <c r="E98" s="7" t="s">
        <v>220</v>
      </c>
      <c r="F98" s="7" t="s">
        <v>362</v>
      </c>
      <c r="G98" s="7" t="s">
        <v>509</v>
      </c>
      <c r="H98" s="7" t="s">
        <v>510</v>
      </c>
      <c r="I98" s="7" t="s">
        <v>202</v>
      </c>
      <c r="J98" s="9">
        <v>1.4</v>
      </c>
      <c r="K98" s="10">
        <v>2200</v>
      </c>
      <c r="L98" s="9">
        <f t="shared" si="12"/>
        <v>41.666666666666671</v>
      </c>
      <c r="M98" s="9">
        <v>41.67</v>
      </c>
      <c r="N98" s="10">
        <v>0</v>
      </c>
      <c r="O98" s="10">
        <v>2200</v>
      </c>
      <c r="P98" s="11">
        <f t="shared" si="13"/>
        <v>0</v>
      </c>
      <c r="Q98" s="7" t="s">
        <v>202</v>
      </c>
      <c r="R98" s="9">
        <v>0.36</v>
      </c>
      <c r="S98" s="9">
        <f t="shared" si="14"/>
        <v>-1.04</v>
      </c>
      <c r="T98" s="11">
        <f t="shared" si="15"/>
        <v>-74.285714285714292</v>
      </c>
      <c r="U98" s="7" t="s">
        <v>80</v>
      </c>
      <c r="V98" s="8">
        <v>3</v>
      </c>
      <c r="W98" s="9">
        <v>0</v>
      </c>
      <c r="X98" s="9">
        <v>0</v>
      </c>
      <c r="Y98" s="9">
        <v>210</v>
      </c>
      <c r="Z98" s="9">
        <v>210</v>
      </c>
      <c r="AA98" s="9">
        <v>7.1</v>
      </c>
      <c r="AB98" s="9">
        <f t="shared" si="16"/>
        <v>7.1</v>
      </c>
      <c r="AC98" s="9">
        <f t="shared" si="17"/>
        <v>3.2272727272727271</v>
      </c>
      <c r="AD98" s="9">
        <f t="shared" si="18"/>
        <v>9.7159090909090917</v>
      </c>
      <c r="AE98" s="9">
        <f t="shared" si="19"/>
        <v>8.34079696394687</v>
      </c>
      <c r="AF98" s="9">
        <f t="shared" si="20"/>
        <v>8.0634066587395932</v>
      </c>
      <c r="AG98" s="11">
        <f t="shared" si="21"/>
        <v>-66.78362573099416</v>
      </c>
      <c r="AH98" s="11">
        <f t="shared" si="22"/>
        <v>-61.307381761927225</v>
      </c>
      <c r="AI98" s="11">
        <f t="shared" si="23"/>
        <v>-59.976311950299333</v>
      </c>
      <c r="AJ98" s="8">
        <v>7</v>
      </c>
      <c r="AK98" s="7" t="s">
        <v>64</v>
      </c>
      <c r="AL98" s="8">
        <v>57</v>
      </c>
      <c r="AM98" s="7" t="s">
        <v>65</v>
      </c>
      <c r="AN98" s="7" t="s">
        <v>66</v>
      </c>
      <c r="AO98" s="9">
        <v>8</v>
      </c>
      <c r="AP98" s="8">
        <v>7</v>
      </c>
      <c r="AQ98" s="8">
        <v>7</v>
      </c>
      <c r="AR98" s="8">
        <v>5</v>
      </c>
      <c r="AS98" s="8">
        <v>3</v>
      </c>
      <c r="AT98" s="8">
        <v>3</v>
      </c>
      <c r="AU98" s="7" t="s">
        <v>67</v>
      </c>
      <c r="AV98" s="9">
        <v>-24</v>
      </c>
      <c r="AW98" s="7" t="s">
        <v>511</v>
      </c>
      <c r="AX98" s="7" t="s">
        <v>63</v>
      </c>
      <c r="AY98" s="7"/>
      <c r="AZ98" s="7" t="s">
        <v>503</v>
      </c>
      <c r="BA98" s="7" t="s">
        <v>504</v>
      </c>
      <c r="BB98" s="7" t="s">
        <v>217</v>
      </c>
      <c r="BC98" s="7" t="s">
        <v>505</v>
      </c>
    </row>
    <row r="99" spans="1:55" x14ac:dyDescent="0.2">
      <c r="A99" s="7" t="s">
        <v>498</v>
      </c>
      <c r="B99" s="8">
        <v>1</v>
      </c>
      <c r="C99" s="7" t="s">
        <v>512</v>
      </c>
      <c r="D99" s="8">
        <v>4</v>
      </c>
      <c r="E99" s="7" t="s">
        <v>205</v>
      </c>
      <c r="F99" s="7" t="s">
        <v>513</v>
      </c>
      <c r="G99" s="7" t="s">
        <v>514</v>
      </c>
      <c r="H99" s="7" t="s">
        <v>515</v>
      </c>
      <c r="I99" s="7" t="s">
        <v>207</v>
      </c>
      <c r="J99" s="9">
        <v>20</v>
      </c>
      <c r="K99" s="10">
        <v>700</v>
      </c>
      <c r="L99" s="9">
        <f t="shared" si="12"/>
        <v>4.7619047619047619</v>
      </c>
      <c r="M99" s="9">
        <v>4.76</v>
      </c>
      <c r="N99" s="10">
        <v>0</v>
      </c>
      <c r="O99" s="10">
        <v>700</v>
      </c>
      <c r="P99" s="11">
        <f t="shared" si="13"/>
        <v>0</v>
      </c>
      <c r="Q99" s="7" t="s">
        <v>207</v>
      </c>
      <c r="R99" s="9">
        <v>69.41</v>
      </c>
      <c r="S99" s="9">
        <f t="shared" si="14"/>
        <v>49.41</v>
      </c>
      <c r="T99" s="11">
        <f t="shared" si="15"/>
        <v>247.04999999999998</v>
      </c>
      <c r="U99" s="7" t="s">
        <v>63</v>
      </c>
      <c r="V99" s="8">
        <v>7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f t="shared" si="16"/>
        <v>0</v>
      </c>
      <c r="AC99" s="9">
        <f t="shared" si="17"/>
        <v>0</v>
      </c>
      <c r="AD99" s="9">
        <f t="shared" si="18"/>
        <v>9.7159090909090917</v>
      </c>
      <c r="AE99" s="9">
        <f t="shared" si="19"/>
        <v>8.34079696394687</v>
      </c>
      <c r="AF99" s="9">
        <f t="shared" si="20"/>
        <v>8.0634066587395932</v>
      </c>
      <c r="AG99" s="11">
        <f t="shared" si="21"/>
        <v>-100</v>
      </c>
      <c r="AH99" s="11">
        <f t="shared" si="22"/>
        <v>-100</v>
      </c>
      <c r="AI99" s="11">
        <f t="shared" si="23"/>
        <v>-100</v>
      </c>
      <c r="AJ99" s="8">
        <v>7</v>
      </c>
      <c r="AK99" s="7" t="s">
        <v>64</v>
      </c>
      <c r="AL99" s="8">
        <v>57</v>
      </c>
      <c r="AM99" s="7" t="s">
        <v>65</v>
      </c>
      <c r="AN99" s="7" t="s">
        <v>66</v>
      </c>
      <c r="AO99" s="9">
        <v>8</v>
      </c>
      <c r="AP99" s="8">
        <v>1</v>
      </c>
      <c r="AQ99" s="8">
        <v>1</v>
      </c>
      <c r="AR99" s="8">
        <v>1</v>
      </c>
      <c r="AS99" s="8">
        <v>7</v>
      </c>
      <c r="AT99" s="8">
        <v>7</v>
      </c>
      <c r="AU99" s="7" t="s">
        <v>116</v>
      </c>
      <c r="AV99" s="9">
        <v>-14.4</v>
      </c>
      <c r="AW99" s="7" t="s">
        <v>516</v>
      </c>
      <c r="AX99" s="7" t="s">
        <v>63</v>
      </c>
      <c r="AY99" s="7"/>
      <c r="AZ99" s="7" t="s">
        <v>503</v>
      </c>
      <c r="BA99" s="7" t="s">
        <v>504</v>
      </c>
      <c r="BB99" s="7" t="s">
        <v>217</v>
      </c>
      <c r="BC99" s="7" t="s">
        <v>505</v>
      </c>
    </row>
    <row r="100" spans="1:55" x14ac:dyDescent="0.2">
      <c r="A100" s="7" t="s">
        <v>498</v>
      </c>
      <c r="B100" s="8">
        <v>1</v>
      </c>
      <c r="C100" s="7" t="s">
        <v>517</v>
      </c>
      <c r="D100" s="8">
        <v>5</v>
      </c>
      <c r="E100" s="7" t="s">
        <v>317</v>
      </c>
      <c r="F100" s="7" t="s">
        <v>518</v>
      </c>
      <c r="G100" s="7" t="s">
        <v>428</v>
      </c>
      <c r="H100" s="7" t="s">
        <v>519</v>
      </c>
      <c r="I100" s="7" t="s">
        <v>329</v>
      </c>
      <c r="J100" s="9">
        <v>15</v>
      </c>
      <c r="K100" s="10">
        <v>800</v>
      </c>
      <c r="L100" s="9">
        <f t="shared" si="12"/>
        <v>6.25</v>
      </c>
      <c r="M100" s="9">
        <v>6.25</v>
      </c>
      <c r="N100" s="10">
        <v>0</v>
      </c>
      <c r="O100" s="10">
        <v>800</v>
      </c>
      <c r="P100" s="11">
        <f t="shared" si="13"/>
        <v>0</v>
      </c>
      <c r="Q100" s="7" t="s">
        <v>329</v>
      </c>
      <c r="R100" s="9">
        <v>55.31</v>
      </c>
      <c r="S100" s="9">
        <f t="shared" si="14"/>
        <v>40.31</v>
      </c>
      <c r="T100" s="11">
        <f t="shared" si="15"/>
        <v>268.73333333333335</v>
      </c>
      <c r="U100" s="7" t="s">
        <v>63</v>
      </c>
      <c r="V100" s="8">
        <v>5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f t="shared" si="16"/>
        <v>0</v>
      </c>
      <c r="AC100" s="9">
        <f t="shared" si="17"/>
        <v>0</v>
      </c>
      <c r="AD100" s="9">
        <f t="shared" si="18"/>
        <v>9.7159090909090917</v>
      </c>
      <c r="AE100" s="9">
        <f t="shared" si="19"/>
        <v>8.34079696394687</v>
      </c>
      <c r="AF100" s="9">
        <f t="shared" si="20"/>
        <v>8.0634066587395932</v>
      </c>
      <c r="AG100" s="11">
        <f t="shared" si="21"/>
        <v>-100</v>
      </c>
      <c r="AH100" s="11">
        <f t="shared" si="22"/>
        <v>-100</v>
      </c>
      <c r="AI100" s="11">
        <f t="shared" si="23"/>
        <v>-100</v>
      </c>
      <c r="AJ100" s="8">
        <v>7</v>
      </c>
      <c r="AK100" s="7" t="s">
        <v>64</v>
      </c>
      <c r="AL100" s="8">
        <v>57</v>
      </c>
      <c r="AM100" s="7" t="s">
        <v>65</v>
      </c>
      <c r="AN100" s="7" t="s">
        <v>66</v>
      </c>
      <c r="AO100" s="9">
        <v>8</v>
      </c>
      <c r="AP100" s="8">
        <v>5</v>
      </c>
      <c r="AQ100" s="8">
        <v>5</v>
      </c>
      <c r="AR100" s="8">
        <v>7</v>
      </c>
      <c r="AS100" s="8">
        <v>5</v>
      </c>
      <c r="AT100" s="8">
        <v>5</v>
      </c>
      <c r="AU100" s="7" t="s">
        <v>91</v>
      </c>
      <c r="AV100" s="9">
        <v>-61.2</v>
      </c>
      <c r="AW100" s="7" t="s">
        <v>520</v>
      </c>
      <c r="AX100" s="7" t="s">
        <v>80</v>
      </c>
      <c r="AY100" s="7" t="s">
        <v>83</v>
      </c>
      <c r="AZ100" s="7" t="s">
        <v>503</v>
      </c>
      <c r="BA100" s="7" t="s">
        <v>504</v>
      </c>
      <c r="BB100" s="7" t="s">
        <v>217</v>
      </c>
      <c r="BC100" s="7" t="s">
        <v>505</v>
      </c>
    </row>
    <row r="101" spans="1:55" x14ac:dyDescent="0.2">
      <c r="A101" s="7" t="s">
        <v>498</v>
      </c>
      <c r="B101" s="8">
        <v>1</v>
      </c>
      <c r="C101" s="7" t="s">
        <v>521</v>
      </c>
      <c r="D101" s="8">
        <v>6</v>
      </c>
      <c r="E101" s="7" t="s">
        <v>193</v>
      </c>
      <c r="F101" s="7" t="s">
        <v>120</v>
      </c>
      <c r="G101" s="7" t="s">
        <v>522</v>
      </c>
      <c r="H101" s="7" t="s">
        <v>523</v>
      </c>
      <c r="I101" s="7" t="s">
        <v>343</v>
      </c>
      <c r="J101" s="9">
        <v>1.6</v>
      </c>
      <c r="K101" s="10">
        <v>2100</v>
      </c>
      <c r="L101" s="9">
        <f t="shared" si="12"/>
        <v>38.46153846153846</v>
      </c>
      <c r="M101" s="9">
        <v>38.46</v>
      </c>
      <c r="N101" s="10">
        <v>0</v>
      </c>
      <c r="O101" s="10">
        <v>2100</v>
      </c>
      <c r="P101" s="11">
        <f t="shared" si="13"/>
        <v>0</v>
      </c>
      <c r="Q101" s="7" t="s">
        <v>343</v>
      </c>
      <c r="R101" s="9">
        <v>3.65</v>
      </c>
      <c r="S101" s="9">
        <f t="shared" si="14"/>
        <v>2.0499999999999998</v>
      </c>
      <c r="T101" s="11">
        <f t="shared" si="15"/>
        <v>128.12499999999997</v>
      </c>
      <c r="U101" s="7" t="s">
        <v>63</v>
      </c>
      <c r="V101" s="8">
        <v>2</v>
      </c>
      <c r="W101" s="9">
        <v>0</v>
      </c>
      <c r="X101" s="9">
        <v>534</v>
      </c>
      <c r="Y101" s="9">
        <v>210</v>
      </c>
      <c r="Z101" s="9">
        <v>744</v>
      </c>
      <c r="AA101" s="9">
        <v>22.44</v>
      </c>
      <c r="AB101" s="9">
        <f t="shared" si="16"/>
        <v>22.44</v>
      </c>
      <c r="AC101" s="9">
        <f t="shared" si="17"/>
        <v>10.685714285714287</v>
      </c>
      <c r="AD101" s="9">
        <f t="shared" si="18"/>
        <v>9.7159090909090917</v>
      </c>
      <c r="AE101" s="9">
        <f t="shared" si="19"/>
        <v>8.34079696394687</v>
      </c>
      <c r="AF101" s="9">
        <f t="shared" si="20"/>
        <v>8.0634066587395932</v>
      </c>
      <c r="AG101" s="11">
        <f t="shared" si="21"/>
        <v>9.9816207184628265</v>
      </c>
      <c r="AH101" s="11">
        <f t="shared" si="22"/>
        <v>28.113828113828117</v>
      </c>
      <c r="AI101" s="11">
        <f t="shared" si="23"/>
        <v>32.521088641021009</v>
      </c>
      <c r="AJ101" s="8">
        <v>7</v>
      </c>
      <c r="AK101" s="7" t="s">
        <v>64</v>
      </c>
      <c r="AL101" s="8">
        <v>57</v>
      </c>
      <c r="AM101" s="7" t="s">
        <v>65</v>
      </c>
      <c r="AN101" s="7" t="s">
        <v>66</v>
      </c>
      <c r="AO101" s="9">
        <v>8</v>
      </c>
      <c r="AP101" s="8">
        <v>3</v>
      </c>
      <c r="AQ101" s="8">
        <v>2</v>
      </c>
      <c r="AR101" s="8">
        <v>2</v>
      </c>
      <c r="AS101" s="8">
        <v>2</v>
      </c>
      <c r="AT101" s="8">
        <v>2</v>
      </c>
      <c r="AU101" s="7" t="s">
        <v>81</v>
      </c>
      <c r="AV101" s="9">
        <v>-58.8</v>
      </c>
      <c r="AW101" s="7" t="s">
        <v>524</v>
      </c>
      <c r="AX101" s="7" t="s">
        <v>63</v>
      </c>
      <c r="AY101" s="7"/>
      <c r="AZ101" s="7" t="s">
        <v>503</v>
      </c>
      <c r="BA101" s="7" t="s">
        <v>504</v>
      </c>
      <c r="BB101" s="7" t="s">
        <v>217</v>
      </c>
      <c r="BC101" s="7" t="s">
        <v>505</v>
      </c>
    </row>
    <row r="102" spans="1:55" x14ac:dyDescent="0.2">
      <c r="A102" s="7" t="s">
        <v>498</v>
      </c>
      <c r="B102" s="8">
        <v>1</v>
      </c>
      <c r="C102" s="7" t="s">
        <v>525</v>
      </c>
      <c r="D102" s="8">
        <v>7</v>
      </c>
      <c r="E102" s="7" t="s">
        <v>328</v>
      </c>
      <c r="F102" s="7" t="s">
        <v>513</v>
      </c>
      <c r="G102" s="7" t="s">
        <v>526</v>
      </c>
      <c r="H102" s="7" t="s">
        <v>527</v>
      </c>
      <c r="I102" s="7" t="s">
        <v>89</v>
      </c>
      <c r="J102" s="9">
        <v>30</v>
      </c>
      <c r="K102" s="10">
        <v>400</v>
      </c>
      <c r="L102" s="9">
        <f t="shared" si="12"/>
        <v>3.225806451612903</v>
      </c>
      <c r="M102" s="9">
        <v>3.23</v>
      </c>
      <c r="N102" s="10">
        <v>0</v>
      </c>
      <c r="O102" s="10">
        <v>400</v>
      </c>
      <c r="P102" s="11">
        <f t="shared" si="13"/>
        <v>0</v>
      </c>
      <c r="Q102" s="7" t="s">
        <v>89</v>
      </c>
      <c r="R102" s="9">
        <v>54.49</v>
      </c>
      <c r="S102" s="9">
        <f t="shared" si="14"/>
        <v>24.490000000000002</v>
      </c>
      <c r="T102" s="11">
        <f t="shared" si="15"/>
        <v>81.63333333333334</v>
      </c>
      <c r="U102" s="7" t="s">
        <v>63</v>
      </c>
      <c r="V102" s="8">
        <v>6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f t="shared" si="16"/>
        <v>0</v>
      </c>
      <c r="AC102" s="9">
        <f t="shared" si="17"/>
        <v>0</v>
      </c>
      <c r="AD102" s="9">
        <f t="shared" si="18"/>
        <v>9.7159090909090917</v>
      </c>
      <c r="AE102" s="9">
        <f t="shared" si="19"/>
        <v>8.34079696394687</v>
      </c>
      <c r="AF102" s="9">
        <f t="shared" si="20"/>
        <v>8.0634066587395932</v>
      </c>
      <c r="AG102" s="11">
        <f t="shared" si="21"/>
        <v>-100</v>
      </c>
      <c r="AH102" s="11">
        <f t="shared" si="22"/>
        <v>-100</v>
      </c>
      <c r="AI102" s="11">
        <f t="shared" si="23"/>
        <v>-100</v>
      </c>
      <c r="AJ102" s="8">
        <v>7</v>
      </c>
      <c r="AK102" s="7" t="s">
        <v>64</v>
      </c>
      <c r="AL102" s="8">
        <v>57</v>
      </c>
      <c r="AM102" s="7" t="s">
        <v>65</v>
      </c>
      <c r="AN102" s="7" t="s">
        <v>66</v>
      </c>
      <c r="AO102" s="9">
        <v>8</v>
      </c>
      <c r="AP102" s="8">
        <v>4</v>
      </c>
      <c r="AQ102" s="8">
        <v>3</v>
      </c>
      <c r="AR102" s="8">
        <v>4</v>
      </c>
      <c r="AS102" s="8">
        <v>4</v>
      </c>
      <c r="AT102" s="8">
        <v>6</v>
      </c>
      <c r="AU102" s="7" t="s">
        <v>81</v>
      </c>
      <c r="AV102" s="9">
        <v>-108.6</v>
      </c>
      <c r="AW102" s="7" t="s">
        <v>528</v>
      </c>
      <c r="AX102" s="7" t="s">
        <v>63</v>
      </c>
      <c r="AY102" s="7"/>
      <c r="AZ102" s="7" t="s">
        <v>503</v>
      </c>
      <c r="BA102" s="7" t="s">
        <v>504</v>
      </c>
      <c r="BB102" s="7" t="s">
        <v>217</v>
      </c>
      <c r="BC102" s="7" t="s">
        <v>505</v>
      </c>
    </row>
    <row r="103" spans="1:55" x14ac:dyDescent="0.2">
      <c r="A103" s="19" t="s">
        <v>498</v>
      </c>
      <c r="B103" s="20">
        <v>2</v>
      </c>
      <c r="C103" s="19" t="s">
        <v>529</v>
      </c>
      <c r="D103" s="20">
        <v>1</v>
      </c>
      <c r="E103" s="19" t="s">
        <v>57</v>
      </c>
      <c r="F103" s="19" t="s">
        <v>226</v>
      </c>
      <c r="G103" s="19" t="s">
        <v>530</v>
      </c>
      <c r="H103" s="19" t="s">
        <v>97</v>
      </c>
      <c r="I103" s="19" t="s">
        <v>98</v>
      </c>
      <c r="J103" s="21">
        <v>2</v>
      </c>
      <c r="K103" s="22">
        <v>1900</v>
      </c>
      <c r="L103" s="21">
        <f t="shared" si="12"/>
        <v>33.333333333333329</v>
      </c>
      <c r="M103" s="21">
        <v>37.56</v>
      </c>
      <c r="N103" s="22">
        <v>200</v>
      </c>
      <c r="O103" s="22">
        <v>2100</v>
      </c>
      <c r="P103" s="23">
        <f t="shared" si="13"/>
        <v>-9.5238095238095237</v>
      </c>
      <c r="Q103" s="19" t="s">
        <v>145</v>
      </c>
      <c r="R103" s="21">
        <v>0.67</v>
      </c>
      <c r="S103" s="21">
        <f t="shared" si="14"/>
        <v>-1.33</v>
      </c>
      <c r="T103" s="23">
        <f t="shared" si="15"/>
        <v>-66.5</v>
      </c>
      <c r="U103" s="19" t="s">
        <v>80</v>
      </c>
      <c r="V103" s="20">
        <v>1</v>
      </c>
      <c r="W103" s="21">
        <v>334</v>
      </c>
      <c r="X103" s="21">
        <v>270</v>
      </c>
      <c r="Y103" s="21">
        <v>214</v>
      </c>
      <c r="Z103" s="21">
        <v>818</v>
      </c>
      <c r="AA103" s="21">
        <v>33.18</v>
      </c>
      <c r="AB103" s="21">
        <f t="shared" si="16"/>
        <v>30.02</v>
      </c>
      <c r="AC103" s="21">
        <f t="shared" si="17"/>
        <v>15.8</v>
      </c>
      <c r="AD103" s="21">
        <f t="shared" si="18"/>
        <v>7.7728395061728399</v>
      </c>
      <c r="AE103" s="21">
        <f t="shared" si="19"/>
        <v>8.34079696394687</v>
      </c>
      <c r="AF103" s="21">
        <f t="shared" si="20"/>
        <v>8.0634066587395932</v>
      </c>
      <c r="AG103" s="23">
        <f t="shared" si="21"/>
        <v>103.27191867852605</v>
      </c>
      <c r="AH103" s="23">
        <f t="shared" si="22"/>
        <v>89.430339430339416</v>
      </c>
      <c r="AI103" s="23">
        <f t="shared" si="23"/>
        <v>95.946957268675433</v>
      </c>
      <c r="AJ103" s="20">
        <v>5</v>
      </c>
      <c r="AK103" s="19" t="s">
        <v>157</v>
      </c>
      <c r="AL103" s="20">
        <v>57</v>
      </c>
      <c r="AM103" s="19" t="s">
        <v>65</v>
      </c>
      <c r="AN103" s="19" t="s">
        <v>66</v>
      </c>
      <c r="AO103" s="21">
        <v>64</v>
      </c>
      <c r="AP103" s="20">
        <v>1</v>
      </c>
      <c r="AQ103" s="20">
        <v>1</v>
      </c>
      <c r="AR103" s="20">
        <v>1</v>
      </c>
      <c r="AS103" s="20">
        <v>2</v>
      </c>
      <c r="AT103" s="20">
        <v>1</v>
      </c>
      <c r="AU103" s="19" t="s">
        <v>116</v>
      </c>
      <c r="AV103" s="21">
        <v>-0.12</v>
      </c>
      <c r="AW103" s="19" t="s">
        <v>531</v>
      </c>
      <c r="AX103" s="19" t="s">
        <v>63</v>
      </c>
      <c r="AY103" s="19"/>
      <c r="AZ103" s="19" t="s">
        <v>532</v>
      </c>
      <c r="BA103" s="19" t="s">
        <v>533</v>
      </c>
      <c r="BB103" s="19" t="s">
        <v>534</v>
      </c>
      <c r="BC103" s="19" t="s">
        <v>535</v>
      </c>
    </row>
    <row r="104" spans="1:55" x14ac:dyDescent="0.2">
      <c r="A104" s="7" t="s">
        <v>498</v>
      </c>
      <c r="B104" s="8">
        <v>2</v>
      </c>
      <c r="C104" s="7" t="s">
        <v>536</v>
      </c>
      <c r="D104" s="8">
        <v>2</v>
      </c>
      <c r="E104" s="7" t="s">
        <v>193</v>
      </c>
      <c r="F104" s="7" t="s">
        <v>277</v>
      </c>
      <c r="G104" s="7" t="s">
        <v>274</v>
      </c>
      <c r="H104" s="7" t="s">
        <v>537</v>
      </c>
      <c r="I104" s="7" t="s">
        <v>79</v>
      </c>
      <c r="J104" s="9">
        <v>2.5</v>
      </c>
      <c r="K104" s="10">
        <v>1700</v>
      </c>
      <c r="L104" s="9">
        <f t="shared" si="12"/>
        <v>28.571428571428569</v>
      </c>
      <c r="M104" s="9">
        <v>32.19</v>
      </c>
      <c r="N104" s="10">
        <v>200</v>
      </c>
      <c r="O104" s="10">
        <v>1900</v>
      </c>
      <c r="P104" s="11">
        <f t="shared" si="13"/>
        <v>-10.526315789473683</v>
      </c>
      <c r="Q104" s="7" t="s">
        <v>98</v>
      </c>
      <c r="R104" s="9">
        <v>4.49</v>
      </c>
      <c r="S104" s="9">
        <f t="shared" si="14"/>
        <v>1.9900000000000002</v>
      </c>
      <c r="T104" s="11">
        <f t="shared" si="15"/>
        <v>79.600000000000009</v>
      </c>
      <c r="U104" s="7" t="s">
        <v>63</v>
      </c>
      <c r="V104" s="8">
        <v>5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f t="shared" si="16"/>
        <v>0</v>
      </c>
      <c r="AC104" s="9">
        <f t="shared" si="17"/>
        <v>0</v>
      </c>
      <c r="AD104" s="9">
        <f t="shared" si="18"/>
        <v>7.7728395061728399</v>
      </c>
      <c r="AE104" s="9">
        <f t="shared" si="19"/>
        <v>8.34079696394687</v>
      </c>
      <c r="AF104" s="9">
        <f t="shared" si="20"/>
        <v>8.0634066587395932</v>
      </c>
      <c r="AG104" s="11">
        <f t="shared" si="21"/>
        <v>-100</v>
      </c>
      <c r="AH104" s="11">
        <f t="shared" si="22"/>
        <v>-100</v>
      </c>
      <c r="AI104" s="11">
        <f t="shared" si="23"/>
        <v>-100</v>
      </c>
      <c r="AJ104" s="8">
        <v>5</v>
      </c>
      <c r="AK104" s="7" t="s">
        <v>157</v>
      </c>
      <c r="AL104" s="8">
        <v>57</v>
      </c>
      <c r="AM104" s="7" t="s">
        <v>65</v>
      </c>
      <c r="AN104" s="7" t="s">
        <v>66</v>
      </c>
      <c r="AO104" s="9">
        <v>64</v>
      </c>
      <c r="AP104" s="8">
        <v>4</v>
      </c>
      <c r="AQ104" s="8">
        <v>3</v>
      </c>
      <c r="AR104" s="8">
        <v>3</v>
      </c>
      <c r="AS104" s="8">
        <v>5</v>
      </c>
      <c r="AT104" s="8">
        <v>5</v>
      </c>
      <c r="AU104" s="7" t="s">
        <v>91</v>
      </c>
      <c r="AV104" s="9">
        <v>-2.4</v>
      </c>
      <c r="AW104" s="7" t="s">
        <v>538</v>
      </c>
      <c r="AX104" s="7" t="s">
        <v>80</v>
      </c>
      <c r="AY104" s="7" t="s">
        <v>174</v>
      </c>
      <c r="AZ104" s="7" t="s">
        <v>532</v>
      </c>
      <c r="BA104" s="7" t="s">
        <v>533</v>
      </c>
      <c r="BB104" s="7" t="s">
        <v>534</v>
      </c>
      <c r="BC104" s="7" t="s">
        <v>535</v>
      </c>
    </row>
    <row r="105" spans="1:55" x14ac:dyDescent="0.2">
      <c r="A105" s="7" t="s">
        <v>498</v>
      </c>
      <c r="B105" s="8">
        <v>2</v>
      </c>
      <c r="C105" s="7" t="s">
        <v>539</v>
      </c>
      <c r="D105" s="8">
        <v>3</v>
      </c>
      <c r="E105" s="7" t="s">
        <v>74</v>
      </c>
      <c r="F105" s="7" t="s">
        <v>75</v>
      </c>
      <c r="G105" s="7" t="s">
        <v>76</v>
      </c>
      <c r="H105" s="7" t="s">
        <v>540</v>
      </c>
      <c r="I105" s="7" t="s">
        <v>156</v>
      </c>
      <c r="J105" s="9">
        <v>4.5</v>
      </c>
      <c r="K105" s="10">
        <v>1300</v>
      </c>
      <c r="L105" s="9">
        <f t="shared" si="12"/>
        <v>18.181818181818183</v>
      </c>
      <c r="M105" s="9">
        <v>20.48</v>
      </c>
      <c r="N105" s="10">
        <v>200</v>
      </c>
      <c r="O105" s="10">
        <v>1500</v>
      </c>
      <c r="P105" s="11">
        <f t="shared" si="13"/>
        <v>-13.333333333333334</v>
      </c>
      <c r="Q105" s="7" t="s">
        <v>122</v>
      </c>
      <c r="R105" s="9">
        <v>6.8</v>
      </c>
      <c r="S105" s="9">
        <f t="shared" si="14"/>
        <v>2.2999999999999998</v>
      </c>
      <c r="T105" s="11">
        <f t="shared" si="15"/>
        <v>51.111111111111107</v>
      </c>
      <c r="U105" s="7" t="s">
        <v>63</v>
      </c>
      <c r="V105" s="8">
        <v>2</v>
      </c>
      <c r="W105" s="9">
        <v>0</v>
      </c>
      <c r="X105" s="9">
        <v>444</v>
      </c>
      <c r="Y105" s="9">
        <v>288</v>
      </c>
      <c r="Z105" s="9">
        <v>732</v>
      </c>
      <c r="AA105" s="9">
        <v>22.32</v>
      </c>
      <c r="AB105" s="9">
        <f t="shared" si="16"/>
        <v>19.344000000000001</v>
      </c>
      <c r="AC105" s="9">
        <f t="shared" si="17"/>
        <v>14.88</v>
      </c>
      <c r="AD105" s="9">
        <f t="shared" si="18"/>
        <v>7.7728395061728399</v>
      </c>
      <c r="AE105" s="9">
        <f t="shared" si="19"/>
        <v>8.34079696394687</v>
      </c>
      <c r="AF105" s="9">
        <f t="shared" si="20"/>
        <v>8.0634066587395932</v>
      </c>
      <c r="AG105" s="11">
        <f t="shared" si="21"/>
        <v>91.435832274459969</v>
      </c>
      <c r="AH105" s="11">
        <f t="shared" si="22"/>
        <v>78.400218400218392</v>
      </c>
      <c r="AI105" s="11">
        <f t="shared" si="23"/>
        <v>84.537387604929776</v>
      </c>
      <c r="AJ105" s="8">
        <v>5</v>
      </c>
      <c r="AK105" s="7" t="s">
        <v>157</v>
      </c>
      <c r="AL105" s="8">
        <v>57</v>
      </c>
      <c r="AM105" s="7" t="s">
        <v>65</v>
      </c>
      <c r="AN105" s="7" t="s">
        <v>66</v>
      </c>
      <c r="AO105" s="9">
        <v>64</v>
      </c>
      <c r="AP105" s="8">
        <v>2</v>
      </c>
      <c r="AQ105" s="8">
        <v>2</v>
      </c>
      <c r="AR105" s="8">
        <v>2</v>
      </c>
      <c r="AS105" s="8">
        <v>1</v>
      </c>
      <c r="AT105" s="8">
        <v>2</v>
      </c>
      <c r="AU105" s="7" t="s">
        <v>81</v>
      </c>
      <c r="AV105" s="9">
        <v>-19.2</v>
      </c>
      <c r="AW105" s="7" t="s">
        <v>541</v>
      </c>
      <c r="AX105" s="7" t="s">
        <v>80</v>
      </c>
      <c r="AY105" s="7" t="s">
        <v>174</v>
      </c>
      <c r="AZ105" s="7" t="s">
        <v>532</v>
      </c>
      <c r="BA105" s="7" t="s">
        <v>533</v>
      </c>
      <c r="BB105" s="7" t="s">
        <v>534</v>
      </c>
      <c r="BC105" s="7" t="s">
        <v>535</v>
      </c>
    </row>
    <row r="106" spans="1:55" x14ac:dyDescent="0.2">
      <c r="A106" s="7" t="s">
        <v>498</v>
      </c>
      <c r="B106" s="8">
        <v>2</v>
      </c>
      <c r="C106" s="7" t="s">
        <v>542</v>
      </c>
      <c r="D106" s="8">
        <v>4</v>
      </c>
      <c r="E106" s="7" t="s">
        <v>205</v>
      </c>
      <c r="F106" s="7" t="s">
        <v>262</v>
      </c>
      <c r="G106" s="7" t="s">
        <v>274</v>
      </c>
      <c r="H106" s="7" t="s">
        <v>543</v>
      </c>
      <c r="I106" s="7" t="s">
        <v>78</v>
      </c>
      <c r="J106" s="9">
        <v>3</v>
      </c>
      <c r="K106" s="10">
        <v>1600</v>
      </c>
      <c r="L106" s="9">
        <f t="shared" si="12"/>
        <v>25</v>
      </c>
      <c r="M106" s="9">
        <v>28.17</v>
      </c>
      <c r="N106" s="10">
        <v>100</v>
      </c>
      <c r="O106" s="10">
        <v>1700</v>
      </c>
      <c r="P106" s="11">
        <f t="shared" si="13"/>
        <v>-5.8823529411764701</v>
      </c>
      <c r="Q106" s="7" t="s">
        <v>79</v>
      </c>
      <c r="R106" s="9">
        <v>3.35</v>
      </c>
      <c r="S106" s="9">
        <f t="shared" si="14"/>
        <v>0.35000000000000009</v>
      </c>
      <c r="T106" s="11">
        <f t="shared" si="15"/>
        <v>11.66666666666667</v>
      </c>
      <c r="U106" s="7" t="s">
        <v>63</v>
      </c>
      <c r="V106" s="8">
        <v>3</v>
      </c>
      <c r="W106" s="9">
        <v>0</v>
      </c>
      <c r="X106" s="9">
        <v>0</v>
      </c>
      <c r="Y106" s="9">
        <v>246</v>
      </c>
      <c r="Z106" s="9">
        <v>246</v>
      </c>
      <c r="AA106" s="9">
        <v>7.46</v>
      </c>
      <c r="AB106" s="9">
        <f t="shared" si="16"/>
        <v>7.0211764705882356</v>
      </c>
      <c r="AC106" s="9">
        <f t="shared" si="17"/>
        <v>4.3882352941176466</v>
      </c>
      <c r="AD106" s="9">
        <f t="shared" si="18"/>
        <v>7.7728395061728399</v>
      </c>
      <c r="AE106" s="9">
        <f t="shared" si="19"/>
        <v>8.34079696394687</v>
      </c>
      <c r="AF106" s="9">
        <f t="shared" si="20"/>
        <v>8.0634066587395932</v>
      </c>
      <c r="AG106" s="11">
        <f t="shared" si="21"/>
        <v>-43.543986845055692</v>
      </c>
      <c r="AH106" s="11">
        <f t="shared" si="22"/>
        <v>-47.388297388297403</v>
      </c>
      <c r="AI106" s="11">
        <f t="shared" si="23"/>
        <v>-45.57839533788836</v>
      </c>
      <c r="AJ106" s="8">
        <v>5</v>
      </c>
      <c r="AK106" s="7" t="s">
        <v>157</v>
      </c>
      <c r="AL106" s="8">
        <v>57</v>
      </c>
      <c r="AM106" s="7" t="s">
        <v>65</v>
      </c>
      <c r="AN106" s="7" t="s">
        <v>66</v>
      </c>
      <c r="AO106" s="9">
        <v>64</v>
      </c>
      <c r="AP106" s="8">
        <v>5</v>
      </c>
      <c r="AQ106" s="8">
        <v>5</v>
      </c>
      <c r="AR106" s="8">
        <v>5</v>
      </c>
      <c r="AS106" s="8">
        <v>4</v>
      </c>
      <c r="AT106" s="8">
        <v>3</v>
      </c>
      <c r="AU106" s="7" t="s">
        <v>67</v>
      </c>
      <c r="AV106" s="9">
        <v>-7.8</v>
      </c>
      <c r="AW106" s="7" t="s">
        <v>544</v>
      </c>
      <c r="AX106" s="7" t="s">
        <v>63</v>
      </c>
      <c r="AY106" s="7"/>
      <c r="AZ106" s="7" t="s">
        <v>532</v>
      </c>
      <c r="BA106" s="7" t="s">
        <v>533</v>
      </c>
      <c r="BB106" s="7" t="s">
        <v>534</v>
      </c>
      <c r="BC106" s="7" t="s">
        <v>535</v>
      </c>
    </row>
    <row r="107" spans="1:55" x14ac:dyDescent="0.2">
      <c r="A107" s="7" t="s">
        <v>498</v>
      </c>
      <c r="B107" s="8">
        <v>2</v>
      </c>
      <c r="C107" s="7" t="s">
        <v>545</v>
      </c>
      <c r="D107" s="8">
        <v>5</v>
      </c>
      <c r="E107" s="7" t="s">
        <v>111</v>
      </c>
      <c r="F107" s="7" t="s">
        <v>518</v>
      </c>
      <c r="G107" s="7" t="s">
        <v>514</v>
      </c>
      <c r="H107" s="7" t="s">
        <v>190</v>
      </c>
      <c r="I107" s="7" t="s">
        <v>172</v>
      </c>
      <c r="J107" s="9">
        <v>12</v>
      </c>
      <c r="K107" s="10">
        <v>800</v>
      </c>
      <c r="L107" s="9">
        <f t="shared" si="12"/>
        <v>7.6923076923076925</v>
      </c>
      <c r="M107" s="9">
        <v>8.67</v>
      </c>
      <c r="N107" s="10">
        <v>100</v>
      </c>
      <c r="O107" s="10">
        <v>900</v>
      </c>
      <c r="P107" s="11">
        <f t="shared" si="13"/>
        <v>-11.111111111111111</v>
      </c>
      <c r="Q107" s="7" t="s">
        <v>454</v>
      </c>
      <c r="R107" s="9">
        <v>17.86</v>
      </c>
      <c r="S107" s="9">
        <f t="shared" si="14"/>
        <v>5.8599999999999994</v>
      </c>
      <c r="T107" s="11">
        <f t="shared" si="15"/>
        <v>48.833333333333329</v>
      </c>
      <c r="U107" s="7" t="s">
        <v>63</v>
      </c>
      <c r="V107" s="8">
        <v>4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f t="shared" si="16"/>
        <v>0</v>
      </c>
      <c r="AC107" s="9">
        <f t="shared" si="17"/>
        <v>0</v>
      </c>
      <c r="AD107" s="9">
        <f t="shared" si="18"/>
        <v>7.7728395061728399</v>
      </c>
      <c r="AE107" s="9">
        <f t="shared" si="19"/>
        <v>8.34079696394687</v>
      </c>
      <c r="AF107" s="9">
        <f t="shared" si="20"/>
        <v>8.0634066587395932</v>
      </c>
      <c r="AG107" s="11">
        <f t="shared" si="21"/>
        <v>-100</v>
      </c>
      <c r="AH107" s="11">
        <f t="shared" si="22"/>
        <v>-100</v>
      </c>
      <c r="AI107" s="11">
        <f t="shared" si="23"/>
        <v>-100</v>
      </c>
      <c r="AJ107" s="8">
        <v>5</v>
      </c>
      <c r="AK107" s="7" t="s">
        <v>157</v>
      </c>
      <c r="AL107" s="8">
        <v>57</v>
      </c>
      <c r="AM107" s="7" t="s">
        <v>65</v>
      </c>
      <c r="AN107" s="7" t="s">
        <v>66</v>
      </c>
      <c r="AO107" s="9">
        <v>64</v>
      </c>
      <c r="AP107" s="8">
        <v>3</v>
      </c>
      <c r="AQ107" s="8">
        <v>4</v>
      </c>
      <c r="AR107" s="8">
        <v>4</v>
      </c>
      <c r="AS107" s="8">
        <v>3</v>
      </c>
      <c r="AT107" s="8">
        <v>4</v>
      </c>
      <c r="AU107" s="7" t="s">
        <v>67</v>
      </c>
      <c r="AV107" s="9">
        <v>-16.2</v>
      </c>
      <c r="AW107" s="7" t="s">
        <v>546</v>
      </c>
      <c r="AX107" s="7" t="s">
        <v>63</v>
      </c>
      <c r="AY107" s="7"/>
      <c r="AZ107" s="7" t="s">
        <v>532</v>
      </c>
      <c r="BA107" s="7" t="s">
        <v>533</v>
      </c>
      <c r="BB107" s="7" t="s">
        <v>534</v>
      </c>
      <c r="BC107" s="7" t="s">
        <v>535</v>
      </c>
    </row>
    <row r="108" spans="1:55" x14ac:dyDescent="0.2">
      <c r="A108" s="14" t="s">
        <v>498</v>
      </c>
      <c r="B108" s="15">
        <v>2</v>
      </c>
      <c r="C108" s="14" t="s">
        <v>547</v>
      </c>
      <c r="D108" s="15">
        <v>6</v>
      </c>
      <c r="E108" s="14" t="s">
        <v>119</v>
      </c>
      <c r="F108" s="14" t="s">
        <v>548</v>
      </c>
      <c r="G108" s="14" t="s">
        <v>549</v>
      </c>
      <c r="H108" s="14" t="s">
        <v>490</v>
      </c>
      <c r="I108" s="14" t="s">
        <v>61</v>
      </c>
      <c r="J108" s="16">
        <v>6</v>
      </c>
      <c r="K108" s="17">
        <v>1200</v>
      </c>
      <c r="L108" s="16">
        <f t="shared" si="12"/>
        <v>14.285714285714285</v>
      </c>
      <c r="M108" s="16">
        <v>0</v>
      </c>
      <c r="N108" s="17">
        <v>-1200</v>
      </c>
      <c r="O108" s="17">
        <v>0</v>
      </c>
      <c r="P108" s="18">
        <f t="shared" si="13"/>
        <v>0</v>
      </c>
      <c r="Q108" s="14"/>
      <c r="R108" s="16"/>
      <c r="S108" s="16">
        <f t="shared" si="14"/>
        <v>0</v>
      </c>
      <c r="T108" s="18">
        <f t="shared" si="15"/>
        <v>0</v>
      </c>
      <c r="U108" s="14" t="s">
        <v>63</v>
      </c>
      <c r="V108" s="15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f t="shared" si="16"/>
        <v>0</v>
      </c>
      <c r="AC108" s="16">
        <f t="shared" si="17"/>
        <v>0</v>
      </c>
      <c r="AD108" s="16">
        <f t="shared" si="18"/>
        <v>7.7728395061728399</v>
      </c>
      <c r="AE108" s="16">
        <f t="shared" si="19"/>
        <v>8.34079696394687</v>
      </c>
      <c r="AF108" s="16">
        <f t="shared" si="20"/>
        <v>8.0634066587395932</v>
      </c>
      <c r="AG108" s="18">
        <f t="shared" si="21"/>
        <v>-100</v>
      </c>
      <c r="AH108" s="18">
        <f t="shared" si="22"/>
        <v>-100</v>
      </c>
      <c r="AI108" s="18">
        <f t="shared" si="23"/>
        <v>-100</v>
      </c>
      <c r="AJ108" s="15">
        <v>5</v>
      </c>
      <c r="AK108" s="14" t="s">
        <v>157</v>
      </c>
      <c r="AL108" s="15">
        <v>57</v>
      </c>
      <c r="AM108" s="14" t="s">
        <v>65</v>
      </c>
      <c r="AN108" s="14" t="s">
        <v>66</v>
      </c>
      <c r="AO108" s="16">
        <v>64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4"/>
      <c r="AV108" s="16">
        <v>0</v>
      </c>
      <c r="AW108" s="14"/>
      <c r="AX108" s="14" t="s">
        <v>63</v>
      </c>
      <c r="AY108" s="14"/>
      <c r="AZ108" s="14" t="s">
        <v>532</v>
      </c>
      <c r="BA108" s="14" t="s">
        <v>533</v>
      </c>
      <c r="BB108" s="14" t="s">
        <v>534</v>
      </c>
      <c r="BC108" s="14" t="s">
        <v>535</v>
      </c>
    </row>
    <row r="109" spans="1:55" x14ac:dyDescent="0.2">
      <c r="A109" s="19" t="s">
        <v>498</v>
      </c>
      <c r="B109" s="20">
        <v>3</v>
      </c>
      <c r="C109" s="19" t="s">
        <v>550</v>
      </c>
      <c r="D109" s="20">
        <v>1</v>
      </c>
      <c r="E109" s="19" t="s">
        <v>124</v>
      </c>
      <c r="F109" s="19" t="s">
        <v>258</v>
      </c>
      <c r="G109" s="19" t="s">
        <v>551</v>
      </c>
      <c r="H109" s="19" t="s">
        <v>382</v>
      </c>
      <c r="I109" s="19" t="s">
        <v>122</v>
      </c>
      <c r="J109" s="21">
        <v>4</v>
      </c>
      <c r="K109" s="22">
        <v>1400</v>
      </c>
      <c r="L109" s="21">
        <f t="shared" si="12"/>
        <v>20</v>
      </c>
      <c r="M109" s="21">
        <v>20</v>
      </c>
      <c r="N109" s="22">
        <v>0</v>
      </c>
      <c r="O109" s="22">
        <v>1400</v>
      </c>
      <c r="P109" s="23">
        <f t="shared" si="13"/>
        <v>0</v>
      </c>
      <c r="Q109" s="19" t="s">
        <v>122</v>
      </c>
      <c r="R109" s="21"/>
      <c r="S109" s="21">
        <f t="shared" si="14"/>
        <v>0</v>
      </c>
      <c r="T109" s="23">
        <f t="shared" si="15"/>
        <v>0</v>
      </c>
      <c r="U109" s="19" t="s">
        <v>63</v>
      </c>
      <c r="V109" s="20">
        <v>1</v>
      </c>
      <c r="W109" s="21">
        <v>906</v>
      </c>
      <c r="X109" s="21">
        <v>520</v>
      </c>
      <c r="Y109" s="21">
        <v>364</v>
      </c>
      <c r="Z109" s="21">
        <v>1790</v>
      </c>
      <c r="AA109" s="21">
        <v>42.9</v>
      </c>
      <c r="AB109" s="21">
        <f t="shared" si="16"/>
        <v>42.9</v>
      </c>
      <c r="AC109" s="21">
        <f t="shared" si="17"/>
        <v>30.642857142857142</v>
      </c>
      <c r="AD109" s="21">
        <f t="shared" si="18"/>
        <v>7.5392156862745106</v>
      </c>
      <c r="AE109" s="21">
        <f t="shared" si="19"/>
        <v>8.34079696394687</v>
      </c>
      <c r="AF109" s="21">
        <f t="shared" si="20"/>
        <v>8.0634066587395932</v>
      </c>
      <c r="AG109" s="23">
        <f t="shared" si="21"/>
        <v>306.44621958015972</v>
      </c>
      <c r="AH109" s="23">
        <f t="shared" si="22"/>
        <v>267.38524238524235</v>
      </c>
      <c r="AI109" s="23">
        <f t="shared" si="23"/>
        <v>280.0237100735161</v>
      </c>
      <c r="AJ109" s="20">
        <v>9</v>
      </c>
      <c r="AK109" s="19"/>
      <c r="AL109" s="20"/>
      <c r="AM109" s="19" t="s">
        <v>65</v>
      </c>
      <c r="AN109" s="19"/>
      <c r="AO109" s="21">
        <v>7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19" t="s">
        <v>81</v>
      </c>
      <c r="AV109" s="21">
        <v>0</v>
      </c>
      <c r="AW109" s="19"/>
      <c r="AX109" s="19" t="s">
        <v>63</v>
      </c>
      <c r="AY109" s="19"/>
      <c r="AZ109" s="19"/>
      <c r="BA109" s="19"/>
      <c r="BB109" s="19"/>
      <c r="BC109" s="19"/>
    </row>
    <row r="110" spans="1:55" x14ac:dyDescent="0.2">
      <c r="A110" s="7" t="s">
        <v>498</v>
      </c>
      <c r="B110" s="8">
        <v>3</v>
      </c>
      <c r="C110" s="7" t="s">
        <v>552</v>
      </c>
      <c r="D110" s="8">
        <v>2</v>
      </c>
      <c r="E110" s="7" t="s">
        <v>119</v>
      </c>
      <c r="F110" s="7" t="s">
        <v>548</v>
      </c>
      <c r="G110" s="7" t="s">
        <v>363</v>
      </c>
      <c r="H110" s="7" t="s">
        <v>303</v>
      </c>
      <c r="I110" s="7" t="s">
        <v>106</v>
      </c>
      <c r="J110" s="9">
        <v>10</v>
      </c>
      <c r="K110" s="10">
        <v>900</v>
      </c>
      <c r="L110" s="9">
        <f t="shared" si="12"/>
        <v>9.0909090909090917</v>
      </c>
      <c r="M110" s="9">
        <v>9.09</v>
      </c>
      <c r="N110" s="10">
        <v>0</v>
      </c>
      <c r="O110" s="10">
        <v>900</v>
      </c>
      <c r="P110" s="11">
        <f t="shared" si="13"/>
        <v>0</v>
      </c>
      <c r="Q110" s="7" t="s">
        <v>106</v>
      </c>
      <c r="R110" s="9"/>
      <c r="S110" s="9">
        <f t="shared" si="14"/>
        <v>0</v>
      </c>
      <c r="T110" s="11">
        <f t="shared" si="15"/>
        <v>0</v>
      </c>
      <c r="U110" s="7" t="s">
        <v>63</v>
      </c>
      <c r="V110" s="8">
        <v>8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f t="shared" si="16"/>
        <v>0</v>
      </c>
      <c r="AC110" s="9">
        <f t="shared" si="17"/>
        <v>0</v>
      </c>
      <c r="AD110" s="9">
        <f t="shared" si="18"/>
        <v>7.5392156862745106</v>
      </c>
      <c r="AE110" s="9">
        <f t="shared" si="19"/>
        <v>8.34079696394687</v>
      </c>
      <c r="AF110" s="9">
        <f t="shared" si="20"/>
        <v>8.0634066587395932</v>
      </c>
      <c r="AG110" s="11">
        <f t="shared" si="21"/>
        <v>-100</v>
      </c>
      <c r="AH110" s="11">
        <f t="shared" si="22"/>
        <v>-100</v>
      </c>
      <c r="AI110" s="11">
        <f t="shared" si="23"/>
        <v>-100</v>
      </c>
      <c r="AJ110" s="8">
        <v>9</v>
      </c>
      <c r="AK110" s="7"/>
      <c r="AL110" s="8"/>
      <c r="AM110" s="7" t="s">
        <v>65</v>
      </c>
      <c r="AN110" s="7"/>
      <c r="AO110" s="9">
        <v>7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7" t="s">
        <v>81</v>
      </c>
      <c r="AV110" s="9">
        <v>0</v>
      </c>
      <c r="AW110" s="7"/>
      <c r="AX110" s="7" t="s">
        <v>63</v>
      </c>
      <c r="AY110" s="7"/>
      <c r="AZ110" s="7"/>
      <c r="BA110" s="7"/>
      <c r="BB110" s="7"/>
      <c r="BC110" s="7"/>
    </row>
    <row r="111" spans="1:55" x14ac:dyDescent="0.2">
      <c r="A111" s="7" t="s">
        <v>498</v>
      </c>
      <c r="B111" s="8">
        <v>3</v>
      </c>
      <c r="C111" s="7" t="s">
        <v>553</v>
      </c>
      <c r="D111" s="8">
        <v>3</v>
      </c>
      <c r="E111" s="7" t="s">
        <v>111</v>
      </c>
      <c r="F111" s="7" t="s">
        <v>554</v>
      </c>
      <c r="G111" s="7" t="s">
        <v>526</v>
      </c>
      <c r="H111" s="7" t="s">
        <v>334</v>
      </c>
      <c r="I111" s="7" t="s">
        <v>106</v>
      </c>
      <c r="J111" s="9">
        <v>10</v>
      </c>
      <c r="K111" s="10">
        <v>900</v>
      </c>
      <c r="L111" s="9">
        <f t="shared" si="12"/>
        <v>9.0909090909090917</v>
      </c>
      <c r="M111" s="9">
        <v>9.09</v>
      </c>
      <c r="N111" s="10">
        <v>0</v>
      </c>
      <c r="O111" s="10">
        <v>900</v>
      </c>
      <c r="P111" s="11">
        <f t="shared" si="13"/>
        <v>0</v>
      </c>
      <c r="Q111" s="7" t="s">
        <v>106</v>
      </c>
      <c r="R111" s="9"/>
      <c r="S111" s="9">
        <f t="shared" si="14"/>
        <v>0</v>
      </c>
      <c r="T111" s="11">
        <f t="shared" si="15"/>
        <v>0</v>
      </c>
      <c r="U111" s="7" t="s">
        <v>63</v>
      </c>
      <c r="V111" s="8">
        <v>9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f t="shared" si="16"/>
        <v>0</v>
      </c>
      <c r="AC111" s="9">
        <f t="shared" si="17"/>
        <v>0</v>
      </c>
      <c r="AD111" s="9">
        <f t="shared" si="18"/>
        <v>7.5392156862745106</v>
      </c>
      <c r="AE111" s="9">
        <f t="shared" si="19"/>
        <v>8.34079696394687</v>
      </c>
      <c r="AF111" s="9">
        <f t="shared" si="20"/>
        <v>8.0634066587395932</v>
      </c>
      <c r="AG111" s="11">
        <f t="shared" si="21"/>
        <v>-100</v>
      </c>
      <c r="AH111" s="11">
        <f t="shared" si="22"/>
        <v>-100</v>
      </c>
      <c r="AI111" s="11">
        <f t="shared" si="23"/>
        <v>-100</v>
      </c>
      <c r="AJ111" s="8">
        <v>9</v>
      </c>
      <c r="AK111" s="7"/>
      <c r="AL111" s="8"/>
      <c r="AM111" s="7" t="s">
        <v>65</v>
      </c>
      <c r="AN111" s="7"/>
      <c r="AO111" s="9">
        <v>7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7" t="s">
        <v>81</v>
      </c>
      <c r="AV111" s="9">
        <v>0</v>
      </c>
      <c r="AW111" s="7"/>
      <c r="AX111" s="7" t="s">
        <v>63</v>
      </c>
      <c r="AY111" s="7"/>
      <c r="AZ111" s="7"/>
      <c r="BA111" s="7"/>
      <c r="BB111" s="7"/>
      <c r="BC111" s="7"/>
    </row>
    <row r="112" spans="1:55" x14ac:dyDescent="0.2">
      <c r="A112" s="7" t="s">
        <v>498</v>
      </c>
      <c r="B112" s="8">
        <v>3</v>
      </c>
      <c r="C112" s="7" t="s">
        <v>555</v>
      </c>
      <c r="D112" s="8">
        <v>4</v>
      </c>
      <c r="E112" s="7" t="s">
        <v>57</v>
      </c>
      <c r="F112" s="7" t="s">
        <v>95</v>
      </c>
      <c r="G112" s="7" t="s">
        <v>135</v>
      </c>
      <c r="H112" s="7" t="s">
        <v>556</v>
      </c>
      <c r="I112" s="7" t="s">
        <v>122</v>
      </c>
      <c r="J112" s="9">
        <v>4</v>
      </c>
      <c r="K112" s="10">
        <v>1400</v>
      </c>
      <c r="L112" s="9">
        <f t="shared" si="12"/>
        <v>20</v>
      </c>
      <c r="M112" s="9">
        <v>20</v>
      </c>
      <c r="N112" s="10">
        <v>0</v>
      </c>
      <c r="O112" s="10">
        <v>1400</v>
      </c>
      <c r="P112" s="11">
        <f t="shared" si="13"/>
        <v>0</v>
      </c>
      <c r="Q112" s="7" t="s">
        <v>122</v>
      </c>
      <c r="R112" s="9"/>
      <c r="S112" s="9">
        <f t="shared" si="14"/>
        <v>0</v>
      </c>
      <c r="T112" s="11">
        <f t="shared" si="15"/>
        <v>0</v>
      </c>
      <c r="U112" s="7" t="s">
        <v>63</v>
      </c>
      <c r="V112" s="8">
        <v>5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f t="shared" si="16"/>
        <v>0</v>
      </c>
      <c r="AC112" s="9">
        <f t="shared" si="17"/>
        <v>0</v>
      </c>
      <c r="AD112" s="9">
        <f t="shared" si="18"/>
        <v>7.5392156862745106</v>
      </c>
      <c r="AE112" s="9">
        <f t="shared" si="19"/>
        <v>8.34079696394687</v>
      </c>
      <c r="AF112" s="9">
        <f t="shared" si="20"/>
        <v>8.0634066587395932</v>
      </c>
      <c r="AG112" s="11">
        <f t="shared" si="21"/>
        <v>-100</v>
      </c>
      <c r="AH112" s="11">
        <f t="shared" si="22"/>
        <v>-100</v>
      </c>
      <c r="AI112" s="11">
        <f t="shared" si="23"/>
        <v>-100</v>
      </c>
      <c r="AJ112" s="8">
        <v>9</v>
      </c>
      <c r="AK112" s="7"/>
      <c r="AL112" s="8"/>
      <c r="AM112" s="7" t="s">
        <v>65</v>
      </c>
      <c r="AN112" s="7"/>
      <c r="AO112" s="9">
        <v>7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7" t="s">
        <v>81</v>
      </c>
      <c r="AV112" s="9">
        <v>0</v>
      </c>
      <c r="AW112" s="7"/>
      <c r="AX112" s="7" t="s">
        <v>63</v>
      </c>
      <c r="AY112" s="7"/>
      <c r="AZ112" s="7"/>
      <c r="BA112" s="7"/>
      <c r="BB112" s="7"/>
      <c r="BC112" s="7"/>
    </row>
    <row r="113" spans="1:55" x14ac:dyDescent="0.2">
      <c r="A113" s="7" t="s">
        <v>498</v>
      </c>
      <c r="B113" s="8">
        <v>3</v>
      </c>
      <c r="C113" s="7" t="s">
        <v>557</v>
      </c>
      <c r="D113" s="8">
        <v>5</v>
      </c>
      <c r="E113" s="7" t="s">
        <v>205</v>
      </c>
      <c r="F113" s="7" t="s">
        <v>548</v>
      </c>
      <c r="G113" s="7" t="s">
        <v>433</v>
      </c>
      <c r="H113" s="7" t="s">
        <v>171</v>
      </c>
      <c r="I113" s="7" t="s">
        <v>61</v>
      </c>
      <c r="J113" s="9">
        <v>6</v>
      </c>
      <c r="K113" s="10">
        <v>1200</v>
      </c>
      <c r="L113" s="9">
        <f t="shared" si="12"/>
        <v>14.285714285714285</v>
      </c>
      <c r="M113" s="9">
        <v>14.29</v>
      </c>
      <c r="N113" s="10">
        <v>0</v>
      </c>
      <c r="O113" s="10">
        <v>1200</v>
      </c>
      <c r="P113" s="11">
        <f t="shared" si="13"/>
        <v>0</v>
      </c>
      <c r="Q113" s="7" t="s">
        <v>61</v>
      </c>
      <c r="R113" s="9"/>
      <c r="S113" s="9">
        <f t="shared" si="14"/>
        <v>0</v>
      </c>
      <c r="T113" s="11">
        <f t="shared" si="15"/>
        <v>0</v>
      </c>
      <c r="U113" s="7" t="s">
        <v>63</v>
      </c>
      <c r="V113" s="8">
        <v>4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f t="shared" si="16"/>
        <v>0</v>
      </c>
      <c r="AC113" s="9">
        <f t="shared" si="17"/>
        <v>0</v>
      </c>
      <c r="AD113" s="9">
        <f t="shared" si="18"/>
        <v>7.5392156862745106</v>
      </c>
      <c r="AE113" s="9">
        <f t="shared" si="19"/>
        <v>8.34079696394687</v>
      </c>
      <c r="AF113" s="9">
        <f t="shared" si="20"/>
        <v>8.0634066587395932</v>
      </c>
      <c r="AG113" s="11">
        <f t="shared" si="21"/>
        <v>-100</v>
      </c>
      <c r="AH113" s="11">
        <f t="shared" si="22"/>
        <v>-100</v>
      </c>
      <c r="AI113" s="11">
        <f t="shared" si="23"/>
        <v>-100</v>
      </c>
      <c r="AJ113" s="8">
        <v>9</v>
      </c>
      <c r="AK113" s="7"/>
      <c r="AL113" s="8"/>
      <c r="AM113" s="7" t="s">
        <v>65</v>
      </c>
      <c r="AN113" s="7"/>
      <c r="AO113" s="9">
        <v>7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7" t="s">
        <v>81</v>
      </c>
      <c r="AV113" s="9">
        <v>0</v>
      </c>
      <c r="AW113" s="7"/>
      <c r="AX113" s="7" t="s">
        <v>63</v>
      </c>
      <c r="AY113" s="7"/>
      <c r="AZ113" s="7"/>
      <c r="BA113" s="7"/>
      <c r="BB113" s="7"/>
      <c r="BC113" s="7"/>
    </row>
    <row r="114" spans="1:55" x14ac:dyDescent="0.2">
      <c r="A114" s="7" t="s">
        <v>498</v>
      </c>
      <c r="B114" s="8">
        <v>3</v>
      </c>
      <c r="C114" s="7" t="s">
        <v>558</v>
      </c>
      <c r="D114" s="8">
        <v>6</v>
      </c>
      <c r="E114" s="7" t="s">
        <v>133</v>
      </c>
      <c r="F114" s="7" t="s">
        <v>559</v>
      </c>
      <c r="G114" s="7" t="s">
        <v>183</v>
      </c>
      <c r="H114" s="7" t="s">
        <v>178</v>
      </c>
      <c r="I114" s="7" t="s">
        <v>172</v>
      </c>
      <c r="J114" s="9">
        <v>12</v>
      </c>
      <c r="K114" s="10">
        <v>800</v>
      </c>
      <c r="L114" s="9">
        <f t="shared" si="12"/>
        <v>7.6923076923076925</v>
      </c>
      <c r="M114" s="9">
        <v>7.69</v>
      </c>
      <c r="N114" s="10">
        <v>0</v>
      </c>
      <c r="O114" s="10">
        <v>800</v>
      </c>
      <c r="P114" s="11">
        <f t="shared" si="13"/>
        <v>0</v>
      </c>
      <c r="Q114" s="7" t="s">
        <v>172</v>
      </c>
      <c r="R114" s="9"/>
      <c r="S114" s="9">
        <f t="shared" si="14"/>
        <v>0</v>
      </c>
      <c r="T114" s="11">
        <f t="shared" si="15"/>
        <v>0</v>
      </c>
      <c r="U114" s="7" t="s">
        <v>63</v>
      </c>
      <c r="V114" s="8">
        <v>6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f t="shared" si="16"/>
        <v>0</v>
      </c>
      <c r="AC114" s="9">
        <f t="shared" si="17"/>
        <v>0</v>
      </c>
      <c r="AD114" s="9">
        <f t="shared" si="18"/>
        <v>7.5392156862745106</v>
      </c>
      <c r="AE114" s="9">
        <f t="shared" si="19"/>
        <v>8.34079696394687</v>
      </c>
      <c r="AF114" s="9">
        <f t="shared" si="20"/>
        <v>8.0634066587395932</v>
      </c>
      <c r="AG114" s="11">
        <f t="shared" si="21"/>
        <v>-100</v>
      </c>
      <c r="AH114" s="11">
        <f t="shared" si="22"/>
        <v>-100</v>
      </c>
      <c r="AI114" s="11">
        <f t="shared" si="23"/>
        <v>-100</v>
      </c>
      <c r="AJ114" s="8">
        <v>9</v>
      </c>
      <c r="AK114" s="7"/>
      <c r="AL114" s="8"/>
      <c r="AM114" s="7" t="s">
        <v>65</v>
      </c>
      <c r="AN114" s="7"/>
      <c r="AO114" s="9">
        <v>7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7" t="s">
        <v>81</v>
      </c>
      <c r="AV114" s="9">
        <v>0</v>
      </c>
      <c r="AW114" s="7"/>
      <c r="AX114" s="7" t="s">
        <v>63</v>
      </c>
      <c r="AY114" s="7"/>
      <c r="AZ114" s="7"/>
      <c r="BA114" s="7"/>
      <c r="BB114" s="7"/>
      <c r="BC114" s="7"/>
    </row>
    <row r="115" spans="1:55" x14ac:dyDescent="0.2">
      <c r="A115" s="7" t="s">
        <v>498</v>
      </c>
      <c r="B115" s="8">
        <v>3</v>
      </c>
      <c r="C115" s="7" t="s">
        <v>560</v>
      </c>
      <c r="D115" s="8">
        <v>7</v>
      </c>
      <c r="E115" s="7" t="s">
        <v>102</v>
      </c>
      <c r="F115" s="7" t="s">
        <v>464</v>
      </c>
      <c r="G115" s="7" t="s">
        <v>170</v>
      </c>
      <c r="H115" s="7" t="s">
        <v>523</v>
      </c>
      <c r="I115" s="7" t="s">
        <v>172</v>
      </c>
      <c r="J115" s="9">
        <v>12</v>
      </c>
      <c r="K115" s="10">
        <v>800</v>
      </c>
      <c r="L115" s="9">
        <f t="shared" si="12"/>
        <v>7.6923076923076925</v>
      </c>
      <c r="M115" s="9">
        <v>7.69</v>
      </c>
      <c r="N115" s="10">
        <v>0</v>
      </c>
      <c r="O115" s="10">
        <v>800</v>
      </c>
      <c r="P115" s="11">
        <f t="shared" si="13"/>
        <v>0</v>
      </c>
      <c r="Q115" s="7" t="s">
        <v>172</v>
      </c>
      <c r="R115" s="9"/>
      <c r="S115" s="9">
        <f t="shared" si="14"/>
        <v>0</v>
      </c>
      <c r="T115" s="11">
        <f t="shared" si="15"/>
        <v>0</v>
      </c>
      <c r="U115" s="7" t="s">
        <v>63</v>
      </c>
      <c r="V115" s="8">
        <v>7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f t="shared" si="16"/>
        <v>0</v>
      </c>
      <c r="AC115" s="9">
        <f t="shared" si="17"/>
        <v>0</v>
      </c>
      <c r="AD115" s="9">
        <f t="shared" si="18"/>
        <v>7.5392156862745106</v>
      </c>
      <c r="AE115" s="9">
        <f t="shared" si="19"/>
        <v>8.34079696394687</v>
      </c>
      <c r="AF115" s="9">
        <f t="shared" si="20"/>
        <v>8.0634066587395932</v>
      </c>
      <c r="AG115" s="11">
        <f t="shared" si="21"/>
        <v>-100</v>
      </c>
      <c r="AH115" s="11">
        <f t="shared" si="22"/>
        <v>-100</v>
      </c>
      <c r="AI115" s="11">
        <f t="shared" si="23"/>
        <v>-100</v>
      </c>
      <c r="AJ115" s="8">
        <v>9</v>
      </c>
      <c r="AK115" s="7"/>
      <c r="AL115" s="8"/>
      <c r="AM115" s="7" t="s">
        <v>65</v>
      </c>
      <c r="AN115" s="7"/>
      <c r="AO115" s="9">
        <v>7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7" t="s">
        <v>81</v>
      </c>
      <c r="AV115" s="9">
        <v>0</v>
      </c>
      <c r="AW115" s="7"/>
      <c r="AX115" s="7" t="s">
        <v>63</v>
      </c>
      <c r="AY115" s="7"/>
      <c r="AZ115" s="7"/>
      <c r="BA115" s="7"/>
      <c r="BB115" s="7"/>
      <c r="BC115" s="7"/>
    </row>
    <row r="116" spans="1:55" x14ac:dyDescent="0.2">
      <c r="A116" s="7" t="s">
        <v>498</v>
      </c>
      <c r="B116" s="8">
        <v>3</v>
      </c>
      <c r="C116" s="7" t="s">
        <v>561</v>
      </c>
      <c r="D116" s="8">
        <v>8</v>
      </c>
      <c r="E116" s="7" t="s">
        <v>74</v>
      </c>
      <c r="F116" s="7" t="s">
        <v>75</v>
      </c>
      <c r="G116" s="7" t="s">
        <v>562</v>
      </c>
      <c r="H116" s="7" t="s">
        <v>563</v>
      </c>
      <c r="I116" s="7" t="s">
        <v>156</v>
      </c>
      <c r="J116" s="9">
        <v>4.5</v>
      </c>
      <c r="K116" s="10">
        <v>1300</v>
      </c>
      <c r="L116" s="9">
        <f t="shared" si="12"/>
        <v>18.181818181818183</v>
      </c>
      <c r="M116" s="9">
        <v>18.18</v>
      </c>
      <c r="N116" s="10">
        <v>0</v>
      </c>
      <c r="O116" s="10">
        <v>1300</v>
      </c>
      <c r="P116" s="11">
        <f t="shared" si="13"/>
        <v>0</v>
      </c>
      <c r="Q116" s="7" t="s">
        <v>156</v>
      </c>
      <c r="R116" s="9"/>
      <c r="S116" s="9">
        <f t="shared" si="14"/>
        <v>0</v>
      </c>
      <c r="T116" s="11">
        <f t="shared" si="15"/>
        <v>0</v>
      </c>
      <c r="U116" s="7" t="s">
        <v>63</v>
      </c>
      <c r="V116" s="8">
        <v>3</v>
      </c>
      <c r="W116" s="9">
        <v>0</v>
      </c>
      <c r="X116" s="9">
        <v>0</v>
      </c>
      <c r="Y116" s="9">
        <v>332</v>
      </c>
      <c r="Z116" s="9">
        <v>332</v>
      </c>
      <c r="AA116" s="9">
        <v>8.32</v>
      </c>
      <c r="AB116" s="9">
        <f t="shared" si="16"/>
        <v>8.32</v>
      </c>
      <c r="AC116" s="9">
        <f t="shared" si="17"/>
        <v>6.4</v>
      </c>
      <c r="AD116" s="9">
        <f t="shared" si="18"/>
        <v>7.5392156862745106</v>
      </c>
      <c r="AE116" s="9">
        <f t="shared" si="19"/>
        <v>8.34079696394687</v>
      </c>
      <c r="AF116" s="9">
        <f t="shared" si="20"/>
        <v>8.0634066587395932</v>
      </c>
      <c r="AG116" s="11">
        <f t="shared" si="21"/>
        <v>-15.110533159947989</v>
      </c>
      <c r="AH116" s="11">
        <f t="shared" si="22"/>
        <v>-23.268723268723274</v>
      </c>
      <c r="AI116" s="11">
        <f t="shared" si="23"/>
        <v>-20.6290806000302</v>
      </c>
      <c r="AJ116" s="8">
        <v>9</v>
      </c>
      <c r="AK116" s="7"/>
      <c r="AL116" s="8"/>
      <c r="AM116" s="7" t="s">
        <v>65</v>
      </c>
      <c r="AN116" s="7"/>
      <c r="AO116" s="9">
        <v>7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7" t="s">
        <v>81</v>
      </c>
      <c r="AV116" s="9">
        <v>0</v>
      </c>
      <c r="AW116" s="7"/>
      <c r="AX116" s="7" t="s">
        <v>63</v>
      </c>
      <c r="AY116" s="7"/>
      <c r="AZ116" s="7"/>
      <c r="BA116" s="7"/>
      <c r="BB116" s="7"/>
      <c r="BC116" s="7"/>
    </row>
    <row r="117" spans="1:55" x14ac:dyDescent="0.2">
      <c r="A117" s="7" t="s">
        <v>498</v>
      </c>
      <c r="B117" s="8">
        <v>3</v>
      </c>
      <c r="C117" s="7" t="s">
        <v>564</v>
      </c>
      <c r="D117" s="8">
        <v>9</v>
      </c>
      <c r="E117" s="7" t="s">
        <v>94</v>
      </c>
      <c r="F117" s="7" t="s">
        <v>95</v>
      </c>
      <c r="G117" s="7" t="s">
        <v>433</v>
      </c>
      <c r="H117" s="7" t="s">
        <v>565</v>
      </c>
      <c r="I117" s="7" t="s">
        <v>115</v>
      </c>
      <c r="J117" s="9">
        <v>3.5</v>
      </c>
      <c r="K117" s="10">
        <v>1500</v>
      </c>
      <c r="L117" s="9">
        <f t="shared" si="12"/>
        <v>22.222222222222221</v>
      </c>
      <c r="M117" s="9">
        <v>22.22</v>
      </c>
      <c r="N117" s="10">
        <v>0</v>
      </c>
      <c r="O117" s="10">
        <v>1500</v>
      </c>
      <c r="P117" s="11">
        <f t="shared" si="13"/>
        <v>0</v>
      </c>
      <c r="Q117" s="7" t="s">
        <v>115</v>
      </c>
      <c r="R117" s="9"/>
      <c r="S117" s="9">
        <f t="shared" si="14"/>
        <v>0</v>
      </c>
      <c r="T117" s="11">
        <f t="shared" si="15"/>
        <v>0</v>
      </c>
      <c r="U117" s="7" t="s">
        <v>63</v>
      </c>
      <c r="V117" s="8">
        <v>2</v>
      </c>
      <c r="W117" s="9">
        <v>0</v>
      </c>
      <c r="X117" s="9">
        <v>618</v>
      </c>
      <c r="Y117" s="9">
        <v>450</v>
      </c>
      <c r="Z117" s="9">
        <v>1068</v>
      </c>
      <c r="AA117" s="9">
        <v>25.68</v>
      </c>
      <c r="AB117" s="9">
        <f t="shared" si="16"/>
        <v>25.68</v>
      </c>
      <c r="AC117" s="9">
        <f t="shared" si="17"/>
        <v>17.12</v>
      </c>
      <c r="AD117" s="9">
        <f t="shared" si="18"/>
        <v>7.5392156862745106</v>
      </c>
      <c r="AE117" s="9">
        <f t="shared" si="19"/>
        <v>8.34079696394687</v>
      </c>
      <c r="AF117" s="9">
        <f t="shared" si="20"/>
        <v>8.0634066587395932</v>
      </c>
      <c r="AG117" s="11">
        <f t="shared" si="21"/>
        <v>127.07932379713915</v>
      </c>
      <c r="AH117" s="11">
        <f t="shared" si="22"/>
        <v>105.25616525616523</v>
      </c>
      <c r="AI117" s="11">
        <f t="shared" si="23"/>
        <v>112.3172093949192</v>
      </c>
      <c r="AJ117" s="8">
        <v>9</v>
      </c>
      <c r="AK117" s="7"/>
      <c r="AL117" s="8"/>
      <c r="AM117" s="7" t="s">
        <v>65</v>
      </c>
      <c r="AN117" s="7"/>
      <c r="AO117" s="9">
        <v>7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7" t="s">
        <v>81</v>
      </c>
      <c r="AV117" s="9">
        <v>0</v>
      </c>
      <c r="AW117" s="7"/>
      <c r="AX117" s="7" t="s">
        <v>63</v>
      </c>
      <c r="AY117" s="7"/>
      <c r="AZ117" s="7"/>
      <c r="BA117" s="7"/>
      <c r="BB117" s="7"/>
      <c r="BC117" s="7"/>
    </row>
    <row r="118" spans="1:55" x14ac:dyDescent="0.2">
      <c r="A118" s="19" t="s">
        <v>498</v>
      </c>
      <c r="B118" s="20">
        <v>4</v>
      </c>
      <c r="C118" s="19" t="s">
        <v>566</v>
      </c>
      <c r="D118" s="20">
        <v>1</v>
      </c>
      <c r="E118" s="19" t="s">
        <v>328</v>
      </c>
      <c r="F118" s="19" t="s">
        <v>513</v>
      </c>
      <c r="G118" s="19" t="s">
        <v>348</v>
      </c>
      <c r="H118" s="19" t="s">
        <v>567</v>
      </c>
      <c r="I118" s="19" t="s">
        <v>207</v>
      </c>
      <c r="J118" s="21">
        <v>20</v>
      </c>
      <c r="K118" s="22">
        <v>700</v>
      </c>
      <c r="L118" s="21">
        <f t="shared" si="12"/>
        <v>4.7619047619047619</v>
      </c>
      <c r="M118" s="21">
        <v>4.76</v>
      </c>
      <c r="N118" s="22">
        <v>0</v>
      </c>
      <c r="O118" s="22">
        <v>700</v>
      </c>
      <c r="P118" s="23">
        <f t="shared" si="13"/>
        <v>0</v>
      </c>
      <c r="Q118" s="19" t="s">
        <v>207</v>
      </c>
      <c r="R118" s="21"/>
      <c r="S118" s="21">
        <f t="shared" si="14"/>
        <v>0</v>
      </c>
      <c r="T118" s="23">
        <f t="shared" si="15"/>
        <v>0</v>
      </c>
      <c r="U118" s="19" t="s">
        <v>63</v>
      </c>
      <c r="V118" s="20">
        <v>7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f t="shared" si="16"/>
        <v>0</v>
      </c>
      <c r="AC118" s="21">
        <f t="shared" si="17"/>
        <v>0</v>
      </c>
      <c r="AD118" s="21">
        <f t="shared" si="18"/>
        <v>6.65</v>
      </c>
      <c r="AE118" s="21">
        <f t="shared" si="19"/>
        <v>8.34079696394687</v>
      </c>
      <c r="AF118" s="21">
        <f t="shared" si="20"/>
        <v>8.0634066587395932</v>
      </c>
      <c r="AG118" s="23">
        <f t="shared" si="21"/>
        <v>-100</v>
      </c>
      <c r="AH118" s="23">
        <f t="shared" si="22"/>
        <v>-100</v>
      </c>
      <c r="AI118" s="23">
        <f t="shared" si="23"/>
        <v>-100</v>
      </c>
      <c r="AJ118" s="20">
        <v>8</v>
      </c>
      <c r="AK118" s="19"/>
      <c r="AL118" s="20"/>
      <c r="AM118" s="19" t="s">
        <v>65</v>
      </c>
      <c r="AN118" s="19"/>
      <c r="AO118" s="21">
        <v>2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19" t="s">
        <v>81</v>
      </c>
      <c r="AV118" s="21">
        <v>0</v>
      </c>
      <c r="AW118" s="19"/>
      <c r="AX118" s="19" t="s">
        <v>63</v>
      </c>
      <c r="AY118" s="19"/>
      <c r="AZ118" s="19"/>
      <c r="BA118" s="19"/>
      <c r="BB118" s="19"/>
      <c r="BC118" s="19"/>
    </row>
    <row r="119" spans="1:55" x14ac:dyDescent="0.2">
      <c r="A119" s="7" t="s">
        <v>498</v>
      </c>
      <c r="B119" s="8">
        <v>4</v>
      </c>
      <c r="C119" s="7" t="s">
        <v>568</v>
      </c>
      <c r="D119" s="8">
        <v>2</v>
      </c>
      <c r="E119" s="7" t="s">
        <v>124</v>
      </c>
      <c r="F119" s="7" t="s">
        <v>230</v>
      </c>
      <c r="G119" s="7" t="s">
        <v>274</v>
      </c>
      <c r="H119" s="7" t="s">
        <v>569</v>
      </c>
      <c r="I119" s="7" t="s">
        <v>240</v>
      </c>
      <c r="J119" s="9">
        <v>1.2</v>
      </c>
      <c r="K119" s="10">
        <v>2300</v>
      </c>
      <c r="L119" s="9">
        <f t="shared" si="12"/>
        <v>45.454545454545453</v>
      </c>
      <c r="M119" s="9">
        <v>45.45</v>
      </c>
      <c r="N119" s="10">
        <v>0</v>
      </c>
      <c r="O119" s="10">
        <v>2300</v>
      </c>
      <c r="P119" s="11">
        <f t="shared" si="13"/>
        <v>0</v>
      </c>
      <c r="Q119" s="7" t="s">
        <v>240</v>
      </c>
      <c r="R119" s="9"/>
      <c r="S119" s="9">
        <f t="shared" si="14"/>
        <v>0</v>
      </c>
      <c r="T119" s="11">
        <f t="shared" si="15"/>
        <v>0</v>
      </c>
      <c r="U119" s="7" t="s">
        <v>63</v>
      </c>
      <c r="V119" s="8">
        <v>1</v>
      </c>
      <c r="W119" s="9">
        <v>312</v>
      </c>
      <c r="X119" s="9">
        <v>212</v>
      </c>
      <c r="Y119" s="9">
        <v>210</v>
      </c>
      <c r="Z119" s="9">
        <v>734</v>
      </c>
      <c r="AA119" s="9">
        <v>32.340000000000003</v>
      </c>
      <c r="AB119" s="9">
        <f t="shared" si="16"/>
        <v>32.340000000000003</v>
      </c>
      <c r="AC119" s="9">
        <f t="shared" si="17"/>
        <v>14.060869565217391</v>
      </c>
      <c r="AD119" s="9">
        <f t="shared" si="18"/>
        <v>6.65</v>
      </c>
      <c r="AE119" s="9">
        <f t="shared" si="19"/>
        <v>8.34079696394687</v>
      </c>
      <c r="AF119" s="9">
        <f t="shared" si="20"/>
        <v>8.0634066587395932</v>
      </c>
      <c r="AG119" s="11">
        <f t="shared" si="21"/>
        <v>111.44164759725399</v>
      </c>
      <c r="AH119" s="11">
        <f t="shared" si="22"/>
        <v>68.579449014231614</v>
      </c>
      <c r="AI119" s="11">
        <f t="shared" si="23"/>
        <v>74.378772649118417</v>
      </c>
      <c r="AJ119" s="8">
        <v>8</v>
      </c>
      <c r="AK119" s="7"/>
      <c r="AL119" s="8"/>
      <c r="AM119" s="7" t="s">
        <v>65</v>
      </c>
      <c r="AN119" s="7"/>
      <c r="AO119" s="9">
        <v>2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7" t="s">
        <v>81</v>
      </c>
      <c r="AV119" s="9">
        <v>0</v>
      </c>
      <c r="AW119" s="7"/>
      <c r="AX119" s="7" t="s">
        <v>63</v>
      </c>
      <c r="AY119" s="7"/>
      <c r="AZ119" s="7"/>
      <c r="BA119" s="7"/>
      <c r="BB119" s="7"/>
      <c r="BC119" s="7"/>
    </row>
    <row r="120" spans="1:55" x14ac:dyDescent="0.2">
      <c r="A120" s="7" t="s">
        <v>498</v>
      </c>
      <c r="B120" s="8">
        <v>4</v>
      </c>
      <c r="C120" s="7" t="s">
        <v>570</v>
      </c>
      <c r="D120" s="8">
        <v>3</v>
      </c>
      <c r="E120" s="7" t="s">
        <v>133</v>
      </c>
      <c r="F120" s="7" t="s">
        <v>571</v>
      </c>
      <c r="G120" s="7" t="s">
        <v>441</v>
      </c>
      <c r="H120" s="7" t="s">
        <v>572</v>
      </c>
      <c r="I120" s="7" t="s">
        <v>115</v>
      </c>
      <c r="J120" s="9">
        <v>3.5</v>
      </c>
      <c r="K120" s="10">
        <v>1500</v>
      </c>
      <c r="L120" s="9">
        <f t="shared" si="12"/>
        <v>22.222222222222221</v>
      </c>
      <c r="M120" s="9">
        <v>22.22</v>
      </c>
      <c r="N120" s="10">
        <v>0</v>
      </c>
      <c r="O120" s="10">
        <v>1500</v>
      </c>
      <c r="P120" s="11">
        <f t="shared" si="13"/>
        <v>0</v>
      </c>
      <c r="Q120" s="7" t="s">
        <v>115</v>
      </c>
      <c r="R120" s="9"/>
      <c r="S120" s="9">
        <f t="shared" si="14"/>
        <v>0</v>
      </c>
      <c r="T120" s="11">
        <f t="shared" si="15"/>
        <v>0</v>
      </c>
      <c r="U120" s="7" t="s">
        <v>63</v>
      </c>
      <c r="V120" s="8">
        <v>4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f t="shared" si="16"/>
        <v>0</v>
      </c>
      <c r="AC120" s="9">
        <f t="shared" si="17"/>
        <v>0</v>
      </c>
      <c r="AD120" s="9">
        <f t="shared" si="18"/>
        <v>6.65</v>
      </c>
      <c r="AE120" s="9">
        <f t="shared" si="19"/>
        <v>8.34079696394687</v>
      </c>
      <c r="AF120" s="9">
        <f t="shared" si="20"/>
        <v>8.0634066587395932</v>
      </c>
      <c r="AG120" s="11">
        <f t="shared" si="21"/>
        <v>-100</v>
      </c>
      <c r="AH120" s="11">
        <f t="shared" si="22"/>
        <v>-100</v>
      </c>
      <c r="AI120" s="11">
        <f t="shared" si="23"/>
        <v>-100</v>
      </c>
      <c r="AJ120" s="8">
        <v>8</v>
      </c>
      <c r="AK120" s="7"/>
      <c r="AL120" s="8"/>
      <c r="AM120" s="7" t="s">
        <v>65</v>
      </c>
      <c r="AN120" s="7"/>
      <c r="AO120" s="9">
        <v>2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7" t="s">
        <v>81</v>
      </c>
      <c r="AV120" s="9">
        <v>0</v>
      </c>
      <c r="AW120" s="7"/>
      <c r="AX120" s="7" t="s">
        <v>63</v>
      </c>
      <c r="AY120" s="7"/>
      <c r="AZ120" s="7"/>
      <c r="BA120" s="7"/>
      <c r="BB120" s="7"/>
      <c r="BC120" s="7"/>
    </row>
    <row r="121" spans="1:55" x14ac:dyDescent="0.2">
      <c r="A121" s="7" t="s">
        <v>498</v>
      </c>
      <c r="B121" s="8">
        <v>4</v>
      </c>
      <c r="C121" s="7" t="s">
        <v>573</v>
      </c>
      <c r="D121" s="8">
        <v>4</v>
      </c>
      <c r="E121" s="7" t="s">
        <v>193</v>
      </c>
      <c r="F121" s="7" t="s">
        <v>574</v>
      </c>
      <c r="G121" s="7" t="s">
        <v>575</v>
      </c>
      <c r="H121" s="7" t="s">
        <v>97</v>
      </c>
      <c r="I121" s="7" t="s">
        <v>61</v>
      </c>
      <c r="J121" s="9">
        <v>6</v>
      </c>
      <c r="K121" s="10">
        <v>1200</v>
      </c>
      <c r="L121" s="9">
        <f t="shared" si="12"/>
        <v>14.285714285714285</v>
      </c>
      <c r="M121" s="9">
        <v>14.29</v>
      </c>
      <c r="N121" s="10">
        <v>0</v>
      </c>
      <c r="O121" s="10">
        <v>1200</v>
      </c>
      <c r="P121" s="11">
        <f t="shared" si="13"/>
        <v>0</v>
      </c>
      <c r="Q121" s="7" t="s">
        <v>61</v>
      </c>
      <c r="R121" s="9"/>
      <c r="S121" s="9">
        <f t="shared" si="14"/>
        <v>0</v>
      </c>
      <c r="T121" s="11">
        <f t="shared" si="15"/>
        <v>0</v>
      </c>
      <c r="U121" s="7" t="s">
        <v>63</v>
      </c>
      <c r="V121" s="8">
        <v>6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f t="shared" si="16"/>
        <v>0</v>
      </c>
      <c r="AC121" s="9">
        <f t="shared" si="17"/>
        <v>0</v>
      </c>
      <c r="AD121" s="9">
        <f t="shared" si="18"/>
        <v>6.65</v>
      </c>
      <c r="AE121" s="9">
        <f t="shared" si="19"/>
        <v>8.34079696394687</v>
      </c>
      <c r="AF121" s="9">
        <f t="shared" si="20"/>
        <v>8.0634066587395932</v>
      </c>
      <c r="AG121" s="11">
        <f t="shared" si="21"/>
        <v>-100</v>
      </c>
      <c r="AH121" s="11">
        <f t="shared" si="22"/>
        <v>-100</v>
      </c>
      <c r="AI121" s="11">
        <f t="shared" si="23"/>
        <v>-100</v>
      </c>
      <c r="AJ121" s="8">
        <v>8</v>
      </c>
      <c r="AK121" s="7"/>
      <c r="AL121" s="8"/>
      <c r="AM121" s="7" t="s">
        <v>65</v>
      </c>
      <c r="AN121" s="7"/>
      <c r="AO121" s="9">
        <v>2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7" t="s">
        <v>81</v>
      </c>
      <c r="AV121" s="9">
        <v>0</v>
      </c>
      <c r="AW121" s="7"/>
      <c r="AX121" s="7" t="s">
        <v>63</v>
      </c>
      <c r="AY121" s="7"/>
      <c r="AZ121" s="7"/>
      <c r="BA121" s="7"/>
      <c r="BB121" s="7"/>
      <c r="BC121" s="7"/>
    </row>
    <row r="122" spans="1:55" x14ac:dyDescent="0.2">
      <c r="A122" s="7" t="s">
        <v>498</v>
      </c>
      <c r="B122" s="8">
        <v>4</v>
      </c>
      <c r="C122" s="7" t="s">
        <v>576</v>
      </c>
      <c r="D122" s="8">
        <v>5</v>
      </c>
      <c r="E122" s="7" t="s">
        <v>119</v>
      </c>
      <c r="F122" s="7" t="s">
        <v>112</v>
      </c>
      <c r="G122" s="7" t="s">
        <v>577</v>
      </c>
      <c r="H122" s="7" t="s">
        <v>235</v>
      </c>
      <c r="I122" s="7" t="s">
        <v>172</v>
      </c>
      <c r="J122" s="9">
        <v>12</v>
      </c>
      <c r="K122" s="10">
        <v>800</v>
      </c>
      <c r="L122" s="9">
        <f t="shared" si="12"/>
        <v>7.6923076923076925</v>
      </c>
      <c r="M122" s="9">
        <v>7.69</v>
      </c>
      <c r="N122" s="10">
        <v>0</v>
      </c>
      <c r="O122" s="10">
        <v>800</v>
      </c>
      <c r="P122" s="11">
        <f t="shared" si="13"/>
        <v>0</v>
      </c>
      <c r="Q122" s="7" t="s">
        <v>172</v>
      </c>
      <c r="R122" s="9"/>
      <c r="S122" s="9">
        <f t="shared" si="14"/>
        <v>0</v>
      </c>
      <c r="T122" s="11">
        <f t="shared" si="15"/>
        <v>0</v>
      </c>
      <c r="U122" s="7" t="s">
        <v>63</v>
      </c>
      <c r="V122" s="8">
        <v>3</v>
      </c>
      <c r="W122" s="9">
        <v>0</v>
      </c>
      <c r="X122" s="9">
        <v>0</v>
      </c>
      <c r="Y122" s="9">
        <v>542</v>
      </c>
      <c r="Z122" s="9">
        <v>542</v>
      </c>
      <c r="AA122" s="9">
        <v>10.42</v>
      </c>
      <c r="AB122" s="9">
        <f t="shared" si="16"/>
        <v>10.42</v>
      </c>
      <c r="AC122" s="9">
        <f t="shared" si="17"/>
        <v>13.025</v>
      </c>
      <c r="AD122" s="9">
        <f t="shared" si="18"/>
        <v>6.65</v>
      </c>
      <c r="AE122" s="9">
        <f t="shared" si="19"/>
        <v>8.34079696394687</v>
      </c>
      <c r="AF122" s="9">
        <f t="shared" si="20"/>
        <v>8.0634066587395932</v>
      </c>
      <c r="AG122" s="11">
        <f t="shared" si="21"/>
        <v>95.864661654135332</v>
      </c>
      <c r="AH122" s="11">
        <f t="shared" si="22"/>
        <v>56.160137410137402</v>
      </c>
      <c r="AI122" s="11">
        <f t="shared" si="23"/>
        <v>61.532222685094787</v>
      </c>
      <c r="AJ122" s="8">
        <v>8</v>
      </c>
      <c r="AK122" s="7"/>
      <c r="AL122" s="8"/>
      <c r="AM122" s="7" t="s">
        <v>65</v>
      </c>
      <c r="AN122" s="7"/>
      <c r="AO122" s="9">
        <v>2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7" t="s">
        <v>81</v>
      </c>
      <c r="AV122" s="9">
        <v>0</v>
      </c>
      <c r="AW122" s="7"/>
      <c r="AX122" s="7" t="s">
        <v>63</v>
      </c>
      <c r="AY122" s="7"/>
      <c r="AZ122" s="7"/>
      <c r="BA122" s="7"/>
      <c r="BB122" s="7"/>
      <c r="BC122" s="7"/>
    </row>
    <row r="123" spans="1:55" x14ac:dyDescent="0.2">
      <c r="A123" s="7" t="s">
        <v>498</v>
      </c>
      <c r="B123" s="8">
        <v>4</v>
      </c>
      <c r="C123" s="7" t="s">
        <v>578</v>
      </c>
      <c r="D123" s="8">
        <v>6</v>
      </c>
      <c r="E123" s="7" t="s">
        <v>176</v>
      </c>
      <c r="F123" s="7" t="s">
        <v>164</v>
      </c>
      <c r="G123" s="7" t="s">
        <v>579</v>
      </c>
      <c r="H123" s="7" t="s">
        <v>580</v>
      </c>
      <c r="I123" s="7" t="s">
        <v>107</v>
      </c>
      <c r="J123" s="9">
        <v>8</v>
      </c>
      <c r="K123" s="10">
        <v>1000</v>
      </c>
      <c r="L123" s="9">
        <f t="shared" si="12"/>
        <v>11.111111111111111</v>
      </c>
      <c r="M123" s="9">
        <v>11.11</v>
      </c>
      <c r="N123" s="10">
        <v>0</v>
      </c>
      <c r="O123" s="10">
        <v>1000</v>
      </c>
      <c r="P123" s="11">
        <f t="shared" si="13"/>
        <v>0</v>
      </c>
      <c r="Q123" s="7" t="s">
        <v>107</v>
      </c>
      <c r="R123" s="9"/>
      <c r="S123" s="9">
        <f t="shared" si="14"/>
        <v>0</v>
      </c>
      <c r="T123" s="11">
        <f t="shared" si="15"/>
        <v>0</v>
      </c>
      <c r="U123" s="7" t="s">
        <v>63</v>
      </c>
      <c r="V123" s="8">
        <v>8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f t="shared" si="16"/>
        <v>0</v>
      </c>
      <c r="AC123" s="9">
        <f t="shared" si="17"/>
        <v>0</v>
      </c>
      <c r="AD123" s="9">
        <f t="shared" si="18"/>
        <v>6.65</v>
      </c>
      <c r="AE123" s="9">
        <f t="shared" si="19"/>
        <v>8.34079696394687</v>
      </c>
      <c r="AF123" s="9">
        <f t="shared" si="20"/>
        <v>8.0634066587395932</v>
      </c>
      <c r="AG123" s="11">
        <f t="shared" si="21"/>
        <v>-100</v>
      </c>
      <c r="AH123" s="11">
        <f t="shared" si="22"/>
        <v>-100</v>
      </c>
      <c r="AI123" s="11">
        <f t="shared" si="23"/>
        <v>-100</v>
      </c>
      <c r="AJ123" s="8">
        <v>8</v>
      </c>
      <c r="AK123" s="7"/>
      <c r="AL123" s="8"/>
      <c r="AM123" s="7" t="s">
        <v>65</v>
      </c>
      <c r="AN123" s="7"/>
      <c r="AO123" s="9">
        <v>2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7" t="s">
        <v>81</v>
      </c>
      <c r="AV123" s="9">
        <v>0</v>
      </c>
      <c r="AW123" s="7"/>
      <c r="AX123" s="7" t="s">
        <v>63</v>
      </c>
      <c r="AY123" s="7"/>
      <c r="AZ123" s="7"/>
      <c r="BA123" s="7"/>
      <c r="BB123" s="7"/>
      <c r="BC123" s="7"/>
    </row>
    <row r="124" spans="1:55" x14ac:dyDescent="0.2">
      <c r="A124" s="7" t="s">
        <v>498</v>
      </c>
      <c r="B124" s="8">
        <v>4</v>
      </c>
      <c r="C124" s="7" t="s">
        <v>581</v>
      </c>
      <c r="D124" s="8">
        <v>7</v>
      </c>
      <c r="E124" s="7" t="s">
        <v>284</v>
      </c>
      <c r="F124" s="7" t="s">
        <v>582</v>
      </c>
      <c r="G124" s="7" t="s">
        <v>583</v>
      </c>
      <c r="H124" s="7" t="s">
        <v>584</v>
      </c>
      <c r="I124" s="7" t="s">
        <v>329</v>
      </c>
      <c r="J124" s="9">
        <v>15</v>
      </c>
      <c r="K124" s="10">
        <v>800</v>
      </c>
      <c r="L124" s="9">
        <f t="shared" si="12"/>
        <v>6.25</v>
      </c>
      <c r="M124" s="9">
        <v>6.25</v>
      </c>
      <c r="N124" s="10">
        <v>0</v>
      </c>
      <c r="O124" s="10">
        <v>800</v>
      </c>
      <c r="P124" s="11">
        <f t="shared" si="13"/>
        <v>0</v>
      </c>
      <c r="Q124" s="7" t="s">
        <v>329</v>
      </c>
      <c r="R124" s="9"/>
      <c r="S124" s="9">
        <f t="shared" si="14"/>
        <v>0</v>
      </c>
      <c r="T124" s="11">
        <f t="shared" si="15"/>
        <v>0</v>
      </c>
      <c r="U124" s="7" t="s">
        <v>63</v>
      </c>
      <c r="V124" s="8">
        <v>5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f t="shared" si="16"/>
        <v>0</v>
      </c>
      <c r="AC124" s="9">
        <f t="shared" si="17"/>
        <v>0</v>
      </c>
      <c r="AD124" s="9">
        <f t="shared" si="18"/>
        <v>6.65</v>
      </c>
      <c r="AE124" s="9">
        <f t="shared" si="19"/>
        <v>8.34079696394687</v>
      </c>
      <c r="AF124" s="9">
        <f t="shared" si="20"/>
        <v>8.0634066587395932</v>
      </c>
      <c r="AG124" s="11">
        <f t="shared" si="21"/>
        <v>-100</v>
      </c>
      <c r="AH124" s="11">
        <f t="shared" si="22"/>
        <v>-100</v>
      </c>
      <c r="AI124" s="11">
        <f t="shared" si="23"/>
        <v>-100</v>
      </c>
      <c r="AJ124" s="8">
        <v>8</v>
      </c>
      <c r="AK124" s="7"/>
      <c r="AL124" s="8"/>
      <c r="AM124" s="7" t="s">
        <v>65</v>
      </c>
      <c r="AN124" s="7"/>
      <c r="AO124" s="9">
        <v>2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7" t="s">
        <v>81</v>
      </c>
      <c r="AV124" s="9">
        <v>0</v>
      </c>
      <c r="AW124" s="7"/>
      <c r="AX124" s="7" t="s">
        <v>63</v>
      </c>
      <c r="AY124" s="7"/>
      <c r="AZ124" s="7"/>
      <c r="BA124" s="7"/>
      <c r="BB124" s="7"/>
      <c r="BC124" s="7"/>
    </row>
    <row r="125" spans="1:55" x14ac:dyDescent="0.2">
      <c r="A125" s="7" t="s">
        <v>498</v>
      </c>
      <c r="B125" s="8">
        <v>4</v>
      </c>
      <c r="C125" s="7" t="s">
        <v>585</v>
      </c>
      <c r="D125" s="8">
        <v>8</v>
      </c>
      <c r="E125" s="7" t="s">
        <v>111</v>
      </c>
      <c r="F125" s="7" t="s">
        <v>586</v>
      </c>
      <c r="G125" s="7" t="s">
        <v>496</v>
      </c>
      <c r="H125" s="7" t="s">
        <v>458</v>
      </c>
      <c r="I125" s="7" t="s">
        <v>62</v>
      </c>
      <c r="J125" s="9">
        <v>5</v>
      </c>
      <c r="K125" s="10">
        <v>1300</v>
      </c>
      <c r="L125" s="9">
        <f t="shared" si="12"/>
        <v>16.666666666666664</v>
      </c>
      <c r="M125" s="9">
        <v>16.670000000000002</v>
      </c>
      <c r="N125" s="10">
        <v>0</v>
      </c>
      <c r="O125" s="10">
        <v>1300</v>
      </c>
      <c r="P125" s="11">
        <f t="shared" si="13"/>
        <v>0</v>
      </c>
      <c r="Q125" s="7" t="s">
        <v>62</v>
      </c>
      <c r="R125" s="9"/>
      <c r="S125" s="9">
        <f t="shared" si="14"/>
        <v>0</v>
      </c>
      <c r="T125" s="11">
        <f t="shared" si="15"/>
        <v>0</v>
      </c>
      <c r="U125" s="7" t="s">
        <v>63</v>
      </c>
      <c r="V125" s="8">
        <v>2</v>
      </c>
      <c r="W125" s="9">
        <v>0</v>
      </c>
      <c r="X125" s="9">
        <v>346</v>
      </c>
      <c r="Y125" s="9">
        <v>262</v>
      </c>
      <c r="Z125" s="9">
        <v>608</v>
      </c>
      <c r="AA125" s="9">
        <v>21.08</v>
      </c>
      <c r="AB125" s="9">
        <f t="shared" si="16"/>
        <v>21.08</v>
      </c>
      <c r="AC125" s="9">
        <f t="shared" si="17"/>
        <v>16.215384615384615</v>
      </c>
      <c r="AD125" s="9">
        <f t="shared" si="18"/>
        <v>6.65</v>
      </c>
      <c r="AE125" s="9">
        <f t="shared" si="19"/>
        <v>8.34079696394687</v>
      </c>
      <c r="AF125" s="9">
        <f t="shared" si="20"/>
        <v>8.0634066587395932</v>
      </c>
      <c r="AG125" s="11">
        <f t="shared" si="21"/>
        <v>143.84037015615959</v>
      </c>
      <c r="AH125" s="11">
        <f t="shared" si="22"/>
        <v>94.41049441049438</v>
      </c>
      <c r="AI125" s="11">
        <f t="shared" si="23"/>
        <v>101.0984352105004</v>
      </c>
      <c r="AJ125" s="8">
        <v>8</v>
      </c>
      <c r="AK125" s="7"/>
      <c r="AL125" s="8"/>
      <c r="AM125" s="7" t="s">
        <v>65</v>
      </c>
      <c r="AN125" s="7"/>
      <c r="AO125" s="9">
        <v>2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7" t="s">
        <v>81</v>
      </c>
      <c r="AV125" s="9">
        <v>0</v>
      </c>
      <c r="AW125" s="7"/>
      <c r="AX125" s="7" t="s">
        <v>63</v>
      </c>
      <c r="AY125" s="7"/>
      <c r="AZ125" s="7"/>
      <c r="BA125" s="7"/>
      <c r="BB125" s="7"/>
      <c r="BC125" s="7"/>
    </row>
    <row r="126" spans="1:55" x14ac:dyDescent="0.2">
      <c r="A126" s="14" t="s">
        <v>498</v>
      </c>
      <c r="B126" s="15">
        <v>5</v>
      </c>
      <c r="C126" s="14" t="s">
        <v>587</v>
      </c>
      <c r="D126" s="15">
        <v>1</v>
      </c>
      <c r="E126" s="14" t="s">
        <v>205</v>
      </c>
      <c r="F126" s="14" t="s">
        <v>588</v>
      </c>
      <c r="G126" s="14" t="s">
        <v>433</v>
      </c>
      <c r="H126" s="14" t="s">
        <v>114</v>
      </c>
      <c r="I126" s="14" t="s">
        <v>107</v>
      </c>
      <c r="J126" s="16">
        <v>8</v>
      </c>
      <c r="K126" s="17">
        <v>1000</v>
      </c>
      <c r="L126" s="16">
        <f t="shared" si="12"/>
        <v>11.111111111111111</v>
      </c>
      <c r="M126" s="16">
        <v>0</v>
      </c>
      <c r="N126" s="17">
        <v>-1000</v>
      </c>
      <c r="O126" s="17">
        <v>0</v>
      </c>
      <c r="P126" s="18">
        <f t="shared" si="13"/>
        <v>0</v>
      </c>
      <c r="Q126" s="14"/>
      <c r="R126" s="16"/>
      <c r="S126" s="16">
        <f t="shared" si="14"/>
        <v>0</v>
      </c>
      <c r="T126" s="18">
        <f t="shared" si="15"/>
        <v>0</v>
      </c>
      <c r="U126" s="14" t="s">
        <v>63</v>
      </c>
      <c r="V126" s="15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f t="shared" si="16"/>
        <v>0</v>
      </c>
      <c r="AC126" s="16">
        <f t="shared" si="17"/>
        <v>0</v>
      </c>
      <c r="AD126" s="16">
        <f t="shared" si="18"/>
        <v>9.2880000000000003</v>
      </c>
      <c r="AE126" s="16">
        <f t="shared" si="19"/>
        <v>8.34079696394687</v>
      </c>
      <c r="AF126" s="16">
        <f t="shared" si="20"/>
        <v>8.0634066587395932</v>
      </c>
      <c r="AG126" s="18">
        <f t="shared" si="21"/>
        <v>-100</v>
      </c>
      <c r="AH126" s="18">
        <f t="shared" si="22"/>
        <v>-100</v>
      </c>
      <c r="AI126" s="18">
        <f t="shared" si="23"/>
        <v>-100</v>
      </c>
      <c r="AJ126" s="15">
        <v>8</v>
      </c>
      <c r="AK126" s="14"/>
      <c r="AL126" s="15"/>
      <c r="AM126" s="14" t="s">
        <v>65</v>
      </c>
      <c r="AN126" s="14"/>
      <c r="AO126" s="16">
        <v>2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4"/>
      <c r="AV126" s="16">
        <v>0</v>
      </c>
      <c r="AW126" s="14"/>
      <c r="AX126" s="14" t="s">
        <v>63</v>
      </c>
      <c r="AY126" s="14"/>
      <c r="AZ126" s="14"/>
      <c r="BA126" s="14"/>
      <c r="BB126" s="14"/>
      <c r="BC126" s="14"/>
    </row>
    <row r="127" spans="1:55" x14ac:dyDescent="0.2">
      <c r="A127" s="7" t="s">
        <v>498</v>
      </c>
      <c r="B127" s="8">
        <v>5</v>
      </c>
      <c r="C127" s="7" t="s">
        <v>589</v>
      </c>
      <c r="D127" s="8">
        <v>2</v>
      </c>
      <c r="E127" s="7" t="s">
        <v>296</v>
      </c>
      <c r="F127" s="7" t="s">
        <v>590</v>
      </c>
      <c r="G127" s="7" t="s">
        <v>125</v>
      </c>
      <c r="H127" s="7" t="s">
        <v>591</v>
      </c>
      <c r="I127" s="7" t="s">
        <v>115</v>
      </c>
      <c r="J127" s="9">
        <v>3.5</v>
      </c>
      <c r="K127" s="10">
        <v>1500</v>
      </c>
      <c r="L127" s="9">
        <f t="shared" si="12"/>
        <v>22.222222222222221</v>
      </c>
      <c r="M127" s="9">
        <v>24.33</v>
      </c>
      <c r="N127" s="10">
        <v>100</v>
      </c>
      <c r="O127" s="10">
        <v>1600</v>
      </c>
      <c r="P127" s="11">
        <f t="shared" si="13"/>
        <v>-6.25</v>
      </c>
      <c r="Q127" s="7" t="s">
        <v>78</v>
      </c>
      <c r="R127" s="9"/>
      <c r="S127" s="9">
        <f t="shared" si="14"/>
        <v>0</v>
      </c>
      <c r="T127" s="11">
        <f t="shared" si="15"/>
        <v>0</v>
      </c>
      <c r="U127" s="7" t="s">
        <v>63</v>
      </c>
      <c r="V127" s="8">
        <v>4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f t="shared" si="16"/>
        <v>0</v>
      </c>
      <c r="AC127" s="9">
        <f t="shared" si="17"/>
        <v>0</v>
      </c>
      <c r="AD127" s="9">
        <f t="shared" si="18"/>
        <v>9.2880000000000003</v>
      </c>
      <c r="AE127" s="9">
        <f t="shared" si="19"/>
        <v>8.34079696394687</v>
      </c>
      <c r="AF127" s="9">
        <f t="shared" si="20"/>
        <v>8.0634066587395932</v>
      </c>
      <c r="AG127" s="11">
        <f t="shared" si="21"/>
        <v>-100</v>
      </c>
      <c r="AH127" s="11">
        <f t="shared" si="22"/>
        <v>-100</v>
      </c>
      <c r="AI127" s="11">
        <f t="shared" si="23"/>
        <v>-100</v>
      </c>
      <c r="AJ127" s="8">
        <v>8</v>
      </c>
      <c r="AK127" s="7"/>
      <c r="AL127" s="8"/>
      <c r="AM127" s="7" t="s">
        <v>65</v>
      </c>
      <c r="AN127" s="7"/>
      <c r="AO127" s="9">
        <v>2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7" t="s">
        <v>81</v>
      </c>
      <c r="AV127" s="9">
        <v>0</v>
      </c>
      <c r="AW127" s="7"/>
      <c r="AX127" s="7" t="s">
        <v>63</v>
      </c>
      <c r="AY127" s="7"/>
      <c r="AZ127" s="7"/>
      <c r="BA127" s="7"/>
      <c r="BB127" s="7"/>
      <c r="BC127" s="7"/>
    </row>
    <row r="128" spans="1:55" x14ac:dyDescent="0.2">
      <c r="A128" s="7" t="s">
        <v>498</v>
      </c>
      <c r="B128" s="8">
        <v>5</v>
      </c>
      <c r="C128" s="7" t="s">
        <v>592</v>
      </c>
      <c r="D128" s="8">
        <v>3</v>
      </c>
      <c r="E128" s="7" t="s">
        <v>198</v>
      </c>
      <c r="F128" s="7" t="s">
        <v>518</v>
      </c>
      <c r="G128" s="7" t="s">
        <v>593</v>
      </c>
      <c r="H128" s="7" t="s">
        <v>594</v>
      </c>
      <c r="I128" s="7" t="s">
        <v>61</v>
      </c>
      <c r="J128" s="9">
        <v>6</v>
      </c>
      <c r="K128" s="10">
        <v>1200</v>
      </c>
      <c r="L128" s="9">
        <f t="shared" si="12"/>
        <v>14.285714285714285</v>
      </c>
      <c r="M128" s="9">
        <v>15.64</v>
      </c>
      <c r="N128" s="10">
        <v>100</v>
      </c>
      <c r="O128" s="10">
        <v>1300</v>
      </c>
      <c r="P128" s="11">
        <f t="shared" si="13"/>
        <v>-7.6923076923076925</v>
      </c>
      <c r="Q128" s="7" t="s">
        <v>62</v>
      </c>
      <c r="R128" s="9"/>
      <c r="S128" s="9">
        <f t="shared" si="14"/>
        <v>0</v>
      </c>
      <c r="T128" s="11">
        <f t="shared" si="15"/>
        <v>0</v>
      </c>
      <c r="U128" s="7" t="s">
        <v>63</v>
      </c>
      <c r="V128" s="8">
        <v>7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f t="shared" si="16"/>
        <v>0</v>
      </c>
      <c r="AC128" s="9">
        <f t="shared" si="17"/>
        <v>0</v>
      </c>
      <c r="AD128" s="9">
        <f t="shared" si="18"/>
        <v>9.2880000000000003</v>
      </c>
      <c r="AE128" s="9">
        <f t="shared" si="19"/>
        <v>8.34079696394687</v>
      </c>
      <c r="AF128" s="9">
        <f t="shared" si="20"/>
        <v>8.0634066587395932</v>
      </c>
      <c r="AG128" s="11">
        <f t="shared" si="21"/>
        <v>-100</v>
      </c>
      <c r="AH128" s="11">
        <f t="shared" si="22"/>
        <v>-100</v>
      </c>
      <c r="AI128" s="11">
        <f t="shared" si="23"/>
        <v>-100</v>
      </c>
      <c r="AJ128" s="8">
        <v>8</v>
      </c>
      <c r="AK128" s="7"/>
      <c r="AL128" s="8"/>
      <c r="AM128" s="7" t="s">
        <v>65</v>
      </c>
      <c r="AN128" s="7"/>
      <c r="AO128" s="9">
        <v>2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7" t="s">
        <v>81</v>
      </c>
      <c r="AV128" s="9">
        <v>0</v>
      </c>
      <c r="AW128" s="7"/>
      <c r="AX128" s="7" t="s">
        <v>63</v>
      </c>
      <c r="AY128" s="7"/>
      <c r="AZ128" s="7"/>
      <c r="BA128" s="7"/>
      <c r="BB128" s="7"/>
      <c r="BC128" s="7"/>
    </row>
    <row r="129" spans="1:55" x14ac:dyDescent="0.2">
      <c r="A129" s="7" t="s">
        <v>498</v>
      </c>
      <c r="B129" s="8">
        <v>5</v>
      </c>
      <c r="C129" s="7" t="s">
        <v>595</v>
      </c>
      <c r="D129" s="8">
        <v>4</v>
      </c>
      <c r="E129" s="7" t="s">
        <v>332</v>
      </c>
      <c r="F129" s="7" t="s">
        <v>596</v>
      </c>
      <c r="G129" s="7" t="s">
        <v>441</v>
      </c>
      <c r="H129" s="7" t="s">
        <v>279</v>
      </c>
      <c r="I129" s="7" t="s">
        <v>106</v>
      </c>
      <c r="J129" s="9">
        <v>10</v>
      </c>
      <c r="K129" s="10">
        <v>900</v>
      </c>
      <c r="L129" s="9">
        <f t="shared" si="12"/>
        <v>9.0909090909090917</v>
      </c>
      <c r="M129" s="9">
        <v>9.9499999999999993</v>
      </c>
      <c r="N129" s="10">
        <v>100</v>
      </c>
      <c r="O129" s="10">
        <v>1000</v>
      </c>
      <c r="P129" s="11">
        <f t="shared" si="13"/>
        <v>-10</v>
      </c>
      <c r="Q129" s="7" t="s">
        <v>597</v>
      </c>
      <c r="R129" s="9"/>
      <c r="S129" s="9">
        <f t="shared" si="14"/>
        <v>0</v>
      </c>
      <c r="T129" s="11">
        <f t="shared" si="15"/>
        <v>0</v>
      </c>
      <c r="U129" s="7" t="s">
        <v>63</v>
      </c>
      <c r="V129" s="8">
        <v>6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f t="shared" si="16"/>
        <v>0</v>
      </c>
      <c r="AC129" s="9">
        <f t="shared" si="17"/>
        <v>0</v>
      </c>
      <c r="AD129" s="9">
        <f t="shared" si="18"/>
        <v>9.2880000000000003</v>
      </c>
      <c r="AE129" s="9">
        <f t="shared" si="19"/>
        <v>8.34079696394687</v>
      </c>
      <c r="AF129" s="9">
        <f t="shared" si="20"/>
        <v>8.0634066587395932</v>
      </c>
      <c r="AG129" s="11">
        <f t="shared" si="21"/>
        <v>-100</v>
      </c>
      <c r="AH129" s="11">
        <f t="shared" si="22"/>
        <v>-100</v>
      </c>
      <c r="AI129" s="11">
        <f t="shared" si="23"/>
        <v>-100</v>
      </c>
      <c r="AJ129" s="8">
        <v>8</v>
      </c>
      <c r="AK129" s="7"/>
      <c r="AL129" s="8"/>
      <c r="AM129" s="7" t="s">
        <v>65</v>
      </c>
      <c r="AN129" s="7"/>
      <c r="AO129" s="9">
        <v>2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7" t="s">
        <v>81</v>
      </c>
      <c r="AV129" s="9">
        <v>0</v>
      </c>
      <c r="AW129" s="7"/>
      <c r="AX129" s="7" t="s">
        <v>63</v>
      </c>
      <c r="AY129" s="7"/>
      <c r="AZ129" s="7"/>
      <c r="BA129" s="7"/>
      <c r="BB129" s="7"/>
      <c r="BC129" s="7"/>
    </row>
    <row r="130" spans="1:55" x14ac:dyDescent="0.2">
      <c r="A130" s="7" t="s">
        <v>498</v>
      </c>
      <c r="B130" s="8">
        <v>5</v>
      </c>
      <c r="C130" s="7" t="s">
        <v>598</v>
      </c>
      <c r="D130" s="8">
        <v>5</v>
      </c>
      <c r="E130" s="7" t="s">
        <v>317</v>
      </c>
      <c r="F130" s="7" t="s">
        <v>518</v>
      </c>
      <c r="G130" s="7" t="s">
        <v>514</v>
      </c>
      <c r="H130" s="7" t="s">
        <v>206</v>
      </c>
      <c r="I130" s="7" t="s">
        <v>89</v>
      </c>
      <c r="J130" s="9">
        <v>30</v>
      </c>
      <c r="K130" s="10">
        <v>400</v>
      </c>
      <c r="L130" s="9">
        <f t="shared" ref="L130:L193" si="24">IF(J130&gt;0,(1/(J130+1))*100,0)</f>
        <v>3.225806451612903</v>
      </c>
      <c r="M130" s="9">
        <v>3.53</v>
      </c>
      <c r="N130" s="10">
        <v>200</v>
      </c>
      <c r="O130" s="10">
        <v>600</v>
      </c>
      <c r="P130" s="11">
        <f t="shared" ref="P130:P193" si="25">IF(O130&gt;0,-(N130/O130)*100,0)</f>
        <v>-33.333333333333329</v>
      </c>
      <c r="Q130" s="7" t="s">
        <v>599</v>
      </c>
      <c r="R130" s="9"/>
      <c r="S130" s="9">
        <f t="shared" ref="S130:S193" si="26">IF(AND(R130&lt;&gt;"",J130&gt;0),R130-J130,0)</f>
        <v>0</v>
      </c>
      <c r="T130" s="11">
        <f t="shared" ref="T130:T193" si="27">IF(AND(R130&lt;&gt;"",J130&gt;0),((R130-J130)/J130)*100,0)</f>
        <v>0</v>
      </c>
      <c r="U130" s="7" t="s">
        <v>63</v>
      </c>
      <c r="V130" s="8">
        <v>8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f t="shared" ref="AB130:AB193" si="28">AA130*(1+P130/100)</f>
        <v>0</v>
      </c>
      <c r="AC130" s="9">
        <f t="shared" ref="AC130:AC193" si="29">IF(O130&gt;0,(AA130/O130)*1000,0)</f>
        <v>0</v>
      </c>
      <c r="AD130" s="9">
        <f t="shared" ref="AD130:AD193" si="30">IF(SUMIFS($O$2:$O$2026,$A$2:$A$2026,A130,$B$2:$B$2026,B130)&gt;0,SUMIFS($AA$2:$AA$2026,$A$2:$A$2026,A130,$B$2:$B$2026,B130)/SUMIFS($O$2:$O$2026,$A$2:$A$2026,A130,$B$2:$B$2026,B130)*1000,0)</f>
        <v>9.2880000000000003</v>
      </c>
      <c r="AE130" s="9">
        <f t="shared" ref="AE130:AE193" si="31">IF(SUMIF($A$2:$A$2026,A130,$O$2:$O$2026)&gt;0,SUMIF($A$2:$A$2026,A130,$AA$2:$AA$2026)/SUMIF($A$2:$A$2026,A130,$O$2:$O$2026)*1000,0)</f>
        <v>8.34079696394687</v>
      </c>
      <c r="AF130" s="9">
        <f t="shared" ref="AF130:AF193" si="32">IF(SUM($O$2:$O$2026)&gt;0,SUM($AA$2:$AA$2026)/SUM($O$2:$O$2026)*1000,0)</f>
        <v>8.0634066587395932</v>
      </c>
      <c r="AG130" s="11">
        <f t="shared" ref="AG130:AG193" si="33">IF(AD130&gt;0,(AC130-AD130)/AD130*100,0)</f>
        <v>-100</v>
      </c>
      <c r="AH130" s="11">
        <f t="shared" ref="AH130:AH193" si="34">IF(AE130&gt;0,(AC130-AE130)/AE130*100,0)</f>
        <v>-100</v>
      </c>
      <c r="AI130" s="11">
        <f t="shared" ref="AI130:AI193" si="35">IF(AF130&gt;0,(AC130-AF130)/AF130*100,0)</f>
        <v>-100</v>
      </c>
      <c r="AJ130" s="8">
        <v>8</v>
      </c>
      <c r="AK130" s="7"/>
      <c r="AL130" s="8"/>
      <c r="AM130" s="7" t="s">
        <v>65</v>
      </c>
      <c r="AN130" s="7"/>
      <c r="AO130" s="9">
        <v>2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7" t="s">
        <v>81</v>
      </c>
      <c r="AV130" s="9">
        <v>0</v>
      </c>
      <c r="AW130" s="7"/>
      <c r="AX130" s="7" t="s">
        <v>63</v>
      </c>
      <c r="AY130" s="7"/>
      <c r="AZ130" s="7"/>
      <c r="BA130" s="7"/>
      <c r="BB130" s="7"/>
      <c r="BC130" s="7"/>
    </row>
    <row r="131" spans="1:55" x14ac:dyDescent="0.2">
      <c r="A131" s="7" t="s">
        <v>498</v>
      </c>
      <c r="B131" s="8">
        <v>5</v>
      </c>
      <c r="C131" s="7" t="s">
        <v>600</v>
      </c>
      <c r="D131" s="8">
        <v>6</v>
      </c>
      <c r="E131" s="7" t="s">
        <v>111</v>
      </c>
      <c r="F131" s="7" t="s">
        <v>601</v>
      </c>
      <c r="G131" s="7" t="s">
        <v>368</v>
      </c>
      <c r="H131" s="7" t="s">
        <v>76</v>
      </c>
      <c r="I131" s="7" t="s">
        <v>79</v>
      </c>
      <c r="J131" s="9">
        <v>2.5</v>
      </c>
      <c r="K131" s="10">
        <v>1700</v>
      </c>
      <c r="L131" s="9">
        <f t="shared" si="24"/>
        <v>28.571428571428569</v>
      </c>
      <c r="M131" s="9">
        <v>31.29</v>
      </c>
      <c r="N131" s="10">
        <v>200</v>
      </c>
      <c r="O131" s="10">
        <v>1900</v>
      </c>
      <c r="P131" s="11">
        <f t="shared" si="25"/>
        <v>-10.526315789473683</v>
      </c>
      <c r="Q131" s="7" t="s">
        <v>98</v>
      </c>
      <c r="R131" s="9"/>
      <c r="S131" s="9">
        <f t="shared" si="26"/>
        <v>0</v>
      </c>
      <c r="T131" s="11">
        <f t="shared" si="27"/>
        <v>0</v>
      </c>
      <c r="U131" s="7" t="s">
        <v>63</v>
      </c>
      <c r="V131" s="8">
        <v>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f t="shared" si="28"/>
        <v>0</v>
      </c>
      <c r="AC131" s="9">
        <f t="shared" si="29"/>
        <v>0</v>
      </c>
      <c r="AD131" s="9">
        <f t="shared" si="30"/>
        <v>9.2880000000000003</v>
      </c>
      <c r="AE131" s="9">
        <f t="shared" si="31"/>
        <v>8.34079696394687</v>
      </c>
      <c r="AF131" s="9">
        <f t="shared" si="32"/>
        <v>8.0634066587395932</v>
      </c>
      <c r="AG131" s="11">
        <f t="shared" si="33"/>
        <v>-100</v>
      </c>
      <c r="AH131" s="11">
        <f t="shared" si="34"/>
        <v>-100</v>
      </c>
      <c r="AI131" s="11">
        <f t="shared" si="35"/>
        <v>-100</v>
      </c>
      <c r="AJ131" s="8">
        <v>8</v>
      </c>
      <c r="AK131" s="7"/>
      <c r="AL131" s="8"/>
      <c r="AM131" s="7" t="s">
        <v>65</v>
      </c>
      <c r="AN131" s="7"/>
      <c r="AO131" s="9">
        <v>2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7" t="s">
        <v>81</v>
      </c>
      <c r="AV131" s="9">
        <v>0</v>
      </c>
      <c r="AW131" s="7"/>
      <c r="AX131" s="7" t="s">
        <v>63</v>
      </c>
      <c r="AY131" s="7"/>
      <c r="AZ131" s="7"/>
      <c r="BA131" s="7"/>
      <c r="BB131" s="7"/>
      <c r="BC131" s="7"/>
    </row>
    <row r="132" spans="1:55" x14ac:dyDescent="0.2">
      <c r="A132" s="7" t="s">
        <v>498</v>
      </c>
      <c r="B132" s="8">
        <v>5</v>
      </c>
      <c r="C132" s="7" t="s">
        <v>602</v>
      </c>
      <c r="D132" s="8">
        <v>7</v>
      </c>
      <c r="E132" s="7" t="s">
        <v>57</v>
      </c>
      <c r="F132" s="7" t="s">
        <v>603</v>
      </c>
      <c r="G132" s="7" t="s">
        <v>395</v>
      </c>
      <c r="H132" s="7" t="s">
        <v>453</v>
      </c>
      <c r="I132" s="7" t="s">
        <v>115</v>
      </c>
      <c r="J132" s="9">
        <v>3.5</v>
      </c>
      <c r="K132" s="10">
        <v>1500</v>
      </c>
      <c r="L132" s="9">
        <f t="shared" si="24"/>
        <v>22.222222222222221</v>
      </c>
      <c r="M132" s="9">
        <v>24.33</v>
      </c>
      <c r="N132" s="10">
        <v>100</v>
      </c>
      <c r="O132" s="10">
        <v>1600</v>
      </c>
      <c r="P132" s="11">
        <f t="shared" si="25"/>
        <v>-6.25</v>
      </c>
      <c r="Q132" s="7" t="s">
        <v>78</v>
      </c>
      <c r="R132" s="9"/>
      <c r="S132" s="9">
        <f t="shared" si="26"/>
        <v>0</v>
      </c>
      <c r="T132" s="11">
        <f t="shared" si="27"/>
        <v>0</v>
      </c>
      <c r="U132" s="7" t="s">
        <v>63</v>
      </c>
      <c r="V132" s="8">
        <v>1</v>
      </c>
      <c r="W132" s="9">
        <v>740</v>
      </c>
      <c r="X132" s="9">
        <v>556</v>
      </c>
      <c r="Y132" s="9">
        <v>456</v>
      </c>
      <c r="Z132" s="9">
        <v>1752</v>
      </c>
      <c r="AA132" s="9">
        <v>42.52</v>
      </c>
      <c r="AB132" s="9">
        <f t="shared" si="28"/>
        <v>39.862500000000004</v>
      </c>
      <c r="AC132" s="9">
        <f t="shared" si="29"/>
        <v>26.575000000000003</v>
      </c>
      <c r="AD132" s="9">
        <f t="shared" si="30"/>
        <v>9.2880000000000003</v>
      </c>
      <c r="AE132" s="9">
        <f t="shared" si="31"/>
        <v>8.34079696394687</v>
      </c>
      <c r="AF132" s="9">
        <f t="shared" si="32"/>
        <v>8.0634066587395932</v>
      </c>
      <c r="AG132" s="11">
        <f t="shared" si="33"/>
        <v>186.12187769164515</v>
      </c>
      <c r="AH132" s="11">
        <f t="shared" si="34"/>
        <v>218.61463736463733</v>
      </c>
      <c r="AI132" s="11">
        <f t="shared" si="35"/>
        <v>229.57534110221835</v>
      </c>
      <c r="AJ132" s="8">
        <v>8</v>
      </c>
      <c r="AK132" s="7"/>
      <c r="AL132" s="8"/>
      <c r="AM132" s="7" t="s">
        <v>65</v>
      </c>
      <c r="AN132" s="7"/>
      <c r="AO132" s="9">
        <v>2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7" t="s">
        <v>81</v>
      </c>
      <c r="AV132" s="9">
        <v>0</v>
      </c>
      <c r="AW132" s="7"/>
      <c r="AX132" s="7" t="s">
        <v>63</v>
      </c>
      <c r="AY132" s="7"/>
      <c r="AZ132" s="7"/>
      <c r="BA132" s="7"/>
      <c r="BB132" s="7"/>
      <c r="BC132" s="7"/>
    </row>
    <row r="133" spans="1:55" x14ac:dyDescent="0.2">
      <c r="A133" s="7" t="s">
        <v>498</v>
      </c>
      <c r="B133" s="8">
        <v>5</v>
      </c>
      <c r="C133" s="7" t="s">
        <v>604</v>
      </c>
      <c r="D133" s="8">
        <v>8</v>
      </c>
      <c r="E133" s="7" t="s">
        <v>94</v>
      </c>
      <c r="F133" s="7" t="s">
        <v>95</v>
      </c>
      <c r="G133" s="7" t="s">
        <v>605</v>
      </c>
      <c r="H133" s="7" t="s">
        <v>114</v>
      </c>
      <c r="I133" s="7" t="s">
        <v>107</v>
      </c>
      <c r="J133" s="9">
        <v>8</v>
      </c>
      <c r="K133" s="10">
        <v>1000</v>
      </c>
      <c r="L133" s="9">
        <f t="shared" si="24"/>
        <v>11.111111111111111</v>
      </c>
      <c r="M133" s="9">
        <v>12.17</v>
      </c>
      <c r="N133" s="10">
        <v>200</v>
      </c>
      <c r="O133" s="10">
        <v>1200</v>
      </c>
      <c r="P133" s="11">
        <f t="shared" si="25"/>
        <v>-16.666666666666664</v>
      </c>
      <c r="Q133" s="7" t="s">
        <v>375</v>
      </c>
      <c r="R133" s="9"/>
      <c r="S133" s="9">
        <f t="shared" si="26"/>
        <v>0</v>
      </c>
      <c r="T133" s="11">
        <f t="shared" si="27"/>
        <v>0</v>
      </c>
      <c r="U133" s="7" t="s">
        <v>63</v>
      </c>
      <c r="V133" s="8">
        <v>3</v>
      </c>
      <c r="W133" s="9">
        <v>0</v>
      </c>
      <c r="X133" s="9">
        <v>0</v>
      </c>
      <c r="Y133" s="9">
        <v>574</v>
      </c>
      <c r="Z133" s="9">
        <v>574</v>
      </c>
      <c r="AA133" s="9">
        <v>10.74</v>
      </c>
      <c r="AB133" s="9">
        <f t="shared" si="28"/>
        <v>8.9500000000000011</v>
      </c>
      <c r="AC133" s="9">
        <f t="shared" si="29"/>
        <v>8.9499999999999993</v>
      </c>
      <c r="AD133" s="9">
        <f t="shared" si="30"/>
        <v>9.2880000000000003</v>
      </c>
      <c r="AE133" s="9">
        <f t="shared" si="31"/>
        <v>8.34079696394687</v>
      </c>
      <c r="AF133" s="9">
        <f t="shared" si="32"/>
        <v>8.0634066587395932</v>
      </c>
      <c r="AG133" s="11">
        <f t="shared" si="33"/>
        <v>-3.6391042204995796</v>
      </c>
      <c r="AH133" s="11">
        <f t="shared" si="34"/>
        <v>7.3038948038947833</v>
      </c>
      <c r="AI133" s="11">
        <f t="shared" si="35"/>
        <v>10.995270098395252</v>
      </c>
      <c r="AJ133" s="8">
        <v>8</v>
      </c>
      <c r="AK133" s="7"/>
      <c r="AL133" s="8"/>
      <c r="AM133" s="7" t="s">
        <v>65</v>
      </c>
      <c r="AN133" s="7"/>
      <c r="AO133" s="9">
        <v>2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7" t="s">
        <v>81</v>
      </c>
      <c r="AV133" s="9">
        <v>0</v>
      </c>
      <c r="AW133" s="7"/>
      <c r="AX133" s="7" t="s">
        <v>63</v>
      </c>
      <c r="AY133" s="7"/>
      <c r="AZ133" s="7"/>
      <c r="BA133" s="7"/>
      <c r="BB133" s="7"/>
      <c r="BC133" s="7"/>
    </row>
    <row r="134" spans="1:55" x14ac:dyDescent="0.2">
      <c r="A134" s="7" t="s">
        <v>498</v>
      </c>
      <c r="B134" s="8">
        <v>5</v>
      </c>
      <c r="C134" s="7" t="s">
        <v>606</v>
      </c>
      <c r="D134" s="8">
        <v>9</v>
      </c>
      <c r="E134" s="7" t="s">
        <v>133</v>
      </c>
      <c r="F134" s="7" t="s">
        <v>607</v>
      </c>
      <c r="G134" s="7" t="s">
        <v>608</v>
      </c>
      <c r="H134" s="7" t="s">
        <v>466</v>
      </c>
      <c r="I134" s="7" t="s">
        <v>329</v>
      </c>
      <c r="J134" s="9">
        <v>15</v>
      </c>
      <c r="K134" s="10">
        <v>800</v>
      </c>
      <c r="L134" s="9">
        <f t="shared" si="24"/>
        <v>6.25</v>
      </c>
      <c r="M134" s="9">
        <v>6.84</v>
      </c>
      <c r="N134" s="10">
        <v>0</v>
      </c>
      <c r="O134" s="10">
        <v>800</v>
      </c>
      <c r="P134" s="11">
        <f t="shared" si="25"/>
        <v>0</v>
      </c>
      <c r="Q134" s="7" t="s">
        <v>370</v>
      </c>
      <c r="R134" s="9"/>
      <c r="S134" s="9">
        <f t="shared" si="26"/>
        <v>0</v>
      </c>
      <c r="T134" s="11">
        <f t="shared" si="27"/>
        <v>0</v>
      </c>
      <c r="U134" s="7" t="s">
        <v>63</v>
      </c>
      <c r="V134" s="8">
        <v>2</v>
      </c>
      <c r="W134" s="9">
        <v>0</v>
      </c>
      <c r="X134" s="9">
        <v>1574</v>
      </c>
      <c r="Y134" s="9">
        <v>888</v>
      </c>
      <c r="Z134" s="9">
        <v>2462</v>
      </c>
      <c r="AA134" s="9">
        <v>39.619999999999997</v>
      </c>
      <c r="AB134" s="9">
        <f t="shared" si="28"/>
        <v>39.619999999999997</v>
      </c>
      <c r="AC134" s="9">
        <f t="shared" si="29"/>
        <v>49.524999999999999</v>
      </c>
      <c r="AD134" s="9">
        <f t="shared" si="30"/>
        <v>9.2880000000000003</v>
      </c>
      <c r="AE134" s="9">
        <f t="shared" si="31"/>
        <v>8.34079696394687</v>
      </c>
      <c r="AF134" s="9">
        <f t="shared" si="32"/>
        <v>8.0634066587395932</v>
      </c>
      <c r="AG134" s="11">
        <f t="shared" si="33"/>
        <v>433.214900947459</v>
      </c>
      <c r="AH134" s="11">
        <f t="shared" si="34"/>
        <v>493.76820001819988</v>
      </c>
      <c r="AI134" s="11">
        <f t="shared" si="35"/>
        <v>514.19449738804747</v>
      </c>
      <c r="AJ134" s="8">
        <v>8</v>
      </c>
      <c r="AK134" s="7"/>
      <c r="AL134" s="8"/>
      <c r="AM134" s="7" t="s">
        <v>65</v>
      </c>
      <c r="AN134" s="7"/>
      <c r="AO134" s="9">
        <v>2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7" t="s">
        <v>81</v>
      </c>
      <c r="AV134" s="9">
        <v>0</v>
      </c>
      <c r="AW134" s="7"/>
      <c r="AX134" s="7" t="s">
        <v>63</v>
      </c>
      <c r="AY134" s="7"/>
      <c r="AZ134" s="7"/>
      <c r="BA134" s="7"/>
      <c r="BB134" s="7"/>
      <c r="BC134" s="7"/>
    </row>
    <row r="135" spans="1:55" x14ac:dyDescent="0.2">
      <c r="A135" s="19" t="s">
        <v>498</v>
      </c>
      <c r="B135" s="20">
        <v>6</v>
      </c>
      <c r="C135" s="19" t="s">
        <v>609</v>
      </c>
      <c r="D135" s="20">
        <v>1</v>
      </c>
      <c r="E135" s="19" t="s">
        <v>133</v>
      </c>
      <c r="F135" s="19" t="s">
        <v>464</v>
      </c>
      <c r="G135" s="19" t="s">
        <v>393</v>
      </c>
      <c r="H135" s="19" t="s">
        <v>610</v>
      </c>
      <c r="I135" s="19" t="s">
        <v>107</v>
      </c>
      <c r="J135" s="21">
        <v>8</v>
      </c>
      <c r="K135" s="22">
        <v>1000</v>
      </c>
      <c r="L135" s="21">
        <f t="shared" si="24"/>
        <v>11.111111111111111</v>
      </c>
      <c r="M135" s="21">
        <v>14.16</v>
      </c>
      <c r="N135" s="22">
        <v>200</v>
      </c>
      <c r="O135" s="22">
        <v>1200</v>
      </c>
      <c r="P135" s="23">
        <f t="shared" si="25"/>
        <v>-16.666666666666664</v>
      </c>
      <c r="Q135" s="19" t="s">
        <v>61</v>
      </c>
      <c r="R135" s="21"/>
      <c r="S135" s="21">
        <f t="shared" si="26"/>
        <v>0</v>
      </c>
      <c r="T135" s="23">
        <f t="shared" si="27"/>
        <v>0</v>
      </c>
      <c r="U135" s="19" t="s">
        <v>63</v>
      </c>
      <c r="V135" s="20">
        <v>1</v>
      </c>
      <c r="W135" s="21">
        <v>2754</v>
      </c>
      <c r="X135" s="21">
        <v>834</v>
      </c>
      <c r="Y135" s="21">
        <v>478</v>
      </c>
      <c r="Z135" s="21">
        <v>4066</v>
      </c>
      <c r="AA135" s="21">
        <v>65.66</v>
      </c>
      <c r="AB135" s="21">
        <f t="shared" si="28"/>
        <v>54.716666666666669</v>
      </c>
      <c r="AC135" s="21">
        <f t="shared" si="29"/>
        <v>54.716666666666661</v>
      </c>
      <c r="AD135" s="21">
        <f t="shared" si="30"/>
        <v>8.0533333333333328</v>
      </c>
      <c r="AE135" s="21">
        <f t="shared" si="31"/>
        <v>8.34079696394687</v>
      </c>
      <c r="AF135" s="21">
        <f t="shared" si="32"/>
        <v>8.0634066587395932</v>
      </c>
      <c r="AG135" s="23">
        <f t="shared" si="33"/>
        <v>579.42880794701978</v>
      </c>
      <c r="AH135" s="23">
        <f t="shared" si="34"/>
        <v>556.01245184578499</v>
      </c>
      <c r="AI135" s="23">
        <f t="shared" si="35"/>
        <v>578.58002184922088</v>
      </c>
      <c r="AJ135" s="20">
        <v>10</v>
      </c>
      <c r="AK135" s="19"/>
      <c r="AL135" s="20"/>
      <c r="AM135" s="19" t="s">
        <v>335</v>
      </c>
      <c r="AN135" s="19"/>
      <c r="AO135" s="21">
        <v>6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19" t="s">
        <v>81</v>
      </c>
      <c r="AV135" s="21">
        <v>0</v>
      </c>
      <c r="AW135" s="19"/>
      <c r="AX135" s="19" t="s">
        <v>63</v>
      </c>
      <c r="AY135" s="19"/>
      <c r="AZ135" s="19"/>
      <c r="BA135" s="19"/>
      <c r="BB135" s="19"/>
      <c r="BC135" s="19"/>
    </row>
    <row r="136" spans="1:55" x14ac:dyDescent="0.2">
      <c r="A136" s="7" t="s">
        <v>498</v>
      </c>
      <c r="B136" s="8">
        <v>6</v>
      </c>
      <c r="C136" s="7" t="s">
        <v>611</v>
      </c>
      <c r="D136" s="8">
        <v>2</v>
      </c>
      <c r="E136" s="7" t="s">
        <v>198</v>
      </c>
      <c r="F136" s="7" t="s">
        <v>612</v>
      </c>
      <c r="G136" s="7" t="s">
        <v>613</v>
      </c>
      <c r="H136" s="7" t="s">
        <v>614</v>
      </c>
      <c r="I136" s="7" t="s">
        <v>156</v>
      </c>
      <c r="J136" s="9">
        <v>4.5</v>
      </c>
      <c r="K136" s="10">
        <v>1300</v>
      </c>
      <c r="L136" s="9">
        <f t="shared" si="24"/>
        <v>18.181818181818183</v>
      </c>
      <c r="M136" s="9">
        <v>23.17</v>
      </c>
      <c r="N136" s="10">
        <v>300</v>
      </c>
      <c r="O136" s="10">
        <v>1600</v>
      </c>
      <c r="P136" s="11">
        <f t="shared" si="25"/>
        <v>-18.75</v>
      </c>
      <c r="Q136" s="7" t="s">
        <v>115</v>
      </c>
      <c r="R136" s="9"/>
      <c r="S136" s="9">
        <f t="shared" si="26"/>
        <v>0</v>
      </c>
      <c r="T136" s="11">
        <f t="shared" si="27"/>
        <v>0</v>
      </c>
      <c r="U136" s="7" t="s">
        <v>63</v>
      </c>
      <c r="V136" s="8">
        <v>2</v>
      </c>
      <c r="W136" s="9">
        <v>0</v>
      </c>
      <c r="X136" s="9">
        <v>430</v>
      </c>
      <c r="Y136" s="9">
        <v>294</v>
      </c>
      <c r="Z136" s="9">
        <v>724</v>
      </c>
      <c r="AA136" s="9">
        <v>22.24</v>
      </c>
      <c r="AB136" s="9">
        <f t="shared" si="28"/>
        <v>18.07</v>
      </c>
      <c r="AC136" s="9">
        <f t="shared" si="29"/>
        <v>13.899999999999999</v>
      </c>
      <c r="AD136" s="9">
        <f t="shared" si="30"/>
        <v>8.0533333333333328</v>
      </c>
      <c r="AE136" s="9">
        <f t="shared" si="31"/>
        <v>8.34079696394687</v>
      </c>
      <c r="AF136" s="9">
        <f t="shared" si="32"/>
        <v>8.0634066587395932</v>
      </c>
      <c r="AG136" s="11">
        <f t="shared" si="33"/>
        <v>72.599337748344368</v>
      </c>
      <c r="AH136" s="11">
        <f t="shared" si="34"/>
        <v>66.650741650741622</v>
      </c>
      <c r="AI136" s="11">
        <f t="shared" si="35"/>
        <v>72.383715571809375</v>
      </c>
      <c r="AJ136" s="8">
        <v>10</v>
      </c>
      <c r="AK136" s="7"/>
      <c r="AL136" s="8"/>
      <c r="AM136" s="7" t="s">
        <v>335</v>
      </c>
      <c r="AN136" s="7"/>
      <c r="AO136" s="9">
        <v>6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7" t="s">
        <v>81</v>
      </c>
      <c r="AV136" s="9">
        <v>0</v>
      </c>
      <c r="AW136" s="7"/>
      <c r="AX136" s="7" t="s">
        <v>63</v>
      </c>
      <c r="AY136" s="7"/>
      <c r="AZ136" s="7"/>
      <c r="BA136" s="7"/>
      <c r="BB136" s="7"/>
      <c r="BC136" s="7"/>
    </row>
    <row r="137" spans="1:55" x14ac:dyDescent="0.2">
      <c r="A137" s="7" t="s">
        <v>498</v>
      </c>
      <c r="B137" s="8">
        <v>6</v>
      </c>
      <c r="C137" s="7" t="s">
        <v>615</v>
      </c>
      <c r="D137" s="8">
        <v>3</v>
      </c>
      <c r="E137" s="7" t="s">
        <v>616</v>
      </c>
      <c r="F137" s="7" t="s">
        <v>559</v>
      </c>
      <c r="G137" s="7" t="s">
        <v>222</v>
      </c>
      <c r="H137" s="7" t="s">
        <v>445</v>
      </c>
      <c r="I137" s="7" t="s">
        <v>207</v>
      </c>
      <c r="J137" s="9">
        <v>20</v>
      </c>
      <c r="K137" s="10">
        <v>700</v>
      </c>
      <c r="L137" s="9">
        <f t="shared" si="24"/>
        <v>4.7619047619047619</v>
      </c>
      <c r="M137" s="9">
        <v>6.07</v>
      </c>
      <c r="N137" s="10">
        <v>0</v>
      </c>
      <c r="O137" s="10">
        <v>700</v>
      </c>
      <c r="P137" s="11">
        <f t="shared" si="25"/>
        <v>0</v>
      </c>
      <c r="Q137" s="7" t="s">
        <v>329</v>
      </c>
      <c r="R137" s="9"/>
      <c r="S137" s="9">
        <f t="shared" si="26"/>
        <v>0</v>
      </c>
      <c r="T137" s="11">
        <f t="shared" si="27"/>
        <v>0</v>
      </c>
      <c r="U137" s="7" t="s">
        <v>63</v>
      </c>
      <c r="V137" s="8">
        <v>6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f t="shared" si="28"/>
        <v>0</v>
      </c>
      <c r="AC137" s="9">
        <f t="shared" si="29"/>
        <v>0</v>
      </c>
      <c r="AD137" s="9">
        <f t="shared" si="30"/>
        <v>8.0533333333333328</v>
      </c>
      <c r="AE137" s="9">
        <f t="shared" si="31"/>
        <v>8.34079696394687</v>
      </c>
      <c r="AF137" s="9">
        <f t="shared" si="32"/>
        <v>8.0634066587395932</v>
      </c>
      <c r="AG137" s="11">
        <f t="shared" si="33"/>
        <v>-100</v>
      </c>
      <c r="AH137" s="11">
        <f t="shared" si="34"/>
        <v>-100</v>
      </c>
      <c r="AI137" s="11">
        <f t="shared" si="35"/>
        <v>-100</v>
      </c>
      <c r="AJ137" s="8">
        <v>10</v>
      </c>
      <c r="AK137" s="7"/>
      <c r="AL137" s="8"/>
      <c r="AM137" s="7" t="s">
        <v>335</v>
      </c>
      <c r="AN137" s="7"/>
      <c r="AO137" s="9">
        <v>6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7" t="s">
        <v>81</v>
      </c>
      <c r="AV137" s="9">
        <v>0</v>
      </c>
      <c r="AW137" s="7"/>
      <c r="AX137" s="7" t="s">
        <v>63</v>
      </c>
      <c r="AY137" s="7"/>
      <c r="AZ137" s="7"/>
      <c r="BA137" s="7"/>
      <c r="BB137" s="7"/>
      <c r="BC137" s="7"/>
    </row>
    <row r="138" spans="1:55" x14ac:dyDescent="0.2">
      <c r="A138" s="14" t="s">
        <v>498</v>
      </c>
      <c r="B138" s="15">
        <v>6</v>
      </c>
      <c r="C138" s="14" t="s">
        <v>617</v>
      </c>
      <c r="D138" s="15">
        <v>4</v>
      </c>
      <c r="E138" s="14" t="s">
        <v>618</v>
      </c>
      <c r="F138" s="14" t="s">
        <v>619</v>
      </c>
      <c r="G138" s="14" t="s">
        <v>395</v>
      </c>
      <c r="H138" s="14" t="s">
        <v>583</v>
      </c>
      <c r="I138" s="14" t="s">
        <v>379</v>
      </c>
      <c r="J138" s="16">
        <v>50</v>
      </c>
      <c r="K138" s="17">
        <v>400</v>
      </c>
      <c r="L138" s="16">
        <f t="shared" si="24"/>
        <v>1.9607843137254901</v>
      </c>
      <c r="M138" s="16">
        <v>0</v>
      </c>
      <c r="N138" s="17">
        <v>-400</v>
      </c>
      <c r="O138" s="17">
        <v>0</v>
      </c>
      <c r="P138" s="18">
        <f t="shared" si="25"/>
        <v>0</v>
      </c>
      <c r="Q138" s="14"/>
      <c r="R138" s="16"/>
      <c r="S138" s="16">
        <f t="shared" si="26"/>
        <v>0</v>
      </c>
      <c r="T138" s="18">
        <f t="shared" si="27"/>
        <v>0</v>
      </c>
      <c r="U138" s="14" t="s">
        <v>63</v>
      </c>
      <c r="V138" s="15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f t="shared" si="28"/>
        <v>0</v>
      </c>
      <c r="AC138" s="16">
        <f t="shared" si="29"/>
        <v>0</v>
      </c>
      <c r="AD138" s="16">
        <f t="shared" si="30"/>
        <v>8.0533333333333328</v>
      </c>
      <c r="AE138" s="16">
        <f t="shared" si="31"/>
        <v>8.34079696394687</v>
      </c>
      <c r="AF138" s="16">
        <f t="shared" si="32"/>
        <v>8.0634066587395932</v>
      </c>
      <c r="AG138" s="18">
        <f t="shared" si="33"/>
        <v>-100</v>
      </c>
      <c r="AH138" s="18">
        <f t="shared" si="34"/>
        <v>-100</v>
      </c>
      <c r="AI138" s="18">
        <f t="shared" si="35"/>
        <v>-100</v>
      </c>
      <c r="AJ138" s="15">
        <v>10</v>
      </c>
      <c r="AK138" s="14"/>
      <c r="AL138" s="15"/>
      <c r="AM138" s="14" t="s">
        <v>335</v>
      </c>
      <c r="AN138" s="14"/>
      <c r="AO138" s="16">
        <v>6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4"/>
      <c r="AV138" s="16">
        <v>0</v>
      </c>
      <c r="AW138" s="14"/>
      <c r="AX138" s="14" t="s">
        <v>63</v>
      </c>
      <c r="AY138" s="14"/>
      <c r="AZ138" s="14"/>
      <c r="BA138" s="14"/>
      <c r="BB138" s="14"/>
      <c r="BC138" s="14"/>
    </row>
    <row r="139" spans="1:55" x14ac:dyDescent="0.2">
      <c r="A139" s="7" t="s">
        <v>498</v>
      </c>
      <c r="B139" s="8">
        <v>6</v>
      </c>
      <c r="C139" s="7" t="s">
        <v>620</v>
      </c>
      <c r="D139" s="8">
        <v>5</v>
      </c>
      <c r="E139" s="7" t="s">
        <v>102</v>
      </c>
      <c r="F139" s="7" t="s">
        <v>182</v>
      </c>
      <c r="G139" s="7" t="s">
        <v>382</v>
      </c>
      <c r="H139" s="7" t="s">
        <v>621</v>
      </c>
      <c r="I139" s="7" t="s">
        <v>62</v>
      </c>
      <c r="J139" s="9">
        <v>5</v>
      </c>
      <c r="K139" s="10">
        <v>1300</v>
      </c>
      <c r="L139" s="9">
        <f t="shared" si="24"/>
        <v>16.666666666666664</v>
      </c>
      <c r="M139" s="9">
        <v>21.24</v>
      </c>
      <c r="N139" s="10">
        <v>200</v>
      </c>
      <c r="O139" s="10">
        <v>1500</v>
      </c>
      <c r="P139" s="11">
        <f t="shared" si="25"/>
        <v>-13.333333333333334</v>
      </c>
      <c r="Q139" s="7" t="s">
        <v>122</v>
      </c>
      <c r="R139" s="9"/>
      <c r="S139" s="9">
        <f t="shared" si="26"/>
        <v>0</v>
      </c>
      <c r="T139" s="11">
        <f t="shared" si="27"/>
        <v>0</v>
      </c>
      <c r="U139" s="7" t="s">
        <v>63</v>
      </c>
      <c r="V139" s="8">
        <v>4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f t="shared" si="28"/>
        <v>0</v>
      </c>
      <c r="AC139" s="9">
        <f t="shared" si="29"/>
        <v>0</v>
      </c>
      <c r="AD139" s="9">
        <f t="shared" si="30"/>
        <v>8.0533333333333328</v>
      </c>
      <c r="AE139" s="9">
        <f t="shared" si="31"/>
        <v>8.34079696394687</v>
      </c>
      <c r="AF139" s="9">
        <f t="shared" si="32"/>
        <v>8.0634066587395932</v>
      </c>
      <c r="AG139" s="11">
        <f t="shared" si="33"/>
        <v>-100</v>
      </c>
      <c r="AH139" s="11">
        <f t="shared" si="34"/>
        <v>-100</v>
      </c>
      <c r="AI139" s="11">
        <f t="shared" si="35"/>
        <v>-100</v>
      </c>
      <c r="AJ139" s="8">
        <v>10</v>
      </c>
      <c r="AK139" s="7"/>
      <c r="AL139" s="8"/>
      <c r="AM139" s="7" t="s">
        <v>335</v>
      </c>
      <c r="AN139" s="7"/>
      <c r="AO139" s="9">
        <v>6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7" t="s">
        <v>81</v>
      </c>
      <c r="AV139" s="9">
        <v>0</v>
      </c>
      <c r="AW139" s="7"/>
      <c r="AX139" s="7" t="s">
        <v>63</v>
      </c>
      <c r="AY139" s="7"/>
      <c r="AZ139" s="7"/>
      <c r="BA139" s="7"/>
      <c r="BB139" s="7"/>
      <c r="BC139" s="7"/>
    </row>
    <row r="140" spans="1:55" x14ac:dyDescent="0.2">
      <c r="A140" s="7" t="s">
        <v>498</v>
      </c>
      <c r="B140" s="8">
        <v>6</v>
      </c>
      <c r="C140" s="7" t="s">
        <v>622</v>
      </c>
      <c r="D140" s="8">
        <v>6</v>
      </c>
      <c r="E140" s="7" t="s">
        <v>623</v>
      </c>
      <c r="F140" s="7" t="s">
        <v>624</v>
      </c>
      <c r="G140" s="7" t="s">
        <v>625</v>
      </c>
      <c r="H140" s="7" t="s">
        <v>360</v>
      </c>
      <c r="I140" s="7" t="s">
        <v>89</v>
      </c>
      <c r="J140" s="9">
        <v>30</v>
      </c>
      <c r="K140" s="10">
        <v>400</v>
      </c>
      <c r="L140" s="9">
        <f t="shared" si="24"/>
        <v>3.225806451612903</v>
      </c>
      <c r="M140" s="9">
        <v>4.1100000000000003</v>
      </c>
      <c r="N140" s="10">
        <v>200</v>
      </c>
      <c r="O140" s="10">
        <v>600</v>
      </c>
      <c r="P140" s="11">
        <f t="shared" si="25"/>
        <v>-33.333333333333329</v>
      </c>
      <c r="Q140" s="7" t="s">
        <v>626</v>
      </c>
      <c r="R140" s="9"/>
      <c r="S140" s="9">
        <f t="shared" si="26"/>
        <v>0</v>
      </c>
      <c r="T140" s="11">
        <f t="shared" si="27"/>
        <v>0</v>
      </c>
      <c r="U140" s="7" t="s">
        <v>63</v>
      </c>
      <c r="V140" s="8">
        <v>9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f t="shared" si="28"/>
        <v>0</v>
      </c>
      <c r="AC140" s="9">
        <f t="shared" si="29"/>
        <v>0</v>
      </c>
      <c r="AD140" s="9">
        <f t="shared" si="30"/>
        <v>8.0533333333333328</v>
      </c>
      <c r="AE140" s="9">
        <f t="shared" si="31"/>
        <v>8.34079696394687</v>
      </c>
      <c r="AF140" s="9">
        <f t="shared" si="32"/>
        <v>8.0634066587395932</v>
      </c>
      <c r="AG140" s="11">
        <f t="shared" si="33"/>
        <v>-100</v>
      </c>
      <c r="AH140" s="11">
        <f t="shared" si="34"/>
        <v>-100</v>
      </c>
      <c r="AI140" s="11">
        <f t="shared" si="35"/>
        <v>-100</v>
      </c>
      <c r="AJ140" s="8">
        <v>10</v>
      </c>
      <c r="AK140" s="7"/>
      <c r="AL140" s="8"/>
      <c r="AM140" s="7" t="s">
        <v>335</v>
      </c>
      <c r="AN140" s="7"/>
      <c r="AO140" s="9">
        <v>6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7" t="s">
        <v>81</v>
      </c>
      <c r="AV140" s="9">
        <v>0</v>
      </c>
      <c r="AW140" s="7"/>
      <c r="AX140" s="7" t="s">
        <v>63</v>
      </c>
      <c r="AY140" s="7"/>
      <c r="AZ140" s="7"/>
      <c r="BA140" s="7"/>
      <c r="BB140" s="7"/>
      <c r="BC140" s="7"/>
    </row>
    <row r="141" spans="1:55" x14ac:dyDescent="0.2">
      <c r="A141" s="7" t="s">
        <v>498</v>
      </c>
      <c r="B141" s="8">
        <v>6</v>
      </c>
      <c r="C141" s="7" t="s">
        <v>627</v>
      </c>
      <c r="D141" s="8">
        <v>7</v>
      </c>
      <c r="E141" s="7" t="s">
        <v>220</v>
      </c>
      <c r="F141" s="7" t="s">
        <v>362</v>
      </c>
      <c r="G141" s="7" t="s">
        <v>357</v>
      </c>
      <c r="H141" s="7" t="s">
        <v>166</v>
      </c>
      <c r="I141" s="7" t="s">
        <v>61</v>
      </c>
      <c r="J141" s="9">
        <v>6</v>
      </c>
      <c r="K141" s="10">
        <v>1200</v>
      </c>
      <c r="L141" s="9">
        <f t="shared" si="24"/>
        <v>14.285714285714285</v>
      </c>
      <c r="M141" s="9">
        <v>18.21</v>
      </c>
      <c r="N141" s="10">
        <v>100</v>
      </c>
      <c r="O141" s="10">
        <v>1300</v>
      </c>
      <c r="P141" s="11">
        <f t="shared" si="25"/>
        <v>-7.6923076923076925</v>
      </c>
      <c r="Q141" s="7" t="s">
        <v>156</v>
      </c>
      <c r="R141" s="9"/>
      <c r="S141" s="9">
        <f t="shared" si="26"/>
        <v>0</v>
      </c>
      <c r="T141" s="11">
        <f t="shared" si="27"/>
        <v>0</v>
      </c>
      <c r="U141" s="7" t="s">
        <v>63</v>
      </c>
      <c r="V141" s="8">
        <v>10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f t="shared" si="28"/>
        <v>0</v>
      </c>
      <c r="AC141" s="9">
        <f t="shared" si="29"/>
        <v>0</v>
      </c>
      <c r="AD141" s="9">
        <f t="shared" si="30"/>
        <v>8.0533333333333328</v>
      </c>
      <c r="AE141" s="9">
        <f t="shared" si="31"/>
        <v>8.34079696394687</v>
      </c>
      <c r="AF141" s="9">
        <f t="shared" si="32"/>
        <v>8.0634066587395932</v>
      </c>
      <c r="AG141" s="11">
        <f t="shared" si="33"/>
        <v>-100</v>
      </c>
      <c r="AH141" s="11">
        <f t="shared" si="34"/>
        <v>-100</v>
      </c>
      <c r="AI141" s="11">
        <f t="shared" si="35"/>
        <v>-100</v>
      </c>
      <c r="AJ141" s="8">
        <v>10</v>
      </c>
      <c r="AK141" s="7"/>
      <c r="AL141" s="8"/>
      <c r="AM141" s="7" t="s">
        <v>335</v>
      </c>
      <c r="AN141" s="7"/>
      <c r="AO141" s="9">
        <v>6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7" t="s">
        <v>81</v>
      </c>
      <c r="AV141" s="9">
        <v>0</v>
      </c>
      <c r="AW141" s="7"/>
      <c r="AX141" s="7" t="s">
        <v>63</v>
      </c>
      <c r="AY141" s="7"/>
      <c r="AZ141" s="7"/>
      <c r="BA141" s="7"/>
      <c r="BB141" s="7"/>
      <c r="BC141" s="7"/>
    </row>
    <row r="142" spans="1:55" x14ac:dyDescent="0.2">
      <c r="A142" s="7" t="s">
        <v>498</v>
      </c>
      <c r="B142" s="8">
        <v>6</v>
      </c>
      <c r="C142" s="7" t="s">
        <v>628</v>
      </c>
      <c r="D142" s="8">
        <v>8</v>
      </c>
      <c r="E142" s="7" t="s">
        <v>629</v>
      </c>
      <c r="F142" s="7" t="s">
        <v>58</v>
      </c>
      <c r="G142" s="7" t="s">
        <v>419</v>
      </c>
      <c r="H142" s="7" t="s">
        <v>423</v>
      </c>
      <c r="I142" s="7" t="s">
        <v>207</v>
      </c>
      <c r="J142" s="9">
        <v>20</v>
      </c>
      <c r="K142" s="10">
        <v>700</v>
      </c>
      <c r="L142" s="9">
        <f t="shared" si="24"/>
        <v>4.7619047619047619</v>
      </c>
      <c r="M142" s="9">
        <v>6.07</v>
      </c>
      <c r="N142" s="10">
        <v>0</v>
      </c>
      <c r="O142" s="10">
        <v>700</v>
      </c>
      <c r="P142" s="11">
        <f t="shared" si="25"/>
        <v>0</v>
      </c>
      <c r="Q142" s="7" t="s">
        <v>329</v>
      </c>
      <c r="R142" s="9"/>
      <c r="S142" s="9">
        <f t="shared" si="26"/>
        <v>0</v>
      </c>
      <c r="T142" s="11">
        <f t="shared" si="27"/>
        <v>0</v>
      </c>
      <c r="U142" s="7" t="s">
        <v>63</v>
      </c>
      <c r="V142" s="8">
        <v>7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f t="shared" si="28"/>
        <v>0</v>
      </c>
      <c r="AC142" s="9">
        <f t="shared" si="29"/>
        <v>0</v>
      </c>
      <c r="AD142" s="9">
        <f t="shared" si="30"/>
        <v>8.0533333333333328</v>
      </c>
      <c r="AE142" s="9">
        <f t="shared" si="31"/>
        <v>8.34079696394687</v>
      </c>
      <c r="AF142" s="9">
        <f t="shared" si="32"/>
        <v>8.0634066587395932</v>
      </c>
      <c r="AG142" s="11">
        <f t="shared" si="33"/>
        <v>-100</v>
      </c>
      <c r="AH142" s="11">
        <f t="shared" si="34"/>
        <v>-100</v>
      </c>
      <c r="AI142" s="11">
        <f t="shared" si="35"/>
        <v>-100</v>
      </c>
      <c r="AJ142" s="8">
        <v>10</v>
      </c>
      <c r="AK142" s="7"/>
      <c r="AL142" s="8"/>
      <c r="AM142" s="7" t="s">
        <v>335</v>
      </c>
      <c r="AN142" s="7"/>
      <c r="AO142" s="9">
        <v>6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7" t="s">
        <v>81</v>
      </c>
      <c r="AV142" s="9">
        <v>0</v>
      </c>
      <c r="AW142" s="7"/>
      <c r="AX142" s="7" t="s">
        <v>63</v>
      </c>
      <c r="AY142" s="7"/>
      <c r="AZ142" s="7"/>
      <c r="BA142" s="7"/>
      <c r="BB142" s="7"/>
      <c r="BC142" s="7"/>
    </row>
    <row r="143" spans="1:55" x14ac:dyDescent="0.2">
      <c r="A143" s="7" t="s">
        <v>498</v>
      </c>
      <c r="B143" s="8">
        <v>6</v>
      </c>
      <c r="C143" s="7" t="s">
        <v>630</v>
      </c>
      <c r="D143" s="8">
        <v>9</v>
      </c>
      <c r="E143" s="7" t="s">
        <v>124</v>
      </c>
      <c r="F143" s="7" t="s">
        <v>362</v>
      </c>
      <c r="G143" s="7" t="s">
        <v>398</v>
      </c>
      <c r="H143" s="7" t="s">
        <v>179</v>
      </c>
      <c r="I143" s="7" t="s">
        <v>115</v>
      </c>
      <c r="J143" s="9">
        <v>3.5</v>
      </c>
      <c r="K143" s="10">
        <v>1500</v>
      </c>
      <c r="L143" s="9">
        <f t="shared" si="24"/>
        <v>22.222222222222221</v>
      </c>
      <c r="M143" s="9">
        <v>28.32</v>
      </c>
      <c r="N143" s="10">
        <v>200</v>
      </c>
      <c r="O143" s="10">
        <v>1700</v>
      </c>
      <c r="P143" s="11">
        <f t="shared" si="25"/>
        <v>-11.76470588235294</v>
      </c>
      <c r="Q143" s="7" t="s">
        <v>79</v>
      </c>
      <c r="R143" s="9"/>
      <c r="S143" s="9">
        <f t="shared" si="26"/>
        <v>0</v>
      </c>
      <c r="T143" s="11">
        <f t="shared" si="27"/>
        <v>0</v>
      </c>
      <c r="U143" s="7" t="s">
        <v>63</v>
      </c>
      <c r="V143" s="8">
        <v>5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f t="shared" si="28"/>
        <v>0</v>
      </c>
      <c r="AC143" s="9">
        <f t="shared" si="29"/>
        <v>0</v>
      </c>
      <c r="AD143" s="9">
        <f t="shared" si="30"/>
        <v>8.0533333333333328</v>
      </c>
      <c r="AE143" s="9">
        <f t="shared" si="31"/>
        <v>8.34079696394687</v>
      </c>
      <c r="AF143" s="9">
        <f t="shared" si="32"/>
        <v>8.0634066587395932</v>
      </c>
      <c r="AG143" s="11">
        <f t="shared" si="33"/>
        <v>-100</v>
      </c>
      <c r="AH143" s="11">
        <f t="shared" si="34"/>
        <v>-100</v>
      </c>
      <c r="AI143" s="11">
        <f t="shared" si="35"/>
        <v>-100</v>
      </c>
      <c r="AJ143" s="8">
        <v>10</v>
      </c>
      <c r="AK143" s="7"/>
      <c r="AL143" s="8"/>
      <c r="AM143" s="7" t="s">
        <v>335</v>
      </c>
      <c r="AN143" s="7"/>
      <c r="AO143" s="9">
        <v>6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7" t="s">
        <v>81</v>
      </c>
      <c r="AV143" s="9">
        <v>0</v>
      </c>
      <c r="AW143" s="7"/>
      <c r="AX143" s="7" t="s">
        <v>63</v>
      </c>
      <c r="AY143" s="7"/>
      <c r="AZ143" s="7"/>
      <c r="BA143" s="7"/>
      <c r="BB143" s="7"/>
      <c r="BC143" s="7"/>
    </row>
    <row r="144" spans="1:55" x14ac:dyDescent="0.2">
      <c r="A144" s="7" t="s">
        <v>498</v>
      </c>
      <c r="B144" s="8">
        <v>6</v>
      </c>
      <c r="C144" s="7" t="s">
        <v>631</v>
      </c>
      <c r="D144" s="8">
        <v>10</v>
      </c>
      <c r="E144" s="7" t="s">
        <v>193</v>
      </c>
      <c r="F144" s="7" t="s">
        <v>632</v>
      </c>
      <c r="G144" s="7" t="s">
        <v>633</v>
      </c>
      <c r="H144" s="7" t="s">
        <v>634</v>
      </c>
      <c r="I144" s="7" t="s">
        <v>62</v>
      </c>
      <c r="J144" s="9">
        <v>5</v>
      </c>
      <c r="K144" s="10">
        <v>1300</v>
      </c>
      <c r="L144" s="9">
        <f t="shared" si="24"/>
        <v>16.666666666666664</v>
      </c>
      <c r="M144" s="9">
        <v>21.24</v>
      </c>
      <c r="N144" s="10">
        <v>200</v>
      </c>
      <c r="O144" s="10">
        <v>1500</v>
      </c>
      <c r="P144" s="11">
        <f t="shared" si="25"/>
        <v>-13.333333333333334</v>
      </c>
      <c r="Q144" s="7" t="s">
        <v>122</v>
      </c>
      <c r="R144" s="9"/>
      <c r="S144" s="9">
        <f t="shared" si="26"/>
        <v>0</v>
      </c>
      <c r="T144" s="11">
        <f t="shared" si="27"/>
        <v>0</v>
      </c>
      <c r="U144" s="7" t="s">
        <v>63</v>
      </c>
      <c r="V144" s="8">
        <v>3</v>
      </c>
      <c r="W144" s="9">
        <v>0</v>
      </c>
      <c r="X144" s="9">
        <v>0</v>
      </c>
      <c r="Y144" s="9">
        <v>374</v>
      </c>
      <c r="Z144" s="9">
        <v>374</v>
      </c>
      <c r="AA144" s="9">
        <v>8.74</v>
      </c>
      <c r="AB144" s="9">
        <f t="shared" si="28"/>
        <v>7.5746666666666673</v>
      </c>
      <c r="AC144" s="9">
        <f t="shared" si="29"/>
        <v>5.8266666666666662</v>
      </c>
      <c r="AD144" s="9">
        <f t="shared" si="30"/>
        <v>8.0533333333333328</v>
      </c>
      <c r="AE144" s="9">
        <f t="shared" si="31"/>
        <v>8.34079696394687</v>
      </c>
      <c r="AF144" s="9">
        <f t="shared" si="32"/>
        <v>8.0634066587395932</v>
      </c>
      <c r="AG144" s="11">
        <f t="shared" si="33"/>
        <v>-27.649006622516559</v>
      </c>
      <c r="AH144" s="11">
        <f t="shared" si="34"/>
        <v>-30.14256680923349</v>
      </c>
      <c r="AI144" s="11">
        <f t="shared" si="35"/>
        <v>-27.739392129610842</v>
      </c>
      <c r="AJ144" s="8">
        <v>10</v>
      </c>
      <c r="AK144" s="7"/>
      <c r="AL144" s="8"/>
      <c r="AM144" s="7" t="s">
        <v>335</v>
      </c>
      <c r="AN144" s="7"/>
      <c r="AO144" s="9">
        <v>6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7" t="s">
        <v>81</v>
      </c>
      <c r="AV144" s="9">
        <v>0</v>
      </c>
      <c r="AW144" s="7"/>
      <c r="AX144" s="7" t="s">
        <v>63</v>
      </c>
      <c r="AY144" s="7"/>
      <c r="AZ144" s="7"/>
      <c r="BA144" s="7"/>
      <c r="BB144" s="7"/>
      <c r="BC144" s="7"/>
    </row>
    <row r="145" spans="1:55" x14ac:dyDescent="0.2">
      <c r="A145" s="7" t="s">
        <v>498</v>
      </c>
      <c r="B145" s="8">
        <v>6</v>
      </c>
      <c r="C145" s="7" t="s">
        <v>635</v>
      </c>
      <c r="D145" s="8">
        <v>11</v>
      </c>
      <c r="E145" s="7" t="s">
        <v>111</v>
      </c>
      <c r="F145" s="7" t="s">
        <v>372</v>
      </c>
      <c r="G145" s="7" t="s">
        <v>274</v>
      </c>
      <c r="H145" s="7" t="s">
        <v>636</v>
      </c>
      <c r="I145" s="7" t="s">
        <v>107</v>
      </c>
      <c r="J145" s="9">
        <v>8</v>
      </c>
      <c r="K145" s="10">
        <v>1000</v>
      </c>
      <c r="L145" s="9">
        <f t="shared" si="24"/>
        <v>11.111111111111111</v>
      </c>
      <c r="M145" s="9">
        <v>14.16</v>
      </c>
      <c r="N145" s="10">
        <v>200</v>
      </c>
      <c r="O145" s="10">
        <v>1200</v>
      </c>
      <c r="P145" s="11">
        <f t="shared" si="25"/>
        <v>-16.666666666666664</v>
      </c>
      <c r="Q145" s="7" t="s">
        <v>61</v>
      </c>
      <c r="R145" s="9"/>
      <c r="S145" s="9">
        <f t="shared" si="26"/>
        <v>0</v>
      </c>
      <c r="T145" s="11">
        <f t="shared" si="27"/>
        <v>0</v>
      </c>
      <c r="U145" s="7" t="s">
        <v>63</v>
      </c>
      <c r="V145" s="8">
        <v>8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f t="shared" si="28"/>
        <v>0</v>
      </c>
      <c r="AC145" s="9">
        <f t="shared" si="29"/>
        <v>0</v>
      </c>
      <c r="AD145" s="9">
        <f t="shared" si="30"/>
        <v>8.0533333333333328</v>
      </c>
      <c r="AE145" s="9">
        <f t="shared" si="31"/>
        <v>8.34079696394687</v>
      </c>
      <c r="AF145" s="9">
        <f t="shared" si="32"/>
        <v>8.0634066587395932</v>
      </c>
      <c r="AG145" s="11">
        <f t="shared" si="33"/>
        <v>-100</v>
      </c>
      <c r="AH145" s="11">
        <f t="shared" si="34"/>
        <v>-100</v>
      </c>
      <c r="AI145" s="11">
        <f t="shared" si="35"/>
        <v>-100</v>
      </c>
      <c r="AJ145" s="8">
        <v>10</v>
      </c>
      <c r="AK145" s="7"/>
      <c r="AL145" s="8"/>
      <c r="AM145" s="7" t="s">
        <v>335</v>
      </c>
      <c r="AN145" s="7"/>
      <c r="AO145" s="9">
        <v>6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7" t="s">
        <v>81</v>
      </c>
      <c r="AV145" s="9">
        <v>0</v>
      </c>
      <c r="AW145" s="7"/>
      <c r="AX145" s="7" t="s">
        <v>63</v>
      </c>
      <c r="AY145" s="7"/>
      <c r="AZ145" s="7"/>
      <c r="BA145" s="7"/>
      <c r="BB145" s="7"/>
      <c r="BC145" s="7"/>
    </row>
    <row r="146" spans="1:55" x14ac:dyDescent="0.2">
      <c r="A146" s="14" t="s">
        <v>498</v>
      </c>
      <c r="B146" s="15">
        <v>6</v>
      </c>
      <c r="C146" s="14" t="s">
        <v>637</v>
      </c>
      <c r="D146" s="15">
        <v>12</v>
      </c>
      <c r="E146" s="14" t="s">
        <v>205</v>
      </c>
      <c r="F146" s="14" t="s">
        <v>638</v>
      </c>
      <c r="G146" s="14" t="s">
        <v>639</v>
      </c>
      <c r="H146" s="14" t="s">
        <v>366</v>
      </c>
      <c r="I146" s="14" t="s">
        <v>89</v>
      </c>
      <c r="J146" s="16">
        <v>30</v>
      </c>
      <c r="K146" s="17">
        <v>400</v>
      </c>
      <c r="L146" s="16">
        <f t="shared" si="24"/>
        <v>3.225806451612903</v>
      </c>
      <c r="M146" s="16">
        <v>0</v>
      </c>
      <c r="N146" s="17">
        <v>-400</v>
      </c>
      <c r="O146" s="17">
        <v>0</v>
      </c>
      <c r="P146" s="18">
        <f t="shared" si="25"/>
        <v>0</v>
      </c>
      <c r="Q146" s="14"/>
      <c r="R146" s="16"/>
      <c r="S146" s="16">
        <f t="shared" si="26"/>
        <v>0</v>
      </c>
      <c r="T146" s="18">
        <f t="shared" si="27"/>
        <v>0</v>
      </c>
      <c r="U146" s="14" t="s">
        <v>63</v>
      </c>
      <c r="V146" s="15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f t="shared" si="28"/>
        <v>0</v>
      </c>
      <c r="AC146" s="16">
        <f t="shared" si="29"/>
        <v>0</v>
      </c>
      <c r="AD146" s="16">
        <f t="shared" si="30"/>
        <v>8.0533333333333328</v>
      </c>
      <c r="AE146" s="16">
        <f t="shared" si="31"/>
        <v>8.34079696394687</v>
      </c>
      <c r="AF146" s="16">
        <f t="shared" si="32"/>
        <v>8.0634066587395932</v>
      </c>
      <c r="AG146" s="18">
        <f t="shared" si="33"/>
        <v>-100</v>
      </c>
      <c r="AH146" s="18">
        <f t="shared" si="34"/>
        <v>-100</v>
      </c>
      <c r="AI146" s="18">
        <f t="shared" si="35"/>
        <v>-100</v>
      </c>
      <c r="AJ146" s="15">
        <v>10</v>
      </c>
      <c r="AK146" s="14"/>
      <c r="AL146" s="15"/>
      <c r="AM146" s="14" t="s">
        <v>335</v>
      </c>
      <c r="AN146" s="14"/>
      <c r="AO146" s="16">
        <v>6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4"/>
      <c r="AV146" s="16">
        <v>0</v>
      </c>
      <c r="AW146" s="14"/>
      <c r="AX146" s="14" t="s">
        <v>63</v>
      </c>
      <c r="AY146" s="14"/>
      <c r="AZ146" s="14"/>
      <c r="BA146" s="14"/>
      <c r="BB146" s="14"/>
      <c r="BC146" s="14"/>
    </row>
    <row r="147" spans="1:55" x14ac:dyDescent="0.2">
      <c r="A147" s="14" t="s">
        <v>498</v>
      </c>
      <c r="B147" s="15">
        <v>6</v>
      </c>
      <c r="C147" s="14" t="s">
        <v>640</v>
      </c>
      <c r="D147" s="15">
        <v>13</v>
      </c>
      <c r="E147" s="14" t="s">
        <v>257</v>
      </c>
      <c r="F147" s="14" t="s">
        <v>641</v>
      </c>
      <c r="G147" s="14" t="s">
        <v>395</v>
      </c>
      <c r="H147" s="14" t="s">
        <v>642</v>
      </c>
      <c r="I147" s="14" t="s">
        <v>79</v>
      </c>
      <c r="J147" s="16">
        <v>2.5</v>
      </c>
      <c r="K147" s="17">
        <v>1700</v>
      </c>
      <c r="L147" s="16">
        <f t="shared" si="24"/>
        <v>28.571428571428569</v>
      </c>
      <c r="M147" s="16">
        <v>0</v>
      </c>
      <c r="N147" s="17">
        <v>-1700</v>
      </c>
      <c r="O147" s="17">
        <v>0</v>
      </c>
      <c r="P147" s="18">
        <f t="shared" si="25"/>
        <v>0</v>
      </c>
      <c r="Q147" s="14"/>
      <c r="R147" s="16"/>
      <c r="S147" s="16">
        <f t="shared" si="26"/>
        <v>0</v>
      </c>
      <c r="T147" s="18">
        <f t="shared" si="27"/>
        <v>0</v>
      </c>
      <c r="U147" s="14" t="s">
        <v>63</v>
      </c>
      <c r="V147" s="15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f t="shared" si="28"/>
        <v>0</v>
      </c>
      <c r="AC147" s="16">
        <f t="shared" si="29"/>
        <v>0</v>
      </c>
      <c r="AD147" s="16">
        <f t="shared" si="30"/>
        <v>8.0533333333333328</v>
      </c>
      <c r="AE147" s="16">
        <f t="shared" si="31"/>
        <v>8.34079696394687</v>
      </c>
      <c r="AF147" s="16">
        <f t="shared" si="32"/>
        <v>8.0634066587395932</v>
      </c>
      <c r="AG147" s="18">
        <f t="shared" si="33"/>
        <v>-100</v>
      </c>
      <c r="AH147" s="18">
        <f t="shared" si="34"/>
        <v>-100</v>
      </c>
      <c r="AI147" s="18">
        <f t="shared" si="35"/>
        <v>-100</v>
      </c>
      <c r="AJ147" s="15">
        <v>10</v>
      </c>
      <c r="AK147" s="14"/>
      <c r="AL147" s="15"/>
      <c r="AM147" s="14" t="s">
        <v>335</v>
      </c>
      <c r="AN147" s="14"/>
      <c r="AO147" s="16">
        <v>6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4"/>
      <c r="AV147" s="16">
        <v>0</v>
      </c>
      <c r="AW147" s="14"/>
      <c r="AX147" s="14" t="s">
        <v>63</v>
      </c>
      <c r="AY147" s="14"/>
      <c r="AZ147" s="14"/>
      <c r="BA147" s="14"/>
      <c r="BB147" s="14"/>
      <c r="BC147" s="14"/>
    </row>
    <row r="148" spans="1:55" x14ac:dyDescent="0.2">
      <c r="A148" s="19" t="s">
        <v>498</v>
      </c>
      <c r="B148" s="20">
        <v>7</v>
      </c>
      <c r="C148" s="19" t="s">
        <v>643</v>
      </c>
      <c r="D148" s="20">
        <v>1</v>
      </c>
      <c r="E148" s="19" t="s">
        <v>111</v>
      </c>
      <c r="F148" s="19" t="s">
        <v>644</v>
      </c>
      <c r="G148" s="19" t="s">
        <v>433</v>
      </c>
      <c r="H148" s="19" t="s">
        <v>184</v>
      </c>
      <c r="I148" s="19" t="s">
        <v>115</v>
      </c>
      <c r="J148" s="21">
        <v>3.5</v>
      </c>
      <c r="K148" s="22">
        <v>1500</v>
      </c>
      <c r="L148" s="21">
        <f t="shared" si="24"/>
        <v>22.222222222222221</v>
      </c>
      <c r="M148" s="21">
        <v>22.22</v>
      </c>
      <c r="N148" s="22">
        <v>0</v>
      </c>
      <c r="O148" s="22">
        <v>1500</v>
      </c>
      <c r="P148" s="23">
        <f t="shared" si="25"/>
        <v>0</v>
      </c>
      <c r="Q148" s="19" t="s">
        <v>115</v>
      </c>
      <c r="R148" s="21"/>
      <c r="S148" s="21">
        <f t="shared" si="26"/>
        <v>0</v>
      </c>
      <c r="T148" s="23">
        <f t="shared" si="27"/>
        <v>0</v>
      </c>
      <c r="U148" s="19" t="s">
        <v>63</v>
      </c>
      <c r="V148" s="20">
        <v>1</v>
      </c>
      <c r="W148" s="21">
        <v>964</v>
      </c>
      <c r="X148" s="21">
        <v>516</v>
      </c>
      <c r="Y148" s="21">
        <v>330</v>
      </c>
      <c r="Z148" s="21">
        <v>1810</v>
      </c>
      <c r="AA148" s="21">
        <v>43.1</v>
      </c>
      <c r="AB148" s="21">
        <f t="shared" si="28"/>
        <v>43.1</v>
      </c>
      <c r="AC148" s="21">
        <f t="shared" si="29"/>
        <v>28.733333333333334</v>
      </c>
      <c r="AD148" s="21">
        <f t="shared" si="30"/>
        <v>7.3773195876288655</v>
      </c>
      <c r="AE148" s="21">
        <f t="shared" si="31"/>
        <v>8.34079696394687</v>
      </c>
      <c r="AF148" s="21">
        <f t="shared" si="32"/>
        <v>8.0634066587395932</v>
      </c>
      <c r="AG148" s="23">
        <f t="shared" si="33"/>
        <v>289.48201975032612</v>
      </c>
      <c r="AH148" s="23">
        <f t="shared" si="34"/>
        <v>244.49146115812778</v>
      </c>
      <c r="AI148" s="23">
        <f t="shared" si="35"/>
        <v>256.34235688944773</v>
      </c>
      <c r="AJ148" s="20">
        <v>8</v>
      </c>
      <c r="AK148" s="19"/>
      <c r="AL148" s="20"/>
      <c r="AM148" s="19" t="s">
        <v>213</v>
      </c>
      <c r="AN148" s="19"/>
      <c r="AO148" s="21">
        <v>128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19" t="s">
        <v>81</v>
      </c>
      <c r="AV148" s="21">
        <v>0</v>
      </c>
      <c r="AW148" s="19"/>
      <c r="AX148" s="19" t="s">
        <v>63</v>
      </c>
      <c r="AY148" s="19"/>
      <c r="AZ148" s="19"/>
      <c r="BA148" s="19"/>
      <c r="BB148" s="19"/>
      <c r="BC148" s="19"/>
    </row>
    <row r="149" spans="1:55" x14ac:dyDescent="0.2">
      <c r="A149" s="7" t="s">
        <v>498</v>
      </c>
      <c r="B149" s="8">
        <v>7</v>
      </c>
      <c r="C149" s="7" t="s">
        <v>645</v>
      </c>
      <c r="D149" s="8">
        <v>2</v>
      </c>
      <c r="E149" s="7" t="s">
        <v>198</v>
      </c>
      <c r="F149" s="7" t="s">
        <v>302</v>
      </c>
      <c r="G149" s="7" t="s">
        <v>165</v>
      </c>
      <c r="H149" s="7" t="s">
        <v>150</v>
      </c>
      <c r="I149" s="7" t="s">
        <v>107</v>
      </c>
      <c r="J149" s="9">
        <v>8</v>
      </c>
      <c r="K149" s="10">
        <v>1000</v>
      </c>
      <c r="L149" s="9">
        <f t="shared" si="24"/>
        <v>11.111111111111111</v>
      </c>
      <c r="M149" s="9">
        <v>11.11</v>
      </c>
      <c r="N149" s="10">
        <v>0</v>
      </c>
      <c r="O149" s="10">
        <v>1000</v>
      </c>
      <c r="P149" s="11">
        <f t="shared" si="25"/>
        <v>0</v>
      </c>
      <c r="Q149" s="7" t="s">
        <v>107</v>
      </c>
      <c r="R149" s="9"/>
      <c r="S149" s="9">
        <f t="shared" si="26"/>
        <v>0</v>
      </c>
      <c r="T149" s="11">
        <f t="shared" si="27"/>
        <v>0</v>
      </c>
      <c r="U149" s="7" t="s">
        <v>63</v>
      </c>
      <c r="V149" s="8">
        <v>7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f t="shared" si="28"/>
        <v>0</v>
      </c>
      <c r="AC149" s="9">
        <f t="shared" si="29"/>
        <v>0</v>
      </c>
      <c r="AD149" s="9">
        <f t="shared" si="30"/>
        <v>7.3773195876288655</v>
      </c>
      <c r="AE149" s="9">
        <f t="shared" si="31"/>
        <v>8.34079696394687</v>
      </c>
      <c r="AF149" s="9">
        <f t="shared" si="32"/>
        <v>8.0634066587395932</v>
      </c>
      <c r="AG149" s="11">
        <f t="shared" si="33"/>
        <v>-100</v>
      </c>
      <c r="AH149" s="11">
        <f t="shared" si="34"/>
        <v>-100</v>
      </c>
      <c r="AI149" s="11">
        <f t="shared" si="35"/>
        <v>-100</v>
      </c>
      <c r="AJ149" s="8">
        <v>8</v>
      </c>
      <c r="AK149" s="7"/>
      <c r="AL149" s="8"/>
      <c r="AM149" s="7" t="s">
        <v>213</v>
      </c>
      <c r="AN149" s="7"/>
      <c r="AO149" s="9">
        <v>128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7" t="s">
        <v>81</v>
      </c>
      <c r="AV149" s="9">
        <v>0</v>
      </c>
      <c r="AW149" s="7"/>
      <c r="AX149" s="7" t="s">
        <v>63</v>
      </c>
      <c r="AY149" s="7"/>
      <c r="AZ149" s="7"/>
      <c r="BA149" s="7"/>
      <c r="BB149" s="7"/>
      <c r="BC149" s="7"/>
    </row>
    <row r="150" spans="1:55" x14ac:dyDescent="0.2">
      <c r="A150" s="7" t="s">
        <v>498</v>
      </c>
      <c r="B150" s="8">
        <v>7</v>
      </c>
      <c r="C150" s="7" t="s">
        <v>646</v>
      </c>
      <c r="D150" s="8">
        <v>3</v>
      </c>
      <c r="E150" s="7" t="s">
        <v>187</v>
      </c>
      <c r="F150" s="7" t="s">
        <v>188</v>
      </c>
      <c r="G150" s="7" t="s">
        <v>647</v>
      </c>
      <c r="H150" s="7" t="s">
        <v>501</v>
      </c>
      <c r="I150" s="7" t="s">
        <v>98</v>
      </c>
      <c r="J150" s="9">
        <v>2</v>
      </c>
      <c r="K150" s="10">
        <v>1900</v>
      </c>
      <c r="L150" s="9">
        <f t="shared" si="24"/>
        <v>33.333333333333329</v>
      </c>
      <c r="M150" s="9">
        <v>33.33</v>
      </c>
      <c r="N150" s="10">
        <v>0</v>
      </c>
      <c r="O150" s="10">
        <v>1900</v>
      </c>
      <c r="P150" s="11">
        <f t="shared" si="25"/>
        <v>0</v>
      </c>
      <c r="Q150" s="7" t="s">
        <v>98</v>
      </c>
      <c r="R150" s="9"/>
      <c r="S150" s="9">
        <f t="shared" si="26"/>
        <v>0</v>
      </c>
      <c r="T150" s="11">
        <f t="shared" si="27"/>
        <v>0</v>
      </c>
      <c r="U150" s="7" t="s">
        <v>63</v>
      </c>
      <c r="V150" s="8">
        <v>2</v>
      </c>
      <c r="W150" s="9">
        <v>0</v>
      </c>
      <c r="X150" s="9">
        <v>336</v>
      </c>
      <c r="Y150" s="9">
        <v>258</v>
      </c>
      <c r="Z150" s="9">
        <v>594</v>
      </c>
      <c r="AA150" s="9">
        <v>20.94</v>
      </c>
      <c r="AB150" s="9">
        <f t="shared" si="28"/>
        <v>20.94</v>
      </c>
      <c r="AC150" s="9">
        <f t="shared" si="29"/>
        <v>11.021052631578948</v>
      </c>
      <c r="AD150" s="9">
        <f t="shared" si="30"/>
        <v>7.3773195876288655</v>
      </c>
      <c r="AE150" s="9">
        <f t="shared" si="31"/>
        <v>8.34079696394687</v>
      </c>
      <c r="AF150" s="9">
        <f t="shared" si="32"/>
        <v>8.0634066587395932</v>
      </c>
      <c r="AG150" s="11">
        <f t="shared" si="33"/>
        <v>49.391015268747637</v>
      </c>
      <c r="AH150" s="11">
        <f t="shared" si="34"/>
        <v>32.134287397445291</v>
      </c>
      <c r="AI150" s="11">
        <f t="shared" si="35"/>
        <v>36.679856269355895</v>
      </c>
      <c r="AJ150" s="8">
        <v>8</v>
      </c>
      <c r="AK150" s="7"/>
      <c r="AL150" s="8"/>
      <c r="AM150" s="7" t="s">
        <v>213</v>
      </c>
      <c r="AN150" s="7"/>
      <c r="AO150" s="9">
        <v>128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7" t="s">
        <v>81</v>
      </c>
      <c r="AV150" s="9">
        <v>0</v>
      </c>
      <c r="AW150" s="7"/>
      <c r="AX150" s="7" t="s">
        <v>63</v>
      </c>
      <c r="AY150" s="7"/>
      <c r="AZ150" s="7"/>
      <c r="BA150" s="7"/>
      <c r="BB150" s="7"/>
      <c r="BC150" s="7"/>
    </row>
    <row r="151" spans="1:55" x14ac:dyDescent="0.2">
      <c r="A151" s="7" t="s">
        <v>498</v>
      </c>
      <c r="B151" s="8">
        <v>7</v>
      </c>
      <c r="C151" s="7" t="s">
        <v>648</v>
      </c>
      <c r="D151" s="8">
        <v>4</v>
      </c>
      <c r="E151" s="7" t="s">
        <v>193</v>
      </c>
      <c r="F151" s="7" t="s">
        <v>649</v>
      </c>
      <c r="G151" s="7" t="s">
        <v>650</v>
      </c>
      <c r="H151" s="7" t="s">
        <v>651</v>
      </c>
      <c r="I151" s="7" t="s">
        <v>106</v>
      </c>
      <c r="J151" s="9">
        <v>10</v>
      </c>
      <c r="K151" s="10">
        <v>900</v>
      </c>
      <c r="L151" s="9">
        <f t="shared" si="24"/>
        <v>9.0909090909090917</v>
      </c>
      <c r="M151" s="9">
        <v>9.09</v>
      </c>
      <c r="N151" s="10">
        <v>0</v>
      </c>
      <c r="O151" s="10">
        <v>900</v>
      </c>
      <c r="P151" s="11">
        <f t="shared" si="25"/>
        <v>0</v>
      </c>
      <c r="Q151" s="7" t="s">
        <v>106</v>
      </c>
      <c r="R151" s="9"/>
      <c r="S151" s="9">
        <f t="shared" si="26"/>
        <v>0</v>
      </c>
      <c r="T151" s="11">
        <f t="shared" si="27"/>
        <v>0</v>
      </c>
      <c r="U151" s="7" t="s">
        <v>63</v>
      </c>
      <c r="V151" s="8">
        <v>6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f t="shared" si="28"/>
        <v>0</v>
      </c>
      <c r="AC151" s="9">
        <f t="shared" si="29"/>
        <v>0</v>
      </c>
      <c r="AD151" s="9">
        <f t="shared" si="30"/>
        <v>7.3773195876288655</v>
      </c>
      <c r="AE151" s="9">
        <f t="shared" si="31"/>
        <v>8.34079696394687</v>
      </c>
      <c r="AF151" s="9">
        <f t="shared" si="32"/>
        <v>8.0634066587395932</v>
      </c>
      <c r="AG151" s="11">
        <f t="shared" si="33"/>
        <v>-100</v>
      </c>
      <c r="AH151" s="11">
        <f t="shared" si="34"/>
        <v>-100</v>
      </c>
      <c r="AI151" s="11">
        <f t="shared" si="35"/>
        <v>-100</v>
      </c>
      <c r="AJ151" s="8">
        <v>8</v>
      </c>
      <c r="AK151" s="7"/>
      <c r="AL151" s="8"/>
      <c r="AM151" s="7" t="s">
        <v>213</v>
      </c>
      <c r="AN151" s="7"/>
      <c r="AO151" s="9">
        <v>128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7" t="s">
        <v>81</v>
      </c>
      <c r="AV151" s="9">
        <v>0</v>
      </c>
      <c r="AW151" s="7"/>
      <c r="AX151" s="7" t="s">
        <v>63</v>
      </c>
      <c r="AY151" s="7"/>
      <c r="AZ151" s="7"/>
      <c r="BA151" s="7"/>
      <c r="BB151" s="7"/>
      <c r="BC151" s="7"/>
    </row>
    <row r="152" spans="1:55" x14ac:dyDescent="0.2">
      <c r="A152" s="7" t="s">
        <v>498</v>
      </c>
      <c r="B152" s="8">
        <v>7</v>
      </c>
      <c r="C152" s="7" t="s">
        <v>652</v>
      </c>
      <c r="D152" s="8">
        <v>5</v>
      </c>
      <c r="E152" s="7" t="s">
        <v>653</v>
      </c>
      <c r="F152" s="7" t="s">
        <v>654</v>
      </c>
      <c r="G152" s="7" t="s">
        <v>388</v>
      </c>
      <c r="H152" s="7" t="s">
        <v>655</v>
      </c>
      <c r="I152" s="7" t="s">
        <v>62</v>
      </c>
      <c r="J152" s="9">
        <v>5</v>
      </c>
      <c r="K152" s="10">
        <v>1300</v>
      </c>
      <c r="L152" s="9">
        <f t="shared" si="24"/>
        <v>16.666666666666664</v>
      </c>
      <c r="M152" s="9">
        <v>16.670000000000002</v>
      </c>
      <c r="N152" s="10">
        <v>0</v>
      </c>
      <c r="O152" s="10">
        <v>1300</v>
      </c>
      <c r="P152" s="11">
        <f t="shared" si="25"/>
        <v>0</v>
      </c>
      <c r="Q152" s="7" t="s">
        <v>62</v>
      </c>
      <c r="R152" s="9"/>
      <c r="S152" s="9">
        <f t="shared" si="26"/>
        <v>0</v>
      </c>
      <c r="T152" s="11">
        <f t="shared" si="27"/>
        <v>0</v>
      </c>
      <c r="U152" s="7" t="s">
        <v>63</v>
      </c>
      <c r="V152" s="8">
        <v>3</v>
      </c>
      <c r="W152" s="9">
        <v>0</v>
      </c>
      <c r="X152" s="9">
        <v>0</v>
      </c>
      <c r="Y152" s="9">
        <v>252</v>
      </c>
      <c r="Z152" s="9">
        <v>252</v>
      </c>
      <c r="AA152" s="9">
        <v>7.52</v>
      </c>
      <c r="AB152" s="9">
        <f t="shared" si="28"/>
        <v>7.52</v>
      </c>
      <c r="AC152" s="9">
        <f t="shared" si="29"/>
        <v>5.7846153846153845</v>
      </c>
      <c r="AD152" s="9">
        <f t="shared" si="30"/>
        <v>7.3773195876288655</v>
      </c>
      <c r="AE152" s="9">
        <f t="shared" si="31"/>
        <v>8.34079696394687</v>
      </c>
      <c r="AF152" s="9">
        <f t="shared" si="32"/>
        <v>8.0634066587395932</v>
      </c>
      <c r="AG152" s="11">
        <f t="shared" si="33"/>
        <v>-21.589198950853504</v>
      </c>
      <c r="AH152" s="11">
        <f t="shared" si="34"/>
        <v>-30.646730646730656</v>
      </c>
      <c r="AI152" s="11">
        <f t="shared" si="35"/>
        <v>-28.260899773104224</v>
      </c>
      <c r="AJ152" s="8">
        <v>8</v>
      </c>
      <c r="AK152" s="7"/>
      <c r="AL152" s="8"/>
      <c r="AM152" s="7" t="s">
        <v>213</v>
      </c>
      <c r="AN152" s="7"/>
      <c r="AO152" s="9">
        <v>128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7" t="s">
        <v>81</v>
      </c>
      <c r="AV152" s="9">
        <v>0</v>
      </c>
      <c r="AW152" s="7"/>
      <c r="AX152" s="7" t="s">
        <v>63</v>
      </c>
      <c r="AY152" s="7"/>
      <c r="AZ152" s="7"/>
      <c r="BA152" s="7"/>
      <c r="BB152" s="7"/>
      <c r="BC152" s="7"/>
    </row>
    <row r="153" spans="1:55" x14ac:dyDescent="0.2">
      <c r="A153" s="7" t="s">
        <v>498</v>
      </c>
      <c r="B153" s="8">
        <v>7</v>
      </c>
      <c r="C153" s="7" t="s">
        <v>656</v>
      </c>
      <c r="D153" s="8">
        <v>6</v>
      </c>
      <c r="E153" s="7" t="s">
        <v>657</v>
      </c>
      <c r="F153" s="7" t="s">
        <v>658</v>
      </c>
      <c r="G153" s="7" t="s">
        <v>659</v>
      </c>
      <c r="H153" s="7" t="s">
        <v>510</v>
      </c>
      <c r="I153" s="7" t="s">
        <v>156</v>
      </c>
      <c r="J153" s="9">
        <v>4.5</v>
      </c>
      <c r="K153" s="10">
        <v>1300</v>
      </c>
      <c r="L153" s="9">
        <f t="shared" si="24"/>
        <v>18.181818181818183</v>
      </c>
      <c r="M153" s="9">
        <v>18.18</v>
      </c>
      <c r="N153" s="10">
        <v>0</v>
      </c>
      <c r="O153" s="10">
        <v>1300</v>
      </c>
      <c r="P153" s="11">
        <f t="shared" si="25"/>
        <v>0</v>
      </c>
      <c r="Q153" s="7" t="s">
        <v>156</v>
      </c>
      <c r="R153" s="9"/>
      <c r="S153" s="9">
        <f t="shared" si="26"/>
        <v>0</v>
      </c>
      <c r="T153" s="11">
        <f t="shared" si="27"/>
        <v>0</v>
      </c>
      <c r="U153" s="7" t="s">
        <v>63</v>
      </c>
      <c r="V153" s="8">
        <v>4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f t="shared" si="28"/>
        <v>0</v>
      </c>
      <c r="AC153" s="9">
        <f t="shared" si="29"/>
        <v>0</v>
      </c>
      <c r="AD153" s="9">
        <f t="shared" si="30"/>
        <v>7.3773195876288655</v>
      </c>
      <c r="AE153" s="9">
        <f t="shared" si="31"/>
        <v>8.34079696394687</v>
      </c>
      <c r="AF153" s="9">
        <f t="shared" si="32"/>
        <v>8.0634066587395932</v>
      </c>
      <c r="AG153" s="11">
        <f t="shared" si="33"/>
        <v>-100</v>
      </c>
      <c r="AH153" s="11">
        <f t="shared" si="34"/>
        <v>-100</v>
      </c>
      <c r="AI153" s="11">
        <f t="shared" si="35"/>
        <v>-100</v>
      </c>
      <c r="AJ153" s="8">
        <v>8</v>
      </c>
      <c r="AK153" s="7"/>
      <c r="AL153" s="8"/>
      <c r="AM153" s="7" t="s">
        <v>213</v>
      </c>
      <c r="AN153" s="7"/>
      <c r="AO153" s="9">
        <v>128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7" t="s">
        <v>81</v>
      </c>
      <c r="AV153" s="9">
        <v>0</v>
      </c>
      <c r="AW153" s="7"/>
      <c r="AX153" s="7" t="s">
        <v>63</v>
      </c>
      <c r="AY153" s="7"/>
      <c r="AZ153" s="7"/>
      <c r="BA153" s="7"/>
      <c r="BB153" s="7"/>
      <c r="BC153" s="7"/>
    </row>
    <row r="154" spans="1:55" x14ac:dyDescent="0.2">
      <c r="A154" s="7" t="s">
        <v>498</v>
      </c>
      <c r="B154" s="8">
        <v>7</v>
      </c>
      <c r="C154" s="7" t="s">
        <v>660</v>
      </c>
      <c r="D154" s="8">
        <v>7</v>
      </c>
      <c r="E154" s="7" t="s">
        <v>332</v>
      </c>
      <c r="F154" s="7" t="s">
        <v>333</v>
      </c>
      <c r="G154" s="7" t="s">
        <v>440</v>
      </c>
      <c r="H154" s="7" t="s">
        <v>121</v>
      </c>
      <c r="I154" s="7" t="s">
        <v>329</v>
      </c>
      <c r="J154" s="9">
        <v>15</v>
      </c>
      <c r="K154" s="10">
        <v>800</v>
      </c>
      <c r="L154" s="9">
        <f t="shared" si="24"/>
        <v>6.25</v>
      </c>
      <c r="M154" s="9">
        <v>6.25</v>
      </c>
      <c r="N154" s="10">
        <v>0</v>
      </c>
      <c r="O154" s="10">
        <v>800</v>
      </c>
      <c r="P154" s="11">
        <f t="shared" si="25"/>
        <v>0</v>
      </c>
      <c r="Q154" s="7" t="s">
        <v>329</v>
      </c>
      <c r="R154" s="9"/>
      <c r="S154" s="9">
        <f t="shared" si="26"/>
        <v>0</v>
      </c>
      <c r="T154" s="11">
        <f t="shared" si="27"/>
        <v>0</v>
      </c>
      <c r="U154" s="7" t="s">
        <v>63</v>
      </c>
      <c r="V154" s="8">
        <v>8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f t="shared" si="28"/>
        <v>0</v>
      </c>
      <c r="AC154" s="9">
        <f t="shared" si="29"/>
        <v>0</v>
      </c>
      <c r="AD154" s="9">
        <f t="shared" si="30"/>
        <v>7.3773195876288655</v>
      </c>
      <c r="AE154" s="9">
        <f t="shared" si="31"/>
        <v>8.34079696394687</v>
      </c>
      <c r="AF154" s="9">
        <f t="shared" si="32"/>
        <v>8.0634066587395932</v>
      </c>
      <c r="AG154" s="11">
        <f t="shared" si="33"/>
        <v>-100</v>
      </c>
      <c r="AH154" s="11">
        <f t="shared" si="34"/>
        <v>-100</v>
      </c>
      <c r="AI154" s="11">
        <f t="shared" si="35"/>
        <v>-100</v>
      </c>
      <c r="AJ154" s="8">
        <v>8</v>
      </c>
      <c r="AK154" s="7"/>
      <c r="AL154" s="8"/>
      <c r="AM154" s="7" t="s">
        <v>213</v>
      </c>
      <c r="AN154" s="7"/>
      <c r="AO154" s="9">
        <v>128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7" t="s">
        <v>81</v>
      </c>
      <c r="AV154" s="9">
        <v>0</v>
      </c>
      <c r="AW154" s="7"/>
      <c r="AX154" s="7" t="s">
        <v>63</v>
      </c>
      <c r="AY154" s="7"/>
      <c r="AZ154" s="7"/>
      <c r="BA154" s="7"/>
      <c r="BB154" s="7"/>
      <c r="BC154" s="7"/>
    </row>
    <row r="155" spans="1:55" x14ac:dyDescent="0.2">
      <c r="A155" s="7" t="s">
        <v>498</v>
      </c>
      <c r="B155" s="8">
        <v>7</v>
      </c>
      <c r="C155" s="7" t="s">
        <v>661</v>
      </c>
      <c r="D155" s="8">
        <v>8</v>
      </c>
      <c r="E155" s="7" t="s">
        <v>124</v>
      </c>
      <c r="F155" s="7" t="s">
        <v>408</v>
      </c>
      <c r="G155" s="7" t="s">
        <v>165</v>
      </c>
      <c r="H155" s="7" t="s">
        <v>222</v>
      </c>
      <c r="I155" s="7" t="s">
        <v>107</v>
      </c>
      <c r="J155" s="9">
        <v>8</v>
      </c>
      <c r="K155" s="10">
        <v>1000</v>
      </c>
      <c r="L155" s="9">
        <f t="shared" si="24"/>
        <v>11.111111111111111</v>
      </c>
      <c r="M155" s="9">
        <v>11.11</v>
      </c>
      <c r="N155" s="10">
        <v>0</v>
      </c>
      <c r="O155" s="10">
        <v>1000</v>
      </c>
      <c r="P155" s="11">
        <f t="shared" si="25"/>
        <v>0</v>
      </c>
      <c r="Q155" s="7" t="s">
        <v>107</v>
      </c>
      <c r="R155" s="9"/>
      <c r="S155" s="9">
        <f t="shared" si="26"/>
        <v>0</v>
      </c>
      <c r="T155" s="11">
        <f t="shared" si="27"/>
        <v>0</v>
      </c>
      <c r="U155" s="7" t="s">
        <v>63</v>
      </c>
      <c r="V155" s="8">
        <v>4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f t="shared" si="28"/>
        <v>0</v>
      </c>
      <c r="AC155" s="9">
        <f t="shared" si="29"/>
        <v>0</v>
      </c>
      <c r="AD155" s="9">
        <f t="shared" si="30"/>
        <v>7.3773195876288655</v>
      </c>
      <c r="AE155" s="9">
        <f t="shared" si="31"/>
        <v>8.34079696394687</v>
      </c>
      <c r="AF155" s="9">
        <f t="shared" si="32"/>
        <v>8.0634066587395932</v>
      </c>
      <c r="AG155" s="11">
        <f t="shared" si="33"/>
        <v>-100</v>
      </c>
      <c r="AH155" s="11">
        <f t="shared" si="34"/>
        <v>-100</v>
      </c>
      <c r="AI155" s="11">
        <f t="shared" si="35"/>
        <v>-100</v>
      </c>
      <c r="AJ155" s="8">
        <v>8</v>
      </c>
      <c r="AK155" s="7"/>
      <c r="AL155" s="8"/>
      <c r="AM155" s="7" t="s">
        <v>213</v>
      </c>
      <c r="AN155" s="7"/>
      <c r="AO155" s="9">
        <v>128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7" t="s">
        <v>81</v>
      </c>
      <c r="AV155" s="9">
        <v>0</v>
      </c>
      <c r="AW155" s="7"/>
      <c r="AX155" s="7" t="s">
        <v>63</v>
      </c>
      <c r="AY155" s="7"/>
      <c r="AZ155" s="7"/>
      <c r="BA155" s="7"/>
      <c r="BB155" s="7"/>
      <c r="BC155" s="7"/>
    </row>
    <row r="156" spans="1:55" x14ac:dyDescent="0.2">
      <c r="A156" s="14" t="s">
        <v>498</v>
      </c>
      <c r="B156" s="15">
        <v>8</v>
      </c>
      <c r="C156" s="14" t="s">
        <v>662</v>
      </c>
      <c r="D156" s="15">
        <v>1</v>
      </c>
      <c r="E156" s="14" t="s">
        <v>57</v>
      </c>
      <c r="F156" s="14" t="s">
        <v>95</v>
      </c>
      <c r="G156" s="14" t="s">
        <v>150</v>
      </c>
      <c r="H156" s="14" t="s">
        <v>222</v>
      </c>
      <c r="I156" s="14" t="s">
        <v>115</v>
      </c>
      <c r="J156" s="16">
        <v>3.5</v>
      </c>
      <c r="K156" s="17">
        <v>1500</v>
      </c>
      <c r="L156" s="16">
        <f t="shared" si="24"/>
        <v>22.222222222222221</v>
      </c>
      <c r="M156" s="16">
        <v>0</v>
      </c>
      <c r="N156" s="17">
        <v>-1500</v>
      </c>
      <c r="O156" s="17">
        <v>0</v>
      </c>
      <c r="P156" s="18">
        <f t="shared" si="25"/>
        <v>0</v>
      </c>
      <c r="Q156" s="14"/>
      <c r="R156" s="16"/>
      <c r="S156" s="16">
        <f t="shared" si="26"/>
        <v>0</v>
      </c>
      <c r="T156" s="18">
        <f t="shared" si="27"/>
        <v>0</v>
      </c>
      <c r="U156" s="14" t="s">
        <v>63</v>
      </c>
      <c r="V156" s="15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f t="shared" si="28"/>
        <v>0</v>
      </c>
      <c r="AC156" s="16">
        <f t="shared" si="29"/>
        <v>0</v>
      </c>
      <c r="AD156" s="16">
        <f t="shared" si="30"/>
        <v>7.3790476190476193</v>
      </c>
      <c r="AE156" s="16">
        <f t="shared" si="31"/>
        <v>8.34079696394687</v>
      </c>
      <c r="AF156" s="16">
        <f t="shared" si="32"/>
        <v>8.0634066587395932</v>
      </c>
      <c r="AG156" s="18">
        <f t="shared" si="33"/>
        <v>-100</v>
      </c>
      <c r="AH156" s="18">
        <f t="shared" si="34"/>
        <v>-100</v>
      </c>
      <c r="AI156" s="18">
        <f t="shared" si="35"/>
        <v>-100</v>
      </c>
      <c r="AJ156" s="15">
        <v>9</v>
      </c>
      <c r="AK156" s="14"/>
      <c r="AL156" s="15"/>
      <c r="AM156" s="14" t="s">
        <v>65</v>
      </c>
      <c r="AN156" s="14"/>
      <c r="AO156" s="16">
        <v>8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4"/>
      <c r="AV156" s="16">
        <v>0</v>
      </c>
      <c r="AW156" s="14"/>
      <c r="AX156" s="14" t="s">
        <v>63</v>
      </c>
      <c r="AY156" s="14"/>
      <c r="AZ156" s="14"/>
      <c r="BA156" s="14"/>
      <c r="BB156" s="14"/>
      <c r="BC156" s="14"/>
    </row>
    <row r="157" spans="1:55" x14ac:dyDescent="0.2">
      <c r="A157" s="7" t="s">
        <v>498</v>
      </c>
      <c r="B157" s="8">
        <v>8</v>
      </c>
      <c r="C157" s="7" t="s">
        <v>663</v>
      </c>
      <c r="D157" s="8">
        <v>2</v>
      </c>
      <c r="E157" s="7" t="s">
        <v>296</v>
      </c>
      <c r="F157" s="7" t="s">
        <v>413</v>
      </c>
      <c r="G157" s="7" t="s">
        <v>664</v>
      </c>
      <c r="H157" s="7" t="s">
        <v>665</v>
      </c>
      <c r="I157" s="7" t="s">
        <v>106</v>
      </c>
      <c r="J157" s="9">
        <v>10</v>
      </c>
      <c r="K157" s="10">
        <v>900</v>
      </c>
      <c r="L157" s="9">
        <f t="shared" si="24"/>
        <v>9.0909090909090917</v>
      </c>
      <c r="M157" s="9">
        <v>10.99</v>
      </c>
      <c r="N157" s="10">
        <v>100</v>
      </c>
      <c r="O157" s="10">
        <v>1000</v>
      </c>
      <c r="P157" s="11">
        <f t="shared" si="25"/>
        <v>-10</v>
      </c>
      <c r="Q157" s="7" t="s">
        <v>107</v>
      </c>
      <c r="R157" s="9"/>
      <c r="S157" s="9">
        <f t="shared" si="26"/>
        <v>0</v>
      </c>
      <c r="T157" s="11">
        <f t="shared" si="27"/>
        <v>0</v>
      </c>
      <c r="U157" s="7" t="s">
        <v>63</v>
      </c>
      <c r="V157" s="8">
        <v>5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f t="shared" si="28"/>
        <v>0</v>
      </c>
      <c r="AC157" s="9">
        <f t="shared" si="29"/>
        <v>0</v>
      </c>
      <c r="AD157" s="9">
        <f t="shared" si="30"/>
        <v>7.3790476190476193</v>
      </c>
      <c r="AE157" s="9">
        <f t="shared" si="31"/>
        <v>8.34079696394687</v>
      </c>
      <c r="AF157" s="9">
        <f t="shared" si="32"/>
        <v>8.0634066587395932</v>
      </c>
      <c r="AG157" s="11">
        <f t="shared" si="33"/>
        <v>-100</v>
      </c>
      <c r="AH157" s="11">
        <f t="shared" si="34"/>
        <v>-100</v>
      </c>
      <c r="AI157" s="11">
        <f t="shared" si="35"/>
        <v>-100</v>
      </c>
      <c r="AJ157" s="8">
        <v>9</v>
      </c>
      <c r="AK157" s="7"/>
      <c r="AL157" s="8"/>
      <c r="AM157" s="7" t="s">
        <v>65</v>
      </c>
      <c r="AN157" s="7"/>
      <c r="AO157" s="9">
        <v>8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7" t="s">
        <v>81</v>
      </c>
      <c r="AV157" s="9">
        <v>0</v>
      </c>
      <c r="AW157" s="7"/>
      <c r="AX157" s="7" t="s">
        <v>63</v>
      </c>
      <c r="AY157" s="7"/>
      <c r="AZ157" s="7"/>
      <c r="BA157" s="7"/>
      <c r="BB157" s="7"/>
      <c r="BC157" s="7"/>
    </row>
    <row r="158" spans="1:55" x14ac:dyDescent="0.2">
      <c r="A158" s="7" t="s">
        <v>498</v>
      </c>
      <c r="B158" s="8">
        <v>8</v>
      </c>
      <c r="C158" s="7" t="s">
        <v>666</v>
      </c>
      <c r="D158" s="8">
        <v>3</v>
      </c>
      <c r="E158" s="7" t="s">
        <v>187</v>
      </c>
      <c r="F158" s="7" t="s">
        <v>248</v>
      </c>
      <c r="G158" s="7" t="s">
        <v>238</v>
      </c>
      <c r="H158" s="7" t="s">
        <v>572</v>
      </c>
      <c r="I158" s="7" t="s">
        <v>107</v>
      </c>
      <c r="J158" s="9">
        <v>8</v>
      </c>
      <c r="K158" s="10">
        <v>1000</v>
      </c>
      <c r="L158" s="9">
        <f t="shared" si="24"/>
        <v>11.111111111111111</v>
      </c>
      <c r="M158" s="9">
        <v>13.44</v>
      </c>
      <c r="N158" s="10">
        <v>200</v>
      </c>
      <c r="O158" s="10">
        <v>1200</v>
      </c>
      <c r="P158" s="11">
        <f t="shared" si="25"/>
        <v>-16.666666666666664</v>
      </c>
      <c r="Q158" s="7" t="s">
        <v>61</v>
      </c>
      <c r="R158" s="9"/>
      <c r="S158" s="9">
        <f t="shared" si="26"/>
        <v>0</v>
      </c>
      <c r="T158" s="11">
        <f t="shared" si="27"/>
        <v>0</v>
      </c>
      <c r="U158" s="7" t="s">
        <v>63</v>
      </c>
      <c r="V158" s="8">
        <v>1</v>
      </c>
      <c r="W158" s="9">
        <v>1042</v>
      </c>
      <c r="X158" s="9">
        <v>534</v>
      </c>
      <c r="Y158" s="9">
        <v>454</v>
      </c>
      <c r="Z158" s="9">
        <v>2030</v>
      </c>
      <c r="AA158" s="9">
        <v>45.3</v>
      </c>
      <c r="AB158" s="9">
        <f t="shared" si="28"/>
        <v>37.75</v>
      </c>
      <c r="AC158" s="9">
        <f t="shared" si="29"/>
        <v>37.75</v>
      </c>
      <c r="AD158" s="9">
        <f t="shared" si="30"/>
        <v>7.3790476190476193</v>
      </c>
      <c r="AE158" s="9">
        <f t="shared" si="31"/>
        <v>8.34079696394687</v>
      </c>
      <c r="AF158" s="9">
        <f t="shared" si="32"/>
        <v>8.0634066587395932</v>
      </c>
      <c r="AG158" s="11">
        <f t="shared" si="33"/>
        <v>411.58363448631906</v>
      </c>
      <c r="AH158" s="11">
        <f t="shared" si="34"/>
        <v>352.59464009464006</v>
      </c>
      <c r="AI158" s="11">
        <f t="shared" si="35"/>
        <v>368.16440739825936</v>
      </c>
      <c r="AJ158" s="8">
        <v>9</v>
      </c>
      <c r="AK158" s="7"/>
      <c r="AL158" s="8"/>
      <c r="AM158" s="7" t="s">
        <v>65</v>
      </c>
      <c r="AN158" s="7"/>
      <c r="AO158" s="9">
        <v>8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7" t="s">
        <v>81</v>
      </c>
      <c r="AV158" s="9">
        <v>0</v>
      </c>
      <c r="AW158" s="7"/>
      <c r="AX158" s="7" t="s">
        <v>63</v>
      </c>
      <c r="AY158" s="7"/>
      <c r="AZ158" s="7"/>
      <c r="BA158" s="7"/>
      <c r="BB158" s="7"/>
      <c r="BC158" s="7"/>
    </row>
    <row r="159" spans="1:55" x14ac:dyDescent="0.2">
      <c r="A159" s="7" t="s">
        <v>498</v>
      </c>
      <c r="B159" s="8">
        <v>8</v>
      </c>
      <c r="C159" s="7" t="s">
        <v>667</v>
      </c>
      <c r="D159" s="8">
        <v>4</v>
      </c>
      <c r="E159" s="7" t="s">
        <v>94</v>
      </c>
      <c r="F159" s="7" t="s">
        <v>464</v>
      </c>
      <c r="G159" s="7" t="s">
        <v>668</v>
      </c>
      <c r="H159" s="7" t="s">
        <v>150</v>
      </c>
      <c r="I159" s="7" t="s">
        <v>61</v>
      </c>
      <c r="J159" s="9">
        <v>6</v>
      </c>
      <c r="K159" s="10">
        <v>1200</v>
      </c>
      <c r="L159" s="9">
        <f t="shared" si="24"/>
        <v>14.285714285714285</v>
      </c>
      <c r="M159" s="9">
        <v>17.27</v>
      </c>
      <c r="N159" s="10">
        <v>100</v>
      </c>
      <c r="O159" s="10">
        <v>1300</v>
      </c>
      <c r="P159" s="11">
        <f t="shared" si="25"/>
        <v>-7.6923076923076925</v>
      </c>
      <c r="Q159" s="7" t="s">
        <v>62</v>
      </c>
      <c r="R159" s="9"/>
      <c r="S159" s="9">
        <f t="shared" si="26"/>
        <v>0</v>
      </c>
      <c r="T159" s="11">
        <f t="shared" si="27"/>
        <v>0</v>
      </c>
      <c r="U159" s="7" t="s">
        <v>63</v>
      </c>
      <c r="V159" s="8">
        <v>4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f t="shared" si="28"/>
        <v>0</v>
      </c>
      <c r="AC159" s="9">
        <f t="shared" si="29"/>
        <v>0</v>
      </c>
      <c r="AD159" s="9">
        <f t="shared" si="30"/>
        <v>7.3790476190476193</v>
      </c>
      <c r="AE159" s="9">
        <f t="shared" si="31"/>
        <v>8.34079696394687</v>
      </c>
      <c r="AF159" s="9">
        <f t="shared" si="32"/>
        <v>8.0634066587395932</v>
      </c>
      <c r="AG159" s="11">
        <f t="shared" si="33"/>
        <v>-100</v>
      </c>
      <c r="AH159" s="11">
        <f t="shared" si="34"/>
        <v>-100</v>
      </c>
      <c r="AI159" s="11">
        <f t="shared" si="35"/>
        <v>-100</v>
      </c>
      <c r="AJ159" s="8">
        <v>9</v>
      </c>
      <c r="AK159" s="7"/>
      <c r="AL159" s="8"/>
      <c r="AM159" s="7" t="s">
        <v>65</v>
      </c>
      <c r="AN159" s="7"/>
      <c r="AO159" s="9">
        <v>8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7" t="s">
        <v>81</v>
      </c>
      <c r="AV159" s="9">
        <v>0</v>
      </c>
      <c r="AW159" s="7"/>
      <c r="AX159" s="7" t="s">
        <v>63</v>
      </c>
      <c r="AY159" s="7"/>
      <c r="AZ159" s="7"/>
      <c r="BA159" s="7"/>
      <c r="BB159" s="7"/>
      <c r="BC159" s="7"/>
    </row>
    <row r="160" spans="1:55" x14ac:dyDescent="0.2">
      <c r="A160" s="7" t="s">
        <v>498</v>
      </c>
      <c r="B160" s="8">
        <v>8</v>
      </c>
      <c r="C160" s="7" t="s">
        <v>669</v>
      </c>
      <c r="D160" s="8">
        <v>5</v>
      </c>
      <c r="E160" s="7" t="s">
        <v>102</v>
      </c>
      <c r="F160" s="7" t="s">
        <v>258</v>
      </c>
      <c r="G160" s="7" t="s">
        <v>670</v>
      </c>
      <c r="H160" s="7" t="s">
        <v>279</v>
      </c>
      <c r="I160" s="7" t="s">
        <v>106</v>
      </c>
      <c r="J160" s="9">
        <v>10</v>
      </c>
      <c r="K160" s="10">
        <v>900</v>
      </c>
      <c r="L160" s="9">
        <f t="shared" si="24"/>
        <v>9.0909090909090917</v>
      </c>
      <c r="M160" s="9">
        <v>10.99</v>
      </c>
      <c r="N160" s="10">
        <v>100</v>
      </c>
      <c r="O160" s="10">
        <v>1000</v>
      </c>
      <c r="P160" s="11">
        <f t="shared" si="25"/>
        <v>-10</v>
      </c>
      <c r="Q160" s="7" t="s">
        <v>107</v>
      </c>
      <c r="R160" s="9"/>
      <c r="S160" s="9">
        <f t="shared" si="26"/>
        <v>0</v>
      </c>
      <c r="T160" s="11">
        <f t="shared" si="27"/>
        <v>0</v>
      </c>
      <c r="U160" s="7" t="s">
        <v>63</v>
      </c>
      <c r="V160" s="8">
        <v>9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f t="shared" si="28"/>
        <v>0</v>
      </c>
      <c r="AC160" s="9">
        <f t="shared" si="29"/>
        <v>0</v>
      </c>
      <c r="AD160" s="9">
        <f t="shared" si="30"/>
        <v>7.3790476190476193</v>
      </c>
      <c r="AE160" s="9">
        <f t="shared" si="31"/>
        <v>8.34079696394687</v>
      </c>
      <c r="AF160" s="9">
        <f t="shared" si="32"/>
        <v>8.0634066587395932</v>
      </c>
      <c r="AG160" s="11">
        <f t="shared" si="33"/>
        <v>-100</v>
      </c>
      <c r="AH160" s="11">
        <f t="shared" si="34"/>
        <v>-100</v>
      </c>
      <c r="AI160" s="11">
        <f t="shared" si="35"/>
        <v>-100</v>
      </c>
      <c r="AJ160" s="8">
        <v>9</v>
      </c>
      <c r="AK160" s="7"/>
      <c r="AL160" s="8"/>
      <c r="AM160" s="7" t="s">
        <v>65</v>
      </c>
      <c r="AN160" s="7"/>
      <c r="AO160" s="9">
        <v>8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7" t="s">
        <v>81</v>
      </c>
      <c r="AV160" s="9">
        <v>0</v>
      </c>
      <c r="AW160" s="7"/>
      <c r="AX160" s="7" t="s">
        <v>63</v>
      </c>
      <c r="AY160" s="7"/>
      <c r="AZ160" s="7"/>
      <c r="BA160" s="7"/>
      <c r="BB160" s="7"/>
      <c r="BC160" s="7"/>
    </row>
    <row r="161" spans="1:55" x14ac:dyDescent="0.2">
      <c r="A161" s="7" t="s">
        <v>498</v>
      </c>
      <c r="B161" s="8">
        <v>8</v>
      </c>
      <c r="C161" s="7" t="s">
        <v>671</v>
      </c>
      <c r="D161" s="8">
        <v>6</v>
      </c>
      <c r="E161" s="7" t="s">
        <v>198</v>
      </c>
      <c r="F161" s="7" t="s">
        <v>672</v>
      </c>
      <c r="G161" s="7" t="s">
        <v>673</v>
      </c>
      <c r="H161" s="7" t="s">
        <v>179</v>
      </c>
      <c r="I161" s="7" t="s">
        <v>61</v>
      </c>
      <c r="J161" s="9">
        <v>6</v>
      </c>
      <c r="K161" s="10">
        <v>1200</v>
      </c>
      <c r="L161" s="9">
        <f t="shared" si="24"/>
        <v>14.285714285714285</v>
      </c>
      <c r="M161" s="9">
        <v>17.27</v>
      </c>
      <c r="N161" s="10">
        <v>100</v>
      </c>
      <c r="O161" s="10">
        <v>1300</v>
      </c>
      <c r="P161" s="11">
        <f t="shared" si="25"/>
        <v>-7.6923076923076925</v>
      </c>
      <c r="Q161" s="7" t="s">
        <v>62</v>
      </c>
      <c r="R161" s="9"/>
      <c r="S161" s="9">
        <f t="shared" si="26"/>
        <v>0</v>
      </c>
      <c r="T161" s="11">
        <f t="shared" si="27"/>
        <v>0</v>
      </c>
      <c r="U161" s="7" t="s">
        <v>63</v>
      </c>
      <c r="V161" s="8">
        <v>8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f t="shared" si="28"/>
        <v>0</v>
      </c>
      <c r="AC161" s="9">
        <f t="shared" si="29"/>
        <v>0</v>
      </c>
      <c r="AD161" s="9">
        <f t="shared" si="30"/>
        <v>7.3790476190476193</v>
      </c>
      <c r="AE161" s="9">
        <f t="shared" si="31"/>
        <v>8.34079696394687</v>
      </c>
      <c r="AF161" s="9">
        <f t="shared" si="32"/>
        <v>8.0634066587395932</v>
      </c>
      <c r="AG161" s="11">
        <f t="shared" si="33"/>
        <v>-100</v>
      </c>
      <c r="AH161" s="11">
        <f t="shared" si="34"/>
        <v>-100</v>
      </c>
      <c r="AI161" s="11">
        <f t="shared" si="35"/>
        <v>-100</v>
      </c>
      <c r="AJ161" s="8">
        <v>9</v>
      </c>
      <c r="AK161" s="7"/>
      <c r="AL161" s="8"/>
      <c r="AM161" s="7" t="s">
        <v>65</v>
      </c>
      <c r="AN161" s="7"/>
      <c r="AO161" s="9">
        <v>8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7" t="s">
        <v>81</v>
      </c>
      <c r="AV161" s="9">
        <v>0</v>
      </c>
      <c r="AW161" s="7"/>
      <c r="AX161" s="7" t="s">
        <v>63</v>
      </c>
      <c r="AY161" s="7"/>
      <c r="AZ161" s="7"/>
      <c r="BA161" s="7"/>
      <c r="BB161" s="7"/>
      <c r="BC161" s="7"/>
    </row>
    <row r="162" spans="1:55" x14ac:dyDescent="0.2">
      <c r="A162" s="7" t="s">
        <v>498</v>
      </c>
      <c r="B162" s="8">
        <v>8</v>
      </c>
      <c r="C162" s="7" t="s">
        <v>674</v>
      </c>
      <c r="D162" s="8">
        <v>7</v>
      </c>
      <c r="E162" s="7" t="s">
        <v>133</v>
      </c>
      <c r="F162" s="7" t="s">
        <v>199</v>
      </c>
      <c r="G162" s="7" t="s">
        <v>373</v>
      </c>
      <c r="H162" s="7" t="s">
        <v>675</v>
      </c>
      <c r="I162" s="7" t="s">
        <v>107</v>
      </c>
      <c r="J162" s="9">
        <v>8</v>
      </c>
      <c r="K162" s="10">
        <v>1000</v>
      </c>
      <c r="L162" s="9">
        <f t="shared" si="24"/>
        <v>11.111111111111111</v>
      </c>
      <c r="M162" s="9">
        <v>13.44</v>
      </c>
      <c r="N162" s="10">
        <v>200</v>
      </c>
      <c r="O162" s="10">
        <v>1200</v>
      </c>
      <c r="P162" s="11">
        <f t="shared" si="25"/>
        <v>-16.666666666666664</v>
      </c>
      <c r="Q162" s="7" t="s">
        <v>61</v>
      </c>
      <c r="R162" s="9"/>
      <c r="S162" s="9">
        <f t="shared" si="26"/>
        <v>0</v>
      </c>
      <c r="T162" s="11">
        <f t="shared" si="27"/>
        <v>0</v>
      </c>
      <c r="U162" s="7" t="s">
        <v>63</v>
      </c>
      <c r="V162" s="8">
        <v>3</v>
      </c>
      <c r="W162" s="9">
        <v>0</v>
      </c>
      <c r="X162" s="9">
        <v>0</v>
      </c>
      <c r="Y162" s="9">
        <v>474</v>
      </c>
      <c r="Z162" s="9">
        <v>474</v>
      </c>
      <c r="AA162" s="9">
        <v>9.74</v>
      </c>
      <c r="AB162" s="9">
        <f t="shared" si="28"/>
        <v>8.1166666666666671</v>
      </c>
      <c r="AC162" s="9">
        <f t="shared" si="29"/>
        <v>8.1166666666666654</v>
      </c>
      <c r="AD162" s="9">
        <f t="shared" si="30"/>
        <v>7.3790476190476193</v>
      </c>
      <c r="AE162" s="9">
        <f t="shared" si="31"/>
        <v>8.34079696394687</v>
      </c>
      <c r="AF162" s="9">
        <f t="shared" si="32"/>
        <v>8.0634066587395932</v>
      </c>
      <c r="AG162" s="11">
        <f t="shared" si="33"/>
        <v>9.9961280330407636</v>
      </c>
      <c r="AH162" s="11">
        <f t="shared" si="34"/>
        <v>-2.6871568538235469</v>
      </c>
      <c r="AI162" s="11">
        <f t="shared" si="35"/>
        <v>0.66051496819084377</v>
      </c>
      <c r="AJ162" s="8">
        <v>9</v>
      </c>
      <c r="AK162" s="7"/>
      <c r="AL162" s="8"/>
      <c r="AM162" s="7" t="s">
        <v>65</v>
      </c>
      <c r="AN162" s="7"/>
      <c r="AO162" s="9">
        <v>8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7" t="s">
        <v>81</v>
      </c>
      <c r="AV162" s="9">
        <v>0</v>
      </c>
      <c r="AW162" s="7"/>
      <c r="AX162" s="7" t="s">
        <v>63</v>
      </c>
      <c r="AY162" s="7"/>
      <c r="AZ162" s="7"/>
      <c r="BA162" s="7"/>
      <c r="BB162" s="7"/>
      <c r="BC162" s="7"/>
    </row>
    <row r="163" spans="1:55" x14ac:dyDescent="0.2">
      <c r="A163" s="7" t="s">
        <v>498</v>
      </c>
      <c r="B163" s="8">
        <v>8</v>
      </c>
      <c r="C163" s="7" t="s">
        <v>676</v>
      </c>
      <c r="D163" s="8">
        <v>8</v>
      </c>
      <c r="E163" s="7" t="s">
        <v>193</v>
      </c>
      <c r="F163" s="7" t="s">
        <v>273</v>
      </c>
      <c r="G163" s="7" t="s">
        <v>170</v>
      </c>
      <c r="H163" s="7" t="s">
        <v>540</v>
      </c>
      <c r="I163" s="7" t="s">
        <v>156</v>
      </c>
      <c r="J163" s="9">
        <v>4.5</v>
      </c>
      <c r="K163" s="10">
        <v>1300</v>
      </c>
      <c r="L163" s="9">
        <f t="shared" si="24"/>
        <v>18.181818181818183</v>
      </c>
      <c r="M163" s="9">
        <v>21.99</v>
      </c>
      <c r="N163" s="10">
        <v>200</v>
      </c>
      <c r="O163" s="10">
        <v>1500</v>
      </c>
      <c r="P163" s="11">
        <f t="shared" si="25"/>
        <v>-13.333333333333334</v>
      </c>
      <c r="Q163" s="7" t="s">
        <v>115</v>
      </c>
      <c r="R163" s="9"/>
      <c r="S163" s="9">
        <f t="shared" si="26"/>
        <v>0</v>
      </c>
      <c r="T163" s="11">
        <f t="shared" si="27"/>
        <v>0</v>
      </c>
      <c r="U163" s="7" t="s">
        <v>63</v>
      </c>
      <c r="V163" s="8">
        <v>2</v>
      </c>
      <c r="W163" s="9">
        <v>0</v>
      </c>
      <c r="X163" s="9">
        <v>408</v>
      </c>
      <c r="Y163" s="9">
        <v>336</v>
      </c>
      <c r="Z163" s="9">
        <v>744</v>
      </c>
      <c r="AA163" s="9">
        <v>22.44</v>
      </c>
      <c r="AB163" s="9">
        <f t="shared" si="28"/>
        <v>19.448</v>
      </c>
      <c r="AC163" s="9">
        <f t="shared" si="29"/>
        <v>14.96</v>
      </c>
      <c r="AD163" s="9">
        <f t="shared" si="30"/>
        <v>7.3790476190476193</v>
      </c>
      <c r="AE163" s="9">
        <f t="shared" si="31"/>
        <v>8.34079696394687</v>
      </c>
      <c r="AF163" s="9">
        <f t="shared" si="32"/>
        <v>8.0634066587395932</v>
      </c>
      <c r="AG163" s="11">
        <f t="shared" si="33"/>
        <v>102.73618998451212</v>
      </c>
      <c r="AH163" s="11">
        <f t="shared" si="34"/>
        <v>79.359359359359345</v>
      </c>
      <c r="AI163" s="11">
        <f t="shared" si="35"/>
        <v>85.529524097429416</v>
      </c>
      <c r="AJ163" s="8">
        <v>9</v>
      </c>
      <c r="AK163" s="7"/>
      <c r="AL163" s="8"/>
      <c r="AM163" s="7" t="s">
        <v>65</v>
      </c>
      <c r="AN163" s="7"/>
      <c r="AO163" s="9">
        <v>8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7" t="s">
        <v>81</v>
      </c>
      <c r="AV163" s="9">
        <v>0</v>
      </c>
      <c r="AW163" s="7"/>
      <c r="AX163" s="7" t="s">
        <v>63</v>
      </c>
      <c r="AY163" s="7"/>
      <c r="AZ163" s="7"/>
      <c r="BA163" s="7"/>
      <c r="BB163" s="7"/>
      <c r="BC163" s="7"/>
    </row>
    <row r="164" spans="1:55" x14ac:dyDescent="0.2">
      <c r="A164" s="7" t="s">
        <v>498</v>
      </c>
      <c r="B164" s="8">
        <v>8</v>
      </c>
      <c r="C164" s="7" t="s">
        <v>677</v>
      </c>
      <c r="D164" s="8">
        <v>9</v>
      </c>
      <c r="E164" s="7" t="s">
        <v>111</v>
      </c>
      <c r="F164" s="7" t="s">
        <v>266</v>
      </c>
      <c r="G164" s="7" t="s">
        <v>678</v>
      </c>
      <c r="H164" s="7" t="s">
        <v>171</v>
      </c>
      <c r="I164" s="7" t="s">
        <v>61</v>
      </c>
      <c r="J164" s="9">
        <v>6</v>
      </c>
      <c r="K164" s="10">
        <v>1200</v>
      </c>
      <c r="L164" s="9">
        <f t="shared" si="24"/>
        <v>14.285714285714285</v>
      </c>
      <c r="M164" s="9">
        <v>17.27</v>
      </c>
      <c r="N164" s="10">
        <v>100</v>
      </c>
      <c r="O164" s="10">
        <v>1300</v>
      </c>
      <c r="P164" s="11">
        <f t="shared" si="25"/>
        <v>-7.6923076923076925</v>
      </c>
      <c r="Q164" s="7" t="s">
        <v>62</v>
      </c>
      <c r="R164" s="9"/>
      <c r="S164" s="9">
        <f t="shared" si="26"/>
        <v>0</v>
      </c>
      <c r="T164" s="11">
        <f t="shared" si="27"/>
        <v>0</v>
      </c>
      <c r="U164" s="7" t="s">
        <v>63</v>
      </c>
      <c r="V164" s="8">
        <v>6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f t="shared" si="28"/>
        <v>0</v>
      </c>
      <c r="AC164" s="9">
        <f t="shared" si="29"/>
        <v>0</v>
      </c>
      <c r="AD164" s="9">
        <f t="shared" si="30"/>
        <v>7.3790476190476193</v>
      </c>
      <c r="AE164" s="9">
        <f t="shared" si="31"/>
        <v>8.34079696394687</v>
      </c>
      <c r="AF164" s="9">
        <f t="shared" si="32"/>
        <v>8.0634066587395932</v>
      </c>
      <c r="AG164" s="11">
        <f t="shared" si="33"/>
        <v>-100</v>
      </c>
      <c r="AH164" s="11">
        <f t="shared" si="34"/>
        <v>-100</v>
      </c>
      <c r="AI164" s="11">
        <f t="shared" si="35"/>
        <v>-100</v>
      </c>
      <c r="AJ164" s="8">
        <v>9</v>
      </c>
      <c r="AK164" s="7"/>
      <c r="AL164" s="8"/>
      <c r="AM164" s="7" t="s">
        <v>65</v>
      </c>
      <c r="AN164" s="7"/>
      <c r="AO164" s="9">
        <v>8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7" t="s">
        <v>81</v>
      </c>
      <c r="AV164" s="9">
        <v>0</v>
      </c>
      <c r="AW164" s="7"/>
      <c r="AX164" s="7" t="s">
        <v>63</v>
      </c>
      <c r="AY164" s="7"/>
      <c r="AZ164" s="7"/>
      <c r="BA164" s="7"/>
      <c r="BB164" s="7"/>
      <c r="BC164" s="7"/>
    </row>
    <row r="165" spans="1:55" x14ac:dyDescent="0.2">
      <c r="A165" s="7" t="s">
        <v>498</v>
      </c>
      <c r="B165" s="8">
        <v>8</v>
      </c>
      <c r="C165" s="7" t="s">
        <v>679</v>
      </c>
      <c r="D165" s="8">
        <v>10</v>
      </c>
      <c r="E165" s="7" t="s">
        <v>205</v>
      </c>
      <c r="F165" s="7" t="s">
        <v>262</v>
      </c>
      <c r="G165" s="7" t="s">
        <v>274</v>
      </c>
      <c r="H165" s="7" t="s">
        <v>409</v>
      </c>
      <c r="I165" s="7" t="s">
        <v>207</v>
      </c>
      <c r="J165" s="9">
        <v>20</v>
      </c>
      <c r="K165" s="10">
        <v>700</v>
      </c>
      <c r="L165" s="9">
        <f t="shared" si="24"/>
        <v>4.7619047619047619</v>
      </c>
      <c r="M165" s="9">
        <v>5.76</v>
      </c>
      <c r="N165" s="10">
        <v>0</v>
      </c>
      <c r="O165" s="10">
        <v>700</v>
      </c>
      <c r="P165" s="11">
        <f t="shared" si="25"/>
        <v>0</v>
      </c>
      <c r="Q165" s="7" t="s">
        <v>485</v>
      </c>
      <c r="R165" s="9"/>
      <c r="S165" s="9">
        <f t="shared" si="26"/>
        <v>0</v>
      </c>
      <c r="T165" s="11">
        <f t="shared" si="27"/>
        <v>0</v>
      </c>
      <c r="U165" s="7" t="s">
        <v>63</v>
      </c>
      <c r="V165" s="8">
        <v>7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f t="shared" si="28"/>
        <v>0</v>
      </c>
      <c r="AC165" s="9">
        <f t="shared" si="29"/>
        <v>0</v>
      </c>
      <c r="AD165" s="9">
        <f t="shared" si="30"/>
        <v>7.3790476190476193</v>
      </c>
      <c r="AE165" s="9">
        <f t="shared" si="31"/>
        <v>8.34079696394687</v>
      </c>
      <c r="AF165" s="9">
        <f t="shared" si="32"/>
        <v>8.0634066587395932</v>
      </c>
      <c r="AG165" s="11">
        <f t="shared" si="33"/>
        <v>-100</v>
      </c>
      <c r="AH165" s="11">
        <f t="shared" si="34"/>
        <v>-100</v>
      </c>
      <c r="AI165" s="11">
        <f t="shared" si="35"/>
        <v>-100</v>
      </c>
      <c r="AJ165" s="8">
        <v>9</v>
      </c>
      <c r="AK165" s="7"/>
      <c r="AL165" s="8"/>
      <c r="AM165" s="7" t="s">
        <v>65</v>
      </c>
      <c r="AN165" s="7"/>
      <c r="AO165" s="9">
        <v>8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7" t="s">
        <v>81</v>
      </c>
      <c r="AV165" s="9">
        <v>0</v>
      </c>
      <c r="AW165" s="7"/>
      <c r="AX165" s="7" t="s">
        <v>63</v>
      </c>
      <c r="AY165" s="7"/>
      <c r="AZ165" s="7"/>
      <c r="BA165" s="7"/>
      <c r="BB165" s="7"/>
      <c r="BC165" s="7"/>
    </row>
    <row r="166" spans="1:55" x14ac:dyDescent="0.2">
      <c r="A166" s="19" t="s">
        <v>498</v>
      </c>
      <c r="B166" s="20">
        <v>9</v>
      </c>
      <c r="C166" s="19" t="s">
        <v>680</v>
      </c>
      <c r="D166" s="20">
        <v>1</v>
      </c>
      <c r="E166" s="19" t="s">
        <v>220</v>
      </c>
      <c r="F166" s="19" t="s">
        <v>681</v>
      </c>
      <c r="G166" s="19" t="s">
        <v>678</v>
      </c>
      <c r="H166" s="19" t="s">
        <v>293</v>
      </c>
      <c r="I166" s="19" t="s">
        <v>122</v>
      </c>
      <c r="J166" s="21">
        <v>4</v>
      </c>
      <c r="K166" s="22">
        <v>1400</v>
      </c>
      <c r="L166" s="21">
        <f t="shared" si="24"/>
        <v>20</v>
      </c>
      <c r="M166" s="21">
        <v>23.25</v>
      </c>
      <c r="N166" s="22">
        <v>200</v>
      </c>
      <c r="O166" s="22">
        <v>1600</v>
      </c>
      <c r="P166" s="23">
        <f t="shared" si="25"/>
        <v>-12.5</v>
      </c>
      <c r="Q166" s="19" t="s">
        <v>115</v>
      </c>
      <c r="R166" s="21"/>
      <c r="S166" s="21">
        <f t="shared" si="26"/>
        <v>0</v>
      </c>
      <c r="T166" s="23">
        <f t="shared" si="27"/>
        <v>0</v>
      </c>
      <c r="U166" s="19" t="s">
        <v>63</v>
      </c>
      <c r="V166" s="20">
        <v>8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f t="shared" si="28"/>
        <v>0</v>
      </c>
      <c r="AC166" s="21">
        <f t="shared" si="29"/>
        <v>0</v>
      </c>
      <c r="AD166" s="21">
        <f t="shared" si="30"/>
        <v>8.5747899159663845</v>
      </c>
      <c r="AE166" s="21">
        <f t="shared" si="31"/>
        <v>8.34079696394687</v>
      </c>
      <c r="AF166" s="21">
        <f t="shared" si="32"/>
        <v>8.0634066587395932</v>
      </c>
      <c r="AG166" s="23">
        <f t="shared" si="33"/>
        <v>-100</v>
      </c>
      <c r="AH166" s="23">
        <f t="shared" si="34"/>
        <v>-100</v>
      </c>
      <c r="AI166" s="23">
        <f t="shared" si="35"/>
        <v>-100</v>
      </c>
      <c r="AJ166" s="20">
        <v>11</v>
      </c>
      <c r="AK166" s="19"/>
      <c r="AL166" s="20"/>
      <c r="AM166" s="19" t="s">
        <v>335</v>
      </c>
      <c r="AN166" s="19"/>
      <c r="AO166" s="21">
        <v>6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19" t="s">
        <v>81</v>
      </c>
      <c r="AV166" s="21">
        <v>0</v>
      </c>
      <c r="AW166" s="19"/>
      <c r="AX166" s="19" t="s">
        <v>63</v>
      </c>
      <c r="AY166" s="19"/>
      <c r="AZ166" s="19"/>
      <c r="BA166" s="19"/>
      <c r="BB166" s="19"/>
      <c r="BC166" s="19"/>
    </row>
    <row r="167" spans="1:55" x14ac:dyDescent="0.2">
      <c r="A167" s="7" t="s">
        <v>498</v>
      </c>
      <c r="B167" s="8">
        <v>9</v>
      </c>
      <c r="C167" s="7" t="s">
        <v>682</v>
      </c>
      <c r="D167" s="8">
        <v>2</v>
      </c>
      <c r="E167" s="7" t="s">
        <v>657</v>
      </c>
      <c r="F167" s="7" t="s">
        <v>658</v>
      </c>
      <c r="G167" s="7" t="s">
        <v>386</v>
      </c>
      <c r="H167" s="7" t="s">
        <v>126</v>
      </c>
      <c r="I167" s="7" t="s">
        <v>106</v>
      </c>
      <c r="J167" s="9">
        <v>10</v>
      </c>
      <c r="K167" s="10">
        <v>900</v>
      </c>
      <c r="L167" s="9">
        <f t="shared" si="24"/>
        <v>9.0909090909090917</v>
      </c>
      <c r="M167" s="9">
        <v>10.57</v>
      </c>
      <c r="N167" s="10">
        <v>100</v>
      </c>
      <c r="O167" s="10">
        <v>1000</v>
      </c>
      <c r="P167" s="11">
        <f t="shared" si="25"/>
        <v>-10</v>
      </c>
      <c r="Q167" s="7" t="s">
        <v>107</v>
      </c>
      <c r="R167" s="9"/>
      <c r="S167" s="9">
        <f t="shared" si="26"/>
        <v>0</v>
      </c>
      <c r="T167" s="11">
        <f t="shared" si="27"/>
        <v>0</v>
      </c>
      <c r="U167" s="7" t="s">
        <v>63</v>
      </c>
      <c r="V167" s="8">
        <v>1</v>
      </c>
      <c r="W167" s="9">
        <v>2374</v>
      </c>
      <c r="X167" s="9">
        <v>1002</v>
      </c>
      <c r="Y167" s="9">
        <v>604</v>
      </c>
      <c r="Z167" s="9">
        <v>3980</v>
      </c>
      <c r="AA167" s="9">
        <v>64.8</v>
      </c>
      <c r="AB167" s="9">
        <f t="shared" si="28"/>
        <v>58.32</v>
      </c>
      <c r="AC167" s="9">
        <f t="shared" si="29"/>
        <v>64.8</v>
      </c>
      <c r="AD167" s="9">
        <f t="shared" si="30"/>
        <v>8.5747899159663845</v>
      </c>
      <c r="AE167" s="9">
        <f t="shared" si="31"/>
        <v>8.34079696394687</v>
      </c>
      <c r="AF167" s="9">
        <f t="shared" si="32"/>
        <v>8.0634066587395932</v>
      </c>
      <c r="AG167" s="11">
        <f t="shared" si="33"/>
        <v>655.70364562916518</v>
      </c>
      <c r="AH167" s="11">
        <f t="shared" si="34"/>
        <v>676.90417690417678</v>
      </c>
      <c r="AI167" s="11">
        <f t="shared" si="35"/>
        <v>703.63055892469413</v>
      </c>
      <c r="AJ167" s="8">
        <v>11</v>
      </c>
      <c r="AK167" s="7"/>
      <c r="AL167" s="8"/>
      <c r="AM167" s="7" t="s">
        <v>335</v>
      </c>
      <c r="AN167" s="7"/>
      <c r="AO167" s="9">
        <v>6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7" t="s">
        <v>81</v>
      </c>
      <c r="AV167" s="9">
        <v>0</v>
      </c>
      <c r="AW167" s="7"/>
      <c r="AX167" s="7" t="s">
        <v>63</v>
      </c>
      <c r="AY167" s="7"/>
      <c r="AZ167" s="7"/>
      <c r="BA167" s="7"/>
      <c r="BB167" s="7"/>
      <c r="BC167" s="7"/>
    </row>
    <row r="168" spans="1:55" x14ac:dyDescent="0.2">
      <c r="A168" s="7" t="s">
        <v>498</v>
      </c>
      <c r="B168" s="8">
        <v>9</v>
      </c>
      <c r="C168" s="7" t="s">
        <v>683</v>
      </c>
      <c r="D168" s="8">
        <v>3</v>
      </c>
      <c r="E168" s="7" t="s">
        <v>133</v>
      </c>
      <c r="F168" s="7" t="s">
        <v>500</v>
      </c>
      <c r="G168" s="7" t="s">
        <v>684</v>
      </c>
      <c r="H168" s="7" t="s">
        <v>685</v>
      </c>
      <c r="I168" s="7" t="s">
        <v>106</v>
      </c>
      <c r="J168" s="9">
        <v>10</v>
      </c>
      <c r="K168" s="10">
        <v>900</v>
      </c>
      <c r="L168" s="9">
        <f t="shared" si="24"/>
        <v>9.0909090909090917</v>
      </c>
      <c r="M168" s="9">
        <v>10.57</v>
      </c>
      <c r="N168" s="10">
        <v>100</v>
      </c>
      <c r="O168" s="10">
        <v>1000</v>
      </c>
      <c r="P168" s="11">
        <f t="shared" si="25"/>
        <v>-10</v>
      </c>
      <c r="Q168" s="7" t="s">
        <v>107</v>
      </c>
      <c r="R168" s="9"/>
      <c r="S168" s="9">
        <f t="shared" si="26"/>
        <v>0</v>
      </c>
      <c r="T168" s="11">
        <f t="shared" si="27"/>
        <v>0</v>
      </c>
      <c r="U168" s="7" t="s">
        <v>63</v>
      </c>
      <c r="V168" s="8">
        <v>5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f t="shared" si="28"/>
        <v>0</v>
      </c>
      <c r="AC168" s="9">
        <f t="shared" si="29"/>
        <v>0</v>
      </c>
      <c r="AD168" s="9">
        <f t="shared" si="30"/>
        <v>8.5747899159663845</v>
      </c>
      <c r="AE168" s="9">
        <f t="shared" si="31"/>
        <v>8.34079696394687</v>
      </c>
      <c r="AF168" s="9">
        <f t="shared" si="32"/>
        <v>8.0634066587395932</v>
      </c>
      <c r="AG168" s="11">
        <f t="shared" si="33"/>
        <v>-100</v>
      </c>
      <c r="AH168" s="11">
        <f t="shared" si="34"/>
        <v>-100</v>
      </c>
      <c r="AI168" s="11">
        <f t="shared" si="35"/>
        <v>-100</v>
      </c>
      <c r="AJ168" s="8">
        <v>11</v>
      </c>
      <c r="AK168" s="7"/>
      <c r="AL168" s="8"/>
      <c r="AM168" s="7" t="s">
        <v>335</v>
      </c>
      <c r="AN168" s="7"/>
      <c r="AO168" s="9">
        <v>6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7" t="s">
        <v>81</v>
      </c>
      <c r="AV168" s="9">
        <v>0</v>
      </c>
      <c r="AW168" s="7"/>
      <c r="AX168" s="7" t="s">
        <v>63</v>
      </c>
      <c r="AY168" s="7"/>
      <c r="AZ168" s="7"/>
      <c r="BA168" s="7"/>
      <c r="BB168" s="7"/>
      <c r="BC168" s="7"/>
    </row>
    <row r="169" spans="1:55" x14ac:dyDescent="0.2">
      <c r="A169" s="7" t="s">
        <v>498</v>
      </c>
      <c r="B169" s="8">
        <v>9</v>
      </c>
      <c r="C169" s="7" t="s">
        <v>686</v>
      </c>
      <c r="D169" s="8">
        <v>4</v>
      </c>
      <c r="E169" s="7" t="s">
        <v>687</v>
      </c>
      <c r="F169" s="7" t="s">
        <v>688</v>
      </c>
      <c r="G169" s="7" t="s">
        <v>165</v>
      </c>
      <c r="H169" s="7" t="s">
        <v>689</v>
      </c>
      <c r="I169" s="7" t="s">
        <v>62</v>
      </c>
      <c r="J169" s="9">
        <v>5</v>
      </c>
      <c r="K169" s="10">
        <v>1300</v>
      </c>
      <c r="L169" s="9">
        <f t="shared" si="24"/>
        <v>16.666666666666664</v>
      </c>
      <c r="M169" s="9">
        <v>19.38</v>
      </c>
      <c r="N169" s="10">
        <v>100</v>
      </c>
      <c r="O169" s="10">
        <v>1400</v>
      </c>
      <c r="P169" s="11">
        <f t="shared" si="25"/>
        <v>-7.1428571428571423</v>
      </c>
      <c r="Q169" s="7" t="s">
        <v>122</v>
      </c>
      <c r="R169" s="9"/>
      <c r="S169" s="9">
        <f t="shared" si="26"/>
        <v>0</v>
      </c>
      <c r="T169" s="11">
        <f t="shared" si="27"/>
        <v>0</v>
      </c>
      <c r="U169" s="7" t="s">
        <v>63</v>
      </c>
      <c r="V169" s="8">
        <v>3</v>
      </c>
      <c r="W169" s="9">
        <v>0</v>
      </c>
      <c r="X169" s="9">
        <v>0</v>
      </c>
      <c r="Y169" s="9">
        <v>430</v>
      </c>
      <c r="Z169" s="9">
        <v>430</v>
      </c>
      <c r="AA169" s="9">
        <v>9.3000000000000007</v>
      </c>
      <c r="AB169" s="9">
        <f t="shared" si="28"/>
        <v>8.6357142857142861</v>
      </c>
      <c r="AC169" s="9">
        <f t="shared" si="29"/>
        <v>6.6428571428571432</v>
      </c>
      <c r="AD169" s="9">
        <f t="shared" si="30"/>
        <v>8.5747899159663845</v>
      </c>
      <c r="AE169" s="9">
        <f t="shared" si="31"/>
        <v>8.34079696394687</v>
      </c>
      <c r="AF169" s="9">
        <f t="shared" si="32"/>
        <v>8.0634066587395932</v>
      </c>
      <c r="AG169" s="11">
        <f t="shared" si="33"/>
        <v>-22.530380243041922</v>
      </c>
      <c r="AH169" s="11">
        <f t="shared" si="34"/>
        <v>-20.357045357045362</v>
      </c>
      <c r="AI169" s="11">
        <f t="shared" si="35"/>
        <v>-17.617237676370632</v>
      </c>
      <c r="AJ169" s="8">
        <v>11</v>
      </c>
      <c r="AK169" s="7"/>
      <c r="AL169" s="8"/>
      <c r="AM169" s="7" t="s">
        <v>335</v>
      </c>
      <c r="AN169" s="7"/>
      <c r="AO169" s="9">
        <v>6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7" t="s">
        <v>81</v>
      </c>
      <c r="AV169" s="9">
        <v>0</v>
      </c>
      <c r="AW169" s="7"/>
      <c r="AX169" s="7" t="s">
        <v>63</v>
      </c>
      <c r="AY169" s="7"/>
      <c r="AZ169" s="7"/>
      <c r="BA169" s="7"/>
      <c r="BB169" s="7"/>
      <c r="BC169" s="7"/>
    </row>
    <row r="170" spans="1:55" x14ac:dyDescent="0.2">
      <c r="A170" s="7" t="s">
        <v>498</v>
      </c>
      <c r="B170" s="8">
        <v>9</v>
      </c>
      <c r="C170" s="7" t="s">
        <v>690</v>
      </c>
      <c r="D170" s="8">
        <v>5</v>
      </c>
      <c r="E170" s="7" t="s">
        <v>653</v>
      </c>
      <c r="F170" s="7" t="s">
        <v>654</v>
      </c>
      <c r="G170" s="7" t="s">
        <v>691</v>
      </c>
      <c r="H170" s="7" t="s">
        <v>279</v>
      </c>
      <c r="I170" s="7" t="s">
        <v>106</v>
      </c>
      <c r="J170" s="9">
        <v>10</v>
      </c>
      <c r="K170" s="10">
        <v>900</v>
      </c>
      <c r="L170" s="9">
        <f t="shared" si="24"/>
        <v>9.0909090909090917</v>
      </c>
      <c r="M170" s="9">
        <v>10.57</v>
      </c>
      <c r="N170" s="10">
        <v>100</v>
      </c>
      <c r="O170" s="10">
        <v>1000</v>
      </c>
      <c r="P170" s="11">
        <f t="shared" si="25"/>
        <v>-10</v>
      </c>
      <c r="Q170" s="7" t="s">
        <v>107</v>
      </c>
      <c r="R170" s="9"/>
      <c r="S170" s="9">
        <f t="shared" si="26"/>
        <v>0</v>
      </c>
      <c r="T170" s="11">
        <f t="shared" si="27"/>
        <v>0</v>
      </c>
      <c r="U170" s="7" t="s">
        <v>63</v>
      </c>
      <c r="V170" s="8">
        <v>10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f t="shared" si="28"/>
        <v>0</v>
      </c>
      <c r="AC170" s="9">
        <f t="shared" si="29"/>
        <v>0</v>
      </c>
      <c r="AD170" s="9">
        <f t="shared" si="30"/>
        <v>8.5747899159663845</v>
      </c>
      <c r="AE170" s="9">
        <f t="shared" si="31"/>
        <v>8.34079696394687</v>
      </c>
      <c r="AF170" s="9">
        <f t="shared" si="32"/>
        <v>8.0634066587395932</v>
      </c>
      <c r="AG170" s="11">
        <f t="shared" si="33"/>
        <v>-100</v>
      </c>
      <c r="AH170" s="11">
        <f t="shared" si="34"/>
        <v>-100</v>
      </c>
      <c r="AI170" s="11">
        <f t="shared" si="35"/>
        <v>-100</v>
      </c>
      <c r="AJ170" s="8">
        <v>11</v>
      </c>
      <c r="AK170" s="7"/>
      <c r="AL170" s="8"/>
      <c r="AM170" s="7" t="s">
        <v>335</v>
      </c>
      <c r="AN170" s="7"/>
      <c r="AO170" s="9">
        <v>6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7" t="s">
        <v>81</v>
      </c>
      <c r="AV170" s="9">
        <v>0</v>
      </c>
      <c r="AW170" s="7"/>
      <c r="AX170" s="7" t="s">
        <v>63</v>
      </c>
      <c r="AY170" s="7"/>
      <c r="AZ170" s="7"/>
      <c r="BA170" s="7"/>
      <c r="BB170" s="7"/>
      <c r="BC170" s="7"/>
    </row>
    <row r="171" spans="1:55" x14ac:dyDescent="0.2">
      <c r="A171" s="14" t="s">
        <v>498</v>
      </c>
      <c r="B171" s="15">
        <v>9</v>
      </c>
      <c r="C171" s="14" t="s">
        <v>692</v>
      </c>
      <c r="D171" s="15">
        <v>6</v>
      </c>
      <c r="E171" s="14" t="s">
        <v>74</v>
      </c>
      <c r="F171" s="14" t="s">
        <v>693</v>
      </c>
      <c r="G171" s="14" t="s">
        <v>433</v>
      </c>
      <c r="H171" s="14" t="s">
        <v>189</v>
      </c>
      <c r="I171" s="14" t="s">
        <v>207</v>
      </c>
      <c r="J171" s="16">
        <v>20</v>
      </c>
      <c r="K171" s="17">
        <v>700</v>
      </c>
      <c r="L171" s="16">
        <f t="shared" si="24"/>
        <v>4.7619047619047619</v>
      </c>
      <c r="M171" s="16">
        <v>0</v>
      </c>
      <c r="N171" s="17">
        <v>-700</v>
      </c>
      <c r="O171" s="17">
        <v>0</v>
      </c>
      <c r="P171" s="18">
        <f t="shared" si="25"/>
        <v>0</v>
      </c>
      <c r="Q171" s="14"/>
      <c r="R171" s="16"/>
      <c r="S171" s="16">
        <f t="shared" si="26"/>
        <v>0</v>
      </c>
      <c r="T171" s="18">
        <f t="shared" si="27"/>
        <v>0</v>
      </c>
      <c r="U171" s="14" t="s">
        <v>63</v>
      </c>
      <c r="V171" s="15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f t="shared" si="28"/>
        <v>0</v>
      </c>
      <c r="AC171" s="16">
        <f t="shared" si="29"/>
        <v>0</v>
      </c>
      <c r="AD171" s="16">
        <f t="shared" si="30"/>
        <v>8.5747899159663845</v>
      </c>
      <c r="AE171" s="16">
        <f t="shared" si="31"/>
        <v>8.34079696394687</v>
      </c>
      <c r="AF171" s="16">
        <f t="shared" si="32"/>
        <v>8.0634066587395932</v>
      </c>
      <c r="AG171" s="18">
        <f t="shared" si="33"/>
        <v>-100</v>
      </c>
      <c r="AH171" s="18">
        <f t="shared" si="34"/>
        <v>-100</v>
      </c>
      <c r="AI171" s="18">
        <f t="shared" si="35"/>
        <v>-100</v>
      </c>
      <c r="AJ171" s="15">
        <v>11</v>
      </c>
      <c r="AK171" s="14"/>
      <c r="AL171" s="15"/>
      <c r="AM171" s="14" t="s">
        <v>335</v>
      </c>
      <c r="AN171" s="14"/>
      <c r="AO171" s="16">
        <v>6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4"/>
      <c r="AV171" s="16">
        <v>0</v>
      </c>
      <c r="AW171" s="14"/>
      <c r="AX171" s="14" t="s">
        <v>63</v>
      </c>
      <c r="AY171" s="14"/>
      <c r="AZ171" s="14"/>
      <c r="BA171" s="14"/>
      <c r="BB171" s="14"/>
      <c r="BC171" s="14"/>
    </row>
    <row r="172" spans="1:55" x14ac:dyDescent="0.2">
      <c r="A172" s="7" t="s">
        <v>498</v>
      </c>
      <c r="B172" s="8">
        <v>9</v>
      </c>
      <c r="C172" s="7" t="s">
        <v>694</v>
      </c>
      <c r="D172" s="8">
        <v>7</v>
      </c>
      <c r="E172" s="7" t="s">
        <v>176</v>
      </c>
      <c r="F172" s="7" t="s">
        <v>182</v>
      </c>
      <c r="G172" s="7" t="s">
        <v>695</v>
      </c>
      <c r="H172" s="7" t="s">
        <v>696</v>
      </c>
      <c r="I172" s="7" t="s">
        <v>207</v>
      </c>
      <c r="J172" s="9">
        <v>20</v>
      </c>
      <c r="K172" s="10">
        <v>700</v>
      </c>
      <c r="L172" s="9">
        <f t="shared" si="24"/>
        <v>4.7619047619047619</v>
      </c>
      <c r="M172" s="9">
        <v>5.54</v>
      </c>
      <c r="N172" s="10">
        <v>0</v>
      </c>
      <c r="O172" s="10">
        <v>700</v>
      </c>
      <c r="P172" s="11">
        <f t="shared" si="25"/>
        <v>0</v>
      </c>
      <c r="Q172" s="7" t="s">
        <v>697</v>
      </c>
      <c r="R172" s="9"/>
      <c r="S172" s="9">
        <f t="shared" si="26"/>
        <v>0</v>
      </c>
      <c r="T172" s="11">
        <f t="shared" si="27"/>
        <v>0</v>
      </c>
      <c r="U172" s="7" t="s">
        <v>63</v>
      </c>
      <c r="V172" s="8">
        <v>7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f t="shared" si="28"/>
        <v>0</v>
      </c>
      <c r="AC172" s="9">
        <f t="shared" si="29"/>
        <v>0</v>
      </c>
      <c r="AD172" s="9">
        <f t="shared" si="30"/>
        <v>8.5747899159663845</v>
      </c>
      <c r="AE172" s="9">
        <f t="shared" si="31"/>
        <v>8.34079696394687</v>
      </c>
      <c r="AF172" s="9">
        <f t="shared" si="32"/>
        <v>8.0634066587395932</v>
      </c>
      <c r="AG172" s="11">
        <f t="shared" si="33"/>
        <v>-100</v>
      </c>
      <c r="AH172" s="11">
        <f t="shared" si="34"/>
        <v>-100</v>
      </c>
      <c r="AI172" s="11">
        <f t="shared" si="35"/>
        <v>-100</v>
      </c>
      <c r="AJ172" s="8">
        <v>11</v>
      </c>
      <c r="AK172" s="7"/>
      <c r="AL172" s="8"/>
      <c r="AM172" s="7" t="s">
        <v>335</v>
      </c>
      <c r="AN172" s="7"/>
      <c r="AO172" s="9">
        <v>6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7" t="s">
        <v>81</v>
      </c>
      <c r="AV172" s="9">
        <v>0</v>
      </c>
      <c r="AW172" s="7"/>
      <c r="AX172" s="7" t="s">
        <v>63</v>
      </c>
      <c r="AY172" s="7"/>
      <c r="AZ172" s="7"/>
      <c r="BA172" s="7"/>
      <c r="BB172" s="7"/>
      <c r="BC172" s="7"/>
    </row>
    <row r="173" spans="1:55" x14ac:dyDescent="0.2">
      <c r="A173" s="7" t="s">
        <v>498</v>
      </c>
      <c r="B173" s="8">
        <v>9</v>
      </c>
      <c r="C173" s="7" t="s">
        <v>698</v>
      </c>
      <c r="D173" s="8">
        <v>8</v>
      </c>
      <c r="E173" s="7" t="s">
        <v>193</v>
      </c>
      <c r="F173" s="7" t="s">
        <v>266</v>
      </c>
      <c r="G173" s="7" t="s">
        <v>281</v>
      </c>
      <c r="H173" s="7" t="s">
        <v>699</v>
      </c>
      <c r="I173" s="7" t="s">
        <v>61</v>
      </c>
      <c r="J173" s="9">
        <v>6</v>
      </c>
      <c r="K173" s="10">
        <v>1200</v>
      </c>
      <c r="L173" s="9">
        <f t="shared" si="24"/>
        <v>14.285714285714285</v>
      </c>
      <c r="M173" s="9">
        <v>16.61</v>
      </c>
      <c r="N173" s="10">
        <v>100</v>
      </c>
      <c r="O173" s="10">
        <v>1300</v>
      </c>
      <c r="P173" s="11">
        <f t="shared" si="25"/>
        <v>-7.6923076923076925</v>
      </c>
      <c r="Q173" s="7" t="s">
        <v>62</v>
      </c>
      <c r="R173" s="9"/>
      <c r="S173" s="9">
        <f t="shared" si="26"/>
        <v>0</v>
      </c>
      <c r="T173" s="11">
        <f t="shared" si="27"/>
        <v>0</v>
      </c>
      <c r="U173" s="7" t="s">
        <v>63</v>
      </c>
      <c r="V173" s="8">
        <v>6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f t="shared" si="28"/>
        <v>0</v>
      </c>
      <c r="AC173" s="9">
        <f t="shared" si="29"/>
        <v>0</v>
      </c>
      <c r="AD173" s="9">
        <f t="shared" si="30"/>
        <v>8.5747899159663845</v>
      </c>
      <c r="AE173" s="9">
        <f t="shared" si="31"/>
        <v>8.34079696394687</v>
      </c>
      <c r="AF173" s="9">
        <f t="shared" si="32"/>
        <v>8.0634066587395932</v>
      </c>
      <c r="AG173" s="11">
        <f t="shared" si="33"/>
        <v>-100</v>
      </c>
      <c r="AH173" s="11">
        <f t="shared" si="34"/>
        <v>-100</v>
      </c>
      <c r="AI173" s="11">
        <f t="shared" si="35"/>
        <v>-100</v>
      </c>
      <c r="AJ173" s="8">
        <v>11</v>
      </c>
      <c r="AK173" s="7"/>
      <c r="AL173" s="8"/>
      <c r="AM173" s="7" t="s">
        <v>335</v>
      </c>
      <c r="AN173" s="7"/>
      <c r="AO173" s="9">
        <v>6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7" t="s">
        <v>81</v>
      </c>
      <c r="AV173" s="9">
        <v>0</v>
      </c>
      <c r="AW173" s="7"/>
      <c r="AX173" s="7" t="s">
        <v>63</v>
      </c>
      <c r="AY173" s="7"/>
      <c r="AZ173" s="7"/>
      <c r="BA173" s="7"/>
      <c r="BB173" s="7"/>
      <c r="BC173" s="7"/>
    </row>
    <row r="174" spans="1:55" x14ac:dyDescent="0.2">
      <c r="A174" s="14" t="s">
        <v>498</v>
      </c>
      <c r="B174" s="15">
        <v>9</v>
      </c>
      <c r="C174" s="14" t="s">
        <v>700</v>
      </c>
      <c r="D174" s="15">
        <v>9</v>
      </c>
      <c r="E174" s="14" t="s">
        <v>124</v>
      </c>
      <c r="F174" s="14" t="s">
        <v>346</v>
      </c>
      <c r="G174" s="14" t="s">
        <v>338</v>
      </c>
      <c r="H174" s="14" t="s">
        <v>651</v>
      </c>
      <c r="I174" s="14" t="s">
        <v>61</v>
      </c>
      <c r="J174" s="16">
        <v>6</v>
      </c>
      <c r="K174" s="17">
        <v>1200</v>
      </c>
      <c r="L174" s="16">
        <f t="shared" si="24"/>
        <v>14.285714285714285</v>
      </c>
      <c r="M174" s="16">
        <v>0</v>
      </c>
      <c r="N174" s="17">
        <v>-1200</v>
      </c>
      <c r="O174" s="17">
        <v>0</v>
      </c>
      <c r="P174" s="18">
        <f t="shared" si="25"/>
        <v>0</v>
      </c>
      <c r="Q174" s="14"/>
      <c r="R174" s="16"/>
      <c r="S174" s="16">
        <f t="shared" si="26"/>
        <v>0</v>
      </c>
      <c r="T174" s="18">
        <f t="shared" si="27"/>
        <v>0</v>
      </c>
      <c r="U174" s="14" t="s">
        <v>63</v>
      </c>
      <c r="V174" s="15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f t="shared" si="28"/>
        <v>0</v>
      </c>
      <c r="AC174" s="16">
        <f t="shared" si="29"/>
        <v>0</v>
      </c>
      <c r="AD174" s="16">
        <f t="shared" si="30"/>
        <v>8.5747899159663845</v>
      </c>
      <c r="AE174" s="16">
        <f t="shared" si="31"/>
        <v>8.34079696394687</v>
      </c>
      <c r="AF174" s="16">
        <f t="shared" si="32"/>
        <v>8.0634066587395932</v>
      </c>
      <c r="AG174" s="18">
        <f t="shared" si="33"/>
        <v>-100</v>
      </c>
      <c r="AH174" s="18">
        <f t="shared" si="34"/>
        <v>-100</v>
      </c>
      <c r="AI174" s="18">
        <f t="shared" si="35"/>
        <v>-100</v>
      </c>
      <c r="AJ174" s="15">
        <v>11</v>
      </c>
      <c r="AK174" s="14"/>
      <c r="AL174" s="15"/>
      <c r="AM174" s="14" t="s">
        <v>335</v>
      </c>
      <c r="AN174" s="14"/>
      <c r="AO174" s="16">
        <v>6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4"/>
      <c r="AV174" s="16">
        <v>0</v>
      </c>
      <c r="AW174" s="14"/>
      <c r="AX174" s="14" t="s">
        <v>63</v>
      </c>
      <c r="AY174" s="14"/>
      <c r="AZ174" s="14"/>
      <c r="BA174" s="14"/>
      <c r="BB174" s="14"/>
      <c r="BC174" s="14"/>
    </row>
    <row r="175" spans="1:55" x14ac:dyDescent="0.2">
      <c r="A175" s="7" t="s">
        <v>498</v>
      </c>
      <c r="B175" s="8">
        <v>9</v>
      </c>
      <c r="C175" s="7" t="s">
        <v>701</v>
      </c>
      <c r="D175" s="8">
        <v>10</v>
      </c>
      <c r="E175" s="7" t="s">
        <v>57</v>
      </c>
      <c r="F175" s="7" t="s">
        <v>702</v>
      </c>
      <c r="G175" s="7" t="s">
        <v>354</v>
      </c>
      <c r="H175" s="7" t="s">
        <v>178</v>
      </c>
      <c r="I175" s="7" t="s">
        <v>107</v>
      </c>
      <c r="J175" s="9">
        <v>8</v>
      </c>
      <c r="K175" s="10">
        <v>1000</v>
      </c>
      <c r="L175" s="9">
        <f t="shared" si="24"/>
        <v>11.111111111111111</v>
      </c>
      <c r="M175" s="9">
        <v>12.92</v>
      </c>
      <c r="N175" s="10">
        <v>200</v>
      </c>
      <c r="O175" s="10">
        <v>1200</v>
      </c>
      <c r="P175" s="11">
        <f t="shared" si="25"/>
        <v>-16.666666666666664</v>
      </c>
      <c r="Q175" s="7" t="s">
        <v>375</v>
      </c>
      <c r="R175" s="9"/>
      <c r="S175" s="9">
        <f t="shared" si="26"/>
        <v>0</v>
      </c>
      <c r="T175" s="11">
        <f t="shared" si="27"/>
        <v>0</v>
      </c>
      <c r="U175" s="7" t="s">
        <v>63</v>
      </c>
      <c r="V175" s="8">
        <v>4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f t="shared" si="28"/>
        <v>0</v>
      </c>
      <c r="AC175" s="9">
        <f t="shared" si="29"/>
        <v>0</v>
      </c>
      <c r="AD175" s="9">
        <f t="shared" si="30"/>
        <v>8.5747899159663845</v>
      </c>
      <c r="AE175" s="9">
        <f t="shared" si="31"/>
        <v>8.34079696394687</v>
      </c>
      <c r="AF175" s="9">
        <f t="shared" si="32"/>
        <v>8.0634066587395932</v>
      </c>
      <c r="AG175" s="11">
        <f t="shared" si="33"/>
        <v>-100</v>
      </c>
      <c r="AH175" s="11">
        <f t="shared" si="34"/>
        <v>-100</v>
      </c>
      <c r="AI175" s="11">
        <f t="shared" si="35"/>
        <v>-100</v>
      </c>
      <c r="AJ175" s="8">
        <v>11</v>
      </c>
      <c r="AK175" s="7"/>
      <c r="AL175" s="8"/>
      <c r="AM175" s="7" t="s">
        <v>335</v>
      </c>
      <c r="AN175" s="7"/>
      <c r="AO175" s="9">
        <v>6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7" t="s">
        <v>81</v>
      </c>
      <c r="AV175" s="9">
        <v>0</v>
      </c>
      <c r="AW175" s="7"/>
      <c r="AX175" s="7" t="s">
        <v>63</v>
      </c>
      <c r="AY175" s="7"/>
      <c r="AZ175" s="7"/>
      <c r="BA175" s="7"/>
      <c r="BB175" s="7"/>
      <c r="BC175" s="7"/>
    </row>
    <row r="176" spans="1:55" x14ac:dyDescent="0.2">
      <c r="A176" s="7" t="s">
        <v>498</v>
      </c>
      <c r="B176" s="8">
        <v>9</v>
      </c>
      <c r="C176" s="7" t="s">
        <v>703</v>
      </c>
      <c r="D176" s="8">
        <v>11</v>
      </c>
      <c r="E176" s="7" t="s">
        <v>111</v>
      </c>
      <c r="F176" s="7" t="s">
        <v>704</v>
      </c>
      <c r="G176" s="7" t="s">
        <v>678</v>
      </c>
      <c r="H176" s="7" t="s">
        <v>705</v>
      </c>
      <c r="I176" s="7" t="s">
        <v>106</v>
      </c>
      <c r="J176" s="9">
        <v>10</v>
      </c>
      <c r="K176" s="10">
        <v>900</v>
      </c>
      <c r="L176" s="9">
        <f t="shared" si="24"/>
        <v>9.0909090909090917</v>
      </c>
      <c r="M176" s="9">
        <v>10.57</v>
      </c>
      <c r="N176" s="10">
        <v>100</v>
      </c>
      <c r="O176" s="10">
        <v>1000</v>
      </c>
      <c r="P176" s="11">
        <f t="shared" si="25"/>
        <v>-10</v>
      </c>
      <c r="Q176" s="7" t="s">
        <v>107</v>
      </c>
      <c r="R176" s="9"/>
      <c r="S176" s="9">
        <f t="shared" si="26"/>
        <v>0</v>
      </c>
      <c r="T176" s="11">
        <f t="shared" si="27"/>
        <v>0</v>
      </c>
      <c r="U176" s="7" t="s">
        <v>63</v>
      </c>
      <c r="V176" s="8">
        <v>2</v>
      </c>
      <c r="W176" s="9">
        <v>0</v>
      </c>
      <c r="X176" s="9">
        <v>792</v>
      </c>
      <c r="Y176" s="9">
        <v>502</v>
      </c>
      <c r="Z176" s="9">
        <v>1294</v>
      </c>
      <c r="AA176" s="9">
        <v>27.94</v>
      </c>
      <c r="AB176" s="9">
        <f t="shared" si="28"/>
        <v>25.146000000000001</v>
      </c>
      <c r="AC176" s="9">
        <f t="shared" si="29"/>
        <v>27.94</v>
      </c>
      <c r="AD176" s="9">
        <f t="shared" si="30"/>
        <v>8.5747899159663845</v>
      </c>
      <c r="AE176" s="9">
        <f t="shared" si="31"/>
        <v>8.34079696394687</v>
      </c>
      <c r="AF176" s="9">
        <f t="shared" si="32"/>
        <v>8.0634066587395932</v>
      </c>
      <c r="AG176" s="11">
        <f t="shared" si="33"/>
        <v>225.83888671109378</v>
      </c>
      <c r="AH176" s="11">
        <f t="shared" si="34"/>
        <v>234.97997997997996</v>
      </c>
      <c r="AI176" s="11">
        <f t="shared" si="35"/>
        <v>246.50367000549318</v>
      </c>
      <c r="AJ176" s="8">
        <v>11</v>
      </c>
      <c r="AK176" s="7"/>
      <c r="AL176" s="8"/>
      <c r="AM176" s="7" t="s">
        <v>335</v>
      </c>
      <c r="AN176" s="7"/>
      <c r="AO176" s="9">
        <v>6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7" t="s">
        <v>81</v>
      </c>
      <c r="AV176" s="9">
        <v>0</v>
      </c>
      <c r="AW176" s="7"/>
      <c r="AX176" s="7" t="s">
        <v>63</v>
      </c>
      <c r="AY176" s="7"/>
      <c r="AZ176" s="7"/>
      <c r="BA176" s="7"/>
      <c r="BB176" s="7"/>
      <c r="BC176" s="7"/>
    </row>
    <row r="177" spans="1:55" x14ac:dyDescent="0.2">
      <c r="A177" s="7" t="s">
        <v>498</v>
      </c>
      <c r="B177" s="8">
        <v>9</v>
      </c>
      <c r="C177" s="7" t="s">
        <v>706</v>
      </c>
      <c r="D177" s="8">
        <v>12</v>
      </c>
      <c r="E177" s="7" t="s">
        <v>198</v>
      </c>
      <c r="F177" s="7" t="s">
        <v>707</v>
      </c>
      <c r="G177" s="7" t="s">
        <v>708</v>
      </c>
      <c r="H177" s="7" t="s">
        <v>556</v>
      </c>
      <c r="I177" s="7" t="s">
        <v>172</v>
      </c>
      <c r="J177" s="9">
        <v>12</v>
      </c>
      <c r="K177" s="10">
        <v>800</v>
      </c>
      <c r="L177" s="9">
        <f t="shared" si="24"/>
        <v>7.6923076923076925</v>
      </c>
      <c r="M177" s="9">
        <v>8.94</v>
      </c>
      <c r="N177" s="10">
        <v>100</v>
      </c>
      <c r="O177" s="10">
        <v>900</v>
      </c>
      <c r="P177" s="11">
        <f t="shared" si="25"/>
        <v>-11.111111111111111</v>
      </c>
      <c r="Q177" s="7" t="s">
        <v>106</v>
      </c>
      <c r="R177" s="9"/>
      <c r="S177" s="9">
        <f t="shared" si="26"/>
        <v>0</v>
      </c>
      <c r="T177" s="11">
        <f t="shared" si="27"/>
        <v>0</v>
      </c>
      <c r="U177" s="7" t="s">
        <v>63</v>
      </c>
      <c r="V177" s="8">
        <v>9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f t="shared" si="28"/>
        <v>0</v>
      </c>
      <c r="AC177" s="9">
        <f t="shared" si="29"/>
        <v>0</v>
      </c>
      <c r="AD177" s="9">
        <f t="shared" si="30"/>
        <v>8.5747899159663845</v>
      </c>
      <c r="AE177" s="9">
        <f t="shared" si="31"/>
        <v>8.34079696394687</v>
      </c>
      <c r="AF177" s="9">
        <f t="shared" si="32"/>
        <v>8.0634066587395932</v>
      </c>
      <c r="AG177" s="11">
        <f t="shared" si="33"/>
        <v>-100</v>
      </c>
      <c r="AH177" s="11">
        <f t="shared" si="34"/>
        <v>-100</v>
      </c>
      <c r="AI177" s="11">
        <f t="shared" si="35"/>
        <v>-100</v>
      </c>
      <c r="AJ177" s="8">
        <v>11</v>
      </c>
      <c r="AK177" s="7"/>
      <c r="AL177" s="8"/>
      <c r="AM177" s="7" t="s">
        <v>335</v>
      </c>
      <c r="AN177" s="7"/>
      <c r="AO177" s="9">
        <v>6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7" t="s">
        <v>81</v>
      </c>
      <c r="AV177" s="9">
        <v>0</v>
      </c>
      <c r="AW177" s="7"/>
      <c r="AX177" s="7" t="s">
        <v>63</v>
      </c>
      <c r="AY177" s="7"/>
      <c r="AZ177" s="7"/>
      <c r="BA177" s="7"/>
      <c r="BB177" s="7"/>
      <c r="BC177" s="7"/>
    </row>
    <row r="178" spans="1:55" x14ac:dyDescent="0.2">
      <c r="A178" s="7" t="s">
        <v>498</v>
      </c>
      <c r="B178" s="8">
        <v>9</v>
      </c>
      <c r="C178" s="7" t="s">
        <v>709</v>
      </c>
      <c r="D178" s="8">
        <v>13</v>
      </c>
      <c r="E178" s="7" t="s">
        <v>187</v>
      </c>
      <c r="F178" s="7" t="s">
        <v>688</v>
      </c>
      <c r="G178" s="7" t="s">
        <v>710</v>
      </c>
      <c r="H178" s="7" t="s">
        <v>711</v>
      </c>
      <c r="I178" s="7" t="s">
        <v>329</v>
      </c>
      <c r="J178" s="9">
        <v>15</v>
      </c>
      <c r="K178" s="10">
        <v>800</v>
      </c>
      <c r="L178" s="9">
        <f t="shared" si="24"/>
        <v>6.25</v>
      </c>
      <c r="M178" s="9">
        <v>7.27</v>
      </c>
      <c r="N178" s="10">
        <v>0</v>
      </c>
      <c r="O178" s="10">
        <v>800</v>
      </c>
      <c r="P178" s="11">
        <f t="shared" si="25"/>
        <v>0</v>
      </c>
      <c r="Q178" s="7" t="s">
        <v>712</v>
      </c>
      <c r="R178" s="9"/>
      <c r="S178" s="9">
        <f t="shared" si="26"/>
        <v>0</v>
      </c>
      <c r="T178" s="11">
        <f t="shared" si="27"/>
        <v>0</v>
      </c>
      <c r="U178" s="7" t="s">
        <v>63</v>
      </c>
      <c r="V178" s="8">
        <v>11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f t="shared" si="28"/>
        <v>0</v>
      </c>
      <c r="AC178" s="9">
        <f t="shared" si="29"/>
        <v>0</v>
      </c>
      <c r="AD178" s="9">
        <f t="shared" si="30"/>
        <v>8.5747899159663845</v>
      </c>
      <c r="AE178" s="9">
        <f t="shared" si="31"/>
        <v>8.34079696394687</v>
      </c>
      <c r="AF178" s="9">
        <f t="shared" si="32"/>
        <v>8.0634066587395932</v>
      </c>
      <c r="AG178" s="11">
        <f t="shared" si="33"/>
        <v>-100</v>
      </c>
      <c r="AH178" s="11">
        <f t="shared" si="34"/>
        <v>-100</v>
      </c>
      <c r="AI178" s="11">
        <f t="shared" si="35"/>
        <v>-100</v>
      </c>
      <c r="AJ178" s="8">
        <v>11</v>
      </c>
      <c r="AK178" s="7"/>
      <c r="AL178" s="8"/>
      <c r="AM178" s="7" t="s">
        <v>335</v>
      </c>
      <c r="AN178" s="7"/>
      <c r="AO178" s="9">
        <v>6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7" t="s">
        <v>81</v>
      </c>
      <c r="AV178" s="9">
        <v>0</v>
      </c>
      <c r="AW178" s="7"/>
      <c r="AX178" s="7" t="s">
        <v>63</v>
      </c>
      <c r="AY178" s="7"/>
      <c r="AZ178" s="7"/>
      <c r="BA178" s="7"/>
      <c r="BB178" s="7"/>
      <c r="BC178" s="7"/>
    </row>
    <row r="179" spans="1:55" x14ac:dyDescent="0.2">
      <c r="A179" s="19" t="s">
        <v>498</v>
      </c>
      <c r="B179" s="20">
        <v>10</v>
      </c>
      <c r="C179" s="19" t="s">
        <v>713</v>
      </c>
      <c r="D179" s="20">
        <v>1</v>
      </c>
      <c r="E179" s="19" t="s">
        <v>332</v>
      </c>
      <c r="F179" s="19" t="s">
        <v>632</v>
      </c>
      <c r="G179" s="19" t="s">
        <v>140</v>
      </c>
      <c r="H179" s="19" t="s">
        <v>714</v>
      </c>
      <c r="I179" s="19" t="s">
        <v>329</v>
      </c>
      <c r="J179" s="21">
        <v>15</v>
      </c>
      <c r="K179" s="22">
        <v>800</v>
      </c>
      <c r="L179" s="21">
        <f t="shared" si="24"/>
        <v>6.25</v>
      </c>
      <c r="M179" s="21">
        <v>10.24</v>
      </c>
      <c r="N179" s="22">
        <v>200</v>
      </c>
      <c r="O179" s="22">
        <v>1000</v>
      </c>
      <c r="P179" s="23">
        <f t="shared" si="25"/>
        <v>-20</v>
      </c>
      <c r="Q179" s="19" t="s">
        <v>597</v>
      </c>
      <c r="R179" s="21">
        <v>41.87</v>
      </c>
      <c r="S179" s="21">
        <f t="shared" si="26"/>
        <v>26.869999999999997</v>
      </c>
      <c r="T179" s="23">
        <f t="shared" si="27"/>
        <v>179.13333333333333</v>
      </c>
      <c r="U179" s="19" t="s">
        <v>63</v>
      </c>
      <c r="V179" s="20">
        <v>6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f t="shared" si="28"/>
        <v>0</v>
      </c>
      <c r="AC179" s="21">
        <f t="shared" si="29"/>
        <v>0</v>
      </c>
      <c r="AD179" s="21">
        <f t="shared" si="30"/>
        <v>10.227397260273971</v>
      </c>
      <c r="AE179" s="21">
        <f t="shared" si="31"/>
        <v>8.34079696394687</v>
      </c>
      <c r="AF179" s="21">
        <f t="shared" si="32"/>
        <v>8.0634066587395932</v>
      </c>
      <c r="AG179" s="23">
        <f t="shared" si="33"/>
        <v>-100</v>
      </c>
      <c r="AH179" s="23">
        <f t="shared" si="34"/>
        <v>-100</v>
      </c>
      <c r="AI179" s="23">
        <f t="shared" si="35"/>
        <v>-100</v>
      </c>
      <c r="AJ179" s="20">
        <v>10</v>
      </c>
      <c r="AK179" s="19" t="s">
        <v>64</v>
      </c>
      <c r="AL179" s="20">
        <v>57</v>
      </c>
      <c r="AM179" s="19" t="s">
        <v>213</v>
      </c>
      <c r="AN179" s="19" t="s">
        <v>214</v>
      </c>
      <c r="AO179" s="21">
        <v>8</v>
      </c>
      <c r="AP179" s="20">
        <v>1</v>
      </c>
      <c r="AQ179" s="20">
        <v>4</v>
      </c>
      <c r="AR179" s="20">
        <v>4</v>
      </c>
      <c r="AS179" s="20">
        <v>4</v>
      </c>
      <c r="AT179" s="20">
        <v>6</v>
      </c>
      <c r="AU179" s="19" t="s">
        <v>81</v>
      </c>
      <c r="AV179" s="21">
        <v>-13.2</v>
      </c>
      <c r="AW179" s="19" t="s">
        <v>715</v>
      </c>
      <c r="AX179" s="19" t="s">
        <v>63</v>
      </c>
      <c r="AY179" s="19"/>
      <c r="AZ179" s="19" t="s">
        <v>716</v>
      </c>
      <c r="BA179" s="19" t="s">
        <v>717</v>
      </c>
      <c r="BB179" s="19" t="s">
        <v>718</v>
      </c>
      <c r="BC179" s="19" t="s">
        <v>719</v>
      </c>
    </row>
    <row r="180" spans="1:55" x14ac:dyDescent="0.2">
      <c r="A180" s="7" t="s">
        <v>498</v>
      </c>
      <c r="B180" s="8">
        <v>10</v>
      </c>
      <c r="C180" s="7" t="s">
        <v>720</v>
      </c>
      <c r="D180" s="8">
        <v>2</v>
      </c>
      <c r="E180" s="7" t="s">
        <v>193</v>
      </c>
      <c r="F180" s="7" t="s">
        <v>337</v>
      </c>
      <c r="G180" s="7" t="s">
        <v>593</v>
      </c>
      <c r="H180" s="7" t="s">
        <v>696</v>
      </c>
      <c r="I180" s="7" t="s">
        <v>78</v>
      </c>
      <c r="J180" s="9">
        <v>3</v>
      </c>
      <c r="K180" s="10">
        <v>1600</v>
      </c>
      <c r="L180" s="9">
        <f t="shared" si="24"/>
        <v>25</v>
      </c>
      <c r="M180" s="9">
        <v>40.98</v>
      </c>
      <c r="N180" s="10">
        <v>600</v>
      </c>
      <c r="O180" s="10">
        <v>2200</v>
      </c>
      <c r="P180" s="11">
        <f t="shared" si="25"/>
        <v>-27.27272727272727</v>
      </c>
      <c r="Q180" s="7" t="s">
        <v>99</v>
      </c>
      <c r="R180" s="9">
        <v>2.6</v>
      </c>
      <c r="S180" s="9">
        <f t="shared" si="26"/>
        <v>-0.39999999999999991</v>
      </c>
      <c r="T180" s="11">
        <f t="shared" si="27"/>
        <v>-13.33333333333333</v>
      </c>
      <c r="U180" s="7" t="s">
        <v>80</v>
      </c>
      <c r="V180" s="8">
        <v>4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f t="shared" si="28"/>
        <v>0</v>
      </c>
      <c r="AC180" s="9">
        <f t="shared" si="29"/>
        <v>0</v>
      </c>
      <c r="AD180" s="9">
        <f t="shared" si="30"/>
        <v>10.227397260273971</v>
      </c>
      <c r="AE180" s="9">
        <f t="shared" si="31"/>
        <v>8.34079696394687</v>
      </c>
      <c r="AF180" s="9">
        <f t="shared" si="32"/>
        <v>8.0634066587395932</v>
      </c>
      <c r="AG180" s="11">
        <f t="shared" si="33"/>
        <v>-100</v>
      </c>
      <c r="AH180" s="11">
        <f t="shared" si="34"/>
        <v>-100</v>
      </c>
      <c r="AI180" s="11">
        <f t="shared" si="35"/>
        <v>-100</v>
      </c>
      <c r="AJ180" s="8">
        <v>10</v>
      </c>
      <c r="AK180" s="7" t="s">
        <v>64</v>
      </c>
      <c r="AL180" s="8">
        <v>57</v>
      </c>
      <c r="AM180" s="7" t="s">
        <v>213</v>
      </c>
      <c r="AN180" s="7" t="s">
        <v>214</v>
      </c>
      <c r="AO180" s="9">
        <v>8</v>
      </c>
      <c r="AP180" s="8">
        <v>2</v>
      </c>
      <c r="AQ180" s="8">
        <v>6</v>
      </c>
      <c r="AR180" s="8">
        <v>6</v>
      </c>
      <c r="AS180" s="8">
        <v>6</v>
      </c>
      <c r="AT180" s="8">
        <v>4</v>
      </c>
      <c r="AU180" s="7" t="s">
        <v>91</v>
      </c>
      <c r="AV180" s="9">
        <v>-6.6</v>
      </c>
      <c r="AW180" s="7" t="s">
        <v>721</v>
      </c>
      <c r="AX180" s="7" t="s">
        <v>63</v>
      </c>
      <c r="AY180" s="7"/>
      <c r="AZ180" s="7" t="s">
        <v>716</v>
      </c>
      <c r="BA180" s="7" t="s">
        <v>717</v>
      </c>
      <c r="BB180" s="7" t="s">
        <v>718</v>
      </c>
      <c r="BC180" s="7" t="s">
        <v>719</v>
      </c>
    </row>
    <row r="181" spans="1:55" x14ac:dyDescent="0.2">
      <c r="A181" s="7" t="s">
        <v>498</v>
      </c>
      <c r="B181" s="8">
        <v>10</v>
      </c>
      <c r="C181" s="7" t="s">
        <v>722</v>
      </c>
      <c r="D181" s="8">
        <v>3</v>
      </c>
      <c r="E181" s="7" t="s">
        <v>187</v>
      </c>
      <c r="F181" s="7" t="s">
        <v>188</v>
      </c>
      <c r="G181" s="7" t="s">
        <v>105</v>
      </c>
      <c r="H181" s="7" t="s">
        <v>239</v>
      </c>
      <c r="I181" s="7" t="s">
        <v>61</v>
      </c>
      <c r="J181" s="9">
        <v>6</v>
      </c>
      <c r="K181" s="10">
        <v>1200</v>
      </c>
      <c r="L181" s="9">
        <f t="shared" si="24"/>
        <v>14.285714285714285</v>
      </c>
      <c r="M181" s="9">
        <v>23.42</v>
      </c>
      <c r="N181" s="10">
        <v>400</v>
      </c>
      <c r="O181" s="10">
        <v>1600</v>
      </c>
      <c r="P181" s="11">
        <f t="shared" si="25"/>
        <v>-25</v>
      </c>
      <c r="Q181" s="7" t="s">
        <v>78</v>
      </c>
      <c r="R181" s="9">
        <v>3.6</v>
      </c>
      <c r="S181" s="9">
        <f t="shared" si="26"/>
        <v>-2.4</v>
      </c>
      <c r="T181" s="11">
        <f t="shared" si="27"/>
        <v>-40</v>
      </c>
      <c r="U181" s="7" t="s">
        <v>63</v>
      </c>
      <c r="V181" s="8">
        <v>7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f t="shared" si="28"/>
        <v>0</v>
      </c>
      <c r="AC181" s="9">
        <f t="shared" si="29"/>
        <v>0</v>
      </c>
      <c r="AD181" s="9">
        <f t="shared" si="30"/>
        <v>10.227397260273971</v>
      </c>
      <c r="AE181" s="9">
        <f t="shared" si="31"/>
        <v>8.34079696394687</v>
      </c>
      <c r="AF181" s="9">
        <f t="shared" si="32"/>
        <v>8.0634066587395932</v>
      </c>
      <c r="AG181" s="11">
        <f t="shared" si="33"/>
        <v>-100</v>
      </c>
      <c r="AH181" s="11">
        <f t="shared" si="34"/>
        <v>-100</v>
      </c>
      <c r="AI181" s="11">
        <f t="shared" si="35"/>
        <v>-100</v>
      </c>
      <c r="AJ181" s="8">
        <v>10</v>
      </c>
      <c r="AK181" s="7" t="s">
        <v>64</v>
      </c>
      <c r="AL181" s="8">
        <v>57</v>
      </c>
      <c r="AM181" s="7" t="s">
        <v>213</v>
      </c>
      <c r="AN181" s="7" t="s">
        <v>214</v>
      </c>
      <c r="AO181" s="9">
        <v>8</v>
      </c>
      <c r="AP181" s="8">
        <v>1</v>
      </c>
      <c r="AQ181" s="8">
        <v>7</v>
      </c>
      <c r="AR181" s="8">
        <v>7</v>
      </c>
      <c r="AS181" s="8">
        <v>7</v>
      </c>
      <c r="AT181" s="8">
        <v>7</v>
      </c>
      <c r="AU181" s="7" t="s">
        <v>91</v>
      </c>
      <c r="AV181" s="9">
        <v>-14.4</v>
      </c>
      <c r="AW181" s="7" t="s">
        <v>723</v>
      </c>
      <c r="AX181" s="7" t="s">
        <v>63</v>
      </c>
      <c r="AY181" s="7"/>
      <c r="AZ181" s="7" t="s">
        <v>716</v>
      </c>
      <c r="BA181" s="7" t="s">
        <v>717</v>
      </c>
      <c r="BB181" s="7" t="s">
        <v>718</v>
      </c>
      <c r="BC181" s="7" t="s">
        <v>719</v>
      </c>
    </row>
    <row r="182" spans="1:55" x14ac:dyDescent="0.2">
      <c r="A182" s="7" t="s">
        <v>498</v>
      </c>
      <c r="B182" s="8">
        <v>10</v>
      </c>
      <c r="C182" s="7" t="s">
        <v>724</v>
      </c>
      <c r="D182" s="8">
        <v>4</v>
      </c>
      <c r="E182" s="7" t="s">
        <v>296</v>
      </c>
      <c r="F182" s="7" t="s">
        <v>413</v>
      </c>
      <c r="G182" s="7" t="s">
        <v>309</v>
      </c>
      <c r="H182" s="7" t="s">
        <v>232</v>
      </c>
      <c r="I182" s="7" t="s">
        <v>172</v>
      </c>
      <c r="J182" s="9">
        <v>12</v>
      </c>
      <c r="K182" s="10">
        <v>800</v>
      </c>
      <c r="L182" s="9">
        <f t="shared" si="24"/>
        <v>7.6923076923076925</v>
      </c>
      <c r="M182" s="9">
        <v>12.61</v>
      </c>
      <c r="N182" s="10">
        <v>400</v>
      </c>
      <c r="O182" s="10">
        <v>1200</v>
      </c>
      <c r="P182" s="11">
        <f t="shared" si="25"/>
        <v>-33.333333333333329</v>
      </c>
      <c r="Q182" s="7" t="s">
        <v>375</v>
      </c>
      <c r="R182" s="9">
        <v>20.88</v>
      </c>
      <c r="S182" s="9">
        <f t="shared" si="26"/>
        <v>8.879999999999999</v>
      </c>
      <c r="T182" s="11">
        <f t="shared" si="27"/>
        <v>73.999999999999986</v>
      </c>
      <c r="U182" s="7" t="s">
        <v>63</v>
      </c>
      <c r="V182" s="8">
        <v>10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f t="shared" si="28"/>
        <v>0</v>
      </c>
      <c r="AC182" s="9">
        <f t="shared" si="29"/>
        <v>0</v>
      </c>
      <c r="AD182" s="9">
        <f t="shared" si="30"/>
        <v>10.227397260273971</v>
      </c>
      <c r="AE182" s="9">
        <f t="shared" si="31"/>
        <v>8.34079696394687</v>
      </c>
      <c r="AF182" s="9">
        <f t="shared" si="32"/>
        <v>8.0634066587395932</v>
      </c>
      <c r="AG182" s="11">
        <f t="shared" si="33"/>
        <v>-100</v>
      </c>
      <c r="AH182" s="11">
        <f t="shared" si="34"/>
        <v>-100</v>
      </c>
      <c r="AI182" s="11">
        <f t="shared" si="35"/>
        <v>-100</v>
      </c>
      <c r="AJ182" s="8">
        <v>10</v>
      </c>
      <c r="AK182" s="7" t="s">
        <v>64</v>
      </c>
      <c r="AL182" s="8">
        <v>57</v>
      </c>
      <c r="AM182" s="7" t="s">
        <v>213</v>
      </c>
      <c r="AN182" s="7" t="s">
        <v>214</v>
      </c>
      <c r="AO182" s="9">
        <v>8</v>
      </c>
      <c r="AP182" s="8">
        <v>4</v>
      </c>
      <c r="AQ182" s="8">
        <v>0</v>
      </c>
      <c r="AR182" s="8">
        <v>0</v>
      </c>
      <c r="AS182" s="8">
        <v>0</v>
      </c>
      <c r="AT182" s="8">
        <v>0</v>
      </c>
      <c r="AU182" s="7" t="s">
        <v>81</v>
      </c>
      <c r="AV182" s="9">
        <v>0</v>
      </c>
      <c r="AW182" s="7" t="s">
        <v>725</v>
      </c>
      <c r="AX182" s="7" t="s">
        <v>63</v>
      </c>
      <c r="AY182" s="7"/>
      <c r="AZ182" s="7" t="s">
        <v>716</v>
      </c>
      <c r="BA182" s="7" t="s">
        <v>717</v>
      </c>
      <c r="BB182" s="7" t="s">
        <v>718</v>
      </c>
      <c r="BC182" s="7" t="s">
        <v>719</v>
      </c>
    </row>
    <row r="183" spans="1:55" x14ac:dyDescent="0.2">
      <c r="A183" s="7" t="s">
        <v>498</v>
      </c>
      <c r="B183" s="8">
        <v>10</v>
      </c>
      <c r="C183" s="7" t="s">
        <v>726</v>
      </c>
      <c r="D183" s="8">
        <v>5</v>
      </c>
      <c r="E183" s="7" t="s">
        <v>133</v>
      </c>
      <c r="F183" s="7" t="s">
        <v>727</v>
      </c>
      <c r="G183" s="7" t="s">
        <v>593</v>
      </c>
      <c r="H183" s="7" t="s">
        <v>97</v>
      </c>
      <c r="I183" s="7" t="s">
        <v>329</v>
      </c>
      <c r="J183" s="9">
        <v>15</v>
      </c>
      <c r="K183" s="10">
        <v>800</v>
      </c>
      <c r="L183" s="9">
        <f t="shared" si="24"/>
        <v>6.25</v>
      </c>
      <c r="M183" s="9">
        <v>10.24</v>
      </c>
      <c r="N183" s="10">
        <v>200</v>
      </c>
      <c r="O183" s="10">
        <v>1000</v>
      </c>
      <c r="P183" s="11">
        <f t="shared" si="25"/>
        <v>-20</v>
      </c>
      <c r="Q183" s="7" t="s">
        <v>597</v>
      </c>
      <c r="R183" s="9">
        <v>16.22</v>
      </c>
      <c r="S183" s="9">
        <f t="shared" si="26"/>
        <v>1.2199999999999989</v>
      </c>
      <c r="T183" s="11">
        <f t="shared" si="27"/>
        <v>8.1333333333333258</v>
      </c>
      <c r="U183" s="7" t="s">
        <v>63</v>
      </c>
      <c r="V183" s="8">
        <v>5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f t="shared" si="28"/>
        <v>0</v>
      </c>
      <c r="AC183" s="9">
        <f t="shared" si="29"/>
        <v>0</v>
      </c>
      <c r="AD183" s="9">
        <f t="shared" si="30"/>
        <v>10.227397260273971</v>
      </c>
      <c r="AE183" s="9">
        <f t="shared" si="31"/>
        <v>8.34079696394687</v>
      </c>
      <c r="AF183" s="9">
        <f t="shared" si="32"/>
        <v>8.0634066587395932</v>
      </c>
      <c r="AG183" s="11">
        <f t="shared" si="33"/>
        <v>-100</v>
      </c>
      <c r="AH183" s="11">
        <f t="shared" si="34"/>
        <v>-100</v>
      </c>
      <c r="AI183" s="11">
        <f t="shared" si="35"/>
        <v>-100</v>
      </c>
      <c r="AJ183" s="8">
        <v>10</v>
      </c>
      <c r="AK183" s="7" t="s">
        <v>64</v>
      </c>
      <c r="AL183" s="8">
        <v>57</v>
      </c>
      <c r="AM183" s="7" t="s">
        <v>213</v>
      </c>
      <c r="AN183" s="7" t="s">
        <v>214</v>
      </c>
      <c r="AO183" s="9">
        <v>8</v>
      </c>
      <c r="AP183" s="8">
        <v>3</v>
      </c>
      <c r="AQ183" s="8">
        <v>5</v>
      </c>
      <c r="AR183" s="8">
        <v>5</v>
      </c>
      <c r="AS183" s="8">
        <v>5</v>
      </c>
      <c r="AT183" s="8">
        <v>5</v>
      </c>
      <c r="AU183" s="7" t="s">
        <v>81</v>
      </c>
      <c r="AV183" s="9">
        <v>-6.6</v>
      </c>
      <c r="AW183" s="7" t="s">
        <v>728</v>
      </c>
      <c r="AX183" s="7" t="s">
        <v>63</v>
      </c>
      <c r="AY183" s="7"/>
      <c r="AZ183" s="7" t="s">
        <v>716</v>
      </c>
      <c r="BA183" s="7" t="s">
        <v>717</v>
      </c>
      <c r="BB183" s="7" t="s">
        <v>718</v>
      </c>
      <c r="BC183" s="7" t="s">
        <v>719</v>
      </c>
    </row>
    <row r="184" spans="1:55" x14ac:dyDescent="0.2">
      <c r="A184" s="7" t="s">
        <v>498</v>
      </c>
      <c r="B184" s="8">
        <v>10</v>
      </c>
      <c r="C184" s="7" t="s">
        <v>729</v>
      </c>
      <c r="D184" s="8">
        <v>6</v>
      </c>
      <c r="E184" s="7" t="s">
        <v>111</v>
      </c>
      <c r="F184" s="7" t="s">
        <v>359</v>
      </c>
      <c r="G184" s="7" t="s">
        <v>227</v>
      </c>
      <c r="H184" s="7" t="s">
        <v>223</v>
      </c>
      <c r="I184" s="7" t="s">
        <v>62</v>
      </c>
      <c r="J184" s="9">
        <v>5</v>
      </c>
      <c r="K184" s="10">
        <v>1300</v>
      </c>
      <c r="L184" s="9">
        <f t="shared" si="24"/>
        <v>16.666666666666664</v>
      </c>
      <c r="M184" s="9">
        <v>27.32</v>
      </c>
      <c r="N184" s="10">
        <v>400</v>
      </c>
      <c r="O184" s="10">
        <v>1700</v>
      </c>
      <c r="P184" s="11">
        <f t="shared" si="25"/>
        <v>-23.52941176470588</v>
      </c>
      <c r="Q184" s="7" t="s">
        <v>79</v>
      </c>
      <c r="R184" s="9">
        <v>6.92</v>
      </c>
      <c r="S184" s="9">
        <f t="shared" si="26"/>
        <v>1.92</v>
      </c>
      <c r="T184" s="11">
        <f t="shared" si="27"/>
        <v>38.4</v>
      </c>
      <c r="U184" s="7" t="s">
        <v>63</v>
      </c>
      <c r="V184" s="8">
        <v>3</v>
      </c>
      <c r="W184" s="9">
        <v>0</v>
      </c>
      <c r="X184" s="9">
        <v>0</v>
      </c>
      <c r="Y184" s="9">
        <v>650</v>
      </c>
      <c r="Z184" s="9">
        <v>650</v>
      </c>
      <c r="AA184" s="9">
        <v>11.5</v>
      </c>
      <c r="AB184" s="9">
        <f t="shared" si="28"/>
        <v>8.7941176470588243</v>
      </c>
      <c r="AC184" s="9">
        <f t="shared" si="29"/>
        <v>6.7647058823529411</v>
      </c>
      <c r="AD184" s="9">
        <f t="shared" si="30"/>
        <v>10.227397260273971</v>
      </c>
      <c r="AE184" s="9">
        <f t="shared" si="31"/>
        <v>8.34079696394687</v>
      </c>
      <c r="AF184" s="9">
        <f t="shared" si="32"/>
        <v>8.0634066587395932</v>
      </c>
      <c r="AG184" s="11">
        <f t="shared" si="33"/>
        <v>-33.857014544365818</v>
      </c>
      <c r="AH184" s="11">
        <f t="shared" si="34"/>
        <v>-18.896168896168906</v>
      </c>
      <c r="AI184" s="11">
        <f t="shared" si="35"/>
        <v>-16.106105413634868</v>
      </c>
      <c r="AJ184" s="8">
        <v>10</v>
      </c>
      <c r="AK184" s="7" t="s">
        <v>64</v>
      </c>
      <c r="AL184" s="8">
        <v>57</v>
      </c>
      <c r="AM184" s="7" t="s">
        <v>213</v>
      </c>
      <c r="AN184" s="7" t="s">
        <v>214</v>
      </c>
      <c r="AO184" s="9">
        <v>8</v>
      </c>
      <c r="AP184" s="8">
        <v>6</v>
      </c>
      <c r="AQ184" s="8">
        <v>3</v>
      </c>
      <c r="AR184" s="8">
        <v>3</v>
      </c>
      <c r="AS184" s="8">
        <v>3</v>
      </c>
      <c r="AT184" s="8">
        <v>3</v>
      </c>
      <c r="AU184" s="7" t="s">
        <v>81</v>
      </c>
      <c r="AV184" s="9">
        <v>6.96</v>
      </c>
      <c r="AW184" s="7" t="s">
        <v>730</v>
      </c>
      <c r="AX184" s="7" t="s">
        <v>63</v>
      </c>
      <c r="AY184" s="7"/>
      <c r="AZ184" s="7" t="s">
        <v>716</v>
      </c>
      <c r="BA184" s="7" t="s">
        <v>717</v>
      </c>
      <c r="BB184" s="7" t="s">
        <v>718</v>
      </c>
      <c r="BC184" s="7" t="s">
        <v>719</v>
      </c>
    </row>
    <row r="185" spans="1:55" x14ac:dyDescent="0.2">
      <c r="A185" s="7" t="s">
        <v>498</v>
      </c>
      <c r="B185" s="8">
        <v>10</v>
      </c>
      <c r="C185" s="7" t="s">
        <v>731</v>
      </c>
      <c r="D185" s="8">
        <v>7</v>
      </c>
      <c r="E185" s="7" t="s">
        <v>220</v>
      </c>
      <c r="F185" s="7" t="s">
        <v>418</v>
      </c>
      <c r="G185" s="7" t="s">
        <v>406</v>
      </c>
      <c r="H185" s="7" t="s">
        <v>732</v>
      </c>
      <c r="I185" s="7" t="s">
        <v>107</v>
      </c>
      <c r="J185" s="9">
        <v>8</v>
      </c>
      <c r="K185" s="10">
        <v>1000</v>
      </c>
      <c r="L185" s="9">
        <f t="shared" si="24"/>
        <v>11.111111111111111</v>
      </c>
      <c r="M185" s="9">
        <v>18.21</v>
      </c>
      <c r="N185" s="10">
        <v>400</v>
      </c>
      <c r="O185" s="10">
        <v>1400</v>
      </c>
      <c r="P185" s="11">
        <f t="shared" si="25"/>
        <v>-28.571428571428569</v>
      </c>
      <c r="Q185" s="7" t="s">
        <v>156</v>
      </c>
      <c r="R185" s="9">
        <v>13.78</v>
      </c>
      <c r="S185" s="9">
        <f t="shared" si="26"/>
        <v>5.7799999999999994</v>
      </c>
      <c r="T185" s="11">
        <f t="shared" si="27"/>
        <v>72.249999999999986</v>
      </c>
      <c r="U185" s="7" t="s">
        <v>63</v>
      </c>
      <c r="V185" s="8">
        <v>8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f t="shared" si="28"/>
        <v>0</v>
      </c>
      <c r="AC185" s="9">
        <f t="shared" si="29"/>
        <v>0</v>
      </c>
      <c r="AD185" s="9">
        <f t="shared" si="30"/>
        <v>10.227397260273971</v>
      </c>
      <c r="AE185" s="9">
        <f t="shared" si="31"/>
        <v>8.34079696394687</v>
      </c>
      <c r="AF185" s="9">
        <f t="shared" si="32"/>
        <v>8.0634066587395932</v>
      </c>
      <c r="AG185" s="11">
        <f t="shared" si="33"/>
        <v>-100</v>
      </c>
      <c r="AH185" s="11">
        <f t="shared" si="34"/>
        <v>-100</v>
      </c>
      <c r="AI185" s="11">
        <f t="shared" si="35"/>
        <v>-100</v>
      </c>
      <c r="AJ185" s="8">
        <v>10</v>
      </c>
      <c r="AK185" s="7" t="s">
        <v>64</v>
      </c>
      <c r="AL185" s="8">
        <v>57</v>
      </c>
      <c r="AM185" s="7" t="s">
        <v>213</v>
      </c>
      <c r="AN185" s="7" t="s">
        <v>214</v>
      </c>
      <c r="AO185" s="9">
        <v>8</v>
      </c>
      <c r="AP185" s="8">
        <v>8</v>
      </c>
      <c r="AQ185" s="8">
        <v>8</v>
      </c>
      <c r="AR185" s="8">
        <v>8</v>
      </c>
      <c r="AS185" s="8">
        <v>0</v>
      </c>
      <c r="AT185" s="8">
        <v>0</v>
      </c>
      <c r="AU185" s="7" t="s">
        <v>67</v>
      </c>
      <c r="AV185" s="9">
        <v>0</v>
      </c>
      <c r="AW185" s="7" t="s">
        <v>733</v>
      </c>
      <c r="AX185" s="7" t="s">
        <v>63</v>
      </c>
      <c r="AY185" s="7"/>
      <c r="AZ185" s="7" t="s">
        <v>716</v>
      </c>
      <c r="BA185" s="7" t="s">
        <v>717</v>
      </c>
      <c r="BB185" s="7" t="s">
        <v>718</v>
      </c>
      <c r="BC185" s="7" t="s">
        <v>719</v>
      </c>
    </row>
    <row r="186" spans="1:55" x14ac:dyDescent="0.2">
      <c r="A186" s="7" t="s">
        <v>498</v>
      </c>
      <c r="B186" s="8">
        <v>10</v>
      </c>
      <c r="C186" s="7" t="s">
        <v>734</v>
      </c>
      <c r="D186" s="8">
        <v>8</v>
      </c>
      <c r="E186" s="7" t="s">
        <v>94</v>
      </c>
      <c r="F186" s="7" t="s">
        <v>258</v>
      </c>
      <c r="G186" s="7" t="s">
        <v>735</v>
      </c>
      <c r="H186" s="7" t="s">
        <v>179</v>
      </c>
      <c r="I186" s="7" t="s">
        <v>122</v>
      </c>
      <c r="J186" s="9">
        <v>4</v>
      </c>
      <c r="K186" s="10">
        <v>1400</v>
      </c>
      <c r="L186" s="9">
        <f t="shared" si="24"/>
        <v>20</v>
      </c>
      <c r="M186" s="9">
        <v>32.78</v>
      </c>
      <c r="N186" s="10">
        <v>500</v>
      </c>
      <c r="O186" s="10">
        <v>1900</v>
      </c>
      <c r="P186" s="11">
        <f t="shared" si="25"/>
        <v>-26.315789473684209</v>
      </c>
      <c r="Q186" s="7" t="s">
        <v>98</v>
      </c>
      <c r="R186" s="9">
        <v>4.5199999999999996</v>
      </c>
      <c r="S186" s="9">
        <f t="shared" si="26"/>
        <v>0.51999999999999957</v>
      </c>
      <c r="T186" s="11">
        <f t="shared" si="27"/>
        <v>12.999999999999989</v>
      </c>
      <c r="U186" s="7" t="s">
        <v>63</v>
      </c>
      <c r="V186" s="8">
        <v>9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f t="shared" si="28"/>
        <v>0</v>
      </c>
      <c r="AC186" s="9">
        <f t="shared" si="29"/>
        <v>0</v>
      </c>
      <c r="AD186" s="9">
        <f t="shared" si="30"/>
        <v>10.227397260273971</v>
      </c>
      <c r="AE186" s="9">
        <f t="shared" si="31"/>
        <v>8.34079696394687</v>
      </c>
      <c r="AF186" s="9">
        <f t="shared" si="32"/>
        <v>8.0634066587395932</v>
      </c>
      <c r="AG186" s="11">
        <f t="shared" si="33"/>
        <v>-100</v>
      </c>
      <c r="AH186" s="11">
        <f t="shared" si="34"/>
        <v>-100</v>
      </c>
      <c r="AI186" s="11">
        <f t="shared" si="35"/>
        <v>-100</v>
      </c>
      <c r="AJ186" s="8">
        <v>10</v>
      </c>
      <c r="AK186" s="7" t="s">
        <v>64</v>
      </c>
      <c r="AL186" s="8">
        <v>57</v>
      </c>
      <c r="AM186" s="7" t="s">
        <v>213</v>
      </c>
      <c r="AN186" s="7" t="s">
        <v>214</v>
      </c>
      <c r="AO186" s="9">
        <v>8</v>
      </c>
      <c r="AP186" s="8">
        <v>9</v>
      </c>
      <c r="AQ186" s="8">
        <v>9</v>
      </c>
      <c r="AR186" s="8">
        <v>9</v>
      </c>
      <c r="AS186" s="8">
        <v>0</v>
      </c>
      <c r="AT186" s="8">
        <v>0</v>
      </c>
      <c r="AU186" s="7" t="s">
        <v>67</v>
      </c>
      <c r="AV186" s="9">
        <v>0</v>
      </c>
      <c r="AW186" s="7" t="s">
        <v>736</v>
      </c>
      <c r="AX186" s="7" t="s">
        <v>80</v>
      </c>
      <c r="AY186" s="7" t="s">
        <v>109</v>
      </c>
      <c r="AZ186" s="7" t="s">
        <v>716</v>
      </c>
      <c r="BA186" s="7" t="s">
        <v>717</v>
      </c>
      <c r="BB186" s="7" t="s">
        <v>718</v>
      </c>
      <c r="BC186" s="7" t="s">
        <v>719</v>
      </c>
    </row>
    <row r="187" spans="1:55" x14ac:dyDescent="0.2">
      <c r="A187" s="7" t="s">
        <v>498</v>
      </c>
      <c r="B187" s="8">
        <v>10</v>
      </c>
      <c r="C187" s="7" t="s">
        <v>737</v>
      </c>
      <c r="D187" s="8">
        <v>9</v>
      </c>
      <c r="E187" s="7" t="s">
        <v>119</v>
      </c>
      <c r="F187" s="7" t="s">
        <v>738</v>
      </c>
      <c r="G187" s="7" t="s">
        <v>279</v>
      </c>
      <c r="H187" s="7" t="s">
        <v>739</v>
      </c>
      <c r="I187" s="7" t="s">
        <v>329</v>
      </c>
      <c r="J187" s="9">
        <v>15</v>
      </c>
      <c r="K187" s="10">
        <v>800</v>
      </c>
      <c r="L187" s="9">
        <f t="shared" si="24"/>
        <v>6.25</v>
      </c>
      <c r="M187" s="9">
        <v>10.24</v>
      </c>
      <c r="N187" s="10">
        <v>200</v>
      </c>
      <c r="O187" s="10">
        <v>1000</v>
      </c>
      <c r="P187" s="11">
        <f t="shared" si="25"/>
        <v>-20</v>
      </c>
      <c r="Q187" s="7" t="s">
        <v>597</v>
      </c>
      <c r="R187" s="9">
        <v>23.46</v>
      </c>
      <c r="S187" s="9">
        <f t="shared" si="26"/>
        <v>8.4600000000000009</v>
      </c>
      <c r="T187" s="11">
        <f t="shared" si="27"/>
        <v>56.400000000000006</v>
      </c>
      <c r="U187" s="7" t="s">
        <v>63</v>
      </c>
      <c r="V187" s="8">
        <v>1</v>
      </c>
      <c r="W187" s="9">
        <v>4892</v>
      </c>
      <c r="X187" s="9">
        <v>2002</v>
      </c>
      <c r="Y187" s="9">
        <v>1302</v>
      </c>
      <c r="Z187" s="9">
        <v>8196</v>
      </c>
      <c r="AA187" s="9">
        <v>106.96</v>
      </c>
      <c r="AB187" s="9">
        <f t="shared" si="28"/>
        <v>85.567999999999998</v>
      </c>
      <c r="AC187" s="9">
        <f t="shared" si="29"/>
        <v>106.96</v>
      </c>
      <c r="AD187" s="9">
        <f t="shared" si="30"/>
        <v>10.227397260273971</v>
      </c>
      <c r="AE187" s="9">
        <f t="shared" si="31"/>
        <v>8.34079696394687</v>
      </c>
      <c r="AF187" s="9">
        <f t="shared" si="32"/>
        <v>8.0634066587395932</v>
      </c>
      <c r="AG187" s="11">
        <f t="shared" si="33"/>
        <v>945.81837664077159</v>
      </c>
      <c r="AH187" s="11">
        <f t="shared" si="34"/>
        <v>1182.3714623714623</v>
      </c>
      <c r="AI187" s="11">
        <f t="shared" si="35"/>
        <v>1226.4864904719952</v>
      </c>
      <c r="AJ187" s="8">
        <v>10</v>
      </c>
      <c r="AK187" s="7" t="s">
        <v>64</v>
      </c>
      <c r="AL187" s="8">
        <v>57</v>
      </c>
      <c r="AM187" s="7" t="s">
        <v>213</v>
      </c>
      <c r="AN187" s="7" t="s">
        <v>214</v>
      </c>
      <c r="AO187" s="9">
        <v>8</v>
      </c>
      <c r="AP187" s="8">
        <v>5</v>
      </c>
      <c r="AQ187" s="8">
        <v>1</v>
      </c>
      <c r="AR187" s="8">
        <v>1</v>
      </c>
      <c r="AS187" s="8">
        <v>1</v>
      </c>
      <c r="AT187" s="8">
        <v>1</v>
      </c>
      <c r="AU187" s="7" t="s">
        <v>116</v>
      </c>
      <c r="AV187" s="9">
        <v>7.2</v>
      </c>
      <c r="AW187" s="7" t="s">
        <v>740</v>
      </c>
      <c r="AX187" s="7" t="s">
        <v>63</v>
      </c>
      <c r="AY187" s="7"/>
      <c r="AZ187" s="7" t="s">
        <v>716</v>
      </c>
      <c r="BA187" s="7" t="s">
        <v>717</v>
      </c>
      <c r="BB187" s="7" t="s">
        <v>718</v>
      </c>
      <c r="BC187" s="7" t="s">
        <v>719</v>
      </c>
    </row>
    <row r="188" spans="1:55" x14ac:dyDescent="0.2">
      <c r="A188" s="7" t="s">
        <v>498</v>
      </c>
      <c r="B188" s="8">
        <v>10</v>
      </c>
      <c r="C188" s="7" t="s">
        <v>741</v>
      </c>
      <c r="D188" s="8">
        <v>10</v>
      </c>
      <c r="E188" s="7" t="s">
        <v>124</v>
      </c>
      <c r="F188" s="7" t="s">
        <v>408</v>
      </c>
      <c r="G188" s="7" t="s">
        <v>651</v>
      </c>
      <c r="H188" s="7" t="s">
        <v>77</v>
      </c>
      <c r="I188" s="7" t="s">
        <v>61</v>
      </c>
      <c r="J188" s="9">
        <v>6</v>
      </c>
      <c r="K188" s="10">
        <v>1200</v>
      </c>
      <c r="L188" s="9">
        <f t="shared" si="24"/>
        <v>14.285714285714285</v>
      </c>
      <c r="M188" s="9">
        <v>23.42</v>
      </c>
      <c r="N188" s="10">
        <v>400</v>
      </c>
      <c r="O188" s="10">
        <v>1600</v>
      </c>
      <c r="P188" s="11">
        <f t="shared" si="25"/>
        <v>-25</v>
      </c>
      <c r="Q188" s="7" t="s">
        <v>78</v>
      </c>
      <c r="R188" s="9">
        <v>5.51</v>
      </c>
      <c r="S188" s="9">
        <f t="shared" si="26"/>
        <v>-0.49000000000000021</v>
      </c>
      <c r="T188" s="11">
        <f t="shared" si="27"/>
        <v>-8.1666666666666714</v>
      </c>
      <c r="U188" s="7" t="s">
        <v>63</v>
      </c>
      <c r="V188" s="8">
        <v>2</v>
      </c>
      <c r="W188" s="9">
        <v>0</v>
      </c>
      <c r="X188" s="9">
        <v>900</v>
      </c>
      <c r="Y188" s="9">
        <v>686</v>
      </c>
      <c r="Z188" s="9">
        <v>1586</v>
      </c>
      <c r="AA188" s="9">
        <v>30.86</v>
      </c>
      <c r="AB188" s="9">
        <f t="shared" si="28"/>
        <v>23.145</v>
      </c>
      <c r="AC188" s="9">
        <f t="shared" si="29"/>
        <v>19.287499999999998</v>
      </c>
      <c r="AD188" s="9">
        <f t="shared" si="30"/>
        <v>10.227397260273971</v>
      </c>
      <c r="AE188" s="9">
        <f t="shared" si="31"/>
        <v>8.34079696394687</v>
      </c>
      <c r="AF188" s="9">
        <f t="shared" si="32"/>
        <v>8.0634066587395932</v>
      </c>
      <c r="AG188" s="11">
        <f t="shared" si="33"/>
        <v>88.586592552906524</v>
      </c>
      <c r="AH188" s="11">
        <f t="shared" si="34"/>
        <v>131.24289061789057</v>
      </c>
      <c r="AI188" s="11">
        <f t="shared" si="35"/>
        <v>139.19790748858082</v>
      </c>
      <c r="AJ188" s="8">
        <v>10</v>
      </c>
      <c r="AK188" s="7" t="s">
        <v>64</v>
      </c>
      <c r="AL188" s="8">
        <v>57</v>
      </c>
      <c r="AM188" s="7" t="s">
        <v>213</v>
      </c>
      <c r="AN188" s="7" t="s">
        <v>214</v>
      </c>
      <c r="AO188" s="9">
        <v>8</v>
      </c>
      <c r="AP188" s="8">
        <v>7</v>
      </c>
      <c r="AQ188" s="8">
        <v>2</v>
      </c>
      <c r="AR188" s="8">
        <v>2</v>
      </c>
      <c r="AS188" s="8">
        <v>2</v>
      </c>
      <c r="AT188" s="8">
        <v>2</v>
      </c>
      <c r="AU188" s="7" t="s">
        <v>116</v>
      </c>
      <c r="AV188" s="9">
        <v>9.6</v>
      </c>
      <c r="AW188" s="7" t="s">
        <v>742</v>
      </c>
      <c r="AX188" s="7" t="s">
        <v>63</v>
      </c>
      <c r="AY188" s="7"/>
      <c r="AZ188" s="7" t="s">
        <v>716</v>
      </c>
      <c r="BA188" s="7" t="s">
        <v>717</v>
      </c>
      <c r="BB188" s="7" t="s">
        <v>718</v>
      </c>
      <c r="BC188" s="7" t="s">
        <v>719</v>
      </c>
    </row>
    <row r="189" spans="1:55" x14ac:dyDescent="0.2">
      <c r="A189" s="14" t="s">
        <v>498</v>
      </c>
      <c r="B189" s="15">
        <v>10</v>
      </c>
      <c r="C189" s="14" t="s">
        <v>743</v>
      </c>
      <c r="D189" s="15">
        <v>11</v>
      </c>
      <c r="E189" s="14" t="s">
        <v>205</v>
      </c>
      <c r="F189" s="14" t="s">
        <v>95</v>
      </c>
      <c r="G189" s="14" t="s">
        <v>170</v>
      </c>
      <c r="H189" s="14" t="s">
        <v>744</v>
      </c>
      <c r="I189" s="14" t="s">
        <v>156</v>
      </c>
      <c r="J189" s="16">
        <v>4.5</v>
      </c>
      <c r="K189" s="17">
        <v>1300</v>
      </c>
      <c r="L189" s="16">
        <f t="shared" si="24"/>
        <v>18.181818181818183</v>
      </c>
      <c r="M189" s="16">
        <v>0</v>
      </c>
      <c r="N189" s="17">
        <v>-1300</v>
      </c>
      <c r="O189" s="17">
        <v>0</v>
      </c>
      <c r="P189" s="18">
        <f t="shared" si="25"/>
        <v>0</v>
      </c>
      <c r="Q189" s="14"/>
      <c r="R189" s="16"/>
      <c r="S189" s="16">
        <f t="shared" si="26"/>
        <v>0</v>
      </c>
      <c r="T189" s="18">
        <f t="shared" si="27"/>
        <v>0</v>
      </c>
      <c r="U189" s="14" t="s">
        <v>63</v>
      </c>
      <c r="V189" s="15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f t="shared" si="28"/>
        <v>0</v>
      </c>
      <c r="AC189" s="16">
        <f t="shared" si="29"/>
        <v>0</v>
      </c>
      <c r="AD189" s="16">
        <f t="shared" si="30"/>
        <v>10.227397260273971</v>
      </c>
      <c r="AE189" s="16">
        <f t="shared" si="31"/>
        <v>8.34079696394687</v>
      </c>
      <c r="AF189" s="16">
        <f t="shared" si="32"/>
        <v>8.0634066587395932</v>
      </c>
      <c r="AG189" s="18">
        <f t="shared" si="33"/>
        <v>-100</v>
      </c>
      <c r="AH189" s="18">
        <f t="shared" si="34"/>
        <v>-100</v>
      </c>
      <c r="AI189" s="18">
        <f t="shared" si="35"/>
        <v>-100</v>
      </c>
      <c r="AJ189" s="15">
        <v>10</v>
      </c>
      <c r="AK189" s="14" t="s">
        <v>64</v>
      </c>
      <c r="AL189" s="15">
        <v>57</v>
      </c>
      <c r="AM189" s="14" t="s">
        <v>213</v>
      </c>
      <c r="AN189" s="14" t="s">
        <v>214</v>
      </c>
      <c r="AO189" s="16">
        <v>8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4"/>
      <c r="AV189" s="16">
        <v>0</v>
      </c>
      <c r="AW189" s="14"/>
      <c r="AX189" s="14" t="s">
        <v>63</v>
      </c>
      <c r="AY189" s="14"/>
      <c r="AZ189" s="14" t="s">
        <v>716</v>
      </c>
      <c r="BA189" s="14" t="s">
        <v>717</v>
      </c>
      <c r="BB189" s="14" t="s">
        <v>718</v>
      </c>
      <c r="BC189" s="14" t="s">
        <v>719</v>
      </c>
    </row>
    <row r="190" spans="1:55" x14ac:dyDescent="0.2">
      <c r="A190" s="14" t="s">
        <v>498</v>
      </c>
      <c r="B190" s="15">
        <v>10</v>
      </c>
      <c r="C190" s="14" t="s">
        <v>745</v>
      </c>
      <c r="D190" s="15">
        <v>12</v>
      </c>
      <c r="E190" s="14" t="s">
        <v>102</v>
      </c>
      <c r="F190" s="14" t="s">
        <v>182</v>
      </c>
      <c r="G190" s="14" t="s">
        <v>530</v>
      </c>
      <c r="H190" s="14" t="s">
        <v>746</v>
      </c>
      <c r="I190" s="14" t="s">
        <v>107</v>
      </c>
      <c r="J190" s="16">
        <v>8</v>
      </c>
      <c r="K190" s="17">
        <v>1000</v>
      </c>
      <c r="L190" s="16">
        <f t="shared" si="24"/>
        <v>11.111111111111111</v>
      </c>
      <c r="M190" s="16">
        <v>0</v>
      </c>
      <c r="N190" s="17">
        <v>-1000</v>
      </c>
      <c r="O190" s="17">
        <v>0</v>
      </c>
      <c r="P190" s="18">
        <f t="shared" si="25"/>
        <v>0</v>
      </c>
      <c r="Q190" s="14"/>
      <c r="R190" s="16"/>
      <c r="S190" s="16">
        <f t="shared" si="26"/>
        <v>0</v>
      </c>
      <c r="T190" s="18">
        <f t="shared" si="27"/>
        <v>0</v>
      </c>
      <c r="U190" s="14" t="s">
        <v>63</v>
      </c>
      <c r="V190" s="15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f t="shared" si="28"/>
        <v>0</v>
      </c>
      <c r="AC190" s="16">
        <f t="shared" si="29"/>
        <v>0</v>
      </c>
      <c r="AD190" s="16">
        <f t="shared" si="30"/>
        <v>10.227397260273971</v>
      </c>
      <c r="AE190" s="16">
        <f t="shared" si="31"/>
        <v>8.34079696394687</v>
      </c>
      <c r="AF190" s="16">
        <f t="shared" si="32"/>
        <v>8.0634066587395932</v>
      </c>
      <c r="AG190" s="18">
        <f t="shared" si="33"/>
        <v>-100</v>
      </c>
      <c r="AH190" s="18">
        <f t="shared" si="34"/>
        <v>-100</v>
      </c>
      <c r="AI190" s="18">
        <f t="shared" si="35"/>
        <v>-100</v>
      </c>
      <c r="AJ190" s="15">
        <v>10</v>
      </c>
      <c r="AK190" s="14" t="s">
        <v>64</v>
      </c>
      <c r="AL190" s="15">
        <v>57</v>
      </c>
      <c r="AM190" s="14" t="s">
        <v>213</v>
      </c>
      <c r="AN190" s="14" t="s">
        <v>214</v>
      </c>
      <c r="AO190" s="16">
        <v>8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4"/>
      <c r="AV190" s="16">
        <v>0</v>
      </c>
      <c r="AW190" s="14"/>
      <c r="AX190" s="14" t="s">
        <v>63</v>
      </c>
      <c r="AY190" s="14"/>
      <c r="AZ190" s="14" t="s">
        <v>716</v>
      </c>
      <c r="BA190" s="14" t="s">
        <v>717</v>
      </c>
      <c r="BB190" s="14" t="s">
        <v>718</v>
      </c>
      <c r="BC190" s="14" t="s">
        <v>719</v>
      </c>
    </row>
    <row r="191" spans="1:55" x14ac:dyDescent="0.2">
      <c r="A191" s="14" t="s">
        <v>498</v>
      </c>
      <c r="B191" s="15">
        <v>10</v>
      </c>
      <c r="C191" s="14" t="s">
        <v>747</v>
      </c>
      <c r="D191" s="15">
        <v>13</v>
      </c>
      <c r="E191" s="14" t="s">
        <v>257</v>
      </c>
      <c r="F191" s="14" t="s">
        <v>262</v>
      </c>
      <c r="G191" s="14" t="s">
        <v>748</v>
      </c>
      <c r="H191" s="14" t="s">
        <v>749</v>
      </c>
      <c r="I191" s="14" t="s">
        <v>62</v>
      </c>
      <c r="J191" s="16">
        <v>5</v>
      </c>
      <c r="K191" s="17">
        <v>1300</v>
      </c>
      <c r="L191" s="16">
        <f t="shared" si="24"/>
        <v>16.666666666666664</v>
      </c>
      <c r="M191" s="16">
        <v>0</v>
      </c>
      <c r="N191" s="17">
        <v>-1300</v>
      </c>
      <c r="O191" s="17">
        <v>0</v>
      </c>
      <c r="P191" s="18">
        <f t="shared" si="25"/>
        <v>0</v>
      </c>
      <c r="Q191" s="14"/>
      <c r="R191" s="16"/>
      <c r="S191" s="16">
        <f t="shared" si="26"/>
        <v>0</v>
      </c>
      <c r="T191" s="18">
        <f t="shared" si="27"/>
        <v>0</v>
      </c>
      <c r="U191" s="14" t="s">
        <v>63</v>
      </c>
      <c r="V191" s="15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f t="shared" si="28"/>
        <v>0</v>
      </c>
      <c r="AC191" s="16">
        <f t="shared" si="29"/>
        <v>0</v>
      </c>
      <c r="AD191" s="16">
        <f t="shared" si="30"/>
        <v>10.227397260273971</v>
      </c>
      <c r="AE191" s="16">
        <f t="shared" si="31"/>
        <v>8.34079696394687</v>
      </c>
      <c r="AF191" s="16">
        <f t="shared" si="32"/>
        <v>8.0634066587395932</v>
      </c>
      <c r="AG191" s="18">
        <f t="shared" si="33"/>
        <v>-100</v>
      </c>
      <c r="AH191" s="18">
        <f t="shared" si="34"/>
        <v>-100</v>
      </c>
      <c r="AI191" s="18">
        <f t="shared" si="35"/>
        <v>-100</v>
      </c>
      <c r="AJ191" s="15">
        <v>10</v>
      </c>
      <c r="AK191" s="14" t="s">
        <v>64</v>
      </c>
      <c r="AL191" s="15">
        <v>57</v>
      </c>
      <c r="AM191" s="14" t="s">
        <v>213</v>
      </c>
      <c r="AN191" s="14" t="s">
        <v>214</v>
      </c>
      <c r="AO191" s="16">
        <v>8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4"/>
      <c r="AV191" s="16">
        <v>0</v>
      </c>
      <c r="AW191" s="14"/>
      <c r="AX191" s="14" t="s">
        <v>63</v>
      </c>
      <c r="AY191" s="14"/>
      <c r="AZ191" s="14" t="s">
        <v>716</v>
      </c>
      <c r="BA191" s="14" t="s">
        <v>717</v>
      </c>
      <c r="BB191" s="14" t="s">
        <v>718</v>
      </c>
      <c r="BC191" s="14" t="s">
        <v>719</v>
      </c>
    </row>
    <row r="192" spans="1:55" x14ac:dyDescent="0.2">
      <c r="A192" s="14" t="s">
        <v>498</v>
      </c>
      <c r="B192" s="15">
        <v>10</v>
      </c>
      <c r="C192" s="14" t="s">
        <v>750</v>
      </c>
      <c r="D192" s="15">
        <v>14</v>
      </c>
      <c r="E192" s="14" t="s">
        <v>57</v>
      </c>
      <c r="F192" s="14" t="s">
        <v>95</v>
      </c>
      <c r="G192" s="14" t="s">
        <v>239</v>
      </c>
      <c r="H192" s="14" t="s">
        <v>150</v>
      </c>
      <c r="I192" s="14" t="s">
        <v>145</v>
      </c>
      <c r="J192" s="16">
        <v>1.8</v>
      </c>
      <c r="K192" s="17">
        <v>2000</v>
      </c>
      <c r="L192" s="16">
        <f t="shared" si="24"/>
        <v>35.714285714285715</v>
      </c>
      <c r="M192" s="16">
        <v>0</v>
      </c>
      <c r="N192" s="17">
        <v>-2000</v>
      </c>
      <c r="O192" s="17">
        <v>0</v>
      </c>
      <c r="P192" s="18">
        <f t="shared" si="25"/>
        <v>0</v>
      </c>
      <c r="Q192" s="14"/>
      <c r="R192" s="16"/>
      <c r="S192" s="16">
        <f t="shared" si="26"/>
        <v>0</v>
      </c>
      <c r="T192" s="18">
        <f t="shared" si="27"/>
        <v>0</v>
      </c>
      <c r="U192" s="14" t="s">
        <v>63</v>
      </c>
      <c r="V192" s="15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f t="shared" si="28"/>
        <v>0</v>
      </c>
      <c r="AC192" s="16">
        <f t="shared" si="29"/>
        <v>0</v>
      </c>
      <c r="AD192" s="16">
        <f t="shared" si="30"/>
        <v>10.227397260273971</v>
      </c>
      <c r="AE192" s="16">
        <f t="shared" si="31"/>
        <v>8.34079696394687</v>
      </c>
      <c r="AF192" s="16">
        <f t="shared" si="32"/>
        <v>8.0634066587395932</v>
      </c>
      <c r="AG192" s="18">
        <f t="shared" si="33"/>
        <v>-100</v>
      </c>
      <c r="AH192" s="18">
        <f t="shared" si="34"/>
        <v>-100</v>
      </c>
      <c r="AI192" s="18">
        <f t="shared" si="35"/>
        <v>-100</v>
      </c>
      <c r="AJ192" s="15">
        <v>10</v>
      </c>
      <c r="AK192" s="14" t="s">
        <v>64</v>
      </c>
      <c r="AL192" s="15">
        <v>57</v>
      </c>
      <c r="AM192" s="14" t="s">
        <v>213</v>
      </c>
      <c r="AN192" s="14" t="s">
        <v>214</v>
      </c>
      <c r="AO192" s="16">
        <v>8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4"/>
      <c r="AV192" s="16">
        <v>0</v>
      </c>
      <c r="AW192" s="14"/>
      <c r="AX192" s="14" t="s">
        <v>63</v>
      </c>
      <c r="AY192" s="14"/>
      <c r="AZ192" s="14" t="s">
        <v>716</v>
      </c>
      <c r="BA192" s="14" t="s">
        <v>717</v>
      </c>
      <c r="BB192" s="14" t="s">
        <v>718</v>
      </c>
      <c r="BC192" s="14" t="s">
        <v>719</v>
      </c>
    </row>
    <row r="193" spans="1:55" x14ac:dyDescent="0.2">
      <c r="A193" s="2" t="s">
        <v>751</v>
      </c>
      <c r="B193" s="3">
        <v>1</v>
      </c>
      <c r="C193" s="2" t="s">
        <v>752</v>
      </c>
      <c r="D193" s="3">
        <v>1</v>
      </c>
      <c r="E193" s="2" t="s">
        <v>57</v>
      </c>
      <c r="F193" s="2" t="s">
        <v>753</v>
      </c>
      <c r="G193" s="2" t="s">
        <v>754</v>
      </c>
      <c r="H193" s="2" t="s">
        <v>755</v>
      </c>
      <c r="I193" s="2" t="s">
        <v>156</v>
      </c>
      <c r="J193" s="4">
        <v>4.5</v>
      </c>
      <c r="K193" s="5">
        <v>1300</v>
      </c>
      <c r="L193" s="4">
        <f t="shared" si="24"/>
        <v>18.181818181818183</v>
      </c>
      <c r="M193" s="4">
        <v>19.579999999999998</v>
      </c>
      <c r="N193" s="5">
        <v>100</v>
      </c>
      <c r="O193" s="5">
        <v>1400</v>
      </c>
      <c r="P193" s="6">
        <f t="shared" si="25"/>
        <v>-7.1428571428571423</v>
      </c>
      <c r="Q193" s="2" t="s">
        <v>122</v>
      </c>
      <c r="R193" s="4"/>
      <c r="S193" s="4">
        <f t="shared" si="26"/>
        <v>0</v>
      </c>
      <c r="T193" s="6">
        <f t="shared" si="27"/>
        <v>0</v>
      </c>
      <c r="U193" s="2" t="s">
        <v>63</v>
      </c>
      <c r="V193" s="3">
        <v>3</v>
      </c>
      <c r="W193" s="4">
        <v>0</v>
      </c>
      <c r="X193" s="4">
        <v>0</v>
      </c>
      <c r="Y193" s="4">
        <v>248</v>
      </c>
      <c r="Z193" s="4">
        <v>248</v>
      </c>
      <c r="AA193" s="4">
        <v>7.48</v>
      </c>
      <c r="AB193" s="4">
        <f t="shared" si="28"/>
        <v>6.9457142857142866</v>
      </c>
      <c r="AC193" s="4">
        <f t="shared" si="29"/>
        <v>5.3428571428571434</v>
      </c>
      <c r="AD193" s="4">
        <f t="shared" si="30"/>
        <v>6.75</v>
      </c>
      <c r="AE193" s="4">
        <f t="shared" si="31"/>
        <v>7.0130473637176056</v>
      </c>
      <c r="AF193" s="4">
        <f t="shared" si="32"/>
        <v>8.0634066587395932</v>
      </c>
      <c r="AG193" s="6">
        <f t="shared" si="33"/>
        <v>-20.846560846560838</v>
      </c>
      <c r="AH193" s="6">
        <f t="shared" si="34"/>
        <v>-23.81547042589909</v>
      </c>
      <c r="AI193" s="6">
        <f t="shared" si="35"/>
        <v>-33.739455679489495</v>
      </c>
      <c r="AJ193" s="3">
        <v>7</v>
      </c>
      <c r="AK193" s="2"/>
      <c r="AL193" s="3"/>
      <c r="AM193" s="2" t="s">
        <v>65</v>
      </c>
      <c r="AN193" s="2"/>
      <c r="AO193" s="4">
        <v>8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2" t="s">
        <v>81</v>
      </c>
      <c r="AV193" s="4">
        <v>0</v>
      </c>
      <c r="AW193" s="2"/>
      <c r="AX193" s="2" t="s">
        <v>63</v>
      </c>
      <c r="AY193" s="2"/>
      <c r="AZ193" s="2"/>
      <c r="BA193" s="2"/>
      <c r="BB193" s="2"/>
      <c r="BC193" s="2"/>
    </row>
    <row r="194" spans="1:55" x14ac:dyDescent="0.2">
      <c r="A194" s="7" t="s">
        <v>751</v>
      </c>
      <c r="B194" s="8">
        <v>1</v>
      </c>
      <c r="C194" s="7" t="s">
        <v>756</v>
      </c>
      <c r="D194" s="8">
        <v>2</v>
      </c>
      <c r="E194" s="7" t="s">
        <v>124</v>
      </c>
      <c r="F194" s="7" t="s">
        <v>277</v>
      </c>
      <c r="G194" s="7" t="s">
        <v>436</v>
      </c>
      <c r="H194" s="7" t="s">
        <v>105</v>
      </c>
      <c r="I194" s="7" t="s">
        <v>107</v>
      </c>
      <c r="J194" s="9">
        <v>8</v>
      </c>
      <c r="K194" s="10">
        <v>1000</v>
      </c>
      <c r="L194" s="9">
        <f t="shared" ref="L194:L257" si="36">IF(J194&gt;0,(1/(J194+1))*100,0)</f>
        <v>11.111111111111111</v>
      </c>
      <c r="M194" s="9">
        <v>11.96</v>
      </c>
      <c r="N194" s="10">
        <v>200</v>
      </c>
      <c r="O194" s="10">
        <v>1200</v>
      </c>
      <c r="P194" s="11">
        <f t="shared" ref="P194:P257" si="37">IF(O194&gt;0,-(N194/O194)*100,0)</f>
        <v>-16.666666666666664</v>
      </c>
      <c r="Q194" s="7" t="s">
        <v>375</v>
      </c>
      <c r="R194" s="9"/>
      <c r="S194" s="9">
        <f t="shared" ref="S194:S257" si="38">IF(AND(R194&lt;&gt;"",J194&gt;0),R194-J194,0)</f>
        <v>0</v>
      </c>
      <c r="T194" s="11">
        <f t="shared" ref="T194:T257" si="39">IF(AND(R194&lt;&gt;"",J194&gt;0),((R194-J194)/J194)*100,0)</f>
        <v>0</v>
      </c>
      <c r="U194" s="7" t="s">
        <v>63</v>
      </c>
      <c r="V194" s="8">
        <v>6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f t="shared" ref="AB194:AB257" si="40">AA194*(1+P194/100)</f>
        <v>0</v>
      </c>
      <c r="AC194" s="9">
        <f t="shared" ref="AC194:AC257" si="41">IF(O194&gt;0,(AA194/O194)*1000,0)</f>
        <v>0</v>
      </c>
      <c r="AD194" s="9">
        <f t="shared" ref="AD194:AD257" si="42">IF(SUMIFS($O$2:$O$2026,$A$2:$A$2026,A194,$B$2:$B$2026,B194)&gt;0,SUMIFS($AA$2:$AA$2026,$A$2:$A$2026,A194,$B$2:$B$2026,B194)/SUMIFS($O$2:$O$2026,$A$2:$A$2026,A194,$B$2:$B$2026,B194)*1000,0)</f>
        <v>6.75</v>
      </c>
      <c r="AE194" s="9">
        <f t="shared" ref="AE194:AE257" si="43">IF(SUMIF($A$2:$A$2026,A194,$O$2:$O$2026)&gt;0,SUMIF($A$2:$A$2026,A194,$AA$2:$AA$2026)/SUMIF($A$2:$A$2026,A194,$O$2:$O$2026)*1000,0)</f>
        <v>7.0130473637176056</v>
      </c>
      <c r="AF194" s="9">
        <f t="shared" ref="AF194:AF257" si="44">IF(SUM($O$2:$O$2026)&gt;0,SUM($AA$2:$AA$2026)/SUM($O$2:$O$2026)*1000,0)</f>
        <v>8.0634066587395932</v>
      </c>
      <c r="AG194" s="11">
        <f t="shared" ref="AG194:AG257" si="45">IF(AD194&gt;0,(AC194-AD194)/AD194*100,0)</f>
        <v>-100</v>
      </c>
      <c r="AH194" s="11">
        <f t="shared" ref="AH194:AH257" si="46">IF(AE194&gt;0,(AC194-AE194)/AE194*100,0)</f>
        <v>-100</v>
      </c>
      <c r="AI194" s="11">
        <f t="shared" ref="AI194:AI257" si="47">IF(AF194&gt;0,(AC194-AF194)/AF194*100,0)</f>
        <v>-100</v>
      </c>
      <c r="AJ194" s="8">
        <v>7</v>
      </c>
      <c r="AK194" s="7"/>
      <c r="AL194" s="8"/>
      <c r="AM194" s="7" t="s">
        <v>65</v>
      </c>
      <c r="AN194" s="7"/>
      <c r="AO194" s="9">
        <v>8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7" t="s">
        <v>81</v>
      </c>
      <c r="AV194" s="9">
        <v>0</v>
      </c>
      <c r="AW194" s="7"/>
      <c r="AX194" s="7" t="s">
        <v>63</v>
      </c>
      <c r="AY194" s="7"/>
      <c r="AZ194" s="7"/>
      <c r="BA194" s="7"/>
      <c r="BB194" s="7"/>
      <c r="BC194" s="7"/>
    </row>
    <row r="195" spans="1:55" x14ac:dyDescent="0.2">
      <c r="A195" s="7" t="s">
        <v>751</v>
      </c>
      <c r="B195" s="8">
        <v>1</v>
      </c>
      <c r="C195" s="7" t="s">
        <v>757</v>
      </c>
      <c r="D195" s="8">
        <v>3</v>
      </c>
      <c r="E195" s="7" t="s">
        <v>119</v>
      </c>
      <c r="F195" s="7" t="s">
        <v>112</v>
      </c>
      <c r="G195" s="7" t="s">
        <v>231</v>
      </c>
      <c r="H195" s="7" t="s">
        <v>136</v>
      </c>
      <c r="I195" s="7" t="s">
        <v>62</v>
      </c>
      <c r="J195" s="9">
        <v>5</v>
      </c>
      <c r="K195" s="10">
        <v>1300</v>
      </c>
      <c r="L195" s="9">
        <f t="shared" si="36"/>
        <v>16.666666666666664</v>
      </c>
      <c r="M195" s="9">
        <v>17.940000000000001</v>
      </c>
      <c r="N195" s="10">
        <v>0</v>
      </c>
      <c r="O195" s="10">
        <v>1300</v>
      </c>
      <c r="P195" s="11">
        <f t="shared" si="37"/>
        <v>0</v>
      </c>
      <c r="Q195" s="7" t="s">
        <v>156</v>
      </c>
      <c r="R195" s="9"/>
      <c r="S195" s="9">
        <f t="shared" si="38"/>
        <v>0</v>
      </c>
      <c r="T195" s="11">
        <f t="shared" si="39"/>
        <v>0</v>
      </c>
      <c r="U195" s="7" t="s">
        <v>63</v>
      </c>
      <c r="V195" s="8">
        <v>2</v>
      </c>
      <c r="W195" s="9">
        <v>0</v>
      </c>
      <c r="X195" s="9">
        <v>436</v>
      </c>
      <c r="Y195" s="9">
        <v>302</v>
      </c>
      <c r="Z195" s="9">
        <v>738</v>
      </c>
      <c r="AA195" s="9">
        <v>22.38</v>
      </c>
      <c r="AB195" s="9">
        <f t="shared" si="40"/>
        <v>22.38</v>
      </c>
      <c r="AC195" s="9">
        <f t="shared" si="41"/>
        <v>17.215384615384615</v>
      </c>
      <c r="AD195" s="9">
        <f t="shared" si="42"/>
        <v>6.75</v>
      </c>
      <c r="AE195" s="9">
        <f t="shared" si="43"/>
        <v>7.0130473637176056</v>
      </c>
      <c r="AF195" s="9">
        <f t="shared" si="44"/>
        <v>8.0634066587395932</v>
      </c>
      <c r="AG195" s="11">
        <f t="shared" si="45"/>
        <v>155.04273504273502</v>
      </c>
      <c r="AH195" s="11">
        <f t="shared" si="46"/>
        <v>145.47652001395818</v>
      </c>
      <c r="AI195" s="11">
        <f t="shared" si="47"/>
        <v>113.50014136674567</v>
      </c>
      <c r="AJ195" s="8">
        <v>7</v>
      </c>
      <c r="AK195" s="7"/>
      <c r="AL195" s="8"/>
      <c r="AM195" s="7" t="s">
        <v>65</v>
      </c>
      <c r="AN195" s="7"/>
      <c r="AO195" s="9">
        <v>8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7" t="s">
        <v>81</v>
      </c>
      <c r="AV195" s="9">
        <v>0</v>
      </c>
      <c r="AW195" s="7"/>
      <c r="AX195" s="7" t="s">
        <v>63</v>
      </c>
      <c r="AY195" s="7"/>
      <c r="AZ195" s="7"/>
      <c r="BA195" s="7"/>
      <c r="BB195" s="7"/>
      <c r="BC195" s="7"/>
    </row>
    <row r="196" spans="1:55" x14ac:dyDescent="0.2">
      <c r="A196" s="7" t="s">
        <v>751</v>
      </c>
      <c r="B196" s="8">
        <v>1</v>
      </c>
      <c r="C196" s="7" t="s">
        <v>758</v>
      </c>
      <c r="D196" s="8">
        <v>4</v>
      </c>
      <c r="E196" s="7" t="s">
        <v>111</v>
      </c>
      <c r="F196" s="7" t="s">
        <v>759</v>
      </c>
      <c r="G196" s="7" t="s">
        <v>760</v>
      </c>
      <c r="H196" s="7" t="s">
        <v>409</v>
      </c>
      <c r="I196" s="7" t="s">
        <v>329</v>
      </c>
      <c r="J196" s="9">
        <v>15</v>
      </c>
      <c r="K196" s="10">
        <v>800</v>
      </c>
      <c r="L196" s="9">
        <f t="shared" si="36"/>
        <v>6.25</v>
      </c>
      <c r="M196" s="9">
        <v>6.73</v>
      </c>
      <c r="N196" s="10">
        <v>0</v>
      </c>
      <c r="O196" s="10">
        <v>800</v>
      </c>
      <c r="P196" s="11">
        <f t="shared" si="37"/>
        <v>0</v>
      </c>
      <c r="Q196" s="7" t="s">
        <v>370</v>
      </c>
      <c r="R196" s="9"/>
      <c r="S196" s="9">
        <f t="shared" si="38"/>
        <v>0</v>
      </c>
      <c r="T196" s="11">
        <f t="shared" si="39"/>
        <v>0</v>
      </c>
      <c r="U196" s="7" t="s">
        <v>63</v>
      </c>
      <c r="V196" s="8">
        <v>7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f t="shared" si="40"/>
        <v>0</v>
      </c>
      <c r="AC196" s="9">
        <f t="shared" si="41"/>
        <v>0</v>
      </c>
      <c r="AD196" s="9">
        <f t="shared" si="42"/>
        <v>6.75</v>
      </c>
      <c r="AE196" s="9">
        <f t="shared" si="43"/>
        <v>7.0130473637176056</v>
      </c>
      <c r="AF196" s="9">
        <f t="shared" si="44"/>
        <v>8.0634066587395932</v>
      </c>
      <c r="AG196" s="11">
        <f t="shared" si="45"/>
        <v>-100</v>
      </c>
      <c r="AH196" s="11">
        <f t="shared" si="46"/>
        <v>-100</v>
      </c>
      <c r="AI196" s="11">
        <f t="shared" si="47"/>
        <v>-100</v>
      </c>
      <c r="AJ196" s="8">
        <v>7</v>
      </c>
      <c r="AK196" s="7"/>
      <c r="AL196" s="8"/>
      <c r="AM196" s="7" t="s">
        <v>65</v>
      </c>
      <c r="AN196" s="7"/>
      <c r="AO196" s="9">
        <v>8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7" t="s">
        <v>81</v>
      </c>
      <c r="AV196" s="9">
        <v>0</v>
      </c>
      <c r="AW196" s="7"/>
      <c r="AX196" s="7" t="s">
        <v>63</v>
      </c>
      <c r="AY196" s="7"/>
      <c r="AZ196" s="7"/>
      <c r="BA196" s="7"/>
      <c r="BB196" s="7"/>
      <c r="BC196" s="7"/>
    </row>
    <row r="197" spans="1:55" x14ac:dyDescent="0.2">
      <c r="A197" s="7" t="s">
        <v>751</v>
      </c>
      <c r="B197" s="8">
        <v>1</v>
      </c>
      <c r="C197" s="7" t="s">
        <v>761</v>
      </c>
      <c r="D197" s="8">
        <v>5</v>
      </c>
      <c r="E197" s="7" t="s">
        <v>133</v>
      </c>
      <c r="F197" s="7" t="s">
        <v>277</v>
      </c>
      <c r="G197" s="7" t="s">
        <v>274</v>
      </c>
      <c r="H197" s="7" t="s">
        <v>179</v>
      </c>
      <c r="I197" s="7" t="s">
        <v>122</v>
      </c>
      <c r="J197" s="9">
        <v>4</v>
      </c>
      <c r="K197" s="10">
        <v>1400</v>
      </c>
      <c r="L197" s="9">
        <f t="shared" si="36"/>
        <v>20</v>
      </c>
      <c r="M197" s="9">
        <v>21.53</v>
      </c>
      <c r="N197" s="10">
        <v>100</v>
      </c>
      <c r="O197" s="10">
        <v>1500</v>
      </c>
      <c r="P197" s="11">
        <f t="shared" si="37"/>
        <v>-6.666666666666667</v>
      </c>
      <c r="Q197" s="7" t="s">
        <v>115</v>
      </c>
      <c r="R197" s="9"/>
      <c r="S197" s="9">
        <f t="shared" si="38"/>
        <v>0</v>
      </c>
      <c r="T197" s="11">
        <f t="shared" si="39"/>
        <v>0</v>
      </c>
      <c r="U197" s="7" t="s">
        <v>63</v>
      </c>
      <c r="V197" s="8">
        <v>4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f t="shared" si="40"/>
        <v>0</v>
      </c>
      <c r="AC197" s="9">
        <f t="shared" si="41"/>
        <v>0</v>
      </c>
      <c r="AD197" s="9">
        <f t="shared" si="42"/>
        <v>6.75</v>
      </c>
      <c r="AE197" s="9">
        <f t="shared" si="43"/>
        <v>7.0130473637176056</v>
      </c>
      <c r="AF197" s="9">
        <f t="shared" si="44"/>
        <v>8.0634066587395932</v>
      </c>
      <c r="AG197" s="11">
        <f t="shared" si="45"/>
        <v>-100</v>
      </c>
      <c r="AH197" s="11">
        <f t="shared" si="46"/>
        <v>-100</v>
      </c>
      <c r="AI197" s="11">
        <f t="shared" si="47"/>
        <v>-100</v>
      </c>
      <c r="AJ197" s="8">
        <v>7</v>
      </c>
      <c r="AK197" s="7"/>
      <c r="AL197" s="8"/>
      <c r="AM197" s="7" t="s">
        <v>65</v>
      </c>
      <c r="AN197" s="7"/>
      <c r="AO197" s="9">
        <v>8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7" t="s">
        <v>81</v>
      </c>
      <c r="AV197" s="9">
        <v>0</v>
      </c>
      <c r="AW197" s="7"/>
      <c r="AX197" s="7" t="s">
        <v>63</v>
      </c>
      <c r="AY197" s="7"/>
      <c r="AZ197" s="7"/>
      <c r="BA197" s="7"/>
      <c r="BB197" s="7"/>
      <c r="BC197" s="7"/>
    </row>
    <row r="198" spans="1:55" x14ac:dyDescent="0.2">
      <c r="A198" s="14" t="s">
        <v>751</v>
      </c>
      <c r="B198" s="15">
        <v>1</v>
      </c>
      <c r="C198" s="14" t="s">
        <v>762</v>
      </c>
      <c r="D198" s="15">
        <v>6</v>
      </c>
      <c r="E198" s="14" t="s">
        <v>94</v>
      </c>
      <c r="F198" s="14" t="s">
        <v>95</v>
      </c>
      <c r="G198" s="14" t="s">
        <v>341</v>
      </c>
      <c r="H198" s="14" t="s">
        <v>114</v>
      </c>
      <c r="I198" s="14" t="s">
        <v>106</v>
      </c>
      <c r="J198" s="16">
        <v>10</v>
      </c>
      <c r="K198" s="17">
        <v>900</v>
      </c>
      <c r="L198" s="16">
        <f t="shared" si="36"/>
        <v>9.0909090909090917</v>
      </c>
      <c r="M198" s="16">
        <v>0</v>
      </c>
      <c r="N198" s="17">
        <v>-900</v>
      </c>
      <c r="O198" s="17">
        <v>0</v>
      </c>
      <c r="P198" s="18">
        <f t="shared" si="37"/>
        <v>0</v>
      </c>
      <c r="Q198" s="14"/>
      <c r="R198" s="16"/>
      <c r="S198" s="16">
        <f t="shared" si="38"/>
        <v>0</v>
      </c>
      <c r="T198" s="18">
        <f t="shared" si="39"/>
        <v>0</v>
      </c>
      <c r="U198" s="14" t="s">
        <v>63</v>
      </c>
      <c r="V198" s="15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f t="shared" si="40"/>
        <v>0</v>
      </c>
      <c r="AC198" s="16">
        <f t="shared" si="41"/>
        <v>0</v>
      </c>
      <c r="AD198" s="16">
        <f t="shared" si="42"/>
        <v>6.75</v>
      </c>
      <c r="AE198" s="16">
        <f t="shared" si="43"/>
        <v>7.0130473637176056</v>
      </c>
      <c r="AF198" s="16">
        <f t="shared" si="44"/>
        <v>8.0634066587395932</v>
      </c>
      <c r="AG198" s="18">
        <f t="shared" si="45"/>
        <v>-100</v>
      </c>
      <c r="AH198" s="18">
        <f t="shared" si="46"/>
        <v>-100</v>
      </c>
      <c r="AI198" s="18">
        <f t="shared" si="47"/>
        <v>-100</v>
      </c>
      <c r="AJ198" s="15">
        <v>7</v>
      </c>
      <c r="AK198" s="14"/>
      <c r="AL198" s="15"/>
      <c r="AM198" s="14" t="s">
        <v>65</v>
      </c>
      <c r="AN198" s="14"/>
      <c r="AO198" s="16">
        <v>8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4"/>
      <c r="AV198" s="16">
        <v>0</v>
      </c>
      <c r="AW198" s="14"/>
      <c r="AX198" s="14" t="s">
        <v>63</v>
      </c>
      <c r="AY198" s="14"/>
      <c r="AZ198" s="14"/>
      <c r="BA198" s="14"/>
      <c r="BB198" s="14"/>
      <c r="BC198" s="14"/>
    </row>
    <row r="199" spans="1:55" x14ac:dyDescent="0.2">
      <c r="A199" s="7" t="s">
        <v>751</v>
      </c>
      <c r="B199" s="8">
        <v>1</v>
      </c>
      <c r="C199" s="7" t="s">
        <v>763</v>
      </c>
      <c r="D199" s="8">
        <v>7</v>
      </c>
      <c r="E199" s="7" t="s">
        <v>193</v>
      </c>
      <c r="F199" s="7" t="s">
        <v>337</v>
      </c>
      <c r="G199" s="7" t="s">
        <v>605</v>
      </c>
      <c r="H199" s="7" t="s">
        <v>621</v>
      </c>
      <c r="I199" s="7" t="s">
        <v>202</v>
      </c>
      <c r="J199" s="9">
        <v>1.4</v>
      </c>
      <c r="K199" s="10">
        <v>2200</v>
      </c>
      <c r="L199" s="9">
        <f t="shared" si="36"/>
        <v>41.666666666666671</v>
      </c>
      <c r="M199" s="9">
        <v>44.86</v>
      </c>
      <c r="N199" s="10">
        <v>100</v>
      </c>
      <c r="O199" s="10">
        <v>2300</v>
      </c>
      <c r="P199" s="11">
        <f t="shared" si="37"/>
        <v>-4.3478260869565215</v>
      </c>
      <c r="Q199" s="7" t="s">
        <v>240</v>
      </c>
      <c r="R199" s="9"/>
      <c r="S199" s="9">
        <f t="shared" si="38"/>
        <v>0</v>
      </c>
      <c r="T199" s="11">
        <f t="shared" si="39"/>
        <v>0</v>
      </c>
      <c r="U199" s="7" t="s">
        <v>63</v>
      </c>
      <c r="V199" s="8">
        <v>1</v>
      </c>
      <c r="W199" s="9">
        <v>272</v>
      </c>
      <c r="X199" s="9">
        <v>242</v>
      </c>
      <c r="Y199" s="9">
        <v>210</v>
      </c>
      <c r="Z199" s="9">
        <v>724</v>
      </c>
      <c r="AA199" s="9">
        <v>32.24</v>
      </c>
      <c r="AB199" s="9">
        <f t="shared" si="40"/>
        <v>30.838260869565222</v>
      </c>
      <c r="AC199" s="9">
        <f t="shared" si="41"/>
        <v>14.017391304347827</v>
      </c>
      <c r="AD199" s="9">
        <f t="shared" si="42"/>
        <v>6.75</v>
      </c>
      <c r="AE199" s="9">
        <f t="shared" si="43"/>
        <v>7.0130473637176056</v>
      </c>
      <c r="AF199" s="9">
        <f t="shared" si="44"/>
        <v>8.0634066587395932</v>
      </c>
      <c r="AG199" s="11">
        <f t="shared" si="45"/>
        <v>107.66505636070856</v>
      </c>
      <c r="AH199" s="11">
        <f t="shared" si="46"/>
        <v>99.875896701733225</v>
      </c>
      <c r="AI199" s="11">
        <f t="shared" si="47"/>
        <v>73.839568033629504</v>
      </c>
      <c r="AJ199" s="8">
        <v>7</v>
      </c>
      <c r="AK199" s="7"/>
      <c r="AL199" s="8"/>
      <c r="AM199" s="7" t="s">
        <v>65</v>
      </c>
      <c r="AN199" s="7"/>
      <c r="AO199" s="9">
        <v>8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7" t="s">
        <v>81</v>
      </c>
      <c r="AV199" s="9">
        <v>0</v>
      </c>
      <c r="AW199" s="7"/>
      <c r="AX199" s="7" t="s">
        <v>63</v>
      </c>
      <c r="AY199" s="7"/>
      <c r="AZ199" s="7"/>
      <c r="BA199" s="7"/>
      <c r="BB199" s="7"/>
      <c r="BC199" s="7"/>
    </row>
    <row r="200" spans="1:55" x14ac:dyDescent="0.2">
      <c r="A200" s="7" t="s">
        <v>751</v>
      </c>
      <c r="B200" s="8">
        <v>1</v>
      </c>
      <c r="C200" s="7" t="s">
        <v>764</v>
      </c>
      <c r="D200" s="8">
        <v>8</v>
      </c>
      <c r="E200" s="7" t="s">
        <v>284</v>
      </c>
      <c r="F200" s="7" t="s">
        <v>765</v>
      </c>
      <c r="G200" s="7" t="s">
        <v>183</v>
      </c>
      <c r="H200" s="7" t="s">
        <v>271</v>
      </c>
      <c r="I200" s="7" t="s">
        <v>207</v>
      </c>
      <c r="J200" s="9">
        <v>20</v>
      </c>
      <c r="K200" s="10">
        <v>700</v>
      </c>
      <c r="L200" s="9">
        <f t="shared" si="36"/>
        <v>4.7619047619047619</v>
      </c>
      <c r="M200" s="9">
        <v>5.13</v>
      </c>
      <c r="N200" s="10">
        <v>0</v>
      </c>
      <c r="O200" s="10">
        <v>700</v>
      </c>
      <c r="P200" s="11">
        <f t="shared" si="37"/>
        <v>0</v>
      </c>
      <c r="Q200" s="7" t="s">
        <v>321</v>
      </c>
      <c r="R200" s="9"/>
      <c r="S200" s="9">
        <f t="shared" si="38"/>
        <v>0</v>
      </c>
      <c r="T200" s="11">
        <f t="shared" si="39"/>
        <v>0</v>
      </c>
      <c r="U200" s="7" t="s">
        <v>63</v>
      </c>
      <c r="V200" s="8">
        <v>5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f t="shared" si="40"/>
        <v>0</v>
      </c>
      <c r="AC200" s="9">
        <f t="shared" si="41"/>
        <v>0</v>
      </c>
      <c r="AD200" s="9">
        <f t="shared" si="42"/>
        <v>6.75</v>
      </c>
      <c r="AE200" s="9">
        <f t="shared" si="43"/>
        <v>7.0130473637176056</v>
      </c>
      <c r="AF200" s="9">
        <f t="shared" si="44"/>
        <v>8.0634066587395932</v>
      </c>
      <c r="AG200" s="11">
        <f t="shared" si="45"/>
        <v>-100</v>
      </c>
      <c r="AH200" s="11">
        <f t="shared" si="46"/>
        <v>-100</v>
      </c>
      <c r="AI200" s="11">
        <f t="shared" si="47"/>
        <v>-100</v>
      </c>
      <c r="AJ200" s="8">
        <v>7</v>
      </c>
      <c r="AK200" s="7"/>
      <c r="AL200" s="8"/>
      <c r="AM200" s="7" t="s">
        <v>65</v>
      </c>
      <c r="AN200" s="7"/>
      <c r="AO200" s="9">
        <v>8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7" t="s">
        <v>81</v>
      </c>
      <c r="AV200" s="9">
        <v>0</v>
      </c>
      <c r="AW200" s="7"/>
      <c r="AX200" s="7" t="s">
        <v>63</v>
      </c>
      <c r="AY200" s="7"/>
      <c r="AZ200" s="7"/>
      <c r="BA200" s="7"/>
      <c r="BB200" s="7"/>
      <c r="BC200" s="7"/>
    </row>
    <row r="201" spans="1:55" x14ac:dyDescent="0.2">
      <c r="A201" s="19" t="s">
        <v>751</v>
      </c>
      <c r="B201" s="20">
        <v>2</v>
      </c>
      <c r="C201" s="19" t="s">
        <v>766</v>
      </c>
      <c r="D201" s="20">
        <v>1</v>
      </c>
      <c r="E201" s="19" t="s">
        <v>119</v>
      </c>
      <c r="F201" s="19" t="s">
        <v>359</v>
      </c>
      <c r="G201" s="19" t="s">
        <v>165</v>
      </c>
      <c r="H201" s="19" t="s">
        <v>239</v>
      </c>
      <c r="I201" s="19" t="s">
        <v>107</v>
      </c>
      <c r="J201" s="21">
        <v>8</v>
      </c>
      <c r="K201" s="22">
        <v>1000</v>
      </c>
      <c r="L201" s="21">
        <f t="shared" si="36"/>
        <v>11.111111111111111</v>
      </c>
      <c r="M201" s="21">
        <v>20.51</v>
      </c>
      <c r="N201" s="22">
        <v>500</v>
      </c>
      <c r="O201" s="22">
        <v>1500</v>
      </c>
      <c r="P201" s="23">
        <f t="shared" si="37"/>
        <v>-33.333333333333329</v>
      </c>
      <c r="Q201" s="19" t="s">
        <v>122</v>
      </c>
      <c r="R201" s="21"/>
      <c r="S201" s="21">
        <f t="shared" si="38"/>
        <v>0</v>
      </c>
      <c r="T201" s="23">
        <f t="shared" si="39"/>
        <v>0</v>
      </c>
      <c r="U201" s="19" t="s">
        <v>63</v>
      </c>
      <c r="V201" s="20">
        <v>6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1">
        <f t="shared" si="40"/>
        <v>0</v>
      </c>
      <c r="AC201" s="21">
        <f t="shared" si="41"/>
        <v>0</v>
      </c>
      <c r="AD201" s="21">
        <f t="shared" si="42"/>
        <v>5.3947019867549679</v>
      </c>
      <c r="AE201" s="21">
        <f t="shared" si="43"/>
        <v>7.0130473637176056</v>
      </c>
      <c r="AF201" s="21">
        <f t="shared" si="44"/>
        <v>8.0634066587395932</v>
      </c>
      <c r="AG201" s="23">
        <f t="shared" si="45"/>
        <v>-100</v>
      </c>
      <c r="AH201" s="23">
        <f t="shared" si="46"/>
        <v>-100</v>
      </c>
      <c r="AI201" s="23">
        <f t="shared" si="47"/>
        <v>-100</v>
      </c>
      <c r="AJ201" s="20">
        <v>9</v>
      </c>
      <c r="AK201" s="19"/>
      <c r="AL201" s="20"/>
      <c r="AM201" s="19" t="s">
        <v>335</v>
      </c>
      <c r="AN201" s="19"/>
      <c r="AO201" s="21">
        <v>6</v>
      </c>
      <c r="AP201" s="20">
        <v>0</v>
      </c>
      <c r="AQ201" s="20">
        <v>0</v>
      </c>
      <c r="AR201" s="20">
        <v>0</v>
      </c>
      <c r="AS201" s="20">
        <v>0</v>
      </c>
      <c r="AT201" s="20">
        <v>0</v>
      </c>
      <c r="AU201" s="19" t="s">
        <v>81</v>
      </c>
      <c r="AV201" s="21">
        <v>0</v>
      </c>
      <c r="AW201" s="19"/>
      <c r="AX201" s="19" t="s">
        <v>63</v>
      </c>
      <c r="AY201" s="19"/>
      <c r="AZ201" s="19"/>
      <c r="BA201" s="19"/>
      <c r="BB201" s="19"/>
      <c r="BC201" s="19"/>
    </row>
    <row r="202" spans="1:55" x14ac:dyDescent="0.2">
      <c r="A202" s="7" t="s">
        <v>751</v>
      </c>
      <c r="B202" s="8">
        <v>2</v>
      </c>
      <c r="C202" s="7" t="s">
        <v>767</v>
      </c>
      <c r="D202" s="8">
        <v>2</v>
      </c>
      <c r="E202" s="7" t="s">
        <v>57</v>
      </c>
      <c r="F202" s="7" t="s">
        <v>768</v>
      </c>
      <c r="G202" s="7" t="s">
        <v>678</v>
      </c>
      <c r="H202" s="7" t="s">
        <v>769</v>
      </c>
      <c r="I202" s="7" t="s">
        <v>62</v>
      </c>
      <c r="J202" s="9">
        <v>5</v>
      </c>
      <c r="K202" s="10">
        <v>1300</v>
      </c>
      <c r="L202" s="9">
        <f t="shared" si="36"/>
        <v>16.666666666666664</v>
      </c>
      <c r="M202" s="9">
        <v>30.77</v>
      </c>
      <c r="N202" s="10">
        <v>600</v>
      </c>
      <c r="O202" s="10">
        <v>1900</v>
      </c>
      <c r="P202" s="11">
        <f t="shared" si="37"/>
        <v>-31.578947368421051</v>
      </c>
      <c r="Q202" s="7" t="s">
        <v>98</v>
      </c>
      <c r="R202" s="9"/>
      <c r="S202" s="9">
        <f t="shared" si="38"/>
        <v>0</v>
      </c>
      <c r="T202" s="11">
        <f t="shared" si="39"/>
        <v>0</v>
      </c>
      <c r="U202" s="7" t="s">
        <v>63</v>
      </c>
      <c r="V202" s="8">
        <v>3</v>
      </c>
      <c r="W202" s="9">
        <v>0</v>
      </c>
      <c r="X202" s="9">
        <v>0</v>
      </c>
      <c r="Y202" s="9">
        <v>382</v>
      </c>
      <c r="Z202" s="9">
        <v>382</v>
      </c>
      <c r="AA202" s="9">
        <v>8.82</v>
      </c>
      <c r="AB202" s="9">
        <f t="shared" si="40"/>
        <v>6.0347368421052634</v>
      </c>
      <c r="AC202" s="9">
        <f t="shared" si="41"/>
        <v>4.6421052631578954</v>
      </c>
      <c r="AD202" s="9">
        <f t="shared" si="42"/>
        <v>5.3947019867549679</v>
      </c>
      <c r="AE202" s="9">
        <f t="shared" si="43"/>
        <v>7.0130473637176056</v>
      </c>
      <c r="AF202" s="9">
        <f t="shared" si="44"/>
        <v>8.0634066587395932</v>
      </c>
      <c r="AG202" s="11">
        <f t="shared" si="45"/>
        <v>-13.950663548141165</v>
      </c>
      <c r="AH202" s="11">
        <f t="shared" si="46"/>
        <v>-33.807587167112437</v>
      </c>
      <c r="AI202" s="11">
        <f t="shared" si="47"/>
        <v>-42.429974579956109</v>
      </c>
      <c r="AJ202" s="8">
        <v>9</v>
      </c>
      <c r="AK202" s="7"/>
      <c r="AL202" s="8"/>
      <c r="AM202" s="7" t="s">
        <v>335</v>
      </c>
      <c r="AN202" s="7"/>
      <c r="AO202" s="9">
        <v>6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7" t="s">
        <v>81</v>
      </c>
      <c r="AV202" s="9">
        <v>0</v>
      </c>
      <c r="AW202" s="7"/>
      <c r="AX202" s="7" t="s">
        <v>63</v>
      </c>
      <c r="AY202" s="7"/>
      <c r="AZ202" s="7"/>
      <c r="BA202" s="7"/>
      <c r="BB202" s="7"/>
      <c r="BC202" s="7"/>
    </row>
    <row r="203" spans="1:55" x14ac:dyDescent="0.2">
      <c r="A203" s="7" t="s">
        <v>751</v>
      </c>
      <c r="B203" s="8">
        <v>2</v>
      </c>
      <c r="C203" s="7" t="s">
        <v>770</v>
      </c>
      <c r="D203" s="8">
        <v>3</v>
      </c>
      <c r="E203" s="7" t="s">
        <v>771</v>
      </c>
      <c r="F203" s="7" t="s">
        <v>772</v>
      </c>
      <c r="G203" s="7" t="s">
        <v>773</v>
      </c>
      <c r="H203" s="7" t="s">
        <v>774</v>
      </c>
      <c r="I203" s="7" t="s">
        <v>79</v>
      </c>
      <c r="J203" s="9">
        <v>2.5</v>
      </c>
      <c r="K203" s="10">
        <v>1700</v>
      </c>
      <c r="L203" s="9">
        <f t="shared" si="36"/>
        <v>28.571428571428569</v>
      </c>
      <c r="M203" s="9">
        <v>52.75</v>
      </c>
      <c r="N203" s="10">
        <v>800</v>
      </c>
      <c r="O203" s="10">
        <v>2500</v>
      </c>
      <c r="P203" s="11">
        <f t="shared" si="37"/>
        <v>-32</v>
      </c>
      <c r="Q203" s="7" t="s">
        <v>775</v>
      </c>
      <c r="R203" s="9"/>
      <c r="S203" s="9">
        <f t="shared" si="38"/>
        <v>0</v>
      </c>
      <c r="T203" s="11">
        <f t="shared" si="39"/>
        <v>0</v>
      </c>
      <c r="U203" s="7" t="s">
        <v>63</v>
      </c>
      <c r="V203" s="8">
        <v>2</v>
      </c>
      <c r="W203" s="9">
        <v>0</v>
      </c>
      <c r="X203" s="9">
        <v>376</v>
      </c>
      <c r="Y203" s="9">
        <v>260</v>
      </c>
      <c r="Z203" s="9">
        <v>636</v>
      </c>
      <c r="AA203" s="9">
        <v>21.36</v>
      </c>
      <c r="AB203" s="9">
        <f t="shared" si="40"/>
        <v>14.524799999999999</v>
      </c>
      <c r="AC203" s="9">
        <f t="shared" si="41"/>
        <v>8.5439999999999987</v>
      </c>
      <c r="AD203" s="9">
        <f t="shared" si="42"/>
        <v>5.3947019867549679</v>
      </c>
      <c r="AE203" s="9">
        <f t="shared" si="43"/>
        <v>7.0130473637176056</v>
      </c>
      <c r="AF203" s="9">
        <f t="shared" si="44"/>
        <v>8.0634066587395932</v>
      </c>
      <c r="AG203" s="11">
        <f t="shared" si="45"/>
        <v>58.377608642278368</v>
      </c>
      <c r="AH203" s="11">
        <f t="shared" si="46"/>
        <v>21.830062694326898</v>
      </c>
      <c r="AI203" s="11">
        <f t="shared" si="47"/>
        <v>5.9601773989596607</v>
      </c>
      <c r="AJ203" s="8">
        <v>9</v>
      </c>
      <c r="AK203" s="7"/>
      <c r="AL203" s="8"/>
      <c r="AM203" s="7" t="s">
        <v>335</v>
      </c>
      <c r="AN203" s="7"/>
      <c r="AO203" s="9">
        <v>6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7" t="s">
        <v>81</v>
      </c>
      <c r="AV203" s="9">
        <v>0</v>
      </c>
      <c r="AW203" s="7"/>
      <c r="AX203" s="7" t="s">
        <v>63</v>
      </c>
      <c r="AY203" s="7"/>
      <c r="AZ203" s="7"/>
      <c r="BA203" s="7"/>
      <c r="BB203" s="7"/>
      <c r="BC203" s="7"/>
    </row>
    <row r="204" spans="1:55" x14ac:dyDescent="0.2">
      <c r="A204" s="7" t="s">
        <v>751</v>
      </c>
      <c r="B204" s="8">
        <v>2</v>
      </c>
      <c r="C204" s="7" t="s">
        <v>776</v>
      </c>
      <c r="D204" s="8">
        <v>4</v>
      </c>
      <c r="E204" s="7" t="s">
        <v>193</v>
      </c>
      <c r="F204" s="7" t="s">
        <v>266</v>
      </c>
      <c r="G204" s="7" t="s">
        <v>386</v>
      </c>
      <c r="H204" s="7" t="s">
        <v>572</v>
      </c>
      <c r="I204" s="7" t="s">
        <v>61</v>
      </c>
      <c r="J204" s="9">
        <v>6</v>
      </c>
      <c r="K204" s="10">
        <v>1200</v>
      </c>
      <c r="L204" s="9">
        <f t="shared" si="36"/>
        <v>14.285714285714285</v>
      </c>
      <c r="M204" s="9">
        <v>26.37</v>
      </c>
      <c r="N204" s="10">
        <v>500</v>
      </c>
      <c r="O204" s="10">
        <v>1700</v>
      </c>
      <c r="P204" s="11">
        <f t="shared" si="37"/>
        <v>-29.411764705882355</v>
      </c>
      <c r="Q204" s="7" t="s">
        <v>78</v>
      </c>
      <c r="R204" s="9"/>
      <c r="S204" s="9">
        <f t="shared" si="38"/>
        <v>0</v>
      </c>
      <c r="T204" s="11">
        <f t="shared" si="39"/>
        <v>0</v>
      </c>
      <c r="U204" s="7" t="s">
        <v>63</v>
      </c>
      <c r="V204" s="8">
        <v>4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f t="shared" si="40"/>
        <v>0</v>
      </c>
      <c r="AC204" s="9">
        <f t="shared" si="41"/>
        <v>0</v>
      </c>
      <c r="AD204" s="9">
        <f t="shared" si="42"/>
        <v>5.3947019867549679</v>
      </c>
      <c r="AE204" s="9">
        <f t="shared" si="43"/>
        <v>7.0130473637176056</v>
      </c>
      <c r="AF204" s="9">
        <f t="shared" si="44"/>
        <v>8.0634066587395932</v>
      </c>
      <c r="AG204" s="11">
        <f t="shared" si="45"/>
        <v>-100</v>
      </c>
      <c r="AH204" s="11">
        <f t="shared" si="46"/>
        <v>-100</v>
      </c>
      <c r="AI204" s="11">
        <f t="shared" si="47"/>
        <v>-100</v>
      </c>
      <c r="AJ204" s="8">
        <v>9</v>
      </c>
      <c r="AK204" s="7"/>
      <c r="AL204" s="8"/>
      <c r="AM204" s="7" t="s">
        <v>335</v>
      </c>
      <c r="AN204" s="7"/>
      <c r="AO204" s="9">
        <v>6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7" t="s">
        <v>81</v>
      </c>
      <c r="AV204" s="9">
        <v>0</v>
      </c>
      <c r="AW204" s="7"/>
      <c r="AX204" s="7" t="s">
        <v>63</v>
      </c>
      <c r="AY204" s="7"/>
      <c r="AZ204" s="7"/>
      <c r="BA204" s="7"/>
      <c r="BB204" s="7"/>
      <c r="BC204" s="7"/>
    </row>
    <row r="205" spans="1:55" x14ac:dyDescent="0.2">
      <c r="A205" s="7" t="s">
        <v>751</v>
      </c>
      <c r="B205" s="8">
        <v>2</v>
      </c>
      <c r="C205" s="7" t="s">
        <v>777</v>
      </c>
      <c r="D205" s="8">
        <v>5</v>
      </c>
      <c r="E205" s="7" t="s">
        <v>778</v>
      </c>
      <c r="F205" s="7" t="s">
        <v>779</v>
      </c>
      <c r="G205" s="7" t="s">
        <v>189</v>
      </c>
      <c r="H205" s="7" t="s">
        <v>497</v>
      </c>
      <c r="I205" s="7" t="s">
        <v>329</v>
      </c>
      <c r="J205" s="9">
        <v>15</v>
      </c>
      <c r="K205" s="10">
        <v>800</v>
      </c>
      <c r="L205" s="9">
        <f t="shared" si="36"/>
        <v>6.25</v>
      </c>
      <c r="M205" s="9">
        <v>11.54</v>
      </c>
      <c r="N205" s="10">
        <v>400</v>
      </c>
      <c r="O205" s="10">
        <v>1200</v>
      </c>
      <c r="P205" s="11">
        <f t="shared" si="37"/>
        <v>-33.333333333333329</v>
      </c>
      <c r="Q205" s="7" t="s">
        <v>107</v>
      </c>
      <c r="R205" s="9"/>
      <c r="S205" s="9">
        <f t="shared" si="38"/>
        <v>0</v>
      </c>
      <c r="T205" s="11">
        <f t="shared" si="39"/>
        <v>0</v>
      </c>
      <c r="U205" s="7" t="s">
        <v>63</v>
      </c>
      <c r="V205" s="8">
        <v>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f t="shared" si="40"/>
        <v>0</v>
      </c>
      <c r="AC205" s="9">
        <f t="shared" si="41"/>
        <v>0</v>
      </c>
      <c r="AD205" s="9">
        <f t="shared" si="42"/>
        <v>5.3947019867549679</v>
      </c>
      <c r="AE205" s="9">
        <f t="shared" si="43"/>
        <v>7.0130473637176056</v>
      </c>
      <c r="AF205" s="9">
        <f t="shared" si="44"/>
        <v>8.0634066587395932</v>
      </c>
      <c r="AG205" s="11">
        <f t="shared" si="45"/>
        <v>-100</v>
      </c>
      <c r="AH205" s="11">
        <f t="shared" si="46"/>
        <v>-100</v>
      </c>
      <c r="AI205" s="11">
        <f t="shared" si="47"/>
        <v>-100</v>
      </c>
      <c r="AJ205" s="8">
        <v>9</v>
      </c>
      <c r="AK205" s="7"/>
      <c r="AL205" s="8"/>
      <c r="AM205" s="7" t="s">
        <v>335</v>
      </c>
      <c r="AN205" s="7"/>
      <c r="AO205" s="9">
        <v>6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7" t="s">
        <v>81</v>
      </c>
      <c r="AV205" s="9">
        <v>0</v>
      </c>
      <c r="AW205" s="7"/>
      <c r="AX205" s="7" t="s">
        <v>63</v>
      </c>
      <c r="AY205" s="7"/>
      <c r="AZ205" s="7"/>
      <c r="BA205" s="7"/>
      <c r="BB205" s="7"/>
      <c r="BC205" s="7"/>
    </row>
    <row r="206" spans="1:55" x14ac:dyDescent="0.2">
      <c r="A206" s="7" t="s">
        <v>751</v>
      </c>
      <c r="B206" s="8">
        <v>2</v>
      </c>
      <c r="C206" s="7" t="s">
        <v>780</v>
      </c>
      <c r="D206" s="8">
        <v>6</v>
      </c>
      <c r="E206" s="7" t="s">
        <v>94</v>
      </c>
      <c r="F206" s="7" t="s">
        <v>248</v>
      </c>
      <c r="G206" s="7" t="s">
        <v>633</v>
      </c>
      <c r="H206" s="7" t="s">
        <v>239</v>
      </c>
      <c r="I206" s="7" t="s">
        <v>106</v>
      </c>
      <c r="J206" s="9">
        <v>10</v>
      </c>
      <c r="K206" s="10">
        <v>900</v>
      </c>
      <c r="L206" s="9">
        <f t="shared" si="36"/>
        <v>9.0909090909090917</v>
      </c>
      <c r="M206" s="9">
        <v>16.78</v>
      </c>
      <c r="N206" s="10">
        <v>400</v>
      </c>
      <c r="O206" s="10">
        <v>1300</v>
      </c>
      <c r="P206" s="11">
        <f t="shared" si="37"/>
        <v>-30.76923076923077</v>
      </c>
      <c r="Q206" s="7" t="s">
        <v>62</v>
      </c>
      <c r="R206" s="9"/>
      <c r="S206" s="9">
        <f t="shared" si="38"/>
        <v>0</v>
      </c>
      <c r="T206" s="11">
        <f t="shared" si="39"/>
        <v>0</v>
      </c>
      <c r="U206" s="7" t="s">
        <v>63</v>
      </c>
      <c r="V206" s="8">
        <v>8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f t="shared" si="40"/>
        <v>0</v>
      </c>
      <c r="AC206" s="9">
        <f t="shared" si="41"/>
        <v>0</v>
      </c>
      <c r="AD206" s="9">
        <f t="shared" si="42"/>
        <v>5.3947019867549679</v>
      </c>
      <c r="AE206" s="9">
        <f t="shared" si="43"/>
        <v>7.0130473637176056</v>
      </c>
      <c r="AF206" s="9">
        <f t="shared" si="44"/>
        <v>8.0634066587395932</v>
      </c>
      <c r="AG206" s="11">
        <f t="shared" si="45"/>
        <v>-100</v>
      </c>
      <c r="AH206" s="11">
        <f t="shared" si="46"/>
        <v>-100</v>
      </c>
      <c r="AI206" s="11">
        <f t="shared" si="47"/>
        <v>-100</v>
      </c>
      <c r="AJ206" s="8">
        <v>9</v>
      </c>
      <c r="AK206" s="7"/>
      <c r="AL206" s="8"/>
      <c r="AM206" s="7" t="s">
        <v>335</v>
      </c>
      <c r="AN206" s="7"/>
      <c r="AO206" s="9">
        <v>6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7" t="s">
        <v>81</v>
      </c>
      <c r="AV206" s="9">
        <v>0</v>
      </c>
      <c r="AW206" s="7"/>
      <c r="AX206" s="7" t="s">
        <v>63</v>
      </c>
      <c r="AY206" s="7"/>
      <c r="AZ206" s="7"/>
      <c r="BA206" s="7"/>
      <c r="BB206" s="7"/>
      <c r="BC206" s="7"/>
    </row>
    <row r="207" spans="1:55" x14ac:dyDescent="0.2">
      <c r="A207" s="7" t="s">
        <v>751</v>
      </c>
      <c r="B207" s="8">
        <v>2</v>
      </c>
      <c r="C207" s="7" t="s">
        <v>781</v>
      </c>
      <c r="D207" s="8">
        <v>7</v>
      </c>
      <c r="E207" s="7" t="s">
        <v>111</v>
      </c>
      <c r="F207" s="7" t="s">
        <v>221</v>
      </c>
      <c r="G207" s="7" t="s">
        <v>393</v>
      </c>
      <c r="H207" s="7" t="s">
        <v>782</v>
      </c>
      <c r="I207" s="7" t="s">
        <v>107</v>
      </c>
      <c r="J207" s="9">
        <v>8</v>
      </c>
      <c r="K207" s="10">
        <v>1000</v>
      </c>
      <c r="L207" s="9">
        <f t="shared" si="36"/>
        <v>11.111111111111111</v>
      </c>
      <c r="M207" s="9">
        <v>20.51</v>
      </c>
      <c r="N207" s="10">
        <v>500</v>
      </c>
      <c r="O207" s="10">
        <v>1500</v>
      </c>
      <c r="P207" s="11">
        <f t="shared" si="37"/>
        <v>-33.333333333333329</v>
      </c>
      <c r="Q207" s="7" t="s">
        <v>122</v>
      </c>
      <c r="R207" s="9"/>
      <c r="S207" s="9">
        <f t="shared" si="38"/>
        <v>0</v>
      </c>
      <c r="T207" s="11">
        <f t="shared" si="39"/>
        <v>0</v>
      </c>
      <c r="U207" s="7" t="s">
        <v>63</v>
      </c>
      <c r="V207" s="8">
        <v>7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f t="shared" si="40"/>
        <v>0</v>
      </c>
      <c r="AC207" s="9">
        <f t="shared" si="41"/>
        <v>0</v>
      </c>
      <c r="AD207" s="9">
        <f t="shared" si="42"/>
        <v>5.3947019867549679</v>
      </c>
      <c r="AE207" s="9">
        <f t="shared" si="43"/>
        <v>7.0130473637176056</v>
      </c>
      <c r="AF207" s="9">
        <f t="shared" si="44"/>
        <v>8.0634066587395932</v>
      </c>
      <c r="AG207" s="11">
        <f t="shared" si="45"/>
        <v>-100</v>
      </c>
      <c r="AH207" s="11">
        <f t="shared" si="46"/>
        <v>-100</v>
      </c>
      <c r="AI207" s="11">
        <f t="shared" si="47"/>
        <v>-100</v>
      </c>
      <c r="AJ207" s="8">
        <v>9</v>
      </c>
      <c r="AK207" s="7"/>
      <c r="AL207" s="8"/>
      <c r="AM207" s="7" t="s">
        <v>335</v>
      </c>
      <c r="AN207" s="7"/>
      <c r="AO207" s="9">
        <v>6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7" t="s">
        <v>81</v>
      </c>
      <c r="AV207" s="9">
        <v>0</v>
      </c>
      <c r="AW207" s="7"/>
      <c r="AX207" s="7" t="s">
        <v>63</v>
      </c>
      <c r="AY207" s="7"/>
      <c r="AZ207" s="7"/>
      <c r="BA207" s="7"/>
      <c r="BB207" s="7"/>
      <c r="BC207" s="7"/>
    </row>
    <row r="208" spans="1:55" x14ac:dyDescent="0.2">
      <c r="A208" s="7" t="s">
        <v>751</v>
      </c>
      <c r="B208" s="8">
        <v>2</v>
      </c>
      <c r="C208" s="7" t="s">
        <v>783</v>
      </c>
      <c r="D208" s="8">
        <v>8</v>
      </c>
      <c r="E208" s="7" t="s">
        <v>124</v>
      </c>
      <c r="F208" s="7" t="s">
        <v>346</v>
      </c>
      <c r="G208" s="7" t="s">
        <v>784</v>
      </c>
      <c r="H208" s="7" t="s">
        <v>785</v>
      </c>
      <c r="I208" s="7" t="s">
        <v>115</v>
      </c>
      <c r="J208" s="9">
        <v>3.5</v>
      </c>
      <c r="K208" s="10">
        <v>1500</v>
      </c>
      <c r="L208" s="9">
        <f t="shared" si="36"/>
        <v>22.222222222222221</v>
      </c>
      <c r="M208" s="9">
        <v>41.03</v>
      </c>
      <c r="N208" s="10">
        <v>700</v>
      </c>
      <c r="O208" s="10">
        <v>2200</v>
      </c>
      <c r="P208" s="11">
        <f t="shared" si="37"/>
        <v>-31.818181818181817</v>
      </c>
      <c r="Q208" s="7" t="s">
        <v>99</v>
      </c>
      <c r="R208" s="9"/>
      <c r="S208" s="9">
        <f t="shared" si="38"/>
        <v>0</v>
      </c>
      <c r="T208" s="11">
        <f t="shared" si="39"/>
        <v>0</v>
      </c>
      <c r="U208" s="7" t="s">
        <v>63</v>
      </c>
      <c r="V208" s="8">
        <v>1</v>
      </c>
      <c r="W208" s="9">
        <v>1548</v>
      </c>
      <c r="X208" s="9">
        <v>690</v>
      </c>
      <c r="Y208" s="9">
        <v>390</v>
      </c>
      <c r="Z208" s="9">
        <v>2628</v>
      </c>
      <c r="AA208" s="9">
        <v>51.28</v>
      </c>
      <c r="AB208" s="9">
        <f t="shared" si="40"/>
        <v>34.963636363636368</v>
      </c>
      <c r="AC208" s="9">
        <f t="shared" si="41"/>
        <v>23.309090909090912</v>
      </c>
      <c r="AD208" s="9">
        <f t="shared" si="42"/>
        <v>5.3947019867549679</v>
      </c>
      <c r="AE208" s="9">
        <f t="shared" si="43"/>
        <v>7.0130473637176056</v>
      </c>
      <c r="AF208" s="9">
        <f t="shared" si="44"/>
        <v>8.0634066587395932</v>
      </c>
      <c r="AG208" s="11">
        <f t="shared" si="45"/>
        <v>332.07374506171459</v>
      </c>
      <c r="AH208" s="11">
        <f t="shared" si="46"/>
        <v>232.3675101594466</v>
      </c>
      <c r="AI208" s="11">
        <f t="shared" si="47"/>
        <v>189.07249622375366</v>
      </c>
      <c r="AJ208" s="8">
        <v>9</v>
      </c>
      <c r="AK208" s="7"/>
      <c r="AL208" s="8"/>
      <c r="AM208" s="7" t="s">
        <v>335</v>
      </c>
      <c r="AN208" s="7"/>
      <c r="AO208" s="9">
        <v>6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7" t="s">
        <v>81</v>
      </c>
      <c r="AV208" s="9">
        <v>0</v>
      </c>
      <c r="AW208" s="7"/>
      <c r="AX208" s="7" t="s">
        <v>63</v>
      </c>
      <c r="AY208" s="7"/>
      <c r="AZ208" s="7"/>
      <c r="BA208" s="7"/>
      <c r="BB208" s="7"/>
      <c r="BC208" s="7"/>
    </row>
    <row r="209" spans="1:55" x14ac:dyDescent="0.2">
      <c r="A209" s="7" t="s">
        <v>751</v>
      </c>
      <c r="B209" s="8">
        <v>2</v>
      </c>
      <c r="C209" s="7" t="s">
        <v>786</v>
      </c>
      <c r="D209" s="8">
        <v>9</v>
      </c>
      <c r="E209" s="7" t="s">
        <v>187</v>
      </c>
      <c r="F209" s="7" t="s">
        <v>353</v>
      </c>
      <c r="G209" s="7" t="s">
        <v>510</v>
      </c>
      <c r="H209" s="7" t="s">
        <v>787</v>
      </c>
      <c r="I209" s="7" t="s">
        <v>106</v>
      </c>
      <c r="J209" s="9">
        <v>10</v>
      </c>
      <c r="K209" s="10">
        <v>900</v>
      </c>
      <c r="L209" s="9">
        <f t="shared" si="36"/>
        <v>9.0909090909090917</v>
      </c>
      <c r="M209" s="9">
        <v>16.78</v>
      </c>
      <c r="N209" s="10">
        <v>400</v>
      </c>
      <c r="O209" s="10">
        <v>1300</v>
      </c>
      <c r="P209" s="11">
        <f t="shared" si="37"/>
        <v>-30.76923076923077</v>
      </c>
      <c r="Q209" s="7" t="s">
        <v>62</v>
      </c>
      <c r="R209" s="9"/>
      <c r="S209" s="9">
        <f t="shared" si="38"/>
        <v>0</v>
      </c>
      <c r="T209" s="11">
        <f t="shared" si="39"/>
        <v>0</v>
      </c>
      <c r="U209" s="7" t="s">
        <v>63</v>
      </c>
      <c r="V209" s="8">
        <v>9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f t="shared" si="40"/>
        <v>0</v>
      </c>
      <c r="AC209" s="9">
        <f t="shared" si="41"/>
        <v>0</v>
      </c>
      <c r="AD209" s="9">
        <f t="shared" si="42"/>
        <v>5.3947019867549679</v>
      </c>
      <c r="AE209" s="9">
        <f t="shared" si="43"/>
        <v>7.0130473637176056</v>
      </c>
      <c r="AF209" s="9">
        <f t="shared" si="44"/>
        <v>8.0634066587395932</v>
      </c>
      <c r="AG209" s="11">
        <f t="shared" si="45"/>
        <v>-100</v>
      </c>
      <c r="AH209" s="11">
        <f t="shared" si="46"/>
        <v>-100</v>
      </c>
      <c r="AI209" s="11">
        <f t="shared" si="47"/>
        <v>-100</v>
      </c>
      <c r="AJ209" s="8">
        <v>9</v>
      </c>
      <c r="AK209" s="7"/>
      <c r="AL209" s="8"/>
      <c r="AM209" s="7" t="s">
        <v>335</v>
      </c>
      <c r="AN209" s="7"/>
      <c r="AO209" s="9">
        <v>6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7" t="s">
        <v>81</v>
      </c>
      <c r="AV209" s="9">
        <v>0</v>
      </c>
      <c r="AW209" s="7"/>
      <c r="AX209" s="7" t="s">
        <v>63</v>
      </c>
      <c r="AY209" s="7"/>
      <c r="AZ209" s="7"/>
      <c r="BA209" s="7"/>
      <c r="BB209" s="7"/>
      <c r="BC209" s="7"/>
    </row>
    <row r="210" spans="1:55" x14ac:dyDescent="0.2">
      <c r="A210" s="14" t="s">
        <v>751</v>
      </c>
      <c r="B210" s="15">
        <v>2</v>
      </c>
      <c r="C210" s="14" t="s">
        <v>788</v>
      </c>
      <c r="D210" s="15">
        <v>10</v>
      </c>
      <c r="E210" s="14" t="s">
        <v>133</v>
      </c>
      <c r="F210" s="14" t="s">
        <v>753</v>
      </c>
      <c r="G210" s="14" t="s">
        <v>789</v>
      </c>
      <c r="H210" s="14" t="s">
        <v>569</v>
      </c>
      <c r="I210" s="14" t="s">
        <v>61</v>
      </c>
      <c r="J210" s="16">
        <v>6</v>
      </c>
      <c r="K210" s="17">
        <v>1200</v>
      </c>
      <c r="L210" s="16">
        <f t="shared" si="36"/>
        <v>14.285714285714285</v>
      </c>
      <c r="M210" s="16">
        <v>0</v>
      </c>
      <c r="N210" s="17">
        <v>-1200</v>
      </c>
      <c r="O210" s="17">
        <v>0</v>
      </c>
      <c r="P210" s="18">
        <f t="shared" si="37"/>
        <v>0</v>
      </c>
      <c r="Q210" s="14"/>
      <c r="R210" s="16"/>
      <c r="S210" s="16">
        <f t="shared" si="38"/>
        <v>0</v>
      </c>
      <c r="T210" s="18">
        <f t="shared" si="39"/>
        <v>0</v>
      </c>
      <c r="U210" s="14" t="s">
        <v>63</v>
      </c>
      <c r="V210" s="15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f t="shared" si="40"/>
        <v>0</v>
      </c>
      <c r="AC210" s="16">
        <f t="shared" si="41"/>
        <v>0</v>
      </c>
      <c r="AD210" s="16">
        <f t="shared" si="42"/>
        <v>5.3947019867549679</v>
      </c>
      <c r="AE210" s="16">
        <f t="shared" si="43"/>
        <v>7.0130473637176056</v>
      </c>
      <c r="AF210" s="16">
        <f t="shared" si="44"/>
        <v>8.0634066587395932</v>
      </c>
      <c r="AG210" s="18">
        <f t="shared" si="45"/>
        <v>-100</v>
      </c>
      <c r="AH210" s="18">
        <f t="shared" si="46"/>
        <v>-100</v>
      </c>
      <c r="AI210" s="18">
        <f t="shared" si="47"/>
        <v>-100</v>
      </c>
      <c r="AJ210" s="15">
        <v>9</v>
      </c>
      <c r="AK210" s="14"/>
      <c r="AL210" s="15"/>
      <c r="AM210" s="14" t="s">
        <v>335</v>
      </c>
      <c r="AN210" s="14"/>
      <c r="AO210" s="16">
        <v>6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4"/>
      <c r="AV210" s="16">
        <v>0</v>
      </c>
      <c r="AW210" s="14"/>
      <c r="AX210" s="14" t="s">
        <v>63</v>
      </c>
      <c r="AY210" s="14"/>
      <c r="AZ210" s="14"/>
      <c r="BA210" s="14"/>
      <c r="BB210" s="14"/>
      <c r="BC210" s="14"/>
    </row>
    <row r="211" spans="1:55" x14ac:dyDescent="0.2">
      <c r="A211" s="14" t="s">
        <v>751</v>
      </c>
      <c r="B211" s="15">
        <v>2</v>
      </c>
      <c r="C211" s="14" t="s">
        <v>790</v>
      </c>
      <c r="D211" s="15">
        <v>11</v>
      </c>
      <c r="E211" s="14" t="s">
        <v>257</v>
      </c>
      <c r="F211" s="14" t="s">
        <v>791</v>
      </c>
      <c r="G211" s="14" t="s">
        <v>792</v>
      </c>
      <c r="H211" s="14" t="s">
        <v>655</v>
      </c>
      <c r="I211" s="14" t="s">
        <v>156</v>
      </c>
      <c r="J211" s="16">
        <v>4.5</v>
      </c>
      <c r="K211" s="17">
        <v>1300</v>
      </c>
      <c r="L211" s="16">
        <f t="shared" si="36"/>
        <v>18.181818181818183</v>
      </c>
      <c r="M211" s="16">
        <v>0</v>
      </c>
      <c r="N211" s="17">
        <v>-1300</v>
      </c>
      <c r="O211" s="17">
        <v>0</v>
      </c>
      <c r="P211" s="18">
        <f t="shared" si="37"/>
        <v>0</v>
      </c>
      <c r="Q211" s="14"/>
      <c r="R211" s="16"/>
      <c r="S211" s="16">
        <f t="shared" si="38"/>
        <v>0</v>
      </c>
      <c r="T211" s="18">
        <f t="shared" si="39"/>
        <v>0</v>
      </c>
      <c r="U211" s="14" t="s">
        <v>63</v>
      </c>
      <c r="V211" s="15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f t="shared" si="40"/>
        <v>0</v>
      </c>
      <c r="AC211" s="16">
        <f t="shared" si="41"/>
        <v>0</v>
      </c>
      <c r="AD211" s="16">
        <f t="shared" si="42"/>
        <v>5.3947019867549679</v>
      </c>
      <c r="AE211" s="16">
        <f t="shared" si="43"/>
        <v>7.0130473637176056</v>
      </c>
      <c r="AF211" s="16">
        <f t="shared" si="44"/>
        <v>8.0634066587395932</v>
      </c>
      <c r="AG211" s="18">
        <f t="shared" si="45"/>
        <v>-100</v>
      </c>
      <c r="AH211" s="18">
        <f t="shared" si="46"/>
        <v>-100</v>
      </c>
      <c r="AI211" s="18">
        <f t="shared" si="47"/>
        <v>-100</v>
      </c>
      <c r="AJ211" s="15">
        <v>9</v>
      </c>
      <c r="AK211" s="14"/>
      <c r="AL211" s="15"/>
      <c r="AM211" s="14" t="s">
        <v>335</v>
      </c>
      <c r="AN211" s="14"/>
      <c r="AO211" s="16">
        <v>6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4"/>
      <c r="AV211" s="16">
        <v>0</v>
      </c>
      <c r="AW211" s="14"/>
      <c r="AX211" s="14" t="s">
        <v>63</v>
      </c>
      <c r="AY211" s="14"/>
      <c r="AZ211" s="14"/>
      <c r="BA211" s="14"/>
      <c r="BB211" s="14"/>
      <c r="BC211" s="14"/>
    </row>
    <row r="212" spans="1:55" x14ac:dyDescent="0.2">
      <c r="A212" s="14" t="s">
        <v>751</v>
      </c>
      <c r="B212" s="15">
        <v>2</v>
      </c>
      <c r="C212" s="14" t="s">
        <v>793</v>
      </c>
      <c r="D212" s="15">
        <v>12</v>
      </c>
      <c r="E212" s="14" t="s">
        <v>257</v>
      </c>
      <c r="F212" s="14" t="s">
        <v>381</v>
      </c>
      <c r="G212" s="14" t="s">
        <v>794</v>
      </c>
      <c r="H212" s="14" t="s">
        <v>795</v>
      </c>
      <c r="I212" s="14" t="s">
        <v>61</v>
      </c>
      <c r="J212" s="16">
        <v>6</v>
      </c>
      <c r="K212" s="17">
        <v>1200</v>
      </c>
      <c r="L212" s="16">
        <f t="shared" si="36"/>
        <v>14.285714285714285</v>
      </c>
      <c r="M212" s="16">
        <v>0</v>
      </c>
      <c r="N212" s="17">
        <v>-1200</v>
      </c>
      <c r="O212" s="17">
        <v>0</v>
      </c>
      <c r="P212" s="18">
        <f t="shared" si="37"/>
        <v>0</v>
      </c>
      <c r="Q212" s="14"/>
      <c r="R212" s="16"/>
      <c r="S212" s="16">
        <f t="shared" si="38"/>
        <v>0</v>
      </c>
      <c r="T212" s="18">
        <f t="shared" si="39"/>
        <v>0</v>
      </c>
      <c r="U212" s="14" t="s">
        <v>63</v>
      </c>
      <c r="V212" s="15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f t="shared" si="40"/>
        <v>0</v>
      </c>
      <c r="AC212" s="16">
        <f t="shared" si="41"/>
        <v>0</v>
      </c>
      <c r="AD212" s="16">
        <f t="shared" si="42"/>
        <v>5.3947019867549679</v>
      </c>
      <c r="AE212" s="16">
        <f t="shared" si="43"/>
        <v>7.0130473637176056</v>
      </c>
      <c r="AF212" s="16">
        <f t="shared" si="44"/>
        <v>8.0634066587395932</v>
      </c>
      <c r="AG212" s="18">
        <f t="shared" si="45"/>
        <v>-100</v>
      </c>
      <c r="AH212" s="18">
        <f t="shared" si="46"/>
        <v>-100</v>
      </c>
      <c r="AI212" s="18">
        <f t="shared" si="47"/>
        <v>-100</v>
      </c>
      <c r="AJ212" s="15">
        <v>9</v>
      </c>
      <c r="AK212" s="14"/>
      <c r="AL212" s="15"/>
      <c r="AM212" s="14" t="s">
        <v>335</v>
      </c>
      <c r="AN212" s="14"/>
      <c r="AO212" s="16">
        <v>6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4"/>
      <c r="AV212" s="16">
        <v>0</v>
      </c>
      <c r="AW212" s="14"/>
      <c r="AX212" s="14" t="s">
        <v>63</v>
      </c>
      <c r="AY212" s="14"/>
      <c r="AZ212" s="14"/>
      <c r="BA212" s="14"/>
      <c r="BB212" s="14"/>
      <c r="BC212" s="14"/>
    </row>
    <row r="213" spans="1:55" x14ac:dyDescent="0.2">
      <c r="A213" s="14" t="s">
        <v>751</v>
      </c>
      <c r="B213" s="15">
        <v>2</v>
      </c>
      <c r="C213" s="14" t="s">
        <v>796</v>
      </c>
      <c r="D213" s="15">
        <v>13</v>
      </c>
      <c r="E213" s="14" t="s">
        <v>119</v>
      </c>
      <c r="F213" s="14" t="s">
        <v>464</v>
      </c>
      <c r="G213" s="14" t="s">
        <v>797</v>
      </c>
      <c r="H213" s="14" t="s">
        <v>126</v>
      </c>
      <c r="I213" s="14" t="s">
        <v>107</v>
      </c>
      <c r="J213" s="16">
        <v>8</v>
      </c>
      <c r="K213" s="17">
        <v>1000</v>
      </c>
      <c r="L213" s="16">
        <f t="shared" si="36"/>
        <v>11.111111111111111</v>
      </c>
      <c r="M213" s="16">
        <v>0</v>
      </c>
      <c r="N213" s="17">
        <v>-1000</v>
      </c>
      <c r="O213" s="17">
        <v>0</v>
      </c>
      <c r="P213" s="18">
        <f t="shared" si="37"/>
        <v>0</v>
      </c>
      <c r="Q213" s="14"/>
      <c r="R213" s="16"/>
      <c r="S213" s="16">
        <f t="shared" si="38"/>
        <v>0</v>
      </c>
      <c r="T213" s="18">
        <f t="shared" si="39"/>
        <v>0</v>
      </c>
      <c r="U213" s="14" t="s">
        <v>63</v>
      </c>
      <c r="V213" s="15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f t="shared" si="40"/>
        <v>0</v>
      </c>
      <c r="AC213" s="16">
        <f t="shared" si="41"/>
        <v>0</v>
      </c>
      <c r="AD213" s="16">
        <f t="shared" si="42"/>
        <v>5.3947019867549679</v>
      </c>
      <c r="AE213" s="16">
        <f t="shared" si="43"/>
        <v>7.0130473637176056</v>
      </c>
      <c r="AF213" s="16">
        <f t="shared" si="44"/>
        <v>8.0634066587395932</v>
      </c>
      <c r="AG213" s="18">
        <f t="shared" si="45"/>
        <v>-100</v>
      </c>
      <c r="AH213" s="18">
        <f t="shared" si="46"/>
        <v>-100</v>
      </c>
      <c r="AI213" s="18">
        <f t="shared" si="47"/>
        <v>-100</v>
      </c>
      <c r="AJ213" s="15">
        <v>9</v>
      </c>
      <c r="AK213" s="14"/>
      <c r="AL213" s="15"/>
      <c r="AM213" s="14" t="s">
        <v>335</v>
      </c>
      <c r="AN213" s="14"/>
      <c r="AO213" s="16">
        <v>6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4"/>
      <c r="AV213" s="16">
        <v>0</v>
      </c>
      <c r="AW213" s="14"/>
      <c r="AX213" s="14" t="s">
        <v>63</v>
      </c>
      <c r="AY213" s="14"/>
      <c r="AZ213" s="14"/>
      <c r="BA213" s="14"/>
      <c r="BB213" s="14"/>
      <c r="BC213" s="14"/>
    </row>
    <row r="214" spans="1:55" x14ac:dyDescent="0.2">
      <c r="A214" s="14" t="s">
        <v>751</v>
      </c>
      <c r="B214" s="15">
        <v>2</v>
      </c>
      <c r="C214" s="14" t="s">
        <v>798</v>
      </c>
      <c r="D214" s="15">
        <v>14</v>
      </c>
      <c r="E214" s="14" t="s">
        <v>257</v>
      </c>
      <c r="F214" s="14" t="s">
        <v>753</v>
      </c>
      <c r="G214" s="14" t="s">
        <v>799</v>
      </c>
      <c r="H214" s="14" t="s">
        <v>275</v>
      </c>
      <c r="I214" s="14" t="s">
        <v>79</v>
      </c>
      <c r="J214" s="16">
        <v>2.5</v>
      </c>
      <c r="K214" s="17">
        <v>1700</v>
      </c>
      <c r="L214" s="16">
        <f t="shared" si="36"/>
        <v>28.571428571428569</v>
      </c>
      <c r="M214" s="16">
        <v>0</v>
      </c>
      <c r="N214" s="17">
        <v>-1700</v>
      </c>
      <c r="O214" s="17">
        <v>0</v>
      </c>
      <c r="P214" s="18">
        <f t="shared" si="37"/>
        <v>0</v>
      </c>
      <c r="Q214" s="14"/>
      <c r="R214" s="16"/>
      <c r="S214" s="16">
        <f t="shared" si="38"/>
        <v>0</v>
      </c>
      <c r="T214" s="18">
        <f t="shared" si="39"/>
        <v>0</v>
      </c>
      <c r="U214" s="14" t="s">
        <v>63</v>
      </c>
      <c r="V214" s="15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f t="shared" si="40"/>
        <v>0</v>
      </c>
      <c r="AC214" s="16">
        <f t="shared" si="41"/>
        <v>0</v>
      </c>
      <c r="AD214" s="16">
        <f t="shared" si="42"/>
        <v>5.3947019867549679</v>
      </c>
      <c r="AE214" s="16">
        <f t="shared" si="43"/>
        <v>7.0130473637176056</v>
      </c>
      <c r="AF214" s="16">
        <f t="shared" si="44"/>
        <v>8.0634066587395932</v>
      </c>
      <c r="AG214" s="18">
        <f t="shared" si="45"/>
        <v>-100</v>
      </c>
      <c r="AH214" s="18">
        <f t="shared" si="46"/>
        <v>-100</v>
      </c>
      <c r="AI214" s="18">
        <f t="shared" si="47"/>
        <v>-100</v>
      </c>
      <c r="AJ214" s="15">
        <v>9</v>
      </c>
      <c r="AK214" s="14"/>
      <c r="AL214" s="15"/>
      <c r="AM214" s="14" t="s">
        <v>335</v>
      </c>
      <c r="AN214" s="14"/>
      <c r="AO214" s="16">
        <v>6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4"/>
      <c r="AV214" s="16">
        <v>0</v>
      </c>
      <c r="AW214" s="14"/>
      <c r="AX214" s="14" t="s">
        <v>63</v>
      </c>
      <c r="AY214" s="14"/>
      <c r="AZ214" s="14"/>
      <c r="BA214" s="14"/>
      <c r="BB214" s="14"/>
      <c r="BC214" s="14"/>
    </row>
    <row r="215" spans="1:55" x14ac:dyDescent="0.2">
      <c r="A215" s="14" t="s">
        <v>751</v>
      </c>
      <c r="B215" s="15">
        <v>2</v>
      </c>
      <c r="C215" s="14" t="s">
        <v>800</v>
      </c>
      <c r="D215" s="15">
        <v>15</v>
      </c>
      <c r="E215" s="14" t="s">
        <v>257</v>
      </c>
      <c r="F215" s="14" t="s">
        <v>791</v>
      </c>
      <c r="G215" s="14" t="s">
        <v>801</v>
      </c>
      <c r="H215" s="14" t="s">
        <v>279</v>
      </c>
      <c r="I215" s="14" t="s">
        <v>115</v>
      </c>
      <c r="J215" s="16">
        <v>3.5</v>
      </c>
      <c r="K215" s="17">
        <v>1500</v>
      </c>
      <c r="L215" s="16">
        <f t="shared" si="36"/>
        <v>22.222222222222221</v>
      </c>
      <c r="M215" s="16">
        <v>0</v>
      </c>
      <c r="N215" s="17">
        <v>-1500</v>
      </c>
      <c r="O215" s="17">
        <v>0</v>
      </c>
      <c r="P215" s="18">
        <f t="shared" si="37"/>
        <v>0</v>
      </c>
      <c r="Q215" s="14"/>
      <c r="R215" s="16"/>
      <c r="S215" s="16">
        <f t="shared" si="38"/>
        <v>0</v>
      </c>
      <c r="T215" s="18">
        <f t="shared" si="39"/>
        <v>0</v>
      </c>
      <c r="U215" s="14" t="s">
        <v>63</v>
      </c>
      <c r="V215" s="15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f t="shared" si="40"/>
        <v>0</v>
      </c>
      <c r="AC215" s="16">
        <f t="shared" si="41"/>
        <v>0</v>
      </c>
      <c r="AD215" s="16">
        <f t="shared" si="42"/>
        <v>5.3947019867549679</v>
      </c>
      <c r="AE215" s="16">
        <f t="shared" si="43"/>
        <v>7.0130473637176056</v>
      </c>
      <c r="AF215" s="16">
        <f t="shared" si="44"/>
        <v>8.0634066587395932</v>
      </c>
      <c r="AG215" s="18">
        <f t="shared" si="45"/>
        <v>-100</v>
      </c>
      <c r="AH215" s="18">
        <f t="shared" si="46"/>
        <v>-100</v>
      </c>
      <c r="AI215" s="18">
        <f t="shared" si="47"/>
        <v>-100</v>
      </c>
      <c r="AJ215" s="15">
        <v>9</v>
      </c>
      <c r="AK215" s="14"/>
      <c r="AL215" s="15"/>
      <c r="AM215" s="14" t="s">
        <v>335</v>
      </c>
      <c r="AN215" s="14"/>
      <c r="AO215" s="16">
        <v>6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4"/>
      <c r="AV215" s="16">
        <v>0</v>
      </c>
      <c r="AW215" s="14"/>
      <c r="AX215" s="14" t="s">
        <v>63</v>
      </c>
      <c r="AY215" s="14"/>
      <c r="AZ215" s="14"/>
      <c r="BA215" s="14"/>
      <c r="BB215" s="14"/>
      <c r="BC215" s="14"/>
    </row>
    <row r="216" spans="1:55" x14ac:dyDescent="0.2">
      <c r="A216" s="19" t="s">
        <v>751</v>
      </c>
      <c r="B216" s="20">
        <v>3</v>
      </c>
      <c r="C216" s="19" t="s">
        <v>802</v>
      </c>
      <c r="D216" s="20">
        <v>1</v>
      </c>
      <c r="E216" s="19" t="s">
        <v>803</v>
      </c>
      <c r="F216" s="19" t="s">
        <v>148</v>
      </c>
      <c r="G216" s="19" t="s">
        <v>804</v>
      </c>
      <c r="H216" s="19" t="s">
        <v>805</v>
      </c>
      <c r="I216" s="19" t="s">
        <v>98</v>
      </c>
      <c r="J216" s="21">
        <v>2</v>
      </c>
      <c r="K216" s="22">
        <v>1900</v>
      </c>
      <c r="L216" s="21">
        <f t="shared" si="36"/>
        <v>33.333333333333329</v>
      </c>
      <c r="M216" s="21">
        <v>36.01</v>
      </c>
      <c r="N216" s="22">
        <v>200</v>
      </c>
      <c r="O216" s="22">
        <v>2100</v>
      </c>
      <c r="P216" s="23">
        <f t="shared" si="37"/>
        <v>-9.5238095238095237</v>
      </c>
      <c r="Q216" s="19" t="s">
        <v>145</v>
      </c>
      <c r="R216" s="21"/>
      <c r="S216" s="21">
        <f t="shared" si="38"/>
        <v>0</v>
      </c>
      <c r="T216" s="23">
        <f t="shared" si="39"/>
        <v>0</v>
      </c>
      <c r="U216" s="19" t="s">
        <v>63</v>
      </c>
      <c r="V216" s="20">
        <v>3</v>
      </c>
      <c r="W216" s="21">
        <v>0</v>
      </c>
      <c r="X216" s="21">
        <v>0</v>
      </c>
      <c r="Y216" s="21">
        <v>0</v>
      </c>
      <c r="Z216" s="21">
        <v>0</v>
      </c>
      <c r="AA216" s="21">
        <v>5</v>
      </c>
      <c r="AB216" s="21">
        <f t="shared" si="40"/>
        <v>4.5238095238095237</v>
      </c>
      <c r="AC216" s="21">
        <f t="shared" si="41"/>
        <v>2.3809523809523814</v>
      </c>
      <c r="AD216" s="21">
        <f t="shared" si="42"/>
        <v>7.6159999999999997</v>
      </c>
      <c r="AE216" s="21">
        <f t="shared" si="43"/>
        <v>7.0130473637176056</v>
      </c>
      <c r="AF216" s="21">
        <f t="shared" si="44"/>
        <v>8.0634066587395932</v>
      </c>
      <c r="AG216" s="23">
        <f t="shared" si="45"/>
        <v>-68.737494997999192</v>
      </c>
      <c r="AH216" s="23">
        <f t="shared" si="46"/>
        <v>-66.049674877851643</v>
      </c>
      <c r="AI216" s="23">
        <f t="shared" si="47"/>
        <v>-70.472128199415991</v>
      </c>
      <c r="AJ216" s="20">
        <v>4</v>
      </c>
      <c r="AK216" s="19"/>
      <c r="AL216" s="20"/>
      <c r="AM216" s="19" t="s">
        <v>65</v>
      </c>
      <c r="AN216" s="19"/>
      <c r="AO216" s="21">
        <v>8</v>
      </c>
      <c r="AP216" s="20">
        <v>0</v>
      </c>
      <c r="AQ216" s="20">
        <v>0</v>
      </c>
      <c r="AR216" s="20">
        <v>0</v>
      </c>
      <c r="AS216" s="20">
        <v>0</v>
      </c>
      <c r="AT216" s="20">
        <v>0</v>
      </c>
      <c r="AU216" s="19" t="s">
        <v>81</v>
      </c>
      <c r="AV216" s="21">
        <v>0</v>
      </c>
      <c r="AW216" s="19"/>
      <c r="AX216" s="19" t="s">
        <v>63</v>
      </c>
      <c r="AY216" s="19"/>
      <c r="AZ216" s="19"/>
      <c r="BA216" s="19"/>
      <c r="BB216" s="19"/>
      <c r="BC216" s="19"/>
    </row>
    <row r="217" spans="1:55" x14ac:dyDescent="0.2">
      <c r="A217" s="7" t="s">
        <v>751</v>
      </c>
      <c r="B217" s="8">
        <v>3</v>
      </c>
      <c r="C217" s="7" t="s">
        <v>806</v>
      </c>
      <c r="D217" s="8">
        <v>2</v>
      </c>
      <c r="E217" s="7" t="s">
        <v>807</v>
      </c>
      <c r="F217" s="7" t="s">
        <v>346</v>
      </c>
      <c r="G217" s="7" t="s">
        <v>678</v>
      </c>
      <c r="H217" s="7" t="s">
        <v>171</v>
      </c>
      <c r="I217" s="7" t="s">
        <v>240</v>
      </c>
      <c r="J217" s="9">
        <v>1.2</v>
      </c>
      <c r="K217" s="10">
        <v>2300</v>
      </c>
      <c r="L217" s="9">
        <f t="shared" si="36"/>
        <v>45.454545454545453</v>
      </c>
      <c r="M217" s="9">
        <v>49.1</v>
      </c>
      <c r="N217" s="10">
        <v>100</v>
      </c>
      <c r="O217" s="10">
        <v>2400</v>
      </c>
      <c r="P217" s="11">
        <f t="shared" si="37"/>
        <v>-4.1666666666666661</v>
      </c>
      <c r="Q217" s="7" t="s">
        <v>254</v>
      </c>
      <c r="R217" s="9"/>
      <c r="S217" s="9">
        <f t="shared" si="38"/>
        <v>0</v>
      </c>
      <c r="T217" s="11">
        <f t="shared" si="39"/>
        <v>0</v>
      </c>
      <c r="U217" s="7" t="s">
        <v>63</v>
      </c>
      <c r="V217" s="8">
        <v>1</v>
      </c>
      <c r="W217" s="9">
        <v>444</v>
      </c>
      <c r="X217" s="9">
        <v>236</v>
      </c>
      <c r="Y217" s="9">
        <v>0</v>
      </c>
      <c r="Z217" s="9">
        <v>680</v>
      </c>
      <c r="AA217" s="9">
        <v>31.8</v>
      </c>
      <c r="AB217" s="9">
        <f t="shared" si="40"/>
        <v>30.475000000000001</v>
      </c>
      <c r="AC217" s="9">
        <f t="shared" si="41"/>
        <v>13.25</v>
      </c>
      <c r="AD217" s="9">
        <f t="shared" si="42"/>
        <v>7.6159999999999997</v>
      </c>
      <c r="AE217" s="9">
        <f t="shared" si="43"/>
        <v>7.0130473637176056</v>
      </c>
      <c r="AF217" s="9">
        <f t="shared" si="44"/>
        <v>8.0634066587395932</v>
      </c>
      <c r="AG217" s="11">
        <f t="shared" si="45"/>
        <v>73.975840336134453</v>
      </c>
      <c r="AH217" s="11">
        <f t="shared" si="46"/>
        <v>88.933559304755576</v>
      </c>
      <c r="AI217" s="11">
        <f t="shared" si="47"/>
        <v>64.32260657024996</v>
      </c>
      <c r="AJ217" s="8">
        <v>4</v>
      </c>
      <c r="AK217" s="7"/>
      <c r="AL217" s="8"/>
      <c r="AM217" s="7" t="s">
        <v>65</v>
      </c>
      <c r="AN217" s="7"/>
      <c r="AO217" s="9">
        <v>8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7" t="s">
        <v>81</v>
      </c>
      <c r="AV217" s="9">
        <v>0</v>
      </c>
      <c r="AW217" s="7"/>
      <c r="AX217" s="7" t="s">
        <v>63</v>
      </c>
      <c r="AY217" s="7"/>
      <c r="AZ217" s="7"/>
      <c r="BA217" s="7"/>
      <c r="BB217" s="7"/>
      <c r="BC217" s="7"/>
    </row>
    <row r="218" spans="1:55" x14ac:dyDescent="0.2">
      <c r="A218" s="14" t="s">
        <v>751</v>
      </c>
      <c r="B218" s="15">
        <v>3</v>
      </c>
      <c r="C218" s="14" t="s">
        <v>808</v>
      </c>
      <c r="D218" s="15">
        <v>3</v>
      </c>
      <c r="E218" s="14" t="s">
        <v>198</v>
      </c>
      <c r="F218" s="14" t="s">
        <v>772</v>
      </c>
      <c r="G218" s="14" t="s">
        <v>678</v>
      </c>
      <c r="H218" s="14" t="s">
        <v>621</v>
      </c>
      <c r="I218" s="14" t="s">
        <v>329</v>
      </c>
      <c r="J218" s="16">
        <v>15</v>
      </c>
      <c r="K218" s="17">
        <v>800</v>
      </c>
      <c r="L218" s="16">
        <f t="shared" si="36"/>
        <v>6.25</v>
      </c>
      <c r="M218" s="16">
        <v>0</v>
      </c>
      <c r="N218" s="17">
        <v>-800</v>
      </c>
      <c r="O218" s="17">
        <v>0</v>
      </c>
      <c r="P218" s="18">
        <f t="shared" si="37"/>
        <v>0</v>
      </c>
      <c r="Q218" s="14"/>
      <c r="R218" s="16"/>
      <c r="S218" s="16">
        <f t="shared" si="38"/>
        <v>0</v>
      </c>
      <c r="T218" s="18">
        <f t="shared" si="39"/>
        <v>0</v>
      </c>
      <c r="U218" s="14" t="s">
        <v>63</v>
      </c>
      <c r="V218" s="15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f t="shared" si="40"/>
        <v>0</v>
      </c>
      <c r="AC218" s="16">
        <f t="shared" si="41"/>
        <v>0</v>
      </c>
      <c r="AD218" s="16">
        <f t="shared" si="42"/>
        <v>7.6159999999999997</v>
      </c>
      <c r="AE218" s="16">
        <f t="shared" si="43"/>
        <v>7.0130473637176056</v>
      </c>
      <c r="AF218" s="16">
        <f t="shared" si="44"/>
        <v>8.0634066587395932</v>
      </c>
      <c r="AG218" s="18">
        <f t="shared" si="45"/>
        <v>-100</v>
      </c>
      <c r="AH218" s="18">
        <f t="shared" si="46"/>
        <v>-100</v>
      </c>
      <c r="AI218" s="18">
        <f t="shared" si="47"/>
        <v>-100</v>
      </c>
      <c r="AJ218" s="15">
        <v>4</v>
      </c>
      <c r="AK218" s="14"/>
      <c r="AL218" s="15"/>
      <c r="AM218" s="14" t="s">
        <v>65</v>
      </c>
      <c r="AN218" s="14"/>
      <c r="AO218" s="16">
        <v>8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4"/>
      <c r="AV218" s="16">
        <v>0</v>
      </c>
      <c r="AW218" s="14"/>
      <c r="AX218" s="14" t="s">
        <v>63</v>
      </c>
      <c r="AY218" s="14"/>
      <c r="AZ218" s="14"/>
      <c r="BA218" s="14"/>
      <c r="BB218" s="14"/>
      <c r="BC218" s="14"/>
    </row>
    <row r="219" spans="1:55" x14ac:dyDescent="0.2">
      <c r="A219" s="7" t="s">
        <v>751</v>
      </c>
      <c r="B219" s="8">
        <v>3</v>
      </c>
      <c r="C219" s="7" t="s">
        <v>809</v>
      </c>
      <c r="D219" s="8">
        <v>4</v>
      </c>
      <c r="E219" s="7" t="s">
        <v>94</v>
      </c>
      <c r="F219" s="7" t="s">
        <v>188</v>
      </c>
      <c r="G219" s="7" t="s">
        <v>678</v>
      </c>
      <c r="H219" s="7" t="s">
        <v>88</v>
      </c>
      <c r="I219" s="7" t="s">
        <v>78</v>
      </c>
      <c r="J219" s="9">
        <v>3</v>
      </c>
      <c r="K219" s="10">
        <v>1600</v>
      </c>
      <c r="L219" s="9">
        <f t="shared" si="36"/>
        <v>25</v>
      </c>
      <c r="M219" s="9">
        <v>27.01</v>
      </c>
      <c r="N219" s="10">
        <v>100</v>
      </c>
      <c r="O219" s="10">
        <v>1700</v>
      </c>
      <c r="P219" s="11">
        <f t="shared" si="37"/>
        <v>-5.8823529411764701</v>
      </c>
      <c r="Q219" s="7" t="s">
        <v>78</v>
      </c>
      <c r="R219" s="9"/>
      <c r="S219" s="9">
        <f t="shared" si="38"/>
        <v>0</v>
      </c>
      <c r="T219" s="11">
        <f t="shared" si="39"/>
        <v>0</v>
      </c>
      <c r="U219" s="7" t="s">
        <v>63</v>
      </c>
      <c r="V219" s="8">
        <v>4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f t="shared" si="40"/>
        <v>0</v>
      </c>
      <c r="AC219" s="9">
        <f t="shared" si="41"/>
        <v>0</v>
      </c>
      <c r="AD219" s="9">
        <f t="shared" si="42"/>
        <v>7.6159999999999997</v>
      </c>
      <c r="AE219" s="9">
        <f t="shared" si="43"/>
        <v>7.0130473637176056</v>
      </c>
      <c r="AF219" s="9">
        <f t="shared" si="44"/>
        <v>8.0634066587395932</v>
      </c>
      <c r="AG219" s="11">
        <f t="shared" si="45"/>
        <v>-100</v>
      </c>
      <c r="AH219" s="11">
        <f t="shared" si="46"/>
        <v>-100</v>
      </c>
      <c r="AI219" s="11">
        <f t="shared" si="47"/>
        <v>-100</v>
      </c>
      <c r="AJ219" s="8">
        <v>4</v>
      </c>
      <c r="AK219" s="7"/>
      <c r="AL219" s="8"/>
      <c r="AM219" s="7" t="s">
        <v>65</v>
      </c>
      <c r="AN219" s="7"/>
      <c r="AO219" s="9">
        <v>8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7" t="s">
        <v>81</v>
      </c>
      <c r="AV219" s="9">
        <v>0</v>
      </c>
      <c r="AW219" s="7"/>
      <c r="AX219" s="7" t="s">
        <v>63</v>
      </c>
      <c r="AY219" s="7"/>
      <c r="AZ219" s="7"/>
      <c r="BA219" s="7"/>
      <c r="BB219" s="7"/>
      <c r="BC219" s="7"/>
    </row>
    <row r="220" spans="1:55" x14ac:dyDescent="0.2">
      <c r="A220" s="14" t="s">
        <v>751</v>
      </c>
      <c r="B220" s="15">
        <v>3</v>
      </c>
      <c r="C220" s="14" t="s">
        <v>810</v>
      </c>
      <c r="D220" s="15">
        <v>5</v>
      </c>
      <c r="E220" s="14" t="s">
        <v>811</v>
      </c>
      <c r="F220" s="14" t="s">
        <v>812</v>
      </c>
      <c r="G220" s="14" t="s">
        <v>414</v>
      </c>
      <c r="H220" s="14" t="s">
        <v>655</v>
      </c>
      <c r="I220" s="14" t="s">
        <v>89</v>
      </c>
      <c r="J220" s="16">
        <v>30</v>
      </c>
      <c r="K220" s="17">
        <v>400</v>
      </c>
      <c r="L220" s="16">
        <f t="shared" si="36"/>
        <v>3.225806451612903</v>
      </c>
      <c r="M220" s="16">
        <v>0</v>
      </c>
      <c r="N220" s="17">
        <v>-400</v>
      </c>
      <c r="O220" s="17">
        <v>0</v>
      </c>
      <c r="P220" s="18">
        <f t="shared" si="37"/>
        <v>0</v>
      </c>
      <c r="Q220" s="14"/>
      <c r="R220" s="16"/>
      <c r="S220" s="16">
        <f t="shared" si="38"/>
        <v>0</v>
      </c>
      <c r="T220" s="18">
        <f t="shared" si="39"/>
        <v>0</v>
      </c>
      <c r="U220" s="14" t="s">
        <v>63</v>
      </c>
      <c r="V220" s="15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f t="shared" si="40"/>
        <v>0</v>
      </c>
      <c r="AC220" s="16">
        <f t="shared" si="41"/>
        <v>0</v>
      </c>
      <c r="AD220" s="16">
        <f t="shared" si="42"/>
        <v>7.6159999999999997</v>
      </c>
      <c r="AE220" s="16">
        <f t="shared" si="43"/>
        <v>7.0130473637176056</v>
      </c>
      <c r="AF220" s="16">
        <f t="shared" si="44"/>
        <v>8.0634066587395932</v>
      </c>
      <c r="AG220" s="18">
        <f t="shared" si="45"/>
        <v>-100</v>
      </c>
      <c r="AH220" s="18">
        <f t="shared" si="46"/>
        <v>-100</v>
      </c>
      <c r="AI220" s="18">
        <f t="shared" si="47"/>
        <v>-100</v>
      </c>
      <c r="AJ220" s="15">
        <v>4</v>
      </c>
      <c r="AK220" s="14"/>
      <c r="AL220" s="15"/>
      <c r="AM220" s="14" t="s">
        <v>65</v>
      </c>
      <c r="AN220" s="14"/>
      <c r="AO220" s="16">
        <v>8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4"/>
      <c r="AV220" s="16">
        <v>0</v>
      </c>
      <c r="AW220" s="14"/>
      <c r="AX220" s="14" t="s">
        <v>63</v>
      </c>
      <c r="AY220" s="14"/>
      <c r="AZ220" s="14"/>
      <c r="BA220" s="14"/>
      <c r="BB220" s="14"/>
      <c r="BC220" s="14"/>
    </row>
    <row r="221" spans="1:55" x14ac:dyDescent="0.2">
      <c r="A221" s="7" t="s">
        <v>751</v>
      </c>
      <c r="B221" s="8">
        <v>3</v>
      </c>
      <c r="C221" s="7" t="s">
        <v>813</v>
      </c>
      <c r="D221" s="8">
        <v>6</v>
      </c>
      <c r="E221" s="7" t="s">
        <v>57</v>
      </c>
      <c r="F221" s="7" t="s">
        <v>148</v>
      </c>
      <c r="G221" s="7" t="s">
        <v>814</v>
      </c>
      <c r="H221" s="7" t="s">
        <v>815</v>
      </c>
      <c r="I221" s="7" t="s">
        <v>61</v>
      </c>
      <c r="J221" s="9">
        <v>6</v>
      </c>
      <c r="K221" s="10">
        <v>1200</v>
      </c>
      <c r="L221" s="9">
        <f t="shared" si="36"/>
        <v>14.285714285714285</v>
      </c>
      <c r="M221" s="9">
        <v>15.43</v>
      </c>
      <c r="N221" s="10">
        <v>100</v>
      </c>
      <c r="O221" s="10">
        <v>1300</v>
      </c>
      <c r="P221" s="11">
        <f t="shared" si="37"/>
        <v>-7.6923076923076925</v>
      </c>
      <c r="Q221" s="7" t="s">
        <v>62</v>
      </c>
      <c r="R221" s="9"/>
      <c r="S221" s="9">
        <f t="shared" si="38"/>
        <v>0</v>
      </c>
      <c r="T221" s="11">
        <f t="shared" si="39"/>
        <v>0</v>
      </c>
      <c r="U221" s="7" t="s">
        <v>63</v>
      </c>
      <c r="V221" s="8">
        <v>2</v>
      </c>
      <c r="W221" s="9">
        <v>0</v>
      </c>
      <c r="X221" s="9">
        <v>532</v>
      </c>
      <c r="Y221" s="9">
        <v>0</v>
      </c>
      <c r="Z221" s="9">
        <v>532</v>
      </c>
      <c r="AA221" s="9">
        <v>20.32</v>
      </c>
      <c r="AB221" s="9">
        <f t="shared" si="40"/>
        <v>18.75692307692308</v>
      </c>
      <c r="AC221" s="9">
        <f t="shared" si="41"/>
        <v>15.630769230769229</v>
      </c>
      <c r="AD221" s="9">
        <f t="shared" si="42"/>
        <v>7.6159999999999997</v>
      </c>
      <c r="AE221" s="9">
        <f t="shared" si="43"/>
        <v>7.0130473637176056</v>
      </c>
      <c r="AF221" s="9">
        <f t="shared" si="44"/>
        <v>8.0634066587395932</v>
      </c>
      <c r="AG221" s="11">
        <f t="shared" si="45"/>
        <v>105.23594053005816</v>
      </c>
      <c r="AH221" s="11">
        <f t="shared" si="46"/>
        <v>122.88127286343295</v>
      </c>
      <c r="AI221" s="11">
        <f t="shared" si="47"/>
        <v>93.848206996080052</v>
      </c>
      <c r="AJ221" s="8">
        <v>4</v>
      </c>
      <c r="AK221" s="7"/>
      <c r="AL221" s="8"/>
      <c r="AM221" s="7" t="s">
        <v>65</v>
      </c>
      <c r="AN221" s="7"/>
      <c r="AO221" s="9">
        <v>8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7" t="s">
        <v>81</v>
      </c>
      <c r="AV221" s="9">
        <v>0</v>
      </c>
      <c r="AW221" s="7"/>
      <c r="AX221" s="7" t="s">
        <v>63</v>
      </c>
      <c r="AY221" s="7"/>
      <c r="AZ221" s="7"/>
      <c r="BA221" s="7"/>
      <c r="BB221" s="7"/>
      <c r="BC221" s="7"/>
    </row>
    <row r="222" spans="1:55" x14ac:dyDescent="0.2">
      <c r="A222" s="19" t="s">
        <v>751</v>
      </c>
      <c r="B222" s="20">
        <v>4</v>
      </c>
      <c r="C222" s="19" t="s">
        <v>816</v>
      </c>
      <c r="D222" s="20">
        <v>1</v>
      </c>
      <c r="E222" s="19" t="s">
        <v>187</v>
      </c>
      <c r="F222" s="19" t="s">
        <v>188</v>
      </c>
      <c r="G222" s="19" t="s">
        <v>817</v>
      </c>
      <c r="H222" s="19" t="s">
        <v>113</v>
      </c>
      <c r="I222" s="19" t="s">
        <v>98</v>
      </c>
      <c r="J222" s="21">
        <v>2</v>
      </c>
      <c r="K222" s="22">
        <v>1900</v>
      </c>
      <c r="L222" s="21">
        <f t="shared" si="36"/>
        <v>33.333333333333329</v>
      </c>
      <c r="M222" s="21">
        <v>34.19</v>
      </c>
      <c r="N222" s="22">
        <v>100</v>
      </c>
      <c r="O222" s="22">
        <v>2000</v>
      </c>
      <c r="P222" s="23">
        <f t="shared" si="37"/>
        <v>-5</v>
      </c>
      <c r="Q222" s="19" t="s">
        <v>98</v>
      </c>
      <c r="R222" s="21"/>
      <c r="S222" s="21">
        <f t="shared" si="38"/>
        <v>0</v>
      </c>
      <c r="T222" s="23">
        <f t="shared" si="39"/>
        <v>0</v>
      </c>
      <c r="U222" s="19" t="s">
        <v>63</v>
      </c>
      <c r="V222" s="20">
        <v>4</v>
      </c>
      <c r="W222" s="21">
        <v>0</v>
      </c>
      <c r="X222" s="21">
        <v>0</v>
      </c>
      <c r="Y222" s="21">
        <v>0</v>
      </c>
      <c r="Z222" s="21">
        <v>0</v>
      </c>
      <c r="AA222" s="21">
        <v>0</v>
      </c>
      <c r="AB222" s="21">
        <f t="shared" si="40"/>
        <v>0</v>
      </c>
      <c r="AC222" s="21">
        <f t="shared" si="41"/>
        <v>0</v>
      </c>
      <c r="AD222" s="21">
        <f t="shared" si="42"/>
        <v>7.0638297872340434</v>
      </c>
      <c r="AE222" s="21">
        <f t="shared" si="43"/>
        <v>7.0130473637176056</v>
      </c>
      <c r="AF222" s="21">
        <f t="shared" si="44"/>
        <v>8.0634066587395932</v>
      </c>
      <c r="AG222" s="23">
        <f t="shared" si="45"/>
        <v>-100</v>
      </c>
      <c r="AH222" s="23">
        <f t="shared" si="46"/>
        <v>-100</v>
      </c>
      <c r="AI222" s="23">
        <f t="shared" si="47"/>
        <v>-100</v>
      </c>
      <c r="AJ222" s="20">
        <v>7</v>
      </c>
      <c r="AK222" s="19"/>
      <c r="AL222" s="20"/>
      <c r="AM222" s="19" t="s">
        <v>65</v>
      </c>
      <c r="AN222" s="19"/>
      <c r="AO222" s="21">
        <v>7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19" t="s">
        <v>81</v>
      </c>
      <c r="AV222" s="21">
        <v>0</v>
      </c>
      <c r="AW222" s="19"/>
      <c r="AX222" s="19" t="s">
        <v>63</v>
      </c>
      <c r="AY222" s="19"/>
      <c r="AZ222" s="19"/>
      <c r="BA222" s="19"/>
      <c r="BB222" s="19"/>
      <c r="BC222" s="19"/>
    </row>
    <row r="223" spans="1:55" x14ac:dyDescent="0.2">
      <c r="A223" s="7" t="s">
        <v>751</v>
      </c>
      <c r="B223" s="8">
        <v>4</v>
      </c>
      <c r="C223" s="7" t="s">
        <v>818</v>
      </c>
      <c r="D223" s="8">
        <v>2</v>
      </c>
      <c r="E223" s="7" t="s">
        <v>94</v>
      </c>
      <c r="F223" s="7" t="s">
        <v>95</v>
      </c>
      <c r="G223" s="7" t="s">
        <v>275</v>
      </c>
      <c r="H223" s="7" t="s">
        <v>510</v>
      </c>
      <c r="I223" s="7" t="s">
        <v>172</v>
      </c>
      <c r="J223" s="9">
        <v>12</v>
      </c>
      <c r="K223" s="10">
        <v>800</v>
      </c>
      <c r="L223" s="9">
        <f t="shared" si="36"/>
        <v>7.6923076923076925</v>
      </c>
      <c r="M223" s="9">
        <v>7.89</v>
      </c>
      <c r="N223" s="10">
        <v>100</v>
      </c>
      <c r="O223" s="10">
        <v>900</v>
      </c>
      <c r="P223" s="11">
        <f t="shared" si="37"/>
        <v>-11.111111111111111</v>
      </c>
      <c r="Q223" s="7" t="s">
        <v>172</v>
      </c>
      <c r="R223" s="9"/>
      <c r="S223" s="9">
        <f t="shared" si="38"/>
        <v>0</v>
      </c>
      <c r="T223" s="11">
        <f t="shared" si="39"/>
        <v>0</v>
      </c>
      <c r="U223" s="7" t="s">
        <v>63</v>
      </c>
      <c r="V223" s="8">
        <v>5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f t="shared" si="40"/>
        <v>0</v>
      </c>
      <c r="AC223" s="9">
        <f t="shared" si="41"/>
        <v>0</v>
      </c>
      <c r="AD223" s="9">
        <f t="shared" si="42"/>
        <v>7.0638297872340434</v>
      </c>
      <c r="AE223" s="9">
        <f t="shared" si="43"/>
        <v>7.0130473637176056</v>
      </c>
      <c r="AF223" s="9">
        <f t="shared" si="44"/>
        <v>8.0634066587395932</v>
      </c>
      <c r="AG223" s="11">
        <f t="shared" si="45"/>
        <v>-100</v>
      </c>
      <c r="AH223" s="11">
        <f t="shared" si="46"/>
        <v>-100</v>
      </c>
      <c r="AI223" s="11">
        <f t="shared" si="47"/>
        <v>-100</v>
      </c>
      <c r="AJ223" s="8">
        <v>7</v>
      </c>
      <c r="AK223" s="7"/>
      <c r="AL223" s="8"/>
      <c r="AM223" s="7" t="s">
        <v>65</v>
      </c>
      <c r="AN223" s="7"/>
      <c r="AO223" s="9">
        <v>7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7" t="s">
        <v>81</v>
      </c>
      <c r="AV223" s="9">
        <v>0</v>
      </c>
      <c r="AW223" s="7"/>
      <c r="AX223" s="7" t="s">
        <v>63</v>
      </c>
      <c r="AY223" s="7"/>
      <c r="AZ223" s="7"/>
      <c r="BA223" s="7"/>
      <c r="BB223" s="7"/>
      <c r="BC223" s="7"/>
    </row>
    <row r="224" spans="1:55" x14ac:dyDescent="0.2">
      <c r="A224" s="7" t="s">
        <v>751</v>
      </c>
      <c r="B224" s="8">
        <v>4</v>
      </c>
      <c r="C224" s="7" t="s">
        <v>819</v>
      </c>
      <c r="D224" s="8">
        <v>3</v>
      </c>
      <c r="E224" s="7" t="s">
        <v>820</v>
      </c>
      <c r="F224" s="7" t="s">
        <v>821</v>
      </c>
      <c r="G224" s="7" t="s">
        <v>433</v>
      </c>
      <c r="H224" s="7" t="s">
        <v>179</v>
      </c>
      <c r="I224" s="7" t="s">
        <v>329</v>
      </c>
      <c r="J224" s="9">
        <v>15</v>
      </c>
      <c r="K224" s="10">
        <v>800</v>
      </c>
      <c r="L224" s="9">
        <f t="shared" si="36"/>
        <v>6.25</v>
      </c>
      <c r="M224" s="9">
        <v>6.41</v>
      </c>
      <c r="N224" s="10">
        <v>0</v>
      </c>
      <c r="O224" s="10">
        <v>800</v>
      </c>
      <c r="P224" s="11">
        <f t="shared" si="37"/>
        <v>0</v>
      </c>
      <c r="Q224" s="7" t="s">
        <v>329</v>
      </c>
      <c r="R224" s="9"/>
      <c r="S224" s="9">
        <f t="shared" si="38"/>
        <v>0</v>
      </c>
      <c r="T224" s="11">
        <f t="shared" si="39"/>
        <v>0</v>
      </c>
      <c r="U224" s="7" t="s">
        <v>63</v>
      </c>
      <c r="V224" s="8">
        <v>6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f t="shared" si="40"/>
        <v>0</v>
      </c>
      <c r="AC224" s="9">
        <f t="shared" si="41"/>
        <v>0</v>
      </c>
      <c r="AD224" s="9">
        <f t="shared" si="42"/>
        <v>7.0638297872340434</v>
      </c>
      <c r="AE224" s="9">
        <f t="shared" si="43"/>
        <v>7.0130473637176056</v>
      </c>
      <c r="AF224" s="9">
        <f t="shared" si="44"/>
        <v>8.0634066587395932</v>
      </c>
      <c r="AG224" s="11">
        <f t="shared" si="45"/>
        <v>-100</v>
      </c>
      <c r="AH224" s="11">
        <f t="shared" si="46"/>
        <v>-100</v>
      </c>
      <c r="AI224" s="11">
        <f t="shared" si="47"/>
        <v>-100</v>
      </c>
      <c r="AJ224" s="8">
        <v>7</v>
      </c>
      <c r="AK224" s="7"/>
      <c r="AL224" s="8"/>
      <c r="AM224" s="7" t="s">
        <v>65</v>
      </c>
      <c r="AN224" s="7"/>
      <c r="AO224" s="9">
        <v>7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7" t="s">
        <v>81</v>
      </c>
      <c r="AV224" s="9">
        <v>0</v>
      </c>
      <c r="AW224" s="7"/>
      <c r="AX224" s="7" t="s">
        <v>63</v>
      </c>
      <c r="AY224" s="7"/>
      <c r="AZ224" s="7"/>
      <c r="BA224" s="7"/>
      <c r="BB224" s="7"/>
      <c r="BC224" s="7"/>
    </row>
    <row r="225" spans="1:55" x14ac:dyDescent="0.2">
      <c r="A225" s="14" t="s">
        <v>751</v>
      </c>
      <c r="B225" s="15">
        <v>4</v>
      </c>
      <c r="C225" s="14" t="s">
        <v>822</v>
      </c>
      <c r="D225" s="15">
        <v>4</v>
      </c>
      <c r="E225" s="14" t="s">
        <v>133</v>
      </c>
      <c r="F225" s="14" t="s">
        <v>500</v>
      </c>
      <c r="G225" s="14" t="s">
        <v>823</v>
      </c>
      <c r="H225" s="14" t="s">
        <v>166</v>
      </c>
      <c r="I225" s="14" t="s">
        <v>89</v>
      </c>
      <c r="J225" s="16">
        <v>30</v>
      </c>
      <c r="K225" s="17">
        <v>400</v>
      </c>
      <c r="L225" s="16">
        <f t="shared" si="36"/>
        <v>3.225806451612903</v>
      </c>
      <c r="M225" s="16">
        <v>0</v>
      </c>
      <c r="N225" s="17">
        <v>-400</v>
      </c>
      <c r="O225" s="17">
        <v>0</v>
      </c>
      <c r="P225" s="18">
        <f t="shared" si="37"/>
        <v>0</v>
      </c>
      <c r="Q225" s="14"/>
      <c r="R225" s="16"/>
      <c r="S225" s="16">
        <f t="shared" si="38"/>
        <v>0</v>
      </c>
      <c r="T225" s="18">
        <f t="shared" si="39"/>
        <v>0</v>
      </c>
      <c r="U225" s="14" t="s">
        <v>63</v>
      </c>
      <c r="V225" s="15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f t="shared" si="40"/>
        <v>0</v>
      </c>
      <c r="AC225" s="16">
        <f t="shared" si="41"/>
        <v>0</v>
      </c>
      <c r="AD225" s="16">
        <f t="shared" si="42"/>
        <v>7.0638297872340434</v>
      </c>
      <c r="AE225" s="16">
        <f t="shared" si="43"/>
        <v>7.0130473637176056</v>
      </c>
      <c r="AF225" s="16">
        <f t="shared" si="44"/>
        <v>8.0634066587395932</v>
      </c>
      <c r="AG225" s="18">
        <f t="shared" si="45"/>
        <v>-100</v>
      </c>
      <c r="AH225" s="18">
        <f t="shared" si="46"/>
        <v>-100</v>
      </c>
      <c r="AI225" s="18">
        <f t="shared" si="47"/>
        <v>-100</v>
      </c>
      <c r="AJ225" s="15">
        <v>7</v>
      </c>
      <c r="AK225" s="14"/>
      <c r="AL225" s="15"/>
      <c r="AM225" s="14" t="s">
        <v>65</v>
      </c>
      <c r="AN225" s="14"/>
      <c r="AO225" s="16">
        <v>7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4"/>
      <c r="AV225" s="16">
        <v>0</v>
      </c>
      <c r="AW225" s="14"/>
      <c r="AX225" s="14" t="s">
        <v>63</v>
      </c>
      <c r="AY225" s="14"/>
      <c r="AZ225" s="14"/>
      <c r="BA225" s="14"/>
      <c r="BB225" s="14"/>
      <c r="BC225" s="14"/>
    </row>
    <row r="226" spans="1:55" x14ac:dyDescent="0.2">
      <c r="A226" s="7" t="s">
        <v>751</v>
      </c>
      <c r="B226" s="8">
        <v>4</v>
      </c>
      <c r="C226" s="7" t="s">
        <v>824</v>
      </c>
      <c r="D226" s="8">
        <v>5</v>
      </c>
      <c r="E226" s="7" t="s">
        <v>771</v>
      </c>
      <c r="F226" s="7" t="s">
        <v>825</v>
      </c>
      <c r="G226" s="7" t="s">
        <v>227</v>
      </c>
      <c r="H226" s="7" t="s">
        <v>826</v>
      </c>
      <c r="I226" s="7" t="s">
        <v>172</v>
      </c>
      <c r="J226" s="9">
        <v>12</v>
      </c>
      <c r="K226" s="10">
        <v>800</v>
      </c>
      <c r="L226" s="9">
        <f t="shared" si="36"/>
        <v>7.6923076923076925</v>
      </c>
      <c r="M226" s="9">
        <v>7.89</v>
      </c>
      <c r="N226" s="10">
        <v>100</v>
      </c>
      <c r="O226" s="10">
        <v>900</v>
      </c>
      <c r="P226" s="11">
        <f t="shared" si="37"/>
        <v>-11.111111111111111</v>
      </c>
      <c r="Q226" s="7" t="s">
        <v>172</v>
      </c>
      <c r="R226" s="9"/>
      <c r="S226" s="9">
        <f t="shared" si="38"/>
        <v>0</v>
      </c>
      <c r="T226" s="11">
        <f t="shared" si="39"/>
        <v>0</v>
      </c>
      <c r="U226" s="7" t="s">
        <v>63</v>
      </c>
      <c r="V226" s="8">
        <v>7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f t="shared" si="40"/>
        <v>0</v>
      </c>
      <c r="AC226" s="9">
        <f t="shared" si="41"/>
        <v>0</v>
      </c>
      <c r="AD226" s="9">
        <f t="shared" si="42"/>
        <v>7.0638297872340434</v>
      </c>
      <c r="AE226" s="9">
        <f t="shared" si="43"/>
        <v>7.0130473637176056</v>
      </c>
      <c r="AF226" s="9">
        <f t="shared" si="44"/>
        <v>8.0634066587395932</v>
      </c>
      <c r="AG226" s="11">
        <f t="shared" si="45"/>
        <v>-100</v>
      </c>
      <c r="AH226" s="11">
        <f t="shared" si="46"/>
        <v>-100</v>
      </c>
      <c r="AI226" s="11">
        <f t="shared" si="47"/>
        <v>-100</v>
      </c>
      <c r="AJ226" s="8">
        <v>7</v>
      </c>
      <c r="AK226" s="7"/>
      <c r="AL226" s="8"/>
      <c r="AM226" s="7" t="s">
        <v>65</v>
      </c>
      <c r="AN226" s="7"/>
      <c r="AO226" s="9">
        <v>7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7" t="s">
        <v>81</v>
      </c>
      <c r="AV226" s="9">
        <v>0</v>
      </c>
      <c r="AW226" s="7"/>
      <c r="AX226" s="7" t="s">
        <v>63</v>
      </c>
      <c r="AY226" s="7"/>
      <c r="AZ226" s="7"/>
      <c r="BA226" s="7"/>
      <c r="BB226" s="7"/>
      <c r="BC226" s="7"/>
    </row>
    <row r="227" spans="1:55" x14ac:dyDescent="0.2">
      <c r="A227" s="7" t="s">
        <v>751</v>
      </c>
      <c r="B227" s="8">
        <v>4</v>
      </c>
      <c r="C227" s="7" t="s">
        <v>827</v>
      </c>
      <c r="D227" s="8">
        <v>6</v>
      </c>
      <c r="E227" s="7" t="s">
        <v>803</v>
      </c>
      <c r="F227" s="7" t="s">
        <v>148</v>
      </c>
      <c r="G227" s="7" t="s">
        <v>279</v>
      </c>
      <c r="H227" s="7" t="s">
        <v>150</v>
      </c>
      <c r="I227" s="7" t="s">
        <v>62</v>
      </c>
      <c r="J227" s="9">
        <v>5</v>
      </c>
      <c r="K227" s="10">
        <v>1300</v>
      </c>
      <c r="L227" s="9">
        <f t="shared" si="36"/>
        <v>16.666666666666664</v>
      </c>
      <c r="M227" s="9">
        <v>17.09</v>
      </c>
      <c r="N227" s="10">
        <v>0</v>
      </c>
      <c r="O227" s="10">
        <v>1300</v>
      </c>
      <c r="P227" s="11">
        <f t="shared" si="37"/>
        <v>0</v>
      </c>
      <c r="Q227" s="7" t="s">
        <v>62</v>
      </c>
      <c r="R227" s="9"/>
      <c r="S227" s="9">
        <f t="shared" si="38"/>
        <v>0</v>
      </c>
      <c r="T227" s="11">
        <f t="shared" si="39"/>
        <v>0</v>
      </c>
      <c r="U227" s="7" t="s">
        <v>63</v>
      </c>
      <c r="V227" s="8">
        <v>3</v>
      </c>
      <c r="W227" s="9">
        <v>0</v>
      </c>
      <c r="X227" s="9">
        <v>0</v>
      </c>
      <c r="Y227" s="9">
        <v>390</v>
      </c>
      <c r="Z227" s="9">
        <v>390</v>
      </c>
      <c r="AA227" s="9">
        <v>8.9</v>
      </c>
      <c r="AB227" s="9">
        <f t="shared" si="40"/>
        <v>8.9</v>
      </c>
      <c r="AC227" s="9">
        <f t="shared" si="41"/>
        <v>6.8461538461538467</v>
      </c>
      <c r="AD227" s="9">
        <f t="shared" si="42"/>
        <v>7.0638297872340434</v>
      </c>
      <c r="AE227" s="9">
        <f t="shared" si="43"/>
        <v>7.0130473637176056</v>
      </c>
      <c r="AF227" s="9">
        <f t="shared" si="44"/>
        <v>8.0634066587395932</v>
      </c>
      <c r="AG227" s="11">
        <f t="shared" si="45"/>
        <v>-3.0815569972196517</v>
      </c>
      <c r="AH227" s="11">
        <f t="shared" si="46"/>
        <v>-2.3797574564688087</v>
      </c>
      <c r="AI227" s="11">
        <f t="shared" si="47"/>
        <v>-15.096011699551534</v>
      </c>
      <c r="AJ227" s="8">
        <v>7</v>
      </c>
      <c r="AK227" s="7"/>
      <c r="AL227" s="8"/>
      <c r="AM227" s="7" t="s">
        <v>65</v>
      </c>
      <c r="AN227" s="7"/>
      <c r="AO227" s="9">
        <v>7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7" t="s">
        <v>81</v>
      </c>
      <c r="AV227" s="9">
        <v>0</v>
      </c>
      <c r="AW227" s="7"/>
      <c r="AX227" s="7" t="s">
        <v>63</v>
      </c>
      <c r="AY227" s="7"/>
      <c r="AZ227" s="7"/>
      <c r="BA227" s="7"/>
      <c r="BB227" s="7"/>
      <c r="BC227" s="7"/>
    </row>
    <row r="228" spans="1:55" x14ac:dyDescent="0.2">
      <c r="A228" s="7" t="s">
        <v>751</v>
      </c>
      <c r="B228" s="8">
        <v>4</v>
      </c>
      <c r="C228" s="7" t="s">
        <v>828</v>
      </c>
      <c r="D228" s="8">
        <v>7</v>
      </c>
      <c r="E228" s="7" t="s">
        <v>57</v>
      </c>
      <c r="F228" s="7" t="s">
        <v>596</v>
      </c>
      <c r="G228" s="7" t="s">
        <v>789</v>
      </c>
      <c r="H228" s="7" t="s">
        <v>829</v>
      </c>
      <c r="I228" s="7" t="s">
        <v>156</v>
      </c>
      <c r="J228" s="9">
        <v>4.5</v>
      </c>
      <c r="K228" s="10">
        <v>1300</v>
      </c>
      <c r="L228" s="9">
        <f t="shared" si="36"/>
        <v>18.181818181818183</v>
      </c>
      <c r="M228" s="9">
        <v>18.649999999999999</v>
      </c>
      <c r="N228" s="10">
        <v>100</v>
      </c>
      <c r="O228" s="10">
        <v>1400</v>
      </c>
      <c r="P228" s="11">
        <f t="shared" si="37"/>
        <v>-7.1428571428571423</v>
      </c>
      <c r="Q228" s="7" t="s">
        <v>156</v>
      </c>
      <c r="R228" s="9"/>
      <c r="S228" s="9">
        <f t="shared" si="38"/>
        <v>0</v>
      </c>
      <c r="T228" s="11">
        <f t="shared" si="39"/>
        <v>0</v>
      </c>
      <c r="U228" s="7" t="s">
        <v>63</v>
      </c>
      <c r="V228" s="8">
        <v>2</v>
      </c>
      <c r="W228" s="9">
        <v>0</v>
      </c>
      <c r="X228" s="9">
        <v>422</v>
      </c>
      <c r="Y228" s="9">
        <v>324</v>
      </c>
      <c r="Z228" s="9">
        <v>746</v>
      </c>
      <c r="AA228" s="9">
        <v>22.46</v>
      </c>
      <c r="AB228" s="9">
        <f t="shared" si="40"/>
        <v>20.855714285714289</v>
      </c>
      <c r="AC228" s="9">
        <f t="shared" si="41"/>
        <v>16.042857142857144</v>
      </c>
      <c r="AD228" s="9">
        <f t="shared" si="42"/>
        <v>7.0638297872340434</v>
      </c>
      <c r="AE228" s="9">
        <f t="shared" si="43"/>
        <v>7.0130473637176056</v>
      </c>
      <c r="AF228" s="9">
        <f t="shared" si="44"/>
        <v>8.0634066587395932</v>
      </c>
      <c r="AG228" s="11">
        <f t="shared" si="45"/>
        <v>127.11273666092944</v>
      </c>
      <c r="AH228" s="11">
        <f t="shared" si="46"/>
        <v>128.75729067303561</v>
      </c>
      <c r="AI228" s="11">
        <f t="shared" si="47"/>
        <v>98.958800192335019</v>
      </c>
      <c r="AJ228" s="8">
        <v>7</v>
      </c>
      <c r="AK228" s="7"/>
      <c r="AL228" s="8"/>
      <c r="AM228" s="7" t="s">
        <v>65</v>
      </c>
      <c r="AN228" s="7"/>
      <c r="AO228" s="9">
        <v>7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7" t="s">
        <v>81</v>
      </c>
      <c r="AV228" s="9">
        <v>0</v>
      </c>
      <c r="AW228" s="7"/>
      <c r="AX228" s="7" t="s">
        <v>63</v>
      </c>
      <c r="AY228" s="7"/>
      <c r="AZ228" s="7"/>
      <c r="BA228" s="7"/>
      <c r="BB228" s="7"/>
      <c r="BC228" s="7"/>
    </row>
    <row r="229" spans="1:55" x14ac:dyDescent="0.2">
      <c r="A229" s="7" t="s">
        <v>751</v>
      </c>
      <c r="B229" s="8">
        <v>4</v>
      </c>
      <c r="C229" s="7" t="s">
        <v>830</v>
      </c>
      <c r="D229" s="8">
        <v>8</v>
      </c>
      <c r="E229" s="7" t="s">
        <v>193</v>
      </c>
      <c r="F229" s="7" t="s">
        <v>337</v>
      </c>
      <c r="G229" s="7" t="s">
        <v>354</v>
      </c>
      <c r="H229" s="7" t="s">
        <v>303</v>
      </c>
      <c r="I229" s="7" t="s">
        <v>145</v>
      </c>
      <c r="J229" s="9">
        <v>1.8</v>
      </c>
      <c r="K229" s="10">
        <v>2000</v>
      </c>
      <c r="L229" s="9">
        <f t="shared" si="36"/>
        <v>35.714285714285715</v>
      </c>
      <c r="M229" s="9">
        <v>36.630000000000003</v>
      </c>
      <c r="N229" s="10">
        <v>100</v>
      </c>
      <c r="O229" s="10">
        <v>2100</v>
      </c>
      <c r="P229" s="11">
        <f t="shared" si="37"/>
        <v>-4.7619047619047619</v>
      </c>
      <c r="Q229" s="7" t="s">
        <v>145</v>
      </c>
      <c r="R229" s="9"/>
      <c r="S229" s="9">
        <f t="shared" si="38"/>
        <v>0</v>
      </c>
      <c r="T229" s="11">
        <f t="shared" si="39"/>
        <v>0</v>
      </c>
      <c r="U229" s="7" t="s">
        <v>63</v>
      </c>
      <c r="V229" s="8">
        <v>1</v>
      </c>
      <c r="W229" s="9">
        <v>468</v>
      </c>
      <c r="X229" s="9">
        <v>288</v>
      </c>
      <c r="Y229" s="9">
        <v>248</v>
      </c>
      <c r="Z229" s="9">
        <v>1004</v>
      </c>
      <c r="AA229" s="9">
        <v>35.04</v>
      </c>
      <c r="AB229" s="9">
        <f t="shared" si="40"/>
        <v>33.371428571428567</v>
      </c>
      <c r="AC229" s="9">
        <f t="shared" si="41"/>
        <v>16.685714285714287</v>
      </c>
      <c r="AD229" s="9">
        <f t="shared" si="42"/>
        <v>7.0638297872340434</v>
      </c>
      <c r="AE229" s="9">
        <f t="shared" si="43"/>
        <v>7.0130473637176056</v>
      </c>
      <c r="AF229" s="9">
        <f t="shared" si="44"/>
        <v>8.0634066587395932</v>
      </c>
      <c r="AG229" s="11">
        <f t="shared" si="45"/>
        <v>136.21342512908777</v>
      </c>
      <c r="AH229" s="11">
        <f t="shared" si="46"/>
        <v>137.92387845601567</v>
      </c>
      <c r="AI229" s="11">
        <f t="shared" si="47"/>
        <v>106.9313255784927</v>
      </c>
      <c r="AJ229" s="8">
        <v>7</v>
      </c>
      <c r="AK229" s="7"/>
      <c r="AL229" s="8"/>
      <c r="AM229" s="7" t="s">
        <v>65</v>
      </c>
      <c r="AN229" s="7"/>
      <c r="AO229" s="9">
        <v>7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7" t="s">
        <v>81</v>
      </c>
      <c r="AV229" s="9">
        <v>0</v>
      </c>
      <c r="AW229" s="7"/>
      <c r="AX229" s="7" t="s">
        <v>63</v>
      </c>
      <c r="AY229" s="7"/>
      <c r="AZ229" s="7"/>
      <c r="BA229" s="7"/>
      <c r="BB229" s="7"/>
      <c r="BC229" s="7"/>
    </row>
    <row r="230" spans="1:55" x14ac:dyDescent="0.2">
      <c r="A230" s="19" t="s">
        <v>751</v>
      </c>
      <c r="B230" s="20">
        <v>5</v>
      </c>
      <c r="C230" s="19" t="s">
        <v>831</v>
      </c>
      <c r="D230" s="20">
        <v>1</v>
      </c>
      <c r="E230" s="19" t="s">
        <v>176</v>
      </c>
      <c r="F230" s="19" t="s">
        <v>832</v>
      </c>
      <c r="G230" s="19" t="s">
        <v>804</v>
      </c>
      <c r="H230" s="19" t="s">
        <v>833</v>
      </c>
      <c r="I230" s="19" t="s">
        <v>379</v>
      </c>
      <c r="J230" s="21">
        <v>50</v>
      </c>
      <c r="K230" s="22">
        <v>400</v>
      </c>
      <c r="L230" s="21">
        <f t="shared" si="36"/>
        <v>1.9607843137254901</v>
      </c>
      <c r="M230" s="21">
        <v>2.37</v>
      </c>
      <c r="N230" s="22">
        <v>0</v>
      </c>
      <c r="O230" s="22">
        <v>400</v>
      </c>
      <c r="P230" s="23">
        <f t="shared" si="37"/>
        <v>0</v>
      </c>
      <c r="Q230" s="19" t="s">
        <v>834</v>
      </c>
      <c r="R230" s="21"/>
      <c r="S230" s="21">
        <f t="shared" si="38"/>
        <v>0</v>
      </c>
      <c r="T230" s="23">
        <f t="shared" si="39"/>
        <v>0</v>
      </c>
      <c r="U230" s="19" t="s">
        <v>63</v>
      </c>
      <c r="V230" s="20">
        <v>7</v>
      </c>
      <c r="W230" s="21">
        <v>0</v>
      </c>
      <c r="X230" s="21">
        <v>0</v>
      </c>
      <c r="Y230" s="21">
        <v>0</v>
      </c>
      <c r="Z230" s="21">
        <v>0</v>
      </c>
      <c r="AA230" s="21">
        <v>0</v>
      </c>
      <c r="AB230" s="21">
        <f t="shared" si="40"/>
        <v>0</v>
      </c>
      <c r="AC230" s="21">
        <f t="shared" si="41"/>
        <v>0</v>
      </c>
      <c r="AD230" s="21">
        <f t="shared" si="42"/>
        <v>7.6690265486725666</v>
      </c>
      <c r="AE230" s="21">
        <f t="shared" si="43"/>
        <v>7.0130473637176056</v>
      </c>
      <c r="AF230" s="21">
        <f t="shared" si="44"/>
        <v>8.0634066587395932</v>
      </c>
      <c r="AG230" s="23">
        <f t="shared" si="45"/>
        <v>-100</v>
      </c>
      <c r="AH230" s="23">
        <f t="shared" si="46"/>
        <v>-100</v>
      </c>
      <c r="AI230" s="23">
        <f t="shared" si="47"/>
        <v>-100</v>
      </c>
      <c r="AJ230" s="20">
        <v>11</v>
      </c>
      <c r="AK230" s="19"/>
      <c r="AL230" s="20"/>
      <c r="AM230" s="19" t="s">
        <v>335</v>
      </c>
      <c r="AN230" s="19"/>
      <c r="AO230" s="21">
        <v>6</v>
      </c>
      <c r="AP230" s="20">
        <v>0</v>
      </c>
      <c r="AQ230" s="20">
        <v>0</v>
      </c>
      <c r="AR230" s="20">
        <v>0</v>
      </c>
      <c r="AS230" s="20">
        <v>0</v>
      </c>
      <c r="AT230" s="20">
        <v>0</v>
      </c>
      <c r="AU230" s="19" t="s">
        <v>81</v>
      </c>
      <c r="AV230" s="21">
        <v>0</v>
      </c>
      <c r="AW230" s="19"/>
      <c r="AX230" s="19" t="s">
        <v>63</v>
      </c>
      <c r="AY230" s="19"/>
      <c r="AZ230" s="19"/>
      <c r="BA230" s="19"/>
      <c r="BB230" s="19"/>
      <c r="BC230" s="19"/>
    </row>
    <row r="231" spans="1:55" x14ac:dyDescent="0.2">
      <c r="A231" s="7" t="s">
        <v>751</v>
      </c>
      <c r="B231" s="8">
        <v>5</v>
      </c>
      <c r="C231" s="7" t="s">
        <v>835</v>
      </c>
      <c r="D231" s="8">
        <v>2</v>
      </c>
      <c r="E231" s="7" t="s">
        <v>74</v>
      </c>
      <c r="F231" s="7" t="s">
        <v>693</v>
      </c>
      <c r="G231" s="7" t="s">
        <v>338</v>
      </c>
      <c r="H231" s="7" t="s">
        <v>190</v>
      </c>
      <c r="I231" s="7" t="s">
        <v>106</v>
      </c>
      <c r="J231" s="9">
        <v>10</v>
      </c>
      <c r="K231" s="10">
        <v>900</v>
      </c>
      <c r="L231" s="9">
        <f t="shared" si="36"/>
        <v>9.0909090909090917</v>
      </c>
      <c r="M231" s="9">
        <v>10.98</v>
      </c>
      <c r="N231" s="10">
        <v>100</v>
      </c>
      <c r="O231" s="10">
        <v>1000</v>
      </c>
      <c r="P231" s="11">
        <f t="shared" si="37"/>
        <v>-10</v>
      </c>
      <c r="Q231" s="7" t="s">
        <v>107</v>
      </c>
      <c r="R231" s="9"/>
      <c r="S231" s="9">
        <f t="shared" si="38"/>
        <v>0</v>
      </c>
      <c r="T231" s="11">
        <f t="shared" si="39"/>
        <v>0</v>
      </c>
      <c r="U231" s="7" t="s">
        <v>63</v>
      </c>
      <c r="V231" s="8">
        <v>3</v>
      </c>
      <c r="W231" s="9">
        <v>0</v>
      </c>
      <c r="X231" s="9">
        <v>0</v>
      </c>
      <c r="Y231" s="9">
        <v>928</v>
      </c>
      <c r="Z231" s="9">
        <v>928</v>
      </c>
      <c r="AA231" s="9">
        <v>14.28</v>
      </c>
      <c r="AB231" s="9">
        <f t="shared" si="40"/>
        <v>12.852</v>
      </c>
      <c r="AC231" s="9">
        <f t="shared" si="41"/>
        <v>14.28</v>
      </c>
      <c r="AD231" s="9">
        <f t="shared" si="42"/>
        <v>7.6690265486725666</v>
      </c>
      <c r="AE231" s="9">
        <f t="shared" si="43"/>
        <v>7.0130473637176056</v>
      </c>
      <c r="AF231" s="9">
        <f t="shared" si="44"/>
        <v>8.0634066587395932</v>
      </c>
      <c r="AG231" s="11">
        <f t="shared" si="45"/>
        <v>86.203554119547647</v>
      </c>
      <c r="AH231" s="11">
        <f t="shared" si="46"/>
        <v>103.62046995259695</v>
      </c>
      <c r="AI231" s="11">
        <f t="shared" si="47"/>
        <v>77.096363911182593</v>
      </c>
      <c r="AJ231" s="8">
        <v>11</v>
      </c>
      <c r="AK231" s="7"/>
      <c r="AL231" s="8"/>
      <c r="AM231" s="7" t="s">
        <v>335</v>
      </c>
      <c r="AN231" s="7"/>
      <c r="AO231" s="9">
        <v>6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7" t="s">
        <v>81</v>
      </c>
      <c r="AV231" s="9">
        <v>0</v>
      </c>
      <c r="AW231" s="7"/>
      <c r="AX231" s="7" t="s">
        <v>63</v>
      </c>
      <c r="AY231" s="7"/>
      <c r="AZ231" s="7"/>
      <c r="BA231" s="7"/>
      <c r="BB231" s="7"/>
      <c r="BC231" s="7"/>
    </row>
    <row r="232" spans="1:55" x14ac:dyDescent="0.2">
      <c r="A232" s="7" t="s">
        <v>751</v>
      </c>
      <c r="B232" s="8">
        <v>5</v>
      </c>
      <c r="C232" s="7" t="s">
        <v>836</v>
      </c>
      <c r="D232" s="8">
        <v>3</v>
      </c>
      <c r="E232" s="7" t="s">
        <v>653</v>
      </c>
      <c r="F232" s="7" t="s">
        <v>654</v>
      </c>
      <c r="G232" s="7" t="s">
        <v>837</v>
      </c>
      <c r="H232" s="7" t="s">
        <v>556</v>
      </c>
      <c r="I232" s="7" t="s">
        <v>172</v>
      </c>
      <c r="J232" s="9">
        <v>12</v>
      </c>
      <c r="K232" s="10">
        <v>800</v>
      </c>
      <c r="L232" s="9">
        <f t="shared" si="36"/>
        <v>7.6923076923076925</v>
      </c>
      <c r="M232" s="9">
        <v>9.2899999999999991</v>
      </c>
      <c r="N232" s="10">
        <v>200</v>
      </c>
      <c r="O232" s="10">
        <v>1000</v>
      </c>
      <c r="P232" s="11">
        <f t="shared" si="37"/>
        <v>-20</v>
      </c>
      <c r="Q232" s="7" t="s">
        <v>106</v>
      </c>
      <c r="R232" s="9"/>
      <c r="S232" s="9">
        <f t="shared" si="38"/>
        <v>0</v>
      </c>
      <c r="T232" s="11">
        <f t="shared" si="39"/>
        <v>0</v>
      </c>
      <c r="U232" s="7" t="s">
        <v>63</v>
      </c>
      <c r="V232" s="8">
        <v>10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f t="shared" si="40"/>
        <v>0</v>
      </c>
      <c r="AC232" s="9">
        <f t="shared" si="41"/>
        <v>0</v>
      </c>
      <c r="AD232" s="9">
        <f t="shared" si="42"/>
        <v>7.6690265486725666</v>
      </c>
      <c r="AE232" s="9">
        <f t="shared" si="43"/>
        <v>7.0130473637176056</v>
      </c>
      <c r="AF232" s="9">
        <f t="shared" si="44"/>
        <v>8.0634066587395932</v>
      </c>
      <c r="AG232" s="11">
        <f t="shared" si="45"/>
        <v>-100</v>
      </c>
      <c r="AH232" s="11">
        <f t="shared" si="46"/>
        <v>-100</v>
      </c>
      <c r="AI232" s="11">
        <f t="shared" si="47"/>
        <v>-100</v>
      </c>
      <c r="AJ232" s="8">
        <v>11</v>
      </c>
      <c r="AK232" s="7"/>
      <c r="AL232" s="8"/>
      <c r="AM232" s="7" t="s">
        <v>335</v>
      </c>
      <c r="AN232" s="7"/>
      <c r="AO232" s="9">
        <v>6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7" t="s">
        <v>81</v>
      </c>
      <c r="AV232" s="9">
        <v>0</v>
      </c>
      <c r="AW232" s="7"/>
      <c r="AX232" s="7" t="s">
        <v>63</v>
      </c>
      <c r="AY232" s="7"/>
      <c r="AZ232" s="7"/>
      <c r="BA232" s="7"/>
      <c r="BB232" s="7"/>
      <c r="BC232" s="7"/>
    </row>
    <row r="233" spans="1:55" x14ac:dyDescent="0.2">
      <c r="A233" s="7" t="s">
        <v>751</v>
      </c>
      <c r="B233" s="8">
        <v>5</v>
      </c>
      <c r="C233" s="7" t="s">
        <v>838</v>
      </c>
      <c r="D233" s="8">
        <v>4</v>
      </c>
      <c r="E233" s="7" t="s">
        <v>284</v>
      </c>
      <c r="F233" s="7" t="s">
        <v>839</v>
      </c>
      <c r="G233" s="7" t="s">
        <v>357</v>
      </c>
      <c r="H233" s="7" t="s">
        <v>817</v>
      </c>
      <c r="I233" s="7" t="s">
        <v>107</v>
      </c>
      <c r="J233" s="9">
        <v>8</v>
      </c>
      <c r="K233" s="10">
        <v>1000</v>
      </c>
      <c r="L233" s="9">
        <f t="shared" si="36"/>
        <v>11.111111111111111</v>
      </c>
      <c r="M233" s="9">
        <v>13.42</v>
      </c>
      <c r="N233" s="10">
        <v>200</v>
      </c>
      <c r="O233" s="10">
        <v>1200</v>
      </c>
      <c r="P233" s="11">
        <f t="shared" si="37"/>
        <v>-16.666666666666664</v>
      </c>
      <c r="Q233" s="7" t="s">
        <v>61</v>
      </c>
      <c r="R233" s="9"/>
      <c r="S233" s="9">
        <f t="shared" si="38"/>
        <v>0</v>
      </c>
      <c r="T233" s="11">
        <f t="shared" si="39"/>
        <v>0</v>
      </c>
      <c r="U233" s="7" t="s">
        <v>63</v>
      </c>
      <c r="V233" s="8">
        <v>5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f t="shared" si="40"/>
        <v>0</v>
      </c>
      <c r="AC233" s="9">
        <f t="shared" si="41"/>
        <v>0</v>
      </c>
      <c r="AD233" s="9">
        <f t="shared" si="42"/>
        <v>7.6690265486725666</v>
      </c>
      <c r="AE233" s="9">
        <f t="shared" si="43"/>
        <v>7.0130473637176056</v>
      </c>
      <c r="AF233" s="9">
        <f t="shared" si="44"/>
        <v>8.0634066587395932</v>
      </c>
      <c r="AG233" s="11">
        <f t="shared" si="45"/>
        <v>-100</v>
      </c>
      <c r="AH233" s="11">
        <f t="shared" si="46"/>
        <v>-100</v>
      </c>
      <c r="AI233" s="11">
        <f t="shared" si="47"/>
        <v>-100</v>
      </c>
      <c r="AJ233" s="8">
        <v>11</v>
      </c>
      <c r="AK233" s="7"/>
      <c r="AL233" s="8"/>
      <c r="AM233" s="7" t="s">
        <v>335</v>
      </c>
      <c r="AN233" s="7"/>
      <c r="AO233" s="9">
        <v>6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7" t="s">
        <v>81</v>
      </c>
      <c r="AV233" s="9">
        <v>0</v>
      </c>
      <c r="AW233" s="7"/>
      <c r="AX233" s="7" t="s">
        <v>63</v>
      </c>
      <c r="AY233" s="7"/>
      <c r="AZ233" s="7"/>
      <c r="BA233" s="7"/>
      <c r="BB233" s="7"/>
      <c r="BC233" s="7"/>
    </row>
    <row r="234" spans="1:55" x14ac:dyDescent="0.2">
      <c r="A234" s="7" t="s">
        <v>751</v>
      </c>
      <c r="B234" s="8">
        <v>5</v>
      </c>
      <c r="C234" s="7" t="s">
        <v>840</v>
      </c>
      <c r="D234" s="8">
        <v>5</v>
      </c>
      <c r="E234" s="7" t="s">
        <v>124</v>
      </c>
      <c r="F234" s="7" t="s">
        <v>362</v>
      </c>
      <c r="G234" s="7" t="s">
        <v>510</v>
      </c>
      <c r="H234" s="7" t="s">
        <v>166</v>
      </c>
      <c r="I234" s="7" t="s">
        <v>172</v>
      </c>
      <c r="J234" s="9">
        <v>12</v>
      </c>
      <c r="K234" s="10">
        <v>800</v>
      </c>
      <c r="L234" s="9">
        <f t="shared" si="36"/>
        <v>7.6923076923076925</v>
      </c>
      <c r="M234" s="9">
        <v>9.2899999999999991</v>
      </c>
      <c r="N234" s="10">
        <v>200</v>
      </c>
      <c r="O234" s="10">
        <v>1000</v>
      </c>
      <c r="P234" s="11">
        <f t="shared" si="37"/>
        <v>-20</v>
      </c>
      <c r="Q234" s="7" t="s">
        <v>106</v>
      </c>
      <c r="R234" s="9"/>
      <c r="S234" s="9">
        <f t="shared" si="38"/>
        <v>0</v>
      </c>
      <c r="T234" s="11">
        <f t="shared" si="39"/>
        <v>0</v>
      </c>
      <c r="U234" s="7" t="s">
        <v>63</v>
      </c>
      <c r="V234" s="8">
        <v>4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f t="shared" si="40"/>
        <v>0</v>
      </c>
      <c r="AC234" s="9">
        <f t="shared" si="41"/>
        <v>0</v>
      </c>
      <c r="AD234" s="9">
        <f t="shared" si="42"/>
        <v>7.6690265486725666</v>
      </c>
      <c r="AE234" s="9">
        <f t="shared" si="43"/>
        <v>7.0130473637176056</v>
      </c>
      <c r="AF234" s="9">
        <f t="shared" si="44"/>
        <v>8.0634066587395932</v>
      </c>
      <c r="AG234" s="11">
        <f t="shared" si="45"/>
        <v>-100</v>
      </c>
      <c r="AH234" s="11">
        <f t="shared" si="46"/>
        <v>-100</v>
      </c>
      <c r="AI234" s="11">
        <f t="shared" si="47"/>
        <v>-100</v>
      </c>
      <c r="AJ234" s="8">
        <v>11</v>
      </c>
      <c r="AK234" s="7"/>
      <c r="AL234" s="8"/>
      <c r="AM234" s="7" t="s">
        <v>335</v>
      </c>
      <c r="AN234" s="7"/>
      <c r="AO234" s="9">
        <v>6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7" t="s">
        <v>81</v>
      </c>
      <c r="AV234" s="9">
        <v>0</v>
      </c>
      <c r="AW234" s="7"/>
      <c r="AX234" s="7" t="s">
        <v>63</v>
      </c>
      <c r="AY234" s="7"/>
      <c r="AZ234" s="7"/>
      <c r="BA234" s="7"/>
      <c r="BB234" s="7"/>
      <c r="BC234" s="7"/>
    </row>
    <row r="235" spans="1:55" x14ac:dyDescent="0.2">
      <c r="A235" s="7" t="s">
        <v>751</v>
      </c>
      <c r="B235" s="8">
        <v>5</v>
      </c>
      <c r="C235" s="7" t="s">
        <v>841</v>
      </c>
      <c r="D235" s="8">
        <v>6</v>
      </c>
      <c r="E235" s="7" t="s">
        <v>193</v>
      </c>
      <c r="F235" s="7" t="s">
        <v>359</v>
      </c>
      <c r="G235" s="7" t="s">
        <v>433</v>
      </c>
      <c r="H235" s="7" t="s">
        <v>842</v>
      </c>
      <c r="I235" s="7" t="s">
        <v>106</v>
      </c>
      <c r="J235" s="9">
        <v>10</v>
      </c>
      <c r="K235" s="10">
        <v>900</v>
      </c>
      <c r="L235" s="9">
        <f t="shared" si="36"/>
        <v>9.0909090909090917</v>
      </c>
      <c r="M235" s="9">
        <v>10.98</v>
      </c>
      <c r="N235" s="10">
        <v>100</v>
      </c>
      <c r="O235" s="10">
        <v>1000</v>
      </c>
      <c r="P235" s="11">
        <f t="shared" si="37"/>
        <v>-10</v>
      </c>
      <c r="Q235" s="7" t="s">
        <v>107</v>
      </c>
      <c r="R235" s="9"/>
      <c r="S235" s="9">
        <f t="shared" si="38"/>
        <v>0</v>
      </c>
      <c r="T235" s="11">
        <f t="shared" si="39"/>
        <v>0</v>
      </c>
      <c r="U235" s="7" t="s">
        <v>63</v>
      </c>
      <c r="V235" s="8">
        <v>9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f t="shared" si="40"/>
        <v>0</v>
      </c>
      <c r="AC235" s="9">
        <f t="shared" si="41"/>
        <v>0</v>
      </c>
      <c r="AD235" s="9">
        <f t="shared" si="42"/>
        <v>7.6690265486725666</v>
      </c>
      <c r="AE235" s="9">
        <f t="shared" si="43"/>
        <v>7.0130473637176056</v>
      </c>
      <c r="AF235" s="9">
        <f t="shared" si="44"/>
        <v>8.0634066587395932</v>
      </c>
      <c r="AG235" s="11">
        <f t="shared" si="45"/>
        <v>-100</v>
      </c>
      <c r="AH235" s="11">
        <f t="shared" si="46"/>
        <v>-100</v>
      </c>
      <c r="AI235" s="11">
        <f t="shared" si="47"/>
        <v>-100</v>
      </c>
      <c r="AJ235" s="8">
        <v>11</v>
      </c>
      <c r="AK235" s="7"/>
      <c r="AL235" s="8"/>
      <c r="AM235" s="7" t="s">
        <v>335</v>
      </c>
      <c r="AN235" s="7"/>
      <c r="AO235" s="9">
        <v>6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7" t="s">
        <v>81</v>
      </c>
      <c r="AV235" s="9">
        <v>0</v>
      </c>
      <c r="AW235" s="7"/>
      <c r="AX235" s="7" t="s">
        <v>63</v>
      </c>
      <c r="AY235" s="7"/>
      <c r="AZ235" s="7"/>
      <c r="BA235" s="7"/>
      <c r="BB235" s="7"/>
      <c r="BC235" s="7"/>
    </row>
    <row r="236" spans="1:55" x14ac:dyDescent="0.2">
      <c r="A236" s="7" t="s">
        <v>751</v>
      </c>
      <c r="B236" s="8">
        <v>5</v>
      </c>
      <c r="C236" s="7" t="s">
        <v>843</v>
      </c>
      <c r="D236" s="8">
        <v>7</v>
      </c>
      <c r="E236" s="7" t="s">
        <v>803</v>
      </c>
      <c r="F236" s="7" t="s">
        <v>148</v>
      </c>
      <c r="G236" s="7" t="s">
        <v>338</v>
      </c>
      <c r="H236" s="7" t="s">
        <v>510</v>
      </c>
      <c r="I236" s="7" t="s">
        <v>156</v>
      </c>
      <c r="J236" s="9">
        <v>4.5</v>
      </c>
      <c r="K236" s="10">
        <v>1300</v>
      </c>
      <c r="L236" s="9">
        <f t="shared" si="36"/>
        <v>18.181818181818183</v>
      </c>
      <c r="M236" s="9">
        <v>21.95</v>
      </c>
      <c r="N236" s="10">
        <v>200</v>
      </c>
      <c r="O236" s="10">
        <v>1500</v>
      </c>
      <c r="P236" s="11">
        <f t="shared" si="37"/>
        <v>-13.333333333333334</v>
      </c>
      <c r="Q236" s="7" t="s">
        <v>115</v>
      </c>
      <c r="R236" s="9"/>
      <c r="S236" s="9">
        <f t="shared" si="38"/>
        <v>0</v>
      </c>
      <c r="T236" s="11">
        <f t="shared" si="39"/>
        <v>0</v>
      </c>
      <c r="U236" s="7" t="s">
        <v>63</v>
      </c>
      <c r="V236" s="8">
        <v>2</v>
      </c>
      <c r="W236" s="9">
        <v>0</v>
      </c>
      <c r="X236" s="9">
        <v>770</v>
      </c>
      <c r="Y236" s="9">
        <v>590</v>
      </c>
      <c r="Z236" s="9">
        <v>1360</v>
      </c>
      <c r="AA236" s="9">
        <v>28.6</v>
      </c>
      <c r="AB236" s="9">
        <f t="shared" si="40"/>
        <v>24.786666666666669</v>
      </c>
      <c r="AC236" s="9">
        <f t="shared" si="41"/>
        <v>19.06666666666667</v>
      </c>
      <c r="AD236" s="9">
        <f t="shared" si="42"/>
        <v>7.6690265486725666</v>
      </c>
      <c r="AE236" s="9">
        <f t="shared" si="43"/>
        <v>7.0130473637176056</v>
      </c>
      <c r="AF236" s="9">
        <f t="shared" si="44"/>
        <v>8.0634066587395932</v>
      </c>
      <c r="AG236" s="11">
        <f t="shared" si="45"/>
        <v>148.61912454804221</v>
      </c>
      <c r="AH236" s="11">
        <f t="shared" si="46"/>
        <v>171.87420357816404</v>
      </c>
      <c r="AI236" s="11">
        <f t="shared" si="47"/>
        <v>136.45919737907673</v>
      </c>
      <c r="AJ236" s="8">
        <v>11</v>
      </c>
      <c r="AK236" s="7"/>
      <c r="AL236" s="8"/>
      <c r="AM236" s="7" t="s">
        <v>335</v>
      </c>
      <c r="AN236" s="7"/>
      <c r="AO236" s="9">
        <v>6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7" t="s">
        <v>81</v>
      </c>
      <c r="AV236" s="9">
        <v>0</v>
      </c>
      <c r="AW236" s="7"/>
      <c r="AX236" s="7" t="s">
        <v>63</v>
      </c>
      <c r="AY236" s="7"/>
      <c r="AZ236" s="7"/>
      <c r="BA236" s="7"/>
      <c r="BB236" s="7"/>
      <c r="BC236" s="7"/>
    </row>
    <row r="237" spans="1:55" x14ac:dyDescent="0.2">
      <c r="A237" s="7" t="s">
        <v>751</v>
      </c>
      <c r="B237" s="8">
        <v>5</v>
      </c>
      <c r="C237" s="7" t="s">
        <v>844</v>
      </c>
      <c r="D237" s="8">
        <v>8</v>
      </c>
      <c r="E237" s="7" t="s">
        <v>94</v>
      </c>
      <c r="F237" s="7" t="s">
        <v>262</v>
      </c>
      <c r="G237" s="7" t="s">
        <v>338</v>
      </c>
      <c r="H237" s="7" t="s">
        <v>150</v>
      </c>
      <c r="I237" s="7" t="s">
        <v>61</v>
      </c>
      <c r="J237" s="9">
        <v>6</v>
      </c>
      <c r="K237" s="10">
        <v>1200</v>
      </c>
      <c r="L237" s="9">
        <f t="shared" si="36"/>
        <v>14.285714285714285</v>
      </c>
      <c r="M237" s="9">
        <v>17.25</v>
      </c>
      <c r="N237" s="10">
        <v>100</v>
      </c>
      <c r="O237" s="10">
        <v>1300</v>
      </c>
      <c r="P237" s="11">
        <f t="shared" si="37"/>
        <v>-7.6923076923076925</v>
      </c>
      <c r="Q237" s="7" t="s">
        <v>62</v>
      </c>
      <c r="R237" s="9"/>
      <c r="S237" s="9">
        <f t="shared" si="38"/>
        <v>0</v>
      </c>
      <c r="T237" s="11">
        <f t="shared" si="39"/>
        <v>0</v>
      </c>
      <c r="U237" s="7" t="s">
        <v>63</v>
      </c>
      <c r="V237" s="8">
        <v>1</v>
      </c>
      <c r="W237" s="9">
        <v>1062</v>
      </c>
      <c r="X237" s="9">
        <v>468</v>
      </c>
      <c r="Y237" s="9">
        <v>348</v>
      </c>
      <c r="Z237" s="9">
        <v>1878</v>
      </c>
      <c r="AA237" s="9">
        <v>43.78</v>
      </c>
      <c r="AB237" s="9">
        <f t="shared" si="40"/>
        <v>40.412307692307692</v>
      </c>
      <c r="AC237" s="9">
        <f t="shared" si="41"/>
        <v>33.676923076923075</v>
      </c>
      <c r="AD237" s="9">
        <f t="shared" si="42"/>
        <v>7.6690265486725666</v>
      </c>
      <c r="AE237" s="9">
        <f t="shared" si="43"/>
        <v>7.0130473637176056</v>
      </c>
      <c r="AF237" s="9">
        <f t="shared" si="44"/>
        <v>8.0634066587395932</v>
      </c>
      <c r="AG237" s="11">
        <f t="shared" si="45"/>
        <v>339.12904542953004</v>
      </c>
      <c r="AH237" s="11">
        <f t="shared" si="46"/>
        <v>380.20384478155</v>
      </c>
      <c r="AI237" s="11">
        <f t="shared" si="47"/>
        <v>317.6513042464756</v>
      </c>
      <c r="AJ237" s="8">
        <v>11</v>
      </c>
      <c r="AK237" s="7"/>
      <c r="AL237" s="8"/>
      <c r="AM237" s="7" t="s">
        <v>335</v>
      </c>
      <c r="AN237" s="7"/>
      <c r="AO237" s="9">
        <v>6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7" t="s">
        <v>81</v>
      </c>
      <c r="AV237" s="9">
        <v>0</v>
      </c>
      <c r="AW237" s="7"/>
      <c r="AX237" s="7" t="s">
        <v>63</v>
      </c>
      <c r="AY237" s="7"/>
      <c r="AZ237" s="7"/>
      <c r="BA237" s="7"/>
      <c r="BB237" s="7"/>
      <c r="BC237" s="7"/>
    </row>
    <row r="238" spans="1:55" x14ac:dyDescent="0.2">
      <c r="A238" s="7" t="s">
        <v>751</v>
      </c>
      <c r="B238" s="8">
        <v>5</v>
      </c>
      <c r="C238" s="7" t="s">
        <v>845</v>
      </c>
      <c r="D238" s="8">
        <v>9</v>
      </c>
      <c r="E238" s="7" t="s">
        <v>111</v>
      </c>
      <c r="F238" s="7" t="s">
        <v>846</v>
      </c>
      <c r="G238" s="7" t="s">
        <v>239</v>
      </c>
      <c r="H238" s="7" t="s">
        <v>829</v>
      </c>
      <c r="I238" s="7" t="s">
        <v>207</v>
      </c>
      <c r="J238" s="9">
        <v>20</v>
      </c>
      <c r="K238" s="10">
        <v>700</v>
      </c>
      <c r="L238" s="9">
        <f t="shared" si="36"/>
        <v>4.7619047619047619</v>
      </c>
      <c r="M238" s="9">
        <v>5.75</v>
      </c>
      <c r="N238" s="10">
        <v>0</v>
      </c>
      <c r="O238" s="10">
        <v>700</v>
      </c>
      <c r="P238" s="11">
        <f t="shared" si="37"/>
        <v>0</v>
      </c>
      <c r="Q238" s="7" t="s">
        <v>485</v>
      </c>
      <c r="R238" s="9"/>
      <c r="S238" s="9">
        <f t="shared" si="38"/>
        <v>0</v>
      </c>
      <c r="T238" s="11">
        <f t="shared" si="39"/>
        <v>0</v>
      </c>
      <c r="U238" s="7" t="s">
        <v>63</v>
      </c>
      <c r="V238" s="8">
        <v>6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f t="shared" si="40"/>
        <v>0</v>
      </c>
      <c r="AC238" s="9">
        <f t="shared" si="41"/>
        <v>0</v>
      </c>
      <c r="AD238" s="9">
        <f t="shared" si="42"/>
        <v>7.6690265486725666</v>
      </c>
      <c r="AE238" s="9">
        <f t="shared" si="43"/>
        <v>7.0130473637176056</v>
      </c>
      <c r="AF238" s="9">
        <f t="shared" si="44"/>
        <v>8.0634066587395932</v>
      </c>
      <c r="AG238" s="11">
        <f t="shared" si="45"/>
        <v>-100</v>
      </c>
      <c r="AH238" s="11">
        <f t="shared" si="46"/>
        <v>-100</v>
      </c>
      <c r="AI238" s="11">
        <f t="shared" si="47"/>
        <v>-100</v>
      </c>
      <c r="AJ238" s="8">
        <v>11</v>
      </c>
      <c r="AK238" s="7"/>
      <c r="AL238" s="8"/>
      <c r="AM238" s="7" t="s">
        <v>335</v>
      </c>
      <c r="AN238" s="7"/>
      <c r="AO238" s="9">
        <v>6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7" t="s">
        <v>81</v>
      </c>
      <c r="AV238" s="9">
        <v>0</v>
      </c>
      <c r="AW238" s="7"/>
      <c r="AX238" s="7" t="s">
        <v>63</v>
      </c>
      <c r="AY238" s="7"/>
      <c r="AZ238" s="7"/>
      <c r="BA238" s="7"/>
      <c r="BB238" s="7"/>
      <c r="BC238" s="7"/>
    </row>
    <row r="239" spans="1:55" x14ac:dyDescent="0.2">
      <c r="A239" s="7" t="s">
        <v>751</v>
      </c>
      <c r="B239" s="8">
        <v>5</v>
      </c>
      <c r="C239" s="7" t="s">
        <v>847</v>
      </c>
      <c r="D239" s="8">
        <v>10</v>
      </c>
      <c r="E239" s="7" t="s">
        <v>57</v>
      </c>
      <c r="F239" s="7" t="s">
        <v>95</v>
      </c>
      <c r="G239" s="7" t="s">
        <v>433</v>
      </c>
      <c r="H239" s="7" t="s">
        <v>699</v>
      </c>
      <c r="I239" s="7" t="s">
        <v>122</v>
      </c>
      <c r="J239" s="9">
        <v>4</v>
      </c>
      <c r="K239" s="10">
        <v>1400</v>
      </c>
      <c r="L239" s="9">
        <f t="shared" si="36"/>
        <v>20</v>
      </c>
      <c r="M239" s="9">
        <v>24.15</v>
      </c>
      <c r="N239" s="10">
        <v>200</v>
      </c>
      <c r="O239" s="10">
        <v>1600</v>
      </c>
      <c r="P239" s="11">
        <f t="shared" si="37"/>
        <v>-12.5</v>
      </c>
      <c r="Q239" s="7" t="s">
        <v>78</v>
      </c>
      <c r="R239" s="9"/>
      <c r="S239" s="9">
        <f t="shared" si="38"/>
        <v>0</v>
      </c>
      <c r="T239" s="11">
        <f t="shared" si="39"/>
        <v>0</v>
      </c>
      <c r="U239" s="7" t="s">
        <v>63</v>
      </c>
      <c r="V239" s="8">
        <v>11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f t="shared" si="40"/>
        <v>0</v>
      </c>
      <c r="AC239" s="9">
        <f t="shared" si="41"/>
        <v>0</v>
      </c>
      <c r="AD239" s="9">
        <f t="shared" si="42"/>
        <v>7.6690265486725666</v>
      </c>
      <c r="AE239" s="9">
        <f t="shared" si="43"/>
        <v>7.0130473637176056</v>
      </c>
      <c r="AF239" s="9">
        <f t="shared" si="44"/>
        <v>8.0634066587395932</v>
      </c>
      <c r="AG239" s="11">
        <f t="shared" si="45"/>
        <v>-100</v>
      </c>
      <c r="AH239" s="11">
        <f t="shared" si="46"/>
        <v>-100</v>
      </c>
      <c r="AI239" s="11">
        <f t="shared" si="47"/>
        <v>-100</v>
      </c>
      <c r="AJ239" s="8">
        <v>11</v>
      </c>
      <c r="AK239" s="7"/>
      <c r="AL239" s="8"/>
      <c r="AM239" s="7" t="s">
        <v>335</v>
      </c>
      <c r="AN239" s="7"/>
      <c r="AO239" s="9">
        <v>6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7" t="s">
        <v>81</v>
      </c>
      <c r="AV239" s="9">
        <v>0</v>
      </c>
      <c r="AW239" s="7"/>
      <c r="AX239" s="7" t="s">
        <v>63</v>
      </c>
      <c r="AY239" s="7"/>
      <c r="AZ239" s="7"/>
      <c r="BA239" s="7"/>
      <c r="BB239" s="7"/>
      <c r="BC239" s="7"/>
    </row>
    <row r="240" spans="1:55" x14ac:dyDescent="0.2">
      <c r="A240" s="14" t="s">
        <v>751</v>
      </c>
      <c r="B240" s="15">
        <v>5</v>
      </c>
      <c r="C240" s="14" t="s">
        <v>848</v>
      </c>
      <c r="D240" s="15">
        <v>11</v>
      </c>
      <c r="E240" s="14" t="s">
        <v>124</v>
      </c>
      <c r="F240" s="14" t="s">
        <v>693</v>
      </c>
      <c r="G240" s="14" t="s">
        <v>347</v>
      </c>
      <c r="H240" s="14" t="s">
        <v>849</v>
      </c>
      <c r="I240" s="14" t="s">
        <v>115</v>
      </c>
      <c r="J240" s="16">
        <v>3.5</v>
      </c>
      <c r="K240" s="17">
        <v>1500</v>
      </c>
      <c r="L240" s="16">
        <f t="shared" si="36"/>
        <v>22.222222222222221</v>
      </c>
      <c r="M240" s="16">
        <v>0</v>
      </c>
      <c r="N240" s="17">
        <v>-1500</v>
      </c>
      <c r="O240" s="17">
        <v>0</v>
      </c>
      <c r="P240" s="18">
        <f t="shared" si="37"/>
        <v>0</v>
      </c>
      <c r="Q240" s="14"/>
      <c r="R240" s="16"/>
      <c r="S240" s="16">
        <f t="shared" si="38"/>
        <v>0</v>
      </c>
      <c r="T240" s="18">
        <f t="shared" si="39"/>
        <v>0</v>
      </c>
      <c r="U240" s="14" t="s">
        <v>63</v>
      </c>
      <c r="V240" s="15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f t="shared" si="40"/>
        <v>0</v>
      </c>
      <c r="AC240" s="16">
        <f t="shared" si="41"/>
        <v>0</v>
      </c>
      <c r="AD240" s="16">
        <f t="shared" si="42"/>
        <v>7.6690265486725666</v>
      </c>
      <c r="AE240" s="16">
        <f t="shared" si="43"/>
        <v>7.0130473637176056</v>
      </c>
      <c r="AF240" s="16">
        <f t="shared" si="44"/>
        <v>8.0634066587395932</v>
      </c>
      <c r="AG240" s="18">
        <f t="shared" si="45"/>
        <v>-100</v>
      </c>
      <c r="AH240" s="18">
        <f t="shared" si="46"/>
        <v>-100</v>
      </c>
      <c r="AI240" s="18">
        <f t="shared" si="47"/>
        <v>-100</v>
      </c>
      <c r="AJ240" s="15">
        <v>11</v>
      </c>
      <c r="AK240" s="14"/>
      <c r="AL240" s="15"/>
      <c r="AM240" s="14" t="s">
        <v>335</v>
      </c>
      <c r="AN240" s="14"/>
      <c r="AO240" s="16">
        <v>6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4"/>
      <c r="AV240" s="16">
        <v>0</v>
      </c>
      <c r="AW240" s="14"/>
      <c r="AX240" s="14" t="s">
        <v>63</v>
      </c>
      <c r="AY240" s="14"/>
      <c r="AZ240" s="14"/>
      <c r="BA240" s="14"/>
      <c r="BB240" s="14"/>
      <c r="BC240" s="14"/>
    </row>
    <row r="241" spans="1:55" x14ac:dyDescent="0.2">
      <c r="A241" s="7" t="s">
        <v>751</v>
      </c>
      <c r="B241" s="8">
        <v>5</v>
      </c>
      <c r="C241" s="7" t="s">
        <v>850</v>
      </c>
      <c r="D241" s="8">
        <v>12</v>
      </c>
      <c r="E241" s="7" t="s">
        <v>771</v>
      </c>
      <c r="F241" s="7" t="s">
        <v>120</v>
      </c>
      <c r="G241" s="7" t="s">
        <v>851</v>
      </c>
      <c r="H241" s="7" t="s">
        <v>105</v>
      </c>
      <c r="I241" s="7" t="s">
        <v>89</v>
      </c>
      <c r="J241" s="9">
        <v>30</v>
      </c>
      <c r="K241" s="10">
        <v>400</v>
      </c>
      <c r="L241" s="9">
        <f t="shared" si="36"/>
        <v>3.225806451612903</v>
      </c>
      <c r="M241" s="9">
        <v>3.9</v>
      </c>
      <c r="N241" s="10">
        <v>200</v>
      </c>
      <c r="O241" s="10">
        <v>600</v>
      </c>
      <c r="P241" s="11">
        <f t="shared" si="37"/>
        <v>-33.333333333333329</v>
      </c>
      <c r="Q241" s="7" t="s">
        <v>90</v>
      </c>
      <c r="R241" s="9"/>
      <c r="S241" s="9">
        <f t="shared" si="38"/>
        <v>0</v>
      </c>
      <c r="T241" s="11">
        <f t="shared" si="39"/>
        <v>0</v>
      </c>
      <c r="U241" s="7" t="s">
        <v>63</v>
      </c>
      <c r="V241" s="8">
        <v>8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f t="shared" si="40"/>
        <v>0</v>
      </c>
      <c r="AC241" s="9">
        <f t="shared" si="41"/>
        <v>0</v>
      </c>
      <c r="AD241" s="9">
        <f t="shared" si="42"/>
        <v>7.6690265486725666</v>
      </c>
      <c r="AE241" s="9">
        <f t="shared" si="43"/>
        <v>7.0130473637176056</v>
      </c>
      <c r="AF241" s="9">
        <f t="shared" si="44"/>
        <v>8.0634066587395932</v>
      </c>
      <c r="AG241" s="11">
        <f t="shared" si="45"/>
        <v>-100</v>
      </c>
      <c r="AH241" s="11">
        <f t="shared" si="46"/>
        <v>-100</v>
      </c>
      <c r="AI241" s="11">
        <f t="shared" si="47"/>
        <v>-100</v>
      </c>
      <c r="AJ241" s="8">
        <v>11</v>
      </c>
      <c r="AK241" s="7"/>
      <c r="AL241" s="8"/>
      <c r="AM241" s="7" t="s">
        <v>335</v>
      </c>
      <c r="AN241" s="7"/>
      <c r="AO241" s="9">
        <v>6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7" t="s">
        <v>81</v>
      </c>
      <c r="AV241" s="9">
        <v>0</v>
      </c>
      <c r="AW241" s="7"/>
      <c r="AX241" s="7" t="s">
        <v>63</v>
      </c>
      <c r="AY241" s="7"/>
      <c r="AZ241" s="7"/>
      <c r="BA241" s="7"/>
      <c r="BB241" s="7"/>
      <c r="BC241" s="7"/>
    </row>
    <row r="242" spans="1:55" x14ac:dyDescent="0.2">
      <c r="A242" s="19" t="s">
        <v>751</v>
      </c>
      <c r="B242" s="20">
        <v>6</v>
      </c>
      <c r="C242" s="19" t="s">
        <v>852</v>
      </c>
      <c r="D242" s="20">
        <v>1</v>
      </c>
      <c r="E242" s="19" t="s">
        <v>57</v>
      </c>
      <c r="F242" s="19" t="s">
        <v>95</v>
      </c>
      <c r="G242" s="19" t="s">
        <v>440</v>
      </c>
      <c r="H242" s="19" t="s">
        <v>150</v>
      </c>
      <c r="I242" s="19" t="s">
        <v>79</v>
      </c>
      <c r="J242" s="21">
        <v>2.5</v>
      </c>
      <c r="K242" s="22">
        <v>1700</v>
      </c>
      <c r="L242" s="21">
        <f t="shared" si="36"/>
        <v>28.571428571428569</v>
      </c>
      <c r="M242" s="21">
        <v>28.57</v>
      </c>
      <c r="N242" s="22">
        <v>0</v>
      </c>
      <c r="O242" s="22">
        <v>1700</v>
      </c>
      <c r="P242" s="23">
        <f t="shared" si="37"/>
        <v>0</v>
      </c>
      <c r="Q242" s="19" t="s">
        <v>79</v>
      </c>
      <c r="R242" s="21"/>
      <c r="S242" s="21">
        <f t="shared" si="38"/>
        <v>0</v>
      </c>
      <c r="T242" s="23">
        <f t="shared" si="39"/>
        <v>0</v>
      </c>
      <c r="U242" s="19" t="s">
        <v>63</v>
      </c>
      <c r="V242" s="20">
        <v>3</v>
      </c>
      <c r="W242" s="21">
        <v>0</v>
      </c>
      <c r="X242" s="21">
        <v>0</v>
      </c>
      <c r="Y242" s="21">
        <v>304</v>
      </c>
      <c r="Z242" s="21">
        <v>304</v>
      </c>
      <c r="AA242" s="21">
        <v>8.0399999999999991</v>
      </c>
      <c r="AB242" s="21">
        <f t="shared" si="40"/>
        <v>8.0399999999999991</v>
      </c>
      <c r="AC242" s="21">
        <f t="shared" si="41"/>
        <v>4.7294117647058824</v>
      </c>
      <c r="AD242" s="21">
        <f t="shared" si="42"/>
        <v>7.8329896907216483</v>
      </c>
      <c r="AE242" s="21">
        <f t="shared" si="43"/>
        <v>7.0130473637176056</v>
      </c>
      <c r="AF242" s="21">
        <f t="shared" si="44"/>
        <v>8.0634066587395932</v>
      </c>
      <c r="AG242" s="23">
        <f t="shared" si="45"/>
        <v>-39.621881919390539</v>
      </c>
      <c r="AH242" s="23">
        <f t="shared" si="46"/>
        <v>-32.562671839723201</v>
      </c>
      <c r="AI242" s="23">
        <f t="shared" si="47"/>
        <v>-41.3472250022282</v>
      </c>
      <c r="AJ242" s="20">
        <v>8</v>
      </c>
      <c r="AK242" s="19"/>
      <c r="AL242" s="20"/>
      <c r="AM242" s="19" t="s">
        <v>65</v>
      </c>
      <c r="AN242" s="19"/>
      <c r="AO242" s="21">
        <v>64</v>
      </c>
      <c r="AP242" s="20">
        <v>0</v>
      </c>
      <c r="AQ242" s="20">
        <v>0</v>
      </c>
      <c r="AR242" s="20">
        <v>0</v>
      </c>
      <c r="AS242" s="20">
        <v>0</v>
      </c>
      <c r="AT242" s="20">
        <v>0</v>
      </c>
      <c r="AU242" s="19" t="s">
        <v>81</v>
      </c>
      <c r="AV242" s="21">
        <v>0</v>
      </c>
      <c r="AW242" s="19"/>
      <c r="AX242" s="19" t="s">
        <v>63</v>
      </c>
      <c r="AY242" s="19"/>
      <c r="AZ242" s="19"/>
      <c r="BA242" s="19"/>
      <c r="BB242" s="19"/>
      <c r="BC242" s="19"/>
    </row>
    <row r="243" spans="1:55" x14ac:dyDescent="0.2">
      <c r="A243" s="7" t="s">
        <v>751</v>
      </c>
      <c r="B243" s="8">
        <v>6</v>
      </c>
      <c r="C243" s="7" t="s">
        <v>853</v>
      </c>
      <c r="D243" s="8">
        <v>2</v>
      </c>
      <c r="E243" s="7" t="s">
        <v>187</v>
      </c>
      <c r="F243" s="7" t="s">
        <v>188</v>
      </c>
      <c r="G243" s="7" t="s">
        <v>854</v>
      </c>
      <c r="H243" s="7" t="s">
        <v>855</v>
      </c>
      <c r="I243" s="7" t="s">
        <v>107</v>
      </c>
      <c r="J243" s="9">
        <v>8</v>
      </c>
      <c r="K243" s="10">
        <v>1000</v>
      </c>
      <c r="L243" s="9">
        <f t="shared" si="36"/>
        <v>11.111111111111111</v>
      </c>
      <c r="M243" s="9">
        <v>11.11</v>
      </c>
      <c r="N243" s="10">
        <v>0</v>
      </c>
      <c r="O243" s="10">
        <v>1000</v>
      </c>
      <c r="P243" s="11">
        <f t="shared" si="37"/>
        <v>0</v>
      </c>
      <c r="Q243" s="7" t="s">
        <v>107</v>
      </c>
      <c r="R243" s="9"/>
      <c r="S243" s="9">
        <f t="shared" si="38"/>
        <v>0</v>
      </c>
      <c r="T243" s="11">
        <f t="shared" si="39"/>
        <v>0</v>
      </c>
      <c r="U243" s="7" t="s">
        <v>63</v>
      </c>
      <c r="V243" s="8">
        <v>8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f t="shared" si="40"/>
        <v>0</v>
      </c>
      <c r="AC243" s="9">
        <f t="shared" si="41"/>
        <v>0</v>
      </c>
      <c r="AD243" s="9">
        <f t="shared" si="42"/>
        <v>7.8329896907216483</v>
      </c>
      <c r="AE243" s="9">
        <f t="shared" si="43"/>
        <v>7.0130473637176056</v>
      </c>
      <c r="AF243" s="9">
        <f t="shared" si="44"/>
        <v>8.0634066587395932</v>
      </c>
      <c r="AG243" s="11">
        <f t="shared" si="45"/>
        <v>-100</v>
      </c>
      <c r="AH243" s="11">
        <f t="shared" si="46"/>
        <v>-100</v>
      </c>
      <c r="AI243" s="11">
        <f t="shared" si="47"/>
        <v>-100</v>
      </c>
      <c r="AJ243" s="8">
        <v>8</v>
      </c>
      <c r="AK243" s="7"/>
      <c r="AL243" s="8"/>
      <c r="AM243" s="7" t="s">
        <v>65</v>
      </c>
      <c r="AN243" s="7"/>
      <c r="AO243" s="9">
        <v>64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7" t="s">
        <v>81</v>
      </c>
      <c r="AV243" s="9">
        <v>0</v>
      </c>
      <c r="AW243" s="7"/>
      <c r="AX243" s="7" t="s">
        <v>63</v>
      </c>
      <c r="AY243" s="7"/>
      <c r="AZ243" s="7"/>
      <c r="BA243" s="7"/>
      <c r="BB243" s="7"/>
      <c r="BC243" s="7"/>
    </row>
    <row r="244" spans="1:55" x14ac:dyDescent="0.2">
      <c r="A244" s="7" t="s">
        <v>751</v>
      </c>
      <c r="B244" s="8">
        <v>6</v>
      </c>
      <c r="C244" s="7" t="s">
        <v>856</v>
      </c>
      <c r="D244" s="8">
        <v>3</v>
      </c>
      <c r="E244" s="7" t="s">
        <v>205</v>
      </c>
      <c r="F244" s="7" t="s">
        <v>95</v>
      </c>
      <c r="G244" s="7" t="s">
        <v>678</v>
      </c>
      <c r="H244" s="7" t="s">
        <v>857</v>
      </c>
      <c r="I244" s="7" t="s">
        <v>107</v>
      </c>
      <c r="J244" s="9">
        <v>8</v>
      </c>
      <c r="K244" s="10">
        <v>1000</v>
      </c>
      <c r="L244" s="9">
        <f t="shared" si="36"/>
        <v>11.111111111111111</v>
      </c>
      <c r="M244" s="9">
        <v>11.11</v>
      </c>
      <c r="N244" s="10">
        <v>0</v>
      </c>
      <c r="O244" s="10">
        <v>1000</v>
      </c>
      <c r="P244" s="11">
        <f t="shared" si="37"/>
        <v>0</v>
      </c>
      <c r="Q244" s="7" t="s">
        <v>107</v>
      </c>
      <c r="R244" s="9"/>
      <c r="S244" s="9">
        <f t="shared" si="38"/>
        <v>0</v>
      </c>
      <c r="T244" s="11">
        <f t="shared" si="39"/>
        <v>0</v>
      </c>
      <c r="U244" s="7" t="s">
        <v>63</v>
      </c>
      <c r="V244" s="8">
        <v>2</v>
      </c>
      <c r="W244" s="9">
        <v>0</v>
      </c>
      <c r="X244" s="9">
        <v>846</v>
      </c>
      <c r="Y244" s="9">
        <v>462</v>
      </c>
      <c r="Z244" s="9">
        <v>1308</v>
      </c>
      <c r="AA244" s="9">
        <v>28.08</v>
      </c>
      <c r="AB244" s="9">
        <f t="shared" si="40"/>
        <v>28.08</v>
      </c>
      <c r="AC244" s="9">
        <f t="shared" si="41"/>
        <v>28.08</v>
      </c>
      <c r="AD244" s="9">
        <f t="shared" si="42"/>
        <v>7.8329896907216483</v>
      </c>
      <c r="AE244" s="9">
        <f t="shared" si="43"/>
        <v>7.0130473637176056</v>
      </c>
      <c r="AF244" s="9">
        <f t="shared" si="44"/>
        <v>8.0634066587395932</v>
      </c>
      <c r="AG244" s="11">
        <f t="shared" si="45"/>
        <v>258.48381152934985</v>
      </c>
      <c r="AH244" s="11">
        <f t="shared" si="46"/>
        <v>300.39655436056881</v>
      </c>
      <c r="AI244" s="11">
        <f t="shared" si="47"/>
        <v>248.23990886736743</v>
      </c>
      <c r="AJ244" s="8">
        <v>8</v>
      </c>
      <c r="AK244" s="7"/>
      <c r="AL244" s="8"/>
      <c r="AM244" s="7" t="s">
        <v>65</v>
      </c>
      <c r="AN244" s="7"/>
      <c r="AO244" s="9">
        <v>64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7" t="s">
        <v>81</v>
      </c>
      <c r="AV244" s="9">
        <v>0</v>
      </c>
      <c r="AW244" s="7"/>
      <c r="AX244" s="7" t="s">
        <v>63</v>
      </c>
      <c r="AY244" s="7"/>
      <c r="AZ244" s="7"/>
      <c r="BA244" s="7"/>
      <c r="BB244" s="7"/>
      <c r="BC244" s="7"/>
    </row>
    <row r="245" spans="1:55" x14ac:dyDescent="0.2">
      <c r="A245" s="7" t="s">
        <v>751</v>
      </c>
      <c r="B245" s="8">
        <v>6</v>
      </c>
      <c r="C245" s="7" t="s">
        <v>858</v>
      </c>
      <c r="D245" s="8">
        <v>4</v>
      </c>
      <c r="E245" s="7" t="s">
        <v>133</v>
      </c>
      <c r="F245" s="7" t="s">
        <v>571</v>
      </c>
      <c r="G245" s="7" t="s">
        <v>670</v>
      </c>
      <c r="H245" s="7" t="s">
        <v>275</v>
      </c>
      <c r="I245" s="7" t="s">
        <v>329</v>
      </c>
      <c r="J245" s="9">
        <v>15</v>
      </c>
      <c r="K245" s="10">
        <v>800</v>
      </c>
      <c r="L245" s="9">
        <f t="shared" si="36"/>
        <v>6.25</v>
      </c>
      <c r="M245" s="9">
        <v>6.25</v>
      </c>
      <c r="N245" s="10">
        <v>0</v>
      </c>
      <c r="O245" s="10">
        <v>800</v>
      </c>
      <c r="P245" s="11">
        <f t="shared" si="37"/>
        <v>0</v>
      </c>
      <c r="Q245" s="7" t="s">
        <v>329</v>
      </c>
      <c r="R245" s="9"/>
      <c r="S245" s="9">
        <f t="shared" si="38"/>
        <v>0</v>
      </c>
      <c r="T245" s="11">
        <f t="shared" si="39"/>
        <v>0</v>
      </c>
      <c r="U245" s="7" t="s">
        <v>63</v>
      </c>
      <c r="V245" s="8">
        <v>6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f t="shared" si="40"/>
        <v>0</v>
      </c>
      <c r="AC245" s="9">
        <f t="shared" si="41"/>
        <v>0</v>
      </c>
      <c r="AD245" s="9">
        <f t="shared" si="42"/>
        <v>7.8329896907216483</v>
      </c>
      <c r="AE245" s="9">
        <f t="shared" si="43"/>
        <v>7.0130473637176056</v>
      </c>
      <c r="AF245" s="9">
        <f t="shared" si="44"/>
        <v>8.0634066587395932</v>
      </c>
      <c r="AG245" s="11">
        <f t="shared" si="45"/>
        <v>-100</v>
      </c>
      <c r="AH245" s="11">
        <f t="shared" si="46"/>
        <v>-100</v>
      </c>
      <c r="AI245" s="11">
        <f t="shared" si="47"/>
        <v>-100</v>
      </c>
      <c r="AJ245" s="8">
        <v>8</v>
      </c>
      <c r="AK245" s="7"/>
      <c r="AL245" s="8"/>
      <c r="AM245" s="7" t="s">
        <v>65</v>
      </c>
      <c r="AN245" s="7"/>
      <c r="AO245" s="9">
        <v>64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7" t="s">
        <v>81</v>
      </c>
      <c r="AV245" s="9">
        <v>0</v>
      </c>
      <c r="AW245" s="7"/>
      <c r="AX245" s="7" t="s">
        <v>63</v>
      </c>
      <c r="AY245" s="7"/>
      <c r="AZ245" s="7"/>
      <c r="BA245" s="7"/>
      <c r="BB245" s="7"/>
      <c r="BC245" s="7"/>
    </row>
    <row r="246" spans="1:55" x14ac:dyDescent="0.2">
      <c r="A246" s="7" t="s">
        <v>751</v>
      </c>
      <c r="B246" s="8">
        <v>6</v>
      </c>
      <c r="C246" s="7" t="s">
        <v>859</v>
      </c>
      <c r="D246" s="8">
        <v>5</v>
      </c>
      <c r="E246" s="7" t="s">
        <v>111</v>
      </c>
      <c r="F246" s="7" t="s">
        <v>860</v>
      </c>
      <c r="G246" s="7" t="s">
        <v>440</v>
      </c>
      <c r="H246" s="7" t="s">
        <v>572</v>
      </c>
      <c r="I246" s="7" t="s">
        <v>122</v>
      </c>
      <c r="J246" s="9">
        <v>4</v>
      </c>
      <c r="K246" s="10">
        <v>1400</v>
      </c>
      <c r="L246" s="9">
        <f t="shared" si="36"/>
        <v>20</v>
      </c>
      <c r="M246" s="9">
        <v>20</v>
      </c>
      <c r="N246" s="10">
        <v>0</v>
      </c>
      <c r="O246" s="10">
        <v>1400</v>
      </c>
      <c r="P246" s="11">
        <f t="shared" si="37"/>
        <v>0</v>
      </c>
      <c r="Q246" s="7" t="s">
        <v>122</v>
      </c>
      <c r="R246" s="9"/>
      <c r="S246" s="9">
        <f t="shared" si="38"/>
        <v>0</v>
      </c>
      <c r="T246" s="11">
        <f t="shared" si="39"/>
        <v>0</v>
      </c>
      <c r="U246" s="7" t="s">
        <v>63</v>
      </c>
      <c r="V246" s="8">
        <v>4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f t="shared" si="40"/>
        <v>0</v>
      </c>
      <c r="AC246" s="9">
        <f t="shared" si="41"/>
        <v>0</v>
      </c>
      <c r="AD246" s="9">
        <f t="shared" si="42"/>
        <v>7.8329896907216483</v>
      </c>
      <c r="AE246" s="9">
        <f t="shared" si="43"/>
        <v>7.0130473637176056</v>
      </c>
      <c r="AF246" s="9">
        <f t="shared" si="44"/>
        <v>8.0634066587395932</v>
      </c>
      <c r="AG246" s="11">
        <f t="shared" si="45"/>
        <v>-100</v>
      </c>
      <c r="AH246" s="11">
        <f t="shared" si="46"/>
        <v>-100</v>
      </c>
      <c r="AI246" s="11">
        <f t="shared" si="47"/>
        <v>-100</v>
      </c>
      <c r="AJ246" s="8">
        <v>8</v>
      </c>
      <c r="AK246" s="7"/>
      <c r="AL246" s="8"/>
      <c r="AM246" s="7" t="s">
        <v>65</v>
      </c>
      <c r="AN246" s="7"/>
      <c r="AO246" s="9">
        <v>64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7" t="s">
        <v>81</v>
      </c>
      <c r="AV246" s="9">
        <v>0</v>
      </c>
      <c r="AW246" s="7"/>
      <c r="AX246" s="7" t="s">
        <v>63</v>
      </c>
      <c r="AY246" s="7"/>
      <c r="AZ246" s="7"/>
      <c r="BA246" s="7"/>
      <c r="BB246" s="7"/>
      <c r="BC246" s="7"/>
    </row>
    <row r="247" spans="1:55" x14ac:dyDescent="0.2">
      <c r="A247" s="7" t="s">
        <v>751</v>
      </c>
      <c r="B247" s="8">
        <v>6</v>
      </c>
      <c r="C247" s="7" t="s">
        <v>861</v>
      </c>
      <c r="D247" s="8">
        <v>6</v>
      </c>
      <c r="E247" s="7" t="s">
        <v>193</v>
      </c>
      <c r="F247" s="7" t="s">
        <v>346</v>
      </c>
      <c r="G247" s="7" t="s">
        <v>440</v>
      </c>
      <c r="H247" s="7" t="s">
        <v>857</v>
      </c>
      <c r="I247" s="7" t="s">
        <v>115</v>
      </c>
      <c r="J247" s="9">
        <v>3.5</v>
      </c>
      <c r="K247" s="10">
        <v>1500</v>
      </c>
      <c r="L247" s="9">
        <f t="shared" si="36"/>
        <v>22.222222222222221</v>
      </c>
      <c r="M247" s="9">
        <v>22.22</v>
      </c>
      <c r="N247" s="10">
        <v>0</v>
      </c>
      <c r="O247" s="10">
        <v>1500</v>
      </c>
      <c r="P247" s="11">
        <f t="shared" si="37"/>
        <v>0</v>
      </c>
      <c r="Q247" s="7" t="s">
        <v>115</v>
      </c>
      <c r="R247" s="9"/>
      <c r="S247" s="9">
        <f t="shared" si="38"/>
        <v>0</v>
      </c>
      <c r="T247" s="11">
        <f t="shared" si="39"/>
        <v>0</v>
      </c>
      <c r="U247" s="7" t="s">
        <v>63</v>
      </c>
      <c r="V247" s="8">
        <v>5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f t="shared" si="40"/>
        <v>0</v>
      </c>
      <c r="AC247" s="9">
        <f t="shared" si="41"/>
        <v>0</v>
      </c>
      <c r="AD247" s="9">
        <f t="shared" si="42"/>
        <v>7.8329896907216483</v>
      </c>
      <c r="AE247" s="9">
        <f t="shared" si="43"/>
        <v>7.0130473637176056</v>
      </c>
      <c r="AF247" s="9">
        <f t="shared" si="44"/>
        <v>8.0634066587395932</v>
      </c>
      <c r="AG247" s="11">
        <f t="shared" si="45"/>
        <v>-100</v>
      </c>
      <c r="AH247" s="11">
        <f t="shared" si="46"/>
        <v>-100</v>
      </c>
      <c r="AI247" s="11">
        <f t="shared" si="47"/>
        <v>-100</v>
      </c>
      <c r="AJ247" s="8">
        <v>8</v>
      </c>
      <c r="AK247" s="7"/>
      <c r="AL247" s="8"/>
      <c r="AM247" s="7" t="s">
        <v>65</v>
      </c>
      <c r="AN247" s="7"/>
      <c r="AO247" s="9">
        <v>64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7" t="s">
        <v>81</v>
      </c>
      <c r="AV247" s="9">
        <v>0</v>
      </c>
      <c r="AW247" s="7"/>
      <c r="AX247" s="7" t="s">
        <v>63</v>
      </c>
      <c r="AY247" s="7"/>
      <c r="AZ247" s="7"/>
      <c r="BA247" s="7"/>
      <c r="BB247" s="7"/>
      <c r="BC247" s="7"/>
    </row>
    <row r="248" spans="1:55" x14ac:dyDescent="0.2">
      <c r="A248" s="7" t="s">
        <v>751</v>
      </c>
      <c r="B248" s="8">
        <v>6</v>
      </c>
      <c r="C248" s="7" t="s">
        <v>862</v>
      </c>
      <c r="D248" s="8">
        <v>7</v>
      </c>
      <c r="E248" s="7" t="s">
        <v>119</v>
      </c>
      <c r="F248" s="7" t="s">
        <v>362</v>
      </c>
      <c r="G248" s="7" t="s">
        <v>441</v>
      </c>
      <c r="H248" s="7" t="s">
        <v>863</v>
      </c>
      <c r="I248" s="7" t="s">
        <v>107</v>
      </c>
      <c r="J248" s="9">
        <v>8</v>
      </c>
      <c r="K248" s="10">
        <v>1000</v>
      </c>
      <c r="L248" s="9">
        <f t="shared" si="36"/>
        <v>11.111111111111111</v>
      </c>
      <c r="M248" s="9">
        <v>11.11</v>
      </c>
      <c r="N248" s="10">
        <v>0</v>
      </c>
      <c r="O248" s="10">
        <v>1000</v>
      </c>
      <c r="P248" s="11">
        <f t="shared" si="37"/>
        <v>0</v>
      </c>
      <c r="Q248" s="7" t="s">
        <v>107</v>
      </c>
      <c r="R248" s="9"/>
      <c r="S248" s="9">
        <f t="shared" si="38"/>
        <v>0</v>
      </c>
      <c r="T248" s="11">
        <f t="shared" si="39"/>
        <v>0</v>
      </c>
      <c r="U248" s="7" t="s">
        <v>63</v>
      </c>
      <c r="V248" s="8">
        <v>7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f t="shared" si="40"/>
        <v>0</v>
      </c>
      <c r="AC248" s="9">
        <f t="shared" si="41"/>
        <v>0</v>
      </c>
      <c r="AD248" s="9">
        <f t="shared" si="42"/>
        <v>7.8329896907216483</v>
      </c>
      <c r="AE248" s="9">
        <f t="shared" si="43"/>
        <v>7.0130473637176056</v>
      </c>
      <c r="AF248" s="9">
        <f t="shared" si="44"/>
        <v>8.0634066587395932</v>
      </c>
      <c r="AG248" s="11">
        <f t="shared" si="45"/>
        <v>-100</v>
      </c>
      <c r="AH248" s="11">
        <f t="shared" si="46"/>
        <v>-100</v>
      </c>
      <c r="AI248" s="11">
        <f t="shared" si="47"/>
        <v>-100</v>
      </c>
      <c r="AJ248" s="8">
        <v>8</v>
      </c>
      <c r="AK248" s="7"/>
      <c r="AL248" s="8"/>
      <c r="AM248" s="7" t="s">
        <v>65</v>
      </c>
      <c r="AN248" s="7"/>
      <c r="AO248" s="9">
        <v>64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7" t="s">
        <v>81</v>
      </c>
      <c r="AV248" s="9">
        <v>0</v>
      </c>
      <c r="AW248" s="7"/>
      <c r="AX248" s="7" t="s">
        <v>63</v>
      </c>
      <c r="AY248" s="7"/>
      <c r="AZ248" s="7"/>
      <c r="BA248" s="7"/>
      <c r="BB248" s="7"/>
      <c r="BC248" s="7"/>
    </row>
    <row r="249" spans="1:55" x14ac:dyDescent="0.2">
      <c r="A249" s="7" t="s">
        <v>751</v>
      </c>
      <c r="B249" s="8">
        <v>6</v>
      </c>
      <c r="C249" s="7" t="s">
        <v>864</v>
      </c>
      <c r="D249" s="8">
        <v>8</v>
      </c>
      <c r="E249" s="7" t="s">
        <v>124</v>
      </c>
      <c r="F249" s="7" t="s">
        <v>337</v>
      </c>
      <c r="G249" s="7" t="s">
        <v>670</v>
      </c>
      <c r="H249" s="7" t="s">
        <v>857</v>
      </c>
      <c r="I249" s="7" t="s">
        <v>62</v>
      </c>
      <c r="J249" s="9">
        <v>5</v>
      </c>
      <c r="K249" s="10">
        <v>1300</v>
      </c>
      <c r="L249" s="9">
        <f t="shared" si="36"/>
        <v>16.666666666666664</v>
      </c>
      <c r="M249" s="9">
        <v>16.670000000000002</v>
      </c>
      <c r="N249" s="10">
        <v>0</v>
      </c>
      <c r="O249" s="10">
        <v>1300</v>
      </c>
      <c r="P249" s="11">
        <f t="shared" si="37"/>
        <v>0</v>
      </c>
      <c r="Q249" s="7" t="s">
        <v>62</v>
      </c>
      <c r="R249" s="9"/>
      <c r="S249" s="9">
        <f t="shared" si="38"/>
        <v>0</v>
      </c>
      <c r="T249" s="11">
        <f t="shared" si="39"/>
        <v>0</v>
      </c>
      <c r="U249" s="7" t="s">
        <v>63</v>
      </c>
      <c r="V249" s="8">
        <v>1</v>
      </c>
      <c r="W249" s="9">
        <v>706</v>
      </c>
      <c r="X249" s="9">
        <v>474</v>
      </c>
      <c r="Y249" s="9">
        <v>306</v>
      </c>
      <c r="Z249" s="9">
        <v>1486</v>
      </c>
      <c r="AA249" s="9">
        <v>39.86</v>
      </c>
      <c r="AB249" s="9">
        <f t="shared" si="40"/>
        <v>39.86</v>
      </c>
      <c r="AC249" s="9">
        <f t="shared" si="41"/>
        <v>30.661538461538463</v>
      </c>
      <c r="AD249" s="9">
        <f t="shared" si="42"/>
        <v>7.8329896907216483</v>
      </c>
      <c r="AE249" s="9">
        <f t="shared" si="43"/>
        <v>7.0130473637176056</v>
      </c>
      <c r="AF249" s="9">
        <f t="shared" si="44"/>
        <v>8.0634066587395932</v>
      </c>
      <c r="AG249" s="11">
        <f t="shared" si="45"/>
        <v>291.44106748739557</v>
      </c>
      <c r="AH249" s="11">
        <f t="shared" si="46"/>
        <v>337.20706379608464</v>
      </c>
      <c r="AI249" s="11">
        <f t="shared" si="47"/>
        <v>280.25539029841298</v>
      </c>
      <c r="AJ249" s="8">
        <v>8</v>
      </c>
      <c r="AK249" s="7"/>
      <c r="AL249" s="8"/>
      <c r="AM249" s="7" t="s">
        <v>65</v>
      </c>
      <c r="AN249" s="7"/>
      <c r="AO249" s="9">
        <v>64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7" t="s">
        <v>81</v>
      </c>
      <c r="AV249" s="9">
        <v>0</v>
      </c>
      <c r="AW249" s="7"/>
      <c r="AX249" s="7" t="s">
        <v>63</v>
      </c>
      <c r="AY249" s="7"/>
      <c r="AZ249" s="7"/>
      <c r="BA249" s="7"/>
      <c r="BB249" s="7"/>
      <c r="BC249" s="7"/>
    </row>
    <row r="250" spans="1:55" x14ac:dyDescent="0.2">
      <c r="A250" s="19" t="s">
        <v>751</v>
      </c>
      <c r="B250" s="20">
        <v>7</v>
      </c>
      <c r="C250" s="19" t="s">
        <v>865</v>
      </c>
      <c r="D250" s="20">
        <v>1</v>
      </c>
      <c r="E250" s="19" t="s">
        <v>57</v>
      </c>
      <c r="F250" s="19" t="s">
        <v>148</v>
      </c>
      <c r="G250" s="19" t="s">
        <v>88</v>
      </c>
      <c r="H250" s="19" t="s">
        <v>866</v>
      </c>
      <c r="I250" s="19" t="s">
        <v>62</v>
      </c>
      <c r="J250" s="21">
        <v>5</v>
      </c>
      <c r="K250" s="22">
        <v>1300</v>
      </c>
      <c r="L250" s="21">
        <f t="shared" si="36"/>
        <v>16.666666666666664</v>
      </c>
      <c r="M250" s="21">
        <v>16.670000000000002</v>
      </c>
      <c r="N250" s="22">
        <v>0</v>
      </c>
      <c r="O250" s="22">
        <v>1300</v>
      </c>
      <c r="P250" s="23">
        <f t="shared" si="37"/>
        <v>0</v>
      </c>
      <c r="Q250" s="19" t="s">
        <v>62</v>
      </c>
      <c r="R250" s="21"/>
      <c r="S250" s="21">
        <f t="shared" si="38"/>
        <v>0</v>
      </c>
      <c r="T250" s="23">
        <f t="shared" si="39"/>
        <v>0</v>
      </c>
      <c r="U250" s="19" t="s">
        <v>63</v>
      </c>
      <c r="V250" s="20">
        <v>2</v>
      </c>
      <c r="W250" s="21">
        <v>0</v>
      </c>
      <c r="X250" s="21">
        <v>598</v>
      </c>
      <c r="Y250" s="21">
        <v>406</v>
      </c>
      <c r="Z250" s="21">
        <v>1004</v>
      </c>
      <c r="AA250" s="21">
        <v>25.04</v>
      </c>
      <c r="AB250" s="21">
        <f t="shared" si="40"/>
        <v>25.04</v>
      </c>
      <c r="AC250" s="21">
        <f t="shared" si="41"/>
        <v>19.261538461538461</v>
      </c>
      <c r="AD250" s="21">
        <f t="shared" si="42"/>
        <v>9.4666666666666668</v>
      </c>
      <c r="AE250" s="21">
        <f t="shared" si="43"/>
        <v>7.0130473637176056</v>
      </c>
      <c r="AF250" s="21">
        <f t="shared" si="44"/>
        <v>8.0634066587395932</v>
      </c>
      <c r="AG250" s="23">
        <f t="shared" si="45"/>
        <v>103.46695557963162</v>
      </c>
      <c r="AH250" s="23">
        <f t="shared" si="46"/>
        <v>174.65290711123828</v>
      </c>
      <c r="AI250" s="23">
        <f t="shared" si="47"/>
        <v>138.87594011721677</v>
      </c>
      <c r="AJ250" s="20">
        <v>9</v>
      </c>
      <c r="AK250" s="19"/>
      <c r="AL250" s="20"/>
      <c r="AM250" s="19" t="s">
        <v>213</v>
      </c>
      <c r="AN250" s="19"/>
      <c r="AO250" s="21">
        <v>64</v>
      </c>
      <c r="AP250" s="20">
        <v>0</v>
      </c>
      <c r="AQ250" s="20">
        <v>0</v>
      </c>
      <c r="AR250" s="20">
        <v>0</v>
      </c>
      <c r="AS250" s="20">
        <v>0</v>
      </c>
      <c r="AT250" s="20">
        <v>0</v>
      </c>
      <c r="AU250" s="19" t="s">
        <v>81</v>
      </c>
      <c r="AV250" s="21">
        <v>0</v>
      </c>
      <c r="AW250" s="19"/>
      <c r="AX250" s="19" t="s">
        <v>63</v>
      </c>
      <c r="AY250" s="19"/>
      <c r="AZ250" s="19"/>
      <c r="BA250" s="19"/>
      <c r="BB250" s="19"/>
      <c r="BC250" s="19"/>
    </row>
    <row r="251" spans="1:55" x14ac:dyDescent="0.2">
      <c r="A251" s="7" t="s">
        <v>751</v>
      </c>
      <c r="B251" s="8">
        <v>7</v>
      </c>
      <c r="C251" s="7" t="s">
        <v>867</v>
      </c>
      <c r="D251" s="8">
        <v>2</v>
      </c>
      <c r="E251" s="7" t="s">
        <v>803</v>
      </c>
      <c r="F251" s="7" t="s">
        <v>868</v>
      </c>
      <c r="G251" s="7" t="s">
        <v>869</v>
      </c>
      <c r="H251" s="7" t="s">
        <v>774</v>
      </c>
      <c r="I251" s="7" t="s">
        <v>172</v>
      </c>
      <c r="J251" s="9">
        <v>12</v>
      </c>
      <c r="K251" s="10">
        <v>800</v>
      </c>
      <c r="L251" s="9">
        <f t="shared" si="36"/>
        <v>7.6923076923076925</v>
      </c>
      <c r="M251" s="9">
        <v>7.69</v>
      </c>
      <c r="N251" s="10">
        <v>0</v>
      </c>
      <c r="O251" s="10">
        <v>800</v>
      </c>
      <c r="P251" s="11">
        <f t="shared" si="37"/>
        <v>0</v>
      </c>
      <c r="Q251" s="7" t="s">
        <v>172</v>
      </c>
      <c r="R251" s="9"/>
      <c r="S251" s="9">
        <f t="shared" si="38"/>
        <v>0</v>
      </c>
      <c r="T251" s="11">
        <f t="shared" si="39"/>
        <v>0</v>
      </c>
      <c r="U251" s="7" t="s">
        <v>63</v>
      </c>
      <c r="V251" s="8">
        <v>9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f t="shared" si="40"/>
        <v>0</v>
      </c>
      <c r="AC251" s="9">
        <f t="shared" si="41"/>
        <v>0</v>
      </c>
      <c r="AD251" s="9">
        <f t="shared" si="42"/>
        <v>9.4666666666666668</v>
      </c>
      <c r="AE251" s="9">
        <f t="shared" si="43"/>
        <v>7.0130473637176056</v>
      </c>
      <c r="AF251" s="9">
        <f t="shared" si="44"/>
        <v>8.0634066587395932</v>
      </c>
      <c r="AG251" s="11">
        <f t="shared" si="45"/>
        <v>-100</v>
      </c>
      <c r="AH251" s="11">
        <f t="shared" si="46"/>
        <v>-100</v>
      </c>
      <c r="AI251" s="11">
        <f t="shared" si="47"/>
        <v>-100</v>
      </c>
      <c r="AJ251" s="8">
        <v>9</v>
      </c>
      <c r="AK251" s="7"/>
      <c r="AL251" s="8"/>
      <c r="AM251" s="7" t="s">
        <v>213</v>
      </c>
      <c r="AN251" s="7"/>
      <c r="AO251" s="9">
        <v>64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7" t="s">
        <v>81</v>
      </c>
      <c r="AV251" s="9">
        <v>0</v>
      </c>
      <c r="AW251" s="7"/>
      <c r="AX251" s="7" t="s">
        <v>63</v>
      </c>
      <c r="AY251" s="7"/>
      <c r="AZ251" s="7"/>
      <c r="BA251" s="7"/>
      <c r="BB251" s="7"/>
      <c r="BC251" s="7"/>
    </row>
    <row r="252" spans="1:55" x14ac:dyDescent="0.2">
      <c r="A252" s="7" t="s">
        <v>751</v>
      </c>
      <c r="B252" s="8">
        <v>7</v>
      </c>
      <c r="C252" s="7" t="s">
        <v>870</v>
      </c>
      <c r="D252" s="8">
        <v>3</v>
      </c>
      <c r="E252" s="7" t="s">
        <v>771</v>
      </c>
      <c r="F252" s="7" t="s">
        <v>871</v>
      </c>
      <c r="G252" s="7" t="s">
        <v>872</v>
      </c>
      <c r="H252" s="7" t="s">
        <v>873</v>
      </c>
      <c r="I252" s="7" t="s">
        <v>172</v>
      </c>
      <c r="J252" s="9">
        <v>12</v>
      </c>
      <c r="K252" s="10">
        <v>800</v>
      </c>
      <c r="L252" s="9">
        <f t="shared" si="36"/>
        <v>7.6923076923076925</v>
      </c>
      <c r="M252" s="9">
        <v>7.69</v>
      </c>
      <c r="N252" s="10">
        <v>0</v>
      </c>
      <c r="O252" s="10">
        <v>800</v>
      </c>
      <c r="P252" s="11">
        <f t="shared" si="37"/>
        <v>0</v>
      </c>
      <c r="Q252" s="7" t="s">
        <v>172</v>
      </c>
      <c r="R252" s="9"/>
      <c r="S252" s="9">
        <f t="shared" si="38"/>
        <v>0</v>
      </c>
      <c r="T252" s="11">
        <f t="shared" si="39"/>
        <v>0</v>
      </c>
      <c r="U252" s="7" t="s">
        <v>63</v>
      </c>
      <c r="V252" s="8">
        <v>3</v>
      </c>
      <c r="W252" s="9">
        <v>0</v>
      </c>
      <c r="X252" s="9">
        <v>0</v>
      </c>
      <c r="Y252" s="9">
        <v>1170</v>
      </c>
      <c r="Z252" s="9">
        <v>1170</v>
      </c>
      <c r="AA252" s="9">
        <v>16.7</v>
      </c>
      <c r="AB252" s="9">
        <f t="shared" si="40"/>
        <v>16.7</v>
      </c>
      <c r="AC252" s="9">
        <f t="shared" si="41"/>
        <v>20.874999999999996</v>
      </c>
      <c r="AD252" s="9">
        <f t="shared" si="42"/>
        <v>9.4666666666666668</v>
      </c>
      <c r="AE252" s="9">
        <f t="shared" si="43"/>
        <v>7.0130473637176056</v>
      </c>
      <c r="AF252" s="9">
        <f t="shared" si="44"/>
        <v>8.0634066587395932</v>
      </c>
      <c r="AG252" s="11">
        <f t="shared" si="45"/>
        <v>120.51056338028165</v>
      </c>
      <c r="AH252" s="11">
        <f t="shared" si="46"/>
        <v>197.65947550843563</v>
      </c>
      <c r="AI252" s="11">
        <f t="shared" si="47"/>
        <v>158.88561601162019</v>
      </c>
      <c r="AJ252" s="8">
        <v>9</v>
      </c>
      <c r="AK252" s="7"/>
      <c r="AL252" s="8"/>
      <c r="AM252" s="7" t="s">
        <v>213</v>
      </c>
      <c r="AN252" s="7"/>
      <c r="AO252" s="9">
        <v>64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7" t="s">
        <v>81</v>
      </c>
      <c r="AV252" s="9">
        <v>0</v>
      </c>
      <c r="AW252" s="7"/>
      <c r="AX252" s="7" t="s">
        <v>63</v>
      </c>
      <c r="AY252" s="7"/>
      <c r="AZ252" s="7"/>
      <c r="BA252" s="7"/>
      <c r="BB252" s="7"/>
      <c r="BC252" s="7"/>
    </row>
    <row r="253" spans="1:55" x14ac:dyDescent="0.2">
      <c r="A253" s="7" t="s">
        <v>751</v>
      </c>
      <c r="B253" s="8">
        <v>7</v>
      </c>
      <c r="C253" s="7" t="s">
        <v>874</v>
      </c>
      <c r="D253" s="8">
        <v>4</v>
      </c>
      <c r="E253" s="7" t="s">
        <v>119</v>
      </c>
      <c r="F253" s="7" t="s">
        <v>221</v>
      </c>
      <c r="G253" s="7" t="s">
        <v>406</v>
      </c>
      <c r="H253" s="7" t="s">
        <v>875</v>
      </c>
      <c r="I253" s="7" t="s">
        <v>329</v>
      </c>
      <c r="J253" s="9">
        <v>15</v>
      </c>
      <c r="K253" s="10">
        <v>800</v>
      </c>
      <c r="L253" s="9">
        <f t="shared" si="36"/>
        <v>6.25</v>
      </c>
      <c r="M253" s="9">
        <v>6.25</v>
      </c>
      <c r="N253" s="10">
        <v>0</v>
      </c>
      <c r="O253" s="10">
        <v>800</v>
      </c>
      <c r="P253" s="11">
        <f t="shared" si="37"/>
        <v>0</v>
      </c>
      <c r="Q253" s="7" t="s">
        <v>329</v>
      </c>
      <c r="R253" s="9"/>
      <c r="S253" s="9">
        <f t="shared" si="38"/>
        <v>0</v>
      </c>
      <c r="T253" s="11">
        <f t="shared" si="39"/>
        <v>0</v>
      </c>
      <c r="U253" s="7" t="s">
        <v>63</v>
      </c>
      <c r="V253" s="8">
        <v>4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f t="shared" si="40"/>
        <v>0</v>
      </c>
      <c r="AC253" s="9">
        <f t="shared" si="41"/>
        <v>0</v>
      </c>
      <c r="AD253" s="9">
        <f t="shared" si="42"/>
        <v>9.4666666666666668</v>
      </c>
      <c r="AE253" s="9">
        <f t="shared" si="43"/>
        <v>7.0130473637176056</v>
      </c>
      <c r="AF253" s="9">
        <f t="shared" si="44"/>
        <v>8.0634066587395932</v>
      </c>
      <c r="AG253" s="11">
        <f t="shared" si="45"/>
        <v>-100</v>
      </c>
      <c r="AH253" s="11">
        <f t="shared" si="46"/>
        <v>-100</v>
      </c>
      <c r="AI253" s="11">
        <f t="shared" si="47"/>
        <v>-100</v>
      </c>
      <c r="AJ253" s="8">
        <v>9</v>
      </c>
      <c r="AK253" s="7"/>
      <c r="AL253" s="8"/>
      <c r="AM253" s="7" t="s">
        <v>213</v>
      </c>
      <c r="AN253" s="7"/>
      <c r="AO253" s="9">
        <v>64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7" t="s">
        <v>81</v>
      </c>
      <c r="AV253" s="9">
        <v>0</v>
      </c>
      <c r="AW253" s="7"/>
      <c r="AX253" s="7" t="s">
        <v>63</v>
      </c>
      <c r="AY253" s="7"/>
      <c r="AZ253" s="7"/>
      <c r="BA253" s="7"/>
      <c r="BB253" s="7"/>
      <c r="BC253" s="7"/>
    </row>
    <row r="254" spans="1:55" x14ac:dyDescent="0.2">
      <c r="A254" s="7" t="s">
        <v>751</v>
      </c>
      <c r="B254" s="8">
        <v>7</v>
      </c>
      <c r="C254" s="7" t="s">
        <v>876</v>
      </c>
      <c r="D254" s="8">
        <v>5</v>
      </c>
      <c r="E254" s="7" t="s">
        <v>332</v>
      </c>
      <c r="F254" s="7" t="s">
        <v>738</v>
      </c>
      <c r="G254" s="7" t="s">
        <v>877</v>
      </c>
      <c r="H254" s="7" t="s">
        <v>232</v>
      </c>
      <c r="I254" s="7" t="s">
        <v>106</v>
      </c>
      <c r="J254" s="9">
        <v>10</v>
      </c>
      <c r="K254" s="10">
        <v>900</v>
      </c>
      <c r="L254" s="9">
        <f t="shared" si="36"/>
        <v>9.0909090909090917</v>
      </c>
      <c r="M254" s="9">
        <v>9.09</v>
      </c>
      <c r="N254" s="10">
        <v>0</v>
      </c>
      <c r="O254" s="10">
        <v>900</v>
      </c>
      <c r="P254" s="11">
        <f t="shared" si="37"/>
        <v>0</v>
      </c>
      <c r="Q254" s="7" t="s">
        <v>106</v>
      </c>
      <c r="R254" s="9"/>
      <c r="S254" s="9">
        <f t="shared" si="38"/>
        <v>0</v>
      </c>
      <c r="T254" s="11">
        <f t="shared" si="39"/>
        <v>0</v>
      </c>
      <c r="U254" s="7" t="s">
        <v>63</v>
      </c>
      <c r="V254" s="8">
        <v>5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f t="shared" si="40"/>
        <v>0</v>
      </c>
      <c r="AC254" s="9">
        <f t="shared" si="41"/>
        <v>0</v>
      </c>
      <c r="AD254" s="9">
        <f t="shared" si="42"/>
        <v>9.4666666666666668</v>
      </c>
      <c r="AE254" s="9">
        <f t="shared" si="43"/>
        <v>7.0130473637176056</v>
      </c>
      <c r="AF254" s="9">
        <f t="shared" si="44"/>
        <v>8.0634066587395932</v>
      </c>
      <c r="AG254" s="11">
        <f t="shared" si="45"/>
        <v>-100</v>
      </c>
      <c r="AH254" s="11">
        <f t="shared" si="46"/>
        <v>-100</v>
      </c>
      <c r="AI254" s="11">
        <f t="shared" si="47"/>
        <v>-100</v>
      </c>
      <c r="AJ254" s="8">
        <v>9</v>
      </c>
      <c r="AK254" s="7"/>
      <c r="AL254" s="8"/>
      <c r="AM254" s="7" t="s">
        <v>213</v>
      </c>
      <c r="AN254" s="7"/>
      <c r="AO254" s="9">
        <v>64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7" t="s">
        <v>81</v>
      </c>
      <c r="AV254" s="9">
        <v>0</v>
      </c>
      <c r="AW254" s="7"/>
      <c r="AX254" s="7" t="s">
        <v>63</v>
      </c>
      <c r="AY254" s="7"/>
      <c r="AZ254" s="7"/>
      <c r="BA254" s="7"/>
      <c r="BB254" s="7"/>
      <c r="BC254" s="7"/>
    </row>
    <row r="255" spans="1:55" x14ac:dyDescent="0.2">
      <c r="A255" s="7" t="s">
        <v>751</v>
      </c>
      <c r="B255" s="8">
        <v>7</v>
      </c>
      <c r="C255" s="7" t="s">
        <v>878</v>
      </c>
      <c r="D255" s="8">
        <v>6</v>
      </c>
      <c r="E255" s="7" t="s">
        <v>187</v>
      </c>
      <c r="F255" s="7" t="s">
        <v>188</v>
      </c>
      <c r="G255" s="7" t="s">
        <v>879</v>
      </c>
      <c r="H255" s="7" t="s">
        <v>190</v>
      </c>
      <c r="I255" s="7" t="s">
        <v>98</v>
      </c>
      <c r="J255" s="9">
        <v>2</v>
      </c>
      <c r="K255" s="10">
        <v>1900</v>
      </c>
      <c r="L255" s="9">
        <f t="shared" si="36"/>
        <v>33.333333333333329</v>
      </c>
      <c r="M255" s="9">
        <v>33.33</v>
      </c>
      <c r="N255" s="10">
        <v>0</v>
      </c>
      <c r="O255" s="10">
        <v>1900</v>
      </c>
      <c r="P255" s="11">
        <f t="shared" si="37"/>
        <v>0</v>
      </c>
      <c r="Q255" s="7" t="s">
        <v>98</v>
      </c>
      <c r="R255" s="9"/>
      <c r="S255" s="9">
        <f t="shared" si="38"/>
        <v>0</v>
      </c>
      <c r="T255" s="11">
        <f t="shared" si="39"/>
        <v>0</v>
      </c>
      <c r="U255" s="7" t="s">
        <v>63</v>
      </c>
      <c r="V255" s="8">
        <v>8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f t="shared" si="40"/>
        <v>0</v>
      </c>
      <c r="AC255" s="9">
        <f t="shared" si="41"/>
        <v>0</v>
      </c>
      <c r="AD255" s="9">
        <f t="shared" si="42"/>
        <v>9.4666666666666668</v>
      </c>
      <c r="AE255" s="9">
        <f t="shared" si="43"/>
        <v>7.0130473637176056</v>
      </c>
      <c r="AF255" s="9">
        <f t="shared" si="44"/>
        <v>8.0634066587395932</v>
      </c>
      <c r="AG255" s="11">
        <f t="shared" si="45"/>
        <v>-100</v>
      </c>
      <c r="AH255" s="11">
        <f t="shared" si="46"/>
        <v>-100</v>
      </c>
      <c r="AI255" s="11">
        <f t="shared" si="47"/>
        <v>-100</v>
      </c>
      <c r="AJ255" s="8">
        <v>9</v>
      </c>
      <c r="AK255" s="7"/>
      <c r="AL255" s="8"/>
      <c r="AM255" s="7" t="s">
        <v>213</v>
      </c>
      <c r="AN255" s="7"/>
      <c r="AO255" s="9">
        <v>64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7" t="s">
        <v>81</v>
      </c>
      <c r="AV255" s="9">
        <v>0</v>
      </c>
      <c r="AW255" s="7"/>
      <c r="AX255" s="7" t="s">
        <v>63</v>
      </c>
      <c r="AY255" s="7"/>
      <c r="AZ255" s="7"/>
      <c r="BA255" s="7"/>
      <c r="BB255" s="7"/>
      <c r="BC255" s="7"/>
    </row>
    <row r="256" spans="1:55" x14ac:dyDescent="0.2">
      <c r="A256" s="7" t="s">
        <v>751</v>
      </c>
      <c r="B256" s="8">
        <v>7</v>
      </c>
      <c r="C256" s="7" t="s">
        <v>880</v>
      </c>
      <c r="D256" s="8">
        <v>7</v>
      </c>
      <c r="E256" s="7" t="s">
        <v>111</v>
      </c>
      <c r="F256" s="7" t="s">
        <v>644</v>
      </c>
      <c r="G256" s="7" t="s">
        <v>238</v>
      </c>
      <c r="H256" s="7" t="s">
        <v>88</v>
      </c>
      <c r="I256" s="7" t="s">
        <v>61</v>
      </c>
      <c r="J256" s="9">
        <v>6</v>
      </c>
      <c r="K256" s="10">
        <v>1200</v>
      </c>
      <c r="L256" s="9">
        <f t="shared" si="36"/>
        <v>14.285714285714285</v>
      </c>
      <c r="M256" s="9">
        <v>14.29</v>
      </c>
      <c r="N256" s="10">
        <v>0</v>
      </c>
      <c r="O256" s="10">
        <v>1200</v>
      </c>
      <c r="P256" s="11">
        <f t="shared" si="37"/>
        <v>0</v>
      </c>
      <c r="Q256" s="7" t="s">
        <v>61</v>
      </c>
      <c r="R256" s="9"/>
      <c r="S256" s="9">
        <f t="shared" si="38"/>
        <v>0</v>
      </c>
      <c r="T256" s="11">
        <f t="shared" si="39"/>
        <v>0</v>
      </c>
      <c r="U256" s="7" t="s">
        <v>63</v>
      </c>
      <c r="V256" s="8">
        <v>7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f t="shared" si="40"/>
        <v>0</v>
      </c>
      <c r="AC256" s="9">
        <f t="shared" si="41"/>
        <v>0</v>
      </c>
      <c r="AD256" s="9">
        <f t="shared" si="42"/>
        <v>9.4666666666666668</v>
      </c>
      <c r="AE256" s="9">
        <f t="shared" si="43"/>
        <v>7.0130473637176056</v>
      </c>
      <c r="AF256" s="9">
        <f t="shared" si="44"/>
        <v>8.0634066587395932</v>
      </c>
      <c r="AG256" s="11">
        <f t="shared" si="45"/>
        <v>-100</v>
      </c>
      <c r="AH256" s="11">
        <f t="shared" si="46"/>
        <v>-100</v>
      </c>
      <c r="AI256" s="11">
        <f t="shared" si="47"/>
        <v>-100</v>
      </c>
      <c r="AJ256" s="8">
        <v>9</v>
      </c>
      <c r="AK256" s="7"/>
      <c r="AL256" s="8"/>
      <c r="AM256" s="7" t="s">
        <v>213</v>
      </c>
      <c r="AN256" s="7"/>
      <c r="AO256" s="9">
        <v>64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7" t="s">
        <v>81</v>
      </c>
      <c r="AV256" s="9">
        <v>0</v>
      </c>
      <c r="AW256" s="7"/>
      <c r="AX256" s="7" t="s">
        <v>63</v>
      </c>
      <c r="AY256" s="7"/>
      <c r="AZ256" s="7"/>
      <c r="BA256" s="7"/>
      <c r="BB256" s="7"/>
      <c r="BC256" s="7"/>
    </row>
    <row r="257" spans="1:55" x14ac:dyDescent="0.2">
      <c r="A257" s="7" t="s">
        <v>751</v>
      </c>
      <c r="B257" s="8">
        <v>7</v>
      </c>
      <c r="C257" s="7" t="s">
        <v>881</v>
      </c>
      <c r="D257" s="8">
        <v>8</v>
      </c>
      <c r="E257" s="7" t="s">
        <v>124</v>
      </c>
      <c r="F257" s="7" t="s">
        <v>337</v>
      </c>
      <c r="G257" s="7" t="s">
        <v>875</v>
      </c>
      <c r="H257" s="7" t="s">
        <v>501</v>
      </c>
      <c r="I257" s="7" t="s">
        <v>156</v>
      </c>
      <c r="J257" s="9">
        <v>4.5</v>
      </c>
      <c r="K257" s="10">
        <v>1300</v>
      </c>
      <c r="L257" s="9">
        <f t="shared" si="36"/>
        <v>18.181818181818183</v>
      </c>
      <c r="M257" s="9">
        <v>18.18</v>
      </c>
      <c r="N257" s="10">
        <v>0</v>
      </c>
      <c r="O257" s="10">
        <v>1300</v>
      </c>
      <c r="P257" s="11">
        <f t="shared" si="37"/>
        <v>0</v>
      </c>
      <c r="Q257" s="7" t="s">
        <v>156</v>
      </c>
      <c r="R257" s="9"/>
      <c r="S257" s="9">
        <f t="shared" si="38"/>
        <v>0</v>
      </c>
      <c r="T257" s="11">
        <f t="shared" si="39"/>
        <v>0</v>
      </c>
      <c r="U257" s="7" t="s">
        <v>63</v>
      </c>
      <c r="V257" s="8">
        <v>6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f t="shared" si="40"/>
        <v>0</v>
      </c>
      <c r="AC257" s="9">
        <f t="shared" si="41"/>
        <v>0</v>
      </c>
      <c r="AD257" s="9">
        <f t="shared" si="42"/>
        <v>9.4666666666666668</v>
      </c>
      <c r="AE257" s="9">
        <f t="shared" si="43"/>
        <v>7.0130473637176056</v>
      </c>
      <c r="AF257" s="9">
        <f t="shared" si="44"/>
        <v>8.0634066587395932</v>
      </c>
      <c r="AG257" s="11">
        <f t="shared" si="45"/>
        <v>-100</v>
      </c>
      <c r="AH257" s="11">
        <f t="shared" si="46"/>
        <v>-100</v>
      </c>
      <c r="AI257" s="11">
        <f t="shared" si="47"/>
        <v>-100</v>
      </c>
      <c r="AJ257" s="8">
        <v>9</v>
      </c>
      <c r="AK257" s="7"/>
      <c r="AL257" s="8"/>
      <c r="AM257" s="7" t="s">
        <v>213</v>
      </c>
      <c r="AN257" s="7"/>
      <c r="AO257" s="9">
        <v>64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7" t="s">
        <v>81</v>
      </c>
      <c r="AV257" s="9">
        <v>0</v>
      </c>
      <c r="AW257" s="7"/>
      <c r="AX257" s="7" t="s">
        <v>63</v>
      </c>
      <c r="AY257" s="7"/>
      <c r="AZ257" s="7"/>
      <c r="BA257" s="7"/>
      <c r="BB257" s="7"/>
      <c r="BC257" s="7"/>
    </row>
    <row r="258" spans="1:55" x14ac:dyDescent="0.2">
      <c r="A258" s="7" t="s">
        <v>751</v>
      </c>
      <c r="B258" s="8">
        <v>7</v>
      </c>
      <c r="C258" s="7" t="s">
        <v>882</v>
      </c>
      <c r="D258" s="8">
        <v>9</v>
      </c>
      <c r="E258" s="7" t="s">
        <v>198</v>
      </c>
      <c r="F258" s="7" t="s">
        <v>883</v>
      </c>
      <c r="G258" s="7" t="s">
        <v>884</v>
      </c>
      <c r="H258" s="7" t="s">
        <v>179</v>
      </c>
      <c r="I258" s="7" t="s">
        <v>61</v>
      </c>
      <c r="J258" s="9">
        <v>6</v>
      </c>
      <c r="K258" s="10">
        <v>1200</v>
      </c>
      <c r="L258" s="9">
        <f t="shared" ref="L258:L321" si="48">IF(J258&gt;0,(1/(J258+1))*100,0)</f>
        <v>14.285714285714285</v>
      </c>
      <c r="M258" s="9">
        <v>14.29</v>
      </c>
      <c r="N258" s="10">
        <v>0</v>
      </c>
      <c r="O258" s="10">
        <v>1200</v>
      </c>
      <c r="P258" s="11">
        <f t="shared" ref="P258:P321" si="49">IF(O258&gt;0,-(N258/O258)*100,0)</f>
        <v>0</v>
      </c>
      <c r="Q258" s="7" t="s">
        <v>61</v>
      </c>
      <c r="R258" s="9"/>
      <c r="S258" s="9">
        <f t="shared" ref="S258:S321" si="50">IF(AND(R258&lt;&gt;"",J258&gt;0),R258-J258,0)</f>
        <v>0</v>
      </c>
      <c r="T258" s="11">
        <f t="shared" ref="T258:T321" si="51">IF(AND(R258&lt;&gt;"",J258&gt;0),((R258-J258)/J258)*100,0)</f>
        <v>0</v>
      </c>
      <c r="U258" s="7" t="s">
        <v>63</v>
      </c>
      <c r="V258" s="8">
        <v>1</v>
      </c>
      <c r="W258" s="9">
        <v>1746</v>
      </c>
      <c r="X258" s="9">
        <v>720</v>
      </c>
      <c r="Y258" s="9">
        <v>516</v>
      </c>
      <c r="Z258" s="9">
        <v>2982</v>
      </c>
      <c r="AA258" s="9">
        <v>54.82</v>
      </c>
      <c r="AB258" s="9">
        <f t="shared" ref="AB258:AB321" si="52">AA258*(1+P258/100)</f>
        <v>54.82</v>
      </c>
      <c r="AC258" s="9">
        <f t="shared" ref="AC258:AC321" si="53">IF(O258&gt;0,(AA258/O258)*1000,0)</f>
        <v>45.68333333333333</v>
      </c>
      <c r="AD258" s="9">
        <f t="shared" ref="AD258:AD321" si="54">IF(SUMIFS($O$2:$O$2026,$A$2:$A$2026,A258,$B$2:$B$2026,B258)&gt;0,SUMIFS($AA$2:$AA$2026,$A$2:$A$2026,A258,$B$2:$B$2026,B258)/SUMIFS($O$2:$O$2026,$A$2:$A$2026,A258,$B$2:$B$2026,B258)*1000,0)</f>
        <v>9.4666666666666668</v>
      </c>
      <c r="AE258" s="9">
        <f t="shared" ref="AE258:AE321" si="55">IF(SUMIF($A$2:$A$2026,A258,$O$2:$O$2026)&gt;0,SUMIF($A$2:$A$2026,A258,$AA$2:$AA$2026)/SUMIF($A$2:$A$2026,A258,$O$2:$O$2026)*1000,0)</f>
        <v>7.0130473637176056</v>
      </c>
      <c r="AF258" s="9">
        <f t="shared" ref="AF258:AF321" si="56">IF(SUM($O$2:$O$2026)&gt;0,SUM($AA$2:$AA$2026)/SUM($O$2:$O$2026)*1000,0)</f>
        <v>8.0634066587395932</v>
      </c>
      <c r="AG258" s="11">
        <f t="shared" ref="AG258:AG321" si="57">IF(AD258&gt;0,(AC258-AD258)/AD258*100,0)</f>
        <v>382.57042253521121</v>
      </c>
      <c r="AH258" s="11">
        <f t="shared" ref="AH258:AH321" si="58">IF(AE258&gt;0,(AC258-AE258)/AE258*100,0)</f>
        <v>551.40488811866044</v>
      </c>
      <c r="AI258" s="11">
        <f t="shared" ref="AI258:AI321" si="59">IF(AF258&gt;0,(AC258-AF258)/AF258*100,0)</f>
        <v>466.55127623780521</v>
      </c>
      <c r="AJ258" s="8">
        <v>9</v>
      </c>
      <c r="AK258" s="7"/>
      <c r="AL258" s="8"/>
      <c r="AM258" s="7" t="s">
        <v>213</v>
      </c>
      <c r="AN258" s="7"/>
      <c r="AO258" s="9">
        <v>64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7" t="s">
        <v>81</v>
      </c>
      <c r="AV258" s="9">
        <v>0</v>
      </c>
      <c r="AW258" s="7"/>
      <c r="AX258" s="7" t="s">
        <v>63</v>
      </c>
      <c r="AY258" s="7"/>
      <c r="AZ258" s="7"/>
      <c r="BA258" s="7"/>
      <c r="BB258" s="7"/>
      <c r="BC258" s="7"/>
    </row>
    <row r="259" spans="1:55" x14ac:dyDescent="0.2">
      <c r="A259" s="19" t="s">
        <v>751</v>
      </c>
      <c r="B259" s="20">
        <v>8</v>
      </c>
      <c r="C259" s="19" t="s">
        <v>885</v>
      </c>
      <c r="D259" s="20">
        <v>1</v>
      </c>
      <c r="E259" s="19" t="s">
        <v>771</v>
      </c>
      <c r="F259" s="19" t="s">
        <v>418</v>
      </c>
      <c r="G259" s="19" t="s">
        <v>368</v>
      </c>
      <c r="H259" s="19" t="s">
        <v>494</v>
      </c>
      <c r="I259" s="19" t="s">
        <v>172</v>
      </c>
      <c r="J259" s="21">
        <v>12</v>
      </c>
      <c r="K259" s="22">
        <v>800</v>
      </c>
      <c r="L259" s="21">
        <f t="shared" si="48"/>
        <v>7.6923076923076925</v>
      </c>
      <c r="M259" s="21">
        <v>11.63</v>
      </c>
      <c r="N259" s="22">
        <v>400</v>
      </c>
      <c r="O259" s="22">
        <v>1200</v>
      </c>
      <c r="P259" s="23">
        <f t="shared" si="49"/>
        <v>-33.333333333333329</v>
      </c>
      <c r="Q259" s="19" t="s">
        <v>107</v>
      </c>
      <c r="R259" s="21"/>
      <c r="S259" s="21">
        <f t="shared" si="50"/>
        <v>0</v>
      </c>
      <c r="T259" s="23">
        <f t="shared" si="51"/>
        <v>0</v>
      </c>
      <c r="U259" s="19" t="s">
        <v>63</v>
      </c>
      <c r="V259" s="20">
        <v>2</v>
      </c>
      <c r="W259" s="21">
        <v>0</v>
      </c>
      <c r="X259" s="21">
        <v>1632</v>
      </c>
      <c r="Y259" s="21">
        <v>844</v>
      </c>
      <c r="Z259" s="21">
        <v>2476</v>
      </c>
      <c r="AA259" s="21">
        <v>39.76</v>
      </c>
      <c r="AB259" s="21">
        <f t="shared" si="52"/>
        <v>26.506666666666668</v>
      </c>
      <c r="AC259" s="21">
        <f t="shared" si="53"/>
        <v>33.133333333333333</v>
      </c>
      <c r="AD259" s="21">
        <f t="shared" si="54"/>
        <v>5.6149068322981366</v>
      </c>
      <c r="AE259" s="21">
        <f t="shared" si="55"/>
        <v>7.0130473637176056</v>
      </c>
      <c r="AF259" s="21">
        <f t="shared" si="56"/>
        <v>8.0634066587395932</v>
      </c>
      <c r="AG259" s="23">
        <f t="shared" si="57"/>
        <v>490.09587020648968</v>
      </c>
      <c r="AH259" s="23">
        <f t="shared" si="58"/>
        <v>372.45272439981647</v>
      </c>
      <c r="AI259" s="23">
        <f t="shared" si="59"/>
        <v>310.90986397692694</v>
      </c>
      <c r="AJ259" s="20">
        <v>12</v>
      </c>
      <c r="AK259" s="19"/>
      <c r="AL259" s="20"/>
      <c r="AM259" s="19" t="s">
        <v>335</v>
      </c>
      <c r="AN259" s="19"/>
      <c r="AO259" s="21">
        <v>128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19" t="s">
        <v>81</v>
      </c>
      <c r="AV259" s="21">
        <v>0</v>
      </c>
      <c r="AW259" s="19"/>
      <c r="AX259" s="19" t="s">
        <v>63</v>
      </c>
      <c r="AY259" s="19"/>
      <c r="AZ259" s="19"/>
      <c r="BA259" s="19"/>
      <c r="BB259" s="19"/>
      <c r="BC259" s="19"/>
    </row>
    <row r="260" spans="1:55" x14ac:dyDescent="0.2">
      <c r="A260" s="7" t="s">
        <v>751</v>
      </c>
      <c r="B260" s="8">
        <v>8</v>
      </c>
      <c r="C260" s="7" t="s">
        <v>886</v>
      </c>
      <c r="D260" s="8">
        <v>2</v>
      </c>
      <c r="E260" s="7" t="s">
        <v>205</v>
      </c>
      <c r="F260" s="7" t="s">
        <v>262</v>
      </c>
      <c r="G260" s="7" t="s">
        <v>794</v>
      </c>
      <c r="H260" s="7" t="s">
        <v>887</v>
      </c>
      <c r="I260" s="7" t="s">
        <v>329</v>
      </c>
      <c r="J260" s="9">
        <v>15</v>
      </c>
      <c r="K260" s="10">
        <v>800</v>
      </c>
      <c r="L260" s="9">
        <f t="shared" si="48"/>
        <v>6.25</v>
      </c>
      <c r="M260" s="9">
        <v>9.4499999999999993</v>
      </c>
      <c r="N260" s="10">
        <v>200</v>
      </c>
      <c r="O260" s="10">
        <v>1000</v>
      </c>
      <c r="P260" s="11">
        <f t="shared" si="49"/>
        <v>-20</v>
      </c>
      <c r="Q260" s="7" t="s">
        <v>106</v>
      </c>
      <c r="R260" s="9"/>
      <c r="S260" s="9">
        <f t="shared" si="50"/>
        <v>0</v>
      </c>
      <c r="T260" s="11">
        <f t="shared" si="51"/>
        <v>0</v>
      </c>
      <c r="U260" s="7" t="s">
        <v>63</v>
      </c>
      <c r="V260" s="8">
        <v>5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f t="shared" si="52"/>
        <v>0</v>
      </c>
      <c r="AC260" s="9">
        <f t="shared" si="53"/>
        <v>0</v>
      </c>
      <c r="AD260" s="9">
        <f t="shared" si="54"/>
        <v>5.6149068322981366</v>
      </c>
      <c r="AE260" s="9">
        <f t="shared" si="55"/>
        <v>7.0130473637176056</v>
      </c>
      <c r="AF260" s="9">
        <f t="shared" si="56"/>
        <v>8.0634066587395932</v>
      </c>
      <c r="AG260" s="11">
        <f t="shared" si="57"/>
        <v>-100</v>
      </c>
      <c r="AH260" s="11">
        <f t="shared" si="58"/>
        <v>-100</v>
      </c>
      <c r="AI260" s="11">
        <f t="shared" si="59"/>
        <v>-100</v>
      </c>
      <c r="AJ260" s="8">
        <v>12</v>
      </c>
      <c r="AK260" s="7"/>
      <c r="AL260" s="8"/>
      <c r="AM260" s="7" t="s">
        <v>335</v>
      </c>
      <c r="AN260" s="7"/>
      <c r="AO260" s="9">
        <v>128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7" t="s">
        <v>81</v>
      </c>
      <c r="AV260" s="9">
        <v>0</v>
      </c>
      <c r="AW260" s="7"/>
      <c r="AX260" s="7" t="s">
        <v>63</v>
      </c>
      <c r="AY260" s="7"/>
      <c r="AZ260" s="7"/>
      <c r="BA260" s="7"/>
      <c r="BB260" s="7"/>
      <c r="BC260" s="7"/>
    </row>
    <row r="261" spans="1:55" x14ac:dyDescent="0.2">
      <c r="A261" s="7" t="s">
        <v>751</v>
      </c>
      <c r="B261" s="8">
        <v>8</v>
      </c>
      <c r="C261" s="7" t="s">
        <v>888</v>
      </c>
      <c r="D261" s="8">
        <v>3</v>
      </c>
      <c r="E261" s="7" t="s">
        <v>889</v>
      </c>
      <c r="F261" s="7" t="s">
        <v>413</v>
      </c>
      <c r="G261" s="7" t="s">
        <v>274</v>
      </c>
      <c r="H261" s="7" t="s">
        <v>105</v>
      </c>
      <c r="I261" s="7" t="s">
        <v>207</v>
      </c>
      <c r="J261" s="9">
        <v>20</v>
      </c>
      <c r="K261" s="10">
        <v>700</v>
      </c>
      <c r="L261" s="9">
        <f t="shared" si="48"/>
        <v>4.7619047619047619</v>
      </c>
      <c r="M261" s="9">
        <v>7.2</v>
      </c>
      <c r="N261" s="10">
        <v>100</v>
      </c>
      <c r="O261" s="10">
        <v>800</v>
      </c>
      <c r="P261" s="11">
        <f t="shared" si="49"/>
        <v>-12.5</v>
      </c>
      <c r="Q261" s="7" t="s">
        <v>712</v>
      </c>
      <c r="R261" s="9"/>
      <c r="S261" s="9">
        <f t="shared" si="50"/>
        <v>0</v>
      </c>
      <c r="T261" s="11">
        <f t="shared" si="51"/>
        <v>0</v>
      </c>
      <c r="U261" s="7" t="s">
        <v>63</v>
      </c>
      <c r="V261" s="8">
        <v>12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f t="shared" si="52"/>
        <v>0</v>
      </c>
      <c r="AC261" s="9">
        <f t="shared" si="53"/>
        <v>0</v>
      </c>
      <c r="AD261" s="9">
        <f t="shared" si="54"/>
        <v>5.6149068322981366</v>
      </c>
      <c r="AE261" s="9">
        <f t="shared" si="55"/>
        <v>7.0130473637176056</v>
      </c>
      <c r="AF261" s="9">
        <f t="shared" si="56"/>
        <v>8.0634066587395932</v>
      </c>
      <c r="AG261" s="11">
        <f t="shared" si="57"/>
        <v>-100</v>
      </c>
      <c r="AH261" s="11">
        <f t="shared" si="58"/>
        <v>-100</v>
      </c>
      <c r="AI261" s="11">
        <f t="shared" si="59"/>
        <v>-100</v>
      </c>
      <c r="AJ261" s="8">
        <v>12</v>
      </c>
      <c r="AK261" s="7"/>
      <c r="AL261" s="8"/>
      <c r="AM261" s="7" t="s">
        <v>335</v>
      </c>
      <c r="AN261" s="7"/>
      <c r="AO261" s="9">
        <v>128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7" t="s">
        <v>81</v>
      </c>
      <c r="AV261" s="9">
        <v>0</v>
      </c>
      <c r="AW261" s="7"/>
      <c r="AX261" s="7" t="s">
        <v>63</v>
      </c>
      <c r="AY261" s="7"/>
      <c r="AZ261" s="7"/>
      <c r="BA261" s="7"/>
      <c r="BB261" s="7"/>
      <c r="BC261" s="7"/>
    </row>
    <row r="262" spans="1:55" x14ac:dyDescent="0.2">
      <c r="A262" s="7" t="s">
        <v>751</v>
      </c>
      <c r="B262" s="8">
        <v>8</v>
      </c>
      <c r="C262" s="7" t="s">
        <v>890</v>
      </c>
      <c r="D262" s="8">
        <v>4</v>
      </c>
      <c r="E262" s="7" t="s">
        <v>198</v>
      </c>
      <c r="F262" s="7" t="s">
        <v>772</v>
      </c>
      <c r="G262" s="7" t="s">
        <v>388</v>
      </c>
      <c r="H262" s="7" t="s">
        <v>891</v>
      </c>
      <c r="I262" s="7" t="s">
        <v>61</v>
      </c>
      <c r="J262" s="9">
        <v>6</v>
      </c>
      <c r="K262" s="10">
        <v>1200</v>
      </c>
      <c r="L262" s="9">
        <f t="shared" si="48"/>
        <v>14.285714285714285</v>
      </c>
      <c r="M262" s="9">
        <v>21.6</v>
      </c>
      <c r="N262" s="10">
        <v>300</v>
      </c>
      <c r="O262" s="10">
        <v>1500</v>
      </c>
      <c r="P262" s="11">
        <f t="shared" si="49"/>
        <v>-20</v>
      </c>
      <c r="Q262" s="7" t="s">
        <v>115</v>
      </c>
      <c r="R262" s="9"/>
      <c r="S262" s="9">
        <f t="shared" si="50"/>
        <v>0</v>
      </c>
      <c r="T262" s="11">
        <f t="shared" si="51"/>
        <v>0</v>
      </c>
      <c r="U262" s="7" t="s">
        <v>63</v>
      </c>
      <c r="V262" s="8">
        <v>4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f t="shared" si="52"/>
        <v>0</v>
      </c>
      <c r="AC262" s="9">
        <f t="shared" si="53"/>
        <v>0</v>
      </c>
      <c r="AD262" s="9">
        <f t="shared" si="54"/>
        <v>5.6149068322981366</v>
      </c>
      <c r="AE262" s="9">
        <f t="shared" si="55"/>
        <v>7.0130473637176056</v>
      </c>
      <c r="AF262" s="9">
        <f t="shared" si="56"/>
        <v>8.0634066587395932</v>
      </c>
      <c r="AG262" s="11">
        <f t="shared" si="57"/>
        <v>-100</v>
      </c>
      <c r="AH262" s="11">
        <f t="shared" si="58"/>
        <v>-100</v>
      </c>
      <c r="AI262" s="11">
        <f t="shared" si="59"/>
        <v>-100</v>
      </c>
      <c r="AJ262" s="8">
        <v>12</v>
      </c>
      <c r="AK262" s="7"/>
      <c r="AL262" s="8"/>
      <c r="AM262" s="7" t="s">
        <v>335</v>
      </c>
      <c r="AN262" s="7"/>
      <c r="AO262" s="9">
        <v>128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7" t="s">
        <v>81</v>
      </c>
      <c r="AV262" s="9">
        <v>0</v>
      </c>
      <c r="AW262" s="7"/>
      <c r="AX262" s="7" t="s">
        <v>63</v>
      </c>
      <c r="AY262" s="7"/>
      <c r="AZ262" s="7"/>
      <c r="BA262" s="7"/>
      <c r="BB262" s="7"/>
      <c r="BC262" s="7"/>
    </row>
    <row r="263" spans="1:55" x14ac:dyDescent="0.2">
      <c r="A263" s="7" t="s">
        <v>751</v>
      </c>
      <c r="B263" s="8">
        <v>8</v>
      </c>
      <c r="C263" s="7" t="s">
        <v>892</v>
      </c>
      <c r="D263" s="8">
        <v>5</v>
      </c>
      <c r="E263" s="7" t="s">
        <v>187</v>
      </c>
      <c r="F263" s="7" t="s">
        <v>188</v>
      </c>
      <c r="G263" s="7" t="s">
        <v>368</v>
      </c>
      <c r="H263" s="7" t="s">
        <v>409</v>
      </c>
      <c r="I263" s="7" t="s">
        <v>107</v>
      </c>
      <c r="J263" s="9">
        <v>8</v>
      </c>
      <c r="K263" s="10">
        <v>1000</v>
      </c>
      <c r="L263" s="9">
        <f t="shared" si="48"/>
        <v>11.111111111111111</v>
      </c>
      <c r="M263" s="9">
        <v>16.8</v>
      </c>
      <c r="N263" s="10">
        <v>300</v>
      </c>
      <c r="O263" s="10">
        <v>1300</v>
      </c>
      <c r="P263" s="11">
        <f t="shared" si="49"/>
        <v>-23.076923076923077</v>
      </c>
      <c r="Q263" s="7" t="s">
        <v>62</v>
      </c>
      <c r="R263" s="9"/>
      <c r="S263" s="9">
        <f t="shared" si="50"/>
        <v>0</v>
      </c>
      <c r="T263" s="11">
        <f t="shared" si="51"/>
        <v>0</v>
      </c>
      <c r="U263" s="7" t="s">
        <v>63</v>
      </c>
      <c r="V263" s="8">
        <v>6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f t="shared" si="52"/>
        <v>0</v>
      </c>
      <c r="AC263" s="9">
        <f t="shared" si="53"/>
        <v>0</v>
      </c>
      <c r="AD263" s="9">
        <f t="shared" si="54"/>
        <v>5.6149068322981366</v>
      </c>
      <c r="AE263" s="9">
        <f t="shared" si="55"/>
        <v>7.0130473637176056</v>
      </c>
      <c r="AF263" s="9">
        <f t="shared" si="56"/>
        <v>8.0634066587395932</v>
      </c>
      <c r="AG263" s="11">
        <f t="shared" si="57"/>
        <v>-100</v>
      </c>
      <c r="AH263" s="11">
        <f t="shared" si="58"/>
        <v>-100</v>
      </c>
      <c r="AI263" s="11">
        <f t="shared" si="59"/>
        <v>-100</v>
      </c>
      <c r="AJ263" s="8">
        <v>12</v>
      </c>
      <c r="AK263" s="7"/>
      <c r="AL263" s="8"/>
      <c r="AM263" s="7" t="s">
        <v>335</v>
      </c>
      <c r="AN263" s="7"/>
      <c r="AO263" s="9">
        <v>128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7" t="s">
        <v>81</v>
      </c>
      <c r="AV263" s="9">
        <v>0</v>
      </c>
      <c r="AW263" s="7"/>
      <c r="AX263" s="7" t="s">
        <v>63</v>
      </c>
      <c r="AY263" s="7"/>
      <c r="AZ263" s="7"/>
      <c r="BA263" s="7"/>
      <c r="BB263" s="7"/>
      <c r="BC263" s="7"/>
    </row>
    <row r="264" spans="1:55" x14ac:dyDescent="0.2">
      <c r="A264" s="14" t="s">
        <v>751</v>
      </c>
      <c r="B264" s="15">
        <v>8</v>
      </c>
      <c r="C264" s="14" t="s">
        <v>893</v>
      </c>
      <c r="D264" s="15">
        <v>6</v>
      </c>
      <c r="E264" s="14" t="s">
        <v>332</v>
      </c>
      <c r="F264" s="14" t="s">
        <v>607</v>
      </c>
      <c r="G264" s="14" t="s">
        <v>814</v>
      </c>
      <c r="H264" s="14" t="s">
        <v>894</v>
      </c>
      <c r="I264" s="14" t="s">
        <v>172</v>
      </c>
      <c r="J264" s="16">
        <v>12</v>
      </c>
      <c r="K264" s="17">
        <v>800</v>
      </c>
      <c r="L264" s="16">
        <f t="shared" si="48"/>
        <v>7.6923076923076925</v>
      </c>
      <c r="M264" s="16">
        <v>0</v>
      </c>
      <c r="N264" s="17">
        <v>-800</v>
      </c>
      <c r="O264" s="17">
        <v>0</v>
      </c>
      <c r="P264" s="18">
        <f t="shared" si="49"/>
        <v>0</v>
      </c>
      <c r="Q264" s="14"/>
      <c r="R264" s="16"/>
      <c r="S264" s="16">
        <f t="shared" si="50"/>
        <v>0</v>
      </c>
      <c r="T264" s="18">
        <f t="shared" si="51"/>
        <v>0</v>
      </c>
      <c r="U264" s="14" t="s">
        <v>63</v>
      </c>
      <c r="V264" s="15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f t="shared" si="52"/>
        <v>0</v>
      </c>
      <c r="AC264" s="16">
        <f t="shared" si="53"/>
        <v>0</v>
      </c>
      <c r="AD264" s="16">
        <f t="shared" si="54"/>
        <v>5.6149068322981366</v>
      </c>
      <c r="AE264" s="16">
        <f t="shared" si="55"/>
        <v>7.0130473637176056</v>
      </c>
      <c r="AF264" s="16">
        <f t="shared" si="56"/>
        <v>8.0634066587395932</v>
      </c>
      <c r="AG264" s="18">
        <f t="shared" si="57"/>
        <v>-100</v>
      </c>
      <c r="AH264" s="18">
        <f t="shared" si="58"/>
        <v>-100</v>
      </c>
      <c r="AI264" s="18">
        <f t="shared" si="59"/>
        <v>-100</v>
      </c>
      <c r="AJ264" s="15">
        <v>12</v>
      </c>
      <c r="AK264" s="14"/>
      <c r="AL264" s="15"/>
      <c r="AM264" s="14" t="s">
        <v>335</v>
      </c>
      <c r="AN264" s="14"/>
      <c r="AO264" s="16">
        <v>128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4"/>
      <c r="AV264" s="16">
        <v>0</v>
      </c>
      <c r="AW264" s="14"/>
      <c r="AX264" s="14" t="s">
        <v>63</v>
      </c>
      <c r="AY264" s="14"/>
      <c r="AZ264" s="14"/>
      <c r="BA264" s="14"/>
      <c r="BB264" s="14"/>
      <c r="BC264" s="14"/>
    </row>
    <row r="265" spans="1:55" x14ac:dyDescent="0.2">
      <c r="A265" s="7" t="s">
        <v>751</v>
      </c>
      <c r="B265" s="8">
        <v>8</v>
      </c>
      <c r="C265" s="7" t="s">
        <v>895</v>
      </c>
      <c r="D265" s="8">
        <v>7</v>
      </c>
      <c r="E265" s="7" t="s">
        <v>687</v>
      </c>
      <c r="F265" s="7" t="s">
        <v>408</v>
      </c>
      <c r="G265" s="7" t="s">
        <v>633</v>
      </c>
      <c r="H265" s="7" t="s">
        <v>166</v>
      </c>
      <c r="I265" s="7" t="s">
        <v>62</v>
      </c>
      <c r="J265" s="9">
        <v>5</v>
      </c>
      <c r="K265" s="10">
        <v>1300</v>
      </c>
      <c r="L265" s="9">
        <f t="shared" si="48"/>
        <v>16.666666666666664</v>
      </c>
      <c r="M265" s="9">
        <v>25.2</v>
      </c>
      <c r="N265" s="10">
        <v>400</v>
      </c>
      <c r="O265" s="10">
        <v>1700</v>
      </c>
      <c r="P265" s="11">
        <f t="shared" si="49"/>
        <v>-23.52941176470588</v>
      </c>
      <c r="Q265" s="7" t="s">
        <v>78</v>
      </c>
      <c r="R265" s="9"/>
      <c r="S265" s="9">
        <f t="shared" si="50"/>
        <v>0</v>
      </c>
      <c r="T265" s="11">
        <f t="shared" si="51"/>
        <v>0</v>
      </c>
      <c r="U265" s="7" t="s">
        <v>63</v>
      </c>
      <c r="V265" s="8">
        <v>10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f t="shared" si="52"/>
        <v>0</v>
      </c>
      <c r="AC265" s="9">
        <f t="shared" si="53"/>
        <v>0</v>
      </c>
      <c r="AD265" s="9">
        <f t="shared" si="54"/>
        <v>5.6149068322981366</v>
      </c>
      <c r="AE265" s="9">
        <f t="shared" si="55"/>
        <v>7.0130473637176056</v>
      </c>
      <c r="AF265" s="9">
        <f t="shared" si="56"/>
        <v>8.0634066587395932</v>
      </c>
      <c r="AG265" s="11">
        <f t="shared" si="57"/>
        <v>-100</v>
      </c>
      <c r="AH265" s="11">
        <f t="shared" si="58"/>
        <v>-100</v>
      </c>
      <c r="AI265" s="11">
        <f t="shared" si="59"/>
        <v>-100</v>
      </c>
      <c r="AJ265" s="8">
        <v>12</v>
      </c>
      <c r="AK265" s="7"/>
      <c r="AL265" s="8"/>
      <c r="AM265" s="7" t="s">
        <v>335</v>
      </c>
      <c r="AN265" s="7"/>
      <c r="AO265" s="9">
        <v>128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7" t="s">
        <v>81</v>
      </c>
      <c r="AV265" s="9">
        <v>0</v>
      </c>
      <c r="AW265" s="7"/>
      <c r="AX265" s="7" t="s">
        <v>63</v>
      </c>
      <c r="AY265" s="7"/>
      <c r="AZ265" s="7"/>
      <c r="BA265" s="7"/>
      <c r="BB265" s="7"/>
      <c r="BC265" s="7"/>
    </row>
    <row r="266" spans="1:55" x14ac:dyDescent="0.2">
      <c r="A266" s="7" t="s">
        <v>751</v>
      </c>
      <c r="B266" s="8">
        <v>8</v>
      </c>
      <c r="C266" s="7" t="s">
        <v>896</v>
      </c>
      <c r="D266" s="8">
        <v>8</v>
      </c>
      <c r="E266" s="7" t="s">
        <v>111</v>
      </c>
      <c r="F266" s="7" t="s">
        <v>693</v>
      </c>
      <c r="G266" s="7" t="s">
        <v>419</v>
      </c>
      <c r="H266" s="7" t="s">
        <v>239</v>
      </c>
      <c r="I266" s="7" t="s">
        <v>115</v>
      </c>
      <c r="J266" s="9">
        <v>3.5</v>
      </c>
      <c r="K266" s="10">
        <v>1500</v>
      </c>
      <c r="L266" s="9">
        <f t="shared" si="48"/>
        <v>22.222222222222221</v>
      </c>
      <c r="M266" s="9">
        <v>33.61</v>
      </c>
      <c r="N266" s="10">
        <v>500</v>
      </c>
      <c r="O266" s="10">
        <v>2000</v>
      </c>
      <c r="P266" s="11">
        <f t="shared" si="49"/>
        <v>-25</v>
      </c>
      <c r="Q266" s="7" t="s">
        <v>98</v>
      </c>
      <c r="R266" s="9"/>
      <c r="S266" s="9">
        <f t="shared" si="50"/>
        <v>0</v>
      </c>
      <c r="T266" s="11">
        <f t="shared" si="51"/>
        <v>0</v>
      </c>
      <c r="U266" s="7" t="s">
        <v>63</v>
      </c>
      <c r="V266" s="8">
        <v>1</v>
      </c>
      <c r="W266" s="9">
        <v>910</v>
      </c>
      <c r="X266" s="9">
        <v>504</v>
      </c>
      <c r="Y266" s="9">
        <v>338</v>
      </c>
      <c r="Z266" s="9">
        <v>1752</v>
      </c>
      <c r="AA266" s="9">
        <v>42.52</v>
      </c>
      <c r="AB266" s="9">
        <f t="shared" si="52"/>
        <v>31.89</v>
      </c>
      <c r="AC266" s="9">
        <f t="shared" si="53"/>
        <v>21.26</v>
      </c>
      <c r="AD266" s="9">
        <f t="shared" si="54"/>
        <v>5.6149068322981366</v>
      </c>
      <c r="AE266" s="9">
        <f t="shared" si="55"/>
        <v>7.0130473637176056</v>
      </c>
      <c r="AF266" s="9">
        <f t="shared" si="56"/>
        <v>8.0634066587395932</v>
      </c>
      <c r="AG266" s="11">
        <f t="shared" si="57"/>
        <v>278.63495575221242</v>
      </c>
      <c r="AH266" s="11">
        <f t="shared" si="58"/>
        <v>203.14924308068706</v>
      </c>
      <c r="AI266" s="11">
        <f t="shared" si="59"/>
        <v>163.66027288177469</v>
      </c>
      <c r="AJ266" s="8">
        <v>12</v>
      </c>
      <c r="AK266" s="7"/>
      <c r="AL266" s="8"/>
      <c r="AM266" s="7" t="s">
        <v>335</v>
      </c>
      <c r="AN266" s="7"/>
      <c r="AO266" s="9">
        <v>128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7" t="s">
        <v>81</v>
      </c>
      <c r="AV266" s="9">
        <v>0</v>
      </c>
      <c r="AW266" s="7"/>
      <c r="AX266" s="7" t="s">
        <v>63</v>
      </c>
      <c r="AY266" s="7"/>
      <c r="AZ266" s="7"/>
      <c r="BA266" s="7"/>
      <c r="BB266" s="7"/>
      <c r="BC266" s="7"/>
    </row>
    <row r="267" spans="1:55" x14ac:dyDescent="0.2">
      <c r="A267" s="7" t="s">
        <v>751</v>
      </c>
      <c r="B267" s="8">
        <v>8</v>
      </c>
      <c r="C267" s="7" t="s">
        <v>897</v>
      </c>
      <c r="D267" s="8">
        <v>9</v>
      </c>
      <c r="E267" s="7" t="s">
        <v>133</v>
      </c>
      <c r="F267" s="7" t="s">
        <v>164</v>
      </c>
      <c r="G267" s="7" t="s">
        <v>898</v>
      </c>
      <c r="H267" s="7" t="s">
        <v>899</v>
      </c>
      <c r="I267" s="7" t="s">
        <v>207</v>
      </c>
      <c r="J267" s="9">
        <v>20</v>
      </c>
      <c r="K267" s="10">
        <v>700</v>
      </c>
      <c r="L267" s="9">
        <f t="shared" si="48"/>
        <v>4.7619047619047619</v>
      </c>
      <c r="M267" s="9">
        <v>7.2</v>
      </c>
      <c r="N267" s="10">
        <v>100</v>
      </c>
      <c r="O267" s="10">
        <v>800</v>
      </c>
      <c r="P267" s="11">
        <f t="shared" si="49"/>
        <v>-12.5</v>
      </c>
      <c r="Q267" s="7" t="s">
        <v>712</v>
      </c>
      <c r="R267" s="9"/>
      <c r="S267" s="9">
        <f t="shared" si="50"/>
        <v>0</v>
      </c>
      <c r="T267" s="11">
        <f t="shared" si="51"/>
        <v>0</v>
      </c>
      <c r="U267" s="7" t="s">
        <v>63</v>
      </c>
      <c r="V267" s="8">
        <v>7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f t="shared" si="52"/>
        <v>0</v>
      </c>
      <c r="AC267" s="9">
        <f t="shared" si="53"/>
        <v>0</v>
      </c>
      <c r="AD267" s="9">
        <f t="shared" si="54"/>
        <v>5.6149068322981366</v>
      </c>
      <c r="AE267" s="9">
        <f t="shared" si="55"/>
        <v>7.0130473637176056</v>
      </c>
      <c r="AF267" s="9">
        <f t="shared" si="56"/>
        <v>8.0634066587395932</v>
      </c>
      <c r="AG267" s="11">
        <f t="shared" si="57"/>
        <v>-100</v>
      </c>
      <c r="AH267" s="11">
        <f t="shared" si="58"/>
        <v>-100</v>
      </c>
      <c r="AI267" s="11">
        <f t="shared" si="59"/>
        <v>-100</v>
      </c>
      <c r="AJ267" s="8">
        <v>12</v>
      </c>
      <c r="AK267" s="7"/>
      <c r="AL267" s="8"/>
      <c r="AM267" s="7" t="s">
        <v>335</v>
      </c>
      <c r="AN267" s="7"/>
      <c r="AO267" s="9">
        <v>128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7" t="s">
        <v>81</v>
      </c>
      <c r="AV267" s="9">
        <v>0</v>
      </c>
      <c r="AW267" s="7"/>
      <c r="AX267" s="7" t="s">
        <v>63</v>
      </c>
      <c r="AY267" s="7"/>
      <c r="AZ267" s="7"/>
      <c r="BA267" s="7"/>
      <c r="BB267" s="7"/>
      <c r="BC267" s="7"/>
    </row>
    <row r="268" spans="1:55" x14ac:dyDescent="0.2">
      <c r="A268" s="7" t="s">
        <v>751</v>
      </c>
      <c r="B268" s="8">
        <v>8</v>
      </c>
      <c r="C268" s="7" t="s">
        <v>900</v>
      </c>
      <c r="D268" s="8">
        <v>10</v>
      </c>
      <c r="E268" s="7" t="s">
        <v>94</v>
      </c>
      <c r="F268" s="7" t="s">
        <v>901</v>
      </c>
      <c r="G268" s="7" t="s">
        <v>244</v>
      </c>
      <c r="H268" s="7" t="s">
        <v>696</v>
      </c>
      <c r="I268" s="7" t="s">
        <v>156</v>
      </c>
      <c r="J268" s="9">
        <v>4.5</v>
      </c>
      <c r="K268" s="10">
        <v>1300</v>
      </c>
      <c r="L268" s="9">
        <f t="shared" si="48"/>
        <v>18.181818181818183</v>
      </c>
      <c r="M268" s="9">
        <v>27.5</v>
      </c>
      <c r="N268" s="10">
        <v>400</v>
      </c>
      <c r="O268" s="10">
        <v>1700</v>
      </c>
      <c r="P268" s="11">
        <f t="shared" si="49"/>
        <v>-23.52941176470588</v>
      </c>
      <c r="Q268" s="7" t="s">
        <v>79</v>
      </c>
      <c r="R268" s="9"/>
      <c r="S268" s="9">
        <f t="shared" si="50"/>
        <v>0</v>
      </c>
      <c r="T268" s="11">
        <f t="shared" si="51"/>
        <v>0</v>
      </c>
      <c r="U268" s="7" t="s">
        <v>63</v>
      </c>
      <c r="V268" s="8">
        <v>8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f t="shared" si="52"/>
        <v>0</v>
      </c>
      <c r="AC268" s="9">
        <f t="shared" si="53"/>
        <v>0</v>
      </c>
      <c r="AD268" s="9">
        <f t="shared" si="54"/>
        <v>5.6149068322981366</v>
      </c>
      <c r="AE268" s="9">
        <f t="shared" si="55"/>
        <v>7.0130473637176056</v>
      </c>
      <c r="AF268" s="9">
        <f t="shared" si="56"/>
        <v>8.0634066587395932</v>
      </c>
      <c r="AG268" s="11">
        <f t="shared" si="57"/>
        <v>-100</v>
      </c>
      <c r="AH268" s="11">
        <f t="shared" si="58"/>
        <v>-100</v>
      </c>
      <c r="AI268" s="11">
        <f t="shared" si="59"/>
        <v>-100</v>
      </c>
      <c r="AJ268" s="8">
        <v>12</v>
      </c>
      <c r="AK268" s="7"/>
      <c r="AL268" s="8"/>
      <c r="AM268" s="7" t="s">
        <v>335</v>
      </c>
      <c r="AN268" s="7"/>
      <c r="AO268" s="9">
        <v>128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7" t="s">
        <v>81</v>
      </c>
      <c r="AV268" s="9">
        <v>0</v>
      </c>
      <c r="AW268" s="7"/>
      <c r="AX268" s="7" t="s">
        <v>63</v>
      </c>
      <c r="AY268" s="7"/>
      <c r="AZ268" s="7"/>
      <c r="BA268" s="7"/>
      <c r="BB268" s="7"/>
      <c r="BC268" s="7"/>
    </row>
    <row r="269" spans="1:55" x14ac:dyDescent="0.2">
      <c r="A269" s="7" t="s">
        <v>751</v>
      </c>
      <c r="B269" s="8">
        <v>8</v>
      </c>
      <c r="C269" s="7" t="s">
        <v>902</v>
      </c>
      <c r="D269" s="8">
        <v>11</v>
      </c>
      <c r="E269" s="7" t="s">
        <v>803</v>
      </c>
      <c r="F269" s="7" t="s">
        <v>148</v>
      </c>
      <c r="G269" s="7" t="s">
        <v>382</v>
      </c>
      <c r="H269" s="7" t="s">
        <v>422</v>
      </c>
      <c r="I269" s="7" t="s">
        <v>106</v>
      </c>
      <c r="J269" s="9">
        <v>10</v>
      </c>
      <c r="K269" s="10">
        <v>900</v>
      </c>
      <c r="L269" s="9">
        <f t="shared" si="48"/>
        <v>9.0909090909090917</v>
      </c>
      <c r="M269" s="9">
        <v>13.75</v>
      </c>
      <c r="N269" s="10">
        <v>300</v>
      </c>
      <c r="O269" s="10">
        <v>1200</v>
      </c>
      <c r="P269" s="11">
        <f t="shared" si="49"/>
        <v>-25</v>
      </c>
      <c r="Q269" s="7" t="s">
        <v>61</v>
      </c>
      <c r="R269" s="9"/>
      <c r="S269" s="9">
        <f t="shared" si="50"/>
        <v>0</v>
      </c>
      <c r="T269" s="11">
        <f t="shared" si="51"/>
        <v>0</v>
      </c>
      <c r="U269" s="7" t="s">
        <v>63</v>
      </c>
      <c r="V269" s="8">
        <v>9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f t="shared" si="52"/>
        <v>0</v>
      </c>
      <c r="AC269" s="9">
        <f t="shared" si="53"/>
        <v>0</v>
      </c>
      <c r="AD269" s="9">
        <f t="shared" si="54"/>
        <v>5.6149068322981366</v>
      </c>
      <c r="AE269" s="9">
        <f t="shared" si="55"/>
        <v>7.0130473637176056</v>
      </c>
      <c r="AF269" s="9">
        <f t="shared" si="56"/>
        <v>8.0634066587395932</v>
      </c>
      <c r="AG269" s="11">
        <f t="shared" si="57"/>
        <v>-100</v>
      </c>
      <c r="AH269" s="11">
        <f t="shared" si="58"/>
        <v>-100</v>
      </c>
      <c r="AI269" s="11">
        <f t="shared" si="59"/>
        <v>-100</v>
      </c>
      <c r="AJ269" s="8">
        <v>12</v>
      </c>
      <c r="AK269" s="7"/>
      <c r="AL269" s="8"/>
      <c r="AM269" s="7" t="s">
        <v>335</v>
      </c>
      <c r="AN269" s="7"/>
      <c r="AO269" s="9">
        <v>128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7" t="s">
        <v>81</v>
      </c>
      <c r="AV269" s="9">
        <v>0</v>
      </c>
      <c r="AW269" s="7"/>
      <c r="AX269" s="7" t="s">
        <v>63</v>
      </c>
      <c r="AY269" s="7"/>
      <c r="AZ269" s="7"/>
      <c r="BA269" s="7"/>
      <c r="BB269" s="7"/>
      <c r="BC269" s="7"/>
    </row>
    <row r="270" spans="1:55" x14ac:dyDescent="0.2">
      <c r="A270" s="7" t="s">
        <v>751</v>
      </c>
      <c r="B270" s="8">
        <v>8</v>
      </c>
      <c r="C270" s="7" t="s">
        <v>903</v>
      </c>
      <c r="D270" s="8">
        <v>12</v>
      </c>
      <c r="E270" s="7" t="s">
        <v>119</v>
      </c>
      <c r="F270" s="7" t="s">
        <v>904</v>
      </c>
      <c r="G270" s="7" t="s">
        <v>905</v>
      </c>
      <c r="H270" s="7" t="s">
        <v>906</v>
      </c>
      <c r="I270" s="7" t="s">
        <v>329</v>
      </c>
      <c r="J270" s="9">
        <v>15</v>
      </c>
      <c r="K270" s="10">
        <v>800</v>
      </c>
      <c r="L270" s="9">
        <f t="shared" si="48"/>
        <v>6.25</v>
      </c>
      <c r="M270" s="9">
        <v>9.4499999999999993</v>
      </c>
      <c r="N270" s="10">
        <v>200</v>
      </c>
      <c r="O270" s="10">
        <v>1000</v>
      </c>
      <c r="P270" s="11">
        <f t="shared" si="49"/>
        <v>-20</v>
      </c>
      <c r="Q270" s="7" t="s">
        <v>106</v>
      </c>
      <c r="R270" s="9"/>
      <c r="S270" s="9">
        <f t="shared" si="50"/>
        <v>0</v>
      </c>
      <c r="T270" s="11">
        <f t="shared" si="51"/>
        <v>0</v>
      </c>
      <c r="U270" s="7" t="s">
        <v>63</v>
      </c>
      <c r="V270" s="8">
        <v>11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f t="shared" si="52"/>
        <v>0</v>
      </c>
      <c r="AC270" s="9">
        <f t="shared" si="53"/>
        <v>0</v>
      </c>
      <c r="AD270" s="9">
        <f t="shared" si="54"/>
        <v>5.6149068322981366</v>
      </c>
      <c r="AE270" s="9">
        <f t="shared" si="55"/>
        <v>7.0130473637176056</v>
      </c>
      <c r="AF270" s="9">
        <f t="shared" si="56"/>
        <v>8.0634066587395932</v>
      </c>
      <c r="AG270" s="11">
        <f t="shared" si="57"/>
        <v>-100</v>
      </c>
      <c r="AH270" s="11">
        <f t="shared" si="58"/>
        <v>-100</v>
      </c>
      <c r="AI270" s="11">
        <f t="shared" si="59"/>
        <v>-100</v>
      </c>
      <c r="AJ270" s="8">
        <v>12</v>
      </c>
      <c r="AK270" s="7"/>
      <c r="AL270" s="8"/>
      <c r="AM270" s="7" t="s">
        <v>335</v>
      </c>
      <c r="AN270" s="7"/>
      <c r="AO270" s="9">
        <v>128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7" t="s">
        <v>81</v>
      </c>
      <c r="AV270" s="9">
        <v>0</v>
      </c>
      <c r="AW270" s="7"/>
      <c r="AX270" s="7" t="s">
        <v>63</v>
      </c>
      <c r="AY270" s="7"/>
      <c r="AZ270" s="7"/>
      <c r="BA270" s="7"/>
      <c r="BB270" s="7"/>
      <c r="BC270" s="7"/>
    </row>
    <row r="271" spans="1:55" x14ac:dyDescent="0.2">
      <c r="A271" s="7" t="s">
        <v>751</v>
      </c>
      <c r="B271" s="8">
        <v>8</v>
      </c>
      <c r="C271" s="7" t="s">
        <v>907</v>
      </c>
      <c r="D271" s="8">
        <v>13</v>
      </c>
      <c r="E271" s="7" t="s">
        <v>124</v>
      </c>
      <c r="F271" s="7" t="s">
        <v>95</v>
      </c>
      <c r="G271" s="7" t="s">
        <v>908</v>
      </c>
      <c r="H271" s="7" t="s">
        <v>279</v>
      </c>
      <c r="I271" s="7" t="s">
        <v>122</v>
      </c>
      <c r="J271" s="9">
        <v>4</v>
      </c>
      <c r="K271" s="10">
        <v>1400</v>
      </c>
      <c r="L271" s="9">
        <f t="shared" si="48"/>
        <v>20</v>
      </c>
      <c r="M271" s="9">
        <v>30.25</v>
      </c>
      <c r="N271" s="10">
        <v>500</v>
      </c>
      <c r="O271" s="10">
        <v>1900</v>
      </c>
      <c r="P271" s="11">
        <f t="shared" si="49"/>
        <v>-26.315789473684209</v>
      </c>
      <c r="Q271" s="7" t="s">
        <v>79</v>
      </c>
      <c r="R271" s="9"/>
      <c r="S271" s="9">
        <f t="shared" si="50"/>
        <v>0</v>
      </c>
      <c r="T271" s="11">
        <f t="shared" si="51"/>
        <v>0</v>
      </c>
      <c r="U271" s="7" t="s">
        <v>63</v>
      </c>
      <c r="V271" s="8">
        <v>3</v>
      </c>
      <c r="W271" s="9">
        <v>0</v>
      </c>
      <c r="X271" s="9">
        <v>0</v>
      </c>
      <c r="Y271" s="9">
        <v>312</v>
      </c>
      <c r="Z271" s="9">
        <v>312</v>
      </c>
      <c r="AA271" s="9">
        <v>8.1199999999999992</v>
      </c>
      <c r="AB271" s="9">
        <f t="shared" si="52"/>
        <v>5.9831578947368422</v>
      </c>
      <c r="AC271" s="9">
        <f t="shared" si="53"/>
        <v>4.2736842105263149</v>
      </c>
      <c r="AD271" s="9">
        <f t="shared" si="54"/>
        <v>5.6149068322981366</v>
      </c>
      <c r="AE271" s="9">
        <f t="shared" si="55"/>
        <v>7.0130473637176056</v>
      </c>
      <c r="AF271" s="9">
        <f t="shared" si="56"/>
        <v>8.0634066587395932</v>
      </c>
      <c r="AG271" s="11">
        <f t="shared" si="57"/>
        <v>-23.886818816953905</v>
      </c>
      <c r="AH271" s="11">
        <f t="shared" si="58"/>
        <v>-39.060953264960681</v>
      </c>
      <c r="AI271" s="11">
        <f t="shared" si="59"/>
        <v>-46.999024216467546</v>
      </c>
      <c r="AJ271" s="8">
        <v>12</v>
      </c>
      <c r="AK271" s="7"/>
      <c r="AL271" s="8"/>
      <c r="AM271" s="7" t="s">
        <v>335</v>
      </c>
      <c r="AN271" s="7"/>
      <c r="AO271" s="9">
        <v>128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7" t="s">
        <v>81</v>
      </c>
      <c r="AV271" s="9">
        <v>0</v>
      </c>
      <c r="AW271" s="7"/>
      <c r="AX271" s="7" t="s">
        <v>63</v>
      </c>
      <c r="AY271" s="7"/>
      <c r="AZ271" s="7"/>
      <c r="BA271" s="7"/>
      <c r="BB271" s="7"/>
      <c r="BC271" s="7"/>
    </row>
    <row r="272" spans="1:55" x14ac:dyDescent="0.2">
      <c r="A272" s="14" t="s">
        <v>751</v>
      </c>
      <c r="B272" s="15">
        <v>8</v>
      </c>
      <c r="C272" s="14" t="s">
        <v>909</v>
      </c>
      <c r="D272" s="15">
        <v>14</v>
      </c>
      <c r="E272" s="14" t="s">
        <v>57</v>
      </c>
      <c r="F272" s="14" t="s">
        <v>266</v>
      </c>
      <c r="G272" s="14" t="s">
        <v>496</v>
      </c>
      <c r="H272" s="14" t="s">
        <v>324</v>
      </c>
      <c r="I272" s="14" t="s">
        <v>79</v>
      </c>
      <c r="J272" s="16">
        <v>2.5</v>
      </c>
      <c r="K272" s="17">
        <v>1700</v>
      </c>
      <c r="L272" s="16">
        <f t="shared" si="48"/>
        <v>28.571428571428569</v>
      </c>
      <c r="M272" s="16">
        <v>0</v>
      </c>
      <c r="N272" s="17">
        <v>-1700</v>
      </c>
      <c r="O272" s="17">
        <v>0</v>
      </c>
      <c r="P272" s="18">
        <f t="shared" si="49"/>
        <v>0</v>
      </c>
      <c r="Q272" s="14"/>
      <c r="R272" s="16"/>
      <c r="S272" s="16">
        <f t="shared" si="50"/>
        <v>0</v>
      </c>
      <c r="T272" s="18">
        <f t="shared" si="51"/>
        <v>0</v>
      </c>
      <c r="U272" s="14" t="s">
        <v>63</v>
      </c>
      <c r="V272" s="15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f t="shared" si="52"/>
        <v>0</v>
      </c>
      <c r="AC272" s="16">
        <f t="shared" si="53"/>
        <v>0</v>
      </c>
      <c r="AD272" s="16">
        <f t="shared" si="54"/>
        <v>5.6149068322981366</v>
      </c>
      <c r="AE272" s="16">
        <f t="shared" si="55"/>
        <v>7.0130473637176056</v>
      </c>
      <c r="AF272" s="16">
        <f t="shared" si="56"/>
        <v>8.0634066587395932</v>
      </c>
      <c r="AG272" s="18">
        <f t="shared" si="57"/>
        <v>-100</v>
      </c>
      <c r="AH272" s="18">
        <f t="shared" si="58"/>
        <v>-100</v>
      </c>
      <c r="AI272" s="18">
        <f t="shared" si="59"/>
        <v>-100</v>
      </c>
      <c r="AJ272" s="15">
        <v>12</v>
      </c>
      <c r="AK272" s="14"/>
      <c r="AL272" s="15"/>
      <c r="AM272" s="14" t="s">
        <v>335</v>
      </c>
      <c r="AN272" s="14"/>
      <c r="AO272" s="16">
        <v>128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4"/>
      <c r="AV272" s="16">
        <v>0</v>
      </c>
      <c r="AW272" s="14"/>
      <c r="AX272" s="14" t="s">
        <v>63</v>
      </c>
      <c r="AY272" s="14"/>
      <c r="AZ272" s="14"/>
      <c r="BA272" s="14"/>
      <c r="BB272" s="14"/>
      <c r="BC272" s="14"/>
    </row>
    <row r="273" spans="1:55" x14ac:dyDescent="0.2">
      <c r="A273" s="14" t="s">
        <v>751</v>
      </c>
      <c r="B273" s="15">
        <v>8</v>
      </c>
      <c r="C273" s="14" t="s">
        <v>910</v>
      </c>
      <c r="D273" s="15">
        <v>15</v>
      </c>
      <c r="E273" s="14" t="s">
        <v>94</v>
      </c>
      <c r="F273" s="14" t="s">
        <v>95</v>
      </c>
      <c r="G273" s="14" t="s">
        <v>140</v>
      </c>
      <c r="H273" s="14" t="s">
        <v>136</v>
      </c>
      <c r="I273" s="14" t="s">
        <v>107</v>
      </c>
      <c r="J273" s="16">
        <v>8</v>
      </c>
      <c r="K273" s="17">
        <v>1000</v>
      </c>
      <c r="L273" s="16">
        <f t="shared" si="48"/>
        <v>11.111111111111111</v>
      </c>
      <c r="M273" s="16">
        <v>0</v>
      </c>
      <c r="N273" s="17">
        <v>-1000</v>
      </c>
      <c r="O273" s="17">
        <v>0</v>
      </c>
      <c r="P273" s="18">
        <f t="shared" si="49"/>
        <v>0</v>
      </c>
      <c r="Q273" s="14"/>
      <c r="R273" s="16"/>
      <c r="S273" s="16">
        <f t="shared" si="50"/>
        <v>0</v>
      </c>
      <c r="T273" s="18">
        <f t="shared" si="51"/>
        <v>0</v>
      </c>
      <c r="U273" s="14" t="s">
        <v>63</v>
      </c>
      <c r="V273" s="15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f t="shared" si="52"/>
        <v>0</v>
      </c>
      <c r="AC273" s="16">
        <f t="shared" si="53"/>
        <v>0</v>
      </c>
      <c r="AD273" s="16">
        <f t="shared" si="54"/>
        <v>5.6149068322981366</v>
      </c>
      <c r="AE273" s="16">
        <f t="shared" si="55"/>
        <v>7.0130473637176056</v>
      </c>
      <c r="AF273" s="16">
        <f t="shared" si="56"/>
        <v>8.0634066587395932</v>
      </c>
      <c r="AG273" s="18">
        <f t="shared" si="57"/>
        <v>-100</v>
      </c>
      <c r="AH273" s="18">
        <f t="shared" si="58"/>
        <v>-100</v>
      </c>
      <c r="AI273" s="18">
        <f t="shared" si="59"/>
        <v>-100</v>
      </c>
      <c r="AJ273" s="15">
        <v>12</v>
      </c>
      <c r="AK273" s="14"/>
      <c r="AL273" s="15"/>
      <c r="AM273" s="14" t="s">
        <v>335</v>
      </c>
      <c r="AN273" s="14"/>
      <c r="AO273" s="16">
        <v>128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4"/>
      <c r="AV273" s="16">
        <v>0</v>
      </c>
      <c r="AW273" s="14"/>
      <c r="AX273" s="14" t="s">
        <v>63</v>
      </c>
      <c r="AY273" s="14"/>
      <c r="AZ273" s="14"/>
      <c r="BA273" s="14"/>
      <c r="BB273" s="14"/>
      <c r="BC273" s="14"/>
    </row>
    <row r="274" spans="1:55" x14ac:dyDescent="0.2">
      <c r="A274" s="14" t="s">
        <v>751</v>
      </c>
      <c r="B274" s="15">
        <v>8</v>
      </c>
      <c r="C274" s="14" t="s">
        <v>911</v>
      </c>
      <c r="D274" s="15">
        <v>16</v>
      </c>
      <c r="E274" s="14" t="s">
        <v>257</v>
      </c>
      <c r="F274" s="14" t="s">
        <v>262</v>
      </c>
      <c r="G274" s="14" t="s">
        <v>912</v>
      </c>
      <c r="H274" s="14" t="s">
        <v>913</v>
      </c>
      <c r="I274" s="14" t="s">
        <v>78</v>
      </c>
      <c r="J274" s="16">
        <v>3</v>
      </c>
      <c r="K274" s="17">
        <v>1600</v>
      </c>
      <c r="L274" s="16">
        <f t="shared" si="48"/>
        <v>25</v>
      </c>
      <c r="M274" s="16">
        <v>0</v>
      </c>
      <c r="N274" s="17">
        <v>-1600</v>
      </c>
      <c r="O274" s="17">
        <v>0</v>
      </c>
      <c r="P274" s="18">
        <f t="shared" si="49"/>
        <v>0</v>
      </c>
      <c r="Q274" s="14"/>
      <c r="R274" s="16"/>
      <c r="S274" s="16">
        <f t="shared" si="50"/>
        <v>0</v>
      </c>
      <c r="T274" s="18">
        <f t="shared" si="51"/>
        <v>0</v>
      </c>
      <c r="U274" s="14" t="s">
        <v>63</v>
      </c>
      <c r="V274" s="15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f t="shared" si="52"/>
        <v>0</v>
      </c>
      <c r="AC274" s="16">
        <f t="shared" si="53"/>
        <v>0</v>
      </c>
      <c r="AD274" s="16">
        <f t="shared" si="54"/>
        <v>5.6149068322981366</v>
      </c>
      <c r="AE274" s="16">
        <f t="shared" si="55"/>
        <v>7.0130473637176056</v>
      </c>
      <c r="AF274" s="16">
        <f t="shared" si="56"/>
        <v>8.0634066587395932</v>
      </c>
      <c r="AG274" s="18">
        <f t="shared" si="57"/>
        <v>-100</v>
      </c>
      <c r="AH274" s="18">
        <f t="shared" si="58"/>
        <v>-100</v>
      </c>
      <c r="AI274" s="18">
        <f t="shared" si="59"/>
        <v>-100</v>
      </c>
      <c r="AJ274" s="15">
        <v>12</v>
      </c>
      <c r="AK274" s="14"/>
      <c r="AL274" s="15"/>
      <c r="AM274" s="14" t="s">
        <v>335</v>
      </c>
      <c r="AN274" s="14"/>
      <c r="AO274" s="16">
        <v>128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4"/>
      <c r="AV274" s="16">
        <v>0</v>
      </c>
      <c r="AW274" s="14"/>
      <c r="AX274" s="14" t="s">
        <v>63</v>
      </c>
      <c r="AY274" s="14"/>
      <c r="AZ274" s="14"/>
      <c r="BA274" s="14"/>
      <c r="BB274" s="14"/>
      <c r="BC274" s="14"/>
    </row>
    <row r="275" spans="1:55" x14ac:dyDescent="0.2">
      <c r="A275" s="19" t="s">
        <v>751</v>
      </c>
      <c r="B275" s="20">
        <v>9</v>
      </c>
      <c r="C275" s="19" t="s">
        <v>914</v>
      </c>
      <c r="D275" s="20">
        <v>1</v>
      </c>
      <c r="E275" s="19" t="s">
        <v>803</v>
      </c>
      <c r="F275" s="19" t="s">
        <v>915</v>
      </c>
      <c r="G275" s="19" t="s">
        <v>149</v>
      </c>
      <c r="H275" s="19" t="s">
        <v>916</v>
      </c>
      <c r="I275" s="19" t="s">
        <v>61</v>
      </c>
      <c r="J275" s="21">
        <v>6</v>
      </c>
      <c r="K275" s="22">
        <v>1200</v>
      </c>
      <c r="L275" s="21">
        <f t="shared" si="48"/>
        <v>14.285714285714285</v>
      </c>
      <c r="M275" s="21">
        <v>14.29</v>
      </c>
      <c r="N275" s="22">
        <v>0</v>
      </c>
      <c r="O275" s="22">
        <v>1200</v>
      </c>
      <c r="P275" s="23">
        <f t="shared" si="49"/>
        <v>0</v>
      </c>
      <c r="Q275" s="19" t="s">
        <v>61</v>
      </c>
      <c r="R275" s="21"/>
      <c r="S275" s="21">
        <f t="shared" si="50"/>
        <v>0</v>
      </c>
      <c r="T275" s="23">
        <f t="shared" si="51"/>
        <v>0</v>
      </c>
      <c r="U275" s="19" t="s">
        <v>63</v>
      </c>
      <c r="V275" s="20">
        <v>8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f t="shared" si="52"/>
        <v>0</v>
      </c>
      <c r="AC275" s="21">
        <f t="shared" si="53"/>
        <v>0</v>
      </c>
      <c r="AD275" s="21">
        <f t="shared" si="54"/>
        <v>7.2692307692307683</v>
      </c>
      <c r="AE275" s="21">
        <f t="shared" si="55"/>
        <v>7.0130473637176056</v>
      </c>
      <c r="AF275" s="21">
        <f t="shared" si="56"/>
        <v>8.0634066587395932</v>
      </c>
      <c r="AG275" s="23">
        <f t="shared" si="57"/>
        <v>-100</v>
      </c>
      <c r="AH275" s="23">
        <f t="shared" si="58"/>
        <v>-100</v>
      </c>
      <c r="AI275" s="23">
        <f t="shared" si="59"/>
        <v>-100</v>
      </c>
      <c r="AJ275" s="20">
        <v>9</v>
      </c>
      <c r="AK275" s="19"/>
      <c r="AL275" s="20"/>
      <c r="AM275" s="19" t="s">
        <v>65</v>
      </c>
      <c r="AN275" s="19"/>
      <c r="AO275" s="21">
        <v>64</v>
      </c>
      <c r="AP275" s="20">
        <v>0</v>
      </c>
      <c r="AQ275" s="20">
        <v>0</v>
      </c>
      <c r="AR275" s="20">
        <v>0</v>
      </c>
      <c r="AS275" s="20">
        <v>0</v>
      </c>
      <c r="AT275" s="20">
        <v>0</v>
      </c>
      <c r="AU275" s="19" t="s">
        <v>81</v>
      </c>
      <c r="AV275" s="21">
        <v>0</v>
      </c>
      <c r="AW275" s="19"/>
      <c r="AX275" s="19" t="s">
        <v>63</v>
      </c>
      <c r="AY275" s="19"/>
      <c r="AZ275" s="19"/>
      <c r="BA275" s="19"/>
      <c r="BB275" s="19"/>
      <c r="BC275" s="19"/>
    </row>
    <row r="276" spans="1:55" x14ac:dyDescent="0.2">
      <c r="A276" s="7" t="s">
        <v>751</v>
      </c>
      <c r="B276" s="8">
        <v>9</v>
      </c>
      <c r="C276" s="7" t="s">
        <v>917</v>
      </c>
      <c r="D276" s="8">
        <v>2</v>
      </c>
      <c r="E276" s="7" t="s">
        <v>94</v>
      </c>
      <c r="F276" s="7" t="s">
        <v>918</v>
      </c>
      <c r="G276" s="7" t="s">
        <v>919</v>
      </c>
      <c r="H276" s="7" t="s">
        <v>823</v>
      </c>
      <c r="I276" s="7" t="s">
        <v>172</v>
      </c>
      <c r="J276" s="9">
        <v>12</v>
      </c>
      <c r="K276" s="10">
        <v>800</v>
      </c>
      <c r="L276" s="9">
        <f t="shared" si="48"/>
        <v>7.6923076923076925</v>
      </c>
      <c r="M276" s="9">
        <v>7.69</v>
      </c>
      <c r="N276" s="10">
        <v>0</v>
      </c>
      <c r="O276" s="10">
        <v>800</v>
      </c>
      <c r="P276" s="11">
        <f t="shared" si="49"/>
        <v>0</v>
      </c>
      <c r="Q276" s="7" t="s">
        <v>172</v>
      </c>
      <c r="R276" s="9"/>
      <c r="S276" s="9">
        <f t="shared" si="50"/>
        <v>0</v>
      </c>
      <c r="T276" s="11">
        <f t="shared" si="51"/>
        <v>0</v>
      </c>
      <c r="U276" s="7" t="s">
        <v>63</v>
      </c>
      <c r="V276" s="8">
        <v>6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f t="shared" si="52"/>
        <v>0</v>
      </c>
      <c r="AC276" s="9">
        <f t="shared" si="53"/>
        <v>0</v>
      </c>
      <c r="AD276" s="9">
        <f t="shared" si="54"/>
        <v>7.2692307692307683</v>
      </c>
      <c r="AE276" s="9">
        <f t="shared" si="55"/>
        <v>7.0130473637176056</v>
      </c>
      <c r="AF276" s="9">
        <f t="shared" si="56"/>
        <v>8.0634066587395932</v>
      </c>
      <c r="AG276" s="11">
        <f t="shared" si="57"/>
        <v>-100</v>
      </c>
      <c r="AH276" s="11">
        <f t="shared" si="58"/>
        <v>-100</v>
      </c>
      <c r="AI276" s="11">
        <f t="shared" si="59"/>
        <v>-100</v>
      </c>
      <c r="AJ276" s="8">
        <v>9</v>
      </c>
      <c r="AK276" s="7"/>
      <c r="AL276" s="8"/>
      <c r="AM276" s="7" t="s">
        <v>65</v>
      </c>
      <c r="AN276" s="7"/>
      <c r="AO276" s="9">
        <v>64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7" t="s">
        <v>81</v>
      </c>
      <c r="AV276" s="9">
        <v>0</v>
      </c>
      <c r="AW276" s="7"/>
      <c r="AX276" s="7" t="s">
        <v>63</v>
      </c>
      <c r="AY276" s="7"/>
      <c r="AZ276" s="7"/>
      <c r="BA276" s="7"/>
      <c r="BB276" s="7"/>
      <c r="BC276" s="7"/>
    </row>
    <row r="277" spans="1:55" x14ac:dyDescent="0.2">
      <c r="A277" s="7" t="s">
        <v>751</v>
      </c>
      <c r="B277" s="8">
        <v>9</v>
      </c>
      <c r="C277" s="7" t="s">
        <v>920</v>
      </c>
      <c r="D277" s="8">
        <v>3</v>
      </c>
      <c r="E277" s="7" t="s">
        <v>124</v>
      </c>
      <c r="F277" s="7" t="s">
        <v>346</v>
      </c>
      <c r="G277" s="7" t="s">
        <v>324</v>
      </c>
      <c r="H277" s="7" t="s">
        <v>105</v>
      </c>
      <c r="I277" s="7" t="s">
        <v>156</v>
      </c>
      <c r="J277" s="9">
        <v>4.5</v>
      </c>
      <c r="K277" s="10">
        <v>1300</v>
      </c>
      <c r="L277" s="9">
        <f t="shared" si="48"/>
        <v>18.181818181818183</v>
      </c>
      <c r="M277" s="9">
        <v>18.18</v>
      </c>
      <c r="N277" s="10">
        <v>0</v>
      </c>
      <c r="O277" s="10">
        <v>1300</v>
      </c>
      <c r="P277" s="11">
        <f t="shared" si="49"/>
        <v>0</v>
      </c>
      <c r="Q277" s="7" t="s">
        <v>156</v>
      </c>
      <c r="R277" s="9"/>
      <c r="S277" s="9">
        <f t="shared" si="50"/>
        <v>0</v>
      </c>
      <c r="T277" s="11">
        <f t="shared" si="51"/>
        <v>0</v>
      </c>
      <c r="U277" s="7" t="s">
        <v>63</v>
      </c>
      <c r="V277" s="8">
        <v>3</v>
      </c>
      <c r="W277" s="9">
        <v>0</v>
      </c>
      <c r="X277" s="9">
        <v>0</v>
      </c>
      <c r="Y277" s="9">
        <v>388</v>
      </c>
      <c r="Z277" s="9">
        <v>388</v>
      </c>
      <c r="AA277" s="9">
        <v>8.8800000000000008</v>
      </c>
      <c r="AB277" s="9">
        <f t="shared" si="52"/>
        <v>8.8800000000000008</v>
      </c>
      <c r="AC277" s="9">
        <f t="shared" si="53"/>
        <v>6.8307692307692314</v>
      </c>
      <c r="AD277" s="9">
        <f t="shared" si="54"/>
        <v>7.2692307692307683</v>
      </c>
      <c r="AE277" s="9">
        <f t="shared" si="55"/>
        <v>7.0130473637176056</v>
      </c>
      <c r="AF277" s="9">
        <f t="shared" si="56"/>
        <v>8.0634066587395932</v>
      </c>
      <c r="AG277" s="11">
        <f t="shared" si="57"/>
        <v>-6.0317460317460112</v>
      </c>
      <c r="AH277" s="11">
        <f t="shared" si="58"/>
        <v>-2.5991287880273046</v>
      </c>
      <c r="AI277" s="11">
        <f t="shared" si="59"/>
        <v>-15.286807178878384</v>
      </c>
      <c r="AJ277" s="8">
        <v>9</v>
      </c>
      <c r="AK277" s="7"/>
      <c r="AL277" s="8"/>
      <c r="AM277" s="7" t="s">
        <v>65</v>
      </c>
      <c r="AN277" s="7"/>
      <c r="AO277" s="9">
        <v>64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7" t="s">
        <v>81</v>
      </c>
      <c r="AV277" s="9">
        <v>0</v>
      </c>
      <c r="AW277" s="7"/>
      <c r="AX277" s="7" t="s">
        <v>63</v>
      </c>
      <c r="AY277" s="7"/>
      <c r="AZ277" s="7"/>
      <c r="BA277" s="7"/>
      <c r="BB277" s="7"/>
      <c r="BC277" s="7"/>
    </row>
    <row r="278" spans="1:55" x14ac:dyDescent="0.2">
      <c r="A278" s="7" t="s">
        <v>751</v>
      </c>
      <c r="B278" s="8">
        <v>9</v>
      </c>
      <c r="C278" s="7" t="s">
        <v>921</v>
      </c>
      <c r="D278" s="8">
        <v>4</v>
      </c>
      <c r="E278" s="7" t="s">
        <v>922</v>
      </c>
      <c r="F278" s="7" t="s">
        <v>825</v>
      </c>
      <c r="G278" s="7" t="s">
        <v>684</v>
      </c>
      <c r="H278" s="7" t="s">
        <v>923</v>
      </c>
      <c r="I278" s="7" t="s">
        <v>107</v>
      </c>
      <c r="J278" s="9">
        <v>8</v>
      </c>
      <c r="K278" s="10">
        <v>1000</v>
      </c>
      <c r="L278" s="9">
        <f t="shared" si="48"/>
        <v>11.111111111111111</v>
      </c>
      <c r="M278" s="9">
        <v>11.11</v>
      </c>
      <c r="N278" s="10">
        <v>0</v>
      </c>
      <c r="O278" s="10">
        <v>1000</v>
      </c>
      <c r="P278" s="11">
        <f t="shared" si="49"/>
        <v>0</v>
      </c>
      <c r="Q278" s="7" t="s">
        <v>107</v>
      </c>
      <c r="R278" s="9"/>
      <c r="S278" s="9">
        <f t="shared" si="50"/>
        <v>0</v>
      </c>
      <c r="T278" s="11">
        <f t="shared" si="51"/>
        <v>0</v>
      </c>
      <c r="U278" s="7" t="s">
        <v>63</v>
      </c>
      <c r="V278" s="8">
        <v>5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f t="shared" si="52"/>
        <v>0</v>
      </c>
      <c r="AC278" s="9">
        <f t="shared" si="53"/>
        <v>0</v>
      </c>
      <c r="AD278" s="9">
        <f t="shared" si="54"/>
        <v>7.2692307692307683</v>
      </c>
      <c r="AE278" s="9">
        <f t="shared" si="55"/>
        <v>7.0130473637176056</v>
      </c>
      <c r="AF278" s="9">
        <f t="shared" si="56"/>
        <v>8.0634066587395932</v>
      </c>
      <c r="AG278" s="11">
        <f t="shared" si="57"/>
        <v>-100</v>
      </c>
      <c r="AH278" s="11">
        <f t="shared" si="58"/>
        <v>-100</v>
      </c>
      <c r="AI278" s="11">
        <f t="shared" si="59"/>
        <v>-100</v>
      </c>
      <c r="AJ278" s="8">
        <v>9</v>
      </c>
      <c r="AK278" s="7"/>
      <c r="AL278" s="8"/>
      <c r="AM278" s="7" t="s">
        <v>65</v>
      </c>
      <c r="AN278" s="7"/>
      <c r="AO278" s="9">
        <v>64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7" t="s">
        <v>81</v>
      </c>
      <c r="AV278" s="9">
        <v>0</v>
      </c>
      <c r="AW278" s="7"/>
      <c r="AX278" s="7" t="s">
        <v>63</v>
      </c>
      <c r="AY278" s="7"/>
      <c r="AZ278" s="7"/>
      <c r="BA278" s="7"/>
      <c r="BB278" s="7"/>
      <c r="BC278" s="7"/>
    </row>
    <row r="279" spans="1:55" x14ac:dyDescent="0.2">
      <c r="A279" s="7" t="s">
        <v>751</v>
      </c>
      <c r="B279" s="8">
        <v>9</v>
      </c>
      <c r="C279" s="7" t="s">
        <v>924</v>
      </c>
      <c r="D279" s="8">
        <v>5</v>
      </c>
      <c r="E279" s="7" t="s">
        <v>111</v>
      </c>
      <c r="F279" s="7" t="s">
        <v>337</v>
      </c>
      <c r="G279" s="7" t="s">
        <v>238</v>
      </c>
      <c r="H279" s="7" t="s">
        <v>190</v>
      </c>
      <c r="I279" s="7" t="s">
        <v>329</v>
      </c>
      <c r="J279" s="9">
        <v>15</v>
      </c>
      <c r="K279" s="10">
        <v>800</v>
      </c>
      <c r="L279" s="9">
        <f t="shared" si="48"/>
        <v>6.25</v>
      </c>
      <c r="M279" s="9">
        <v>6.25</v>
      </c>
      <c r="N279" s="10">
        <v>0</v>
      </c>
      <c r="O279" s="10">
        <v>800</v>
      </c>
      <c r="P279" s="11">
        <f t="shared" si="49"/>
        <v>0</v>
      </c>
      <c r="Q279" s="7" t="s">
        <v>329</v>
      </c>
      <c r="R279" s="9"/>
      <c r="S279" s="9">
        <f t="shared" si="50"/>
        <v>0</v>
      </c>
      <c r="T279" s="11">
        <f t="shared" si="51"/>
        <v>0</v>
      </c>
      <c r="U279" s="7" t="s">
        <v>63</v>
      </c>
      <c r="V279" s="8">
        <v>7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f t="shared" si="52"/>
        <v>0</v>
      </c>
      <c r="AC279" s="9">
        <f t="shared" si="53"/>
        <v>0</v>
      </c>
      <c r="AD279" s="9">
        <f t="shared" si="54"/>
        <v>7.2692307692307683</v>
      </c>
      <c r="AE279" s="9">
        <f t="shared" si="55"/>
        <v>7.0130473637176056</v>
      </c>
      <c r="AF279" s="9">
        <f t="shared" si="56"/>
        <v>8.0634066587395932</v>
      </c>
      <c r="AG279" s="11">
        <f t="shared" si="57"/>
        <v>-100</v>
      </c>
      <c r="AH279" s="11">
        <f t="shared" si="58"/>
        <v>-100</v>
      </c>
      <c r="AI279" s="11">
        <f t="shared" si="59"/>
        <v>-100</v>
      </c>
      <c r="AJ279" s="8">
        <v>9</v>
      </c>
      <c r="AK279" s="7"/>
      <c r="AL279" s="8"/>
      <c r="AM279" s="7" t="s">
        <v>65</v>
      </c>
      <c r="AN279" s="7"/>
      <c r="AO279" s="9">
        <v>64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7" t="s">
        <v>81</v>
      </c>
      <c r="AV279" s="9">
        <v>0</v>
      </c>
      <c r="AW279" s="7"/>
      <c r="AX279" s="7" t="s">
        <v>63</v>
      </c>
      <c r="AY279" s="7"/>
      <c r="AZ279" s="7"/>
      <c r="BA279" s="7"/>
      <c r="BB279" s="7"/>
      <c r="BC279" s="7"/>
    </row>
    <row r="280" spans="1:55" x14ac:dyDescent="0.2">
      <c r="A280" s="7" t="s">
        <v>751</v>
      </c>
      <c r="B280" s="8">
        <v>9</v>
      </c>
      <c r="C280" s="7" t="s">
        <v>925</v>
      </c>
      <c r="D280" s="8">
        <v>6</v>
      </c>
      <c r="E280" s="7" t="s">
        <v>771</v>
      </c>
      <c r="F280" s="7" t="s">
        <v>337</v>
      </c>
      <c r="G280" s="7" t="s">
        <v>884</v>
      </c>
      <c r="H280" s="7" t="s">
        <v>303</v>
      </c>
      <c r="I280" s="7" t="s">
        <v>122</v>
      </c>
      <c r="J280" s="9">
        <v>4</v>
      </c>
      <c r="K280" s="10">
        <v>1400</v>
      </c>
      <c r="L280" s="9">
        <f t="shared" si="48"/>
        <v>20</v>
      </c>
      <c r="M280" s="9">
        <v>20</v>
      </c>
      <c r="N280" s="10">
        <v>0</v>
      </c>
      <c r="O280" s="10">
        <v>1400</v>
      </c>
      <c r="P280" s="11">
        <f t="shared" si="49"/>
        <v>0</v>
      </c>
      <c r="Q280" s="7" t="s">
        <v>122</v>
      </c>
      <c r="R280" s="9"/>
      <c r="S280" s="9">
        <f t="shared" si="50"/>
        <v>0</v>
      </c>
      <c r="T280" s="11">
        <f t="shared" si="51"/>
        <v>0</v>
      </c>
      <c r="U280" s="7" t="s">
        <v>63</v>
      </c>
      <c r="V280" s="8">
        <v>1</v>
      </c>
      <c r="W280" s="9">
        <v>900</v>
      </c>
      <c r="X280" s="9">
        <v>428</v>
      </c>
      <c r="Y280" s="9">
        <v>308</v>
      </c>
      <c r="Z280" s="9">
        <v>1636</v>
      </c>
      <c r="AA280" s="9">
        <v>41.36</v>
      </c>
      <c r="AB280" s="9">
        <f t="shared" si="52"/>
        <v>41.36</v>
      </c>
      <c r="AC280" s="9">
        <f t="shared" si="53"/>
        <v>29.542857142857141</v>
      </c>
      <c r="AD280" s="9">
        <f t="shared" si="54"/>
        <v>7.2692307692307683</v>
      </c>
      <c r="AE280" s="9">
        <f t="shared" si="55"/>
        <v>7.0130473637176056</v>
      </c>
      <c r="AF280" s="9">
        <f t="shared" si="56"/>
        <v>8.0634066587395932</v>
      </c>
      <c r="AG280" s="11">
        <f t="shared" si="57"/>
        <v>306.40967498110354</v>
      </c>
      <c r="AH280" s="11">
        <f t="shared" si="58"/>
        <v>321.25563411561672</v>
      </c>
      <c r="AI280" s="11">
        <f t="shared" si="59"/>
        <v>266.38183330164628</v>
      </c>
      <c r="AJ280" s="8">
        <v>9</v>
      </c>
      <c r="AK280" s="7"/>
      <c r="AL280" s="8"/>
      <c r="AM280" s="7" t="s">
        <v>65</v>
      </c>
      <c r="AN280" s="7"/>
      <c r="AO280" s="9">
        <v>64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7" t="s">
        <v>81</v>
      </c>
      <c r="AV280" s="9">
        <v>0</v>
      </c>
      <c r="AW280" s="7"/>
      <c r="AX280" s="7" t="s">
        <v>63</v>
      </c>
      <c r="AY280" s="7"/>
      <c r="AZ280" s="7"/>
      <c r="BA280" s="7"/>
      <c r="BB280" s="7"/>
      <c r="BC280" s="7"/>
    </row>
    <row r="281" spans="1:55" x14ac:dyDescent="0.2">
      <c r="A281" s="7" t="s">
        <v>751</v>
      </c>
      <c r="B281" s="8">
        <v>9</v>
      </c>
      <c r="C281" s="7" t="s">
        <v>926</v>
      </c>
      <c r="D281" s="8">
        <v>7</v>
      </c>
      <c r="E281" s="7" t="s">
        <v>187</v>
      </c>
      <c r="F281" s="7" t="s">
        <v>188</v>
      </c>
      <c r="G281" s="7" t="s">
        <v>105</v>
      </c>
      <c r="H281" s="7" t="s">
        <v>445</v>
      </c>
      <c r="I281" s="7" t="s">
        <v>61</v>
      </c>
      <c r="J281" s="9">
        <v>6</v>
      </c>
      <c r="K281" s="10">
        <v>1200</v>
      </c>
      <c r="L281" s="9">
        <f t="shared" si="48"/>
        <v>14.285714285714285</v>
      </c>
      <c r="M281" s="9">
        <v>14.29</v>
      </c>
      <c r="N281" s="10">
        <v>0</v>
      </c>
      <c r="O281" s="10">
        <v>1200</v>
      </c>
      <c r="P281" s="11">
        <f t="shared" si="49"/>
        <v>0</v>
      </c>
      <c r="Q281" s="7" t="s">
        <v>61</v>
      </c>
      <c r="R281" s="9"/>
      <c r="S281" s="9">
        <f t="shared" si="50"/>
        <v>0</v>
      </c>
      <c r="T281" s="11">
        <f t="shared" si="51"/>
        <v>0</v>
      </c>
      <c r="U281" s="7" t="s">
        <v>63</v>
      </c>
      <c r="V281" s="8">
        <v>9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f t="shared" si="52"/>
        <v>0</v>
      </c>
      <c r="AC281" s="9">
        <f t="shared" si="53"/>
        <v>0</v>
      </c>
      <c r="AD281" s="9">
        <f t="shared" si="54"/>
        <v>7.2692307692307683</v>
      </c>
      <c r="AE281" s="9">
        <f t="shared" si="55"/>
        <v>7.0130473637176056</v>
      </c>
      <c r="AF281" s="9">
        <f t="shared" si="56"/>
        <v>8.0634066587395932</v>
      </c>
      <c r="AG281" s="11">
        <f t="shared" si="57"/>
        <v>-100</v>
      </c>
      <c r="AH281" s="11">
        <f t="shared" si="58"/>
        <v>-100</v>
      </c>
      <c r="AI281" s="11">
        <f t="shared" si="59"/>
        <v>-100</v>
      </c>
      <c r="AJ281" s="8">
        <v>9</v>
      </c>
      <c r="AK281" s="7"/>
      <c r="AL281" s="8"/>
      <c r="AM281" s="7" t="s">
        <v>65</v>
      </c>
      <c r="AN281" s="7"/>
      <c r="AO281" s="9">
        <v>64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7" t="s">
        <v>81</v>
      </c>
      <c r="AV281" s="9">
        <v>0</v>
      </c>
      <c r="AW281" s="7"/>
      <c r="AX281" s="7" t="s">
        <v>63</v>
      </c>
      <c r="AY281" s="7"/>
      <c r="AZ281" s="7"/>
      <c r="BA281" s="7"/>
      <c r="BB281" s="7"/>
      <c r="BC281" s="7"/>
    </row>
    <row r="282" spans="1:55" x14ac:dyDescent="0.2">
      <c r="A282" s="7" t="s">
        <v>751</v>
      </c>
      <c r="B282" s="8">
        <v>9</v>
      </c>
      <c r="C282" s="7" t="s">
        <v>927</v>
      </c>
      <c r="D282" s="8">
        <v>8</v>
      </c>
      <c r="E282" s="7" t="s">
        <v>193</v>
      </c>
      <c r="F282" s="7" t="s">
        <v>928</v>
      </c>
      <c r="G282" s="7" t="s">
        <v>419</v>
      </c>
      <c r="H282" s="7" t="s">
        <v>794</v>
      </c>
      <c r="I282" s="7" t="s">
        <v>61</v>
      </c>
      <c r="J282" s="9">
        <v>6</v>
      </c>
      <c r="K282" s="10">
        <v>1200</v>
      </c>
      <c r="L282" s="9">
        <f t="shared" si="48"/>
        <v>14.285714285714285</v>
      </c>
      <c r="M282" s="9">
        <v>14.29</v>
      </c>
      <c r="N282" s="10">
        <v>0</v>
      </c>
      <c r="O282" s="10">
        <v>1200</v>
      </c>
      <c r="P282" s="11">
        <f t="shared" si="49"/>
        <v>0</v>
      </c>
      <c r="Q282" s="7" t="s">
        <v>61</v>
      </c>
      <c r="R282" s="9"/>
      <c r="S282" s="9">
        <f t="shared" si="50"/>
        <v>0</v>
      </c>
      <c r="T282" s="11">
        <f t="shared" si="51"/>
        <v>0</v>
      </c>
      <c r="U282" s="7" t="s">
        <v>63</v>
      </c>
      <c r="V282" s="8">
        <v>4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f t="shared" si="52"/>
        <v>0</v>
      </c>
      <c r="AC282" s="9">
        <f t="shared" si="53"/>
        <v>0</v>
      </c>
      <c r="AD282" s="9">
        <f t="shared" si="54"/>
        <v>7.2692307692307683</v>
      </c>
      <c r="AE282" s="9">
        <f t="shared" si="55"/>
        <v>7.0130473637176056</v>
      </c>
      <c r="AF282" s="9">
        <f t="shared" si="56"/>
        <v>8.0634066587395932</v>
      </c>
      <c r="AG282" s="11">
        <f t="shared" si="57"/>
        <v>-100</v>
      </c>
      <c r="AH282" s="11">
        <f t="shared" si="58"/>
        <v>-100</v>
      </c>
      <c r="AI282" s="11">
        <f t="shared" si="59"/>
        <v>-100</v>
      </c>
      <c r="AJ282" s="8">
        <v>9</v>
      </c>
      <c r="AK282" s="7"/>
      <c r="AL282" s="8"/>
      <c r="AM282" s="7" t="s">
        <v>65</v>
      </c>
      <c r="AN282" s="7"/>
      <c r="AO282" s="9">
        <v>64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7" t="s">
        <v>81</v>
      </c>
      <c r="AV282" s="9">
        <v>0</v>
      </c>
      <c r="AW282" s="7"/>
      <c r="AX282" s="7" t="s">
        <v>63</v>
      </c>
      <c r="AY282" s="7"/>
      <c r="AZ282" s="7"/>
      <c r="BA282" s="7"/>
      <c r="BB282" s="7"/>
      <c r="BC282" s="7"/>
    </row>
    <row r="283" spans="1:55" x14ac:dyDescent="0.2">
      <c r="A283" s="7" t="s">
        <v>751</v>
      </c>
      <c r="B283" s="8">
        <v>9</v>
      </c>
      <c r="C283" s="7" t="s">
        <v>929</v>
      </c>
      <c r="D283" s="8">
        <v>9</v>
      </c>
      <c r="E283" s="7" t="s">
        <v>198</v>
      </c>
      <c r="F283" s="7" t="s">
        <v>654</v>
      </c>
      <c r="G283" s="7" t="s">
        <v>930</v>
      </c>
      <c r="H283" s="7" t="s">
        <v>931</v>
      </c>
      <c r="I283" s="7" t="s">
        <v>115</v>
      </c>
      <c r="J283" s="9">
        <v>3.5</v>
      </c>
      <c r="K283" s="10">
        <v>1500</v>
      </c>
      <c r="L283" s="9">
        <f t="shared" si="48"/>
        <v>22.222222222222221</v>
      </c>
      <c r="M283" s="9">
        <v>22.22</v>
      </c>
      <c r="N283" s="10">
        <v>0</v>
      </c>
      <c r="O283" s="10">
        <v>1500</v>
      </c>
      <c r="P283" s="11">
        <f t="shared" si="49"/>
        <v>0</v>
      </c>
      <c r="Q283" s="7" t="s">
        <v>115</v>
      </c>
      <c r="R283" s="9"/>
      <c r="S283" s="9">
        <f t="shared" si="50"/>
        <v>0</v>
      </c>
      <c r="T283" s="11">
        <f t="shared" si="51"/>
        <v>0</v>
      </c>
      <c r="U283" s="7" t="s">
        <v>63</v>
      </c>
      <c r="V283" s="8">
        <v>2</v>
      </c>
      <c r="W283" s="9">
        <v>0</v>
      </c>
      <c r="X283" s="9">
        <v>644</v>
      </c>
      <c r="Y283" s="9">
        <v>392</v>
      </c>
      <c r="Z283" s="9">
        <v>1036</v>
      </c>
      <c r="AA283" s="9">
        <v>25.36</v>
      </c>
      <c r="AB283" s="9">
        <f t="shared" si="52"/>
        <v>25.36</v>
      </c>
      <c r="AC283" s="9">
        <f t="shared" si="53"/>
        <v>16.906666666666666</v>
      </c>
      <c r="AD283" s="9">
        <f t="shared" si="54"/>
        <v>7.2692307692307683</v>
      </c>
      <c r="AE283" s="9">
        <f t="shared" si="55"/>
        <v>7.0130473637176056</v>
      </c>
      <c r="AF283" s="9">
        <f t="shared" si="56"/>
        <v>8.0634066587395932</v>
      </c>
      <c r="AG283" s="11">
        <f t="shared" si="57"/>
        <v>132.57848324514993</v>
      </c>
      <c r="AH283" s="11">
        <f t="shared" si="58"/>
        <v>141.074468627351</v>
      </c>
      <c r="AI283" s="11">
        <f t="shared" si="59"/>
        <v>109.67151208158687</v>
      </c>
      <c r="AJ283" s="8">
        <v>9</v>
      </c>
      <c r="AK283" s="7"/>
      <c r="AL283" s="8"/>
      <c r="AM283" s="7" t="s">
        <v>65</v>
      </c>
      <c r="AN283" s="7"/>
      <c r="AO283" s="9">
        <v>64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7" t="s">
        <v>81</v>
      </c>
      <c r="AV283" s="9">
        <v>0</v>
      </c>
      <c r="AW283" s="7"/>
      <c r="AX283" s="7" t="s">
        <v>63</v>
      </c>
      <c r="AY283" s="7"/>
      <c r="AZ283" s="7"/>
      <c r="BA283" s="7"/>
      <c r="BB283" s="7"/>
      <c r="BC283" s="7"/>
    </row>
    <row r="284" spans="1:55" x14ac:dyDescent="0.2">
      <c r="A284" s="19" t="s">
        <v>751</v>
      </c>
      <c r="B284" s="20">
        <v>10</v>
      </c>
      <c r="C284" s="19" t="s">
        <v>932</v>
      </c>
      <c r="D284" s="20">
        <v>1</v>
      </c>
      <c r="E284" s="19" t="s">
        <v>352</v>
      </c>
      <c r="F284" s="19" t="s">
        <v>738</v>
      </c>
      <c r="G284" s="19" t="s">
        <v>875</v>
      </c>
      <c r="H284" s="19" t="s">
        <v>933</v>
      </c>
      <c r="I284" s="19" t="s">
        <v>107</v>
      </c>
      <c r="J284" s="21">
        <v>8</v>
      </c>
      <c r="K284" s="22">
        <v>1000</v>
      </c>
      <c r="L284" s="21">
        <f t="shared" si="48"/>
        <v>11.111111111111111</v>
      </c>
      <c r="M284" s="21">
        <v>17.39</v>
      </c>
      <c r="N284" s="22">
        <v>300</v>
      </c>
      <c r="O284" s="22">
        <v>1300</v>
      </c>
      <c r="P284" s="23">
        <f t="shared" si="49"/>
        <v>-23.076923076923077</v>
      </c>
      <c r="Q284" s="19" t="s">
        <v>62</v>
      </c>
      <c r="R284" s="21"/>
      <c r="S284" s="21">
        <f t="shared" si="50"/>
        <v>0</v>
      </c>
      <c r="T284" s="23">
        <f t="shared" si="51"/>
        <v>0</v>
      </c>
      <c r="U284" s="19" t="s">
        <v>63</v>
      </c>
      <c r="V284" s="20">
        <v>2</v>
      </c>
      <c r="W284" s="21">
        <v>0</v>
      </c>
      <c r="X284" s="21">
        <v>746</v>
      </c>
      <c r="Y284" s="21">
        <v>406</v>
      </c>
      <c r="Z284" s="21">
        <v>1152</v>
      </c>
      <c r="AA284" s="21">
        <v>26.52</v>
      </c>
      <c r="AB284" s="21">
        <f t="shared" si="52"/>
        <v>20.400000000000002</v>
      </c>
      <c r="AC284" s="21">
        <f t="shared" si="53"/>
        <v>20.399999999999999</v>
      </c>
      <c r="AD284" s="21">
        <f t="shared" si="54"/>
        <v>7.1138461538461533</v>
      </c>
      <c r="AE284" s="21">
        <f t="shared" si="55"/>
        <v>7.0130473637176056</v>
      </c>
      <c r="AF284" s="21">
        <f t="shared" si="56"/>
        <v>8.0634066587395932</v>
      </c>
      <c r="AG284" s="23">
        <f t="shared" si="57"/>
        <v>186.76470588235293</v>
      </c>
      <c r="AH284" s="23">
        <f t="shared" si="58"/>
        <v>190.88638564656705</v>
      </c>
      <c r="AI284" s="23">
        <f t="shared" si="59"/>
        <v>152.9948055874037</v>
      </c>
      <c r="AJ284" s="20">
        <v>10</v>
      </c>
      <c r="AK284" s="19"/>
      <c r="AL284" s="20"/>
      <c r="AM284" s="19" t="s">
        <v>213</v>
      </c>
      <c r="AN284" s="19"/>
      <c r="AO284" s="21">
        <v>64</v>
      </c>
      <c r="AP284" s="20">
        <v>0</v>
      </c>
      <c r="AQ284" s="20">
        <v>0</v>
      </c>
      <c r="AR284" s="20">
        <v>0</v>
      </c>
      <c r="AS284" s="20">
        <v>0</v>
      </c>
      <c r="AT284" s="20">
        <v>0</v>
      </c>
      <c r="AU284" s="19" t="s">
        <v>81</v>
      </c>
      <c r="AV284" s="21">
        <v>0</v>
      </c>
      <c r="AW284" s="19"/>
      <c r="AX284" s="19" t="s">
        <v>63</v>
      </c>
      <c r="AY284" s="19"/>
      <c r="AZ284" s="19"/>
      <c r="BA284" s="19"/>
      <c r="BB284" s="19"/>
      <c r="BC284" s="19"/>
    </row>
    <row r="285" spans="1:55" x14ac:dyDescent="0.2">
      <c r="A285" s="7" t="s">
        <v>751</v>
      </c>
      <c r="B285" s="8">
        <v>10</v>
      </c>
      <c r="C285" s="7" t="s">
        <v>934</v>
      </c>
      <c r="D285" s="8">
        <v>2</v>
      </c>
      <c r="E285" s="7" t="s">
        <v>124</v>
      </c>
      <c r="F285" s="7" t="s">
        <v>337</v>
      </c>
      <c r="G285" s="7" t="s">
        <v>935</v>
      </c>
      <c r="H285" s="7" t="s">
        <v>675</v>
      </c>
      <c r="I285" s="7" t="s">
        <v>62</v>
      </c>
      <c r="J285" s="9">
        <v>5</v>
      </c>
      <c r="K285" s="10">
        <v>1300</v>
      </c>
      <c r="L285" s="9">
        <f t="shared" si="48"/>
        <v>16.666666666666664</v>
      </c>
      <c r="M285" s="9">
        <v>26.08</v>
      </c>
      <c r="N285" s="10">
        <v>400</v>
      </c>
      <c r="O285" s="10">
        <v>1700</v>
      </c>
      <c r="P285" s="11">
        <f t="shared" si="49"/>
        <v>-23.52941176470588</v>
      </c>
      <c r="Q285" s="7" t="s">
        <v>78</v>
      </c>
      <c r="R285" s="9"/>
      <c r="S285" s="9">
        <f t="shared" si="50"/>
        <v>0</v>
      </c>
      <c r="T285" s="11">
        <f t="shared" si="51"/>
        <v>0</v>
      </c>
      <c r="U285" s="7" t="s">
        <v>63</v>
      </c>
      <c r="V285" s="8">
        <v>4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f t="shared" si="52"/>
        <v>0</v>
      </c>
      <c r="AC285" s="9">
        <f t="shared" si="53"/>
        <v>0</v>
      </c>
      <c r="AD285" s="9">
        <f t="shared" si="54"/>
        <v>7.1138461538461533</v>
      </c>
      <c r="AE285" s="9">
        <f t="shared" si="55"/>
        <v>7.0130473637176056</v>
      </c>
      <c r="AF285" s="9">
        <f t="shared" si="56"/>
        <v>8.0634066587395932</v>
      </c>
      <c r="AG285" s="11">
        <f t="shared" si="57"/>
        <v>-100</v>
      </c>
      <c r="AH285" s="11">
        <f t="shared" si="58"/>
        <v>-100</v>
      </c>
      <c r="AI285" s="11">
        <f t="shared" si="59"/>
        <v>-100</v>
      </c>
      <c r="AJ285" s="8">
        <v>10</v>
      </c>
      <c r="AK285" s="7"/>
      <c r="AL285" s="8"/>
      <c r="AM285" s="7" t="s">
        <v>213</v>
      </c>
      <c r="AN285" s="7"/>
      <c r="AO285" s="9">
        <v>64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7" t="s">
        <v>81</v>
      </c>
      <c r="AV285" s="9">
        <v>0</v>
      </c>
      <c r="AW285" s="7"/>
      <c r="AX285" s="7" t="s">
        <v>63</v>
      </c>
      <c r="AY285" s="7"/>
      <c r="AZ285" s="7"/>
      <c r="BA285" s="7"/>
      <c r="BB285" s="7"/>
      <c r="BC285" s="7"/>
    </row>
    <row r="286" spans="1:55" x14ac:dyDescent="0.2">
      <c r="A286" s="7" t="s">
        <v>751</v>
      </c>
      <c r="B286" s="8">
        <v>10</v>
      </c>
      <c r="C286" s="7" t="s">
        <v>936</v>
      </c>
      <c r="D286" s="8">
        <v>3</v>
      </c>
      <c r="E286" s="7" t="s">
        <v>198</v>
      </c>
      <c r="F286" s="7" t="s">
        <v>738</v>
      </c>
      <c r="G286" s="7" t="s">
        <v>937</v>
      </c>
      <c r="H286" s="7" t="s">
        <v>938</v>
      </c>
      <c r="I286" s="7" t="s">
        <v>78</v>
      </c>
      <c r="J286" s="9">
        <v>3</v>
      </c>
      <c r="K286" s="10">
        <v>1600</v>
      </c>
      <c r="L286" s="9">
        <f t="shared" si="48"/>
        <v>25</v>
      </c>
      <c r="M286" s="9">
        <v>39.119999999999997</v>
      </c>
      <c r="N286" s="10">
        <v>600</v>
      </c>
      <c r="O286" s="10">
        <v>2200</v>
      </c>
      <c r="P286" s="11">
        <f t="shared" si="49"/>
        <v>-27.27272727272727</v>
      </c>
      <c r="Q286" s="7" t="s">
        <v>99</v>
      </c>
      <c r="R286" s="9"/>
      <c r="S286" s="9">
        <f t="shared" si="50"/>
        <v>0</v>
      </c>
      <c r="T286" s="11">
        <f t="shared" si="51"/>
        <v>0</v>
      </c>
      <c r="U286" s="7" t="s">
        <v>63</v>
      </c>
      <c r="V286" s="8">
        <v>3</v>
      </c>
      <c r="W286" s="9">
        <v>0</v>
      </c>
      <c r="X286" s="9">
        <v>0</v>
      </c>
      <c r="Y286" s="9">
        <v>278</v>
      </c>
      <c r="Z286" s="9">
        <v>278</v>
      </c>
      <c r="AA286" s="9">
        <v>7.78</v>
      </c>
      <c r="AB286" s="9">
        <f t="shared" si="52"/>
        <v>5.6581818181818182</v>
      </c>
      <c r="AC286" s="9">
        <f t="shared" si="53"/>
        <v>3.5363636363636366</v>
      </c>
      <c r="AD286" s="9">
        <f t="shared" si="54"/>
        <v>7.1138461538461533</v>
      </c>
      <c r="AE286" s="9">
        <f t="shared" si="55"/>
        <v>7.0130473637176056</v>
      </c>
      <c r="AF286" s="9">
        <f t="shared" si="56"/>
        <v>8.0634066587395932</v>
      </c>
      <c r="AG286" s="11">
        <f t="shared" si="57"/>
        <v>-50.289005976722237</v>
      </c>
      <c r="AH286" s="11">
        <f t="shared" si="58"/>
        <v>-49.574508014030926</v>
      </c>
      <c r="AI286" s="11">
        <f t="shared" si="59"/>
        <v>-56.14305732018714</v>
      </c>
      <c r="AJ286" s="8">
        <v>10</v>
      </c>
      <c r="AK286" s="7"/>
      <c r="AL286" s="8"/>
      <c r="AM286" s="7" t="s">
        <v>213</v>
      </c>
      <c r="AN286" s="7"/>
      <c r="AO286" s="9">
        <v>64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7" t="s">
        <v>81</v>
      </c>
      <c r="AV286" s="9">
        <v>0</v>
      </c>
      <c r="AW286" s="7"/>
      <c r="AX286" s="7" t="s">
        <v>63</v>
      </c>
      <c r="AY286" s="7"/>
      <c r="AZ286" s="7"/>
      <c r="BA286" s="7"/>
      <c r="BB286" s="7"/>
      <c r="BC286" s="7"/>
    </row>
    <row r="287" spans="1:55" x14ac:dyDescent="0.2">
      <c r="A287" s="7" t="s">
        <v>751</v>
      </c>
      <c r="B287" s="8">
        <v>10</v>
      </c>
      <c r="C287" s="7" t="s">
        <v>939</v>
      </c>
      <c r="D287" s="8">
        <v>4</v>
      </c>
      <c r="E287" s="7" t="s">
        <v>803</v>
      </c>
      <c r="F287" s="7" t="s">
        <v>693</v>
      </c>
      <c r="G287" s="7" t="s">
        <v>823</v>
      </c>
      <c r="H287" s="7" t="s">
        <v>105</v>
      </c>
      <c r="I287" s="7" t="s">
        <v>207</v>
      </c>
      <c r="J287" s="9">
        <v>20</v>
      </c>
      <c r="K287" s="10">
        <v>700</v>
      </c>
      <c r="L287" s="9">
        <f t="shared" si="48"/>
        <v>4.7619047619047619</v>
      </c>
      <c r="M287" s="9">
        <v>7.45</v>
      </c>
      <c r="N287" s="10">
        <v>100</v>
      </c>
      <c r="O287" s="10">
        <v>800</v>
      </c>
      <c r="P287" s="11">
        <f t="shared" si="49"/>
        <v>-12.5</v>
      </c>
      <c r="Q287" s="7" t="s">
        <v>172</v>
      </c>
      <c r="R287" s="9"/>
      <c r="S287" s="9">
        <f t="shared" si="50"/>
        <v>0</v>
      </c>
      <c r="T287" s="11">
        <f t="shared" si="51"/>
        <v>0</v>
      </c>
      <c r="U287" s="7" t="s">
        <v>63</v>
      </c>
      <c r="V287" s="8">
        <v>10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f t="shared" si="52"/>
        <v>0</v>
      </c>
      <c r="AC287" s="9">
        <f t="shared" si="53"/>
        <v>0</v>
      </c>
      <c r="AD287" s="9">
        <f t="shared" si="54"/>
        <v>7.1138461538461533</v>
      </c>
      <c r="AE287" s="9">
        <f t="shared" si="55"/>
        <v>7.0130473637176056</v>
      </c>
      <c r="AF287" s="9">
        <f t="shared" si="56"/>
        <v>8.0634066587395932</v>
      </c>
      <c r="AG287" s="11">
        <f t="shared" si="57"/>
        <v>-100</v>
      </c>
      <c r="AH287" s="11">
        <f t="shared" si="58"/>
        <v>-100</v>
      </c>
      <c r="AI287" s="11">
        <f t="shared" si="59"/>
        <v>-100</v>
      </c>
      <c r="AJ287" s="8">
        <v>10</v>
      </c>
      <c r="AK287" s="7"/>
      <c r="AL287" s="8"/>
      <c r="AM287" s="7" t="s">
        <v>213</v>
      </c>
      <c r="AN287" s="7"/>
      <c r="AO287" s="9">
        <v>64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7" t="s">
        <v>81</v>
      </c>
      <c r="AV287" s="9">
        <v>0</v>
      </c>
      <c r="AW287" s="7"/>
      <c r="AX287" s="7" t="s">
        <v>63</v>
      </c>
      <c r="AY287" s="7"/>
      <c r="AZ287" s="7"/>
      <c r="BA287" s="7"/>
      <c r="BB287" s="7"/>
      <c r="BC287" s="7"/>
    </row>
    <row r="288" spans="1:55" x14ac:dyDescent="0.2">
      <c r="A288" s="7" t="s">
        <v>751</v>
      </c>
      <c r="B288" s="8">
        <v>10</v>
      </c>
      <c r="C288" s="7" t="s">
        <v>940</v>
      </c>
      <c r="D288" s="8">
        <v>5</v>
      </c>
      <c r="E288" s="7" t="s">
        <v>102</v>
      </c>
      <c r="F288" s="7" t="s">
        <v>199</v>
      </c>
      <c r="G288" s="7" t="s">
        <v>465</v>
      </c>
      <c r="H288" s="7" t="s">
        <v>941</v>
      </c>
      <c r="I288" s="7" t="s">
        <v>379</v>
      </c>
      <c r="J288" s="9">
        <v>50</v>
      </c>
      <c r="K288" s="10">
        <v>400</v>
      </c>
      <c r="L288" s="9">
        <f t="shared" si="48"/>
        <v>1.9607843137254901</v>
      </c>
      <c r="M288" s="9">
        <v>3.07</v>
      </c>
      <c r="N288" s="10">
        <v>0</v>
      </c>
      <c r="O288" s="10">
        <v>400</v>
      </c>
      <c r="P288" s="11">
        <f t="shared" si="49"/>
        <v>0</v>
      </c>
      <c r="Q288" s="7" t="s">
        <v>942</v>
      </c>
      <c r="R288" s="9"/>
      <c r="S288" s="9">
        <f t="shared" si="50"/>
        <v>0</v>
      </c>
      <c r="T288" s="11">
        <f t="shared" si="51"/>
        <v>0</v>
      </c>
      <c r="U288" s="7" t="s">
        <v>63</v>
      </c>
      <c r="V288" s="8">
        <v>9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f t="shared" si="52"/>
        <v>0</v>
      </c>
      <c r="AC288" s="9">
        <f t="shared" si="53"/>
        <v>0</v>
      </c>
      <c r="AD288" s="9">
        <f t="shared" si="54"/>
        <v>7.1138461538461533</v>
      </c>
      <c r="AE288" s="9">
        <f t="shared" si="55"/>
        <v>7.0130473637176056</v>
      </c>
      <c r="AF288" s="9">
        <f t="shared" si="56"/>
        <v>8.0634066587395932</v>
      </c>
      <c r="AG288" s="11">
        <f t="shared" si="57"/>
        <v>-100</v>
      </c>
      <c r="AH288" s="11">
        <f t="shared" si="58"/>
        <v>-100</v>
      </c>
      <c r="AI288" s="11">
        <f t="shared" si="59"/>
        <v>-100</v>
      </c>
      <c r="AJ288" s="8">
        <v>10</v>
      </c>
      <c r="AK288" s="7"/>
      <c r="AL288" s="8"/>
      <c r="AM288" s="7" t="s">
        <v>213</v>
      </c>
      <c r="AN288" s="7"/>
      <c r="AO288" s="9">
        <v>64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7" t="s">
        <v>81</v>
      </c>
      <c r="AV288" s="9">
        <v>0</v>
      </c>
      <c r="AW288" s="7"/>
      <c r="AX288" s="7" t="s">
        <v>63</v>
      </c>
      <c r="AY288" s="7"/>
      <c r="AZ288" s="7"/>
      <c r="BA288" s="7"/>
      <c r="BB288" s="7"/>
      <c r="BC288" s="7"/>
    </row>
    <row r="289" spans="1:55" x14ac:dyDescent="0.2">
      <c r="A289" s="14" t="s">
        <v>751</v>
      </c>
      <c r="B289" s="15">
        <v>10</v>
      </c>
      <c r="C289" s="14" t="s">
        <v>943</v>
      </c>
      <c r="D289" s="15">
        <v>6</v>
      </c>
      <c r="E289" s="14" t="s">
        <v>187</v>
      </c>
      <c r="F289" s="14" t="s">
        <v>188</v>
      </c>
      <c r="G289" s="14" t="s">
        <v>944</v>
      </c>
      <c r="H289" s="14" t="s">
        <v>945</v>
      </c>
      <c r="I289" s="14" t="s">
        <v>122</v>
      </c>
      <c r="J289" s="16">
        <v>4</v>
      </c>
      <c r="K289" s="17">
        <v>1400</v>
      </c>
      <c r="L289" s="16">
        <f t="shared" si="48"/>
        <v>20</v>
      </c>
      <c r="M289" s="16">
        <v>0</v>
      </c>
      <c r="N289" s="17">
        <v>-1400</v>
      </c>
      <c r="O289" s="17">
        <v>0</v>
      </c>
      <c r="P289" s="18">
        <f t="shared" si="49"/>
        <v>0</v>
      </c>
      <c r="Q289" s="14"/>
      <c r="R289" s="16"/>
      <c r="S289" s="16">
        <f t="shared" si="50"/>
        <v>0</v>
      </c>
      <c r="T289" s="18">
        <f t="shared" si="51"/>
        <v>0</v>
      </c>
      <c r="U289" s="14" t="s">
        <v>63</v>
      </c>
      <c r="V289" s="15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f t="shared" si="52"/>
        <v>0</v>
      </c>
      <c r="AC289" s="16">
        <f t="shared" si="53"/>
        <v>0</v>
      </c>
      <c r="AD289" s="16">
        <f t="shared" si="54"/>
        <v>7.1138461538461533</v>
      </c>
      <c r="AE289" s="16">
        <f t="shared" si="55"/>
        <v>7.0130473637176056</v>
      </c>
      <c r="AF289" s="16">
        <f t="shared" si="56"/>
        <v>8.0634066587395932</v>
      </c>
      <c r="AG289" s="18">
        <f t="shared" si="57"/>
        <v>-100</v>
      </c>
      <c r="AH289" s="18">
        <f t="shared" si="58"/>
        <v>-100</v>
      </c>
      <c r="AI289" s="18">
        <f t="shared" si="59"/>
        <v>-100</v>
      </c>
      <c r="AJ289" s="15">
        <v>10</v>
      </c>
      <c r="AK289" s="14"/>
      <c r="AL289" s="15"/>
      <c r="AM289" s="14" t="s">
        <v>213</v>
      </c>
      <c r="AN289" s="14"/>
      <c r="AO289" s="16">
        <v>64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4"/>
      <c r="AV289" s="16">
        <v>0</v>
      </c>
      <c r="AW289" s="14"/>
      <c r="AX289" s="14" t="s">
        <v>63</v>
      </c>
      <c r="AY289" s="14"/>
      <c r="AZ289" s="14"/>
      <c r="BA289" s="14"/>
      <c r="BB289" s="14"/>
      <c r="BC289" s="14"/>
    </row>
    <row r="290" spans="1:55" x14ac:dyDescent="0.2">
      <c r="A290" s="7" t="s">
        <v>751</v>
      </c>
      <c r="B290" s="8">
        <v>10</v>
      </c>
      <c r="C290" s="7" t="s">
        <v>946</v>
      </c>
      <c r="D290" s="8">
        <v>7</v>
      </c>
      <c r="E290" s="7" t="s">
        <v>57</v>
      </c>
      <c r="F290" s="7" t="s">
        <v>188</v>
      </c>
      <c r="G290" s="7" t="s">
        <v>947</v>
      </c>
      <c r="H290" s="7" t="s">
        <v>948</v>
      </c>
      <c r="I290" s="7" t="s">
        <v>107</v>
      </c>
      <c r="J290" s="9">
        <v>8</v>
      </c>
      <c r="K290" s="10">
        <v>1000</v>
      </c>
      <c r="L290" s="9">
        <f t="shared" si="48"/>
        <v>11.111111111111111</v>
      </c>
      <c r="M290" s="9">
        <v>17.39</v>
      </c>
      <c r="N290" s="10">
        <v>300</v>
      </c>
      <c r="O290" s="10">
        <v>1300</v>
      </c>
      <c r="P290" s="11">
        <f t="shared" si="49"/>
        <v>-23.076923076923077</v>
      </c>
      <c r="Q290" s="7" t="s">
        <v>62</v>
      </c>
      <c r="R290" s="9"/>
      <c r="S290" s="9">
        <f t="shared" si="50"/>
        <v>0</v>
      </c>
      <c r="T290" s="11">
        <f t="shared" si="51"/>
        <v>0</v>
      </c>
      <c r="U290" s="7" t="s">
        <v>63</v>
      </c>
      <c r="V290" s="8">
        <v>1</v>
      </c>
      <c r="W290" s="9">
        <v>1782</v>
      </c>
      <c r="X290" s="9">
        <v>1016</v>
      </c>
      <c r="Y290" s="9">
        <v>520</v>
      </c>
      <c r="Z290" s="9">
        <v>3318</v>
      </c>
      <c r="AA290" s="9">
        <v>58.18</v>
      </c>
      <c r="AB290" s="9">
        <f t="shared" si="52"/>
        <v>44.753846153846155</v>
      </c>
      <c r="AC290" s="9">
        <f t="shared" si="53"/>
        <v>44.753846153846148</v>
      </c>
      <c r="AD290" s="9">
        <f t="shared" si="54"/>
        <v>7.1138461538461533</v>
      </c>
      <c r="AE290" s="9">
        <f t="shared" si="55"/>
        <v>7.0130473637176056</v>
      </c>
      <c r="AF290" s="9">
        <f t="shared" si="56"/>
        <v>8.0634066587395932</v>
      </c>
      <c r="AG290" s="11">
        <f t="shared" si="57"/>
        <v>529.10899653979243</v>
      </c>
      <c r="AH290" s="11">
        <f t="shared" si="58"/>
        <v>538.15120350366783</v>
      </c>
      <c r="AI290" s="11">
        <f t="shared" si="59"/>
        <v>455.02404936180795</v>
      </c>
      <c r="AJ290" s="8">
        <v>10</v>
      </c>
      <c r="AK290" s="7"/>
      <c r="AL290" s="8"/>
      <c r="AM290" s="7" t="s">
        <v>213</v>
      </c>
      <c r="AN290" s="7"/>
      <c r="AO290" s="9">
        <v>64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7" t="s">
        <v>81</v>
      </c>
      <c r="AV290" s="9">
        <v>0</v>
      </c>
      <c r="AW290" s="7"/>
      <c r="AX290" s="7" t="s">
        <v>63</v>
      </c>
      <c r="AY290" s="7"/>
      <c r="AZ290" s="7"/>
      <c r="BA290" s="7"/>
      <c r="BB290" s="7"/>
      <c r="BC290" s="7"/>
    </row>
    <row r="291" spans="1:55" x14ac:dyDescent="0.2">
      <c r="A291" s="7" t="s">
        <v>751</v>
      </c>
      <c r="B291" s="8">
        <v>10</v>
      </c>
      <c r="C291" s="7" t="s">
        <v>949</v>
      </c>
      <c r="D291" s="8">
        <v>8</v>
      </c>
      <c r="E291" s="7" t="s">
        <v>687</v>
      </c>
      <c r="F291" s="7" t="s">
        <v>408</v>
      </c>
      <c r="G291" s="7" t="s">
        <v>950</v>
      </c>
      <c r="H291" s="7" t="s">
        <v>951</v>
      </c>
      <c r="I291" s="7" t="s">
        <v>61</v>
      </c>
      <c r="J291" s="9">
        <v>6</v>
      </c>
      <c r="K291" s="10">
        <v>1200</v>
      </c>
      <c r="L291" s="9">
        <f t="shared" si="48"/>
        <v>14.285714285714285</v>
      </c>
      <c r="M291" s="9">
        <v>22.36</v>
      </c>
      <c r="N291" s="10">
        <v>400</v>
      </c>
      <c r="O291" s="10">
        <v>1600</v>
      </c>
      <c r="P291" s="11">
        <f t="shared" si="49"/>
        <v>-25</v>
      </c>
      <c r="Q291" s="7" t="s">
        <v>115</v>
      </c>
      <c r="R291" s="9"/>
      <c r="S291" s="9">
        <f t="shared" si="50"/>
        <v>0</v>
      </c>
      <c r="T291" s="11">
        <f t="shared" si="51"/>
        <v>0</v>
      </c>
      <c r="U291" s="7" t="s">
        <v>63</v>
      </c>
      <c r="V291" s="8">
        <v>8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f t="shared" si="52"/>
        <v>0</v>
      </c>
      <c r="AC291" s="9">
        <f t="shared" si="53"/>
        <v>0</v>
      </c>
      <c r="AD291" s="9">
        <f t="shared" si="54"/>
        <v>7.1138461538461533</v>
      </c>
      <c r="AE291" s="9">
        <f t="shared" si="55"/>
        <v>7.0130473637176056</v>
      </c>
      <c r="AF291" s="9">
        <f t="shared" si="56"/>
        <v>8.0634066587395932</v>
      </c>
      <c r="AG291" s="11">
        <f t="shared" si="57"/>
        <v>-100</v>
      </c>
      <c r="AH291" s="11">
        <f t="shared" si="58"/>
        <v>-100</v>
      </c>
      <c r="AI291" s="11">
        <f t="shared" si="59"/>
        <v>-100</v>
      </c>
      <c r="AJ291" s="8">
        <v>10</v>
      </c>
      <c r="AK291" s="7"/>
      <c r="AL291" s="8"/>
      <c r="AM291" s="7" t="s">
        <v>213</v>
      </c>
      <c r="AN291" s="7"/>
      <c r="AO291" s="9">
        <v>64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7" t="s">
        <v>81</v>
      </c>
      <c r="AV291" s="9">
        <v>0</v>
      </c>
      <c r="AW291" s="7"/>
      <c r="AX291" s="7" t="s">
        <v>63</v>
      </c>
      <c r="AY291" s="7"/>
      <c r="AZ291" s="7"/>
      <c r="BA291" s="7"/>
      <c r="BB291" s="7"/>
      <c r="BC291" s="7"/>
    </row>
    <row r="292" spans="1:55" x14ac:dyDescent="0.2">
      <c r="A292" s="7" t="s">
        <v>751</v>
      </c>
      <c r="B292" s="8">
        <v>10</v>
      </c>
      <c r="C292" s="7" t="s">
        <v>952</v>
      </c>
      <c r="D292" s="8">
        <v>9</v>
      </c>
      <c r="E292" s="7" t="s">
        <v>193</v>
      </c>
      <c r="F292" s="7" t="s">
        <v>753</v>
      </c>
      <c r="G292" s="7" t="s">
        <v>678</v>
      </c>
      <c r="H292" s="7" t="s">
        <v>953</v>
      </c>
      <c r="I292" s="7" t="s">
        <v>62</v>
      </c>
      <c r="J292" s="9">
        <v>5</v>
      </c>
      <c r="K292" s="10">
        <v>1300</v>
      </c>
      <c r="L292" s="9">
        <f t="shared" si="48"/>
        <v>16.666666666666664</v>
      </c>
      <c r="M292" s="9">
        <v>26.08</v>
      </c>
      <c r="N292" s="10">
        <v>400</v>
      </c>
      <c r="O292" s="10">
        <v>1700</v>
      </c>
      <c r="P292" s="11">
        <f t="shared" si="49"/>
        <v>-23.52941176470588</v>
      </c>
      <c r="Q292" s="7" t="s">
        <v>78</v>
      </c>
      <c r="R292" s="9"/>
      <c r="S292" s="9">
        <f t="shared" si="50"/>
        <v>0</v>
      </c>
      <c r="T292" s="11">
        <f t="shared" si="51"/>
        <v>0</v>
      </c>
      <c r="U292" s="7" t="s">
        <v>63</v>
      </c>
      <c r="V292" s="8">
        <v>5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f t="shared" si="52"/>
        <v>0</v>
      </c>
      <c r="AC292" s="9">
        <f t="shared" si="53"/>
        <v>0</v>
      </c>
      <c r="AD292" s="9">
        <f t="shared" si="54"/>
        <v>7.1138461538461533</v>
      </c>
      <c r="AE292" s="9">
        <f t="shared" si="55"/>
        <v>7.0130473637176056</v>
      </c>
      <c r="AF292" s="9">
        <f t="shared" si="56"/>
        <v>8.0634066587395932</v>
      </c>
      <c r="AG292" s="11">
        <f t="shared" si="57"/>
        <v>-100</v>
      </c>
      <c r="AH292" s="11">
        <f t="shared" si="58"/>
        <v>-100</v>
      </c>
      <c r="AI292" s="11">
        <f t="shared" si="59"/>
        <v>-100</v>
      </c>
      <c r="AJ292" s="8">
        <v>10</v>
      </c>
      <c r="AK292" s="7"/>
      <c r="AL292" s="8"/>
      <c r="AM292" s="7" t="s">
        <v>213</v>
      </c>
      <c r="AN292" s="7"/>
      <c r="AO292" s="9">
        <v>64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7" t="s">
        <v>81</v>
      </c>
      <c r="AV292" s="9">
        <v>0</v>
      </c>
      <c r="AW292" s="7"/>
      <c r="AX292" s="7" t="s">
        <v>63</v>
      </c>
      <c r="AY292" s="7"/>
      <c r="AZ292" s="7"/>
      <c r="BA292" s="7"/>
      <c r="BB292" s="7"/>
      <c r="BC292" s="7"/>
    </row>
    <row r="293" spans="1:55" x14ac:dyDescent="0.2">
      <c r="A293" s="7" t="s">
        <v>751</v>
      </c>
      <c r="B293" s="8">
        <v>10</v>
      </c>
      <c r="C293" s="7" t="s">
        <v>954</v>
      </c>
      <c r="D293" s="8">
        <v>10</v>
      </c>
      <c r="E293" s="7" t="s">
        <v>771</v>
      </c>
      <c r="F293" s="7" t="s">
        <v>337</v>
      </c>
      <c r="G293" s="7" t="s">
        <v>955</v>
      </c>
      <c r="H293" s="7" t="s">
        <v>501</v>
      </c>
      <c r="I293" s="7" t="s">
        <v>329</v>
      </c>
      <c r="J293" s="9">
        <v>15</v>
      </c>
      <c r="K293" s="10">
        <v>800</v>
      </c>
      <c r="L293" s="9">
        <f t="shared" si="48"/>
        <v>6.25</v>
      </c>
      <c r="M293" s="9">
        <v>9.7799999999999994</v>
      </c>
      <c r="N293" s="10">
        <v>200</v>
      </c>
      <c r="O293" s="10">
        <v>1000</v>
      </c>
      <c r="P293" s="11">
        <f t="shared" si="49"/>
        <v>-20</v>
      </c>
      <c r="Q293" s="7" t="s">
        <v>597</v>
      </c>
      <c r="R293" s="9"/>
      <c r="S293" s="9">
        <f t="shared" si="50"/>
        <v>0</v>
      </c>
      <c r="T293" s="11">
        <f t="shared" si="51"/>
        <v>0</v>
      </c>
      <c r="U293" s="7" t="s">
        <v>63</v>
      </c>
      <c r="V293" s="8">
        <v>6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f t="shared" si="52"/>
        <v>0</v>
      </c>
      <c r="AC293" s="9">
        <f t="shared" si="53"/>
        <v>0</v>
      </c>
      <c r="AD293" s="9">
        <f t="shared" si="54"/>
        <v>7.1138461538461533</v>
      </c>
      <c r="AE293" s="9">
        <f t="shared" si="55"/>
        <v>7.0130473637176056</v>
      </c>
      <c r="AF293" s="9">
        <f t="shared" si="56"/>
        <v>8.0634066587395932</v>
      </c>
      <c r="AG293" s="11">
        <f t="shared" si="57"/>
        <v>-100</v>
      </c>
      <c r="AH293" s="11">
        <f t="shared" si="58"/>
        <v>-100</v>
      </c>
      <c r="AI293" s="11">
        <f t="shared" si="59"/>
        <v>-100</v>
      </c>
      <c r="AJ293" s="8">
        <v>10</v>
      </c>
      <c r="AK293" s="7"/>
      <c r="AL293" s="8"/>
      <c r="AM293" s="7" t="s">
        <v>213</v>
      </c>
      <c r="AN293" s="7"/>
      <c r="AO293" s="9">
        <v>64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7" t="s">
        <v>81</v>
      </c>
      <c r="AV293" s="9">
        <v>0</v>
      </c>
      <c r="AW293" s="7"/>
      <c r="AX293" s="7" t="s">
        <v>63</v>
      </c>
      <c r="AY293" s="7"/>
      <c r="AZ293" s="7"/>
      <c r="BA293" s="7"/>
      <c r="BB293" s="7"/>
      <c r="BC293" s="7"/>
    </row>
    <row r="294" spans="1:55" x14ac:dyDescent="0.2">
      <c r="A294" s="7" t="s">
        <v>751</v>
      </c>
      <c r="B294" s="8">
        <v>10</v>
      </c>
      <c r="C294" s="7" t="s">
        <v>956</v>
      </c>
      <c r="D294" s="8">
        <v>11</v>
      </c>
      <c r="E294" s="7" t="s">
        <v>94</v>
      </c>
      <c r="F294" s="7" t="s">
        <v>337</v>
      </c>
      <c r="G294" s="7" t="s">
        <v>957</v>
      </c>
      <c r="H294" s="7" t="s">
        <v>958</v>
      </c>
      <c r="I294" s="7" t="s">
        <v>329</v>
      </c>
      <c r="J294" s="9">
        <v>15</v>
      </c>
      <c r="K294" s="10">
        <v>800</v>
      </c>
      <c r="L294" s="9">
        <f t="shared" si="48"/>
        <v>6.25</v>
      </c>
      <c r="M294" s="9">
        <v>9.7799999999999994</v>
      </c>
      <c r="N294" s="10">
        <v>200</v>
      </c>
      <c r="O294" s="10">
        <v>1000</v>
      </c>
      <c r="P294" s="11">
        <f t="shared" si="49"/>
        <v>-20</v>
      </c>
      <c r="Q294" s="7" t="s">
        <v>597</v>
      </c>
      <c r="R294" s="9"/>
      <c r="S294" s="9">
        <f t="shared" si="50"/>
        <v>0</v>
      </c>
      <c r="T294" s="11">
        <f t="shared" si="51"/>
        <v>0</v>
      </c>
      <c r="U294" s="7" t="s">
        <v>63</v>
      </c>
      <c r="V294" s="8">
        <v>7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f t="shared" si="52"/>
        <v>0</v>
      </c>
      <c r="AC294" s="9">
        <f t="shared" si="53"/>
        <v>0</v>
      </c>
      <c r="AD294" s="9">
        <f t="shared" si="54"/>
        <v>7.1138461538461533</v>
      </c>
      <c r="AE294" s="9">
        <f t="shared" si="55"/>
        <v>7.0130473637176056</v>
      </c>
      <c r="AF294" s="9">
        <f t="shared" si="56"/>
        <v>8.0634066587395932</v>
      </c>
      <c r="AG294" s="11">
        <f t="shared" si="57"/>
        <v>-100</v>
      </c>
      <c r="AH294" s="11">
        <f t="shared" si="58"/>
        <v>-100</v>
      </c>
      <c r="AI294" s="11">
        <f t="shared" si="59"/>
        <v>-100</v>
      </c>
      <c r="AJ294" s="8">
        <v>10</v>
      </c>
      <c r="AK294" s="7"/>
      <c r="AL294" s="8"/>
      <c r="AM294" s="7" t="s">
        <v>213</v>
      </c>
      <c r="AN294" s="7"/>
      <c r="AO294" s="9">
        <v>64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7" t="s">
        <v>81</v>
      </c>
      <c r="AV294" s="9">
        <v>0</v>
      </c>
      <c r="AW294" s="7"/>
      <c r="AX294" s="7" t="s">
        <v>63</v>
      </c>
      <c r="AY294" s="7"/>
      <c r="AZ294" s="7"/>
      <c r="BA294" s="7"/>
      <c r="BB294" s="7"/>
      <c r="BC294" s="7"/>
    </row>
    <row r="295" spans="1:55" x14ac:dyDescent="0.2">
      <c r="A295" s="14" t="s">
        <v>751</v>
      </c>
      <c r="B295" s="15">
        <v>10</v>
      </c>
      <c r="C295" s="14" t="s">
        <v>959</v>
      </c>
      <c r="D295" s="15">
        <v>12</v>
      </c>
      <c r="E295" s="14" t="s">
        <v>205</v>
      </c>
      <c r="F295" s="14" t="s">
        <v>588</v>
      </c>
      <c r="G295" s="14" t="s">
        <v>794</v>
      </c>
      <c r="H295" s="14" t="s">
        <v>393</v>
      </c>
      <c r="I295" s="14" t="s">
        <v>98</v>
      </c>
      <c r="J295" s="16">
        <v>2</v>
      </c>
      <c r="K295" s="17">
        <v>1900</v>
      </c>
      <c r="L295" s="16">
        <f t="shared" si="48"/>
        <v>33.333333333333329</v>
      </c>
      <c r="M295" s="16">
        <v>0</v>
      </c>
      <c r="N295" s="17">
        <v>-1900</v>
      </c>
      <c r="O295" s="17">
        <v>0</v>
      </c>
      <c r="P295" s="18">
        <f t="shared" si="49"/>
        <v>0</v>
      </c>
      <c r="Q295" s="14"/>
      <c r="R295" s="16"/>
      <c r="S295" s="16">
        <f t="shared" si="50"/>
        <v>0</v>
      </c>
      <c r="T295" s="18">
        <f t="shared" si="51"/>
        <v>0</v>
      </c>
      <c r="U295" s="14" t="s">
        <v>63</v>
      </c>
      <c r="V295" s="15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f t="shared" si="52"/>
        <v>0</v>
      </c>
      <c r="AC295" s="16">
        <f t="shared" si="53"/>
        <v>0</v>
      </c>
      <c r="AD295" s="16">
        <f t="shared" si="54"/>
        <v>7.1138461538461533</v>
      </c>
      <c r="AE295" s="16">
        <f t="shared" si="55"/>
        <v>7.0130473637176056</v>
      </c>
      <c r="AF295" s="16">
        <f t="shared" si="56"/>
        <v>8.0634066587395932</v>
      </c>
      <c r="AG295" s="18">
        <f t="shared" si="57"/>
        <v>-100</v>
      </c>
      <c r="AH295" s="18">
        <f t="shared" si="58"/>
        <v>-100</v>
      </c>
      <c r="AI295" s="18">
        <f t="shared" si="59"/>
        <v>-100</v>
      </c>
      <c r="AJ295" s="15">
        <v>10</v>
      </c>
      <c r="AK295" s="14"/>
      <c r="AL295" s="15"/>
      <c r="AM295" s="14" t="s">
        <v>213</v>
      </c>
      <c r="AN295" s="14"/>
      <c r="AO295" s="16">
        <v>64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4"/>
      <c r="AV295" s="16">
        <v>0</v>
      </c>
      <c r="AW295" s="14"/>
      <c r="AX295" s="14" t="s">
        <v>63</v>
      </c>
      <c r="AY295" s="14"/>
      <c r="AZ295" s="14"/>
      <c r="BA295" s="14"/>
      <c r="BB295" s="14"/>
      <c r="BC295" s="14"/>
    </row>
    <row r="296" spans="1:55" x14ac:dyDescent="0.2">
      <c r="A296" s="14" t="s">
        <v>751</v>
      </c>
      <c r="B296" s="15">
        <v>10</v>
      </c>
      <c r="C296" s="14" t="s">
        <v>960</v>
      </c>
      <c r="D296" s="15">
        <v>13</v>
      </c>
      <c r="E296" s="14" t="s">
        <v>771</v>
      </c>
      <c r="F296" s="14" t="s">
        <v>95</v>
      </c>
      <c r="G296" s="14" t="s">
        <v>961</v>
      </c>
      <c r="H296" s="14" t="s">
        <v>857</v>
      </c>
      <c r="I296" s="14" t="s">
        <v>107</v>
      </c>
      <c r="J296" s="16">
        <v>8</v>
      </c>
      <c r="K296" s="17">
        <v>1000</v>
      </c>
      <c r="L296" s="16">
        <f t="shared" si="48"/>
        <v>11.111111111111111</v>
      </c>
      <c r="M296" s="16">
        <v>0</v>
      </c>
      <c r="N296" s="17">
        <v>-1000</v>
      </c>
      <c r="O296" s="17">
        <v>0</v>
      </c>
      <c r="P296" s="18">
        <f t="shared" si="49"/>
        <v>0</v>
      </c>
      <c r="Q296" s="14"/>
      <c r="R296" s="16"/>
      <c r="S296" s="16">
        <f t="shared" si="50"/>
        <v>0</v>
      </c>
      <c r="T296" s="18">
        <f t="shared" si="51"/>
        <v>0</v>
      </c>
      <c r="U296" s="14" t="s">
        <v>63</v>
      </c>
      <c r="V296" s="15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f t="shared" si="52"/>
        <v>0</v>
      </c>
      <c r="AC296" s="16">
        <f t="shared" si="53"/>
        <v>0</v>
      </c>
      <c r="AD296" s="16">
        <f t="shared" si="54"/>
        <v>7.1138461538461533</v>
      </c>
      <c r="AE296" s="16">
        <f t="shared" si="55"/>
        <v>7.0130473637176056</v>
      </c>
      <c r="AF296" s="16">
        <f t="shared" si="56"/>
        <v>8.0634066587395932</v>
      </c>
      <c r="AG296" s="18">
        <f t="shared" si="57"/>
        <v>-100</v>
      </c>
      <c r="AH296" s="18">
        <f t="shared" si="58"/>
        <v>-100</v>
      </c>
      <c r="AI296" s="18">
        <f t="shared" si="59"/>
        <v>-100</v>
      </c>
      <c r="AJ296" s="15">
        <v>10</v>
      </c>
      <c r="AK296" s="14"/>
      <c r="AL296" s="15"/>
      <c r="AM296" s="14" t="s">
        <v>213</v>
      </c>
      <c r="AN296" s="14"/>
      <c r="AO296" s="16">
        <v>64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4"/>
      <c r="AV296" s="16">
        <v>0</v>
      </c>
      <c r="AW296" s="14"/>
      <c r="AX296" s="14" t="s">
        <v>63</v>
      </c>
      <c r="AY296" s="14"/>
      <c r="AZ296" s="14"/>
      <c r="BA296" s="14"/>
      <c r="BB296" s="14"/>
      <c r="BC296" s="14"/>
    </row>
    <row r="297" spans="1:55" x14ac:dyDescent="0.2">
      <c r="A297" s="2" t="s">
        <v>962</v>
      </c>
      <c r="B297" s="3">
        <v>1</v>
      </c>
      <c r="C297" s="2" t="s">
        <v>963</v>
      </c>
      <c r="D297" s="3">
        <v>1</v>
      </c>
      <c r="E297" s="2" t="s">
        <v>119</v>
      </c>
      <c r="F297" s="2" t="s">
        <v>964</v>
      </c>
      <c r="G297" s="2" t="s">
        <v>476</v>
      </c>
      <c r="H297" s="2" t="s">
        <v>306</v>
      </c>
      <c r="I297" s="2" t="s">
        <v>115</v>
      </c>
      <c r="J297" s="4">
        <v>3.5</v>
      </c>
      <c r="K297" s="5">
        <v>1500</v>
      </c>
      <c r="L297" s="4">
        <f t="shared" si="48"/>
        <v>22.222222222222221</v>
      </c>
      <c r="M297" s="4">
        <v>43.31</v>
      </c>
      <c r="N297" s="5">
        <v>800</v>
      </c>
      <c r="O297" s="5">
        <v>2300</v>
      </c>
      <c r="P297" s="6">
        <f t="shared" si="49"/>
        <v>-34.782608695652172</v>
      </c>
      <c r="Q297" s="2" t="s">
        <v>240</v>
      </c>
      <c r="R297" s="4"/>
      <c r="S297" s="4">
        <f t="shared" si="50"/>
        <v>0</v>
      </c>
      <c r="T297" s="6">
        <f t="shared" si="51"/>
        <v>0</v>
      </c>
      <c r="U297" s="2" t="s">
        <v>63</v>
      </c>
      <c r="V297" s="3">
        <v>4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f t="shared" si="52"/>
        <v>0</v>
      </c>
      <c r="AC297" s="4">
        <f t="shared" si="53"/>
        <v>0</v>
      </c>
      <c r="AD297" s="4">
        <f t="shared" si="54"/>
        <v>7.6780487804878055</v>
      </c>
      <c r="AE297" s="4">
        <f t="shared" si="55"/>
        <v>8.3995771670190269</v>
      </c>
      <c r="AF297" s="4">
        <f t="shared" si="56"/>
        <v>8.0634066587395932</v>
      </c>
      <c r="AG297" s="6">
        <f t="shared" si="57"/>
        <v>-100</v>
      </c>
      <c r="AH297" s="6">
        <f t="shared" si="58"/>
        <v>-100</v>
      </c>
      <c r="AI297" s="6">
        <f t="shared" si="59"/>
        <v>-100</v>
      </c>
      <c r="AJ297" s="3">
        <v>5</v>
      </c>
      <c r="AK297" s="2"/>
      <c r="AL297" s="3"/>
      <c r="AM297" s="2" t="s">
        <v>65</v>
      </c>
      <c r="AN297" s="2"/>
      <c r="AO297" s="4">
        <v>8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2" t="s">
        <v>81</v>
      </c>
      <c r="AV297" s="4">
        <v>0</v>
      </c>
      <c r="AW297" s="2"/>
      <c r="AX297" s="2" t="s">
        <v>63</v>
      </c>
      <c r="AY297" s="2"/>
      <c r="AZ297" s="2"/>
      <c r="BA297" s="2"/>
      <c r="BB297" s="2"/>
      <c r="BC297" s="2"/>
    </row>
    <row r="298" spans="1:55" x14ac:dyDescent="0.2">
      <c r="A298" s="7" t="s">
        <v>962</v>
      </c>
      <c r="B298" s="8">
        <v>1</v>
      </c>
      <c r="C298" s="7" t="s">
        <v>965</v>
      </c>
      <c r="D298" s="8">
        <v>2</v>
      </c>
      <c r="E298" s="7" t="s">
        <v>124</v>
      </c>
      <c r="F298" s="7" t="s">
        <v>262</v>
      </c>
      <c r="G298" s="7" t="s">
        <v>419</v>
      </c>
      <c r="H298" s="7" t="s">
        <v>966</v>
      </c>
      <c r="I298" s="7" t="s">
        <v>62</v>
      </c>
      <c r="J298" s="9">
        <v>5</v>
      </c>
      <c r="K298" s="10">
        <v>1300</v>
      </c>
      <c r="L298" s="9">
        <f t="shared" si="48"/>
        <v>16.666666666666664</v>
      </c>
      <c r="M298" s="9">
        <v>32.479999999999997</v>
      </c>
      <c r="N298" s="10">
        <v>600</v>
      </c>
      <c r="O298" s="10">
        <v>1900</v>
      </c>
      <c r="P298" s="11">
        <f t="shared" si="49"/>
        <v>-31.578947368421051</v>
      </c>
      <c r="Q298" s="7" t="s">
        <v>98</v>
      </c>
      <c r="R298" s="9"/>
      <c r="S298" s="9">
        <f t="shared" si="50"/>
        <v>0</v>
      </c>
      <c r="T298" s="11">
        <f t="shared" si="51"/>
        <v>0</v>
      </c>
      <c r="U298" s="7" t="s">
        <v>63</v>
      </c>
      <c r="V298" s="8">
        <v>1</v>
      </c>
      <c r="W298" s="9">
        <v>566</v>
      </c>
      <c r="X298" s="9">
        <v>294</v>
      </c>
      <c r="Y298" s="9">
        <v>210</v>
      </c>
      <c r="Z298" s="9">
        <v>1070</v>
      </c>
      <c r="AA298" s="9">
        <v>35.700000000000003</v>
      </c>
      <c r="AB298" s="9">
        <f t="shared" si="52"/>
        <v>24.426315789473687</v>
      </c>
      <c r="AC298" s="9">
        <f t="shared" si="53"/>
        <v>18.789473684210531</v>
      </c>
      <c r="AD298" s="9">
        <f t="shared" si="54"/>
        <v>7.6780487804878055</v>
      </c>
      <c r="AE298" s="9">
        <f t="shared" si="55"/>
        <v>8.3995771670190269</v>
      </c>
      <c r="AF298" s="9">
        <f t="shared" si="56"/>
        <v>8.0634066587395932</v>
      </c>
      <c r="AG298" s="11">
        <f t="shared" si="57"/>
        <v>144.71677924162378</v>
      </c>
      <c r="AH298" s="11">
        <f t="shared" si="58"/>
        <v>123.69547074330687</v>
      </c>
      <c r="AI298" s="11">
        <f t="shared" si="59"/>
        <v>133.02153146208244</v>
      </c>
      <c r="AJ298" s="8">
        <v>5</v>
      </c>
      <c r="AK298" s="7"/>
      <c r="AL298" s="8"/>
      <c r="AM298" s="7" t="s">
        <v>65</v>
      </c>
      <c r="AN298" s="7"/>
      <c r="AO298" s="9">
        <v>8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7" t="s">
        <v>81</v>
      </c>
      <c r="AV298" s="9">
        <v>0</v>
      </c>
      <c r="AW298" s="7"/>
      <c r="AX298" s="7" t="s">
        <v>63</v>
      </c>
      <c r="AY298" s="7"/>
      <c r="AZ298" s="7"/>
      <c r="BA298" s="7"/>
      <c r="BB298" s="7"/>
      <c r="BC298" s="7"/>
    </row>
    <row r="299" spans="1:55" x14ac:dyDescent="0.2">
      <c r="A299" s="14" t="s">
        <v>962</v>
      </c>
      <c r="B299" s="15">
        <v>1</v>
      </c>
      <c r="C299" s="14" t="s">
        <v>967</v>
      </c>
      <c r="D299" s="15">
        <v>3</v>
      </c>
      <c r="E299" s="14" t="s">
        <v>57</v>
      </c>
      <c r="F299" s="14" t="s">
        <v>95</v>
      </c>
      <c r="G299" s="14" t="s">
        <v>509</v>
      </c>
      <c r="H299" s="14" t="s">
        <v>968</v>
      </c>
      <c r="I299" s="14" t="s">
        <v>969</v>
      </c>
      <c r="J299" s="16">
        <v>0.6</v>
      </c>
      <c r="K299" s="17">
        <v>2600</v>
      </c>
      <c r="L299" s="16">
        <f t="shared" si="48"/>
        <v>62.5</v>
      </c>
      <c r="M299" s="16">
        <v>0</v>
      </c>
      <c r="N299" s="17">
        <v>-2600</v>
      </c>
      <c r="O299" s="17">
        <v>0</v>
      </c>
      <c r="P299" s="18">
        <f t="shared" si="49"/>
        <v>0</v>
      </c>
      <c r="Q299" s="14"/>
      <c r="R299" s="16"/>
      <c r="S299" s="16">
        <f t="shared" si="50"/>
        <v>0</v>
      </c>
      <c r="T299" s="18">
        <f t="shared" si="51"/>
        <v>0</v>
      </c>
      <c r="U299" s="14" t="s">
        <v>63</v>
      </c>
      <c r="V299" s="15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f t="shared" si="52"/>
        <v>0</v>
      </c>
      <c r="AC299" s="16">
        <f t="shared" si="53"/>
        <v>0</v>
      </c>
      <c r="AD299" s="16">
        <f t="shared" si="54"/>
        <v>7.6780487804878055</v>
      </c>
      <c r="AE299" s="16">
        <f t="shared" si="55"/>
        <v>8.3995771670190269</v>
      </c>
      <c r="AF299" s="16">
        <f t="shared" si="56"/>
        <v>8.0634066587395932</v>
      </c>
      <c r="AG299" s="18">
        <f t="shared" si="57"/>
        <v>-100</v>
      </c>
      <c r="AH299" s="18">
        <f t="shared" si="58"/>
        <v>-100</v>
      </c>
      <c r="AI299" s="18">
        <f t="shared" si="59"/>
        <v>-100</v>
      </c>
      <c r="AJ299" s="15">
        <v>5</v>
      </c>
      <c r="AK299" s="14"/>
      <c r="AL299" s="15"/>
      <c r="AM299" s="14" t="s">
        <v>65</v>
      </c>
      <c r="AN299" s="14"/>
      <c r="AO299" s="16">
        <v>8</v>
      </c>
      <c r="AP299" s="15">
        <v>0</v>
      </c>
      <c r="AQ299" s="15">
        <v>0</v>
      </c>
      <c r="AR299" s="15">
        <v>0</v>
      </c>
      <c r="AS299" s="15">
        <v>0</v>
      </c>
      <c r="AT299" s="15">
        <v>0</v>
      </c>
      <c r="AU299" s="14"/>
      <c r="AV299" s="16">
        <v>0</v>
      </c>
      <c r="AW299" s="14"/>
      <c r="AX299" s="14" t="s">
        <v>63</v>
      </c>
      <c r="AY299" s="14"/>
      <c r="AZ299" s="14"/>
      <c r="BA299" s="14"/>
      <c r="BB299" s="14"/>
      <c r="BC299" s="14"/>
    </row>
    <row r="300" spans="1:55" x14ac:dyDescent="0.2">
      <c r="A300" s="7" t="s">
        <v>962</v>
      </c>
      <c r="B300" s="8">
        <v>1</v>
      </c>
      <c r="C300" s="7" t="s">
        <v>970</v>
      </c>
      <c r="D300" s="8">
        <v>4</v>
      </c>
      <c r="E300" s="7" t="s">
        <v>292</v>
      </c>
      <c r="F300" s="7" t="s">
        <v>971</v>
      </c>
      <c r="G300" s="7" t="s">
        <v>97</v>
      </c>
      <c r="H300" s="7" t="s">
        <v>972</v>
      </c>
      <c r="I300" s="7" t="s">
        <v>207</v>
      </c>
      <c r="J300" s="9">
        <v>20</v>
      </c>
      <c r="K300" s="10">
        <v>700</v>
      </c>
      <c r="L300" s="9">
        <f t="shared" si="48"/>
        <v>4.7619047619047619</v>
      </c>
      <c r="M300" s="9">
        <v>9.2799999999999994</v>
      </c>
      <c r="N300" s="10">
        <v>300</v>
      </c>
      <c r="O300" s="10">
        <v>1000</v>
      </c>
      <c r="P300" s="11">
        <f t="shared" si="49"/>
        <v>-30</v>
      </c>
      <c r="Q300" s="7" t="s">
        <v>106</v>
      </c>
      <c r="R300" s="9"/>
      <c r="S300" s="9">
        <f t="shared" si="50"/>
        <v>0</v>
      </c>
      <c r="T300" s="11">
        <f t="shared" si="51"/>
        <v>0</v>
      </c>
      <c r="U300" s="7" t="s">
        <v>63</v>
      </c>
      <c r="V300" s="8">
        <v>5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f t="shared" si="52"/>
        <v>0</v>
      </c>
      <c r="AC300" s="9">
        <f t="shared" si="53"/>
        <v>0</v>
      </c>
      <c r="AD300" s="9">
        <f t="shared" si="54"/>
        <v>7.6780487804878055</v>
      </c>
      <c r="AE300" s="9">
        <f t="shared" si="55"/>
        <v>8.3995771670190269</v>
      </c>
      <c r="AF300" s="9">
        <f t="shared" si="56"/>
        <v>8.0634066587395932</v>
      </c>
      <c r="AG300" s="11">
        <f t="shared" si="57"/>
        <v>-100</v>
      </c>
      <c r="AH300" s="11">
        <f t="shared" si="58"/>
        <v>-100</v>
      </c>
      <c r="AI300" s="11">
        <f t="shared" si="59"/>
        <v>-100</v>
      </c>
      <c r="AJ300" s="8">
        <v>5</v>
      </c>
      <c r="AK300" s="7"/>
      <c r="AL300" s="8"/>
      <c r="AM300" s="7" t="s">
        <v>65</v>
      </c>
      <c r="AN300" s="7"/>
      <c r="AO300" s="9">
        <v>8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7" t="s">
        <v>81</v>
      </c>
      <c r="AV300" s="9">
        <v>0</v>
      </c>
      <c r="AW300" s="7"/>
      <c r="AX300" s="7" t="s">
        <v>63</v>
      </c>
      <c r="AY300" s="7"/>
      <c r="AZ300" s="7"/>
      <c r="BA300" s="7"/>
      <c r="BB300" s="7"/>
      <c r="BC300" s="7"/>
    </row>
    <row r="301" spans="1:55" x14ac:dyDescent="0.2">
      <c r="A301" s="7" t="s">
        <v>962</v>
      </c>
      <c r="B301" s="8">
        <v>1</v>
      </c>
      <c r="C301" s="7" t="s">
        <v>973</v>
      </c>
      <c r="D301" s="8">
        <v>5</v>
      </c>
      <c r="E301" s="7" t="s">
        <v>205</v>
      </c>
      <c r="F301" s="7" t="s">
        <v>641</v>
      </c>
      <c r="G301" s="7" t="s">
        <v>170</v>
      </c>
      <c r="H301" s="7" t="s">
        <v>136</v>
      </c>
      <c r="I301" s="7" t="s">
        <v>107</v>
      </c>
      <c r="J301" s="9">
        <v>8</v>
      </c>
      <c r="K301" s="10">
        <v>1000</v>
      </c>
      <c r="L301" s="9">
        <f t="shared" si="48"/>
        <v>11.111111111111111</v>
      </c>
      <c r="M301" s="9">
        <v>21.65</v>
      </c>
      <c r="N301" s="10">
        <v>500</v>
      </c>
      <c r="O301" s="10">
        <v>1500</v>
      </c>
      <c r="P301" s="11">
        <f t="shared" si="49"/>
        <v>-33.333333333333329</v>
      </c>
      <c r="Q301" s="7" t="s">
        <v>115</v>
      </c>
      <c r="R301" s="9"/>
      <c r="S301" s="9">
        <f t="shared" si="50"/>
        <v>0</v>
      </c>
      <c r="T301" s="11">
        <f t="shared" si="51"/>
        <v>0</v>
      </c>
      <c r="U301" s="7" t="s">
        <v>63</v>
      </c>
      <c r="V301" s="8">
        <v>3</v>
      </c>
      <c r="W301" s="9">
        <v>0</v>
      </c>
      <c r="X301" s="9">
        <v>0</v>
      </c>
      <c r="Y301" s="9">
        <v>216</v>
      </c>
      <c r="Z301" s="9">
        <v>216</v>
      </c>
      <c r="AA301" s="9">
        <v>7.16</v>
      </c>
      <c r="AB301" s="9">
        <f t="shared" si="52"/>
        <v>4.7733333333333343</v>
      </c>
      <c r="AC301" s="9">
        <f t="shared" si="53"/>
        <v>4.7733333333333334</v>
      </c>
      <c r="AD301" s="9">
        <f t="shared" si="54"/>
        <v>7.6780487804878055</v>
      </c>
      <c r="AE301" s="9">
        <f t="shared" si="55"/>
        <v>8.3995771670190269</v>
      </c>
      <c r="AF301" s="9">
        <f t="shared" si="56"/>
        <v>8.0634066587395932</v>
      </c>
      <c r="AG301" s="11">
        <f t="shared" si="57"/>
        <v>-37.831427361287595</v>
      </c>
      <c r="AH301" s="11">
        <f t="shared" si="58"/>
        <v>-43.171742595855349</v>
      </c>
      <c r="AI301" s="11">
        <f t="shared" si="59"/>
        <v>-40.802522614189193</v>
      </c>
      <c r="AJ301" s="8">
        <v>5</v>
      </c>
      <c r="AK301" s="7"/>
      <c r="AL301" s="8"/>
      <c r="AM301" s="7" t="s">
        <v>65</v>
      </c>
      <c r="AN301" s="7"/>
      <c r="AO301" s="9">
        <v>8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7" t="s">
        <v>81</v>
      </c>
      <c r="AV301" s="9">
        <v>0</v>
      </c>
      <c r="AW301" s="7"/>
      <c r="AX301" s="7" t="s">
        <v>63</v>
      </c>
      <c r="AY301" s="7"/>
      <c r="AZ301" s="7"/>
      <c r="BA301" s="7"/>
      <c r="BB301" s="7"/>
      <c r="BC301" s="7"/>
    </row>
    <row r="302" spans="1:55" x14ac:dyDescent="0.2">
      <c r="A302" s="7" t="s">
        <v>962</v>
      </c>
      <c r="B302" s="8">
        <v>1</v>
      </c>
      <c r="C302" s="7" t="s">
        <v>974</v>
      </c>
      <c r="D302" s="8">
        <v>6</v>
      </c>
      <c r="E302" s="7" t="s">
        <v>629</v>
      </c>
      <c r="F302" s="7" t="s">
        <v>58</v>
      </c>
      <c r="G302" s="7" t="s">
        <v>509</v>
      </c>
      <c r="H302" s="7" t="s">
        <v>975</v>
      </c>
      <c r="I302" s="7" t="s">
        <v>107</v>
      </c>
      <c r="J302" s="9">
        <v>8</v>
      </c>
      <c r="K302" s="10">
        <v>1000</v>
      </c>
      <c r="L302" s="9">
        <f t="shared" si="48"/>
        <v>11.111111111111111</v>
      </c>
      <c r="M302" s="9">
        <v>21.65</v>
      </c>
      <c r="N302" s="10">
        <v>500</v>
      </c>
      <c r="O302" s="10">
        <v>1500</v>
      </c>
      <c r="P302" s="11">
        <f t="shared" si="49"/>
        <v>-33.333333333333329</v>
      </c>
      <c r="Q302" s="7" t="s">
        <v>115</v>
      </c>
      <c r="R302" s="9"/>
      <c r="S302" s="9">
        <f t="shared" si="50"/>
        <v>0</v>
      </c>
      <c r="T302" s="11">
        <f t="shared" si="51"/>
        <v>0</v>
      </c>
      <c r="U302" s="7" t="s">
        <v>63</v>
      </c>
      <c r="V302" s="8">
        <v>2</v>
      </c>
      <c r="W302" s="9">
        <v>0</v>
      </c>
      <c r="X302" s="9">
        <v>300</v>
      </c>
      <c r="Y302" s="9">
        <v>210</v>
      </c>
      <c r="Z302" s="9">
        <v>510</v>
      </c>
      <c r="AA302" s="9">
        <v>20.100000000000001</v>
      </c>
      <c r="AB302" s="9">
        <f t="shared" si="52"/>
        <v>13.400000000000002</v>
      </c>
      <c r="AC302" s="9">
        <f t="shared" si="53"/>
        <v>13.4</v>
      </c>
      <c r="AD302" s="9">
        <f t="shared" si="54"/>
        <v>7.6780487804878055</v>
      </c>
      <c r="AE302" s="9">
        <f t="shared" si="55"/>
        <v>8.3995771670190269</v>
      </c>
      <c r="AF302" s="9">
        <f t="shared" si="56"/>
        <v>8.0634066587395932</v>
      </c>
      <c r="AG302" s="11">
        <f t="shared" si="57"/>
        <v>74.523506988564165</v>
      </c>
      <c r="AH302" s="11">
        <f t="shared" si="58"/>
        <v>59.531839919456345</v>
      </c>
      <c r="AI302" s="11">
        <f t="shared" si="59"/>
        <v>66.18286249368677</v>
      </c>
      <c r="AJ302" s="8">
        <v>5</v>
      </c>
      <c r="AK302" s="7"/>
      <c r="AL302" s="8"/>
      <c r="AM302" s="7" t="s">
        <v>65</v>
      </c>
      <c r="AN302" s="7"/>
      <c r="AO302" s="9">
        <v>8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7" t="s">
        <v>81</v>
      </c>
      <c r="AV302" s="9">
        <v>0</v>
      </c>
      <c r="AW302" s="7"/>
      <c r="AX302" s="7" t="s">
        <v>63</v>
      </c>
      <c r="AY302" s="7"/>
      <c r="AZ302" s="7"/>
      <c r="BA302" s="7"/>
      <c r="BB302" s="7"/>
      <c r="BC302" s="7"/>
    </row>
    <row r="303" spans="1:55" x14ac:dyDescent="0.2">
      <c r="A303" s="14" t="s">
        <v>962</v>
      </c>
      <c r="B303" s="15">
        <v>2</v>
      </c>
      <c r="C303" s="14" t="s">
        <v>976</v>
      </c>
      <c r="D303" s="15">
        <v>1</v>
      </c>
      <c r="E303" s="14" t="s">
        <v>317</v>
      </c>
      <c r="F303" s="14" t="s">
        <v>188</v>
      </c>
      <c r="G303" s="14" t="s">
        <v>678</v>
      </c>
      <c r="H303" s="14" t="s">
        <v>239</v>
      </c>
      <c r="I303" s="14" t="s">
        <v>329</v>
      </c>
      <c r="J303" s="16">
        <v>15</v>
      </c>
      <c r="K303" s="17">
        <v>800</v>
      </c>
      <c r="L303" s="16">
        <f t="shared" si="48"/>
        <v>6.25</v>
      </c>
      <c r="M303" s="16">
        <v>0</v>
      </c>
      <c r="N303" s="17">
        <v>-800</v>
      </c>
      <c r="O303" s="17">
        <v>0</v>
      </c>
      <c r="P303" s="18">
        <f t="shared" si="49"/>
        <v>0</v>
      </c>
      <c r="Q303" s="14"/>
      <c r="R303" s="16"/>
      <c r="S303" s="16">
        <f t="shared" si="50"/>
        <v>0</v>
      </c>
      <c r="T303" s="18">
        <f t="shared" si="51"/>
        <v>0</v>
      </c>
      <c r="U303" s="14" t="s">
        <v>63</v>
      </c>
      <c r="V303" s="15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f t="shared" si="52"/>
        <v>0</v>
      </c>
      <c r="AC303" s="16">
        <f t="shared" si="53"/>
        <v>0</v>
      </c>
      <c r="AD303" s="16">
        <f t="shared" si="54"/>
        <v>8.0030769230769216</v>
      </c>
      <c r="AE303" s="16">
        <f t="shared" si="55"/>
        <v>8.3995771670190269</v>
      </c>
      <c r="AF303" s="16">
        <f t="shared" si="56"/>
        <v>8.0634066587395932</v>
      </c>
      <c r="AG303" s="18">
        <f t="shared" si="57"/>
        <v>-100</v>
      </c>
      <c r="AH303" s="18">
        <f t="shared" si="58"/>
        <v>-100</v>
      </c>
      <c r="AI303" s="18">
        <f t="shared" si="59"/>
        <v>-100</v>
      </c>
      <c r="AJ303" s="15">
        <v>4</v>
      </c>
      <c r="AK303" s="14"/>
      <c r="AL303" s="15"/>
      <c r="AM303" s="14" t="s">
        <v>65</v>
      </c>
      <c r="AN303" s="14"/>
      <c r="AO303" s="16">
        <v>8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4"/>
      <c r="AV303" s="16">
        <v>0</v>
      </c>
      <c r="AW303" s="14"/>
      <c r="AX303" s="14" t="s">
        <v>63</v>
      </c>
      <c r="AY303" s="14"/>
      <c r="AZ303" s="14"/>
      <c r="BA303" s="14"/>
      <c r="BB303" s="14"/>
      <c r="BC303" s="14"/>
    </row>
    <row r="304" spans="1:55" x14ac:dyDescent="0.2">
      <c r="A304" s="7" t="s">
        <v>962</v>
      </c>
      <c r="B304" s="8">
        <v>2</v>
      </c>
      <c r="C304" s="7" t="s">
        <v>977</v>
      </c>
      <c r="D304" s="8">
        <v>2</v>
      </c>
      <c r="E304" s="7" t="s">
        <v>193</v>
      </c>
      <c r="F304" s="7" t="s">
        <v>346</v>
      </c>
      <c r="G304" s="7" t="s">
        <v>496</v>
      </c>
      <c r="H304" s="7" t="s">
        <v>342</v>
      </c>
      <c r="I304" s="7" t="s">
        <v>156</v>
      </c>
      <c r="J304" s="9">
        <v>4.5</v>
      </c>
      <c r="K304" s="10">
        <v>1300</v>
      </c>
      <c r="L304" s="9">
        <f t="shared" si="48"/>
        <v>18.181818181818183</v>
      </c>
      <c r="M304" s="9">
        <v>21.67</v>
      </c>
      <c r="N304" s="10">
        <v>200</v>
      </c>
      <c r="O304" s="10">
        <v>1500</v>
      </c>
      <c r="P304" s="11">
        <f t="shared" si="49"/>
        <v>-13.333333333333334</v>
      </c>
      <c r="Q304" s="7" t="s">
        <v>115</v>
      </c>
      <c r="R304" s="9"/>
      <c r="S304" s="9">
        <f t="shared" si="50"/>
        <v>0</v>
      </c>
      <c r="T304" s="11">
        <f t="shared" si="51"/>
        <v>0</v>
      </c>
      <c r="U304" s="7" t="s">
        <v>63</v>
      </c>
      <c r="V304" s="8">
        <v>4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f t="shared" si="52"/>
        <v>0</v>
      </c>
      <c r="AC304" s="9">
        <f t="shared" si="53"/>
        <v>0</v>
      </c>
      <c r="AD304" s="9">
        <f t="shared" si="54"/>
        <v>8.0030769230769216</v>
      </c>
      <c r="AE304" s="9">
        <f t="shared" si="55"/>
        <v>8.3995771670190269</v>
      </c>
      <c r="AF304" s="9">
        <f t="shared" si="56"/>
        <v>8.0634066587395932</v>
      </c>
      <c r="AG304" s="11">
        <f t="shared" si="57"/>
        <v>-100</v>
      </c>
      <c r="AH304" s="11">
        <f t="shared" si="58"/>
        <v>-100</v>
      </c>
      <c r="AI304" s="11">
        <f t="shared" si="59"/>
        <v>-100</v>
      </c>
      <c r="AJ304" s="8">
        <v>4</v>
      </c>
      <c r="AK304" s="7"/>
      <c r="AL304" s="8"/>
      <c r="AM304" s="7" t="s">
        <v>65</v>
      </c>
      <c r="AN304" s="7"/>
      <c r="AO304" s="9">
        <v>8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7" t="s">
        <v>81</v>
      </c>
      <c r="AV304" s="9">
        <v>0</v>
      </c>
      <c r="AW304" s="7"/>
      <c r="AX304" s="7" t="s">
        <v>63</v>
      </c>
      <c r="AY304" s="7"/>
      <c r="AZ304" s="7"/>
      <c r="BA304" s="7"/>
      <c r="BB304" s="7"/>
      <c r="BC304" s="7"/>
    </row>
    <row r="305" spans="1:55" x14ac:dyDescent="0.2">
      <c r="A305" s="7" t="s">
        <v>962</v>
      </c>
      <c r="B305" s="8">
        <v>2</v>
      </c>
      <c r="C305" s="7" t="s">
        <v>978</v>
      </c>
      <c r="D305" s="8">
        <v>3</v>
      </c>
      <c r="E305" s="7" t="s">
        <v>124</v>
      </c>
      <c r="F305" s="7" t="s">
        <v>148</v>
      </c>
      <c r="G305" s="7" t="s">
        <v>149</v>
      </c>
      <c r="H305" s="7" t="s">
        <v>591</v>
      </c>
      <c r="I305" s="7" t="s">
        <v>122</v>
      </c>
      <c r="J305" s="9">
        <v>4</v>
      </c>
      <c r="K305" s="10">
        <v>1400</v>
      </c>
      <c r="L305" s="9">
        <f t="shared" si="48"/>
        <v>20</v>
      </c>
      <c r="M305" s="9">
        <v>23.84</v>
      </c>
      <c r="N305" s="10">
        <v>200</v>
      </c>
      <c r="O305" s="10">
        <v>1600</v>
      </c>
      <c r="P305" s="11">
        <f t="shared" si="49"/>
        <v>-12.5</v>
      </c>
      <c r="Q305" s="7" t="s">
        <v>78</v>
      </c>
      <c r="R305" s="9"/>
      <c r="S305" s="9">
        <f t="shared" si="50"/>
        <v>0</v>
      </c>
      <c r="T305" s="11">
        <f t="shared" si="51"/>
        <v>0</v>
      </c>
      <c r="U305" s="7" t="s">
        <v>63</v>
      </c>
      <c r="V305" s="8">
        <v>2</v>
      </c>
      <c r="W305" s="9">
        <v>0</v>
      </c>
      <c r="X305" s="9">
        <v>254</v>
      </c>
      <c r="Y305" s="9">
        <v>0</v>
      </c>
      <c r="Z305" s="9">
        <v>254</v>
      </c>
      <c r="AA305" s="9">
        <v>17.54</v>
      </c>
      <c r="AB305" s="9">
        <f t="shared" si="52"/>
        <v>15.3475</v>
      </c>
      <c r="AC305" s="9">
        <f t="shared" si="53"/>
        <v>10.9625</v>
      </c>
      <c r="AD305" s="9">
        <f t="shared" si="54"/>
        <v>8.0030769230769216</v>
      </c>
      <c r="AE305" s="9">
        <f t="shared" si="55"/>
        <v>8.3995771670190269</v>
      </c>
      <c r="AF305" s="9">
        <f t="shared" si="56"/>
        <v>8.0634066587395932</v>
      </c>
      <c r="AG305" s="11">
        <f t="shared" si="57"/>
        <v>36.97856593617842</v>
      </c>
      <c r="AH305" s="11">
        <f t="shared" si="58"/>
        <v>30.512522023659717</v>
      </c>
      <c r="AI305" s="11">
        <f t="shared" si="59"/>
        <v>35.953703737838893</v>
      </c>
      <c r="AJ305" s="8">
        <v>4</v>
      </c>
      <c r="AK305" s="7"/>
      <c r="AL305" s="8"/>
      <c r="AM305" s="7" t="s">
        <v>65</v>
      </c>
      <c r="AN305" s="7"/>
      <c r="AO305" s="9">
        <v>8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7" t="s">
        <v>81</v>
      </c>
      <c r="AV305" s="9">
        <v>0</v>
      </c>
      <c r="AW305" s="7"/>
      <c r="AX305" s="7" t="s">
        <v>63</v>
      </c>
      <c r="AY305" s="7"/>
      <c r="AZ305" s="7"/>
      <c r="BA305" s="7"/>
      <c r="BB305" s="7"/>
      <c r="BC305" s="7"/>
    </row>
    <row r="306" spans="1:55" x14ac:dyDescent="0.2">
      <c r="A306" s="14" t="s">
        <v>962</v>
      </c>
      <c r="B306" s="15">
        <v>2</v>
      </c>
      <c r="C306" s="14" t="s">
        <v>979</v>
      </c>
      <c r="D306" s="15">
        <v>4</v>
      </c>
      <c r="E306" s="14" t="s">
        <v>187</v>
      </c>
      <c r="F306" s="14" t="s">
        <v>188</v>
      </c>
      <c r="G306" s="14" t="s">
        <v>76</v>
      </c>
      <c r="H306" s="14" t="s">
        <v>126</v>
      </c>
      <c r="I306" s="14" t="s">
        <v>61</v>
      </c>
      <c r="J306" s="16">
        <v>6</v>
      </c>
      <c r="K306" s="17">
        <v>1200</v>
      </c>
      <c r="L306" s="16">
        <f t="shared" si="48"/>
        <v>14.285714285714285</v>
      </c>
      <c r="M306" s="16">
        <v>0</v>
      </c>
      <c r="N306" s="17">
        <v>-1200</v>
      </c>
      <c r="O306" s="17">
        <v>0</v>
      </c>
      <c r="P306" s="18">
        <f t="shared" si="49"/>
        <v>0</v>
      </c>
      <c r="Q306" s="14"/>
      <c r="R306" s="16"/>
      <c r="S306" s="16">
        <f t="shared" si="50"/>
        <v>0</v>
      </c>
      <c r="T306" s="18">
        <f t="shared" si="51"/>
        <v>0</v>
      </c>
      <c r="U306" s="14" t="s">
        <v>63</v>
      </c>
      <c r="V306" s="15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f t="shared" si="52"/>
        <v>0</v>
      </c>
      <c r="AC306" s="16">
        <f t="shared" si="53"/>
        <v>0</v>
      </c>
      <c r="AD306" s="16">
        <f t="shared" si="54"/>
        <v>8.0030769230769216</v>
      </c>
      <c r="AE306" s="16">
        <f t="shared" si="55"/>
        <v>8.3995771670190269</v>
      </c>
      <c r="AF306" s="16">
        <f t="shared" si="56"/>
        <v>8.0634066587395932</v>
      </c>
      <c r="AG306" s="18">
        <f t="shared" si="57"/>
        <v>-100</v>
      </c>
      <c r="AH306" s="18">
        <f t="shared" si="58"/>
        <v>-100</v>
      </c>
      <c r="AI306" s="18">
        <f t="shared" si="59"/>
        <v>-100</v>
      </c>
      <c r="AJ306" s="15">
        <v>4</v>
      </c>
      <c r="AK306" s="14"/>
      <c r="AL306" s="15"/>
      <c r="AM306" s="14" t="s">
        <v>65</v>
      </c>
      <c r="AN306" s="14"/>
      <c r="AO306" s="16">
        <v>8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4"/>
      <c r="AV306" s="16">
        <v>0</v>
      </c>
      <c r="AW306" s="14"/>
      <c r="AX306" s="14" t="s">
        <v>63</v>
      </c>
      <c r="AY306" s="14"/>
      <c r="AZ306" s="14"/>
      <c r="BA306" s="14"/>
      <c r="BB306" s="14"/>
      <c r="BC306" s="14"/>
    </row>
    <row r="307" spans="1:55" x14ac:dyDescent="0.2">
      <c r="A307" s="7" t="s">
        <v>962</v>
      </c>
      <c r="B307" s="8">
        <v>2</v>
      </c>
      <c r="C307" s="7" t="s">
        <v>980</v>
      </c>
      <c r="D307" s="8">
        <v>5</v>
      </c>
      <c r="E307" s="7" t="s">
        <v>57</v>
      </c>
      <c r="F307" s="7" t="s">
        <v>95</v>
      </c>
      <c r="G307" s="7" t="s">
        <v>150</v>
      </c>
      <c r="H307" s="7" t="s">
        <v>981</v>
      </c>
      <c r="I307" s="7" t="s">
        <v>329</v>
      </c>
      <c r="J307" s="9">
        <v>15</v>
      </c>
      <c r="K307" s="10">
        <v>800</v>
      </c>
      <c r="L307" s="9">
        <f t="shared" si="48"/>
        <v>6.25</v>
      </c>
      <c r="M307" s="9">
        <v>7.45</v>
      </c>
      <c r="N307" s="10">
        <v>0</v>
      </c>
      <c r="O307" s="10">
        <v>800</v>
      </c>
      <c r="P307" s="11">
        <f t="shared" si="49"/>
        <v>0</v>
      </c>
      <c r="Q307" s="7" t="s">
        <v>172</v>
      </c>
      <c r="R307" s="9"/>
      <c r="S307" s="9">
        <f t="shared" si="50"/>
        <v>0</v>
      </c>
      <c r="T307" s="11">
        <f t="shared" si="51"/>
        <v>0</v>
      </c>
      <c r="U307" s="7" t="s">
        <v>63</v>
      </c>
      <c r="V307" s="8">
        <v>3</v>
      </c>
      <c r="W307" s="9">
        <v>0</v>
      </c>
      <c r="X307" s="9">
        <v>0</v>
      </c>
      <c r="Y307" s="9">
        <v>0</v>
      </c>
      <c r="Z307" s="9">
        <v>0</v>
      </c>
      <c r="AA307" s="9">
        <v>5</v>
      </c>
      <c r="AB307" s="9">
        <f t="shared" si="52"/>
        <v>5</v>
      </c>
      <c r="AC307" s="9">
        <f t="shared" si="53"/>
        <v>6.25</v>
      </c>
      <c r="AD307" s="9">
        <f t="shared" si="54"/>
        <v>8.0030769230769216</v>
      </c>
      <c r="AE307" s="9">
        <f t="shared" si="55"/>
        <v>8.3995771670190269</v>
      </c>
      <c r="AF307" s="9">
        <f t="shared" si="56"/>
        <v>8.0634066587395932</v>
      </c>
      <c r="AG307" s="11">
        <f t="shared" si="57"/>
        <v>-21.905036524413674</v>
      </c>
      <c r="AH307" s="11">
        <f t="shared" si="58"/>
        <v>-25.591492574880437</v>
      </c>
      <c r="AI307" s="11">
        <f t="shared" si="59"/>
        <v>-22.489336523466996</v>
      </c>
      <c r="AJ307" s="8">
        <v>4</v>
      </c>
      <c r="AK307" s="7"/>
      <c r="AL307" s="8"/>
      <c r="AM307" s="7" t="s">
        <v>65</v>
      </c>
      <c r="AN307" s="7"/>
      <c r="AO307" s="9">
        <v>8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7" t="s">
        <v>81</v>
      </c>
      <c r="AV307" s="9">
        <v>0</v>
      </c>
      <c r="AW307" s="7"/>
      <c r="AX307" s="7" t="s">
        <v>63</v>
      </c>
      <c r="AY307" s="7"/>
      <c r="AZ307" s="7"/>
      <c r="BA307" s="7"/>
      <c r="BB307" s="7"/>
      <c r="BC307" s="7"/>
    </row>
    <row r="308" spans="1:55" x14ac:dyDescent="0.2">
      <c r="A308" s="7" t="s">
        <v>962</v>
      </c>
      <c r="B308" s="8">
        <v>2</v>
      </c>
      <c r="C308" s="7" t="s">
        <v>982</v>
      </c>
      <c r="D308" s="8">
        <v>6</v>
      </c>
      <c r="E308" s="7" t="s">
        <v>803</v>
      </c>
      <c r="F308" s="7" t="s">
        <v>148</v>
      </c>
      <c r="G308" s="7" t="s">
        <v>149</v>
      </c>
      <c r="H308" s="7" t="s">
        <v>105</v>
      </c>
      <c r="I308" s="7" t="s">
        <v>969</v>
      </c>
      <c r="J308" s="9">
        <v>0.6</v>
      </c>
      <c r="K308" s="10">
        <v>2600</v>
      </c>
      <c r="L308" s="9">
        <f t="shared" si="48"/>
        <v>62.5</v>
      </c>
      <c r="M308" s="9">
        <v>74.5</v>
      </c>
      <c r="N308" s="10">
        <v>0</v>
      </c>
      <c r="O308" s="10">
        <v>2600</v>
      </c>
      <c r="P308" s="11">
        <f t="shared" si="49"/>
        <v>0</v>
      </c>
      <c r="Q308" s="7" t="s">
        <v>983</v>
      </c>
      <c r="R308" s="9"/>
      <c r="S308" s="9">
        <f t="shared" si="50"/>
        <v>0</v>
      </c>
      <c r="T308" s="11">
        <f t="shared" si="51"/>
        <v>0</v>
      </c>
      <c r="U308" s="7" t="s">
        <v>63</v>
      </c>
      <c r="V308" s="8">
        <v>1</v>
      </c>
      <c r="W308" s="9">
        <v>238</v>
      </c>
      <c r="X308" s="9">
        <v>210</v>
      </c>
      <c r="Y308" s="9">
        <v>0</v>
      </c>
      <c r="Z308" s="9">
        <v>448</v>
      </c>
      <c r="AA308" s="9">
        <v>29.48</v>
      </c>
      <c r="AB308" s="9">
        <f t="shared" si="52"/>
        <v>29.48</v>
      </c>
      <c r="AC308" s="9">
        <f t="shared" si="53"/>
        <v>11.338461538461539</v>
      </c>
      <c r="AD308" s="9">
        <f t="shared" si="54"/>
        <v>8.0030769230769216</v>
      </c>
      <c r="AE308" s="9">
        <f t="shared" si="55"/>
        <v>8.3995771670190269</v>
      </c>
      <c r="AF308" s="9">
        <f t="shared" si="56"/>
        <v>8.0634066587395932</v>
      </c>
      <c r="AG308" s="11">
        <f t="shared" si="57"/>
        <v>41.676278354479081</v>
      </c>
      <c r="AH308" s="11">
        <f t="shared" si="58"/>
        <v>34.988479931847685</v>
      </c>
      <c r="AI308" s="11">
        <f t="shared" si="59"/>
        <v>40.616268263888806</v>
      </c>
      <c r="AJ308" s="8">
        <v>4</v>
      </c>
      <c r="AK308" s="7"/>
      <c r="AL308" s="8"/>
      <c r="AM308" s="7" t="s">
        <v>65</v>
      </c>
      <c r="AN308" s="7"/>
      <c r="AO308" s="9">
        <v>8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7" t="s">
        <v>81</v>
      </c>
      <c r="AV308" s="9">
        <v>0</v>
      </c>
      <c r="AW308" s="7"/>
      <c r="AX308" s="7" t="s">
        <v>63</v>
      </c>
      <c r="AY308" s="7"/>
      <c r="AZ308" s="7"/>
      <c r="BA308" s="7"/>
      <c r="BB308" s="7"/>
      <c r="BC308" s="7"/>
    </row>
    <row r="309" spans="1:55" x14ac:dyDescent="0.2">
      <c r="A309" s="19" t="s">
        <v>962</v>
      </c>
      <c r="B309" s="20">
        <v>3</v>
      </c>
      <c r="C309" s="19" t="s">
        <v>984</v>
      </c>
      <c r="D309" s="20">
        <v>1</v>
      </c>
      <c r="E309" s="19" t="s">
        <v>332</v>
      </c>
      <c r="F309" s="19" t="s">
        <v>707</v>
      </c>
      <c r="G309" s="19" t="s">
        <v>985</v>
      </c>
      <c r="H309" s="19" t="s">
        <v>748</v>
      </c>
      <c r="I309" s="19" t="s">
        <v>115</v>
      </c>
      <c r="J309" s="21">
        <v>3.5</v>
      </c>
      <c r="K309" s="22">
        <v>1500</v>
      </c>
      <c r="L309" s="21">
        <f t="shared" si="48"/>
        <v>22.222222222222221</v>
      </c>
      <c r="M309" s="21">
        <v>58.01</v>
      </c>
      <c r="N309" s="22">
        <v>1100</v>
      </c>
      <c r="O309" s="22">
        <v>2600</v>
      </c>
      <c r="P309" s="23">
        <f t="shared" si="49"/>
        <v>-42.307692307692307</v>
      </c>
      <c r="Q309" s="19" t="s">
        <v>986</v>
      </c>
      <c r="R309" s="21"/>
      <c r="S309" s="21">
        <f t="shared" si="50"/>
        <v>0</v>
      </c>
      <c r="T309" s="23">
        <f t="shared" si="51"/>
        <v>0</v>
      </c>
      <c r="U309" s="19" t="s">
        <v>63</v>
      </c>
      <c r="V309" s="20">
        <v>1</v>
      </c>
      <c r="W309" s="21">
        <v>424</v>
      </c>
      <c r="X309" s="21">
        <v>258</v>
      </c>
      <c r="Y309" s="21">
        <v>0</v>
      </c>
      <c r="Z309" s="21">
        <v>682</v>
      </c>
      <c r="AA309" s="21">
        <v>31.82</v>
      </c>
      <c r="AB309" s="21">
        <f t="shared" si="52"/>
        <v>18.357692307692307</v>
      </c>
      <c r="AC309" s="21">
        <f t="shared" si="53"/>
        <v>12.238461538461538</v>
      </c>
      <c r="AD309" s="21">
        <f t="shared" si="54"/>
        <v>6.5152941176470582</v>
      </c>
      <c r="AE309" s="21">
        <f t="shared" si="55"/>
        <v>8.3995771670190269</v>
      </c>
      <c r="AF309" s="21">
        <f t="shared" si="56"/>
        <v>8.0634066587395932</v>
      </c>
      <c r="AG309" s="23">
        <f t="shared" si="57"/>
        <v>87.84204239242159</v>
      </c>
      <c r="AH309" s="23">
        <f t="shared" si="58"/>
        <v>45.703305001064884</v>
      </c>
      <c r="AI309" s="23">
        <f t="shared" si="59"/>
        <v>51.777803804509539</v>
      </c>
      <c r="AJ309" s="20">
        <v>4</v>
      </c>
      <c r="AK309" s="19"/>
      <c r="AL309" s="20"/>
      <c r="AM309" s="19" t="s">
        <v>335</v>
      </c>
      <c r="AN309" s="19"/>
      <c r="AO309" s="21">
        <v>6</v>
      </c>
      <c r="AP309" s="20">
        <v>0</v>
      </c>
      <c r="AQ309" s="20">
        <v>0</v>
      </c>
      <c r="AR309" s="20">
        <v>0</v>
      </c>
      <c r="AS309" s="20">
        <v>0</v>
      </c>
      <c r="AT309" s="20">
        <v>0</v>
      </c>
      <c r="AU309" s="19" t="s">
        <v>81</v>
      </c>
      <c r="AV309" s="21">
        <v>0</v>
      </c>
      <c r="AW309" s="19"/>
      <c r="AX309" s="19" t="s">
        <v>63</v>
      </c>
      <c r="AY309" s="19"/>
      <c r="AZ309" s="19"/>
      <c r="BA309" s="19"/>
      <c r="BB309" s="19"/>
      <c r="BC309" s="19"/>
    </row>
    <row r="310" spans="1:55" x14ac:dyDescent="0.2">
      <c r="A310" s="14" t="s">
        <v>962</v>
      </c>
      <c r="B310" s="15">
        <v>3</v>
      </c>
      <c r="C310" s="14" t="s">
        <v>987</v>
      </c>
      <c r="D310" s="15">
        <v>2</v>
      </c>
      <c r="E310" s="14" t="s">
        <v>193</v>
      </c>
      <c r="F310" s="14" t="s">
        <v>707</v>
      </c>
      <c r="G310" s="14" t="s">
        <v>556</v>
      </c>
      <c r="H310" s="14" t="s">
        <v>988</v>
      </c>
      <c r="I310" s="14" t="s">
        <v>107</v>
      </c>
      <c r="J310" s="16">
        <v>8</v>
      </c>
      <c r="K310" s="17">
        <v>1000</v>
      </c>
      <c r="L310" s="16">
        <f t="shared" si="48"/>
        <v>11.111111111111111</v>
      </c>
      <c r="M310" s="16">
        <v>0</v>
      </c>
      <c r="N310" s="17">
        <v>-1000</v>
      </c>
      <c r="O310" s="17">
        <v>0</v>
      </c>
      <c r="P310" s="18">
        <f t="shared" si="49"/>
        <v>0</v>
      </c>
      <c r="Q310" s="14"/>
      <c r="R310" s="16"/>
      <c r="S310" s="16">
        <f t="shared" si="50"/>
        <v>0</v>
      </c>
      <c r="T310" s="18">
        <f t="shared" si="51"/>
        <v>0</v>
      </c>
      <c r="U310" s="14" t="s">
        <v>63</v>
      </c>
      <c r="V310" s="15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f t="shared" si="52"/>
        <v>0</v>
      </c>
      <c r="AC310" s="16">
        <f t="shared" si="53"/>
        <v>0</v>
      </c>
      <c r="AD310" s="16">
        <f t="shared" si="54"/>
        <v>6.5152941176470582</v>
      </c>
      <c r="AE310" s="16">
        <f t="shared" si="55"/>
        <v>8.3995771670190269</v>
      </c>
      <c r="AF310" s="16">
        <f t="shared" si="56"/>
        <v>8.0634066587395932</v>
      </c>
      <c r="AG310" s="18">
        <f t="shared" si="57"/>
        <v>-100</v>
      </c>
      <c r="AH310" s="18">
        <f t="shared" si="58"/>
        <v>-100</v>
      </c>
      <c r="AI310" s="18">
        <f t="shared" si="59"/>
        <v>-100</v>
      </c>
      <c r="AJ310" s="15">
        <v>4</v>
      </c>
      <c r="AK310" s="14"/>
      <c r="AL310" s="15"/>
      <c r="AM310" s="14" t="s">
        <v>335</v>
      </c>
      <c r="AN310" s="14"/>
      <c r="AO310" s="16">
        <v>6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4"/>
      <c r="AV310" s="16">
        <v>0</v>
      </c>
      <c r="AW310" s="14"/>
      <c r="AX310" s="14" t="s">
        <v>63</v>
      </c>
      <c r="AY310" s="14"/>
      <c r="AZ310" s="14"/>
      <c r="BA310" s="14"/>
      <c r="BB310" s="14"/>
      <c r="BC310" s="14"/>
    </row>
    <row r="311" spans="1:55" x14ac:dyDescent="0.2">
      <c r="A311" s="7" t="s">
        <v>962</v>
      </c>
      <c r="B311" s="8">
        <v>3</v>
      </c>
      <c r="C311" s="7" t="s">
        <v>989</v>
      </c>
      <c r="D311" s="8">
        <v>3</v>
      </c>
      <c r="E311" s="7" t="s">
        <v>124</v>
      </c>
      <c r="F311" s="7" t="s">
        <v>990</v>
      </c>
      <c r="G311" s="7" t="s">
        <v>991</v>
      </c>
      <c r="H311" s="7" t="s">
        <v>239</v>
      </c>
      <c r="I311" s="7" t="s">
        <v>61</v>
      </c>
      <c r="J311" s="9">
        <v>6</v>
      </c>
      <c r="K311" s="10">
        <v>1200</v>
      </c>
      <c r="L311" s="9">
        <f t="shared" si="48"/>
        <v>14.285714285714285</v>
      </c>
      <c r="M311" s="9">
        <v>37.29</v>
      </c>
      <c r="N311" s="10">
        <v>900</v>
      </c>
      <c r="O311" s="10">
        <v>2100</v>
      </c>
      <c r="P311" s="11">
        <f t="shared" si="49"/>
        <v>-42.857142857142854</v>
      </c>
      <c r="Q311" s="7" t="s">
        <v>145</v>
      </c>
      <c r="R311" s="9"/>
      <c r="S311" s="9">
        <f t="shared" si="50"/>
        <v>0</v>
      </c>
      <c r="T311" s="11">
        <f t="shared" si="51"/>
        <v>0</v>
      </c>
      <c r="U311" s="7" t="s">
        <v>63</v>
      </c>
      <c r="V311" s="8">
        <v>4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f t="shared" si="52"/>
        <v>0</v>
      </c>
      <c r="AC311" s="9">
        <f t="shared" si="53"/>
        <v>0</v>
      </c>
      <c r="AD311" s="9">
        <f t="shared" si="54"/>
        <v>6.5152941176470582</v>
      </c>
      <c r="AE311" s="9">
        <f t="shared" si="55"/>
        <v>8.3995771670190269</v>
      </c>
      <c r="AF311" s="9">
        <f t="shared" si="56"/>
        <v>8.0634066587395932</v>
      </c>
      <c r="AG311" s="11">
        <f t="shared" si="57"/>
        <v>-100</v>
      </c>
      <c r="AH311" s="11">
        <f t="shared" si="58"/>
        <v>-100</v>
      </c>
      <c r="AI311" s="11">
        <f t="shared" si="59"/>
        <v>-100</v>
      </c>
      <c r="AJ311" s="8">
        <v>4</v>
      </c>
      <c r="AK311" s="7"/>
      <c r="AL311" s="8"/>
      <c r="AM311" s="7" t="s">
        <v>335</v>
      </c>
      <c r="AN311" s="7"/>
      <c r="AO311" s="9">
        <v>6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7" t="s">
        <v>81</v>
      </c>
      <c r="AV311" s="9">
        <v>0</v>
      </c>
      <c r="AW311" s="7"/>
      <c r="AX311" s="7" t="s">
        <v>63</v>
      </c>
      <c r="AY311" s="7"/>
      <c r="AZ311" s="7"/>
      <c r="BA311" s="7"/>
      <c r="BB311" s="7"/>
      <c r="BC311" s="7"/>
    </row>
    <row r="312" spans="1:55" x14ac:dyDescent="0.2">
      <c r="A312" s="7" t="s">
        <v>962</v>
      </c>
      <c r="B312" s="8">
        <v>3</v>
      </c>
      <c r="C312" s="7" t="s">
        <v>992</v>
      </c>
      <c r="D312" s="8">
        <v>4</v>
      </c>
      <c r="E312" s="7" t="s">
        <v>198</v>
      </c>
      <c r="F312" s="7" t="s">
        <v>596</v>
      </c>
      <c r="G312" s="7" t="s">
        <v>993</v>
      </c>
      <c r="H312" s="7" t="s">
        <v>298</v>
      </c>
      <c r="I312" s="7" t="s">
        <v>107</v>
      </c>
      <c r="J312" s="9">
        <v>8</v>
      </c>
      <c r="K312" s="10">
        <v>1000</v>
      </c>
      <c r="L312" s="9">
        <f t="shared" si="48"/>
        <v>11.111111111111111</v>
      </c>
      <c r="M312" s="9">
        <v>29</v>
      </c>
      <c r="N312" s="10">
        <v>900</v>
      </c>
      <c r="O312" s="10">
        <v>1900</v>
      </c>
      <c r="P312" s="11">
        <f t="shared" si="49"/>
        <v>-47.368421052631575</v>
      </c>
      <c r="Q312" s="7" t="s">
        <v>79</v>
      </c>
      <c r="R312" s="9"/>
      <c r="S312" s="9">
        <f t="shared" si="50"/>
        <v>0</v>
      </c>
      <c r="T312" s="11">
        <f t="shared" si="51"/>
        <v>0</v>
      </c>
      <c r="U312" s="7" t="s">
        <v>63</v>
      </c>
      <c r="V312" s="8">
        <v>2</v>
      </c>
      <c r="W312" s="9">
        <v>0</v>
      </c>
      <c r="X312" s="9">
        <v>356</v>
      </c>
      <c r="Y312" s="9">
        <v>0</v>
      </c>
      <c r="Z312" s="9">
        <v>356</v>
      </c>
      <c r="AA312" s="9">
        <v>18.559999999999999</v>
      </c>
      <c r="AB312" s="9">
        <f t="shared" si="52"/>
        <v>9.7684210526315791</v>
      </c>
      <c r="AC312" s="9">
        <f t="shared" si="53"/>
        <v>9.7684210526315791</v>
      </c>
      <c r="AD312" s="9">
        <f t="shared" si="54"/>
        <v>6.5152941176470582</v>
      </c>
      <c r="AE312" s="9">
        <f t="shared" si="55"/>
        <v>8.3995771670190269</v>
      </c>
      <c r="AF312" s="9">
        <f t="shared" si="56"/>
        <v>8.0634066587395932</v>
      </c>
      <c r="AG312" s="11">
        <f t="shared" si="57"/>
        <v>49.93062287354357</v>
      </c>
      <c r="AH312" s="11">
        <f t="shared" si="58"/>
        <v>16.296580868228975</v>
      </c>
      <c r="AI312" s="11">
        <f t="shared" si="59"/>
        <v>21.145087505217059</v>
      </c>
      <c r="AJ312" s="8">
        <v>4</v>
      </c>
      <c r="AK312" s="7"/>
      <c r="AL312" s="8"/>
      <c r="AM312" s="7" t="s">
        <v>335</v>
      </c>
      <c r="AN312" s="7"/>
      <c r="AO312" s="9">
        <v>6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7" t="s">
        <v>81</v>
      </c>
      <c r="AV312" s="9">
        <v>0</v>
      </c>
      <c r="AW312" s="7"/>
      <c r="AX312" s="7" t="s">
        <v>63</v>
      </c>
      <c r="AY312" s="7"/>
      <c r="AZ312" s="7"/>
      <c r="BA312" s="7"/>
      <c r="BB312" s="7"/>
      <c r="BC312" s="7"/>
    </row>
    <row r="313" spans="1:55" x14ac:dyDescent="0.2">
      <c r="A313" s="7" t="s">
        <v>962</v>
      </c>
      <c r="B313" s="8">
        <v>3</v>
      </c>
      <c r="C313" s="7" t="s">
        <v>994</v>
      </c>
      <c r="D313" s="8">
        <v>5</v>
      </c>
      <c r="E313" s="7" t="s">
        <v>74</v>
      </c>
      <c r="F313" s="7" t="s">
        <v>693</v>
      </c>
      <c r="G313" s="7" t="s">
        <v>433</v>
      </c>
      <c r="H313" s="7" t="s">
        <v>189</v>
      </c>
      <c r="I313" s="7" t="s">
        <v>107</v>
      </c>
      <c r="J313" s="9">
        <v>8</v>
      </c>
      <c r="K313" s="10">
        <v>1000</v>
      </c>
      <c r="L313" s="9">
        <f t="shared" si="48"/>
        <v>11.111111111111111</v>
      </c>
      <c r="M313" s="9">
        <v>29</v>
      </c>
      <c r="N313" s="10">
        <v>900</v>
      </c>
      <c r="O313" s="10">
        <v>1900</v>
      </c>
      <c r="P313" s="11">
        <f t="shared" si="49"/>
        <v>-47.368421052631575</v>
      </c>
      <c r="Q313" s="7" t="s">
        <v>79</v>
      </c>
      <c r="R313" s="9"/>
      <c r="S313" s="9">
        <f t="shared" si="50"/>
        <v>0</v>
      </c>
      <c r="T313" s="11">
        <f t="shared" si="51"/>
        <v>0</v>
      </c>
      <c r="U313" s="7" t="s">
        <v>63</v>
      </c>
      <c r="V313" s="8">
        <v>3</v>
      </c>
      <c r="W313" s="9">
        <v>0</v>
      </c>
      <c r="X313" s="9">
        <v>0</v>
      </c>
      <c r="Y313" s="9">
        <v>0</v>
      </c>
      <c r="Z313" s="9">
        <v>0</v>
      </c>
      <c r="AA313" s="9">
        <v>5</v>
      </c>
      <c r="AB313" s="9">
        <f t="shared" si="52"/>
        <v>2.6315789473684212</v>
      </c>
      <c r="AC313" s="9">
        <f t="shared" si="53"/>
        <v>2.6315789473684208</v>
      </c>
      <c r="AD313" s="9">
        <f t="shared" si="54"/>
        <v>6.5152941176470582</v>
      </c>
      <c r="AE313" s="9">
        <f t="shared" si="55"/>
        <v>8.3995771670190269</v>
      </c>
      <c r="AF313" s="9">
        <f t="shared" si="56"/>
        <v>8.0634066587395932</v>
      </c>
      <c r="AG313" s="11">
        <f t="shared" si="57"/>
        <v>-59.609207200015199</v>
      </c>
      <c r="AH313" s="11">
        <f t="shared" si="58"/>
        <v>-68.670102136791769</v>
      </c>
      <c r="AI313" s="11">
        <f t="shared" si="59"/>
        <v>-67.363931167775576</v>
      </c>
      <c r="AJ313" s="8">
        <v>4</v>
      </c>
      <c r="AK313" s="7"/>
      <c r="AL313" s="8"/>
      <c r="AM313" s="7" t="s">
        <v>335</v>
      </c>
      <c r="AN313" s="7"/>
      <c r="AO313" s="9">
        <v>6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7" t="s">
        <v>81</v>
      </c>
      <c r="AV313" s="9">
        <v>0</v>
      </c>
      <c r="AW313" s="7"/>
      <c r="AX313" s="7" t="s">
        <v>63</v>
      </c>
      <c r="AY313" s="7"/>
      <c r="AZ313" s="7"/>
      <c r="BA313" s="7"/>
      <c r="BB313" s="7"/>
      <c r="BC313" s="7"/>
    </row>
    <row r="314" spans="1:55" x14ac:dyDescent="0.2">
      <c r="A314" s="14" t="s">
        <v>962</v>
      </c>
      <c r="B314" s="15">
        <v>3</v>
      </c>
      <c r="C314" s="14" t="s">
        <v>995</v>
      </c>
      <c r="D314" s="15">
        <v>6</v>
      </c>
      <c r="E314" s="14" t="s">
        <v>803</v>
      </c>
      <c r="F314" s="14" t="s">
        <v>681</v>
      </c>
      <c r="G314" s="14" t="s">
        <v>419</v>
      </c>
      <c r="H314" s="14" t="s">
        <v>879</v>
      </c>
      <c r="I314" s="14" t="s">
        <v>122</v>
      </c>
      <c r="J314" s="16">
        <v>4</v>
      </c>
      <c r="K314" s="17">
        <v>1400</v>
      </c>
      <c r="L314" s="16">
        <f t="shared" si="48"/>
        <v>20</v>
      </c>
      <c r="M314" s="16">
        <v>0</v>
      </c>
      <c r="N314" s="17">
        <v>-1400</v>
      </c>
      <c r="O314" s="17">
        <v>0</v>
      </c>
      <c r="P314" s="18">
        <f t="shared" si="49"/>
        <v>0</v>
      </c>
      <c r="Q314" s="14"/>
      <c r="R314" s="16"/>
      <c r="S314" s="16">
        <f t="shared" si="50"/>
        <v>0</v>
      </c>
      <c r="T314" s="18">
        <f t="shared" si="51"/>
        <v>0</v>
      </c>
      <c r="U314" s="14" t="s">
        <v>63</v>
      </c>
      <c r="V314" s="15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f t="shared" si="52"/>
        <v>0</v>
      </c>
      <c r="AC314" s="16">
        <f t="shared" si="53"/>
        <v>0</v>
      </c>
      <c r="AD314" s="16">
        <f t="shared" si="54"/>
        <v>6.5152941176470582</v>
      </c>
      <c r="AE314" s="16">
        <f t="shared" si="55"/>
        <v>8.3995771670190269</v>
      </c>
      <c r="AF314" s="16">
        <f t="shared" si="56"/>
        <v>8.0634066587395932</v>
      </c>
      <c r="AG314" s="18">
        <f t="shared" si="57"/>
        <v>-100</v>
      </c>
      <c r="AH314" s="18">
        <f t="shared" si="58"/>
        <v>-100</v>
      </c>
      <c r="AI314" s="18">
        <f t="shared" si="59"/>
        <v>-100</v>
      </c>
      <c r="AJ314" s="15">
        <v>4</v>
      </c>
      <c r="AK314" s="14"/>
      <c r="AL314" s="15"/>
      <c r="AM314" s="14" t="s">
        <v>335</v>
      </c>
      <c r="AN314" s="14"/>
      <c r="AO314" s="16">
        <v>6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4"/>
      <c r="AV314" s="16">
        <v>0</v>
      </c>
      <c r="AW314" s="14"/>
      <c r="AX314" s="14" t="s">
        <v>63</v>
      </c>
      <c r="AY314" s="14"/>
      <c r="AZ314" s="14"/>
      <c r="BA314" s="14"/>
      <c r="BB314" s="14"/>
      <c r="BC314" s="14"/>
    </row>
    <row r="315" spans="1:55" x14ac:dyDescent="0.2">
      <c r="A315" s="14" t="s">
        <v>962</v>
      </c>
      <c r="B315" s="15">
        <v>3</v>
      </c>
      <c r="C315" s="14" t="s">
        <v>996</v>
      </c>
      <c r="D315" s="15">
        <v>7</v>
      </c>
      <c r="E315" s="14" t="s">
        <v>220</v>
      </c>
      <c r="F315" s="14" t="s">
        <v>681</v>
      </c>
      <c r="G315" s="14" t="s">
        <v>678</v>
      </c>
      <c r="H315" s="14" t="s">
        <v>293</v>
      </c>
      <c r="I315" s="14" t="s">
        <v>343</v>
      </c>
      <c r="J315" s="16">
        <v>1.6</v>
      </c>
      <c r="K315" s="17">
        <v>2100</v>
      </c>
      <c r="L315" s="16">
        <f t="shared" si="48"/>
        <v>38.46153846153846</v>
      </c>
      <c r="M315" s="16">
        <v>0</v>
      </c>
      <c r="N315" s="17">
        <v>-2100</v>
      </c>
      <c r="O315" s="17">
        <v>0</v>
      </c>
      <c r="P315" s="18">
        <f t="shared" si="49"/>
        <v>0</v>
      </c>
      <c r="Q315" s="14"/>
      <c r="R315" s="16"/>
      <c r="S315" s="16">
        <f t="shared" si="50"/>
        <v>0</v>
      </c>
      <c r="T315" s="18">
        <f t="shared" si="51"/>
        <v>0</v>
      </c>
      <c r="U315" s="14" t="s">
        <v>63</v>
      </c>
      <c r="V315" s="15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f t="shared" si="52"/>
        <v>0</v>
      </c>
      <c r="AC315" s="16">
        <f t="shared" si="53"/>
        <v>0</v>
      </c>
      <c r="AD315" s="16">
        <f t="shared" si="54"/>
        <v>6.5152941176470582</v>
      </c>
      <c r="AE315" s="16">
        <f t="shared" si="55"/>
        <v>8.3995771670190269</v>
      </c>
      <c r="AF315" s="16">
        <f t="shared" si="56"/>
        <v>8.0634066587395932</v>
      </c>
      <c r="AG315" s="18">
        <f t="shared" si="57"/>
        <v>-100</v>
      </c>
      <c r="AH315" s="18">
        <f t="shared" si="58"/>
        <v>-100</v>
      </c>
      <c r="AI315" s="18">
        <f t="shared" si="59"/>
        <v>-100</v>
      </c>
      <c r="AJ315" s="15">
        <v>4</v>
      </c>
      <c r="AK315" s="14"/>
      <c r="AL315" s="15"/>
      <c r="AM315" s="14" t="s">
        <v>335</v>
      </c>
      <c r="AN315" s="14"/>
      <c r="AO315" s="16">
        <v>6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4"/>
      <c r="AV315" s="16">
        <v>0</v>
      </c>
      <c r="AW315" s="14"/>
      <c r="AX315" s="14" t="s">
        <v>63</v>
      </c>
      <c r="AY315" s="14"/>
      <c r="AZ315" s="14"/>
      <c r="BA315" s="14"/>
      <c r="BB315" s="14"/>
      <c r="BC315" s="14"/>
    </row>
    <row r="316" spans="1:55" x14ac:dyDescent="0.2">
      <c r="A316" s="14" t="s">
        <v>962</v>
      </c>
      <c r="B316" s="15">
        <v>3</v>
      </c>
      <c r="C316" s="14" t="s">
        <v>997</v>
      </c>
      <c r="D316" s="15">
        <v>8</v>
      </c>
      <c r="E316" s="14" t="s">
        <v>257</v>
      </c>
      <c r="F316" s="14" t="s">
        <v>262</v>
      </c>
      <c r="G316" s="14" t="s">
        <v>385</v>
      </c>
      <c r="H316" s="14" t="s">
        <v>787</v>
      </c>
      <c r="I316" s="14" t="s">
        <v>78</v>
      </c>
      <c r="J316" s="16">
        <v>3</v>
      </c>
      <c r="K316" s="17">
        <v>1600</v>
      </c>
      <c r="L316" s="16">
        <f t="shared" si="48"/>
        <v>25</v>
      </c>
      <c r="M316" s="16">
        <v>0</v>
      </c>
      <c r="N316" s="17">
        <v>-1600</v>
      </c>
      <c r="O316" s="17">
        <v>0</v>
      </c>
      <c r="P316" s="18">
        <f t="shared" si="49"/>
        <v>0</v>
      </c>
      <c r="Q316" s="14"/>
      <c r="R316" s="16"/>
      <c r="S316" s="16">
        <f t="shared" si="50"/>
        <v>0</v>
      </c>
      <c r="T316" s="18">
        <f t="shared" si="51"/>
        <v>0</v>
      </c>
      <c r="U316" s="14" t="s">
        <v>63</v>
      </c>
      <c r="V316" s="15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f t="shared" si="52"/>
        <v>0</v>
      </c>
      <c r="AC316" s="16">
        <f t="shared" si="53"/>
        <v>0</v>
      </c>
      <c r="AD316" s="16">
        <f t="shared" si="54"/>
        <v>6.5152941176470582</v>
      </c>
      <c r="AE316" s="16">
        <f t="shared" si="55"/>
        <v>8.3995771670190269</v>
      </c>
      <c r="AF316" s="16">
        <f t="shared" si="56"/>
        <v>8.0634066587395932</v>
      </c>
      <c r="AG316" s="18">
        <f t="shared" si="57"/>
        <v>-100</v>
      </c>
      <c r="AH316" s="18">
        <f t="shared" si="58"/>
        <v>-100</v>
      </c>
      <c r="AI316" s="18">
        <f t="shared" si="59"/>
        <v>-100</v>
      </c>
      <c r="AJ316" s="15">
        <v>4</v>
      </c>
      <c r="AK316" s="14"/>
      <c r="AL316" s="15"/>
      <c r="AM316" s="14" t="s">
        <v>335</v>
      </c>
      <c r="AN316" s="14"/>
      <c r="AO316" s="16">
        <v>6</v>
      </c>
      <c r="AP316" s="15">
        <v>0</v>
      </c>
      <c r="AQ316" s="15">
        <v>0</v>
      </c>
      <c r="AR316" s="15">
        <v>0</v>
      </c>
      <c r="AS316" s="15">
        <v>0</v>
      </c>
      <c r="AT316" s="15">
        <v>0</v>
      </c>
      <c r="AU316" s="14"/>
      <c r="AV316" s="16">
        <v>0</v>
      </c>
      <c r="AW316" s="14"/>
      <c r="AX316" s="14" t="s">
        <v>63</v>
      </c>
      <c r="AY316" s="14"/>
      <c r="AZ316" s="14"/>
      <c r="BA316" s="14"/>
      <c r="BB316" s="14"/>
      <c r="BC316" s="14"/>
    </row>
    <row r="317" spans="1:55" x14ac:dyDescent="0.2">
      <c r="A317" s="19" t="s">
        <v>962</v>
      </c>
      <c r="B317" s="20">
        <v>4</v>
      </c>
      <c r="C317" s="19" t="s">
        <v>998</v>
      </c>
      <c r="D317" s="20">
        <v>1</v>
      </c>
      <c r="E317" s="19" t="s">
        <v>119</v>
      </c>
      <c r="F317" s="19" t="s">
        <v>999</v>
      </c>
      <c r="G317" s="19" t="s">
        <v>684</v>
      </c>
      <c r="H317" s="19" t="s">
        <v>655</v>
      </c>
      <c r="I317" s="19" t="s">
        <v>89</v>
      </c>
      <c r="J317" s="21">
        <v>30</v>
      </c>
      <c r="K317" s="22">
        <v>400</v>
      </c>
      <c r="L317" s="21">
        <f t="shared" si="48"/>
        <v>3.225806451612903</v>
      </c>
      <c r="M317" s="21">
        <v>5.91</v>
      </c>
      <c r="N317" s="22">
        <v>300</v>
      </c>
      <c r="O317" s="22">
        <v>700</v>
      </c>
      <c r="P317" s="23">
        <f t="shared" si="49"/>
        <v>-42.857142857142854</v>
      </c>
      <c r="Q317" s="19" t="s">
        <v>485</v>
      </c>
      <c r="R317" s="21"/>
      <c r="S317" s="21">
        <f t="shared" si="50"/>
        <v>0</v>
      </c>
      <c r="T317" s="23">
        <f t="shared" si="51"/>
        <v>0</v>
      </c>
      <c r="U317" s="19" t="s">
        <v>63</v>
      </c>
      <c r="V317" s="20">
        <v>8</v>
      </c>
      <c r="W317" s="21">
        <v>0</v>
      </c>
      <c r="X317" s="21">
        <v>0</v>
      </c>
      <c r="Y317" s="21">
        <v>0</v>
      </c>
      <c r="Z317" s="21">
        <v>0</v>
      </c>
      <c r="AA317" s="21">
        <v>0</v>
      </c>
      <c r="AB317" s="21">
        <f t="shared" si="52"/>
        <v>0</v>
      </c>
      <c r="AC317" s="21">
        <f t="shared" si="53"/>
        <v>0</v>
      </c>
      <c r="AD317" s="21">
        <f t="shared" si="54"/>
        <v>4.928057553956835</v>
      </c>
      <c r="AE317" s="21">
        <f t="shared" si="55"/>
        <v>8.3995771670190269</v>
      </c>
      <c r="AF317" s="21">
        <f t="shared" si="56"/>
        <v>8.0634066587395932</v>
      </c>
      <c r="AG317" s="23">
        <f t="shared" si="57"/>
        <v>-100</v>
      </c>
      <c r="AH317" s="23">
        <f t="shared" si="58"/>
        <v>-100</v>
      </c>
      <c r="AI317" s="23">
        <f t="shared" si="59"/>
        <v>-100</v>
      </c>
      <c r="AJ317" s="20">
        <v>8</v>
      </c>
      <c r="AK317" s="19"/>
      <c r="AL317" s="20"/>
      <c r="AM317" s="19" t="s">
        <v>213</v>
      </c>
      <c r="AN317" s="19"/>
      <c r="AO317" s="21">
        <v>128</v>
      </c>
      <c r="AP317" s="20">
        <v>0</v>
      </c>
      <c r="AQ317" s="20">
        <v>0</v>
      </c>
      <c r="AR317" s="20">
        <v>0</v>
      </c>
      <c r="AS317" s="20">
        <v>0</v>
      </c>
      <c r="AT317" s="20">
        <v>0</v>
      </c>
      <c r="AU317" s="19" t="s">
        <v>81</v>
      </c>
      <c r="AV317" s="21">
        <v>0</v>
      </c>
      <c r="AW317" s="19"/>
      <c r="AX317" s="19" t="s">
        <v>63</v>
      </c>
      <c r="AY317" s="19"/>
      <c r="AZ317" s="19"/>
      <c r="BA317" s="19"/>
      <c r="BB317" s="19"/>
      <c r="BC317" s="19"/>
    </row>
    <row r="318" spans="1:55" x14ac:dyDescent="0.2">
      <c r="A318" s="7" t="s">
        <v>962</v>
      </c>
      <c r="B318" s="8">
        <v>4</v>
      </c>
      <c r="C318" s="7" t="s">
        <v>1000</v>
      </c>
      <c r="D318" s="8">
        <v>2</v>
      </c>
      <c r="E318" s="7" t="s">
        <v>205</v>
      </c>
      <c r="F318" s="7" t="s">
        <v>262</v>
      </c>
      <c r="G318" s="7" t="s">
        <v>347</v>
      </c>
      <c r="H318" s="7" t="s">
        <v>334</v>
      </c>
      <c r="I318" s="7" t="s">
        <v>172</v>
      </c>
      <c r="J318" s="9">
        <v>12</v>
      </c>
      <c r="K318" s="10">
        <v>800</v>
      </c>
      <c r="L318" s="9">
        <f t="shared" si="48"/>
        <v>7.6923076923076925</v>
      </c>
      <c r="M318" s="9">
        <v>14.09</v>
      </c>
      <c r="N318" s="10">
        <v>400</v>
      </c>
      <c r="O318" s="10">
        <v>1200</v>
      </c>
      <c r="P318" s="11">
        <f t="shared" si="49"/>
        <v>-33.333333333333329</v>
      </c>
      <c r="Q318" s="7" t="s">
        <v>61</v>
      </c>
      <c r="R318" s="9"/>
      <c r="S318" s="9">
        <f t="shared" si="50"/>
        <v>0</v>
      </c>
      <c r="T318" s="11">
        <f t="shared" si="51"/>
        <v>0</v>
      </c>
      <c r="U318" s="7" t="s">
        <v>63</v>
      </c>
      <c r="V318" s="8">
        <v>4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f t="shared" si="52"/>
        <v>0</v>
      </c>
      <c r="AC318" s="9">
        <f t="shared" si="53"/>
        <v>0</v>
      </c>
      <c r="AD318" s="9">
        <f t="shared" si="54"/>
        <v>4.928057553956835</v>
      </c>
      <c r="AE318" s="9">
        <f t="shared" si="55"/>
        <v>8.3995771670190269</v>
      </c>
      <c r="AF318" s="9">
        <f t="shared" si="56"/>
        <v>8.0634066587395932</v>
      </c>
      <c r="AG318" s="11">
        <f t="shared" si="57"/>
        <v>-100</v>
      </c>
      <c r="AH318" s="11">
        <f t="shared" si="58"/>
        <v>-100</v>
      </c>
      <c r="AI318" s="11">
        <f t="shared" si="59"/>
        <v>-100</v>
      </c>
      <c r="AJ318" s="8">
        <v>8</v>
      </c>
      <c r="AK318" s="7"/>
      <c r="AL318" s="8"/>
      <c r="AM318" s="7" t="s">
        <v>213</v>
      </c>
      <c r="AN318" s="7"/>
      <c r="AO318" s="9">
        <v>128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7" t="s">
        <v>81</v>
      </c>
      <c r="AV318" s="9">
        <v>0</v>
      </c>
      <c r="AW318" s="7"/>
      <c r="AX318" s="7" t="s">
        <v>63</v>
      </c>
      <c r="AY318" s="7"/>
      <c r="AZ318" s="7"/>
      <c r="BA318" s="7"/>
      <c r="BB318" s="7"/>
      <c r="BC318" s="7"/>
    </row>
    <row r="319" spans="1:55" x14ac:dyDescent="0.2">
      <c r="A319" s="7" t="s">
        <v>962</v>
      </c>
      <c r="B319" s="8">
        <v>4</v>
      </c>
      <c r="C319" s="7" t="s">
        <v>1001</v>
      </c>
      <c r="D319" s="8">
        <v>3</v>
      </c>
      <c r="E319" s="7" t="s">
        <v>111</v>
      </c>
      <c r="F319" s="7" t="s">
        <v>904</v>
      </c>
      <c r="G319" s="7" t="s">
        <v>1002</v>
      </c>
      <c r="H319" s="7" t="s">
        <v>232</v>
      </c>
      <c r="I319" s="7" t="s">
        <v>115</v>
      </c>
      <c r="J319" s="9">
        <v>3.5</v>
      </c>
      <c r="K319" s="10">
        <v>1500</v>
      </c>
      <c r="L319" s="9">
        <f t="shared" si="48"/>
        <v>22.222222222222221</v>
      </c>
      <c r="M319" s="9">
        <v>40.72</v>
      </c>
      <c r="N319" s="10">
        <v>700</v>
      </c>
      <c r="O319" s="10">
        <v>2200</v>
      </c>
      <c r="P319" s="11">
        <f t="shared" si="49"/>
        <v>-31.818181818181817</v>
      </c>
      <c r="Q319" s="7" t="s">
        <v>99</v>
      </c>
      <c r="R319" s="9"/>
      <c r="S319" s="9">
        <f t="shared" si="50"/>
        <v>0</v>
      </c>
      <c r="T319" s="11">
        <f t="shared" si="51"/>
        <v>0</v>
      </c>
      <c r="U319" s="7" t="s">
        <v>63</v>
      </c>
      <c r="V319" s="8">
        <v>1</v>
      </c>
      <c r="W319" s="9">
        <v>702</v>
      </c>
      <c r="X319" s="9">
        <v>366</v>
      </c>
      <c r="Y319" s="9">
        <v>282</v>
      </c>
      <c r="Z319" s="9">
        <v>1350</v>
      </c>
      <c r="AA319" s="9">
        <v>38.5</v>
      </c>
      <c r="AB319" s="9">
        <f t="shared" si="52"/>
        <v>26.250000000000004</v>
      </c>
      <c r="AC319" s="9">
        <f t="shared" si="53"/>
        <v>17.5</v>
      </c>
      <c r="AD319" s="9">
        <f t="shared" si="54"/>
        <v>4.928057553956835</v>
      </c>
      <c r="AE319" s="9">
        <f t="shared" si="55"/>
        <v>8.3995771670190269</v>
      </c>
      <c r="AF319" s="9">
        <f t="shared" si="56"/>
        <v>8.0634066587395932</v>
      </c>
      <c r="AG319" s="11">
        <f t="shared" si="57"/>
        <v>255.10948905109484</v>
      </c>
      <c r="AH319" s="11">
        <f t="shared" si="58"/>
        <v>108.34382079033477</v>
      </c>
      <c r="AI319" s="11">
        <f t="shared" si="59"/>
        <v>117.02985773429239</v>
      </c>
      <c r="AJ319" s="8">
        <v>8</v>
      </c>
      <c r="AK319" s="7"/>
      <c r="AL319" s="8"/>
      <c r="AM319" s="7" t="s">
        <v>213</v>
      </c>
      <c r="AN319" s="7"/>
      <c r="AO319" s="9">
        <v>128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7" t="s">
        <v>81</v>
      </c>
      <c r="AV319" s="9">
        <v>0</v>
      </c>
      <c r="AW319" s="7"/>
      <c r="AX319" s="7" t="s">
        <v>63</v>
      </c>
      <c r="AY319" s="7"/>
      <c r="AZ319" s="7"/>
      <c r="BA319" s="7"/>
      <c r="BB319" s="7"/>
      <c r="BC319" s="7"/>
    </row>
    <row r="320" spans="1:55" x14ac:dyDescent="0.2">
      <c r="A320" s="7" t="s">
        <v>962</v>
      </c>
      <c r="B320" s="8">
        <v>4</v>
      </c>
      <c r="C320" s="7" t="s">
        <v>1003</v>
      </c>
      <c r="D320" s="8">
        <v>4</v>
      </c>
      <c r="E320" s="7" t="s">
        <v>57</v>
      </c>
      <c r="F320" s="7" t="s">
        <v>103</v>
      </c>
      <c r="G320" s="7" t="s">
        <v>113</v>
      </c>
      <c r="H320" s="7" t="s">
        <v>1004</v>
      </c>
      <c r="I320" s="7" t="s">
        <v>79</v>
      </c>
      <c r="J320" s="9">
        <v>2.5</v>
      </c>
      <c r="K320" s="10">
        <v>1700</v>
      </c>
      <c r="L320" s="9">
        <f t="shared" si="48"/>
        <v>28.571428571428569</v>
      </c>
      <c r="M320" s="9">
        <v>52.35</v>
      </c>
      <c r="N320" s="10">
        <v>800</v>
      </c>
      <c r="O320" s="10">
        <v>2500</v>
      </c>
      <c r="P320" s="11">
        <f t="shared" si="49"/>
        <v>-32</v>
      </c>
      <c r="Q320" s="7" t="s">
        <v>775</v>
      </c>
      <c r="R320" s="9"/>
      <c r="S320" s="9">
        <f t="shared" si="50"/>
        <v>0</v>
      </c>
      <c r="T320" s="11">
        <f t="shared" si="51"/>
        <v>0</v>
      </c>
      <c r="U320" s="7" t="s">
        <v>63</v>
      </c>
      <c r="V320" s="8">
        <v>2</v>
      </c>
      <c r="W320" s="9">
        <v>0</v>
      </c>
      <c r="X320" s="9">
        <v>344</v>
      </c>
      <c r="Y320" s="9">
        <v>276</v>
      </c>
      <c r="Z320" s="9">
        <v>620</v>
      </c>
      <c r="AA320" s="9">
        <v>21.2</v>
      </c>
      <c r="AB320" s="9">
        <f t="shared" si="52"/>
        <v>14.415999999999999</v>
      </c>
      <c r="AC320" s="9">
        <f t="shared" si="53"/>
        <v>8.48</v>
      </c>
      <c r="AD320" s="9">
        <f t="shared" si="54"/>
        <v>4.928057553956835</v>
      </c>
      <c r="AE320" s="9">
        <f t="shared" si="55"/>
        <v>8.3995771670190269</v>
      </c>
      <c r="AF320" s="9">
        <f t="shared" si="56"/>
        <v>8.0634066587395932</v>
      </c>
      <c r="AG320" s="11">
        <f t="shared" si="57"/>
        <v>72.075912408759109</v>
      </c>
      <c r="AH320" s="11">
        <f t="shared" si="58"/>
        <v>0.9574628744022271</v>
      </c>
      <c r="AI320" s="11">
        <f t="shared" si="59"/>
        <v>5.1664682049599833</v>
      </c>
      <c r="AJ320" s="8">
        <v>8</v>
      </c>
      <c r="AK320" s="7"/>
      <c r="AL320" s="8"/>
      <c r="AM320" s="7" t="s">
        <v>213</v>
      </c>
      <c r="AN320" s="7"/>
      <c r="AO320" s="9">
        <v>128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7" t="s">
        <v>81</v>
      </c>
      <c r="AV320" s="9">
        <v>0</v>
      </c>
      <c r="AW320" s="7"/>
      <c r="AX320" s="7" t="s">
        <v>63</v>
      </c>
      <c r="AY320" s="7"/>
      <c r="AZ320" s="7"/>
      <c r="BA320" s="7"/>
      <c r="BB320" s="7"/>
      <c r="BC320" s="7"/>
    </row>
    <row r="321" spans="1:55" x14ac:dyDescent="0.2">
      <c r="A321" s="7" t="s">
        <v>962</v>
      </c>
      <c r="B321" s="8">
        <v>4</v>
      </c>
      <c r="C321" s="7" t="s">
        <v>1005</v>
      </c>
      <c r="D321" s="8">
        <v>5</v>
      </c>
      <c r="E321" s="7" t="s">
        <v>803</v>
      </c>
      <c r="F321" s="7" t="s">
        <v>644</v>
      </c>
      <c r="G321" s="7" t="s">
        <v>613</v>
      </c>
      <c r="H321" s="7" t="s">
        <v>149</v>
      </c>
      <c r="I321" s="7" t="s">
        <v>78</v>
      </c>
      <c r="J321" s="9">
        <v>3</v>
      </c>
      <c r="K321" s="10">
        <v>1600</v>
      </c>
      <c r="L321" s="9">
        <f t="shared" si="48"/>
        <v>25</v>
      </c>
      <c r="M321" s="9">
        <v>45.81</v>
      </c>
      <c r="N321" s="10">
        <v>800</v>
      </c>
      <c r="O321" s="10">
        <v>2400</v>
      </c>
      <c r="P321" s="11">
        <f t="shared" si="49"/>
        <v>-33.333333333333329</v>
      </c>
      <c r="Q321" s="7" t="s">
        <v>240</v>
      </c>
      <c r="R321" s="9"/>
      <c r="S321" s="9">
        <f t="shared" si="50"/>
        <v>0</v>
      </c>
      <c r="T321" s="11">
        <f t="shared" si="51"/>
        <v>0</v>
      </c>
      <c r="U321" s="7" t="s">
        <v>63</v>
      </c>
      <c r="V321" s="8">
        <v>6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f t="shared" si="52"/>
        <v>0</v>
      </c>
      <c r="AC321" s="9">
        <f t="shared" si="53"/>
        <v>0</v>
      </c>
      <c r="AD321" s="9">
        <f t="shared" si="54"/>
        <v>4.928057553956835</v>
      </c>
      <c r="AE321" s="9">
        <f t="shared" si="55"/>
        <v>8.3995771670190269</v>
      </c>
      <c r="AF321" s="9">
        <f t="shared" si="56"/>
        <v>8.0634066587395932</v>
      </c>
      <c r="AG321" s="11">
        <f t="shared" si="57"/>
        <v>-100</v>
      </c>
      <c r="AH321" s="11">
        <f t="shared" si="58"/>
        <v>-100</v>
      </c>
      <c r="AI321" s="11">
        <f t="shared" si="59"/>
        <v>-100</v>
      </c>
      <c r="AJ321" s="8">
        <v>8</v>
      </c>
      <c r="AK321" s="7"/>
      <c r="AL321" s="8"/>
      <c r="AM321" s="7" t="s">
        <v>213</v>
      </c>
      <c r="AN321" s="7"/>
      <c r="AO321" s="9">
        <v>128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7" t="s">
        <v>81</v>
      </c>
      <c r="AV321" s="9">
        <v>0</v>
      </c>
      <c r="AW321" s="7"/>
      <c r="AX321" s="7" t="s">
        <v>63</v>
      </c>
      <c r="AY321" s="7"/>
      <c r="AZ321" s="7"/>
      <c r="BA321" s="7"/>
      <c r="BB321" s="7"/>
      <c r="BC321" s="7"/>
    </row>
    <row r="322" spans="1:55" x14ac:dyDescent="0.2">
      <c r="A322" s="7" t="s">
        <v>962</v>
      </c>
      <c r="B322" s="8">
        <v>4</v>
      </c>
      <c r="C322" s="7" t="s">
        <v>1006</v>
      </c>
      <c r="D322" s="8">
        <v>6</v>
      </c>
      <c r="E322" s="7" t="s">
        <v>133</v>
      </c>
      <c r="F322" s="7" t="s">
        <v>277</v>
      </c>
      <c r="G322" s="7" t="s">
        <v>509</v>
      </c>
      <c r="H322" s="7" t="s">
        <v>76</v>
      </c>
      <c r="I322" s="7" t="s">
        <v>172</v>
      </c>
      <c r="J322" s="9">
        <v>12</v>
      </c>
      <c r="K322" s="10">
        <v>800</v>
      </c>
      <c r="L322" s="9">
        <f t="shared" ref="L322:L385" si="60">IF(J322&gt;0,(1/(J322+1))*100,0)</f>
        <v>7.6923076923076925</v>
      </c>
      <c r="M322" s="9">
        <v>14.09</v>
      </c>
      <c r="N322" s="10">
        <v>400</v>
      </c>
      <c r="O322" s="10">
        <v>1200</v>
      </c>
      <c r="P322" s="11">
        <f t="shared" ref="P322:P385" si="61">IF(O322&gt;0,-(N322/O322)*100,0)</f>
        <v>-33.333333333333329</v>
      </c>
      <c r="Q322" s="7" t="s">
        <v>61</v>
      </c>
      <c r="R322" s="9"/>
      <c r="S322" s="9">
        <f t="shared" ref="S322:S385" si="62">IF(AND(R322&lt;&gt;"",J322&gt;0),R322-J322,0)</f>
        <v>0</v>
      </c>
      <c r="T322" s="11">
        <f t="shared" ref="T322:T385" si="63">IF(AND(R322&lt;&gt;"",J322&gt;0),((R322-J322)/J322)*100,0)</f>
        <v>0</v>
      </c>
      <c r="U322" s="7" t="s">
        <v>63</v>
      </c>
      <c r="V322" s="8">
        <v>7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f t="shared" ref="AB322:AB385" si="64">AA322*(1+P322/100)</f>
        <v>0</v>
      </c>
      <c r="AC322" s="9">
        <f t="shared" ref="AC322:AC385" si="65">IF(O322&gt;0,(AA322/O322)*1000,0)</f>
        <v>0</v>
      </c>
      <c r="AD322" s="9">
        <f t="shared" ref="AD322:AD385" si="66">IF(SUMIFS($O$2:$O$2026,$A$2:$A$2026,A322,$B$2:$B$2026,B322)&gt;0,SUMIFS($AA$2:$AA$2026,$A$2:$A$2026,A322,$B$2:$B$2026,B322)/SUMIFS($O$2:$O$2026,$A$2:$A$2026,A322,$B$2:$B$2026,B322)*1000,0)</f>
        <v>4.928057553956835</v>
      </c>
      <c r="AE322" s="9">
        <f t="shared" ref="AE322:AE385" si="67">IF(SUMIF($A$2:$A$2026,A322,$O$2:$O$2026)&gt;0,SUMIF($A$2:$A$2026,A322,$AA$2:$AA$2026)/SUMIF($A$2:$A$2026,A322,$O$2:$O$2026)*1000,0)</f>
        <v>8.3995771670190269</v>
      </c>
      <c r="AF322" s="9">
        <f t="shared" ref="AF322:AF385" si="68">IF(SUM($O$2:$O$2026)&gt;0,SUM($AA$2:$AA$2026)/SUM($O$2:$O$2026)*1000,0)</f>
        <v>8.0634066587395932</v>
      </c>
      <c r="AG322" s="11">
        <f t="shared" ref="AG322:AG385" si="69">IF(AD322&gt;0,(AC322-AD322)/AD322*100,0)</f>
        <v>-100</v>
      </c>
      <c r="AH322" s="11">
        <f t="shared" ref="AH322:AH385" si="70">IF(AE322&gt;0,(AC322-AE322)/AE322*100,0)</f>
        <v>-100</v>
      </c>
      <c r="AI322" s="11">
        <f t="shared" ref="AI322:AI385" si="71">IF(AF322&gt;0,(AC322-AF322)/AF322*100,0)</f>
        <v>-100</v>
      </c>
      <c r="AJ322" s="8">
        <v>8</v>
      </c>
      <c r="AK322" s="7"/>
      <c r="AL322" s="8"/>
      <c r="AM322" s="7" t="s">
        <v>213</v>
      </c>
      <c r="AN322" s="7"/>
      <c r="AO322" s="9">
        <v>128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7" t="s">
        <v>81</v>
      </c>
      <c r="AV322" s="9">
        <v>0</v>
      </c>
      <c r="AW322" s="7"/>
      <c r="AX322" s="7" t="s">
        <v>63</v>
      </c>
      <c r="AY322" s="7"/>
      <c r="AZ322" s="7"/>
      <c r="BA322" s="7"/>
      <c r="BB322" s="7"/>
      <c r="BC322" s="7"/>
    </row>
    <row r="323" spans="1:55" x14ac:dyDescent="0.2">
      <c r="A323" s="7" t="s">
        <v>962</v>
      </c>
      <c r="B323" s="8">
        <v>4</v>
      </c>
      <c r="C323" s="7" t="s">
        <v>1007</v>
      </c>
      <c r="D323" s="8">
        <v>7</v>
      </c>
      <c r="E323" s="7" t="s">
        <v>102</v>
      </c>
      <c r="F323" s="7" t="s">
        <v>210</v>
      </c>
      <c r="G323" s="7" t="s">
        <v>170</v>
      </c>
      <c r="H323" s="7" t="s">
        <v>494</v>
      </c>
      <c r="I323" s="7" t="s">
        <v>107</v>
      </c>
      <c r="J323" s="9">
        <v>8</v>
      </c>
      <c r="K323" s="10">
        <v>1000</v>
      </c>
      <c r="L323" s="9">
        <f t="shared" si="60"/>
        <v>11.111111111111111</v>
      </c>
      <c r="M323" s="9">
        <v>20.36</v>
      </c>
      <c r="N323" s="10">
        <v>500</v>
      </c>
      <c r="O323" s="10">
        <v>1500</v>
      </c>
      <c r="P323" s="11">
        <f t="shared" si="61"/>
        <v>-33.333333333333329</v>
      </c>
      <c r="Q323" s="7" t="s">
        <v>122</v>
      </c>
      <c r="R323" s="9"/>
      <c r="S323" s="9">
        <f t="shared" si="62"/>
        <v>0</v>
      </c>
      <c r="T323" s="11">
        <f t="shared" si="63"/>
        <v>0</v>
      </c>
      <c r="U323" s="7" t="s">
        <v>63</v>
      </c>
      <c r="V323" s="8">
        <v>5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f t="shared" si="64"/>
        <v>0</v>
      </c>
      <c r="AC323" s="9">
        <f t="shared" si="65"/>
        <v>0</v>
      </c>
      <c r="AD323" s="9">
        <f t="shared" si="66"/>
        <v>4.928057553956835</v>
      </c>
      <c r="AE323" s="9">
        <f t="shared" si="67"/>
        <v>8.3995771670190269</v>
      </c>
      <c r="AF323" s="9">
        <f t="shared" si="68"/>
        <v>8.0634066587395932</v>
      </c>
      <c r="AG323" s="11">
        <f t="shared" si="69"/>
        <v>-100</v>
      </c>
      <c r="AH323" s="11">
        <f t="shared" si="70"/>
        <v>-100</v>
      </c>
      <c r="AI323" s="11">
        <f t="shared" si="71"/>
        <v>-100</v>
      </c>
      <c r="AJ323" s="8">
        <v>8</v>
      </c>
      <c r="AK323" s="7"/>
      <c r="AL323" s="8"/>
      <c r="AM323" s="7" t="s">
        <v>213</v>
      </c>
      <c r="AN323" s="7"/>
      <c r="AO323" s="9">
        <v>128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7" t="s">
        <v>81</v>
      </c>
      <c r="AV323" s="9">
        <v>0</v>
      </c>
      <c r="AW323" s="7"/>
      <c r="AX323" s="7" t="s">
        <v>63</v>
      </c>
      <c r="AY323" s="7"/>
      <c r="AZ323" s="7"/>
      <c r="BA323" s="7"/>
      <c r="BB323" s="7"/>
      <c r="BC323" s="7"/>
    </row>
    <row r="324" spans="1:55" x14ac:dyDescent="0.2">
      <c r="A324" s="7" t="s">
        <v>962</v>
      </c>
      <c r="B324" s="8">
        <v>4</v>
      </c>
      <c r="C324" s="7" t="s">
        <v>1008</v>
      </c>
      <c r="D324" s="8">
        <v>8</v>
      </c>
      <c r="E324" s="7" t="s">
        <v>198</v>
      </c>
      <c r="F324" s="7" t="s">
        <v>1009</v>
      </c>
      <c r="G324" s="7" t="s">
        <v>165</v>
      </c>
      <c r="H324" s="7" t="s">
        <v>126</v>
      </c>
      <c r="I324" s="7" t="s">
        <v>115</v>
      </c>
      <c r="J324" s="9">
        <v>3.5</v>
      </c>
      <c r="K324" s="10">
        <v>1500</v>
      </c>
      <c r="L324" s="9">
        <f t="shared" si="60"/>
        <v>22.222222222222221</v>
      </c>
      <c r="M324" s="9">
        <v>40.72</v>
      </c>
      <c r="N324" s="10">
        <v>700</v>
      </c>
      <c r="O324" s="10">
        <v>2200</v>
      </c>
      <c r="P324" s="11">
        <f t="shared" si="61"/>
        <v>-31.818181818181817</v>
      </c>
      <c r="Q324" s="7" t="s">
        <v>99</v>
      </c>
      <c r="R324" s="9"/>
      <c r="S324" s="9">
        <f t="shared" si="62"/>
        <v>0</v>
      </c>
      <c r="T324" s="11">
        <f t="shared" si="63"/>
        <v>0</v>
      </c>
      <c r="U324" s="7" t="s">
        <v>63</v>
      </c>
      <c r="V324" s="8">
        <v>3</v>
      </c>
      <c r="W324" s="9">
        <v>0</v>
      </c>
      <c r="X324" s="9">
        <v>0</v>
      </c>
      <c r="Y324" s="9">
        <v>380</v>
      </c>
      <c r="Z324" s="9">
        <v>380</v>
      </c>
      <c r="AA324" s="9">
        <v>8.8000000000000007</v>
      </c>
      <c r="AB324" s="9">
        <f t="shared" si="64"/>
        <v>6.0000000000000009</v>
      </c>
      <c r="AC324" s="9">
        <f t="shared" si="65"/>
        <v>4</v>
      </c>
      <c r="AD324" s="9">
        <f t="shared" si="66"/>
        <v>4.928057553956835</v>
      </c>
      <c r="AE324" s="9">
        <f t="shared" si="67"/>
        <v>8.3995771670190269</v>
      </c>
      <c r="AF324" s="9">
        <f t="shared" si="68"/>
        <v>8.0634066587395932</v>
      </c>
      <c r="AG324" s="11">
        <f t="shared" si="69"/>
        <v>-18.832116788321176</v>
      </c>
      <c r="AH324" s="11">
        <f t="shared" si="70"/>
        <v>-52.378555247923472</v>
      </c>
      <c r="AI324" s="11">
        <f t="shared" si="71"/>
        <v>-50.39317537501887</v>
      </c>
      <c r="AJ324" s="8">
        <v>8</v>
      </c>
      <c r="AK324" s="7"/>
      <c r="AL324" s="8"/>
      <c r="AM324" s="7" t="s">
        <v>213</v>
      </c>
      <c r="AN324" s="7"/>
      <c r="AO324" s="9">
        <v>128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7" t="s">
        <v>81</v>
      </c>
      <c r="AV324" s="9">
        <v>0</v>
      </c>
      <c r="AW324" s="7"/>
      <c r="AX324" s="7" t="s">
        <v>63</v>
      </c>
      <c r="AY324" s="7"/>
      <c r="AZ324" s="7"/>
      <c r="BA324" s="7"/>
      <c r="BB324" s="7"/>
      <c r="BC324" s="7"/>
    </row>
    <row r="325" spans="1:55" x14ac:dyDescent="0.2">
      <c r="A325" s="14" t="s">
        <v>962</v>
      </c>
      <c r="B325" s="15">
        <v>4</v>
      </c>
      <c r="C325" s="14" t="s">
        <v>1010</v>
      </c>
      <c r="D325" s="15">
        <v>9</v>
      </c>
      <c r="E325" s="14" t="s">
        <v>133</v>
      </c>
      <c r="F325" s="14" t="s">
        <v>464</v>
      </c>
      <c r="G325" s="14" t="s">
        <v>1011</v>
      </c>
      <c r="H325" s="14" t="s">
        <v>699</v>
      </c>
      <c r="I325" s="14" t="s">
        <v>78</v>
      </c>
      <c r="J325" s="16">
        <v>3</v>
      </c>
      <c r="K325" s="17">
        <v>1600</v>
      </c>
      <c r="L325" s="16">
        <f t="shared" si="60"/>
        <v>25</v>
      </c>
      <c r="M325" s="16">
        <v>0</v>
      </c>
      <c r="N325" s="17">
        <v>-1600</v>
      </c>
      <c r="O325" s="17">
        <v>0</v>
      </c>
      <c r="P325" s="18">
        <f t="shared" si="61"/>
        <v>0</v>
      </c>
      <c r="Q325" s="14"/>
      <c r="R325" s="16"/>
      <c r="S325" s="16">
        <f t="shared" si="62"/>
        <v>0</v>
      </c>
      <c r="T325" s="18">
        <f t="shared" si="63"/>
        <v>0</v>
      </c>
      <c r="U325" s="14" t="s">
        <v>63</v>
      </c>
      <c r="V325" s="15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f t="shared" si="64"/>
        <v>0</v>
      </c>
      <c r="AC325" s="16">
        <f t="shared" si="65"/>
        <v>0</v>
      </c>
      <c r="AD325" s="16">
        <f t="shared" si="66"/>
        <v>4.928057553956835</v>
      </c>
      <c r="AE325" s="16">
        <f t="shared" si="67"/>
        <v>8.3995771670190269</v>
      </c>
      <c r="AF325" s="16">
        <f t="shared" si="68"/>
        <v>8.0634066587395932</v>
      </c>
      <c r="AG325" s="18">
        <f t="shared" si="69"/>
        <v>-100</v>
      </c>
      <c r="AH325" s="18">
        <f t="shared" si="70"/>
        <v>-100</v>
      </c>
      <c r="AI325" s="18">
        <f t="shared" si="71"/>
        <v>-100</v>
      </c>
      <c r="AJ325" s="15">
        <v>8</v>
      </c>
      <c r="AK325" s="14"/>
      <c r="AL325" s="15"/>
      <c r="AM325" s="14" t="s">
        <v>213</v>
      </c>
      <c r="AN325" s="14"/>
      <c r="AO325" s="16">
        <v>128</v>
      </c>
      <c r="AP325" s="15">
        <v>0</v>
      </c>
      <c r="AQ325" s="15">
        <v>0</v>
      </c>
      <c r="AR325" s="15">
        <v>0</v>
      </c>
      <c r="AS325" s="15">
        <v>0</v>
      </c>
      <c r="AT325" s="15">
        <v>0</v>
      </c>
      <c r="AU325" s="14"/>
      <c r="AV325" s="16">
        <v>0</v>
      </c>
      <c r="AW325" s="14"/>
      <c r="AX325" s="14" t="s">
        <v>63</v>
      </c>
      <c r="AY325" s="14"/>
      <c r="AZ325" s="14"/>
      <c r="BA325" s="14"/>
      <c r="BB325" s="14"/>
      <c r="BC325" s="14"/>
    </row>
    <row r="326" spans="1:55" x14ac:dyDescent="0.2">
      <c r="A326" s="14" t="s">
        <v>962</v>
      </c>
      <c r="B326" s="15">
        <v>4</v>
      </c>
      <c r="C326" s="14" t="s">
        <v>1012</v>
      </c>
      <c r="D326" s="15">
        <v>10</v>
      </c>
      <c r="E326" s="14" t="s">
        <v>57</v>
      </c>
      <c r="F326" s="14" t="s">
        <v>95</v>
      </c>
      <c r="G326" s="14" t="s">
        <v>419</v>
      </c>
      <c r="H326" s="14" t="s">
        <v>749</v>
      </c>
      <c r="I326" s="14" t="s">
        <v>343</v>
      </c>
      <c r="J326" s="16">
        <v>1.6</v>
      </c>
      <c r="K326" s="17">
        <v>2100</v>
      </c>
      <c r="L326" s="16">
        <f t="shared" si="60"/>
        <v>38.46153846153846</v>
      </c>
      <c r="M326" s="16">
        <v>0</v>
      </c>
      <c r="N326" s="17">
        <v>-2100</v>
      </c>
      <c r="O326" s="17">
        <v>0</v>
      </c>
      <c r="P326" s="18">
        <f t="shared" si="61"/>
        <v>0</v>
      </c>
      <c r="Q326" s="14"/>
      <c r="R326" s="16"/>
      <c r="S326" s="16">
        <f t="shared" si="62"/>
        <v>0</v>
      </c>
      <c r="T326" s="18">
        <f t="shared" si="63"/>
        <v>0</v>
      </c>
      <c r="U326" s="14" t="s">
        <v>63</v>
      </c>
      <c r="V326" s="15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f t="shared" si="64"/>
        <v>0</v>
      </c>
      <c r="AC326" s="16">
        <f t="shared" si="65"/>
        <v>0</v>
      </c>
      <c r="AD326" s="16">
        <f t="shared" si="66"/>
        <v>4.928057553956835</v>
      </c>
      <c r="AE326" s="16">
        <f t="shared" si="67"/>
        <v>8.3995771670190269</v>
      </c>
      <c r="AF326" s="16">
        <f t="shared" si="68"/>
        <v>8.0634066587395932</v>
      </c>
      <c r="AG326" s="18">
        <f t="shared" si="69"/>
        <v>-100</v>
      </c>
      <c r="AH326" s="18">
        <f t="shared" si="70"/>
        <v>-100</v>
      </c>
      <c r="AI326" s="18">
        <f t="shared" si="71"/>
        <v>-100</v>
      </c>
      <c r="AJ326" s="15">
        <v>8</v>
      </c>
      <c r="AK326" s="14"/>
      <c r="AL326" s="15"/>
      <c r="AM326" s="14" t="s">
        <v>213</v>
      </c>
      <c r="AN326" s="14"/>
      <c r="AO326" s="16">
        <v>128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4"/>
      <c r="AV326" s="16">
        <v>0</v>
      </c>
      <c r="AW326" s="14"/>
      <c r="AX326" s="14" t="s">
        <v>63</v>
      </c>
      <c r="AY326" s="14"/>
      <c r="AZ326" s="14"/>
      <c r="BA326" s="14"/>
      <c r="BB326" s="14"/>
      <c r="BC326" s="14"/>
    </row>
    <row r="327" spans="1:55" x14ac:dyDescent="0.2">
      <c r="A327" s="14" t="s">
        <v>962</v>
      </c>
      <c r="B327" s="15">
        <v>4</v>
      </c>
      <c r="C327" s="14" t="s">
        <v>1013</v>
      </c>
      <c r="D327" s="15">
        <v>11</v>
      </c>
      <c r="E327" s="14" t="s">
        <v>111</v>
      </c>
      <c r="F327" s="14" t="s">
        <v>641</v>
      </c>
      <c r="G327" s="14" t="s">
        <v>1014</v>
      </c>
      <c r="H327" s="14" t="s">
        <v>1015</v>
      </c>
      <c r="I327" s="14" t="s">
        <v>61</v>
      </c>
      <c r="J327" s="16">
        <v>6</v>
      </c>
      <c r="K327" s="17">
        <v>1200</v>
      </c>
      <c r="L327" s="16">
        <f t="shared" si="60"/>
        <v>14.285714285714285</v>
      </c>
      <c r="M327" s="16">
        <v>0</v>
      </c>
      <c r="N327" s="17">
        <v>-1200</v>
      </c>
      <c r="O327" s="17">
        <v>0</v>
      </c>
      <c r="P327" s="18">
        <f t="shared" si="61"/>
        <v>0</v>
      </c>
      <c r="Q327" s="14"/>
      <c r="R327" s="16"/>
      <c r="S327" s="16">
        <f t="shared" si="62"/>
        <v>0</v>
      </c>
      <c r="T327" s="18">
        <f t="shared" si="63"/>
        <v>0</v>
      </c>
      <c r="U327" s="14" t="s">
        <v>63</v>
      </c>
      <c r="V327" s="15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f t="shared" si="64"/>
        <v>0</v>
      </c>
      <c r="AC327" s="16">
        <f t="shared" si="65"/>
        <v>0</v>
      </c>
      <c r="AD327" s="16">
        <f t="shared" si="66"/>
        <v>4.928057553956835</v>
      </c>
      <c r="AE327" s="16">
        <f t="shared" si="67"/>
        <v>8.3995771670190269</v>
      </c>
      <c r="AF327" s="16">
        <f t="shared" si="68"/>
        <v>8.0634066587395932</v>
      </c>
      <c r="AG327" s="18">
        <f t="shared" si="69"/>
        <v>-100</v>
      </c>
      <c r="AH327" s="18">
        <f t="shared" si="70"/>
        <v>-100</v>
      </c>
      <c r="AI327" s="18">
        <f t="shared" si="71"/>
        <v>-100</v>
      </c>
      <c r="AJ327" s="15">
        <v>8</v>
      </c>
      <c r="AK327" s="14"/>
      <c r="AL327" s="15"/>
      <c r="AM327" s="14" t="s">
        <v>213</v>
      </c>
      <c r="AN327" s="14"/>
      <c r="AO327" s="16">
        <v>128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4"/>
      <c r="AV327" s="16">
        <v>0</v>
      </c>
      <c r="AW327" s="14"/>
      <c r="AX327" s="14" t="s">
        <v>63</v>
      </c>
      <c r="AY327" s="14"/>
      <c r="AZ327" s="14"/>
      <c r="BA327" s="14"/>
      <c r="BB327" s="14"/>
      <c r="BC327" s="14"/>
    </row>
    <row r="328" spans="1:55" x14ac:dyDescent="0.2">
      <c r="A328" s="14" t="s">
        <v>962</v>
      </c>
      <c r="B328" s="15">
        <v>4</v>
      </c>
      <c r="C328" s="14" t="s">
        <v>1016</v>
      </c>
      <c r="D328" s="15">
        <v>12</v>
      </c>
      <c r="E328" s="14" t="s">
        <v>124</v>
      </c>
      <c r="F328" s="14" t="s">
        <v>277</v>
      </c>
      <c r="G328" s="14" t="s">
        <v>238</v>
      </c>
      <c r="H328" s="14" t="s">
        <v>195</v>
      </c>
      <c r="I328" s="14" t="s">
        <v>79</v>
      </c>
      <c r="J328" s="16">
        <v>2.5</v>
      </c>
      <c r="K328" s="17">
        <v>1700</v>
      </c>
      <c r="L328" s="16">
        <f t="shared" si="60"/>
        <v>28.571428571428569</v>
      </c>
      <c r="M328" s="16">
        <v>0</v>
      </c>
      <c r="N328" s="17">
        <v>-1700</v>
      </c>
      <c r="O328" s="17">
        <v>0</v>
      </c>
      <c r="P328" s="18">
        <f t="shared" si="61"/>
        <v>0</v>
      </c>
      <c r="Q328" s="14"/>
      <c r="R328" s="16"/>
      <c r="S328" s="16">
        <f t="shared" si="62"/>
        <v>0</v>
      </c>
      <c r="T328" s="18">
        <f t="shared" si="63"/>
        <v>0</v>
      </c>
      <c r="U328" s="14" t="s">
        <v>63</v>
      </c>
      <c r="V328" s="15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f t="shared" si="64"/>
        <v>0</v>
      </c>
      <c r="AC328" s="16">
        <f t="shared" si="65"/>
        <v>0</v>
      </c>
      <c r="AD328" s="16">
        <f t="shared" si="66"/>
        <v>4.928057553956835</v>
      </c>
      <c r="AE328" s="16">
        <f t="shared" si="67"/>
        <v>8.3995771670190269</v>
      </c>
      <c r="AF328" s="16">
        <f t="shared" si="68"/>
        <v>8.0634066587395932</v>
      </c>
      <c r="AG328" s="18">
        <f t="shared" si="69"/>
        <v>-100</v>
      </c>
      <c r="AH328" s="18">
        <f t="shared" si="70"/>
        <v>-100</v>
      </c>
      <c r="AI328" s="18">
        <f t="shared" si="71"/>
        <v>-100</v>
      </c>
      <c r="AJ328" s="15">
        <v>8</v>
      </c>
      <c r="AK328" s="14"/>
      <c r="AL328" s="15"/>
      <c r="AM328" s="14" t="s">
        <v>213</v>
      </c>
      <c r="AN328" s="14"/>
      <c r="AO328" s="16">
        <v>128</v>
      </c>
      <c r="AP328" s="15">
        <v>0</v>
      </c>
      <c r="AQ328" s="15">
        <v>0</v>
      </c>
      <c r="AR328" s="15">
        <v>0</v>
      </c>
      <c r="AS328" s="15">
        <v>0</v>
      </c>
      <c r="AT328" s="15">
        <v>0</v>
      </c>
      <c r="AU328" s="14"/>
      <c r="AV328" s="16">
        <v>0</v>
      </c>
      <c r="AW328" s="14"/>
      <c r="AX328" s="14" t="s">
        <v>63</v>
      </c>
      <c r="AY328" s="14"/>
      <c r="AZ328" s="14"/>
      <c r="BA328" s="14"/>
      <c r="BB328" s="14"/>
      <c r="BC328" s="14"/>
    </row>
    <row r="329" spans="1:55" x14ac:dyDescent="0.2">
      <c r="A329" s="19" t="s">
        <v>962</v>
      </c>
      <c r="B329" s="20">
        <v>5</v>
      </c>
      <c r="C329" s="19" t="s">
        <v>1017</v>
      </c>
      <c r="D329" s="20">
        <v>1</v>
      </c>
      <c r="E329" s="19" t="s">
        <v>193</v>
      </c>
      <c r="F329" s="19" t="s">
        <v>262</v>
      </c>
      <c r="G329" s="19" t="s">
        <v>912</v>
      </c>
      <c r="H329" s="19" t="s">
        <v>913</v>
      </c>
      <c r="I329" s="19" t="s">
        <v>107</v>
      </c>
      <c r="J329" s="21">
        <v>8</v>
      </c>
      <c r="K329" s="22">
        <v>1000</v>
      </c>
      <c r="L329" s="21">
        <f t="shared" si="60"/>
        <v>11.111111111111111</v>
      </c>
      <c r="M329" s="21">
        <v>11.54</v>
      </c>
      <c r="N329" s="22">
        <v>200</v>
      </c>
      <c r="O329" s="22">
        <v>1200</v>
      </c>
      <c r="P329" s="23">
        <f t="shared" si="61"/>
        <v>-16.666666666666664</v>
      </c>
      <c r="Q329" s="19" t="s">
        <v>107</v>
      </c>
      <c r="R329" s="21"/>
      <c r="S329" s="21">
        <f t="shared" si="62"/>
        <v>0</v>
      </c>
      <c r="T329" s="23">
        <f t="shared" si="63"/>
        <v>0</v>
      </c>
      <c r="U329" s="19" t="s">
        <v>63</v>
      </c>
      <c r="V329" s="20">
        <v>1</v>
      </c>
      <c r="W329" s="21">
        <v>1320</v>
      </c>
      <c r="X329" s="21">
        <v>504</v>
      </c>
      <c r="Y329" s="21">
        <v>300</v>
      </c>
      <c r="Z329" s="21">
        <v>2124</v>
      </c>
      <c r="AA329" s="21">
        <v>46.24</v>
      </c>
      <c r="AB329" s="21">
        <f t="shared" si="64"/>
        <v>38.533333333333339</v>
      </c>
      <c r="AC329" s="21">
        <f t="shared" si="65"/>
        <v>38.533333333333339</v>
      </c>
      <c r="AD329" s="21">
        <f t="shared" si="66"/>
        <v>7.4058252427184463</v>
      </c>
      <c r="AE329" s="21">
        <f t="shared" si="67"/>
        <v>8.3995771670190269</v>
      </c>
      <c r="AF329" s="21">
        <f t="shared" si="68"/>
        <v>8.0634066587395932</v>
      </c>
      <c r="AG329" s="23">
        <f t="shared" si="69"/>
        <v>420.31113441706003</v>
      </c>
      <c r="AH329" s="23">
        <f t="shared" si="70"/>
        <v>358.75325111167058</v>
      </c>
      <c r="AI329" s="23">
        <f t="shared" si="71"/>
        <v>377.87907722065148</v>
      </c>
      <c r="AJ329" s="20">
        <v>8</v>
      </c>
      <c r="AK329" s="19"/>
      <c r="AL329" s="20"/>
      <c r="AM329" s="19" t="s">
        <v>65</v>
      </c>
      <c r="AN329" s="19"/>
      <c r="AO329" s="21">
        <v>8</v>
      </c>
      <c r="AP329" s="20">
        <v>0</v>
      </c>
      <c r="AQ329" s="20">
        <v>0</v>
      </c>
      <c r="AR329" s="20">
        <v>0</v>
      </c>
      <c r="AS329" s="20">
        <v>0</v>
      </c>
      <c r="AT329" s="20">
        <v>0</v>
      </c>
      <c r="AU329" s="19" t="s">
        <v>81</v>
      </c>
      <c r="AV329" s="21">
        <v>0</v>
      </c>
      <c r="AW329" s="19"/>
      <c r="AX329" s="19" t="s">
        <v>63</v>
      </c>
      <c r="AY329" s="19"/>
      <c r="AZ329" s="19"/>
      <c r="BA329" s="19"/>
      <c r="BB329" s="19"/>
      <c r="BC329" s="19"/>
    </row>
    <row r="330" spans="1:55" x14ac:dyDescent="0.2">
      <c r="A330" s="14" t="s">
        <v>962</v>
      </c>
      <c r="B330" s="15">
        <v>5</v>
      </c>
      <c r="C330" s="14" t="s">
        <v>1018</v>
      </c>
      <c r="D330" s="15">
        <v>2</v>
      </c>
      <c r="E330" s="14" t="s">
        <v>119</v>
      </c>
      <c r="F330" s="14" t="s">
        <v>359</v>
      </c>
      <c r="G330" s="14" t="s">
        <v>354</v>
      </c>
      <c r="H330" s="14" t="s">
        <v>149</v>
      </c>
      <c r="I330" s="14" t="s">
        <v>207</v>
      </c>
      <c r="J330" s="16">
        <v>20</v>
      </c>
      <c r="K330" s="17">
        <v>700</v>
      </c>
      <c r="L330" s="16">
        <f t="shared" si="60"/>
        <v>4.7619047619047619</v>
      </c>
      <c r="M330" s="16">
        <v>0</v>
      </c>
      <c r="N330" s="17">
        <v>-700</v>
      </c>
      <c r="O330" s="17">
        <v>0</v>
      </c>
      <c r="P330" s="18">
        <f t="shared" si="61"/>
        <v>0</v>
      </c>
      <c r="Q330" s="14"/>
      <c r="R330" s="16"/>
      <c r="S330" s="16">
        <f t="shared" si="62"/>
        <v>0</v>
      </c>
      <c r="T330" s="18">
        <f t="shared" si="63"/>
        <v>0</v>
      </c>
      <c r="U330" s="14" t="s">
        <v>63</v>
      </c>
      <c r="V330" s="15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f t="shared" si="64"/>
        <v>0</v>
      </c>
      <c r="AC330" s="16">
        <f t="shared" si="65"/>
        <v>0</v>
      </c>
      <c r="AD330" s="16">
        <f t="shared" si="66"/>
        <v>7.4058252427184463</v>
      </c>
      <c r="AE330" s="16">
        <f t="shared" si="67"/>
        <v>8.3995771670190269</v>
      </c>
      <c r="AF330" s="16">
        <f t="shared" si="68"/>
        <v>8.0634066587395932</v>
      </c>
      <c r="AG330" s="18">
        <f t="shared" si="69"/>
        <v>-100</v>
      </c>
      <c r="AH330" s="18">
        <f t="shared" si="70"/>
        <v>-100</v>
      </c>
      <c r="AI330" s="18">
        <f t="shared" si="71"/>
        <v>-100</v>
      </c>
      <c r="AJ330" s="15">
        <v>8</v>
      </c>
      <c r="AK330" s="14"/>
      <c r="AL330" s="15"/>
      <c r="AM330" s="14" t="s">
        <v>65</v>
      </c>
      <c r="AN330" s="14"/>
      <c r="AO330" s="16">
        <v>8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4"/>
      <c r="AV330" s="16">
        <v>0</v>
      </c>
      <c r="AW330" s="14"/>
      <c r="AX330" s="14" t="s">
        <v>63</v>
      </c>
      <c r="AY330" s="14"/>
      <c r="AZ330" s="14"/>
      <c r="BA330" s="14"/>
      <c r="BB330" s="14"/>
      <c r="BC330" s="14"/>
    </row>
    <row r="331" spans="1:55" x14ac:dyDescent="0.2">
      <c r="A331" s="7" t="s">
        <v>962</v>
      </c>
      <c r="B331" s="8">
        <v>5</v>
      </c>
      <c r="C331" s="7" t="s">
        <v>1019</v>
      </c>
      <c r="D331" s="8">
        <v>3</v>
      </c>
      <c r="E331" s="7" t="s">
        <v>124</v>
      </c>
      <c r="F331" s="7" t="s">
        <v>248</v>
      </c>
      <c r="G331" s="7" t="s">
        <v>170</v>
      </c>
      <c r="H331" s="7" t="s">
        <v>1020</v>
      </c>
      <c r="I331" s="7" t="s">
        <v>62</v>
      </c>
      <c r="J331" s="9">
        <v>5</v>
      </c>
      <c r="K331" s="10">
        <v>1300</v>
      </c>
      <c r="L331" s="9">
        <f t="shared" si="60"/>
        <v>16.666666666666664</v>
      </c>
      <c r="M331" s="9">
        <v>17.309999999999999</v>
      </c>
      <c r="N331" s="10">
        <v>0</v>
      </c>
      <c r="O331" s="10">
        <v>1300</v>
      </c>
      <c r="P331" s="11">
        <f t="shared" si="61"/>
        <v>0</v>
      </c>
      <c r="Q331" s="7" t="s">
        <v>62</v>
      </c>
      <c r="R331" s="9"/>
      <c r="S331" s="9">
        <f t="shared" si="62"/>
        <v>0</v>
      </c>
      <c r="T331" s="11">
        <f t="shared" si="63"/>
        <v>0</v>
      </c>
      <c r="U331" s="7" t="s">
        <v>63</v>
      </c>
      <c r="V331" s="8">
        <v>3</v>
      </c>
      <c r="W331" s="9">
        <v>0</v>
      </c>
      <c r="X331" s="9">
        <v>0</v>
      </c>
      <c r="Y331" s="9">
        <v>330</v>
      </c>
      <c r="Z331" s="9">
        <v>330</v>
      </c>
      <c r="AA331" s="9">
        <v>8.3000000000000007</v>
      </c>
      <c r="AB331" s="9">
        <f t="shared" si="64"/>
        <v>8.3000000000000007</v>
      </c>
      <c r="AC331" s="9">
        <f t="shared" si="65"/>
        <v>6.384615384615385</v>
      </c>
      <c r="AD331" s="9">
        <f t="shared" si="66"/>
        <v>7.4058252427184463</v>
      </c>
      <c r="AE331" s="9">
        <f t="shared" si="67"/>
        <v>8.3995771670190269</v>
      </c>
      <c r="AF331" s="9">
        <f t="shared" si="68"/>
        <v>8.0634066587395932</v>
      </c>
      <c r="AG331" s="11">
        <f t="shared" si="69"/>
        <v>-13.789278367149361</v>
      </c>
      <c r="AH331" s="11">
        <f t="shared" si="70"/>
        <v>-23.988847799570166</v>
      </c>
      <c r="AI331" s="11">
        <f t="shared" si="71"/>
        <v>-20.819876079357051</v>
      </c>
      <c r="AJ331" s="8">
        <v>8</v>
      </c>
      <c r="AK331" s="7"/>
      <c r="AL331" s="8"/>
      <c r="AM331" s="7" t="s">
        <v>65</v>
      </c>
      <c r="AN331" s="7"/>
      <c r="AO331" s="9">
        <v>8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7" t="s">
        <v>81</v>
      </c>
      <c r="AV331" s="9">
        <v>0</v>
      </c>
      <c r="AW331" s="7"/>
      <c r="AX331" s="7" t="s">
        <v>63</v>
      </c>
      <c r="AY331" s="7"/>
      <c r="AZ331" s="7"/>
      <c r="BA331" s="7"/>
      <c r="BB331" s="7"/>
      <c r="BC331" s="7"/>
    </row>
    <row r="332" spans="1:55" x14ac:dyDescent="0.2">
      <c r="A332" s="7" t="s">
        <v>962</v>
      </c>
      <c r="B332" s="8">
        <v>5</v>
      </c>
      <c r="C332" s="7" t="s">
        <v>1021</v>
      </c>
      <c r="D332" s="8">
        <v>4</v>
      </c>
      <c r="E332" s="7" t="s">
        <v>133</v>
      </c>
      <c r="F332" s="7" t="s">
        <v>500</v>
      </c>
      <c r="G332" s="7" t="s">
        <v>183</v>
      </c>
      <c r="H332" s="7" t="s">
        <v>572</v>
      </c>
      <c r="I332" s="7" t="s">
        <v>61</v>
      </c>
      <c r="J332" s="9">
        <v>6</v>
      </c>
      <c r="K332" s="10">
        <v>1200</v>
      </c>
      <c r="L332" s="9">
        <f t="shared" si="60"/>
        <v>14.285714285714285</v>
      </c>
      <c r="M332" s="9">
        <v>14.84</v>
      </c>
      <c r="N332" s="10">
        <v>100</v>
      </c>
      <c r="O332" s="10">
        <v>1300</v>
      </c>
      <c r="P332" s="11">
        <f t="shared" si="61"/>
        <v>-7.6923076923076925</v>
      </c>
      <c r="Q332" s="7" t="s">
        <v>61</v>
      </c>
      <c r="R332" s="9"/>
      <c r="S332" s="9">
        <f t="shared" si="62"/>
        <v>0</v>
      </c>
      <c r="T332" s="11">
        <f t="shared" si="63"/>
        <v>0</v>
      </c>
      <c r="U332" s="7" t="s">
        <v>63</v>
      </c>
      <c r="V332" s="8">
        <v>2</v>
      </c>
      <c r="W332" s="9">
        <v>0</v>
      </c>
      <c r="X332" s="9">
        <v>402</v>
      </c>
      <c r="Y332" s="9">
        <v>272</v>
      </c>
      <c r="Z332" s="9">
        <v>674</v>
      </c>
      <c r="AA332" s="9">
        <v>21.74</v>
      </c>
      <c r="AB332" s="9">
        <f t="shared" si="64"/>
        <v>20.067692307692308</v>
      </c>
      <c r="AC332" s="9">
        <f t="shared" si="65"/>
        <v>16.723076923076921</v>
      </c>
      <c r="AD332" s="9">
        <f t="shared" si="66"/>
        <v>7.4058252427184463</v>
      </c>
      <c r="AE332" s="9">
        <f t="shared" si="67"/>
        <v>8.3995771670190269</v>
      </c>
      <c r="AF332" s="9">
        <f t="shared" si="68"/>
        <v>8.0634066587395932</v>
      </c>
      <c r="AG332" s="11">
        <f t="shared" si="69"/>
        <v>125.80976967447862</v>
      </c>
      <c r="AH332" s="11">
        <f t="shared" si="70"/>
        <v>99.094270944258341</v>
      </c>
      <c r="AI332" s="11">
        <f t="shared" si="71"/>
        <v>107.39468602828643</v>
      </c>
      <c r="AJ332" s="8">
        <v>8</v>
      </c>
      <c r="AK332" s="7"/>
      <c r="AL332" s="8"/>
      <c r="AM332" s="7" t="s">
        <v>65</v>
      </c>
      <c r="AN332" s="7"/>
      <c r="AO332" s="9">
        <v>8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7" t="s">
        <v>81</v>
      </c>
      <c r="AV332" s="9">
        <v>0</v>
      </c>
      <c r="AW332" s="7"/>
      <c r="AX332" s="7" t="s">
        <v>63</v>
      </c>
      <c r="AY332" s="7"/>
      <c r="AZ332" s="7"/>
      <c r="BA332" s="7"/>
      <c r="BB332" s="7"/>
      <c r="BC332" s="7"/>
    </row>
    <row r="333" spans="1:55" x14ac:dyDescent="0.2">
      <c r="A333" s="7" t="s">
        <v>962</v>
      </c>
      <c r="B333" s="8">
        <v>5</v>
      </c>
      <c r="C333" s="7" t="s">
        <v>1022</v>
      </c>
      <c r="D333" s="8">
        <v>5</v>
      </c>
      <c r="E333" s="7" t="s">
        <v>771</v>
      </c>
      <c r="F333" s="7" t="s">
        <v>1023</v>
      </c>
      <c r="G333" s="7" t="s">
        <v>1024</v>
      </c>
      <c r="H333" s="7" t="s">
        <v>150</v>
      </c>
      <c r="I333" s="7" t="s">
        <v>62</v>
      </c>
      <c r="J333" s="9">
        <v>5</v>
      </c>
      <c r="K333" s="10">
        <v>1300</v>
      </c>
      <c r="L333" s="9">
        <f t="shared" si="60"/>
        <v>16.666666666666664</v>
      </c>
      <c r="M333" s="9">
        <v>17.309999999999999</v>
      </c>
      <c r="N333" s="10">
        <v>0</v>
      </c>
      <c r="O333" s="10">
        <v>1300</v>
      </c>
      <c r="P333" s="11">
        <f t="shared" si="61"/>
        <v>0</v>
      </c>
      <c r="Q333" s="7" t="s">
        <v>62</v>
      </c>
      <c r="R333" s="9"/>
      <c r="S333" s="9">
        <f t="shared" si="62"/>
        <v>0</v>
      </c>
      <c r="T333" s="11">
        <f t="shared" si="63"/>
        <v>0</v>
      </c>
      <c r="U333" s="7" t="s">
        <v>63</v>
      </c>
      <c r="V333" s="8">
        <v>7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f t="shared" si="64"/>
        <v>0</v>
      </c>
      <c r="AC333" s="9">
        <f t="shared" si="65"/>
        <v>0</v>
      </c>
      <c r="AD333" s="9">
        <f t="shared" si="66"/>
        <v>7.4058252427184463</v>
      </c>
      <c r="AE333" s="9">
        <f t="shared" si="67"/>
        <v>8.3995771670190269</v>
      </c>
      <c r="AF333" s="9">
        <f t="shared" si="68"/>
        <v>8.0634066587395932</v>
      </c>
      <c r="AG333" s="11">
        <f t="shared" si="69"/>
        <v>-100</v>
      </c>
      <c r="AH333" s="11">
        <f t="shared" si="70"/>
        <v>-100</v>
      </c>
      <c r="AI333" s="11">
        <f t="shared" si="71"/>
        <v>-100</v>
      </c>
      <c r="AJ333" s="8">
        <v>8</v>
      </c>
      <c r="AK333" s="7"/>
      <c r="AL333" s="8"/>
      <c r="AM333" s="7" t="s">
        <v>65</v>
      </c>
      <c r="AN333" s="7"/>
      <c r="AO333" s="9">
        <v>8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7" t="s">
        <v>81</v>
      </c>
      <c r="AV333" s="9">
        <v>0</v>
      </c>
      <c r="AW333" s="7"/>
      <c r="AX333" s="7" t="s">
        <v>63</v>
      </c>
      <c r="AY333" s="7"/>
      <c r="AZ333" s="7"/>
      <c r="BA333" s="7"/>
      <c r="BB333" s="7"/>
      <c r="BC333" s="7"/>
    </row>
    <row r="334" spans="1:55" x14ac:dyDescent="0.2">
      <c r="A334" s="7" t="s">
        <v>962</v>
      </c>
      <c r="B334" s="8">
        <v>5</v>
      </c>
      <c r="C334" s="7" t="s">
        <v>1025</v>
      </c>
      <c r="D334" s="8">
        <v>6</v>
      </c>
      <c r="E334" s="7" t="s">
        <v>111</v>
      </c>
      <c r="F334" s="7" t="s">
        <v>1026</v>
      </c>
      <c r="G334" s="7" t="s">
        <v>691</v>
      </c>
      <c r="H334" s="7" t="s">
        <v>105</v>
      </c>
      <c r="I334" s="7" t="s">
        <v>115</v>
      </c>
      <c r="J334" s="9">
        <v>3.5</v>
      </c>
      <c r="K334" s="10">
        <v>1500</v>
      </c>
      <c r="L334" s="9">
        <f t="shared" si="60"/>
        <v>22.222222222222221</v>
      </c>
      <c r="M334" s="9">
        <v>23.08</v>
      </c>
      <c r="N334" s="10">
        <v>100</v>
      </c>
      <c r="O334" s="10">
        <v>1600</v>
      </c>
      <c r="P334" s="11">
        <f t="shared" si="61"/>
        <v>-6.25</v>
      </c>
      <c r="Q334" s="7" t="s">
        <v>115</v>
      </c>
      <c r="R334" s="9"/>
      <c r="S334" s="9">
        <f t="shared" si="62"/>
        <v>0</v>
      </c>
      <c r="T334" s="11">
        <f t="shared" si="63"/>
        <v>0</v>
      </c>
      <c r="U334" s="7" t="s">
        <v>63</v>
      </c>
      <c r="V334" s="8">
        <v>6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f t="shared" si="64"/>
        <v>0</v>
      </c>
      <c r="AC334" s="9">
        <f t="shared" si="65"/>
        <v>0</v>
      </c>
      <c r="AD334" s="9">
        <f t="shared" si="66"/>
        <v>7.4058252427184463</v>
      </c>
      <c r="AE334" s="9">
        <f t="shared" si="67"/>
        <v>8.3995771670190269</v>
      </c>
      <c r="AF334" s="9">
        <f t="shared" si="68"/>
        <v>8.0634066587395932</v>
      </c>
      <c r="AG334" s="11">
        <f t="shared" si="69"/>
        <v>-100</v>
      </c>
      <c r="AH334" s="11">
        <f t="shared" si="70"/>
        <v>-100</v>
      </c>
      <c r="AI334" s="11">
        <f t="shared" si="71"/>
        <v>-100</v>
      </c>
      <c r="AJ334" s="8">
        <v>8</v>
      </c>
      <c r="AK334" s="7"/>
      <c r="AL334" s="8"/>
      <c r="AM334" s="7" t="s">
        <v>65</v>
      </c>
      <c r="AN334" s="7"/>
      <c r="AO334" s="9">
        <v>8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7" t="s">
        <v>81</v>
      </c>
      <c r="AV334" s="9">
        <v>0</v>
      </c>
      <c r="AW334" s="7"/>
      <c r="AX334" s="7" t="s">
        <v>63</v>
      </c>
      <c r="AY334" s="7"/>
      <c r="AZ334" s="7"/>
      <c r="BA334" s="7"/>
      <c r="BB334" s="7"/>
      <c r="BC334" s="7"/>
    </row>
    <row r="335" spans="1:55" x14ac:dyDescent="0.2">
      <c r="A335" s="7" t="s">
        <v>962</v>
      </c>
      <c r="B335" s="8">
        <v>5</v>
      </c>
      <c r="C335" s="7" t="s">
        <v>1027</v>
      </c>
      <c r="D335" s="8">
        <v>7</v>
      </c>
      <c r="E335" s="7" t="s">
        <v>119</v>
      </c>
      <c r="F335" s="7" t="s">
        <v>277</v>
      </c>
      <c r="G335" s="7" t="s">
        <v>1028</v>
      </c>
      <c r="H335" s="7" t="s">
        <v>469</v>
      </c>
      <c r="I335" s="7" t="s">
        <v>172</v>
      </c>
      <c r="J335" s="9">
        <v>12</v>
      </c>
      <c r="K335" s="10">
        <v>800</v>
      </c>
      <c r="L335" s="9">
        <f t="shared" si="60"/>
        <v>7.6923076923076925</v>
      </c>
      <c r="M335" s="9">
        <v>7.99</v>
      </c>
      <c r="N335" s="10">
        <v>100</v>
      </c>
      <c r="O335" s="10">
        <v>900</v>
      </c>
      <c r="P335" s="11">
        <f t="shared" si="61"/>
        <v>-11.111111111111111</v>
      </c>
      <c r="Q335" s="7" t="s">
        <v>172</v>
      </c>
      <c r="R335" s="9"/>
      <c r="S335" s="9">
        <f t="shared" si="62"/>
        <v>0</v>
      </c>
      <c r="T335" s="11">
        <f t="shared" si="63"/>
        <v>0</v>
      </c>
      <c r="U335" s="7" t="s">
        <v>63</v>
      </c>
      <c r="V335" s="8">
        <v>4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f t="shared" si="64"/>
        <v>0</v>
      </c>
      <c r="AC335" s="9">
        <f t="shared" si="65"/>
        <v>0</v>
      </c>
      <c r="AD335" s="9">
        <f t="shared" si="66"/>
        <v>7.4058252427184463</v>
      </c>
      <c r="AE335" s="9">
        <f t="shared" si="67"/>
        <v>8.3995771670190269</v>
      </c>
      <c r="AF335" s="9">
        <f t="shared" si="68"/>
        <v>8.0634066587395932</v>
      </c>
      <c r="AG335" s="11">
        <f t="shared" si="69"/>
        <v>-100</v>
      </c>
      <c r="AH335" s="11">
        <f t="shared" si="70"/>
        <v>-100</v>
      </c>
      <c r="AI335" s="11">
        <f t="shared" si="71"/>
        <v>-100</v>
      </c>
      <c r="AJ335" s="8">
        <v>8</v>
      </c>
      <c r="AK335" s="7"/>
      <c r="AL335" s="8"/>
      <c r="AM335" s="7" t="s">
        <v>65</v>
      </c>
      <c r="AN335" s="7"/>
      <c r="AO335" s="9">
        <v>8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7" t="s">
        <v>81</v>
      </c>
      <c r="AV335" s="9">
        <v>0</v>
      </c>
      <c r="AW335" s="7"/>
      <c r="AX335" s="7" t="s">
        <v>63</v>
      </c>
      <c r="AY335" s="7"/>
      <c r="AZ335" s="7"/>
      <c r="BA335" s="7"/>
      <c r="BB335" s="7"/>
      <c r="BC335" s="7"/>
    </row>
    <row r="336" spans="1:55" x14ac:dyDescent="0.2">
      <c r="A336" s="7" t="s">
        <v>962</v>
      </c>
      <c r="B336" s="8">
        <v>5</v>
      </c>
      <c r="C336" s="7" t="s">
        <v>1029</v>
      </c>
      <c r="D336" s="8">
        <v>8</v>
      </c>
      <c r="E336" s="7" t="s">
        <v>94</v>
      </c>
      <c r="F336" s="7" t="s">
        <v>95</v>
      </c>
      <c r="G336" s="7" t="s">
        <v>140</v>
      </c>
      <c r="H336" s="7" t="s">
        <v>136</v>
      </c>
      <c r="I336" s="7" t="s">
        <v>106</v>
      </c>
      <c r="J336" s="9">
        <v>10</v>
      </c>
      <c r="K336" s="10">
        <v>900</v>
      </c>
      <c r="L336" s="9">
        <f t="shared" si="60"/>
        <v>9.0909090909090917</v>
      </c>
      <c r="M336" s="9">
        <v>9.44</v>
      </c>
      <c r="N336" s="10">
        <v>100</v>
      </c>
      <c r="O336" s="10">
        <v>1000</v>
      </c>
      <c r="P336" s="11">
        <f t="shared" si="61"/>
        <v>-10</v>
      </c>
      <c r="Q336" s="7" t="s">
        <v>106</v>
      </c>
      <c r="R336" s="9"/>
      <c r="S336" s="9">
        <f t="shared" si="62"/>
        <v>0</v>
      </c>
      <c r="T336" s="11">
        <f t="shared" si="63"/>
        <v>0</v>
      </c>
      <c r="U336" s="7" t="s">
        <v>63</v>
      </c>
      <c r="V336" s="8">
        <v>8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f t="shared" si="64"/>
        <v>0</v>
      </c>
      <c r="AC336" s="9">
        <f t="shared" si="65"/>
        <v>0</v>
      </c>
      <c r="AD336" s="9">
        <f t="shared" si="66"/>
        <v>7.4058252427184463</v>
      </c>
      <c r="AE336" s="9">
        <f t="shared" si="67"/>
        <v>8.3995771670190269</v>
      </c>
      <c r="AF336" s="9">
        <f t="shared" si="68"/>
        <v>8.0634066587395932</v>
      </c>
      <c r="AG336" s="11">
        <f t="shared" si="69"/>
        <v>-100</v>
      </c>
      <c r="AH336" s="11">
        <f t="shared" si="70"/>
        <v>-100</v>
      </c>
      <c r="AI336" s="11">
        <f t="shared" si="71"/>
        <v>-100</v>
      </c>
      <c r="AJ336" s="8">
        <v>8</v>
      </c>
      <c r="AK336" s="7"/>
      <c r="AL336" s="8"/>
      <c r="AM336" s="7" t="s">
        <v>65</v>
      </c>
      <c r="AN336" s="7"/>
      <c r="AO336" s="9">
        <v>8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7" t="s">
        <v>81</v>
      </c>
      <c r="AV336" s="9">
        <v>0</v>
      </c>
      <c r="AW336" s="7"/>
      <c r="AX336" s="7" t="s">
        <v>63</v>
      </c>
      <c r="AY336" s="7"/>
      <c r="AZ336" s="7"/>
      <c r="BA336" s="7"/>
      <c r="BB336" s="7"/>
      <c r="BC336" s="7"/>
    </row>
    <row r="337" spans="1:55" x14ac:dyDescent="0.2">
      <c r="A337" s="7" t="s">
        <v>962</v>
      </c>
      <c r="B337" s="8">
        <v>5</v>
      </c>
      <c r="C337" s="7" t="s">
        <v>1030</v>
      </c>
      <c r="D337" s="8">
        <v>9</v>
      </c>
      <c r="E337" s="7" t="s">
        <v>57</v>
      </c>
      <c r="F337" s="7" t="s">
        <v>266</v>
      </c>
      <c r="G337" s="7" t="s">
        <v>496</v>
      </c>
      <c r="H337" s="7" t="s">
        <v>324</v>
      </c>
      <c r="I337" s="7" t="s">
        <v>78</v>
      </c>
      <c r="J337" s="9">
        <v>3</v>
      </c>
      <c r="K337" s="10">
        <v>1600</v>
      </c>
      <c r="L337" s="9">
        <f t="shared" si="60"/>
        <v>25</v>
      </c>
      <c r="M337" s="9">
        <v>25.97</v>
      </c>
      <c r="N337" s="10">
        <v>100</v>
      </c>
      <c r="O337" s="10">
        <v>1700</v>
      </c>
      <c r="P337" s="11">
        <f t="shared" si="61"/>
        <v>-5.8823529411764701</v>
      </c>
      <c r="Q337" s="7" t="s">
        <v>78</v>
      </c>
      <c r="R337" s="9"/>
      <c r="S337" s="9">
        <f t="shared" si="62"/>
        <v>0</v>
      </c>
      <c r="T337" s="11">
        <f t="shared" si="63"/>
        <v>0</v>
      </c>
      <c r="U337" s="7" t="s">
        <v>63</v>
      </c>
      <c r="V337" s="8">
        <v>5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f t="shared" si="64"/>
        <v>0</v>
      </c>
      <c r="AC337" s="9">
        <f t="shared" si="65"/>
        <v>0</v>
      </c>
      <c r="AD337" s="9">
        <f t="shared" si="66"/>
        <v>7.4058252427184463</v>
      </c>
      <c r="AE337" s="9">
        <f t="shared" si="67"/>
        <v>8.3995771670190269</v>
      </c>
      <c r="AF337" s="9">
        <f t="shared" si="68"/>
        <v>8.0634066587395932</v>
      </c>
      <c r="AG337" s="11">
        <f t="shared" si="69"/>
        <v>-100</v>
      </c>
      <c r="AH337" s="11">
        <f t="shared" si="70"/>
        <v>-100</v>
      </c>
      <c r="AI337" s="11">
        <f t="shared" si="71"/>
        <v>-100</v>
      </c>
      <c r="AJ337" s="8">
        <v>8</v>
      </c>
      <c r="AK337" s="7"/>
      <c r="AL337" s="8"/>
      <c r="AM337" s="7" t="s">
        <v>65</v>
      </c>
      <c r="AN337" s="7"/>
      <c r="AO337" s="9">
        <v>8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7" t="s">
        <v>81</v>
      </c>
      <c r="AV337" s="9">
        <v>0</v>
      </c>
      <c r="AW337" s="7"/>
      <c r="AX337" s="7" t="s">
        <v>63</v>
      </c>
      <c r="AY337" s="7"/>
      <c r="AZ337" s="7"/>
      <c r="BA337" s="7"/>
      <c r="BB337" s="7"/>
      <c r="BC337" s="7"/>
    </row>
    <row r="338" spans="1:55" x14ac:dyDescent="0.2">
      <c r="A338" s="19" t="s">
        <v>962</v>
      </c>
      <c r="B338" s="20">
        <v>6</v>
      </c>
      <c r="C338" s="19" t="s">
        <v>1031</v>
      </c>
      <c r="D338" s="20">
        <v>1</v>
      </c>
      <c r="E338" s="19" t="s">
        <v>57</v>
      </c>
      <c r="F338" s="19" t="s">
        <v>266</v>
      </c>
      <c r="G338" s="19" t="s">
        <v>496</v>
      </c>
      <c r="H338" s="19" t="s">
        <v>774</v>
      </c>
      <c r="I338" s="19" t="s">
        <v>107</v>
      </c>
      <c r="J338" s="21">
        <v>8</v>
      </c>
      <c r="K338" s="22">
        <v>1000</v>
      </c>
      <c r="L338" s="21">
        <f t="shared" si="60"/>
        <v>11.111111111111111</v>
      </c>
      <c r="M338" s="21">
        <v>18.79</v>
      </c>
      <c r="N338" s="22">
        <v>400</v>
      </c>
      <c r="O338" s="22">
        <v>1400</v>
      </c>
      <c r="P338" s="23">
        <f t="shared" si="61"/>
        <v>-28.571428571428569</v>
      </c>
      <c r="Q338" s="19" t="s">
        <v>156</v>
      </c>
      <c r="R338" s="21"/>
      <c r="S338" s="21">
        <f t="shared" si="62"/>
        <v>0</v>
      </c>
      <c r="T338" s="23">
        <f t="shared" si="63"/>
        <v>0</v>
      </c>
      <c r="U338" s="19" t="s">
        <v>63</v>
      </c>
      <c r="V338" s="20">
        <v>3</v>
      </c>
      <c r="W338" s="21">
        <v>0</v>
      </c>
      <c r="X338" s="21">
        <v>0</v>
      </c>
      <c r="Y338" s="21">
        <v>478</v>
      </c>
      <c r="Z338" s="21">
        <v>478</v>
      </c>
      <c r="AA338" s="21">
        <v>9.7799999999999994</v>
      </c>
      <c r="AB338" s="21">
        <f t="shared" si="64"/>
        <v>6.9857142857142858</v>
      </c>
      <c r="AC338" s="21">
        <f t="shared" si="65"/>
        <v>6.9857142857142849</v>
      </c>
      <c r="AD338" s="21">
        <f t="shared" si="66"/>
        <v>5.4236220472440948</v>
      </c>
      <c r="AE338" s="21">
        <f t="shared" si="67"/>
        <v>8.3995771670190269</v>
      </c>
      <c r="AF338" s="21">
        <f t="shared" si="68"/>
        <v>8.0634066587395932</v>
      </c>
      <c r="AG338" s="23">
        <f t="shared" si="69"/>
        <v>28.801642608262796</v>
      </c>
      <c r="AH338" s="23">
        <f t="shared" si="70"/>
        <v>-16.832548272266372</v>
      </c>
      <c r="AI338" s="23">
        <f t="shared" si="71"/>
        <v>-13.365224137086551</v>
      </c>
      <c r="AJ338" s="20">
        <v>7</v>
      </c>
      <c r="AK338" s="19"/>
      <c r="AL338" s="20"/>
      <c r="AM338" s="19" t="s">
        <v>335</v>
      </c>
      <c r="AN338" s="19"/>
      <c r="AO338" s="21">
        <v>6</v>
      </c>
      <c r="AP338" s="20">
        <v>0</v>
      </c>
      <c r="AQ338" s="20">
        <v>0</v>
      </c>
      <c r="AR338" s="20">
        <v>0</v>
      </c>
      <c r="AS338" s="20">
        <v>0</v>
      </c>
      <c r="AT338" s="20">
        <v>0</v>
      </c>
      <c r="AU338" s="19" t="s">
        <v>81</v>
      </c>
      <c r="AV338" s="21">
        <v>0</v>
      </c>
      <c r="AW338" s="19"/>
      <c r="AX338" s="19" t="s">
        <v>63</v>
      </c>
      <c r="AY338" s="19"/>
      <c r="AZ338" s="19"/>
      <c r="BA338" s="19"/>
      <c r="BB338" s="19"/>
      <c r="BC338" s="19"/>
    </row>
    <row r="339" spans="1:55" x14ac:dyDescent="0.2">
      <c r="A339" s="7" t="s">
        <v>962</v>
      </c>
      <c r="B339" s="8">
        <v>6</v>
      </c>
      <c r="C339" s="7" t="s">
        <v>1032</v>
      </c>
      <c r="D339" s="8">
        <v>2</v>
      </c>
      <c r="E339" s="7" t="s">
        <v>124</v>
      </c>
      <c r="F339" s="7" t="s">
        <v>248</v>
      </c>
      <c r="G339" s="7" t="s">
        <v>1033</v>
      </c>
      <c r="H339" s="7" t="s">
        <v>857</v>
      </c>
      <c r="I339" s="7" t="s">
        <v>78</v>
      </c>
      <c r="J339" s="9">
        <v>3</v>
      </c>
      <c r="K339" s="10">
        <v>1600</v>
      </c>
      <c r="L339" s="9">
        <f t="shared" si="60"/>
        <v>25</v>
      </c>
      <c r="M339" s="9">
        <v>42.27</v>
      </c>
      <c r="N339" s="10">
        <v>700</v>
      </c>
      <c r="O339" s="10">
        <v>2300</v>
      </c>
      <c r="P339" s="11">
        <f t="shared" si="61"/>
        <v>-30.434782608695656</v>
      </c>
      <c r="Q339" s="7" t="s">
        <v>99</v>
      </c>
      <c r="R339" s="9"/>
      <c r="S339" s="9">
        <f t="shared" si="62"/>
        <v>0</v>
      </c>
      <c r="T339" s="11">
        <f t="shared" si="63"/>
        <v>0</v>
      </c>
      <c r="U339" s="7" t="s">
        <v>63</v>
      </c>
      <c r="V339" s="8">
        <v>2</v>
      </c>
      <c r="W339" s="9">
        <v>0</v>
      </c>
      <c r="X339" s="9">
        <v>392</v>
      </c>
      <c r="Y339" s="9">
        <v>310</v>
      </c>
      <c r="Z339" s="9">
        <v>702</v>
      </c>
      <c r="AA339" s="9">
        <v>22.02</v>
      </c>
      <c r="AB339" s="9">
        <f t="shared" si="64"/>
        <v>15.318260869565217</v>
      </c>
      <c r="AC339" s="9">
        <f t="shared" si="65"/>
        <v>9.5739130434782602</v>
      </c>
      <c r="AD339" s="9">
        <f t="shared" si="66"/>
        <v>5.4236220472440948</v>
      </c>
      <c r="AE339" s="9">
        <f t="shared" si="67"/>
        <v>8.3995771670190269</v>
      </c>
      <c r="AF339" s="9">
        <f t="shared" si="68"/>
        <v>8.0634066587395932</v>
      </c>
      <c r="AG339" s="11">
        <f t="shared" si="69"/>
        <v>76.522496591425522</v>
      </c>
      <c r="AH339" s="11">
        <f t="shared" si="70"/>
        <v>13.980892765296185</v>
      </c>
      <c r="AI339" s="11">
        <f t="shared" si="71"/>
        <v>18.732856330661328</v>
      </c>
      <c r="AJ339" s="8">
        <v>7</v>
      </c>
      <c r="AK339" s="7"/>
      <c r="AL339" s="8"/>
      <c r="AM339" s="7" t="s">
        <v>335</v>
      </c>
      <c r="AN339" s="7"/>
      <c r="AO339" s="9">
        <v>6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7" t="s">
        <v>81</v>
      </c>
      <c r="AV339" s="9">
        <v>0</v>
      </c>
      <c r="AW339" s="7"/>
      <c r="AX339" s="7" t="s">
        <v>63</v>
      </c>
      <c r="AY339" s="7"/>
      <c r="AZ339" s="7"/>
      <c r="BA339" s="7"/>
      <c r="BB339" s="7"/>
      <c r="BC339" s="7"/>
    </row>
    <row r="340" spans="1:55" x14ac:dyDescent="0.2">
      <c r="A340" s="7" t="s">
        <v>962</v>
      </c>
      <c r="B340" s="8">
        <v>6</v>
      </c>
      <c r="C340" s="7" t="s">
        <v>1034</v>
      </c>
      <c r="D340" s="8">
        <v>3</v>
      </c>
      <c r="E340" s="7" t="s">
        <v>193</v>
      </c>
      <c r="F340" s="7" t="s">
        <v>693</v>
      </c>
      <c r="G340" s="7" t="s">
        <v>433</v>
      </c>
      <c r="H340" s="7" t="s">
        <v>685</v>
      </c>
      <c r="I340" s="7" t="s">
        <v>98</v>
      </c>
      <c r="J340" s="9">
        <v>2</v>
      </c>
      <c r="K340" s="10">
        <v>1900</v>
      </c>
      <c r="L340" s="9">
        <f t="shared" si="60"/>
        <v>33.333333333333329</v>
      </c>
      <c r="M340" s="9">
        <v>56.36</v>
      </c>
      <c r="N340" s="10">
        <v>700</v>
      </c>
      <c r="O340" s="10">
        <v>2600</v>
      </c>
      <c r="P340" s="11">
        <f t="shared" si="61"/>
        <v>-26.923076923076923</v>
      </c>
      <c r="Q340" s="7" t="s">
        <v>986</v>
      </c>
      <c r="R340" s="9"/>
      <c r="S340" s="9">
        <f t="shared" si="62"/>
        <v>0</v>
      </c>
      <c r="T340" s="11">
        <f t="shared" si="63"/>
        <v>0</v>
      </c>
      <c r="U340" s="7" t="s">
        <v>63</v>
      </c>
      <c r="V340" s="8">
        <v>1</v>
      </c>
      <c r="W340" s="9">
        <v>620</v>
      </c>
      <c r="X340" s="9">
        <v>324</v>
      </c>
      <c r="Y340" s="9">
        <v>264</v>
      </c>
      <c r="Z340" s="9">
        <v>1208</v>
      </c>
      <c r="AA340" s="9">
        <v>37.08</v>
      </c>
      <c r="AB340" s="9">
        <f t="shared" si="64"/>
        <v>27.09692307692308</v>
      </c>
      <c r="AC340" s="9">
        <f t="shared" si="65"/>
        <v>14.261538461538461</v>
      </c>
      <c r="AD340" s="9">
        <f t="shared" si="66"/>
        <v>5.4236220472440948</v>
      </c>
      <c r="AE340" s="9">
        <f t="shared" si="67"/>
        <v>8.3995771670190269</v>
      </c>
      <c r="AF340" s="9">
        <f t="shared" si="68"/>
        <v>8.0634066587395932</v>
      </c>
      <c r="AG340" s="11">
        <f t="shared" si="69"/>
        <v>162.95229161082815</v>
      </c>
      <c r="AH340" s="11">
        <f t="shared" si="70"/>
        <v>69.788766481442039</v>
      </c>
      <c r="AI340" s="11">
        <f t="shared" si="71"/>
        <v>76.867409335990374</v>
      </c>
      <c r="AJ340" s="8">
        <v>7</v>
      </c>
      <c r="AK340" s="7"/>
      <c r="AL340" s="8"/>
      <c r="AM340" s="7" t="s">
        <v>335</v>
      </c>
      <c r="AN340" s="7"/>
      <c r="AO340" s="9">
        <v>6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7" t="s">
        <v>81</v>
      </c>
      <c r="AV340" s="9">
        <v>0</v>
      </c>
      <c r="AW340" s="7"/>
      <c r="AX340" s="7" t="s">
        <v>63</v>
      </c>
      <c r="AY340" s="7"/>
      <c r="AZ340" s="7"/>
      <c r="BA340" s="7"/>
      <c r="BB340" s="7"/>
      <c r="BC340" s="7"/>
    </row>
    <row r="341" spans="1:55" x14ac:dyDescent="0.2">
      <c r="A341" s="7" t="s">
        <v>962</v>
      </c>
      <c r="B341" s="8">
        <v>6</v>
      </c>
      <c r="C341" s="7" t="s">
        <v>1035</v>
      </c>
      <c r="D341" s="8">
        <v>4</v>
      </c>
      <c r="E341" s="7" t="s">
        <v>119</v>
      </c>
      <c r="F341" s="7" t="s">
        <v>359</v>
      </c>
      <c r="G341" s="7" t="s">
        <v>419</v>
      </c>
      <c r="H341" s="7" t="s">
        <v>179</v>
      </c>
      <c r="I341" s="7" t="s">
        <v>61</v>
      </c>
      <c r="J341" s="9">
        <v>6</v>
      </c>
      <c r="K341" s="10">
        <v>1200</v>
      </c>
      <c r="L341" s="9">
        <f t="shared" si="60"/>
        <v>14.285714285714285</v>
      </c>
      <c r="M341" s="9">
        <v>24.15</v>
      </c>
      <c r="N341" s="10">
        <v>400</v>
      </c>
      <c r="O341" s="10">
        <v>1600</v>
      </c>
      <c r="P341" s="11">
        <f t="shared" si="61"/>
        <v>-25</v>
      </c>
      <c r="Q341" s="7" t="s">
        <v>78</v>
      </c>
      <c r="R341" s="9"/>
      <c r="S341" s="9">
        <f t="shared" si="62"/>
        <v>0</v>
      </c>
      <c r="T341" s="11">
        <f t="shared" si="63"/>
        <v>0</v>
      </c>
      <c r="U341" s="7" t="s">
        <v>63</v>
      </c>
      <c r="V341" s="8">
        <v>5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f t="shared" si="64"/>
        <v>0</v>
      </c>
      <c r="AC341" s="9">
        <f t="shared" si="65"/>
        <v>0</v>
      </c>
      <c r="AD341" s="9">
        <f t="shared" si="66"/>
        <v>5.4236220472440948</v>
      </c>
      <c r="AE341" s="9">
        <f t="shared" si="67"/>
        <v>8.3995771670190269</v>
      </c>
      <c r="AF341" s="9">
        <f t="shared" si="68"/>
        <v>8.0634066587395932</v>
      </c>
      <c r="AG341" s="11">
        <f t="shared" si="69"/>
        <v>-100</v>
      </c>
      <c r="AH341" s="11">
        <f t="shared" si="70"/>
        <v>-100</v>
      </c>
      <c r="AI341" s="11">
        <f t="shared" si="71"/>
        <v>-100</v>
      </c>
      <c r="AJ341" s="8">
        <v>7</v>
      </c>
      <c r="AK341" s="7"/>
      <c r="AL341" s="8"/>
      <c r="AM341" s="7" t="s">
        <v>335</v>
      </c>
      <c r="AN341" s="7"/>
      <c r="AO341" s="9">
        <v>6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7" t="s">
        <v>81</v>
      </c>
      <c r="AV341" s="9">
        <v>0</v>
      </c>
      <c r="AW341" s="7"/>
      <c r="AX341" s="7" t="s">
        <v>63</v>
      </c>
      <c r="AY341" s="7"/>
      <c r="AZ341" s="7"/>
      <c r="BA341" s="7"/>
      <c r="BB341" s="7"/>
      <c r="BC341" s="7"/>
    </row>
    <row r="342" spans="1:55" x14ac:dyDescent="0.2">
      <c r="A342" s="7" t="s">
        <v>962</v>
      </c>
      <c r="B342" s="8">
        <v>6</v>
      </c>
      <c r="C342" s="7" t="s">
        <v>1036</v>
      </c>
      <c r="D342" s="8">
        <v>5</v>
      </c>
      <c r="E342" s="7" t="s">
        <v>205</v>
      </c>
      <c r="F342" s="7" t="s">
        <v>1037</v>
      </c>
      <c r="G342" s="7" t="s">
        <v>274</v>
      </c>
      <c r="H342" s="7" t="s">
        <v>357</v>
      </c>
      <c r="I342" s="7" t="s">
        <v>62</v>
      </c>
      <c r="J342" s="9">
        <v>5</v>
      </c>
      <c r="K342" s="10">
        <v>1300</v>
      </c>
      <c r="L342" s="9">
        <f t="shared" si="60"/>
        <v>16.666666666666664</v>
      </c>
      <c r="M342" s="9">
        <v>28.18</v>
      </c>
      <c r="N342" s="10">
        <v>400</v>
      </c>
      <c r="O342" s="10">
        <v>1700</v>
      </c>
      <c r="P342" s="11">
        <f t="shared" si="61"/>
        <v>-23.52941176470588</v>
      </c>
      <c r="Q342" s="7" t="s">
        <v>79</v>
      </c>
      <c r="R342" s="9"/>
      <c r="S342" s="9">
        <f t="shared" si="62"/>
        <v>0</v>
      </c>
      <c r="T342" s="11">
        <f t="shared" si="63"/>
        <v>0</v>
      </c>
      <c r="U342" s="7" t="s">
        <v>63</v>
      </c>
      <c r="V342" s="8">
        <v>6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f t="shared" si="64"/>
        <v>0</v>
      </c>
      <c r="AC342" s="9">
        <f t="shared" si="65"/>
        <v>0</v>
      </c>
      <c r="AD342" s="9">
        <f t="shared" si="66"/>
        <v>5.4236220472440948</v>
      </c>
      <c r="AE342" s="9">
        <f t="shared" si="67"/>
        <v>8.3995771670190269</v>
      </c>
      <c r="AF342" s="9">
        <f t="shared" si="68"/>
        <v>8.0634066587395932</v>
      </c>
      <c r="AG342" s="11">
        <f t="shared" si="69"/>
        <v>-100</v>
      </c>
      <c r="AH342" s="11">
        <f t="shared" si="70"/>
        <v>-100</v>
      </c>
      <c r="AI342" s="11">
        <f t="shared" si="71"/>
        <v>-100</v>
      </c>
      <c r="AJ342" s="8">
        <v>7</v>
      </c>
      <c r="AK342" s="7"/>
      <c r="AL342" s="8"/>
      <c r="AM342" s="7" t="s">
        <v>335</v>
      </c>
      <c r="AN342" s="7"/>
      <c r="AO342" s="9">
        <v>6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7" t="s">
        <v>81</v>
      </c>
      <c r="AV342" s="9">
        <v>0</v>
      </c>
      <c r="AW342" s="7"/>
      <c r="AX342" s="7" t="s">
        <v>63</v>
      </c>
      <c r="AY342" s="7"/>
      <c r="AZ342" s="7"/>
      <c r="BA342" s="7"/>
      <c r="BB342" s="7"/>
      <c r="BC342" s="7"/>
    </row>
    <row r="343" spans="1:55" x14ac:dyDescent="0.2">
      <c r="A343" s="7" t="s">
        <v>962</v>
      </c>
      <c r="B343" s="8">
        <v>6</v>
      </c>
      <c r="C343" s="7" t="s">
        <v>1038</v>
      </c>
      <c r="D343" s="8">
        <v>6</v>
      </c>
      <c r="E343" s="7" t="s">
        <v>133</v>
      </c>
      <c r="F343" s="7" t="s">
        <v>199</v>
      </c>
      <c r="G343" s="7" t="s">
        <v>263</v>
      </c>
      <c r="H343" s="7" t="s">
        <v>96</v>
      </c>
      <c r="I343" s="7" t="s">
        <v>329</v>
      </c>
      <c r="J343" s="9">
        <v>15</v>
      </c>
      <c r="K343" s="10">
        <v>800</v>
      </c>
      <c r="L343" s="9">
        <f t="shared" si="60"/>
        <v>6.25</v>
      </c>
      <c r="M343" s="9">
        <v>10.57</v>
      </c>
      <c r="N343" s="10">
        <v>200</v>
      </c>
      <c r="O343" s="10">
        <v>1000</v>
      </c>
      <c r="P343" s="11">
        <f t="shared" si="61"/>
        <v>-20</v>
      </c>
      <c r="Q343" s="7" t="s">
        <v>107</v>
      </c>
      <c r="R343" s="9"/>
      <c r="S343" s="9">
        <f t="shared" si="62"/>
        <v>0</v>
      </c>
      <c r="T343" s="11">
        <f t="shared" si="63"/>
        <v>0</v>
      </c>
      <c r="U343" s="7" t="s">
        <v>63</v>
      </c>
      <c r="V343" s="8">
        <v>7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f t="shared" si="64"/>
        <v>0</v>
      </c>
      <c r="AC343" s="9">
        <f t="shared" si="65"/>
        <v>0</v>
      </c>
      <c r="AD343" s="9">
        <f t="shared" si="66"/>
        <v>5.4236220472440948</v>
      </c>
      <c r="AE343" s="9">
        <f t="shared" si="67"/>
        <v>8.3995771670190269</v>
      </c>
      <c r="AF343" s="9">
        <f t="shared" si="68"/>
        <v>8.0634066587395932</v>
      </c>
      <c r="AG343" s="11">
        <f t="shared" si="69"/>
        <v>-100</v>
      </c>
      <c r="AH343" s="11">
        <f t="shared" si="70"/>
        <v>-100</v>
      </c>
      <c r="AI343" s="11">
        <f t="shared" si="71"/>
        <v>-100</v>
      </c>
      <c r="AJ343" s="8">
        <v>7</v>
      </c>
      <c r="AK343" s="7"/>
      <c r="AL343" s="8"/>
      <c r="AM343" s="7" t="s">
        <v>335</v>
      </c>
      <c r="AN343" s="7"/>
      <c r="AO343" s="9">
        <v>6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7" t="s">
        <v>81</v>
      </c>
      <c r="AV343" s="9">
        <v>0</v>
      </c>
      <c r="AW343" s="7"/>
      <c r="AX343" s="7" t="s">
        <v>63</v>
      </c>
      <c r="AY343" s="7"/>
      <c r="AZ343" s="7"/>
      <c r="BA343" s="7"/>
      <c r="BB343" s="7"/>
      <c r="BC343" s="7"/>
    </row>
    <row r="344" spans="1:55" x14ac:dyDescent="0.2">
      <c r="A344" s="7" t="s">
        <v>962</v>
      </c>
      <c r="B344" s="8">
        <v>6</v>
      </c>
      <c r="C344" s="7" t="s">
        <v>1039</v>
      </c>
      <c r="D344" s="8">
        <v>7</v>
      </c>
      <c r="E344" s="7" t="s">
        <v>771</v>
      </c>
      <c r="F344" s="7" t="s">
        <v>548</v>
      </c>
      <c r="G344" s="7" t="s">
        <v>1040</v>
      </c>
      <c r="H344" s="7" t="s">
        <v>1041</v>
      </c>
      <c r="I344" s="7" t="s">
        <v>115</v>
      </c>
      <c r="J344" s="9">
        <v>3.5</v>
      </c>
      <c r="K344" s="10">
        <v>1500</v>
      </c>
      <c r="L344" s="9">
        <f t="shared" si="60"/>
        <v>22.222222222222221</v>
      </c>
      <c r="M344" s="9">
        <v>37.57</v>
      </c>
      <c r="N344" s="10">
        <v>600</v>
      </c>
      <c r="O344" s="10">
        <v>2100</v>
      </c>
      <c r="P344" s="11">
        <f t="shared" si="61"/>
        <v>-28.571428571428569</v>
      </c>
      <c r="Q344" s="7" t="s">
        <v>145</v>
      </c>
      <c r="R344" s="9"/>
      <c r="S344" s="9">
        <f t="shared" si="62"/>
        <v>0</v>
      </c>
      <c r="T344" s="11">
        <f t="shared" si="63"/>
        <v>0</v>
      </c>
      <c r="U344" s="7" t="s">
        <v>63</v>
      </c>
      <c r="V344" s="8">
        <v>4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f t="shared" si="64"/>
        <v>0</v>
      </c>
      <c r="AC344" s="9">
        <f t="shared" si="65"/>
        <v>0</v>
      </c>
      <c r="AD344" s="9">
        <f t="shared" si="66"/>
        <v>5.4236220472440948</v>
      </c>
      <c r="AE344" s="9">
        <f t="shared" si="67"/>
        <v>8.3995771670190269</v>
      </c>
      <c r="AF344" s="9">
        <f t="shared" si="68"/>
        <v>8.0634066587395932</v>
      </c>
      <c r="AG344" s="11">
        <f t="shared" si="69"/>
        <v>-100</v>
      </c>
      <c r="AH344" s="11">
        <f t="shared" si="70"/>
        <v>-100</v>
      </c>
      <c r="AI344" s="11">
        <f t="shared" si="71"/>
        <v>-100</v>
      </c>
      <c r="AJ344" s="8">
        <v>7</v>
      </c>
      <c r="AK344" s="7"/>
      <c r="AL344" s="8"/>
      <c r="AM344" s="7" t="s">
        <v>335</v>
      </c>
      <c r="AN344" s="7"/>
      <c r="AO344" s="9">
        <v>6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7" t="s">
        <v>81</v>
      </c>
      <c r="AV344" s="9">
        <v>0</v>
      </c>
      <c r="AW344" s="7"/>
      <c r="AX344" s="7" t="s">
        <v>63</v>
      </c>
      <c r="AY344" s="7"/>
      <c r="AZ344" s="7"/>
      <c r="BA344" s="7"/>
      <c r="BB344" s="7"/>
      <c r="BC344" s="7"/>
    </row>
    <row r="345" spans="1:55" x14ac:dyDescent="0.2">
      <c r="A345" s="14" t="s">
        <v>962</v>
      </c>
      <c r="B345" s="15">
        <v>6</v>
      </c>
      <c r="C345" s="14" t="s">
        <v>1042</v>
      </c>
      <c r="D345" s="15">
        <v>8</v>
      </c>
      <c r="E345" s="14" t="s">
        <v>257</v>
      </c>
      <c r="F345" s="14" t="s">
        <v>860</v>
      </c>
      <c r="G345" s="14" t="s">
        <v>760</v>
      </c>
      <c r="H345" s="14" t="s">
        <v>469</v>
      </c>
      <c r="I345" s="14" t="s">
        <v>61</v>
      </c>
      <c r="J345" s="16">
        <v>6</v>
      </c>
      <c r="K345" s="17">
        <v>1200</v>
      </c>
      <c r="L345" s="16">
        <f t="shared" si="60"/>
        <v>14.285714285714285</v>
      </c>
      <c r="M345" s="16">
        <v>0</v>
      </c>
      <c r="N345" s="17">
        <v>-1200</v>
      </c>
      <c r="O345" s="17">
        <v>0</v>
      </c>
      <c r="P345" s="18">
        <f t="shared" si="61"/>
        <v>0</v>
      </c>
      <c r="Q345" s="14"/>
      <c r="R345" s="16"/>
      <c r="S345" s="16">
        <f t="shared" si="62"/>
        <v>0</v>
      </c>
      <c r="T345" s="18">
        <f t="shared" si="63"/>
        <v>0</v>
      </c>
      <c r="U345" s="14" t="s">
        <v>63</v>
      </c>
      <c r="V345" s="15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f t="shared" si="64"/>
        <v>0</v>
      </c>
      <c r="AC345" s="16">
        <f t="shared" si="65"/>
        <v>0</v>
      </c>
      <c r="AD345" s="16">
        <f t="shared" si="66"/>
        <v>5.4236220472440948</v>
      </c>
      <c r="AE345" s="16">
        <f t="shared" si="67"/>
        <v>8.3995771670190269</v>
      </c>
      <c r="AF345" s="16">
        <f t="shared" si="68"/>
        <v>8.0634066587395932</v>
      </c>
      <c r="AG345" s="18">
        <f t="shared" si="69"/>
        <v>-100</v>
      </c>
      <c r="AH345" s="18">
        <f t="shared" si="70"/>
        <v>-100</v>
      </c>
      <c r="AI345" s="18">
        <f t="shared" si="71"/>
        <v>-100</v>
      </c>
      <c r="AJ345" s="15">
        <v>7</v>
      </c>
      <c r="AK345" s="14"/>
      <c r="AL345" s="15"/>
      <c r="AM345" s="14" t="s">
        <v>335</v>
      </c>
      <c r="AN345" s="14"/>
      <c r="AO345" s="16">
        <v>6</v>
      </c>
      <c r="AP345" s="15">
        <v>0</v>
      </c>
      <c r="AQ345" s="15">
        <v>0</v>
      </c>
      <c r="AR345" s="15">
        <v>0</v>
      </c>
      <c r="AS345" s="15">
        <v>0</v>
      </c>
      <c r="AT345" s="15">
        <v>0</v>
      </c>
      <c r="AU345" s="14"/>
      <c r="AV345" s="16">
        <v>0</v>
      </c>
      <c r="AW345" s="14"/>
      <c r="AX345" s="14" t="s">
        <v>63</v>
      </c>
      <c r="AY345" s="14"/>
      <c r="AZ345" s="14"/>
      <c r="BA345" s="14"/>
      <c r="BB345" s="14"/>
      <c r="BC345" s="14"/>
    </row>
    <row r="346" spans="1:55" x14ac:dyDescent="0.2">
      <c r="A346" s="14" t="s">
        <v>962</v>
      </c>
      <c r="B346" s="15">
        <v>6</v>
      </c>
      <c r="C346" s="14" t="s">
        <v>1043</v>
      </c>
      <c r="D346" s="15">
        <v>9</v>
      </c>
      <c r="E346" s="14" t="s">
        <v>111</v>
      </c>
      <c r="F346" s="14" t="s">
        <v>1044</v>
      </c>
      <c r="G346" s="14" t="s">
        <v>789</v>
      </c>
      <c r="H346" s="14" t="s">
        <v>1045</v>
      </c>
      <c r="I346" s="14" t="s">
        <v>343</v>
      </c>
      <c r="J346" s="16">
        <v>1.6</v>
      </c>
      <c r="K346" s="17">
        <v>2100</v>
      </c>
      <c r="L346" s="16">
        <f t="shared" si="60"/>
        <v>38.46153846153846</v>
      </c>
      <c r="M346" s="16">
        <v>0</v>
      </c>
      <c r="N346" s="17">
        <v>-2100</v>
      </c>
      <c r="O346" s="17">
        <v>0</v>
      </c>
      <c r="P346" s="18">
        <f t="shared" si="61"/>
        <v>0</v>
      </c>
      <c r="Q346" s="14"/>
      <c r="R346" s="16"/>
      <c r="S346" s="16">
        <f t="shared" si="62"/>
        <v>0</v>
      </c>
      <c r="T346" s="18">
        <f t="shared" si="63"/>
        <v>0</v>
      </c>
      <c r="U346" s="14" t="s">
        <v>63</v>
      </c>
      <c r="V346" s="15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f t="shared" si="64"/>
        <v>0</v>
      </c>
      <c r="AC346" s="16">
        <f t="shared" si="65"/>
        <v>0</v>
      </c>
      <c r="AD346" s="16">
        <f t="shared" si="66"/>
        <v>5.4236220472440948</v>
      </c>
      <c r="AE346" s="16">
        <f t="shared" si="67"/>
        <v>8.3995771670190269</v>
      </c>
      <c r="AF346" s="16">
        <f t="shared" si="68"/>
        <v>8.0634066587395932</v>
      </c>
      <c r="AG346" s="18">
        <f t="shared" si="69"/>
        <v>-100</v>
      </c>
      <c r="AH346" s="18">
        <f t="shared" si="70"/>
        <v>-100</v>
      </c>
      <c r="AI346" s="18">
        <f t="shared" si="71"/>
        <v>-100</v>
      </c>
      <c r="AJ346" s="15">
        <v>7</v>
      </c>
      <c r="AK346" s="14"/>
      <c r="AL346" s="15"/>
      <c r="AM346" s="14" t="s">
        <v>335</v>
      </c>
      <c r="AN346" s="14"/>
      <c r="AO346" s="16">
        <v>6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4"/>
      <c r="AV346" s="16">
        <v>0</v>
      </c>
      <c r="AW346" s="14"/>
      <c r="AX346" s="14" t="s">
        <v>63</v>
      </c>
      <c r="AY346" s="14"/>
      <c r="AZ346" s="14"/>
      <c r="BA346" s="14"/>
      <c r="BB346" s="14"/>
      <c r="BC346" s="14"/>
    </row>
    <row r="347" spans="1:55" x14ac:dyDescent="0.2">
      <c r="A347" s="14" t="s">
        <v>962</v>
      </c>
      <c r="B347" s="15">
        <v>6</v>
      </c>
      <c r="C347" s="14" t="s">
        <v>439</v>
      </c>
      <c r="D347" s="15">
        <v>10</v>
      </c>
      <c r="E347" s="14" t="s">
        <v>317</v>
      </c>
      <c r="F347" s="14" t="s">
        <v>95</v>
      </c>
      <c r="G347" s="14" t="s">
        <v>440</v>
      </c>
      <c r="H347" s="14" t="s">
        <v>441</v>
      </c>
      <c r="I347" s="14" t="s">
        <v>172</v>
      </c>
      <c r="J347" s="16">
        <v>12</v>
      </c>
      <c r="K347" s="17">
        <v>800</v>
      </c>
      <c r="L347" s="16">
        <f t="shared" si="60"/>
        <v>7.6923076923076925</v>
      </c>
      <c r="M347" s="16">
        <v>0</v>
      </c>
      <c r="N347" s="17">
        <v>-800</v>
      </c>
      <c r="O347" s="17">
        <v>0</v>
      </c>
      <c r="P347" s="18">
        <f t="shared" si="61"/>
        <v>0</v>
      </c>
      <c r="Q347" s="14"/>
      <c r="R347" s="16"/>
      <c r="S347" s="16">
        <f t="shared" si="62"/>
        <v>0</v>
      </c>
      <c r="T347" s="18">
        <f t="shared" si="63"/>
        <v>0</v>
      </c>
      <c r="U347" s="14" t="s">
        <v>63</v>
      </c>
      <c r="V347" s="15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f t="shared" si="64"/>
        <v>0</v>
      </c>
      <c r="AC347" s="16">
        <f t="shared" si="65"/>
        <v>0</v>
      </c>
      <c r="AD347" s="16">
        <f t="shared" si="66"/>
        <v>5.4236220472440948</v>
      </c>
      <c r="AE347" s="16">
        <f t="shared" si="67"/>
        <v>8.3995771670190269</v>
      </c>
      <c r="AF347" s="16">
        <f t="shared" si="68"/>
        <v>8.0634066587395932</v>
      </c>
      <c r="AG347" s="18">
        <f t="shared" si="69"/>
        <v>-100</v>
      </c>
      <c r="AH347" s="18">
        <f t="shared" si="70"/>
        <v>-100</v>
      </c>
      <c r="AI347" s="18">
        <f t="shared" si="71"/>
        <v>-100</v>
      </c>
      <c r="AJ347" s="15">
        <v>7</v>
      </c>
      <c r="AK347" s="14"/>
      <c r="AL347" s="15"/>
      <c r="AM347" s="14" t="s">
        <v>335</v>
      </c>
      <c r="AN347" s="14"/>
      <c r="AO347" s="16">
        <v>6</v>
      </c>
      <c r="AP347" s="15">
        <v>0</v>
      </c>
      <c r="AQ347" s="15">
        <v>0</v>
      </c>
      <c r="AR347" s="15">
        <v>0</v>
      </c>
      <c r="AS347" s="15">
        <v>0</v>
      </c>
      <c r="AT347" s="15">
        <v>0</v>
      </c>
      <c r="AU347" s="14"/>
      <c r="AV347" s="16">
        <v>0</v>
      </c>
      <c r="AW347" s="14"/>
      <c r="AX347" s="14" t="s">
        <v>63</v>
      </c>
      <c r="AY347" s="14"/>
      <c r="AZ347" s="14"/>
      <c r="BA347" s="14"/>
      <c r="BB347" s="14"/>
      <c r="BC347" s="14"/>
    </row>
    <row r="348" spans="1:55" x14ac:dyDescent="0.2">
      <c r="A348" s="14" t="s">
        <v>962</v>
      </c>
      <c r="B348" s="15">
        <v>6</v>
      </c>
      <c r="C348" s="14" t="s">
        <v>1046</v>
      </c>
      <c r="D348" s="15">
        <v>11</v>
      </c>
      <c r="E348" s="14" t="s">
        <v>111</v>
      </c>
      <c r="F348" s="14" t="s">
        <v>112</v>
      </c>
      <c r="G348" s="14" t="s">
        <v>1047</v>
      </c>
      <c r="H348" s="14" t="s">
        <v>1048</v>
      </c>
      <c r="I348" s="14" t="s">
        <v>79</v>
      </c>
      <c r="J348" s="16">
        <v>2.5</v>
      </c>
      <c r="K348" s="17">
        <v>1700</v>
      </c>
      <c r="L348" s="16">
        <f t="shared" si="60"/>
        <v>28.571428571428569</v>
      </c>
      <c r="M348" s="16">
        <v>0</v>
      </c>
      <c r="N348" s="17">
        <v>-1700</v>
      </c>
      <c r="O348" s="17">
        <v>0</v>
      </c>
      <c r="P348" s="18">
        <f t="shared" si="61"/>
        <v>0</v>
      </c>
      <c r="Q348" s="14"/>
      <c r="R348" s="16"/>
      <c r="S348" s="16">
        <f t="shared" si="62"/>
        <v>0</v>
      </c>
      <c r="T348" s="18">
        <f t="shared" si="63"/>
        <v>0</v>
      </c>
      <c r="U348" s="14" t="s">
        <v>63</v>
      </c>
      <c r="V348" s="15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f t="shared" si="64"/>
        <v>0</v>
      </c>
      <c r="AC348" s="16">
        <f t="shared" si="65"/>
        <v>0</v>
      </c>
      <c r="AD348" s="16">
        <f t="shared" si="66"/>
        <v>5.4236220472440948</v>
      </c>
      <c r="AE348" s="16">
        <f t="shared" si="67"/>
        <v>8.3995771670190269</v>
      </c>
      <c r="AF348" s="16">
        <f t="shared" si="68"/>
        <v>8.0634066587395932</v>
      </c>
      <c r="AG348" s="18">
        <f t="shared" si="69"/>
        <v>-100</v>
      </c>
      <c r="AH348" s="18">
        <f t="shared" si="70"/>
        <v>-100</v>
      </c>
      <c r="AI348" s="18">
        <f t="shared" si="71"/>
        <v>-100</v>
      </c>
      <c r="AJ348" s="15">
        <v>7</v>
      </c>
      <c r="AK348" s="14"/>
      <c r="AL348" s="15"/>
      <c r="AM348" s="14" t="s">
        <v>335</v>
      </c>
      <c r="AN348" s="14"/>
      <c r="AO348" s="16">
        <v>6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4"/>
      <c r="AV348" s="16">
        <v>0</v>
      </c>
      <c r="AW348" s="14"/>
      <c r="AX348" s="14" t="s">
        <v>63</v>
      </c>
      <c r="AY348" s="14"/>
      <c r="AZ348" s="14"/>
      <c r="BA348" s="14"/>
      <c r="BB348" s="14"/>
      <c r="BC348" s="14"/>
    </row>
    <row r="349" spans="1:55" x14ac:dyDescent="0.2">
      <c r="A349" s="19" t="s">
        <v>962</v>
      </c>
      <c r="B349" s="20">
        <v>7</v>
      </c>
      <c r="C349" s="19" t="s">
        <v>1049</v>
      </c>
      <c r="D349" s="20">
        <v>1</v>
      </c>
      <c r="E349" s="19" t="s">
        <v>193</v>
      </c>
      <c r="F349" s="19" t="s">
        <v>418</v>
      </c>
      <c r="G349" s="19" t="s">
        <v>406</v>
      </c>
      <c r="H349" s="19" t="s">
        <v>150</v>
      </c>
      <c r="I349" s="19" t="s">
        <v>115</v>
      </c>
      <c r="J349" s="21">
        <v>3.5</v>
      </c>
      <c r="K349" s="22">
        <v>1500</v>
      </c>
      <c r="L349" s="21">
        <f t="shared" si="60"/>
        <v>22.222222222222221</v>
      </c>
      <c r="M349" s="21">
        <v>22.79</v>
      </c>
      <c r="N349" s="22">
        <v>100</v>
      </c>
      <c r="O349" s="22">
        <v>1600</v>
      </c>
      <c r="P349" s="23">
        <f t="shared" si="61"/>
        <v>-6.25</v>
      </c>
      <c r="Q349" s="19" t="s">
        <v>115</v>
      </c>
      <c r="R349" s="21"/>
      <c r="S349" s="21">
        <f t="shared" si="62"/>
        <v>0</v>
      </c>
      <c r="T349" s="23">
        <f t="shared" si="63"/>
        <v>0</v>
      </c>
      <c r="U349" s="19" t="s">
        <v>63</v>
      </c>
      <c r="V349" s="20">
        <v>4</v>
      </c>
      <c r="W349" s="21">
        <v>0</v>
      </c>
      <c r="X349" s="21">
        <v>0</v>
      </c>
      <c r="Y349" s="21">
        <v>0</v>
      </c>
      <c r="Z349" s="21">
        <v>0</v>
      </c>
      <c r="AA349" s="21">
        <v>0</v>
      </c>
      <c r="AB349" s="21">
        <f t="shared" si="64"/>
        <v>0</v>
      </c>
      <c r="AC349" s="21">
        <f t="shared" si="65"/>
        <v>0</v>
      </c>
      <c r="AD349" s="21">
        <f t="shared" si="66"/>
        <v>18.239999999999998</v>
      </c>
      <c r="AE349" s="21">
        <f t="shared" si="67"/>
        <v>8.3995771670190269</v>
      </c>
      <c r="AF349" s="21">
        <f t="shared" si="68"/>
        <v>8.0634066587395932</v>
      </c>
      <c r="AG349" s="23">
        <f t="shared" si="69"/>
        <v>-100</v>
      </c>
      <c r="AH349" s="23">
        <f t="shared" si="70"/>
        <v>-100</v>
      </c>
      <c r="AI349" s="23">
        <f t="shared" si="71"/>
        <v>-100</v>
      </c>
      <c r="AJ349" s="20">
        <v>9</v>
      </c>
      <c r="AK349" s="19"/>
      <c r="AL349" s="20"/>
      <c r="AM349" s="19" t="s">
        <v>213</v>
      </c>
      <c r="AN349" s="19"/>
      <c r="AO349" s="21">
        <v>128</v>
      </c>
      <c r="AP349" s="20">
        <v>0</v>
      </c>
      <c r="AQ349" s="20">
        <v>0</v>
      </c>
      <c r="AR349" s="20">
        <v>0</v>
      </c>
      <c r="AS349" s="20">
        <v>0</v>
      </c>
      <c r="AT349" s="20">
        <v>0</v>
      </c>
      <c r="AU349" s="19" t="s">
        <v>81</v>
      </c>
      <c r="AV349" s="21">
        <v>0</v>
      </c>
      <c r="AW349" s="19"/>
      <c r="AX349" s="19" t="s">
        <v>63</v>
      </c>
      <c r="AY349" s="19"/>
      <c r="AZ349" s="19"/>
      <c r="BA349" s="19"/>
      <c r="BB349" s="19"/>
      <c r="BC349" s="19"/>
    </row>
    <row r="350" spans="1:55" x14ac:dyDescent="0.2">
      <c r="A350" s="7" t="s">
        <v>962</v>
      </c>
      <c r="B350" s="8">
        <v>7</v>
      </c>
      <c r="C350" s="7" t="s">
        <v>1050</v>
      </c>
      <c r="D350" s="8">
        <v>2</v>
      </c>
      <c r="E350" s="7" t="s">
        <v>102</v>
      </c>
      <c r="F350" s="7" t="s">
        <v>901</v>
      </c>
      <c r="G350" s="7" t="s">
        <v>274</v>
      </c>
      <c r="H350" s="7" t="s">
        <v>594</v>
      </c>
      <c r="I350" s="7" t="s">
        <v>172</v>
      </c>
      <c r="J350" s="9">
        <v>12</v>
      </c>
      <c r="K350" s="10">
        <v>800</v>
      </c>
      <c r="L350" s="9">
        <f t="shared" si="60"/>
        <v>7.6923076923076925</v>
      </c>
      <c r="M350" s="9">
        <v>7.89</v>
      </c>
      <c r="N350" s="10">
        <v>100</v>
      </c>
      <c r="O350" s="10">
        <v>900</v>
      </c>
      <c r="P350" s="11">
        <f t="shared" si="61"/>
        <v>-11.111111111111111</v>
      </c>
      <c r="Q350" s="7" t="s">
        <v>172</v>
      </c>
      <c r="R350" s="9"/>
      <c r="S350" s="9">
        <f t="shared" si="62"/>
        <v>0</v>
      </c>
      <c r="T350" s="11">
        <f t="shared" si="63"/>
        <v>0</v>
      </c>
      <c r="U350" s="7" t="s">
        <v>63</v>
      </c>
      <c r="V350" s="8">
        <v>5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f t="shared" si="64"/>
        <v>0</v>
      </c>
      <c r="AC350" s="9">
        <f t="shared" si="65"/>
        <v>0</v>
      </c>
      <c r="AD350" s="9">
        <f t="shared" si="66"/>
        <v>18.239999999999998</v>
      </c>
      <c r="AE350" s="9">
        <f t="shared" si="67"/>
        <v>8.3995771670190269</v>
      </c>
      <c r="AF350" s="9">
        <f t="shared" si="68"/>
        <v>8.0634066587395932</v>
      </c>
      <c r="AG350" s="11">
        <f t="shared" si="69"/>
        <v>-100</v>
      </c>
      <c r="AH350" s="11">
        <f t="shared" si="70"/>
        <v>-100</v>
      </c>
      <c r="AI350" s="11">
        <f t="shared" si="71"/>
        <v>-100</v>
      </c>
      <c r="AJ350" s="8">
        <v>9</v>
      </c>
      <c r="AK350" s="7"/>
      <c r="AL350" s="8"/>
      <c r="AM350" s="7" t="s">
        <v>213</v>
      </c>
      <c r="AN350" s="7"/>
      <c r="AO350" s="9">
        <v>128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7" t="s">
        <v>81</v>
      </c>
      <c r="AV350" s="9">
        <v>0</v>
      </c>
      <c r="AW350" s="7"/>
      <c r="AX350" s="7" t="s">
        <v>63</v>
      </c>
      <c r="AY350" s="7"/>
      <c r="AZ350" s="7"/>
      <c r="BA350" s="7"/>
      <c r="BB350" s="7"/>
      <c r="BC350" s="7"/>
    </row>
    <row r="351" spans="1:55" x14ac:dyDescent="0.2">
      <c r="A351" s="7" t="s">
        <v>962</v>
      </c>
      <c r="B351" s="8">
        <v>7</v>
      </c>
      <c r="C351" s="7" t="s">
        <v>1051</v>
      </c>
      <c r="D351" s="8">
        <v>3</v>
      </c>
      <c r="E351" s="7" t="s">
        <v>111</v>
      </c>
      <c r="F351" s="7" t="s">
        <v>75</v>
      </c>
      <c r="G351" s="7" t="s">
        <v>1052</v>
      </c>
      <c r="H351" s="7" t="s">
        <v>1053</v>
      </c>
      <c r="I351" s="7" t="s">
        <v>61</v>
      </c>
      <c r="J351" s="9">
        <v>6</v>
      </c>
      <c r="K351" s="10">
        <v>1200</v>
      </c>
      <c r="L351" s="9">
        <f t="shared" si="60"/>
        <v>14.285714285714285</v>
      </c>
      <c r="M351" s="9">
        <v>14.65</v>
      </c>
      <c r="N351" s="10">
        <v>100</v>
      </c>
      <c r="O351" s="10">
        <v>1300</v>
      </c>
      <c r="P351" s="11">
        <f t="shared" si="61"/>
        <v>-7.6923076923076925</v>
      </c>
      <c r="Q351" s="7" t="s">
        <v>61</v>
      </c>
      <c r="R351" s="9"/>
      <c r="S351" s="9">
        <f t="shared" si="62"/>
        <v>0</v>
      </c>
      <c r="T351" s="11">
        <f t="shared" si="63"/>
        <v>0</v>
      </c>
      <c r="U351" s="7" t="s">
        <v>63</v>
      </c>
      <c r="V351" s="8">
        <v>3</v>
      </c>
      <c r="W351" s="9">
        <v>0</v>
      </c>
      <c r="X351" s="9">
        <v>0</v>
      </c>
      <c r="Y351" s="9">
        <v>690</v>
      </c>
      <c r="Z351" s="9">
        <v>690</v>
      </c>
      <c r="AA351" s="9">
        <v>11.9</v>
      </c>
      <c r="AB351" s="9">
        <f t="shared" si="64"/>
        <v>10.984615384615385</v>
      </c>
      <c r="AC351" s="9">
        <f t="shared" si="65"/>
        <v>9.1538461538461551</v>
      </c>
      <c r="AD351" s="9">
        <f t="shared" si="66"/>
        <v>18.239999999999998</v>
      </c>
      <c r="AE351" s="9">
        <f t="shared" si="67"/>
        <v>8.3995771670190269</v>
      </c>
      <c r="AF351" s="9">
        <f t="shared" si="68"/>
        <v>8.0634066587395932</v>
      </c>
      <c r="AG351" s="11">
        <f t="shared" si="69"/>
        <v>-49.814439946018886</v>
      </c>
      <c r="AH351" s="11">
        <f t="shared" si="70"/>
        <v>8.9798447210982033</v>
      </c>
      <c r="AI351" s="11">
        <f t="shared" si="71"/>
        <v>13.523310199476043</v>
      </c>
      <c r="AJ351" s="8">
        <v>9</v>
      </c>
      <c r="AK351" s="7"/>
      <c r="AL351" s="8"/>
      <c r="AM351" s="7" t="s">
        <v>213</v>
      </c>
      <c r="AN351" s="7"/>
      <c r="AO351" s="9">
        <v>128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7" t="s">
        <v>81</v>
      </c>
      <c r="AV351" s="9">
        <v>0</v>
      </c>
      <c r="AW351" s="7"/>
      <c r="AX351" s="7" t="s">
        <v>63</v>
      </c>
      <c r="AY351" s="7"/>
      <c r="AZ351" s="7"/>
      <c r="BA351" s="7"/>
      <c r="BB351" s="7"/>
      <c r="BC351" s="7"/>
    </row>
    <row r="352" spans="1:55" x14ac:dyDescent="0.2">
      <c r="A352" s="14" t="s">
        <v>962</v>
      </c>
      <c r="B352" s="15">
        <v>7</v>
      </c>
      <c r="C352" s="14" t="s">
        <v>1054</v>
      </c>
      <c r="D352" s="15">
        <v>4</v>
      </c>
      <c r="E352" s="14" t="s">
        <v>771</v>
      </c>
      <c r="F352" s="14" t="s">
        <v>1023</v>
      </c>
      <c r="G352" s="14" t="s">
        <v>113</v>
      </c>
      <c r="H352" s="14" t="s">
        <v>366</v>
      </c>
      <c r="I352" s="14" t="s">
        <v>89</v>
      </c>
      <c r="J352" s="16">
        <v>30</v>
      </c>
      <c r="K352" s="17">
        <v>400</v>
      </c>
      <c r="L352" s="16">
        <f t="shared" si="60"/>
        <v>3.225806451612903</v>
      </c>
      <c r="M352" s="16">
        <v>0</v>
      </c>
      <c r="N352" s="17">
        <v>-400</v>
      </c>
      <c r="O352" s="17">
        <v>0</v>
      </c>
      <c r="P352" s="18">
        <f t="shared" si="61"/>
        <v>0</v>
      </c>
      <c r="Q352" s="14"/>
      <c r="R352" s="16"/>
      <c r="S352" s="16">
        <f t="shared" si="62"/>
        <v>0</v>
      </c>
      <c r="T352" s="18">
        <f t="shared" si="63"/>
        <v>0</v>
      </c>
      <c r="U352" s="14" t="s">
        <v>63</v>
      </c>
      <c r="V352" s="15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f t="shared" si="64"/>
        <v>0</v>
      </c>
      <c r="AC352" s="16">
        <f t="shared" si="65"/>
        <v>0</v>
      </c>
      <c r="AD352" s="16">
        <f t="shared" si="66"/>
        <v>18.239999999999998</v>
      </c>
      <c r="AE352" s="16">
        <f t="shared" si="67"/>
        <v>8.3995771670190269</v>
      </c>
      <c r="AF352" s="16">
        <f t="shared" si="68"/>
        <v>8.0634066587395932</v>
      </c>
      <c r="AG352" s="18">
        <f t="shared" si="69"/>
        <v>-100</v>
      </c>
      <c r="AH352" s="18">
        <f t="shared" si="70"/>
        <v>-100</v>
      </c>
      <c r="AI352" s="18">
        <f t="shared" si="71"/>
        <v>-100</v>
      </c>
      <c r="AJ352" s="15">
        <v>9</v>
      </c>
      <c r="AK352" s="14"/>
      <c r="AL352" s="15"/>
      <c r="AM352" s="14" t="s">
        <v>213</v>
      </c>
      <c r="AN352" s="14"/>
      <c r="AO352" s="16">
        <v>128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4"/>
      <c r="AV352" s="16">
        <v>0</v>
      </c>
      <c r="AW352" s="14"/>
      <c r="AX352" s="14" t="s">
        <v>63</v>
      </c>
      <c r="AY352" s="14"/>
      <c r="AZ352" s="14"/>
      <c r="BA352" s="14"/>
      <c r="BB352" s="14"/>
      <c r="BC352" s="14"/>
    </row>
    <row r="353" spans="1:55" x14ac:dyDescent="0.2">
      <c r="A353" s="7" t="s">
        <v>962</v>
      </c>
      <c r="B353" s="8">
        <v>7</v>
      </c>
      <c r="C353" s="7" t="s">
        <v>1055</v>
      </c>
      <c r="D353" s="8">
        <v>5</v>
      </c>
      <c r="E353" s="7" t="s">
        <v>133</v>
      </c>
      <c r="F353" s="7" t="s">
        <v>768</v>
      </c>
      <c r="G353" s="7" t="s">
        <v>1056</v>
      </c>
      <c r="H353" s="7" t="s">
        <v>393</v>
      </c>
      <c r="I353" s="7" t="s">
        <v>329</v>
      </c>
      <c r="J353" s="9">
        <v>15</v>
      </c>
      <c r="K353" s="10">
        <v>800</v>
      </c>
      <c r="L353" s="9">
        <f t="shared" si="60"/>
        <v>6.25</v>
      </c>
      <c r="M353" s="9">
        <v>6.41</v>
      </c>
      <c r="N353" s="10">
        <v>0</v>
      </c>
      <c r="O353" s="10">
        <v>800</v>
      </c>
      <c r="P353" s="11">
        <f t="shared" si="61"/>
        <v>0</v>
      </c>
      <c r="Q353" s="7" t="s">
        <v>329</v>
      </c>
      <c r="R353" s="9"/>
      <c r="S353" s="9">
        <f t="shared" si="62"/>
        <v>0</v>
      </c>
      <c r="T353" s="11">
        <f t="shared" si="63"/>
        <v>0</v>
      </c>
      <c r="U353" s="7" t="s">
        <v>63</v>
      </c>
      <c r="V353" s="8">
        <v>9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f t="shared" si="64"/>
        <v>0</v>
      </c>
      <c r="AC353" s="9">
        <f t="shared" si="65"/>
        <v>0</v>
      </c>
      <c r="AD353" s="9">
        <f t="shared" si="66"/>
        <v>18.239999999999998</v>
      </c>
      <c r="AE353" s="9">
        <f t="shared" si="67"/>
        <v>8.3995771670190269</v>
      </c>
      <c r="AF353" s="9">
        <f t="shared" si="68"/>
        <v>8.0634066587395932</v>
      </c>
      <c r="AG353" s="11">
        <f t="shared" si="69"/>
        <v>-100</v>
      </c>
      <c r="AH353" s="11">
        <f t="shared" si="70"/>
        <v>-100</v>
      </c>
      <c r="AI353" s="11">
        <f t="shared" si="71"/>
        <v>-100</v>
      </c>
      <c r="AJ353" s="8">
        <v>9</v>
      </c>
      <c r="AK353" s="7"/>
      <c r="AL353" s="8"/>
      <c r="AM353" s="7" t="s">
        <v>213</v>
      </c>
      <c r="AN353" s="7"/>
      <c r="AO353" s="9">
        <v>128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7" t="s">
        <v>81</v>
      </c>
      <c r="AV353" s="9">
        <v>0</v>
      </c>
      <c r="AW353" s="7"/>
      <c r="AX353" s="7" t="s">
        <v>63</v>
      </c>
      <c r="AY353" s="7"/>
      <c r="AZ353" s="7"/>
      <c r="BA353" s="7"/>
      <c r="BB353" s="7"/>
      <c r="BC353" s="7"/>
    </row>
    <row r="354" spans="1:55" x14ac:dyDescent="0.2">
      <c r="A354" s="7" t="s">
        <v>962</v>
      </c>
      <c r="B354" s="8">
        <v>7</v>
      </c>
      <c r="C354" s="7" t="s">
        <v>1057</v>
      </c>
      <c r="D354" s="8">
        <v>6</v>
      </c>
      <c r="E354" s="7" t="s">
        <v>205</v>
      </c>
      <c r="F354" s="7" t="s">
        <v>768</v>
      </c>
      <c r="G354" s="7" t="s">
        <v>1058</v>
      </c>
      <c r="H354" s="7" t="s">
        <v>614</v>
      </c>
      <c r="I354" s="7" t="s">
        <v>207</v>
      </c>
      <c r="J354" s="9">
        <v>20</v>
      </c>
      <c r="K354" s="10">
        <v>700</v>
      </c>
      <c r="L354" s="9">
        <f t="shared" si="60"/>
        <v>4.7619047619047619</v>
      </c>
      <c r="M354" s="9">
        <v>4.88</v>
      </c>
      <c r="N354" s="10">
        <v>0</v>
      </c>
      <c r="O354" s="10">
        <v>700</v>
      </c>
      <c r="P354" s="11">
        <f t="shared" si="61"/>
        <v>0</v>
      </c>
      <c r="Q354" s="7" t="s">
        <v>321</v>
      </c>
      <c r="R354" s="9"/>
      <c r="S354" s="9">
        <f t="shared" si="62"/>
        <v>0</v>
      </c>
      <c r="T354" s="11">
        <f t="shared" si="63"/>
        <v>0</v>
      </c>
      <c r="U354" s="7" t="s">
        <v>63</v>
      </c>
      <c r="V354" s="8">
        <v>1</v>
      </c>
      <c r="W354" s="9">
        <v>8354</v>
      </c>
      <c r="X354" s="9">
        <v>3368</v>
      </c>
      <c r="Y354" s="9">
        <v>2120</v>
      </c>
      <c r="Z354" s="9">
        <v>13842</v>
      </c>
      <c r="AA354" s="9">
        <v>163.41999999999999</v>
      </c>
      <c r="AB354" s="9">
        <f t="shared" si="64"/>
        <v>163.41999999999999</v>
      </c>
      <c r="AC354" s="9">
        <f t="shared" si="65"/>
        <v>233.45714285714283</v>
      </c>
      <c r="AD354" s="9">
        <f t="shared" si="66"/>
        <v>18.239999999999998</v>
      </c>
      <c r="AE354" s="9">
        <f t="shared" si="67"/>
        <v>8.3995771670190269</v>
      </c>
      <c r="AF354" s="9">
        <f t="shared" si="68"/>
        <v>8.0634066587395932</v>
      </c>
      <c r="AG354" s="11">
        <f t="shared" si="69"/>
        <v>1179.9185463659146</v>
      </c>
      <c r="AH354" s="11">
        <f t="shared" si="70"/>
        <v>2679.3916076372657</v>
      </c>
      <c r="AI354" s="11">
        <f t="shared" si="71"/>
        <v>2795.2668857908625</v>
      </c>
      <c r="AJ354" s="8">
        <v>9</v>
      </c>
      <c r="AK354" s="7"/>
      <c r="AL354" s="8"/>
      <c r="AM354" s="7" t="s">
        <v>213</v>
      </c>
      <c r="AN354" s="7"/>
      <c r="AO354" s="9">
        <v>128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7" t="s">
        <v>81</v>
      </c>
      <c r="AV354" s="9">
        <v>0</v>
      </c>
      <c r="AW354" s="7"/>
      <c r="AX354" s="7" t="s">
        <v>63</v>
      </c>
      <c r="AY354" s="7"/>
      <c r="AZ354" s="7"/>
      <c r="BA354" s="7"/>
      <c r="BB354" s="7"/>
      <c r="BC354" s="7"/>
    </row>
    <row r="355" spans="1:55" x14ac:dyDescent="0.2">
      <c r="A355" s="7" t="s">
        <v>962</v>
      </c>
      <c r="B355" s="8">
        <v>7</v>
      </c>
      <c r="C355" s="7" t="s">
        <v>1059</v>
      </c>
      <c r="D355" s="8">
        <v>7</v>
      </c>
      <c r="E355" s="7" t="s">
        <v>57</v>
      </c>
      <c r="F355" s="7" t="s">
        <v>1060</v>
      </c>
      <c r="G355" s="7" t="s">
        <v>1061</v>
      </c>
      <c r="H355" s="7" t="s">
        <v>126</v>
      </c>
      <c r="I355" s="7" t="s">
        <v>61</v>
      </c>
      <c r="J355" s="9">
        <v>6</v>
      </c>
      <c r="K355" s="10">
        <v>1200</v>
      </c>
      <c r="L355" s="9">
        <f t="shared" si="60"/>
        <v>14.285714285714285</v>
      </c>
      <c r="M355" s="9">
        <v>14.65</v>
      </c>
      <c r="N355" s="10">
        <v>100</v>
      </c>
      <c r="O355" s="10">
        <v>1300</v>
      </c>
      <c r="P355" s="11">
        <f t="shared" si="61"/>
        <v>-7.6923076923076925</v>
      </c>
      <c r="Q355" s="7" t="s">
        <v>61</v>
      </c>
      <c r="R355" s="9"/>
      <c r="S355" s="9">
        <f t="shared" si="62"/>
        <v>0</v>
      </c>
      <c r="T355" s="11">
        <f t="shared" si="63"/>
        <v>0</v>
      </c>
      <c r="U355" s="7" t="s">
        <v>63</v>
      </c>
      <c r="V355" s="8">
        <v>2</v>
      </c>
      <c r="W355" s="9">
        <v>0</v>
      </c>
      <c r="X355" s="9">
        <v>628</v>
      </c>
      <c r="Y355" s="9">
        <v>404</v>
      </c>
      <c r="Z355" s="9">
        <v>1032</v>
      </c>
      <c r="AA355" s="9">
        <v>25.32</v>
      </c>
      <c r="AB355" s="9">
        <f t="shared" si="64"/>
        <v>23.372307692307693</v>
      </c>
      <c r="AC355" s="9">
        <f t="shared" si="65"/>
        <v>19.476923076923075</v>
      </c>
      <c r="AD355" s="9">
        <f t="shared" si="66"/>
        <v>18.239999999999998</v>
      </c>
      <c r="AE355" s="9">
        <f t="shared" si="67"/>
        <v>8.3995771670190269</v>
      </c>
      <c r="AF355" s="9">
        <f t="shared" si="68"/>
        <v>8.0634066587395932</v>
      </c>
      <c r="AG355" s="11">
        <f t="shared" si="69"/>
        <v>6.7813765182186234</v>
      </c>
      <c r="AH355" s="11">
        <f t="shared" si="70"/>
        <v>131.87980406203411</v>
      </c>
      <c r="AI355" s="11">
        <f t="shared" si="71"/>
        <v>141.54707682779267</v>
      </c>
      <c r="AJ355" s="8">
        <v>9</v>
      </c>
      <c r="AK355" s="7"/>
      <c r="AL355" s="8"/>
      <c r="AM355" s="7" t="s">
        <v>213</v>
      </c>
      <c r="AN355" s="7"/>
      <c r="AO355" s="9">
        <v>128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7" t="s">
        <v>81</v>
      </c>
      <c r="AV355" s="9">
        <v>0</v>
      </c>
      <c r="AW355" s="7"/>
      <c r="AX355" s="7" t="s">
        <v>63</v>
      </c>
      <c r="AY355" s="7"/>
      <c r="AZ355" s="7"/>
      <c r="BA355" s="7"/>
      <c r="BB355" s="7"/>
      <c r="BC355" s="7"/>
    </row>
    <row r="356" spans="1:55" x14ac:dyDescent="0.2">
      <c r="A356" s="7" t="s">
        <v>962</v>
      </c>
      <c r="B356" s="8">
        <v>7</v>
      </c>
      <c r="C356" s="7" t="s">
        <v>1062</v>
      </c>
      <c r="D356" s="8">
        <v>8</v>
      </c>
      <c r="E356" s="7" t="s">
        <v>187</v>
      </c>
      <c r="F356" s="7" t="s">
        <v>188</v>
      </c>
      <c r="G356" s="7" t="s">
        <v>613</v>
      </c>
      <c r="H356" s="7" t="s">
        <v>445</v>
      </c>
      <c r="I356" s="7" t="s">
        <v>122</v>
      </c>
      <c r="J356" s="9">
        <v>4</v>
      </c>
      <c r="K356" s="10">
        <v>1400</v>
      </c>
      <c r="L356" s="9">
        <f t="shared" si="60"/>
        <v>20</v>
      </c>
      <c r="M356" s="9">
        <v>20.51</v>
      </c>
      <c r="N356" s="10">
        <v>100</v>
      </c>
      <c r="O356" s="10">
        <v>1500</v>
      </c>
      <c r="P356" s="11">
        <f t="shared" si="61"/>
        <v>-6.666666666666667</v>
      </c>
      <c r="Q356" s="7" t="s">
        <v>122</v>
      </c>
      <c r="R356" s="9"/>
      <c r="S356" s="9">
        <f t="shared" si="62"/>
        <v>0</v>
      </c>
      <c r="T356" s="11">
        <f t="shared" si="63"/>
        <v>0</v>
      </c>
      <c r="U356" s="7" t="s">
        <v>63</v>
      </c>
      <c r="V356" s="8">
        <v>7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f t="shared" si="64"/>
        <v>0</v>
      </c>
      <c r="AC356" s="9">
        <f t="shared" si="65"/>
        <v>0</v>
      </c>
      <c r="AD356" s="9">
        <f t="shared" si="66"/>
        <v>18.239999999999998</v>
      </c>
      <c r="AE356" s="9">
        <f t="shared" si="67"/>
        <v>8.3995771670190269</v>
      </c>
      <c r="AF356" s="9">
        <f t="shared" si="68"/>
        <v>8.0634066587395932</v>
      </c>
      <c r="AG356" s="11">
        <f t="shared" si="69"/>
        <v>-100</v>
      </c>
      <c r="AH356" s="11">
        <f t="shared" si="70"/>
        <v>-100</v>
      </c>
      <c r="AI356" s="11">
        <f t="shared" si="71"/>
        <v>-100</v>
      </c>
      <c r="AJ356" s="8">
        <v>9</v>
      </c>
      <c r="AK356" s="7"/>
      <c r="AL356" s="8"/>
      <c r="AM356" s="7" t="s">
        <v>213</v>
      </c>
      <c r="AN356" s="7"/>
      <c r="AO356" s="9">
        <v>128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7" t="s">
        <v>81</v>
      </c>
      <c r="AV356" s="9">
        <v>0</v>
      </c>
      <c r="AW356" s="7"/>
      <c r="AX356" s="7" t="s">
        <v>63</v>
      </c>
      <c r="AY356" s="7"/>
      <c r="AZ356" s="7"/>
      <c r="BA356" s="7"/>
      <c r="BB356" s="7"/>
      <c r="BC356" s="7"/>
    </row>
    <row r="357" spans="1:55" x14ac:dyDescent="0.2">
      <c r="A357" s="7" t="s">
        <v>962</v>
      </c>
      <c r="B357" s="8">
        <v>7</v>
      </c>
      <c r="C357" s="7" t="s">
        <v>1063</v>
      </c>
      <c r="D357" s="8">
        <v>9</v>
      </c>
      <c r="E357" s="7" t="s">
        <v>332</v>
      </c>
      <c r="F357" s="7" t="s">
        <v>488</v>
      </c>
      <c r="G357" s="7" t="s">
        <v>357</v>
      </c>
      <c r="H357" s="7" t="s">
        <v>341</v>
      </c>
      <c r="I357" s="7" t="s">
        <v>107</v>
      </c>
      <c r="J357" s="9">
        <v>8</v>
      </c>
      <c r="K357" s="10">
        <v>1000</v>
      </c>
      <c r="L357" s="9">
        <f t="shared" si="60"/>
        <v>11.111111111111111</v>
      </c>
      <c r="M357" s="9">
        <v>11.4</v>
      </c>
      <c r="N357" s="10">
        <v>200</v>
      </c>
      <c r="O357" s="10">
        <v>1200</v>
      </c>
      <c r="P357" s="11">
        <f t="shared" si="61"/>
        <v>-16.666666666666664</v>
      </c>
      <c r="Q357" s="7" t="s">
        <v>107</v>
      </c>
      <c r="R357" s="9"/>
      <c r="S357" s="9">
        <f t="shared" si="62"/>
        <v>0</v>
      </c>
      <c r="T357" s="11">
        <f t="shared" si="63"/>
        <v>0</v>
      </c>
      <c r="U357" s="7" t="s">
        <v>63</v>
      </c>
      <c r="V357" s="8">
        <v>6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f t="shared" si="64"/>
        <v>0</v>
      </c>
      <c r="AC357" s="9">
        <f t="shared" si="65"/>
        <v>0</v>
      </c>
      <c r="AD357" s="9">
        <f t="shared" si="66"/>
        <v>18.239999999999998</v>
      </c>
      <c r="AE357" s="9">
        <f t="shared" si="67"/>
        <v>8.3995771670190269</v>
      </c>
      <c r="AF357" s="9">
        <f t="shared" si="68"/>
        <v>8.0634066587395932</v>
      </c>
      <c r="AG357" s="11">
        <f t="shared" si="69"/>
        <v>-100</v>
      </c>
      <c r="AH357" s="11">
        <f t="shared" si="70"/>
        <v>-100</v>
      </c>
      <c r="AI357" s="11">
        <f t="shared" si="71"/>
        <v>-100</v>
      </c>
      <c r="AJ357" s="8">
        <v>9</v>
      </c>
      <c r="AK357" s="7"/>
      <c r="AL357" s="8"/>
      <c r="AM357" s="7" t="s">
        <v>213</v>
      </c>
      <c r="AN357" s="7"/>
      <c r="AO357" s="9">
        <v>128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7" t="s">
        <v>81</v>
      </c>
      <c r="AV357" s="9">
        <v>0</v>
      </c>
      <c r="AW357" s="7"/>
      <c r="AX357" s="7" t="s">
        <v>63</v>
      </c>
      <c r="AY357" s="7"/>
      <c r="AZ357" s="7"/>
      <c r="BA357" s="7"/>
      <c r="BB357" s="7"/>
      <c r="BC357" s="7"/>
    </row>
    <row r="358" spans="1:55" x14ac:dyDescent="0.2">
      <c r="A358" s="7" t="s">
        <v>962</v>
      </c>
      <c r="B358" s="8">
        <v>7</v>
      </c>
      <c r="C358" s="7" t="s">
        <v>1064</v>
      </c>
      <c r="D358" s="8">
        <v>10</v>
      </c>
      <c r="E358" s="7" t="s">
        <v>124</v>
      </c>
      <c r="F358" s="7" t="s">
        <v>408</v>
      </c>
      <c r="G358" s="7" t="s">
        <v>678</v>
      </c>
      <c r="H358" s="7" t="s">
        <v>1065</v>
      </c>
      <c r="I358" s="7" t="s">
        <v>78</v>
      </c>
      <c r="J358" s="9">
        <v>3</v>
      </c>
      <c r="K358" s="10">
        <v>1600</v>
      </c>
      <c r="L358" s="9">
        <f t="shared" si="60"/>
        <v>25</v>
      </c>
      <c r="M358" s="9">
        <v>25.64</v>
      </c>
      <c r="N358" s="10">
        <v>100</v>
      </c>
      <c r="O358" s="10">
        <v>1700</v>
      </c>
      <c r="P358" s="11">
        <f t="shared" si="61"/>
        <v>-5.8823529411764701</v>
      </c>
      <c r="Q358" s="7" t="s">
        <v>78</v>
      </c>
      <c r="R358" s="9"/>
      <c r="S358" s="9">
        <f t="shared" si="62"/>
        <v>0</v>
      </c>
      <c r="T358" s="11">
        <f t="shared" si="63"/>
        <v>0</v>
      </c>
      <c r="U358" s="7" t="s">
        <v>63</v>
      </c>
      <c r="V358" s="8">
        <v>8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f t="shared" si="64"/>
        <v>0</v>
      </c>
      <c r="AC358" s="9">
        <f t="shared" si="65"/>
        <v>0</v>
      </c>
      <c r="AD358" s="9">
        <f t="shared" si="66"/>
        <v>18.239999999999998</v>
      </c>
      <c r="AE358" s="9">
        <f t="shared" si="67"/>
        <v>8.3995771670190269</v>
      </c>
      <c r="AF358" s="9">
        <f t="shared" si="68"/>
        <v>8.0634066587395932</v>
      </c>
      <c r="AG358" s="11">
        <f t="shared" si="69"/>
        <v>-100</v>
      </c>
      <c r="AH358" s="11">
        <f t="shared" si="70"/>
        <v>-100</v>
      </c>
      <c r="AI358" s="11">
        <f t="shared" si="71"/>
        <v>-100</v>
      </c>
      <c r="AJ358" s="8">
        <v>9</v>
      </c>
      <c r="AK358" s="7"/>
      <c r="AL358" s="8"/>
      <c r="AM358" s="7" t="s">
        <v>213</v>
      </c>
      <c r="AN358" s="7"/>
      <c r="AO358" s="9">
        <v>128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7" t="s">
        <v>81</v>
      </c>
      <c r="AV358" s="9">
        <v>0</v>
      </c>
      <c r="AW358" s="7"/>
      <c r="AX358" s="7" t="s">
        <v>63</v>
      </c>
      <c r="AY358" s="7"/>
      <c r="AZ358" s="7"/>
      <c r="BA358" s="7"/>
      <c r="BB358" s="7"/>
      <c r="BC358" s="7"/>
    </row>
    <row r="359" spans="1:55" x14ac:dyDescent="0.2">
      <c r="A359" s="14" t="s">
        <v>962</v>
      </c>
      <c r="B359" s="15">
        <v>8</v>
      </c>
      <c r="C359" s="14" t="s">
        <v>1066</v>
      </c>
      <c r="D359" s="15">
        <v>1</v>
      </c>
      <c r="E359" s="14" t="s">
        <v>205</v>
      </c>
      <c r="F359" s="14" t="s">
        <v>1067</v>
      </c>
      <c r="G359" s="14" t="s">
        <v>373</v>
      </c>
      <c r="H359" s="14" t="s">
        <v>445</v>
      </c>
      <c r="I359" s="14" t="s">
        <v>106</v>
      </c>
      <c r="J359" s="16">
        <v>10</v>
      </c>
      <c r="K359" s="17">
        <v>900</v>
      </c>
      <c r="L359" s="16">
        <f t="shared" si="60"/>
        <v>9.0909090909090917</v>
      </c>
      <c r="M359" s="16">
        <v>0</v>
      </c>
      <c r="N359" s="17">
        <v>-900</v>
      </c>
      <c r="O359" s="17">
        <v>0</v>
      </c>
      <c r="P359" s="18">
        <f t="shared" si="61"/>
        <v>0</v>
      </c>
      <c r="Q359" s="14"/>
      <c r="R359" s="16"/>
      <c r="S359" s="16">
        <f t="shared" si="62"/>
        <v>0</v>
      </c>
      <c r="T359" s="18">
        <f t="shared" si="63"/>
        <v>0</v>
      </c>
      <c r="U359" s="14" t="s">
        <v>63</v>
      </c>
      <c r="V359" s="15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f t="shared" si="64"/>
        <v>0</v>
      </c>
      <c r="AC359" s="16">
        <f t="shared" si="65"/>
        <v>0</v>
      </c>
      <c r="AD359" s="16">
        <f t="shared" si="66"/>
        <v>13.423655913978495</v>
      </c>
      <c r="AE359" s="16">
        <f t="shared" si="67"/>
        <v>8.3995771670190269</v>
      </c>
      <c r="AF359" s="16">
        <f t="shared" si="68"/>
        <v>8.0634066587395932</v>
      </c>
      <c r="AG359" s="18">
        <f t="shared" si="69"/>
        <v>-100</v>
      </c>
      <c r="AH359" s="18">
        <f t="shared" si="70"/>
        <v>-100</v>
      </c>
      <c r="AI359" s="18">
        <f t="shared" si="71"/>
        <v>-100</v>
      </c>
      <c r="AJ359" s="15">
        <v>7</v>
      </c>
      <c r="AK359" s="14"/>
      <c r="AL359" s="15"/>
      <c r="AM359" s="14" t="s">
        <v>65</v>
      </c>
      <c r="AN359" s="14"/>
      <c r="AO359" s="16">
        <v>8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4"/>
      <c r="AV359" s="16">
        <v>0</v>
      </c>
      <c r="AW359" s="14"/>
      <c r="AX359" s="14" t="s">
        <v>63</v>
      </c>
      <c r="AY359" s="14"/>
      <c r="AZ359" s="14"/>
      <c r="BA359" s="14"/>
      <c r="BB359" s="14"/>
      <c r="BC359" s="14"/>
    </row>
    <row r="360" spans="1:55" x14ac:dyDescent="0.2">
      <c r="A360" s="7" t="s">
        <v>962</v>
      </c>
      <c r="B360" s="8">
        <v>8</v>
      </c>
      <c r="C360" s="7" t="s">
        <v>1068</v>
      </c>
      <c r="D360" s="8">
        <v>2</v>
      </c>
      <c r="E360" s="7" t="s">
        <v>317</v>
      </c>
      <c r="F360" s="7" t="s">
        <v>318</v>
      </c>
      <c r="G360" s="7" t="s">
        <v>804</v>
      </c>
      <c r="H360" s="7" t="s">
        <v>1069</v>
      </c>
      <c r="I360" s="7" t="s">
        <v>79</v>
      </c>
      <c r="J360" s="9">
        <v>2.5</v>
      </c>
      <c r="K360" s="10">
        <v>1700</v>
      </c>
      <c r="L360" s="9">
        <f t="shared" si="60"/>
        <v>28.571428571428569</v>
      </c>
      <c r="M360" s="9">
        <v>37.450000000000003</v>
      </c>
      <c r="N360" s="10">
        <v>400</v>
      </c>
      <c r="O360" s="10">
        <v>2100</v>
      </c>
      <c r="P360" s="11">
        <f t="shared" si="61"/>
        <v>-19.047619047619047</v>
      </c>
      <c r="Q360" s="7" t="s">
        <v>145</v>
      </c>
      <c r="R360" s="9"/>
      <c r="S360" s="9">
        <f t="shared" si="62"/>
        <v>0</v>
      </c>
      <c r="T360" s="11">
        <f t="shared" si="63"/>
        <v>0</v>
      </c>
      <c r="U360" s="7" t="s">
        <v>63</v>
      </c>
      <c r="V360" s="8">
        <v>6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f t="shared" si="64"/>
        <v>0</v>
      </c>
      <c r="AC360" s="9">
        <f t="shared" si="65"/>
        <v>0</v>
      </c>
      <c r="AD360" s="9">
        <f t="shared" si="66"/>
        <v>13.423655913978495</v>
      </c>
      <c r="AE360" s="9">
        <f t="shared" si="67"/>
        <v>8.3995771670190269</v>
      </c>
      <c r="AF360" s="9">
        <f t="shared" si="68"/>
        <v>8.0634066587395932</v>
      </c>
      <c r="AG360" s="11">
        <f t="shared" si="69"/>
        <v>-100</v>
      </c>
      <c r="AH360" s="11">
        <f t="shared" si="70"/>
        <v>-100</v>
      </c>
      <c r="AI360" s="11">
        <f t="shared" si="71"/>
        <v>-100</v>
      </c>
      <c r="AJ360" s="8">
        <v>7</v>
      </c>
      <c r="AK360" s="7"/>
      <c r="AL360" s="8"/>
      <c r="AM360" s="7" t="s">
        <v>65</v>
      </c>
      <c r="AN360" s="7"/>
      <c r="AO360" s="9">
        <v>8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7" t="s">
        <v>81</v>
      </c>
      <c r="AV360" s="9">
        <v>0</v>
      </c>
      <c r="AW360" s="7"/>
      <c r="AX360" s="7" t="s">
        <v>63</v>
      </c>
      <c r="AY360" s="7"/>
      <c r="AZ360" s="7"/>
      <c r="BA360" s="7"/>
      <c r="BB360" s="7"/>
      <c r="BC360" s="7"/>
    </row>
    <row r="361" spans="1:55" x14ac:dyDescent="0.2">
      <c r="A361" s="7" t="s">
        <v>962</v>
      </c>
      <c r="B361" s="8">
        <v>8</v>
      </c>
      <c r="C361" s="7" t="s">
        <v>1070</v>
      </c>
      <c r="D361" s="8">
        <v>3</v>
      </c>
      <c r="E361" s="7" t="s">
        <v>771</v>
      </c>
      <c r="F361" s="7" t="s">
        <v>644</v>
      </c>
      <c r="G361" s="7" t="s">
        <v>150</v>
      </c>
      <c r="H361" s="7" t="s">
        <v>232</v>
      </c>
      <c r="I361" s="7" t="s">
        <v>61</v>
      </c>
      <c r="J361" s="9">
        <v>6</v>
      </c>
      <c r="K361" s="10">
        <v>1200</v>
      </c>
      <c r="L361" s="9">
        <f t="shared" si="60"/>
        <v>14.285714285714285</v>
      </c>
      <c r="M361" s="9">
        <v>18.73</v>
      </c>
      <c r="N361" s="10">
        <v>200</v>
      </c>
      <c r="O361" s="10">
        <v>1400</v>
      </c>
      <c r="P361" s="11">
        <f t="shared" si="61"/>
        <v>-14.285714285714285</v>
      </c>
      <c r="Q361" s="7" t="s">
        <v>156</v>
      </c>
      <c r="R361" s="9"/>
      <c r="S361" s="9">
        <f t="shared" si="62"/>
        <v>0</v>
      </c>
      <c r="T361" s="11">
        <f t="shared" si="63"/>
        <v>0</v>
      </c>
      <c r="U361" s="7" t="s">
        <v>63</v>
      </c>
      <c r="V361" s="8">
        <v>2</v>
      </c>
      <c r="W361" s="9">
        <v>0</v>
      </c>
      <c r="X361" s="9">
        <v>448</v>
      </c>
      <c r="Y361" s="9">
        <v>300</v>
      </c>
      <c r="Z361" s="9">
        <v>748</v>
      </c>
      <c r="AA361" s="9">
        <v>22.48</v>
      </c>
      <c r="AB361" s="9">
        <f t="shared" si="64"/>
        <v>19.26857142857143</v>
      </c>
      <c r="AC361" s="9">
        <f t="shared" si="65"/>
        <v>16.057142857142857</v>
      </c>
      <c r="AD361" s="9">
        <f t="shared" si="66"/>
        <v>13.423655913978495</v>
      </c>
      <c r="AE361" s="9">
        <f t="shared" si="67"/>
        <v>8.3995771670190269</v>
      </c>
      <c r="AF361" s="9">
        <f t="shared" si="68"/>
        <v>8.0634066587395932</v>
      </c>
      <c r="AG361" s="11">
        <f t="shared" si="69"/>
        <v>19.618254222547716</v>
      </c>
      <c r="AH361" s="11">
        <f t="shared" si="70"/>
        <v>91.166085361907164</v>
      </c>
      <c r="AI361" s="11">
        <f t="shared" si="71"/>
        <v>99.13596742313851</v>
      </c>
      <c r="AJ361" s="8">
        <v>7</v>
      </c>
      <c r="AK361" s="7"/>
      <c r="AL361" s="8"/>
      <c r="AM361" s="7" t="s">
        <v>65</v>
      </c>
      <c r="AN361" s="7"/>
      <c r="AO361" s="9">
        <v>8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7" t="s">
        <v>81</v>
      </c>
      <c r="AV361" s="9">
        <v>0</v>
      </c>
      <c r="AW361" s="7"/>
      <c r="AX361" s="7" t="s">
        <v>63</v>
      </c>
      <c r="AY361" s="7"/>
      <c r="AZ361" s="7"/>
      <c r="BA361" s="7"/>
      <c r="BB361" s="7"/>
      <c r="BC361" s="7"/>
    </row>
    <row r="362" spans="1:55" x14ac:dyDescent="0.2">
      <c r="A362" s="7" t="s">
        <v>962</v>
      </c>
      <c r="B362" s="8">
        <v>8</v>
      </c>
      <c r="C362" s="7" t="s">
        <v>1071</v>
      </c>
      <c r="D362" s="8">
        <v>4</v>
      </c>
      <c r="E362" s="7" t="s">
        <v>85</v>
      </c>
      <c r="F362" s="7" t="s">
        <v>1072</v>
      </c>
      <c r="G362" s="7" t="s">
        <v>293</v>
      </c>
      <c r="H362" s="7" t="s">
        <v>275</v>
      </c>
      <c r="I362" s="7" t="s">
        <v>106</v>
      </c>
      <c r="J362" s="9">
        <v>10</v>
      </c>
      <c r="K362" s="10">
        <v>900</v>
      </c>
      <c r="L362" s="9">
        <f t="shared" si="60"/>
        <v>9.0909090909090917</v>
      </c>
      <c r="M362" s="9">
        <v>11.92</v>
      </c>
      <c r="N362" s="10">
        <v>300</v>
      </c>
      <c r="O362" s="10">
        <v>1200</v>
      </c>
      <c r="P362" s="11">
        <f t="shared" si="61"/>
        <v>-25</v>
      </c>
      <c r="Q362" s="7" t="s">
        <v>375</v>
      </c>
      <c r="R362" s="9"/>
      <c r="S362" s="9">
        <f t="shared" si="62"/>
        <v>0</v>
      </c>
      <c r="T362" s="11">
        <f t="shared" si="63"/>
        <v>0</v>
      </c>
      <c r="U362" s="7" t="s">
        <v>63</v>
      </c>
      <c r="V362" s="8">
        <v>1</v>
      </c>
      <c r="W362" s="9">
        <v>4794</v>
      </c>
      <c r="X362" s="9">
        <v>1230</v>
      </c>
      <c r="Y362" s="9">
        <v>774</v>
      </c>
      <c r="Z362" s="9">
        <v>6798</v>
      </c>
      <c r="AA362" s="9">
        <v>92.98</v>
      </c>
      <c r="AB362" s="9">
        <f t="shared" si="64"/>
        <v>69.734999999999999</v>
      </c>
      <c r="AC362" s="9">
        <f t="shared" si="65"/>
        <v>77.483333333333334</v>
      </c>
      <c r="AD362" s="9">
        <f t="shared" si="66"/>
        <v>13.423655913978495</v>
      </c>
      <c r="AE362" s="9">
        <f t="shared" si="67"/>
        <v>8.3995771670190269</v>
      </c>
      <c r="AF362" s="9">
        <f t="shared" si="68"/>
        <v>8.0634066587395932</v>
      </c>
      <c r="AG362" s="11">
        <f t="shared" si="69"/>
        <v>477.2148349887857</v>
      </c>
      <c r="AH362" s="11">
        <f t="shared" si="70"/>
        <v>822.46706938501552</v>
      </c>
      <c r="AI362" s="11">
        <f t="shared" si="71"/>
        <v>860.92553200640509</v>
      </c>
      <c r="AJ362" s="8">
        <v>7</v>
      </c>
      <c r="AK362" s="7"/>
      <c r="AL362" s="8"/>
      <c r="AM362" s="7" t="s">
        <v>65</v>
      </c>
      <c r="AN362" s="7"/>
      <c r="AO362" s="9">
        <v>8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7" t="s">
        <v>81</v>
      </c>
      <c r="AV362" s="9">
        <v>0</v>
      </c>
      <c r="AW362" s="7"/>
      <c r="AX362" s="7" t="s">
        <v>63</v>
      </c>
      <c r="AY362" s="7"/>
      <c r="AZ362" s="7"/>
      <c r="BA362" s="7"/>
      <c r="BB362" s="7"/>
      <c r="BC362" s="7"/>
    </row>
    <row r="363" spans="1:55" x14ac:dyDescent="0.2">
      <c r="A363" s="7" t="s">
        <v>962</v>
      </c>
      <c r="B363" s="8">
        <v>8</v>
      </c>
      <c r="C363" s="7" t="s">
        <v>1073</v>
      </c>
      <c r="D363" s="8">
        <v>5</v>
      </c>
      <c r="E363" s="7" t="s">
        <v>176</v>
      </c>
      <c r="F363" s="7" t="s">
        <v>1074</v>
      </c>
      <c r="G363" s="7" t="s">
        <v>414</v>
      </c>
      <c r="H363" s="7" t="s">
        <v>891</v>
      </c>
      <c r="I363" s="7" t="s">
        <v>207</v>
      </c>
      <c r="J363" s="9">
        <v>20</v>
      </c>
      <c r="K363" s="10">
        <v>700</v>
      </c>
      <c r="L363" s="9">
        <f t="shared" si="60"/>
        <v>4.7619047619047619</v>
      </c>
      <c r="M363" s="9">
        <v>6.24</v>
      </c>
      <c r="N363" s="10">
        <v>0</v>
      </c>
      <c r="O363" s="10">
        <v>700</v>
      </c>
      <c r="P363" s="11">
        <f t="shared" si="61"/>
        <v>0</v>
      </c>
      <c r="Q363" s="7" t="s">
        <v>329</v>
      </c>
      <c r="R363" s="9"/>
      <c r="S363" s="9">
        <f t="shared" si="62"/>
        <v>0</v>
      </c>
      <c r="T363" s="11">
        <f t="shared" si="63"/>
        <v>0</v>
      </c>
      <c r="U363" s="7" t="s">
        <v>63</v>
      </c>
      <c r="V363" s="8">
        <v>7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f t="shared" si="64"/>
        <v>0</v>
      </c>
      <c r="AC363" s="9">
        <f t="shared" si="65"/>
        <v>0</v>
      </c>
      <c r="AD363" s="9">
        <f t="shared" si="66"/>
        <v>13.423655913978495</v>
      </c>
      <c r="AE363" s="9">
        <f t="shared" si="67"/>
        <v>8.3995771670190269</v>
      </c>
      <c r="AF363" s="9">
        <f t="shared" si="68"/>
        <v>8.0634066587395932</v>
      </c>
      <c r="AG363" s="11">
        <f t="shared" si="69"/>
        <v>-100</v>
      </c>
      <c r="AH363" s="11">
        <f t="shared" si="70"/>
        <v>-100</v>
      </c>
      <c r="AI363" s="11">
        <f t="shared" si="71"/>
        <v>-100</v>
      </c>
      <c r="AJ363" s="8">
        <v>7</v>
      </c>
      <c r="AK363" s="7"/>
      <c r="AL363" s="8"/>
      <c r="AM363" s="7" t="s">
        <v>65</v>
      </c>
      <c r="AN363" s="7"/>
      <c r="AO363" s="9">
        <v>8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7" t="s">
        <v>81</v>
      </c>
      <c r="AV363" s="9">
        <v>0</v>
      </c>
      <c r="AW363" s="7"/>
      <c r="AX363" s="7" t="s">
        <v>63</v>
      </c>
      <c r="AY363" s="7"/>
      <c r="AZ363" s="7"/>
      <c r="BA363" s="7"/>
      <c r="BB363" s="7"/>
      <c r="BC363" s="7"/>
    </row>
    <row r="364" spans="1:55" x14ac:dyDescent="0.2">
      <c r="A364" s="7" t="s">
        <v>962</v>
      </c>
      <c r="B364" s="8">
        <v>8</v>
      </c>
      <c r="C364" s="7" t="s">
        <v>1075</v>
      </c>
      <c r="D364" s="8">
        <v>6</v>
      </c>
      <c r="E364" s="7" t="s">
        <v>111</v>
      </c>
      <c r="F364" s="7" t="s">
        <v>596</v>
      </c>
      <c r="G364" s="7" t="s">
        <v>150</v>
      </c>
      <c r="H364" s="7" t="s">
        <v>378</v>
      </c>
      <c r="I364" s="7" t="s">
        <v>62</v>
      </c>
      <c r="J364" s="9">
        <v>5</v>
      </c>
      <c r="K364" s="10">
        <v>1300</v>
      </c>
      <c r="L364" s="9">
        <f t="shared" si="60"/>
        <v>16.666666666666664</v>
      </c>
      <c r="M364" s="9">
        <v>21.85</v>
      </c>
      <c r="N364" s="10">
        <v>200</v>
      </c>
      <c r="O364" s="10">
        <v>1500</v>
      </c>
      <c r="P364" s="11">
        <f t="shared" si="61"/>
        <v>-13.333333333333334</v>
      </c>
      <c r="Q364" s="7" t="s">
        <v>115</v>
      </c>
      <c r="R364" s="9"/>
      <c r="S364" s="9">
        <f t="shared" si="62"/>
        <v>0</v>
      </c>
      <c r="T364" s="11">
        <f t="shared" si="63"/>
        <v>0</v>
      </c>
      <c r="U364" s="7" t="s">
        <v>63</v>
      </c>
      <c r="V364" s="8">
        <v>3</v>
      </c>
      <c r="W364" s="9">
        <v>0</v>
      </c>
      <c r="X364" s="9">
        <v>0</v>
      </c>
      <c r="Y364" s="9">
        <v>438</v>
      </c>
      <c r="Z364" s="9">
        <v>438</v>
      </c>
      <c r="AA364" s="9">
        <v>9.3800000000000008</v>
      </c>
      <c r="AB364" s="9">
        <f t="shared" si="64"/>
        <v>8.1293333333333351</v>
      </c>
      <c r="AC364" s="9">
        <f t="shared" si="65"/>
        <v>6.2533333333333339</v>
      </c>
      <c r="AD364" s="9">
        <f t="shared" si="66"/>
        <v>13.423655913978495</v>
      </c>
      <c r="AE364" s="9">
        <f t="shared" si="67"/>
        <v>8.3995771670190269</v>
      </c>
      <c r="AF364" s="9">
        <f t="shared" si="68"/>
        <v>8.0634066587395932</v>
      </c>
      <c r="AG364" s="11">
        <f t="shared" si="69"/>
        <v>-53.41557193207305</v>
      </c>
      <c r="AH364" s="11">
        <f t="shared" si="70"/>
        <v>-25.551808037587037</v>
      </c>
      <c r="AI364" s="11">
        <f t="shared" si="71"/>
        <v>-22.447997502946173</v>
      </c>
      <c r="AJ364" s="8">
        <v>7</v>
      </c>
      <c r="AK364" s="7"/>
      <c r="AL364" s="8"/>
      <c r="AM364" s="7" t="s">
        <v>65</v>
      </c>
      <c r="AN364" s="7"/>
      <c r="AO364" s="9">
        <v>8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7" t="s">
        <v>81</v>
      </c>
      <c r="AV364" s="9">
        <v>0</v>
      </c>
      <c r="AW364" s="7"/>
      <c r="AX364" s="7" t="s">
        <v>63</v>
      </c>
      <c r="AY364" s="7"/>
      <c r="AZ364" s="7"/>
      <c r="BA364" s="7"/>
      <c r="BB364" s="7"/>
      <c r="BC364" s="7"/>
    </row>
    <row r="365" spans="1:55" x14ac:dyDescent="0.2">
      <c r="A365" s="14" t="s">
        <v>962</v>
      </c>
      <c r="B365" s="15">
        <v>8</v>
      </c>
      <c r="C365" s="14" t="s">
        <v>1076</v>
      </c>
      <c r="D365" s="15">
        <v>7</v>
      </c>
      <c r="E365" s="14" t="s">
        <v>332</v>
      </c>
      <c r="F365" s="14" t="s">
        <v>1077</v>
      </c>
      <c r="G365" s="14" t="s">
        <v>489</v>
      </c>
      <c r="H365" s="14" t="s">
        <v>1078</v>
      </c>
      <c r="I365" s="14" t="s">
        <v>89</v>
      </c>
      <c r="J365" s="16">
        <v>30</v>
      </c>
      <c r="K365" s="17">
        <v>400</v>
      </c>
      <c r="L365" s="16">
        <f t="shared" si="60"/>
        <v>3.225806451612903</v>
      </c>
      <c r="M365" s="16">
        <v>0</v>
      </c>
      <c r="N365" s="17">
        <v>-400</v>
      </c>
      <c r="O365" s="17">
        <v>0</v>
      </c>
      <c r="P365" s="18">
        <f t="shared" si="61"/>
        <v>0</v>
      </c>
      <c r="Q365" s="14"/>
      <c r="R365" s="16"/>
      <c r="S365" s="16">
        <f t="shared" si="62"/>
        <v>0</v>
      </c>
      <c r="T365" s="18">
        <f t="shared" si="63"/>
        <v>0</v>
      </c>
      <c r="U365" s="14" t="s">
        <v>63</v>
      </c>
      <c r="V365" s="15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f t="shared" si="64"/>
        <v>0</v>
      </c>
      <c r="AC365" s="16">
        <f t="shared" si="65"/>
        <v>0</v>
      </c>
      <c r="AD365" s="16">
        <f t="shared" si="66"/>
        <v>13.423655913978495</v>
      </c>
      <c r="AE365" s="16">
        <f t="shared" si="67"/>
        <v>8.3995771670190269</v>
      </c>
      <c r="AF365" s="16">
        <f t="shared" si="68"/>
        <v>8.0634066587395932</v>
      </c>
      <c r="AG365" s="18">
        <f t="shared" si="69"/>
        <v>-100</v>
      </c>
      <c r="AH365" s="18">
        <f t="shared" si="70"/>
        <v>-100</v>
      </c>
      <c r="AI365" s="18">
        <f t="shared" si="71"/>
        <v>-100</v>
      </c>
      <c r="AJ365" s="15">
        <v>7</v>
      </c>
      <c r="AK365" s="14"/>
      <c r="AL365" s="15"/>
      <c r="AM365" s="14" t="s">
        <v>65</v>
      </c>
      <c r="AN365" s="14"/>
      <c r="AO365" s="16">
        <v>8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4"/>
      <c r="AV365" s="16">
        <v>0</v>
      </c>
      <c r="AW365" s="14"/>
      <c r="AX365" s="14" t="s">
        <v>63</v>
      </c>
      <c r="AY365" s="14"/>
      <c r="AZ365" s="14"/>
      <c r="BA365" s="14"/>
      <c r="BB365" s="14"/>
      <c r="BC365" s="14"/>
    </row>
    <row r="366" spans="1:55" x14ac:dyDescent="0.2">
      <c r="A366" s="7" t="s">
        <v>962</v>
      </c>
      <c r="B366" s="8">
        <v>8</v>
      </c>
      <c r="C366" s="7" t="s">
        <v>1079</v>
      </c>
      <c r="D366" s="8">
        <v>8</v>
      </c>
      <c r="E366" s="7" t="s">
        <v>133</v>
      </c>
      <c r="F366" s="7" t="s">
        <v>359</v>
      </c>
      <c r="G366" s="7" t="s">
        <v>1028</v>
      </c>
      <c r="H366" s="7" t="s">
        <v>223</v>
      </c>
      <c r="I366" s="7" t="s">
        <v>122</v>
      </c>
      <c r="J366" s="9">
        <v>4</v>
      </c>
      <c r="K366" s="10">
        <v>1400</v>
      </c>
      <c r="L366" s="9">
        <f t="shared" si="60"/>
        <v>20</v>
      </c>
      <c r="M366" s="9">
        <v>26.22</v>
      </c>
      <c r="N366" s="10">
        <v>300</v>
      </c>
      <c r="O366" s="10">
        <v>1700</v>
      </c>
      <c r="P366" s="11">
        <f t="shared" si="61"/>
        <v>-17.647058823529413</v>
      </c>
      <c r="Q366" s="7" t="s">
        <v>78</v>
      </c>
      <c r="R366" s="9"/>
      <c r="S366" s="9">
        <f t="shared" si="62"/>
        <v>0</v>
      </c>
      <c r="T366" s="11">
        <f t="shared" si="63"/>
        <v>0</v>
      </c>
      <c r="U366" s="7" t="s">
        <v>63</v>
      </c>
      <c r="V366" s="8">
        <v>4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f t="shared" si="64"/>
        <v>0</v>
      </c>
      <c r="AC366" s="9">
        <f t="shared" si="65"/>
        <v>0</v>
      </c>
      <c r="AD366" s="9">
        <f t="shared" si="66"/>
        <v>13.423655913978495</v>
      </c>
      <c r="AE366" s="9">
        <f t="shared" si="67"/>
        <v>8.3995771670190269</v>
      </c>
      <c r="AF366" s="9">
        <f t="shared" si="68"/>
        <v>8.0634066587395932</v>
      </c>
      <c r="AG366" s="11">
        <f t="shared" si="69"/>
        <v>-100</v>
      </c>
      <c r="AH366" s="11">
        <f t="shared" si="70"/>
        <v>-100</v>
      </c>
      <c r="AI366" s="11">
        <f t="shared" si="71"/>
        <v>-100</v>
      </c>
      <c r="AJ366" s="8">
        <v>7</v>
      </c>
      <c r="AK366" s="7"/>
      <c r="AL366" s="8"/>
      <c r="AM366" s="7" t="s">
        <v>65</v>
      </c>
      <c r="AN366" s="7"/>
      <c r="AO366" s="9">
        <v>8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7" t="s">
        <v>81</v>
      </c>
      <c r="AV366" s="9">
        <v>0</v>
      </c>
      <c r="AW366" s="7"/>
      <c r="AX366" s="7" t="s">
        <v>63</v>
      </c>
      <c r="AY366" s="7"/>
      <c r="AZ366" s="7"/>
      <c r="BA366" s="7"/>
      <c r="BB366" s="7"/>
      <c r="BC366" s="7"/>
    </row>
    <row r="367" spans="1:55" x14ac:dyDescent="0.2">
      <c r="A367" s="7" t="s">
        <v>962</v>
      </c>
      <c r="B367" s="8">
        <v>8</v>
      </c>
      <c r="C367" s="7" t="s">
        <v>1080</v>
      </c>
      <c r="D367" s="8">
        <v>9</v>
      </c>
      <c r="E367" s="7" t="s">
        <v>629</v>
      </c>
      <c r="F367" s="7" t="s">
        <v>58</v>
      </c>
      <c r="G367" s="7" t="s">
        <v>1014</v>
      </c>
      <c r="H367" s="7" t="s">
        <v>1081</v>
      </c>
      <c r="I367" s="7" t="s">
        <v>207</v>
      </c>
      <c r="J367" s="9">
        <v>20</v>
      </c>
      <c r="K367" s="10">
        <v>700</v>
      </c>
      <c r="L367" s="9">
        <f t="shared" si="60"/>
        <v>4.7619047619047619</v>
      </c>
      <c r="M367" s="9">
        <v>6.24</v>
      </c>
      <c r="N367" s="10">
        <v>0</v>
      </c>
      <c r="O367" s="10">
        <v>700</v>
      </c>
      <c r="P367" s="11">
        <f t="shared" si="61"/>
        <v>0</v>
      </c>
      <c r="Q367" s="7" t="s">
        <v>329</v>
      </c>
      <c r="R367" s="9"/>
      <c r="S367" s="9">
        <f t="shared" si="62"/>
        <v>0</v>
      </c>
      <c r="T367" s="11">
        <f t="shared" si="63"/>
        <v>0</v>
      </c>
      <c r="U367" s="7" t="s">
        <v>63</v>
      </c>
      <c r="V367" s="8">
        <v>5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f t="shared" si="64"/>
        <v>0</v>
      </c>
      <c r="AC367" s="9">
        <f t="shared" si="65"/>
        <v>0</v>
      </c>
      <c r="AD367" s="9">
        <f t="shared" si="66"/>
        <v>13.423655913978495</v>
      </c>
      <c r="AE367" s="9">
        <f t="shared" si="67"/>
        <v>8.3995771670190269</v>
      </c>
      <c r="AF367" s="9">
        <f t="shared" si="68"/>
        <v>8.0634066587395932</v>
      </c>
      <c r="AG367" s="11">
        <f t="shared" si="69"/>
        <v>-100</v>
      </c>
      <c r="AH367" s="11">
        <f t="shared" si="70"/>
        <v>-100</v>
      </c>
      <c r="AI367" s="11">
        <f t="shared" si="71"/>
        <v>-100</v>
      </c>
      <c r="AJ367" s="8">
        <v>7</v>
      </c>
      <c r="AK367" s="7"/>
      <c r="AL367" s="8"/>
      <c r="AM367" s="7" t="s">
        <v>65</v>
      </c>
      <c r="AN367" s="7"/>
      <c r="AO367" s="9">
        <v>8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7" t="s">
        <v>81</v>
      </c>
      <c r="AV367" s="9">
        <v>0</v>
      </c>
      <c r="AW367" s="7"/>
      <c r="AX367" s="7" t="s">
        <v>63</v>
      </c>
      <c r="AY367" s="7"/>
      <c r="AZ367" s="7"/>
      <c r="BA367" s="7"/>
      <c r="BB367" s="7"/>
      <c r="BC367" s="7"/>
    </row>
    <row r="368" spans="1:55" x14ac:dyDescent="0.2">
      <c r="A368" s="14" t="s">
        <v>962</v>
      </c>
      <c r="B368" s="15">
        <v>8</v>
      </c>
      <c r="C368" s="14" t="s">
        <v>1082</v>
      </c>
      <c r="D368" s="15">
        <v>10</v>
      </c>
      <c r="E368" s="14" t="s">
        <v>94</v>
      </c>
      <c r="F368" s="14" t="s">
        <v>1083</v>
      </c>
      <c r="G368" s="14" t="s">
        <v>324</v>
      </c>
      <c r="H368" s="14" t="s">
        <v>96</v>
      </c>
      <c r="I368" s="14" t="s">
        <v>156</v>
      </c>
      <c r="J368" s="16">
        <v>4.5</v>
      </c>
      <c r="K368" s="17">
        <v>1300</v>
      </c>
      <c r="L368" s="16">
        <f t="shared" si="60"/>
        <v>18.181818181818183</v>
      </c>
      <c r="M368" s="16">
        <v>0</v>
      </c>
      <c r="N368" s="17">
        <v>-1300</v>
      </c>
      <c r="O368" s="17">
        <v>0</v>
      </c>
      <c r="P368" s="18">
        <f t="shared" si="61"/>
        <v>0</v>
      </c>
      <c r="Q368" s="14"/>
      <c r="R368" s="16"/>
      <c r="S368" s="16">
        <f t="shared" si="62"/>
        <v>0</v>
      </c>
      <c r="T368" s="18">
        <f t="shared" si="63"/>
        <v>0</v>
      </c>
      <c r="U368" s="14" t="s">
        <v>63</v>
      </c>
      <c r="V368" s="15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f t="shared" si="64"/>
        <v>0</v>
      </c>
      <c r="AC368" s="16">
        <f t="shared" si="65"/>
        <v>0</v>
      </c>
      <c r="AD368" s="16">
        <f t="shared" si="66"/>
        <v>13.423655913978495</v>
      </c>
      <c r="AE368" s="16">
        <f t="shared" si="67"/>
        <v>8.3995771670190269</v>
      </c>
      <c r="AF368" s="16">
        <f t="shared" si="68"/>
        <v>8.0634066587395932</v>
      </c>
      <c r="AG368" s="18">
        <f t="shared" si="69"/>
        <v>-100</v>
      </c>
      <c r="AH368" s="18">
        <f t="shared" si="70"/>
        <v>-100</v>
      </c>
      <c r="AI368" s="18">
        <f t="shared" si="71"/>
        <v>-100</v>
      </c>
      <c r="AJ368" s="15">
        <v>7</v>
      </c>
      <c r="AK368" s="14"/>
      <c r="AL368" s="15"/>
      <c r="AM368" s="14" t="s">
        <v>65</v>
      </c>
      <c r="AN368" s="14"/>
      <c r="AO368" s="16">
        <v>8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4"/>
      <c r="AV368" s="16">
        <v>0</v>
      </c>
      <c r="AW368" s="14"/>
      <c r="AX368" s="14" t="s">
        <v>63</v>
      </c>
      <c r="AY368" s="14"/>
      <c r="AZ368" s="14"/>
      <c r="BA368" s="14"/>
      <c r="BB368" s="14"/>
      <c r="BC368" s="14"/>
    </row>
    <row r="369" spans="1:55" x14ac:dyDescent="0.2">
      <c r="A369" s="19" t="s">
        <v>962</v>
      </c>
      <c r="B369" s="20">
        <v>9</v>
      </c>
      <c r="C369" s="19" t="s">
        <v>1084</v>
      </c>
      <c r="D369" s="20">
        <v>1</v>
      </c>
      <c r="E369" s="19" t="s">
        <v>119</v>
      </c>
      <c r="F369" s="19" t="s">
        <v>362</v>
      </c>
      <c r="G369" s="19" t="s">
        <v>140</v>
      </c>
      <c r="H369" s="19" t="s">
        <v>113</v>
      </c>
      <c r="I369" s="19" t="s">
        <v>122</v>
      </c>
      <c r="J369" s="21">
        <v>4</v>
      </c>
      <c r="K369" s="22">
        <v>1400</v>
      </c>
      <c r="L369" s="21">
        <f t="shared" si="60"/>
        <v>20</v>
      </c>
      <c r="M369" s="21">
        <v>28.31</v>
      </c>
      <c r="N369" s="22">
        <v>300</v>
      </c>
      <c r="O369" s="22">
        <v>1700</v>
      </c>
      <c r="P369" s="23">
        <f t="shared" si="61"/>
        <v>-17.647058823529413</v>
      </c>
      <c r="Q369" s="19" t="s">
        <v>79</v>
      </c>
      <c r="R369" s="21"/>
      <c r="S369" s="21">
        <f t="shared" si="62"/>
        <v>0</v>
      </c>
      <c r="T369" s="23">
        <f t="shared" si="63"/>
        <v>0</v>
      </c>
      <c r="U369" s="19" t="s">
        <v>63</v>
      </c>
      <c r="V369" s="20">
        <v>6</v>
      </c>
      <c r="W369" s="21">
        <v>0</v>
      </c>
      <c r="X369" s="21">
        <v>0</v>
      </c>
      <c r="Y369" s="21">
        <v>0</v>
      </c>
      <c r="Z369" s="21">
        <v>0</v>
      </c>
      <c r="AA369" s="21">
        <v>0</v>
      </c>
      <c r="AB369" s="21">
        <f t="shared" si="64"/>
        <v>0</v>
      </c>
      <c r="AC369" s="21">
        <f t="shared" si="65"/>
        <v>0</v>
      </c>
      <c r="AD369" s="21">
        <f t="shared" si="66"/>
        <v>5.992957746478873</v>
      </c>
      <c r="AE369" s="21">
        <f t="shared" si="67"/>
        <v>8.3995771670190269</v>
      </c>
      <c r="AF369" s="21">
        <f t="shared" si="68"/>
        <v>8.0634066587395932</v>
      </c>
      <c r="AG369" s="23">
        <f t="shared" si="69"/>
        <v>-100</v>
      </c>
      <c r="AH369" s="23">
        <f t="shared" si="70"/>
        <v>-100</v>
      </c>
      <c r="AI369" s="23">
        <f t="shared" si="71"/>
        <v>-100</v>
      </c>
      <c r="AJ369" s="20">
        <v>12</v>
      </c>
      <c r="AK369" s="19"/>
      <c r="AL369" s="20"/>
      <c r="AM369" s="19" t="s">
        <v>335</v>
      </c>
      <c r="AN369" s="19"/>
      <c r="AO369" s="21">
        <v>128</v>
      </c>
      <c r="AP369" s="20">
        <v>0</v>
      </c>
      <c r="AQ369" s="20">
        <v>0</v>
      </c>
      <c r="AR369" s="20">
        <v>0</v>
      </c>
      <c r="AS369" s="20">
        <v>0</v>
      </c>
      <c r="AT369" s="20">
        <v>0</v>
      </c>
      <c r="AU369" s="19" t="s">
        <v>81</v>
      </c>
      <c r="AV369" s="21">
        <v>0</v>
      </c>
      <c r="AW369" s="19"/>
      <c r="AX369" s="19" t="s">
        <v>63</v>
      </c>
      <c r="AY369" s="19"/>
      <c r="AZ369" s="19"/>
      <c r="BA369" s="19"/>
      <c r="BB369" s="19"/>
      <c r="BC369" s="19"/>
    </row>
    <row r="370" spans="1:55" x14ac:dyDescent="0.2">
      <c r="A370" s="7" t="s">
        <v>962</v>
      </c>
      <c r="B370" s="8">
        <v>9</v>
      </c>
      <c r="C370" s="7" t="s">
        <v>1085</v>
      </c>
      <c r="D370" s="8">
        <v>2</v>
      </c>
      <c r="E370" s="7" t="s">
        <v>85</v>
      </c>
      <c r="F370" s="7" t="s">
        <v>1086</v>
      </c>
      <c r="G370" s="7" t="s">
        <v>452</v>
      </c>
      <c r="H370" s="7" t="s">
        <v>857</v>
      </c>
      <c r="I370" s="7" t="s">
        <v>207</v>
      </c>
      <c r="J370" s="9">
        <v>20</v>
      </c>
      <c r="K370" s="10">
        <v>700</v>
      </c>
      <c r="L370" s="9">
        <f t="shared" si="60"/>
        <v>4.7619047619047619</v>
      </c>
      <c r="M370" s="9">
        <v>6.74</v>
      </c>
      <c r="N370" s="10">
        <v>100</v>
      </c>
      <c r="O370" s="10">
        <v>800</v>
      </c>
      <c r="P370" s="11">
        <f t="shared" si="61"/>
        <v>-12.5</v>
      </c>
      <c r="Q370" s="7" t="s">
        <v>370</v>
      </c>
      <c r="R370" s="9"/>
      <c r="S370" s="9">
        <f t="shared" si="62"/>
        <v>0</v>
      </c>
      <c r="T370" s="11">
        <f t="shared" si="63"/>
        <v>0</v>
      </c>
      <c r="U370" s="7" t="s">
        <v>63</v>
      </c>
      <c r="V370" s="8">
        <v>8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f t="shared" si="64"/>
        <v>0</v>
      </c>
      <c r="AC370" s="9">
        <f t="shared" si="65"/>
        <v>0</v>
      </c>
      <c r="AD370" s="9">
        <f t="shared" si="66"/>
        <v>5.992957746478873</v>
      </c>
      <c r="AE370" s="9">
        <f t="shared" si="67"/>
        <v>8.3995771670190269</v>
      </c>
      <c r="AF370" s="9">
        <f t="shared" si="68"/>
        <v>8.0634066587395932</v>
      </c>
      <c r="AG370" s="11">
        <f t="shared" si="69"/>
        <v>-100</v>
      </c>
      <c r="AH370" s="11">
        <f t="shared" si="70"/>
        <v>-100</v>
      </c>
      <c r="AI370" s="11">
        <f t="shared" si="71"/>
        <v>-100</v>
      </c>
      <c r="AJ370" s="8">
        <v>12</v>
      </c>
      <c r="AK370" s="7"/>
      <c r="AL370" s="8"/>
      <c r="AM370" s="7" t="s">
        <v>335</v>
      </c>
      <c r="AN370" s="7"/>
      <c r="AO370" s="9">
        <v>128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7" t="s">
        <v>81</v>
      </c>
      <c r="AV370" s="9">
        <v>0</v>
      </c>
      <c r="AW370" s="7"/>
      <c r="AX370" s="7" t="s">
        <v>63</v>
      </c>
      <c r="AY370" s="7"/>
      <c r="AZ370" s="7"/>
      <c r="BA370" s="7"/>
      <c r="BB370" s="7"/>
      <c r="BC370" s="7"/>
    </row>
    <row r="371" spans="1:55" x14ac:dyDescent="0.2">
      <c r="A371" s="7" t="s">
        <v>962</v>
      </c>
      <c r="B371" s="8">
        <v>9</v>
      </c>
      <c r="C371" s="7" t="s">
        <v>1087</v>
      </c>
      <c r="D371" s="8">
        <v>3</v>
      </c>
      <c r="E371" s="7" t="s">
        <v>124</v>
      </c>
      <c r="F371" s="7" t="s">
        <v>346</v>
      </c>
      <c r="G371" s="7" t="s">
        <v>238</v>
      </c>
      <c r="H371" s="7" t="s">
        <v>613</v>
      </c>
      <c r="I371" s="7" t="s">
        <v>79</v>
      </c>
      <c r="J371" s="9">
        <v>2.5</v>
      </c>
      <c r="K371" s="10">
        <v>1700</v>
      </c>
      <c r="L371" s="9">
        <f t="shared" si="60"/>
        <v>28.571428571428569</v>
      </c>
      <c r="M371" s="9">
        <v>40.450000000000003</v>
      </c>
      <c r="N371" s="10">
        <v>500</v>
      </c>
      <c r="O371" s="10">
        <v>2200</v>
      </c>
      <c r="P371" s="11">
        <f t="shared" si="61"/>
        <v>-22.727272727272727</v>
      </c>
      <c r="Q371" s="7" t="s">
        <v>99</v>
      </c>
      <c r="R371" s="9"/>
      <c r="S371" s="9">
        <f t="shared" si="62"/>
        <v>0</v>
      </c>
      <c r="T371" s="11">
        <f t="shared" si="63"/>
        <v>0</v>
      </c>
      <c r="U371" s="7" t="s">
        <v>63</v>
      </c>
      <c r="V371" s="8">
        <v>1</v>
      </c>
      <c r="W371" s="9">
        <v>446</v>
      </c>
      <c r="X371" s="9">
        <v>340</v>
      </c>
      <c r="Y371" s="9">
        <v>264</v>
      </c>
      <c r="Z371" s="9">
        <v>1050</v>
      </c>
      <c r="AA371" s="9">
        <v>35.5</v>
      </c>
      <c r="AB371" s="9">
        <f t="shared" si="64"/>
        <v>27.43181818181818</v>
      </c>
      <c r="AC371" s="9">
        <f t="shared" si="65"/>
        <v>16.136363636363637</v>
      </c>
      <c r="AD371" s="9">
        <f t="shared" si="66"/>
        <v>5.992957746478873</v>
      </c>
      <c r="AE371" s="9">
        <f t="shared" si="67"/>
        <v>8.3995771670190269</v>
      </c>
      <c r="AF371" s="9">
        <f t="shared" si="68"/>
        <v>8.0634066587395932</v>
      </c>
      <c r="AG371" s="11">
        <f t="shared" si="69"/>
        <v>169.25542142933449</v>
      </c>
      <c r="AH371" s="11">
        <f t="shared" si="70"/>
        <v>92.109237352126868</v>
      </c>
      <c r="AI371" s="11">
        <f t="shared" si="71"/>
        <v>100.1184402485034</v>
      </c>
      <c r="AJ371" s="8">
        <v>12</v>
      </c>
      <c r="AK371" s="7"/>
      <c r="AL371" s="8"/>
      <c r="AM371" s="7" t="s">
        <v>335</v>
      </c>
      <c r="AN371" s="7"/>
      <c r="AO371" s="9">
        <v>128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7" t="s">
        <v>81</v>
      </c>
      <c r="AV371" s="9">
        <v>0</v>
      </c>
      <c r="AW371" s="7"/>
      <c r="AX371" s="7" t="s">
        <v>63</v>
      </c>
      <c r="AY371" s="7"/>
      <c r="AZ371" s="7"/>
      <c r="BA371" s="7"/>
      <c r="BB371" s="7"/>
      <c r="BC371" s="7"/>
    </row>
    <row r="372" spans="1:55" x14ac:dyDescent="0.2">
      <c r="A372" s="7" t="s">
        <v>962</v>
      </c>
      <c r="B372" s="8">
        <v>9</v>
      </c>
      <c r="C372" s="7" t="s">
        <v>1088</v>
      </c>
      <c r="D372" s="8">
        <v>4</v>
      </c>
      <c r="E372" s="7" t="s">
        <v>803</v>
      </c>
      <c r="F372" s="7" t="s">
        <v>772</v>
      </c>
      <c r="G372" s="7" t="s">
        <v>1089</v>
      </c>
      <c r="H372" s="7" t="s">
        <v>1090</v>
      </c>
      <c r="I372" s="7" t="s">
        <v>172</v>
      </c>
      <c r="J372" s="9">
        <v>12</v>
      </c>
      <c r="K372" s="10">
        <v>800</v>
      </c>
      <c r="L372" s="9">
        <f t="shared" si="60"/>
        <v>7.6923076923076925</v>
      </c>
      <c r="M372" s="9">
        <v>10.89</v>
      </c>
      <c r="N372" s="10">
        <v>200</v>
      </c>
      <c r="O372" s="10">
        <v>1000</v>
      </c>
      <c r="P372" s="11">
        <f t="shared" si="61"/>
        <v>-20</v>
      </c>
      <c r="Q372" s="7" t="s">
        <v>107</v>
      </c>
      <c r="R372" s="9"/>
      <c r="S372" s="9">
        <f t="shared" si="62"/>
        <v>0</v>
      </c>
      <c r="T372" s="11">
        <f t="shared" si="63"/>
        <v>0</v>
      </c>
      <c r="U372" s="7" t="s">
        <v>63</v>
      </c>
      <c r="V372" s="8">
        <v>9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f t="shared" si="64"/>
        <v>0</v>
      </c>
      <c r="AC372" s="9">
        <f t="shared" si="65"/>
        <v>0</v>
      </c>
      <c r="AD372" s="9">
        <f t="shared" si="66"/>
        <v>5.992957746478873</v>
      </c>
      <c r="AE372" s="9">
        <f t="shared" si="67"/>
        <v>8.3995771670190269</v>
      </c>
      <c r="AF372" s="9">
        <f t="shared" si="68"/>
        <v>8.0634066587395932</v>
      </c>
      <c r="AG372" s="11">
        <f t="shared" si="69"/>
        <v>-100</v>
      </c>
      <c r="AH372" s="11">
        <f t="shared" si="70"/>
        <v>-100</v>
      </c>
      <c r="AI372" s="11">
        <f t="shared" si="71"/>
        <v>-100</v>
      </c>
      <c r="AJ372" s="8">
        <v>12</v>
      </c>
      <c r="AK372" s="7"/>
      <c r="AL372" s="8"/>
      <c r="AM372" s="7" t="s">
        <v>335</v>
      </c>
      <c r="AN372" s="7"/>
      <c r="AO372" s="9">
        <v>128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7" t="s">
        <v>81</v>
      </c>
      <c r="AV372" s="9">
        <v>0</v>
      </c>
      <c r="AW372" s="7"/>
      <c r="AX372" s="7" t="s">
        <v>63</v>
      </c>
      <c r="AY372" s="7"/>
      <c r="AZ372" s="7"/>
      <c r="BA372" s="7"/>
      <c r="BB372" s="7"/>
      <c r="BC372" s="7"/>
    </row>
    <row r="373" spans="1:55" x14ac:dyDescent="0.2">
      <c r="A373" s="7" t="s">
        <v>962</v>
      </c>
      <c r="B373" s="8">
        <v>9</v>
      </c>
      <c r="C373" s="7" t="s">
        <v>1091</v>
      </c>
      <c r="D373" s="8">
        <v>5</v>
      </c>
      <c r="E373" s="7" t="s">
        <v>94</v>
      </c>
      <c r="F373" s="7" t="s">
        <v>252</v>
      </c>
      <c r="G373" s="7" t="s">
        <v>382</v>
      </c>
      <c r="H373" s="7" t="s">
        <v>1092</v>
      </c>
      <c r="I373" s="7" t="s">
        <v>329</v>
      </c>
      <c r="J373" s="9">
        <v>15</v>
      </c>
      <c r="K373" s="10">
        <v>800</v>
      </c>
      <c r="L373" s="9">
        <f t="shared" si="60"/>
        <v>6.25</v>
      </c>
      <c r="M373" s="9">
        <v>8.85</v>
      </c>
      <c r="N373" s="10">
        <v>100</v>
      </c>
      <c r="O373" s="10">
        <v>900</v>
      </c>
      <c r="P373" s="11">
        <f t="shared" si="61"/>
        <v>-11.111111111111111</v>
      </c>
      <c r="Q373" s="7" t="s">
        <v>106</v>
      </c>
      <c r="R373" s="9"/>
      <c r="S373" s="9">
        <f t="shared" si="62"/>
        <v>0</v>
      </c>
      <c r="T373" s="11">
        <f t="shared" si="63"/>
        <v>0</v>
      </c>
      <c r="U373" s="7" t="s">
        <v>63</v>
      </c>
      <c r="V373" s="8">
        <v>11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f t="shared" si="64"/>
        <v>0</v>
      </c>
      <c r="AC373" s="9">
        <f t="shared" si="65"/>
        <v>0</v>
      </c>
      <c r="AD373" s="9">
        <f t="shared" si="66"/>
        <v>5.992957746478873</v>
      </c>
      <c r="AE373" s="9">
        <f t="shared" si="67"/>
        <v>8.3995771670190269</v>
      </c>
      <c r="AF373" s="9">
        <f t="shared" si="68"/>
        <v>8.0634066587395932</v>
      </c>
      <c r="AG373" s="11">
        <f t="shared" si="69"/>
        <v>-100</v>
      </c>
      <c r="AH373" s="11">
        <f t="shared" si="70"/>
        <v>-100</v>
      </c>
      <c r="AI373" s="11">
        <f t="shared" si="71"/>
        <v>-100</v>
      </c>
      <c r="AJ373" s="8">
        <v>12</v>
      </c>
      <c r="AK373" s="7"/>
      <c r="AL373" s="8"/>
      <c r="AM373" s="7" t="s">
        <v>335</v>
      </c>
      <c r="AN373" s="7"/>
      <c r="AO373" s="9">
        <v>128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7" t="s">
        <v>81</v>
      </c>
      <c r="AV373" s="9">
        <v>0</v>
      </c>
      <c r="AW373" s="7"/>
      <c r="AX373" s="7" t="s">
        <v>63</v>
      </c>
      <c r="AY373" s="7"/>
      <c r="AZ373" s="7"/>
      <c r="BA373" s="7"/>
      <c r="BB373" s="7"/>
      <c r="BC373" s="7"/>
    </row>
    <row r="374" spans="1:55" x14ac:dyDescent="0.2">
      <c r="A374" s="7" t="s">
        <v>962</v>
      </c>
      <c r="B374" s="8">
        <v>9</v>
      </c>
      <c r="C374" s="7" t="s">
        <v>1093</v>
      </c>
      <c r="D374" s="8">
        <v>6</v>
      </c>
      <c r="E374" s="7" t="s">
        <v>133</v>
      </c>
      <c r="F374" s="7" t="s">
        <v>571</v>
      </c>
      <c r="G374" s="7" t="s">
        <v>789</v>
      </c>
      <c r="H374" s="7" t="s">
        <v>857</v>
      </c>
      <c r="I374" s="7" t="s">
        <v>172</v>
      </c>
      <c r="J374" s="9">
        <v>12</v>
      </c>
      <c r="K374" s="10">
        <v>800</v>
      </c>
      <c r="L374" s="9">
        <f t="shared" si="60"/>
        <v>7.6923076923076925</v>
      </c>
      <c r="M374" s="9">
        <v>10.89</v>
      </c>
      <c r="N374" s="10">
        <v>200</v>
      </c>
      <c r="O374" s="10">
        <v>1000</v>
      </c>
      <c r="P374" s="11">
        <f t="shared" si="61"/>
        <v>-20</v>
      </c>
      <c r="Q374" s="7" t="s">
        <v>107</v>
      </c>
      <c r="R374" s="9"/>
      <c r="S374" s="9">
        <f t="shared" si="62"/>
        <v>0</v>
      </c>
      <c r="T374" s="11">
        <f t="shared" si="63"/>
        <v>0</v>
      </c>
      <c r="U374" s="7" t="s">
        <v>63</v>
      </c>
      <c r="V374" s="8">
        <v>4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f t="shared" si="64"/>
        <v>0</v>
      </c>
      <c r="AC374" s="9">
        <f t="shared" si="65"/>
        <v>0</v>
      </c>
      <c r="AD374" s="9">
        <f t="shared" si="66"/>
        <v>5.992957746478873</v>
      </c>
      <c r="AE374" s="9">
        <f t="shared" si="67"/>
        <v>8.3995771670190269</v>
      </c>
      <c r="AF374" s="9">
        <f t="shared" si="68"/>
        <v>8.0634066587395932</v>
      </c>
      <c r="AG374" s="11">
        <f t="shared" si="69"/>
        <v>-100</v>
      </c>
      <c r="AH374" s="11">
        <f t="shared" si="70"/>
        <v>-100</v>
      </c>
      <c r="AI374" s="11">
        <f t="shared" si="71"/>
        <v>-100</v>
      </c>
      <c r="AJ374" s="8">
        <v>12</v>
      </c>
      <c r="AK374" s="7"/>
      <c r="AL374" s="8"/>
      <c r="AM374" s="7" t="s">
        <v>335</v>
      </c>
      <c r="AN374" s="7"/>
      <c r="AO374" s="9">
        <v>128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7" t="s">
        <v>81</v>
      </c>
      <c r="AV374" s="9">
        <v>0</v>
      </c>
      <c r="AW374" s="7"/>
      <c r="AX374" s="7" t="s">
        <v>63</v>
      </c>
      <c r="AY374" s="7"/>
      <c r="AZ374" s="7"/>
      <c r="BA374" s="7"/>
      <c r="BB374" s="7"/>
      <c r="BC374" s="7"/>
    </row>
    <row r="375" spans="1:55" x14ac:dyDescent="0.2">
      <c r="A375" s="7" t="s">
        <v>962</v>
      </c>
      <c r="B375" s="8">
        <v>9</v>
      </c>
      <c r="C375" s="7" t="s">
        <v>1094</v>
      </c>
      <c r="D375" s="8">
        <v>7</v>
      </c>
      <c r="E375" s="7" t="s">
        <v>198</v>
      </c>
      <c r="F375" s="7" t="s">
        <v>273</v>
      </c>
      <c r="G375" s="7" t="s">
        <v>382</v>
      </c>
      <c r="H375" s="7" t="s">
        <v>1095</v>
      </c>
      <c r="I375" s="7" t="s">
        <v>106</v>
      </c>
      <c r="J375" s="9">
        <v>10</v>
      </c>
      <c r="K375" s="10">
        <v>900</v>
      </c>
      <c r="L375" s="9">
        <f t="shared" si="60"/>
        <v>9.0909090909090917</v>
      </c>
      <c r="M375" s="9">
        <v>12.87</v>
      </c>
      <c r="N375" s="10">
        <v>300</v>
      </c>
      <c r="O375" s="10">
        <v>1200</v>
      </c>
      <c r="P375" s="11">
        <f t="shared" si="61"/>
        <v>-25</v>
      </c>
      <c r="Q375" s="7" t="s">
        <v>375</v>
      </c>
      <c r="R375" s="9"/>
      <c r="S375" s="9">
        <f t="shared" si="62"/>
        <v>0</v>
      </c>
      <c r="T375" s="11">
        <f t="shared" si="63"/>
        <v>0</v>
      </c>
      <c r="U375" s="7" t="s">
        <v>63</v>
      </c>
      <c r="V375" s="8">
        <v>2</v>
      </c>
      <c r="W375" s="9">
        <v>0</v>
      </c>
      <c r="X375" s="9">
        <v>1498</v>
      </c>
      <c r="Y375" s="9">
        <v>960</v>
      </c>
      <c r="Z375" s="9">
        <v>2458</v>
      </c>
      <c r="AA375" s="9">
        <v>39.58</v>
      </c>
      <c r="AB375" s="9">
        <f t="shared" si="64"/>
        <v>29.684999999999999</v>
      </c>
      <c r="AC375" s="9">
        <f t="shared" si="65"/>
        <v>32.983333333333327</v>
      </c>
      <c r="AD375" s="9">
        <f t="shared" si="66"/>
        <v>5.992957746478873</v>
      </c>
      <c r="AE375" s="9">
        <f t="shared" si="67"/>
        <v>8.3995771670190269</v>
      </c>
      <c r="AF375" s="9">
        <f t="shared" si="68"/>
        <v>8.0634066587395932</v>
      </c>
      <c r="AG375" s="11">
        <f t="shared" si="69"/>
        <v>450.36819428123766</v>
      </c>
      <c r="AH375" s="11">
        <f t="shared" si="70"/>
        <v>292.67849651816425</v>
      </c>
      <c r="AI375" s="11">
        <f t="shared" si="71"/>
        <v>309.04960805349009</v>
      </c>
      <c r="AJ375" s="8">
        <v>12</v>
      </c>
      <c r="AK375" s="7"/>
      <c r="AL375" s="8"/>
      <c r="AM375" s="7" t="s">
        <v>335</v>
      </c>
      <c r="AN375" s="7"/>
      <c r="AO375" s="9">
        <v>128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7" t="s">
        <v>81</v>
      </c>
      <c r="AV375" s="9">
        <v>0</v>
      </c>
      <c r="AW375" s="7"/>
      <c r="AX375" s="7" t="s">
        <v>63</v>
      </c>
      <c r="AY375" s="7"/>
      <c r="AZ375" s="7"/>
      <c r="BA375" s="7"/>
      <c r="BB375" s="7"/>
      <c r="BC375" s="7"/>
    </row>
    <row r="376" spans="1:55" x14ac:dyDescent="0.2">
      <c r="A376" s="7" t="s">
        <v>962</v>
      </c>
      <c r="B376" s="8">
        <v>9</v>
      </c>
      <c r="C376" s="7" t="s">
        <v>1096</v>
      </c>
      <c r="D376" s="8">
        <v>8</v>
      </c>
      <c r="E376" s="7" t="s">
        <v>193</v>
      </c>
      <c r="F376" s="7" t="s">
        <v>337</v>
      </c>
      <c r="G376" s="7" t="s">
        <v>238</v>
      </c>
      <c r="H376" s="7" t="s">
        <v>334</v>
      </c>
      <c r="I376" s="7" t="s">
        <v>156</v>
      </c>
      <c r="J376" s="9">
        <v>4.5</v>
      </c>
      <c r="K376" s="10">
        <v>1300</v>
      </c>
      <c r="L376" s="9">
        <f t="shared" si="60"/>
        <v>18.181818181818183</v>
      </c>
      <c r="M376" s="9">
        <v>25.74</v>
      </c>
      <c r="N376" s="10">
        <v>400</v>
      </c>
      <c r="O376" s="10">
        <v>1700</v>
      </c>
      <c r="P376" s="11">
        <f t="shared" si="61"/>
        <v>-23.52941176470588</v>
      </c>
      <c r="Q376" s="7" t="s">
        <v>78</v>
      </c>
      <c r="R376" s="9"/>
      <c r="S376" s="9">
        <f t="shared" si="62"/>
        <v>0</v>
      </c>
      <c r="T376" s="11">
        <f t="shared" si="63"/>
        <v>0</v>
      </c>
      <c r="U376" s="7" t="s">
        <v>63</v>
      </c>
      <c r="V376" s="8">
        <v>10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f t="shared" si="64"/>
        <v>0</v>
      </c>
      <c r="AC376" s="9">
        <f t="shared" si="65"/>
        <v>0</v>
      </c>
      <c r="AD376" s="9">
        <f t="shared" si="66"/>
        <v>5.992957746478873</v>
      </c>
      <c r="AE376" s="9">
        <f t="shared" si="67"/>
        <v>8.3995771670190269</v>
      </c>
      <c r="AF376" s="9">
        <f t="shared" si="68"/>
        <v>8.0634066587395932</v>
      </c>
      <c r="AG376" s="11">
        <f t="shared" si="69"/>
        <v>-100</v>
      </c>
      <c r="AH376" s="11">
        <f t="shared" si="70"/>
        <v>-100</v>
      </c>
      <c r="AI376" s="11">
        <f t="shared" si="71"/>
        <v>-100</v>
      </c>
      <c r="AJ376" s="8">
        <v>12</v>
      </c>
      <c r="AK376" s="7"/>
      <c r="AL376" s="8"/>
      <c r="AM376" s="7" t="s">
        <v>335</v>
      </c>
      <c r="AN376" s="7"/>
      <c r="AO376" s="9">
        <v>128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7" t="s">
        <v>81</v>
      </c>
      <c r="AV376" s="9">
        <v>0</v>
      </c>
      <c r="AW376" s="7"/>
      <c r="AX376" s="7" t="s">
        <v>63</v>
      </c>
      <c r="AY376" s="7"/>
      <c r="AZ376" s="7"/>
      <c r="BA376" s="7"/>
      <c r="BB376" s="7"/>
      <c r="BC376" s="7"/>
    </row>
    <row r="377" spans="1:55" x14ac:dyDescent="0.2">
      <c r="A377" s="7" t="s">
        <v>962</v>
      </c>
      <c r="B377" s="8">
        <v>9</v>
      </c>
      <c r="C377" s="7" t="s">
        <v>1097</v>
      </c>
      <c r="D377" s="8">
        <v>9</v>
      </c>
      <c r="E377" s="7" t="s">
        <v>176</v>
      </c>
      <c r="F377" s="7" t="s">
        <v>1098</v>
      </c>
      <c r="G377" s="7" t="s">
        <v>823</v>
      </c>
      <c r="H377" s="7" t="s">
        <v>399</v>
      </c>
      <c r="I377" s="7" t="s">
        <v>172</v>
      </c>
      <c r="J377" s="9">
        <v>12</v>
      </c>
      <c r="K377" s="10">
        <v>800</v>
      </c>
      <c r="L377" s="9">
        <f t="shared" si="60"/>
        <v>7.6923076923076925</v>
      </c>
      <c r="M377" s="9">
        <v>10.89</v>
      </c>
      <c r="N377" s="10">
        <v>200</v>
      </c>
      <c r="O377" s="10">
        <v>1000</v>
      </c>
      <c r="P377" s="11">
        <f t="shared" si="61"/>
        <v>-20</v>
      </c>
      <c r="Q377" s="7" t="s">
        <v>107</v>
      </c>
      <c r="R377" s="9"/>
      <c r="S377" s="9">
        <f t="shared" si="62"/>
        <v>0</v>
      </c>
      <c r="T377" s="11">
        <f t="shared" si="63"/>
        <v>0</v>
      </c>
      <c r="U377" s="7" t="s">
        <v>63</v>
      </c>
      <c r="V377" s="8">
        <v>5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f t="shared" si="64"/>
        <v>0</v>
      </c>
      <c r="AC377" s="9">
        <f t="shared" si="65"/>
        <v>0</v>
      </c>
      <c r="AD377" s="9">
        <f t="shared" si="66"/>
        <v>5.992957746478873</v>
      </c>
      <c r="AE377" s="9">
        <f t="shared" si="67"/>
        <v>8.3995771670190269</v>
      </c>
      <c r="AF377" s="9">
        <f t="shared" si="68"/>
        <v>8.0634066587395932</v>
      </c>
      <c r="AG377" s="11">
        <f t="shared" si="69"/>
        <v>-100</v>
      </c>
      <c r="AH377" s="11">
        <f t="shared" si="70"/>
        <v>-100</v>
      </c>
      <c r="AI377" s="11">
        <f t="shared" si="71"/>
        <v>-100</v>
      </c>
      <c r="AJ377" s="8">
        <v>12</v>
      </c>
      <c r="AK377" s="7"/>
      <c r="AL377" s="8"/>
      <c r="AM377" s="7" t="s">
        <v>335</v>
      </c>
      <c r="AN377" s="7"/>
      <c r="AO377" s="9">
        <v>128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7" t="s">
        <v>81</v>
      </c>
      <c r="AV377" s="9">
        <v>0</v>
      </c>
      <c r="AW377" s="7"/>
      <c r="AX377" s="7" t="s">
        <v>63</v>
      </c>
      <c r="AY377" s="7"/>
      <c r="AZ377" s="7"/>
      <c r="BA377" s="7"/>
      <c r="BB377" s="7"/>
      <c r="BC377" s="7"/>
    </row>
    <row r="378" spans="1:55" x14ac:dyDescent="0.2">
      <c r="A378" s="7" t="s">
        <v>962</v>
      </c>
      <c r="B378" s="8">
        <v>9</v>
      </c>
      <c r="C378" s="7" t="s">
        <v>1099</v>
      </c>
      <c r="D378" s="8">
        <v>10</v>
      </c>
      <c r="E378" s="7" t="s">
        <v>111</v>
      </c>
      <c r="F378" s="7" t="s">
        <v>768</v>
      </c>
      <c r="G378" s="7" t="s">
        <v>244</v>
      </c>
      <c r="H378" s="7" t="s">
        <v>1100</v>
      </c>
      <c r="I378" s="7" t="s">
        <v>172</v>
      </c>
      <c r="J378" s="9">
        <v>12</v>
      </c>
      <c r="K378" s="10">
        <v>800</v>
      </c>
      <c r="L378" s="9">
        <f t="shared" si="60"/>
        <v>7.6923076923076925</v>
      </c>
      <c r="M378" s="9">
        <v>10.89</v>
      </c>
      <c r="N378" s="10">
        <v>200</v>
      </c>
      <c r="O378" s="10">
        <v>1000</v>
      </c>
      <c r="P378" s="11">
        <f t="shared" si="61"/>
        <v>-20</v>
      </c>
      <c r="Q378" s="7" t="s">
        <v>107</v>
      </c>
      <c r="R378" s="9"/>
      <c r="S378" s="9">
        <f t="shared" si="62"/>
        <v>0</v>
      </c>
      <c r="T378" s="11">
        <f t="shared" si="63"/>
        <v>0</v>
      </c>
      <c r="U378" s="7" t="s">
        <v>63</v>
      </c>
      <c r="V378" s="8">
        <v>3</v>
      </c>
      <c r="W378" s="9">
        <v>0</v>
      </c>
      <c r="X378" s="9">
        <v>0</v>
      </c>
      <c r="Y378" s="9">
        <v>502</v>
      </c>
      <c r="Z378" s="9">
        <v>502</v>
      </c>
      <c r="AA378" s="9">
        <v>10.02</v>
      </c>
      <c r="AB378" s="9">
        <f t="shared" si="64"/>
        <v>8.016</v>
      </c>
      <c r="AC378" s="9">
        <f t="shared" si="65"/>
        <v>10.02</v>
      </c>
      <c r="AD378" s="9">
        <f t="shared" si="66"/>
        <v>5.992957746478873</v>
      </c>
      <c r="AE378" s="9">
        <f t="shared" si="67"/>
        <v>8.3995771670190269</v>
      </c>
      <c r="AF378" s="9">
        <f t="shared" si="68"/>
        <v>8.0634066587395932</v>
      </c>
      <c r="AG378" s="11">
        <f t="shared" si="69"/>
        <v>67.196239717978841</v>
      </c>
      <c r="AH378" s="11">
        <f t="shared" si="70"/>
        <v>19.291719103951678</v>
      </c>
      <c r="AI378" s="11">
        <f t="shared" si="71"/>
        <v>24.265095685577705</v>
      </c>
      <c r="AJ378" s="8">
        <v>12</v>
      </c>
      <c r="AK378" s="7"/>
      <c r="AL378" s="8"/>
      <c r="AM378" s="7" t="s">
        <v>335</v>
      </c>
      <c r="AN378" s="7"/>
      <c r="AO378" s="9">
        <v>128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7" t="s">
        <v>81</v>
      </c>
      <c r="AV378" s="9">
        <v>0</v>
      </c>
      <c r="AW378" s="7"/>
      <c r="AX378" s="7" t="s">
        <v>63</v>
      </c>
      <c r="AY378" s="7"/>
      <c r="AZ378" s="7"/>
      <c r="BA378" s="7"/>
      <c r="BB378" s="7"/>
      <c r="BC378" s="7"/>
    </row>
    <row r="379" spans="1:55" x14ac:dyDescent="0.2">
      <c r="A379" s="7" t="s">
        <v>962</v>
      </c>
      <c r="B379" s="8">
        <v>9</v>
      </c>
      <c r="C379" s="7" t="s">
        <v>1101</v>
      </c>
      <c r="D379" s="8">
        <v>11</v>
      </c>
      <c r="E379" s="7" t="s">
        <v>771</v>
      </c>
      <c r="F379" s="7" t="s">
        <v>408</v>
      </c>
      <c r="G379" s="7" t="s">
        <v>884</v>
      </c>
      <c r="H379" s="7" t="s">
        <v>121</v>
      </c>
      <c r="I379" s="7" t="s">
        <v>329</v>
      </c>
      <c r="J379" s="9">
        <v>15</v>
      </c>
      <c r="K379" s="10">
        <v>800</v>
      </c>
      <c r="L379" s="9">
        <f t="shared" si="60"/>
        <v>6.25</v>
      </c>
      <c r="M379" s="9">
        <v>8.85</v>
      </c>
      <c r="N379" s="10">
        <v>100</v>
      </c>
      <c r="O379" s="10">
        <v>900</v>
      </c>
      <c r="P379" s="11">
        <f t="shared" si="61"/>
        <v>-11.111111111111111</v>
      </c>
      <c r="Q379" s="7" t="s">
        <v>106</v>
      </c>
      <c r="R379" s="9"/>
      <c r="S379" s="9">
        <f t="shared" si="62"/>
        <v>0</v>
      </c>
      <c r="T379" s="11">
        <f t="shared" si="63"/>
        <v>0</v>
      </c>
      <c r="U379" s="7" t="s">
        <v>63</v>
      </c>
      <c r="V379" s="8">
        <v>7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f t="shared" si="64"/>
        <v>0</v>
      </c>
      <c r="AC379" s="9">
        <f t="shared" si="65"/>
        <v>0</v>
      </c>
      <c r="AD379" s="9">
        <f t="shared" si="66"/>
        <v>5.992957746478873</v>
      </c>
      <c r="AE379" s="9">
        <f t="shared" si="67"/>
        <v>8.3995771670190269</v>
      </c>
      <c r="AF379" s="9">
        <f t="shared" si="68"/>
        <v>8.0634066587395932</v>
      </c>
      <c r="AG379" s="11">
        <f t="shared" si="69"/>
        <v>-100</v>
      </c>
      <c r="AH379" s="11">
        <f t="shared" si="70"/>
        <v>-100</v>
      </c>
      <c r="AI379" s="11">
        <f t="shared" si="71"/>
        <v>-100</v>
      </c>
      <c r="AJ379" s="8">
        <v>12</v>
      </c>
      <c r="AK379" s="7"/>
      <c r="AL379" s="8"/>
      <c r="AM379" s="7" t="s">
        <v>335</v>
      </c>
      <c r="AN379" s="7"/>
      <c r="AO379" s="9">
        <v>128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7" t="s">
        <v>81</v>
      </c>
      <c r="AV379" s="9">
        <v>0</v>
      </c>
      <c r="AW379" s="7"/>
      <c r="AX379" s="7" t="s">
        <v>63</v>
      </c>
      <c r="AY379" s="7"/>
      <c r="AZ379" s="7"/>
      <c r="BA379" s="7"/>
      <c r="BB379" s="7"/>
      <c r="BC379" s="7"/>
    </row>
    <row r="380" spans="1:55" x14ac:dyDescent="0.2">
      <c r="A380" s="7" t="s">
        <v>962</v>
      </c>
      <c r="B380" s="8">
        <v>9</v>
      </c>
      <c r="C380" s="7" t="s">
        <v>1102</v>
      </c>
      <c r="D380" s="8">
        <v>12</v>
      </c>
      <c r="E380" s="7" t="s">
        <v>102</v>
      </c>
      <c r="F380" s="7" t="s">
        <v>464</v>
      </c>
      <c r="G380" s="7" t="s">
        <v>509</v>
      </c>
      <c r="H380" s="7" t="s">
        <v>393</v>
      </c>
      <c r="I380" s="7" t="s">
        <v>207</v>
      </c>
      <c r="J380" s="9">
        <v>20</v>
      </c>
      <c r="K380" s="10">
        <v>700</v>
      </c>
      <c r="L380" s="9">
        <f t="shared" si="60"/>
        <v>4.7619047619047619</v>
      </c>
      <c r="M380" s="9">
        <v>6.74</v>
      </c>
      <c r="N380" s="10">
        <v>100</v>
      </c>
      <c r="O380" s="10">
        <v>800</v>
      </c>
      <c r="P380" s="11">
        <f t="shared" si="61"/>
        <v>-12.5</v>
      </c>
      <c r="Q380" s="7" t="s">
        <v>370</v>
      </c>
      <c r="R380" s="9"/>
      <c r="S380" s="9">
        <f t="shared" si="62"/>
        <v>0</v>
      </c>
      <c r="T380" s="11">
        <f t="shared" si="63"/>
        <v>0</v>
      </c>
      <c r="U380" s="7" t="s">
        <v>63</v>
      </c>
      <c r="V380" s="8">
        <v>12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f t="shared" si="64"/>
        <v>0</v>
      </c>
      <c r="AC380" s="9">
        <f t="shared" si="65"/>
        <v>0</v>
      </c>
      <c r="AD380" s="9">
        <f t="shared" si="66"/>
        <v>5.992957746478873</v>
      </c>
      <c r="AE380" s="9">
        <f t="shared" si="67"/>
        <v>8.3995771670190269</v>
      </c>
      <c r="AF380" s="9">
        <f t="shared" si="68"/>
        <v>8.0634066587395932</v>
      </c>
      <c r="AG380" s="11">
        <f t="shared" si="69"/>
        <v>-100</v>
      </c>
      <c r="AH380" s="11">
        <f t="shared" si="70"/>
        <v>-100</v>
      </c>
      <c r="AI380" s="11">
        <f t="shared" si="71"/>
        <v>-100</v>
      </c>
      <c r="AJ380" s="8">
        <v>12</v>
      </c>
      <c r="AK380" s="7"/>
      <c r="AL380" s="8"/>
      <c r="AM380" s="7" t="s">
        <v>335</v>
      </c>
      <c r="AN380" s="7"/>
      <c r="AO380" s="9">
        <v>128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7" t="s">
        <v>81</v>
      </c>
      <c r="AV380" s="9">
        <v>0</v>
      </c>
      <c r="AW380" s="7"/>
      <c r="AX380" s="7" t="s">
        <v>63</v>
      </c>
      <c r="AY380" s="7"/>
      <c r="AZ380" s="7"/>
      <c r="BA380" s="7"/>
      <c r="BB380" s="7"/>
      <c r="BC380" s="7"/>
    </row>
    <row r="381" spans="1:55" x14ac:dyDescent="0.2">
      <c r="A381" s="14" t="s">
        <v>962</v>
      </c>
      <c r="B381" s="15">
        <v>9</v>
      </c>
      <c r="C381" s="14" t="s">
        <v>1103</v>
      </c>
      <c r="D381" s="15">
        <v>13</v>
      </c>
      <c r="E381" s="14" t="s">
        <v>205</v>
      </c>
      <c r="F381" s="14" t="s">
        <v>262</v>
      </c>
      <c r="G381" s="14" t="s">
        <v>357</v>
      </c>
      <c r="H381" s="14" t="s">
        <v>787</v>
      </c>
      <c r="I381" s="14" t="s">
        <v>329</v>
      </c>
      <c r="J381" s="16">
        <v>15</v>
      </c>
      <c r="K381" s="17">
        <v>800</v>
      </c>
      <c r="L381" s="16">
        <f t="shared" si="60"/>
        <v>6.25</v>
      </c>
      <c r="M381" s="16">
        <v>0</v>
      </c>
      <c r="N381" s="17">
        <v>-800</v>
      </c>
      <c r="O381" s="17">
        <v>0</v>
      </c>
      <c r="P381" s="18">
        <f t="shared" si="61"/>
        <v>0</v>
      </c>
      <c r="Q381" s="14"/>
      <c r="R381" s="16"/>
      <c r="S381" s="16">
        <f t="shared" si="62"/>
        <v>0</v>
      </c>
      <c r="T381" s="18">
        <f t="shared" si="63"/>
        <v>0</v>
      </c>
      <c r="U381" s="14" t="s">
        <v>63</v>
      </c>
      <c r="V381" s="15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f t="shared" si="64"/>
        <v>0</v>
      </c>
      <c r="AC381" s="16">
        <f t="shared" si="65"/>
        <v>0</v>
      </c>
      <c r="AD381" s="16">
        <f t="shared" si="66"/>
        <v>5.992957746478873</v>
      </c>
      <c r="AE381" s="16">
        <f t="shared" si="67"/>
        <v>8.3995771670190269</v>
      </c>
      <c r="AF381" s="16">
        <f t="shared" si="68"/>
        <v>8.0634066587395932</v>
      </c>
      <c r="AG381" s="18">
        <f t="shared" si="69"/>
        <v>-100</v>
      </c>
      <c r="AH381" s="18">
        <f t="shared" si="70"/>
        <v>-100</v>
      </c>
      <c r="AI381" s="18">
        <f t="shared" si="71"/>
        <v>-100</v>
      </c>
      <c r="AJ381" s="15">
        <v>12</v>
      </c>
      <c r="AK381" s="14"/>
      <c r="AL381" s="15"/>
      <c r="AM381" s="14" t="s">
        <v>335</v>
      </c>
      <c r="AN381" s="14"/>
      <c r="AO381" s="16">
        <v>128</v>
      </c>
      <c r="AP381" s="15">
        <v>0</v>
      </c>
      <c r="AQ381" s="15">
        <v>0</v>
      </c>
      <c r="AR381" s="15">
        <v>0</v>
      </c>
      <c r="AS381" s="15">
        <v>0</v>
      </c>
      <c r="AT381" s="15">
        <v>0</v>
      </c>
      <c r="AU381" s="14"/>
      <c r="AV381" s="16">
        <v>0</v>
      </c>
      <c r="AW381" s="14"/>
      <c r="AX381" s="14" t="s">
        <v>63</v>
      </c>
      <c r="AY381" s="14"/>
      <c r="AZ381" s="14"/>
      <c r="BA381" s="14"/>
      <c r="BB381" s="14"/>
      <c r="BC381" s="14"/>
    </row>
    <row r="382" spans="1:55" x14ac:dyDescent="0.2">
      <c r="A382" s="14" t="s">
        <v>962</v>
      </c>
      <c r="B382" s="15">
        <v>9</v>
      </c>
      <c r="C382" s="14" t="s">
        <v>1104</v>
      </c>
      <c r="D382" s="15">
        <v>14</v>
      </c>
      <c r="E382" s="14" t="s">
        <v>57</v>
      </c>
      <c r="F382" s="14" t="s">
        <v>95</v>
      </c>
      <c r="G382" s="14" t="s">
        <v>149</v>
      </c>
      <c r="H382" s="14" t="s">
        <v>150</v>
      </c>
      <c r="I382" s="14" t="s">
        <v>107</v>
      </c>
      <c r="J382" s="16">
        <v>8</v>
      </c>
      <c r="K382" s="17">
        <v>1000</v>
      </c>
      <c r="L382" s="16">
        <f t="shared" si="60"/>
        <v>11.111111111111111</v>
      </c>
      <c r="M382" s="16">
        <v>0</v>
      </c>
      <c r="N382" s="17">
        <v>-1000</v>
      </c>
      <c r="O382" s="17">
        <v>0</v>
      </c>
      <c r="P382" s="18">
        <f t="shared" si="61"/>
        <v>0</v>
      </c>
      <c r="Q382" s="14"/>
      <c r="R382" s="16"/>
      <c r="S382" s="16">
        <f t="shared" si="62"/>
        <v>0</v>
      </c>
      <c r="T382" s="18">
        <f t="shared" si="63"/>
        <v>0</v>
      </c>
      <c r="U382" s="14" t="s">
        <v>63</v>
      </c>
      <c r="V382" s="15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f t="shared" si="64"/>
        <v>0</v>
      </c>
      <c r="AC382" s="16">
        <f t="shared" si="65"/>
        <v>0</v>
      </c>
      <c r="AD382" s="16">
        <f t="shared" si="66"/>
        <v>5.992957746478873</v>
      </c>
      <c r="AE382" s="16">
        <f t="shared" si="67"/>
        <v>8.3995771670190269</v>
      </c>
      <c r="AF382" s="16">
        <f t="shared" si="68"/>
        <v>8.0634066587395932</v>
      </c>
      <c r="AG382" s="18">
        <f t="shared" si="69"/>
        <v>-100</v>
      </c>
      <c r="AH382" s="18">
        <f t="shared" si="70"/>
        <v>-100</v>
      </c>
      <c r="AI382" s="18">
        <f t="shared" si="71"/>
        <v>-100</v>
      </c>
      <c r="AJ382" s="15">
        <v>12</v>
      </c>
      <c r="AK382" s="14"/>
      <c r="AL382" s="15"/>
      <c r="AM382" s="14" t="s">
        <v>335</v>
      </c>
      <c r="AN382" s="14"/>
      <c r="AO382" s="16">
        <v>128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4"/>
      <c r="AV382" s="16">
        <v>0</v>
      </c>
      <c r="AW382" s="14"/>
      <c r="AX382" s="14" t="s">
        <v>63</v>
      </c>
      <c r="AY382" s="14"/>
      <c r="AZ382" s="14"/>
      <c r="BA382" s="14"/>
      <c r="BB382" s="14"/>
      <c r="BC382" s="14"/>
    </row>
    <row r="383" spans="1:55" x14ac:dyDescent="0.2">
      <c r="A383" s="14" t="s">
        <v>962</v>
      </c>
      <c r="B383" s="15">
        <v>9</v>
      </c>
      <c r="C383" s="14" t="s">
        <v>1105</v>
      </c>
      <c r="D383" s="15">
        <v>15</v>
      </c>
      <c r="E383" s="14" t="s">
        <v>257</v>
      </c>
      <c r="F383" s="14" t="s">
        <v>182</v>
      </c>
      <c r="G383" s="14" t="s">
        <v>184</v>
      </c>
      <c r="H383" s="14" t="s">
        <v>1106</v>
      </c>
      <c r="I383" s="14" t="s">
        <v>107</v>
      </c>
      <c r="J383" s="16">
        <v>8</v>
      </c>
      <c r="K383" s="17">
        <v>1000</v>
      </c>
      <c r="L383" s="16">
        <f t="shared" si="60"/>
        <v>11.111111111111111</v>
      </c>
      <c r="M383" s="16">
        <v>0</v>
      </c>
      <c r="N383" s="17">
        <v>-1000</v>
      </c>
      <c r="O383" s="17">
        <v>0</v>
      </c>
      <c r="P383" s="18">
        <f t="shared" si="61"/>
        <v>0</v>
      </c>
      <c r="Q383" s="14"/>
      <c r="R383" s="16"/>
      <c r="S383" s="16">
        <f t="shared" si="62"/>
        <v>0</v>
      </c>
      <c r="T383" s="18">
        <f t="shared" si="63"/>
        <v>0</v>
      </c>
      <c r="U383" s="14" t="s">
        <v>63</v>
      </c>
      <c r="V383" s="15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f t="shared" si="64"/>
        <v>0</v>
      </c>
      <c r="AC383" s="16">
        <f t="shared" si="65"/>
        <v>0</v>
      </c>
      <c r="AD383" s="16">
        <f t="shared" si="66"/>
        <v>5.992957746478873</v>
      </c>
      <c r="AE383" s="16">
        <f t="shared" si="67"/>
        <v>8.3995771670190269</v>
      </c>
      <c r="AF383" s="16">
        <f t="shared" si="68"/>
        <v>8.0634066587395932</v>
      </c>
      <c r="AG383" s="18">
        <f t="shared" si="69"/>
        <v>-100</v>
      </c>
      <c r="AH383" s="18">
        <f t="shared" si="70"/>
        <v>-100</v>
      </c>
      <c r="AI383" s="18">
        <f t="shared" si="71"/>
        <v>-100</v>
      </c>
      <c r="AJ383" s="15">
        <v>12</v>
      </c>
      <c r="AK383" s="14"/>
      <c r="AL383" s="15"/>
      <c r="AM383" s="14" t="s">
        <v>335</v>
      </c>
      <c r="AN383" s="14"/>
      <c r="AO383" s="16">
        <v>128</v>
      </c>
      <c r="AP383" s="15">
        <v>0</v>
      </c>
      <c r="AQ383" s="15">
        <v>0</v>
      </c>
      <c r="AR383" s="15">
        <v>0</v>
      </c>
      <c r="AS383" s="15">
        <v>0</v>
      </c>
      <c r="AT383" s="15">
        <v>0</v>
      </c>
      <c r="AU383" s="14"/>
      <c r="AV383" s="16">
        <v>0</v>
      </c>
      <c r="AW383" s="14"/>
      <c r="AX383" s="14" t="s">
        <v>63</v>
      </c>
      <c r="AY383" s="14"/>
      <c r="AZ383" s="14"/>
      <c r="BA383" s="14"/>
      <c r="BB383" s="14"/>
      <c r="BC383" s="14"/>
    </row>
    <row r="384" spans="1:55" x14ac:dyDescent="0.2">
      <c r="A384" s="14" t="s">
        <v>962</v>
      </c>
      <c r="B384" s="15">
        <v>9</v>
      </c>
      <c r="C384" s="14" t="s">
        <v>1107</v>
      </c>
      <c r="D384" s="15">
        <v>16</v>
      </c>
      <c r="E384" s="14" t="s">
        <v>811</v>
      </c>
      <c r="F384" s="14" t="s">
        <v>1108</v>
      </c>
      <c r="G384" s="14" t="s">
        <v>140</v>
      </c>
      <c r="H384" s="14" t="s">
        <v>275</v>
      </c>
      <c r="I384" s="14" t="s">
        <v>78</v>
      </c>
      <c r="J384" s="16">
        <v>3</v>
      </c>
      <c r="K384" s="17">
        <v>1600</v>
      </c>
      <c r="L384" s="16">
        <f t="shared" si="60"/>
        <v>25</v>
      </c>
      <c r="M384" s="16">
        <v>0</v>
      </c>
      <c r="N384" s="17">
        <v>-1600</v>
      </c>
      <c r="O384" s="17">
        <v>0</v>
      </c>
      <c r="P384" s="18">
        <f t="shared" si="61"/>
        <v>0</v>
      </c>
      <c r="Q384" s="14"/>
      <c r="R384" s="16"/>
      <c r="S384" s="16">
        <f t="shared" si="62"/>
        <v>0</v>
      </c>
      <c r="T384" s="18">
        <f t="shared" si="63"/>
        <v>0</v>
      </c>
      <c r="U384" s="14" t="s">
        <v>63</v>
      </c>
      <c r="V384" s="15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f t="shared" si="64"/>
        <v>0</v>
      </c>
      <c r="AC384" s="16">
        <f t="shared" si="65"/>
        <v>0</v>
      </c>
      <c r="AD384" s="16">
        <f t="shared" si="66"/>
        <v>5.992957746478873</v>
      </c>
      <c r="AE384" s="16">
        <f t="shared" si="67"/>
        <v>8.3995771670190269</v>
      </c>
      <c r="AF384" s="16">
        <f t="shared" si="68"/>
        <v>8.0634066587395932</v>
      </c>
      <c r="AG384" s="18">
        <f t="shared" si="69"/>
        <v>-100</v>
      </c>
      <c r="AH384" s="18">
        <f t="shared" si="70"/>
        <v>-100</v>
      </c>
      <c r="AI384" s="18">
        <f t="shared" si="71"/>
        <v>-100</v>
      </c>
      <c r="AJ384" s="15">
        <v>12</v>
      </c>
      <c r="AK384" s="14"/>
      <c r="AL384" s="15"/>
      <c r="AM384" s="14" t="s">
        <v>335</v>
      </c>
      <c r="AN384" s="14"/>
      <c r="AO384" s="16">
        <v>128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4"/>
      <c r="AV384" s="16">
        <v>0</v>
      </c>
      <c r="AW384" s="14"/>
      <c r="AX384" s="14" t="s">
        <v>63</v>
      </c>
      <c r="AY384" s="14"/>
      <c r="AZ384" s="14"/>
      <c r="BA384" s="14"/>
      <c r="BB384" s="14"/>
      <c r="BC384" s="14"/>
    </row>
    <row r="385" spans="1:55" x14ac:dyDescent="0.2">
      <c r="A385" s="2" t="s">
        <v>1109</v>
      </c>
      <c r="B385" s="3">
        <v>1</v>
      </c>
      <c r="C385" s="2" t="s">
        <v>1110</v>
      </c>
      <c r="D385" s="3">
        <v>1</v>
      </c>
      <c r="E385" s="2" t="s">
        <v>119</v>
      </c>
      <c r="F385" s="2" t="s">
        <v>964</v>
      </c>
      <c r="G385" s="2" t="s">
        <v>104</v>
      </c>
      <c r="H385" s="2" t="s">
        <v>114</v>
      </c>
      <c r="I385" s="2" t="s">
        <v>172</v>
      </c>
      <c r="J385" s="4">
        <v>12</v>
      </c>
      <c r="K385" s="5">
        <v>800</v>
      </c>
      <c r="L385" s="4">
        <f t="shared" si="60"/>
        <v>7.6923076923076925</v>
      </c>
      <c r="M385" s="4">
        <v>7.69</v>
      </c>
      <c r="N385" s="5">
        <v>0</v>
      </c>
      <c r="O385" s="5">
        <v>800</v>
      </c>
      <c r="P385" s="6">
        <f t="shared" si="61"/>
        <v>0</v>
      </c>
      <c r="Q385" s="2" t="s">
        <v>172</v>
      </c>
      <c r="R385" s="4"/>
      <c r="S385" s="4">
        <f t="shared" si="62"/>
        <v>0</v>
      </c>
      <c r="T385" s="6">
        <f t="shared" si="63"/>
        <v>0</v>
      </c>
      <c r="U385" s="2" t="s">
        <v>63</v>
      </c>
      <c r="V385" s="3">
        <v>7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f t="shared" si="64"/>
        <v>0</v>
      </c>
      <c r="AC385" s="4">
        <f t="shared" si="65"/>
        <v>0</v>
      </c>
      <c r="AD385" s="4">
        <f t="shared" si="66"/>
        <v>11.258695652173913</v>
      </c>
      <c r="AE385" s="4">
        <f t="shared" si="67"/>
        <v>8.0431683168316841</v>
      </c>
      <c r="AF385" s="4">
        <f t="shared" si="68"/>
        <v>8.0634066587395932</v>
      </c>
      <c r="AG385" s="6">
        <f t="shared" si="69"/>
        <v>-100</v>
      </c>
      <c r="AH385" s="6">
        <f t="shared" si="70"/>
        <v>-100</v>
      </c>
      <c r="AI385" s="6">
        <f t="shared" si="71"/>
        <v>-100</v>
      </c>
      <c r="AJ385" s="3">
        <v>7</v>
      </c>
      <c r="AK385" s="2"/>
      <c r="AL385" s="3"/>
      <c r="AM385" s="2" t="s">
        <v>65</v>
      </c>
      <c r="AN385" s="2"/>
      <c r="AO385" s="4">
        <v>8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2" t="s">
        <v>81</v>
      </c>
      <c r="AV385" s="4">
        <v>0</v>
      </c>
      <c r="AW385" s="2"/>
      <c r="AX385" s="2" t="s">
        <v>63</v>
      </c>
      <c r="AY385" s="2"/>
      <c r="AZ385" s="2"/>
      <c r="BA385" s="2"/>
      <c r="BB385" s="2"/>
      <c r="BC385" s="2"/>
    </row>
    <row r="386" spans="1:55" x14ac:dyDescent="0.2">
      <c r="A386" s="7" t="s">
        <v>1109</v>
      </c>
      <c r="B386" s="8">
        <v>1</v>
      </c>
      <c r="C386" s="7" t="s">
        <v>1111</v>
      </c>
      <c r="D386" s="8">
        <v>2</v>
      </c>
      <c r="E386" s="7" t="s">
        <v>124</v>
      </c>
      <c r="F386" s="7" t="s">
        <v>337</v>
      </c>
      <c r="G386" s="7" t="s">
        <v>149</v>
      </c>
      <c r="H386" s="7" t="s">
        <v>114</v>
      </c>
      <c r="I386" s="7" t="s">
        <v>79</v>
      </c>
      <c r="J386" s="9">
        <v>2.5</v>
      </c>
      <c r="K386" s="10">
        <v>1700</v>
      </c>
      <c r="L386" s="9">
        <f t="shared" ref="L386:L449" si="72">IF(J386&gt;0,(1/(J386+1))*100,0)</f>
        <v>28.571428571428569</v>
      </c>
      <c r="M386" s="9">
        <v>28.57</v>
      </c>
      <c r="N386" s="10">
        <v>0</v>
      </c>
      <c r="O386" s="10">
        <v>1700</v>
      </c>
      <c r="P386" s="11">
        <f t="shared" ref="P386:P449" si="73">IF(O386&gt;0,-(N386/O386)*100,0)</f>
        <v>0</v>
      </c>
      <c r="Q386" s="7" t="s">
        <v>79</v>
      </c>
      <c r="R386" s="9"/>
      <c r="S386" s="9">
        <f t="shared" ref="S386:S449" si="74">IF(AND(R386&lt;&gt;"",J386&gt;0),R386-J386,0)</f>
        <v>0</v>
      </c>
      <c r="T386" s="11">
        <f t="shared" ref="T386:T449" si="75">IF(AND(R386&lt;&gt;"",J386&gt;0),((R386-J386)/J386)*100,0)</f>
        <v>0</v>
      </c>
      <c r="U386" s="7" t="s">
        <v>63</v>
      </c>
      <c r="V386" s="8">
        <v>5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f t="shared" ref="AB386:AB449" si="76">AA386*(1+P386/100)</f>
        <v>0</v>
      </c>
      <c r="AC386" s="9">
        <f t="shared" ref="AC386:AC449" si="77">IF(O386&gt;0,(AA386/O386)*1000,0)</f>
        <v>0</v>
      </c>
      <c r="AD386" s="9">
        <f t="shared" ref="AD386:AD449" si="78">IF(SUMIFS($O$2:$O$2026,$A$2:$A$2026,A386,$B$2:$B$2026,B386)&gt;0,SUMIFS($AA$2:$AA$2026,$A$2:$A$2026,A386,$B$2:$B$2026,B386)/SUMIFS($O$2:$O$2026,$A$2:$A$2026,A386,$B$2:$B$2026,B386)*1000,0)</f>
        <v>11.258695652173913</v>
      </c>
      <c r="AE386" s="9">
        <f t="shared" ref="AE386:AE449" si="79">IF(SUMIF($A$2:$A$2026,A386,$O$2:$O$2026)&gt;0,SUMIF($A$2:$A$2026,A386,$AA$2:$AA$2026)/SUMIF($A$2:$A$2026,A386,$O$2:$O$2026)*1000,0)</f>
        <v>8.0431683168316841</v>
      </c>
      <c r="AF386" s="9">
        <f t="shared" ref="AF386:AF449" si="80">IF(SUM($O$2:$O$2026)&gt;0,SUM($AA$2:$AA$2026)/SUM($O$2:$O$2026)*1000,0)</f>
        <v>8.0634066587395932</v>
      </c>
      <c r="AG386" s="11">
        <f t="shared" ref="AG386:AG449" si="81">IF(AD386&gt;0,(AC386-AD386)/AD386*100,0)</f>
        <v>-100</v>
      </c>
      <c r="AH386" s="11">
        <f t="shared" ref="AH386:AH449" si="82">IF(AE386&gt;0,(AC386-AE386)/AE386*100,0)</f>
        <v>-100</v>
      </c>
      <c r="AI386" s="11">
        <f t="shared" ref="AI386:AI449" si="83">IF(AF386&gt;0,(AC386-AF386)/AF386*100,0)</f>
        <v>-100</v>
      </c>
      <c r="AJ386" s="8">
        <v>7</v>
      </c>
      <c r="AK386" s="7"/>
      <c r="AL386" s="8"/>
      <c r="AM386" s="7" t="s">
        <v>65</v>
      </c>
      <c r="AN386" s="7"/>
      <c r="AO386" s="9">
        <v>8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7" t="s">
        <v>81</v>
      </c>
      <c r="AV386" s="9">
        <v>0</v>
      </c>
      <c r="AW386" s="7"/>
      <c r="AX386" s="7" t="s">
        <v>63</v>
      </c>
      <c r="AY386" s="7"/>
      <c r="AZ386" s="7"/>
      <c r="BA386" s="7"/>
      <c r="BB386" s="7"/>
      <c r="BC386" s="7"/>
    </row>
    <row r="387" spans="1:55" x14ac:dyDescent="0.2">
      <c r="A387" s="7" t="s">
        <v>1109</v>
      </c>
      <c r="B387" s="8">
        <v>1</v>
      </c>
      <c r="C387" s="7" t="s">
        <v>1112</v>
      </c>
      <c r="D387" s="8">
        <v>3</v>
      </c>
      <c r="E387" s="7" t="s">
        <v>771</v>
      </c>
      <c r="F387" s="7" t="s">
        <v>1113</v>
      </c>
      <c r="G387" s="7" t="s">
        <v>324</v>
      </c>
      <c r="H387" s="7" t="s">
        <v>1114</v>
      </c>
      <c r="I387" s="7" t="s">
        <v>62</v>
      </c>
      <c r="J387" s="9">
        <v>5</v>
      </c>
      <c r="K387" s="10">
        <v>1300</v>
      </c>
      <c r="L387" s="9">
        <f t="shared" si="72"/>
        <v>16.666666666666664</v>
      </c>
      <c r="M387" s="9">
        <v>16.670000000000002</v>
      </c>
      <c r="N387" s="10">
        <v>0</v>
      </c>
      <c r="O387" s="10">
        <v>1300</v>
      </c>
      <c r="P387" s="11">
        <f t="shared" si="73"/>
        <v>0</v>
      </c>
      <c r="Q387" s="7" t="s">
        <v>62</v>
      </c>
      <c r="R387" s="9"/>
      <c r="S387" s="9">
        <f t="shared" si="74"/>
        <v>0</v>
      </c>
      <c r="T387" s="11">
        <f t="shared" si="75"/>
        <v>0</v>
      </c>
      <c r="U387" s="7" t="s">
        <v>63</v>
      </c>
      <c r="V387" s="8">
        <v>6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f t="shared" si="76"/>
        <v>0</v>
      </c>
      <c r="AC387" s="9">
        <f t="shared" si="77"/>
        <v>0</v>
      </c>
      <c r="AD387" s="9">
        <f t="shared" si="78"/>
        <v>11.258695652173913</v>
      </c>
      <c r="AE387" s="9">
        <f t="shared" si="79"/>
        <v>8.0431683168316841</v>
      </c>
      <c r="AF387" s="9">
        <f t="shared" si="80"/>
        <v>8.0634066587395932</v>
      </c>
      <c r="AG387" s="11">
        <f t="shared" si="81"/>
        <v>-100</v>
      </c>
      <c r="AH387" s="11">
        <f t="shared" si="82"/>
        <v>-100</v>
      </c>
      <c r="AI387" s="11">
        <f t="shared" si="83"/>
        <v>-100</v>
      </c>
      <c r="AJ387" s="8">
        <v>7</v>
      </c>
      <c r="AK387" s="7"/>
      <c r="AL387" s="8"/>
      <c r="AM387" s="7" t="s">
        <v>65</v>
      </c>
      <c r="AN387" s="7"/>
      <c r="AO387" s="9">
        <v>8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7" t="s">
        <v>81</v>
      </c>
      <c r="AV387" s="9">
        <v>0</v>
      </c>
      <c r="AW387" s="7"/>
      <c r="AX387" s="7" t="s">
        <v>63</v>
      </c>
      <c r="AY387" s="7"/>
      <c r="AZ387" s="7"/>
      <c r="BA387" s="7"/>
      <c r="BB387" s="7"/>
      <c r="BC387" s="7"/>
    </row>
    <row r="388" spans="1:55" x14ac:dyDescent="0.2">
      <c r="A388" s="7" t="s">
        <v>1109</v>
      </c>
      <c r="B388" s="8">
        <v>1</v>
      </c>
      <c r="C388" s="7" t="s">
        <v>1115</v>
      </c>
      <c r="D388" s="8">
        <v>4</v>
      </c>
      <c r="E388" s="7" t="s">
        <v>803</v>
      </c>
      <c r="F388" s="7" t="s">
        <v>148</v>
      </c>
      <c r="G388" s="7" t="s">
        <v>149</v>
      </c>
      <c r="H388" s="7" t="s">
        <v>931</v>
      </c>
      <c r="I388" s="7" t="s">
        <v>106</v>
      </c>
      <c r="J388" s="9">
        <v>10</v>
      </c>
      <c r="K388" s="10">
        <v>900</v>
      </c>
      <c r="L388" s="9">
        <f t="shared" si="72"/>
        <v>9.0909090909090917</v>
      </c>
      <c r="M388" s="9">
        <v>9.09</v>
      </c>
      <c r="N388" s="10">
        <v>0</v>
      </c>
      <c r="O388" s="10">
        <v>900</v>
      </c>
      <c r="P388" s="11">
        <f t="shared" si="73"/>
        <v>0</v>
      </c>
      <c r="Q388" s="7" t="s">
        <v>106</v>
      </c>
      <c r="R388" s="9"/>
      <c r="S388" s="9">
        <f t="shared" si="74"/>
        <v>0</v>
      </c>
      <c r="T388" s="11">
        <f t="shared" si="75"/>
        <v>0</v>
      </c>
      <c r="U388" s="7" t="s">
        <v>63</v>
      </c>
      <c r="V388" s="8">
        <v>2</v>
      </c>
      <c r="W388" s="9">
        <v>0</v>
      </c>
      <c r="X388" s="9">
        <v>1766</v>
      </c>
      <c r="Y388" s="9">
        <v>820</v>
      </c>
      <c r="Z388" s="9">
        <v>2586</v>
      </c>
      <c r="AA388" s="9">
        <v>40.86</v>
      </c>
      <c r="AB388" s="9">
        <f t="shared" si="76"/>
        <v>40.86</v>
      </c>
      <c r="AC388" s="9">
        <f t="shared" si="77"/>
        <v>45.4</v>
      </c>
      <c r="AD388" s="9">
        <f t="shared" si="78"/>
        <v>11.258695652173913</v>
      </c>
      <c r="AE388" s="9">
        <f t="shared" si="79"/>
        <v>8.0431683168316841</v>
      </c>
      <c r="AF388" s="9">
        <f t="shared" si="80"/>
        <v>8.0634066587395932</v>
      </c>
      <c r="AG388" s="11">
        <f t="shared" si="81"/>
        <v>303.24386947287121</v>
      </c>
      <c r="AH388" s="11">
        <f t="shared" si="82"/>
        <v>464.45418287458756</v>
      </c>
      <c r="AI388" s="11">
        <f t="shared" si="83"/>
        <v>463.03745949353566</v>
      </c>
      <c r="AJ388" s="8">
        <v>7</v>
      </c>
      <c r="AK388" s="7"/>
      <c r="AL388" s="8"/>
      <c r="AM388" s="7" t="s">
        <v>65</v>
      </c>
      <c r="AN388" s="7"/>
      <c r="AO388" s="9">
        <v>8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7" t="s">
        <v>81</v>
      </c>
      <c r="AV388" s="9">
        <v>0</v>
      </c>
      <c r="AW388" s="7"/>
      <c r="AX388" s="7" t="s">
        <v>63</v>
      </c>
      <c r="AY388" s="7"/>
      <c r="AZ388" s="7"/>
      <c r="BA388" s="7"/>
      <c r="BB388" s="7"/>
      <c r="BC388" s="7"/>
    </row>
    <row r="389" spans="1:55" x14ac:dyDescent="0.2">
      <c r="A389" s="7" t="s">
        <v>1109</v>
      </c>
      <c r="B389" s="8">
        <v>1</v>
      </c>
      <c r="C389" s="7" t="s">
        <v>1116</v>
      </c>
      <c r="D389" s="8">
        <v>5</v>
      </c>
      <c r="E389" s="7" t="s">
        <v>94</v>
      </c>
      <c r="F389" s="7" t="s">
        <v>95</v>
      </c>
      <c r="G389" s="7" t="s">
        <v>149</v>
      </c>
      <c r="H389" s="7" t="s">
        <v>105</v>
      </c>
      <c r="I389" s="7" t="s">
        <v>62</v>
      </c>
      <c r="J389" s="9">
        <v>5</v>
      </c>
      <c r="K389" s="10">
        <v>1300</v>
      </c>
      <c r="L389" s="9">
        <f t="shared" si="72"/>
        <v>16.666666666666664</v>
      </c>
      <c r="M389" s="9">
        <v>16.670000000000002</v>
      </c>
      <c r="N389" s="10">
        <v>0</v>
      </c>
      <c r="O389" s="10">
        <v>1300</v>
      </c>
      <c r="P389" s="11">
        <f t="shared" si="73"/>
        <v>0</v>
      </c>
      <c r="Q389" s="7" t="s">
        <v>62</v>
      </c>
      <c r="R389" s="9"/>
      <c r="S389" s="9">
        <f t="shared" si="74"/>
        <v>0</v>
      </c>
      <c r="T389" s="11">
        <f t="shared" si="75"/>
        <v>0</v>
      </c>
      <c r="U389" s="7" t="s">
        <v>63</v>
      </c>
      <c r="V389" s="8">
        <v>3</v>
      </c>
      <c r="W389" s="9">
        <v>0</v>
      </c>
      <c r="X389" s="9">
        <v>0</v>
      </c>
      <c r="Y389" s="9">
        <v>552</v>
      </c>
      <c r="Z389" s="9">
        <v>552</v>
      </c>
      <c r="AA389" s="9">
        <v>10.52</v>
      </c>
      <c r="AB389" s="9">
        <f t="shared" si="76"/>
        <v>10.52</v>
      </c>
      <c r="AC389" s="9">
        <f t="shared" si="77"/>
        <v>8.092307692307692</v>
      </c>
      <c r="AD389" s="9">
        <f t="shared" si="78"/>
        <v>11.258695652173913</v>
      </c>
      <c r="AE389" s="9">
        <f t="shared" si="79"/>
        <v>8.0431683168316841</v>
      </c>
      <c r="AF389" s="9">
        <f t="shared" si="80"/>
        <v>8.0634066587395932</v>
      </c>
      <c r="AG389" s="11">
        <f t="shared" si="81"/>
        <v>-28.123932449091747</v>
      </c>
      <c r="AH389" s="11">
        <f t="shared" si="82"/>
        <v>0.61094550729686292</v>
      </c>
      <c r="AI389" s="11">
        <f t="shared" si="83"/>
        <v>0.35842212592334255</v>
      </c>
      <c r="AJ389" s="8">
        <v>7</v>
      </c>
      <c r="AK389" s="7"/>
      <c r="AL389" s="8"/>
      <c r="AM389" s="7" t="s">
        <v>65</v>
      </c>
      <c r="AN389" s="7"/>
      <c r="AO389" s="9">
        <v>8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7" t="s">
        <v>81</v>
      </c>
      <c r="AV389" s="9">
        <v>0</v>
      </c>
      <c r="AW389" s="7"/>
      <c r="AX389" s="7" t="s">
        <v>63</v>
      </c>
      <c r="AY389" s="7"/>
      <c r="AZ389" s="7"/>
      <c r="BA389" s="7"/>
      <c r="BB389" s="7"/>
      <c r="BC389" s="7"/>
    </row>
    <row r="390" spans="1:55" x14ac:dyDescent="0.2">
      <c r="A390" s="7" t="s">
        <v>1109</v>
      </c>
      <c r="B390" s="8">
        <v>1</v>
      </c>
      <c r="C390" s="7" t="s">
        <v>1117</v>
      </c>
      <c r="D390" s="8">
        <v>6</v>
      </c>
      <c r="E390" s="7" t="s">
        <v>317</v>
      </c>
      <c r="F390" s="7" t="s">
        <v>188</v>
      </c>
      <c r="G390" s="7" t="s">
        <v>324</v>
      </c>
      <c r="H390" s="7" t="s">
        <v>1118</v>
      </c>
      <c r="I390" s="7" t="s">
        <v>78</v>
      </c>
      <c r="J390" s="9">
        <v>3</v>
      </c>
      <c r="K390" s="10">
        <v>1600</v>
      </c>
      <c r="L390" s="9">
        <f t="shared" si="72"/>
        <v>25</v>
      </c>
      <c r="M390" s="9">
        <v>25</v>
      </c>
      <c r="N390" s="10">
        <v>0</v>
      </c>
      <c r="O390" s="10">
        <v>1600</v>
      </c>
      <c r="P390" s="11">
        <f t="shared" si="73"/>
        <v>0</v>
      </c>
      <c r="Q390" s="7" t="s">
        <v>78</v>
      </c>
      <c r="R390" s="9"/>
      <c r="S390" s="9">
        <f t="shared" si="74"/>
        <v>0</v>
      </c>
      <c r="T390" s="11">
        <f t="shared" si="75"/>
        <v>0</v>
      </c>
      <c r="U390" s="7" t="s">
        <v>63</v>
      </c>
      <c r="V390" s="8">
        <v>4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f t="shared" si="76"/>
        <v>0</v>
      </c>
      <c r="AC390" s="9">
        <f t="shared" si="77"/>
        <v>0</v>
      </c>
      <c r="AD390" s="9">
        <f t="shared" si="78"/>
        <v>11.258695652173913</v>
      </c>
      <c r="AE390" s="9">
        <f t="shared" si="79"/>
        <v>8.0431683168316841</v>
      </c>
      <c r="AF390" s="9">
        <f t="shared" si="80"/>
        <v>8.0634066587395932</v>
      </c>
      <c r="AG390" s="11">
        <f t="shared" si="81"/>
        <v>-100</v>
      </c>
      <c r="AH390" s="11">
        <f t="shared" si="82"/>
        <v>-100</v>
      </c>
      <c r="AI390" s="11">
        <f t="shared" si="83"/>
        <v>-100</v>
      </c>
      <c r="AJ390" s="8">
        <v>7</v>
      </c>
      <c r="AK390" s="7"/>
      <c r="AL390" s="8"/>
      <c r="AM390" s="7" t="s">
        <v>65</v>
      </c>
      <c r="AN390" s="7"/>
      <c r="AO390" s="9">
        <v>8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7" t="s">
        <v>81</v>
      </c>
      <c r="AV390" s="9">
        <v>0</v>
      </c>
      <c r="AW390" s="7"/>
      <c r="AX390" s="7" t="s">
        <v>63</v>
      </c>
      <c r="AY390" s="7"/>
      <c r="AZ390" s="7"/>
      <c r="BA390" s="7"/>
      <c r="BB390" s="7"/>
      <c r="BC390" s="7"/>
    </row>
    <row r="391" spans="1:55" x14ac:dyDescent="0.2">
      <c r="A391" s="7" t="s">
        <v>1109</v>
      </c>
      <c r="B391" s="8">
        <v>1</v>
      </c>
      <c r="C391" s="7" t="s">
        <v>1119</v>
      </c>
      <c r="D391" s="8">
        <v>7</v>
      </c>
      <c r="E391" s="7" t="s">
        <v>57</v>
      </c>
      <c r="F391" s="7" t="s">
        <v>148</v>
      </c>
      <c r="G391" s="7" t="s">
        <v>179</v>
      </c>
      <c r="H391" s="7" t="s">
        <v>150</v>
      </c>
      <c r="I391" s="7" t="s">
        <v>78</v>
      </c>
      <c r="J391" s="9">
        <v>3</v>
      </c>
      <c r="K391" s="10">
        <v>1600</v>
      </c>
      <c r="L391" s="9">
        <f t="shared" si="72"/>
        <v>25</v>
      </c>
      <c r="M391" s="9">
        <v>25</v>
      </c>
      <c r="N391" s="10">
        <v>0</v>
      </c>
      <c r="O391" s="10">
        <v>1600</v>
      </c>
      <c r="P391" s="11">
        <f t="shared" si="73"/>
        <v>0</v>
      </c>
      <c r="Q391" s="7" t="s">
        <v>78</v>
      </c>
      <c r="R391" s="9"/>
      <c r="S391" s="9">
        <f t="shared" si="74"/>
        <v>0</v>
      </c>
      <c r="T391" s="11">
        <f t="shared" si="75"/>
        <v>0</v>
      </c>
      <c r="U391" s="7" t="s">
        <v>63</v>
      </c>
      <c r="V391" s="8">
        <v>1</v>
      </c>
      <c r="W391" s="9">
        <v>1424</v>
      </c>
      <c r="X391" s="9">
        <v>774</v>
      </c>
      <c r="Y391" s="9">
        <v>522</v>
      </c>
      <c r="Z391" s="9">
        <v>2720</v>
      </c>
      <c r="AA391" s="9">
        <v>52.2</v>
      </c>
      <c r="AB391" s="9">
        <f t="shared" si="76"/>
        <v>52.2</v>
      </c>
      <c r="AC391" s="9">
        <f t="shared" si="77"/>
        <v>32.625</v>
      </c>
      <c r="AD391" s="9">
        <f t="shared" si="78"/>
        <v>11.258695652173913</v>
      </c>
      <c r="AE391" s="9">
        <f t="shared" si="79"/>
        <v>8.0431683168316841</v>
      </c>
      <c r="AF391" s="9">
        <f t="shared" si="80"/>
        <v>8.0634066587395932</v>
      </c>
      <c r="AG391" s="11">
        <f t="shared" si="81"/>
        <v>189.776018536397</v>
      </c>
      <c r="AH391" s="11">
        <f t="shared" si="82"/>
        <v>305.62373824412822</v>
      </c>
      <c r="AI391" s="11">
        <f t="shared" si="83"/>
        <v>304.60566334750223</v>
      </c>
      <c r="AJ391" s="8">
        <v>7</v>
      </c>
      <c r="AK391" s="7"/>
      <c r="AL391" s="8"/>
      <c r="AM391" s="7" t="s">
        <v>65</v>
      </c>
      <c r="AN391" s="7"/>
      <c r="AO391" s="9">
        <v>8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7" t="s">
        <v>81</v>
      </c>
      <c r="AV391" s="9">
        <v>0</v>
      </c>
      <c r="AW391" s="7"/>
      <c r="AX391" s="7" t="s">
        <v>63</v>
      </c>
      <c r="AY391" s="7"/>
      <c r="AZ391" s="7"/>
      <c r="BA391" s="7"/>
      <c r="BB391" s="7"/>
      <c r="BC391" s="7"/>
    </row>
    <row r="392" spans="1:55" x14ac:dyDescent="0.2">
      <c r="A392" s="19" t="s">
        <v>1109</v>
      </c>
      <c r="B392" s="20">
        <v>2</v>
      </c>
      <c r="C392" s="19" t="s">
        <v>1120</v>
      </c>
      <c r="D392" s="20">
        <v>1</v>
      </c>
      <c r="E392" s="19" t="s">
        <v>193</v>
      </c>
      <c r="F392" s="19" t="s">
        <v>112</v>
      </c>
      <c r="G392" s="19" t="s">
        <v>183</v>
      </c>
      <c r="H392" s="19" t="s">
        <v>445</v>
      </c>
      <c r="I392" s="19" t="s">
        <v>78</v>
      </c>
      <c r="J392" s="21">
        <v>3</v>
      </c>
      <c r="K392" s="22">
        <v>1600</v>
      </c>
      <c r="L392" s="21">
        <f t="shared" si="72"/>
        <v>25</v>
      </c>
      <c r="M392" s="21">
        <v>25</v>
      </c>
      <c r="N392" s="22">
        <v>0</v>
      </c>
      <c r="O392" s="22">
        <v>1600</v>
      </c>
      <c r="P392" s="23">
        <f t="shared" si="73"/>
        <v>0</v>
      </c>
      <c r="Q392" s="19" t="s">
        <v>78</v>
      </c>
      <c r="R392" s="21"/>
      <c r="S392" s="21">
        <f t="shared" si="74"/>
        <v>0</v>
      </c>
      <c r="T392" s="23">
        <f t="shared" si="75"/>
        <v>0</v>
      </c>
      <c r="U392" s="19" t="s">
        <v>63</v>
      </c>
      <c r="V392" s="20">
        <v>3</v>
      </c>
      <c r="W392" s="21">
        <v>0</v>
      </c>
      <c r="X392" s="21">
        <v>0</v>
      </c>
      <c r="Y392" s="21">
        <v>408</v>
      </c>
      <c r="Z392" s="21">
        <v>408</v>
      </c>
      <c r="AA392" s="21">
        <v>9.08</v>
      </c>
      <c r="AB392" s="21">
        <f t="shared" si="76"/>
        <v>9.08</v>
      </c>
      <c r="AC392" s="21">
        <f t="shared" si="77"/>
        <v>5.6750000000000007</v>
      </c>
      <c r="AD392" s="21">
        <f t="shared" si="78"/>
        <v>13.145054945054946</v>
      </c>
      <c r="AE392" s="21">
        <f t="shared" si="79"/>
        <v>8.0431683168316841</v>
      </c>
      <c r="AF392" s="21">
        <f t="shared" si="80"/>
        <v>8.0634066587395932</v>
      </c>
      <c r="AG392" s="23">
        <f t="shared" si="81"/>
        <v>-56.827871593379029</v>
      </c>
      <c r="AH392" s="23">
        <f t="shared" si="82"/>
        <v>-29.443227140676548</v>
      </c>
      <c r="AI392" s="23">
        <f t="shared" si="83"/>
        <v>-29.620317563308024</v>
      </c>
      <c r="AJ392" s="20">
        <v>7</v>
      </c>
      <c r="AK392" s="19"/>
      <c r="AL392" s="20"/>
      <c r="AM392" s="19" t="s">
        <v>65</v>
      </c>
      <c r="AN392" s="19"/>
      <c r="AO392" s="21">
        <v>8</v>
      </c>
      <c r="AP392" s="20">
        <v>0</v>
      </c>
      <c r="AQ392" s="20">
        <v>0</v>
      </c>
      <c r="AR392" s="20">
        <v>0</v>
      </c>
      <c r="AS392" s="20">
        <v>0</v>
      </c>
      <c r="AT392" s="20">
        <v>0</v>
      </c>
      <c r="AU392" s="19" t="s">
        <v>81</v>
      </c>
      <c r="AV392" s="21">
        <v>0</v>
      </c>
      <c r="AW392" s="19"/>
      <c r="AX392" s="19" t="s">
        <v>63</v>
      </c>
      <c r="AY392" s="19"/>
      <c r="AZ392" s="19"/>
      <c r="BA392" s="19"/>
      <c r="BB392" s="19"/>
      <c r="BC392" s="19"/>
    </row>
    <row r="393" spans="1:55" x14ac:dyDescent="0.2">
      <c r="A393" s="7" t="s">
        <v>1109</v>
      </c>
      <c r="B393" s="8">
        <v>2</v>
      </c>
      <c r="C393" s="7" t="s">
        <v>1121</v>
      </c>
      <c r="D393" s="8">
        <v>2</v>
      </c>
      <c r="E393" s="7" t="s">
        <v>119</v>
      </c>
      <c r="F393" s="7" t="s">
        <v>904</v>
      </c>
      <c r="G393" s="7" t="s">
        <v>1122</v>
      </c>
      <c r="H393" s="7" t="s">
        <v>378</v>
      </c>
      <c r="I393" s="7" t="s">
        <v>79</v>
      </c>
      <c r="J393" s="9">
        <v>2.5</v>
      </c>
      <c r="K393" s="10">
        <v>1700</v>
      </c>
      <c r="L393" s="9">
        <f t="shared" si="72"/>
        <v>28.571428571428569</v>
      </c>
      <c r="M393" s="9">
        <v>28.57</v>
      </c>
      <c r="N393" s="10">
        <v>0</v>
      </c>
      <c r="O393" s="10">
        <v>1700</v>
      </c>
      <c r="P393" s="11">
        <f t="shared" si="73"/>
        <v>0</v>
      </c>
      <c r="Q393" s="7" t="s">
        <v>79</v>
      </c>
      <c r="R393" s="9"/>
      <c r="S393" s="9">
        <f t="shared" si="74"/>
        <v>0</v>
      </c>
      <c r="T393" s="11">
        <f t="shared" si="75"/>
        <v>0</v>
      </c>
      <c r="U393" s="7" t="s">
        <v>63</v>
      </c>
      <c r="V393" s="8">
        <v>4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f t="shared" si="76"/>
        <v>0</v>
      </c>
      <c r="AC393" s="9">
        <f t="shared" si="77"/>
        <v>0</v>
      </c>
      <c r="AD393" s="9">
        <f t="shared" si="78"/>
        <v>13.145054945054946</v>
      </c>
      <c r="AE393" s="9">
        <f t="shared" si="79"/>
        <v>8.0431683168316841</v>
      </c>
      <c r="AF393" s="9">
        <f t="shared" si="80"/>
        <v>8.0634066587395932</v>
      </c>
      <c r="AG393" s="11">
        <f t="shared" si="81"/>
        <v>-100</v>
      </c>
      <c r="AH393" s="11">
        <f t="shared" si="82"/>
        <v>-100</v>
      </c>
      <c r="AI393" s="11">
        <f t="shared" si="83"/>
        <v>-100</v>
      </c>
      <c r="AJ393" s="8">
        <v>7</v>
      </c>
      <c r="AK393" s="7"/>
      <c r="AL393" s="8"/>
      <c r="AM393" s="7" t="s">
        <v>65</v>
      </c>
      <c r="AN393" s="7"/>
      <c r="AO393" s="9">
        <v>8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7" t="s">
        <v>81</v>
      </c>
      <c r="AV393" s="9">
        <v>0</v>
      </c>
      <c r="AW393" s="7"/>
      <c r="AX393" s="7" t="s">
        <v>63</v>
      </c>
      <c r="AY393" s="7"/>
      <c r="AZ393" s="7"/>
      <c r="BA393" s="7"/>
      <c r="BB393" s="7"/>
      <c r="BC393" s="7"/>
    </row>
    <row r="394" spans="1:55" x14ac:dyDescent="0.2">
      <c r="A394" s="7" t="s">
        <v>1109</v>
      </c>
      <c r="B394" s="8">
        <v>2</v>
      </c>
      <c r="C394" s="7" t="s">
        <v>1123</v>
      </c>
      <c r="D394" s="8">
        <v>3</v>
      </c>
      <c r="E394" s="7" t="s">
        <v>57</v>
      </c>
      <c r="F394" s="7" t="s">
        <v>356</v>
      </c>
      <c r="G394" s="7" t="s">
        <v>748</v>
      </c>
      <c r="H394" s="7" t="s">
        <v>1124</v>
      </c>
      <c r="I394" s="7" t="s">
        <v>107</v>
      </c>
      <c r="J394" s="9">
        <v>8</v>
      </c>
      <c r="K394" s="10">
        <v>1000</v>
      </c>
      <c r="L394" s="9">
        <f t="shared" si="72"/>
        <v>11.111111111111111</v>
      </c>
      <c r="M394" s="9">
        <v>11.11</v>
      </c>
      <c r="N394" s="10">
        <v>0</v>
      </c>
      <c r="O394" s="10">
        <v>1000</v>
      </c>
      <c r="P394" s="11">
        <f t="shared" si="73"/>
        <v>0</v>
      </c>
      <c r="Q394" s="7" t="s">
        <v>107</v>
      </c>
      <c r="R394" s="9"/>
      <c r="S394" s="9">
        <f t="shared" si="74"/>
        <v>0</v>
      </c>
      <c r="T394" s="11">
        <f t="shared" si="75"/>
        <v>0</v>
      </c>
      <c r="U394" s="7" t="s">
        <v>63</v>
      </c>
      <c r="V394" s="8">
        <v>5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f t="shared" si="76"/>
        <v>0</v>
      </c>
      <c r="AC394" s="9">
        <f t="shared" si="77"/>
        <v>0</v>
      </c>
      <c r="AD394" s="9">
        <f t="shared" si="78"/>
        <v>13.145054945054946</v>
      </c>
      <c r="AE394" s="9">
        <f t="shared" si="79"/>
        <v>8.0431683168316841</v>
      </c>
      <c r="AF394" s="9">
        <f t="shared" si="80"/>
        <v>8.0634066587395932</v>
      </c>
      <c r="AG394" s="11">
        <f t="shared" si="81"/>
        <v>-100</v>
      </c>
      <c r="AH394" s="11">
        <f t="shared" si="82"/>
        <v>-100</v>
      </c>
      <c r="AI394" s="11">
        <f t="shared" si="83"/>
        <v>-100</v>
      </c>
      <c r="AJ394" s="8">
        <v>7</v>
      </c>
      <c r="AK394" s="7"/>
      <c r="AL394" s="8"/>
      <c r="AM394" s="7" t="s">
        <v>65</v>
      </c>
      <c r="AN394" s="7"/>
      <c r="AO394" s="9">
        <v>8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7" t="s">
        <v>81</v>
      </c>
      <c r="AV394" s="9">
        <v>0</v>
      </c>
      <c r="AW394" s="7"/>
      <c r="AX394" s="7" t="s">
        <v>63</v>
      </c>
      <c r="AY394" s="7"/>
      <c r="AZ394" s="7"/>
      <c r="BA394" s="7"/>
      <c r="BB394" s="7"/>
      <c r="BC394" s="7"/>
    </row>
    <row r="395" spans="1:55" x14ac:dyDescent="0.2">
      <c r="A395" s="7" t="s">
        <v>1109</v>
      </c>
      <c r="B395" s="8">
        <v>2</v>
      </c>
      <c r="C395" s="7" t="s">
        <v>1125</v>
      </c>
      <c r="D395" s="8">
        <v>4</v>
      </c>
      <c r="E395" s="7" t="s">
        <v>198</v>
      </c>
      <c r="F395" s="7" t="s">
        <v>791</v>
      </c>
      <c r="G395" s="7" t="s">
        <v>363</v>
      </c>
      <c r="H395" s="7" t="s">
        <v>1126</v>
      </c>
      <c r="I395" s="7" t="s">
        <v>122</v>
      </c>
      <c r="J395" s="9">
        <v>4</v>
      </c>
      <c r="K395" s="10">
        <v>1400</v>
      </c>
      <c r="L395" s="9">
        <f t="shared" si="72"/>
        <v>20</v>
      </c>
      <c r="M395" s="9">
        <v>20</v>
      </c>
      <c r="N395" s="10">
        <v>0</v>
      </c>
      <c r="O395" s="10">
        <v>1400</v>
      </c>
      <c r="P395" s="11">
        <f t="shared" si="73"/>
        <v>0</v>
      </c>
      <c r="Q395" s="7" t="s">
        <v>122</v>
      </c>
      <c r="R395" s="9"/>
      <c r="S395" s="9">
        <f t="shared" si="74"/>
        <v>0</v>
      </c>
      <c r="T395" s="11">
        <f t="shared" si="75"/>
        <v>0</v>
      </c>
      <c r="U395" s="7" t="s">
        <v>63</v>
      </c>
      <c r="V395" s="8">
        <v>6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f t="shared" si="76"/>
        <v>0</v>
      </c>
      <c r="AC395" s="9">
        <f t="shared" si="77"/>
        <v>0</v>
      </c>
      <c r="AD395" s="9">
        <f t="shared" si="78"/>
        <v>13.145054945054946</v>
      </c>
      <c r="AE395" s="9">
        <f t="shared" si="79"/>
        <v>8.0431683168316841</v>
      </c>
      <c r="AF395" s="9">
        <f t="shared" si="80"/>
        <v>8.0634066587395932</v>
      </c>
      <c r="AG395" s="11">
        <f t="shared" si="81"/>
        <v>-100</v>
      </c>
      <c r="AH395" s="11">
        <f t="shared" si="82"/>
        <v>-100</v>
      </c>
      <c r="AI395" s="11">
        <f t="shared" si="83"/>
        <v>-100</v>
      </c>
      <c r="AJ395" s="8">
        <v>7</v>
      </c>
      <c r="AK395" s="7"/>
      <c r="AL395" s="8"/>
      <c r="AM395" s="7" t="s">
        <v>65</v>
      </c>
      <c r="AN395" s="7"/>
      <c r="AO395" s="9">
        <v>8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7" t="s">
        <v>81</v>
      </c>
      <c r="AV395" s="9">
        <v>0</v>
      </c>
      <c r="AW395" s="7"/>
      <c r="AX395" s="7" t="s">
        <v>63</v>
      </c>
      <c r="AY395" s="7"/>
      <c r="AZ395" s="7"/>
      <c r="BA395" s="7"/>
      <c r="BB395" s="7"/>
      <c r="BC395" s="7"/>
    </row>
    <row r="396" spans="1:55" x14ac:dyDescent="0.2">
      <c r="A396" s="7" t="s">
        <v>1109</v>
      </c>
      <c r="B396" s="8">
        <v>2</v>
      </c>
      <c r="C396" s="7" t="s">
        <v>1127</v>
      </c>
      <c r="D396" s="8">
        <v>5</v>
      </c>
      <c r="E396" s="7" t="s">
        <v>111</v>
      </c>
      <c r="F396" s="7" t="s">
        <v>1128</v>
      </c>
      <c r="G396" s="7" t="s">
        <v>684</v>
      </c>
      <c r="H396" s="7" t="s">
        <v>105</v>
      </c>
      <c r="I396" s="7" t="s">
        <v>156</v>
      </c>
      <c r="J396" s="9">
        <v>4.5</v>
      </c>
      <c r="K396" s="10">
        <v>1300</v>
      </c>
      <c r="L396" s="9">
        <f t="shared" si="72"/>
        <v>18.181818181818183</v>
      </c>
      <c r="M396" s="9">
        <v>18.18</v>
      </c>
      <c r="N396" s="10">
        <v>0</v>
      </c>
      <c r="O396" s="10">
        <v>1300</v>
      </c>
      <c r="P396" s="11">
        <f t="shared" si="73"/>
        <v>0</v>
      </c>
      <c r="Q396" s="7" t="s">
        <v>156</v>
      </c>
      <c r="R396" s="9"/>
      <c r="S396" s="9">
        <f t="shared" si="74"/>
        <v>0</v>
      </c>
      <c r="T396" s="11">
        <f t="shared" si="75"/>
        <v>0</v>
      </c>
      <c r="U396" s="7" t="s">
        <v>63</v>
      </c>
      <c r="V396" s="8">
        <v>7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f t="shared" si="76"/>
        <v>0</v>
      </c>
      <c r="AC396" s="9">
        <f t="shared" si="77"/>
        <v>0</v>
      </c>
      <c r="AD396" s="9">
        <f t="shared" si="78"/>
        <v>13.145054945054946</v>
      </c>
      <c r="AE396" s="9">
        <f t="shared" si="79"/>
        <v>8.0431683168316841</v>
      </c>
      <c r="AF396" s="9">
        <f t="shared" si="80"/>
        <v>8.0634066587395932</v>
      </c>
      <c r="AG396" s="11">
        <f t="shared" si="81"/>
        <v>-100</v>
      </c>
      <c r="AH396" s="11">
        <f t="shared" si="82"/>
        <v>-100</v>
      </c>
      <c r="AI396" s="11">
        <f t="shared" si="83"/>
        <v>-100</v>
      </c>
      <c r="AJ396" s="8">
        <v>7</v>
      </c>
      <c r="AK396" s="7"/>
      <c r="AL396" s="8"/>
      <c r="AM396" s="7" t="s">
        <v>65</v>
      </c>
      <c r="AN396" s="7"/>
      <c r="AO396" s="9">
        <v>8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7" t="s">
        <v>81</v>
      </c>
      <c r="AV396" s="9">
        <v>0</v>
      </c>
      <c r="AW396" s="7"/>
      <c r="AX396" s="7" t="s">
        <v>63</v>
      </c>
      <c r="AY396" s="7"/>
      <c r="AZ396" s="7"/>
      <c r="BA396" s="7"/>
      <c r="BB396" s="7"/>
      <c r="BC396" s="7"/>
    </row>
    <row r="397" spans="1:55" x14ac:dyDescent="0.2">
      <c r="A397" s="7" t="s">
        <v>1109</v>
      </c>
      <c r="B397" s="8">
        <v>2</v>
      </c>
      <c r="C397" s="7" t="s">
        <v>1129</v>
      </c>
      <c r="D397" s="8">
        <v>6</v>
      </c>
      <c r="E397" s="7" t="s">
        <v>205</v>
      </c>
      <c r="F397" s="7" t="s">
        <v>588</v>
      </c>
      <c r="G397" s="7" t="s">
        <v>178</v>
      </c>
      <c r="H397" s="7" t="s">
        <v>96</v>
      </c>
      <c r="I397" s="7" t="s">
        <v>172</v>
      </c>
      <c r="J397" s="9">
        <v>12</v>
      </c>
      <c r="K397" s="10">
        <v>800</v>
      </c>
      <c r="L397" s="9">
        <f t="shared" si="72"/>
        <v>7.6923076923076925</v>
      </c>
      <c r="M397" s="9">
        <v>7.69</v>
      </c>
      <c r="N397" s="10">
        <v>0</v>
      </c>
      <c r="O397" s="10">
        <v>800</v>
      </c>
      <c r="P397" s="11">
        <f t="shared" si="73"/>
        <v>0</v>
      </c>
      <c r="Q397" s="7" t="s">
        <v>172</v>
      </c>
      <c r="R397" s="9"/>
      <c r="S397" s="9">
        <f t="shared" si="74"/>
        <v>0</v>
      </c>
      <c r="T397" s="11">
        <f t="shared" si="75"/>
        <v>0</v>
      </c>
      <c r="U397" s="7" t="s">
        <v>63</v>
      </c>
      <c r="V397" s="8">
        <v>2</v>
      </c>
      <c r="W397" s="9">
        <v>0</v>
      </c>
      <c r="X397" s="9">
        <v>1958</v>
      </c>
      <c r="Y397" s="9">
        <v>930</v>
      </c>
      <c r="Z397" s="9">
        <v>2888</v>
      </c>
      <c r="AA397" s="9">
        <v>43.88</v>
      </c>
      <c r="AB397" s="9">
        <f t="shared" si="76"/>
        <v>43.88</v>
      </c>
      <c r="AC397" s="9">
        <f t="shared" si="77"/>
        <v>54.85</v>
      </c>
      <c r="AD397" s="9">
        <f t="shared" si="78"/>
        <v>13.145054945054946</v>
      </c>
      <c r="AE397" s="9">
        <f t="shared" si="79"/>
        <v>8.0431683168316841</v>
      </c>
      <c r="AF397" s="9">
        <f t="shared" si="80"/>
        <v>8.0634066587395932</v>
      </c>
      <c r="AG397" s="11">
        <f t="shared" si="81"/>
        <v>317.26717940143783</v>
      </c>
      <c r="AH397" s="11">
        <f t="shared" si="82"/>
        <v>581.94519671081787</v>
      </c>
      <c r="AI397" s="11">
        <f t="shared" si="83"/>
        <v>580.23358267005369</v>
      </c>
      <c r="AJ397" s="8">
        <v>7</v>
      </c>
      <c r="AK397" s="7"/>
      <c r="AL397" s="8"/>
      <c r="AM397" s="7" t="s">
        <v>65</v>
      </c>
      <c r="AN397" s="7"/>
      <c r="AO397" s="9">
        <v>8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7" t="s">
        <v>81</v>
      </c>
      <c r="AV397" s="9">
        <v>0</v>
      </c>
      <c r="AW397" s="7"/>
      <c r="AX397" s="7" t="s">
        <v>63</v>
      </c>
      <c r="AY397" s="7"/>
      <c r="AZ397" s="7"/>
      <c r="BA397" s="7"/>
      <c r="BB397" s="7"/>
      <c r="BC397" s="7"/>
    </row>
    <row r="398" spans="1:55" x14ac:dyDescent="0.2">
      <c r="A398" s="7" t="s">
        <v>1109</v>
      </c>
      <c r="B398" s="8">
        <v>2</v>
      </c>
      <c r="C398" s="7" t="s">
        <v>1130</v>
      </c>
      <c r="D398" s="8">
        <v>7</v>
      </c>
      <c r="E398" s="7" t="s">
        <v>317</v>
      </c>
      <c r="F398" s="7" t="s">
        <v>518</v>
      </c>
      <c r="G398" s="7" t="s">
        <v>274</v>
      </c>
      <c r="H398" s="7" t="s">
        <v>1131</v>
      </c>
      <c r="I398" s="7" t="s">
        <v>62</v>
      </c>
      <c r="J398" s="9">
        <v>5</v>
      </c>
      <c r="K398" s="10">
        <v>1300</v>
      </c>
      <c r="L398" s="9">
        <f t="shared" si="72"/>
        <v>16.666666666666664</v>
      </c>
      <c r="M398" s="9">
        <v>16.670000000000002</v>
      </c>
      <c r="N398" s="10">
        <v>0</v>
      </c>
      <c r="O398" s="10">
        <v>1300</v>
      </c>
      <c r="P398" s="11">
        <f t="shared" si="73"/>
        <v>0</v>
      </c>
      <c r="Q398" s="7" t="s">
        <v>62</v>
      </c>
      <c r="R398" s="9"/>
      <c r="S398" s="9">
        <f t="shared" si="74"/>
        <v>0</v>
      </c>
      <c r="T398" s="11">
        <f t="shared" si="75"/>
        <v>0</v>
      </c>
      <c r="U398" s="7" t="s">
        <v>63</v>
      </c>
      <c r="V398" s="8">
        <v>1</v>
      </c>
      <c r="W398" s="9">
        <v>2762</v>
      </c>
      <c r="X398" s="9">
        <v>868</v>
      </c>
      <c r="Y398" s="9">
        <v>536</v>
      </c>
      <c r="Z398" s="9">
        <v>4166</v>
      </c>
      <c r="AA398" s="9">
        <v>66.66</v>
      </c>
      <c r="AB398" s="9">
        <f t="shared" si="76"/>
        <v>66.66</v>
      </c>
      <c r="AC398" s="9">
        <f t="shared" si="77"/>
        <v>51.276923076923076</v>
      </c>
      <c r="AD398" s="9">
        <f t="shared" si="78"/>
        <v>13.145054945054946</v>
      </c>
      <c r="AE398" s="9">
        <f t="shared" si="79"/>
        <v>8.0431683168316841</v>
      </c>
      <c r="AF398" s="9">
        <f t="shared" si="80"/>
        <v>8.0634066587395932</v>
      </c>
      <c r="AG398" s="11">
        <f t="shared" si="81"/>
        <v>290.08527002173548</v>
      </c>
      <c r="AH398" s="11">
        <f t="shared" si="82"/>
        <v>537.52144748254841</v>
      </c>
      <c r="AI398" s="11">
        <f t="shared" si="83"/>
        <v>535.92133259639252</v>
      </c>
      <c r="AJ398" s="8">
        <v>7</v>
      </c>
      <c r="AK398" s="7"/>
      <c r="AL398" s="8"/>
      <c r="AM398" s="7" t="s">
        <v>65</v>
      </c>
      <c r="AN398" s="7"/>
      <c r="AO398" s="9">
        <v>8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7" t="s">
        <v>81</v>
      </c>
      <c r="AV398" s="9">
        <v>0</v>
      </c>
      <c r="AW398" s="7"/>
      <c r="AX398" s="7" t="s">
        <v>63</v>
      </c>
      <c r="AY398" s="7"/>
      <c r="AZ398" s="7"/>
      <c r="BA398" s="7"/>
      <c r="BB398" s="7"/>
      <c r="BC398" s="7"/>
    </row>
    <row r="399" spans="1:55" x14ac:dyDescent="0.2">
      <c r="A399" s="14" t="s">
        <v>1109</v>
      </c>
      <c r="B399" s="15">
        <v>3</v>
      </c>
      <c r="C399" s="14" t="s">
        <v>1132</v>
      </c>
      <c r="D399" s="15">
        <v>1</v>
      </c>
      <c r="E399" s="14" t="s">
        <v>74</v>
      </c>
      <c r="F399" s="14" t="s">
        <v>248</v>
      </c>
      <c r="G399" s="14" t="s">
        <v>799</v>
      </c>
      <c r="H399" s="14" t="s">
        <v>298</v>
      </c>
      <c r="I399" s="14" t="s">
        <v>172</v>
      </c>
      <c r="J399" s="16">
        <v>12</v>
      </c>
      <c r="K399" s="17">
        <v>800</v>
      </c>
      <c r="L399" s="16">
        <f t="shared" si="72"/>
        <v>7.6923076923076925</v>
      </c>
      <c r="M399" s="16">
        <v>0</v>
      </c>
      <c r="N399" s="17">
        <v>-800</v>
      </c>
      <c r="O399" s="17">
        <v>0</v>
      </c>
      <c r="P399" s="18">
        <f t="shared" si="73"/>
        <v>0</v>
      </c>
      <c r="Q399" s="14"/>
      <c r="R399" s="16"/>
      <c r="S399" s="16">
        <f t="shared" si="74"/>
        <v>0</v>
      </c>
      <c r="T399" s="18">
        <f t="shared" si="75"/>
        <v>0</v>
      </c>
      <c r="U399" s="14" t="s">
        <v>63</v>
      </c>
      <c r="V399" s="15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f t="shared" si="76"/>
        <v>0</v>
      </c>
      <c r="AC399" s="16">
        <f t="shared" si="77"/>
        <v>0</v>
      </c>
      <c r="AD399" s="16">
        <f t="shared" si="78"/>
        <v>7.8216867469879521</v>
      </c>
      <c r="AE399" s="16">
        <f t="shared" si="79"/>
        <v>8.0431683168316841</v>
      </c>
      <c r="AF399" s="16">
        <f t="shared" si="80"/>
        <v>8.0634066587395932</v>
      </c>
      <c r="AG399" s="18">
        <f t="shared" si="81"/>
        <v>-100</v>
      </c>
      <c r="AH399" s="18">
        <f t="shared" si="82"/>
        <v>-100</v>
      </c>
      <c r="AI399" s="18">
        <f t="shared" si="83"/>
        <v>-100</v>
      </c>
      <c r="AJ399" s="15">
        <v>5</v>
      </c>
      <c r="AK399" s="14"/>
      <c r="AL399" s="15"/>
      <c r="AM399" s="14" t="s">
        <v>65</v>
      </c>
      <c r="AN399" s="14"/>
      <c r="AO399" s="16">
        <v>6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4"/>
      <c r="AV399" s="16">
        <v>0</v>
      </c>
      <c r="AW399" s="14"/>
      <c r="AX399" s="14" t="s">
        <v>63</v>
      </c>
      <c r="AY399" s="14"/>
      <c r="AZ399" s="14"/>
      <c r="BA399" s="14"/>
      <c r="BB399" s="14"/>
      <c r="BC399" s="14"/>
    </row>
    <row r="400" spans="1:55" x14ac:dyDescent="0.2">
      <c r="A400" s="14" t="s">
        <v>1109</v>
      </c>
      <c r="B400" s="15">
        <v>3</v>
      </c>
      <c r="C400" s="14" t="s">
        <v>1133</v>
      </c>
      <c r="D400" s="15">
        <v>2</v>
      </c>
      <c r="E400" s="14" t="s">
        <v>1134</v>
      </c>
      <c r="F400" s="14" t="s">
        <v>86</v>
      </c>
      <c r="G400" s="14" t="s">
        <v>961</v>
      </c>
      <c r="H400" s="14" t="s">
        <v>113</v>
      </c>
      <c r="I400" s="14" t="s">
        <v>207</v>
      </c>
      <c r="J400" s="16">
        <v>20</v>
      </c>
      <c r="K400" s="17">
        <v>700</v>
      </c>
      <c r="L400" s="16">
        <f t="shared" si="72"/>
        <v>4.7619047619047619</v>
      </c>
      <c r="M400" s="16">
        <v>0</v>
      </c>
      <c r="N400" s="17">
        <v>-700</v>
      </c>
      <c r="O400" s="17">
        <v>0</v>
      </c>
      <c r="P400" s="18">
        <f t="shared" si="73"/>
        <v>0</v>
      </c>
      <c r="Q400" s="14"/>
      <c r="R400" s="16"/>
      <c r="S400" s="16">
        <f t="shared" si="74"/>
        <v>0</v>
      </c>
      <c r="T400" s="18">
        <f t="shared" si="75"/>
        <v>0</v>
      </c>
      <c r="U400" s="14" t="s">
        <v>63</v>
      </c>
      <c r="V400" s="15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f t="shared" si="76"/>
        <v>0</v>
      </c>
      <c r="AC400" s="16">
        <f t="shared" si="77"/>
        <v>0</v>
      </c>
      <c r="AD400" s="16">
        <f t="shared" si="78"/>
        <v>7.8216867469879521</v>
      </c>
      <c r="AE400" s="16">
        <f t="shared" si="79"/>
        <v>8.0431683168316841</v>
      </c>
      <c r="AF400" s="16">
        <f t="shared" si="80"/>
        <v>8.0634066587395932</v>
      </c>
      <c r="AG400" s="18">
        <f t="shared" si="81"/>
        <v>-100</v>
      </c>
      <c r="AH400" s="18">
        <f t="shared" si="82"/>
        <v>-100</v>
      </c>
      <c r="AI400" s="18">
        <f t="shared" si="83"/>
        <v>-100</v>
      </c>
      <c r="AJ400" s="15">
        <v>5</v>
      </c>
      <c r="AK400" s="14"/>
      <c r="AL400" s="15"/>
      <c r="AM400" s="14" t="s">
        <v>65</v>
      </c>
      <c r="AN400" s="14"/>
      <c r="AO400" s="16">
        <v>6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4"/>
      <c r="AV400" s="16">
        <v>0</v>
      </c>
      <c r="AW400" s="14"/>
      <c r="AX400" s="14" t="s">
        <v>63</v>
      </c>
      <c r="AY400" s="14"/>
      <c r="AZ400" s="14"/>
      <c r="BA400" s="14"/>
      <c r="BB400" s="14"/>
      <c r="BC400" s="14"/>
    </row>
    <row r="401" spans="1:55" x14ac:dyDescent="0.2">
      <c r="A401" s="7" t="s">
        <v>1109</v>
      </c>
      <c r="B401" s="8">
        <v>3</v>
      </c>
      <c r="C401" s="7" t="s">
        <v>1135</v>
      </c>
      <c r="D401" s="8">
        <v>3</v>
      </c>
      <c r="E401" s="7" t="s">
        <v>94</v>
      </c>
      <c r="F401" s="7" t="s">
        <v>95</v>
      </c>
      <c r="G401" s="7" t="s">
        <v>799</v>
      </c>
      <c r="H401" s="7" t="s">
        <v>150</v>
      </c>
      <c r="I401" s="7" t="s">
        <v>79</v>
      </c>
      <c r="J401" s="9">
        <v>2.5</v>
      </c>
      <c r="K401" s="10">
        <v>1700</v>
      </c>
      <c r="L401" s="9">
        <f t="shared" si="72"/>
        <v>28.571428571428569</v>
      </c>
      <c r="M401" s="9">
        <v>31.68</v>
      </c>
      <c r="N401" s="10">
        <v>200</v>
      </c>
      <c r="O401" s="10">
        <v>1900</v>
      </c>
      <c r="P401" s="11">
        <f t="shared" si="73"/>
        <v>-10.526315789473683</v>
      </c>
      <c r="Q401" s="7" t="s">
        <v>98</v>
      </c>
      <c r="R401" s="9"/>
      <c r="S401" s="9">
        <f t="shared" si="74"/>
        <v>0</v>
      </c>
      <c r="T401" s="11">
        <f t="shared" si="75"/>
        <v>0</v>
      </c>
      <c r="U401" s="7" t="s">
        <v>63</v>
      </c>
      <c r="V401" s="8">
        <v>1</v>
      </c>
      <c r="W401" s="9">
        <v>444</v>
      </c>
      <c r="X401" s="9">
        <v>390</v>
      </c>
      <c r="Y401" s="9">
        <v>226</v>
      </c>
      <c r="Z401" s="9">
        <v>1060</v>
      </c>
      <c r="AA401" s="9">
        <v>35.6</v>
      </c>
      <c r="AB401" s="9">
        <f t="shared" si="76"/>
        <v>31.852631578947371</v>
      </c>
      <c r="AC401" s="9">
        <f t="shared" si="77"/>
        <v>18.736842105263161</v>
      </c>
      <c r="AD401" s="9">
        <f t="shared" si="78"/>
        <v>7.8216867469879521</v>
      </c>
      <c r="AE401" s="9">
        <f t="shared" si="79"/>
        <v>8.0431683168316841</v>
      </c>
      <c r="AF401" s="9">
        <f t="shared" si="80"/>
        <v>8.0634066587395932</v>
      </c>
      <c r="AG401" s="11">
        <f t="shared" si="81"/>
        <v>139.54989136427022</v>
      </c>
      <c r="AH401" s="11">
        <f t="shared" si="82"/>
        <v>132.95350000388731</v>
      </c>
      <c r="AI401" s="11">
        <f t="shared" si="83"/>
        <v>132.36881008543793</v>
      </c>
      <c r="AJ401" s="8">
        <v>5</v>
      </c>
      <c r="AK401" s="7"/>
      <c r="AL401" s="8"/>
      <c r="AM401" s="7" t="s">
        <v>65</v>
      </c>
      <c r="AN401" s="7"/>
      <c r="AO401" s="9">
        <v>6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7" t="s">
        <v>81</v>
      </c>
      <c r="AV401" s="9">
        <v>0</v>
      </c>
      <c r="AW401" s="7"/>
      <c r="AX401" s="7" t="s">
        <v>63</v>
      </c>
      <c r="AY401" s="7"/>
      <c r="AZ401" s="7"/>
      <c r="BA401" s="7"/>
      <c r="BB401" s="7"/>
      <c r="BC401" s="7"/>
    </row>
    <row r="402" spans="1:55" x14ac:dyDescent="0.2">
      <c r="A402" s="7" t="s">
        <v>1109</v>
      </c>
      <c r="B402" s="8">
        <v>3</v>
      </c>
      <c r="C402" s="7" t="s">
        <v>1136</v>
      </c>
      <c r="D402" s="8">
        <v>4</v>
      </c>
      <c r="E402" s="7" t="s">
        <v>133</v>
      </c>
      <c r="F402" s="7" t="s">
        <v>753</v>
      </c>
      <c r="G402" s="7" t="s">
        <v>563</v>
      </c>
      <c r="H402" s="7" t="s">
        <v>1137</v>
      </c>
      <c r="I402" s="7" t="s">
        <v>156</v>
      </c>
      <c r="J402" s="9">
        <v>4.5</v>
      </c>
      <c r="K402" s="10">
        <v>1300</v>
      </c>
      <c r="L402" s="9">
        <f t="shared" si="72"/>
        <v>18.181818181818183</v>
      </c>
      <c r="M402" s="9">
        <v>20.16</v>
      </c>
      <c r="N402" s="10">
        <v>200</v>
      </c>
      <c r="O402" s="10">
        <v>1500</v>
      </c>
      <c r="P402" s="11">
        <f t="shared" si="73"/>
        <v>-13.333333333333334</v>
      </c>
      <c r="Q402" s="7" t="s">
        <v>122</v>
      </c>
      <c r="R402" s="9"/>
      <c r="S402" s="9">
        <f t="shared" si="74"/>
        <v>0</v>
      </c>
      <c r="T402" s="11">
        <f t="shared" si="75"/>
        <v>0</v>
      </c>
      <c r="U402" s="7" t="s">
        <v>63</v>
      </c>
      <c r="V402" s="8">
        <v>3</v>
      </c>
      <c r="W402" s="9">
        <v>0</v>
      </c>
      <c r="X402" s="9">
        <v>0</v>
      </c>
      <c r="Y402" s="9">
        <v>306</v>
      </c>
      <c r="Z402" s="9">
        <v>306</v>
      </c>
      <c r="AA402" s="9">
        <v>8.06</v>
      </c>
      <c r="AB402" s="9">
        <f t="shared" si="76"/>
        <v>6.9853333333333341</v>
      </c>
      <c r="AC402" s="9">
        <f t="shared" si="77"/>
        <v>5.3733333333333331</v>
      </c>
      <c r="AD402" s="9">
        <f t="shared" si="78"/>
        <v>7.8216867469879521</v>
      </c>
      <c r="AE402" s="9">
        <f t="shared" si="79"/>
        <v>8.0431683168316841</v>
      </c>
      <c r="AF402" s="9">
        <f t="shared" si="80"/>
        <v>8.0634066587395932</v>
      </c>
      <c r="AG402" s="11">
        <f t="shared" si="81"/>
        <v>-31.302115424111733</v>
      </c>
      <c r="AH402" s="11">
        <f t="shared" si="82"/>
        <v>-33.193822114990077</v>
      </c>
      <c r="AI402" s="11">
        <f t="shared" si="83"/>
        <v>-33.361498920442031</v>
      </c>
      <c r="AJ402" s="8">
        <v>5</v>
      </c>
      <c r="AK402" s="7"/>
      <c r="AL402" s="8"/>
      <c r="AM402" s="7" t="s">
        <v>65</v>
      </c>
      <c r="AN402" s="7"/>
      <c r="AO402" s="9">
        <v>6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7" t="s">
        <v>81</v>
      </c>
      <c r="AV402" s="9">
        <v>0</v>
      </c>
      <c r="AW402" s="7"/>
      <c r="AX402" s="7" t="s">
        <v>63</v>
      </c>
      <c r="AY402" s="7"/>
      <c r="AZ402" s="7"/>
      <c r="BA402" s="7"/>
      <c r="BB402" s="7"/>
      <c r="BC402" s="7"/>
    </row>
    <row r="403" spans="1:55" x14ac:dyDescent="0.2">
      <c r="A403" s="7" t="s">
        <v>1109</v>
      </c>
      <c r="B403" s="8">
        <v>3</v>
      </c>
      <c r="C403" s="7" t="s">
        <v>1138</v>
      </c>
      <c r="D403" s="8">
        <v>5</v>
      </c>
      <c r="E403" s="7" t="s">
        <v>284</v>
      </c>
      <c r="F403" s="7" t="s">
        <v>901</v>
      </c>
      <c r="G403" s="7" t="s">
        <v>496</v>
      </c>
      <c r="H403" s="7" t="s">
        <v>1139</v>
      </c>
      <c r="I403" s="7" t="s">
        <v>61</v>
      </c>
      <c r="J403" s="9">
        <v>6</v>
      </c>
      <c r="K403" s="10">
        <v>1200</v>
      </c>
      <c r="L403" s="9">
        <f t="shared" si="72"/>
        <v>14.285714285714285</v>
      </c>
      <c r="M403" s="9">
        <v>15.84</v>
      </c>
      <c r="N403" s="10">
        <v>100</v>
      </c>
      <c r="O403" s="10">
        <v>1300</v>
      </c>
      <c r="P403" s="11">
        <f t="shared" si="73"/>
        <v>-7.6923076923076925</v>
      </c>
      <c r="Q403" s="7" t="s">
        <v>62</v>
      </c>
      <c r="R403" s="9"/>
      <c r="S403" s="9">
        <f t="shared" si="74"/>
        <v>0</v>
      </c>
      <c r="T403" s="11">
        <f t="shared" si="75"/>
        <v>0</v>
      </c>
      <c r="U403" s="7" t="s">
        <v>63</v>
      </c>
      <c r="V403" s="8">
        <v>5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f t="shared" si="76"/>
        <v>0</v>
      </c>
      <c r="AC403" s="9">
        <f t="shared" si="77"/>
        <v>0</v>
      </c>
      <c r="AD403" s="9">
        <f t="shared" si="78"/>
        <v>7.8216867469879521</v>
      </c>
      <c r="AE403" s="9">
        <f t="shared" si="79"/>
        <v>8.0431683168316841</v>
      </c>
      <c r="AF403" s="9">
        <f t="shared" si="80"/>
        <v>8.0634066587395932</v>
      </c>
      <c r="AG403" s="11">
        <f t="shared" si="81"/>
        <v>-100</v>
      </c>
      <c r="AH403" s="11">
        <f t="shared" si="82"/>
        <v>-100</v>
      </c>
      <c r="AI403" s="11">
        <f t="shared" si="83"/>
        <v>-100</v>
      </c>
      <c r="AJ403" s="8">
        <v>5</v>
      </c>
      <c r="AK403" s="7"/>
      <c r="AL403" s="8"/>
      <c r="AM403" s="7" t="s">
        <v>65</v>
      </c>
      <c r="AN403" s="7"/>
      <c r="AO403" s="9">
        <v>6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7" t="s">
        <v>81</v>
      </c>
      <c r="AV403" s="9">
        <v>0</v>
      </c>
      <c r="AW403" s="7"/>
      <c r="AX403" s="7" t="s">
        <v>63</v>
      </c>
      <c r="AY403" s="7"/>
      <c r="AZ403" s="7"/>
      <c r="BA403" s="7"/>
      <c r="BB403" s="7"/>
      <c r="BC403" s="7"/>
    </row>
    <row r="404" spans="1:55" x14ac:dyDescent="0.2">
      <c r="A404" s="7" t="s">
        <v>1109</v>
      </c>
      <c r="B404" s="8">
        <v>3</v>
      </c>
      <c r="C404" s="7" t="s">
        <v>1140</v>
      </c>
      <c r="D404" s="8">
        <v>6</v>
      </c>
      <c r="E404" s="7" t="s">
        <v>111</v>
      </c>
      <c r="F404" s="7" t="s">
        <v>112</v>
      </c>
      <c r="G404" s="7" t="s">
        <v>1047</v>
      </c>
      <c r="H404" s="7" t="s">
        <v>1048</v>
      </c>
      <c r="I404" s="7" t="s">
        <v>98</v>
      </c>
      <c r="J404" s="9">
        <v>2</v>
      </c>
      <c r="K404" s="10">
        <v>1900</v>
      </c>
      <c r="L404" s="9">
        <f t="shared" si="72"/>
        <v>33.333333333333329</v>
      </c>
      <c r="M404" s="9">
        <v>36.96</v>
      </c>
      <c r="N404" s="10">
        <v>200</v>
      </c>
      <c r="O404" s="10">
        <v>2100</v>
      </c>
      <c r="P404" s="11">
        <f t="shared" si="73"/>
        <v>-9.5238095238095237</v>
      </c>
      <c r="Q404" s="7" t="s">
        <v>145</v>
      </c>
      <c r="R404" s="9"/>
      <c r="S404" s="9">
        <f t="shared" si="74"/>
        <v>0</v>
      </c>
      <c r="T404" s="11">
        <f t="shared" si="75"/>
        <v>0</v>
      </c>
      <c r="U404" s="7" t="s">
        <v>63</v>
      </c>
      <c r="V404" s="8">
        <v>4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f t="shared" si="76"/>
        <v>0</v>
      </c>
      <c r="AC404" s="9">
        <f t="shared" si="77"/>
        <v>0</v>
      </c>
      <c r="AD404" s="9">
        <f t="shared" si="78"/>
        <v>7.8216867469879521</v>
      </c>
      <c r="AE404" s="9">
        <f t="shared" si="79"/>
        <v>8.0431683168316841</v>
      </c>
      <c r="AF404" s="9">
        <f t="shared" si="80"/>
        <v>8.0634066587395932</v>
      </c>
      <c r="AG404" s="11">
        <f t="shared" si="81"/>
        <v>-100</v>
      </c>
      <c r="AH404" s="11">
        <f t="shared" si="82"/>
        <v>-100</v>
      </c>
      <c r="AI404" s="11">
        <f t="shared" si="83"/>
        <v>-100</v>
      </c>
      <c r="AJ404" s="8">
        <v>5</v>
      </c>
      <c r="AK404" s="7"/>
      <c r="AL404" s="8"/>
      <c r="AM404" s="7" t="s">
        <v>65</v>
      </c>
      <c r="AN404" s="7"/>
      <c r="AO404" s="9">
        <v>6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7" t="s">
        <v>81</v>
      </c>
      <c r="AV404" s="9">
        <v>0</v>
      </c>
      <c r="AW404" s="7"/>
      <c r="AX404" s="7" t="s">
        <v>63</v>
      </c>
      <c r="AY404" s="7"/>
      <c r="AZ404" s="7"/>
      <c r="BA404" s="7"/>
      <c r="BB404" s="7"/>
      <c r="BC404" s="7"/>
    </row>
    <row r="405" spans="1:55" x14ac:dyDescent="0.2">
      <c r="A405" s="7" t="s">
        <v>1109</v>
      </c>
      <c r="B405" s="8">
        <v>3</v>
      </c>
      <c r="C405" s="7" t="s">
        <v>1141</v>
      </c>
      <c r="D405" s="8">
        <v>7</v>
      </c>
      <c r="E405" s="7" t="s">
        <v>193</v>
      </c>
      <c r="F405" s="7" t="s">
        <v>112</v>
      </c>
      <c r="G405" s="7" t="s">
        <v>496</v>
      </c>
      <c r="H405" s="7" t="s">
        <v>279</v>
      </c>
      <c r="I405" s="7" t="s">
        <v>122</v>
      </c>
      <c r="J405" s="9">
        <v>4</v>
      </c>
      <c r="K405" s="10">
        <v>1400</v>
      </c>
      <c r="L405" s="9">
        <f t="shared" si="72"/>
        <v>20</v>
      </c>
      <c r="M405" s="9">
        <v>22.18</v>
      </c>
      <c r="N405" s="10">
        <v>100</v>
      </c>
      <c r="O405" s="10">
        <v>1500</v>
      </c>
      <c r="P405" s="11">
        <f t="shared" si="73"/>
        <v>-6.666666666666667</v>
      </c>
      <c r="Q405" s="7" t="s">
        <v>115</v>
      </c>
      <c r="R405" s="9"/>
      <c r="S405" s="9">
        <f t="shared" si="74"/>
        <v>0</v>
      </c>
      <c r="T405" s="11">
        <f t="shared" si="75"/>
        <v>0</v>
      </c>
      <c r="U405" s="7" t="s">
        <v>63</v>
      </c>
      <c r="V405" s="8">
        <v>2</v>
      </c>
      <c r="W405" s="9">
        <v>0</v>
      </c>
      <c r="X405" s="9">
        <v>380</v>
      </c>
      <c r="Y405" s="9">
        <v>246</v>
      </c>
      <c r="Z405" s="9">
        <v>626</v>
      </c>
      <c r="AA405" s="9">
        <v>21.26</v>
      </c>
      <c r="AB405" s="9">
        <f t="shared" si="76"/>
        <v>19.84266666666667</v>
      </c>
      <c r="AC405" s="9">
        <f t="shared" si="77"/>
        <v>14.173333333333334</v>
      </c>
      <c r="AD405" s="9">
        <f t="shared" si="78"/>
        <v>7.8216867469879521</v>
      </c>
      <c r="AE405" s="9">
        <f t="shared" si="79"/>
        <v>8.0431683168316841</v>
      </c>
      <c r="AF405" s="9">
        <f t="shared" si="80"/>
        <v>8.0634066587395932</v>
      </c>
      <c r="AG405" s="11">
        <f t="shared" si="81"/>
        <v>81.205586362702803</v>
      </c>
      <c r="AH405" s="11">
        <f t="shared" si="82"/>
        <v>76.215799235150257</v>
      </c>
      <c r="AI405" s="11">
        <f t="shared" si="83"/>
        <v>75.77351525451644</v>
      </c>
      <c r="AJ405" s="8">
        <v>5</v>
      </c>
      <c r="AK405" s="7"/>
      <c r="AL405" s="8"/>
      <c r="AM405" s="7" t="s">
        <v>65</v>
      </c>
      <c r="AN405" s="7"/>
      <c r="AO405" s="9">
        <v>6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7" t="s">
        <v>81</v>
      </c>
      <c r="AV405" s="9">
        <v>0</v>
      </c>
      <c r="AW405" s="7"/>
      <c r="AX405" s="7" t="s">
        <v>63</v>
      </c>
      <c r="AY405" s="7"/>
      <c r="AZ405" s="7"/>
      <c r="BA405" s="7"/>
      <c r="BB405" s="7"/>
      <c r="BC405" s="7"/>
    </row>
    <row r="406" spans="1:55" x14ac:dyDescent="0.2">
      <c r="A406" s="19" t="s">
        <v>1109</v>
      </c>
      <c r="B406" s="20">
        <v>4</v>
      </c>
      <c r="C406" s="19" t="s">
        <v>1142</v>
      </c>
      <c r="D406" s="20">
        <v>1</v>
      </c>
      <c r="E406" s="19" t="s">
        <v>317</v>
      </c>
      <c r="F406" s="19" t="s">
        <v>95</v>
      </c>
      <c r="G406" s="19" t="s">
        <v>149</v>
      </c>
      <c r="H406" s="19" t="s">
        <v>150</v>
      </c>
      <c r="I406" s="19" t="s">
        <v>106</v>
      </c>
      <c r="J406" s="21">
        <v>10</v>
      </c>
      <c r="K406" s="22">
        <v>900</v>
      </c>
      <c r="L406" s="21">
        <f t="shared" si="72"/>
        <v>9.0909090909090917</v>
      </c>
      <c r="M406" s="21">
        <v>11.3</v>
      </c>
      <c r="N406" s="22">
        <v>300</v>
      </c>
      <c r="O406" s="22">
        <v>1200</v>
      </c>
      <c r="P406" s="23">
        <f t="shared" si="73"/>
        <v>-25</v>
      </c>
      <c r="Q406" s="19" t="s">
        <v>107</v>
      </c>
      <c r="R406" s="21"/>
      <c r="S406" s="21">
        <f t="shared" si="74"/>
        <v>0</v>
      </c>
      <c r="T406" s="23">
        <f t="shared" si="75"/>
        <v>0</v>
      </c>
      <c r="U406" s="19" t="s">
        <v>63</v>
      </c>
      <c r="V406" s="20">
        <v>2</v>
      </c>
      <c r="W406" s="21">
        <v>0</v>
      </c>
      <c r="X406" s="21">
        <v>1004</v>
      </c>
      <c r="Y406" s="21">
        <v>506</v>
      </c>
      <c r="Z406" s="21">
        <v>1510</v>
      </c>
      <c r="AA406" s="21">
        <v>30.1</v>
      </c>
      <c r="AB406" s="21">
        <f t="shared" si="76"/>
        <v>22.575000000000003</v>
      </c>
      <c r="AC406" s="21">
        <f t="shared" si="77"/>
        <v>25.083333333333336</v>
      </c>
      <c r="AD406" s="21">
        <f t="shared" si="78"/>
        <v>8.0577319587628864</v>
      </c>
      <c r="AE406" s="21">
        <f t="shared" si="79"/>
        <v>8.0431683168316841</v>
      </c>
      <c r="AF406" s="21">
        <f t="shared" si="80"/>
        <v>8.0634066587395932</v>
      </c>
      <c r="AG406" s="23">
        <f t="shared" si="81"/>
        <v>211.29520641419313</v>
      </c>
      <c r="AH406" s="23">
        <f t="shared" si="82"/>
        <v>211.85886388629015</v>
      </c>
      <c r="AI406" s="23">
        <f t="shared" si="83"/>
        <v>211.07612941915247</v>
      </c>
      <c r="AJ406" s="20">
        <v>7</v>
      </c>
      <c r="AK406" s="19"/>
      <c r="AL406" s="20"/>
      <c r="AM406" s="19" t="s">
        <v>65</v>
      </c>
      <c r="AN406" s="19"/>
      <c r="AO406" s="21">
        <v>8</v>
      </c>
      <c r="AP406" s="20">
        <v>0</v>
      </c>
      <c r="AQ406" s="20">
        <v>0</v>
      </c>
      <c r="AR406" s="20">
        <v>0</v>
      </c>
      <c r="AS406" s="20">
        <v>0</v>
      </c>
      <c r="AT406" s="20">
        <v>0</v>
      </c>
      <c r="AU406" s="19" t="s">
        <v>81</v>
      </c>
      <c r="AV406" s="21">
        <v>0</v>
      </c>
      <c r="AW406" s="19"/>
      <c r="AX406" s="19" t="s">
        <v>63</v>
      </c>
      <c r="AY406" s="19"/>
      <c r="AZ406" s="19"/>
      <c r="BA406" s="19"/>
      <c r="BB406" s="19"/>
      <c r="BC406" s="19"/>
    </row>
    <row r="407" spans="1:55" x14ac:dyDescent="0.2">
      <c r="A407" s="7" t="s">
        <v>1109</v>
      </c>
      <c r="B407" s="8">
        <v>4</v>
      </c>
      <c r="C407" s="7" t="s">
        <v>1143</v>
      </c>
      <c r="D407" s="8">
        <v>2</v>
      </c>
      <c r="E407" s="7" t="s">
        <v>771</v>
      </c>
      <c r="F407" s="7" t="s">
        <v>641</v>
      </c>
      <c r="G407" s="7" t="s">
        <v>144</v>
      </c>
      <c r="H407" s="7" t="s">
        <v>1144</v>
      </c>
      <c r="I407" s="7" t="s">
        <v>107</v>
      </c>
      <c r="J407" s="9">
        <v>8</v>
      </c>
      <c r="K407" s="10">
        <v>1000</v>
      </c>
      <c r="L407" s="9">
        <f t="shared" si="72"/>
        <v>11.111111111111111</v>
      </c>
      <c r="M407" s="9">
        <v>13.82</v>
      </c>
      <c r="N407" s="10">
        <v>200</v>
      </c>
      <c r="O407" s="10">
        <v>1200</v>
      </c>
      <c r="P407" s="11">
        <f t="shared" si="73"/>
        <v>-16.666666666666664</v>
      </c>
      <c r="Q407" s="7" t="s">
        <v>61</v>
      </c>
      <c r="R407" s="9"/>
      <c r="S407" s="9">
        <f t="shared" si="74"/>
        <v>0</v>
      </c>
      <c r="T407" s="11">
        <f t="shared" si="75"/>
        <v>0</v>
      </c>
      <c r="U407" s="7" t="s">
        <v>63</v>
      </c>
      <c r="V407" s="8">
        <v>5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f t="shared" si="76"/>
        <v>0</v>
      </c>
      <c r="AC407" s="9">
        <f t="shared" si="77"/>
        <v>0</v>
      </c>
      <c r="AD407" s="9">
        <f t="shared" si="78"/>
        <v>8.0577319587628864</v>
      </c>
      <c r="AE407" s="9">
        <f t="shared" si="79"/>
        <v>8.0431683168316841</v>
      </c>
      <c r="AF407" s="9">
        <f t="shared" si="80"/>
        <v>8.0634066587395932</v>
      </c>
      <c r="AG407" s="11">
        <f t="shared" si="81"/>
        <v>-100</v>
      </c>
      <c r="AH407" s="11">
        <f t="shared" si="82"/>
        <v>-100</v>
      </c>
      <c r="AI407" s="11">
        <f t="shared" si="83"/>
        <v>-100</v>
      </c>
      <c r="AJ407" s="8">
        <v>7</v>
      </c>
      <c r="AK407" s="7"/>
      <c r="AL407" s="8"/>
      <c r="AM407" s="7" t="s">
        <v>65</v>
      </c>
      <c r="AN407" s="7"/>
      <c r="AO407" s="9">
        <v>8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7" t="s">
        <v>81</v>
      </c>
      <c r="AV407" s="9">
        <v>0</v>
      </c>
      <c r="AW407" s="7"/>
      <c r="AX407" s="7" t="s">
        <v>63</v>
      </c>
      <c r="AY407" s="7"/>
      <c r="AZ407" s="7"/>
      <c r="BA407" s="7"/>
      <c r="BB407" s="7"/>
      <c r="BC407" s="7"/>
    </row>
    <row r="408" spans="1:55" x14ac:dyDescent="0.2">
      <c r="A408" s="14" t="s">
        <v>1109</v>
      </c>
      <c r="B408" s="15">
        <v>4</v>
      </c>
      <c r="C408" s="14" t="s">
        <v>1145</v>
      </c>
      <c r="D408" s="15">
        <v>3</v>
      </c>
      <c r="E408" s="14" t="s">
        <v>94</v>
      </c>
      <c r="F408" s="14" t="s">
        <v>95</v>
      </c>
      <c r="G408" s="14" t="s">
        <v>149</v>
      </c>
      <c r="H408" s="14" t="s">
        <v>1106</v>
      </c>
      <c r="I408" s="14" t="s">
        <v>78</v>
      </c>
      <c r="J408" s="16">
        <v>3</v>
      </c>
      <c r="K408" s="17">
        <v>1600</v>
      </c>
      <c r="L408" s="16">
        <f t="shared" si="72"/>
        <v>25</v>
      </c>
      <c r="M408" s="16">
        <v>0</v>
      </c>
      <c r="N408" s="17">
        <v>-1600</v>
      </c>
      <c r="O408" s="17">
        <v>0</v>
      </c>
      <c r="P408" s="18">
        <f t="shared" si="73"/>
        <v>0</v>
      </c>
      <c r="Q408" s="14"/>
      <c r="R408" s="16"/>
      <c r="S408" s="16">
        <f t="shared" si="74"/>
        <v>0</v>
      </c>
      <c r="T408" s="18">
        <f t="shared" si="75"/>
        <v>0</v>
      </c>
      <c r="U408" s="14" t="s">
        <v>63</v>
      </c>
      <c r="V408" s="15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f t="shared" si="76"/>
        <v>0</v>
      </c>
      <c r="AC408" s="16">
        <f t="shared" si="77"/>
        <v>0</v>
      </c>
      <c r="AD408" s="16">
        <f t="shared" si="78"/>
        <v>8.0577319587628864</v>
      </c>
      <c r="AE408" s="16">
        <f t="shared" si="79"/>
        <v>8.0431683168316841</v>
      </c>
      <c r="AF408" s="16">
        <f t="shared" si="80"/>
        <v>8.0634066587395932</v>
      </c>
      <c r="AG408" s="18">
        <f t="shared" si="81"/>
        <v>-100</v>
      </c>
      <c r="AH408" s="18">
        <f t="shared" si="82"/>
        <v>-100</v>
      </c>
      <c r="AI408" s="18">
        <f t="shared" si="83"/>
        <v>-100</v>
      </c>
      <c r="AJ408" s="15">
        <v>7</v>
      </c>
      <c r="AK408" s="14"/>
      <c r="AL408" s="15"/>
      <c r="AM408" s="14" t="s">
        <v>65</v>
      </c>
      <c r="AN408" s="14"/>
      <c r="AO408" s="16">
        <v>8</v>
      </c>
      <c r="AP408" s="15">
        <v>0</v>
      </c>
      <c r="AQ408" s="15">
        <v>0</v>
      </c>
      <c r="AR408" s="15">
        <v>0</v>
      </c>
      <c r="AS408" s="15">
        <v>0</v>
      </c>
      <c r="AT408" s="15">
        <v>0</v>
      </c>
      <c r="AU408" s="14"/>
      <c r="AV408" s="16">
        <v>0</v>
      </c>
      <c r="AW408" s="14"/>
      <c r="AX408" s="14" t="s">
        <v>63</v>
      </c>
      <c r="AY408" s="14"/>
      <c r="AZ408" s="14"/>
      <c r="BA408" s="14"/>
      <c r="BB408" s="14"/>
      <c r="BC408" s="14"/>
    </row>
    <row r="409" spans="1:55" x14ac:dyDescent="0.2">
      <c r="A409" s="7" t="s">
        <v>1109</v>
      </c>
      <c r="B409" s="8">
        <v>4</v>
      </c>
      <c r="C409" s="7" t="s">
        <v>1146</v>
      </c>
      <c r="D409" s="8">
        <v>4</v>
      </c>
      <c r="E409" s="7" t="s">
        <v>193</v>
      </c>
      <c r="F409" s="7" t="s">
        <v>1108</v>
      </c>
      <c r="G409" s="7" t="s">
        <v>140</v>
      </c>
      <c r="H409" s="7" t="s">
        <v>275</v>
      </c>
      <c r="I409" s="7" t="s">
        <v>156</v>
      </c>
      <c r="J409" s="9">
        <v>4.5</v>
      </c>
      <c r="K409" s="10">
        <v>1300</v>
      </c>
      <c r="L409" s="9">
        <f t="shared" si="72"/>
        <v>18.181818181818183</v>
      </c>
      <c r="M409" s="9">
        <v>22.61</v>
      </c>
      <c r="N409" s="10">
        <v>300</v>
      </c>
      <c r="O409" s="10">
        <v>1600</v>
      </c>
      <c r="P409" s="11">
        <f t="shared" si="73"/>
        <v>-18.75</v>
      </c>
      <c r="Q409" s="7" t="s">
        <v>115</v>
      </c>
      <c r="R409" s="9"/>
      <c r="S409" s="9">
        <f t="shared" si="74"/>
        <v>0</v>
      </c>
      <c r="T409" s="11">
        <f t="shared" si="75"/>
        <v>0</v>
      </c>
      <c r="U409" s="7" t="s">
        <v>63</v>
      </c>
      <c r="V409" s="8">
        <v>4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f t="shared" si="76"/>
        <v>0</v>
      </c>
      <c r="AC409" s="9">
        <f t="shared" si="77"/>
        <v>0</v>
      </c>
      <c r="AD409" s="9">
        <f t="shared" si="78"/>
        <v>8.0577319587628864</v>
      </c>
      <c r="AE409" s="9">
        <f t="shared" si="79"/>
        <v>8.0431683168316841</v>
      </c>
      <c r="AF409" s="9">
        <f t="shared" si="80"/>
        <v>8.0634066587395932</v>
      </c>
      <c r="AG409" s="11">
        <f t="shared" si="81"/>
        <v>-100</v>
      </c>
      <c r="AH409" s="11">
        <f t="shared" si="82"/>
        <v>-100</v>
      </c>
      <c r="AI409" s="11">
        <f t="shared" si="83"/>
        <v>-100</v>
      </c>
      <c r="AJ409" s="8">
        <v>7</v>
      </c>
      <c r="AK409" s="7"/>
      <c r="AL409" s="8"/>
      <c r="AM409" s="7" t="s">
        <v>65</v>
      </c>
      <c r="AN409" s="7"/>
      <c r="AO409" s="9">
        <v>8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7" t="s">
        <v>81</v>
      </c>
      <c r="AV409" s="9">
        <v>0</v>
      </c>
      <c r="AW409" s="7"/>
      <c r="AX409" s="7" t="s">
        <v>63</v>
      </c>
      <c r="AY409" s="7"/>
      <c r="AZ409" s="7"/>
      <c r="BA409" s="7"/>
      <c r="BB409" s="7"/>
      <c r="BC409" s="7"/>
    </row>
    <row r="410" spans="1:55" x14ac:dyDescent="0.2">
      <c r="A410" s="7" t="s">
        <v>1109</v>
      </c>
      <c r="B410" s="8">
        <v>4</v>
      </c>
      <c r="C410" s="7" t="s">
        <v>1147</v>
      </c>
      <c r="D410" s="8">
        <v>5</v>
      </c>
      <c r="E410" s="7" t="s">
        <v>205</v>
      </c>
      <c r="F410" s="7" t="s">
        <v>262</v>
      </c>
      <c r="G410" s="7" t="s">
        <v>357</v>
      </c>
      <c r="H410" s="7" t="s">
        <v>105</v>
      </c>
      <c r="I410" s="7" t="s">
        <v>107</v>
      </c>
      <c r="J410" s="9">
        <v>8</v>
      </c>
      <c r="K410" s="10">
        <v>1000</v>
      </c>
      <c r="L410" s="9">
        <f t="shared" si="72"/>
        <v>11.111111111111111</v>
      </c>
      <c r="M410" s="9">
        <v>13.82</v>
      </c>
      <c r="N410" s="10">
        <v>200</v>
      </c>
      <c r="O410" s="10">
        <v>1200</v>
      </c>
      <c r="P410" s="11">
        <f t="shared" si="73"/>
        <v>-16.666666666666664</v>
      </c>
      <c r="Q410" s="7" t="s">
        <v>61</v>
      </c>
      <c r="R410" s="9"/>
      <c r="S410" s="9">
        <f t="shared" si="74"/>
        <v>0</v>
      </c>
      <c r="T410" s="11">
        <f t="shared" si="75"/>
        <v>0</v>
      </c>
      <c r="U410" s="7" t="s">
        <v>63</v>
      </c>
      <c r="V410" s="8">
        <v>6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f t="shared" si="76"/>
        <v>0</v>
      </c>
      <c r="AC410" s="9">
        <f t="shared" si="77"/>
        <v>0</v>
      </c>
      <c r="AD410" s="9">
        <f t="shared" si="78"/>
        <v>8.0577319587628864</v>
      </c>
      <c r="AE410" s="9">
        <f t="shared" si="79"/>
        <v>8.0431683168316841</v>
      </c>
      <c r="AF410" s="9">
        <f t="shared" si="80"/>
        <v>8.0634066587395932</v>
      </c>
      <c r="AG410" s="11">
        <f t="shared" si="81"/>
        <v>-100</v>
      </c>
      <c r="AH410" s="11">
        <f t="shared" si="82"/>
        <v>-100</v>
      </c>
      <c r="AI410" s="11">
        <f t="shared" si="83"/>
        <v>-100</v>
      </c>
      <c r="AJ410" s="8">
        <v>7</v>
      </c>
      <c r="AK410" s="7"/>
      <c r="AL410" s="8"/>
      <c r="AM410" s="7" t="s">
        <v>65</v>
      </c>
      <c r="AN410" s="7"/>
      <c r="AO410" s="9">
        <v>8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7" t="s">
        <v>81</v>
      </c>
      <c r="AV410" s="9">
        <v>0</v>
      </c>
      <c r="AW410" s="7"/>
      <c r="AX410" s="7" t="s">
        <v>63</v>
      </c>
      <c r="AY410" s="7"/>
      <c r="AZ410" s="7"/>
      <c r="BA410" s="7"/>
      <c r="BB410" s="7"/>
      <c r="BC410" s="7"/>
    </row>
    <row r="411" spans="1:55" x14ac:dyDescent="0.2">
      <c r="A411" s="7" t="s">
        <v>1109</v>
      </c>
      <c r="B411" s="8">
        <v>4</v>
      </c>
      <c r="C411" s="7" t="s">
        <v>1148</v>
      </c>
      <c r="D411" s="8">
        <v>6</v>
      </c>
      <c r="E411" s="7" t="s">
        <v>124</v>
      </c>
      <c r="F411" s="7" t="s">
        <v>182</v>
      </c>
      <c r="G411" s="7" t="s">
        <v>184</v>
      </c>
      <c r="H411" s="7" t="s">
        <v>1106</v>
      </c>
      <c r="I411" s="7" t="s">
        <v>61</v>
      </c>
      <c r="J411" s="9">
        <v>6</v>
      </c>
      <c r="K411" s="10">
        <v>1200</v>
      </c>
      <c r="L411" s="9">
        <f t="shared" si="72"/>
        <v>14.285714285714285</v>
      </c>
      <c r="M411" s="9">
        <v>17.760000000000002</v>
      </c>
      <c r="N411" s="10">
        <v>100</v>
      </c>
      <c r="O411" s="10">
        <v>1300</v>
      </c>
      <c r="P411" s="11">
        <f t="shared" si="73"/>
        <v>-7.6923076923076925</v>
      </c>
      <c r="Q411" s="7" t="s">
        <v>156</v>
      </c>
      <c r="R411" s="9"/>
      <c r="S411" s="9">
        <f t="shared" si="74"/>
        <v>0</v>
      </c>
      <c r="T411" s="11">
        <f t="shared" si="75"/>
        <v>0</v>
      </c>
      <c r="U411" s="7" t="s">
        <v>63</v>
      </c>
      <c r="V411" s="8">
        <v>7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f t="shared" si="76"/>
        <v>0</v>
      </c>
      <c r="AC411" s="9">
        <f t="shared" si="77"/>
        <v>0</v>
      </c>
      <c r="AD411" s="9">
        <f t="shared" si="78"/>
        <v>8.0577319587628864</v>
      </c>
      <c r="AE411" s="9">
        <f t="shared" si="79"/>
        <v>8.0431683168316841</v>
      </c>
      <c r="AF411" s="9">
        <f t="shared" si="80"/>
        <v>8.0634066587395932</v>
      </c>
      <c r="AG411" s="11">
        <f t="shared" si="81"/>
        <v>-100</v>
      </c>
      <c r="AH411" s="11">
        <f t="shared" si="82"/>
        <v>-100</v>
      </c>
      <c r="AI411" s="11">
        <f t="shared" si="83"/>
        <v>-100</v>
      </c>
      <c r="AJ411" s="8">
        <v>7</v>
      </c>
      <c r="AK411" s="7"/>
      <c r="AL411" s="8"/>
      <c r="AM411" s="7" t="s">
        <v>65</v>
      </c>
      <c r="AN411" s="7"/>
      <c r="AO411" s="9">
        <v>8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7" t="s">
        <v>81</v>
      </c>
      <c r="AV411" s="9">
        <v>0</v>
      </c>
      <c r="AW411" s="7"/>
      <c r="AX411" s="7" t="s">
        <v>63</v>
      </c>
      <c r="AY411" s="7"/>
      <c r="AZ411" s="7"/>
      <c r="BA411" s="7"/>
      <c r="BB411" s="7"/>
      <c r="BC411" s="7"/>
    </row>
    <row r="412" spans="1:55" x14ac:dyDescent="0.2">
      <c r="A412" s="7" t="s">
        <v>1109</v>
      </c>
      <c r="B412" s="8">
        <v>4</v>
      </c>
      <c r="C412" s="7" t="s">
        <v>1149</v>
      </c>
      <c r="D412" s="8">
        <v>7</v>
      </c>
      <c r="E412" s="7" t="s">
        <v>57</v>
      </c>
      <c r="F412" s="7" t="s">
        <v>58</v>
      </c>
      <c r="G412" s="7" t="s">
        <v>735</v>
      </c>
      <c r="H412" s="7" t="s">
        <v>279</v>
      </c>
      <c r="I412" s="7" t="s">
        <v>62</v>
      </c>
      <c r="J412" s="9">
        <v>5</v>
      </c>
      <c r="K412" s="10">
        <v>1300</v>
      </c>
      <c r="L412" s="9">
        <f t="shared" si="72"/>
        <v>16.666666666666664</v>
      </c>
      <c r="M412" s="9">
        <v>20.72</v>
      </c>
      <c r="N412" s="10">
        <v>200</v>
      </c>
      <c r="O412" s="10">
        <v>1500</v>
      </c>
      <c r="P412" s="11">
        <f t="shared" si="73"/>
        <v>-13.333333333333334</v>
      </c>
      <c r="Q412" s="7" t="s">
        <v>122</v>
      </c>
      <c r="R412" s="9"/>
      <c r="S412" s="9">
        <f t="shared" si="74"/>
        <v>0</v>
      </c>
      <c r="T412" s="11">
        <f t="shared" si="75"/>
        <v>0</v>
      </c>
      <c r="U412" s="7" t="s">
        <v>63</v>
      </c>
      <c r="V412" s="8">
        <v>1</v>
      </c>
      <c r="W412" s="9">
        <v>764</v>
      </c>
      <c r="X412" s="9">
        <v>416</v>
      </c>
      <c r="Y412" s="9">
        <v>304</v>
      </c>
      <c r="Z412" s="9">
        <v>1484</v>
      </c>
      <c r="AA412" s="9">
        <v>39.840000000000003</v>
      </c>
      <c r="AB412" s="9">
        <f t="shared" si="76"/>
        <v>34.528000000000006</v>
      </c>
      <c r="AC412" s="9">
        <f t="shared" si="77"/>
        <v>26.560000000000002</v>
      </c>
      <c r="AD412" s="9">
        <f t="shared" si="78"/>
        <v>8.0577319587628864</v>
      </c>
      <c r="AE412" s="9">
        <f t="shared" si="79"/>
        <v>8.0431683168316841</v>
      </c>
      <c r="AF412" s="9">
        <f t="shared" si="80"/>
        <v>8.0634066587395932</v>
      </c>
      <c r="AG412" s="11">
        <f t="shared" si="81"/>
        <v>229.62128966223133</v>
      </c>
      <c r="AH412" s="11">
        <f t="shared" si="82"/>
        <v>230.21812989315086</v>
      </c>
      <c r="AI412" s="11">
        <f t="shared" si="83"/>
        <v>229.38931550987465</v>
      </c>
      <c r="AJ412" s="8">
        <v>7</v>
      </c>
      <c r="AK412" s="7"/>
      <c r="AL412" s="8"/>
      <c r="AM412" s="7" t="s">
        <v>65</v>
      </c>
      <c r="AN412" s="7"/>
      <c r="AO412" s="9">
        <v>8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7" t="s">
        <v>81</v>
      </c>
      <c r="AV412" s="9">
        <v>0</v>
      </c>
      <c r="AW412" s="7"/>
      <c r="AX412" s="7" t="s">
        <v>63</v>
      </c>
      <c r="AY412" s="7"/>
      <c r="AZ412" s="7"/>
      <c r="BA412" s="7"/>
      <c r="BB412" s="7"/>
      <c r="BC412" s="7"/>
    </row>
    <row r="413" spans="1:55" x14ac:dyDescent="0.2">
      <c r="A413" s="7" t="s">
        <v>1109</v>
      </c>
      <c r="B413" s="8">
        <v>4</v>
      </c>
      <c r="C413" s="7" t="s">
        <v>1150</v>
      </c>
      <c r="D413" s="8">
        <v>8</v>
      </c>
      <c r="E413" s="7" t="s">
        <v>111</v>
      </c>
      <c r="F413" s="7" t="s">
        <v>418</v>
      </c>
      <c r="G413" s="7" t="s">
        <v>608</v>
      </c>
      <c r="H413" s="7" t="s">
        <v>1151</v>
      </c>
      <c r="I413" s="7" t="s">
        <v>115</v>
      </c>
      <c r="J413" s="9">
        <v>3.5</v>
      </c>
      <c r="K413" s="10">
        <v>1500</v>
      </c>
      <c r="L413" s="9">
        <f t="shared" si="72"/>
        <v>22.222222222222221</v>
      </c>
      <c r="M413" s="9">
        <v>27.63</v>
      </c>
      <c r="N413" s="10">
        <v>200</v>
      </c>
      <c r="O413" s="10">
        <v>1700</v>
      </c>
      <c r="P413" s="11">
        <f t="shared" si="73"/>
        <v>-11.76470588235294</v>
      </c>
      <c r="Q413" s="7" t="s">
        <v>79</v>
      </c>
      <c r="R413" s="9"/>
      <c r="S413" s="9">
        <f t="shared" si="74"/>
        <v>0</v>
      </c>
      <c r="T413" s="11">
        <f t="shared" si="75"/>
        <v>0</v>
      </c>
      <c r="U413" s="7" t="s">
        <v>63</v>
      </c>
      <c r="V413" s="8">
        <v>3</v>
      </c>
      <c r="W413" s="9">
        <v>0</v>
      </c>
      <c r="X413" s="9">
        <v>0</v>
      </c>
      <c r="Y413" s="9">
        <v>322</v>
      </c>
      <c r="Z413" s="9">
        <v>322</v>
      </c>
      <c r="AA413" s="9">
        <v>8.2200000000000006</v>
      </c>
      <c r="AB413" s="9">
        <f t="shared" si="76"/>
        <v>7.2529411764705882</v>
      </c>
      <c r="AC413" s="9">
        <f t="shared" si="77"/>
        <v>4.8352941176470594</v>
      </c>
      <c r="AD413" s="9">
        <f t="shared" si="78"/>
        <v>8.0577319587628864</v>
      </c>
      <c r="AE413" s="9">
        <f t="shared" si="79"/>
        <v>8.0431683168316841</v>
      </c>
      <c r="AF413" s="9">
        <f t="shared" si="80"/>
        <v>8.0634066587395932</v>
      </c>
      <c r="AG413" s="11">
        <f t="shared" si="81"/>
        <v>-39.991871876693352</v>
      </c>
      <c r="AH413" s="11">
        <f t="shared" si="82"/>
        <v>-39.883216076326633</v>
      </c>
      <c r="AI413" s="11">
        <f t="shared" si="83"/>
        <v>-40.034103173919874</v>
      </c>
      <c r="AJ413" s="8">
        <v>7</v>
      </c>
      <c r="AK413" s="7"/>
      <c r="AL413" s="8"/>
      <c r="AM413" s="7" t="s">
        <v>65</v>
      </c>
      <c r="AN413" s="7"/>
      <c r="AO413" s="9">
        <v>8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7" t="s">
        <v>81</v>
      </c>
      <c r="AV413" s="9">
        <v>0</v>
      </c>
      <c r="AW413" s="7"/>
      <c r="AX413" s="7" t="s">
        <v>63</v>
      </c>
      <c r="AY413" s="7"/>
      <c r="AZ413" s="7"/>
      <c r="BA413" s="7"/>
      <c r="BB413" s="7"/>
      <c r="BC413" s="7"/>
    </row>
    <row r="414" spans="1:55" x14ac:dyDescent="0.2">
      <c r="A414" s="19" t="s">
        <v>1109</v>
      </c>
      <c r="B414" s="20">
        <v>5</v>
      </c>
      <c r="C414" s="19" t="s">
        <v>1152</v>
      </c>
      <c r="D414" s="20">
        <v>1</v>
      </c>
      <c r="E414" s="19" t="s">
        <v>317</v>
      </c>
      <c r="F414" s="19" t="s">
        <v>1009</v>
      </c>
      <c r="G414" s="19" t="s">
        <v>1058</v>
      </c>
      <c r="H414" s="19" t="s">
        <v>580</v>
      </c>
      <c r="I414" s="19" t="s">
        <v>207</v>
      </c>
      <c r="J414" s="21">
        <v>20</v>
      </c>
      <c r="K414" s="22">
        <v>700</v>
      </c>
      <c r="L414" s="21">
        <f t="shared" si="72"/>
        <v>4.7619047619047619</v>
      </c>
      <c r="M414" s="21">
        <v>7.16</v>
      </c>
      <c r="N414" s="22">
        <v>100</v>
      </c>
      <c r="O414" s="22">
        <v>800</v>
      </c>
      <c r="P414" s="23">
        <f t="shared" si="73"/>
        <v>-12.5</v>
      </c>
      <c r="Q414" s="19" t="s">
        <v>712</v>
      </c>
      <c r="R414" s="21"/>
      <c r="S414" s="21">
        <f t="shared" si="74"/>
        <v>0</v>
      </c>
      <c r="T414" s="23">
        <f t="shared" si="75"/>
        <v>0</v>
      </c>
      <c r="U414" s="19" t="s">
        <v>63</v>
      </c>
      <c r="V414" s="20">
        <v>9</v>
      </c>
      <c r="W414" s="21">
        <v>0</v>
      </c>
      <c r="X414" s="21">
        <v>0</v>
      </c>
      <c r="Y414" s="21">
        <v>0</v>
      </c>
      <c r="Z414" s="21">
        <v>0</v>
      </c>
      <c r="AA414" s="21">
        <v>0</v>
      </c>
      <c r="AB414" s="21">
        <f t="shared" si="76"/>
        <v>0</v>
      </c>
      <c r="AC414" s="21">
        <f t="shared" si="77"/>
        <v>0</v>
      </c>
      <c r="AD414" s="21">
        <f t="shared" si="78"/>
        <v>5.5021897810218974</v>
      </c>
      <c r="AE414" s="21">
        <f t="shared" si="79"/>
        <v>8.0431683168316841</v>
      </c>
      <c r="AF414" s="21">
        <f t="shared" si="80"/>
        <v>8.0634066587395932</v>
      </c>
      <c r="AG414" s="23">
        <f t="shared" si="81"/>
        <v>-100</v>
      </c>
      <c r="AH414" s="23">
        <f t="shared" si="82"/>
        <v>-100</v>
      </c>
      <c r="AI414" s="23">
        <f t="shared" si="83"/>
        <v>-100</v>
      </c>
      <c r="AJ414" s="20">
        <v>10</v>
      </c>
      <c r="AK414" s="19"/>
      <c r="AL414" s="20"/>
      <c r="AM414" s="19" t="s">
        <v>335</v>
      </c>
      <c r="AN414" s="19"/>
      <c r="AO414" s="21">
        <v>6</v>
      </c>
      <c r="AP414" s="20">
        <v>0</v>
      </c>
      <c r="AQ414" s="20">
        <v>0</v>
      </c>
      <c r="AR414" s="20">
        <v>0</v>
      </c>
      <c r="AS414" s="20">
        <v>0</v>
      </c>
      <c r="AT414" s="20">
        <v>0</v>
      </c>
      <c r="AU414" s="19" t="s">
        <v>81</v>
      </c>
      <c r="AV414" s="21">
        <v>0</v>
      </c>
      <c r="AW414" s="19"/>
      <c r="AX414" s="19" t="s">
        <v>63</v>
      </c>
      <c r="AY414" s="19"/>
      <c r="AZ414" s="19"/>
      <c r="BA414" s="19"/>
      <c r="BB414" s="19"/>
      <c r="BC414" s="19"/>
    </row>
    <row r="415" spans="1:55" x14ac:dyDescent="0.2">
      <c r="A415" s="7" t="s">
        <v>1109</v>
      </c>
      <c r="B415" s="8">
        <v>5</v>
      </c>
      <c r="C415" s="7" t="s">
        <v>1153</v>
      </c>
      <c r="D415" s="8">
        <v>2</v>
      </c>
      <c r="E415" s="7" t="s">
        <v>205</v>
      </c>
      <c r="F415" s="7" t="s">
        <v>1067</v>
      </c>
      <c r="G415" s="7" t="s">
        <v>278</v>
      </c>
      <c r="H415" s="7" t="s">
        <v>1154</v>
      </c>
      <c r="I415" s="7" t="s">
        <v>78</v>
      </c>
      <c r="J415" s="9">
        <v>3</v>
      </c>
      <c r="K415" s="10">
        <v>1600</v>
      </c>
      <c r="L415" s="9">
        <f t="shared" si="72"/>
        <v>25</v>
      </c>
      <c r="M415" s="9">
        <v>37.57</v>
      </c>
      <c r="N415" s="10">
        <v>500</v>
      </c>
      <c r="O415" s="10">
        <v>2100</v>
      </c>
      <c r="P415" s="11">
        <f t="shared" si="73"/>
        <v>-23.809523809523807</v>
      </c>
      <c r="Q415" s="7" t="s">
        <v>145</v>
      </c>
      <c r="R415" s="9"/>
      <c r="S415" s="9">
        <f t="shared" si="74"/>
        <v>0</v>
      </c>
      <c r="T415" s="11">
        <f t="shared" si="75"/>
        <v>0</v>
      </c>
      <c r="U415" s="7" t="s">
        <v>63</v>
      </c>
      <c r="V415" s="8">
        <v>3</v>
      </c>
      <c r="W415" s="9">
        <v>0</v>
      </c>
      <c r="X415" s="9">
        <v>0</v>
      </c>
      <c r="Y415" s="9">
        <v>294</v>
      </c>
      <c r="Z415" s="9">
        <v>294</v>
      </c>
      <c r="AA415" s="9">
        <v>7.94</v>
      </c>
      <c r="AB415" s="9">
        <f t="shared" si="76"/>
        <v>6.0495238095238104</v>
      </c>
      <c r="AC415" s="9">
        <f t="shared" si="77"/>
        <v>3.7809523809523808</v>
      </c>
      <c r="AD415" s="9">
        <f t="shared" si="78"/>
        <v>5.5021897810218974</v>
      </c>
      <c r="AE415" s="9">
        <f t="shared" si="79"/>
        <v>8.0431683168316841</v>
      </c>
      <c r="AF415" s="9">
        <f t="shared" si="80"/>
        <v>8.0634066587395932</v>
      </c>
      <c r="AG415" s="11">
        <f t="shared" si="81"/>
        <v>-31.282770470884024</v>
      </c>
      <c r="AH415" s="11">
        <f t="shared" si="82"/>
        <v>-52.991753597396418</v>
      </c>
      <c r="AI415" s="11">
        <f t="shared" si="83"/>
        <v>-53.10973958067261</v>
      </c>
      <c r="AJ415" s="8">
        <v>10</v>
      </c>
      <c r="AK415" s="7"/>
      <c r="AL415" s="8"/>
      <c r="AM415" s="7" t="s">
        <v>335</v>
      </c>
      <c r="AN415" s="7"/>
      <c r="AO415" s="9">
        <v>6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7" t="s">
        <v>81</v>
      </c>
      <c r="AV415" s="9">
        <v>0</v>
      </c>
      <c r="AW415" s="7"/>
      <c r="AX415" s="7" t="s">
        <v>63</v>
      </c>
      <c r="AY415" s="7"/>
      <c r="AZ415" s="7"/>
      <c r="BA415" s="7"/>
      <c r="BB415" s="7"/>
      <c r="BC415" s="7"/>
    </row>
    <row r="416" spans="1:55" x14ac:dyDescent="0.2">
      <c r="A416" s="7" t="s">
        <v>1109</v>
      </c>
      <c r="B416" s="8">
        <v>5</v>
      </c>
      <c r="C416" s="7" t="s">
        <v>1155</v>
      </c>
      <c r="D416" s="8">
        <v>3</v>
      </c>
      <c r="E416" s="7" t="s">
        <v>771</v>
      </c>
      <c r="F416" s="7" t="s">
        <v>707</v>
      </c>
      <c r="G416" s="7" t="s">
        <v>1156</v>
      </c>
      <c r="H416" s="7" t="s">
        <v>1157</v>
      </c>
      <c r="I416" s="7" t="s">
        <v>207</v>
      </c>
      <c r="J416" s="9">
        <v>20</v>
      </c>
      <c r="K416" s="10">
        <v>700</v>
      </c>
      <c r="L416" s="9">
        <f t="shared" si="72"/>
        <v>4.7619047619047619</v>
      </c>
      <c r="M416" s="9">
        <v>7.16</v>
      </c>
      <c r="N416" s="10">
        <v>100</v>
      </c>
      <c r="O416" s="10">
        <v>800</v>
      </c>
      <c r="P416" s="11">
        <f t="shared" si="73"/>
        <v>-12.5</v>
      </c>
      <c r="Q416" s="7" t="s">
        <v>712</v>
      </c>
      <c r="R416" s="9"/>
      <c r="S416" s="9">
        <f t="shared" si="74"/>
        <v>0</v>
      </c>
      <c r="T416" s="11">
        <f t="shared" si="75"/>
        <v>0</v>
      </c>
      <c r="U416" s="7" t="s">
        <v>63</v>
      </c>
      <c r="V416" s="8">
        <v>6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f t="shared" si="76"/>
        <v>0</v>
      </c>
      <c r="AC416" s="9">
        <f t="shared" si="77"/>
        <v>0</v>
      </c>
      <c r="AD416" s="9">
        <f t="shared" si="78"/>
        <v>5.5021897810218974</v>
      </c>
      <c r="AE416" s="9">
        <f t="shared" si="79"/>
        <v>8.0431683168316841</v>
      </c>
      <c r="AF416" s="9">
        <f t="shared" si="80"/>
        <v>8.0634066587395932</v>
      </c>
      <c r="AG416" s="11">
        <f t="shared" si="81"/>
        <v>-100</v>
      </c>
      <c r="AH416" s="11">
        <f t="shared" si="82"/>
        <v>-100</v>
      </c>
      <c r="AI416" s="11">
        <f t="shared" si="83"/>
        <v>-100</v>
      </c>
      <c r="AJ416" s="8">
        <v>10</v>
      </c>
      <c r="AK416" s="7"/>
      <c r="AL416" s="8"/>
      <c r="AM416" s="7" t="s">
        <v>335</v>
      </c>
      <c r="AN416" s="7"/>
      <c r="AO416" s="9">
        <v>6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7" t="s">
        <v>81</v>
      </c>
      <c r="AV416" s="9">
        <v>0</v>
      </c>
      <c r="AW416" s="7"/>
      <c r="AX416" s="7" t="s">
        <v>63</v>
      </c>
      <c r="AY416" s="7"/>
      <c r="AZ416" s="7"/>
      <c r="BA416" s="7"/>
      <c r="BB416" s="7"/>
      <c r="BC416" s="7"/>
    </row>
    <row r="417" spans="1:55" x14ac:dyDescent="0.2">
      <c r="A417" s="7" t="s">
        <v>1109</v>
      </c>
      <c r="B417" s="8">
        <v>5</v>
      </c>
      <c r="C417" s="7" t="s">
        <v>1158</v>
      </c>
      <c r="D417" s="8">
        <v>4</v>
      </c>
      <c r="E417" s="7" t="s">
        <v>119</v>
      </c>
      <c r="F417" s="7" t="s">
        <v>644</v>
      </c>
      <c r="G417" s="7" t="s">
        <v>222</v>
      </c>
      <c r="H417" s="7" t="s">
        <v>223</v>
      </c>
      <c r="I417" s="7" t="s">
        <v>107</v>
      </c>
      <c r="J417" s="9">
        <v>8</v>
      </c>
      <c r="K417" s="10">
        <v>1000</v>
      </c>
      <c r="L417" s="9">
        <f t="shared" si="72"/>
        <v>11.111111111111111</v>
      </c>
      <c r="M417" s="9">
        <v>16.7</v>
      </c>
      <c r="N417" s="10">
        <v>300</v>
      </c>
      <c r="O417" s="10">
        <v>1300</v>
      </c>
      <c r="P417" s="11">
        <f t="shared" si="73"/>
        <v>-23.076923076923077</v>
      </c>
      <c r="Q417" s="7" t="s">
        <v>62</v>
      </c>
      <c r="R417" s="9"/>
      <c r="S417" s="9">
        <f t="shared" si="74"/>
        <v>0</v>
      </c>
      <c r="T417" s="11">
        <f t="shared" si="75"/>
        <v>0</v>
      </c>
      <c r="U417" s="7" t="s">
        <v>63</v>
      </c>
      <c r="V417" s="8">
        <v>8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f t="shared" si="76"/>
        <v>0</v>
      </c>
      <c r="AC417" s="9">
        <f t="shared" si="77"/>
        <v>0</v>
      </c>
      <c r="AD417" s="9">
        <f t="shared" si="78"/>
        <v>5.5021897810218974</v>
      </c>
      <c r="AE417" s="9">
        <f t="shared" si="79"/>
        <v>8.0431683168316841</v>
      </c>
      <c r="AF417" s="9">
        <f t="shared" si="80"/>
        <v>8.0634066587395932</v>
      </c>
      <c r="AG417" s="11">
        <f t="shared" si="81"/>
        <v>-100</v>
      </c>
      <c r="AH417" s="11">
        <f t="shared" si="82"/>
        <v>-100</v>
      </c>
      <c r="AI417" s="11">
        <f t="shared" si="83"/>
        <v>-100</v>
      </c>
      <c r="AJ417" s="8">
        <v>10</v>
      </c>
      <c r="AK417" s="7"/>
      <c r="AL417" s="8"/>
      <c r="AM417" s="7" t="s">
        <v>335</v>
      </c>
      <c r="AN417" s="7"/>
      <c r="AO417" s="9">
        <v>6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7" t="s">
        <v>81</v>
      </c>
      <c r="AV417" s="9">
        <v>0</v>
      </c>
      <c r="AW417" s="7"/>
      <c r="AX417" s="7" t="s">
        <v>63</v>
      </c>
      <c r="AY417" s="7"/>
      <c r="AZ417" s="7"/>
      <c r="BA417" s="7"/>
      <c r="BB417" s="7"/>
      <c r="BC417" s="7"/>
    </row>
    <row r="418" spans="1:55" x14ac:dyDescent="0.2">
      <c r="A418" s="7" t="s">
        <v>1109</v>
      </c>
      <c r="B418" s="8">
        <v>5</v>
      </c>
      <c r="C418" s="7" t="s">
        <v>1159</v>
      </c>
      <c r="D418" s="8">
        <v>5</v>
      </c>
      <c r="E418" s="7" t="s">
        <v>133</v>
      </c>
      <c r="F418" s="7" t="s">
        <v>500</v>
      </c>
      <c r="G418" s="7" t="s">
        <v>1160</v>
      </c>
      <c r="H418" s="7" t="s">
        <v>913</v>
      </c>
      <c r="I418" s="7" t="s">
        <v>329</v>
      </c>
      <c r="J418" s="9">
        <v>15</v>
      </c>
      <c r="K418" s="10">
        <v>800</v>
      </c>
      <c r="L418" s="9">
        <f t="shared" si="72"/>
        <v>6.25</v>
      </c>
      <c r="M418" s="9">
        <v>9.39</v>
      </c>
      <c r="N418" s="10">
        <v>200</v>
      </c>
      <c r="O418" s="10">
        <v>1000</v>
      </c>
      <c r="P418" s="11">
        <f t="shared" si="73"/>
        <v>-20</v>
      </c>
      <c r="Q418" s="7" t="s">
        <v>106</v>
      </c>
      <c r="R418" s="9"/>
      <c r="S418" s="9">
        <f t="shared" si="74"/>
        <v>0</v>
      </c>
      <c r="T418" s="11">
        <f t="shared" si="75"/>
        <v>0</v>
      </c>
      <c r="U418" s="7" t="s">
        <v>63</v>
      </c>
      <c r="V418" s="8">
        <v>7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f t="shared" si="76"/>
        <v>0</v>
      </c>
      <c r="AC418" s="9">
        <f t="shared" si="77"/>
        <v>0</v>
      </c>
      <c r="AD418" s="9">
        <f t="shared" si="78"/>
        <v>5.5021897810218974</v>
      </c>
      <c r="AE418" s="9">
        <f t="shared" si="79"/>
        <v>8.0431683168316841</v>
      </c>
      <c r="AF418" s="9">
        <f t="shared" si="80"/>
        <v>8.0634066587395932</v>
      </c>
      <c r="AG418" s="11">
        <f t="shared" si="81"/>
        <v>-100</v>
      </c>
      <c r="AH418" s="11">
        <f t="shared" si="82"/>
        <v>-100</v>
      </c>
      <c r="AI418" s="11">
        <f t="shared" si="83"/>
        <v>-100</v>
      </c>
      <c r="AJ418" s="8">
        <v>10</v>
      </c>
      <c r="AK418" s="7"/>
      <c r="AL418" s="8"/>
      <c r="AM418" s="7" t="s">
        <v>335</v>
      </c>
      <c r="AN418" s="7"/>
      <c r="AO418" s="9">
        <v>6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7" t="s">
        <v>81</v>
      </c>
      <c r="AV418" s="9">
        <v>0</v>
      </c>
      <c r="AW418" s="7"/>
      <c r="AX418" s="7" t="s">
        <v>63</v>
      </c>
      <c r="AY418" s="7"/>
      <c r="AZ418" s="7"/>
      <c r="BA418" s="7"/>
      <c r="BB418" s="7"/>
      <c r="BC418" s="7"/>
    </row>
    <row r="419" spans="1:55" x14ac:dyDescent="0.2">
      <c r="A419" s="7" t="s">
        <v>1109</v>
      </c>
      <c r="B419" s="8">
        <v>5</v>
      </c>
      <c r="C419" s="7" t="s">
        <v>1161</v>
      </c>
      <c r="D419" s="8">
        <v>6</v>
      </c>
      <c r="E419" s="7" t="s">
        <v>193</v>
      </c>
      <c r="F419" s="7" t="s">
        <v>362</v>
      </c>
      <c r="G419" s="7" t="s">
        <v>347</v>
      </c>
      <c r="H419" s="7" t="s">
        <v>494</v>
      </c>
      <c r="I419" s="7" t="s">
        <v>61</v>
      </c>
      <c r="J419" s="9">
        <v>6</v>
      </c>
      <c r="K419" s="10">
        <v>1200</v>
      </c>
      <c r="L419" s="9">
        <f t="shared" si="72"/>
        <v>14.285714285714285</v>
      </c>
      <c r="M419" s="9">
        <v>21.47</v>
      </c>
      <c r="N419" s="10">
        <v>300</v>
      </c>
      <c r="O419" s="10">
        <v>1500</v>
      </c>
      <c r="P419" s="11">
        <f t="shared" si="73"/>
        <v>-20</v>
      </c>
      <c r="Q419" s="7" t="s">
        <v>115</v>
      </c>
      <c r="R419" s="9"/>
      <c r="S419" s="9">
        <f t="shared" si="74"/>
        <v>0</v>
      </c>
      <c r="T419" s="11">
        <f t="shared" si="75"/>
        <v>0</v>
      </c>
      <c r="U419" s="7" t="s">
        <v>63</v>
      </c>
      <c r="V419" s="8">
        <v>1</v>
      </c>
      <c r="W419" s="9">
        <v>1116</v>
      </c>
      <c r="X419" s="9">
        <v>592</v>
      </c>
      <c r="Y419" s="9">
        <v>396</v>
      </c>
      <c r="Z419" s="9">
        <v>2104</v>
      </c>
      <c r="AA419" s="9">
        <v>46.04</v>
      </c>
      <c r="AB419" s="9">
        <f t="shared" si="76"/>
        <v>36.832000000000001</v>
      </c>
      <c r="AC419" s="9">
        <f t="shared" si="77"/>
        <v>30.693333333333332</v>
      </c>
      <c r="AD419" s="9">
        <f t="shared" si="78"/>
        <v>5.5021897810218974</v>
      </c>
      <c r="AE419" s="9">
        <f t="shared" si="79"/>
        <v>8.0431683168316841</v>
      </c>
      <c r="AF419" s="9">
        <f t="shared" si="80"/>
        <v>8.0634066587395932</v>
      </c>
      <c r="AG419" s="11">
        <f t="shared" si="81"/>
        <v>457.83850711948349</v>
      </c>
      <c r="AH419" s="11">
        <f t="shared" si="82"/>
        <v>281.60749749700449</v>
      </c>
      <c r="AI419" s="11">
        <f t="shared" si="83"/>
        <v>280.6497009556885</v>
      </c>
      <c r="AJ419" s="8">
        <v>10</v>
      </c>
      <c r="AK419" s="7"/>
      <c r="AL419" s="8"/>
      <c r="AM419" s="7" t="s">
        <v>335</v>
      </c>
      <c r="AN419" s="7"/>
      <c r="AO419" s="9">
        <v>6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7" t="s">
        <v>81</v>
      </c>
      <c r="AV419" s="9">
        <v>0</v>
      </c>
      <c r="AW419" s="7"/>
      <c r="AX419" s="7" t="s">
        <v>63</v>
      </c>
      <c r="AY419" s="7"/>
      <c r="AZ419" s="7"/>
      <c r="BA419" s="7"/>
      <c r="BB419" s="7"/>
      <c r="BC419" s="7"/>
    </row>
    <row r="420" spans="1:55" x14ac:dyDescent="0.2">
      <c r="A420" s="7" t="s">
        <v>1109</v>
      </c>
      <c r="B420" s="8">
        <v>5</v>
      </c>
      <c r="C420" s="7" t="s">
        <v>1162</v>
      </c>
      <c r="D420" s="8">
        <v>7</v>
      </c>
      <c r="E420" s="7" t="s">
        <v>198</v>
      </c>
      <c r="F420" s="7" t="s">
        <v>479</v>
      </c>
      <c r="G420" s="7" t="s">
        <v>625</v>
      </c>
      <c r="H420" s="7" t="s">
        <v>232</v>
      </c>
      <c r="I420" s="7" t="s">
        <v>156</v>
      </c>
      <c r="J420" s="9">
        <v>4.5</v>
      </c>
      <c r="K420" s="10">
        <v>1300</v>
      </c>
      <c r="L420" s="9">
        <f t="shared" si="72"/>
        <v>18.181818181818183</v>
      </c>
      <c r="M420" s="9">
        <v>27.32</v>
      </c>
      <c r="N420" s="10">
        <v>400</v>
      </c>
      <c r="O420" s="10">
        <v>1700</v>
      </c>
      <c r="P420" s="11">
        <f t="shared" si="73"/>
        <v>-23.52941176470588</v>
      </c>
      <c r="Q420" s="7" t="s">
        <v>79</v>
      </c>
      <c r="R420" s="9"/>
      <c r="S420" s="9">
        <f t="shared" si="74"/>
        <v>0</v>
      </c>
      <c r="T420" s="11">
        <f t="shared" si="75"/>
        <v>0</v>
      </c>
      <c r="U420" s="7" t="s">
        <v>63</v>
      </c>
      <c r="V420" s="8">
        <v>10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f t="shared" si="76"/>
        <v>0</v>
      </c>
      <c r="AC420" s="9">
        <f t="shared" si="77"/>
        <v>0</v>
      </c>
      <c r="AD420" s="9">
        <f t="shared" si="78"/>
        <v>5.5021897810218974</v>
      </c>
      <c r="AE420" s="9">
        <f t="shared" si="79"/>
        <v>8.0431683168316841</v>
      </c>
      <c r="AF420" s="9">
        <f t="shared" si="80"/>
        <v>8.0634066587395932</v>
      </c>
      <c r="AG420" s="11">
        <f t="shared" si="81"/>
        <v>-100</v>
      </c>
      <c r="AH420" s="11">
        <f t="shared" si="82"/>
        <v>-100</v>
      </c>
      <c r="AI420" s="11">
        <f t="shared" si="83"/>
        <v>-100</v>
      </c>
      <c r="AJ420" s="8">
        <v>10</v>
      </c>
      <c r="AK420" s="7"/>
      <c r="AL420" s="8"/>
      <c r="AM420" s="7" t="s">
        <v>335</v>
      </c>
      <c r="AN420" s="7"/>
      <c r="AO420" s="9">
        <v>6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7" t="s">
        <v>81</v>
      </c>
      <c r="AV420" s="9">
        <v>0</v>
      </c>
      <c r="AW420" s="7"/>
      <c r="AX420" s="7" t="s">
        <v>63</v>
      </c>
      <c r="AY420" s="7"/>
      <c r="AZ420" s="7"/>
      <c r="BA420" s="7"/>
      <c r="BB420" s="7"/>
      <c r="BC420" s="7"/>
    </row>
    <row r="421" spans="1:55" x14ac:dyDescent="0.2">
      <c r="A421" s="7" t="s">
        <v>1109</v>
      </c>
      <c r="B421" s="8">
        <v>5</v>
      </c>
      <c r="C421" s="7" t="s">
        <v>1163</v>
      </c>
      <c r="D421" s="8">
        <v>8</v>
      </c>
      <c r="E421" s="7" t="s">
        <v>57</v>
      </c>
      <c r="F421" s="7" t="s">
        <v>258</v>
      </c>
      <c r="G421" s="7" t="s">
        <v>1164</v>
      </c>
      <c r="H421" s="7" t="s">
        <v>1165</v>
      </c>
      <c r="I421" s="7" t="s">
        <v>122</v>
      </c>
      <c r="J421" s="9">
        <v>4</v>
      </c>
      <c r="K421" s="10">
        <v>1400</v>
      </c>
      <c r="L421" s="9">
        <f t="shared" si="72"/>
        <v>20</v>
      </c>
      <c r="M421" s="9">
        <v>30.05</v>
      </c>
      <c r="N421" s="10">
        <v>500</v>
      </c>
      <c r="O421" s="10">
        <v>1900</v>
      </c>
      <c r="P421" s="11">
        <f t="shared" si="73"/>
        <v>-26.315789473684209</v>
      </c>
      <c r="Q421" s="7" t="s">
        <v>79</v>
      </c>
      <c r="R421" s="9"/>
      <c r="S421" s="9">
        <f t="shared" si="74"/>
        <v>0</v>
      </c>
      <c r="T421" s="11">
        <f t="shared" si="75"/>
        <v>0</v>
      </c>
      <c r="U421" s="7" t="s">
        <v>63</v>
      </c>
      <c r="V421" s="8">
        <v>2</v>
      </c>
      <c r="W421" s="9">
        <v>0</v>
      </c>
      <c r="X421" s="9">
        <v>366</v>
      </c>
      <c r="Y421" s="9">
        <v>274</v>
      </c>
      <c r="Z421" s="9">
        <v>640</v>
      </c>
      <c r="AA421" s="9">
        <v>21.4</v>
      </c>
      <c r="AB421" s="9">
        <f t="shared" si="76"/>
        <v>15.768421052631579</v>
      </c>
      <c r="AC421" s="9">
        <f t="shared" si="77"/>
        <v>11.263157894736841</v>
      </c>
      <c r="AD421" s="9">
        <f t="shared" si="78"/>
        <v>5.5021897810218974</v>
      </c>
      <c r="AE421" s="9">
        <f t="shared" si="79"/>
        <v>8.0431683168316841</v>
      </c>
      <c r="AF421" s="9">
        <f t="shared" si="80"/>
        <v>8.0634066587395932</v>
      </c>
      <c r="AG421" s="11">
        <f t="shared" si="81"/>
        <v>104.70318805770063</v>
      </c>
      <c r="AH421" s="11">
        <f t="shared" si="82"/>
        <v>40.033845507954695</v>
      </c>
      <c r="AI421" s="11">
        <f t="shared" si="83"/>
        <v>39.682374601920515</v>
      </c>
      <c r="AJ421" s="8">
        <v>10</v>
      </c>
      <c r="AK421" s="7"/>
      <c r="AL421" s="8"/>
      <c r="AM421" s="7" t="s">
        <v>335</v>
      </c>
      <c r="AN421" s="7"/>
      <c r="AO421" s="9">
        <v>6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7" t="s">
        <v>81</v>
      </c>
      <c r="AV421" s="9">
        <v>0</v>
      </c>
      <c r="AW421" s="7"/>
      <c r="AX421" s="7" t="s">
        <v>63</v>
      </c>
      <c r="AY421" s="7"/>
      <c r="AZ421" s="7"/>
      <c r="BA421" s="7"/>
      <c r="BB421" s="7"/>
      <c r="BC421" s="7"/>
    </row>
    <row r="422" spans="1:55" x14ac:dyDescent="0.2">
      <c r="A422" s="7" t="s">
        <v>1109</v>
      </c>
      <c r="B422" s="8">
        <v>5</v>
      </c>
      <c r="C422" s="7" t="s">
        <v>1166</v>
      </c>
      <c r="D422" s="8">
        <v>9</v>
      </c>
      <c r="E422" s="7" t="s">
        <v>111</v>
      </c>
      <c r="F422" s="7" t="s">
        <v>768</v>
      </c>
      <c r="G422" s="7" t="s">
        <v>1164</v>
      </c>
      <c r="H422" s="7" t="s">
        <v>887</v>
      </c>
      <c r="I422" s="7" t="s">
        <v>62</v>
      </c>
      <c r="J422" s="9">
        <v>5</v>
      </c>
      <c r="K422" s="10">
        <v>1300</v>
      </c>
      <c r="L422" s="9">
        <f t="shared" si="72"/>
        <v>16.666666666666664</v>
      </c>
      <c r="M422" s="9">
        <v>25.04</v>
      </c>
      <c r="N422" s="10">
        <v>300</v>
      </c>
      <c r="O422" s="10">
        <v>1600</v>
      </c>
      <c r="P422" s="11">
        <f t="shared" si="73"/>
        <v>-18.75</v>
      </c>
      <c r="Q422" s="7" t="s">
        <v>78</v>
      </c>
      <c r="R422" s="9"/>
      <c r="S422" s="9">
        <f t="shared" si="74"/>
        <v>0</v>
      </c>
      <c r="T422" s="11">
        <f t="shared" si="75"/>
        <v>0</v>
      </c>
      <c r="U422" s="7" t="s">
        <v>63</v>
      </c>
      <c r="V422" s="8">
        <v>4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f t="shared" si="76"/>
        <v>0</v>
      </c>
      <c r="AC422" s="9">
        <f t="shared" si="77"/>
        <v>0</v>
      </c>
      <c r="AD422" s="9">
        <f t="shared" si="78"/>
        <v>5.5021897810218974</v>
      </c>
      <c r="AE422" s="9">
        <f t="shared" si="79"/>
        <v>8.0431683168316841</v>
      </c>
      <c r="AF422" s="9">
        <f t="shared" si="80"/>
        <v>8.0634066587395932</v>
      </c>
      <c r="AG422" s="11">
        <f t="shared" si="81"/>
        <v>-100</v>
      </c>
      <c r="AH422" s="11">
        <f t="shared" si="82"/>
        <v>-100</v>
      </c>
      <c r="AI422" s="11">
        <f t="shared" si="83"/>
        <v>-100</v>
      </c>
      <c r="AJ422" s="8">
        <v>10</v>
      </c>
      <c r="AK422" s="7"/>
      <c r="AL422" s="8"/>
      <c r="AM422" s="7" t="s">
        <v>335</v>
      </c>
      <c r="AN422" s="7"/>
      <c r="AO422" s="9">
        <v>6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7" t="s">
        <v>81</v>
      </c>
      <c r="AV422" s="9">
        <v>0</v>
      </c>
      <c r="AW422" s="7"/>
      <c r="AX422" s="7" t="s">
        <v>63</v>
      </c>
      <c r="AY422" s="7"/>
      <c r="AZ422" s="7"/>
      <c r="BA422" s="7"/>
      <c r="BB422" s="7"/>
      <c r="BC422" s="7"/>
    </row>
    <row r="423" spans="1:55" x14ac:dyDescent="0.2">
      <c r="A423" s="7" t="s">
        <v>1109</v>
      </c>
      <c r="B423" s="8">
        <v>5</v>
      </c>
      <c r="C423" s="7" t="s">
        <v>1167</v>
      </c>
      <c r="D423" s="8">
        <v>10</v>
      </c>
      <c r="E423" s="7" t="s">
        <v>176</v>
      </c>
      <c r="F423" s="7" t="s">
        <v>571</v>
      </c>
      <c r="G423" s="7" t="s">
        <v>452</v>
      </c>
      <c r="H423" s="7" t="s">
        <v>714</v>
      </c>
      <c r="I423" s="7" t="s">
        <v>329</v>
      </c>
      <c r="J423" s="9">
        <v>15</v>
      </c>
      <c r="K423" s="10">
        <v>800</v>
      </c>
      <c r="L423" s="9">
        <f t="shared" si="72"/>
        <v>6.25</v>
      </c>
      <c r="M423" s="9">
        <v>9.39</v>
      </c>
      <c r="N423" s="10">
        <v>200</v>
      </c>
      <c r="O423" s="10">
        <v>1000</v>
      </c>
      <c r="P423" s="11">
        <f t="shared" si="73"/>
        <v>-20</v>
      </c>
      <c r="Q423" s="7" t="s">
        <v>106</v>
      </c>
      <c r="R423" s="9"/>
      <c r="S423" s="9">
        <f t="shared" si="74"/>
        <v>0</v>
      </c>
      <c r="T423" s="11">
        <f t="shared" si="75"/>
        <v>0</v>
      </c>
      <c r="U423" s="7" t="s">
        <v>63</v>
      </c>
      <c r="V423" s="8">
        <v>5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f t="shared" si="76"/>
        <v>0</v>
      </c>
      <c r="AC423" s="9">
        <f t="shared" si="77"/>
        <v>0</v>
      </c>
      <c r="AD423" s="9">
        <f t="shared" si="78"/>
        <v>5.5021897810218974</v>
      </c>
      <c r="AE423" s="9">
        <f t="shared" si="79"/>
        <v>8.0431683168316841</v>
      </c>
      <c r="AF423" s="9">
        <f t="shared" si="80"/>
        <v>8.0634066587395932</v>
      </c>
      <c r="AG423" s="11">
        <f t="shared" si="81"/>
        <v>-100</v>
      </c>
      <c r="AH423" s="11">
        <f t="shared" si="82"/>
        <v>-100</v>
      </c>
      <c r="AI423" s="11">
        <f t="shared" si="83"/>
        <v>-100</v>
      </c>
      <c r="AJ423" s="8">
        <v>10</v>
      </c>
      <c r="AK423" s="7"/>
      <c r="AL423" s="8"/>
      <c r="AM423" s="7" t="s">
        <v>335</v>
      </c>
      <c r="AN423" s="7"/>
      <c r="AO423" s="9">
        <v>6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7" t="s">
        <v>81</v>
      </c>
      <c r="AV423" s="9">
        <v>0</v>
      </c>
      <c r="AW423" s="7"/>
      <c r="AX423" s="7" t="s">
        <v>63</v>
      </c>
      <c r="AY423" s="7"/>
      <c r="AZ423" s="7"/>
      <c r="BA423" s="7"/>
      <c r="BB423" s="7"/>
      <c r="BC423" s="7"/>
    </row>
    <row r="424" spans="1:55" x14ac:dyDescent="0.2">
      <c r="A424" s="14" t="s">
        <v>1109</v>
      </c>
      <c r="B424" s="15">
        <v>5</v>
      </c>
      <c r="C424" s="14" t="s">
        <v>1168</v>
      </c>
      <c r="D424" s="15">
        <v>11</v>
      </c>
      <c r="E424" s="14" t="s">
        <v>124</v>
      </c>
      <c r="F424" s="14" t="s">
        <v>408</v>
      </c>
      <c r="G424" s="14" t="s">
        <v>452</v>
      </c>
      <c r="H424" s="14" t="s">
        <v>136</v>
      </c>
      <c r="I424" s="14" t="s">
        <v>79</v>
      </c>
      <c r="J424" s="16">
        <v>2.5</v>
      </c>
      <c r="K424" s="17">
        <v>1700</v>
      </c>
      <c r="L424" s="16">
        <f t="shared" si="72"/>
        <v>28.571428571428569</v>
      </c>
      <c r="M424" s="16">
        <v>0</v>
      </c>
      <c r="N424" s="17">
        <v>-1700</v>
      </c>
      <c r="O424" s="17">
        <v>0</v>
      </c>
      <c r="P424" s="18">
        <f t="shared" si="73"/>
        <v>0</v>
      </c>
      <c r="Q424" s="14"/>
      <c r="R424" s="16"/>
      <c r="S424" s="16">
        <f t="shared" si="74"/>
        <v>0</v>
      </c>
      <c r="T424" s="18">
        <f t="shared" si="75"/>
        <v>0</v>
      </c>
      <c r="U424" s="14" t="s">
        <v>63</v>
      </c>
      <c r="V424" s="15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f t="shared" si="76"/>
        <v>0</v>
      </c>
      <c r="AC424" s="16">
        <f t="shared" si="77"/>
        <v>0</v>
      </c>
      <c r="AD424" s="16">
        <f t="shared" si="78"/>
        <v>5.5021897810218974</v>
      </c>
      <c r="AE424" s="16">
        <f t="shared" si="79"/>
        <v>8.0431683168316841</v>
      </c>
      <c r="AF424" s="16">
        <f t="shared" si="80"/>
        <v>8.0634066587395932</v>
      </c>
      <c r="AG424" s="18">
        <f t="shared" si="81"/>
        <v>-100</v>
      </c>
      <c r="AH424" s="18">
        <f t="shared" si="82"/>
        <v>-100</v>
      </c>
      <c r="AI424" s="18">
        <f t="shared" si="83"/>
        <v>-100</v>
      </c>
      <c r="AJ424" s="15">
        <v>10</v>
      </c>
      <c r="AK424" s="14"/>
      <c r="AL424" s="15"/>
      <c r="AM424" s="14" t="s">
        <v>335</v>
      </c>
      <c r="AN424" s="14"/>
      <c r="AO424" s="16">
        <v>6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4"/>
      <c r="AV424" s="16">
        <v>0</v>
      </c>
      <c r="AW424" s="14"/>
      <c r="AX424" s="14" t="s">
        <v>63</v>
      </c>
      <c r="AY424" s="14"/>
      <c r="AZ424" s="14"/>
      <c r="BA424" s="14"/>
      <c r="BB424" s="14"/>
      <c r="BC424" s="14"/>
    </row>
    <row r="425" spans="1:55" x14ac:dyDescent="0.2">
      <c r="A425" s="14" t="s">
        <v>1109</v>
      </c>
      <c r="B425" s="15">
        <v>5</v>
      </c>
      <c r="C425" s="14" t="s">
        <v>1169</v>
      </c>
      <c r="D425" s="15">
        <v>12</v>
      </c>
      <c r="E425" s="14" t="s">
        <v>102</v>
      </c>
      <c r="F425" s="14" t="s">
        <v>901</v>
      </c>
      <c r="G425" s="14" t="s">
        <v>1160</v>
      </c>
      <c r="H425" s="14" t="s">
        <v>899</v>
      </c>
      <c r="I425" s="14" t="s">
        <v>207</v>
      </c>
      <c r="J425" s="16">
        <v>20</v>
      </c>
      <c r="K425" s="17">
        <v>700</v>
      </c>
      <c r="L425" s="16">
        <f t="shared" si="72"/>
        <v>4.7619047619047619</v>
      </c>
      <c r="M425" s="16">
        <v>0</v>
      </c>
      <c r="N425" s="17">
        <v>-700</v>
      </c>
      <c r="O425" s="17">
        <v>0</v>
      </c>
      <c r="P425" s="18">
        <f t="shared" si="73"/>
        <v>0</v>
      </c>
      <c r="Q425" s="14"/>
      <c r="R425" s="16"/>
      <c r="S425" s="16">
        <f t="shared" si="74"/>
        <v>0</v>
      </c>
      <c r="T425" s="18">
        <f t="shared" si="75"/>
        <v>0</v>
      </c>
      <c r="U425" s="14" t="s">
        <v>63</v>
      </c>
      <c r="V425" s="15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f t="shared" si="76"/>
        <v>0</v>
      </c>
      <c r="AC425" s="16">
        <f t="shared" si="77"/>
        <v>0</v>
      </c>
      <c r="AD425" s="16">
        <f t="shared" si="78"/>
        <v>5.5021897810218974</v>
      </c>
      <c r="AE425" s="16">
        <f t="shared" si="79"/>
        <v>8.0431683168316841</v>
      </c>
      <c r="AF425" s="16">
        <f t="shared" si="80"/>
        <v>8.0634066587395932</v>
      </c>
      <c r="AG425" s="18">
        <f t="shared" si="81"/>
        <v>-100</v>
      </c>
      <c r="AH425" s="18">
        <f t="shared" si="82"/>
        <v>-100</v>
      </c>
      <c r="AI425" s="18">
        <f t="shared" si="83"/>
        <v>-100</v>
      </c>
      <c r="AJ425" s="15">
        <v>10</v>
      </c>
      <c r="AK425" s="14"/>
      <c r="AL425" s="15"/>
      <c r="AM425" s="14" t="s">
        <v>335</v>
      </c>
      <c r="AN425" s="14"/>
      <c r="AO425" s="16">
        <v>6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4"/>
      <c r="AV425" s="16">
        <v>0</v>
      </c>
      <c r="AW425" s="14"/>
      <c r="AX425" s="14" t="s">
        <v>63</v>
      </c>
      <c r="AY425" s="14"/>
      <c r="AZ425" s="14"/>
      <c r="BA425" s="14"/>
      <c r="BB425" s="14"/>
      <c r="BC425" s="14"/>
    </row>
    <row r="426" spans="1:55" x14ac:dyDescent="0.2">
      <c r="A426" s="14" t="s">
        <v>1109</v>
      </c>
      <c r="B426" s="15">
        <v>5</v>
      </c>
      <c r="C426" s="14" t="s">
        <v>1170</v>
      </c>
      <c r="D426" s="15">
        <v>13</v>
      </c>
      <c r="E426" s="14" t="s">
        <v>176</v>
      </c>
      <c r="F426" s="14" t="s">
        <v>164</v>
      </c>
      <c r="G426" s="14" t="s">
        <v>748</v>
      </c>
      <c r="H426" s="14" t="s">
        <v>610</v>
      </c>
      <c r="I426" s="14" t="s">
        <v>172</v>
      </c>
      <c r="J426" s="16">
        <v>12</v>
      </c>
      <c r="K426" s="17">
        <v>800</v>
      </c>
      <c r="L426" s="16">
        <f t="shared" si="72"/>
        <v>7.6923076923076925</v>
      </c>
      <c r="M426" s="16">
        <v>0</v>
      </c>
      <c r="N426" s="17">
        <v>-800</v>
      </c>
      <c r="O426" s="17">
        <v>0</v>
      </c>
      <c r="P426" s="18">
        <f t="shared" si="73"/>
        <v>0</v>
      </c>
      <c r="Q426" s="14"/>
      <c r="R426" s="16"/>
      <c r="S426" s="16">
        <f t="shared" si="74"/>
        <v>0</v>
      </c>
      <c r="T426" s="18">
        <f t="shared" si="75"/>
        <v>0</v>
      </c>
      <c r="U426" s="14" t="s">
        <v>63</v>
      </c>
      <c r="V426" s="15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f t="shared" si="76"/>
        <v>0</v>
      </c>
      <c r="AC426" s="16">
        <f t="shared" si="77"/>
        <v>0</v>
      </c>
      <c r="AD426" s="16">
        <f t="shared" si="78"/>
        <v>5.5021897810218974</v>
      </c>
      <c r="AE426" s="16">
        <f t="shared" si="79"/>
        <v>8.0431683168316841</v>
      </c>
      <c r="AF426" s="16">
        <f t="shared" si="80"/>
        <v>8.0634066587395932</v>
      </c>
      <c r="AG426" s="18">
        <f t="shared" si="81"/>
        <v>-100</v>
      </c>
      <c r="AH426" s="18">
        <f t="shared" si="82"/>
        <v>-100</v>
      </c>
      <c r="AI426" s="18">
        <f t="shared" si="83"/>
        <v>-100</v>
      </c>
      <c r="AJ426" s="15">
        <v>10</v>
      </c>
      <c r="AK426" s="14"/>
      <c r="AL426" s="15"/>
      <c r="AM426" s="14" t="s">
        <v>335</v>
      </c>
      <c r="AN426" s="14"/>
      <c r="AO426" s="16">
        <v>6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4"/>
      <c r="AV426" s="16">
        <v>0</v>
      </c>
      <c r="AW426" s="14"/>
      <c r="AX426" s="14" t="s">
        <v>63</v>
      </c>
      <c r="AY426" s="14"/>
      <c r="AZ426" s="14"/>
      <c r="BA426" s="14"/>
      <c r="BB426" s="14"/>
      <c r="BC426" s="14"/>
    </row>
    <row r="427" spans="1:55" x14ac:dyDescent="0.2">
      <c r="A427" s="14" t="s">
        <v>1109</v>
      </c>
      <c r="B427" s="15">
        <v>5</v>
      </c>
      <c r="C427" s="14" t="s">
        <v>1171</v>
      </c>
      <c r="D427" s="15">
        <v>14</v>
      </c>
      <c r="E427" s="14" t="s">
        <v>193</v>
      </c>
      <c r="F427" s="14" t="s">
        <v>753</v>
      </c>
      <c r="G427" s="14" t="s">
        <v>398</v>
      </c>
      <c r="H427" s="14" t="s">
        <v>1172</v>
      </c>
      <c r="I427" s="14" t="s">
        <v>106</v>
      </c>
      <c r="J427" s="16">
        <v>10</v>
      </c>
      <c r="K427" s="17">
        <v>900</v>
      </c>
      <c r="L427" s="16">
        <f t="shared" si="72"/>
        <v>9.0909090909090917</v>
      </c>
      <c r="M427" s="16">
        <v>0</v>
      </c>
      <c r="N427" s="17">
        <v>-900</v>
      </c>
      <c r="O427" s="17">
        <v>0</v>
      </c>
      <c r="P427" s="18">
        <f t="shared" si="73"/>
        <v>0</v>
      </c>
      <c r="Q427" s="14"/>
      <c r="R427" s="16"/>
      <c r="S427" s="16">
        <f t="shared" si="74"/>
        <v>0</v>
      </c>
      <c r="T427" s="18">
        <f t="shared" si="75"/>
        <v>0</v>
      </c>
      <c r="U427" s="14" t="s">
        <v>63</v>
      </c>
      <c r="V427" s="15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f t="shared" si="76"/>
        <v>0</v>
      </c>
      <c r="AC427" s="16">
        <f t="shared" si="77"/>
        <v>0</v>
      </c>
      <c r="AD427" s="16">
        <f t="shared" si="78"/>
        <v>5.5021897810218974</v>
      </c>
      <c r="AE427" s="16">
        <f t="shared" si="79"/>
        <v>8.0431683168316841</v>
      </c>
      <c r="AF427" s="16">
        <f t="shared" si="80"/>
        <v>8.0634066587395932</v>
      </c>
      <c r="AG427" s="18">
        <f t="shared" si="81"/>
        <v>-100</v>
      </c>
      <c r="AH427" s="18">
        <f t="shared" si="82"/>
        <v>-100</v>
      </c>
      <c r="AI427" s="18">
        <f t="shared" si="83"/>
        <v>-100</v>
      </c>
      <c r="AJ427" s="15">
        <v>10</v>
      </c>
      <c r="AK427" s="14"/>
      <c r="AL427" s="15"/>
      <c r="AM427" s="14" t="s">
        <v>335</v>
      </c>
      <c r="AN427" s="14"/>
      <c r="AO427" s="16">
        <v>6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4"/>
      <c r="AV427" s="16">
        <v>0</v>
      </c>
      <c r="AW427" s="14"/>
      <c r="AX427" s="14" t="s">
        <v>63</v>
      </c>
      <c r="AY427" s="14"/>
      <c r="AZ427" s="14"/>
      <c r="BA427" s="14"/>
      <c r="BB427" s="14"/>
      <c r="BC427" s="14"/>
    </row>
    <row r="428" spans="1:55" x14ac:dyDescent="0.2">
      <c r="A428" s="14" t="s">
        <v>1109</v>
      </c>
      <c r="B428" s="15">
        <v>5</v>
      </c>
      <c r="C428" s="14" t="s">
        <v>1173</v>
      </c>
      <c r="D428" s="15">
        <v>15</v>
      </c>
      <c r="E428" s="14" t="s">
        <v>296</v>
      </c>
      <c r="F428" s="14" t="s">
        <v>601</v>
      </c>
      <c r="G428" s="14" t="s">
        <v>625</v>
      </c>
      <c r="H428" s="14" t="s">
        <v>253</v>
      </c>
      <c r="I428" s="14" t="s">
        <v>106</v>
      </c>
      <c r="J428" s="16">
        <v>10</v>
      </c>
      <c r="K428" s="17">
        <v>900</v>
      </c>
      <c r="L428" s="16">
        <f t="shared" si="72"/>
        <v>9.0909090909090917</v>
      </c>
      <c r="M428" s="16">
        <v>0</v>
      </c>
      <c r="N428" s="17">
        <v>-900</v>
      </c>
      <c r="O428" s="17">
        <v>0</v>
      </c>
      <c r="P428" s="18">
        <f t="shared" si="73"/>
        <v>0</v>
      </c>
      <c r="Q428" s="14"/>
      <c r="R428" s="16"/>
      <c r="S428" s="16">
        <f t="shared" si="74"/>
        <v>0</v>
      </c>
      <c r="T428" s="18">
        <f t="shared" si="75"/>
        <v>0</v>
      </c>
      <c r="U428" s="14" t="s">
        <v>63</v>
      </c>
      <c r="V428" s="15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f t="shared" si="76"/>
        <v>0</v>
      </c>
      <c r="AC428" s="16">
        <f t="shared" si="77"/>
        <v>0</v>
      </c>
      <c r="AD428" s="16">
        <f t="shared" si="78"/>
        <v>5.5021897810218974</v>
      </c>
      <c r="AE428" s="16">
        <f t="shared" si="79"/>
        <v>8.0431683168316841</v>
      </c>
      <c r="AF428" s="16">
        <f t="shared" si="80"/>
        <v>8.0634066587395932</v>
      </c>
      <c r="AG428" s="18">
        <f t="shared" si="81"/>
        <v>-100</v>
      </c>
      <c r="AH428" s="18">
        <f t="shared" si="82"/>
        <v>-100</v>
      </c>
      <c r="AI428" s="18">
        <f t="shared" si="83"/>
        <v>-100</v>
      </c>
      <c r="AJ428" s="15">
        <v>10</v>
      </c>
      <c r="AK428" s="14"/>
      <c r="AL428" s="15"/>
      <c r="AM428" s="14" t="s">
        <v>335</v>
      </c>
      <c r="AN428" s="14"/>
      <c r="AO428" s="16">
        <v>6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4"/>
      <c r="AV428" s="16">
        <v>0</v>
      </c>
      <c r="AW428" s="14"/>
      <c r="AX428" s="14" t="s">
        <v>63</v>
      </c>
      <c r="AY428" s="14"/>
      <c r="AZ428" s="14"/>
      <c r="BA428" s="14"/>
      <c r="BB428" s="14"/>
      <c r="BC428" s="14"/>
    </row>
    <row r="429" spans="1:55" x14ac:dyDescent="0.2">
      <c r="A429" s="14" t="s">
        <v>1109</v>
      </c>
      <c r="B429" s="15">
        <v>5</v>
      </c>
      <c r="C429" s="14" t="s">
        <v>1174</v>
      </c>
      <c r="D429" s="15">
        <v>16</v>
      </c>
      <c r="E429" s="14" t="s">
        <v>296</v>
      </c>
      <c r="F429" s="14" t="s">
        <v>765</v>
      </c>
      <c r="G429" s="14" t="s">
        <v>748</v>
      </c>
      <c r="H429" s="14" t="s">
        <v>1175</v>
      </c>
      <c r="I429" s="14" t="s">
        <v>207</v>
      </c>
      <c r="J429" s="16">
        <v>20</v>
      </c>
      <c r="K429" s="17">
        <v>700</v>
      </c>
      <c r="L429" s="16">
        <f t="shared" si="72"/>
        <v>4.7619047619047619</v>
      </c>
      <c r="M429" s="16">
        <v>0</v>
      </c>
      <c r="N429" s="17">
        <v>-700</v>
      </c>
      <c r="O429" s="17">
        <v>0</v>
      </c>
      <c r="P429" s="18">
        <f t="shared" si="73"/>
        <v>0</v>
      </c>
      <c r="Q429" s="14"/>
      <c r="R429" s="16"/>
      <c r="S429" s="16">
        <f t="shared" si="74"/>
        <v>0</v>
      </c>
      <c r="T429" s="18">
        <f t="shared" si="75"/>
        <v>0</v>
      </c>
      <c r="U429" s="14" t="s">
        <v>63</v>
      </c>
      <c r="V429" s="15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f t="shared" si="76"/>
        <v>0</v>
      </c>
      <c r="AC429" s="16">
        <f t="shared" si="77"/>
        <v>0</v>
      </c>
      <c r="AD429" s="16">
        <f t="shared" si="78"/>
        <v>5.5021897810218974</v>
      </c>
      <c r="AE429" s="16">
        <f t="shared" si="79"/>
        <v>8.0431683168316841</v>
      </c>
      <c r="AF429" s="16">
        <f t="shared" si="80"/>
        <v>8.0634066587395932</v>
      </c>
      <c r="AG429" s="18">
        <f t="shared" si="81"/>
        <v>-100</v>
      </c>
      <c r="AH429" s="18">
        <f t="shared" si="82"/>
        <v>-100</v>
      </c>
      <c r="AI429" s="18">
        <f t="shared" si="83"/>
        <v>-100</v>
      </c>
      <c r="AJ429" s="15">
        <v>10</v>
      </c>
      <c r="AK429" s="14"/>
      <c r="AL429" s="15"/>
      <c r="AM429" s="14" t="s">
        <v>335</v>
      </c>
      <c r="AN429" s="14"/>
      <c r="AO429" s="16">
        <v>6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4"/>
      <c r="AV429" s="16">
        <v>0</v>
      </c>
      <c r="AW429" s="14"/>
      <c r="AX429" s="14" t="s">
        <v>63</v>
      </c>
      <c r="AY429" s="14"/>
      <c r="AZ429" s="14"/>
      <c r="BA429" s="14"/>
      <c r="BB429" s="14"/>
      <c r="BC429" s="14"/>
    </row>
    <row r="430" spans="1:55" x14ac:dyDescent="0.2">
      <c r="A430" s="19" t="s">
        <v>1109</v>
      </c>
      <c r="B430" s="20">
        <v>6</v>
      </c>
      <c r="C430" s="19" t="s">
        <v>1176</v>
      </c>
      <c r="D430" s="20">
        <v>1</v>
      </c>
      <c r="E430" s="19" t="s">
        <v>57</v>
      </c>
      <c r="F430" s="19" t="s">
        <v>759</v>
      </c>
      <c r="G430" s="19" t="s">
        <v>1056</v>
      </c>
      <c r="H430" s="19" t="s">
        <v>179</v>
      </c>
      <c r="I430" s="19" t="s">
        <v>156</v>
      </c>
      <c r="J430" s="21">
        <v>4.5</v>
      </c>
      <c r="K430" s="22">
        <v>1300</v>
      </c>
      <c r="L430" s="21">
        <f t="shared" si="72"/>
        <v>18.181818181818183</v>
      </c>
      <c r="M430" s="21">
        <v>20.2</v>
      </c>
      <c r="N430" s="22">
        <v>200</v>
      </c>
      <c r="O430" s="22">
        <v>1500</v>
      </c>
      <c r="P430" s="23">
        <f t="shared" si="73"/>
        <v>-13.333333333333334</v>
      </c>
      <c r="Q430" s="19" t="s">
        <v>122</v>
      </c>
      <c r="R430" s="21"/>
      <c r="S430" s="21">
        <f t="shared" si="74"/>
        <v>0</v>
      </c>
      <c r="T430" s="23">
        <f t="shared" si="75"/>
        <v>0</v>
      </c>
      <c r="U430" s="19" t="s">
        <v>63</v>
      </c>
      <c r="V430" s="20">
        <v>6</v>
      </c>
      <c r="W430" s="21">
        <v>0</v>
      </c>
      <c r="X430" s="21">
        <v>0</v>
      </c>
      <c r="Y430" s="21">
        <v>0</v>
      </c>
      <c r="Z430" s="21">
        <v>0</v>
      </c>
      <c r="AA430" s="21">
        <v>0</v>
      </c>
      <c r="AB430" s="21">
        <f t="shared" si="76"/>
        <v>0</v>
      </c>
      <c r="AC430" s="21">
        <f t="shared" si="77"/>
        <v>0</v>
      </c>
      <c r="AD430" s="21">
        <f t="shared" si="78"/>
        <v>5.4787401574803143</v>
      </c>
      <c r="AE430" s="21">
        <f t="shared" si="79"/>
        <v>8.0431683168316841</v>
      </c>
      <c r="AF430" s="21">
        <f t="shared" si="80"/>
        <v>8.0634066587395932</v>
      </c>
      <c r="AG430" s="23">
        <f t="shared" si="81"/>
        <v>-100</v>
      </c>
      <c r="AH430" s="23">
        <f t="shared" si="82"/>
        <v>-100</v>
      </c>
      <c r="AI430" s="23">
        <f t="shared" si="83"/>
        <v>-100</v>
      </c>
      <c r="AJ430" s="20">
        <v>12</v>
      </c>
      <c r="AK430" s="19"/>
      <c r="AL430" s="20"/>
      <c r="AM430" s="19" t="s">
        <v>213</v>
      </c>
      <c r="AN430" s="19"/>
      <c r="AO430" s="21">
        <v>128</v>
      </c>
      <c r="AP430" s="20">
        <v>0</v>
      </c>
      <c r="AQ430" s="20">
        <v>0</v>
      </c>
      <c r="AR430" s="20">
        <v>0</v>
      </c>
      <c r="AS430" s="20">
        <v>0</v>
      </c>
      <c r="AT430" s="20">
        <v>0</v>
      </c>
      <c r="AU430" s="19" t="s">
        <v>81</v>
      </c>
      <c r="AV430" s="21">
        <v>0</v>
      </c>
      <c r="AW430" s="19"/>
      <c r="AX430" s="19" t="s">
        <v>63</v>
      </c>
      <c r="AY430" s="19"/>
      <c r="AZ430" s="19"/>
      <c r="BA430" s="19"/>
      <c r="BB430" s="19"/>
      <c r="BC430" s="19"/>
    </row>
    <row r="431" spans="1:55" x14ac:dyDescent="0.2">
      <c r="A431" s="7" t="s">
        <v>1109</v>
      </c>
      <c r="B431" s="8">
        <v>6</v>
      </c>
      <c r="C431" s="7" t="s">
        <v>1177</v>
      </c>
      <c r="D431" s="8">
        <v>2</v>
      </c>
      <c r="E431" s="7" t="s">
        <v>133</v>
      </c>
      <c r="F431" s="7" t="s">
        <v>571</v>
      </c>
      <c r="G431" s="7" t="s">
        <v>88</v>
      </c>
      <c r="H431" s="7" t="s">
        <v>238</v>
      </c>
      <c r="I431" s="7" t="s">
        <v>106</v>
      </c>
      <c r="J431" s="9">
        <v>10</v>
      </c>
      <c r="K431" s="10">
        <v>900</v>
      </c>
      <c r="L431" s="9">
        <f t="shared" si="72"/>
        <v>9.0909090909090917</v>
      </c>
      <c r="M431" s="9">
        <v>10.1</v>
      </c>
      <c r="N431" s="10">
        <v>100</v>
      </c>
      <c r="O431" s="10">
        <v>1000</v>
      </c>
      <c r="P431" s="11">
        <f t="shared" si="73"/>
        <v>-10</v>
      </c>
      <c r="Q431" s="7" t="s">
        <v>597</v>
      </c>
      <c r="R431" s="9"/>
      <c r="S431" s="9">
        <f t="shared" si="74"/>
        <v>0</v>
      </c>
      <c r="T431" s="11">
        <f t="shared" si="75"/>
        <v>0</v>
      </c>
      <c r="U431" s="7" t="s">
        <v>63</v>
      </c>
      <c r="V431" s="8">
        <v>7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f t="shared" si="76"/>
        <v>0</v>
      </c>
      <c r="AC431" s="9">
        <f t="shared" si="77"/>
        <v>0</v>
      </c>
      <c r="AD431" s="9">
        <f t="shared" si="78"/>
        <v>5.4787401574803143</v>
      </c>
      <c r="AE431" s="9">
        <f t="shared" si="79"/>
        <v>8.0431683168316841</v>
      </c>
      <c r="AF431" s="9">
        <f t="shared" si="80"/>
        <v>8.0634066587395932</v>
      </c>
      <c r="AG431" s="11">
        <f t="shared" si="81"/>
        <v>-100</v>
      </c>
      <c r="AH431" s="11">
        <f t="shared" si="82"/>
        <v>-100</v>
      </c>
      <c r="AI431" s="11">
        <f t="shared" si="83"/>
        <v>-100</v>
      </c>
      <c r="AJ431" s="8">
        <v>12</v>
      </c>
      <c r="AK431" s="7"/>
      <c r="AL431" s="8"/>
      <c r="AM431" s="7" t="s">
        <v>213</v>
      </c>
      <c r="AN431" s="7"/>
      <c r="AO431" s="9">
        <v>128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7" t="s">
        <v>81</v>
      </c>
      <c r="AV431" s="9">
        <v>0</v>
      </c>
      <c r="AW431" s="7"/>
      <c r="AX431" s="7" t="s">
        <v>63</v>
      </c>
      <c r="AY431" s="7"/>
      <c r="AZ431" s="7"/>
      <c r="BA431" s="7"/>
      <c r="BB431" s="7"/>
      <c r="BC431" s="7"/>
    </row>
    <row r="432" spans="1:55" x14ac:dyDescent="0.2">
      <c r="A432" s="7" t="s">
        <v>1109</v>
      </c>
      <c r="B432" s="8">
        <v>6</v>
      </c>
      <c r="C432" s="7" t="s">
        <v>1178</v>
      </c>
      <c r="D432" s="8">
        <v>3</v>
      </c>
      <c r="E432" s="7" t="s">
        <v>205</v>
      </c>
      <c r="F432" s="7" t="s">
        <v>248</v>
      </c>
      <c r="G432" s="7" t="s">
        <v>165</v>
      </c>
      <c r="H432" s="7" t="s">
        <v>190</v>
      </c>
      <c r="I432" s="7" t="s">
        <v>172</v>
      </c>
      <c r="J432" s="9">
        <v>12</v>
      </c>
      <c r="K432" s="10">
        <v>800</v>
      </c>
      <c r="L432" s="9">
        <f t="shared" si="72"/>
        <v>7.6923076923076925</v>
      </c>
      <c r="M432" s="9">
        <v>8.5500000000000007</v>
      </c>
      <c r="N432" s="10">
        <v>100</v>
      </c>
      <c r="O432" s="10">
        <v>900</v>
      </c>
      <c r="P432" s="11">
        <f t="shared" si="73"/>
        <v>-11.111111111111111</v>
      </c>
      <c r="Q432" s="7" t="s">
        <v>454</v>
      </c>
      <c r="R432" s="9"/>
      <c r="S432" s="9">
        <f t="shared" si="74"/>
        <v>0</v>
      </c>
      <c r="T432" s="11">
        <f t="shared" si="75"/>
        <v>0</v>
      </c>
      <c r="U432" s="7" t="s">
        <v>63</v>
      </c>
      <c r="V432" s="8">
        <v>5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f t="shared" si="76"/>
        <v>0</v>
      </c>
      <c r="AC432" s="9">
        <f t="shared" si="77"/>
        <v>0</v>
      </c>
      <c r="AD432" s="9">
        <f t="shared" si="78"/>
        <v>5.4787401574803143</v>
      </c>
      <c r="AE432" s="9">
        <f t="shared" si="79"/>
        <v>8.0431683168316841</v>
      </c>
      <c r="AF432" s="9">
        <f t="shared" si="80"/>
        <v>8.0634066587395932</v>
      </c>
      <c r="AG432" s="11">
        <f t="shared" si="81"/>
        <v>-100</v>
      </c>
      <c r="AH432" s="11">
        <f t="shared" si="82"/>
        <v>-100</v>
      </c>
      <c r="AI432" s="11">
        <f t="shared" si="83"/>
        <v>-100</v>
      </c>
      <c r="AJ432" s="8">
        <v>12</v>
      </c>
      <c r="AK432" s="7"/>
      <c r="AL432" s="8"/>
      <c r="AM432" s="7" t="s">
        <v>213</v>
      </c>
      <c r="AN432" s="7"/>
      <c r="AO432" s="9">
        <v>128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7" t="s">
        <v>81</v>
      </c>
      <c r="AV432" s="9">
        <v>0</v>
      </c>
      <c r="AW432" s="7"/>
      <c r="AX432" s="7" t="s">
        <v>63</v>
      </c>
      <c r="AY432" s="7"/>
      <c r="AZ432" s="7"/>
      <c r="BA432" s="7"/>
      <c r="BB432" s="7"/>
      <c r="BC432" s="7"/>
    </row>
    <row r="433" spans="1:55" x14ac:dyDescent="0.2">
      <c r="A433" s="7" t="s">
        <v>1109</v>
      </c>
      <c r="B433" s="8">
        <v>6</v>
      </c>
      <c r="C433" s="7" t="s">
        <v>1179</v>
      </c>
      <c r="D433" s="8">
        <v>4</v>
      </c>
      <c r="E433" s="7" t="s">
        <v>328</v>
      </c>
      <c r="F433" s="7" t="s">
        <v>1180</v>
      </c>
      <c r="G433" s="7" t="s">
        <v>1181</v>
      </c>
      <c r="H433" s="7" t="s">
        <v>76</v>
      </c>
      <c r="I433" s="7" t="s">
        <v>89</v>
      </c>
      <c r="J433" s="9">
        <v>30</v>
      </c>
      <c r="K433" s="10">
        <v>400</v>
      </c>
      <c r="L433" s="9">
        <f t="shared" si="72"/>
        <v>3.225806451612903</v>
      </c>
      <c r="M433" s="9">
        <v>3.58</v>
      </c>
      <c r="N433" s="10">
        <v>200</v>
      </c>
      <c r="O433" s="10">
        <v>600</v>
      </c>
      <c r="P433" s="11">
        <f t="shared" si="73"/>
        <v>-33.333333333333329</v>
      </c>
      <c r="Q433" s="7" t="s">
        <v>599</v>
      </c>
      <c r="R433" s="9"/>
      <c r="S433" s="9">
        <f t="shared" si="74"/>
        <v>0</v>
      </c>
      <c r="T433" s="11">
        <f t="shared" si="75"/>
        <v>0</v>
      </c>
      <c r="U433" s="7" t="s">
        <v>63</v>
      </c>
      <c r="V433" s="8">
        <v>11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f t="shared" si="76"/>
        <v>0</v>
      </c>
      <c r="AC433" s="9">
        <f t="shared" si="77"/>
        <v>0</v>
      </c>
      <c r="AD433" s="9">
        <f t="shared" si="78"/>
        <v>5.4787401574803143</v>
      </c>
      <c r="AE433" s="9">
        <f t="shared" si="79"/>
        <v>8.0431683168316841</v>
      </c>
      <c r="AF433" s="9">
        <f t="shared" si="80"/>
        <v>8.0634066587395932</v>
      </c>
      <c r="AG433" s="11">
        <f t="shared" si="81"/>
        <v>-100</v>
      </c>
      <c r="AH433" s="11">
        <f t="shared" si="82"/>
        <v>-100</v>
      </c>
      <c r="AI433" s="11">
        <f t="shared" si="83"/>
        <v>-100</v>
      </c>
      <c r="AJ433" s="8">
        <v>12</v>
      </c>
      <c r="AK433" s="7"/>
      <c r="AL433" s="8"/>
      <c r="AM433" s="7" t="s">
        <v>213</v>
      </c>
      <c r="AN433" s="7"/>
      <c r="AO433" s="9">
        <v>128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7" t="s">
        <v>81</v>
      </c>
      <c r="AV433" s="9">
        <v>0</v>
      </c>
      <c r="AW433" s="7"/>
      <c r="AX433" s="7" t="s">
        <v>63</v>
      </c>
      <c r="AY433" s="7"/>
      <c r="AZ433" s="7"/>
      <c r="BA433" s="7"/>
      <c r="BB433" s="7"/>
      <c r="BC433" s="7"/>
    </row>
    <row r="434" spans="1:55" x14ac:dyDescent="0.2">
      <c r="A434" s="7" t="s">
        <v>1109</v>
      </c>
      <c r="B434" s="8">
        <v>6</v>
      </c>
      <c r="C434" s="7" t="s">
        <v>1182</v>
      </c>
      <c r="D434" s="8">
        <v>5</v>
      </c>
      <c r="E434" s="7" t="s">
        <v>102</v>
      </c>
      <c r="F434" s="7" t="s">
        <v>199</v>
      </c>
      <c r="G434" s="7" t="s">
        <v>1056</v>
      </c>
      <c r="H434" s="7" t="s">
        <v>469</v>
      </c>
      <c r="I434" s="7" t="s">
        <v>62</v>
      </c>
      <c r="J434" s="9">
        <v>5</v>
      </c>
      <c r="K434" s="10">
        <v>1300</v>
      </c>
      <c r="L434" s="9">
        <f t="shared" si="72"/>
        <v>16.666666666666664</v>
      </c>
      <c r="M434" s="9">
        <v>18.52</v>
      </c>
      <c r="N434" s="10">
        <v>100</v>
      </c>
      <c r="O434" s="10">
        <v>1400</v>
      </c>
      <c r="P434" s="11">
        <f t="shared" si="73"/>
        <v>-7.1428571428571423</v>
      </c>
      <c r="Q434" s="7" t="s">
        <v>156</v>
      </c>
      <c r="R434" s="9"/>
      <c r="S434" s="9">
        <f t="shared" si="74"/>
        <v>0</v>
      </c>
      <c r="T434" s="11">
        <f t="shared" si="75"/>
        <v>0</v>
      </c>
      <c r="U434" s="7" t="s">
        <v>63</v>
      </c>
      <c r="V434" s="8">
        <v>2</v>
      </c>
      <c r="W434" s="9">
        <v>0</v>
      </c>
      <c r="X434" s="9">
        <v>432</v>
      </c>
      <c r="Y434" s="9">
        <v>328</v>
      </c>
      <c r="Z434" s="9">
        <v>760</v>
      </c>
      <c r="AA434" s="9">
        <v>22.6</v>
      </c>
      <c r="AB434" s="9">
        <f t="shared" si="76"/>
        <v>20.985714285714288</v>
      </c>
      <c r="AC434" s="9">
        <f t="shared" si="77"/>
        <v>16.142857142857142</v>
      </c>
      <c r="AD434" s="9">
        <f t="shared" si="78"/>
        <v>5.4787401574803143</v>
      </c>
      <c r="AE434" s="9">
        <f t="shared" si="79"/>
        <v>8.0431683168316841</v>
      </c>
      <c r="AF434" s="9">
        <f t="shared" si="80"/>
        <v>8.0634066587395932</v>
      </c>
      <c r="AG434" s="11">
        <f t="shared" si="81"/>
        <v>194.64542356177887</v>
      </c>
      <c r="AH434" s="11">
        <f t="shared" si="82"/>
        <v>100.70271448970544</v>
      </c>
      <c r="AI434" s="11">
        <f t="shared" si="83"/>
        <v>100.19897080795953</v>
      </c>
      <c r="AJ434" s="8">
        <v>12</v>
      </c>
      <c r="AK434" s="7"/>
      <c r="AL434" s="8"/>
      <c r="AM434" s="7" t="s">
        <v>213</v>
      </c>
      <c r="AN434" s="7"/>
      <c r="AO434" s="9">
        <v>128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7" t="s">
        <v>81</v>
      </c>
      <c r="AV434" s="9">
        <v>0</v>
      </c>
      <c r="AW434" s="7"/>
      <c r="AX434" s="7" t="s">
        <v>63</v>
      </c>
      <c r="AY434" s="7"/>
      <c r="AZ434" s="7"/>
      <c r="BA434" s="7"/>
      <c r="BB434" s="7"/>
      <c r="BC434" s="7"/>
    </row>
    <row r="435" spans="1:55" x14ac:dyDescent="0.2">
      <c r="A435" s="7" t="s">
        <v>1109</v>
      </c>
      <c r="B435" s="8">
        <v>6</v>
      </c>
      <c r="C435" s="7" t="s">
        <v>1183</v>
      </c>
      <c r="D435" s="8">
        <v>6</v>
      </c>
      <c r="E435" s="7" t="s">
        <v>771</v>
      </c>
      <c r="F435" s="7" t="s">
        <v>596</v>
      </c>
      <c r="G435" s="7" t="s">
        <v>365</v>
      </c>
      <c r="H435" s="7" t="s">
        <v>1184</v>
      </c>
      <c r="I435" s="7" t="s">
        <v>329</v>
      </c>
      <c r="J435" s="9">
        <v>15</v>
      </c>
      <c r="K435" s="10">
        <v>800</v>
      </c>
      <c r="L435" s="9">
        <f t="shared" si="72"/>
        <v>6.25</v>
      </c>
      <c r="M435" s="9">
        <v>6.94</v>
      </c>
      <c r="N435" s="10">
        <v>0</v>
      </c>
      <c r="O435" s="10">
        <v>800</v>
      </c>
      <c r="P435" s="11">
        <f t="shared" si="73"/>
        <v>0</v>
      </c>
      <c r="Q435" s="7" t="s">
        <v>712</v>
      </c>
      <c r="R435" s="9"/>
      <c r="S435" s="9">
        <f t="shared" si="74"/>
        <v>0</v>
      </c>
      <c r="T435" s="11">
        <f t="shared" si="75"/>
        <v>0</v>
      </c>
      <c r="U435" s="7" t="s">
        <v>63</v>
      </c>
      <c r="V435" s="8">
        <v>8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f t="shared" si="76"/>
        <v>0</v>
      </c>
      <c r="AC435" s="9">
        <f t="shared" si="77"/>
        <v>0</v>
      </c>
      <c r="AD435" s="9">
        <f t="shared" si="78"/>
        <v>5.4787401574803143</v>
      </c>
      <c r="AE435" s="9">
        <f t="shared" si="79"/>
        <v>8.0431683168316841</v>
      </c>
      <c r="AF435" s="9">
        <f t="shared" si="80"/>
        <v>8.0634066587395932</v>
      </c>
      <c r="AG435" s="11">
        <f t="shared" si="81"/>
        <v>-100</v>
      </c>
      <c r="AH435" s="11">
        <f t="shared" si="82"/>
        <v>-100</v>
      </c>
      <c r="AI435" s="11">
        <f t="shared" si="83"/>
        <v>-100</v>
      </c>
      <c r="AJ435" s="8">
        <v>12</v>
      </c>
      <c r="AK435" s="7"/>
      <c r="AL435" s="8"/>
      <c r="AM435" s="7" t="s">
        <v>213</v>
      </c>
      <c r="AN435" s="7"/>
      <c r="AO435" s="9">
        <v>128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7" t="s">
        <v>81</v>
      </c>
      <c r="AV435" s="9">
        <v>0</v>
      </c>
      <c r="AW435" s="7"/>
      <c r="AX435" s="7" t="s">
        <v>63</v>
      </c>
      <c r="AY435" s="7"/>
      <c r="AZ435" s="7"/>
      <c r="BA435" s="7"/>
      <c r="BB435" s="7"/>
      <c r="BC435" s="7"/>
    </row>
    <row r="436" spans="1:55" x14ac:dyDescent="0.2">
      <c r="A436" s="7" t="s">
        <v>1109</v>
      </c>
      <c r="B436" s="8">
        <v>6</v>
      </c>
      <c r="C436" s="7" t="s">
        <v>1185</v>
      </c>
      <c r="D436" s="8">
        <v>7</v>
      </c>
      <c r="E436" s="7" t="s">
        <v>198</v>
      </c>
      <c r="F436" s="7" t="s">
        <v>302</v>
      </c>
      <c r="G436" s="7" t="s">
        <v>1186</v>
      </c>
      <c r="H436" s="7" t="s">
        <v>594</v>
      </c>
      <c r="I436" s="7" t="s">
        <v>89</v>
      </c>
      <c r="J436" s="9">
        <v>30</v>
      </c>
      <c r="K436" s="10">
        <v>400</v>
      </c>
      <c r="L436" s="9">
        <f t="shared" si="72"/>
        <v>3.225806451612903</v>
      </c>
      <c r="M436" s="9">
        <v>3.58</v>
      </c>
      <c r="N436" s="10">
        <v>200</v>
      </c>
      <c r="O436" s="10">
        <v>600</v>
      </c>
      <c r="P436" s="11">
        <f t="shared" si="73"/>
        <v>-33.333333333333329</v>
      </c>
      <c r="Q436" s="7" t="s">
        <v>599</v>
      </c>
      <c r="R436" s="9"/>
      <c r="S436" s="9">
        <f t="shared" si="74"/>
        <v>0</v>
      </c>
      <c r="T436" s="11">
        <f t="shared" si="75"/>
        <v>0</v>
      </c>
      <c r="U436" s="7" t="s">
        <v>63</v>
      </c>
      <c r="V436" s="8">
        <v>9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f t="shared" si="76"/>
        <v>0</v>
      </c>
      <c r="AC436" s="9">
        <f t="shared" si="77"/>
        <v>0</v>
      </c>
      <c r="AD436" s="9">
        <f t="shared" si="78"/>
        <v>5.4787401574803143</v>
      </c>
      <c r="AE436" s="9">
        <f t="shared" si="79"/>
        <v>8.0431683168316841</v>
      </c>
      <c r="AF436" s="9">
        <f t="shared" si="80"/>
        <v>8.0634066587395932</v>
      </c>
      <c r="AG436" s="11">
        <f t="shared" si="81"/>
        <v>-100</v>
      </c>
      <c r="AH436" s="11">
        <f t="shared" si="82"/>
        <v>-100</v>
      </c>
      <c r="AI436" s="11">
        <f t="shared" si="83"/>
        <v>-100</v>
      </c>
      <c r="AJ436" s="8">
        <v>12</v>
      </c>
      <c r="AK436" s="7"/>
      <c r="AL436" s="8"/>
      <c r="AM436" s="7" t="s">
        <v>213</v>
      </c>
      <c r="AN436" s="7"/>
      <c r="AO436" s="9">
        <v>128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7" t="s">
        <v>81</v>
      </c>
      <c r="AV436" s="9">
        <v>0</v>
      </c>
      <c r="AW436" s="7"/>
      <c r="AX436" s="7" t="s">
        <v>63</v>
      </c>
      <c r="AY436" s="7"/>
      <c r="AZ436" s="7"/>
      <c r="BA436" s="7"/>
      <c r="BB436" s="7"/>
      <c r="BC436" s="7"/>
    </row>
    <row r="437" spans="1:55" x14ac:dyDescent="0.2">
      <c r="A437" s="7" t="s">
        <v>1109</v>
      </c>
      <c r="B437" s="8">
        <v>6</v>
      </c>
      <c r="C437" s="7" t="s">
        <v>1187</v>
      </c>
      <c r="D437" s="8">
        <v>8</v>
      </c>
      <c r="E437" s="7" t="s">
        <v>284</v>
      </c>
      <c r="F437" s="7" t="s">
        <v>359</v>
      </c>
      <c r="G437" s="7" t="s">
        <v>144</v>
      </c>
      <c r="H437" s="7" t="s">
        <v>279</v>
      </c>
      <c r="I437" s="7" t="s">
        <v>329</v>
      </c>
      <c r="J437" s="9">
        <v>15</v>
      </c>
      <c r="K437" s="10">
        <v>800</v>
      </c>
      <c r="L437" s="9">
        <f t="shared" si="72"/>
        <v>6.25</v>
      </c>
      <c r="M437" s="9">
        <v>6.94</v>
      </c>
      <c r="N437" s="10">
        <v>0</v>
      </c>
      <c r="O437" s="10">
        <v>800</v>
      </c>
      <c r="P437" s="11">
        <f t="shared" si="73"/>
        <v>0</v>
      </c>
      <c r="Q437" s="7" t="s">
        <v>712</v>
      </c>
      <c r="R437" s="9"/>
      <c r="S437" s="9">
        <f t="shared" si="74"/>
        <v>0</v>
      </c>
      <c r="T437" s="11">
        <f t="shared" si="75"/>
        <v>0</v>
      </c>
      <c r="U437" s="7" t="s">
        <v>63</v>
      </c>
      <c r="V437" s="8">
        <v>12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f t="shared" si="76"/>
        <v>0</v>
      </c>
      <c r="AC437" s="9">
        <f t="shared" si="77"/>
        <v>0</v>
      </c>
      <c r="AD437" s="9">
        <f t="shared" si="78"/>
        <v>5.4787401574803143</v>
      </c>
      <c r="AE437" s="9">
        <f t="shared" si="79"/>
        <v>8.0431683168316841</v>
      </c>
      <c r="AF437" s="9">
        <f t="shared" si="80"/>
        <v>8.0634066587395932</v>
      </c>
      <c r="AG437" s="11">
        <f t="shared" si="81"/>
        <v>-100</v>
      </c>
      <c r="AH437" s="11">
        <f t="shared" si="82"/>
        <v>-100</v>
      </c>
      <c r="AI437" s="11">
        <f t="shared" si="83"/>
        <v>-100</v>
      </c>
      <c r="AJ437" s="8">
        <v>12</v>
      </c>
      <c r="AK437" s="7"/>
      <c r="AL437" s="8"/>
      <c r="AM437" s="7" t="s">
        <v>213</v>
      </c>
      <c r="AN437" s="7"/>
      <c r="AO437" s="9">
        <v>128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7" t="s">
        <v>81</v>
      </c>
      <c r="AV437" s="9">
        <v>0</v>
      </c>
      <c r="AW437" s="7"/>
      <c r="AX437" s="7" t="s">
        <v>63</v>
      </c>
      <c r="AY437" s="7"/>
      <c r="AZ437" s="7"/>
      <c r="BA437" s="7"/>
      <c r="BB437" s="7"/>
      <c r="BC437" s="7"/>
    </row>
    <row r="438" spans="1:55" x14ac:dyDescent="0.2">
      <c r="A438" s="14" t="s">
        <v>1109</v>
      </c>
      <c r="B438" s="15">
        <v>6</v>
      </c>
      <c r="C438" s="14" t="s">
        <v>1188</v>
      </c>
      <c r="D438" s="15">
        <v>9</v>
      </c>
      <c r="E438" s="14" t="s">
        <v>94</v>
      </c>
      <c r="F438" s="14" t="s">
        <v>693</v>
      </c>
      <c r="G438" s="14" t="s">
        <v>670</v>
      </c>
      <c r="H438" s="14" t="s">
        <v>76</v>
      </c>
      <c r="I438" s="14" t="s">
        <v>61</v>
      </c>
      <c r="J438" s="16">
        <v>6</v>
      </c>
      <c r="K438" s="17">
        <v>1200</v>
      </c>
      <c r="L438" s="16">
        <f t="shared" si="72"/>
        <v>14.285714285714285</v>
      </c>
      <c r="M438" s="16">
        <v>0</v>
      </c>
      <c r="N438" s="17">
        <v>-1200</v>
      </c>
      <c r="O438" s="17">
        <v>0</v>
      </c>
      <c r="P438" s="18">
        <f t="shared" si="73"/>
        <v>0</v>
      </c>
      <c r="Q438" s="14"/>
      <c r="R438" s="16"/>
      <c r="S438" s="16">
        <f t="shared" si="74"/>
        <v>0</v>
      </c>
      <c r="T438" s="18">
        <f t="shared" si="75"/>
        <v>0</v>
      </c>
      <c r="U438" s="14" t="s">
        <v>63</v>
      </c>
      <c r="V438" s="15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f t="shared" si="76"/>
        <v>0</v>
      </c>
      <c r="AC438" s="16">
        <f t="shared" si="77"/>
        <v>0</v>
      </c>
      <c r="AD438" s="16">
        <f t="shared" si="78"/>
        <v>5.4787401574803143</v>
      </c>
      <c r="AE438" s="16">
        <f t="shared" si="79"/>
        <v>8.0431683168316841</v>
      </c>
      <c r="AF438" s="16">
        <f t="shared" si="80"/>
        <v>8.0634066587395932</v>
      </c>
      <c r="AG438" s="18">
        <f t="shared" si="81"/>
        <v>-100</v>
      </c>
      <c r="AH438" s="18">
        <f t="shared" si="82"/>
        <v>-100</v>
      </c>
      <c r="AI438" s="18">
        <f t="shared" si="83"/>
        <v>-100</v>
      </c>
      <c r="AJ438" s="15">
        <v>12</v>
      </c>
      <c r="AK438" s="14"/>
      <c r="AL438" s="15"/>
      <c r="AM438" s="14" t="s">
        <v>213</v>
      </c>
      <c r="AN438" s="14"/>
      <c r="AO438" s="16">
        <v>128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4"/>
      <c r="AV438" s="16">
        <v>0</v>
      </c>
      <c r="AW438" s="14"/>
      <c r="AX438" s="14" t="s">
        <v>63</v>
      </c>
      <c r="AY438" s="14"/>
      <c r="AZ438" s="14"/>
      <c r="BA438" s="14"/>
      <c r="BB438" s="14"/>
      <c r="BC438" s="14"/>
    </row>
    <row r="439" spans="1:55" x14ac:dyDescent="0.2">
      <c r="A439" s="7" t="s">
        <v>1109</v>
      </c>
      <c r="B439" s="8">
        <v>6</v>
      </c>
      <c r="C439" s="7" t="s">
        <v>1189</v>
      </c>
      <c r="D439" s="8">
        <v>10</v>
      </c>
      <c r="E439" s="7" t="s">
        <v>803</v>
      </c>
      <c r="F439" s="7" t="s">
        <v>413</v>
      </c>
      <c r="G439" s="7" t="s">
        <v>341</v>
      </c>
      <c r="H439" s="7" t="s">
        <v>569</v>
      </c>
      <c r="I439" s="7" t="s">
        <v>78</v>
      </c>
      <c r="J439" s="9">
        <v>3</v>
      </c>
      <c r="K439" s="10">
        <v>1600</v>
      </c>
      <c r="L439" s="9">
        <f t="shared" si="72"/>
        <v>25</v>
      </c>
      <c r="M439" s="9">
        <v>27.78</v>
      </c>
      <c r="N439" s="10">
        <v>100</v>
      </c>
      <c r="O439" s="10">
        <v>1700</v>
      </c>
      <c r="P439" s="11">
        <f t="shared" si="73"/>
        <v>-5.8823529411764701</v>
      </c>
      <c r="Q439" s="7" t="s">
        <v>79</v>
      </c>
      <c r="R439" s="9"/>
      <c r="S439" s="9">
        <f t="shared" si="74"/>
        <v>0</v>
      </c>
      <c r="T439" s="11">
        <f t="shared" si="75"/>
        <v>0</v>
      </c>
      <c r="U439" s="7" t="s">
        <v>63</v>
      </c>
      <c r="V439" s="8">
        <v>1</v>
      </c>
      <c r="W439" s="9">
        <v>416</v>
      </c>
      <c r="X439" s="9">
        <v>244</v>
      </c>
      <c r="Y439" s="9">
        <v>226</v>
      </c>
      <c r="Z439" s="9">
        <v>886</v>
      </c>
      <c r="AA439" s="9">
        <v>33.86</v>
      </c>
      <c r="AB439" s="9">
        <f t="shared" si="76"/>
        <v>31.868235294117646</v>
      </c>
      <c r="AC439" s="9">
        <f t="shared" si="77"/>
        <v>19.91764705882353</v>
      </c>
      <c r="AD439" s="9">
        <f t="shared" si="78"/>
        <v>5.4787401574803143</v>
      </c>
      <c r="AE439" s="9">
        <f t="shared" si="79"/>
        <v>8.0431683168316841</v>
      </c>
      <c r="AF439" s="9">
        <f t="shared" si="80"/>
        <v>8.0634066587395932</v>
      </c>
      <c r="AG439" s="11">
        <f t="shared" si="81"/>
        <v>263.54429095581901</v>
      </c>
      <c r="AH439" s="11">
        <f t="shared" si="82"/>
        <v>147.63434351041118</v>
      </c>
      <c r="AI439" s="11">
        <f t="shared" si="83"/>
        <v>147.01280614733247</v>
      </c>
      <c r="AJ439" s="8">
        <v>12</v>
      </c>
      <c r="AK439" s="7"/>
      <c r="AL439" s="8"/>
      <c r="AM439" s="7" t="s">
        <v>213</v>
      </c>
      <c r="AN439" s="7"/>
      <c r="AO439" s="9">
        <v>128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7" t="s">
        <v>81</v>
      </c>
      <c r="AV439" s="9">
        <v>0</v>
      </c>
      <c r="AW439" s="7"/>
      <c r="AX439" s="7" t="s">
        <v>63</v>
      </c>
      <c r="AY439" s="7"/>
      <c r="AZ439" s="7"/>
      <c r="BA439" s="7"/>
      <c r="BB439" s="7"/>
      <c r="BC439" s="7"/>
    </row>
    <row r="440" spans="1:55" x14ac:dyDescent="0.2">
      <c r="A440" s="7" t="s">
        <v>1109</v>
      </c>
      <c r="B440" s="8">
        <v>6</v>
      </c>
      <c r="C440" s="7" t="s">
        <v>1190</v>
      </c>
      <c r="D440" s="8">
        <v>11</v>
      </c>
      <c r="E440" s="7" t="s">
        <v>111</v>
      </c>
      <c r="F440" s="7" t="s">
        <v>408</v>
      </c>
      <c r="G440" s="7" t="s">
        <v>514</v>
      </c>
      <c r="H440" s="7" t="s">
        <v>126</v>
      </c>
      <c r="I440" s="7" t="s">
        <v>172</v>
      </c>
      <c r="J440" s="9">
        <v>12</v>
      </c>
      <c r="K440" s="10">
        <v>800</v>
      </c>
      <c r="L440" s="9">
        <f t="shared" si="72"/>
        <v>7.6923076923076925</v>
      </c>
      <c r="M440" s="9">
        <v>8.5500000000000007</v>
      </c>
      <c r="N440" s="10">
        <v>100</v>
      </c>
      <c r="O440" s="10">
        <v>900</v>
      </c>
      <c r="P440" s="11">
        <f t="shared" si="73"/>
        <v>-11.111111111111111</v>
      </c>
      <c r="Q440" s="7" t="s">
        <v>454</v>
      </c>
      <c r="R440" s="9"/>
      <c r="S440" s="9">
        <f t="shared" si="74"/>
        <v>0</v>
      </c>
      <c r="T440" s="11">
        <f t="shared" si="75"/>
        <v>0</v>
      </c>
      <c r="U440" s="7" t="s">
        <v>63</v>
      </c>
      <c r="V440" s="8">
        <v>3</v>
      </c>
      <c r="W440" s="9">
        <v>0</v>
      </c>
      <c r="X440" s="9">
        <v>0</v>
      </c>
      <c r="Y440" s="9">
        <v>812</v>
      </c>
      <c r="Z440" s="9">
        <v>812</v>
      </c>
      <c r="AA440" s="9">
        <v>13.12</v>
      </c>
      <c r="AB440" s="9">
        <f t="shared" si="76"/>
        <v>11.662222222222221</v>
      </c>
      <c r="AC440" s="9">
        <f t="shared" si="77"/>
        <v>14.577777777777776</v>
      </c>
      <c r="AD440" s="9">
        <f t="shared" si="78"/>
        <v>5.4787401574803143</v>
      </c>
      <c r="AE440" s="9">
        <f t="shared" si="79"/>
        <v>8.0431683168316841</v>
      </c>
      <c r="AF440" s="9">
        <f t="shared" si="80"/>
        <v>8.0634066587395932</v>
      </c>
      <c r="AG440" s="11">
        <f t="shared" si="81"/>
        <v>166.07901376513047</v>
      </c>
      <c r="AH440" s="11">
        <f t="shared" si="82"/>
        <v>81.244221226495057</v>
      </c>
      <c r="AI440" s="11">
        <f t="shared" si="83"/>
        <v>80.789316411042293</v>
      </c>
      <c r="AJ440" s="8">
        <v>12</v>
      </c>
      <c r="AK440" s="7"/>
      <c r="AL440" s="8"/>
      <c r="AM440" s="7" t="s">
        <v>213</v>
      </c>
      <c r="AN440" s="7"/>
      <c r="AO440" s="9">
        <v>128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7" t="s">
        <v>81</v>
      </c>
      <c r="AV440" s="9">
        <v>0</v>
      </c>
      <c r="AW440" s="7"/>
      <c r="AX440" s="7" t="s">
        <v>63</v>
      </c>
      <c r="AY440" s="7"/>
      <c r="AZ440" s="7"/>
      <c r="BA440" s="7"/>
      <c r="BB440" s="7"/>
      <c r="BC440" s="7"/>
    </row>
    <row r="441" spans="1:55" x14ac:dyDescent="0.2">
      <c r="A441" s="7" t="s">
        <v>1109</v>
      </c>
      <c r="B441" s="8">
        <v>6</v>
      </c>
      <c r="C441" s="7" t="s">
        <v>1191</v>
      </c>
      <c r="D441" s="8">
        <v>12</v>
      </c>
      <c r="E441" s="7" t="s">
        <v>193</v>
      </c>
      <c r="F441" s="7" t="s">
        <v>148</v>
      </c>
      <c r="G441" s="7" t="s">
        <v>1192</v>
      </c>
      <c r="H441" s="7" t="s">
        <v>76</v>
      </c>
      <c r="I441" s="7" t="s">
        <v>107</v>
      </c>
      <c r="J441" s="9">
        <v>8</v>
      </c>
      <c r="K441" s="10">
        <v>1000</v>
      </c>
      <c r="L441" s="9">
        <f t="shared" si="72"/>
        <v>11.111111111111111</v>
      </c>
      <c r="M441" s="9">
        <v>12.34</v>
      </c>
      <c r="N441" s="10">
        <v>200</v>
      </c>
      <c r="O441" s="10">
        <v>1200</v>
      </c>
      <c r="P441" s="11">
        <f t="shared" si="73"/>
        <v>-16.666666666666664</v>
      </c>
      <c r="Q441" s="7" t="s">
        <v>375</v>
      </c>
      <c r="R441" s="9"/>
      <c r="S441" s="9">
        <f t="shared" si="74"/>
        <v>0</v>
      </c>
      <c r="T441" s="11">
        <f t="shared" si="75"/>
        <v>0</v>
      </c>
      <c r="U441" s="7" t="s">
        <v>63</v>
      </c>
      <c r="V441" s="8">
        <v>10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f t="shared" si="76"/>
        <v>0</v>
      </c>
      <c r="AC441" s="9">
        <f t="shared" si="77"/>
        <v>0</v>
      </c>
      <c r="AD441" s="9">
        <f t="shared" si="78"/>
        <v>5.4787401574803143</v>
      </c>
      <c r="AE441" s="9">
        <f t="shared" si="79"/>
        <v>8.0431683168316841</v>
      </c>
      <c r="AF441" s="9">
        <f t="shared" si="80"/>
        <v>8.0634066587395932</v>
      </c>
      <c r="AG441" s="11">
        <f t="shared" si="81"/>
        <v>-100</v>
      </c>
      <c r="AH441" s="11">
        <f t="shared" si="82"/>
        <v>-100</v>
      </c>
      <c r="AI441" s="11">
        <f t="shared" si="83"/>
        <v>-100</v>
      </c>
      <c r="AJ441" s="8">
        <v>12</v>
      </c>
      <c r="AK441" s="7"/>
      <c r="AL441" s="8"/>
      <c r="AM441" s="7" t="s">
        <v>213</v>
      </c>
      <c r="AN441" s="7"/>
      <c r="AO441" s="9">
        <v>128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7" t="s">
        <v>81</v>
      </c>
      <c r="AV441" s="9">
        <v>0</v>
      </c>
      <c r="AW441" s="7"/>
      <c r="AX441" s="7" t="s">
        <v>63</v>
      </c>
      <c r="AY441" s="7"/>
      <c r="AZ441" s="7"/>
      <c r="BA441" s="7"/>
      <c r="BB441" s="7"/>
      <c r="BC441" s="7"/>
    </row>
    <row r="442" spans="1:55" x14ac:dyDescent="0.2">
      <c r="A442" s="7" t="s">
        <v>1109</v>
      </c>
      <c r="B442" s="8">
        <v>6</v>
      </c>
      <c r="C442" s="7" t="s">
        <v>1193</v>
      </c>
      <c r="D442" s="8">
        <v>13</v>
      </c>
      <c r="E442" s="7" t="s">
        <v>124</v>
      </c>
      <c r="F442" s="7" t="s">
        <v>221</v>
      </c>
      <c r="G442" s="7" t="s">
        <v>1194</v>
      </c>
      <c r="H442" s="7" t="s">
        <v>179</v>
      </c>
      <c r="I442" s="7" t="s">
        <v>61</v>
      </c>
      <c r="J442" s="9">
        <v>6</v>
      </c>
      <c r="K442" s="10">
        <v>1200</v>
      </c>
      <c r="L442" s="9">
        <f t="shared" si="72"/>
        <v>14.285714285714285</v>
      </c>
      <c r="M442" s="9">
        <v>15.87</v>
      </c>
      <c r="N442" s="10">
        <v>100</v>
      </c>
      <c r="O442" s="10">
        <v>1300</v>
      </c>
      <c r="P442" s="11">
        <f t="shared" si="73"/>
        <v>-7.6923076923076925</v>
      </c>
      <c r="Q442" s="7" t="s">
        <v>62</v>
      </c>
      <c r="R442" s="9"/>
      <c r="S442" s="9">
        <f t="shared" si="74"/>
        <v>0</v>
      </c>
      <c r="T442" s="11">
        <f t="shared" si="75"/>
        <v>0</v>
      </c>
      <c r="U442" s="7" t="s">
        <v>63</v>
      </c>
      <c r="V442" s="8">
        <v>4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f t="shared" si="76"/>
        <v>0</v>
      </c>
      <c r="AC442" s="9">
        <f t="shared" si="77"/>
        <v>0</v>
      </c>
      <c r="AD442" s="9">
        <f t="shared" si="78"/>
        <v>5.4787401574803143</v>
      </c>
      <c r="AE442" s="9">
        <f t="shared" si="79"/>
        <v>8.0431683168316841</v>
      </c>
      <c r="AF442" s="9">
        <f t="shared" si="80"/>
        <v>8.0634066587395932</v>
      </c>
      <c r="AG442" s="11">
        <f t="shared" si="81"/>
        <v>-100</v>
      </c>
      <c r="AH442" s="11">
        <f t="shared" si="82"/>
        <v>-100</v>
      </c>
      <c r="AI442" s="11">
        <f t="shared" si="83"/>
        <v>-100</v>
      </c>
      <c r="AJ442" s="8">
        <v>12</v>
      </c>
      <c r="AK442" s="7"/>
      <c r="AL442" s="8"/>
      <c r="AM442" s="7" t="s">
        <v>213</v>
      </c>
      <c r="AN442" s="7"/>
      <c r="AO442" s="9">
        <v>128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7" t="s">
        <v>81</v>
      </c>
      <c r="AV442" s="9">
        <v>0</v>
      </c>
      <c r="AW442" s="7"/>
      <c r="AX442" s="7" t="s">
        <v>63</v>
      </c>
      <c r="AY442" s="7"/>
      <c r="AZ442" s="7"/>
      <c r="BA442" s="7"/>
      <c r="BB442" s="7"/>
      <c r="BC442" s="7"/>
    </row>
    <row r="443" spans="1:55" x14ac:dyDescent="0.2">
      <c r="A443" s="19" t="s">
        <v>1109</v>
      </c>
      <c r="B443" s="20">
        <v>7</v>
      </c>
      <c r="C443" s="19" t="s">
        <v>1195</v>
      </c>
      <c r="D443" s="20">
        <v>1</v>
      </c>
      <c r="E443" s="19" t="s">
        <v>57</v>
      </c>
      <c r="F443" s="19" t="s">
        <v>266</v>
      </c>
      <c r="G443" s="19" t="s">
        <v>267</v>
      </c>
      <c r="H443" s="19" t="s">
        <v>268</v>
      </c>
      <c r="I443" s="19" t="s">
        <v>107</v>
      </c>
      <c r="J443" s="21">
        <v>8</v>
      </c>
      <c r="K443" s="22">
        <v>1000</v>
      </c>
      <c r="L443" s="21">
        <f t="shared" si="72"/>
        <v>11.111111111111111</v>
      </c>
      <c r="M443" s="21">
        <v>14.66</v>
      </c>
      <c r="N443" s="22">
        <v>300</v>
      </c>
      <c r="O443" s="22">
        <v>1300</v>
      </c>
      <c r="P443" s="23">
        <f t="shared" si="73"/>
        <v>-23.076923076923077</v>
      </c>
      <c r="Q443" s="19" t="s">
        <v>61</v>
      </c>
      <c r="R443" s="21"/>
      <c r="S443" s="21">
        <f t="shared" si="74"/>
        <v>0</v>
      </c>
      <c r="T443" s="23">
        <f t="shared" si="75"/>
        <v>0</v>
      </c>
      <c r="U443" s="19" t="s">
        <v>63</v>
      </c>
      <c r="V443" s="20">
        <v>1</v>
      </c>
      <c r="W443" s="21">
        <v>1760</v>
      </c>
      <c r="X443" s="21">
        <v>732</v>
      </c>
      <c r="Y443" s="21">
        <v>350</v>
      </c>
      <c r="Z443" s="21">
        <v>2842</v>
      </c>
      <c r="AA443" s="21">
        <v>53.42</v>
      </c>
      <c r="AB443" s="21">
        <f t="shared" si="76"/>
        <v>41.092307692307699</v>
      </c>
      <c r="AC443" s="21">
        <f t="shared" si="77"/>
        <v>41.092307692307692</v>
      </c>
      <c r="AD443" s="21">
        <f t="shared" si="78"/>
        <v>9.1340659340659336</v>
      </c>
      <c r="AE443" s="21">
        <f t="shared" si="79"/>
        <v>8.0431683168316841</v>
      </c>
      <c r="AF443" s="21">
        <f t="shared" si="80"/>
        <v>8.0634066587395932</v>
      </c>
      <c r="AG443" s="23">
        <f t="shared" si="81"/>
        <v>349.87969201154959</v>
      </c>
      <c r="AH443" s="23">
        <f t="shared" si="82"/>
        <v>410.89702557032314</v>
      </c>
      <c r="AI443" s="23">
        <f t="shared" si="83"/>
        <v>409.61472528201756</v>
      </c>
      <c r="AJ443" s="20">
        <v>6</v>
      </c>
      <c r="AK443" s="19"/>
      <c r="AL443" s="20"/>
      <c r="AM443" s="19" t="s">
        <v>65</v>
      </c>
      <c r="AN443" s="19"/>
      <c r="AO443" s="21">
        <v>8</v>
      </c>
      <c r="AP443" s="20">
        <v>0</v>
      </c>
      <c r="AQ443" s="20">
        <v>0</v>
      </c>
      <c r="AR443" s="20">
        <v>0</v>
      </c>
      <c r="AS443" s="20">
        <v>0</v>
      </c>
      <c r="AT443" s="20">
        <v>0</v>
      </c>
      <c r="AU443" s="19" t="s">
        <v>81</v>
      </c>
      <c r="AV443" s="21">
        <v>0</v>
      </c>
      <c r="AW443" s="19"/>
      <c r="AX443" s="19" t="s">
        <v>63</v>
      </c>
      <c r="AY443" s="19"/>
      <c r="AZ443" s="19"/>
      <c r="BA443" s="19"/>
      <c r="BB443" s="19"/>
      <c r="BC443" s="19"/>
    </row>
    <row r="444" spans="1:55" x14ac:dyDescent="0.2">
      <c r="A444" s="7" t="s">
        <v>1109</v>
      </c>
      <c r="B444" s="8">
        <v>7</v>
      </c>
      <c r="C444" s="7" t="s">
        <v>1196</v>
      </c>
      <c r="D444" s="8">
        <v>2</v>
      </c>
      <c r="E444" s="7" t="s">
        <v>198</v>
      </c>
      <c r="F444" s="7" t="s">
        <v>164</v>
      </c>
      <c r="G444" s="7" t="s">
        <v>270</v>
      </c>
      <c r="H444" s="7" t="s">
        <v>271</v>
      </c>
      <c r="I444" s="7" t="s">
        <v>172</v>
      </c>
      <c r="J444" s="9">
        <v>12</v>
      </c>
      <c r="K444" s="10">
        <v>800</v>
      </c>
      <c r="L444" s="9">
        <f t="shared" si="72"/>
        <v>7.6923076923076925</v>
      </c>
      <c r="M444" s="9">
        <v>10.15</v>
      </c>
      <c r="N444" s="10">
        <v>200</v>
      </c>
      <c r="O444" s="10">
        <v>1000</v>
      </c>
      <c r="P444" s="11">
        <f t="shared" si="73"/>
        <v>-20</v>
      </c>
      <c r="Q444" s="7" t="s">
        <v>597</v>
      </c>
      <c r="R444" s="9"/>
      <c r="S444" s="9">
        <f t="shared" si="74"/>
        <v>0</v>
      </c>
      <c r="T444" s="11">
        <f t="shared" si="75"/>
        <v>0</v>
      </c>
      <c r="U444" s="7" t="s">
        <v>63</v>
      </c>
      <c r="V444" s="8">
        <v>6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f t="shared" si="76"/>
        <v>0</v>
      </c>
      <c r="AC444" s="9">
        <f t="shared" si="77"/>
        <v>0</v>
      </c>
      <c r="AD444" s="9">
        <f t="shared" si="78"/>
        <v>9.1340659340659336</v>
      </c>
      <c r="AE444" s="9">
        <f t="shared" si="79"/>
        <v>8.0431683168316841</v>
      </c>
      <c r="AF444" s="9">
        <f t="shared" si="80"/>
        <v>8.0634066587395932</v>
      </c>
      <c r="AG444" s="11">
        <f t="shared" si="81"/>
        <v>-100</v>
      </c>
      <c r="AH444" s="11">
        <f t="shared" si="82"/>
        <v>-100</v>
      </c>
      <c r="AI444" s="11">
        <f t="shared" si="83"/>
        <v>-100</v>
      </c>
      <c r="AJ444" s="8">
        <v>6</v>
      </c>
      <c r="AK444" s="7"/>
      <c r="AL444" s="8"/>
      <c r="AM444" s="7" t="s">
        <v>65</v>
      </c>
      <c r="AN444" s="7"/>
      <c r="AO444" s="9">
        <v>8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7" t="s">
        <v>81</v>
      </c>
      <c r="AV444" s="9">
        <v>0</v>
      </c>
      <c r="AW444" s="7"/>
      <c r="AX444" s="7" t="s">
        <v>63</v>
      </c>
      <c r="AY444" s="7"/>
      <c r="AZ444" s="7"/>
      <c r="BA444" s="7"/>
      <c r="BB444" s="7"/>
      <c r="BC444" s="7"/>
    </row>
    <row r="445" spans="1:55" x14ac:dyDescent="0.2">
      <c r="A445" s="14" t="s">
        <v>1109</v>
      </c>
      <c r="B445" s="15">
        <v>7</v>
      </c>
      <c r="C445" s="14" t="s">
        <v>256</v>
      </c>
      <c r="D445" s="15">
        <v>3</v>
      </c>
      <c r="E445" s="14" t="s">
        <v>102</v>
      </c>
      <c r="F445" s="14" t="s">
        <v>258</v>
      </c>
      <c r="G445" s="14" t="s">
        <v>259</v>
      </c>
      <c r="H445" s="14" t="s">
        <v>260</v>
      </c>
      <c r="I445" s="14" t="s">
        <v>106</v>
      </c>
      <c r="J445" s="16">
        <v>10</v>
      </c>
      <c r="K445" s="17">
        <v>900</v>
      </c>
      <c r="L445" s="16">
        <f t="shared" si="72"/>
        <v>9.0909090909090917</v>
      </c>
      <c r="M445" s="16">
        <v>0</v>
      </c>
      <c r="N445" s="17">
        <v>-900</v>
      </c>
      <c r="O445" s="17">
        <v>0</v>
      </c>
      <c r="P445" s="18">
        <f t="shared" si="73"/>
        <v>0</v>
      </c>
      <c r="Q445" s="14"/>
      <c r="R445" s="16"/>
      <c r="S445" s="16">
        <f t="shared" si="74"/>
        <v>0</v>
      </c>
      <c r="T445" s="18">
        <f t="shared" si="75"/>
        <v>0</v>
      </c>
      <c r="U445" s="14" t="s">
        <v>63</v>
      </c>
      <c r="V445" s="15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f t="shared" si="76"/>
        <v>0</v>
      </c>
      <c r="AC445" s="16">
        <f t="shared" si="77"/>
        <v>0</v>
      </c>
      <c r="AD445" s="16">
        <f t="shared" si="78"/>
        <v>9.1340659340659336</v>
      </c>
      <c r="AE445" s="16">
        <f t="shared" si="79"/>
        <v>8.0431683168316841</v>
      </c>
      <c r="AF445" s="16">
        <f t="shared" si="80"/>
        <v>8.0634066587395932</v>
      </c>
      <c r="AG445" s="18">
        <f t="shared" si="81"/>
        <v>-100</v>
      </c>
      <c r="AH445" s="18">
        <f t="shared" si="82"/>
        <v>-100</v>
      </c>
      <c r="AI445" s="18">
        <f t="shared" si="83"/>
        <v>-100</v>
      </c>
      <c r="AJ445" s="15">
        <v>6</v>
      </c>
      <c r="AK445" s="14"/>
      <c r="AL445" s="15"/>
      <c r="AM445" s="14" t="s">
        <v>65</v>
      </c>
      <c r="AN445" s="14"/>
      <c r="AO445" s="16">
        <v>8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4"/>
      <c r="AV445" s="16">
        <v>0</v>
      </c>
      <c r="AW445" s="14"/>
      <c r="AX445" s="14" t="s">
        <v>63</v>
      </c>
      <c r="AY445" s="14"/>
      <c r="AZ445" s="14"/>
      <c r="BA445" s="14"/>
      <c r="BB445" s="14"/>
      <c r="BC445" s="14"/>
    </row>
    <row r="446" spans="1:55" x14ac:dyDescent="0.2">
      <c r="A446" s="14" t="s">
        <v>1109</v>
      </c>
      <c r="B446" s="15">
        <v>7</v>
      </c>
      <c r="C446" s="14" t="s">
        <v>1197</v>
      </c>
      <c r="D446" s="15">
        <v>4</v>
      </c>
      <c r="E446" s="14" t="s">
        <v>205</v>
      </c>
      <c r="F446" s="14" t="s">
        <v>95</v>
      </c>
      <c r="G446" s="14" t="s">
        <v>1014</v>
      </c>
      <c r="H446" s="14" t="s">
        <v>1198</v>
      </c>
      <c r="I446" s="14" t="s">
        <v>122</v>
      </c>
      <c r="J446" s="16">
        <v>4</v>
      </c>
      <c r="K446" s="17">
        <v>1400</v>
      </c>
      <c r="L446" s="16">
        <f t="shared" si="72"/>
        <v>20</v>
      </c>
      <c r="M446" s="16">
        <v>0</v>
      </c>
      <c r="N446" s="17">
        <v>-1400</v>
      </c>
      <c r="O446" s="17">
        <v>0</v>
      </c>
      <c r="P446" s="18">
        <f t="shared" si="73"/>
        <v>0</v>
      </c>
      <c r="Q446" s="14"/>
      <c r="R446" s="16"/>
      <c r="S446" s="16">
        <f t="shared" si="74"/>
        <v>0</v>
      </c>
      <c r="T446" s="18">
        <f t="shared" si="75"/>
        <v>0</v>
      </c>
      <c r="U446" s="14" t="s">
        <v>63</v>
      </c>
      <c r="V446" s="15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f t="shared" si="76"/>
        <v>0</v>
      </c>
      <c r="AC446" s="16">
        <f t="shared" si="77"/>
        <v>0</v>
      </c>
      <c r="AD446" s="16">
        <f t="shared" si="78"/>
        <v>9.1340659340659336</v>
      </c>
      <c r="AE446" s="16">
        <f t="shared" si="79"/>
        <v>8.0431683168316841</v>
      </c>
      <c r="AF446" s="16">
        <f t="shared" si="80"/>
        <v>8.0634066587395932</v>
      </c>
      <c r="AG446" s="18">
        <f t="shared" si="81"/>
        <v>-100</v>
      </c>
      <c r="AH446" s="18">
        <f t="shared" si="82"/>
        <v>-100</v>
      </c>
      <c r="AI446" s="18">
        <f t="shared" si="83"/>
        <v>-100</v>
      </c>
      <c r="AJ446" s="15">
        <v>6</v>
      </c>
      <c r="AK446" s="14"/>
      <c r="AL446" s="15"/>
      <c r="AM446" s="14" t="s">
        <v>65</v>
      </c>
      <c r="AN446" s="14"/>
      <c r="AO446" s="16">
        <v>8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4"/>
      <c r="AV446" s="16">
        <v>0</v>
      </c>
      <c r="AW446" s="14"/>
      <c r="AX446" s="14" t="s">
        <v>63</v>
      </c>
      <c r="AY446" s="14"/>
      <c r="AZ446" s="14"/>
      <c r="BA446" s="14"/>
      <c r="BB446" s="14"/>
      <c r="BC446" s="14"/>
    </row>
    <row r="447" spans="1:55" x14ac:dyDescent="0.2">
      <c r="A447" s="7" t="s">
        <v>1109</v>
      </c>
      <c r="B447" s="8">
        <v>7</v>
      </c>
      <c r="C447" s="7" t="s">
        <v>1199</v>
      </c>
      <c r="D447" s="8">
        <v>5</v>
      </c>
      <c r="E447" s="7" t="s">
        <v>193</v>
      </c>
      <c r="F447" s="7" t="s">
        <v>112</v>
      </c>
      <c r="G447" s="7" t="s">
        <v>1200</v>
      </c>
      <c r="H447" s="7" t="s">
        <v>253</v>
      </c>
      <c r="I447" s="7" t="s">
        <v>122</v>
      </c>
      <c r="J447" s="9">
        <v>4</v>
      </c>
      <c r="K447" s="10">
        <v>1400</v>
      </c>
      <c r="L447" s="9">
        <f t="shared" si="72"/>
        <v>20</v>
      </c>
      <c r="M447" s="9">
        <v>26.39</v>
      </c>
      <c r="N447" s="10">
        <v>300</v>
      </c>
      <c r="O447" s="10">
        <v>1700</v>
      </c>
      <c r="P447" s="11">
        <f t="shared" si="73"/>
        <v>-17.647058823529413</v>
      </c>
      <c r="Q447" s="7" t="s">
        <v>78</v>
      </c>
      <c r="R447" s="9"/>
      <c r="S447" s="9">
        <f t="shared" si="74"/>
        <v>0</v>
      </c>
      <c r="T447" s="11">
        <f t="shared" si="75"/>
        <v>0</v>
      </c>
      <c r="U447" s="7" t="s">
        <v>63</v>
      </c>
      <c r="V447" s="8">
        <v>3</v>
      </c>
      <c r="W447" s="9">
        <v>0</v>
      </c>
      <c r="X447" s="9">
        <v>0</v>
      </c>
      <c r="Y447" s="9">
        <v>322</v>
      </c>
      <c r="Z447" s="9">
        <v>322</v>
      </c>
      <c r="AA447" s="9">
        <v>8.2200000000000006</v>
      </c>
      <c r="AB447" s="9">
        <f t="shared" si="76"/>
        <v>6.7694117647058825</v>
      </c>
      <c r="AC447" s="9">
        <f t="shared" si="77"/>
        <v>4.8352941176470594</v>
      </c>
      <c r="AD447" s="9">
        <f t="shared" si="78"/>
        <v>9.1340659340659336</v>
      </c>
      <c r="AE447" s="9">
        <f t="shared" si="79"/>
        <v>8.0431683168316841</v>
      </c>
      <c r="AF447" s="9">
        <f t="shared" si="80"/>
        <v>8.0634066587395932</v>
      </c>
      <c r="AG447" s="11">
        <f t="shared" si="81"/>
        <v>-47.063069693710005</v>
      </c>
      <c r="AH447" s="11">
        <f t="shared" si="82"/>
        <v>-39.883216076326633</v>
      </c>
      <c r="AI447" s="11">
        <f t="shared" si="83"/>
        <v>-40.034103173919874</v>
      </c>
      <c r="AJ447" s="8">
        <v>6</v>
      </c>
      <c r="AK447" s="7"/>
      <c r="AL447" s="8"/>
      <c r="AM447" s="7" t="s">
        <v>65</v>
      </c>
      <c r="AN447" s="7"/>
      <c r="AO447" s="9">
        <v>8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7" t="s">
        <v>81</v>
      </c>
      <c r="AV447" s="9">
        <v>0</v>
      </c>
      <c r="AW447" s="7"/>
      <c r="AX447" s="7" t="s">
        <v>63</v>
      </c>
      <c r="AY447" s="7"/>
      <c r="AZ447" s="7"/>
      <c r="BA447" s="7"/>
      <c r="BB447" s="7"/>
      <c r="BC447" s="7"/>
    </row>
    <row r="448" spans="1:55" x14ac:dyDescent="0.2">
      <c r="A448" s="7" t="s">
        <v>1109</v>
      </c>
      <c r="B448" s="8">
        <v>7</v>
      </c>
      <c r="C448" s="7" t="s">
        <v>1201</v>
      </c>
      <c r="D448" s="8">
        <v>6</v>
      </c>
      <c r="E448" s="7" t="s">
        <v>124</v>
      </c>
      <c r="F448" s="7" t="s">
        <v>337</v>
      </c>
      <c r="G448" s="7" t="s">
        <v>275</v>
      </c>
      <c r="H448" s="7" t="s">
        <v>149</v>
      </c>
      <c r="I448" s="7" t="s">
        <v>78</v>
      </c>
      <c r="J448" s="9">
        <v>3</v>
      </c>
      <c r="K448" s="10">
        <v>1600</v>
      </c>
      <c r="L448" s="9">
        <f t="shared" si="72"/>
        <v>25</v>
      </c>
      <c r="M448" s="9">
        <v>32.99</v>
      </c>
      <c r="N448" s="10">
        <v>300</v>
      </c>
      <c r="O448" s="10">
        <v>1900</v>
      </c>
      <c r="P448" s="11">
        <f t="shared" si="73"/>
        <v>-15.789473684210526</v>
      </c>
      <c r="Q448" s="7" t="s">
        <v>98</v>
      </c>
      <c r="R448" s="9"/>
      <c r="S448" s="9">
        <f t="shared" si="74"/>
        <v>0</v>
      </c>
      <c r="T448" s="11">
        <f t="shared" si="75"/>
        <v>0</v>
      </c>
      <c r="U448" s="7" t="s">
        <v>63</v>
      </c>
      <c r="V448" s="8">
        <v>5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f t="shared" si="76"/>
        <v>0</v>
      </c>
      <c r="AC448" s="9">
        <f t="shared" si="77"/>
        <v>0</v>
      </c>
      <c r="AD448" s="9">
        <f t="shared" si="78"/>
        <v>9.1340659340659336</v>
      </c>
      <c r="AE448" s="9">
        <f t="shared" si="79"/>
        <v>8.0431683168316841</v>
      </c>
      <c r="AF448" s="9">
        <f t="shared" si="80"/>
        <v>8.0634066587395932</v>
      </c>
      <c r="AG448" s="11">
        <f t="shared" si="81"/>
        <v>-100</v>
      </c>
      <c r="AH448" s="11">
        <f t="shared" si="82"/>
        <v>-100</v>
      </c>
      <c r="AI448" s="11">
        <f t="shared" si="83"/>
        <v>-100</v>
      </c>
      <c r="AJ448" s="8">
        <v>6</v>
      </c>
      <c r="AK448" s="7"/>
      <c r="AL448" s="8"/>
      <c r="AM448" s="7" t="s">
        <v>65</v>
      </c>
      <c r="AN448" s="7"/>
      <c r="AO448" s="9">
        <v>8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7" t="s">
        <v>81</v>
      </c>
      <c r="AV448" s="9">
        <v>0</v>
      </c>
      <c r="AW448" s="7"/>
      <c r="AX448" s="7" t="s">
        <v>63</v>
      </c>
      <c r="AY448" s="7"/>
      <c r="AZ448" s="7"/>
      <c r="BA448" s="7"/>
      <c r="BB448" s="7"/>
      <c r="BC448" s="7"/>
    </row>
    <row r="449" spans="1:55" x14ac:dyDescent="0.2">
      <c r="A449" s="7" t="s">
        <v>1109</v>
      </c>
      <c r="B449" s="8">
        <v>7</v>
      </c>
      <c r="C449" s="7" t="s">
        <v>1202</v>
      </c>
      <c r="D449" s="8">
        <v>7</v>
      </c>
      <c r="E449" s="7" t="s">
        <v>111</v>
      </c>
      <c r="F449" s="7" t="s">
        <v>262</v>
      </c>
      <c r="G449" s="7" t="s">
        <v>263</v>
      </c>
      <c r="H449" s="7" t="s">
        <v>264</v>
      </c>
      <c r="I449" s="7" t="s">
        <v>107</v>
      </c>
      <c r="J449" s="9">
        <v>8</v>
      </c>
      <c r="K449" s="10">
        <v>1000</v>
      </c>
      <c r="L449" s="9">
        <f t="shared" si="72"/>
        <v>11.111111111111111</v>
      </c>
      <c r="M449" s="9">
        <v>14.66</v>
      </c>
      <c r="N449" s="10">
        <v>300</v>
      </c>
      <c r="O449" s="10">
        <v>1300</v>
      </c>
      <c r="P449" s="11">
        <f t="shared" si="73"/>
        <v>-23.076923076923077</v>
      </c>
      <c r="Q449" s="7" t="s">
        <v>61</v>
      </c>
      <c r="R449" s="9"/>
      <c r="S449" s="9">
        <f t="shared" si="74"/>
        <v>0</v>
      </c>
      <c r="T449" s="11">
        <f t="shared" si="75"/>
        <v>0</v>
      </c>
      <c r="U449" s="7" t="s">
        <v>63</v>
      </c>
      <c r="V449" s="8">
        <v>4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f t="shared" si="76"/>
        <v>0</v>
      </c>
      <c r="AC449" s="9">
        <f t="shared" si="77"/>
        <v>0</v>
      </c>
      <c r="AD449" s="9">
        <f t="shared" si="78"/>
        <v>9.1340659340659336</v>
      </c>
      <c r="AE449" s="9">
        <f t="shared" si="79"/>
        <v>8.0431683168316841</v>
      </c>
      <c r="AF449" s="9">
        <f t="shared" si="80"/>
        <v>8.0634066587395932</v>
      </c>
      <c r="AG449" s="11">
        <f t="shared" si="81"/>
        <v>-100</v>
      </c>
      <c r="AH449" s="11">
        <f t="shared" si="82"/>
        <v>-100</v>
      </c>
      <c r="AI449" s="11">
        <f t="shared" si="83"/>
        <v>-100</v>
      </c>
      <c r="AJ449" s="8">
        <v>6</v>
      </c>
      <c r="AK449" s="7"/>
      <c r="AL449" s="8"/>
      <c r="AM449" s="7" t="s">
        <v>65</v>
      </c>
      <c r="AN449" s="7"/>
      <c r="AO449" s="9">
        <v>8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7" t="s">
        <v>81</v>
      </c>
      <c r="AV449" s="9">
        <v>0</v>
      </c>
      <c r="AW449" s="7"/>
      <c r="AX449" s="7" t="s">
        <v>63</v>
      </c>
      <c r="AY449" s="7"/>
      <c r="AZ449" s="7"/>
      <c r="BA449" s="7"/>
      <c r="BB449" s="7"/>
      <c r="BC449" s="7"/>
    </row>
    <row r="450" spans="1:55" x14ac:dyDescent="0.2">
      <c r="A450" s="7" t="s">
        <v>1109</v>
      </c>
      <c r="B450" s="8">
        <v>7</v>
      </c>
      <c r="C450" s="7" t="s">
        <v>1203</v>
      </c>
      <c r="D450" s="8">
        <v>8</v>
      </c>
      <c r="E450" s="7" t="s">
        <v>317</v>
      </c>
      <c r="F450" s="7" t="s">
        <v>188</v>
      </c>
      <c r="G450" s="7" t="s">
        <v>1204</v>
      </c>
      <c r="H450" s="7" t="s">
        <v>239</v>
      </c>
      <c r="I450" s="7" t="s">
        <v>115</v>
      </c>
      <c r="J450" s="9">
        <v>3.5</v>
      </c>
      <c r="K450" s="10">
        <v>1500</v>
      </c>
      <c r="L450" s="9">
        <f t="shared" ref="L450:L513" si="84">IF(J450&gt;0,(1/(J450+1))*100,0)</f>
        <v>22.222222222222221</v>
      </c>
      <c r="M450" s="9">
        <v>29.33</v>
      </c>
      <c r="N450" s="10">
        <v>400</v>
      </c>
      <c r="O450" s="10">
        <v>1900</v>
      </c>
      <c r="P450" s="11">
        <f t="shared" ref="P450:P513" si="85">IF(O450&gt;0,-(N450/O450)*100,0)</f>
        <v>-21.052631578947366</v>
      </c>
      <c r="Q450" s="7" t="s">
        <v>79</v>
      </c>
      <c r="R450" s="9"/>
      <c r="S450" s="9">
        <f t="shared" ref="S450:S513" si="86">IF(AND(R450&lt;&gt;"",J450&gt;0),R450-J450,0)</f>
        <v>0</v>
      </c>
      <c r="T450" s="11">
        <f t="shared" ref="T450:T513" si="87">IF(AND(R450&lt;&gt;"",J450&gt;0),((R450-J450)/J450)*100,0)</f>
        <v>0</v>
      </c>
      <c r="U450" s="7" t="s">
        <v>63</v>
      </c>
      <c r="V450" s="8">
        <v>2</v>
      </c>
      <c r="W450" s="9">
        <v>0</v>
      </c>
      <c r="X450" s="9">
        <v>376</v>
      </c>
      <c r="Y450" s="9">
        <v>272</v>
      </c>
      <c r="Z450" s="9">
        <v>648</v>
      </c>
      <c r="AA450" s="9">
        <v>21.48</v>
      </c>
      <c r="AB450" s="9">
        <f t="shared" ref="AB450:AB513" si="88">AA450*(1+P450/100)</f>
        <v>16.957894736842107</v>
      </c>
      <c r="AC450" s="9">
        <f t="shared" ref="AC450:AC513" si="89">IF(O450&gt;0,(AA450/O450)*1000,0)</f>
        <v>11.305263157894737</v>
      </c>
      <c r="AD450" s="9">
        <f t="shared" ref="AD450:AD513" si="90">IF(SUMIFS($O$2:$O$2026,$A$2:$A$2026,A450,$B$2:$B$2026,B450)&gt;0,SUMIFS($AA$2:$AA$2026,$A$2:$A$2026,A450,$B$2:$B$2026,B450)/SUMIFS($O$2:$O$2026,$A$2:$A$2026,A450,$B$2:$B$2026,B450)*1000,0)</f>
        <v>9.1340659340659336</v>
      </c>
      <c r="AE450" s="9">
        <f t="shared" ref="AE450:AE513" si="91">IF(SUMIF($A$2:$A$2026,A450,$O$2:$O$2026)&gt;0,SUMIF($A$2:$A$2026,A450,$AA$2:$AA$2026)/SUMIF($A$2:$A$2026,A450,$O$2:$O$2026)*1000,0)</f>
        <v>8.0431683168316841</v>
      </c>
      <c r="AF450" s="9">
        <f t="shared" ref="AF450:AF513" si="92">IF(SUM($O$2:$O$2026)&gt;0,SUM($AA$2:$AA$2026)/SUM($O$2:$O$2026)*1000,0)</f>
        <v>8.0634066587395932</v>
      </c>
      <c r="AG450" s="11">
        <f t="shared" ref="AG450:AG513" si="93">IF(AD450&gt;0,(AC450-AD450)/AD450*100,0)</f>
        <v>23.770325718048742</v>
      </c>
      <c r="AH450" s="11">
        <f t="shared" ref="AH450:AH513" si="94">IF(AE450&gt;0,(AC450-AE450)/AE450*100,0)</f>
        <v>40.55733651919941</v>
      </c>
      <c r="AI450" s="11">
        <f t="shared" ref="AI450:AI513" si="95">IF(AF450&gt;0,(AC450-AF450)/AF450*100,0)</f>
        <v>40.204551703236127</v>
      </c>
      <c r="AJ450" s="8">
        <v>6</v>
      </c>
      <c r="AK450" s="7"/>
      <c r="AL450" s="8"/>
      <c r="AM450" s="7" t="s">
        <v>65</v>
      </c>
      <c r="AN450" s="7"/>
      <c r="AO450" s="9">
        <v>8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7" t="s">
        <v>81</v>
      </c>
      <c r="AV450" s="9">
        <v>0</v>
      </c>
      <c r="AW450" s="7"/>
      <c r="AX450" s="7" t="s">
        <v>63</v>
      </c>
      <c r="AY450" s="7"/>
      <c r="AZ450" s="7"/>
      <c r="BA450" s="7"/>
      <c r="BB450" s="7"/>
      <c r="BC450" s="7"/>
    </row>
    <row r="451" spans="1:55" x14ac:dyDescent="0.2">
      <c r="A451" s="14" t="s">
        <v>1109</v>
      </c>
      <c r="B451" s="15">
        <v>7</v>
      </c>
      <c r="C451" s="14" t="s">
        <v>1205</v>
      </c>
      <c r="D451" s="15">
        <v>9</v>
      </c>
      <c r="E451" s="14" t="s">
        <v>328</v>
      </c>
      <c r="F451" s="14" t="s">
        <v>1206</v>
      </c>
      <c r="G451" s="14" t="s">
        <v>183</v>
      </c>
      <c r="H451" s="14" t="s">
        <v>232</v>
      </c>
      <c r="I451" s="14" t="s">
        <v>379</v>
      </c>
      <c r="J451" s="16">
        <v>50</v>
      </c>
      <c r="K451" s="17">
        <v>400</v>
      </c>
      <c r="L451" s="16">
        <f t="shared" si="84"/>
        <v>1.9607843137254901</v>
      </c>
      <c r="M451" s="16">
        <v>0</v>
      </c>
      <c r="N451" s="17">
        <v>-400</v>
      </c>
      <c r="O451" s="17">
        <v>0</v>
      </c>
      <c r="P451" s="18">
        <f t="shared" si="85"/>
        <v>0</v>
      </c>
      <c r="Q451" s="14"/>
      <c r="R451" s="16"/>
      <c r="S451" s="16">
        <f t="shared" si="86"/>
        <v>0</v>
      </c>
      <c r="T451" s="18">
        <f t="shared" si="87"/>
        <v>0</v>
      </c>
      <c r="U451" s="14" t="s">
        <v>63</v>
      </c>
      <c r="V451" s="15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f t="shared" si="88"/>
        <v>0</v>
      </c>
      <c r="AC451" s="16">
        <f t="shared" si="89"/>
        <v>0</v>
      </c>
      <c r="AD451" s="16">
        <f t="shared" si="90"/>
        <v>9.1340659340659336</v>
      </c>
      <c r="AE451" s="16">
        <f t="shared" si="91"/>
        <v>8.0431683168316841</v>
      </c>
      <c r="AF451" s="16">
        <f t="shared" si="92"/>
        <v>8.0634066587395932</v>
      </c>
      <c r="AG451" s="18">
        <f t="shared" si="93"/>
        <v>-100</v>
      </c>
      <c r="AH451" s="18">
        <f t="shared" si="94"/>
        <v>-100</v>
      </c>
      <c r="AI451" s="18">
        <f t="shared" si="95"/>
        <v>-100</v>
      </c>
      <c r="AJ451" s="15">
        <v>6</v>
      </c>
      <c r="AK451" s="14"/>
      <c r="AL451" s="15"/>
      <c r="AM451" s="14" t="s">
        <v>65</v>
      </c>
      <c r="AN451" s="14"/>
      <c r="AO451" s="16">
        <v>8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4"/>
      <c r="AV451" s="16">
        <v>0</v>
      </c>
      <c r="AW451" s="14"/>
      <c r="AX451" s="14" t="s">
        <v>63</v>
      </c>
      <c r="AY451" s="14"/>
      <c r="AZ451" s="14"/>
      <c r="BA451" s="14"/>
      <c r="BB451" s="14"/>
      <c r="BC451" s="14"/>
    </row>
    <row r="452" spans="1:55" x14ac:dyDescent="0.2">
      <c r="A452" s="19" t="s">
        <v>1109</v>
      </c>
      <c r="B452" s="20">
        <v>8</v>
      </c>
      <c r="C452" s="19" t="s">
        <v>1207</v>
      </c>
      <c r="D452" s="20">
        <v>1</v>
      </c>
      <c r="E452" s="19" t="s">
        <v>771</v>
      </c>
      <c r="F452" s="19" t="s">
        <v>210</v>
      </c>
      <c r="G452" s="19" t="s">
        <v>1208</v>
      </c>
      <c r="H452" s="19" t="s">
        <v>933</v>
      </c>
      <c r="I452" s="19" t="s">
        <v>172</v>
      </c>
      <c r="J452" s="21">
        <v>12</v>
      </c>
      <c r="K452" s="22">
        <v>800</v>
      </c>
      <c r="L452" s="21">
        <f t="shared" si="84"/>
        <v>7.6923076923076925</v>
      </c>
      <c r="M452" s="21">
        <v>12.01</v>
      </c>
      <c r="N452" s="22">
        <v>400</v>
      </c>
      <c r="O452" s="22">
        <v>1200</v>
      </c>
      <c r="P452" s="23">
        <f t="shared" si="85"/>
        <v>-33.333333333333329</v>
      </c>
      <c r="Q452" s="19" t="s">
        <v>375</v>
      </c>
      <c r="R452" s="21"/>
      <c r="S452" s="21">
        <f t="shared" si="86"/>
        <v>0</v>
      </c>
      <c r="T452" s="23">
        <f t="shared" si="87"/>
        <v>0</v>
      </c>
      <c r="U452" s="19" t="s">
        <v>63</v>
      </c>
      <c r="V452" s="20">
        <v>8</v>
      </c>
      <c r="W452" s="21">
        <v>0</v>
      </c>
      <c r="X452" s="21">
        <v>0</v>
      </c>
      <c r="Y452" s="21">
        <v>0</v>
      </c>
      <c r="Z452" s="21">
        <v>0</v>
      </c>
      <c r="AA452" s="21">
        <v>0</v>
      </c>
      <c r="AB452" s="21">
        <f t="shared" si="88"/>
        <v>0</v>
      </c>
      <c r="AC452" s="21">
        <f t="shared" si="89"/>
        <v>0</v>
      </c>
      <c r="AD452" s="21">
        <f t="shared" si="90"/>
        <v>8.3440559440559436</v>
      </c>
      <c r="AE452" s="21">
        <f t="shared" si="91"/>
        <v>8.0431683168316841</v>
      </c>
      <c r="AF452" s="21">
        <f t="shared" si="92"/>
        <v>8.0634066587395932</v>
      </c>
      <c r="AG452" s="23">
        <f t="shared" si="93"/>
        <v>-100</v>
      </c>
      <c r="AH452" s="23">
        <f t="shared" si="94"/>
        <v>-100</v>
      </c>
      <c r="AI452" s="23">
        <f t="shared" si="95"/>
        <v>-100</v>
      </c>
      <c r="AJ452" s="20">
        <v>10</v>
      </c>
      <c r="AK452" s="19"/>
      <c r="AL452" s="20"/>
      <c r="AM452" s="19" t="s">
        <v>335</v>
      </c>
      <c r="AN452" s="19"/>
      <c r="AO452" s="21">
        <v>6</v>
      </c>
      <c r="AP452" s="20">
        <v>0</v>
      </c>
      <c r="AQ452" s="20">
        <v>0</v>
      </c>
      <c r="AR452" s="20">
        <v>0</v>
      </c>
      <c r="AS452" s="20">
        <v>0</v>
      </c>
      <c r="AT452" s="20">
        <v>0</v>
      </c>
      <c r="AU452" s="19" t="s">
        <v>81</v>
      </c>
      <c r="AV452" s="21">
        <v>0</v>
      </c>
      <c r="AW452" s="19"/>
      <c r="AX452" s="19" t="s">
        <v>63</v>
      </c>
      <c r="AY452" s="19"/>
      <c r="AZ452" s="19"/>
      <c r="BA452" s="19"/>
      <c r="BB452" s="19"/>
      <c r="BC452" s="19"/>
    </row>
    <row r="453" spans="1:55" x14ac:dyDescent="0.2">
      <c r="A453" s="7" t="s">
        <v>1109</v>
      </c>
      <c r="B453" s="8">
        <v>8</v>
      </c>
      <c r="C453" s="7" t="s">
        <v>1209</v>
      </c>
      <c r="D453" s="8">
        <v>2</v>
      </c>
      <c r="E453" s="7" t="s">
        <v>124</v>
      </c>
      <c r="F453" s="7" t="s">
        <v>408</v>
      </c>
      <c r="G453" s="7" t="s">
        <v>593</v>
      </c>
      <c r="H453" s="7" t="s">
        <v>1106</v>
      </c>
      <c r="I453" s="7" t="s">
        <v>62</v>
      </c>
      <c r="J453" s="9">
        <v>5</v>
      </c>
      <c r="K453" s="10">
        <v>1300</v>
      </c>
      <c r="L453" s="9">
        <f t="shared" si="84"/>
        <v>16.666666666666664</v>
      </c>
      <c r="M453" s="9">
        <v>26.02</v>
      </c>
      <c r="N453" s="10">
        <v>400</v>
      </c>
      <c r="O453" s="10">
        <v>1700</v>
      </c>
      <c r="P453" s="11">
        <f t="shared" si="85"/>
        <v>-23.52941176470588</v>
      </c>
      <c r="Q453" s="7" t="s">
        <v>78</v>
      </c>
      <c r="R453" s="9"/>
      <c r="S453" s="9">
        <f t="shared" si="86"/>
        <v>0</v>
      </c>
      <c r="T453" s="11">
        <f t="shared" si="87"/>
        <v>0</v>
      </c>
      <c r="U453" s="7" t="s">
        <v>63</v>
      </c>
      <c r="V453" s="8">
        <v>5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f t="shared" si="88"/>
        <v>0</v>
      </c>
      <c r="AC453" s="9">
        <f t="shared" si="89"/>
        <v>0</v>
      </c>
      <c r="AD453" s="9">
        <f t="shared" si="90"/>
        <v>8.3440559440559436</v>
      </c>
      <c r="AE453" s="9">
        <f t="shared" si="91"/>
        <v>8.0431683168316841</v>
      </c>
      <c r="AF453" s="9">
        <f t="shared" si="92"/>
        <v>8.0634066587395932</v>
      </c>
      <c r="AG453" s="11">
        <f t="shared" si="93"/>
        <v>-100</v>
      </c>
      <c r="AH453" s="11">
        <f t="shared" si="94"/>
        <v>-100</v>
      </c>
      <c r="AI453" s="11">
        <f t="shared" si="95"/>
        <v>-100</v>
      </c>
      <c r="AJ453" s="8">
        <v>10</v>
      </c>
      <c r="AK453" s="7"/>
      <c r="AL453" s="8"/>
      <c r="AM453" s="7" t="s">
        <v>335</v>
      </c>
      <c r="AN453" s="7"/>
      <c r="AO453" s="9">
        <v>6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7" t="s">
        <v>81</v>
      </c>
      <c r="AV453" s="9">
        <v>0</v>
      </c>
      <c r="AW453" s="7"/>
      <c r="AX453" s="7" t="s">
        <v>63</v>
      </c>
      <c r="AY453" s="7"/>
      <c r="AZ453" s="7"/>
      <c r="BA453" s="7"/>
      <c r="BB453" s="7"/>
      <c r="BC453" s="7"/>
    </row>
    <row r="454" spans="1:55" x14ac:dyDescent="0.2">
      <c r="A454" s="7" t="s">
        <v>1109</v>
      </c>
      <c r="B454" s="8">
        <v>8</v>
      </c>
      <c r="C454" s="7" t="s">
        <v>1210</v>
      </c>
      <c r="D454" s="8">
        <v>3</v>
      </c>
      <c r="E454" s="7" t="s">
        <v>193</v>
      </c>
      <c r="F454" s="7" t="s">
        <v>248</v>
      </c>
      <c r="G454" s="7" t="s">
        <v>551</v>
      </c>
      <c r="H454" s="7" t="s">
        <v>754</v>
      </c>
      <c r="I454" s="7" t="s">
        <v>61</v>
      </c>
      <c r="J454" s="9">
        <v>6</v>
      </c>
      <c r="K454" s="10">
        <v>1200</v>
      </c>
      <c r="L454" s="9">
        <f t="shared" si="84"/>
        <v>14.285714285714285</v>
      </c>
      <c r="M454" s="9">
        <v>22.31</v>
      </c>
      <c r="N454" s="10">
        <v>400</v>
      </c>
      <c r="O454" s="10">
        <v>1600</v>
      </c>
      <c r="P454" s="11">
        <f t="shared" si="85"/>
        <v>-25</v>
      </c>
      <c r="Q454" s="7" t="s">
        <v>115</v>
      </c>
      <c r="R454" s="9"/>
      <c r="S454" s="9">
        <f t="shared" si="86"/>
        <v>0</v>
      </c>
      <c r="T454" s="11">
        <f t="shared" si="87"/>
        <v>0</v>
      </c>
      <c r="U454" s="7" t="s">
        <v>63</v>
      </c>
      <c r="V454" s="8">
        <v>3</v>
      </c>
      <c r="W454" s="9">
        <v>0</v>
      </c>
      <c r="X454" s="9">
        <v>0</v>
      </c>
      <c r="Y454" s="9">
        <v>620</v>
      </c>
      <c r="Z454" s="9">
        <v>620</v>
      </c>
      <c r="AA454" s="9">
        <v>11.2</v>
      </c>
      <c r="AB454" s="9">
        <f t="shared" si="88"/>
        <v>8.3999999999999986</v>
      </c>
      <c r="AC454" s="9">
        <f t="shared" si="89"/>
        <v>6.9999999999999991</v>
      </c>
      <c r="AD454" s="9">
        <f t="shared" si="90"/>
        <v>8.3440559440559436</v>
      </c>
      <c r="AE454" s="9">
        <f t="shared" si="91"/>
        <v>8.0431683168316841</v>
      </c>
      <c r="AF454" s="9">
        <f t="shared" si="92"/>
        <v>8.0634066587395932</v>
      </c>
      <c r="AG454" s="11">
        <f t="shared" si="93"/>
        <v>-16.107945021790151</v>
      </c>
      <c r="AH454" s="11">
        <f t="shared" si="94"/>
        <v>-12.96961938057021</v>
      </c>
      <c r="AI454" s="11">
        <f t="shared" si="95"/>
        <v>-13.188056906283046</v>
      </c>
      <c r="AJ454" s="8">
        <v>10</v>
      </c>
      <c r="AK454" s="7"/>
      <c r="AL454" s="8"/>
      <c r="AM454" s="7" t="s">
        <v>335</v>
      </c>
      <c r="AN454" s="7"/>
      <c r="AO454" s="9">
        <v>6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7" t="s">
        <v>81</v>
      </c>
      <c r="AV454" s="9">
        <v>0</v>
      </c>
      <c r="AW454" s="7"/>
      <c r="AX454" s="7" t="s">
        <v>63</v>
      </c>
      <c r="AY454" s="7"/>
      <c r="AZ454" s="7"/>
      <c r="BA454" s="7"/>
      <c r="BB454" s="7"/>
      <c r="BC454" s="7"/>
    </row>
    <row r="455" spans="1:55" x14ac:dyDescent="0.2">
      <c r="A455" s="7" t="s">
        <v>1109</v>
      </c>
      <c r="B455" s="8">
        <v>8</v>
      </c>
      <c r="C455" s="7" t="s">
        <v>1211</v>
      </c>
      <c r="D455" s="8">
        <v>4</v>
      </c>
      <c r="E455" s="7" t="s">
        <v>94</v>
      </c>
      <c r="F455" s="7" t="s">
        <v>95</v>
      </c>
      <c r="G455" s="7" t="s">
        <v>493</v>
      </c>
      <c r="H455" s="7" t="s">
        <v>898</v>
      </c>
      <c r="I455" s="7" t="s">
        <v>107</v>
      </c>
      <c r="J455" s="9">
        <v>8</v>
      </c>
      <c r="K455" s="10">
        <v>1000</v>
      </c>
      <c r="L455" s="9">
        <f t="shared" si="84"/>
        <v>11.111111111111111</v>
      </c>
      <c r="M455" s="9">
        <v>17.350000000000001</v>
      </c>
      <c r="N455" s="10">
        <v>300</v>
      </c>
      <c r="O455" s="10">
        <v>1300</v>
      </c>
      <c r="P455" s="11">
        <f t="shared" si="85"/>
        <v>-23.076923076923077</v>
      </c>
      <c r="Q455" s="7" t="s">
        <v>62</v>
      </c>
      <c r="R455" s="9"/>
      <c r="S455" s="9">
        <f t="shared" si="86"/>
        <v>0</v>
      </c>
      <c r="T455" s="11">
        <f t="shared" si="87"/>
        <v>0</v>
      </c>
      <c r="U455" s="7" t="s">
        <v>63</v>
      </c>
      <c r="V455" s="8">
        <v>7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f t="shared" si="88"/>
        <v>0</v>
      </c>
      <c r="AC455" s="9">
        <f t="shared" si="89"/>
        <v>0</v>
      </c>
      <c r="AD455" s="9">
        <f t="shared" si="90"/>
        <v>8.3440559440559436</v>
      </c>
      <c r="AE455" s="9">
        <f t="shared" si="91"/>
        <v>8.0431683168316841</v>
      </c>
      <c r="AF455" s="9">
        <f t="shared" si="92"/>
        <v>8.0634066587395932</v>
      </c>
      <c r="AG455" s="11">
        <f t="shared" si="93"/>
        <v>-100</v>
      </c>
      <c r="AH455" s="11">
        <f t="shared" si="94"/>
        <v>-100</v>
      </c>
      <c r="AI455" s="11">
        <f t="shared" si="95"/>
        <v>-100</v>
      </c>
      <c r="AJ455" s="8">
        <v>10</v>
      </c>
      <c r="AK455" s="7"/>
      <c r="AL455" s="8"/>
      <c r="AM455" s="7" t="s">
        <v>335</v>
      </c>
      <c r="AN455" s="7"/>
      <c r="AO455" s="9">
        <v>6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7" t="s">
        <v>81</v>
      </c>
      <c r="AV455" s="9">
        <v>0</v>
      </c>
      <c r="AW455" s="7"/>
      <c r="AX455" s="7" t="s">
        <v>63</v>
      </c>
      <c r="AY455" s="7"/>
      <c r="AZ455" s="7"/>
      <c r="BA455" s="7"/>
      <c r="BB455" s="7"/>
      <c r="BC455" s="7"/>
    </row>
    <row r="456" spans="1:55" x14ac:dyDescent="0.2">
      <c r="A456" s="7" t="s">
        <v>1109</v>
      </c>
      <c r="B456" s="8">
        <v>8</v>
      </c>
      <c r="C456" s="7" t="s">
        <v>1212</v>
      </c>
      <c r="D456" s="8">
        <v>5</v>
      </c>
      <c r="E456" s="7" t="s">
        <v>57</v>
      </c>
      <c r="F456" s="7" t="s">
        <v>772</v>
      </c>
      <c r="G456" s="7" t="s">
        <v>1089</v>
      </c>
      <c r="H456" s="7" t="s">
        <v>445</v>
      </c>
      <c r="I456" s="7" t="s">
        <v>107</v>
      </c>
      <c r="J456" s="9">
        <v>8</v>
      </c>
      <c r="K456" s="10">
        <v>1000</v>
      </c>
      <c r="L456" s="9">
        <f t="shared" si="84"/>
        <v>11.111111111111111</v>
      </c>
      <c r="M456" s="9">
        <v>17.350000000000001</v>
      </c>
      <c r="N456" s="10">
        <v>300</v>
      </c>
      <c r="O456" s="10">
        <v>1300</v>
      </c>
      <c r="P456" s="11">
        <f t="shared" si="85"/>
        <v>-23.076923076923077</v>
      </c>
      <c r="Q456" s="7" t="s">
        <v>62</v>
      </c>
      <c r="R456" s="9"/>
      <c r="S456" s="9">
        <f t="shared" si="86"/>
        <v>0</v>
      </c>
      <c r="T456" s="11">
        <f t="shared" si="87"/>
        <v>0</v>
      </c>
      <c r="U456" s="7" t="s">
        <v>63</v>
      </c>
      <c r="V456" s="8">
        <v>6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f t="shared" si="88"/>
        <v>0</v>
      </c>
      <c r="AC456" s="9">
        <f t="shared" si="89"/>
        <v>0</v>
      </c>
      <c r="AD456" s="9">
        <f t="shared" si="90"/>
        <v>8.3440559440559436</v>
      </c>
      <c r="AE456" s="9">
        <f t="shared" si="91"/>
        <v>8.0431683168316841</v>
      </c>
      <c r="AF456" s="9">
        <f t="shared" si="92"/>
        <v>8.0634066587395932</v>
      </c>
      <c r="AG456" s="11">
        <f t="shared" si="93"/>
        <v>-100</v>
      </c>
      <c r="AH456" s="11">
        <f t="shared" si="94"/>
        <v>-100</v>
      </c>
      <c r="AI456" s="11">
        <f t="shared" si="95"/>
        <v>-100</v>
      </c>
      <c r="AJ456" s="8">
        <v>10</v>
      </c>
      <c r="AK456" s="7"/>
      <c r="AL456" s="8"/>
      <c r="AM456" s="7" t="s">
        <v>335</v>
      </c>
      <c r="AN456" s="7"/>
      <c r="AO456" s="9">
        <v>6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7" t="s">
        <v>81</v>
      </c>
      <c r="AV456" s="9">
        <v>0</v>
      </c>
      <c r="AW456" s="7"/>
      <c r="AX456" s="7" t="s">
        <v>63</v>
      </c>
      <c r="AY456" s="7"/>
      <c r="AZ456" s="7"/>
      <c r="BA456" s="7"/>
      <c r="BB456" s="7"/>
      <c r="BC456" s="7"/>
    </row>
    <row r="457" spans="1:55" x14ac:dyDescent="0.2">
      <c r="A457" s="7" t="s">
        <v>1109</v>
      </c>
      <c r="B457" s="8">
        <v>8</v>
      </c>
      <c r="C457" s="7" t="s">
        <v>1213</v>
      </c>
      <c r="D457" s="8">
        <v>6</v>
      </c>
      <c r="E457" s="7" t="s">
        <v>205</v>
      </c>
      <c r="F457" s="7" t="s">
        <v>112</v>
      </c>
      <c r="G457" s="7" t="s">
        <v>303</v>
      </c>
      <c r="H457" s="7" t="s">
        <v>469</v>
      </c>
      <c r="I457" s="7" t="s">
        <v>122</v>
      </c>
      <c r="J457" s="9">
        <v>4</v>
      </c>
      <c r="K457" s="10">
        <v>1400</v>
      </c>
      <c r="L457" s="9">
        <f t="shared" si="84"/>
        <v>20</v>
      </c>
      <c r="M457" s="9">
        <v>31.23</v>
      </c>
      <c r="N457" s="10">
        <v>500</v>
      </c>
      <c r="O457" s="10">
        <v>1900</v>
      </c>
      <c r="P457" s="11">
        <f t="shared" si="85"/>
        <v>-26.315789473684209</v>
      </c>
      <c r="Q457" s="7" t="s">
        <v>98</v>
      </c>
      <c r="R457" s="9"/>
      <c r="S457" s="9">
        <f t="shared" si="86"/>
        <v>0</v>
      </c>
      <c r="T457" s="11">
        <f t="shared" si="87"/>
        <v>0</v>
      </c>
      <c r="U457" s="7" t="s">
        <v>63</v>
      </c>
      <c r="V457" s="8">
        <v>4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f t="shared" si="88"/>
        <v>0</v>
      </c>
      <c r="AC457" s="9">
        <f t="shared" si="89"/>
        <v>0</v>
      </c>
      <c r="AD457" s="9">
        <f t="shared" si="90"/>
        <v>8.3440559440559436</v>
      </c>
      <c r="AE457" s="9">
        <f t="shared" si="91"/>
        <v>8.0431683168316841</v>
      </c>
      <c r="AF457" s="9">
        <f t="shared" si="92"/>
        <v>8.0634066587395932</v>
      </c>
      <c r="AG457" s="11">
        <f t="shared" si="93"/>
        <v>-100</v>
      </c>
      <c r="AH457" s="11">
        <f t="shared" si="94"/>
        <v>-100</v>
      </c>
      <c r="AI457" s="11">
        <f t="shared" si="95"/>
        <v>-100</v>
      </c>
      <c r="AJ457" s="8">
        <v>10</v>
      </c>
      <c r="AK457" s="7"/>
      <c r="AL457" s="8"/>
      <c r="AM457" s="7" t="s">
        <v>335</v>
      </c>
      <c r="AN457" s="7"/>
      <c r="AO457" s="9">
        <v>6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7" t="s">
        <v>81</v>
      </c>
      <c r="AV457" s="9">
        <v>0</v>
      </c>
      <c r="AW457" s="7"/>
      <c r="AX457" s="7" t="s">
        <v>63</v>
      </c>
      <c r="AY457" s="7"/>
      <c r="AZ457" s="7"/>
      <c r="BA457" s="7"/>
      <c r="BB457" s="7"/>
      <c r="BC457" s="7"/>
    </row>
    <row r="458" spans="1:55" x14ac:dyDescent="0.2">
      <c r="A458" s="7" t="s">
        <v>1109</v>
      </c>
      <c r="B458" s="8">
        <v>8</v>
      </c>
      <c r="C458" s="7" t="s">
        <v>1214</v>
      </c>
      <c r="D458" s="8">
        <v>7</v>
      </c>
      <c r="E458" s="7" t="s">
        <v>176</v>
      </c>
      <c r="F458" s="7" t="s">
        <v>488</v>
      </c>
      <c r="G458" s="7" t="s">
        <v>105</v>
      </c>
      <c r="H458" s="7" t="s">
        <v>1215</v>
      </c>
      <c r="I458" s="7" t="s">
        <v>329</v>
      </c>
      <c r="J458" s="9">
        <v>15</v>
      </c>
      <c r="K458" s="10">
        <v>800</v>
      </c>
      <c r="L458" s="9">
        <f t="shared" si="84"/>
        <v>6.25</v>
      </c>
      <c r="M458" s="9">
        <v>9.76</v>
      </c>
      <c r="N458" s="10">
        <v>200</v>
      </c>
      <c r="O458" s="10">
        <v>1000</v>
      </c>
      <c r="P458" s="11">
        <f t="shared" si="85"/>
        <v>-20</v>
      </c>
      <c r="Q458" s="7" t="s">
        <v>597</v>
      </c>
      <c r="R458" s="9"/>
      <c r="S458" s="9">
        <f t="shared" si="86"/>
        <v>0</v>
      </c>
      <c r="T458" s="11">
        <f t="shared" si="87"/>
        <v>0</v>
      </c>
      <c r="U458" s="7" t="s">
        <v>63</v>
      </c>
      <c r="V458" s="8">
        <v>10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f t="shared" si="88"/>
        <v>0</v>
      </c>
      <c r="AC458" s="9">
        <f t="shared" si="89"/>
        <v>0</v>
      </c>
      <c r="AD458" s="9">
        <f t="shared" si="90"/>
        <v>8.3440559440559436</v>
      </c>
      <c r="AE458" s="9">
        <f t="shared" si="91"/>
        <v>8.0431683168316841</v>
      </c>
      <c r="AF458" s="9">
        <f t="shared" si="92"/>
        <v>8.0634066587395932</v>
      </c>
      <c r="AG458" s="11">
        <f t="shared" si="93"/>
        <v>-100</v>
      </c>
      <c r="AH458" s="11">
        <f t="shared" si="94"/>
        <v>-100</v>
      </c>
      <c r="AI458" s="11">
        <f t="shared" si="95"/>
        <v>-100</v>
      </c>
      <c r="AJ458" s="8">
        <v>10</v>
      </c>
      <c r="AK458" s="7"/>
      <c r="AL458" s="8"/>
      <c r="AM458" s="7" t="s">
        <v>335</v>
      </c>
      <c r="AN458" s="7"/>
      <c r="AO458" s="9">
        <v>6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7" t="s">
        <v>81</v>
      </c>
      <c r="AV458" s="9">
        <v>0</v>
      </c>
      <c r="AW458" s="7"/>
      <c r="AX458" s="7" t="s">
        <v>63</v>
      </c>
      <c r="AY458" s="7"/>
      <c r="AZ458" s="7"/>
      <c r="BA458" s="7"/>
      <c r="BB458" s="7"/>
      <c r="BC458" s="7"/>
    </row>
    <row r="459" spans="1:55" x14ac:dyDescent="0.2">
      <c r="A459" s="7" t="s">
        <v>1109</v>
      </c>
      <c r="B459" s="8">
        <v>8</v>
      </c>
      <c r="C459" s="7" t="s">
        <v>1216</v>
      </c>
      <c r="D459" s="8">
        <v>8</v>
      </c>
      <c r="E459" s="7" t="s">
        <v>119</v>
      </c>
      <c r="F459" s="7" t="s">
        <v>1217</v>
      </c>
      <c r="G459" s="7" t="s">
        <v>760</v>
      </c>
      <c r="H459" s="7" t="s">
        <v>1218</v>
      </c>
      <c r="I459" s="7" t="s">
        <v>172</v>
      </c>
      <c r="J459" s="9">
        <v>12</v>
      </c>
      <c r="K459" s="10">
        <v>800</v>
      </c>
      <c r="L459" s="9">
        <f t="shared" si="84"/>
        <v>7.6923076923076925</v>
      </c>
      <c r="M459" s="9">
        <v>12.01</v>
      </c>
      <c r="N459" s="10">
        <v>400</v>
      </c>
      <c r="O459" s="10">
        <v>1200</v>
      </c>
      <c r="P459" s="11">
        <f t="shared" si="85"/>
        <v>-33.333333333333329</v>
      </c>
      <c r="Q459" s="7" t="s">
        <v>375</v>
      </c>
      <c r="R459" s="9"/>
      <c r="S459" s="9">
        <f t="shared" si="86"/>
        <v>0</v>
      </c>
      <c r="T459" s="11">
        <f t="shared" si="87"/>
        <v>0</v>
      </c>
      <c r="U459" s="7" t="s">
        <v>63</v>
      </c>
      <c r="V459" s="8">
        <v>9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f t="shared" si="88"/>
        <v>0</v>
      </c>
      <c r="AC459" s="9">
        <f t="shared" si="89"/>
        <v>0</v>
      </c>
      <c r="AD459" s="9">
        <f t="shared" si="90"/>
        <v>8.3440559440559436</v>
      </c>
      <c r="AE459" s="9">
        <f t="shared" si="91"/>
        <v>8.0431683168316841</v>
      </c>
      <c r="AF459" s="9">
        <f t="shared" si="92"/>
        <v>8.0634066587395932</v>
      </c>
      <c r="AG459" s="11">
        <f t="shared" si="93"/>
        <v>-100</v>
      </c>
      <c r="AH459" s="11">
        <f t="shared" si="94"/>
        <v>-100</v>
      </c>
      <c r="AI459" s="11">
        <f t="shared" si="95"/>
        <v>-100</v>
      </c>
      <c r="AJ459" s="8">
        <v>10</v>
      </c>
      <c r="AK459" s="7"/>
      <c r="AL459" s="8"/>
      <c r="AM459" s="7" t="s">
        <v>335</v>
      </c>
      <c r="AN459" s="7"/>
      <c r="AO459" s="9">
        <v>6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7" t="s">
        <v>81</v>
      </c>
      <c r="AV459" s="9">
        <v>0</v>
      </c>
      <c r="AW459" s="7"/>
      <c r="AX459" s="7" t="s">
        <v>63</v>
      </c>
      <c r="AY459" s="7"/>
      <c r="AZ459" s="7"/>
      <c r="BA459" s="7"/>
      <c r="BB459" s="7"/>
      <c r="BC459" s="7"/>
    </row>
    <row r="460" spans="1:55" x14ac:dyDescent="0.2">
      <c r="A460" s="7" t="s">
        <v>1109</v>
      </c>
      <c r="B460" s="8">
        <v>8</v>
      </c>
      <c r="C460" s="7" t="s">
        <v>1219</v>
      </c>
      <c r="D460" s="8">
        <v>9</v>
      </c>
      <c r="E460" s="7" t="s">
        <v>133</v>
      </c>
      <c r="F460" s="7" t="s">
        <v>1072</v>
      </c>
      <c r="G460" s="7" t="s">
        <v>200</v>
      </c>
      <c r="H460" s="7" t="s">
        <v>1220</v>
      </c>
      <c r="I460" s="7" t="s">
        <v>207</v>
      </c>
      <c r="J460" s="9">
        <v>20</v>
      </c>
      <c r="K460" s="10">
        <v>700</v>
      </c>
      <c r="L460" s="9">
        <f t="shared" si="84"/>
        <v>4.7619047619047619</v>
      </c>
      <c r="M460" s="9">
        <v>7.44</v>
      </c>
      <c r="N460" s="10">
        <v>100</v>
      </c>
      <c r="O460" s="10">
        <v>800</v>
      </c>
      <c r="P460" s="11">
        <f t="shared" si="85"/>
        <v>-12.5</v>
      </c>
      <c r="Q460" s="7" t="s">
        <v>172</v>
      </c>
      <c r="R460" s="9"/>
      <c r="S460" s="9">
        <f t="shared" si="86"/>
        <v>0</v>
      </c>
      <c r="T460" s="11">
        <f t="shared" si="87"/>
        <v>0</v>
      </c>
      <c r="U460" s="7" t="s">
        <v>63</v>
      </c>
      <c r="V460" s="8">
        <v>2</v>
      </c>
      <c r="W460" s="9">
        <v>0</v>
      </c>
      <c r="X460" s="9">
        <v>3964</v>
      </c>
      <c r="Y460" s="9">
        <v>1514</v>
      </c>
      <c r="Z460" s="9">
        <v>5478</v>
      </c>
      <c r="AA460" s="9">
        <v>69.78</v>
      </c>
      <c r="AB460" s="9">
        <f t="shared" si="88"/>
        <v>61.057500000000005</v>
      </c>
      <c r="AC460" s="9">
        <f t="shared" si="89"/>
        <v>87.224999999999994</v>
      </c>
      <c r="AD460" s="9">
        <f t="shared" si="90"/>
        <v>8.3440559440559436</v>
      </c>
      <c r="AE460" s="9">
        <f t="shared" si="91"/>
        <v>8.0431683168316841</v>
      </c>
      <c r="AF460" s="9">
        <f t="shared" si="92"/>
        <v>8.0634066587395932</v>
      </c>
      <c r="AG460" s="11">
        <f t="shared" si="93"/>
        <v>945.35492792490777</v>
      </c>
      <c r="AH460" s="11">
        <f t="shared" si="94"/>
        <v>984.46070707568049</v>
      </c>
      <c r="AI460" s="11">
        <f t="shared" si="95"/>
        <v>981.73881947849452</v>
      </c>
      <c r="AJ460" s="8">
        <v>10</v>
      </c>
      <c r="AK460" s="7"/>
      <c r="AL460" s="8"/>
      <c r="AM460" s="7" t="s">
        <v>335</v>
      </c>
      <c r="AN460" s="7"/>
      <c r="AO460" s="9">
        <v>6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7" t="s">
        <v>81</v>
      </c>
      <c r="AV460" s="9">
        <v>0</v>
      </c>
      <c r="AW460" s="7"/>
      <c r="AX460" s="7" t="s">
        <v>63</v>
      </c>
      <c r="AY460" s="7"/>
      <c r="AZ460" s="7"/>
      <c r="BA460" s="7"/>
      <c r="BB460" s="7"/>
      <c r="BC460" s="7"/>
    </row>
    <row r="461" spans="1:55" x14ac:dyDescent="0.2">
      <c r="A461" s="7" t="s">
        <v>1109</v>
      </c>
      <c r="B461" s="8">
        <v>8</v>
      </c>
      <c r="C461" s="7" t="s">
        <v>1221</v>
      </c>
      <c r="D461" s="8">
        <v>10</v>
      </c>
      <c r="E461" s="7" t="s">
        <v>111</v>
      </c>
      <c r="F461" s="7" t="s">
        <v>262</v>
      </c>
      <c r="G461" s="7" t="s">
        <v>930</v>
      </c>
      <c r="H461" s="7" t="s">
        <v>96</v>
      </c>
      <c r="I461" s="7" t="s">
        <v>79</v>
      </c>
      <c r="J461" s="9">
        <v>2.5</v>
      </c>
      <c r="K461" s="10">
        <v>1700</v>
      </c>
      <c r="L461" s="9">
        <f t="shared" si="84"/>
        <v>28.571428571428569</v>
      </c>
      <c r="M461" s="9">
        <v>44.61</v>
      </c>
      <c r="N461" s="10">
        <v>600</v>
      </c>
      <c r="O461" s="10">
        <v>2300</v>
      </c>
      <c r="P461" s="11">
        <f t="shared" si="85"/>
        <v>-26.086956521739129</v>
      </c>
      <c r="Q461" s="7" t="s">
        <v>240</v>
      </c>
      <c r="R461" s="9"/>
      <c r="S461" s="9">
        <f t="shared" si="86"/>
        <v>0</v>
      </c>
      <c r="T461" s="11">
        <f t="shared" si="87"/>
        <v>0</v>
      </c>
      <c r="U461" s="7" t="s">
        <v>63</v>
      </c>
      <c r="V461" s="8">
        <v>1</v>
      </c>
      <c r="W461" s="9">
        <v>604</v>
      </c>
      <c r="X461" s="9">
        <v>394</v>
      </c>
      <c r="Y461" s="9">
        <v>336</v>
      </c>
      <c r="Z461" s="9">
        <v>1334</v>
      </c>
      <c r="AA461" s="9">
        <v>38.340000000000003</v>
      </c>
      <c r="AB461" s="9">
        <f t="shared" si="88"/>
        <v>28.338260869565218</v>
      </c>
      <c r="AC461" s="9">
        <f t="shared" si="89"/>
        <v>16.669565217391305</v>
      </c>
      <c r="AD461" s="9">
        <f t="shared" si="90"/>
        <v>8.3440559440559436</v>
      </c>
      <c r="AE461" s="9">
        <f t="shared" si="91"/>
        <v>8.0431683168316841</v>
      </c>
      <c r="AF461" s="9">
        <f t="shared" si="92"/>
        <v>8.0634066587395932</v>
      </c>
      <c r="AG461" s="11">
        <f t="shared" si="93"/>
        <v>99.777725954320886</v>
      </c>
      <c r="AH461" s="11">
        <f t="shared" si="94"/>
        <v>107.25122937571048</v>
      </c>
      <c r="AI461" s="11">
        <f t="shared" si="95"/>
        <v>106.73104957845393</v>
      </c>
      <c r="AJ461" s="8">
        <v>10</v>
      </c>
      <c r="AK461" s="7"/>
      <c r="AL461" s="8"/>
      <c r="AM461" s="7" t="s">
        <v>335</v>
      </c>
      <c r="AN461" s="7"/>
      <c r="AO461" s="9">
        <v>6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7" t="s">
        <v>81</v>
      </c>
      <c r="AV461" s="9">
        <v>0</v>
      </c>
      <c r="AW461" s="7"/>
      <c r="AX461" s="7" t="s">
        <v>63</v>
      </c>
      <c r="AY461" s="7"/>
      <c r="AZ461" s="7"/>
      <c r="BA461" s="7"/>
      <c r="BB461" s="7"/>
      <c r="BC461" s="7"/>
    </row>
    <row r="462" spans="1:55" x14ac:dyDescent="0.2">
      <c r="A462" s="14" t="s">
        <v>1109</v>
      </c>
      <c r="B462" s="15">
        <v>8</v>
      </c>
      <c r="C462" s="14" t="s">
        <v>1222</v>
      </c>
      <c r="D462" s="15">
        <v>11</v>
      </c>
      <c r="E462" s="14" t="s">
        <v>205</v>
      </c>
      <c r="F462" s="14" t="s">
        <v>1223</v>
      </c>
      <c r="G462" s="14" t="s">
        <v>113</v>
      </c>
      <c r="H462" s="14" t="s">
        <v>931</v>
      </c>
      <c r="I462" s="14" t="s">
        <v>207</v>
      </c>
      <c r="J462" s="16">
        <v>20</v>
      </c>
      <c r="K462" s="17">
        <v>700</v>
      </c>
      <c r="L462" s="16">
        <f t="shared" si="84"/>
        <v>4.7619047619047619</v>
      </c>
      <c r="M462" s="16">
        <v>0</v>
      </c>
      <c r="N462" s="17">
        <v>-700</v>
      </c>
      <c r="O462" s="17">
        <v>0</v>
      </c>
      <c r="P462" s="18">
        <f t="shared" si="85"/>
        <v>0</v>
      </c>
      <c r="Q462" s="14"/>
      <c r="R462" s="16"/>
      <c r="S462" s="16">
        <f t="shared" si="86"/>
        <v>0</v>
      </c>
      <c r="T462" s="18">
        <f t="shared" si="87"/>
        <v>0</v>
      </c>
      <c r="U462" s="14" t="s">
        <v>63</v>
      </c>
      <c r="V462" s="15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f t="shared" si="88"/>
        <v>0</v>
      </c>
      <c r="AC462" s="16">
        <f t="shared" si="89"/>
        <v>0</v>
      </c>
      <c r="AD462" s="16">
        <f t="shared" si="90"/>
        <v>8.3440559440559436</v>
      </c>
      <c r="AE462" s="16">
        <f t="shared" si="91"/>
        <v>8.0431683168316841</v>
      </c>
      <c r="AF462" s="16">
        <f t="shared" si="92"/>
        <v>8.0634066587395932</v>
      </c>
      <c r="AG462" s="18">
        <f t="shared" si="93"/>
        <v>-100</v>
      </c>
      <c r="AH462" s="18">
        <f t="shared" si="94"/>
        <v>-100</v>
      </c>
      <c r="AI462" s="18">
        <f t="shared" si="95"/>
        <v>-100</v>
      </c>
      <c r="AJ462" s="15">
        <v>10</v>
      </c>
      <c r="AK462" s="14"/>
      <c r="AL462" s="15"/>
      <c r="AM462" s="14" t="s">
        <v>335</v>
      </c>
      <c r="AN462" s="14"/>
      <c r="AO462" s="16">
        <v>6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4"/>
      <c r="AV462" s="16">
        <v>0</v>
      </c>
      <c r="AW462" s="14"/>
      <c r="AX462" s="14" t="s">
        <v>63</v>
      </c>
      <c r="AY462" s="14"/>
      <c r="AZ462" s="14"/>
      <c r="BA462" s="14"/>
      <c r="BB462" s="14"/>
      <c r="BC462" s="14"/>
    </row>
    <row r="463" spans="1:55" x14ac:dyDescent="0.2">
      <c r="A463" s="14" t="s">
        <v>1109</v>
      </c>
      <c r="B463" s="15">
        <v>8</v>
      </c>
      <c r="C463" s="14" t="s">
        <v>1224</v>
      </c>
      <c r="D463" s="15">
        <v>12</v>
      </c>
      <c r="E463" s="14" t="s">
        <v>771</v>
      </c>
      <c r="F463" s="14" t="s">
        <v>248</v>
      </c>
      <c r="G463" s="14" t="s">
        <v>184</v>
      </c>
      <c r="H463" s="14" t="s">
        <v>166</v>
      </c>
      <c r="I463" s="14" t="s">
        <v>172</v>
      </c>
      <c r="J463" s="16">
        <v>12</v>
      </c>
      <c r="K463" s="17">
        <v>800</v>
      </c>
      <c r="L463" s="16">
        <f t="shared" si="84"/>
        <v>7.6923076923076925</v>
      </c>
      <c r="M463" s="16">
        <v>0</v>
      </c>
      <c r="N463" s="17">
        <v>-800</v>
      </c>
      <c r="O463" s="17">
        <v>0</v>
      </c>
      <c r="P463" s="18">
        <f t="shared" si="85"/>
        <v>0</v>
      </c>
      <c r="Q463" s="14"/>
      <c r="R463" s="16"/>
      <c r="S463" s="16">
        <f t="shared" si="86"/>
        <v>0</v>
      </c>
      <c r="T463" s="18">
        <f t="shared" si="87"/>
        <v>0</v>
      </c>
      <c r="U463" s="14" t="s">
        <v>63</v>
      </c>
      <c r="V463" s="15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f t="shared" si="88"/>
        <v>0</v>
      </c>
      <c r="AC463" s="16">
        <f t="shared" si="89"/>
        <v>0</v>
      </c>
      <c r="AD463" s="16">
        <f t="shared" si="90"/>
        <v>8.3440559440559436</v>
      </c>
      <c r="AE463" s="16">
        <f t="shared" si="91"/>
        <v>8.0431683168316841</v>
      </c>
      <c r="AF463" s="16">
        <f t="shared" si="92"/>
        <v>8.0634066587395932</v>
      </c>
      <c r="AG463" s="18">
        <f t="shared" si="93"/>
        <v>-100</v>
      </c>
      <c r="AH463" s="18">
        <f t="shared" si="94"/>
        <v>-100</v>
      </c>
      <c r="AI463" s="18">
        <f t="shared" si="95"/>
        <v>-100</v>
      </c>
      <c r="AJ463" s="15">
        <v>10</v>
      </c>
      <c r="AK463" s="14"/>
      <c r="AL463" s="15"/>
      <c r="AM463" s="14" t="s">
        <v>335</v>
      </c>
      <c r="AN463" s="14"/>
      <c r="AO463" s="16">
        <v>6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4"/>
      <c r="AV463" s="16">
        <v>0</v>
      </c>
      <c r="AW463" s="14"/>
      <c r="AX463" s="14" t="s">
        <v>63</v>
      </c>
      <c r="AY463" s="14"/>
      <c r="AZ463" s="14"/>
      <c r="BA463" s="14"/>
      <c r="BB463" s="14"/>
      <c r="BC463" s="14"/>
    </row>
    <row r="464" spans="1:55" x14ac:dyDescent="0.2">
      <c r="A464" s="14" t="s">
        <v>1109</v>
      </c>
      <c r="B464" s="15">
        <v>8</v>
      </c>
      <c r="C464" s="14" t="s">
        <v>1225</v>
      </c>
      <c r="D464" s="15">
        <v>13</v>
      </c>
      <c r="E464" s="14" t="s">
        <v>257</v>
      </c>
      <c r="F464" s="14" t="s">
        <v>791</v>
      </c>
      <c r="G464" s="14" t="s">
        <v>496</v>
      </c>
      <c r="H464" s="14" t="s">
        <v>540</v>
      </c>
      <c r="I464" s="14" t="s">
        <v>122</v>
      </c>
      <c r="J464" s="16">
        <v>4</v>
      </c>
      <c r="K464" s="17">
        <v>1400</v>
      </c>
      <c r="L464" s="16">
        <f t="shared" si="84"/>
        <v>20</v>
      </c>
      <c r="M464" s="16">
        <v>0</v>
      </c>
      <c r="N464" s="17">
        <v>-1400</v>
      </c>
      <c r="O464" s="17">
        <v>0</v>
      </c>
      <c r="P464" s="18">
        <f t="shared" si="85"/>
        <v>0</v>
      </c>
      <c r="Q464" s="14"/>
      <c r="R464" s="16"/>
      <c r="S464" s="16">
        <f t="shared" si="86"/>
        <v>0</v>
      </c>
      <c r="T464" s="18">
        <f t="shared" si="87"/>
        <v>0</v>
      </c>
      <c r="U464" s="14" t="s">
        <v>63</v>
      </c>
      <c r="V464" s="15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f t="shared" si="88"/>
        <v>0</v>
      </c>
      <c r="AC464" s="16">
        <f t="shared" si="89"/>
        <v>0</v>
      </c>
      <c r="AD464" s="16">
        <f t="shared" si="90"/>
        <v>8.3440559440559436</v>
      </c>
      <c r="AE464" s="16">
        <f t="shared" si="91"/>
        <v>8.0431683168316841</v>
      </c>
      <c r="AF464" s="16">
        <f t="shared" si="92"/>
        <v>8.0634066587395932</v>
      </c>
      <c r="AG464" s="18">
        <f t="shared" si="93"/>
        <v>-100</v>
      </c>
      <c r="AH464" s="18">
        <f t="shared" si="94"/>
        <v>-100</v>
      </c>
      <c r="AI464" s="18">
        <f t="shared" si="95"/>
        <v>-100</v>
      </c>
      <c r="AJ464" s="15">
        <v>10</v>
      </c>
      <c r="AK464" s="14"/>
      <c r="AL464" s="15"/>
      <c r="AM464" s="14" t="s">
        <v>335</v>
      </c>
      <c r="AN464" s="14"/>
      <c r="AO464" s="16">
        <v>6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4"/>
      <c r="AV464" s="16">
        <v>0</v>
      </c>
      <c r="AW464" s="14"/>
      <c r="AX464" s="14" t="s">
        <v>63</v>
      </c>
      <c r="AY464" s="14"/>
      <c r="AZ464" s="14"/>
      <c r="BA464" s="14"/>
      <c r="BB464" s="14"/>
      <c r="BC464" s="14"/>
    </row>
    <row r="465" spans="1:55" x14ac:dyDescent="0.2">
      <c r="A465" s="14" t="s">
        <v>1109</v>
      </c>
      <c r="B465" s="15">
        <v>8</v>
      </c>
      <c r="C465" s="14" t="s">
        <v>1226</v>
      </c>
      <c r="D465" s="15">
        <v>14</v>
      </c>
      <c r="E465" s="14" t="s">
        <v>257</v>
      </c>
      <c r="F465" s="14" t="s">
        <v>753</v>
      </c>
      <c r="G465" s="14" t="s">
        <v>149</v>
      </c>
      <c r="H465" s="14" t="s">
        <v>126</v>
      </c>
      <c r="I465" s="14" t="s">
        <v>79</v>
      </c>
      <c r="J465" s="16">
        <v>2.5</v>
      </c>
      <c r="K465" s="17">
        <v>1700</v>
      </c>
      <c r="L465" s="16">
        <f t="shared" si="84"/>
        <v>28.571428571428569</v>
      </c>
      <c r="M465" s="16">
        <v>0</v>
      </c>
      <c r="N465" s="17">
        <v>-1700</v>
      </c>
      <c r="O465" s="17">
        <v>0</v>
      </c>
      <c r="P465" s="18">
        <f t="shared" si="85"/>
        <v>0</v>
      </c>
      <c r="Q465" s="14"/>
      <c r="R465" s="16"/>
      <c r="S465" s="16">
        <f t="shared" si="86"/>
        <v>0</v>
      </c>
      <c r="T465" s="18">
        <f t="shared" si="87"/>
        <v>0</v>
      </c>
      <c r="U465" s="14" t="s">
        <v>63</v>
      </c>
      <c r="V465" s="15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f t="shared" si="88"/>
        <v>0</v>
      </c>
      <c r="AC465" s="16">
        <f t="shared" si="89"/>
        <v>0</v>
      </c>
      <c r="AD465" s="16">
        <f t="shared" si="90"/>
        <v>8.3440559440559436</v>
      </c>
      <c r="AE465" s="16">
        <f t="shared" si="91"/>
        <v>8.0431683168316841</v>
      </c>
      <c r="AF465" s="16">
        <f t="shared" si="92"/>
        <v>8.0634066587395932</v>
      </c>
      <c r="AG465" s="18">
        <f t="shared" si="93"/>
        <v>-100</v>
      </c>
      <c r="AH465" s="18">
        <f t="shared" si="94"/>
        <v>-100</v>
      </c>
      <c r="AI465" s="18">
        <f t="shared" si="95"/>
        <v>-100</v>
      </c>
      <c r="AJ465" s="15">
        <v>10</v>
      </c>
      <c r="AK465" s="14"/>
      <c r="AL465" s="15"/>
      <c r="AM465" s="14" t="s">
        <v>335</v>
      </c>
      <c r="AN465" s="14"/>
      <c r="AO465" s="16">
        <v>6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4"/>
      <c r="AV465" s="16">
        <v>0</v>
      </c>
      <c r="AW465" s="14"/>
      <c r="AX465" s="14" t="s">
        <v>63</v>
      </c>
      <c r="AY465" s="14"/>
      <c r="AZ465" s="14"/>
      <c r="BA465" s="14"/>
      <c r="BB465" s="14"/>
      <c r="BC465" s="14"/>
    </row>
    <row r="466" spans="1:55" x14ac:dyDescent="0.2">
      <c r="A466" s="14" t="s">
        <v>1109</v>
      </c>
      <c r="B466" s="15">
        <v>8</v>
      </c>
      <c r="C466" s="14" t="s">
        <v>1227</v>
      </c>
      <c r="D466" s="15">
        <v>15</v>
      </c>
      <c r="E466" s="14" t="s">
        <v>257</v>
      </c>
      <c r="F466" s="14" t="s">
        <v>483</v>
      </c>
      <c r="G466" s="14" t="s">
        <v>385</v>
      </c>
      <c r="H466" s="14" t="s">
        <v>126</v>
      </c>
      <c r="I466" s="14" t="s">
        <v>172</v>
      </c>
      <c r="J466" s="16">
        <v>12</v>
      </c>
      <c r="K466" s="17">
        <v>800</v>
      </c>
      <c r="L466" s="16">
        <f t="shared" si="84"/>
        <v>7.6923076923076925</v>
      </c>
      <c r="M466" s="16">
        <v>0</v>
      </c>
      <c r="N466" s="17">
        <v>-800</v>
      </c>
      <c r="O466" s="17">
        <v>0</v>
      </c>
      <c r="P466" s="18">
        <f t="shared" si="85"/>
        <v>0</v>
      </c>
      <c r="Q466" s="14"/>
      <c r="R466" s="16"/>
      <c r="S466" s="16">
        <f t="shared" si="86"/>
        <v>0</v>
      </c>
      <c r="T466" s="18">
        <f t="shared" si="87"/>
        <v>0</v>
      </c>
      <c r="U466" s="14" t="s">
        <v>63</v>
      </c>
      <c r="V466" s="15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f t="shared" si="88"/>
        <v>0</v>
      </c>
      <c r="AC466" s="16">
        <f t="shared" si="89"/>
        <v>0</v>
      </c>
      <c r="AD466" s="16">
        <f t="shared" si="90"/>
        <v>8.3440559440559436</v>
      </c>
      <c r="AE466" s="16">
        <f t="shared" si="91"/>
        <v>8.0431683168316841</v>
      </c>
      <c r="AF466" s="16">
        <f t="shared" si="92"/>
        <v>8.0634066587395932</v>
      </c>
      <c r="AG466" s="18">
        <f t="shared" si="93"/>
        <v>-100</v>
      </c>
      <c r="AH466" s="18">
        <f t="shared" si="94"/>
        <v>-100</v>
      </c>
      <c r="AI466" s="18">
        <f t="shared" si="95"/>
        <v>-100</v>
      </c>
      <c r="AJ466" s="15">
        <v>10</v>
      </c>
      <c r="AK466" s="14"/>
      <c r="AL466" s="15"/>
      <c r="AM466" s="14" t="s">
        <v>335</v>
      </c>
      <c r="AN466" s="14"/>
      <c r="AO466" s="16">
        <v>6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4"/>
      <c r="AV466" s="16">
        <v>0</v>
      </c>
      <c r="AW466" s="14"/>
      <c r="AX466" s="14" t="s">
        <v>63</v>
      </c>
      <c r="AY466" s="14"/>
      <c r="AZ466" s="14"/>
      <c r="BA466" s="14"/>
      <c r="BB466" s="14"/>
      <c r="BC466" s="14"/>
    </row>
    <row r="467" spans="1:55" x14ac:dyDescent="0.2">
      <c r="A467" s="14" t="s">
        <v>1109</v>
      </c>
      <c r="B467" s="15">
        <v>8</v>
      </c>
      <c r="C467" s="14" t="s">
        <v>1228</v>
      </c>
      <c r="D467" s="15">
        <v>16</v>
      </c>
      <c r="E467" s="14" t="s">
        <v>257</v>
      </c>
      <c r="F467" s="14" t="s">
        <v>1229</v>
      </c>
      <c r="G467" s="14" t="s">
        <v>87</v>
      </c>
      <c r="H467" s="14" t="s">
        <v>1230</v>
      </c>
      <c r="I467" s="14" t="s">
        <v>89</v>
      </c>
      <c r="J467" s="16">
        <v>30</v>
      </c>
      <c r="K467" s="17">
        <v>400</v>
      </c>
      <c r="L467" s="16">
        <f t="shared" si="84"/>
        <v>3.225806451612903</v>
      </c>
      <c r="M467" s="16">
        <v>0</v>
      </c>
      <c r="N467" s="17">
        <v>-400</v>
      </c>
      <c r="O467" s="17">
        <v>0</v>
      </c>
      <c r="P467" s="18">
        <f t="shared" si="85"/>
        <v>0</v>
      </c>
      <c r="Q467" s="14"/>
      <c r="R467" s="16"/>
      <c r="S467" s="16">
        <f t="shared" si="86"/>
        <v>0</v>
      </c>
      <c r="T467" s="18">
        <f t="shared" si="87"/>
        <v>0</v>
      </c>
      <c r="U467" s="14" t="s">
        <v>63</v>
      </c>
      <c r="V467" s="15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f t="shared" si="88"/>
        <v>0</v>
      </c>
      <c r="AC467" s="16">
        <f t="shared" si="89"/>
        <v>0</v>
      </c>
      <c r="AD467" s="16">
        <f t="shared" si="90"/>
        <v>8.3440559440559436</v>
      </c>
      <c r="AE467" s="16">
        <f t="shared" si="91"/>
        <v>8.0431683168316841</v>
      </c>
      <c r="AF467" s="16">
        <f t="shared" si="92"/>
        <v>8.0634066587395932</v>
      </c>
      <c r="AG467" s="18">
        <f t="shared" si="93"/>
        <v>-100</v>
      </c>
      <c r="AH467" s="18">
        <f t="shared" si="94"/>
        <v>-100</v>
      </c>
      <c r="AI467" s="18">
        <f t="shared" si="95"/>
        <v>-100</v>
      </c>
      <c r="AJ467" s="15">
        <v>10</v>
      </c>
      <c r="AK467" s="14"/>
      <c r="AL467" s="15"/>
      <c r="AM467" s="14" t="s">
        <v>335</v>
      </c>
      <c r="AN467" s="14"/>
      <c r="AO467" s="16">
        <v>6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4"/>
      <c r="AV467" s="16">
        <v>0</v>
      </c>
      <c r="AW467" s="14"/>
      <c r="AX467" s="14" t="s">
        <v>63</v>
      </c>
      <c r="AY467" s="14"/>
      <c r="AZ467" s="14"/>
      <c r="BA467" s="14"/>
      <c r="BB467" s="14"/>
      <c r="BC467" s="14"/>
    </row>
    <row r="468" spans="1:55" x14ac:dyDescent="0.2">
      <c r="A468" s="19" t="s">
        <v>1109</v>
      </c>
      <c r="B468" s="20">
        <v>9</v>
      </c>
      <c r="C468" s="19" t="s">
        <v>1231</v>
      </c>
      <c r="D468" s="20">
        <v>1</v>
      </c>
      <c r="E468" s="19" t="s">
        <v>133</v>
      </c>
      <c r="F468" s="19" t="s">
        <v>199</v>
      </c>
      <c r="G468" s="19" t="s">
        <v>419</v>
      </c>
      <c r="H468" s="19" t="s">
        <v>150</v>
      </c>
      <c r="I468" s="19" t="s">
        <v>172</v>
      </c>
      <c r="J468" s="21">
        <v>12</v>
      </c>
      <c r="K468" s="22">
        <v>800</v>
      </c>
      <c r="L468" s="21">
        <f t="shared" si="84"/>
        <v>7.6923076923076925</v>
      </c>
      <c r="M468" s="21">
        <v>13.3</v>
      </c>
      <c r="N468" s="22">
        <v>400</v>
      </c>
      <c r="O468" s="22">
        <v>1200</v>
      </c>
      <c r="P468" s="23">
        <f t="shared" si="85"/>
        <v>-33.333333333333329</v>
      </c>
      <c r="Q468" s="19" t="s">
        <v>375</v>
      </c>
      <c r="R468" s="21"/>
      <c r="S468" s="21">
        <f t="shared" si="86"/>
        <v>0</v>
      </c>
      <c r="T468" s="23">
        <f t="shared" si="87"/>
        <v>0</v>
      </c>
      <c r="U468" s="19" t="s">
        <v>63</v>
      </c>
      <c r="V468" s="20">
        <v>11</v>
      </c>
      <c r="W468" s="21">
        <v>0</v>
      </c>
      <c r="X468" s="21">
        <v>0</v>
      </c>
      <c r="Y468" s="21">
        <v>0</v>
      </c>
      <c r="Z468" s="21">
        <v>0</v>
      </c>
      <c r="AA468" s="21">
        <v>0</v>
      </c>
      <c r="AB468" s="21">
        <f t="shared" si="88"/>
        <v>0</v>
      </c>
      <c r="AC468" s="21">
        <f t="shared" si="89"/>
        <v>0</v>
      </c>
      <c r="AD468" s="21">
        <f t="shared" si="90"/>
        <v>6.6228187919463082</v>
      </c>
      <c r="AE468" s="21">
        <f t="shared" si="91"/>
        <v>8.0431683168316841</v>
      </c>
      <c r="AF468" s="21">
        <f t="shared" si="92"/>
        <v>8.0634066587395932</v>
      </c>
      <c r="AG468" s="23">
        <f t="shared" si="93"/>
        <v>-100</v>
      </c>
      <c r="AH468" s="23">
        <f t="shared" si="94"/>
        <v>-100</v>
      </c>
      <c r="AI468" s="23">
        <f t="shared" si="95"/>
        <v>-100</v>
      </c>
      <c r="AJ468" s="20">
        <v>11</v>
      </c>
      <c r="AK468" s="19"/>
      <c r="AL468" s="20"/>
      <c r="AM468" s="19" t="s">
        <v>213</v>
      </c>
      <c r="AN468" s="19"/>
      <c r="AO468" s="21">
        <v>128</v>
      </c>
      <c r="AP468" s="20">
        <v>0</v>
      </c>
      <c r="AQ468" s="20">
        <v>0</v>
      </c>
      <c r="AR468" s="20">
        <v>0</v>
      </c>
      <c r="AS468" s="20">
        <v>0</v>
      </c>
      <c r="AT468" s="20">
        <v>0</v>
      </c>
      <c r="AU468" s="19" t="s">
        <v>81</v>
      </c>
      <c r="AV468" s="21">
        <v>0</v>
      </c>
      <c r="AW468" s="19"/>
      <c r="AX468" s="19" t="s">
        <v>63</v>
      </c>
      <c r="AY468" s="19"/>
      <c r="AZ468" s="19"/>
      <c r="BA468" s="19"/>
      <c r="BB468" s="19"/>
      <c r="BC468" s="19"/>
    </row>
    <row r="469" spans="1:55" x14ac:dyDescent="0.2">
      <c r="A469" s="7" t="s">
        <v>1109</v>
      </c>
      <c r="B469" s="8">
        <v>9</v>
      </c>
      <c r="C469" s="7" t="s">
        <v>1232</v>
      </c>
      <c r="D469" s="8">
        <v>2</v>
      </c>
      <c r="E469" s="7" t="s">
        <v>102</v>
      </c>
      <c r="F469" s="7" t="s">
        <v>362</v>
      </c>
      <c r="G469" s="7" t="s">
        <v>398</v>
      </c>
      <c r="H469" s="7" t="s">
        <v>105</v>
      </c>
      <c r="I469" s="7" t="s">
        <v>115</v>
      </c>
      <c r="J469" s="9">
        <v>3.5</v>
      </c>
      <c r="K469" s="10">
        <v>1500</v>
      </c>
      <c r="L469" s="9">
        <f t="shared" si="84"/>
        <v>22.222222222222221</v>
      </c>
      <c r="M469" s="9">
        <v>38.42</v>
      </c>
      <c r="N469" s="10">
        <v>600</v>
      </c>
      <c r="O469" s="10">
        <v>2100</v>
      </c>
      <c r="P469" s="11">
        <f t="shared" si="85"/>
        <v>-28.571428571428569</v>
      </c>
      <c r="Q469" s="7" t="s">
        <v>99</v>
      </c>
      <c r="R469" s="9"/>
      <c r="S469" s="9">
        <f t="shared" si="86"/>
        <v>0</v>
      </c>
      <c r="T469" s="11">
        <f t="shared" si="87"/>
        <v>0</v>
      </c>
      <c r="U469" s="7" t="s">
        <v>63</v>
      </c>
      <c r="V469" s="8">
        <v>5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f t="shared" si="88"/>
        <v>0</v>
      </c>
      <c r="AC469" s="9">
        <f t="shared" si="89"/>
        <v>0</v>
      </c>
      <c r="AD469" s="9">
        <f t="shared" si="90"/>
        <v>6.6228187919463082</v>
      </c>
      <c r="AE469" s="9">
        <f t="shared" si="91"/>
        <v>8.0431683168316841</v>
      </c>
      <c r="AF469" s="9">
        <f t="shared" si="92"/>
        <v>8.0634066587395932</v>
      </c>
      <c r="AG469" s="11">
        <f t="shared" si="93"/>
        <v>-100</v>
      </c>
      <c r="AH469" s="11">
        <f t="shared" si="94"/>
        <v>-100</v>
      </c>
      <c r="AI469" s="11">
        <f t="shared" si="95"/>
        <v>-100</v>
      </c>
      <c r="AJ469" s="8">
        <v>11</v>
      </c>
      <c r="AK469" s="7"/>
      <c r="AL469" s="8"/>
      <c r="AM469" s="7" t="s">
        <v>213</v>
      </c>
      <c r="AN469" s="7"/>
      <c r="AO469" s="9">
        <v>128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7" t="s">
        <v>81</v>
      </c>
      <c r="AV469" s="9">
        <v>0</v>
      </c>
      <c r="AW469" s="7"/>
      <c r="AX469" s="7" t="s">
        <v>63</v>
      </c>
      <c r="AY469" s="7"/>
      <c r="AZ469" s="7"/>
      <c r="BA469" s="7"/>
      <c r="BB469" s="7"/>
      <c r="BC469" s="7"/>
    </row>
    <row r="470" spans="1:55" x14ac:dyDescent="0.2">
      <c r="A470" s="7" t="s">
        <v>1109</v>
      </c>
      <c r="B470" s="8">
        <v>9</v>
      </c>
      <c r="C470" s="7" t="s">
        <v>1233</v>
      </c>
      <c r="D470" s="8">
        <v>3</v>
      </c>
      <c r="E470" s="7" t="s">
        <v>57</v>
      </c>
      <c r="F470" s="7" t="s">
        <v>182</v>
      </c>
      <c r="G470" s="7" t="s">
        <v>189</v>
      </c>
      <c r="H470" s="7" t="s">
        <v>232</v>
      </c>
      <c r="I470" s="7" t="s">
        <v>207</v>
      </c>
      <c r="J470" s="9">
        <v>20</v>
      </c>
      <c r="K470" s="10">
        <v>700</v>
      </c>
      <c r="L470" s="9">
        <f t="shared" si="84"/>
        <v>4.7619047619047619</v>
      </c>
      <c r="M470" s="9">
        <v>8.23</v>
      </c>
      <c r="N470" s="10">
        <v>200</v>
      </c>
      <c r="O470" s="10">
        <v>900</v>
      </c>
      <c r="P470" s="11">
        <f t="shared" si="85"/>
        <v>-22.222222222222221</v>
      </c>
      <c r="Q470" s="7" t="s">
        <v>454</v>
      </c>
      <c r="R470" s="9"/>
      <c r="S470" s="9">
        <f t="shared" si="86"/>
        <v>0</v>
      </c>
      <c r="T470" s="11">
        <f t="shared" si="87"/>
        <v>0</v>
      </c>
      <c r="U470" s="7" t="s">
        <v>63</v>
      </c>
      <c r="V470" s="8">
        <v>3</v>
      </c>
      <c r="W470" s="9">
        <v>0</v>
      </c>
      <c r="X470" s="9">
        <v>0</v>
      </c>
      <c r="Y470" s="9">
        <v>1236</v>
      </c>
      <c r="Z470" s="9">
        <v>1236</v>
      </c>
      <c r="AA470" s="9">
        <v>17.36</v>
      </c>
      <c r="AB470" s="9">
        <f t="shared" si="88"/>
        <v>13.502222222222223</v>
      </c>
      <c r="AC470" s="9">
        <f t="shared" si="89"/>
        <v>19.288888888888888</v>
      </c>
      <c r="AD470" s="9">
        <f t="shared" si="90"/>
        <v>6.6228187919463082</v>
      </c>
      <c r="AE470" s="9">
        <f t="shared" si="91"/>
        <v>8.0431683168316841</v>
      </c>
      <c r="AF470" s="9">
        <f t="shared" si="92"/>
        <v>8.0634066587395932</v>
      </c>
      <c r="AG470" s="11">
        <f t="shared" si="93"/>
        <v>191.24893032473091</v>
      </c>
      <c r="AH470" s="11">
        <f t="shared" si="94"/>
        <v>139.8170488179843</v>
      </c>
      <c r="AI470" s="11">
        <f t="shared" si="95"/>
        <v>139.21513208046449</v>
      </c>
      <c r="AJ470" s="8">
        <v>11</v>
      </c>
      <c r="AK470" s="7"/>
      <c r="AL470" s="8"/>
      <c r="AM470" s="7" t="s">
        <v>213</v>
      </c>
      <c r="AN470" s="7"/>
      <c r="AO470" s="9">
        <v>128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7" t="s">
        <v>81</v>
      </c>
      <c r="AV470" s="9">
        <v>0</v>
      </c>
      <c r="AW470" s="7"/>
      <c r="AX470" s="7" t="s">
        <v>63</v>
      </c>
      <c r="AY470" s="7"/>
      <c r="AZ470" s="7"/>
      <c r="BA470" s="7"/>
      <c r="BB470" s="7"/>
      <c r="BC470" s="7"/>
    </row>
    <row r="471" spans="1:55" x14ac:dyDescent="0.2">
      <c r="A471" s="7" t="s">
        <v>1109</v>
      </c>
      <c r="B471" s="8">
        <v>9</v>
      </c>
      <c r="C471" s="7" t="s">
        <v>1234</v>
      </c>
      <c r="D471" s="8">
        <v>4</v>
      </c>
      <c r="E471" s="7" t="s">
        <v>193</v>
      </c>
      <c r="F471" s="7" t="s">
        <v>337</v>
      </c>
      <c r="G471" s="7" t="s">
        <v>239</v>
      </c>
      <c r="H471" s="7" t="s">
        <v>794</v>
      </c>
      <c r="I471" s="7" t="s">
        <v>156</v>
      </c>
      <c r="J471" s="9">
        <v>4.5</v>
      </c>
      <c r="K471" s="10">
        <v>1300</v>
      </c>
      <c r="L471" s="9">
        <f t="shared" si="84"/>
        <v>18.181818181818183</v>
      </c>
      <c r="M471" s="9">
        <v>31.44</v>
      </c>
      <c r="N471" s="10">
        <v>600</v>
      </c>
      <c r="O471" s="10">
        <v>1900</v>
      </c>
      <c r="P471" s="11">
        <f t="shared" si="85"/>
        <v>-31.578947368421051</v>
      </c>
      <c r="Q471" s="7" t="s">
        <v>98</v>
      </c>
      <c r="R471" s="9"/>
      <c r="S471" s="9">
        <f t="shared" si="86"/>
        <v>0</v>
      </c>
      <c r="T471" s="11">
        <f t="shared" si="87"/>
        <v>0</v>
      </c>
      <c r="U471" s="7" t="s">
        <v>63</v>
      </c>
      <c r="V471" s="8">
        <v>1</v>
      </c>
      <c r="W471" s="9">
        <v>842</v>
      </c>
      <c r="X471" s="9">
        <v>404</v>
      </c>
      <c r="Y471" s="9">
        <v>320</v>
      </c>
      <c r="Z471" s="9">
        <v>1566</v>
      </c>
      <c r="AA471" s="9">
        <v>40.659999999999997</v>
      </c>
      <c r="AB471" s="9">
        <f t="shared" si="88"/>
        <v>27.819999999999997</v>
      </c>
      <c r="AC471" s="9">
        <f t="shared" si="89"/>
        <v>21.4</v>
      </c>
      <c r="AD471" s="9">
        <f t="shared" si="90"/>
        <v>6.6228187919463082</v>
      </c>
      <c r="AE471" s="9">
        <f t="shared" si="91"/>
        <v>8.0431683168316841</v>
      </c>
      <c r="AF471" s="9">
        <f t="shared" si="92"/>
        <v>8.0634066587395932</v>
      </c>
      <c r="AG471" s="11">
        <f t="shared" si="93"/>
        <v>223.12525334414269</v>
      </c>
      <c r="AH471" s="11">
        <f t="shared" si="94"/>
        <v>166.06430646511393</v>
      </c>
      <c r="AI471" s="11">
        <f t="shared" si="95"/>
        <v>165.39651174364897</v>
      </c>
      <c r="AJ471" s="8">
        <v>11</v>
      </c>
      <c r="AK471" s="7"/>
      <c r="AL471" s="8"/>
      <c r="AM471" s="7" t="s">
        <v>213</v>
      </c>
      <c r="AN471" s="7"/>
      <c r="AO471" s="9">
        <v>128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7" t="s">
        <v>81</v>
      </c>
      <c r="AV471" s="9">
        <v>0</v>
      </c>
      <c r="AW471" s="7"/>
      <c r="AX471" s="7" t="s">
        <v>63</v>
      </c>
      <c r="AY471" s="7"/>
      <c r="AZ471" s="7"/>
      <c r="BA471" s="7"/>
      <c r="BB471" s="7"/>
      <c r="BC471" s="7"/>
    </row>
    <row r="472" spans="1:55" x14ac:dyDescent="0.2">
      <c r="A472" s="7" t="s">
        <v>1109</v>
      </c>
      <c r="B472" s="8">
        <v>9</v>
      </c>
      <c r="C472" s="7" t="s">
        <v>1235</v>
      </c>
      <c r="D472" s="8">
        <v>5</v>
      </c>
      <c r="E472" s="7" t="s">
        <v>198</v>
      </c>
      <c r="F472" s="7" t="s">
        <v>693</v>
      </c>
      <c r="G472" s="7" t="s">
        <v>1236</v>
      </c>
      <c r="H472" s="7" t="s">
        <v>1237</v>
      </c>
      <c r="I472" s="7" t="s">
        <v>122</v>
      </c>
      <c r="J472" s="9">
        <v>4</v>
      </c>
      <c r="K472" s="10">
        <v>1400</v>
      </c>
      <c r="L472" s="9">
        <f t="shared" si="84"/>
        <v>20</v>
      </c>
      <c r="M472" s="9">
        <v>34.58</v>
      </c>
      <c r="N472" s="10">
        <v>600</v>
      </c>
      <c r="O472" s="10">
        <v>2000</v>
      </c>
      <c r="P472" s="11">
        <f t="shared" si="85"/>
        <v>-30</v>
      </c>
      <c r="Q472" s="7" t="s">
        <v>145</v>
      </c>
      <c r="R472" s="9"/>
      <c r="S472" s="9">
        <f t="shared" si="86"/>
        <v>0</v>
      </c>
      <c r="T472" s="11">
        <f t="shared" si="87"/>
        <v>0</v>
      </c>
      <c r="U472" s="7" t="s">
        <v>63</v>
      </c>
      <c r="V472" s="8">
        <v>4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f t="shared" si="88"/>
        <v>0</v>
      </c>
      <c r="AC472" s="9">
        <f t="shared" si="89"/>
        <v>0</v>
      </c>
      <c r="AD472" s="9">
        <f t="shared" si="90"/>
        <v>6.6228187919463082</v>
      </c>
      <c r="AE472" s="9">
        <f t="shared" si="91"/>
        <v>8.0431683168316841</v>
      </c>
      <c r="AF472" s="9">
        <f t="shared" si="92"/>
        <v>8.0634066587395932</v>
      </c>
      <c r="AG472" s="11">
        <f t="shared" si="93"/>
        <v>-100</v>
      </c>
      <c r="AH472" s="11">
        <f t="shared" si="94"/>
        <v>-100</v>
      </c>
      <c r="AI472" s="11">
        <f t="shared" si="95"/>
        <v>-100</v>
      </c>
      <c r="AJ472" s="8">
        <v>11</v>
      </c>
      <c r="AK472" s="7"/>
      <c r="AL472" s="8"/>
      <c r="AM472" s="7" t="s">
        <v>213</v>
      </c>
      <c r="AN472" s="7"/>
      <c r="AO472" s="9">
        <v>128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7" t="s">
        <v>81</v>
      </c>
      <c r="AV472" s="9">
        <v>0</v>
      </c>
      <c r="AW472" s="7"/>
      <c r="AX472" s="7" t="s">
        <v>63</v>
      </c>
      <c r="AY472" s="7"/>
      <c r="AZ472" s="7"/>
      <c r="BA472" s="7"/>
      <c r="BB472" s="7"/>
      <c r="BC472" s="7"/>
    </row>
    <row r="473" spans="1:55" x14ac:dyDescent="0.2">
      <c r="A473" s="7" t="s">
        <v>1109</v>
      </c>
      <c r="B473" s="8">
        <v>9</v>
      </c>
      <c r="C473" s="7" t="s">
        <v>1238</v>
      </c>
      <c r="D473" s="8">
        <v>6</v>
      </c>
      <c r="E473" s="7" t="s">
        <v>205</v>
      </c>
      <c r="F473" s="7" t="s">
        <v>262</v>
      </c>
      <c r="G473" s="7" t="s">
        <v>385</v>
      </c>
      <c r="H473" s="7" t="s">
        <v>1048</v>
      </c>
      <c r="I473" s="7" t="s">
        <v>329</v>
      </c>
      <c r="J473" s="9">
        <v>15</v>
      </c>
      <c r="K473" s="10">
        <v>800</v>
      </c>
      <c r="L473" s="9">
        <f t="shared" si="84"/>
        <v>6.25</v>
      </c>
      <c r="M473" s="9">
        <v>10.81</v>
      </c>
      <c r="N473" s="10">
        <v>200</v>
      </c>
      <c r="O473" s="10">
        <v>1000</v>
      </c>
      <c r="P473" s="11">
        <f t="shared" si="85"/>
        <v>-20</v>
      </c>
      <c r="Q473" s="7" t="s">
        <v>107</v>
      </c>
      <c r="R473" s="9"/>
      <c r="S473" s="9">
        <f t="shared" si="86"/>
        <v>0</v>
      </c>
      <c r="T473" s="11">
        <f t="shared" si="87"/>
        <v>0</v>
      </c>
      <c r="U473" s="7" t="s">
        <v>63</v>
      </c>
      <c r="V473" s="8">
        <v>2</v>
      </c>
      <c r="W473" s="9">
        <v>0</v>
      </c>
      <c r="X473" s="9">
        <v>1456</v>
      </c>
      <c r="Y473" s="9">
        <v>1110</v>
      </c>
      <c r="Z473" s="9">
        <v>2566</v>
      </c>
      <c r="AA473" s="9">
        <v>40.659999999999997</v>
      </c>
      <c r="AB473" s="9">
        <f t="shared" si="88"/>
        <v>32.527999999999999</v>
      </c>
      <c r="AC473" s="9">
        <f t="shared" si="89"/>
        <v>40.659999999999997</v>
      </c>
      <c r="AD473" s="9">
        <f t="shared" si="90"/>
        <v>6.6228187919463082</v>
      </c>
      <c r="AE473" s="9">
        <f t="shared" si="91"/>
        <v>8.0431683168316841</v>
      </c>
      <c r="AF473" s="9">
        <f t="shared" si="92"/>
        <v>8.0634066587395932</v>
      </c>
      <c r="AG473" s="11">
        <f t="shared" si="93"/>
        <v>513.93798135387112</v>
      </c>
      <c r="AH473" s="11">
        <f t="shared" si="94"/>
        <v>405.52218228371652</v>
      </c>
      <c r="AI473" s="11">
        <f t="shared" si="95"/>
        <v>404.25337231293304</v>
      </c>
      <c r="AJ473" s="8">
        <v>11</v>
      </c>
      <c r="AK473" s="7"/>
      <c r="AL473" s="8"/>
      <c r="AM473" s="7" t="s">
        <v>213</v>
      </c>
      <c r="AN473" s="7"/>
      <c r="AO473" s="9">
        <v>128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7" t="s">
        <v>81</v>
      </c>
      <c r="AV473" s="9">
        <v>0</v>
      </c>
      <c r="AW473" s="7"/>
      <c r="AX473" s="7" t="s">
        <v>63</v>
      </c>
      <c r="AY473" s="7"/>
      <c r="AZ473" s="7"/>
      <c r="BA473" s="7"/>
      <c r="BB473" s="7"/>
      <c r="BC473" s="7"/>
    </row>
    <row r="474" spans="1:55" x14ac:dyDescent="0.2">
      <c r="A474" s="7" t="s">
        <v>1109</v>
      </c>
      <c r="B474" s="8">
        <v>9</v>
      </c>
      <c r="C474" s="7" t="s">
        <v>1239</v>
      </c>
      <c r="D474" s="8">
        <v>7</v>
      </c>
      <c r="E474" s="7" t="s">
        <v>284</v>
      </c>
      <c r="F474" s="7" t="s">
        <v>413</v>
      </c>
      <c r="G474" s="7" t="s">
        <v>1061</v>
      </c>
      <c r="H474" s="7" t="s">
        <v>1215</v>
      </c>
      <c r="I474" s="7" t="s">
        <v>89</v>
      </c>
      <c r="J474" s="9">
        <v>30</v>
      </c>
      <c r="K474" s="10">
        <v>400</v>
      </c>
      <c r="L474" s="9">
        <f t="shared" si="84"/>
        <v>3.225806451612903</v>
      </c>
      <c r="M474" s="9">
        <v>5.58</v>
      </c>
      <c r="N474" s="10">
        <v>300</v>
      </c>
      <c r="O474" s="10">
        <v>700</v>
      </c>
      <c r="P474" s="11">
        <f t="shared" si="85"/>
        <v>-42.857142857142854</v>
      </c>
      <c r="Q474" s="7" t="s">
        <v>697</v>
      </c>
      <c r="R474" s="9"/>
      <c r="S474" s="9">
        <f t="shared" si="86"/>
        <v>0</v>
      </c>
      <c r="T474" s="11">
        <f t="shared" si="87"/>
        <v>0</v>
      </c>
      <c r="U474" s="7" t="s">
        <v>63</v>
      </c>
      <c r="V474" s="8">
        <v>6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f t="shared" si="88"/>
        <v>0</v>
      </c>
      <c r="AC474" s="9">
        <f t="shared" si="89"/>
        <v>0</v>
      </c>
      <c r="AD474" s="9">
        <f t="shared" si="90"/>
        <v>6.6228187919463082</v>
      </c>
      <c r="AE474" s="9">
        <f t="shared" si="91"/>
        <v>8.0431683168316841</v>
      </c>
      <c r="AF474" s="9">
        <f t="shared" si="92"/>
        <v>8.0634066587395932</v>
      </c>
      <c r="AG474" s="11">
        <f t="shared" si="93"/>
        <v>-100</v>
      </c>
      <c r="AH474" s="11">
        <f t="shared" si="94"/>
        <v>-100</v>
      </c>
      <c r="AI474" s="11">
        <f t="shared" si="95"/>
        <v>-100</v>
      </c>
      <c r="AJ474" s="8">
        <v>11</v>
      </c>
      <c r="AK474" s="7"/>
      <c r="AL474" s="8"/>
      <c r="AM474" s="7" t="s">
        <v>213</v>
      </c>
      <c r="AN474" s="7"/>
      <c r="AO474" s="9">
        <v>128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7" t="s">
        <v>81</v>
      </c>
      <c r="AV474" s="9">
        <v>0</v>
      </c>
      <c r="AW474" s="7"/>
      <c r="AX474" s="7" t="s">
        <v>63</v>
      </c>
      <c r="AY474" s="7"/>
      <c r="AZ474" s="7"/>
      <c r="BA474" s="7"/>
      <c r="BB474" s="7"/>
      <c r="BC474" s="7"/>
    </row>
    <row r="475" spans="1:55" x14ac:dyDescent="0.2">
      <c r="A475" s="7" t="s">
        <v>1109</v>
      </c>
      <c r="B475" s="8">
        <v>9</v>
      </c>
      <c r="C475" s="7" t="s">
        <v>1240</v>
      </c>
      <c r="D475" s="8">
        <v>8</v>
      </c>
      <c r="E475" s="7" t="s">
        <v>119</v>
      </c>
      <c r="F475" s="7" t="s">
        <v>359</v>
      </c>
      <c r="G475" s="7" t="s">
        <v>179</v>
      </c>
      <c r="H475" s="7" t="s">
        <v>76</v>
      </c>
      <c r="I475" s="7" t="s">
        <v>329</v>
      </c>
      <c r="J475" s="9">
        <v>15</v>
      </c>
      <c r="K475" s="10">
        <v>800</v>
      </c>
      <c r="L475" s="9">
        <f t="shared" si="84"/>
        <v>6.25</v>
      </c>
      <c r="M475" s="9">
        <v>10.81</v>
      </c>
      <c r="N475" s="10">
        <v>200</v>
      </c>
      <c r="O475" s="10">
        <v>1000</v>
      </c>
      <c r="P475" s="11">
        <f t="shared" si="85"/>
        <v>-20</v>
      </c>
      <c r="Q475" s="7" t="s">
        <v>107</v>
      </c>
      <c r="R475" s="9"/>
      <c r="S475" s="9">
        <f t="shared" si="86"/>
        <v>0</v>
      </c>
      <c r="T475" s="11">
        <f t="shared" si="87"/>
        <v>0</v>
      </c>
      <c r="U475" s="7" t="s">
        <v>63</v>
      </c>
      <c r="V475" s="8">
        <v>7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f t="shared" si="88"/>
        <v>0</v>
      </c>
      <c r="AC475" s="9">
        <f t="shared" si="89"/>
        <v>0</v>
      </c>
      <c r="AD475" s="9">
        <f t="shared" si="90"/>
        <v>6.6228187919463082</v>
      </c>
      <c r="AE475" s="9">
        <f t="shared" si="91"/>
        <v>8.0431683168316841</v>
      </c>
      <c r="AF475" s="9">
        <f t="shared" si="92"/>
        <v>8.0634066587395932</v>
      </c>
      <c r="AG475" s="11">
        <f t="shared" si="93"/>
        <v>-100</v>
      </c>
      <c r="AH475" s="11">
        <f t="shared" si="94"/>
        <v>-100</v>
      </c>
      <c r="AI475" s="11">
        <f t="shared" si="95"/>
        <v>-100</v>
      </c>
      <c r="AJ475" s="8">
        <v>11</v>
      </c>
      <c r="AK475" s="7"/>
      <c r="AL475" s="8"/>
      <c r="AM475" s="7" t="s">
        <v>213</v>
      </c>
      <c r="AN475" s="7"/>
      <c r="AO475" s="9">
        <v>128</v>
      </c>
      <c r="AP475" s="8">
        <v>0</v>
      </c>
      <c r="AQ475" s="8">
        <v>0</v>
      </c>
      <c r="AR475" s="8">
        <v>0</v>
      </c>
      <c r="AS475" s="8">
        <v>0</v>
      </c>
      <c r="AT475" s="8">
        <v>0</v>
      </c>
      <c r="AU475" s="7" t="s">
        <v>81</v>
      </c>
      <c r="AV475" s="9">
        <v>0</v>
      </c>
      <c r="AW475" s="7"/>
      <c r="AX475" s="7" t="s">
        <v>63</v>
      </c>
      <c r="AY475" s="7"/>
      <c r="AZ475" s="7"/>
      <c r="BA475" s="7"/>
      <c r="BB475" s="7"/>
      <c r="BC475" s="7"/>
    </row>
    <row r="476" spans="1:55" x14ac:dyDescent="0.2">
      <c r="A476" s="14" t="s">
        <v>1109</v>
      </c>
      <c r="B476" s="15">
        <v>9</v>
      </c>
      <c r="C476" s="14" t="s">
        <v>1241</v>
      </c>
      <c r="D476" s="15">
        <v>9</v>
      </c>
      <c r="E476" s="14" t="s">
        <v>803</v>
      </c>
      <c r="F476" s="14" t="s">
        <v>644</v>
      </c>
      <c r="G476" s="14" t="s">
        <v>368</v>
      </c>
      <c r="H476" s="14" t="s">
        <v>1237</v>
      </c>
      <c r="I476" s="14" t="s">
        <v>106</v>
      </c>
      <c r="J476" s="16">
        <v>10</v>
      </c>
      <c r="K476" s="17">
        <v>900</v>
      </c>
      <c r="L476" s="16">
        <f t="shared" si="84"/>
        <v>9.0909090909090917</v>
      </c>
      <c r="M476" s="16">
        <v>0</v>
      </c>
      <c r="N476" s="17">
        <v>-900</v>
      </c>
      <c r="O476" s="17">
        <v>0</v>
      </c>
      <c r="P476" s="18">
        <f t="shared" si="85"/>
        <v>0</v>
      </c>
      <c r="Q476" s="14"/>
      <c r="R476" s="16"/>
      <c r="S476" s="16">
        <f t="shared" si="86"/>
        <v>0</v>
      </c>
      <c r="T476" s="18">
        <f t="shared" si="87"/>
        <v>0</v>
      </c>
      <c r="U476" s="14" t="s">
        <v>63</v>
      </c>
      <c r="V476" s="15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f t="shared" si="88"/>
        <v>0</v>
      </c>
      <c r="AC476" s="16">
        <f t="shared" si="89"/>
        <v>0</v>
      </c>
      <c r="AD476" s="16">
        <f t="shared" si="90"/>
        <v>6.6228187919463082</v>
      </c>
      <c r="AE476" s="16">
        <f t="shared" si="91"/>
        <v>8.0431683168316841</v>
      </c>
      <c r="AF476" s="16">
        <f t="shared" si="92"/>
        <v>8.0634066587395932</v>
      </c>
      <c r="AG476" s="18">
        <f t="shared" si="93"/>
        <v>-100</v>
      </c>
      <c r="AH476" s="18">
        <f t="shared" si="94"/>
        <v>-100</v>
      </c>
      <c r="AI476" s="18">
        <f t="shared" si="95"/>
        <v>-100</v>
      </c>
      <c r="AJ476" s="15">
        <v>11</v>
      </c>
      <c r="AK476" s="14"/>
      <c r="AL476" s="15"/>
      <c r="AM476" s="14" t="s">
        <v>213</v>
      </c>
      <c r="AN476" s="14"/>
      <c r="AO476" s="16">
        <v>128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4"/>
      <c r="AV476" s="16">
        <v>0</v>
      </c>
      <c r="AW476" s="14"/>
      <c r="AX476" s="14" t="s">
        <v>63</v>
      </c>
      <c r="AY476" s="14"/>
      <c r="AZ476" s="14"/>
      <c r="BA476" s="14"/>
      <c r="BB476" s="14"/>
      <c r="BC476" s="14"/>
    </row>
    <row r="477" spans="1:55" x14ac:dyDescent="0.2">
      <c r="A477" s="7" t="s">
        <v>1109</v>
      </c>
      <c r="B477" s="8">
        <v>9</v>
      </c>
      <c r="C477" s="7" t="s">
        <v>1242</v>
      </c>
      <c r="D477" s="8">
        <v>10</v>
      </c>
      <c r="E477" s="7" t="s">
        <v>111</v>
      </c>
      <c r="F477" s="7" t="s">
        <v>148</v>
      </c>
      <c r="G477" s="7" t="s">
        <v>1243</v>
      </c>
      <c r="H477" s="7" t="s">
        <v>206</v>
      </c>
      <c r="I477" s="7" t="s">
        <v>106</v>
      </c>
      <c r="J477" s="9">
        <v>10</v>
      </c>
      <c r="K477" s="10">
        <v>900</v>
      </c>
      <c r="L477" s="9">
        <f t="shared" si="84"/>
        <v>9.0909090909090917</v>
      </c>
      <c r="M477" s="9">
        <v>15.72</v>
      </c>
      <c r="N477" s="10">
        <v>400</v>
      </c>
      <c r="O477" s="10">
        <v>1300</v>
      </c>
      <c r="P477" s="11">
        <f t="shared" si="85"/>
        <v>-30.76923076923077</v>
      </c>
      <c r="Q477" s="7" t="s">
        <v>62</v>
      </c>
      <c r="R477" s="9"/>
      <c r="S477" s="9">
        <f t="shared" si="86"/>
        <v>0</v>
      </c>
      <c r="T477" s="11">
        <f t="shared" si="87"/>
        <v>0</v>
      </c>
      <c r="U477" s="7" t="s">
        <v>63</v>
      </c>
      <c r="V477" s="8">
        <v>8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f t="shared" si="88"/>
        <v>0</v>
      </c>
      <c r="AC477" s="9">
        <f t="shared" si="89"/>
        <v>0</v>
      </c>
      <c r="AD477" s="9">
        <f t="shared" si="90"/>
        <v>6.6228187919463082</v>
      </c>
      <c r="AE477" s="9">
        <f t="shared" si="91"/>
        <v>8.0431683168316841</v>
      </c>
      <c r="AF477" s="9">
        <f t="shared" si="92"/>
        <v>8.0634066587395932</v>
      </c>
      <c r="AG477" s="11">
        <f t="shared" si="93"/>
        <v>-100</v>
      </c>
      <c r="AH477" s="11">
        <f t="shared" si="94"/>
        <v>-100</v>
      </c>
      <c r="AI477" s="11">
        <f t="shared" si="95"/>
        <v>-100</v>
      </c>
      <c r="AJ477" s="8">
        <v>11</v>
      </c>
      <c r="AK477" s="7"/>
      <c r="AL477" s="8"/>
      <c r="AM477" s="7" t="s">
        <v>213</v>
      </c>
      <c r="AN477" s="7"/>
      <c r="AO477" s="9">
        <v>128</v>
      </c>
      <c r="AP477" s="8">
        <v>0</v>
      </c>
      <c r="AQ477" s="8">
        <v>0</v>
      </c>
      <c r="AR477" s="8">
        <v>0</v>
      </c>
      <c r="AS477" s="8">
        <v>0</v>
      </c>
      <c r="AT477" s="8">
        <v>0</v>
      </c>
      <c r="AU477" s="7" t="s">
        <v>81</v>
      </c>
      <c r="AV477" s="9">
        <v>0</v>
      </c>
      <c r="AW477" s="7"/>
      <c r="AX477" s="7" t="s">
        <v>63</v>
      </c>
      <c r="AY477" s="7"/>
      <c r="AZ477" s="7"/>
      <c r="BA477" s="7"/>
      <c r="BB477" s="7"/>
      <c r="BC477" s="7"/>
    </row>
    <row r="478" spans="1:55" x14ac:dyDescent="0.2">
      <c r="A478" s="7" t="s">
        <v>1109</v>
      </c>
      <c r="B478" s="8">
        <v>9</v>
      </c>
      <c r="C478" s="7" t="s">
        <v>1244</v>
      </c>
      <c r="D478" s="8">
        <v>11</v>
      </c>
      <c r="E478" s="7" t="s">
        <v>124</v>
      </c>
      <c r="F478" s="7" t="s">
        <v>248</v>
      </c>
      <c r="G478" s="7" t="s">
        <v>985</v>
      </c>
      <c r="H478" s="7" t="s">
        <v>1245</v>
      </c>
      <c r="I478" s="7" t="s">
        <v>61</v>
      </c>
      <c r="J478" s="9">
        <v>6</v>
      </c>
      <c r="K478" s="10">
        <v>1200</v>
      </c>
      <c r="L478" s="9">
        <f t="shared" si="84"/>
        <v>14.285714285714285</v>
      </c>
      <c r="M478" s="9">
        <v>24.7</v>
      </c>
      <c r="N478" s="10">
        <v>400</v>
      </c>
      <c r="O478" s="10">
        <v>1600</v>
      </c>
      <c r="P478" s="11">
        <f t="shared" si="85"/>
        <v>-25</v>
      </c>
      <c r="Q478" s="7" t="s">
        <v>78</v>
      </c>
      <c r="R478" s="9"/>
      <c r="S478" s="9">
        <f t="shared" si="86"/>
        <v>0</v>
      </c>
      <c r="T478" s="11">
        <f t="shared" si="87"/>
        <v>0</v>
      </c>
      <c r="U478" s="7" t="s">
        <v>63</v>
      </c>
      <c r="V478" s="8">
        <v>9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f t="shared" si="88"/>
        <v>0</v>
      </c>
      <c r="AC478" s="9">
        <f t="shared" si="89"/>
        <v>0</v>
      </c>
      <c r="AD478" s="9">
        <f t="shared" si="90"/>
        <v>6.6228187919463082</v>
      </c>
      <c r="AE478" s="9">
        <f t="shared" si="91"/>
        <v>8.0431683168316841</v>
      </c>
      <c r="AF478" s="9">
        <f t="shared" si="92"/>
        <v>8.0634066587395932</v>
      </c>
      <c r="AG478" s="11">
        <f t="shared" si="93"/>
        <v>-100</v>
      </c>
      <c r="AH478" s="11">
        <f t="shared" si="94"/>
        <v>-100</v>
      </c>
      <c r="AI478" s="11">
        <f t="shared" si="95"/>
        <v>-100</v>
      </c>
      <c r="AJ478" s="8">
        <v>11</v>
      </c>
      <c r="AK478" s="7"/>
      <c r="AL478" s="8"/>
      <c r="AM478" s="7" t="s">
        <v>213</v>
      </c>
      <c r="AN478" s="7"/>
      <c r="AO478" s="9">
        <v>128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7" t="s">
        <v>81</v>
      </c>
      <c r="AV478" s="9">
        <v>0</v>
      </c>
      <c r="AW478" s="7"/>
      <c r="AX478" s="7" t="s">
        <v>63</v>
      </c>
      <c r="AY478" s="7"/>
      <c r="AZ478" s="7"/>
      <c r="BA478" s="7"/>
      <c r="BB478" s="7"/>
      <c r="BC478" s="7"/>
    </row>
    <row r="479" spans="1:55" x14ac:dyDescent="0.2">
      <c r="A479" s="7" t="s">
        <v>1109</v>
      </c>
      <c r="B479" s="8">
        <v>9</v>
      </c>
      <c r="C479" s="7" t="s">
        <v>1246</v>
      </c>
      <c r="D479" s="8">
        <v>12</v>
      </c>
      <c r="E479" s="7" t="s">
        <v>317</v>
      </c>
      <c r="F479" s="7" t="s">
        <v>188</v>
      </c>
      <c r="G479" s="7" t="s">
        <v>1089</v>
      </c>
      <c r="H479" s="7" t="s">
        <v>1247</v>
      </c>
      <c r="I479" s="7" t="s">
        <v>172</v>
      </c>
      <c r="J479" s="9">
        <v>12</v>
      </c>
      <c r="K479" s="10">
        <v>800</v>
      </c>
      <c r="L479" s="9">
        <f t="shared" si="84"/>
        <v>7.6923076923076925</v>
      </c>
      <c r="M479" s="9">
        <v>13.3</v>
      </c>
      <c r="N479" s="10">
        <v>400</v>
      </c>
      <c r="O479" s="10">
        <v>1200</v>
      </c>
      <c r="P479" s="11">
        <f t="shared" si="85"/>
        <v>-33.333333333333329</v>
      </c>
      <c r="Q479" s="7" t="s">
        <v>375</v>
      </c>
      <c r="R479" s="9"/>
      <c r="S479" s="9">
        <f t="shared" si="86"/>
        <v>0</v>
      </c>
      <c r="T479" s="11">
        <f t="shared" si="87"/>
        <v>0</v>
      </c>
      <c r="U479" s="7" t="s">
        <v>63</v>
      </c>
      <c r="V479" s="8">
        <v>10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f t="shared" si="88"/>
        <v>0</v>
      </c>
      <c r="AC479" s="9">
        <f t="shared" si="89"/>
        <v>0</v>
      </c>
      <c r="AD479" s="9">
        <f t="shared" si="90"/>
        <v>6.6228187919463082</v>
      </c>
      <c r="AE479" s="9">
        <f t="shared" si="91"/>
        <v>8.0431683168316841</v>
      </c>
      <c r="AF479" s="9">
        <f t="shared" si="92"/>
        <v>8.0634066587395932</v>
      </c>
      <c r="AG479" s="11">
        <f t="shared" si="93"/>
        <v>-100</v>
      </c>
      <c r="AH479" s="11">
        <f t="shared" si="94"/>
        <v>-100</v>
      </c>
      <c r="AI479" s="11">
        <f t="shared" si="95"/>
        <v>-100</v>
      </c>
      <c r="AJ479" s="8">
        <v>11</v>
      </c>
      <c r="AK479" s="7"/>
      <c r="AL479" s="8"/>
      <c r="AM479" s="7" t="s">
        <v>213</v>
      </c>
      <c r="AN479" s="7"/>
      <c r="AO479" s="9">
        <v>128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7" t="s">
        <v>81</v>
      </c>
      <c r="AV479" s="9">
        <v>0</v>
      </c>
      <c r="AW479" s="7"/>
      <c r="AX479" s="7" t="s">
        <v>63</v>
      </c>
      <c r="AY479" s="7"/>
      <c r="AZ479" s="7"/>
      <c r="BA479" s="7"/>
      <c r="BB479" s="7"/>
      <c r="BC479" s="7"/>
    </row>
    <row r="480" spans="1:55" x14ac:dyDescent="0.2">
      <c r="A480" s="14" t="s">
        <v>1109</v>
      </c>
      <c r="B480" s="15">
        <v>9</v>
      </c>
      <c r="C480" s="14" t="s">
        <v>1248</v>
      </c>
      <c r="D480" s="15">
        <v>13</v>
      </c>
      <c r="E480" s="14" t="s">
        <v>771</v>
      </c>
      <c r="F480" s="14" t="s">
        <v>1044</v>
      </c>
      <c r="G480" s="14" t="s">
        <v>993</v>
      </c>
      <c r="H480" s="14" t="s">
        <v>461</v>
      </c>
      <c r="I480" s="14" t="s">
        <v>107</v>
      </c>
      <c r="J480" s="16">
        <v>8</v>
      </c>
      <c r="K480" s="17">
        <v>1000</v>
      </c>
      <c r="L480" s="16">
        <f t="shared" si="84"/>
        <v>11.111111111111111</v>
      </c>
      <c r="M480" s="16">
        <v>0</v>
      </c>
      <c r="N480" s="17">
        <v>-1000</v>
      </c>
      <c r="O480" s="17">
        <v>0</v>
      </c>
      <c r="P480" s="18">
        <f t="shared" si="85"/>
        <v>0</v>
      </c>
      <c r="Q480" s="14"/>
      <c r="R480" s="16"/>
      <c r="S480" s="16">
        <f t="shared" si="86"/>
        <v>0</v>
      </c>
      <c r="T480" s="18">
        <f t="shared" si="87"/>
        <v>0</v>
      </c>
      <c r="U480" s="14" t="s">
        <v>63</v>
      </c>
      <c r="V480" s="15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f t="shared" si="88"/>
        <v>0</v>
      </c>
      <c r="AC480" s="16">
        <f t="shared" si="89"/>
        <v>0</v>
      </c>
      <c r="AD480" s="16">
        <f t="shared" si="90"/>
        <v>6.6228187919463082</v>
      </c>
      <c r="AE480" s="16">
        <f t="shared" si="91"/>
        <v>8.0431683168316841</v>
      </c>
      <c r="AF480" s="16">
        <f t="shared" si="92"/>
        <v>8.0634066587395932</v>
      </c>
      <c r="AG480" s="18">
        <f t="shared" si="93"/>
        <v>-100</v>
      </c>
      <c r="AH480" s="18">
        <f t="shared" si="94"/>
        <v>-100</v>
      </c>
      <c r="AI480" s="18">
        <f t="shared" si="95"/>
        <v>-100</v>
      </c>
      <c r="AJ480" s="15">
        <v>11</v>
      </c>
      <c r="AK480" s="14"/>
      <c r="AL480" s="15"/>
      <c r="AM480" s="14" t="s">
        <v>213</v>
      </c>
      <c r="AN480" s="14"/>
      <c r="AO480" s="16">
        <v>128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4"/>
      <c r="AV480" s="16">
        <v>0</v>
      </c>
      <c r="AW480" s="14"/>
      <c r="AX480" s="14" t="s">
        <v>63</v>
      </c>
      <c r="AY480" s="14"/>
      <c r="AZ480" s="14"/>
      <c r="BA480" s="14"/>
      <c r="BB480" s="14"/>
      <c r="BC480" s="14"/>
    </row>
    <row r="481" spans="1:55" x14ac:dyDescent="0.2">
      <c r="A481" s="14" t="s">
        <v>1109</v>
      </c>
      <c r="B481" s="15">
        <v>9</v>
      </c>
      <c r="C481" s="14" t="s">
        <v>1249</v>
      </c>
      <c r="D481" s="15">
        <v>14</v>
      </c>
      <c r="E481" s="14" t="s">
        <v>193</v>
      </c>
      <c r="F481" s="14" t="s">
        <v>346</v>
      </c>
      <c r="G481" s="14" t="s">
        <v>691</v>
      </c>
      <c r="H481" s="14" t="s">
        <v>303</v>
      </c>
      <c r="I481" s="14" t="s">
        <v>115</v>
      </c>
      <c r="J481" s="16">
        <v>3.5</v>
      </c>
      <c r="K481" s="17">
        <v>1500</v>
      </c>
      <c r="L481" s="16">
        <f t="shared" si="84"/>
        <v>22.222222222222221</v>
      </c>
      <c r="M481" s="16">
        <v>0</v>
      </c>
      <c r="N481" s="17">
        <v>-1500</v>
      </c>
      <c r="O481" s="17">
        <v>0</v>
      </c>
      <c r="P481" s="18">
        <f t="shared" si="85"/>
        <v>0</v>
      </c>
      <c r="Q481" s="14"/>
      <c r="R481" s="16"/>
      <c r="S481" s="16">
        <f t="shared" si="86"/>
        <v>0</v>
      </c>
      <c r="T481" s="18">
        <f t="shared" si="87"/>
        <v>0</v>
      </c>
      <c r="U481" s="14" t="s">
        <v>63</v>
      </c>
      <c r="V481" s="15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f t="shared" si="88"/>
        <v>0</v>
      </c>
      <c r="AC481" s="16">
        <f t="shared" si="89"/>
        <v>0</v>
      </c>
      <c r="AD481" s="16">
        <f t="shared" si="90"/>
        <v>6.6228187919463082</v>
      </c>
      <c r="AE481" s="16">
        <f t="shared" si="91"/>
        <v>8.0431683168316841</v>
      </c>
      <c r="AF481" s="16">
        <f t="shared" si="92"/>
        <v>8.0634066587395932</v>
      </c>
      <c r="AG481" s="18">
        <f t="shared" si="93"/>
        <v>-100</v>
      </c>
      <c r="AH481" s="18">
        <f t="shared" si="94"/>
        <v>-100</v>
      </c>
      <c r="AI481" s="18">
        <f t="shared" si="95"/>
        <v>-100</v>
      </c>
      <c r="AJ481" s="15">
        <v>11</v>
      </c>
      <c r="AK481" s="14"/>
      <c r="AL481" s="15"/>
      <c r="AM481" s="14" t="s">
        <v>213</v>
      </c>
      <c r="AN481" s="14"/>
      <c r="AO481" s="16">
        <v>128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4"/>
      <c r="AV481" s="16">
        <v>0</v>
      </c>
      <c r="AW481" s="14"/>
      <c r="AX481" s="14" t="s">
        <v>63</v>
      </c>
      <c r="AY481" s="14"/>
      <c r="AZ481" s="14"/>
      <c r="BA481" s="14"/>
      <c r="BB481" s="14"/>
      <c r="BC481" s="14"/>
    </row>
    <row r="482" spans="1:55" x14ac:dyDescent="0.2">
      <c r="A482" s="14" t="s">
        <v>1109</v>
      </c>
      <c r="B482" s="15">
        <v>9</v>
      </c>
      <c r="C482" s="14" t="s">
        <v>1250</v>
      </c>
      <c r="D482" s="15">
        <v>15</v>
      </c>
      <c r="E482" s="14" t="s">
        <v>119</v>
      </c>
      <c r="F482" s="14" t="s">
        <v>904</v>
      </c>
      <c r="G482" s="14" t="s">
        <v>165</v>
      </c>
      <c r="H482" s="14" t="s">
        <v>179</v>
      </c>
      <c r="I482" s="14" t="s">
        <v>145</v>
      </c>
      <c r="J482" s="16">
        <v>1.8</v>
      </c>
      <c r="K482" s="17">
        <v>2000</v>
      </c>
      <c r="L482" s="16">
        <f t="shared" si="84"/>
        <v>35.714285714285715</v>
      </c>
      <c r="M482" s="16">
        <v>0</v>
      </c>
      <c r="N482" s="17">
        <v>-2000</v>
      </c>
      <c r="O482" s="17">
        <v>0</v>
      </c>
      <c r="P482" s="18">
        <f t="shared" si="85"/>
        <v>0</v>
      </c>
      <c r="Q482" s="14"/>
      <c r="R482" s="16"/>
      <c r="S482" s="16">
        <f t="shared" si="86"/>
        <v>0</v>
      </c>
      <c r="T482" s="18">
        <f t="shared" si="87"/>
        <v>0</v>
      </c>
      <c r="U482" s="14" t="s">
        <v>63</v>
      </c>
      <c r="V482" s="15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f t="shared" si="88"/>
        <v>0</v>
      </c>
      <c r="AC482" s="16">
        <f t="shared" si="89"/>
        <v>0</v>
      </c>
      <c r="AD482" s="16">
        <f t="shared" si="90"/>
        <v>6.6228187919463082</v>
      </c>
      <c r="AE482" s="16">
        <f t="shared" si="91"/>
        <v>8.0431683168316841</v>
      </c>
      <c r="AF482" s="16">
        <f t="shared" si="92"/>
        <v>8.0634066587395932</v>
      </c>
      <c r="AG482" s="18">
        <f t="shared" si="93"/>
        <v>-100</v>
      </c>
      <c r="AH482" s="18">
        <f t="shared" si="94"/>
        <v>-100</v>
      </c>
      <c r="AI482" s="18">
        <f t="shared" si="95"/>
        <v>-100</v>
      </c>
      <c r="AJ482" s="15">
        <v>11</v>
      </c>
      <c r="AK482" s="14"/>
      <c r="AL482" s="15"/>
      <c r="AM482" s="14" t="s">
        <v>213</v>
      </c>
      <c r="AN482" s="14"/>
      <c r="AO482" s="16">
        <v>128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4"/>
      <c r="AV482" s="16">
        <v>0</v>
      </c>
      <c r="AW482" s="14"/>
      <c r="AX482" s="14" t="s">
        <v>63</v>
      </c>
      <c r="AY482" s="14"/>
      <c r="AZ482" s="14"/>
      <c r="BA482" s="14"/>
      <c r="BB482" s="14"/>
      <c r="BC482" s="14"/>
    </row>
    <row r="483" spans="1:55" x14ac:dyDescent="0.2">
      <c r="A483" s="14" t="s">
        <v>1109</v>
      </c>
      <c r="B483" s="15">
        <v>9</v>
      </c>
      <c r="C483" s="14" t="s">
        <v>1251</v>
      </c>
      <c r="D483" s="15">
        <v>16</v>
      </c>
      <c r="E483" s="14" t="s">
        <v>257</v>
      </c>
      <c r="F483" s="14" t="s">
        <v>1067</v>
      </c>
      <c r="G483" s="14" t="s">
        <v>309</v>
      </c>
      <c r="H483" s="14" t="s">
        <v>866</v>
      </c>
      <c r="I483" s="14" t="s">
        <v>106</v>
      </c>
      <c r="J483" s="16">
        <v>10</v>
      </c>
      <c r="K483" s="17">
        <v>900</v>
      </c>
      <c r="L483" s="16">
        <f t="shared" si="84"/>
        <v>9.0909090909090917</v>
      </c>
      <c r="M483" s="16">
        <v>0</v>
      </c>
      <c r="N483" s="17">
        <v>-900</v>
      </c>
      <c r="O483" s="17">
        <v>0</v>
      </c>
      <c r="P483" s="18">
        <f t="shared" si="85"/>
        <v>0</v>
      </c>
      <c r="Q483" s="14"/>
      <c r="R483" s="16"/>
      <c r="S483" s="16">
        <f t="shared" si="86"/>
        <v>0</v>
      </c>
      <c r="T483" s="18">
        <f t="shared" si="87"/>
        <v>0</v>
      </c>
      <c r="U483" s="14" t="s">
        <v>63</v>
      </c>
      <c r="V483" s="15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f t="shared" si="88"/>
        <v>0</v>
      </c>
      <c r="AC483" s="16">
        <f t="shared" si="89"/>
        <v>0</v>
      </c>
      <c r="AD483" s="16">
        <f t="shared" si="90"/>
        <v>6.6228187919463082</v>
      </c>
      <c r="AE483" s="16">
        <f t="shared" si="91"/>
        <v>8.0431683168316841</v>
      </c>
      <c r="AF483" s="16">
        <f t="shared" si="92"/>
        <v>8.0634066587395932</v>
      </c>
      <c r="AG483" s="18">
        <f t="shared" si="93"/>
        <v>-100</v>
      </c>
      <c r="AH483" s="18">
        <f t="shared" si="94"/>
        <v>-100</v>
      </c>
      <c r="AI483" s="18">
        <f t="shared" si="95"/>
        <v>-100</v>
      </c>
      <c r="AJ483" s="15">
        <v>11</v>
      </c>
      <c r="AK483" s="14"/>
      <c r="AL483" s="15"/>
      <c r="AM483" s="14" t="s">
        <v>213</v>
      </c>
      <c r="AN483" s="14"/>
      <c r="AO483" s="16">
        <v>128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4"/>
      <c r="AV483" s="16">
        <v>0</v>
      </c>
      <c r="AW483" s="14"/>
      <c r="AX483" s="14" t="s">
        <v>63</v>
      </c>
      <c r="AY483" s="14"/>
      <c r="AZ483" s="14"/>
      <c r="BA483" s="14"/>
      <c r="BB483" s="14"/>
      <c r="BC483" s="14"/>
    </row>
    <row r="484" spans="1:55" x14ac:dyDescent="0.2">
      <c r="A484" s="2" t="s">
        <v>1252</v>
      </c>
      <c r="B484" s="3">
        <v>1</v>
      </c>
      <c r="C484" s="2" t="s">
        <v>1253</v>
      </c>
      <c r="D484" s="3">
        <v>1</v>
      </c>
      <c r="E484" s="2" t="s">
        <v>57</v>
      </c>
      <c r="F484" s="2" t="s">
        <v>753</v>
      </c>
      <c r="G484" s="2" t="s">
        <v>1089</v>
      </c>
      <c r="H484" s="2" t="s">
        <v>113</v>
      </c>
      <c r="I484" s="2" t="s">
        <v>202</v>
      </c>
      <c r="J484" s="4">
        <v>1.4</v>
      </c>
      <c r="K484" s="5">
        <v>2200</v>
      </c>
      <c r="L484" s="4">
        <f t="shared" si="84"/>
        <v>41.666666666666671</v>
      </c>
      <c r="M484" s="4">
        <v>41.67</v>
      </c>
      <c r="N484" s="5">
        <v>0</v>
      </c>
      <c r="O484" s="5">
        <v>2200</v>
      </c>
      <c r="P484" s="6">
        <f t="shared" si="85"/>
        <v>0</v>
      </c>
      <c r="Q484" s="2" t="s">
        <v>202</v>
      </c>
      <c r="R484" s="4"/>
      <c r="S484" s="4">
        <f t="shared" si="86"/>
        <v>0</v>
      </c>
      <c r="T484" s="6">
        <f t="shared" si="87"/>
        <v>0</v>
      </c>
      <c r="U484" s="2" t="s">
        <v>63</v>
      </c>
      <c r="V484" s="3">
        <v>3</v>
      </c>
      <c r="W484" s="4">
        <v>0</v>
      </c>
      <c r="X484" s="4">
        <v>0</v>
      </c>
      <c r="Y484" s="4">
        <v>292</v>
      </c>
      <c r="Z484" s="4">
        <v>292</v>
      </c>
      <c r="AA484" s="4">
        <v>7.92</v>
      </c>
      <c r="AB484" s="4">
        <f t="shared" si="88"/>
        <v>7.92</v>
      </c>
      <c r="AC484" s="4">
        <f t="shared" si="89"/>
        <v>3.6</v>
      </c>
      <c r="AD484" s="4">
        <f t="shared" si="90"/>
        <v>8.7952941176470585</v>
      </c>
      <c r="AE484" s="4">
        <f t="shared" si="91"/>
        <v>6.9583415597235954</v>
      </c>
      <c r="AF484" s="4">
        <f t="shared" si="92"/>
        <v>8.0634066587395932</v>
      </c>
      <c r="AG484" s="6">
        <f t="shared" si="93"/>
        <v>-59.069020866773684</v>
      </c>
      <c r="AH484" s="6">
        <f t="shared" si="94"/>
        <v>-48.263534218590415</v>
      </c>
      <c r="AI484" s="6">
        <f t="shared" si="95"/>
        <v>-55.353857837516998</v>
      </c>
      <c r="AJ484" s="3">
        <v>6</v>
      </c>
      <c r="AK484" s="2"/>
      <c r="AL484" s="3"/>
      <c r="AM484" s="2" t="s">
        <v>65</v>
      </c>
      <c r="AN484" s="2"/>
      <c r="AO484" s="4">
        <v>7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2" t="s">
        <v>81</v>
      </c>
      <c r="AV484" s="4">
        <v>0</v>
      </c>
      <c r="AW484" s="2"/>
      <c r="AX484" s="2" t="s">
        <v>63</v>
      </c>
      <c r="AY484" s="2"/>
      <c r="AZ484" s="2"/>
      <c r="BA484" s="2"/>
      <c r="BB484" s="2"/>
      <c r="BC484" s="2"/>
    </row>
    <row r="485" spans="1:55" x14ac:dyDescent="0.2">
      <c r="A485" s="7" t="s">
        <v>1252</v>
      </c>
      <c r="B485" s="8">
        <v>1</v>
      </c>
      <c r="C485" s="7" t="s">
        <v>1254</v>
      </c>
      <c r="D485" s="8">
        <v>2</v>
      </c>
      <c r="E485" s="7" t="s">
        <v>119</v>
      </c>
      <c r="F485" s="7" t="s">
        <v>513</v>
      </c>
      <c r="G485" s="7" t="s">
        <v>930</v>
      </c>
      <c r="H485" s="7" t="s">
        <v>1255</v>
      </c>
      <c r="I485" s="7" t="s">
        <v>98</v>
      </c>
      <c r="J485" s="9">
        <v>2</v>
      </c>
      <c r="K485" s="10">
        <v>1900</v>
      </c>
      <c r="L485" s="9">
        <f t="shared" si="84"/>
        <v>33.333333333333329</v>
      </c>
      <c r="M485" s="9">
        <v>33.33</v>
      </c>
      <c r="N485" s="10">
        <v>0</v>
      </c>
      <c r="O485" s="10">
        <v>1900</v>
      </c>
      <c r="P485" s="11">
        <f t="shared" si="85"/>
        <v>0</v>
      </c>
      <c r="Q485" s="7" t="s">
        <v>98</v>
      </c>
      <c r="R485" s="9"/>
      <c r="S485" s="9">
        <f t="shared" si="86"/>
        <v>0</v>
      </c>
      <c r="T485" s="11">
        <f t="shared" si="87"/>
        <v>0</v>
      </c>
      <c r="U485" s="7" t="s">
        <v>63</v>
      </c>
      <c r="V485" s="8">
        <v>4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f t="shared" si="88"/>
        <v>0</v>
      </c>
      <c r="AC485" s="9">
        <f t="shared" si="89"/>
        <v>0</v>
      </c>
      <c r="AD485" s="9">
        <f t="shared" si="90"/>
        <v>8.7952941176470585</v>
      </c>
      <c r="AE485" s="9">
        <f t="shared" si="91"/>
        <v>6.9583415597235954</v>
      </c>
      <c r="AF485" s="9">
        <f t="shared" si="92"/>
        <v>8.0634066587395932</v>
      </c>
      <c r="AG485" s="11">
        <f t="shared" si="93"/>
        <v>-100</v>
      </c>
      <c r="AH485" s="11">
        <f t="shared" si="94"/>
        <v>-100</v>
      </c>
      <c r="AI485" s="11">
        <f t="shared" si="95"/>
        <v>-100</v>
      </c>
      <c r="AJ485" s="8">
        <v>6</v>
      </c>
      <c r="AK485" s="7"/>
      <c r="AL485" s="8"/>
      <c r="AM485" s="7" t="s">
        <v>65</v>
      </c>
      <c r="AN485" s="7"/>
      <c r="AO485" s="9">
        <v>7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7" t="s">
        <v>81</v>
      </c>
      <c r="AV485" s="9">
        <v>0</v>
      </c>
      <c r="AW485" s="7"/>
      <c r="AX485" s="7" t="s">
        <v>63</v>
      </c>
      <c r="AY485" s="7"/>
      <c r="AZ485" s="7"/>
      <c r="BA485" s="7"/>
      <c r="BB485" s="7"/>
      <c r="BC485" s="7"/>
    </row>
    <row r="486" spans="1:55" x14ac:dyDescent="0.2">
      <c r="A486" s="7" t="s">
        <v>1252</v>
      </c>
      <c r="B486" s="8">
        <v>1</v>
      </c>
      <c r="C486" s="7" t="s">
        <v>1256</v>
      </c>
      <c r="D486" s="8">
        <v>3</v>
      </c>
      <c r="E486" s="7" t="s">
        <v>889</v>
      </c>
      <c r="F486" s="7" t="s">
        <v>413</v>
      </c>
      <c r="G486" s="7" t="s">
        <v>87</v>
      </c>
      <c r="H486" s="7" t="s">
        <v>1257</v>
      </c>
      <c r="I486" s="7" t="s">
        <v>61</v>
      </c>
      <c r="J486" s="9">
        <v>6</v>
      </c>
      <c r="K486" s="10">
        <v>1200</v>
      </c>
      <c r="L486" s="9">
        <f t="shared" si="84"/>
        <v>14.285714285714285</v>
      </c>
      <c r="M486" s="9">
        <v>14.29</v>
      </c>
      <c r="N486" s="10">
        <v>0</v>
      </c>
      <c r="O486" s="10">
        <v>1200</v>
      </c>
      <c r="P486" s="11">
        <f t="shared" si="85"/>
        <v>0</v>
      </c>
      <c r="Q486" s="7" t="s">
        <v>61</v>
      </c>
      <c r="R486" s="9"/>
      <c r="S486" s="9">
        <f t="shared" si="86"/>
        <v>0</v>
      </c>
      <c r="T486" s="11">
        <f t="shared" si="87"/>
        <v>0</v>
      </c>
      <c r="U486" s="7" t="s">
        <v>63</v>
      </c>
      <c r="V486" s="8">
        <v>6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f t="shared" si="88"/>
        <v>0</v>
      </c>
      <c r="AC486" s="9">
        <f t="shared" si="89"/>
        <v>0</v>
      </c>
      <c r="AD486" s="9">
        <f t="shared" si="90"/>
        <v>8.7952941176470585</v>
      </c>
      <c r="AE486" s="9">
        <f t="shared" si="91"/>
        <v>6.9583415597235954</v>
      </c>
      <c r="AF486" s="9">
        <f t="shared" si="92"/>
        <v>8.0634066587395932</v>
      </c>
      <c r="AG486" s="11">
        <f t="shared" si="93"/>
        <v>-100</v>
      </c>
      <c r="AH486" s="11">
        <f t="shared" si="94"/>
        <v>-100</v>
      </c>
      <c r="AI486" s="11">
        <f t="shared" si="95"/>
        <v>-100</v>
      </c>
      <c r="AJ486" s="8">
        <v>6</v>
      </c>
      <c r="AK486" s="7"/>
      <c r="AL486" s="8"/>
      <c r="AM486" s="7" t="s">
        <v>65</v>
      </c>
      <c r="AN486" s="7"/>
      <c r="AO486" s="9">
        <v>7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7" t="s">
        <v>81</v>
      </c>
      <c r="AV486" s="9">
        <v>0</v>
      </c>
      <c r="AW486" s="7"/>
      <c r="AX486" s="7" t="s">
        <v>63</v>
      </c>
      <c r="AY486" s="7"/>
      <c r="AZ486" s="7"/>
      <c r="BA486" s="7"/>
      <c r="BB486" s="7"/>
      <c r="BC486" s="7"/>
    </row>
    <row r="487" spans="1:55" x14ac:dyDescent="0.2">
      <c r="A487" s="7" t="s">
        <v>1252</v>
      </c>
      <c r="B487" s="8">
        <v>1</v>
      </c>
      <c r="C487" s="7" t="s">
        <v>1258</v>
      </c>
      <c r="D487" s="8">
        <v>4</v>
      </c>
      <c r="E487" s="7" t="s">
        <v>317</v>
      </c>
      <c r="F487" s="7" t="s">
        <v>518</v>
      </c>
      <c r="G487" s="7" t="s">
        <v>884</v>
      </c>
      <c r="H487" s="7" t="s">
        <v>179</v>
      </c>
      <c r="I487" s="7" t="s">
        <v>107</v>
      </c>
      <c r="J487" s="9">
        <v>8</v>
      </c>
      <c r="K487" s="10">
        <v>1000</v>
      </c>
      <c r="L487" s="9">
        <f t="shared" si="84"/>
        <v>11.111111111111111</v>
      </c>
      <c r="M487" s="9">
        <v>11.11</v>
      </c>
      <c r="N487" s="10">
        <v>0</v>
      </c>
      <c r="O487" s="10">
        <v>1000</v>
      </c>
      <c r="P487" s="11">
        <f t="shared" si="85"/>
        <v>0</v>
      </c>
      <c r="Q487" s="7" t="s">
        <v>107</v>
      </c>
      <c r="R487" s="9"/>
      <c r="S487" s="9">
        <f t="shared" si="86"/>
        <v>0</v>
      </c>
      <c r="T487" s="11">
        <f t="shared" si="87"/>
        <v>0</v>
      </c>
      <c r="U487" s="7" t="s">
        <v>63</v>
      </c>
      <c r="V487" s="8">
        <v>1</v>
      </c>
      <c r="W487" s="9">
        <v>902</v>
      </c>
      <c r="X487" s="9">
        <v>490</v>
      </c>
      <c r="Y487" s="9">
        <v>422</v>
      </c>
      <c r="Z487" s="9">
        <v>1814</v>
      </c>
      <c r="AA487" s="9">
        <v>43.14</v>
      </c>
      <c r="AB487" s="9">
        <f t="shared" si="88"/>
        <v>43.14</v>
      </c>
      <c r="AC487" s="9">
        <f t="shared" si="89"/>
        <v>43.14</v>
      </c>
      <c r="AD487" s="9">
        <f t="shared" si="90"/>
        <v>8.7952941176470585</v>
      </c>
      <c r="AE487" s="9">
        <f t="shared" si="91"/>
        <v>6.9583415597235954</v>
      </c>
      <c r="AF487" s="9">
        <f t="shared" si="92"/>
        <v>8.0634066587395932</v>
      </c>
      <c r="AG487" s="11">
        <f t="shared" si="93"/>
        <v>390.48956661316214</v>
      </c>
      <c r="AH487" s="11">
        <f t="shared" si="94"/>
        <v>519.97531494722489</v>
      </c>
      <c r="AI487" s="11">
        <f t="shared" si="95"/>
        <v>435.00960358042136</v>
      </c>
      <c r="AJ487" s="8">
        <v>6</v>
      </c>
      <c r="AK487" s="7"/>
      <c r="AL487" s="8"/>
      <c r="AM487" s="7" t="s">
        <v>65</v>
      </c>
      <c r="AN487" s="7"/>
      <c r="AO487" s="9">
        <v>7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7" t="s">
        <v>81</v>
      </c>
      <c r="AV487" s="9">
        <v>0</v>
      </c>
      <c r="AW487" s="7"/>
      <c r="AX487" s="7" t="s">
        <v>63</v>
      </c>
      <c r="AY487" s="7"/>
      <c r="AZ487" s="7"/>
      <c r="BA487" s="7"/>
      <c r="BB487" s="7"/>
      <c r="BC487" s="7"/>
    </row>
    <row r="488" spans="1:55" x14ac:dyDescent="0.2">
      <c r="A488" s="7" t="s">
        <v>1252</v>
      </c>
      <c r="B488" s="8">
        <v>1</v>
      </c>
      <c r="C488" s="7" t="s">
        <v>1259</v>
      </c>
      <c r="D488" s="8">
        <v>5</v>
      </c>
      <c r="E488" s="7" t="s">
        <v>629</v>
      </c>
      <c r="F488" s="7" t="s">
        <v>1037</v>
      </c>
      <c r="G488" s="7" t="s">
        <v>1260</v>
      </c>
      <c r="H488" s="7" t="s">
        <v>366</v>
      </c>
      <c r="I488" s="7" t="s">
        <v>329</v>
      </c>
      <c r="J488" s="9">
        <v>15</v>
      </c>
      <c r="K488" s="10">
        <v>800</v>
      </c>
      <c r="L488" s="9">
        <f t="shared" si="84"/>
        <v>6.25</v>
      </c>
      <c r="M488" s="9">
        <v>6.25</v>
      </c>
      <c r="N488" s="10">
        <v>0</v>
      </c>
      <c r="O488" s="10">
        <v>800</v>
      </c>
      <c r="P488" s="11">
        <f t="shared" si="85"/>
        <v>0</v>
      </c>
      <c r="Q488" s="7" t="s">
        <v>329</v>
      </c>
      <c r="R488" s="9"/>
      <c r="S488" s="9">
        <f t="shared" si="86"/>
        <v>0</v>
      </c>
      <c r="T488" s="11">
        <f t="shared" si="87"/>
        <v>0</v>
      </c>
      <c r="U488" s="7" t="s">
        <v>63</v>
      </c>
      <c r="V488" s="8">
        <v>5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f t="shared" si="88"/>
        <v>0</v>
      </c>
      <c r="AC488" s="9">
        <f t="shared" si="89"/>
        <v>0</v>
      </c>
      <c r="AD488" s="9">
        <f t="shared" si="90"/>
        <v>8.7952941176470585</v>
      </c>
      <c r="AE488" s="9">
        <f t="shared" si="91"/>
        <v>6.9583415597235954</v>
      </c>
      <c r="AF488" s="9">
        <f t="shared" si="92"/>
        <v>8.0634066587395932</v>
      </c>
      <c r="AG488" s="11">
        <f t="shared" si="93"/>
        <v>-100</v>
      </c>
      <c r="AH488" s="11">
        <f t="shared" si="94"/>
        <v>-100</v>
      </c>
      <c r="AI488" s="11">
        <f t="shared" si="95"/>
        <v>-100</v>
      </c>
      <c r="AJ488" s="8">
        <v>6</v>
      </c>
      <c r="AK488" s="7"/>
      <c r="AL488" s="8"/>
      <c r="AM488" s="7" t="s">
        <v>65</v>
      </c>
      <c r="AN488" s="7"/>
      <c r="AO488" s="9">
        <v>7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7" t="s">
        <v>81</v>
      </c>
      <c r="AV488" s="9">
        <v>0</v>
      </c>
      <c r="AW488" s="7"/>
      <c r="AX488" s="7" t="s">
        <v>63</v>
      </c>
      <c r="AY488" s="7"/>
      <c r="AZ488" s="7"/>
      <c r="BA488" s="7"/>
      <c r="BB488" s="7"/>
      <c r="BC488" s="7"/>
    </row>
    <row r="489" spans="1:55" x14ac:dyDescent="0.2">
      <c r="A489" s="7" t="s">
        <v>1252</v>
      </c>
      <c r="B489" s="8">
        <v>1</v>
      </c>
      <c r="C489" s="7" t="s">
        <v>1261</v>
      </c>
      <c r="D489" s="8">
        <v>6</v>
      </c>
      <c r="E489" s="7" t="s">
        <v>205</v>
      </c>
      <c r="F489" s="7" t="s">
        <v>95</v>
      </c>
      <c r="G489" s="7" t="s">
        <v>104</v>
      </c>
      <c r="H489" s="7" t="s">
        <v>610</v>
      </c>
      <c r="I489" s="7" t="s">
        <v>122</v>
      </c>
      <c r="J489" s="9">
        <v>4</v>
      </c>
      <c r="K489" s="10">
        <v>1400</v>
      </c>
      <c r="L489" s="9">
        <f t="shared" si="84"/>
        <v>20</v>
      </c>
      <c r="M489" s="9">
        <v>20</v>
      </c>
      <c r="N489" s="10">
        <v>0</v>
      </c>
      <c r="O489" s="10">
        <v>1400</v>
      </c>
      <c r="P489" s="11">
        <f t="shared" si="85"/>
        <v>0</v>
      </c>
      <c r="Q489" s="7" t="s">
        <v>122</v>
      </c>
      <c r="R489" s="9"/>
      <c r="S489" s="9">
        <f t="shared" si="86"/>
        <v>0</v>
      </c>
      <c r="T489" s="11">
        <f t="shared" si="87"/>
        <v>0</v>
      </c>
      <c r="U489" s="7" t="s">
        <v>63</v>
      </c>
      <c r="V489" s="8">
        <v>2</v>
      </c>
      <c r="W489" s="9">
        <v>0</v>
      </c>
      <c r="X489" s="9">
        <v>496</v>
      </c>
      <c r="Y489" s="9">
        <v>374</v>
      </c>
      <c r="Z489" s="9">
        <v>870</v>
      </c>
      <c r="AA489" s="9">
        <v>23.7</v>
      </c>
      <c r="AB489" s="9">
        <f t="shared" si="88"/>
        <v>23.7</v>
      </c>
      <c r="AC489" s="9">
        <f t="shared" si="89"/>
        <v>16.928571428571427</v>
      </c>
      <c r="AD489" s="9">
        <f t="shared" si="90"/>
        <v>8.7952941176470585</v>
      </c>
      <c r="AE489" s="9">
        <f t="shared" si="91"/>
        <v>6.9583415597235954</v>
      </c>
      <c r="AF489" s="9">
        <f t="shared" si="92"/>
        <v>8.0634066587395932</v>
      </c>
      <c r="AG489" s="11">
        <f t="shared" si="93"/>
        <v>92.473056638385685</v>
      </c>
      <c r="AH489" s="11">
        <f t="shared" si="94"/>
        <v>143.28457123400932</v>
      </c>
      <c r="AI489" s="11">
        <f t="shared" si="95"/>
        <v>109.94316850215222</v>
      </c>
      <c r="AJ489" s="8">
        <v>6</v>
      </c>
      <c r="AK489" s="7"/>
      <c r="AL489" s="8"/>
      <c r="AM489" s="7" t="s">
        <v>65</v>
      </c>
      <c r="AN489" s="7"/>
      <c r="AO489" s="9">
        <v>7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7" t="s">
        <v>81</v>
      </c>
      <c r="AV489" s="9">
        <v>0</v>
      </c>
      <c r="AW489" s="7"/>
      <c r="AX489" s="7" t="s">
        <v>63</v>
      </c>
      <c r="AY489" s="7"/>
      <c r="AZ489" s="7"/>
      <c r="BA489" s="7"/>
      <c r="BB489" s="7"/>
      <c r="BC489" s="7"/>
    </row>
    <row r="490" spans="1:55" x14ac:dyDescent="0.2">
      <c r="A490" s="19" t="s">
        <v>1252</v>
      </c>
      <c r="B490" s="20">
        <v>2</v>
      </c>
      <c r="C490" s="19" t="s">
        <v>1262</v>
      </c>
      <c r="D490" s="20">
        <v>1</v>
      </c>
      <c r="E490" s="19" t="s">
        <v>205</v>
      </c>
      <c r="F490" s="19" t="s">
        <v>1217</v>
      </c>
      <c r="G490" s="19" t="s">
        <v>88</v>
      </c>
      <c r="H490" s="19" t="s">
        <v>1263</v>
      </c>
      <c r="I490" s="19" t="s">
        <v>122</v>
      </c>
      <c r="J490" s="21">
        <v>4</v>
      </c>
      <c r="K490" s="22">
        <v>1400</v>
      </c>
      <c r="L490" s="21">
        <f t="shared" si="84"/>
        <v>20</v>
      </c>
      <c r="M490" s="21">
        <v>21.89</v>
      </c>
      <c r="N490" s="22">
        <v>100</v>
      </c>
      <c r="O490" s="22">
        <v>1500</v>
      </c>
      <c r="P490" s="23">
        <f t="shared" si="85"/>
        <v>-6.666666666666667</v>
      </c>
      <c r="Q490" s="19" t="s">
        <v>115</v>
      </c>
      <c r="R490" s="21"/>
      <c r="S490" s="21">
        <f t="shared" si="86"/>
        <v>0</v>
      </c>
      <c r="T490" s="23">
        <f t="shared" si="87"/>
        <v>0</v>
      </c>
      <c r="U490" s="19" t="s">
        <v>63</v>
      </c>
      <c r="V490" s="20">
        <v>5</v>
      </c>
      <c r="W490" s="21">
        <v>0</v>
      </c>
      <c r="X490" s="21">
        <v>0</v>
      </c>
      <c r="Y490" s="21">
        <v>0</v>
      </c>
      <c r="Z490" s="21">
        <v>0</v>
      </c>
      <c r="AA490" s="21">
        <v>0</v>
      </c>
      <c r="AB490" s="21">
        <f t="shared" si="88"/>
        <v>0</v>
      </c>
      <c r="AC490" s="21">
        <f t="shared" si="89"/>
        <v>0</v>
      </c>
      <c r="AD490" s="21">
        <f t="shared" si="90"/>
        <v>7.9377777777777796</v>
      </c>
      <c r="AE490" s="21">
        <f t="shared" si="91"/>
        <v>6.9583415597235954</v>
      </c>
      <c r="AF490" s="21">
        <f t="shared" si="92"/>
        <v>8.0634066587395932</v>
      </c>
      <c r="AG490" s="23">
        <f t="shared" si="93"/>
        <v>-100</v>
      </c>
      <c r="AH490" s="23">
        <f t="shared" si="94"/>
        <v>-100</v>
      </c>
      <c r="AI490" s="23">
        <f t="shared" si="95"/>
        <v>-100</v>
      </c>
      <c r="AJ490" s="20">
        <v>6</v>
      </c>
      <c r="AK490" s="19"/>
      <c r="AL490" s="20"/>
      <c r="AM490" s="19" t="s">
        <v>65</v>
      </c>
      <c r="AN490" s="19"/>
      <c r="AO490" s="21">
        <v>8</v>
      </c>
      <c r="AP490" s="20">
        <v>0</v>
      </c>
      <c r="AQ490" s="20">
        <v>0</v>
      </c>
      <c r="AR490" s="20">
        <v>0</v>
      </c>
      <c r="AS490" s="20">
        <v>0</v>
      </c>
      <c r="AT490" s="20">
        <v>0</v>
      </c>
      <c r="AU490" s="19" t="s">
        <v>81</v>
      </c>
      <c r="AV490" s="21">
        <v>0</v>
      </c>
      <c r="AW490" s="19"/>
      <c r="AX490" s="19" t="s">
        <v>63</v>
      </c>
      <c r="AY490" s="19"/>
      <c r="AZ490" s="19"/>
      <c r="BA490" s="19"/>
      <c r="BB490" s="19"/>
      <c r="BC490" s="19"/>
    </row>
    <row r="491" spans="1:55" x14ac:dyDescent="0.2">
      <c r="A491" s="7" t="s">
        <v>1252</v>
      </c>
      <c r="B491" s="8">
        <v>2</v>
      </c>
      <c r="C491" s="7" t="s">
        <v>110</v>
      </c>
      <c r="D491" s="8">
        <v>2</v>
      </c>
      <c r="E491" s="7" t="s">
        <v>111</v>
      </c>
      <c r="F491" s="7" t="s">
        <v>1044</v>
      </c>
      <c r="G491" s="7" t="s">
        <v>113</v>
      </c>
      <c r="H491" s="7" t="s">
        <v>114</v>
      </c>
      <c r="I491" s="7" t="s">
        <v>78</v>
      </c>
      <c r="J491" s="9">
        <v>3</v>
      </c>
      <c r="K491" s="10">
        <v>1600</v>
      </c>
      <c r="L491" s="9">
        <f t="shared" si="84"/>
        <v>25</v>
      </c>
      <c r="M491" s="9">
        <v>27.36</v>
      </c>
      <c r="N491" s="10">
        <v>100</v>
      </c>
      <c r="O491" s="10">
        <v>1700</v>
      </c>
      <c r="P491" s="11">
        <f t="shared" si="85"/>
        <v>-5.8823529411764701</v>
      </c>
      <c r="Q491" s="7" t="s">
        <v>79</v>
      </c>
      <c r="R491" s="9"/>
      <c r="S491" s="9">
        <f t="shared" si="86"/>
        <v>0</v>
      </c>
      <c r="T491" s="11">
        <f t="shared" si="87"/>
        <v>0</v>
      </c>
      <c r="U491" s="7" t="s">
        <v>63</v>
      </c>
      <c r="V491" s="8">
        <v>4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f t="shared" si="88"/>
        <v>0</v>
      </c>
      <c r="AC491" s="9">
        <f t="shared" si="89"/>
        <v>0</v>
      </c>
      <c r="AD491" s="9">
        <f t="shared" si="90"/>
        <v>7.9377777777777796</v>
      </c>
      <c r="AE491" s="9">
        <f t="shared" si="91"/>
        <v>6.9583415597235954</v>
      </c>
      <c r="AF491" s="9">
        <f t="shared" si="92"/>
        <v>8.0634066587395932</v>
      </c>
      <c r="AG491" s="11">
        <f t="shared" si="93"/>
        <v>-100</v>
      </c>
      <c r="AH491" s="11">
        <f t="shared" si="94"/>
        <v>-100</v>
      </c>
      <c r="AI491" s="11">
        <f t="shared" si="95"/>
        <v>-100</v>
      </c>
      <c r="AJ491" s="8">
        <v>6</v>
      </c>
      <c r="AK491" s="7"/>
      <c r="AL491" s="8"/>
      <c r="AM491" s="7" t="s">
        <v>65</v>
      </c>
      <c r="AN491" s="7"/>
      <c r="AO491" s="9">
        <v>8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7" t="s">
        <v>81</v>
      </c>
      <c r="AV491" s="9">
        <v>0</v>
      </c>
      <c r="AW491" s="7"/>
      <c r="AX491" s="7" t="s">
        <v>63</v>
      </c>
      <c r="AY491" s="7"/>
      <c r="AZ491" s="7"/>
      <c r="BA491" s="7"/>
      <c r="BB491" s="7"/>
      <c r="BC491" s="7"/>
    </row>
    <row r="492" spans="1:55" x14ac:dyDescent="0.2">
      <c r="A492" s="7" t="s">
        <v>1252</v>
      </c>
      <c r="B492" s="8">
        <v>2</v>
      </c>
      <c r="C492" s="7" t="s">
        <v>1264</v>
      </c>
      <c r="D492" s="8">
        <v>3</v>
      </c>
      <c r="E492" s="7" t="s">
        <v>193</v>
      </c>
      <c r="F492" s="7" t="s">
        <v>112</v>
      </c>
      <c r="G492" s="7" t="s">
        <v>190</v>
      </c>
      <c r="H492" s="7" t="s">
        <v>1106</v>
      </c>
      <c r="I492" s="7" t="s">
        <v>145</v>
      </c>
      <c r="J492" s="9">
        <v>1.8</v>
      </c>
      <c r="K492" s="10">
        <v>2000</v>
      </c>
      <c r="L492" s="9">
        <f t="shared" si="84"/>
        <v>35.714285714285715</v>
      </c>
      <c r="M492" s="9">
        <v>39.090000000000003</v>
      </c>
      <c r="N492" s="10">
        <v>200</v>
      </c>
      <c r="O492" s="10">
        <v>2200</v>
      </c>
      <c r="P492" s="11">
        <f t="shared" si="85"/>
        <v>-9.0909090909090917</v>
      </c>
      <c r="Q492" s="7" t="s">
        <v>99</v>
      </c>
      <c r="R492" s="9"/>
      <c r="S492" s="9">
        <f t="shared" si="86"/>
        <v>0</v>
      </c>
      <c r="T492" s="11">
        <f t="shared" si="87"/>
        <v>0</v>
      </c>
      <c r="U492" s="7" t="s">
        <v>63</v>
      </c>
      <c r="V492" s="8">
        <v>1</v>
      </c>
      <c r="W492" s="9">
        <v>336</v>
      </c>
      <c r="X492" s="9">
        <v>242</v>
      </c>
      <c r="Y492" s="9">
        <v>210</v>
      </c>
      <c r="Z492" s="9">
        <v>788</v>
      </c>
      <c r="AA492" s="9">
        <v>32.880000000000003</v>
      </c>
      <c r="AB492" s="9">
        <f t="shared" si="88"/>
        <v>29.890909090909091</v>
      </c>
      <c r="AC492" s="9">
        <f t="shared" si="89"/>
        <v>14.945454545454547</v>
      </c>
      <c r="AD492" s="9">
        <f t="shared" si="90"/>
        <v>7.9377777777777796</v>
      </c>
      <c r="AE492" s="9">
        <f t="shared" si="91"/>
        <v>6.9583415597235954</v>
      </c>
      <c r="AF492" s="9">
        <f t="shared" si="92"/>
        <v>8.0634066587395932</v>
      </c>
      <c r="AG492" s="11">
        <f t="shared" si="93"/>
        <v>88.282602056398233</v>
      </c>
      <c r="AH492" s="11">
        <f t="shared" si="94"/>
        <v>114.78472157736709</v>
      </c>
      <c r="AI492" s="11">
        <f t="shared" si="95"/>
        <v>85.349135644247667</v>
      </c>
      <c r="AJ492" s="8">
        <v>6</v>
      </c>
      <c r="AK492" s="7"/>
      <c r="AL492" s="8"/>
      <c r="AM492" s="7" t="s">
        <v>65</v>
      </c>
      <c r="AN492" s="7"/>
      <c r="AO492" s="9">
        <v>8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7" t="s">
        <v>81</v>
      </c>
      <c r="AV492" s="9">
        <v>0</v>
      </c>
      <c r="AW492" s="7"/>
      <c r="AX492" s="7" t="s">
        <v>63</v>
      </c>
      <c r="AY492" s="7"/>
      <c r="AZ492" s="7"/>
      <c r="BA492" s="7"/>
      <c r="BB492" s="7"/>
      <c r="BC492" s="7"/>
    </row>
    <row r="493" spans="1:55" x14ac:dyDescent="0.2">
      <c r="A493" s="14" t="s">
        <v>1252</v>
      </c>
      <c r="B493" s="15">
        <v>2</v>
      </c>
      <c r="C493" s="14" t="s">
        <v>1265</v>
      </c>
      <c r="D493" s="15">
        <v>4</v>
      </c>
      <c r="E493" s="14" t="s">
        <v>57</v>
      </c>
      <c r="F493" s="14" t="s">
        <v>95</v>
      </c>
      <c r="G493" s="14" t="s">
        <v>440</v>
      </c>
      <c r="H493" s="14" t="s">
        <v>594</v>
      </c>
      <c r="I493" s="14" t="s">
        <v>107</v>
      </c>
      <c r="J493" s="16">
        <v>8</v>
      </c>
      <c r="K493" s="17">
        <v>1000</v>
      </c>
      <c r="L493" s="16">
        <f t="shared" si="84"/>
        <v>11.111111111111111</v>
      </c>
      <c r="M493" s="16">
        <v>0</v>
      </c>
      <c r="N493" s="17">
        <v>-1000</v>
      </c>
      <c r="O493" s="17">
        <v>0</v>
      </c>
      <c r="P493" s="18">
        <f t="shared" si="85"/>
        <v>0</v>
      </c>
      <c r="Q493" s="14"/>
      <c r="R493" s="16"/>
      <c r="S493" s="16">
        <f t="shared" si="86"/>
        <v>0</v>
      </c>
      <c r="T493" s="18">
        <f t="shared" si="87"/>
        <v>0</v>
      </c>
      <c r="U493" s="14" t="s">
        <v>63</v>
      </c>
      <c r="V493" s="15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f t="shared" si="88"/>
        <v>0</v>
      </c>
      <c r="AC493" s="16">
        <f t="shared" si="89"/>
        <v>0</v>
      </c>
      <c r="AD493" s="16">
        <f t="shared" si="90"/>
        <v>7.9377777777777796</v>
      </c>
      <c r="AE493" s="16">
        <f t="shared" si="91"/>
        <v>6.9583415597235954</v>
      </c>
      <c r="AF493" s="16">
        <f t="shared" si="92"/>
        <v>8.0634066587395932</v>
      </c>
      <c r="AG493" s="18">
        <f t="shared" si="93"/>
        <v>-100</v>
      </c>
      <c r="AH493" s="18">
        <f t="shared" si="94"/>
        <v>-100</v>
      </c>
      <c r="AI493" s="18">
        <f t="shared" si="95"/>
        <v>-100</v>
      </c>
      <c r="AJ493" s="15">
        <v>6</v>
      </c>
      <c r="AK493" s="14"/>
      <c r="AL493" s="15"/>
      <c r="AM493" s="14" t="s">
        <v>65</v>
      </c>
      <c r="AN493" s="14"/>
      <c r="AO493" s="16">
        <v>8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4"/>
      <c r="AV493" s="16">
        <v>0</v>
      </c>
      <c r="AW493" s="14"/>
      <c r="AX493" s="14" t="s">
        <v>63</v>
      </c>
      <c r="AY493" s="14"/>
      <c r="AZ493" s="14"/>
      <c r="BA493" s="14"/>
      <c r="BB493" s="14"/>
      <c r="BC493" s="14"/>
    </row>
    <row r="494" spans="1:55" x14ac:dyDescent="0.2">
      <c r="A494" s="7" t="s">
        <v>1252</v>
      </c>
      <c r="B494" s="8">
        <v>2</v>
      </c>
      <c r="C494" s="7" t="s">
        <v>566</v>
      </c>
      <c r="D494" s="8">
        <v>5</v>
      </c>
      <c r="E494" s="7" t="s">
        <v>119</v>
      </c>
      <c r="F494" s="7" t="s">
        <v>513</v>
      </c>
      <c r="G494" s="7" t="s">
        <v>348</v>
      </c>
      <c r="H494" s="7" t="s">
        <v>567</v>
      </c>
      <c r="I494" s="7" t="s">
        <v>107</v>
      </c>
      <c r="J494" s="9">
        <v>8</v>
      </c>
      <c r="K494" s="10">
        <v>1000</v>
      </c>
      <c r="L494" s="9">
        <f t="shared" si="84"/>
        <v>11.111111111111111</v>
      </c>
      <c r="M494" s="9">
        <v>12.16</v>
      </c>
      <c r="N494" s="10">
        <v>200</v>
      </c>
      <c r="O494" s="10">
        <v>1200</v>
      </c>
      <c r="P494" s="11">
        <f t="shared" si="85"/>
        <v>-16.666666666666664</v>
      </c>
      <c r="Q494" s="7" t="s">
        <v>375</v>
      </c>
      <c r="R494" s="9"/>
      <c r="S494" s="9">
        <f t="shared" si="86"/>
        <v>0</v>
      </c>
      <c r="T494" s="11">
        <f t="shared" si="87"/>
        <v>0</v>
      </c>
      <c r="U494" s="7" t="s">
        <v>63</v>
      </c>
      <c r="V494" s="8">
        <v>2</v>
      </c>
      <c r="W494" s="9">
        <v>0</v>
      </c>
      <c r="X494" s="9">
        <v>952</v>
      </c>
      <c r="Y494" s="9">
        <v>514</v>
      </c>
      <c r="Z494" s="9">
        <v>1466</v>
      </c>
      <c r="AA494" s="9">
        <v>29.66</v>
      </c>
      <c r="AB494" s="9">
        <f t="shared" si="88"/>
        <v>24.716666666666669</v>
      </c>
      <c r="AC494" s="9">
        <f t="shared" si="89"/>
        <v>24.716666666666669</v>
      </c>
      <c r="AD494" s="9">
        <f t="shared" si="90"/>
        <v>7.9377777777777796</v>
      </c>
      <c r="AE494" s="9">
        <f t="shared" si="91"/>
        <v>6.9583415597235954</v>
      </c>
      <c r="AF494" s="9">
        <f t="shared" si="92"/>
        <v>8.0634066587395932</v>
      </c>
      <c r="AG494" s="11">
        <f t="shared" si="93"/>
        <v>211.38017917133257</v>
      </c>
      <c r="AH494" s="11">
        <f t="shared" si="94"/>
        <v>255.20916089736306</v>
      </c>
      <c r="AI494" s="11">
        <f t="shared" si="95"/>
        <v>206.5288371618625</v>
      </c>
      <c r="AJ494" s="8">
        <v>6</v>
      </c>
      <c r="AK494" s="7"/>
      <c r="AL494" s="8"/>
      <c r="AM494" s="7" t="s">
        <v>65</v>
      </c>
      <c r="AN494" s="7"/>
      <c r="AO494" s="9">
        <v>8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7" t="s">
        <v>81</v>
      </c>
      <c r="AV494" s="9">
        <v>0</v>
      </c>
      <c r="AW494" s="7"/>
      <c r="AX494" s="7" t="s">
        <v>63</v>
      </c>
      <c r="AY494" s="7"/>
      <c r="AZ494" s="7"/>
      <c r="BA494" s="7"/>
      <c r="BB494" s="7"/>
      <c r="BC494" s="7"/>
    </row>
    <row r="495" spans="1:55" x14ac:dyDescent="0.2">
      <c r="A495" s="7" t="s">
        <v>1252</v>
      </c>
      <c r="B495" s="8">
        <v>2</v>
      </c>
      <c r="C495" s="7" t="s">
        <v>1266</v>
      </c>
      <c r="D495" s="8">
        <v>6</v>
      </c>
      <c r="E495" s="7" t="s">
        <v>198</v>
      </c>
      <c r="F495" s="7" t="s">
        <v>75</v>
      </c>
      <c r="G495" s="7" t="s">
        <v>414</v>
      </c>
      <c r="H495" s="7" t="s">
        <v>787</v>
      </c>
      <c r="I495" s="7" t="s">
        <v>62</v>
      </c>
      <c r="J495" s="9">
        <v>5</v>
      </c>
      <c r="K495" s="10">
        <v>1300</v>
      </c>
      <c r="L495" s="9">
        <f t="shared" si="84"/>
        <v>16.666666666666664</v>
      </c>
      <c r="M495" s="9">
        <v>18.239999999999998</v>
      </c>
      <c r="N495" s="10">
        <v>100</v>
      </c>
      <c r="O495" s="10">
        <v>1400</v>
      </c>
      <c r="P495" s="11">
        <f t="shared" si="85"/>
        <v>-7.1428571428571423</v>
      </c>
      <c r="Q495" s="7" t="s">
        <v>156</v>
      </c>
      <c r="R495" s="9"/>
      <c r="S495" s="9">
        <f t="shared" si="86"/>
        <v>0</v>
      </c>
      <c r="T495" s="11">
        <f t="shared" si="87"/>
        <v>0</v>
      </c>
      <c r="U495" s="7" t="s">
        <v>63</v>
      </c>
      <c r="V495" s="8">
        <v>6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f t="shared" si="88"/>
        <v>0</v>
      </c>
      <c r="AC495" s="9">
        <f t="shared" si="89"/>
        <v>0</v>
      </c>
      <c r="AD495" s="9">
        <f t="shared" si="90"/>
        <v>7.9377777777777796</v>
      </c>
      <c r="AE495" s="9">
        <f t="shared" si="91"/>
        <v>6.9583415597235954</v>
      </c>
      <c r="AF495" s="9">
        <f t="shared" si="92"/>
        <v>8.0634066587395932</v>
      </c>
      <c r="AG495" s="11">
        <f t="shared" si="93"/>
        <v>-100</v>
      </c>
      <c r="AH495" s="11">
        <f t="shared" si="94"/>
        <v>-100</v>
      </c>
      <c r="AI495" s="11">
        <f t="shared" si="95"/>
        <v>-100</v>
      </c>
      <c r="AJ495" s="8">
        <v>6</v>
      </c>
      <c r="AK495" s="7"/>
      <c r="AL495" s="8"/>
      <c r="AM495" s="7" t="s">
        <v>65</v>
      </c>
      <c r="AN495" s="7"/>
      <c r="AO495" s="9">
        <v>8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7" t="s">
        <v>81</v>
      </c>
      <c r="AV495" s="9">
        <v>0</v>
      </c>
      <c r="AW495" s="7"/>
      <c r="AX495" s="7" t="s">
        <v>63</v>
      </c>
      <c r="AY495" s="7"/>
      <c r="AZ495" s="7"/>
      <c r="BA495" s="7"/>
      <c r="BB495" s="7"/>
      <c r="BC495" s="7"/>
    </row>
    <row r="496" spans="1:55" x14ac:dyDescent="0.2">
      <c r="A496" s="7" t="s">
        <v>1252</v>
      </c>
      <c r="B496" s="8">
        <v>2</v>
      </c>
      <c r="C496" s="7" t="s">
        <v>1267</v>
      </c>
      <c r="D496" s="8">
        <v>7</v>
      </c>
      <c r="E496" s="7" t="s">
        <v>616</v>
      </c>
      <c r="F496" s="7" t="s">
        <v>297</v>
      </c>
      <c r="G496" s="7" t="s">
        <v>179</v>
      </c>
      <c r="H496" s="7" t="s">
        <v>556</v>
      </c>
      <c r="I496" s="7" t="s">
        <v>106</v>
      </c>
      <c r="J496" s="9">
        <v>10</v>
      </c>
      <c r="K496" s="10">
        <v>900</v>
      </c>
      <c r="L496" s="9">
        <f t="shared" si="84"/>
        <v>9.0909090909090917</v>
      </c>
      <c r="M496" s="9">
        <v>9.9499999999999993</v>
      </c>
      <c r="N496" s="10">
        <v>100</v>
      </c>
      <c r="O496" s="10">
        <v>1000</v>
      </c>
      <c r="P496" s="11">
        <f t="shared" si="85"/>
        <v>-10</v>
      </c>
      <c r="Q496" s="7" t="s">
        <v>597</v>
      </c>
      <c r="R496" s="9"/>
      <c r="S496" s="9">
        <f t="shared" si="86"/>
        <v>0</v>
      </c>
      <c r="T496" s="11">
        <f t="shared" si="87"/>
        <v>0</v>
      </c>
      <c r="U496" s="7" t="s">
        <v>63</v>
      </c>
      <c r="V496" s="8">
        <v>3</v>
      </c>
      <c r="W496" s="9">
        <v>0</v>
      </c>
      <c r="X496" s="9">
        <v>0</v>
      </c>
      <c r="Y496" s="9">
        <v>390</v>
      </c>
      <c r="Z496" s="9">
        <v>390</v>
      </c>
      <c r="AA496" s="9">
        <v>8.9</v>
      </c>
      <c r="AB496" s="9">
        <f t="shared" si="88"/>
        <v>8.01</v>
      </c>
      <c r="AC496" s="9">
        <f t="shared" si="89"/>
        <v>8.9</v>
      </c>
      <c r="AD496" s="9">
        <f t="shared" si="90"/>
        <v>7.9377777777777796</v>
      </c>
      <c r="AE496" s="9">
        <f t="shared" si="91"/>
        <v>6.9583415597235954</v>
      </c>
      <c r="AF496" s="9">
        <f t="shared" si="92"/>
        <v>8.0634066587395932</v>
      </c>
      <c r="AG496" s="11">
        <f t="shared" si="93"/>
        <v>12.122060470324726</v>
      </c>
      <c r="AH496" s="11">
        <f t="shared" si="94"/>
        <v>27.904040404040369</v>
      </c>
      <c r="AI496" s="11">
        <f t="shared" si="95"/>
        <v>10.375184790583001</v>
      </c>
      <c r="AJ496" s="8">
        <v>6</v>
      </c>
      <c r="AK496" s="7"/>
      <c r="AL496" s="8"/>
      <c r="AM496" s="7" t="s">
        <v>65</v>
      </c>
      <c r="AN496" s="7"/>
      <c r="AO496" s="9">
        <v>8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7" t="s">
        <v>81</v>
      </c>
      <c r="AV496" s="9">
        <v>0</v>
      </c>
      <c r="AW496" s="7"/>
      <c r="AX496" s="7" t="s">
        <v>63</v>
      </c>
      <c r="AY496" s="7"/>
      <c r="AZ496" s="7"/>
      <c r="BA496" s="7"/>
      <c r="BB496" s="7"/>
      <c r="BC496" s="7"/>
    </row>
    <row r="497" spans="1:55" x14ac:dyDescent="0.2">
      <c r="A497" s="19" t="s">
        <v>1252</v>
      </c>
      <c r="B497" s="20">
        <v>3</v>
      </c>
      <c r="C497" s="19" t="s">
        <v>1268</v>
      </c>
      <c r="D497" s="20">
        <v>1</v>
      </c>
      <c r="E497" s="19" t="s">
        <v>193</v>
      </c>
      <c r="F497" s="19" t="s">
        <v>148</v>
      </c>
      <c r="G497" s="19" t="s">
        <v>189</v>
      </c>
      <c r="H497" s="19" t="s">
        <v>298</v>
      </c>
      <c r="I497" s="19" t="s">
        <v>156</v>
      </c>
      <c r="J497" s="21">
        <v>4.5</v>
      </c>
      <c r="K497" s="22">
        <v>1300</v>
      </c>
      <c r="L497" s="21">
        <f t="shared" si="84"/>
        <v>18.181818181818183</v>
      </c>
      <c r="M497" s="21">
        <v>38.369999999999997</v>
      </c>
      <c r="N497" s="22">
        <v>800</v>
      </c>
      <c r="O497" s="22">
        <v>2100</v>
      </c>
      <c r="P497" s="23">
        <f t="shared" si="85"/>
        <v>-38.095238095238095</v>
      </c>
      <c r="Q497" s="19" t="s">
        <v>99</v>
      </c>
      <c r="R497" s="21"/>
      <c r="S497" s="21">
        <f t="shared" si="86"/>
        <v>0</v>
      </c>
      <c r="T497" s="23">
        <f t="shared" si="87"/>
        <v>0</v>
      </c>
      <c r="U497" s="19" t="s">
        <v>63</v>
      </c>
      <c r="V497" s="20">
        <v>2</v>
      </c>
      <c r="W497" s="21">
        <v>0</v>
      </c>
      <c r="X497" s="21">
        <v>472</v>
      </c>
      <c r="Y497" s="21">
        <v>376</v>
      </c>
      <c r="Z497" s="21">
        <v>848</v>
      </c>
      <c r="AA497" s="21">
        <v>23.48</v>
      </c>
      <c r="AB497" s="21">
        <f t="shared" si="88"/>
        <v>14.535238095238096</v>
      </c>
      <c r="AC497" s="21">
        <f t="shared" si="89"/>
        <v>11.180952380952382</v>
      </c>
      <c r="AD497" s="21">
        <f t="shared" si="90"/>
        <v>5.6575163398692814</v>
      </c>
      <c r="AE497" s="21">
        <f t="shared" si="91"/>
        <v>6.9583415597235954</v>
      </c>
      <c r="AF497" s="21">
        <f t="shared" si="92"/>
        <v>8.0634066587395932</v>
      </c>
      <c r="AG497" s="23">
        <f t="shared" si="93"/>
        <v>97.630050171639823</v>
      </c>
      <c r="AH497" s="23">
        <f t="shared" si="94"/>
        <v>60.684155627975819</v>
      </c>
      <c r="AI497" s="23">
        <f t="shared" si="95"/>
        <v>38.66288597554248</v>
      </c>
      <c r="AJ497" s="20">
        <v>10</v>
      </c>
      <c r="AK497" s="19"/>
      <c r="AL497" s="20"/>
      <c r="AM497" s="19" t="s">
        <v>335</v>
      </c>
      <c r="AN497" s="19"/>
      <c r="AO497" s="21">
        <v>6</v>
      </c>
      <c r="AP497" s="20">
        <v>0</v>
      </c>
      <c r="AQ497" s="20">
        <v>0</v>
      </c>
      <c r="AR497" s="20">
        <v>0</v>
      </c>
      <c r="AS497" s="20">
        <v>0</v>
      </c>
      <c r="AT497" s="20">
        <v>0</v>
      </c>
      <c r="AU497" s="19" t="s">
        <v>81</v>
      </c>
      <c r="AV497" s="21">
        <v>0</v>
      </c>
      <c r="AW497" s="19"/>
      <c r="AX497" s="19" t="s">
        <v>63</v>
      </c>
      <c r="AY497" s="19"/>
      <c r="AZ497" s="19"/>
      <c r="BA497" s="19"/>
      <c r="BB497" s="19"/>
      <c r="BC497" s="19"/>
    </row>
    <row r="498" spans="1:55" x14ac:dyDescent="0.2">
      <c r="A498" s="7" t="s">
        <v>1252</v>
      </c>
      <c r="B498" s="8">
        <v>3</v>
      </c>
      <c r="C498" s="7" t="s">
        <v>1269</v>
      </c>
      <c r="D498" s="8">
        <v>2</v>
      </c>
      <c r="E498" s="7" t="s">
        <v>102</v>
      </c>
      <c r="F498" s="7" t="s">
        <v>302</v>
      </c>
      <c r="G498" s="7" t="s">
        <v>556</v>
      </c>
      <c r="H498" s="7" t="s">
        <v>239</v>
      </c>
      <c r="I498" s="7" t="s">
        <v>106</v>
      </c>
      <c r="J498" s="9">
        <v>10</v>
      </c>
      <c r="K498" s="10">
        <v>900</v>
      </c>
      <c r="L498" s="9">
        <f t="shared" si="84"/>
        <v>9.0909090909090917</v>
      </c>
      <c r="M498" s="9">
        <v>19.18</v>
      </c>
      <c r="N498" s="10">
        <v>500</v>
      </c>
      <c r="O498" s="10">
        <v>1400</v>
      </c>
      <c r="P498" s="11">
        <f t="shared" si="85"/>
        <v>-35.714285714285715</v>
      </c>
      <c r="Q498" s="7" t="s">
        <v>122</v>
      </c>
      <c r="R498" s="9"/>
      <c r="S498" s="9">
        <f t="shared" si="86"/>
        <v>0</v>
      </c>
      <c r="T498" s="11">
        <f t="shared" si="87"/>
        <v>0</v>
      </c>
      <c r="U498" s="7" t="s">
        <v>63</v>
      </c>
      <c r="V498" s="8">
        <v>4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f t="shared" si="88"/>
        <v>0</v>
      </c>
      <c r="AC498" s="9">
        <f t="shared" si="89"/>
        <v>0</v>
      </c>
      <c r="AD498" s="9">
        <f t="shared" si="90"/>
        <v>5.6575163398692814</v>
      </c>
      <c r="AE498" s="9">
        <f t="shared" si="91"/>
        <v>6.9583415597235954</v>
      </c>
      <c r="AF498" s="9">
        <f t="shared" si="92"/>
        <v>8.0634066587395932</v>
      </c>
      <c r="AG498" s="11">
        <f t="shared" si="93"/>
        <v>-100</v>
      </c>
      <c r="AH498" s="11">
        <f t="shared" si="94"/>
        <v>-100</v>
      </c>
      <c r="AI498" s="11">
        <f t="shared" si="95"/>
        <v>-100</v>
      </c>
      <c r="AJ498" s="8">
        <v>10</v>
      </c>
      <c r="AK498" s="7"/>
      <c r="AL498" s="8"/>
      <c r="AM498" s="7" t="s">
        <v>335</v>
      </c>
      <c r="AN498" s="7"/>
      <c r="AO498" s="9">
        <v>6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7" t="s">
        <v>81</v>
      </c>
      <c r="AV498" s="9">
        <v>0</v>
      </c>
      <c r="AW498" s="7"/>
      <c r="AX498" s="7" t="s">
        <v>63</v>
      </c>
      <c r="AY498" s="7"/>
      <c r="AZ498" s="7"/>
      <c r="BA498" s="7"/>
      <c r="BB498" s="7"/>
      <c r="BC498" s="7"/>
    </row>
    <row r="499" spans="1:55" x14ac:dyDescent="0.2">
      <c r="A499" s="7" t="s">
        <v>1252</v>
      </c>
      <c r="B499" s="8">
        <v>3</v>
      </c>
      <c r="C499" s="7" t="s">
        <v>1270</v>
      </c>
      <c r="D499" s="8">
        <v>3</v>
      </c>
      <c r="E499" s="7" t="s">
        <v>771</v>
      </c>
      <c r="F499" s="7" t="s">
        <v>612</v>
      </c>
      <c r="G499" s="7" t="s">
        <v>433</v>
      </c>
      <c r="H499" s="7" t="s">
        <v>409</v>
      </c>
      <c r="I499" s="7" t="s">
        <v>79</v>
      </c>
      <c r="J499" s="9">
        <v>2.5</v>
      </c>
      <c r="K499" s="10">
        <v>1700</v>
      </c>
      <c r="L499" s="9">
        <f t="shared" si="84"/>
        <v>28.571428571428569</v>
      </c>
      <c r="M499" s="9">
        <v>60.29</v>
      </c>
      <c r="N499" s="10">
        <v>900</v>
      </c>
      <c r="O499" s="10">
        <v>2600</v>
      </c>
      <c r="P499" s="11">
        <f t="shared" si="85"/>
        <v>-34.615384615384613</v>
      </c>
      <c r="Q499" s="7" t="s">
        <v>1271</v>
      </c>
      <c r="R499" s="9"/>
      <c r="S499" s="9">
        <f t="shared" si="86"/>
        <v>0</v>
      </c>
      <c r="T499" s="11">
        <f t="shared" si="87"/>
        <v>0</v>
      </c>
      <c r="U499" s="7" t="s">
        <v>63</v>
      </c>
      <c r="V499" s="8">
        <v>3</v>
      </c>
      <c r="W499" s="9">
        <v>0</v>
      </c>
      <c r="X499" s="9">
        <v>0</v>
      </c>
      <c r="Y499" s="9">
        <v>268</v>
      </c>
      <c r="Z499" s="9">
        <v>268</v>
      </c>
      <c r="AA499" s="9">
        <v>7.68</v>
      </c>
      <c r="AB499" s="9">
        <f t="shared" si="88"/>
        <v>5.0215384615384613</v>
      </c>
      <c r="AC499" s="9">
        <f t="shared" si="89"/>
        <v>2.9538461538461536</v>
      </c>
      <c r="AD499" s="9">
        <f t="shared" si="90"/>
        <v>5.6575163398692814</v>
      </c>
      <c r="AE499" s="9">
        <f t="shared" si="91"/>
        <v>6.9583415597235954</v>
      </c>
      <c r="AF499" s="9">
        <f t="shared" si="92"/>
        <v>8.0634066587395932</v>
      </c>
      <c r="AG499" s="11">
        <f t="shared" si="93"/>
        <v>-47.788994739087173</v>
      </c>
      <c r="AH499" s="11">
        <f t="shared" si="94"/>
        <v>-57.549566538330609</v>
      </c>
      <c r="AI499" s="11">
        <f t="shared" si="95"/>
        <v>-63.367267969244715</v>
      </c>
      <c r="AJ499" s="8">
        <v>10</v>
      </c>
      <c r="AK499" s="7"/>
      <c r="AL499" s="8"/>
      <c r="AM499" s="7" t="s">
        <v>335</v>
      </c>
      <c r="AN499" s="7"/>
      <c r="AO499" s="9">
        <v>6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7" t="s">
        <v>81</v>
      </c>
      <c r="AV499" s="9">
        <v>0</v>
      </c>
      <c r="AW499" s="7"/>
      <c r="AX499" s="7" t="s">
        <v>63</v>
      </c>
      <c r="AY499" s="7"/>
      <c r="AZ499" s="7"/>
      <c r="BA499" s="7"/>
      <c r="BB499" s="7"/>
      <c r="BC499" s="7"/>
    </row>
    <row r="500" spans="1:55" x14ac:dyDescent="0.2">
      <c r="A500" s="7" t="s">
        <v>1252</v>
      </c>
      <c r="B500" s="8">
        <v>3</v>
      </c>
      <c r="C500" s="7" t="s">
        <v>1272</v>
      </c>
      <c r="D500" s="8">
        <v>4</v>
      </c>
      <c r="E500" s="7" t="s">
        <v>198</v>
      </c>
      <c r="F500" s="7" t="s">
        <v>768</v>
      </c>
      <c r="G500" s="7" t="s">
        <v>496</v>
      </c>
      <c r="H500" s="7" t="s">
        <v>239</v>
      </c>
      <c r="I500" s="7" t="s">
        <v>172</v>
      </c>
      <c r="J500" s="9">
        <v>12</v>
      </c>
      <c r="K500" s="10">
        <v>800</v>
      </c>
      <c r="L500" s="9">
        <f t="shared" si="84"/>
        <v>7.6923076923076925</v>
      </c>
      <c r="M500" s="9">
        <v>16.23</v>
      </c>
      <c r="N500" s="10">
        <v>500</v>
      </c>
      <c r="O500" s="10">
        <v>1300</v>
      </c>
      <c r="P500" s="11">
        <f t="shared" si="85"/>
        <v>-38.461538461538467</v>
      </c>
      <c r="Q500" s="7" t="s">
        <v>62</v>
      </c>
      <c r="R500" s="9"/>
      <c r="S500" s="9">
        <f t="shared" si="86"/>
        <v>0</v>
      </c>
      <c r="T500" s="11">
        <f t="shared" si="87"/>
        <v>0</v>
      </c>
      <c r="U500" s="7" t="s">
        <v>63</v>
      </c>
      <c r="V500" s="8">
        <v>1</v>
      </c>
      <c r="W500" s="9">
        <v>1790</v>
      </c>
      <c r="X500" s="9">
        <v>814</v>
      </c>
      <c r="Y500" s="9">
        <v>436</v>
      </c>
      <c r="Z500" s="9">
        <v>3040</v>
      </c>
      <c r="AA500" s="9">
        <v>55.4</v>
      </c>
      <c r="AB500" s="9">
        <f t="shared" si="88"/>
        <v>34.092307692307685</v>
      </c>
      <c r="AC500" s="9">
        <f t="shared" si="89"/>
        <v>42.61538461538462</v>
      </c>
      <c r="AD500" s="9">
        <f t="shared" si="90"/>
        <v>5.6575163398692814</v>
      </c>
      <c r="AE500" s="9">
        <f t="shared" si="91"/>
        <v>6.9583415597235954</v>
      </c>
      <c r="AF500" s="9">
        <f t="shared" si="92"/>
        <v>8.0634066587395932</v>
      </c>
      <c r="AG500" s="11">
        <f t="shared" si="93"/>
        <v>653.25252381629457</v>
      </c>
      <c r="AH500" s="11">
        <f t="shared" si="94"/>
        <v>512.43594108762636</v>
      </c>
      <c r="AI500" s="11">
        <f t="shared" si="95"/>
        <v>428.5034777353759</v>
      </c>
      <c r="AJ500" s="8">
        <v>10</v>
      </c>
      <c r="AK500" s="7"/>
      <c r="AL500" s="8"/>
      <c r="AM500" s="7" t="s">
        <v>335</v>
      </c>
      <c r="AN500" s="7"/>
      <c r="AO500" s="9">
        <v>6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7" t="s">
        <v>81</v>
      </c>
      <c r="AV500" s="9">
        <v>0</v>
      </c>
      <c r="AW500" s="7"/>
      <c r="AX500" s="7" t="s">
        <v>63</v>
      </c>
      <c r="AY500" s="7"/>
      <c r="AZ500" s="7"/>
      <c r="BA500" s="7"/>
      <c r="BB500" s="7"/>
      <c r="BC500" s="7"/>
    </row>
    <row r="501" spans="1:55" x14ac:dyDescent="0.2">
      <c r="A501" s="7" t="s">
        <v>1252</v>
      </c>
      <c r="B501" s="8">
        <v>3</v>
      </c>
      <c r="C501" s="7" t="s">
        <v>1273</v>
      </c>
      <c r="D501" s="8">
        <v>5</v>
      </c>
      <c r="E501" s="7" t="s">
        <v>94</v>
      </c>
      <c r="F501" s="7" t="s">
        <v>479</v>
      </c>
      <c r="G501" s="7" t="s">
        <v>414</v>
      </c>
      <c r="H501" s="7" t="s">
        <v>154</v>
      </c>
      <c r="I501" s="7" t="s">
        <v>61</v>
      </c>
      <c r="J501" s="9">
        <v>6</v>
      </c>
      <c r="K501" s="10">
        <v>1200</v>
      </c>
      <c r="L501" s="9">
        <f t="shared" si="84"/>
        <v>14.285714285714285</v>
      </c>
      <c r="M501" s="9">
        <v>30.14</v>
      </c>
      <c r="N501" s="10">
        <v>700</v>
      </c>
      <c r="O501" s="10">
        <v>1900</v>
      </c>
      <c r="P501" s="11">
        <f t="shared" si="85"/>
        <v>-36.84210526315789</v>
      </c>
      <c r="Q501" s="7" t="s">
        <v>79</v>
      </c>
      <c r="R501" s="9"/>
      <c r="S501" s="9">
        <f t="shared" si="86"/>
        <v>0</v>
      </c>
      <c r="T501" s="11">
        <f t="shared" si="87"/>
        <v>0</v>
      </c>
      <c r="U501" s="7" t="s">
        <v>63</v>
      </c>
      <c r="V501" s="8">
        <v>8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f t="shared" si="88"/>
        <v>0</v>
      </c>
      <c r="AC501" s="9">
        <f t="shared" si="89"/>
        <v>0</v>
      </c>
      <c r="AD501" s="9">
        <f t="shared" si="90"/>
        <v>5.6575163398692814</v>
      </c>
      <c r="AE501" s="9">
        <f t="shared" si="91"/>
        <v>6.9583415597235954</v>
      </c>
      <c r="AF501" s="9">
        <f t="shared" si="92"/>
        <v>8.0634066587395932</v>
      </c>
      <c r="AG501" s="11">
        <f t="shared" si="93"/>
        <v>-100</v>
      </c>
      <c r="AH501" s="11">
        <f t="shared" si="94"/>
        <v>-100</v>
      </c>
      <c r="AI501" s="11">
        <f t="shared" si="95"/>
        <v>-100</v>
      </c>
      <c r="AJ501" s="8">
        <v>10</v>
      </c>
      <c r="AK501" s="7"/>
      <c r="AL501" s="8"/>
      <c r="AM501" s="7" t="s">
        <v>335</v>
      </c>
      <c r="AN501" s="7"/>
      <c r="AO501" s="9">
        <v>6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7" t="s">
        <v>81</v>
      </c>
      <c r="AV501" s="9">
        <v>0</v>
      </c>
      <c r="AW501" s="7"/>
      <c r="AX501" s="7" t="s">
        <v>63</v>
      </c>
      <c r="AY501" s="7"/>
      <c r="AZ501" s="7"/>
      <c r="BA501" s="7"/>
      <c r="BB501" s="7"/>
      <c r="BC501" s="7"/>
    </row>
    <row r="502" spans="1:55" x14ac:dyDescent="0.2">
      <c r="A502" s="7" t="s">
        <v>1252</v>
      </c>
      <c r="B502" s="8">
        <v>3</v>
      </c>
      <c r="C502" s="7" t="s">
        <v>1274</v>
      </c>
      <c r="D502" s="8">
        <v>6</v>
      </c>
      <c r="E502" s="7" t="s">
        <v>133</v>
      </c>
      <c r="F502" s="7" t="s">
        <v>210</v>
      </c>
      <c r="G502" s="7" t="s">
        <v>1275</v>
      </c>
      <c r="H502" s="7" t="s">
        <v>913</v>
      </c>
      <c r="I502" s="7" t="s">
        <v>106</v>
      </c>
      <c r="J502" s="9">
        <v>10</v>
      </c>
      <c r="K502" s="10">
        <v>900</v>
      </c>
      <c r="L502" s="9">
        <f t="shared" si="84"/>
        <v>9.0909090909090917</v>
      </c>
      <c r="M502" s="9">
        <v>19.18</v>
      </c>
      <c r="N502" s="10">
        <v>500</v>
      </c>
      <c r="O502" s="10">
        <v>1400</v>
      </c>
      <c r="P502" s="11">
        <f t="shared" si="85"/>
        <v>-35.714285714285715</v>
      </c>
      <c r="Q502" s="7" t="s">
        <v>122</v>
      </c>
      <c r="R502" s="9"/>
      <c r="S502" s="9">
        <f t="shared" si="86"/>
        <v>0</v>
      </c>
      <c r="T502" s="11">
        <f t="shared" si="87"/>
        <v>0</v>
      </c>
      <c r="U502" s="7" t="s">
        <v>63</v>
      </c>
      <c r="V502" s="8">
        <v>6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f t="shared" si="88"/>
        <v>0</v>
      </c>
      <c r="AC502" s="9">
        <f t="shared" si="89"/>
        <v>0</v>
      </c>
      <c r="AD502" s="9">
        <f t="shared" si="90"/>
        <v>5.6575163398692814</v>
      </c>
      <c r="AE502" s="9">
        <f t="shared" si="91"/>
        <v>6.9583415597235954</v>
      </c>
      <c r="AF502" s="9">
        <f t="shared" si="92"/>
        <v>8.0634066587395932</v>
      </c>
      <c r="AG502" s="11">
        <f t="shared" si="93"/>
        <v>-100</v>
      </c>
      <c r="AH502" s="11">
        <f t="shared" si="94"/>
        <v>-100</v>
      </c>
      <c r="AI502" s="11">
        <f t="shared" si="95"/>
        <v>-100</v>
      </c>
      <c r="AJ502" s="8">
        <v>10</v>
      </c>
      <c r="AK502" s="7"/>
      <c r="AL502" s="8"/>
      <c r="AM502" s="7" t="s">
        <v>335</v>
      </c>
      <c r="AN502" s="7"/>
      <c r="AO502" s="9">
        <v>6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7" t="s">
        <v>81</v>
      </c>
      <c r="AV502" s="9">
        <v>0</v>
      </c>
      <c r="AW502" s="7"/>
      <c r="AX502" s="7" t="s">
        <v>63</v>
      </c>
      <c r="AY502" s="7"/>
      <c r="AZ502" s="7"/>
      <c r="BA502" s="7"/>
      <c r="BB502" s="7"/>
      <c r="BC502" s="7"/>
    </row>
    <row r="503" spans="1:55" x14ac:dyDescent="0.2">
      <c r="A503" s="7" t="s">
        <v>1252</v>
      </c>
      <c r="B503" s="8">
        <v>3</v>
      </c>
      <c r="C503" s="7" t="s">
        <v>1276</v>
      </c>
      <c r="D503" s="8">
        <v>7</v>
      </c>
      <c r="E503" s="7" t="s">
        <v>284</v>
      </c>
      <c r="F503" s="7" t="s">
        <v>704</v>
      </c>
      <c r="G503" s="7" t="s">
        <v>350</v>
      </c>
      <c r="H503" s="7" t="s">
        <v>1004</v>
      </c>
      <c r="I503" s="7" t="s">
        <v>107</v>
      </c>
      <c r="J503" s="9">
        <v>8</v>
      </c>
      <c r="K503" s="10">
        <v>1000</v>
      </c>
      <c r="L503" s="9">
        <f t="shared" si="84"/>
        <v>11.111111111111111</v>
      </c>
      <c r="M503" s="9">
        <v>23.45</v>
      </c>
      <c r="N503" s="10">
        <v>600</v>
      </c>
      <c r="O503" s="10">
        <v>1600</v>
      </c>
      <c r="P503" s="11">
        <f t="shared" si="85"/>
        <v>-37.5</v>
      </c>
      <c r="Q503" s="7" t="s">
        <v>78</v>
      </c>
      <c r="R503" s="9"/>
      <c r="S503" s="9">
        <f t="shared" si="86"/>
        <v>0</v>
      </c>
      <c r="T503" s="11">
        <f t="shared" si="87"/>
        <v>0</v>
      </c>
      <c r="U503" s="7" t="s">
        <v>63</v>
      </c>
      <c r="V503" s="8">
        <v>7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f t="shared" si="88"/>
        <v>0</v>
      </c>
      <c r="AC503" s="9">
        <f t="shared" si="89"/>
        <v>0</v>
      </c>
      <c r="AD503" s="9">
        <f t="shared" si="90"/>
        <v>5.6575163398692814</v>
      </c>
      <c r="AE503" s="9">
        <f t="shared" si="91"/>
        <v>6.9583415597235954</v>
      </c>
      <c r="AF503" s="9">
        <f t="shared" si="92"/>
        <v>8.0634066587395932</v>
      </c>
      <c r="AG503" s="11">
        <f t="shared" si="93"/>
        <v>-100</v>
      </c>
      <c r="AH503" s="11">
        <f t="shared" si="94"/>
        <v>-100</v>
      </c>
      <c r="AI503" s="11">
        <f t="shared" si="95"/>
        <v>-100</v>
      </c>
      <c r="AJ503" s="8">
        <v>10</v>
      </c>
      <c r="AK503" s="7"/>
      <c r="AL503" s="8"/>
      <c r="AM503" s="7" t="s">
        <v>335</v>
      </c>
      <c r="AN503" s="7"/>
      <c r="AO503" s="9">
        <v>6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7" t="s">
        <v>81</v>
      </c>
      <c r="AV503" s="9">
        <v>0</v>
      </c>
      <c r="AW503" s="7"/>
      <c r="AX503" s="7" t="s">
        <v>63</v>
      </c>
      <c r="AY503" s="7"/>
      <c r="AZ503" s="7"/>
      <c r="BA503" s="7"/>
      <c r="BB503" s="7"/>
      <c r="BC503" s="7"/>
    </row>
    <row r="504" spans="1:55" x14ac:dyDescent="0.2">
      <c r="A504" s="7" t="s">
        <v>1252</v>
      </c>
      <c r="B504" s="8">
        <v>3</v>
      </c>
      <c r="C504" s="7" t="s">
        <v>1277</v>
      </c>
      <c r="D504" s="8">
        <v>8</v>
      </c>
      <c r="E504" s="7" t="s">
        <v>292</v>
      </c>
      <c r="F504" s="7" t="s">
        <v>901</v>
      </c>
      <c r="G504" s="7" t="s">
        <v>1160</v>
      </c>
      <c r="H504" s="7" t="s">
        <v>899</v>
      </c>
      <c r="I504" s="7" t="s">
        <v>89</v>
      </c>
      <c r="J504" s="9">
        <v>30</v>
      </c>
      <c r="K504" s="10">
        <v>400</v>
      </c>
      <c r="L504" s="9">
        <f t="shared" si="84"/>
        <v>3.225806451612903</v>
      </c>
      <c r="M504" s="9">
        <v>6.81</v>
      </c>
      <c r="N504" s="10">
        <v>400</v>
      </c>
      <c r="O504" s="10">
        <v>800</v>
      </c>
      <c r="P504" s="11">
        <f t="shared" si="85"/>
        <v>-50</v>
      </c>
      <c r="Q504" s="7" t="s">
        <v>370</v>
      </c>
      <c r="R504" s="9"/>
      <c r="S504" s="9">
        <f t="shared" si="86"/>
        <v>0</v>
      </c>
      <c r="T504" s="11">
        <f t="shared" si="87"/>
        <v>0</v>
      </c>
      <c r="U504" s="7" t="s">
        <v>63</v>
      </c>
      <c r="V504" s="8">
        <v>5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f t="shared" si="88"/>
        <v>0</v>
      </c>
      <c r="AC504" s="9">
        <f t="shared" si="89"/>
        <v>0</v>
      </c>
      <c r="AD504" s="9">
        <f t="shared" si="90"/>
        <v>5.6575163398692814</v>
      </c>
      <c r="AE504" s="9">
        <f t="shared" si="91"/>
        <v>6.9583415597235954</v>
      </c>
      <c r="AF504" s="9">
        <f t="shared" si="92"/>
        <v>8.0634066587395932</v>
      </c>
      <c r="AG504" s="11">
        <f t="shared" si="93"/>
        <v>-100</v>
      </c>
      <c r="AH504" s="11">
        <f t="shared" si="94"/>
        <v>-100</v>
      </c>
      <c r="AI504" s="11">
        <f t="shared" si="95"/>
        <v>-100</v>
      </c>
      <c r="AJ504" s="8">
        <v>10</v>
      </c>
      <c r="AK504" s="7"/>
      <c r="AL504" s="8"/>
      <c r="AM504" s="7" t="s">
        <v>335</v>
      </c>
      <c r="AN504" s="7"/>
      <c r="AO504" s="9">
        <v>6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7" t="s">
        <v>81</v>
      </c>
      <c r="AV504" s="9">
        <v>0</v>
      </c>
      <c r="AW504" s="7"/>
      <c r="AX504" s="7" t="s">
        <v>63</v>
      </c>
      <c r="AY504" s="7"/>
      <c r="AZ504" s="7"/>
      <c r="BA504" s="7"/>
      <c r="BB504" s="7"/>
      <c r="BC504" s="7"/>
    </row>
    <row r="505" spans="1:55" x14ac:dyDescent="0.2">
      <c r="A505" s="7" t="s">
        <v>1252</v>
      </c>
      <c r="B505" s="8">
        <v>3</v>
      </c>
      <c r="C505" s="7" t="s">
        <v>1278</v>
      </c>
      <c r="D505" s="8">
        <v>9</v>
      </c>
      <c r="E505" s="7" t="s">
        <v>111</v>
      </c>
      <c r="F505" s="7" t="s">
        <v>1229</v>
      </c>
      <c r="G505" s="7" t="s">
        <v>97</v>
      </c>
      <c r="H505" s="7" t="s">
        <v>572</v>
      </c>
      <c r="I505" s="7" t="s">
        <v>107</v>
      </c>
      <c r="J505" s="9">
        <v>8</v>
      </c>
      <c r="K505" s="10">
        <v>1000</v>
      </c>
      <c r="L505" s="9">
        <f t="shared" si="84"/>
        <v>11.111111111111111</v>
      </c>
      <c r="M505" s="9">
        <v>23.45</v>
      </c>
      <c r="N505" s="10">
        <v>600</v>
      </c>
      <c r="O505" s="10">
        <v>1600</v>
      </c>
      <c r="P505" s="11">
        <f t="shared" si="85"/>
        <v>-37.5</v>
      </c>
      <c r="Q505" s="7" t="s">
        <v>78</v>
      </c>
      <c r="R505" s="9"/>
      <c r="S505" s="9">
        <f t="shared" si="86"/>
        <v>0</v>
      </c>
      <c r="T505" s="11">
        <f t="shared" si="87"/>
        <v>0</v>
      </c>
      <c r="U505" s="7" t="s">
        <v>63</v>
      </c>
      <c r="V505" s="8">
        <v>10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f t="shared" si="88"/>
        <v>0</v>
      </c>
      <c r="AC505" s="9">
        <f t="shared" si="89"/>
        <v>0</v>
      </c>
      <c r="AD505" s="9">
        <f t="shared" si="90"/>
        <v>5.6575163398692814</v>
      </c>
      <c r="AE505" s="9">
        <f t="shared" si="91"/>
        <v>6.9583415597235954</v>
      </c>
      <c r="AF505" s="9">
        <f t="shared" si="92"/>
        <v>8.0634066587395932</v>
      </c>
      <c r="AG505" s="11">
        <f t="shared" si="93"/>
        <v>-100</v>
      </c>
      <c r="AH505" s="11">
        <f t="shared" si="94"/>
        <v>-100</v>
      </c>
      <c r="AI505" s="11">
        <f t="shared" si="95"/>
        <v>-100</v>
      </c>
      <c r="AJ505" s="8">
        <v>10</v>
      </c>
      <c r="AK505" s="7"/>
      <c r="AL505" s="8"/>
      <c r="AM505" s="7" t="s">
        <v>335</v>
      </c>
      <c r="AN505" s="7"/>
      <c r="AO505" s="9">
        <v>6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7" t="s">
        <v>81</v>
      </c>
      <c r="AV505" s="9">
        <v>0</v>
      </c>
      <c r="AW505" s="7"/>
      <c r="AX505" s="7" t="s">
        <v>63</v>
      </c>
      <c r="AY505" s="7"/>
      <c r="AZ505" s="7"/>
      <c r="BA505" s="7"/>
      <c r="BB505" s="7"/>
      <c r="BC505" s="7"/>
    </row>
    <row r="506" spans="1:55" x14ac:dyDescent="0.2">
      <c r="A506" s="14" t="s">
        <v>1252</v>
      </c>
      <c r="B506" s="15">
        <v>3</v>
      </c>
      <c r="C506" s="14" t="s">
        <v>1171</v>
      </c>
      <c r="D506" s="15">
        <v>10</v>
      </c>
      <c r="E506" s="14" t="s">
        <v>57</v>
      </c>
      <c r="F506" s="14" t="s">
        <v>753</v>
      </c>
      <c r="G506" s="14" t="s">
        <v>398</v>
      </c>
      <c r="H506" s="14" t="s">
        <v>1172</v>
      </c>
      <c r="I506" s="14" t="s">
        <v>61</v>
      </c>
      <c r="J506" s="16">
        <v>6</v>
      </c>
      <c r="K506" s="17">
        <v>1200</v>
      </c>
      <c r="L506" s="16">
        <f t="shared" si="84"/>
        <v>14.285714285714285</v>
      </c>
      <c r="M506" s="16">
        <v>0</v>
      </c>
      <c r="N506" s="17">
        <v>-1200</v>
      </c>
      <c r="O506" s="17">
        <v>0</v>
      </c>
      <c r="P506" s="18">
        <f t="shared" si="85"/>
        <v>0</v>
      </c>
      <c r="Q506" s="14"/>
      <c r="R506" s="16"/>
      <c r="S506" s="16">
        <f t="shared" si="86"/>
        <v>0</v>
      </c>
      <c r="T506" s="18">
        <f t="shared" si="87"/>
        <v>0</v>
      </c>
      <c r="U506" s="14" t="s">
        <v>63</v>
      </c>
      <c r="V506" s="15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f t="shared" si="88"/>
        <v>0</v>
      </c>
      <c r="AC506" s="16">
        <f t="shared" si="89"/>
        <v>0</v>
      </c>
      <c r="AD506" s="16">
        <f t="shared" si="90"/>
        <v>5.6575163398692814</v>
      </c>
      <c r="AE506" s="16">
        <f t="shared" si="91"/>
        <v>6.9583415597235954</v>
      </c>
      <c r="AF506" s="16">
        <f t="shared" si="92"/>
        <v>8.0634066587395932</v>
      </c>
      <c r="AG506" s="18">
        <f t="shared" si="93"/>
        <v>-100</v>
      </c>
      <c r="AH506" s="18">
        <f t="shared" si="94"/>
        <v>-100</v>
      </c>
      <c r="AI506" s="18">
        <f t="shared" si="95"/>
        <v>-100</v>
      </c>
      <c r="AJ506" s="15">
        <v>10</v>
      </c>
      <c r="AK506" s="14"/>
      <c r="AL506" s="15"/>
      <c r="AM506" s="14" t="s">
        <v>335</v>
      </c>
      <c r="AN506" s="14"/>
      <c r="AO506" s="16">
        <v>6</v>
      </c>
      <c r="AP506" s="15">
        <v>0</v>
      </c>
      <c r="AQ506" s="15">
        <v>0</v>
      </c>
      <c r="AR506" s="15">
        <v>0</v>
      </c>
      <c r="AS506" s="15">
        <v>0</v>
      </c>
      <c r="AT506" s="15">
        <v>0</v>
      </c>
      <c r="AU506" s="14"/>
      <c r="AV506" s="16">
        <v>0</v>
      </c>
      <c r="AW506" s="14"/>
      <c r="AX506" s="14" t="s">
        <v>63</v>
      </c>
      <c r="AY506" s="14"/>
      <c r="AZ506" s="14"/>
      <c r="BA506" s="14"/>
      <c r="BB506" s="14"/>
      <c r="BC506" s="14"/>
    </row>
    <row r="507" spans="1:55" x14ac:dyDescent="0.2">
      <c r="A507" s="7" t="s">
        <v>1252</v>
      </c>
      <c r="B507" s="8">
        <v>3</v>
      </c>
      <c r="C507" s="7" t="s">
        <v>1279</v>
      </c>
      <c r="D507" s="8">
        <v>11</v>
      </c>
      <c r="E507" s="7" t="s">
        <v>629</v>
      </c>
      <c r="F507" s="7" t="s">
        <v>483</v>
      </c>
      <c r="G507" s="7" t="s">
        <v>489</v>
      </c>
      <c r="H507" s="7" t="s">
        <v>96</v>
      </c>
      <c r="I507" s="7" t="s">
        <v>379</v>
      </c>
      <c r="J507" s="9">
        <v>50</v>
      </c>
      <c r="K507" s="10">
        <v>400</v>
      </c>
      <c r="L507" s="9">
        <f t="shared" si="84"/>
        <v>1.9607843137254901</v>
      </c>
      <c r="M507" s="9">
        <v>4.1399999999999997</v>
      </c>
      <c r="N507" s="10">
        <v>200</v>
      </c>
      <c r="O507" s="10">
        <v>600</v>
      </c>
      <c r="P507" s="11">
        <f t="shared" si="85"/>
        <v>-33.333333333333329</v>
      </c>
      <c r="Q507" s="7" t="s">
        <v>626</v>
      </c>
      <c r="R507" s="9"/>
      <c r="S507" s="9">
        <f t="shared" si="86"/>
        <v>0</v>
      </c>
      <c r="T507" s="11">
        <f t="shared" si="87"/>
        <v>0</v>
      </c>
      <c r="U507" s="7" t="s">
        <v>63</v>
      </c>
      <c r="V507" s="8">
        <v>9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f t="shared" si="88"/>
        <v>0</v>
      </c>
      <c r="AC507" s="9">
        <f t="shared" si="89"/>
        <v>0</v>
      </c>
      <c r="AD507" s="9">
        <f t="shared" si="90"/>
        <v>5.6575163398692814</v>
      </c>
      <c r="AE507" s="9">
        <f t="shared" si="91"/>
        <v>6.9583415597235954</v>
      </c>
      <c r="AF507" s="9">
        <f t="shared" si="92"/>
        <v>8.0634066587395932</v>
      </c>
      <c r="AG507" s="11">
        <f t="shared" si="93"/>
        <v>-100</v>
      </c>
      <c r="AH507" s="11">
        <f t="shared" si="94"/>
        <v>-100</v>
      </c>
      <c r="AI507" s="11">
        <f t="shared" si="95"/>
        <v>-100</v>
      </c>
      <c r="AJ507" s="8">
        <v>10</v>
      </c>
      <c r="AK507" s="7"/>
      <c r="AL507" s="8"/>
      <c r="AM507" s="7" t="s">
        <v>335</v>
      </c>
      <c r="AN507" s="7"/>
      <c r="AO507" s="9">
        <v>6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7" t="s">
        <v>81</v>
      </c>
      <c r="AV507" s="9">
        <v>0</v>
      </c>
      <c r="AW507" s="7"/>
      <c r="AX507" s="7" t="s">
        <v>63</v>
      </c>
      <c r="AY507" s="7"/>
      <c r="AZ507" s="7"/>
      <c r="BA507" s="7"/>
      <c r="BB507" s="7"/>
      <c r="BC507" s="7"/>
    </row>
    <row r="508" spans="1:55" x14ac:dyDescent="0.2">
      <c r="A508" s="14" t="s">
        <v>1252</v>
      </c>
      <c r="B508" s="15">
        <v>3</v>
      </c>
      <c r="C508" s="14" t="s">
        <v>1280</v>
      </c>
      <c r="D508" s="15">
        <v>12</v>
      </c>
      <c r="E508" s="14" t="s">
        <v>124</v>
      </c>
      <c r="F508" s="14" t="s">
        <v>194</v>
      </c>
      <c r="G508" s="14" t="s">
        <v>1124</v>
      </c>
      <c r="H508" s="14" t="s">
        <v>1281</v>
      </c>
      <c r="I508" s="14" t="s">
        <v>62</v>
      </c>
      <c r="J508" s="16">
        <v>5</v>
      </c>
      <c r="K508" s="17">
        <v>1300</v>
      </c>
      <c r="L508" s="16">
        <f t="shared" si="84"/>
        <v>16.666666666666664</v>
      </c>
      <c r="M508" s="16">
        <v>0</v>
      </c>
      <c r="N508" s="17">
        <v>-1300</v>
      </c>
      <c r="O508" s="17">
        <v>0</v>
      </c>
      <c r="P508" s="18">
        <f t="shared" si="85"/>
        <v>0</v>
      </c>
      <c r="Q508" s="14"/>
      <c r="R508" s="16"/>
      <c r="S508" s="16">
        <f t="shared" si="86"/>
        <v>0</v>
      </c>
      <c r="T508" s="18">
        <f t="shared" si="87"/>
        <v>0</v>
      </c>
      <c r="U508" s="14" t="s">
        <v>63</v>
      </c>
      <c r="V508" s="15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f t="shared" si="88"/>
        <v>0</v>
      </c>
      <c r="AC508" s="16">
        <f t="shared" si="89"/>
        <v>0</v>
      </c>
      <c r="AD508" s="16">
        <f t="shared" si="90"/>
        <v>5.6575163398692814</v>
      </c>
      <c r="AE508" s="16">
        <f t="shared" si="91"/>
        <v>6.9583415597235954</v>
      </c>
      <c r="AF508" s="16">
        <f t="shared" si="92"/>
        <v>8.0634066587395932</v>
      </c>
      <c r="AG508" s="18">
        <f t="shared" si="93"/>
        <v>-100</v>
      </c>
      <c r="AH508" s="18">
        <f t="shared" si="94"/>
        <v>-100</v>
      </c>
      <c r="AI508" s="18">
        <f t="shared" si="95"/>
        <v>-100</v>
      </c>
      <c r="AJ508" s="15">
        <v>10</v>
      </c>
      <c r="AK508" s="14"/>
      <c r="AL508" s="15"/>
      <c r="AM508" s="14" t="s">
        <v>335</v>
      </c>
      <c r="AN508" s="14"/>
      <c r="AO508" s="16">
        <v>6</v>
      </c>
      <c r="AP508" s="15">
        <v>0</v>
      </c>
      <c r="AQ508" s="15">
        <v>0</v>
      </c>
      <c r="AR508" s="15">
        <v>0</v>
      </c>
      <c r="AS508" s="15">
        <v>0</v>
      </c>
      <c r="AT508" s="15">
        <v>0</v>
      </c>
      <c r="AU508" s="14"/>
      <c r="AV508" s="16">
        <v>0</v>
      </c>
      <c r="AW508" s="14"/>
      <c r="AX508" s="14" t="s">
        <v>63</v>
      </c>
      <c r="AY508" s="14"/>
      <c r="AZ508" s="14"/>
      <c r="BA508" s="14"/>
      <c r="BB508" s="14"/>
      <c r="BC508" s="14"/>
    </row>
    <row r="509" spans="1:55" x14ac:dyDescent="0.2">
      <c r="A509" s="14" t="s">
        <v>1252</v>
      </c>
      <c r="B509" s="15">
        <v>3</v>
      </c>
      <c r="C509" s="14" t="s">
        <v>1282</v>
      </c>
      <c r="D509" s="15">
        <v>13</v>
      </c>
      <c r="E509" s="14" t="s">
        <v>193</v>
      </c>
      <c r="F509" s="14" t="s">
        <v>346</v>
      </c>
      <c r="G509" s="14" t="s">
        <v>436</v>
      </c>
      <c r="H509" s="14" t="s">
        <v>166</v>
      </c>
      <c r="I509" s="14" t="s">
        <v>107</v>
      </c>
      <c r="J509" s="16">
        <v>8</v>
      </c>
      <c r="K509" s="17">
        <v>1000</v>
      </c>
      <c r="L509" s="16">
        <f t="shared" si="84"/>
        <v>11.111111111111111</v>
      </c>
      <c r="M509" s="16">
        <v>0</v>
      </c>
      <c r="N509" s="17">
        <v>-1000</v>
      </c>
      <c r="O509" s="17">
        <v>0</v>
      </c>
      <c r="P509" s="18">
        <f t="shared" si="85"/>
        <v>0</v>
      </c>
      <c r="Q509" s="14"/>
      <c r="R509" s="16"/>
      <c r="S509" s="16">
        <f t="shared" si="86"/>
        <v>0</v>
      </c>
      <c r="T509" s="18">
        <f t="shared" si="87"/>
        <v>0</v>
      </c>
      <c r="U509" s="14" t="s">
        <v>63</v>
      </c>
      <c r="V509" s="15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f t="shared" si="88"/>
        <v>0</v>
      </c>
      <c r="AC509" s="16">
        <f t="shared" si="89"/>
        <v>0</v>
      </c>
      <c r="AD509" s="16">
        <f t="shared" si="90"/>
        <v>5.6575163398692814</v>
      </c>
      <c r="AE509" s="16">
        <f t="shared" si="91"/>
        <v>6.9583415597235954</v>
      </c>
      <c r="AF509" s="16">
        <f t="shared" si="92"/>
        <v>8.0634066587395932</v>
      </c>
      <c r="AG509" s="18">
        <f t="shared" si="93"/>
        <v>-100</v>
      </c>
      <c r="AH509" s="18">
        <f t="shared" si="94"/>
        <v>-100</v>
      </c>
      <c r="AI509" s="18">
        <f t="shared" si="95"/>
        <v>-100</v>
      </c>
      <c r="AJ509" s="15">
        <v>10</v>
      </c>
      <c r="AK509" s="14"/>
      <c r="AL509" s="15"/>
      <c r="AM509" s="14" t="s">
        <v>335</v>
      </c>
      <c r="AN509" s="14"/>
      <c r="AO509" s="16">
        <v>6</v>
      </c>
      <c r="AP509" s="15">
        <v>0</v>
      </c>
      <c r="AQ509" s="15">
        <v>0</v>
      </c>
      <c r="AR509" s="15">
        <v>0</v>
      </c>
      <c r="AS509" s="15">
        <v>0</v>
      </c>
      <c r="AT509" s="15">
        <v>0</v>
      </c>
      <c r="AU509" s="14"/>
      <c r="AV509" s="16">
        <v>0</v>
      </c>
      <c r="AW509" s="14"/>
      <c r="AX509" s="14" t="s">
        <v>63</v>
      </c>
      <c r="AY509" s="14"/>
      <c r="AZ509" s="14"/>
      <c r="BA509" s="14"/>
      <c r="BB509" s="14"/>
      <c r="BC509" s="14"/>
    </row>
    <row r="510" spans="1:55" x14ac:dyDescent="0.2">
      <c r="A510" s="14" t="s">
        <v>1252</v>
      </c>
      <c r="B510" s="15">
        <v>3</v>
      </c>
      <c r="C510" s="14" t="s">
        <v>1283</v>
      </c>
      <c r="D510" s="15">
        <v>14</v>
      </c>
      <c r="E510" s="14" t="s">
        <v>57</v>
      </c>
      <c r="F510" s="14" t="s">
        <v>95</v>
      </c>
      <c r="G510" s="14" t="s">
        <v>76</v>
      </c>
      <c r="H510" s="14" t="s">
        <v>1284</v>
      </c>
      <c r="I510" s="14" t="s">
        <v>202</v>
      </c>
      <c r="J510" s="16">
        <v>1.4</v>
      </c>
      <c r="K510" s="17">
        <v>2200</v>
      </c>
      <c r="L510" s="16">
        <f t="shared" si="84"/>
        <v>41.666666666666671</v>
      </c>
      <c r="M510" s="16">
        <v>0</v>
      </c>
      <c r="N510" s="17">
        <v>-2200</v>
      </c>
      <c r="O510" s="17">
        <v>0</v>
      </c>
      <c r="P510" s="18">
        <f t="shared" si="85"/>
        <v>0</v>
      </c>
      <c r="Q510" s="14"/>
      <c r="R510" s="16"/>
      <c r="S510" s="16">
        <f t="shared" si="86"/>
        <v>0</v>
      </c>
      <c r="T510" s="18">
        <f t="shared" si="87"/>
        <v>0</v>
      </c>
      <c r="U510" s="14" t="s">
        <v>63</v>
      </c>
      <c r="V510" s="15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f t="shared" si="88"/>
        <v>0</v>
      </c>
      <c r="AC510" s="16">
        <f t="shared" si="89"/>
        <v>0</v>
      </c>
      <c r="AD510" s="16">
        <f t="shared" si="90"/>
        <v>5.6575163398692814</v>
      </c>
      <c r="AE510" s="16">
        <f t="shared" si="91"/>
        <v>6.9583415597235954</v>
      </c>
      <c r="AF510" s="16">
        <f t="shared" si="92"/>
        <v>8.0634066587395932</v>
      </c>
      <c r="AG510" s="18">
        <f t="shared" si="93"/>
        <v>-100</v>
      </c>
      <c r="AH510" s="18">
        <f t="shared" si="94"/>
        <v>-100</v>
      </c>
      <c r="AI510" s="18">
        <f t="shared" si="95"/>
        <v>-100</v>
      </c>
      <c r="AJ510" s="15">
        <v>10</v>
      </c>
      <c r="AK510" s="14"/>
      <c r="AL510" s="15"/>
      <c r="AM510" s="14" t="s">
        <v>335</v>
      </c>
      <c r="AN510" s="14"/>
      <c r="AO510" s="16">
        <v>6</v>
      </c>
      <c r="AP510" s="15">
        <v>0</v>
      </c>
      <c r="AQ510" s="15">
        <v>0</v>
      </c>
      <c r="AR510" s="15">
        <v>0</v>
      </c>
      <c r="AS510" s="15">
        <v>0</v>
      </c>
      <c r="AT510" s="15">
        <v>0</v>
      </c>
      <c r="AU510" s="14"/>
      <c r="AV510" s="16">
        <v>0</v>
      </c>
      <c r="AW510" s="14"/>
      <c r="AX510" s="14" t="s">
        <v>63</v>
      </c>
      <c r="AY510" s="14"/>
      <c r="AZ510" s="14"/>
      <c r="BA510" s="14"/>
      <c r="BB510" s="14"/>
      <c r="BC510" s="14"/>
    </row>
    <row r="511" spans="1:55" x14ac:dyDescent="0.2">
      <c r="A511" s="14" t="s">
        <v>1252</v>
      </c>
      <c r="B511" s="15">
        <v>3</v>
      </c>
      <c r="C511" s="14" t="s">
        <v>1285</v>
      </c>
      <c r="D511" s="15">
        <v>15</v>
      </c>
      <c r="E511" s="14" t="s">
        <v>124</v>
      </c>
      <c r="F511" s="14" t="s">
        <v>248</v>
      </c>
      <c r="G511" s="14" t="s">
        <v>334</v>
      </c>
      <c r="H511" s="14" t="s">
        <v>77</v>
      </c>
      <c r="I511" s="14" t="s">
        <v>78</v>
      </c>
      <c r="J511" s="16">
        <v>3</v>
      </c>
      <c r="K511" s="17">
        <v>1600</v>
      </c>
      <c r="L511" s="16">
        <f t="shared" si="84"/>
        <v>25</v>
      </c>
      <c r="M511" s="16">
        <v>0</v>
      </c>
      <c r="N511" s="17">
        <v>-1600</v>
      </c>
      <c r="O511" s="17">
        <v>0</v>
      </c>
      <c r="P511" s="18">
        <f t="shared" si="85"/>
        <v>0</v>
      </c>
      <c r="Q511" s="14"/>
      <c r="R511" s="16"/>
      <c r="S511" s="16">
        <f t="shared" si="86"/>
        <v>0</v>
      </c>
      <c r="T511" s="18">
        <f t="shared" si="87"/>
        <v>0</v>
      </c>
      <c r="U511" s="14" t="s">
        <v>63</v>
      </c>
      <c r="V511" s="15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f t="shared" si="88"/>
        <v>0</v>
      </c>
      <c r="AC511" s="16">
        <f t="shared" si="89"/>
        <v>0</v>
      </c>
      <c r="AD511" s="16">
        <f t="shared" si="90"/>
        <v>5.6575163398692814</v>
      </c>
      <c r="AE511" s="16">
        <f t="shared" si="91"/>
        <v>6.9583415597235954</v>
      </c>
      <c r="AF511" s="16">
        <f t="shared" si="92"/>
        <v>8.0634066587395932</v>
      </c>
      <c r="AG511" s="18">
        <f t="shared" si="93"/>
        <v>-100</v>
      </c>
      <c r="AH511" s="18">
        <f t="shared" si="94"/>
        <v>-100</v>
      </c>
      <c r="AI511" s="18">
        <f t="shared" si="95"/>
        <v>-100</v>
      </c>
      <c r="AJ511" s="15">
        <v>10</v>
      </c>
      <c r="AK511" s="14"/>
      <c r="AL511" s="15"/>
      <c r="AM511" s="14" t="s">
        <v>335</v>
      </c>
      <c r="AN511" s="14"/>
      <c r="AO511" s="16">
        <v>6</v>
      </c>
      <c r="AP511" s="15">
        <v>0</v>
      </c>
      <c r="AQ511" s="15">
        <v>0</v>
      </c>
      <c r="AR511" s="15">
        <v>0</v>
      </c>
      <c r="AS511" s="15">
        <v>0</v>
      </c>
      <c r="AT511" s="15">
        <v>0</v>
      </c>
      <c r="AU511" s="14"/>
      <c r="AV511" s="16">
        <v>0</v>
      </c>
      <c r="AW511" s="14"/>
      <c r="AX511" s="14" t="s">
        <v>63</v>
      </c>
      <c r="AY511" s="14"/>
      <c r="AZ511" s="14"/>
      <c r="BA511" s="14"/>
      <c r="BB511" s="14"/>
      <c r="BC511" s="14"/>
    </row>
    <row r="512" spans="1:55" x14ac:dyDescent="0.2">
      <c r="A512" s="14" t="s">
        <v>1252</v>
      </c>
      <c r="B512" s="15">
        <v>3</v>
      </c>
      <c r="C512" s="14" t="s">
        <v>1286</v>
      </c>
      <c r="D512" s="15">
        <v>16</v>
      </c>
      <c r="E512" s="14" t="s">
        <v>257</v>
      </c>
      <c r="F512" s="14" t="s">
        <v>273</v>
      </c>
      <c r="G512" s="14" t="s">
        <v>354</v>
      </c>
      <c r="H512" s="14" t="s">
        <v>699</v>
      </c>
      <c r="I512" s="14" t="s">
        <v>156</v>
      </c>
      <c r="J512" s="16">
        <v>4.5</v>
      </c>
      <c r="K512" s="17">
        <v>1300</v>
      </c>
      <c r="L512" s="16">
        <f t="shared" si="84"/>
        <v>18.181818181818183</v>
      </c>
      <c r="M512" s="16">
        <v>0</v>
      </c>
      <c r="N512" s="17">
        <v>-1300</v>
      </c>
      <c r="O512" s="17">
        <v>0</v>
      </c>
      <c r="P512" s="18">
        <f t="shared" si="85"/>
        <v>0</v>
      </c>
      <c r="Q512" s="14"/>
      <c r="R512" s="16"/>
      <c r="S512" s="16">
        <f t="shared" si="86"/>
        <v>0</v>
      </c>
      <c r="T512" s="18">
        <f t="shared" si="87"/>
        <v>0</v>
      </c>
      <c r="U512" s="14" t="s">
        <v>63</v>
      </c>
      <c r="V512" s="15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f t="shared" si="88"/>
        <v>0</v>
      </c>
      <c r="AC512" s="16">
        <f t="shared" si="89"/>
        <v>0</v>
      </c>
      <c r="AD512" s="16">
        <f t="shared" si="90"/>
        <v>5.6575163398692814</v>
      </c>
      <c r="AE512" s="16">
        <f t="shared" si="91"/>
        <v>6.9583415597235954</v>
      </c>
      <c r="AF512" s="16">
        <f t="shared" si="92"/>
        <v>8.0634066587395932</v>
      </c>
      <c r="AG512" s="18">
        <f t="shared" si="93"/>
        <v>-100</v>
      </c>
      <c r="AH512" s="18">
        <f t="shared" si="94"/>
        <v>-100</v>
      </c>
      <c r="AI512" s="18">
        <f t="shared" si="95"/>
        <v>-100</v>
      </c>
      <c r="AJ512" s="15">
        <v>10</v>
      </c>
      <c r="AK512" s="14"/>
      <c r="AL512" s="15"/>
      <c r="AM512" s="14" t="s">
        <v>335</v>
      </c>
      <c r="AN512" s="14"/>
      <c r="AO512" s="16">
        <v>6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4"/>
      <c r="AV512" s="16">
        <v>0</v>
      </c>
      <c r="AW512" s="14"/>
      <c r="AX512" s="14" t="s">
        <v>63</v>
      </c>
      <c r="AY512" s="14"/>
      <c r="AZ512" s="14"/>
      <c r="BA512" s="14"/>
      <c r="BB512" s="14"/>
      <c r="BC512" s="14"/>
    </row>
    <row r="513" spans="1:55" x14ac:dyDescent="0.2">
      <c r="A513" s="19" t="s">
        <v>1252</v>
      </c>
      <c r="B513" s="20">
        <v>4</v>
      </c>
      <c r="C513" s="19" t="s">
        <v>1287</v>
      </c>
      <c r="D513" s="20">
        <v>1</v>
      </c>
      <c r="E513" s="19" t="s">
        <v>328</v>
      </c>
      <c r="F513" s="19" t="s">
        <v>513</v>
      </c>
      <c r="G513" s="19" t="s">
        <v>342</v>
      </c>
      <c r="H513" s="19" t="s">
        <v>150</v>
      </c>
      <c r="I513" s="19" t="s">
        <v>329</v>
      </c>
      <c r="J513" s="21">
        <v>15</v>
      </c>
      <c r="K513" s="22">
        <v>800</v>
      </c>
      <c r="L513" s="21">
        <f t="shared" si="84"/>
        <v>6.25</v>
      </c>
      <c r="M513" s="21">
        <v>7.56</v>
      </c>
      <c r="N513" s="22">
        <v>0</v>
      </c>
      <c r="O513" s="22">
        <v>800</v>
      </c>
      <c r="P513" s="23">
        <f t="shared" si="85"/>
        <v>0</v>
      </c>
      <c r="Q513" s="19" t="s">
        <v>172</v>
      </c>
      <c r="R513" s="21"/>
      <c r="S513" s="21">
        <f t="shared" si="86"/>
        <v>0</v>
      </c>
      <c r="T513" s="23">
        <f t="shared" si="87"/>
        <v>0</v>
      </c>
      <c r="U513" s="19" t="s">
        <v>63</v>
      </c>
      <c r="V513" s="20">
        <v>3</v>
      </c>
      <c r="W513" s="21">
        <v>0</v>
      </c>
      <c r="X513" s="21">
        <v>0</v>
      </c>
      <c r="Y513" s="21">
        <v>438</v>
      </c>
      <c r="Z513" s="21">
        <v>438</v>
      </c>
      <c r="AA513" s="21">
        <v>9.3800000000000008</v>
      </c>
      <c r="AB513" s="21">
        <f t="shared" si="88"/>
        <v>9.3800000000000008</v>
      </c>
      <c r="AC513" s="21">
        <f t="shared" si="89"/>
        <v>11.725000000000001</v>
      </c>
      <c r="AD513" s="21">
        <f t="shared" si="90"/>
        <v>9.0444444444444461</v>
      </c>
      <c r="AE513" s="21">
        <f t="shared" si="91"/>
        <v>6.9583415597235954</v>
      </c>
      <c r="AF513" s="21">
        <f t="shared" si="92"/>
        <v>8.0634066587395932</v>
      </c>
      <c r="AG513" s="23">
        <f t="shared" si="93"/>
        <v>29.637592137592129</v>
      </c>
      <c r="AH513" s="23">
        <f t="shared" si="94"/>
        <v>68.502794801952078</v>
      </c>
      <c r="AI513" s="23">
        <f t="shared" si="95"/>
        <v>45.410004681975927</v>
      </c>
      <c r="AJ513" s="20">
        <v>5</v>
      </c>
      <c r="AK513" s="19"/>
      <c r="AL513" s="20"/>
      <c r="AM513" s="19" t="s">
        <v>65</v>
      </c>
      <c r="AN513" s="19"/>
      <c r="AO513" s="21">
        <v>64</v>
      </c>
      <c r="AP513" s="20">
        <v>0</v>
      </c>
      <c r="AQ513" s="20">
        <v>0</v>
      </c>
      <c r="AR513" s="20">
        <v>0</v>
      </c>
      <c r="AS513" s="20">
        <v>0</v>
      </c>
      <c r="AT513" s="20">
        <v>0</v>
      </c>
      <c r="AU513" s="19" t="s">
        <v>81</v>
      </c>
      <c r="AV513" s="21">
        <v>0</v>
      </c>
      <c r="AW513" s="19"/>
      <c r="AX513" s="19" t="s">
        <v>63</v>
      </c>
      <c r="AY513" s="19"/>
      <c r="AZ513" s="19"/>
      <c r="BA513" s="19"/>
      <c r="BB513" s="19"/>
      <c r="BC513" s="19"/>
    </row>
    <row r="514" spans="1:55" x14ac:dyDescent="0.2">
      <c r="A514" s="7" t="s">
        <v>1252</v>
      </c>
      <c r="B514" s="8">
        <v>4</v>
      </c>
      <c r="C514" s="7" t="s">
        <v>1288</v>
      </c>
      <c r="D514" s="8">
        <v>2</v>
      </c>
      <c r="E514" s="7" t="s">
        <v>193</v>
      </c>
      <c r="F514" s="7" t="s">
        <v>753</v>
      </c>
      <c r="G514" s="7" t="s">
        <v>670</v>
      </c>
      <c r="H514" s="7" t="s">
        <v>239</v>
      </c>
      <c r="I514" s="7" t="s">
        <v>122</v>
      </c>
      <c r="J514" s="9">
        <v>4</v>
      </c>
      <c r="K514" s="10">
        <v>1400</v>
      </c>
      <c r="L514" s="9">
        <f t="shared" ref="L514:L577" si="96">IF(J514&gt;0,(1/(J514+1))*100,0)</f>
        <v>20</v>
      </c>
      <c r="M514" s="9">
        <v>24.2</v>
      </c>
      <c r="N514" s="10">
        <v>200</v>
      </c>
      <c r="O514" s="10">
        <v>1600</v>
      </c>
      <c r="P514" s="11">
        <f t="shared" ref="P514:P577" si="97">IF(O514&gt;0,-(N514/O514)*100,0)</f>
        <v>-12.5</v>
      </c>
      <c r="Q514" s="7" t="s">
        <v>78</v>
      </c>
      <c r="R514" s="9"/>
      <c r="S514" s="9">
        <f t="shared" ref="S514:S577" si="98">IF(AND(R514&lt;&gt;"",J514&gt;0),R514-J514,0)</f>
        <v>0</v>
      </c>
      <c r="T514" s="11">
        <f t="shared" ref="T514:T577" si="99">IF(AND(R514&lt;&gt;"",J514&gt;0),((R514-J514)/J514)*100,0)</f>
        <v>0</v>
      </c>
      <c r="U514" s="7" t="s">
        <v>63</v>
      </c>
      <c r="V514" s="8">
        <v>1</v>
      </c>
      <c r="W514" s="9">
        <v>1252</v>
      </c>
      <c r="X514" s="9">
        <v>364</v>
      </c>
      <c r="Y514" s="9">
        <v>304</v>
      </c>
      <c r="Z514" s="9">
        <v>1920</v>
      </c>
      <c r="AA514" s="9">
        <v>44.2</v>
      </c>
      <c r="AB514" s="9">
        <f t="shared" ref="AB514:AB577" si="100">AA514*(1+P514/100)</f>
        <v>38.675000000000004</v>
      </c>
      <c r="AC514" s="9">
        <f t="shared" ref="AC514:AC577" si="101">IF(O514&gt;0,(AA514/O514)*1000,0)</f>
        <v>27.625</v>
      </c>
      <c r="AD514" s="9">
        <f t="shared" ref="AD514:AD577" si="102">IF(SUMIFS($O$2:$O$2026,$A$2:$A$2026,A514,$B$2:$B$2026,B514)&gt;0,SUMIFS($AA$2:$AA$2026,$A$2:$A$2026,A514,$B$2:$B$2026,B514)/SUMIFS($O$2:$O$2026,$A$2:$A$2026,A514,$B$2:$B$2026,B514)*1000,0)</f>
        <v>9.0444444444444461</v>
      </c>
      <c r="AE514" s="9">
        <f t="shared" ref="AE514:AE577" si="103">IF(SUMIF($A$2:$A$2026,A514,$O$2:$O$2026)&gt;0,SUMIF($A$2:$A$2026,A514,$AA$2:$AA$2026)/SUMIF($A$2:$A$2026,A514,$O$2:$O$2026)*1000,0)</f>
        <v>6.9583415597235954</v>
      </c>
      <c r="AF514" s="9">
        <f t="shared" ref="AF514:AF577" si="104">IF(SUM($O$2:$O$2026)&gt;0,SUM($AA$2:$AA$2026)/SUM($O$2:$O$2026)*1000,0)</f>
        <v>8.0634066587395932</v>
      </c>
      <c r="AG514" s="11">
        <f t="shared" ref="AG514:AG577" si="105">IF(AD514&gt;0,(AC514-AD514)/AD514*100,0)</f>
        <v>205.43611793611788</v>
      </c>
      <c r="AH514" s="11">
        <f t="shared" ref="AH514:AH577" si="106">IF(AE514&gt;0,(AC514-AE514)/AE514*100,0)</f>
        <v>297.00551866984438</v>
      </c>
      <c r="AI514" s="11">
        <f t="shared" ref="AI514:AI577" si="107">IF(AF514&gt;0,(AC514-AF514)/AF514*100,0)</f>
        <v>242.59713256627586</v>
      </c>
      <c r="AJ514" s="8">
        <v>5</v>
      </c>
      <c r="AK514" s="7"/>
      <c r="AL514" s="8"/>
      <c r="AM514" s="7" t="s">
        <v>65</v>
      </c>
      <c r="AN514" s="7"/>
      <c r="AO514" s="9">
        <v>64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7" t="s">
        <v>81</v>
      </c>
      <c r="AV514" s="9">
        <v>0</v>
      </c>
      <c r="AW514" s="7"/>
      <c r="AX514" s="7" t="s">
        <v>63</v>
      </c>
      <c r="AY514" s="7"/>
      <c r="AZ514" s="7"/>
      <c r="BA514" s="7"/>
      <c r="BB514" s="7"/>
      <c r="BC514" s="7"/>
    </row>
    <row r="515" spans="1:55" x14ac:dyDescent="0.2">
      <c r="A515" s="7" t="s">
        <v>1252</v>
      </c>
      <c r="B515" s="8">
        <v>4</v>
      </c>
      <c r="C515" s="7" t="s">
        <v>1289</v>
      </c>
      <c r="D515" s="8">
        <v>3</v>
      </c>
      <c r="E515" s="7" t="s">
        <v>198</v>
      </c>
      <c r="F515" s="7" t="s">
        <v>759</v>
      </c>
      <c r="G515" s="7" t="s">
        <v>154</v>
      </c>
      <c r="H515" s="7" t="s">
        <v>212</v>
      </c>
      <c r="I515" s="7" t="s">
        <v>78</v>
      </c>
      <c r="J515" s="9">
        <v>3</v>
      </c>
      <c r="K515" s="10">
        <v>1600</v>
      </c>
      <c r="L515" s="9">
        <f t="shared" si="96"/>
        <v>25</v>
      </c>
      <c r="M515" s="9">
        <v>30.25</v>
      </c>
      <c r="N515" s="10">
        <v>300</v>
      </c>
      <c r="O515" s="10">
        <v>1900</v>
      </c>
      <c r="P515" s="11">
        <f t="shared" si="97"/>
        <v>-15.789473684210526</v>
      </c>
      <c r="Q515" s="7" t="s">
        <v>79</v>
      </c>
      <c r="R515" s="9"/>
      <c r="S515" s="9">
        <f t="shared" si="98"/>
        <v>0</v>
      </c>
      <c r="T515" s="11">
        <f t="shared" si="99"/>
        <v>0</v>
      </c>
      <c r="U515" s="7" t="s">
        <v>63</v>
      </c>
      <c r="V515" s="8">
        <v>5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f t="shared" si="100"/>
        <v>0</v>
      </c>
      <c r="AC515" s="9">
        <f t="shared" si="101"/>
        <v>0</v>
      </c>
      <c r="AD515" s="9">
        <f t="shared" si="102"/>
        <v>9.0444444444444461</v>
      </c>
      <c r="AE515" s="9">
        <f t="shared" si="103"/>
        <v>6.9583415597235954</v>
      </c>
      <c r="AF515" s="9">
        <f t="shared" si="104"/>
        <v>8.0634066587395932</v>
      </c>
      <c r="AG515" s="11">
        <f t="shared" si="105"/>
        <v>-100</v>
      </c>
      <c r="AH515" s="11">
        <f t="shared" si="106"/>
        <v>-100</v>
      </c>
      <c r="AI515" s="11">
        <f t="shared" si="107"/>
        <v>-100</v>
      </c>
      <c r="AJ515" s="8">
        <v>5</v>
      </c>
      <c r="AK515" s="7"/>
      <c r="AL515" s="8"/>
      <c r="AM515" s="7" t="s">
        <v>65</v>
      </c>
      <c r="AN515" s="7"/>
      <c r="AO515" s="9">
        <v>64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7" t="s">
        <v>81</v>
      </c>
      <c r="AV515" s="9">
        <v>0</v>
      </c>
      <c r="AW515" s="7"/>
      <c r="AX515" s="7" t="s">
        <v>63</v>
      </c>
      <c r="AY515" s="7"/>
      <c r="AZ515" s="7"/>
      <c r="BA515" s="7"/>
      <c r="BB515" s="7"/>
      <c r="BC515" s="7"/>
    </row>
    <row r="516" spans="1:55" x14ac:dyDescent="0.2">
      <c r="A516" s="7" t="s">
        <v>1252</v>
      </c>
      <c r="B516" s="8">
        <v>4</v>
      </c>
      <c r="C516" s="7" t="s">
        <v>1290</v>
      </c>
      <c r="D516" s="8">
        <v>4</v>
      </c>
      <c r="E516" s="7" t="s">
        <v>119</v>
      </c>
      <c r="F516" s="7" t="s">
        <v>58</v>
      </c>
      <c r="G516" s="7" t="s">
        <v>1291</v>
      </c>
      <c r="H516" s="7" t="s">
        <v>190</v>
      </c>
      <c r="I516" s="7" t="s">
        <v>122</v>
      </c>
      <c r="J516" s="9">
        <v>4</v>
      </c>
      <c r="K516" s="10">
        <v>1400</v>
      </c>
      <c r="L516" s="9">
        <f t="shared" si="96"/>
        <v>20</v>
      </c>
      <c r="M516" s="9">
        <v>24.2</v>
      </c>
      <c r="N516" s="10">
        <v>200</v>
      </c>
      <c r="O516" s="10">
        <v>1600</v>
      </c>
      <c r="P516" s="11">
        <f t="shared" si="97"/>
        <v>-12.5</v>
      </c>
      <c r="Q516" s="7" t="s">
        <v>78</v>
      </c>
      <c r="R516" s="9"/>
      <c r="S516" s="9">
        <f t="shared" si="98"/>
        <v>0</v>
      </c>
      <c r="T516" s="11">
        <f t="shared" si="99"/>
        <v>0</v>
      </c>
      <c r="U516" s="7" t="s">
        <v>63</v>
      </c>
      <c r="V516" s="8">
        <v>4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f t="shared" si="100"/>
        <v>0</v>
      </c>
      <c r="AC516" s="9">
        <f t="shared" si="101"/>
        <v>0</v>
      </c>
      <c r="AD516" s="9">
        <f t="shared" si="102"/>
        <v>9.0444444444444461</v>
      </c>
      <c r="AE516" s="9">
        <f t="shared" si="103"/>
        <v>6.9583415597235954</v>
      </c>
      <c r="AF516" s="9">
        <f t="shared" si="104"/>
        <v>8.0634066587395932</v>
      </c>
      <c r="AG516" s="11">
        <f t="shared" si="105"/>
        <v>-100</v>
      </c>
      <c r="AH516" s="11">
        <f t="shared" si="106"/>
        <v>-100</v>
      </c>
      <c r="AI516" s="11">
        <f t="shared" si="107"/>
        <v>-100</v>
      </c>
      <c r="AJ516" s="8">
        <v>5</v>
      </c>
      <c r="AK516" s="7"/>
      <c r="AL516" s="8"/>
      <c r="AM516" s="7" t="s">
        <v>65</v>
      </c>
      <c r="AN516" s="7"/>
      <c r="AO516" s="9">
        <v>64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7" t="s">
        <v>81</v>
      </c>
      <c r="AV516" s="9">
        <v>0</v>
      </c>
      <c r="AW516" s="7"/>
      <c r="AX516" s="7" t="s">
        <v>63</v>
      </c>
      <c r="AY516" s="7"/>
      <c r="AZ516" s="7"/>
      <c r="BA516" s="7"/>
      <c r="BB516" s="7"/>
      <c r="BC516" s="7"/>
    </row>
    <row r="517" spans="1:55" x14ac:dyDescent="0.2">
      <c r="A517" s="14" t="s">
        <v>1252</v>
      </c>
      <c r="B517" s="15">
        <v>4</v>
      </c>
      <c r="C517" s="14" t="s">
        <v>1292</v>
      </c>
      <c r="D517" s="15">
        <v>5</v>
      </c>
      <c r="E517" s="14" t="s">
        <v>317</v>
      </c>
      <c r="F517" s="14" t="s">
        <v>318</v>
      </c>
      <c r="G517" s="14" t="s">
        <v>178</v>
      </c>
      <c r="H517" s="14" t="s">
        <v>1293</v>
      </c>
      <c r="I517" s="14" t="s">
        <v>172</v>
      </c>
      <c r="J517" s="16">
        <v>12</v>
      </c>
      <c r="K517" s="17">
        <v>800</v>
      </c>
      <c r="L517" s="16">
        <f t="shared" si="96"/>
        <v>7.6923076923076925</v>
      </c>
      <c r="M517" s="16">
        <v>0</v>
      </c>
      <c r="N517" s="17">
        <v>-800</v>
      </c>
      <c r="O517" s="17">
        <v>0</v>
      </c>
      <c r="P517" s="18">
        <f t="shared" si="97"/>
        <v>0</v>
      </c>
      <c r="Q517" s="14"/>
      <c r="R517" s="16"/>
      <c r="S517" s="16">
        <f t="shared" si="98"/>
        <v>0</v>
      </c>
      <c r="T517" s="18">
        <f t="shared" si="99"/>
        <v>0</v>
      </c>
      <c r="U517" s="14" t="s">
        <v>63</v>
      </c>
      <c r="V517" s="15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f t="shared" si="100"/>
        <v>0</v>
      </c>
      <c r="AC517" s="16">
        <f t="shared" si="101"/>
        <v>0</v>
      </c>
      <c r="AD517" s="16">
        <f t="shared" si="102"/>
        <v>9.0444444444444461</v>
      </c>
      <c r="AE517" s="16">
        <f t="shared" si="103"/>
        <v>6.9583415597235954</v>
      </c>
      <c r="AF517" s="16">
        <f t="shared" si="104"/>
        <v>8.0634066587395932</v>
      </c>
      <c r="AG517" s="18">
        <f t="shared" si="105"/>
        <v>-100</v>
      </c>
      <c r="AH517" s="18">
        <f t="shared" si="106"/>
        <v>-100</v>
      </c>
      <c r="AI517" s="18">
        <f t="shared" si="107"/>
        <v>-100</v>
      </c>
      <c r="AJ517" s="15">
        <v>5</v>
      </c>
      <c r="AK517" s="14"/>
      <c r="AL517" s="15"/>
      <c r="AM517" s="14" t="s">
        <v>65</v>
      </c>
      <c r="AN517" s="14"/>
      <c r="AO517" s="16">
        <v>64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4"/>
      <c r="AV517" s="16">
        <v>0</v>
      </c>
      <c r="AW517" s="14"/>
      <c r="AX517" s="14" t="s">
        <v>63</v>
      </c>
      <c r="AY517" s="14"/>
      <c r="AZ517" s="14"/>
      <c r="BA517" s="14"/>
      <c r="BB517" s="14"/>
      <c r="BC517" s="14"/>
    </row>
    <row r="518" spans="1:55" x14ac:dyDescent="0.2">
      <c r="A518" s="14" t="s">
        <v>1252</v>
      </c>
      <c r="B518" s="15">
        <v>4</v>
      </c>
      <c r="C518" s="14" t="s">
        <v>1294</v>
      </c>
      <c r="D518" s="15">
        <v>6</v>
      </c>
      <c r="E518" s="14" t="s">
        <v>102</v>
      </c>
      <c r="F518" s="14" t="s">
        <v>1295</v>
      </c>
      <c r="G518" s="14" t="s">
        <v>1296</v>
      </c>
      <c r="H518" s="14" t="s">
        <v>1297</v>
      </c>
      <c r="I518" s="14" t="s">
        <v>61</v>
      </c>
      <c r="J518" s="16">
        <v>6</v>
      </c>
      <c r="K518" s="17">
        <v>1200</v>
      </c>
      <c r="L518" s="16">
        <f t="shared" si="96"/>
        <v>14.285714285714285</v>
      </c>
      <c r="M518" s="16">
        <v>0</v>
      </c>
      <c r="N518" s="17">
        <v>-1200</v>
      </c>
      <c r="O518" s="17">
        <v>0</v>
      </c>
      <c r="P518" s="18">
        <f t="shared" si="97"/>
        <v>0</v>
      </c>
      <c r="Q518" s="14"/>
      <c r="R518" s="16"/>
      <c r="S518" s="16">
        <f t="shared" si="98"/>
        <v>0</v>
      </c>
      <c r="T518" s="18">
        <f t="shared" si="99"/>
        <v>0</v>
      </c>
      <c r="U518" s="14" t="s">
        <v>63</v>
      </c>
      <c r="V518" s="15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f t="shared" si="100"/>
        <v>0</v>
      </c>
      <c r="AC518" s="16">
        <f t="shared" si="101"/>
        <v>0</v>
      </c>
      <c r="AD518" s="16">
        <f t="shared" si="102"/>
        <v>9.0444444444444461</v>
      </c>
      <c r="AE518" s="16">
        <f t="shared" si="103"/>
        <v>6.9583415597235954</v>
      </c>
      <c r="AF518" s="16">
        <f t="shared" si="104"/>
        <v>8.0634066587395932</v>
      </c>
      <c r="AG518" s="18">
        <f t="shared" si="105"/>
        <v>-100</v>
      </c>
      <c r="AH518" s="18">
        <f t="shared" si="106"/>
        <v>-100</v>
      </c>
      <c r="AI518" s="18">
        <f t="shared" si="107"/>
        <v>-100</v>
      </c>
      <c r="AJ518" s="15">
        <v>5</v>
      </c>
      <c r="AK518" s="14"/>
      <c r="AL518" s="15"/>
      <c r="AM518" s="14" t="s">
        <v>65</v>
      </c>
      <c r="AN518" s="14"/>
      <c r="AO518" s="16">
        <v>64</v>
      </c>
      <c r="AP518" s="15">
        <v>0</v>
      </c>
      <c r="AQ518" s="15">
        <v>0</v>
      </c>
      <c r="AR518" s="15">
        <v>0</v>
      </c>
      <c r="AS518" s="15">
        <v>0</v>
      </c>
      <c r="AT518" s="15">
        <v>0</v>
      </c>
      <c r="AU518" s="14"/>
      <c r="AV518" s="16">
        <v>0</v>
      </c>
      <c r="AW518" s="14"/>
      <c r="AX518" s="14" t="s">
        <v>63</v>
      </c>
      <c r="AY518" s="14"/>
      <c r="AZ518" s="14"/>
      <c r="BA518" s="14"/>
      <c r="BB518" s="14"/>
      <c r="BC518" s="14"/>
    </row>
    <row r="519" spans="1:55" x14ac:dyDescent="0.2">
      <c r="A519" s="7" t="s">
        <v>1252</v>
      </c>
      <c r="B519" s="8">
        <v>4</v>
      </c>
      <c r="C519" s="7" t="s">
        <v>1298</v>
      </c>
      <c r="D519" s="8">
        <v>7</v>
      </c>
      <c r="E519" s="7" t="s">
        <v>133</v>
      </c>
      <c r="F519" s="7" t="s">
        <v>860</v>
      </c>
      <c r="G519" s="7" t="s">
        <v>303</v>
      </c>
      <c r="H519" s="7" t="s">
        <v>97</v>
      </c>
      <c r="I519" s="7" t="s">
        <v>98</v>
      </c>
      <c r="J519" s="9">
        <v>2</v>
      </c>
      <c r="K519" s="10">
        <v>1900</v>
      </c>
      <c r="L519" s="9">
        <f t="shared" si="96"/>
        <v>33.333333333333329</v>
      </c>
      <c r="M519" s="9">
        <v>40.340000000000003</v>
      </c>
      <c r="N519" s="10">
        <v>300</v>
      </c>
      <c r="O519" s="10">
        <v>2200</v>
      </c>
      <c r="P519" s="11">
        <f t="shared" si="97"/>
        <v>-13.636363636363635</v>
      </c>
      <c r="Q519" s="7" t="s">
        <v>99</v>
      </c>
      <c r="R519" s="9"/>
      <c r="S519" s="9">
        <f t="shared" si="98"/>
        <v>0</v>
      </c>
      <c r="T519" s="11">
        <f t="shared" si="99"/>
        <v>0</v>
      </c>
      <c r="U519" s="7" t="s">
        <v>63</v>
      </c>
      <c r="V519" s="8">
        <v>2</v>
      </c>
      <c r="W519" s="9">
        <v>0</v>
      </c>
      <c r="X519" s="9">
        <v>258</v>
      </c>
      <c r="Y519" s="9">
        <v>210</v>
      </c>
      <c r="Z519" s="9">
        <v>468</v>
      </c>
      <c r="AA519" s="9">
        <v>19.68</v>
      </c>
      <c r="AB519" s="9">
        <f t="shared" si="100"/>
        <v>16.996363636363636</v>
      </c>
      <c r="AC519" s="9">
        <f t="shared" si="101"/>
        <v>8.9454545454545453</v>
      </c>
      <c r="AD519" s="9">
        <f t="shared" si="102"/>
        <v>9.0444444444444461</v>
      </c>
      <c r="AE519" s="9">
        <f t="shared" si="103"/>
        <v>6.9583415597235954</v>
      </c>
      <c r="AF519" s="9">
        <f t="shared" si="104"/>
        <v>8.0634066587395932</v>
      </c>
      <c r="AG519" s="11">
        <f t="shared" si="105"/>
        <v>-1.09448291266475</v>
      </c>
      <c r="AH519" s="11">
        <f t="shared" si="106"/>
        <v>28.557278608351091</v>
      </c>
      <c r="AI519" s="11">
        <f t="shared" si="107"/>
        <v>10.938898706775962</v>
      </c>
      <c r="AJ519" s="8">
        <v>5</v>
      </c>
      <c r="AK519" s="7"/>
      <c r="AL519" s="8"/>
      <c r="AM519" s="7" t="s">
        <v>65</v>
      </c>
      <c r="AN519" s="7"/>
      <c r="AO519" s="9">
        <v>64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7" t="s">
        <v>81</v>
      </c>
      <c r="AV519" s="9">
        <v>0</v>
      </c>
      <c r="AW519" s="7"/>
      <c r="AX519" s="7" t="s">
        <v>63</v>
      </c>
      <c r="AY519" s="7"/>
      <c r="AZ519" s="7"/>
      <c r="BA519" s="7"/>
      <c r="BB519" s="7"/>
      <c r="BC519" s="7"/>
    </row>
    <row r="520" spans="1:55" x14ac:dyDescent="0.2">
      <c r="A520" s="19" t="s">
        <v>1252</v>
      </c>
      <c r="B520" s="20">
        <v>5</v>
      </c>
      <c r="C520" s="19" t="s">
        <v>1299</v>
      </c>
      <c r="D520" s="20">
        <v>1</v>
      </c>
      <c r="E520" s="19" t="s">
        <v>803</v>
      </c>
      <c r="F520" s="19" t="s">
        <v>644</v>
      </c>
      <c r="G520" s="19" t="s">
        <v>695</v>
      </c>
      <c r="H520" s="19" t="s">
        <v>1300</v>
      </c>
      <c r="I520" s="19" t="s">
        <v>172</v>
      </c>
      <c r="J520" s="21">
        <v>12</v>
      </c>
      <c r="K520" s="22">
        <v>800</v>
      </c>
      <c r="L520" s="21">
        <f t="shared" si="96"/>
        <v>7.6923076923076925</v>
      </c>
      <c r="M520" s="21">
        <v>10.66</v>
      </c>
      <c r="N520" s="22">
        <v>200</v>
      </c>
      <c r="O520" s="22">
        <v>1000</v>
      </c>
      <c r="P520" s="23">
        <f t="shared" si="97"/>
        <v>-20</v>
      </c>
      <c r="Q520" s="19" t="s">
        <v>107</v>
      </c>
      <c r="R520" s="21"/>
      <c r="S520" s="21">
        <f t="shared" si="98"/>
        <v>0</v>
      </c>
      <c r="T520" s="23">
        <f t="shared" si="99"/>
        <v>0</v>
      </c>
      <c r="U520" s="19" t="s">
        <v>63</v>
      </c>
      <c r="V520" s="20">
        <v>9</v>
      </c>
      <c r="W520" s="21">
        <v>0</v>
      </c>
      <c r="X520" s="21">
        <v>0</v>
      </c>
      <c r="Y520" s="21">
        <v>0</v>
      </c>
      <c r="Z520" s="21">
        <v>0</v>
      </c>
      <c r="AA520" s="21">
        <v>0</v>
      </c>
      <c r="AB520" s="21">
        <f t="shared" si="100"/>
        <v>0</v>
      </c>
      <c r="AC520" s="21">
        <f t="shared" si="101"/>
        <v>0</v>
      </c>
      <c r="AD520" s="21">
        <f t="shared" si="102"/>
        <v>6.4092715231788082</v>
      </c>
      <c r="AE520" s="21">
        <f t="shared" si="103"/>
        <v>6.9583415597235954</v>
      </c>
      <c r="AF520" s="21">
        <f t="shared" si="104"/>
        <v>8.0634066587395932</v>
      </c>
      <c r="AG520" s="23">
        <f t="shared" si="105"/>
        <v>-100</v>
      </c>
      <c r="AH520" s="23">
        <f t="shared" si="106"/>
        <v>-100</v>
      </c>
      <c r="AI520" s="23">
        <f t="shared" si="107"/>
        <v>-100</v>
      </c>
      <c r="AJ520" s="20">
        <v>12</v>
      </c>
      <c r="AK520" s="19"/>
      <c r="AL520" s="20"/>
      <c r="AM520" s="19" t="s">
        <v>213</v>
      </c>
      <c r="AN520" s="19"/>
      <c r="AO520" s="21">
        <v>128</v>
      </c>
      <c r="AP520" s="20">
        <v>0</v>
      </c>
      <c r="AQ520" s="20">
        <v>0</v>
      </c>
      <c r="AR520" s="20">
        <v>0</v>
      </c>
      <c r="AS520" s="20">
        <v>0</v>
      </c>
      <c r="AT520" s="20">
        <v>0</v>
      </c>
      <c r="AU520" s="19" t="s">
        <v>81</v>
      </c>
      <c r="AV520" s="21">
        <v>0</v>
      </c>
      <c r="AW520" s="19"/>
      <c r="AX520" s="19" t="s">
        <v>63</v>
      </c>
      <c r="AY520" s="19"/>
      <c r="AZ520" s="19"/>
      <c r="BA520" s="19"/>
      <c r="BB520" s="19"/>
      <c r="BC520" s="19"/>
    </row>
    <row r="521" spans="1:55" x14ac:dyDescent="0.2">
      <c r="A521" s="14" t="s">
        <v>1252</v>
      </c>
      <c r="B521" s="15">
        <v>5</v>
      </c>
      <c r="C521" s="14" t="s">
        <v>1301</v>
      </c>
      <c r="D521" s="15">
        <v>2</v>
      </c>
      <c r="E521" s="14" t="s">
        <v>102</v>
      </c>
      <c r="F521" s="14" t="s">
        <v>768</v>
      </c>
      <c r="G521" s="14" t="s">
        <v>884</v>
      </c>
      <c r="H521" s="14" t="s">
        <v>76</v>
      </c>
      <c r="I521" s="14" t="s">
        <v>89</v>
      </c>
      <c r="J521" s="16">
        <v>30</v>
      </c>
      <c r="K521" s="17">
        <v>400</v>
      </c>
      <c r="L521" s="16">
        <f t="shared" si="96"/>
        <v>3.225806451612903</v>
      </c>
      <c r="M521" s="16">
        <v>0</v>
      </c>
      <c r="N521" s="17">
        <v>-400</v>
      </c>
      <c r="O521" s="17">
        <v>0</v>
      </c>
      <c r="P521" s="18">
        <f t="shared" si="97"/>
        <v>0</v>
      </c>
      <c r="Q521" s="14"/>
      <c r="R521" s="16"/>
      <c r="S521" s="16">
        <f t="shared" si="98"/>
        <v>0</v>
      </c>
      <c r="T521" s="18">
        <f t="shared" si="99"/>
        <v>0</v>
      </c>
      <c r="U521" s="14" t="s">
        <v>63</v>
      </c>
      <c r="V521" s="15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f t="shared" si="100"/>
        <v>0</v>
      </c>
      <c r="AC521" s="16">
        <f t="shared" si="101"/>
        <v>0</v>
      </c>
      <c r="AD521" s="16">
        <f t="shared" si="102"/>
        <v>6.4092715231788082</v>
      </c>
      <c r="AE521" s="16">
        <f t="shared" si="103"/>
        <v>6.9583415597235954</v>
      </c>
      <c r="AF521" s="16">
        <f t="shared" si="104"/>
        <v>8.0634066587395932</v>
      </c>
      <c r="AG521" s="18">
        <f t="shared" si="105"/>
        <v>-100</v>
      </c>
      <c r="AH521" s="18">
        <f t="shared" si="106"/>
        <v>-100</v>
      </c>
      <c r="AI521" s="18">
        <f t="shared" si="107"/>
        <v>-100</v>
      </c>
      <c r="AJ521" s="15">
        <v>12</v>
      </c>
      <c r="AK521" s="14"/>
      <c r="AL521" s="15"/>
      <c r="AM521" s="14" t="s">
        <v>213</v>
      </c>
      <c r="AN521" s="14"/>
      <c r="AO521" s="16">
        <v>128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4"/>
      <c r="AV521" s="16">
        <v>0</v>
      </c>
      <c r="AW521" s="14"/>
      <c r="AX521" s="14" t="s">
        <v>63</v>
      </c>
      <c r="AY521" s="14"/>
      <c r="AZ521" s="14"/>
      <c r="BA521" s="14"/>
      <c r="BB521" s="14"/>
      <c r="BC521" s="14"/>
    </row>
    <row r="522" spans="1:55" x14ac:dyDescent="0.2">
      <c r="A522" s="7" t="s">
        <v>1252</v>
      </c>
      <c r="B522" s="8">
        <v>5</v>
      </c>
      <c r="C522" s="7" t="s">
        <v>1302</v>
      </c>
      <c r="D522" s="8">
        <v>3</v>
      </c>
      <c r="E522" s="7" t="s">
        <v>889</v>
      </c>
      <c r="F522" s="7" t="s">
        <v>258</v>
      </c>
      <c r="G522" s="7" t="s">
        <v>244</v>
      </c>
      <c r="H522" s="7" t="s">
        <v>406</v>
      </c>
      <c r="I522" s="7" t="s">
        <v>329</v>
      </c>
      <c r="J522" s="9">
        <v>15</v>
      </c>
      <c r="K522" s="10">
        <v>800</v>
      </c>
      <c r="L522" s="9">
        <f t="shared" si="96"/>
        <v>6.25</v>
      </c>
      <c r="M522" s="9">
        <v>8.66</v>
      </c>
      <c r="N522" s="10">
        <v>100</v>
      </c>
      <c r="O522" s="10">
        <v>900</v>
      </c>
      <c r="P522" s="11">
        <f t="shared" si="97"/>
        <v>-11.111111111111111</v>
      </c>
      <c r="Q522" s="7" t="s">
        <v>454</v>
      </c>
      <c r="R522" s="9"/>
      <c r="S522" s="9">
        <f t="shared" si="98"/>
        <v>0</v>
      </c>
      <c r="T522" s="11">
        <f t="shared" si="99"/>
        <v>0</v>
      </c>
      <c r="U522" s="7" t="s">
        <v>63</v>
      </c>
      <c r="V522" s="8">
        <v>11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f t="shared" si="100"/>
        <v>0</v>
      </c>
      <c r="AC522" s="9">
        <f t="shared" si="101"/>
        <v>0</v>
      </c>
      <c r="AD522" s="9">
        <f t="shared" si="102"/>
        <v>6.4092715231788082</v>
      </c>
      <c r="AE522" s="9">
        <f t="shared" si="103"/>
        <v>6.9583415597235954</v>
      </c>
      <c r="AF522" s="9">
        <f t="shared" si="104"/>
        <v>8.0634066587395932</v>
      </c>
      <c r="AG522" s="11">
        <f t="shared" si="105"/>
        <v>-100</v>
      </c>
      <c r="AH522" s="11">
        <f t="shared" si="106"/>
        <v>-100</v>
      </c>
      <c r="AI522" s="11">
        <f t="shared" si="107"/>
        <v>-100</v>
      </c>
      <c r="AJ522" s="8">
        <v>12</v>
      </c>
      <c r="AK522" s="7"/>
      <c r="AL522" s="8"/>
      <c r="AM522" s="7" t="s">
        <v>213</v>
      </c>
      <c r="AN522" s="7"/>
      <c r="AO522" s="9">
        <v>128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7" t="s">
        <v>81</v>
      </c>
      <c r="AV522" s="9">
        <v>0</v>
      </c>
      <c r="AW522" s="7"/>
      <c r="AX522" s="7" t="s">
        <v>63</v>
      </c>
      <c r="AY522" s="7"/>
      <c r="AZ522" s="7"/>
      <c r="BA522" s="7"/>
      <c r="BB522" s="7"/>
      <c r="BC522" s="7"/>
    </row>
    <row r="523" spans="1:55" x14ac:dyDescent="0.2">
      <c r="A523" s="7" t="s">
        <v>1252</v>
      </c>
      <c r="B523" s="8">
        <v>5</v>
      </c>
      <c r="C523" s="7" t="s">
        <v>1303</v>
      </c>
      <c r="D523" s="8">
        <v>4</v>
      </c>
      <c r="E523" s="7" t="s">
        <v>198</v>
      </c>
      <c r="F523" s="7" t="s">
        <v>1295</v>
      </c>
      <c r="G523" s="7" t="s">
        <v>993</v>
      </c>
      <c r="H523" s="7" t="s">
        <v>279</v>
      </c>
      <c r="I523" s="7" t="s">
        <v>329</v>
      </c>
      <c r="J523" s="9">
        <v>15</v>
      </c>
      <c r="K523" s="10">
        <v>800</v>
      </c>
      <c r="L523" s="9">
        <f t="shared" si="96"/>
        <v>6.25</v>
      </c>
      <c r="M523" s="9">
        <v>8.66</v>
      </c>
      <c r="N523" s="10">
        <v>100</v>
      </c>
      <c r="O523" s="10">
        <v>900</v>
      </c>
      <c r="P523" s="11">
        <f t="shared" si="97"/>
        <v>-11.111111111111111</v>
      </c>
      <c r="Q523" s="7" t="s">
        <v>454</v>
      </c>
      <c r="R523" s="9"/>
      <c r="S523" s="9">
        <f t="shared" si="98"/>
        <v>0</v>
      </c>
      <c r="T523" s="11">
        <f t="shared" si="99"/>
        <v>0</v>
      </c>
      <c r="U523" s="7" t="s">
        <v>63</v>
      </c>
      <c r="V523" s="8">
        <v>4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f t="shared" si="100"/>
        <v>0</v>
      </c>
      <c r="AC523" s="9">
        <f t="shared" si="101"/>
        <v>0</v>
      </c>
      <c r="AD523" s="9">
        <f t="shared" si="102"/>
        <v>6.4092715231788082</v>
      </c>
      <c r="AE523" s="9">
        <f t="shared" si="103"/>
        <v>6.9583415597235954</v>
      </c>
      <c r="AF523" s="9">
        <f t="shared" si="104"/>
        <v>8.0634066587395932</v>
      </c>
      <c r="AG523" s="11">
        <f t="shared" si="105"/>
        <v>-100</v>
      </c>
      <c r="AH523" s="11">
        <f t="shared" si="106"/>
        <v>-100</v>
      </c>
      <c r="AI523" s="11">
        <f t="shared" si="107"/>
        <v>-100</v>
      </c>
      <c r="AJ523" s="8">
        <v>12</v>
      </c>
      <c r="AK523" s="7"/>
      <c r="AL523" s="8"/>
      <c r="AM523" s="7" t="s">
        <v>213</v>
      </c>
      <c r="AN523" s="7"/>
      <c r="AO523" s="9">
        <v>128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7" t="s">
        <v>81</v>
      </c>
      <c r="AV523" s="9">
        <v>0</v>
      </c>
      <c r="AW523" s="7"/>
      <c r="AX523" s="7" t="s">
        <v>63</v>
      </c>
      <c r="AY523" s="7"/>
      <c r="AZ523" s="7"/>
      <c r="BA523" s="7"/>
      <c r="BB523" s="7"/>
      <c r="BC523" s="7"/>
    </row>
    <row r="524" spans="1:55" x14ac:dyDescent="0.2">
      <c r="A524" s="7" t="s">
        <v>1252</v>
      </c>
      <c r="B524" s="8">
        <v>5</v>
      </c>
      <c r="C524" s="7" t="s">
        <v>1304</v>
      </c>
      <c r="D524" s="8">
        <v>5</v>
      </c>
      <c r="E524" s="7" t="s">
        <v>124</v>
      </c>
      <c r="F524" s="7" t="s">
        <v>337</v>
      </c>
      <c r="G524" s="7" t="s">
        <v>238</v>
      </c>
      <c r="H524" s="7" t="s">
        <v>891</v>
      </c>
      <c r="I524" s="7" t="s">
        <v>79</v>
      </c>
      <c r="J524" s="9">
        <v>2.5</v>
      </c>
      <c r="K524" s="10">
        <v>1700</v>
      </c>
      <c r="L524" s="9">
        <f t="shared" si="96"/>
        <v>28.571428571428569</v>
      </c>
      <c r="M524" s="9">
        <v>39.590000000000003</v>
      </c>
      <c r="N524" s="10">
        <v>500</v>
      </c>
      <c r="O524" s="10">
        <v>2200</v>
      </c>
      <c r="P524" s="11">
        <f t="shared" si="97"/>
        <v>-22.727272727272727</v>
      </c>
      <c r="Q524" s="7" t="s">
        <v>99</v>
      </c>
      <c r="R524" s="9"/>
      <c r="S524" s="9">
        <f t="shared" si="98"/>
        <v>0</v>
      </c>
      <c r="T524" s="11">
        <f t="shared" si="99"/>
        <v>0</v>
      </c>
      <c r="U524" s="7" t="s">
        <v>63</v>
      </c>
      <c r="V524" s="8">
        <v>2</v>
      </c>
      <c r="W524" s="9">
        <v>0</v>
      </c>
      <c r="X524" s="9">
        <v>608</v>
      </c>
      <c r="Y524" s="9">
        <v>412</v>
      </c>
      <c r="Z524" s="9">
        <v>1020</v>
      </c>
      <c r="AA524" s="9">
        <v>25.2</v>
      </c>
      <c r="AB524" s="9">
        <f t="shared" si="100"/>
        <v>19.472727272727273</v>
      </c>
      <c r="AC524" s="9">
        <f t="shared" si="101"/>
        <v>11.454545454545453</v>
      </c>
      <c r="AD524" s="9">
        <f t="shared" si="102"/>
        <v>6.4092715231788082</v>
      </c>
      <c r="AE524" s="9">
        <f t="shared" si="103"/>
        <v>6.9583415597235954</v>
      </c>
      <c r="AF524" s="9">
        <f t="shared" si="104"/>
        <v>8.0634066587395932</v>
      </c>
      <c r="AG524" s="11">
        <f t="shared" si="105"/>
        <v>78.71836780702246</v>
      </c>
      <c r="AH524" s="11">
        <f t="shared" si="106"/>
        <v>64.61602748630321</v>
      </c>
      <c r="AI524" s="11">
        <f t="shared" si="107"/>
        <v>42.055906880627738</v>
      </c>
      <c r="AJ524" s="8">
        <v>12</v>
      </c>
      <c r="AK524" s="7"/>
      <c r="AL524" s="8"/>
      <c r="AM524" s="7" t="s">
        <v>213</v>
      </c>
      <c r="AN524" s="7"/>
      <c r="AO524" s="9">
        <v>128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7" t="s">
        <v>81</v>
      </c>
      <c r="AV524" s="9">
        <v>0</v>
      </c>
      <c r="AW524" s="7"/>
      <c r="AX524" s="7" t="s">
        <v>63</v>
      </c>
      <c r="AY524" s="7"/>
      <c r="AZ524" s="7"/>
      <c r="BA524" s="7"/>
      <c r="BB524" s="7"/>
      <c r="BC524" s="7"/>
    </row>
    <row r="525" spans="1:55" x14ac:dyDescent="0.2">
      <c r="A525" s="7" t="s">
        <v>1252</v>
      </c>
      <c r="B525" s="8">
        <v>5</v>
      </c>
      <c r="C525" s="7" t="s">
        <v>1305</v>
      </c>
      <c r="D525" s="8">
        <v>6</v>
      </c>
      <c r="E525" s="7" t="s">
        <v>771</v>
      </c>
      <c r="F525" s="7" t="s">
        <v>693</v>
      </c>
      <c r="G525" s="7" t="s">
        <v>905</v>
      </c>
      <c r="H525" s="7" t="s">
        <v>189</v>
      </c>
      <c r="I525" s="7" t="s">
        <v>207</v>
      </c>
      <c r="J525" s="9">
        <v>20</v>
      </c>
      <c r="K525" s="10">
        <v>700</v>
      </c>
      <c r="L525" s="9">
        <f t="shared" si="96"/>
        <v>4.7619047619047619</v>
      </c>
      <c r="M525" s="9">
        <v>6.6</v>
      </c>
      <c r="N525" s="10">
        <v>100</v>
      </c>
      <c r="O525" s="10">
        <v>800</v>
      </c>
      <c r="P525" s="11">
        <f t="shared" si="97"/>
        <v>-12.5</v>
      </c>
      <c r="Q525" s="7" t="s">
        <v>370</v>
      </c>
      <c r="R525" s="9"/>
      <c r="S525" s="9">
        <f t="shared" si="98"/>
        <v>0</v>
      </c>
      <c r="T525" s="11">
        <f t="shared" si="99"/>
        <v>0</v>
      </c>
      <c r="U525" s="7" t="s">
        <v>63</v>
      </c>
      <c r="V525" s="8">
        <v>6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f t="shared" si="100"/>
        <v>0</v>
      </c>
      <c r="AC525" s="9">
        <f t="shared" si="101"/>
        <v>0</v>
      </c>
      <c r="AD525" s="9">
        <f t="shared" si="102"/>
        <v>6.4092715231788082</v>
      </c>
      <c r="AE525" s="9">
        <f t="shared" si="103"/>
        <v>6.9583415597235954</v>
      </c>
      <c r="AF525" s="9">
        <f t="shared" si="104"/>
        <v>8.0634066587395932</v>
      </c>
      <c r="AG525" s="11">
        <f t="shared" si="105"/>
        <v>-100</v>
      </c>
      <c r="AH525" s="11">
        <f t="shared" si="106"/>
        <v>-100</v>
      </c>
      <c r="AI525" s="11">
        <f t="shared" si="107"/>
        <v>-100</v>
      </c>
      <c r="AJ525" s="8">
        <v>12</v>
      </c>
      <c r="AK525" s="7"/>
      <c r="AL525" s="8"/>
      <c r="AM525" s="7" t="s">
        <v>213</v>
      </c>
      <c r="AN525" s="7"/>
      <c r="AO525" s="9">
        <v>128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7" t="s">
        <v>81</v>
      </c>
      <c r="AV525" s="9">
        <v>0</v>
      </c>
      <c r="AW525" s="7"/>
      <c r="AX525" s="7" t="s">
        <v>63</v>
      </c>
      <c r="AY525" s="7"/>
      <c r="AZ525" s="7"/>
      <c r="BA525" s="7"/>
      <c r="BB525" s="7"/>
      <c r="BC525" s="7"/>
    </row>
    <row r="526" spans="1:55" x14ac:dyDescent="0.2">
      <c r="A526" s="7" t="s">
        <v>1252</v>
      </c>
      <c r="B526" s="8">
        <v>5</v>
      </c>
      <c r="C526" s="7" t="s">
        <v>1306</v>
      </c>
      <c r="D526" s="8">
        <v>7</v>
      </c>
      <c r="E526" s="7" t="s">
        <v>111</v>
      </c>
      <c r="F526" s="7" t="s">
        <v>418</v>
      </c>
      <c r="G526" s="7" t="s">
        <v>324</v>
      </c>
      <c r="H526" s="7" t="s">
        <v>150</v>
      </c>
      <c r="I526" s="7" t="s">
        <v>106</v>
      </c>
      <c r="J526" s="9">
        <v>10</v>
      </c>
      <c r="K526" s="10">
        <v>900</v>
      </c>
      <c r="L526" s="9">
        <f t="shared" si="96"/>
        <v>9.0909090909090917</v>
      </c>
      <c r="M526" s="9">
        <v>12.6</v>
      </c>
      <c r="N526" s="10">
        <v>300</v>
      </c>
      <c r="O526" s="10">
        <v>1200</v>
      </c>
      <c r="P526" s="11">
        <f t="shared" si="97"/>
        <v>-25</v>
      </c>
      <c r="Q526" s="7" t="s">
        <v>375</v>
      </c>
      <c r="R526" s="9"/>
      <c r="S526" s="9">
        <f t="shared" si="98"/>
        <v>0</v>
      </c>
      <c r="T526" s="11">
        <f t="shared" si="99"/>
        <v>0</v>
      </c>
      <c r="U526" s="7" t="s">
        <v>63</v>
      </c>
      <c r="V526" s="8">
        <v>7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f t="shared" si="100"/>
        <v>0</v>
      </c>
      <c r="AC526" s="9">
        <f t="shared" si="101"/>
        <v>0</v>
      </c>
      <c r="AD526" s="9">
        <f t="shared" si="102"/>
        <v>6.4092715231788082</v>
      </c>
      <c r="AE526" s="9">
        <f t="shared" si="103"/>
        <v>6.9583415597235954</v>
      </c>
      <c r="AF526" s="9">
        <f t="shared" si="104"/>
        <v>8.0634066587395932</v>
      </c>
      <c r="AG526" s="11">
        <f t="shared" si="105"/>
        <v>-100</v>
      </c>
      <c r="AH526" s="11">
        <f t="shared" si="106"/>
        <v>-100</v>
      </c>
      <c r="AI526" s="11">
        <f t="shared" si="107"/>
        <v>-100</v>
      </c>
      <c r="AJ526" s="8">
        <v>12</v>
      </c>
      <c r="AK526" s="7"/>
      <c r="AL526" s="8"/>
      <c r="AM526" s="7" t="s">
        <v>213</v>
      </c>
      <c r="AN526" s="7"/>
      <c r="AO526" s="9">
        <v>128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7" t="s">
        <v>81</v>
      </c>
      <c r="AV526" s="9">
        <v>0</v>
      </c>
      <c r="AW526" s="7"/>
      <c r="AX526" s="7" t="s">
        <v>63</v>
      </c>
      <c r="AY526" s="7"/>
      <c r="AZ526" s="7"/>
      <c r="BA526" s="7"/>
      <c r="BB526" s="7"/>
      <c r="BC526" s="7"/>
    </row>
    <row r="527" spans="1:55" x14ac:dyDescent="0.2">
      <c r="A527" s="14" t="s">
        <v>1252</v>
      </c>
      <c r="B527" s="15">
        <v>5</v>
      </c>
      <c r="C527" s="14" t="s">
        <v>1307</v>
      </c>
      <c r="D527" s="15">
        <v>8</v>
      </c>
      <c r="E527" s="14" t="s">
        <v>296</v>
      </c>
      <c r="F527" s="14" t="s">
        <v>601</v>
      </c>
      <c r="G527" s="14" t="s">
        <v>1308</v>
      </c>
      <c r="H527" s="14" t="s">
        <v>1309</v>
      </c>
      <c r="I527" s="14" t="s">
        <v>207</v>
      </c>
      <c r="J527" s="16">
        <v>20</v>
      </c>
      <c r="K527" s="17">
        <v>700</v>
      </c>
      <c r="L527" s="16">
        <f t="shared" si="96"/>
        <v>4.7619047619047619</v>
      </c>
      <c r="M527" s="16">
        <v>0</v>
      </c>
      <c r="N527" s="17">
        <v>-700</v>
      </c>
      <c r="O527" s="17">
        <v>0</v>
      </c>
      <c r="P527" s="18">
        <f t="shared" si="97"/>
        <v>0</v>
      </c>
      <c r="Q527" s="14"/>
      <c r="R527" s="16"/>
      <c r="S527" s="16">
        <f t="shared" si="98"/>
        <v>0</v>
      </c>
      <c r="T527" s="18">
        <f t="shared" si="99"/>
        <v>0</v>
      </c>
      <c r="U527" s="14" t="s">
        <v>63</v>
      </c>
      <c r="V527" s="15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f t="shared" si="100"/>
        <v>0</v>
      </c>
      <c r="AC527" s="16">
        <f t="shared" si="101"/>
        <v>0</v>
      </c>
      <c r="AD527" s="16">
        <f t="shared" si="102"/>
        <v>6.4092715231788082</v>
      </c>
      <c r="AE527" s="16">
        <f t="shared" si="103"/>
        <v>6.9583415597235954</v>
      </c>
      <c r="AF527" s="16">
        <f t="shared" si="104"/>
        <v>8.0634066587395932</v>
      </c>
      <c r="AG527" s="18">
        <f t="shared" si="105"/>
        <v>-100</v>
      </c>
      <c r="AH527" s="18">
        <f t="shared" si="106"/>
        <v>-100</v>
      </c>
      <c r="AI527" s="18">
        <f t="shared" si="107"/>
        <v>-100</v>
      </c>
      <c r="AJ527" s="15">
        <v>12</v>
      </c>
      <c r="AK527" s="14"/>
      <c r="AL527" s="15"/>
      <c r="AM527" s="14" t="s">
        <v>213</v>
      </c>
      <c r="AN527" s="14"/>
      <c r="AO527" s="16">
        <v>128</v>
      </c>
      <c r="AP527" s="15">
        <v>0</v>
      </c>
      <c r="AQ527" s="15">
        <v>0</v>
      </c>
      <c r="AR527" s="15">
        <v>0</v>
      </c>
      <c r="AS527" s="15">
        <v>0</v>
      </c>
      <c r="AT527" s="15">
        <v>0</v>
      </c>
      <c r="AU527" s="14"/>
      <c r="AV527" s="16">
        <v>0</v>
      </c>
      <c r="AW527" s="14"/>
      <c r="AX527" s="14" t="s">
        <v>63</v>
      </c>
      <c r="AY527" s="14"/>
      <c r="AZ527" s="14"/>
      <c r="BA527" s="14"/>
      <c r="BB527" s="14"/>
      <c r="BC527" s="14"/>
    </row>
    <row r="528" spans="1:55" x14ac:dyDescent="0.2">
      <c r="A528" s="7" t="s">
        <v>1252</v>
      </c>
      <c r="B528" s="8">
        <v>5</v>
      </c>
      <c r="C528" s="7" t="s">
        <v>1310</v>
      </c>
      <c r="D528" s="8">
        <v>9</v>
      </c>
      <c r="E528" s="7" t="s">
        <v>94</v>
      </c>
      <c r="F528" s="7" t="s">
        <v>262</v>
      </c>
      <c r="G528" s="7" t="s">
        <v>993</v>
      </c>
      <c r="H528" s="7" t="s">
        <v>774</v>
      </c>
      <c r="I528" s="7" t="s">
        <v>107</v>
      </c>
      <c r="J528" s="9">
        <v>8</v>
      </c>
      <c r="K528" s="10">
        <v>1000</v>
      </c>
      <c r="L528" s="9">
        <f t="shared" si="96"/>
        <v>11.111111111111111</v>
      </c>
      <c r="M528" s="9">
        <v>15.4</v>
      </c>
      <c r="N528" s="10">
        <v>300</v>
      </c>
      <c r="O528" s="10">
        <v>1300</v>
      </c>
      <c r="P528" s="11">
        <f t="shared" si="97"/>
        <v>-23.076923076923077</v>
      </c>
      <c r="Q528" s="7" t="s">
        <v>62</v>
      </c>
      <c r="R528" s="9"/>
      <c r="S528" s="9">
        <f t="shared" si="98"/>
        <v>0</v>
      </c>
      <c r="T528" s="11">
        <f t="shared" si="99"/>
        <v>0</v>
      </c>
      <c r="U528" s="7" t="s">
        <v>63</v>
      </c>
      <c r="V528" s="8">
        <v>3</v>
      </c>
      <c r="W528" s="9">
        <v>0</v>
      </c>
      <c r="X528" s="9">
        <v>0</v>
      </c>
      <c r="Y528" s="9">
        <v>492</v>
      </c>
      <c r="Z528" s="9">
        <v>492</v>
      </c>
      <c r="AA528" s="9">
        <v>9.92</v>
      </c>
      <c r="AB528" s="9">
        <f t="shared" si="100"/>
        <v>7.6307692307692312</v>
      </c>
      <c r="AC528" s="9">
        <f t="shared" si="101"/>
        <v>7.6307692307692312</v>
      </c>
      <c r="AD528" s="9">
        <f t="shared" si="102"/>
        <v>6.4092715231788082</v>
      </c>
      <c r="AE528" s="9">
        <f t="shared" si="103"/>
        <v>6.9583415597235954</v>
      </c>
      <c r="AF528" s="9">
        <f t="shared" si="104"/>
        <v>8.0634066587395932</v>
      </c>
      <c r="AG528" s="11">
        <f t="shared" si="105"/>
        <v>19.058292399891904</v>
      </c>
      <c r="AH528" s="11">
        <f t="shared" si="106"/>
        <v>9.6636197759792992</v>
      </c>
      <c r="AI528" s="11">
        <f t="shared" si="107"/>
        <v>-5.3654422538821622</v>
      </c>
      <c r="AJ528" s="8">
        <v>12</v>
      </c>
      <c r="AK528" s="7"/>
      <c r="AL528" s="8"/>
      <c r="AM528" s="7" t="s">
        <v>213</v>
      </c>
      <c r="AN528" s="7"/>
      <c r="AO528" s="9">
        <v>128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7" t="s">
        <v>81</v>
      </c>
      <c r="AV528" s="9">
        <v>0</v>
      </c>
      <c r="AW528" s="7"/>
      <c r="AX528" s="7" t="s">
        <v>63</v>
      </c>
      <c r="AY528" s="7"/>
      <c r="AZ528" s="7"/>
      <c r="BA528" s="7"/>
      <c r="BB528" s="7"/>
      <c r="BC528" s="7"/>
    </row>
    <row r="529" spans="1:55" x14ac:dyDescent="0.2">
      <c r="A529" s="7" t="s">
        <v>1252</v>
      </c>
      <c r="B529" s="8">
        <v>5</v>
      </c>
      <c r="C529" s="7" t="s">
        <v>1311</v>
      </c>
      <c r="D529" s="8">
        <v>10</v>
      </c>
      <c r="E529" s="7" t="s">
        <v>57</v>
      </c>
      <c r="F529" s="7" t="s">
        <v>641</v>
      </c>
      <c r="G529" s="7" t="s">
        <v>293</v>
      </c>
      <c r="H529" s="7" t="s">
        <v>1015</v>
      </c>
      <c r="I529" s="7" t="s">
        <v>78</v>
      </c>
      <c r="J529" s="9">
        <v>3</v>
      </c>
      <c r="K529" s="10">
        <v>1600</v>
      </c>
      <c r="L529" s="9">
        <f t="shared" si="96"/>
        <v>25</v>
      </c>
      <c r="M529" s="9">
        <v>34.65</v>
      </c>
      <c r="N529" s="10">
        <v>400</v>
      </c>
      <c r="O529" s="10">
        <v>2000</v>
      </c>
      <c r="P529" s="11">
        <f t="shared" si="97"/>
        <v>-20</v>
      </c>
      <c r="Q529" s="7" t="s">
        <v>145</v>
      </c>
      <c r="R529" s="9"/>
      <c r="S529" s="9">
        <f t="shared" si="98"/>
        <v>0</v>
      </c>
      <c r="T529" s="11">
        <f t="shared" si="99"/>
        <v>0</v>
      </c>
      <c r="U529" s="7" t="s">
        <v>63</v>
      </c>
      <c r="V529" s="8">
        <v>12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f t="shared" si="100"/>
        <v>0</v>
      </c>
      <c r="AC529" s="9">
        <f t="shared" si="101"/>
        <v>0</v>
      </c>
      <c r="AD529" s="9">
        <f t="shared" si="102"/>
        <v>6.4092715231788082</v>
      </c>
      <c r="AE529" s="9">
        <f t="shared" si="103"/>
        <v>6.9583415597235954</v>
      </c>
      <c r="AF529" s="9">
        <f t="shared" si="104"/>
        <v>8.0634066587395932</v>
      </c>
      <c r="AG529" s="11">
        <f t="shared" si="105"/>
        <v>-100</v>
      </c>
      <c r="AH529" s="11">
        <f t="shared" si="106"/>
        <v>-100</v>
      </c>
      <c r="AI529" s="11">
        <f t="shared" si="107"/>
        <v>-100</v>
      </c>
      <c r="AJ529" s="8">
        <v>12</v>
      </c>
      <c r="AK529" s="7"/>
      <c r="AL529" s="8"/>
      <c r="AM529" s="7" t="s">
        <v>213</v>
      </c>
      <c r="AN529" s="7"/>
      <c r="AO529" s="9">
        <v>128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7" t="s">
        <v>81</v>
      </c>
      <c r="AV529" s="9">
        <v>0</v>
      </c>
      <c r="AW529" s="7"/>
      <c r="AX529" s="7" t="s">
        <v>63</v>
      </c>
      <c r="AY529" s="7"/>
      <c r="AZ529" s="7"/>
      <c r="BA529" s="7"/>
      <c r="BB529" s="7"/>
      <c r="BC529" s="7"/>
    </row>
    <row r="530" spans="1:55" x14ac:dyDescent="0.2">
      <c r="A530" s="7" t="s">
        <v>1252</v>
      </c>
      <c r="B530" s="8">
        <v>5</v>
      </c>
      <c r="C530" s="7" t="s">
        <v>1312</v>
      </c>
      <c r="D530" s="8">
        <v>11</v>
      </c>
      <c r="E530" s="7" t="s">
        <v>1313</v>
      </c>
      <c r="F530" s="7" t="s">
        <v>377</v>
      </c>
      <c r="G530" s="7" t="s">
        <v>274</v>
      </c>
      <c r="H530" s="7" t="s">
        <v>1314</v>
      </c>
      <c r="I530" s="7" t="s">
        <v>89</v>
      </c>
      <c r="J530" s="9">
        <v>30</v>
      </c>
      <c r="K530" s="10">
        <v>400</v>
      </c>
      <c r="L530" s="9">
        <f t="shared" si="96"/>
        <v>3.225806451612903</v>
      </c>
      <c r="M530" s="9">
        <v>4.47</v>
      </c>
      <c r="N530" s="10">
        <v>200</v>
      </c>
      <c r="O530" s="10">
        <v>600</v>
      </c>
      <c r="P530" s="11">
        <f t="shared" si="97"/>
        <v>-33.333333333333329</v>
      </c>
      <c r="Q530" s="7" t="s">
        <v>1315</v>
      </c>
      <c r="R530" s="9"/>
      <c r="S530" s="9">
        <f t="shared" si="98"/>
        <v>0</v>
      </c>
      <c r="T530" s="11">
        <f t="shared" si="99"/>
        <v>0</v>
      </c>
      <c r="U530" s="7" t="s">
        <v>63</v>
      </c>
      <c r="V530" s="8">
        <v>10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f t="shared" si="100"/>
        <v>0</v>
      </c>
      <c r="AC530" s="9">
        <f t="shared" si="101"/>
        <v>0</v>
      </c>
      <c r="AD530" s="9">
        <f t="shared" si="102"/>
        <v>6.4092715231788082</v>
      </c>
      <c r="AE530" s="9">
        <f t="shared" si="103"/>
        <v>6.9583415597235954</v>
      </c>
      <c r="AF530" s="9">
        <f t="shared" si="104"/>
        <v>8.0634066587395932</v>
      </c>
      <c r="AG530" s="11">
        <f t="shared" si="105"/>
        <v>-100</v>
      </c>
      <c r="AH530" s="11">
        <f t="shared" si="106"/>
        <v>-100</v>
      </c>
      <c r="AI530" s="11">
        <f t="shared" si="107"/>
        <v>-100</v>
      </c>
      <c r="AJ530" s="8">
        <v>12</v>
      </c>
      <c r="AK530" s="7"/>
      <c r="AL530" s="8"/>
      <c r="AM530" s="7" t="s">
        <v>213</v>
      </c>
      <c r="AN530" s="7"/>
      <c r="AO530" s="9">
        <v>128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7" t="s">
        <v>81</v>
      </c>
      <c r="AV530" s="9">
        <v>0</v>
      </c>
      <c r="AW530" s="7"/>
      <c r="AX530" s="7" t="s">
        <v>63</v>
      </c>
      <c r="AY530" s="7"/>
      <c r="AZ530" s="7"/>
      <c r="BA530" s="7"/>
      <c r="BB530" s="7"/>
      <c r="BC530" s="7"/>
    </row>
    <row r="531" spans="1:55" x14ac:dyDescent="0.2">
      <c r="A531" s="7" t="s">
        <v>1252</v>
      </c>
      <c r="B531" s="8">
        <v>5</v>
      </c>
      <c r="C531" s="7" t="s">
        <v>1316</v>
      </c>
      <c r="D531" s="8">
        <v>12</v>
      </c>
      <c r="E531" s="7" t="s">
        <v>193</v>
      </c>
      <c r="F531" s="7" t="s">
        <v>277</v>
      </c>
      <c r="G531" s="7" t="s">
        <v>309</v>
      </c>
      <c r="H531" s="7" t="s">
        <v>178</v>
      </c>
      <c r="I531" s="7" t="s">
        <v>156</v>
      </c>
      <c r="J531" s="9">
        <v>4.5</v>
      </c>
      <c r="K531" s="10">
        <v>1300</v>
      </c>
      <c r="L531" s="9">
        <f t="shared" si="96"/>
        <v>18.181818181818183</v>
      </c>
      <c r="M531" s="9">
        <v>25.2</v>
      </c>
      <c r="N531" s="10">
        <v>400</v>
      </c>
      <c r="O531" s="10">
        <v>1700</v>
      </c>
      <c r="P531" s="11">
        <f t="shared" si="97"/>
        <v>-23.52941176470588</v>
      </c>
      <c r="Q531" s="7" t="s">
        <v>78</v>
      </c>
      <c r="R531" s="9"/>
      <c r="S531" s="9">
        <f t="shared" si="98"/>
        <v>0</v>
      </c>
      <c r="T531" s="11">
        <f t="shared" si="99"/>
        <v>0</v>
      </c>
      <c r="U531" s="7" t="s">
        <v>63</v>
      </c>
      <c r="V531" s="8">
        <v>1</v>
      </c>
      <c r="W531" s="9">
        <v>2070</v>
      </c>
      <c r="X531" s="9">
        <v>940</v>
      </c>
      <c r="Y531" s="9">
        <v>656</v>
      </c>
      <c r="Z531" s="9">
        <v>3666</v>
      </c>
      <c r="AA531" s="9">
        <v>61.66</v>
      </c>
      <c r="AB531" s="9">
        <f t="shared" si="100"/>
        <v>47.151764705882357</v>
      </c>
      <c r="AC531" s="9">
        <f t="shared" si="101"/>
        <v>36.27058823529412</v>
      </c>
      <c r="AD531" s="9">
        <f t="shared" si="102"/>
        <v>6.4092715231788082</v>
      </c>
      <c r="AE531" s="9">
        <f t="shared" si="103"/>
        <v>6.9583415597235954</v>
      </c>
      <c r="AF531" s="9">
        <f t="shared" si="104"/>
        <v>8.0634066587395932</v>
      </c>
      <c r="AG531" s="11">
        <f t="shared" si="105"/>
        <v>465.90812394393595</v>
      </c>
      <c r="AH531" s="11">
        <f t="shared" si="106"/>
        <v>421.25334641858092</v>
      </c>
      <c r="AI531" s="11">
        <f t="shared" si="107"/>
        <v>349.81717740828475</v>
      </c>
      <c r="AJ531" s="8">
        <v>12</v>
      </c>
      <c r="AK531" s="7"/>
      <c r="AL531" s="8"/>
      <c r="AM531" s="7" t="s">
        <v>213</v>
      </c>
      <c r="AN531" s="7"/>
      <c r="AO531" s="9">
        <v>128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7" t="s">
        <v>81</v>
      </c>
      <c r="AV531" s="9">
        <v>0</v>
      </c>
      <c r="AW531" s="7"/>
      <c r="AX531" s="7" t="s">
        <v>63</v>
      </c>
      <c r="AY531" s="7"/>
      <c r="AZ531" s="7"/>
      <c r="BA531" s="7"/>
      <c r="BB531" s="7"/>
      <c r="BC531" s="7"/>
    </row>
    <row r="532" spans="1:55" x14ac:dyDescent="0.2">
      <c r="A532" s="7" t="s">
        <v>1252</v>
      </c>
      <c r="B532" s="8">
        <v>5</v>
      </c>
      <c r="C532" s="7" t="s">
        <v>1317</v>
      </c>
      <c r="D532" s="8">
        <v>13</v>
      </c>
      <c r="E532" s="7" t="s">
        <v>133</v>
      </c>
      <c r="F532" s="7" t="s">
        <v>571</v>
      </c>
      <c r="G532" s="7" t="s">
        <v>1318</v>
      </c>
      <c r="H532" s="7" t="s">
        <v>634</v>
      </c>
      <c r="I532" s="7" t="s">
        <v>207</v>
      </c>
      <c r="J532" s="9">
        <v>20</v>
      </c>
      <c r="K532" s="10">
        <v>700</v>
      </c>
      <c r="L532" s="9">
        <f t="shared" si="96"/>
        <v>4.7619047619047619</v>
      </c>
      <c r="M532" s="9">
        <v>6.6</v>
      </c>
      <c r="N532" s="10">
        <v>100</v>
      </c>
      <c r="O532" s="10">
        <v>800</v>
      </c>
      <c r="P532" s="11">
        <f t="shared" si="97"/>
        <v>-12.5</v>
      </c>
      <c r="Q532" s="7" t="s">
        <v>370</v>
      </c>
      <c r="R532" s="9"/>
      <c r="S532" s="9">
        <f t="shared" si="98"/>
        <v>0</v>
      </c>
      <c r="T532" s="11">
        <f t="shared" si="99"/>
        <v>0</v>
      </c>
      <c r="U532" s="7" t="s">
        <v>63</v>
      </c>
      <c r="V532" s="8">
        <v>8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f t="shared" si="100"/>
        <v>0</v>
      </c>
      <c r="AC532" s="9">
        <f t="shared" si="101"/>
        <v>0</v>
      </c>
      <c r="AD532" s="9">
        <f t="shared" si="102"/>
        <v>6.4092715231788082</v>
      </c>
      <c r="AE532" s="9">
        <f t="shared" si="103"/>
        <v>6.9583415597235954</v>
      </c>
      <c r="AF532" s="9">
        <f t="shared" si="104"/>
        <v>8.0634066587395932</v>
      </c>
      <c r="AG532" s="11">
        <f t="shared" si="105"/>
        <v>-100</v>
      </c>
      <c r="AH532" s="11">
        <f t="shared" si="106"/>
        <v>-100</v>
      </c>
      <c r="AI532" s="11">
        <f t="shared" si="107"/>
        <v>-100</v>
      </c>
      <c r="AJ532" s="8">
        <v>12</v>
      </c>
      <c r="AK532" s="7"/>
      <c r="AL532" s="8"/>
      <c r="AM532" s="7" t="s">
        <v>213</v>
      </c>
      <c r="AN532" s="7"/>
      <c r="AO532" s="9">
        <v>128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7" t="s">
        <v>81</v>
      </c>
      <c r="AV532" s="9">
        <v>0</v>
      </c>
      <c r="AW532" s="7"/>
      <c r="AX532" s="7" t="s">
        <v>63</v>
      </c>
      <c r="AY532" s="7"/>
      <c r="AZ532" s="7"/>
      <c r="BA532" s="7"/>
      <c r="BB532" s="7"/>
      <c r="BC532" s="7"/>
    </row>
    <row r="533" spans="1:55" x14ac:dyDescent="0.2">
      <c r="A533" s="7" t="s">
        <v>1252</v>
      </c>
      <c r="B533" s="8">
        <v>5</v>
      </c>
      <c r="C533" s="7" t="s">
        <v>1319</v>
      </c>
      <c r="D533" s="8">
        <v>14</v>
      </c>
      <c r="E533" s="7" t="s">
        <v>187</v>
      </c>
      <c r="F533" s="7" t="s">
        <v>258</v>
      </c>
      <c r="G533" s="7" t="s">
        <v>510</v>
      </c>
      <c r="H533" s="7" t="s">
        <v>1320</v>
      </c>
      <c r="I533" s="7" t="s">
        <v>122</v>
      </c>
      <c r="J533" s="9">
        <v>4</v>
      </c>
      <c r="K533" s="10">
        <v>1400</v>
      </c>
      <c r="L533" s="9">
        <f t="shared" si="96"/>
        <v>20</v>
      </c>
      <c r="M533" s="9">
        <v>27.72</v>
      </c>
      <c r="N533" s="10">
        <v>300</v>
      </c>
      <c r="O533" s="10">
        <v>1700</v>
      </c>
      <c r="P533" s="11">
        <f t="shared" si="97"/>
        <v>-17.647058823529413</v>
      </c>
      <c r="Q533" s="7" t="s">
        <v>79</v>
      </c>
      <c r="R533" s="9"/>
      <c r="S533" s="9">
        <f t="shared" si="98"/>
        <v>0</v>
      </c>
      <c r="T533" s="11">
        <f t="shared" si="99"/>
        <v>0</v>
      </c>
      <c r="U533" s="7" t="s">
        <v>63</v>
      </c>
      <c r="V533" s="8">
        <v>5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f t="shared" si="100"/>
        <v>0</v>
      </c>
      <c r="AC533" s="9">
        <f t="shared" si="101"/>
        <v>0</v>
      </c>
      <c r="AD533" s="9">
        <f t="shared" si="102"/>
        <v>6.4092715231788082</v>
      </c>
      <c r="AE533" s="9">
        <f t="shared" si="103"/>
        <v>6.9583415597235954</v>
      </c>
      <c r="AF533" s="9">
        <f t="shared" si="104"/>
        <v>8.0634066587395932</v>
      </c>
      <c r="AG533" s="11">
        <f t="shared" si="105"/>
        <v>-100</v>
      </c>
      <c r="AH533" s="11">
        <f t="shared" si="106"/>
        <v>-100</v>
      </c>
      <c r="AI533" s="11">
        <f t="shared" si="107"/>
        <v>-100</v>
      </c>
      <c r="AJ533" s="8">
        <v>12</v>
      </c>
      <c r="AK533" s="7"/>
      <c r="AL533" s="8"/>
      <c r="AM533" s="7" t="s">
        <v>213</v>
      </c>
      <c r="AN533" s="7"/>
      <c r="AO533" s="9">
        <v>128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7" t="s">
        <v>81</v>
      </c>
      <c r="AV533" s="9">
        <v>0</v>
      </c>
      <c r="AW533" s="7"/>
      <c r="AX533" s="7" t="s">
        <v>63</v>
      </c>
      <c r="AY533" s="7"/>
      <c r="AZ533" s="7"/>
      <c r="BA533" s="7"/>
      <c r="BB533" s="7"/>
      <c r="BC533" s="7"/>
    </row>
    <row r="534" spans="1:55" x14ac:dyDescent="0.2">
      <c r="A534" s="14" t="s">
        <v>1252</v>
      </c>
      <c r="B534" s="15">
        <v>5</v>
      </c>
      <c r="C534" s="14" t="s">
        <v>1321</v>
      </c>
      <c r="D534" s="15">
        <v>15</v>
      </c>
      <c r="E534" s="14" t="s">
        <v>284</v>
      </c>
      <c r="F534" s="14" t="s">
        <v>248</v>
      </c>
      <c r="G534" s="14" t="s">
        <v>354</v>
      </c>
      <c r="H534" s="14" t="s">
        <v>232</v>
      </c>
      <c r="I534" s="14" t="s">
        <v>329</v>
      </c>
      <c r="J534" s="16">
        <v>15</v>
      </c>
      <c r="K534" s="17">
        <v>800</v>
      </c>
      <c r="L534" s="16">
        <f t="shared" si="96"/>
        <v>6.25</v>
      </c>
      <c r="M534" s="16">
        <v>0</v>
      </c>
      <c r="N534" s="17">
        <v>-800</v>
      </c>
      <c r="O534" s="17">
        <v>0</v>
      </c>
      <c r="P534" s="18">
        <f t="shared" si="97"/>
        <v>0</v>
      </c>
      <c r="Q534" s="14"/>
      <c r="R534" s="16"/>
      <c r="S534" s="16">
        <f t="shared" si="98"/>
        <v>0</v>
      </c>
      <c r="T534" s="18">
        <f t="shared" si="99"/>
        <v>0</v>
      </c>
      <c r="U534" s="14" t="s">
        <v>63</v>
      </c>
      <c r="V534" s="15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f t="shared" si="100"/>
        <v>0</v>
      </c>
      <c r="AC534" s="16">
        <f t="shared" si="101"/>
        <v>0</v>
      </c>
      <c r="AD534" s="16">
        <f t="shared" si="102"/>
        <v>6.4092715231788082</v>
      </c>
      <c r="AE534" s="16">
        <f t="shared" si="103"/>
        <v>6.9583415597235954</v>
      </c>
      <c r="AF534" s="16">
        <f t="shared" si="104"/>
        <v>8.0634066587395932</v>
      </c>
      <c r="AG534" s="18">
        <f t="shared" si="105"/>
        <v>-100</v>
      </c>
      <c r="AH534" s="18">
        <f t="shared" si="106"/>
        <v>-100</v>
      </c>
      <c r="AI534" s="18">
        <f t="shared" si="107"/>
        <v>-100</v>
      </c>
      <c r="AJ534" s="15">
        <v>12</v>
      </c>
      <c r="AK534" s="14"/>
      <c r="AL534" s="15"/>
      <c r="AM534" s="14" t="s">
        <v>213</v>
      </c>
      <c r="AN534" s="14"/>
      <c r="AO534" s="16">
        <v>128</v>
      </c>
      <c r="AP534" s="15">
        <v>0</v>
      </c>
      <c r="AQ534" s="15">
        <v>0</v>
      </c>
      <c r="AR534" s="15">
        <v>0</v>
      </c>
      <c r="AS534" s="15">
        <v>0</v>
      </c>
      <c r="AT534" s="15">
        <v>0</v>
      </c>
      <c r="AU534" s="14"/>
      <c r="AV534" s="16">
        <v>0</v>
      </c>
      <c r="AW534" s="14"/>
      <c r="AX534" s="14" t="s">
        <v>63</v>
      </c>
      <c r="AY534" s="14"/>
      <c r="AZ534" s="14"/>
      <c r="BA534" s="14"/>
      <c r="BB534" s="14"/>
      <c r="BC534" s="14"/>
    </row>
    <row r="535" spans="1:55" x14ac:dyDescent="0.2">
      <c r="A535" s="14" t="s">
        <v>1252</v>
      </c>
      <c r="B535" s="15">
        <v>5</v>
      </c>
      <c r="C535" s="14" t="s">
        <v>1322</v>
      </c>
      <c r="D535" s="15">
        <v>16</v>
      </c>
      <c r="E535" s="14" t="s">
        <v>124</v>
      </c>
      <c r="F535" s="14" t="s">
        <v>337</v>
      </c>
      <c r="G535" s="14" t="s">
        <v>125</v>
      </c>
      <c r="H535" s="14" t="s">
        <v>675</v>
      </c>
      <c r="I535" s="14" t="s">
        <v>202</v>
      </c>
      <c r="J535" s="16">
        <v>1.4</v>
      </c>
      <c r="K535" s="17">
        <v>2200</v>
      </c>
      <c r="L535" s="16">
        <f t="shared" si="96"/>
        <v>41.666666666666671</v>
      </c>
      <c r="M535" s="16">
        <v>0</v>
      </c>
      <c r="N535" s="17">
        <v>-2200</v>
      </c>
      <c r="O535" s="17">
        <v>0</v>
      </c>
      <c r="P535" s="18">
        <f t="shared" si="97"/>
        <v>0</v>
      </c>
      <c r="Q535" s="14"/>
      <c r="R535" s="16"/>
      <c r="S535" s="16">
        <f t="shared" si="98"/>
        <v>0</v>
      </c>
      <c r="T535" s="18">
        <f t="shared" si="99"/>
        <v>0</v>
      </c>
      <c r="U535" s="14" t="s">
        <v>63</v>
      </c>
      <c r="V535" s="15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f t="shared" si="100"/>
        <v>0</v>
      </c>
      <c r="AC535" s="16">
        <f t="shared" si="101"/>
        <v>0</v>
      </c>
      <c r="AD535" s="16">
        <f t="shared" si="102"/>
        <v>6.4092715231788082</v>
      </c>
      <c r="AE535" s="16">
        <f t="shared" si="103"/>
        <v>6.9583415597235954</v>
      </c>
      <c r="AF535" s="16">
        <f t="shared" si="104"/>
        <v>8.0634066587395932</v>
      </c>
      <c r="AG535" s="18">
        <f t="shared" si="105"/>
        <v>-100</v>
      </c>
      <c r="AH535" s="18">
        <f t="shared" si="106"/>
        <v>-100</v>
      </c>
      <c r="AI535" s="18">
        <f t="shared" si="107"/>
        <v>-100</v>
      </c>
      <c r="AJ535" s="15">
        <v>12</v>
      </c>
      <c r="AK535" s="14"/>
      <c r="AL535" s="15"/>
      <c r="AM535" s="14" t="s">
        <v>213</v>
      </c>
      <c r="AN535" s="14"/>
      <c r="AO535" s="16">
        <v>128</v>
      </c>
      <c r="AP535" s="15">
        <v>0</v>
      </c>
      <c r="AQ535" s="15">
        <v>0</v>
      </c>
      <c r="AR535" s="15">
        <v>0</v>
      </c>
      <c r="AS535" s="15">
        <v>0</v>
      </c>
      <c r="AT535" s="15">
        <v>0</v>
      </c>
      <c r="AU535" s="14"/>
      <c r="AV535" s="16">
        <v>0</v>
      </c>
      <c r="AW535" s="14"/>
      <c r="AX535" s="14" t="s">
        <v>63</v>
      </c>
      <c r="AY535" s="14"/>
      <c r="AZ535" s="14"/>
      <c r="BA535" s="14"/>
      <c r="BB535" s="14"/>
      <c r="BC535" s="14"/>
    </row>
    <row r="536" spans="1:55" x14ac:dyDescent="0.2">
      <c r="A536" s="19" t="s">
        <v>1252</v>
      </c>
      <c r="B536" s="20">
        <v>6</v>
      </c>
      <c r="C536" s="19" t="s">
        <v>1323</v>
      </c>
      <c r="D536" s="20">
        <v>1</v>
      </c>
      <c r="E536" s="19" t="s">
        <v>102</v>
      </c>
      <c r="F536" s="19" t="s">
        <v>248</v>
      </c>
      <c r="G536" s="19" t="s">
        <v>179</v>
      </c>
      <c r="H536" s="19" t="s">
        <v>149</v>
      </c>
      <c r="I536" s="19" t="s">
        <v>207</v>
      </c>
      <c r="J536" s="21">
        <v>20</v>
      </c>
      <c r="K536" s="22">
        <v>700</v>
      </c>
      <c r="L536" s="21">
        <f t="shared" si="96"/>
        <v>4.7619047619047619</v>
      </c>
      <c r="M536" s="21">
        <v>7.27</v>
      </c>
      <c r="N536" s="22">
        <v>100</v>
      </c>
      <c r="O536" s="22">
        <v>800</v>
      </c>
      <c r="P536" s="23">
        <f t="shared" si="97"/>
        <v>-12.5</v>
      </c>
      <c r="Q536" s="19" t="s">
        <v>712</v>
      </c>
      <c r="R536" s="21"/>
      <c r="S536" s="21">
        <f t="shared" si="98"/>
        <v>0</v>
      </c>
      <c r="T536" s="23">
        <f t="shared" si="99"/>
        <v>0</v>
      </c>
      <c r="U536" s="19" t="s">
        <v>63</v>
      </c>
      <c r="V536" s="20">
        <v>8</v>
      </c>
      <c r="W536" s="21">
        <v>0</v>
      </c>
      <c r="X536" s="21">
        <v>0</v>
      </c>
      <c r="Y536" s="21">
        <v>0</v>
      </c>
      <c r="Z536" s="21">
        <v>0</v>
      </c>
      <c r="AA536" s="21">
        <v>0</v>
      </c>
      <c r="AB536" s="21">
        <f t="shared" si="100"/>
        <v>0</v>
      </c>
      <c r="AC536" s="21">
        <f t="shared" si="101"/>
        <v>0</v>
      </c>
      <c r="AD536" s="21">
        <f t="shared" si="102"/>
        <v>6.0396946564885505</v>
      </c>
      <c r="AE536" s="21">
        <f t="shared" si="103"/>
        <v>6.9583415597235954</v>
      </c>
      <c r="AF536" s="21">
        <f t="shared" si="104"/>
        <v>8.0634066587395932</v>
      </c>
      <c r="AG536" s="23">
        <f t="shared" si="105"/>
        <v>-100</v>
      </c>
      <c r="AH536" s="23">
        <f t="shared" si="106"/>
        <v>-100</v>
      </c>
      <c r="AI536" s="23">
        <f t="shared" si="107"/>
        <v>-100</v>
      </c>
      <c r="AJ536" s="20">
        <v>9</v>
      </c>
      <c r="AK536" s="19"/>
      <c r="AL536" s="20"/>
      <c r="AM536" s="19" t="s">
        <v>335</v>
      </c>
      <c r="AN536" s="19"/>
      <c r="AO536" s="21">
        <v>128</v>
      </c>
      <c r="AP536" s="20">
        <v>0</v>
      </c>
      <c r="AQ536" s="20">
        <v>0</v>
      </c>
      <c r="AR536" s="20">
        <v>0</v>
      </c>
      <c r="AS536" s="20">
        <v>0</v>
      </c>
      <c r="AT536" s="20">
        <v>0</v>
      </c>
      <c r="AU536" s="19" t="s">
        <v>81</v>
      </c>
      <c r="AV536" s="21">
        <v>0</v>
      </c>
      <c r="AW536" s="19"/>
      <c r="AX536" s="19" t="s">
        <v>63</v>
      </c>
      <c r="AY536" s="19"/>
      <c r="AZ536" s="19"/>
      <c r="BA536" s="19"/>
      <c r="BB536" s="19"/>
      <c r="BC536" s="19"/>
    </row>
    <row r="537" spans="1:55" x14ac:dyDescent="0.2">
      <c r="A537" s="7" t="s">
        <v>1252</v>
      </c>
      <c r="B537" s="8">
        <v>6</v>
      </c>
      <c r="C537" s="7" t="s">
        <v>1324</v>
      </c>
      <c r="D537" s="8">
        <v>2</v>
      </c>
      <c r="E537" s="7" t="s">
        <v>57</v>
      </c>
      <c r="F537" s="7" t="s">
        <v>408</v>
      </c>
      <c r="G537" s="7" t="s">
        <v>88</v>
      </c>
      <c r="H537" s="7" t="s">
        <v>931</v>
      </c>
      <c r="I537" s="7" t="s">
        <v>115</v>
      </c>
      <c r="J537" s="9">
        <v>3.5</v>
      </c>
      <c r="K537" s="10">
        <v>1500</v>
      </c>
      <c r="L537" s="9">
        <f t="shared" si="96"/>
        <v>22.222222222222221</v>
      </c>
      <c r="M537" s="9">
        <v>33.94</v>
      </c>
      <c r="N537" s="10">
        <v>500</v>
      </c>
      <c r="O537" s="10">
        <v>2000</v>
      </c>
      <c r="P537" s="11">
        <f t="shared" si="97"/>
        <v>-25</v>
      </c>
      <c r="Q537" s="7" t="s">
        <v>98</v>
      </c>
      <c r="R537" s="9"/>
      <c r="S537" s="9">
        <f t="shared" si="98"/>
        <v>0</v>
      </c>
      <c r="T537" s="11">
        <f t="shared" si="99"/>
        <v>0</v>
      </c>
      <c r="U537" s="7" t="s">
        <v>63</v>
      </c>
      <c r="V537" s="8">
        <v>1</v>
      </c>
      <c r="W537" s="9">
        <v>1568</v>
      </c>
      <c r="X537" s="9">
        <v>618</v>
      </c>
      <c r="Y537" s="9">
        <v>300</v>
      </c>
      <c r="Z537" s="9">
        <v>2486</v>
      </c>
      <c r="AA537" s="9">
        <v>49.86</v>
      </c>
      <c r="AB537" s="9">
        <f t="shared" si="100"/>
        <v>37.394999999999996</v>
      </c>
      <c r="AC537" s="9">
        <f t="shared" si="101"/>
        <v>24.93</v>
      </c>
      <c r="AD537" s="9">
        <f t="shared" si="102"/>
        <v>6.0396946564885505</v>
      </c>
      <c r="AE537" s="9">
        <f t="shared" si="103"/>
        <v>6.9583415597235954</v>
      </c>
      <c r="AF537" s="9">
        <f t="shared" si="104"/>
        <v>8.0634066587395932</v>
      </c>
      <c r="AG537" s="11">
        <f t="shared" si="105"/>
        <v>312.76921132457022</v>
      </c>
      <c r="AH537" s="11">
        <f t="shared" si="106"/>
        <v>258.27502553626135</v>
      </c>
      <c r="AI537" s="11">
        <f t="shared" si="107"/>
        <v>209.17453447519483</v>
      </c>
      <c r="AJ537" s="8">
        <v>9</v>
      </c>
      <c r="AK537" s="7"/>
      <c r="AL537" s="8"/>
      <c r="AM537" s="7" t="s">
        <v>335</v>
      </c>
      <c r="AN537" s="7"/>
      <c r="AO537" s="9">
        <v>128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7" t="s">
        <v>81</v>
      </c>
      <c r="AV537" s="9">
        <v>0</v>
      </c>
      <c r="AW537" s="7"/>
      <c r="AX537" s="7" t="s">
        <v>63</v>
      </c>
      <c r="AY537" s="7"/>
      <c r="AZ537" s="7"/>
      <c r="BA537" s="7"/>
      <c r="BB537" s="7"/>
      <c r="BC537" s="7"/>
    </row>
    <row r="538" spans="1:55" x14ac:dyDescent="0.2">
      <c r="A538" s="7" t="s">
        <v>1252</v>
      </c>
      <c r="B538" s="8">
        <v>6</v>
      </c>
      <c r="C538" s="7" t="s">
        <v>1325</v>
      </c>
      <c r="D538" s="8">
        <v>3</v>
      </c>
      <c r="E538" s="7" t="s">
        <v>187</v>
      </c>
      <c r="F538" s="7" t="s">
        <v>188</v>
      </c>
      <c r="G538" s="7" t="s">
        <v>360</v>
      </c>
      <c r="H538" s="7" t="s">
        <v>294</v>
      </c>
      <c r="I538" s="7" t="s">
        <v>98</v>
      </c>
      <c r="J538" s="9">
        <v>2</v>
      </c>
      <c r="K538" s="10">
        <v>1900</v>
      </c>
      <c r="L538" s="9">
        <f t="shared" si="96"/>
        <v>33.333333333333329</v>
      </c>
      <c r="M538" s="9">
        <v>50.91</v>
      </c>
      <c r="N538" s="10">
        <v>600</v>
      </c>
      <c r="O538" s="10">
        <v>2500</v>
      </c>
      <c r="P538" s="11">
        <f t="shared" si="97"/>
        <v>-24</v>
      </c>
      <c r="Q538" s="7" t="s">
        <v>254</v>
      </c>
      <c r="R538" s="9"/>
      <c r="S538" s="9">
        <f t="shared" si="98"/>
        <v>0</v>
      </c>
      <c r="T538" s="11">
        <f t="shared" si="99"/>
        <v>0</v>
      </c>
      <c r="U538" s="7" t="s">
        <v>63</v>
      </c>
      <c r="V538" s="8">
        <v>3</v>
      </c>
      <c r="W538" s="9">
        <v>0</v>
      </c>
      <c r="X538" s="9">
        <v>0</v>
      </c>
      <c r="Y538" s="9">
        <v>220</v>
      </c>
      <c r="Z538" s="9">
        <v>220</v>
      </c>
      <c r="AA538" s="9">
        <v>7.2</v>
      </c>
      <c r="AB538" s="9">
        <f t="shared" si="100"/>
        <v>5.4720000000000004</v>
      </c>
      <c r="AC538" s="9">
        <f t="shared" si="101"/>
        <v>2.8800000000000003</v>
      </c>
      <c r="AD538" s="9">
        <f t="shared" si="102"/>
        <v>6.0396946564885505</v>
      </c>
      <c r="AE538" s="9">
        <f t="shared" si="103"/>
        <v>6.9583415597235954</v>
      </c>
      <c r="AF538" s="9">
        <f t="shared" si="104"/>
        <v>8.0634066587395932</v>
      </c>
      <c r="AG538" s="11">
        <f t="shared" si="105"/>
        <v>-52.315470171890802</v>
      </c>
      <c r="AH538" s="11">
        <f t="shared" si="106"/>
        <v>-58.610827374872329</v>
      </c>
      <c r="AI538" s="11">
        <f t="shared" si="107"/>
        <v>-64.283086270013584</v>
      </c>
      <c r="AJ538" s="8">
        <v>9</v>
      </c>
      <c r="AK538" s="7"/>
      <c r="AL538" s="8"/>
      <c r="AM538" s="7" t="s">
        <v>335</v>
      </c>
      <c r="AN538" s="7"/>
      <c r="AO538" s="9">
        <v>128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7" t="s">
        <v>81</v>
      </c>
      <c r="AV538" s="9">
        <v>0</v>
      </c>
      <c r="AW538" s="7"/>
      <c r="AX538" s="7" t="s">
        <v>63</v>
      </c>
      <c r="AY538" s="7"/>
      <c r="AZ538" s="7"/>
      <c r="BA538" s="7"/>
      <c r="BB538" s="7"/>
      <c r="BC538" s="7"/>
    </row>
    <row r="539" spans="1:55" x14ac:dyDescent="0.2">
      <c r="A539" s="14" t="s">
        <v>1252</v>
      </c>
      <c r="B539" s="15">
        <v>6</v>
      </c>
      <c r="C539" s="14" t="s">
        <v>1326</v>
      </c>
      <c r="D539" s="15">
        <v>4</v>
      </c>
      <c r="E539" s="14" t="s">
        <v>111</v>
      </c>
      <c r="F539" s="14" t="s">
        <v>644</v>
      </c>
      <c r="G539" s="14" t="s">
        <v>88</v>
      </c>
      <c r="H539" s="14" t="s">
        <v>366</v>
      </c>
      <c r="I539" s="14" t="s">
        <v>89</v>
      </c>
      <c r="J539" s="16">
        <v>30</v>
      </c>
      <c r="K539" s="17">
        <v>400</v>
      </c>
      <c r="L539" s="16">
        <f t="shared" si="96"/>
        <v>3.225806451612903</v>
      </c>
      <c r="M539" s="16">
        <v>0</v>
      </c>
      <c r="N539" s="17">
        <v>-400</v>
      </c>
      <c r="O539" s="17">
        <v>0</v>
      </c>
      <c r="P539" s="18">
        <f t="shared" si="97"/>
        <v>0</v>
      </c>
      <c r="Q539" s="14"/>
      <c r="R539" s="16"/>
      <c r="S539" s="16">
        <f t="shared" si="98"/>
        <v>0</v>
      </c>
      <c r="T539" s="18">
        <f t="shared" si="99"/>
        <v>0</v>
      </c>
      <c r="U539" s="14" t="s">
        <v>63</v>
      </c>
      <c r="V539" s="15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f t="shared" si="100"/>
        <v>0</v>
      </c>
      <c r="AC539" s="16">
        <f t="shared" si="101"/>
        <v>0</v>
      </c>
      <c r="AD539" s="16">
        <f t="shared" si="102"/>
        <v>6.0396946564885505</v>
      </c>
      <c r="AE539" s="16">
        <f t="shared" si="103"/>
        <v>6.9583415597235954</v>
      </c>
      <c r="AF539" s="16">
        <f t="shared" si="104"/>
        <v>8.0634066587395932</v>
      </c>
      <c r="AG539" s="18">
        <f t="shared" si="105"/>
        <v>-100</v>
      </c>
      <c r="AH539" s="18">
        <f t="shared" si="106"/>
        <v>-100</v>
      </c>
      <c r="AI539" s="18">
        <f t="shared" si="107"/>
        <v>-100</v>
      </c>
      <c r="AJ539" s="15">
        <v>9</v>
      </c>
      <c r="AK539" s="14"/>
      <c r="AL539" s="15"/>
      <c r="AM539" s="14" t="s">
        <v>335</v>
      </c>
      <c r="AN539" s="14"/>
      <c r="AO539" s="16">
        <v>128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4"/>
      <c r="AV539" s="16">
        <v>0</v>
      </c>
      <c r="AW539" s="14"/>
      <c r="AX539" s="14" t="s">
        <v>63</v>
      </c>
      <c r="AY539" s="14"/>
      <c r="AZ539" s="14"/>
      <c r="BA539" s="14"/>
      <c r="BB539" s="14"/>
      <c r="BC539" s="14"/>
    </row>
    <row r="540" spans="1:55" x14ac:dyDescent="0.2">
      <c r="A540" s="7" t="s">
        <v>1252</v>
      </c>
      <c r="B540" s="8">
        <v>6</v>
      </c>
      <c r="C540" s="7" t="s">
        <v>1327</v>
      </c>
      <c r="D540" s="8">
        <v>5</v>
      </c>
      <c r="E540" s="7" t="s">
        <v>193</v>
      </c>
      <c r="F540" s="7" t="s">
        <v>337</v>
      </c>
      <c r="G540" s="7" t="s">
        <v>1328</v>
      </c>
      <c r="H540" s="7" t="s">
        <v>1329</v>
      </c>
      <c r="I540" s="7" t="s">
        <v>78</v>
      </c>
      <c r="J540" s="9">
        <v>3</v>
      </c>
      <c r="K540" s="10">
        <v>1600</v>
      </c>
      <c r="L540" s="9">
        <f t="shared" si="96"/>
        <v>25</v>
      </c>
      <c r="M540" s="9">
        <v>38.18</v>
      </c>
      <c r="N540" s="10">
        <v>500</v>
      </c>
      <c r="O540" s="10">
        <v>2100</v>
      </c>
      <c r="P540" s="11">
        <f t="shared" si="97"/>
        <v>-23.809523809523807</v>
      </c>
      <c r="Q540" s="7" t="s">
        <v>99</v>
      </c>
      <c r="R540" s="9"/>
      <c r="S540" s="9">
        <f t="shared" si="98"/>
        <v>0</v>
      </c>
      <c r="T540" s="11">
        <f t="shared" si="99"/>
        <v>0</v>
      </c>
      <c r="U540" s="7" t="s">
        <v>63</v>
      </c>
      <c r="V540" s="8">
        <v>2</v>
      </c>
      <c r="W540" s="9">
        <v>0</v>
      </c>
      <c r="X540" s="9">
        <v>452</v>
      </c>
      <c r="Y540" s="9">
        <v>254</v>
      </c>
      <c r="Z540" s="9">
        <v>706</v>
      </c>
      <c r="AA540" s="9">
        <v>22.06</v>
      </c>
      <c r="AB540" s="9">
        <f t="shared" si="100"/>
        <v>16.807619047619049</v>
      </c>
      <c r="AC540" s="9">
        <f t="shared" si="101"/>
        <v>10.504761904761905</v>
      </c>
      <c r="AD540" s="9">
        <f t="shared" si="102"/>
        <v>6.0396946564885505</v>
      </c>
      <c r="AE540" s="9">
        <f t="shared" si="103"/>
        <v>6.9583415597235954</v>
      </c>
      <c r="AF540" s="9">
        <f t="shared" si="104"/>
        <v>8.0634066587395932</v>
      </c>
      <c r="AG540" s="11">
        <f t="shared" si="105"/>
        <v>73.928691800279239</v>
      </c>
      <c r="AH540" s="11">
        <f t="shared" si="106"/>
        <v>50.966459674324796</v>
      </c>
      <c r="AI540" s="11">
        <f t="shared" si="107"/>
        <v>30.276970384176611</v>
      </c>
      <c r="AJ540" s="8">
        <v>9</v>
      </c>
      <c r="AK540" s="7"/>
      <c r="AL540" s="8"/>
      <c r="AM540" s="7" t="s">
        <v>335</v>
      </c>
      <c r="AN540" s="7"/>
      <c r="AO540" s="9">
        <v>128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7" t="s">
        <v>81</v>
      </c>
      <c r="AV540" s="9">
        <v>0</v>
      </c>
      <c r="AW540" s="7"/>
      <c r="AX540" s="7" t="s">
        <v>63</v>
      </c>
      <c r="AY540" s="7"/>
      <c r="AZ540" s="7"/>
      <c r="BA540" s="7"/>
      <c r="BB540" s="7"/>
      <c r="BC540" s="7"/>
    </row>
    <row r="541" spans="1:55" x14ac:dyDescent="0.2">
      <c r="A541" s="7" t="s">
        <v>1252</v>
      </c>
      <c r="B541" s="8">
        <v>6</v>
      </c>
      <c r="C541" s="7" t="s">
        <v>1330</v>
      </c>
      <c r="D541" s="8">
        <v>6</v>
      </c>
      <c r="E541" s="7" t="s">
        <v>119</v>
      </c>
      <c r="F541" s="7" t="s">
        <v>702</v>
      </c>
      <c r="G541" s="7" t="s">
        <v>239</v>
      </c>
      <c r="H541" s="7" t="s">
        <v>279</v>
      </c>
      <c r="I541" s="7" t="s">
        <v>172</v>
      </c>
      <c r="J541" s="9">
        <v>12</v>
      </c>
      <c r="K541" s="10">
        <v>800</v>
      </c>
      <c r="L541" s="9">
        <f t="shared" si="96"/>
        <v>7.6923076923076925</v>
      </c>
      <c r="M541" s="9">
        <v>11.75</v>
      </c>
      <c r="N541" s="10">
        <v>400</v>
      </c>
      <c r="O541" s="10">
        <v>1200</v>
      </c>
      <c r="P541" s="11">
        <f t="shared" si="97"/>
        <v>-33.333333333333329</v>
      </c>
      <c r="Q541" s="7" t="s">
        <v>107</v>
      </c>
      <c r="R541" s="9"/>
      <c r="S541" s="9">
        <f t="shared" si="98"/>
        <v>0</v>
      </c>
      <c r="T541" s="11">
        <f t="shared" si="99"/>
        <v>0</v>
      </c>
      <c r="U541" s="7" t="s">
        <v>63</v>
      </c>
      <c r="V541" s="8">
        <v>6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f t="shared" si="100"/>
        <v>0</v>
      </c>
      <c r="AC541" s="9">
        <f t="shared" si="101"/>
        <v>0</v>
      </c>
      <c r="AD541" s="9">
        <f t="shared" si="102"/>
        <v>6.0396946564885505</v>
      </c>
      <c r="AE541" s="9">
        <f t="shared" si="103"/>
        <v>6.9583415597235954</v>
      </c>
      <c r="AF541" s="9">
        <f t="shared" si="104"/>
        <v>8.0634066587395932</v>
      </c>
      <c r="AG541" s="11">
        <f t="shared" si="105"/>
        <v>-100</v>
      </c>
      <c r="AH541" s="11">
        <f t="shared" si="106"/>
        <v>-100</v>
      </c>
      <c r="AI541" s="11">
        <f t="shared" si="107"/>
        <v>-100</v>
      </c>
      <c r="AJ541" s="8">
        <v>9</v>
      </c>
      <c r="AK541" s="7"/>
      <c r="AL541" s="8"/>
      <c r="AM541" s="7" t="s">
        <v>335</v>
      </c>
      <c r="AN541" s="7"/>
      <c r="AO541" s="9">
        <v>128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7" t="s">
        <v>81</v>
      </c>
      <c r="AV541" s="9">
        <v>0</v>
      </c>
      <c r="AW541" s="7"/>
      <c r="AX541" s="7" t="s">
        <v>63</v>
      </c>
      <c r="AY541" s="7"/>
      <c r="AZ541" s="7"/>
      <c r="BA541" s="7"/>
      <c r="BB541" s="7"/>
      <c r="BC541" s="7"/>
    </row>
    <row r="542" spans="1:55" x14ac:dyDescent="0.2">
      <c r="A542" s="7" t="s">
        <v>1252</v>
      </c>
      <c r="B542" s="8">
        <v>6</v>
      </c>
      <c r="C542" s="7" t="s">
        <v>1331</v>
      </c>
      <c r="D542" s="8">
        <v>7</v>
      </c>
      <c r="E542" s="7" t="s">
        <v>771</v>
      </c>
      <c r="F542" s="7" t="s">
        <v>1332</v>
      </c>
      <c r="G542" s="7" t="s">
        <v>386</v>
      </c>
      <c r="H542" s="7" t="s">
        <v>178</v>
      </c>
      <c r="I542" s="7" t="s">
        <v>207</v>
      </c>
      <c r="J542" s="9">
        <v>20</v>
      </c>
      <c r="K542" s="10">
        <v>700</v>
      </c>
      <c r="L542" s="9">
        <f t="shared" si="96"/>
        <v>4.7619047619047619</v>
      </c>
      <c r="M542" s="9">
        <v>7.27</v>
      </c>
      <c r="N542" s="10">
        <v>100</v>
      </c>
      <c r="O542" s="10">
        <v>800</v>
      </c>
      <c r="P542" s="11">
        <f t="shared" si="97"/>
        <v>-12.5</v>
      </c>
      <c r="Q542" s="7" t="s">
        <v>712</v>
      </c>
      <c r="R542" s="9"/>
      <c r="S542" s="9">
        <f t="shared" si="98"/>
        <v>0</v>
      </c>
      <c r="T542" s="11">
        <f t="shared" si="99"/>
        <v>0</v>
      </c>
      <c r="U542" s="7" t="s">
        <v>63</v>
      </c>
      <c r="V542" s="8">
        <v>7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f t="shared" si="100"/>
        <v>0</v>
      </c>
      <c r="AC542" s="9">
        <f t="shared" si="101"/>
        <v>0</v>
      </c>
      <c r="AD542" s="9">
        <f t="shared" si="102"/>
        <v>6.0396946564885505</v>
      </c>
      <c r="AE542" s="9">
        <f t="shared" si="103"/>
        <v>6.9583415597235954</v>
      </c>
      <c r="AF542" s="9">
        <f t="shared" si="104"/>
        <v>8.0634066587395932</v>
      </c>
      <c r="AG542" s="11">
        <f t="shared" si="105"/>
        <v>-100</v>
      </c>
      <c r="AH542" s="11">
        <f t="shared" si="106"/>
        <v>-100</v>
      </c>
      <c r="AI542" s="11">
        <f t="shared" si="107"/>
        <v>-100</v>
      </c>
      <c r="AJ542" s="8">
        <v>9</v>
      </c>
      <c r="AK542" s="7"/>
      <c r="AL542" s="8"/>
      <c r="AM542" s="7" t="s">
        <v>335</v>
      </c>
      <c r="AN542" s="7"/>
      <c r="AO542" s="9">
        <v>128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7" t="s">
        <v>81</v>
      </c>
      <c r="AV542" s="9">
        <v>0</v>
      </c>
      <c r="AW542" s="7"/>
      <c r="AX542" s="7" t="s">
        <v>63</v>
      </c>
      <c r="AY542" s="7"/>
      <c r="AZ542" s="7"/>
      <c r="BA542" s="7"/>
      <c r="BB542" s="7"/>
      <c r="BC542" s="7"/>
    </row>
    <row r="543" spans="1:55" x14ac:dyDescent="0.2">
      <c r="A543" s="7" t="s">
        <v>1252</v>
      </c>
      <c r="B543" s="8">
        <v>6</v>
      </c>
      <c r="C543" s="7" t="s">
        <v>1333</v>
      </c>
      <c r="D543" s="8">
        <v>8</v>
      </c>
      <c r="E543" s="7" t="s">
        <v>124</v>
      </c>
      <c r="F543" s="7" t="s">
        <v>337</v>
      </c>
      <c r="G543" s="7" t="s">
        <v>140</v>
      </c>
      <c r="H543" s="7" t="s">
        <v>150</v>
      </c>
      <c r="I543" s="7" t="s">
        <v>106</v>
      </c>
      <c r="J543" s="9">
        <v>10</v>
      </c>
      <c r="K543" s="10">
        <v>900</v>
      </c>
      <c r="L543" s="9">
        <f t="shared" si="96"/>
        <v>9.0909090909090917</v>
      </c>
      <c r="M543" s="9">
        <v>13.88</v>
      </c>
      <c r="N543" s="10">
        <v>300</v>
      </c>
      <c r="O543" s="10">
        <v>1200</v>
      </c>
      <c r="P543" s="11">
        <f t="shared" si="97"/>
        <v>-25</v>
      </c>
      <c r="Q543" s="7" t="s">
        <v>61</v>
      </c>
      <c r="R543" s="9"/>
      <c r="S543" s="9">
        <f t="shared" si="98"/>
        <v>0</v>
      </c>
      <c r="T543" s="11">
        <f t="shared" si="99"/>
        <v>0</v>
      </c>
      <c r="U543" s="7" t="s">
        <v>63</v>
      </c>
      <c r="V543" s="8">
        <v>5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f t="shared" si="100"/>
        <v>0</v>
      </c>
      <c r="AC543" s="9">
        <f t="shared" si="101"/>
        <v>0</v>
      </c>
      <c r="AD543" s="9">
        <f t="shared" si="102"/>
        <v>6.0396946564885505</v>
      </c>
      <c r="AE543" s="9">
        <f t="shared" si="103"/>
        <v>6.9583415597235954</v>
      </c>
      <c r="AF543" s="9">
        <f t="shared" si="104"/>
        <v>8.0634066587395932</v>
      </c>
      <c r="AG543" s="11">
        <f t="shared" si="105"/>
        <v>-100</v>
      </c>
      <c r="AH543" s="11">
        <f t="shared" si="106"/>
        <v>-100</v>
      </c>
      <c r="AI543" s="11">
        <f t="shared" si="107"/>
        <v>-100</v>
      </c>
      <c r="AJ543" s="8">
        <v>9</v>
      </c>
      <c r="AK543" s="7"/>
      <c r="AL543" s="8"/>
      <c r="AM543" s="7" t="s">
        <v>335</v>
      </c>
      <c r="AN543" s="7"/>
      <c r="AO543" s="9">
        <v>128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7" t="s">
        <v>81</v>
      </c>
      <c r="AV543" s="9">
        <v>0</v>
      </c>
      <c r="AW543" s="7"/>
      <c r="AX543" s="7" t="s">
        <v>63</v>
      </c>
      <c r="AY543" s="7"/>
      <c r="AZ543" s="7"/>
      <c r="BA543" s="7"/>
      <c r="BB543" s="7"/>
      <c r="BC543" s="7"/>
    </row>
    <row r="544" spans="1:55" x14ac:dyDescent="0.2">
      <c r="A544" s="7" t="s">
        <v>1252</v>
      </c>
      <c r="B544" s="8">
        <v>6</v>
      </c>
      <c r="C544" s="7" t="s">
        <v>1334</v>
      </c>
      <c r="D544" s="8">
        <v>9</v>
      </c>
      <c r="E544" s="7" t="s">
        <v>317</v>
      </c>
      <c r="F544" s="7" t="s">
        <v>362</v>
      </c>
      <c r="G544" s="7" t="s">
        <v>1335</v>
      </c>
      <c r="H544" s="7" t="s">
        <v>774</v>
      </c>
      <c r="I544" s="7" t="s">
        <v>61</v>
      </c>
      <c r="J544" s="9">
        <v>6</v>
      </c>
      <c r="K544" s="10">
        <v>1200</v>
      </c>
      <c r="L544" s="9">
        <f t="shared" si="96"/>
        <v>14.285714285714285</v>
      </c>
      <c r="M544" s="9">
        <v>21.82</v>
      </c>
      <c r="N544" s="10">
        <v>300</v>
      </c>
      <c r="O544" s="10">
        <v>1500</v>
      </c>
      <c r="P544" s="11">
        <f t="shared" si="97"/>
        <v>-20</v>
      </c>
      <c r="Q544" s="7" t="s">
        <v>115</v>
      </c>
      <c r="R544" s="9"/>
      <c r="S544" s="9">
        <f t="shared" si="98"/>
        <v>0</v>
      </c>
      <c r="T544" s="11">
        <f t="shared" si="99"/>
        <v>0</v>
      </c>
      <c r="U544" s="7" t="s">
        <v>63</v>
      </c>
      <c r="V544" s="8">
        <v>4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f t="shared" si="100"/>
        <v>0</v>
      </c>
      <c r="AC544" s="9">
        <f t="shared" si="101"/>
        <v>0</v>
      </c>
      <c r="AD544" s="9">
        <f t="shared" si="102"/>
        <v>6.0396946564885505</v>
      </c>
      <c r="AE544" s="9">
        <f t="shared" si="103"/>
        <v>6.9583415597235954</v>
      </c>
      <c r="AF544" s="9">
        <f t="shared" si="104"/>
        <v>8.0634066587395932</v>
      </c>
      <c r="AG544" s="11">
        <f t="shared" si="105"/>
        <v>-100</v>
      </c>
      <c r="AH544" s="11">
        <f t="shared" si="106"/>
        <v>-100</v>
      </c>
      <c r="AI544" s="11">
        <f t="shared" si="107"/>
        <v>-100</v>
      </c>
      <c r="AJ544" s="8">
        <v>9</v>
      </c>
      <c r="AK544" s="7"/>
      <c r="AL544" s="8"/>
      <c r="AM544" s="7" t="s">
        <v>335</v>
      </c>
      <c r="AN544" s="7"/>
      <c r="AO544" s="9">
        <v>128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7" t="s">
        <v>81</v>
      </c>
      <c r="AV544" s="9">
        <v>0</v>
      </c>
      <c r="AW544" s="7"/>
      <c r="AX544" s="7" t="s">
        <v>63</v>
      </c>
      <c r="AY544" s="7"/>
      <c r="AZ544" s="7"/>
      <c r="BA544" s="7"/>
      <c r="BB544" s="7"/>
      <c r="BC544" s="7"/>
    </row>
    <row r="545" spans="1:55" x14ac:dyDescent="0.2">
      <c r="A545" s="14" t="s">
        <v>1252</v>
      </c>
      <c r="B545" s="15">
        <v>6</v>
      </c>
      <c r="C545" s="14" t="s">
        <v>1336</v>
      </c>
      <c r="D545" s="15">
        <v>10</v>
      </c>
      <c r="E545" s="14" t="s">
        <v>205</v>
      </c>
      <c r="F545" s="14" t="s">
        <v>1337</v>
      </c>
      <c r="G545" s="14" t="s">
        <v>341</v>
      </c>
      <c r="H545" s="14" t="s">
        <v>445</v>
      </c>
      <c r="I545" s="14" t="s">
        <v>89</v>
      </c>
      <c r="J545" s="16">
        <v>30</v>
      </c>
      <c r="K545" s="17">
        <v>400</v>
      </c>
      <c r="L545" s="16">
        <f t="shared" si="96"/>
        <v>3.225806451612903</v>
      </c>
      <c r="M545" s="16">
        <v>0</v>
      </c>
      <c r="N545" s="17">
        <v>-400</v>
      </c>
      <c r="O545" s="17">
        <v>0</v>
      </c>
      <c r="P545" s="18">
        <f t="shared" si="97"/>
        <v>0</v>
      </c>
      <c r="Q545" s="14"/>
      <c r="R545" s="16"/>
      <c r="S545" s="16">
        <f t="shared" si="98"/>
        <v>0</v>
      </c>
      <c r="T545" s="18">
        <f t="shared" si="99"/>
        <v>0</v>
      </c>
      <c r="U545" s="14" t="s">
        <v>63</v>
      </c>
      <c r="V545" s="15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f t="shared" si="100"/>
        <v>0</v>
      </c>
      <c r="AC545" s="16">
        <f t="shared" si="101"/>
        <v>0</v>
      </c>
      <c r="AD545" s="16">
        <f t="shared" si="102"/>
        <v>6.0396946564885505</v>
      </c>
      <c r="AE545" s="16">
        <f t="shared" si="103"/>
        <v>6.9583415597235954</v>
      </c>
      <c r="AF545" s="16">
        <f t="shared" si="104"/>
        <v>8.0634066587395932</v>
      </c>
      <c r="AG545" s="18">
        <f t="shared" si="105"/>
        <v>-100</v>
      </c>
      <c r="AH545" s="18">
        <f t="shared" si="106"/>
        <v>-100</v>
      </c>
      <c r="AI545" s="18">
        <f t="shared" si="107"/>
        <v>-100</v>
      </c>
      <c r="AJ545" s="15">
        <v>9</v>
      </c>
      <c r="AK545" s="14"/>
      <c r="AL545" s="15"/>
      <c r="AM545" s="14" t="s">
        <v>335</v>
      </c>
      <c r="AN545" s="14"/>
      <c r="AO545" s="16">
        <v>128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4"/>
      <c r="AV545" s="16">
        <v>0</v>
      </c>
      <c r="AW545" s="14"/>
      <c r="AX545" s="14" t="s">
        <v>63</v>
      </c>
      <c r="AY545" s="14"/>
      <c r="AZ545" s="14"/>
      <c r="BA545" s="14"/>
      <c r="BB545" s="14"/>
      <c r="BC545" s="14"/>
    </row>
    <row r="546" spans="1:55" x14ac:dyDescent="0.2">
      <c r="A546" s="7" t="s">
        <v>1252</v>
      </c>
      <c r="B546" s="8">
        <v>6</v>
      </c>
      <c r="C546" s="7" t="s">
        <v>1338</v>
      </c>
      <c r="D546" s="8">
        <v>11</v>
      </c>
      <c r="E546" s="7" t="s">
        <v>1339</v>
      </c>
      <c r="F546" s="7" t="s">
        <v>221</v>
      </c>
      <c r="G546" s="7" t="s">
        <v>1340</v>
      </c>
      <c r="H546" s="7" t="s">
        <v>1341</v>
      </c>
      <c r="I546" s="7" t="s">
        <v>329</v>
      </c>
      <c r="J546" s="9">
        <v>15</v>
      </c>
      <c r="K546" s="10">
        <v>800</v>
      </c>
      <c r="L546" s="9">
        <f t="shared" si="96"/>
        <v>6.25</v>
      </c>
      <c r="M546" s="9">
        <v>9.5500000000000007</v>
      </c>
      <c r="N546" s="10">
        <v>200</v>
      </c>
      <c r="O546" s="10">
        <v>1000</v>
      </c>
      <c r="P546" s="11">
        <f t="shared" si="97"/>
        <v>-20</v>
      </c>
      <c r="Q546" s="7" t="s">
        <v>597</v>
      </c>
      <c r="R546" s="9"/>
      <c r="S546" s="9">
        <f t="shared" si="98"/>
        <v>0</v>
      </c>
      <c r="T546" s="11">
        <f t="shared" si="99"/>
        <v>0</v>
      </c>
      <c r="U546" s="7" t="s">
        <v>63</v>
      </c>
      <c r="V546" s="8">
        <v>9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f t="shared" si="100"/>
        <v>0</v>
      </c>
      <c r="AC546" s="9">
        <f t="shared" si="101"/>
        <v>0</v>
      </c>
      <c r="AD546" s="9">
        <f t="shared" si="102"/>
        <v>6.0396946564885505</v>
      </c>
      <c r="AE546" s="9">
        <f t="shared" si="103"/>
        <v>6.9583415597235954</v>
      </c>
      <c r="AF546" s="9">
        <f t="shared" si="104"/>
        <v>8.0634066587395932</v>
      </c>
      <c r="AG546" s="11">
        <f t="shared" si="105"/>
        <v>-100</v>
      </c>
      <c r="AH546" s="11">
        <f t="shared" si="106"/>
        <v>-100</v>
      </c>
      <c r="AI546" s="11">
        <f t="shared" si="107"/>
        <v>-100</v>
      </c>
      <c r="AJ546" s="8">
        <v>9</v>
      </c>
      <c r="AK546" s="7"/>
      <c r="AL546" s="8"/>
      <c r="AM546" s="7" t="s">
        <v>335</v>
      </c>
      <c r="AN546" s="7"/>
      <c r="AO546" s="9">
        <v>128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7" t="s">
        <v>81</v>
      </c>
      <c r="AV546" s="9">
        <v>0</v>
      </c>
      <c r="AW546" s="7"/>
      <c r="AX546" s="7" t="s">
        <v>63</v>
      </c>
      <c r="AY546" s="7"/>
      <c r="AZ546" s="7"/>
      <c r="BA546" s="7"/>
      <c r="BB546" s="7"/>
      <c r="BC546" s="7"/>
    </row>
    <row r="547" spans="1:55" x14ac:dyDescent="0.2">
      <c r="A547" s="14" t="s">
        <v>1252</v>
      </c>
      <c r="B547" s="15">
        <v>6</v>
      </c>
      <c r="C547" s="14" t="s">
        <v>1342</v>
      </c>
      <c r="D547" s="15">
        <v>12</v>
      </c>
      <c r="E547" s="14" t="s">
        <v>187</v>
      </c>
      <c r="F547" s="14" t="s">
        <v>188</v>
      </c>
      <c r="G547" s="14" t="s">
        <v>179</v>
      </c>
      <c r="H547" s="14" t="s">
        <v>655</v>
      </c>
      <c r="I547" s="14" t="s">
        <v>78</v>
      </c>
      <c r="J547" s="16">
        <v>3</v>
      </c>
      <c r="K547" s="17">
        <v>1600</v>
      </c>
      <c r="L547" s="16">
        <f t="shared" si="96"/>
        <v>25</v>
      </c>
      <c r="M547" s="16">
        <v>0</v>
      </c>
      <c r="N547" s="17">
        <v>-1600</v>
      </c>
      <c r="O547" s="17">
        <v>0</v>
      </c>
      <c r="P547" s="18">
        <f t="shared" si="97"/>
        <v>0</v>
      </c>
      <c r="Q547" s="14"/>
      <c r="R547" s="16"/>
      <c r="S547" s="16">
        <f t="shared" si="98"/>
        <v>0</v>
      </c>
      <c r="T547" s="18">
        <f t="shared" si="99"/>
        <v>0</v>
      </c>
      <c r="U547" s="14" t="s">
        <v>63</v>
      </c>
      <c r="V547" s="15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f t="shared" si="100"/>
        <v>0</v>
      </c>
      <c r="AC547" s="16">
        <f t="shared" si="101"/>
        <v>0</v>
      </c>
      <c r="AD547" s="16">
        <f t="shared" si="102"/>
        <v>6.0396946564885505</v>
      </c>
      <c r="AE547" s="16">
        <f t="shared" si="103"/>
        <v>6.9583415597235954</v>
      </c>
      <c r="AF547" s="16">
        <f t="shared" si="104"/>
        <v>8.0634066587395932</v>
      </c>
      <c r="AG547" s="18">
        <f t="shared" si="105"/>
        <v>-100</v>
      </c>
      <c r="AH547" s="18">
        <f t="shared" si="106"/>
        <v>-100</v>
      </c>
      <c r="AI547" s="18">
        <f t="shared" si="107"/>
        <v>-100</v>
      </c>
      <c r="AJ547" s="15">
        <v>9</v>
      </c>
      <c r="AK547" s="14"/>
      <c r="AL547" s="15"/>
      <c r="AM547" s="14" t="s">
        <v>335</v>
      </c>
      <c r="AN547" s="14"/>
      <c r="AO547" s="16">
        <v>128</v>
      </c>
      <c r="AP547" s="15">
        <v>0</v>
      </c>
      <c r="AQ547" s="15">
        <v>0</v>
      </c>
      <c r="AR547" s="15">
        <v>0</v>
      </c>
      <c r="AS547" s="15">
        <v>0</v>
      </c>
      <c r="AT547" s="15">
        <v>0</v>
      </c>
      <c r="AU547" s="14"/>
      <c r="AV547" s="16">
        <v>0</v>
      </c>
      <c r="AW547" s="14"/>
      <c r="AX547" s="14" t="s">
        <v>63</v>
      </c>
      <c r="AY547" s="14"/>
      <c r="AZ547" s="14"/>
      <c r="BA547" s="14"/>
      <c r="BB547" s="14"/>
      <c r="BC547" s="14"/>
    </row>
    <row r="548" spans="1:55" x14ac:dyDescent="0.2">
      <c r="A548" s="14" t="s">
        <v>1252</v>
      </c>
      <c r="B548" s="15">
        <v>6</v>
      </c>
      <c r="C548" s="14" t="s">
        <v>1343</v>
      </c>
      <c r="D548" s="15">
        <v>13</v>
      </c>
      <c r="E548" s="14" t="s">
        <v>111</v>
      </c>
      <c r="F548" s="14" t="s">
        <v>362</v>
      </c>
      <c r="G548" s="14" t="s">
        <v>239</v>
      </c>
      <c r="H548" s="14" t="s">
        <v>97</v>
      </c>
      <c r="I548" s="14" t="s">
        <v>145</v>
      </c>
      <c r="J548" s="16">
        <v>1.8</v>
      </c>
      <c r="K548" s="17">
        <v>2000</v>
      </c>
      <c r="L548" s="16">
        <f t="shared" si="96"/>
        <v>35.714285714285715</v>
      </c>
      <c r="M548" s="16">
        <v>0</v>
      </c>
      <c r="N548" s="17">
        <v>-2000</v>
      </c>
      <c r="O548" s="17">
        <v>0</v>
      </c>
      <c r="P548" s="18">
        <f t="shared" si="97"/>
        <v>0</v>
      </c>
      <c r="Q548" s="14"/>
      <c r="R548" s="16"/>
      <c r="S548" s="16">
        <f t="shared" si="98"/>
        <v>0</v>
      </c>
      <c r="T548" s="18">
        <f t="shared" si="99"/>
        <v>0</v>
      </c>
      <c r="U548" s="14" t="s">
        <v>63</v>
      </c>
      <c r="V548" s="15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f t="shared" si="100"/>
        <v>0</v>
      </c>
      <c r="AC548" s="16">
        <f t="shared" si="101"/>
        <v>0</v>
      </c>
      <c r="AD548" s="16">
        <f t="shared" si="102"/>
        <v>6.0396946564885505</v>
      </c>
      <c r="AE548" s="16">
        <f t="shared" si="103"/>
        <v>6.9583415597235954</v>
      </c>
      <c r="AF548" s="16">
        <f t="shared" si="104"/>
        <v>8.0634066587395932</v>
      </c>
      <c r="AG548" s="18">
        <f t="shared" si="105"/>
        <v>-100</v>
      </c>
      <c r="AH548" s="18">
        <f t="shared" si="106"/>
        <v>-100</v>
      </c>
      <c r="AI548" s="18">
        <f t="shared" si="107"/>
        <v>-100</v>
      </c>
      <c r="AJ548" s="15">
        <v>9</v>
      </c>
      <c r="AK548" s="14"/>
      <c r="AL548" s="15"/>
      <c r="AM548" s="14" t="s">
        <v>335</v>
      </c>
      <c r="AN548" s="14"/>
      <c r="AO548" s="16">
        <v>128</v>
      </c>
      <c r="AP548" s="15">
        <v>0</v>
      </c>
      <c r="AQ548" s="15">
        <v>0</v>
      </c>
      <c r="AR548" s="15">
        <v>0</v>
      </c>
      <c r="AS548" s="15">
        <v>0</v>
      </c>
      <c r="AT548" s="15">
        <v>0</v>
      </c>
      <c r="AU548" s="14"/>
      <c r="AV548" s="16">
        <v>0</v>
      </c>
      <c r="AW548" s="14"/>
      <c r="AX548" s="14" t="s">
        <v>63</v>
      </c>
      <c r="AY548" s="14"/>
      <c r="AZ548" s="14"/>
      <c r="BA548" s="14"/>
      <c r="BB548" s="14"/>
      <c r="BC548" s="14"/>
    </row>
    <row r="549" spans="1:55" x14ac:dyDescent="0.2">
      <c r="A549" s="14" t="s">
        <v>1252</v>
      </c>
      <c r="B549" s="15">
        <v>7</v>
      </c>
      <c r="C549" s="14" t="s">
        <v>1344</v>
      </c>
      <c r="D549" s="15">
        <v>1</v>
      </c>
      <c r="E549" s="14" t="s">
        <v>57</v>
      </c>
      <c r="F549" s="14" t="s">
        <v>372</v>
      </c>
      <c r="G549" s="14" t="s">
        <v>281</v>
      </c>
      <c r="H549" s="14" t="s">
        <v>314</v>
      </c>
      <c r="I549" s="14" t="s">
        <v>89</v>
      </c>
      <c r="J549" s="16">
        <v>30</v>
      </c>
      <c r="K549" s="17">
        <v>400</v>
      </c>
      <c r="L549" s="16">
        <f t="shared" si="96"/>
        <v>3.225806451612903</v>
      </c>
      <c r="M549" s="16">
        <v>0</v>
      </c>
      <c r="N549" s="17">
        <v>-400</v>
      </c>
      <c r="O549" s="17">
        <v>0</v>
      </c>
      <c r="P549" s="18">
        <f t="shared" si="97"/>
        <v>0</v>
      </c>
      <c r="Q549" s="14"/>
      <c r="R549" s="16"/>
      <c r="S549" s="16">
        <f t="shared" si="98"/>
        <v>0</v>
      </c>
      <c r="T549" s="18">
        <f t="shared" si="99"/>
        <v>0</v>
      </c>
      <c r="U549" s="14" t="s">
        <v>63</v>
      </c>
      <c r="V549" s="15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f t="shared" si="100"/>
        <v>0</v>
      </c>
      <c r="AC549" s="16">
        <f t="shared" si="101"/>
        <v>0</v>
      </c>
      <c r="AD549" s="16">
        <f t="shared" si="102"/>
        <v>6.2244897959183678</v>
      </c>
      <c r="AE549" s="16">
        <f t="shared" si="103"/>
        <v>6.9583415597235954</v>
      </c>
      <c r="AF549" s="16">
        <f t="shared" si="104"/>
        <v>8.0634066587395932</v>
      </c>
      <c r="AG549" s="18">
        <f t="shared" si="105"/>
        <v>-100</v>
      </c>
      <c r="AH549" s="18">
        <f t="shared" si="106"/>
        <v>-100</v>
      </c>
      <c r="AI549" s="18">
        <f t="shared" si="107"/>
        <v>-100</v>
      </c>
      <c r="AJ549" s="15">
        <v>8</v>
      </c>
      <c r="AK549" s="14"/>
      <c r="AL549" s="15"/>
      <c r="AM549" s="14" t="s">
        <v>65</v>
      </c>
      <c r="AN549" s="14"/>
      <c r="AO549" s="16">
        <v>2</v>
      </c>
      <c r="AP549" s="15">
        <v>0</v>
      </c>
      <c r="AQ549" s="15">
        <v>0</v>
      </c>
      <c r="AR549" s="15">
        <v>0</v>
      </c>
      <c r="AS549" s="15">
        <v>0</v>
      </c>
      <c r="AT549" s="15">
        <v>0</v>
      </c>
      <c r="AU549" s="14"/>
      <c r="AV549" s="16">
        <v>0</v>
      </c>
      <c r="AW549" s="14"/>
      <c r="AX549" s="14" t="s">
        <v>63</v>
      </c>
      <c r="AY549" s="14"/>
      <c r="AZ549" s="14"/>
      <c r="BA549" s="14"/>
      <c r="BB549" s="14"/>
      <c r="BC549" s="14"/>
    </row>
    <row r="550" spans="1:55" x14ac:dyDescent="0.2">
      <c r="A550" s="7" t="s">
        <v>1252</v>
      </c>
      <c r="B550" s="8">
        <v>7</v>
      </c>
      <c r="C550" s="7" t="s">
        <v>1345</v>
      </c>
      <c r="D550" s="8">
        <v>2</v>
      </c>
      <c r="E550" s="7" t="s">
        <v>317</v>
      </c>
      <c r="F550" s="7" t="s">
        <v>95</v>
      </c>
      <c r="G550" s="7" t="s">
        <v>760</v>
      </c>
      <c r="H550" s="7" t="s">
        <v>366</v>
      </c>
      <c r="I550" s="7" t="s">
        <v>106</v>
      </c>
      <c r="J550" s="9">
        <v>10</v>
      </c>
      <c r="K550" s="10">
        <v>900</v>
      </c>
      <c r="L550" s="9">
        <f t="shared" si="96"/>
        <v>9.0909090909090917</v>
      </c>
      <c r="M550" s="9">
        <v>9.6999999999999993</v>
      </c>
      <c r="N550" s="10">
        <v>100</v>
      </c>
      <c r="O550" s="10">
        <v>1000</v>
      </c>
      <c r="P550" s="11">
        <f t="shared" si="97"/>
        <v>-10</v>
      </c>
      <c r="Q550" s="7" t="s">
        <v>597</v>
      </c>
      <c r="R550" s="9"/>
      <c r="S550" s="9">
        <f t="shared" si="98"/>
        <v>0</v>
      </c>
      <c r="T550" s="11">
        <f t="shared" si="99"/>
        <v>0</v>
      </c>
      <c r="U550" s="7" t="s">
        <v>63</v>
      </c>
      <c r="V550" s="8">
        <v>8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f t="shared" si="100"/>
        <v>0</v>
      </c>
      <c r="AC550" s="9">
        <f t="shared" si="101"/>
        <v>0</v>
      </c>
      <c r="AD550" s="9">
        <f t="shared" si="102"/>
        <v>6.2244897959183678</v>
      </c>
      <c r="AE550" s="9">
        <f t="shared" si="103"/>
        <v>6.9583415597235954</v>
      </c>
      <c r="AF550" s="9">
        <f t="shared" si="104"/>
        <v>8.0634066587395932</v>
      </c>
      <c r="AG550" s="11">
        <f t="shared" si="105"/>
        <v>-100</v>
      </c>
      <c r="AH550" s="11">
        <f t="shared" si="106"/>
        <v>-100</v>
      </c>
      <c r="AI550" s="11">
        <f t="shared" si="107"/>
        <v>-100</v>
      </c>
      <c r="AJ550" s="8">
        <v>8</v>
      </c>
      <c r="AK550" s="7"/>
      <c r="AL550" s="8"/>
      <c r="AM550" s="7" t="s">
        <v>65</v>
      </c>
      <c r="AN550" s="7"/>
      <c r="AO550" s="9">
        <v>2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7" t="s">
        <v>81</v>
      </c>
      <c r="AV550" s="9">
        <v>0</v>
      </c>
      <c r="AW550" s="7"/>
      <c r="AX550" s="7" t="s">
        <v>63</v>
      </c>
      <c r="AY550" s="7"/>
      <c r="AZ550" s="7"/>
      <c r="BA550" s="7"/>
      <c r="BB550" s="7"/>
      <c r="BC550" s="7"/>
    </row>
    <row r="551" spans="1:55" x14ac:dyDescent="0.2">
      <c r="A551" s="7" t="s">
        <v>1252</v>
      </c>
      <c r="B551" s="8">
        <v>7</v>
      </c>
      <c r="C551" s="7" t="s">
        <v>1346</v>
      </c>
      <c r="D551" s="8">
        <v>3</v>
      </c>
      <c r="E551" s="7" t="s">
        <v>629</v>
      </c>
      <c r="F551" s="7" t="s">
        <v>58</v>
      </c>
      <c r="G551" s="7" t="s">
        <v>76</v>
      </c>
      <c r="H551" s="7" t="s">
        <v>275</v>
      </c>
      <c r="I551" s="7" t="s">
        <v>207</v>
      </c>
      <c r="J551" s="9">
        <v>20</v>
      </c>
      <c r="K551" s="10">
        <v>700</v>
      </c>
      <c r="L551" s="9">
        <f t="shared" si="96"/>
        <v>4.7619047619047619</v>
      </c>
      <c r="M551" s="9">
        <v>5.08</v>
      </c>
      <c r="N551" s="10">
        <v>0</v>
      </c>
      <c r="O551" s="10">
        <v>700</v>
      </c>
      <c r="P551" s="11">
        <f t="shared" si="97"/>
        <v>0</v>
      </c>
      <c r="Q551" s="7" t="s">
        <v>321</v>
      </c>
      <c r="R551" s="9"/>
      <c r="S551" s="9">
        <f t="shared" si="98"/>
        <v>0</v>
      </c>
      <c r="T551" s="11">
        <f t="shared" si="99"/>
        <v>0</v>
      </c>
      <c r="U551" s="7" t="s">
        <v>63</v>
      </c>
      <c r="V551" s="8">
        <v>5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f t="shared" si="100"/>
        <v>0</v>
      </c>
      <c r="AC551" s="9">
        <f t="shared" si="101"/>
        <v>0</v>
      </c>
      <c r="AD551" s="9">
        <f t="shared" si="102"/>
        <v>6.2244897959183678</v>
      </c>
      <c r="AE551" s="9">
        <f t="shared" si="103"/>
        <v>6.9583415597235954</v>
      </c>
      <c r="AF551" s="9">
        <f t="shared" si="104"/>
        <v>8.0634066587395932</v>
      </c>
      <c r="AG551" s="11">
        <f t="shared" si="105"/>
        <v>-100</v>
      </c>
      <c r="AH551" s="11">
        <f t="shared" si="106"/>
        <v>-100</v>
      </c>
      <c r="AI551" s="11">
        <f t="shared" si="107"/>
        <v>-100</v>
      </c>
      <c r="AJ551" s="8">
        <v>8</v>
      </c>
      <c r="AK551" s="7"/>
      <c r="AL551" s="8"/>
      <c r="AM551" s="7" t="s">
        <v>65</v>
      </c>
      <c r="AN551" s="7"/>
      <c r="AO551" s="9">
        <v>2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7" t="s">
        <v>81</v>
      </c>
      <c r="AV551" s="9">
        <v>0</v>
      </c>
      <c r="AW551" s="7"/>
      <c r="AX551" s="7" t="s">
        <v>63</v>
      </c>
      <c r="AY551" s="7"/>
      <c r="AZ551" s="7"/>
      <c r="BA551" s="7"/>
      <c r="BB551" s="7"/>
      <c r="BC551" s="7"/>
    </row>
    <row r="552" spans="1:55" x14ac:dyDescent="0.2">
      <c r="A552" s="7" t="s">
        <v>1252</v>
      </c>
      <c r="B552" s="8">
        <v>7</v>
      </c>
      <c r="C552" s="7" t="s">
        <v>1347</v>
      </c>
      <c r="D552" s="8">
        <v>4</v>
      </c>
      <c r="E552" s="7" t="s">
        <v>94</v>
      </c>
      <c r="F552" s="7" t="s">
        <v>839</v>
      </c>
      <c r="G552" s="7" t="s">
        <v>97</v>
      </c>
      <c r="H552" s="7" t="s">
        <v>303</v>
      </c>
      <c r="I552" s="7" t="s">
        <v>172</v>
      </c>
      <c r="J552" s="9">
        <v>12</v>
      </c>
      <c r="K552" s="10">
        <v>800</v>
      </c>
      <c r="L552" s="9">
        <f t="shared" si="96"/>
        <v>7.6923076923076925</v>
      </c>
      <c r="M552" s="9">
        <v>8.2100000000000009</v>
      </c>
      <c r="N552" s="10">
        <v>100</v>
      </c>
      <c r="O552" s="10">
        <v>900</v>
      </c>
      <c r="P552" s="11">
        <f t="shared" si="97"/>
        <v>-11.111111111111111</v>
      </c>
      <c r="Q552" s="7" t="s">
        <v>454</v>
      </c>
      <c r="R552" s="9"/>
      <c r="S552" s="9">
        <f t="shared" si="98"/>
        <v>0</v>
      </c>
      <c r="T552" s="11">
        <f t="shared" si="99"/>
        <v>0</v>
      </c>
      <c r="U552" s="7" t="s">
        <v>63</v>
      </c>
      <c r="V552" s="8">
        <v>7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f t="shared" si="100"/>
        <v>0</v>
      </c>
      <c r="AC552" s="9">
        <f t="shared" si="101"/>
        <v>0</v>
      </c>
      <c r="AD552" s="9">
        <f t="shared" si="102"/>
        <v>6.2244897959183678</v>
      </c>
      <c r="AE552" s="9">
        <f t="shared" si="103"/>
        <v>6.9583415597235954</v>
      </c>
      <c r="AF552" s="9">
        <f t="shared" si="104"/>
        <v>8.0634066587395932</v>
      </c>
      <c r="AG552" s="11">
        <f t="shared" si="105"/>
        <v>-100</v>
      </c>
      <c r="AH552" s="11">
        <f t="shared" si="106"/>
        <v>-100</v>
      </c>
      <c r="AI552" s="11">
        <f t="shared" si="107"/>
        <v>-100</v>
      </c>
      <c r="AJ552" s="8">
        <v>8</v>
      </c>
      <c r="AK552" s="7"/>
      <c r="AL552" s="8"/>
      <c r="AM552" s="7" t="s">
        <v>65</v>
      </c>
      <c r="AN552" s="7"/>
      <c r="AO552" s="9">
        <v>2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7" t="s">
        <v>81</v>
      </c>
      <c r="AV552" s="9">
        <v>0</v>
      </c>
      <c r="AW552" s="7"/>
      <c r="AX552" s="7" t="s">
        <v>63</v>
      </c>
      <c r="AY552" s="7"/>
      <c r="AZ552" s="7"/>
      <c r="BA552" s="7"/>
      <c r="BB552" s="7"/>
      <c r="BC552" s="7"/>
    </row>
    <row r="553" spans="1:55" x14ac:dyDescent="0.2">
      <c r="A553" s="7" t="s">
        <v>1252</v>
      </c>
      <c r="B553" s="8">
        <v>7</v>
      </c>
      <c r="C553" s="7" t="s">
        <v>1348</v>
      </c>
      <c r="D553" s="8">
        <v>5</v>
      </c>
      <c r="E553" s="7" t="s">
        <v>187</v>
      </c>
      <c r="F553" s="7" t="s">
        <v>188</v>
      </c>
      <c r="G553" s="7" t="s">
        <v>105</v>
      </c>
      <c r="H553" s="7" t="s">
        <v>239</v>
      </c>
      <c r="I553" s="7" t="s">
        <v>106</v>
      </c>
      <c r="J553" s="9">
        <v>10</v>
      </c>
      <c r="K553" s="10">
        <v>900</v>
      </c>
      <c r="L553" s="9">
        <f t="shared" si="96"/>
        <v>9.0909090909090917</v>
      </c>
      <c r="M553" s="9">
        <v>9.6999999999999993</v>
      </c>
      <c r="N553" s="10">
        <v>100</v>
      </c>
      <c r="O553" s="10">
        <v>1000</v>
      </c>
      <c r="P553" s="11">
        <f t="shared" si="97"/>
        <v>-10</v>
      </c>
      <c r="Q553" s="7" t="s">
        <v>597</v>
      </c>
      <c r="R553" s="9"/>
      <c r="S553" s="9">
        <f t="shared" si="98"/>
        <v>0</v>
      </c>
      <c r="T553" s="11">
        <f t="shared" si="99"/>
        <v>0</v>
      </c>
      <c r="U553" s="7" t="s">
        <v>63</v>
      </c>
      <c r="V553" s="8">
        <v>6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f t="shared" si="100"/>
        <v>0</v>
      </c>
      <c r="AC553" s="9">
        <f t="shared" si="101"/>
        <v>0</v>
      </c>
      <c r="AD553" s="9">
        <f t="shared" si="102"/>
        <v>6.2244897959183678</v>
      </c>
      <c r="AE553" s="9">
        <f t="shared" si="103"/>
        <v>6.9583415597235954</v>
      </c>
      <c r="AF553" s="9">
        <f t="shared" si="104"/>
        <v>8.0634066587395932</v>
      </c>
      <c r="AG553" s="11">
        <f t="shared" si="105"/>
        <v>-100</v>
      </c>
      <c r="AH553" s="11">
        <f t="shared" si="106"/>
        <v>-100</v>
      </c>
      <c r="AI553" s="11">
        <f t="shared" si="107"/>
        <v>-100</v>
      </c>
      <c r="AJ553" s="8">
        <v>8</v>
      </c>
      <c r="AK553" s="7"/>
      <c r="AL553" s="8"/>
      <c r="AM553" s="7" t="s">
        <v>65</v>
      </c>
      <c r="AN553" s="7"/>
      <c r="AO553" s="9">
        <v>2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7" t="s">
        <v>81</v>
      </c>
      <c r="AV553" s="9">
        <v>0</v>
      </c>
      <c r="AW553" s="7"/>
      <c r="AX553" s="7" t="s">
        <v>63</v>
      </c>
      <c r="AY553" s="7"/>
      <c r="AZ553" s="7"/>
      <c r="BA553" s="7"/>
      <c r="BB553" s="7"/>
      <c r="BC553" s="7"/>
    </row>
    <row r="554" spans="1:55" x14ac:dyDescent="0.2">
      <c r="A554" s="7" t="s">
        <v>1252</v>
      </c>
      <c r="B554" s="8">
        <v>7</v>
      </c>
      <c r="C554" s="7" t="s">
        <v>1349</v>
      </c>
      <c r="D554" s="8">
        <v>6</v>
      </c>
      <c r="E554" s="7" t="s">
        <v>771</v>
      </c>
      <c r="F554" s="7" t="s">
        <v>95</v>
      </c>
      <c r="G554" s="7" t="s">
        <v>1204</v>
      </c>
      <c r="H554" s="7" t="s">
        <v>1350</v>
      </c>
      <c r="I554" s="7" t="s">
        <v>78</v>
      </c>
      <c r="J554" s="9">
        <v>3</v>
      </c>
      <c r="K554" s="10">
        <v>1600</v>
      </c>
      <c r="L554" s="9">
        <f t="shared" si="96"/>
        <v>25</v>
      </c>
      <c r="M554" s="9">
        <v>26.68</v>
      </c>
      <c r="N554" s="10">
        <v>100</v>
      </c>
      <c r="O554" s="10">
        <v>1700</v>
      </c>
      <c r="P554" s="11">
        <f t="shared" si="97"/>
        <v>-5.8823529411764701</v>
      </c>
      <c r="Q554" s="7" t="s">
        <v>78</v>
      </c>
      <c r="R554" s="9"/>
      <c r="S554" s="9">
        <f t="shared" si="98"/>
        <v>0</v>
      </c>
      <c r="T554" s="11">
        <f t="shared" si="99"/>
        <v>0</v>
      </c>
      <c r="U554" s="7" t="s">
        <v>63</v>
      </c>
      <c r="V554" s="8">
        <v>3</v>
      </c>
      <c r="W554" s="9">
        <v>0</v>
      </c>
      <c r="X554" s="9">
        <v>0</v>
      </c>
      <c r="Y554" s="9">
        <v>236</v>
      </c>
      <c r="Z554" s="9">
        <v>236</v>
      </c>
      <c r="AA554" s="9">
        <v>7.36</v>
      </c>
      <c r="AB554" s="9">
        <f t="shared" si="100"/>
        <v>6.9270588235294124</v>
      </c>
      <c r="AC554" s="9">
        <f t="shared" si="101"/>
        <v>4.329411764705883</v>
      </c>
      <c r="AD554" s="9">
        <f t="shared" si="102"/>
        <v>6.2244897959183678</v>
      </c>
      <c r="AE554" s="9">
        <f t="shared" si="103"/>
        <v>6.9583415597235954</v>
      </c>
      <c r="AF554" s="9">
        <f t="shared" si="104"/>
        <v>8.0634066587395932</v>
      </c>
      <c r="AG554" s="11">
        <f t="shared" si="105"/>
        <v>-30.445515911282538</v>
      </c>
      <c r="AH554" s="11">
        <f t="shared" si="106"/>
        <v>-37.780982328239446</v>
      </c>
      <c r="AI554" s="11">
        <f t="shared" si="107"/>
        <v>-46.307907464726306</v>
      </c>
      <c r="AJ554" s="8">
        <v>8</v>
      </c>
      <c r="AK554" s="7"/>
      <c r="AL554" s="8"/>
      <c r="AM554" s="7" t="s">
        <v>65</v>
      </c>
      <c r="AN554" s="7"/>
      <c r="AO554" s="9">
        <v>2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7" t="s">
        <v>81</v>
      </c>
      <c r="AV554" s="9">
        <v>0</v>
      </c>
      <c r="AW554" s="7"/>
      <c r="AX554" s="7" t="s">
        <v>63</v>
      </c>
      <c r="AY554" s="7"/>
      <c r="AZ554" s="7"/>
      <c r="BA554" s="7"/>
      <c r="BB554" s="7"/>
      <c r="BC554" s="7"/>
    </row>
    <row r="555" spans="1:55" x14ac:dyDescent="0.2">
      <c r="A555" s="7" t="s">
        <v>1252</v>
      </c>
      <c r="B555" s="8">
        <v>7</v>
      </c>
      <c r="C555" s="7" t="s">
        <v>1351</v>
      </c>
      <c r="D555" s="8">
        <v>7</v>
      </c>
      <c r="E555" s="7" t="s">
        <v>124</v>
      </c>
      <c r="F555" s="7" t="s">
        <v>337</v>
      </c>
      <c r="G555" s="7" t="s">
        <v>440</v>
      </c>
      <c r="H555" s="7" t="s">
        <v>774</v>
      </c>
      <c r="I555" s="7" t="s">
        <v>145</v>
      </c>
      <c r="J555" s="9">
        <v>1.8</v>
      </c>
      <c r="K555" s="10">
        <v>2000</v>
      </c>
      <c r="L555" s="9">
        <f t="shared" si="96"/>
        <v>35.714285714285715</v>
      </c>
      <c r="M555" s="9">
        <v>38.11</v>
      </c>
      <c r="N555" s="10">
        <v>100</v>
      </c>
      <c r="O555" s="10">
        <v>2100</v>
      </c>
      <c r="P555" s="11">
        <f t="shared" si="97"/>
        <v>-4.7619047619047619</v>
      </c>
      <c r="Q555" s="7" t="s">
        <v>99</v>
      </c>
      <c r="R555" s="9"/>
      <c r="S555" s="9">
        <f t="shared" si="98"/>
        <v>0</v>
      </c>
      <c r="T555" s="11">
        <f t="shared" si="99"/>
        <v>0</v>
      </c>
      <c r="U555" s="7" t="s">
        <v>63</v>
      </c>
      <c r="V555" s="8">
        <v>1</v>
      </c>
      <c r="W555" s="9">
        <v>404</v>
      </c>
      <c r="X555" s="9">
        <v>242</v>
      </c>
      <c r="Y555" s="9">
        <v>210</v>
      </c>
      <c r="Z555" s="9">
        <v>856</v>
      </c>
      <c r="AA555" s="9">
        <v>33.56</v>
      </c>
      <c r="AB555" s="9">
        <f t="shared" si="100"/>
        <v>31.961904761904762</v>
      </c>
      <c r="AC555" s="9">
        <f t="shared" si="101"/>
        <v>15.980952380952381</v>
      </c>
      <c r="AD555" s="9">
        <f t="shared" si="102"/>
        <v>6.2244897959183678</v>
      </c>
      <c r="AE555" s="9">
        <f t="shared" si="103"/>
        <v>6.9583415597235954</v>
      </c>
      <c r="AF555" s="9">
        <f t="shared" si="104"/>
        <v>8.0634066587395932</v>
      </c>
      <c r="AG555" s="11">
        <f t="shared" si="105"/>
        <v>156.7431693989071</v>
      </c>
      <c r="AH555" s="11">
        <f t="shared" si="106"/>
        <v>129.66611000318858</v>
      </c>
      <c r="AI555" s="11">
        <f t="shared" si="107"/>
        <v>98.191075525519807</v>
      </c>
      <c r="AJ555" s="8">
        <v>8</v>
      </c>
      <c r="AK555" s="7"/>
      <c r="AL555" s="8"/>
      <c r="AM555" s="7" t="s">
        <v>65</v>
      </c>
      <c r="AN555" s="7"/>
      <c r="AO555" s="9">
        <v>2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7" t="s">
        <v>81</v>
      </c>
      <c r="AV555" s="9">
        <v>0</v>
      </c>
      <c r="AW555" s="7"/>
      <c r="AX555" s="7" t="s">
        <v>63</v>
      </c>
      <c r="AY555" s="7"/>
      <c r="AZ555" s="7"/>
      <c r="BA555" s="7"/>
      <c r="BB555" s="7"/>
      <c r="BC555" s="7"/>
    </row>
    <row r="556" spans="1:55" x14ac:dyDescent="0.2">
      <c r="A556" s="7" t="s">
        <v>1252</v>
      </c>
      <c r="B556" s="8">
        <v>7</v>
      </c>
      <c r="C556" s="7" t="s">
        <v>1352</v>
      </c>
      <c r="D556" s="8">
        <v>8</v>
      </c>
      <c r="E556" s="7" t="s">
        <v>803</v>
      </c>
      <c r="F556" s="7" t="s">
        <v>188</v>
      </c>
      <c r="G556" s="7" t="s">
        <v>496</v>
      </c>
      <c r="H556" s="7" t="s">
        <v>279</v>
      </c>
      <c r="I556" s="7" t="s">
        <v>172</v>
      </c>
      <c r="J556" s="9">
        <v>12</v>
      </c>
      <c r="K556" s="10">
        <v>800</v>
      </c>
      <c r="L556" s="9">
        <f t="shared" si="96"/>
        <v>7.6923076923076925</v>
      </c>
      <c r="M556" s="9">
        <v>8.2100000000000009</v>
      </c>
      <c r="N556" s="10">
        <v>100</v>
      </c>
      <c r="O556" s="10">
        <v>900</v>
      </c>
      <c r="P556" s="11">
        <f t="shared" si="97"/>
        <v>-11.111111111111111</v>
      </c>
      <c r="Q556" s="7" t="s">
        <v>454</v>
      </c>
      <c r="R556" s="9"/>
      <c r="S556" s="9">
        <f t="shared" si="98"/>
        <v>0</v>
      </c>
      <c r="T556" s="11">
        <f t="shared" si="99"/>
        <v>0</v>
      </c>
      <c r="U556" s="7" t="s">
        <v>63</v>
      </c>
      <c r="V556" s="8">
        <v>4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f t="shared" si="100"/>
        <v>0</v>
      </c>
      <c r="AC556" s="9">
        <f t="shared" si="101"/>
        <v>0</v>
      </c>
      <c r="AD556" s="9">
        <f t="shared" si="102"/>
        <v>6.2244897959183678</v>
      </c>
      <c r="AE556" s="9">
        <f t="shared" si="103"/>
        <v>6.9583415597235954</v>
      </c>
      <c r="AF556" s="9">
        <f t="shared" si="104"/>
        <v>8.0634066587395932</v>
      </c>
      <c r="AG556" s="11">
        <f t="shared" si="105"/>
        <v>-100</v>
      </c>
      <c r="AH556" s="11">
        <f t="shared" si="106"/>
        <v>-100</v>
      </c>
      <c r="AI556" s="11">
        <f t="shared" si="107"/>
        <v>-100</v>
      </c>
      <c r="AJ556" s="8">
        <v>8</v>
      </c>
      <c r="AK556" s="7"/>
      <c r="AL556" s="8"/>
      <c r="AM556" s="7" t="s">
        <v>65</v>
      </c>
      <c r="AN556" s="7"/>
      <c r="AO556" s="9">
        <v>2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7" t="s">
        <v>81</v>
      </c>
      <c r="AV556" s="9">
        <v>0</v>
      </c>
      <c r="AW556" s="7"/>
      <c r="AX556" s="7" t="s">
        <v>63</v>
      </c>
      <c r="AY556" s="7"/>
      <c r="AZ556" s="7"/>
      <c r="BA556" s="7"/>
      <c r="BB556" s="7"/>
      <c r="BC556" s="7"/>
    </row>
    <row r="557" spans="1:55" x14ac:dyDescent="0.2">
      <c r="A557" s="14" t="s">
        <v>1252</v>
      </c>
      <c r="B557" s="15">
        <v>7</v>
      </c>
      <c r="C557" s="14" t="s">
        <v>1353</v>
      </c>
      <c r="D557" s="15">
        <v>9</v>
      </c>
      <c r="E557" s="14" t="s">
        <v>205</v>
      </c>
      <c r="F557" s="14" t="s">
        <v>1337</v>
      </c>
      <c r="G557" s="14" t="s">
        <v>1354</v>
      </c>
      <c r="H557" s="14" t="s">
        <v>97</v>
      </c>
      <c r="I557" s="14" t="s">
        <v>207</v>
      </c>
      <c r="J557" s="16">
        <v>20</v>
      </c>
      <c r="K557" s="17">
        <v>700</v>
      </c>
      <c r="L557" s="16">
        <f t="shared" si="96"/>
        <v>4.7619047619047619</v>
      </c>
      <c r="M557" s="16">
        <v>0</v>
      </c>
      <c r="N557" s="17">
        <v>-700</v>
      </c>
      <c r="O557" s="17">
        <v>0</v>
      </c>
      <c r="P557" s="18">
        <f t="shared" si="97"/>
        <v>0</v>
      </c>
      <c r="Q557" s="14"/>
      <c r="R557" s="16"/>
      <c r="S557" s="16">
        <f t="shared" si="98"/>
        <v>0</v>
      </c>
      <c r="T557" s="18">
        <f t="shared" si="99"/>
        <v>0</v>
      </c>
      <c r="U557" s="14" t="s">
        <v>63</v>
      </c>
      <c r="V557" s="15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f t="shared" si="100"/>
        <v>0</v>
      </c>
      <c r="AC557" s="16">
        <f t="shared" si="101"/>
        <v>0</v>
      </c>
      <c r="AD557" s="16">
        <f t="shared" si="102"/>
        <v>6.2244897959183678</v>
      </c>
      <c r="AE557" s="16">
        <f t="shared" si="103"/>
        <v>6.9583415597235954</v>
      </c>
      <c r="AF557" s="16">
        <f t="shared" si="104"/>
        <v>8.0634066587395932</v>
      </c>
      <c r="AG557" s="18">
        <f t="shared" si="105"/>
        <v>-100</v>
      </c>
      <c r="AH557" s="18">
        <f t="shared" si="106"/>
        <v>-100</v>
      </c>
      <c r="AI557" s="18">
        <f t="shared" si="107"/>
        <v>-100</v>
      </c>
      <c r="AJ557" s="15">
        <v>8</v>
      </c>
      <c r="AK557" s="14"/>
      <c r="AL557" s="15"/>
      <c r="AM557" s="14" t="s">
        <v>65</v>
      </c>
      <c r="AN557" s="14"/>
      <c r="AO557" s="16">
        <v>2</v>
      </c>
      <c r="AP557" s="15">
        <v>0</v>
      </c>
      <c r="AQ557" s="15">
        <v>0</v>
      </c>
      <c r="AR557" s="15">
        <v>0</v>
      </c>
      <c r="AS557" s="15">
        <v>0</v>
      </c>
      <c r="AT557" s="15">
        <v>0</v>
      </c>
      <c r="AU557" s="14"/>
      <c r="AV557" s="16">
        <v>0</v>
      </c>
      <c r="AW557" s="14"/>
      <c r="AX557" s="14" t="s">
        <v>63</v>
      </c>
      <c r="AY557" s="14"/>
      <c r="AZ557" s="14"/>
      <c r="BA557" s="14"/>
      <c r="BB557" s="14"/>
      <c r="BC557" s="14"/>
    </row>
    <row r="558" spans="1:55" x14ac:dyDescent="0.2">
      <c r="A558" s="7" t="s">
        <v>1252</v>
      </c>
      <c r="B558" s="8">
        <v>7</v>
      </c>
      <c r="C558" s="7" t="s">
        <v>1355</v>
      </c>
      <c r="D558" s="8">
        <v>10</v>
      </c>
      <c r="E558" s="7" t="s">
        <v>198</v>
      </c>
      <c r="F558" s="7" t="s">
        <v>120</v>
      </c>
      <c r="G558" s="7" t="s">
        <v>473</v>
      </c>
      <c r="H558" s="7" t="s">
        <v>1356</v>
      </c>
      <c r="I558" s="7" t="s">
        <v>122</v>
      </c>
      <c r="J558" s="9">
        <v>4</v>
      </c>
      <c r="K558" s="10">
        <v>1400</v>
      </c>
      <c r="L558" s="9">
        <f t="shared" si="96"/>
        <v>20</v>
      </c>
      <c r="M558" s="9">
        <v>21.34</v>
      </c>
      <c r="N558" s="10">
        <v>100</v>
      </c>
      <c r="O558" s="10">
        <v>1500</v>
      </c>
      <c r="P558" s="11">
        <f t="shared" si="97"/>
        <v>-6.666666666666667</v>
      </c>
      <c r="Q558" s="7" t="s">
        <v>115</v>
      </c>
      <c r="R558" s="9"/>
      <c r="S558" s="9">
        <f t="shared" si="98"/>
        <v>0</v>
      </c>
      <c r="T558" s="11">
        <f t="shared" si="99"/>
        <v>0</v>
      </c>
      <c r="U558" s="7" t="s">
        <v>63</v>
      </c>
      <c r="V558" s="8">
        <v>2</v>
      </c>
      <c r="W558" s="9">
        <v>0</v>
      </c>
      <c r="X558" s="9">
        <v>296</v>
      </c>
      <c r="Y558" s="9">
        <v>212</v>
      </c>
      <c r="Z558" s="9">
        <v>508</v>
      </c>
      <c r="AA558" s="9">
        <v>20.079999999999998</v>
      </c>
      <c r="AB558" s="9">
        <f t="shared" si="100"/>
        <v>18.741333333333333</v>
      </c>
      <c r="AC558" s="9">
        <f t="shared" si="101"/>
        <v>13.386666666666665</v>
      </c>
      <c r="AD558" s="9">
        <f t="shared" si="102"/>
        <v>6.2244897959183678</v>
      </c>
      <c r="AE558" s="9">
        <f t="shared" si="103"/>
        <v>6.9583415597235954</v>
      </c>
      <c r="AF558" s="9">
        <f t="shared" si="104"/>
        <v>8.0634066587395932</v>
      </c>
      <c r="AG558" s="11">
        <f t="shared" si="105"/>
        <v>115.06448087431689</v>
      </c>
      <c r="AH558" s="11">
        <f t="shared" si="106"/>
        <v>92.383006090871177</v>
      </c>
      <c r="AI558" s="11">
        <f t="shared" si="107"/>
        <v>66.017506411603463</v>
      </c>
      <c r="AJ558" s="8">
        <v>8</v>
      </c>
      <c r="AK558" s="7"/>
      <c r="AL558" s="8"/>
      <c r="AM558" s="7" t="s">
        <v>65</v>
      </c>
      <c r="AN558" s="7"/>
      <c r="AO558" s="9">
        <v>2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7" t="s">
        <v>81</v>
      </c>
      <c r="AV558" s="9">
        <v>0</v>
      </c>
      <c r="AW558" s="7"/>
      <c r="AX558" s="7" t="s">
        <v>63</v>
      </c>
      <c r="AY558" s="7"/>
      <c r="AZ558" s="7"/>
      <c r="BA558" s="7"/>
      <c r="BB558" s="7"/>
      <c r="BC558" s="7"/>
    </row>
    <row r="559" spans="1:55" x14ac:dyDescent="0.2">
      <c r="A559" s="19" t="s">
        <v>1252</v>
      </c>
      <c r="B559" s="20">
        <v>8</v>
      </c>
      <c r="C559" s="19" t="s">
        <v>1357</v>
      </c>
      <c r="D559" s="20">
        <v>1</v>
      </c>
      <c r="E559" s="19" t="s">
        <v>198</v>
      </c>
      <c r="F559" s="19" t="s">
        <v>693</v>
      </c>
      <c r="G559" s="19" t="s">
        <v>695</v>
      </c>
      <c r="H559" s="19" t="s">
        <v>126</v>
      </c>
      <c r="I559" s="19" t="s">
        <v>115</v>
      </c>
      <c r="J559" s="21">
        <v>3.5</v>
      </c>
      <c r="K559" s="22">
        <v>1500</v>
      </c>
      <c r="L559" s="21">
        <f t="shared" si="96"/>
        <v>22.222222222222221</v>
      </c>
      <c r="M559" s="21">
        <v>22.22</v>
      </c>
      <c r="N559" s="22">
        <v>0</v>
      </c>
      <c r="O559" s="22">
        <v>1500</v>
      </c>
      <c r="P559" s="23">
        <f t="shared" si="97"/>
        <v>0</v>
      </c>
      <c r="Q559" s="19" t="s">
        <v>115</v>
      </c>
      <c r="R559" s="21"/>
      <c r="S559" s="21">
        <f t="shared" si="98"/>
        <v>0</v>
      </c>
      <c r="T559" s="23">
        <f t="shared" si="99"/>
        <v>0</v>
      </c>
      <c r="U559" s="19" t="s">
        <v>63</v>
      </c>
      <c r="V559" s="20">
        <v>1</v>
      </c>
      <c r="W559" s="21">
        <v>970</v>
      </c>
      <c r="X559" s="21">
        <v>520</v>
      </c>
      <c r="Y559" s="21">
        <v>340</v>
      </c>
      <c r="Z559" s="21">
        <v>1830</v>
      </c>
      <c r="AA559" s="21">
        <v>43.3</v>
      </c>
      <c r="AB559" s="21">
        <f t="shared" si="100"/>
        <v>43.3</v>
      </c>
      <c r="AC559" s="21">
        <f t="shared" si="101"/>
        <v>28.866666666666667</v>
      </c>
      <c r="AD559" s="21">
        <f t="shared" si="102"/>
        <v>7.4039215686274504</v>
      </c>
      <c r="AE559" s="21">
        <f t="shared" si="103"/>
        <v>6.9583415597235954</v>
      </c>
      <c r="AF559" s="21">
        <f t="shared" si="104"/>
        <v>8.0634066587395932</v>
      </c>
      <c r="AG559" s="23">
        <f t="shared" si="105"/>
        <v>289.88347457627123</v>
      </c>
      <c r="AH559" s="23">
        <f t="shared" si="106"/>
        <v>314.84980895093241</v>
      </c>
      <c r="AI559" s="23">
        <f t="shared" si="107"/>
        <v>257.99591771028042</v>
      </c>
      <c r="AJ559" s="20">
        <v>9</v>
      </c>
      <c r="AK559" s="19"/>
      <c r="AL559" s="20"/>
      <c r="AM559" s="19" t="s">
        <v>213</v>
      </c>
      <c r="AN559" s="19"/>
      <c r="AO559" s="21">
        <v>8</v>
      </c>
      <c r="AP559" s="20">
        <v>0</v>
      </c>
      <c r="AQ559" s="20">
        <v>0</v>
      </c>
      <c r="AR559" s="20">
        <v>0</v>
      </c>
      <c r="AS559" s="20">
        <v>0</v>
      </c>
      <c r="AT559" s="20">
        <v>0</v>
      </c>
      <c r="AU559" s="19" t="s">
        <v>81</v>
      </c>
      <c r="AV559" s="21">
        <v>0</v>
      </c>
      <c r="AW559" s="19"/>
      <c r="AX559" s="19" t="s">
        <v>63</v>
      </c>
      <c r="AY559" s="19"/>
      <c r="AZ559" s="19"/>
      <c r="BA559" s="19"/>
      <c r="BB559" s="19"/>
      <c r="BC559" s="19"/>
    </row>
    <row r="560" spans="1:55" x14ac:dyDescent="0.2">
      <c r="A560" s="7" t="s">
        <v>1252</v>
      </c>
      <c r="B560" s="8">
        <v>8</v>
      </c>
      <c r="C560" s="7" t="s">
        <v>1358</v>
      </c>
      <c r="D560" s="8">
        <v>2</v>
      </c>
      <c r="E560" s="7" t="s">
        <v>187</v>
      </c>
      <c r="F560" s="7" t="s">
        <v>408</v>
      </c>
      <c r="G560" s="7" t="s">
        <v>357</v>
      </c>
      <c r="H560" s="7" t="s">
        <v>494</v>
      </c>
      <c r="I560" s="7" t="s">
        <v>107</v>
      </c>
      <c r="J560" s="9">
        <v>8</v>
      </c>
      <c r="K560" s="10">
        <v>1000</v>
      </c>
      <c r="L560" s="9">
        <f t="shared" si="96"/>
        <v>11.111111111111111</v>
      </c>
      <c r="M560" s="9">
        <v>11.11</v>
      </c>
      <c r="N560" s="10">
        <v>0</v>
      </c>
      <c r="O560" s="10">
        <v>1000</v>
      </c>
      <c r="P560" s="11">
        <f t="shared" si="97"/>
        <v>0</v>
      </c>
      <c r="Q560" s="7" t="s">
        <v>107</v>
      </c>
      <c r="R560" s="9"/>
      <c r="S560" s="9">
        <f t="shared" si="98"/>
        <v>0</v>
      </c>
      <c r="T560" s="11">
        <f t="shared" si="99"/>
        <v>0</v>
      </c>
      <c r="U560" s="7" t="s">
        <v>63</v>
      </c>
      <c r="V560" s="8">
        <v>6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f t="shared" si="100"/>
        <v>0</v>
      </c>
      <c r="AC560" s="9">
        <f t="shared" si="101"/>
        <v>0</v>
      </c>
      <c r="AD560" s="9">
        <f t="shared" si="102"/>
        <v>7.4039215686274504</v>
      </c>
      <c r="AE560" s="9">
        <f t="shared" si="103"/>
        <v>6.9583415597235954</v>
      </c>
      <c r="AF560" s="9">
        <f t="shared" si="104"/>
        <v>8.0634066587395932</v>
      </c>
      <c r="AG560" s="11">
        <f t="shared" si="105"/>
        <v>-100</v>
      </c>
      <c r="AH560" s="11">
        <f t="shared" si="106"/>
        <v>-100</v>
      </c>
      <c r="AI560" s="11">
        <f t="shared" si="107"/>
        <v>-100</v>
      </c>
      <c r="AJ560" s="8">
        <v>9</v>
      </c>
      <c r="AK560" s="7"/>
      <c r="AL560" s="8"/>
      <c r="AM560" s="7" t="s">
        <v>213</v>
      </c>
      <c r="AN560" s="7"/>
      <c r="AO560" s="9">
        <v>8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7" t="s">
        <v>81</v>
      </c>
      <c r="AV560" s="9">
        <v>0</v>
      </c>
      <c r="AW560" s="7"/>
      <c r="AX560" s="7" t="s">
        <v>63</v>
      </c>
      <c r="AY560" s="7"/>
      <c r="AZ560" s="7"/>
      <c r="BA560" s="7"/>
      <c r="BB560" s="7"/>
      <c r="BC560" s="7"/>
    </row>
    <row r="561" spans="1:55" x14ac:dyDescent="0.2">
      <c r="A561" s="7" t="s">
        <v>1252</v>
      </c>
      <c r="B561" s="8">
        <v>8</v>
      </c>
      <c r="C561" s="7" t="s">
        <v>1359</v>
      </c>
      <c r="D561" s="8">
        <v>3</v>
      </c>
      <c r="E561" s="7" t="s">
        <v>771</v>
      </c>
      <c r="F561" s="7" t="s">
        <v>901</v>
      </c>
      <c r="G561" s="7" t="s">
        <v>465</v>
      </c>
      <c r="H561" s="7" t="s">
        <v>1360</v>
      </c>
      <c r="I561" s="7" t="s">
        <v>172</v>
      </c>
      <c r="J561" s="9">
        <v>12</v>
      </c>
      <c r="K561" s="10">
        <v>800</v>
      </c>
      <c r="L561" s="9">
        <f t="shared" si="96"/>
        <v>7.6923076923076925</v>
      </c>
      <c r="M561" s="9">
        <v>7.69</v>
      </c>
      <c r="N561" s="10">
        <v>0</v>
      </c>
      <c r="O561" s="10">
        <v>800</v>
      </c>
      <c r="P561" s="11">
        <f t="shared" si="97"/>
        <v>0</v>
      </c>
      <c r="Q561" s="7" t="s">
        <v>172</v>
      </c>
      <c r="R561" s="9"/>
      <c r="S561" s="9">
        <f t="shared" si="98"/>
        <v>0</v>
      </c>
      <c r="T561" s="11">
        <f t="shared" si="99"/>
        <v>0</v>
      </c>
      <c r="U561" s="7" t="s">
        <v>63</v>
      </c>
      <c r="V561" s="8">
        <v>7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f t="shared" si="100"/>
        <v>0</v>
      </c>
      <c r="AC561" s="9">
        <f t="shared" si="101"/>
        <v>0</v>
      </c>
      <c r="AD561" s="9">
        <f t="shared" si="102"/>
        <v>7.4039215686274504</v>
      </c>
      <c r="AE561" s="9">
        <f t="shared" si="103"/>
        <v>6.9583415597235954</v>
      </c>
      <c r="AF561" s="9">
        <f t="shared" si="104"/>
        <v>8.0634066587395932</v>
      </c>
      <c r="AG561" s="11">
        <f t="shared" si="105"/>
        <v>-100</v>
      </c>
      <c r="AH561" s="11">
        <f t="shared" si="106"/>
        <v>-100</v>
      </c>
      <c r="AI561" s="11">
        <f t="shared" si="107"/>
        <v>-100</v>
      </c>
      <c r="AJ561" s="8">
        <v>9</v>
      </c>
      <c r="AK561" s="7"/>
      <c r="AL561" s="8"/>
      <c r="AM561" s="7" t="s">
        <v>213</v>
      </c>
      <c r="AN561" s="7"/>
      <c r="AO561" s="9">
        <v>8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7" t="s">
        <v>81</v>
      </c>
      <c r="AV561" s="9">
        <v>0</v>
      </c>
      <c r="AW561" s="7"/>
      <c r="AX561" s="7" t="s">
        <v>63</v>
      </c>
      <c r="AY561" s="7"/>
      <c r="AZ561" s="7"/>
      <c r="BA561" s="7"/>
      <c r="BB561" s="7"/>
      <c r="BC561" s="7"/>
    </row>
    <row r="562" spans="1:55" x14ac:dyDescent="0.2">
      <c r="A562" s="7" t="s">
        <v>1252</v>
      </c>
      <c r="B562" s="8">
        <v>8</v>
      </c>
      <c r="C562" s="7" t="s">
        <v>1361</v>
      </c>
      <c r="D562" s="8">
        <v>4</v>
      </c>
      <c r="E562" s="7" t="s">
        <v>803</v>
      </c>
      <c r="F562" s="7" t="s">
        <v>693</v>
      </c>
      <c r="G562" s="7" t="s">
        <v>1362</v>
      </c>
      <c r="H562" s="7" t="s">
        <v>166</v>
      </c>
      <c r="I562" s="7" t="s">
        <v>156</v>
      </c>
      <c r="J562" s="9">
        <v>4.5</v>
      </c>
      <c r="K562" s="10">
        <v>1300</v>
      </c>
      <c r="L562" s="9">
        <f t="shared" si="96"/>
        <v>18.181818181818183</v>
      </c>
      <c r="M562" s="9">
        <v>18.18</v>
      </c>
      <c r="N562" s="10">
        <v>0</v>
      </c>
      <c r="O562" s="10">
        <v>1300</v>
      </c>
      <c r="P562" s="11">
        <f t="shared" si="97"/>
        <v>0</v>
      </c>
      <c r="Q562" s="7" t="s">
        <v>156</v>
      </c>
      <c r="R562" s="9"/>
      <c r="S562" s="9">
        <f t="shared" si="98"/>
        <v>0</v>
      </c>
      <c r="T562" s="11">
        <f t="shared" si="99"/>
        <v>0</v>
      </c>
      <c r="U562" s="7" t="s">
        <v>63</v>
      </c>
      <c r="V562" s="8">
        <v>3</v>
      </c>
      <c r="W562" s="9">
        <v>0</v>
      </c>
      <c r="X562" s="9">
        <v>0</v>
      </c>
      <c r="Y562" s="9">
        <v>382</v>
      </c>
      <c r="Z562" s="9">
        <v>382</v>
      </c>
      <c r="AA562" s="9">
        <v>8.82</v>
      </c>
      <c r="AB562" s="9">
        <f t="shared" si="100"/>
        <v>8.82</v>
      </c>
      <c r="AC562" s="9">
        <f t="shared" si="101"/>
        <v>6.7846153846153845</v>
      </c>
      <c r="AD562" s="9">
        <f t="shared" si="102"/>
        <v>7.4039215686274504</v>
      </c>
      <c r="AE562" s="9">
        <f t="shared" si="103"/>
        <v>6.9583415597235954</v>
      </c>
      <c r="AF562" s="9">
        <f t="shared" si="104"/>
        <v>8.0634066587395932</v>
      </c>
      <c r="AG562" s="11">
        <f t="shared" si="105"/>
        <v>-8.3645697522816107</v>
      </c>
      <c r="AH562" s="11">
        <f t="shared" si="106"/>
        <v>-2.4966606427280893</v>
      </c>
      <c r="AI562" s="11">
        <f t="shared" si="107"/>
        <v>-15.859193616858944</v>
      </c>
      <c r="AJ562" s="8">
        <v>9</v>
      </c>
      <c r="AK562" s="7"/>
      <c r="AL562" s="8"/>
      <c r="AM562" s="7" t="s">
        <v>213</v>
      </c>
      <c r="AN562" s="7"/>
      <c r="AO562" s="9">
        <v>8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7" t="s">
        <v>81</v>
      </c>
      <c r="AV562" s="9">
        <v>0</v>
      </c>
      <c r="AW562" s="7"/>
      <c r="AX562" s="7" t="s">
        <v>63</v>
      </c>
      <c r="AY562" s="7"/>
      <c r="AZ562" s="7"/>
      <c r="BA562" s="7"/>
      <c r="BB562" s="7"/>
      <c r="BC562" s="7"/>
    </row>
    <row r="563" spans="1:55" x14ac:dyDescent="0.2">
      <c r="A563" s="7" t="s">
        <v>1252</v>
      </c>
      <c r="B563" s="8">
        <v>8</v>
      </c>
      <c r="C563" s="7" t="s">
        <v>1363</v>
      </c>
      <c r="D563" s="8">
        <v>5</v>
      </c>
      <c r="E563" s="7" t="s">
        <v>193</v>
      </c>
      <c r="F563" s="7" t="s">
        <v>337</v>
      </c>
      <c r="G563" s="7" t="s">
        <v>872</v>
      </c>
      <c r="H563" s="7" t="s">
        <v>279</v>
      </c>
      <c r="I563" s="7" t="s">
        <v>107</v>
      </c>
      <c r="J563" s="9">
        <v>8</v>
      </c>
      <c r="K563" s="10">
        <v>1000</v>
      </c>
      <c r="L563" s="9">
        <f t="shared" si="96"/>
        <v>11.111111111111111</v>
      </c>
      <c r="M563" s="9">
        <v>11.11</v>
      </c>
      <c r="N563" s="10">
        <v>0</v>
      </c>
      <c r="O563" s="10">
        <v>1000</v>
      </c>
      <c r="P563" s="11">
        <f t="shared" si="97"/>
        <v>0</v>
      </c>
      <c r="Q563" s="7" t="s">
        <v>107</v>
      </c>
      <c r="R563" s="9"/>
      <c r="S563" s="9">
        <f t="shared" si="98"/>
        <v>0</v>
      </c>
      <c r="T563" s="11">
        <f t="shared" si="99"/>
        <v>0</v>
      </c>
      <c r="U563" s="7" t="s">
        <v>63</v>
      </c>
      <c r="V563" s="8">
        <v>5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f t="shared" si="100"/>
        <v>0</v>
      </c>
      <c r="AC563" s="9">
        <f t="shared" si="101"/>
        <v>0</v>
      </c>
      <c r="AD563" s="9">
        <f t="shared" si="102"/>
        <v>7.4039215686274504</v>
      </c>
      <c r="AE563" s="9">
        <f t="shared" si="103"/>
        <v>6.9583415597235954</v>
      </c>
      <c r="AF563" s="9">
        <f t="shared" si="104"/>
        <v>8.0634066587395932</v>
      </c>
      <c r="AG563" s="11">
        <f t="shared" si="105"/>
        <v>-100</v>
      </c>
      <c r="AH563" s="11">
        <f t="shared" si="106"/>
        <v>-100</v>
      </c>
      <c r="AI563" s="11">
        <f t="shared" si="107"/>
        <v>-100</v>
      </c>
      <c r="AJ563" s="8">
        <v>9</v>
      </c>
      <c r="AK563" s="7"/>
      <c r="AL563" s="8"/>
      <c r="AM563" s="7" t="s">
        <v>213</v>
      </c>
      <c r="AN563" s="7"/>
      <c r="AO563" s="9">
        <v>8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7" t="s">
        <v>81</v>
      </c>
      <c r="AV563" s="9">
        <v>0</v>
      </c>
      <c r="AW563" s="7"/>
      <c r="AX563" s="7" t="s">
        <v>63</v>
      </c>
      <c r="AY563" s="7"/>
      <c r="AZ563" s="7"/>
      <c r="BA563" s="7"/>
      <c r="BB563" s="7"/>
      <c r="BC563" s="7"/>
    </row>
    <row r="564" spans="1:55" x14ac:dyDescent="0.2">
      <c r="A564" s="7" t="s">
        <v>1252</v>
      </c>
      <c r="B564" s="8">
        <v>8</v>
      </c>
      <c r="C564" s="7" t="s">
        <v>1364</v>
      </c>
      <c r="D564" s="8">
        <v>6</v>
      </c>
      <c r="E564" s="7" t="s">
        <v>94</v>
      </c>
      <c r="F564" s="7" t="s">
        <v>95</v>
      </c>
      <c r="G564" s="7" t="s">
        <v>1365</v>
      </c>
      <c r="H564" s="7" t="s">
        <v>1366</v>
      </c>
      <c r="I564" s="7" t="s">
        <v>207</v>
      </c>
      <c r="J564" s="9">
        <v>20</v>
      </c>
      <c r="K564" s="10">
        <v>700</v>
      </c>
      <c r="L564" s="9">
        <f t="shared" si="96"/>
        <v>4.7619047619047619</v>
      </c>
      <c r="M564" s="9">
        <v>4.76</v>
      </c>
      <c r="N564" s="10">
        <v>0</v>
      </c>
      <c r="O564" s="10">
        <v>700</v>
      </c>
      <c r="P564" s="11">
        <f t="shared" si="97"/>
        <v>0</v>
      </c>
      <c r="Q564" s="7" t="s">
        <v>207</v>
      </c>
      <c r="R564" s="9"/>
      <c r="S564" s="9">
        <f t="shared" si="98"/>
        <v>0</v>
      </c>
      <c r="T564" s="11">
        <f t="shared" si="99"/>
        <v>0</v>
      </c>
      <c r="U564" s="7" t="s">
        <v>63</v>
      </c>
      <c r="V564" s="8">
        <v>8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f t="shared" si="100"/>
        <v>0</v>
      </c>
      <c r="AC564" s="9">
        <f t="shared" si="101"/>
        <v>0</v>
      </c>
      <c r="AD564" s="9">
        <f t="shared" si="102"/>
        <v>7.4039215686274504</v>
      </c>
      <c r="AE564" s="9">
        <f t="shared" si="103"/>
        <v>6.9583415597235954</v>
      </c>
      <c r="AF564" s="9">
        <f t="shared" si="104"/>
        <v>8.0634066587395932</v>
      </c>
      <c r="AG564" s="11">
        <f t="shared" si="105"/>
        <v>-100</v>
      </c>
      <c r="AH564" s="11">
        <f t="shared" si="106"/>
        <v>-100</v>
      </c>
      <c r="AI564" s="11">
        <f t="shared" si="107"/>
        <v>-100</v>
      </c>
      <c r="AJ564" s="8">
        <v>9</v>
      </c>
      <c r="AK564" s="7"/>
      <c r="AL564" s="8"/>
      <c r="AM564" s="7" t="s">
        <v>213</v>
      </c>
      <c r="AN564" s="7"/>
      <c r="AO564" s="9">
        <v>8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7" t="s">
        <v>81</v>
      </c>
      <c r="AV564" s="9">
        <v>0</v>
      </c>
      <c r="AW564" s="7"/>
      <c r="AX564" s="7" t="s">
        <v>63</v>
      </c>
      <c r="AY564" s="7"/>
      <c r="AZ564" s="7"/>
      <c r="BA564" s="7"/>
      <c r="BB564" s="7"/>
      <c r="BC564" s="7"/>
    </row>
    <row r="565" spans="1:55" x14ac:dyDescent="0.2">
      <c r="A565" s="7" t="s">
        <v>1252</v>
      </c>
      <c r="B565" s="8">
        <v>8</v>
      </c>
      <c r="C565" s="7" t="s">
        <v>1367</v>
      </c>
      <c r="D565" s="8">
        <v>7</v>
      </c>
      <c r="E565" s="7" t="s">
        <v>57</v>
      </c>
      <c r="F565" s="7" t="s">
        <v>500</v>
      </c>
      <c r="G565" s="7" t="s">
        <v>357</v>
      </c>
      <c r="H565" s="7" t="s">
        <v>501</v>
      </c>
      <c r="I565" s="7" t="s">
        <v>156</v>
      </c>
      <c r="J565" s="9">
        <v>4.5</v>
      </c>
      <c r="K565" s="10">
        <v>1300</v>
      </c>
      <c r="L565" s="9">
        <f t="shared" si="96"/>
        <v>18.181818181818183</v>
      </c>
      <c r="M565" s="9">
        <v>18.18</v>
      </c>
      <c r="N565" s="10">
        <v>0</v>
      </c>
      <c r="O565" s="10">
        <v>1300</v>
      </c>
      <c r="P565" s="11">
        <f t="shared" si="97"/>
        <v>0</v>
      </c>
      <c r="Q565" s="7" t="s">
        <v>156</v>
      </c>
      <c r="R565" s="9"/>
      <c r="S565" s="9">
        <f t="shared" si="98"/>
        <v>0</v>
      </c>
      <c r="T565" s="11">
        <f t="shared" si="99"/>
        <v>0</v>
      </c>
      <c r="U565" s="7" t="s">
        <v>63</v>
      </c>
      <c r="V565" s="8">
        <v>2</v>
      </c>
      <c r="W565" s="9">
        <v>0</v>
      </c>
      <c r="X565" s="9">
        <v>508</v>
      </c>
      <c r="Y565" s="9">
        <v>332</v>
      </c>
      <c r="Z565" s="9">
        <v>840</v>
      </c>
      <c r="AA565" s="9">
        <v>23.4</v>
      </c>
      <c r="AB565" s="9">
        <f t="shared" si="100"/>
        <v>23.4</v>
      </c>
      <c r="AC565" s="9">
        <f t="shared" si="101"/>
        <v>18</v>
      </c>
      <c r="AD565" s="9">
        <f t="shared" si="102"/>
        <v>7.4039215686274504</v>
      </c>
      <c r="AE565" s="9">
        <f t="shared" si="103"/>
        <v>6.9583415597235954</v>
      </c>
      <c r="AF565" s="9">
        <f t="shared" si="104"/>
        <v>8.0634066587395932</v>
      </c>
      <c r="AG565" s="11">
        <f t="shared" si="105"/>
        <v>143.11440677966104</v>
      </c>
      <c r="AH565" s="11">
        <f t="shared" si="106"/>
        <v>158.68232890704792</v>
      </c>
      <c r="AI565" s="11">
        <f t="shared" si="107"/>
        <v>123.23071081241505</v>
      </c>
      <c r="AJ565" s="8">
        <v>9</v>
      </c>
      <c r="AK565" s="7"/>
      <c r="AL565" s="8"/>
      <c r="AM565" s="7" t="s">
        <v>213</v>
      </c>
      <c r="AN565" s="7"/>
      <c r="AO565" s="9">
        <v>8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7" t="s">
        <v>81</v>
      </c>
      <c r="AV565" s="9">
        <v>0</v>
      </c>
      <c r="AW565" s="7"/>
      <c r="AX565" s="7" t="s">
        <v>63</v>
      </c>
      <c r="AY565" s="7"/>
      <c r="AZ565" s="7"/>
      <c r="BA565" s="7"/>
      <c r="BB565" s="7"/>
      <c r="BC565" s="7"/>
    </row>
    <row r="566" spans="1:55" x14ac:dyDescent="0.2">
      <c r="A566" s="7" t="s">
        <v>1252</v>
      </c>
      <c r="B566" s="8">
        <v>8</v>
      </c>
      <c r="C566" s="7" t="s">
        <v>1368</v>
      </c>
      <c r="D566" s="8">
        <v>8</v>
      </c>
      <c r="E566" s="7" t="s">
        <v>124</v>
      </c>
      <c r="F566" s="7" t="s">
        <v>693</v>
      </c>
      <c r="G566" s="7" t="s">
        <v>905</v>
      </c>
      <c r="H566" s="7" t="s">
        <v>178</v>
      </c>
      <c r="I566" s="7" t="s">
        <v>122</v>
      </c>
      <c r="J566" s="9">
        <v>4</v>
      </c>
      <c r="K566" s="10">
        <v>1400</v>
      </c>
      <c r="L566" s="9">
        <f t="shared" si="96"/>
        <v>20</v>
      </c>
      <c r="M566" s="9">
        <v>20</v>
      </c>
      <c r="N566" s="10">
        <v>0</v>
      </c>
      <c r="O566" s="10">
        <v>1400</v>
      </c>
      <c r="P566" s="11">
        <f t="shared" si="97"/>
        <v>0</v>
      </c>
      <c r="Q566" s="7" t="s">
        <v>122</v>
      </c>
      <c r="R566" s="9"/>
      <c r="S566" s="9">
        <f t="shared" si="98"/>
        <v>0</v>
      </c>
      <c r="T566" s="11">
        <f t="shared" si="99"/>
        <v>0</v>
      </c>
      <c r="U566" s="7" t="s">
        <v>63</v>
      </c>
      <c r="V566" s="8">
        <v>4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f t="shared" si="100"/>
        <v>0</v>
      </c>
      <c r="AC566" s="9">
        <f t="shared" si="101"/>
        <v>0</v>
      </c>
      <c r="AD566" s="9">
        <f t="shared" si="102"/>
        <v>7.4039215686274504</v>
      </c>
      <c r="AE566" s="9">
        <f t="shared" si="103"/>
        <v>6.9583415597235954</v>
      </c>
      <c r="AF566" s="9">
        <f t="shared" si="104"/>
        <v>8.0634066587395932</v>
      </c>
      <c r="AG566" s="11">
        <f t="shared" si="105"/>
        <v>-100</v>
      </c>
      <c r="AH566" s="11">
        <f t="shared" si="106"/>
        <v>-100</v>
      </c>
      <c r="AI566" s="11">
        <f t="shared" si="107"/>
        <v>-100</v>
      </c>
      <c r="AJ566" s="8">
        <v>9</v>
      </c>
      <c r="AK566" s="7"/>
      <c r="AL566" s="8"/>
      <c r="AM566" s="7" t="s">
        <v>213</v>
      </c>
      <c r="AN566" s="7"/>
      <c r="AO566" s="9">
        <v>8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7" t="s">
        <v>81</v>
      </c>
      <c r="AV566" s="9">
        <v>0</v>
      </c>
      <c r="AW566" s="7"/>
      <c r="AX566" s="7" t="s">
        <v>63</v>
      </c>
      <c r="AY566" s="7"/>
      <c r="AZ566" s="7"/>
      <c r="BA566" s="7"/>
      <c r="BB566" s="7"/>
      <c r="BC566" s="7"/>
    </row>
    <row r="567" spans="1:55" x14ac:dyDescent="0.2">
      <c r="A567" s="7" t="s">
        <v>1252</v>
      </c>
      <c r="B567" s="8">
        <v>8</v>
      </c>
      <c r="C567" s="7" t="s">
        <v>1369</v>
      </c>
      <c r="D567" s="8">
        <v>9</v>
      </c>
      <c r="E567" s="7" t="s">
        <v>111</v>
      </c>
      <c r="F567" s="7" t="s">
        <v>904</v>
      </c>
      <c r="G567" s="7" t="s">
        <v>347</v>
      </c>
      <c r="H567" s="7" t="s">
        <v>88</v>
      </c>
      <c r="I567" s="7" t="s">
        <v>61</v>
      </c>
      <c r="J567" s="9">
        <v>6</v>
      </c>
      <c r="K567" s="10">
        <v>1200</v>
      </c>
      <c r="L567" s="9">
        <f t="shared" si="96"/>
        <v>14.285714285714285</v>
      </c>
      <c r="M567" s="9">
        <v>14.29</v>
      </c>
      <c r="N567" s="10">
        <v>0</v>
      </c>
      <c r="O567" s="10">
        <v>1200</v>
      </c>
      <c r="P567" s="11">
        <f t="shared" si="97"/>
        <v>0</v>
      </c>
      <c r="Q567" s="7" t="s">
        <v>61</v>
      </c>
      <c r="R567" s="9"/>
      <c r="S567" s="9">
        <f t="shared" si="98"/>
        <v>0</v>
      </c>
      <c r="T567" s="11">
        <f t="shared" si="99"/>
        <v>0</v>
      </c>
      <c r="U567" s="7" t="s">
        <v>63</v>
      </c>
      <c r="V567" s="8">
        <v>9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f t="shared" si="100"/>
        <v>0</v>
      </c>
      <c r="AC567" s="9">
        <f t="shared" si="101"/>
        <v>0</v>
      </c>
      <c r="AD567" s="9">
        <f t="shared" si="102"/>
        <v>7.4039215686274504</v>
      </c>
      <c r="AE567" s="9">
        <f t="shared" si="103"/>
        <v>6.9583415597235954</v>
      </c>
      <c r="AF567" s="9">
        <f t="shared" si="104"/>
        <v>8.0634066587395932</v>
      </c>
      <c r="AG567" s="11">
        <f t="shared" si="105"/>
        <v>-100</v>
      </c>
      <c r="AH567" s="11">
        <f t="shared" si="106"/>
        <v>-100</v>
      </c>
      <c r="AI567" s="11">
        <f t="shared" si="107"/>
        <v>-100</v>
      </c>
      <c r="AJ567" s="8">
        <v>9</v>
      </c>
      <c r="AK567" s="7"/>
      <c r="AL567" s="8"/>
      <c r="AM567" s="7" t="s">
        <v>213</v>
      </c>
      <c r="AN567" s="7"/>
      <c r="AO567" s="9">
        <v>8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7" t="s">
        <v>81</v>
      </c>
      <c r="AV567" s="9">
        <v>0</v>
      </c>
      <c r="AW567" s="7"/>
      <c r="AX567" s="7" t="s">
        <v>63</v>
      </c>
      <c r="AY567" s="7"/>
      <c r="AZ567" s="7"/>
      <c r="BA567" s="7"/>
      <c r="BB567" s="7"/>
      <c r="BC567" s="7"/>
    </row>
    <row r="568" spans="1:55" x14ac:dyDescent="0.2">
      <c r="A568" s="19" t="s">
        <v>1252</v>
      </c>
      <c r="B568" s="20">
        <v>9</v>
      </c>
      <c r="C568" s="19" t="s">
        <v>1370</v>
      </c>
      <c r="D568" s="20">
        <v>1</v>
      </c>
      <c r="E568" s="19" t="s">
        <v>616</v>
      </c>
      <c r="F568" s="19" t="s">
        <v>86</v>
      </c>
      <c r="G568" s="19" t="s">
        <v>801</v>
      </c>
      <c r="H568" s="19" t="s">
        <v>1118</v>
      </c>
      <c r="I568" s="19" t="s">
        <v>379</v>
      </c>
      <c r="J568" s="21">
        <v>50</v>
      </c>
      <c r="K568" s="22">
        <v>400</v>
      </c>
      <c r="L568" s="21">
        <f t="shared" si="96"/>
        <v>1.9607843137254901</v>
      </c>
      <c r="M568" s="21">
        <v>2.78</v>
      </c>
      <c r="N568" s="22">
        <v>0</v>
      </c>
      <c r="O568" s="22">
        <v>400</v>
      </c>
      <c r="P568" s="23">
        <f t="shared" si="97"/>
        <v>0</v>
      </c>
      <c r="Q568" s="19" t="s">
        <v>1371</v>
      </c>
      <c r="R568" s="21"/>
      <c r="S568" s="21">
        <f t="shared" si="98"/>
        <v>0</v>
      </c>
      <c r="T568" s="23">
        <f t="shared" si="99"/>
        <v>0</v>
      </c>
      <c r="U568" s="19" t="s">
        <v>63</v>
      </c>
      <c r="V568" s="20">
        <v>7</v>
      </c>
      <c r="W568" s="21">
        <v>0</v>
      </c>
      <c r="X568" s="21">
        <v>0</v>
      </c>
      <c r="Y568" s="21">
        <v>0</v>
      </c>
      <c r="Z568" s="21">
        <v>0</v>
      </c>
      <c r="AA568" s="21">
        <v>0</v>
      </c>
      <c r="AB568" s="21">
        <f t="shared" si="100"/>
        <v>0</v>
      </c>
      <c r="AC568" s="21">
        <f t="shared" si="101"/>
        <v>0</v>
      </c>
      <c r="AD568" s="21">
        <f t="shared" si="102"/>
        <v>7.0852459016393441</v>
      </c>
      <c r="AE568" s="21">
        <f t="shared" si="103"/>
        <v>6.9583415597235954</v>
      </c>
      <c r="AF568" s="21">
        <f t="shared" si="104"/>
        <v>8.0634066587395932</v>
      </c>
      <c r="AG568" s="23">
        <f t="shared" si="105"/>
        <v>-100</v>
      </c>
      <c r="AH568" s="23">
        <f t="shared" si="106"/>
        <v>-100</v>
      </c>
      <c r="AI568" s="23">
        <f t="shared" si="107"/>
        <v>-100</v>
      </c>
      <c r="AJ568" s="20">
        <v>10</v>
      </c>
      <c r="AK568" s="19"/>
      <c r="AL568" s="20"/>
      <c r="AM568" s="19" t="s">
        <v>335</v>
      </c>
      <c r="AN568" s="19"/>
      <c r="AO568" s="21">
        <v>128</v>
      </c>
      <c r="AP568" s="20">
        <v>0</v>
      </c>
      <c r="AQ568" s="20">
        <v>0</v>
      </c>
      <c r="AR568" s="20">
        <v>0</v>
      </c>
      <c r="AS568" s="20">
        <v>0</v>
      </c>
      <c r="AT568" s="20">
        <v>0</v>
      </c>
      <c r="AU568" s="19" t="s">
        <v>81</v>
      </c>
      <c r="AV568" s="21">
        <v>0</v>
      </c>
      <c r="AW568" s="19"/>
      <c r="AX568" s="19" t="s">
        <v>63</v>
      </c>
      <c r="AY568" s="19"/>
      <c r="AZ568" s="19"/>
      <c r="BA568" s="19"/>
      <c r="BB568" s="19"/>
      <c r="BC568" s="19"/>
    </row>
    <row r="569" spans="1:55" x14ac:dyDescent="0.2">
      <c r="A569" s="7" t="s">
        <v>1252</v>
      </c>
      <c r="B569" s="8">
        <v>9</v>
      </c>
      <c r="C569" s="7" t="s">
        <v>1372</v>
      </c>
      <c r="D569" s="8">
        <v>2</v>
      </c>
      <c r="E569" s="7" t="s">
        <v>119</v>
      </c>
      <c r="F569" s="7" t="s">
        <v>702</v>
      </c>
      <c r="G569" s="7" t="s">
        <v>76</v>
      </c>
      <c r="H569" s="7" t="s">
        <v>154</v>
      </c>
      <c r="I569" s="7" t="s">
        <v>329</v>
      </c>
      <c r="J569" s="9">
        <v>15</v>
      </c>
      <c r="K569" s="10">
        <v>800</v>
      </c>
      <c r="L569" s="9">
        <f t="shared" si="96"/>
        <v>6.25</v>
      </c>
      <c r="M569" s="9">
        <v>8.85</v>
      </c>
      <c r="N569" s="10">
        <v>100</v>
      </c>
      <c r="O569" s="10">
        <v>900</v>
      </c>
      <c r="P569" s="11">
        <f t="shared" si="97"/>
        <v>-11.111111111111111</v>
      </c>
      <c r="Q569" s="7" t="s">
        <v>106</v>
      </c>
      <c r="R569" s="9"/>
      <c r="S569" s="9">
        <f t="shared" si="98"/>
        <v>0</v>
      </c>
      <c r="T569" s="11">
        <f t="shared" si="99"/>
        <v>0</v>
      </c>
      <c r="U569" s="7" t="s">
        <v>63</v>
      </c>
      <c r="V569" s="8">
        <v>10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f t="shared" si="100"/>
        <v>0</v>
      </c>
      <c r="AC569" s="9">
        <f t="shared" si="101"/>
        <v>0</v>
      </c>
      <c r="AD569" s="9">
        <f t="shared" si="102"/>
        <v>7.0852459016393441</v>
      </c>
      <c r="AE569" s="9">
        <f t="shared" si="103"/>
        <v>6.9583415597235954</v>
      </c>
      <c r="AF569" s="9">
        <f t="shared" si="104"/>
        <v>8.0634066587395932</v>
      </c>
      <c r="AG569" s="11">
        <f t="shared" si="105"/>
        <v>-100</v>
      </c>
      <c r="AH569" s="11">
        <f t="shared" si="106"/>
        <v>-100</v>
      </c>
      <c r="AI569" s="11">
        <f t="shared" si="107"/>
        <v>-100</v>
      </c>
      <c r="AJ569" s="8">
        <v>10</v>
      </c>
      <c r="AK569" s="7"/>
      <c r="AL569" s="8"/>
      <c r="AM569" s="7" t="s">
        <v>335</v>
      </c>
      <c r="AN569" s="7"/>
      <c r="AO569" s="9">
        <v>128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7" t="s">
        <v>81</v>
      </c>
      <c r="AV569" s="9">
        <v>0</v>
      </c>
      <c r="AW569" s="7"/>
      <c r="AX569" s="7" t="s">
        <v>63</v>
      </c>
      <c r="AY569" s="7"/>
      <c r="AZ569" s="7"/>
      <c r="BA569" s="7"/>
      <c r="BB569" s="7"/>
      <c r="BC569" s="7"/>
    </row>
    <row r="570" spans="1:55" x14ac:dyDescent="0.2">
      <c r="A570" s="7" t="s">
        <v>1252</v>
      </c>
      <c r="B570" s="8">
        <v>9</v>
      </c>
      <c r="C570" s="7" t="s">
        <v>1373</v>
      </c>
      <c r="D570" s="8">
        <v>3</v>
      </c>
      <c r="E570" s="7" t="s">
        <v>803</v>
      </c>
      <c r="F570" s="7" t="s">
        <v>644</v>
      </c>
      <c r="G570" s="7" t="s">
        <v>105</v>
      </c>
      <c r="H570" s="7" t="s">
        <v>651</v>
      </c>
      <c r="I570" s="7" t="s">
        <v>156</v>
      </c>
      <c r="J570" s="9">
        <v>4.5</v>
      </c>
      <c r="K570" s="10">
        <v>1300</v>
      </c>
      <c r="L570" s="9">
        <f t="shared" si="96"/>
        <v>18.181818181818183</v>
      </c>
      <c r="M570" s="9">
        <v>25.74</v>
      </c>
      <c r="N570" s="10">
        <v>400</v>
      </c>
      <c r="O570" s="10">
        <v>1700</v>
      </c>
      <c r="P570" s="11">
        <f t="shared" si="97"/>
        <v>-23.52941176470588</v>
      </c>
      <c r="Q570" s="7" t="s">
        <v>78</v>
      </c>
      <c r="R570" s="9"/>
      <c r="S570" s="9">
        <f t="shared" si="98"/>
        <v>0</v>
      </c>
      <c r="T570" s="11">
        <f t="shared" si="99"/>
        <v>0</v>
      </c>
      <c r="U570" s="7" t="s">
        <v>63</v>
      </c>
      <c r="V570" s="8">
        <v>1</v>
      </c>
      <c r="W570" s="9">
        <v>750</v>
      </c>
      <c r="X570" s="9">
        <v>422</v>
      </c>
      <c r="Y570" s="9">
        <v>286</v>
      </c>
      <c r="Z570" s="9">
        <v>1458</v>
      </c>
      <c r="AA570" s="9">
        <v>39.58</v>
      </c>
      <c r="AB570" s="9">
        <f t="shared" si="100"/>
        <v>30.267058823529414</v>
      </c>
      <c r="AC570" s="9">
        <f t="shared" si="101"/>
        <v>23.28235294117647</v>
      </c>
      <c r="AD570" s="9">
        <f t="shared" si="102"/>
        <v>7.0852459016393441</v>
      </c>
      <c r="AE570" s="9">
        <f t="shared" si="103"/>
        <v>6.9583415597235954</v>
      </c>
      <c r="AF570" s="9">
        <f t="shared" si="104"/>
        <v>8.0634066587395932</v>
      </c>
      <c r="AG570" s="11">
        <f t="shared" si="105"/>
        <v>228.60331545852955</v>
      </c>
      <c r="AH570" s="11">
        <f t="shared" si="106"/>
        <v>234.59629340329923</v>
      </c>
      <c r="AI570" s="11">
        <f t="shared" si="107"/>
        <v>188.74089980246362</v>
      </c>
      <c r="AJ570" s="8">
        <v>10</v>
      </c>
      <c r="AK570" s="7"/>
      <c r="AL570" s="8"/>
      <c r="AM570" s="7" t="s">
        <v>335</v>
      </c>
      <c r="AN570" s="7"/>
      <c r="AO570" s="9">
        <v>128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7" t="s">
        <v>81</v>
      </c>
      <c r="AV570" s="9">
        <v>0</v>
      </c>
      <c r="AW570" s="7"/>
      <c r="AX570" s="7" t="s">
        <v>63</v>
      </c>
      <c r="AY570" s="7"/>
      <c r="AZ570" s="7"/>
      <c r="BA570" s="7"/>
      <c r="BB570" s="7"/>
      <c r="BC570" s="7"/>
    </row>
    <row r="571" spans="1:55" x14ac:dyDescent="0.2">
      <c r="A571" s="7" t="s">
        <v>1252</v>
      </c>
      <c r="B571" s="8">
        <v>9</v>
      </c>
      <c r="C571" s="7" t="s">
        <v>1374</v>
      </c>
      <c r="D571" s="8">
        <v>4</v>
      </c>
      <c r="E571" s="7" t="s">
        <v>111</v>
      </c>
      <c r="F571" s="7" t="s">
        <v>644</v>
      </c>
      <c r="G571" s="7" t="s">
        <v>514</v>
      </c>
      <c r="H571" s="7" t="s">
        <v>799</v>
      </c>
      <c r="I571" s="7" t="s">
        <v>62</v>
      </c>
      <c r="J571" s="9">
        <v>5</v>
      </c>
      <c r="K571" s="10">
        <v>1300</v>
      </c>
      <c r="L571" s="9">
        <f t="shared" si="96"/>
        <v>16.666666666666664</v>
      </c>
      <c r="M571" s="9">
        <v>23.59</v>
      </c>
      <c r="N571" s="10">
        <v>300</v>
      </c>
      <c r="O571" s="10">
        <v>1600</v>
      </c>
      <c r="P571" s="11">
        <f t="shared" si="97"/>
        <v>-18.75</v>
      </c>
      <c r="Q571" s="7" t="s">
        <v>78</v>
      </c>
      <c r="R571" s="9"/>
      <c r="S571" s="9">
        <f t="shared" si="98"/>
        <v>0</v>
      </c>
      <c r="T571" s="11">
        <f t="shared" si="99"/>
        <v>0</v>
      </c>
      <c r="U571" s="7" t="s">
        <v>63</v>
      </c>
      <c r="V571" s="8">
        <v>6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f t="shared" si="100"/>
        <v>0</v>
      </c>
      <c r="AC571" s="9">
        <f t="shared" si="101"/>
        <v>0</v>
      </c>
      <c r="AD571" s="9">
        <f t="shared" si="102"/>
        <v>7.0852459016393441</v>
      </c>
      <c r="AE571" s="9">
        <f t="shared" si="103"/>
        <v>6.9583415597235954</v>
      </c>
      <c r="AF571" s="9">
        <f t="shared" si="104"/>
        <v>8.0634066587395932</v>
      </c>
      <c r="AG571" s="11">
        <f t="shared" si="105"/>
        <v>-100</v>
      </c>
      <c r="AH571" s="11">
        <f t="shared" si="106"/>
        <v>-100</v>
      </c>
      <c r="AI571" s="11">
        <f t="shared" si="107"/>
        <v>-100</v>
      </c>
      <c r="AJ571" s="8">
        <v>10</v>
      </c>
      <c r="AK571" s="7"/>
      <c r="AL571" s="8"/>
      <c r="AM571" s="7" t="s">
        <v>335</v>
      </c>
      <c r="AN571" s="7"/>
      <c r="AO571" s="9">
        <v>128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7" t="s">
        <v>81</v>
      </c>
      <c r="AV571" s="9">
        <v>0</v>
      </c>
      <c r="AW571" s="7"/>
      <c r="AX571" s="7" t="s">
        <v>63</v>
      </c>
      <c r="AY571" s="7"/>
      <c r="AZ571" s="7"/>
      <c r="BA571" s="7"/>
      <c r="BB571" s="7"/>
      <c r="BC571" s="7"/>
    </row>
    <row r="572" spans="1:55" x14ac:dyDescent="0.2">
      <c r="A572" s="7" t="s">
        <v>1252</v>
      </c>
      <c r="B572" s="8">
        <v>9</v>
      </c>
      <c r="C572" s="7" t="s">
        <v>1375</v>
      </c>
      <c r="D572" s="8">
        <v>5</v>
      </c>
      <c r="E572" s="7" t="s">
        <v>57</v>
      </c>
      <c r="F572" s="7" t="s">
        <v>148</v>
      </c>
      <c r="G572" s="7" t="s">
        <v>179</v>
      </c>
      <c r="H572" s="7" t="s">
        <v>510</v>
      </c>
      <c r="I572" s="7" t="s">
        <v>61</v>
      </c>
      <c r="J572" s="9">
        <v>6</v>
      </c>
      <c r="K572" s="10">
        <v>1200</v>
      </c>
      <c r="L572" s="9">
        <f t="shared" si="96"/>
        <v>14.285714285714285</v>
      </c>
      <c r="M572" s="9">
        <v>20.22</v>
      </c>
      <c r="N572" s="10">
        <v>300</v>
      </c>
      <c r="O572" s="10">
        <v>1500</v>
      </c>
      <c r="P572" s="11">
        <f t="shared" si="97"/>
        <v>-20</v>
      </c>
      <c r="Q572" s="7" t="s">
        <v>122</v>
      </c>
      <c r="R572" s="9"/>
      <c r="S572" s="9">
        <f t="shared" si="98"/>
        <v>0</v>
      </c>
      <c r="T572" s="11">
        <f t="shared" si="99"/>
        <v>0</v>
      </c>
      <c r="U572" s="7" t="s">
        <v>63</v>
      </c>
      <c r="V572" s="8">
        <v>4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f t="shared" si="100"/>
        <v>0</v>
      </c>
      <c r="AC572" s="9">
        <f t="shared" si="101"/>
        <v>0</v>
      </c>
      <c r="AD572" s="9">
        <f t="shared" si="102"/>
        <v>7.0852459016393441</v>
      </c>
      <c r="AE572" s="9">
        <f t="shared" si="103"/>
        <v>6.9583415597235954</v>
      </c>
      <c r="AF572" s="9">
        <f t="shared" si="104"/>
        <v>8.0634066587395932</v>
      </c>
      <c r="AG572" s="11">
        <f t="shared" si="105"/>
        <v>-100</v>
      </c>
      <c r="AH572" s="11">
        <f t="shared" si="106"/>
        <v>-100</v>
      </c>
      <c r="AI572" s="11">
        <f t="shared" si="107"/>
        <v>-100</v>
      </c>
      <c r="AJ572" s="8">
        <v>10</v>
      </c>
      <c r="AK572" s="7"/>
      <c r="AL572" s="8"/>
      <c r="AM572" s="7" t="s">
        <v>335</v>
      </c>
      <c r="AN572" s="7"/>
      <c r="AO572" s="9">
        <v>128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7" t="s">
        <v>81</v>
      </c>
      <c r="AV572" s="9">
        <v>0</v>
      </c>
      <c r="AW572" s="7"/>
      <c r="AX572" s="7" t="s">
        <v>63</v>
      </c>
      <c r="AY572" s="7"/>
      <c r="AZ572" s="7"/>
      <c r="BA572" s="7"/>
      <c r="BB572" s="7"/>
      <c r="BC572" s="7"/>
    </row>
    <row r="573" spans="1:55" x14ac:dyDescent="0.2">
      <c r="A573" s="7" t="s">
        <v>1252</v>
      </c>
      <c r="B573" s="8">
        <v>9</v>
      </c>
      <c r="C573" s="7" t="s">
        <v>1376</v>
      </c>
      <c r="D573" s="8">
        <v>6</v>
      </c>
      <c r="E573" s="7" t="s">
        <v>771</v>
      </c>
      <c r="F573" s="7" t="s">
        <v>607</v>
      </c>
      <c r="G573" s="7" t="s">
        <v>985</v>
      </c>
      <c r="H573" s="7" t="s">
        <v>88</v>
      </c>
      <c r="I573" s="7" t="s">
        <v>115</v>
      </c>
      <c r="J573" s="9">
        <v>3.5</v>
      </c>
      <c r="K573" s="10">
        <v>1500</v>
      </c>
      <c r="L573" s="9">
        <f t="shared" si="96"/>
        <v>22.222222222222221</v>
      </c>
      <c r="M573" s="9">
        <v>31.45</v>
      </c>
      <c r="N573" s="10">
        <v>400</v>
      </c>
      <c r="O573" s="10">
        <v>1900</v>
      </c>
      <c r="P573" s="11">
        <f t="shared" si="97"/>
        <v>-21.052631578947366</v>
      </c>
      <c r="Q573" s="7" t="s">
        <v>98</v>
      </c>
      <c r="R573" s="9"/>
      <c r="S573" s="9">
        <f t="shared" si="98"/>
        <v>0</v>
      </c>
      <c r="T573" s="11">
        <f t="shared" si="99"/>
        <v>0</v>
      </c>
      <c r="U573" s="7" t="s">
        <v>63</v>
      </c>
      <c r="V573" s="8">
        <v>3</v>
      </c>
      <c r="W573" s="9">
        <v>0</v>
      </c>
      <c r="X573" s="9">
        <v>0</v>
      </c>
      <c r="Y573" s="9">
        <v>284</v>
      </c>
      <c r="Z573" s="9">
        <v>284</v>
      </c>
      <c r="AA573" s="9">
        <v>7.84</v>
      </c>
      <c r="AB573" s="9">
        <f t="shared" si="100"/>
        <v>6.189473684210526</v>
      </c>
      <c r="AC573" s="9">
        <f t="shared" si="101"/>
        <v>4.1263157894736846</v>
      </c>
      <c r="AD573" s="9">
        <f t="shared" si="102"/>
        <v>7.0852459016393441</v>
      </c>
      <c r="AE573" s="9">
        <f t="shared" si="103"/>
        <v>6.9583415597235954</v>
      </c>
      <c r="AF573" s="9">
        <f t="shared" si="104"/>
        <v>8.0634066587395932</v>
      </c>
      <c r="AG573" s="11">
        <f t="shared" si="105"/>
        <v>-41.761854891741145</v>
      </c>
      <c r="AH573" s="11">
        <f t="shared" si="106"/>
        <v>-40.69972343183462</v>
      </c>
      <c r="AI573" s="11">
        <f t="shared" si="107"/>
        <v>-48.826644071072103</v>
      </c>
      <c r="AJ573" s="8">
        <v>10</v>
      </c>
      <c r="AK573" s="7"/>
      <c r="AL573" s="8"/>
      <c r="AM573" s="7" t="s">
        <v>335</v>
      </c>
      <c r="AN573" s="7"/>
      <c r="AO573" s="9">
        <v>128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7" t="s">
        <v>81</v>
      </c>
      <c r="AV573" s="9">
        <v>0</v>
      </c>
      <c r="AW573" s="7"/>
      <c r="AX573" s="7" t="s">
        <v>63</v>
      </c>
      <c r="AY573" s="7"/>
      <c r="AZ573" s="7"/>
      <c r="BA573" s="7"/>
      <c r="BB573" s="7"/>
      <c r="BC573" s="7"/>
    </row>
    <row r="574" spans="1:55" x14ac:dyDescent="0.2">
      <c r="A574" s="7" t="s">
        <v>1252</v>
      </c>
      <c r="B574" s="8">
        <v>9</v>
      </c>
      <c r="C574" s="7" t="s">
        <v>1377</v>
      </c>
      <c r="D574" s="8">
        <v>7</v>
      </c>
      <c r="E574" s="7" t="s">
        <v>193</v>
      </c>
      <c r="F574" s="7" t="s">
        <v>693</v>
      </c>
      <c r="G574" s="7" t="s">
        <v>144</v>
      </c>
      <c r="H574" s="7" t="s">
        <v>88</v>
      </c>
      <c r="I574" s="7" t="s">
        <v>172</v>
      </c>
      <c r="J574" s="9">
        <v>12</v>
      </c>
      <c r="K574" s="10">
        <v>800</v>
      </c>
      <c r="L574" s="9">
        <f t="shared" si="96"/>
        <v>7.6923076923076925</v>
      </c>
      <c r="M574" s="9">
        <v>10.89</v>
      </c>
      <c r="N574" s="10">
        <v>200</v>
      </c>
      <c r="O574" s="10">
        <v>1000</v>
      </c>
      <c r="P574" s="11">
        <f t="shared" si="97"/>
        <v>-20</v>
      </c>
      <c r="Q574" s="7" t="s">
        <v>107</v>
      </c>
      <c r="R574" s="9"/>
      <c r="S574" s="9">
        <f t="shared" si="98"/>
        <v>0</v>
      </c>
      <c r="T574" s="11">
        <f t="shared" si="99"/>
        <v>0</v>
      </c>
      <c r="U574" s="7" t="s">
        <v>63</v>
      </c>
      <c r="V574" s="8">
        <v>2</v>
      </c>
      <c r="W574" s="9">
        <v>0</v>
      </c>
      <c r="X574" s="9">
        <v>1572</v>
      </c>
      <c r="Y574" s="9">
        <v>830</v>
      </c>
      <c r="Z574" s="9">
        <v>2402</v>
      </c>
      <c r="AA574" s="9">
        <v>39.020000000000003</v>
      </c>
      <c r="AB574" s="9">
        <f t="shared" si="100"/>
        <v>31.216000000000005</v>
      </c>
      <c r="AC574" s="9">
        <f t="shared" si="101"/>
        <v>39.020000000000003</v>
      </c>
      <c r="AD574" s="9">
        <f t="shared" si="102"/>
        <v>7.0852459016393441</v>
      </c>
      <c r="AE574" s="9">
        <f t="shared" si="103"/>
        <v>6.9583415597235954</v>
      </c>
      <c r="AF574" s="9">
        <f t="shared" si="104"/>
        <v>8.0634066587395932</v>
      </c>
      <c r="AG574" s="11">
        <f t="shared" si="105"/>
        <v>450.72188801480809</v>
      </c>
      <c r="AH574" s="11">
        <f t="shared" si="106"/>
        <v>460.76580410850062</v>
      </c>
      <c r="AI574" s="11">
        <f t="shared" si="107"/>
        <v>383.91457421669088</v>
      </c>
      <c r="AJ574" s="8">
        <v>10</v>
      </c>
      <c r="AK574" s="7"/>
      <c r="AL574" s="8"/>
      <c r="AM574" s="7" t="s">
        <v>335</v>
      </c>
      <c r="AN574" s="7"/>
      <c r="AO574" s="9">
        <v>128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7" t="s">
        <v>81</v>
      </c>
      <c r="AV574" s="9">
        <v>0</v>
      </c>
      <c r="AW574" s="7"/>
      <c r="AX574" s="7" t="s">
        <v>63</v>
      </c>
      <c r="AY574" s="7"/>
      <c r="AZ574" s="7"/>
      <c r="BA574" s="7"/>
      <c r="BB574" s="7"/>
      <c r="BC574" s="7"/>
    </row>
    <row r="575" spans="1:55" x14ac:dyDescent="0.2">
      <c r="A575" s="7" t="s">
        <v>1252</v>
      </c>
      <c r="B575" s="8">
        <v>9</v>
      </c>
      <c r="C575" s="7" t="s">
        <v>1378</v>
      </c>
      <c r="D575" s="8">
        <v>8</v>
      </c>
      <c r="E575" s="7" t="s">
        <v>187</v>
      </c>
      <c r="F575" s="7" t="s">
        <v>188</v>
      </c>
      <c r="G575" s="7" t="s">
        <v>884</v>
      </c>
      <c r="H575" s="7" t="s">
        <v>366</v>
      </c>
      <c r="I575" s="7" t="s">
        <v>61</v>
      </c>
      <c r="J575" s="9">
        <v>6</v>
      </c>
      <c r="K575" s="10">
        <v>1200</v>
      </c>
      <c r="L575" s="9">
        <f t="shared" si="96"/>
        <v>14.285714285714285</v>
      </c>
      <c r="M575" s="9">
        <v>20.22</v>
      </c>
      <c r="N575" s="10">
        <v>300</v>
      </c>
      <c r="O575" s="10">
        <v>1500</v>
      </c>
      <c r="P575" s="11">
        <f t="shared" si="97"/>
        <v>-20</v>
      </c>
      <c r="Q575" s="7" t="s">
        <v>122</v>
      </c>
      <c r="R575" s="9"/>
      <c r="S575" s="9">
        <f t="shared" si="98"/>
        <v>0</v>
      </c>
      <c r="T575" s="11">
        <f t="shared" si="99"/>
        <v>0</v>
      </c>
      <c r="U575" s="7" t="s">
        <v>63</v>
      </c>
      <c r="V575" s="8">
        <v>9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f t="shared" si="100"/>
        <v>0</v>
      </c>
      <c r="AC575" s="9">
        <f t="shared" si="101"/>
        <v>0</v>
      </c>
      <c r="AD575" s="9">
        <f t="shared" si="102"/>
        <v>7.0852459016393441</v>
      </c>
      <c r="AE575" s="9">
        <f t="shared" si="103"/>
        <v>6.9583415597235954</v>
      </c>
      <c r="AF575" s="9">
        <f t="shared" si="104"/>
        <v>8.0634066587395932</v>
      </c>
      <c r="AG575" s="11">
        <f t="shared" si="105"/>
        <v>-100</v>
      </c>
      <c r="AH575" s="11">
        <f t="shared" si="106"/>
        <v>-100</v>
      </c>
      <c r="AI575" s="11">
        <f t="shared" si="107"/>
        <v>-100</v>
      </c>
      <c r="AJ575" s="8">
        <v>10</v>
      </c>
      <c r="AK575" s="7"/>
      <c r="AL575" s="8"/>
      <c r="AM575" s="7" t="s">
        <v>335</v>
      </c>
      <c r="AN575" s="7"/>
      <c r="AO575" s="9">
        <v>128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7" t="s">
        <v>81</v>
      </c>
      <c r="AV575" s="9">
        <v>0</v>
      </c>
      <c r="AW575" s="7"/>
      <c r="AX575" s="7" t="s">
        <v>63</v>
      </c>
      <c r="AY575" s="7"/>
      <c r="AZ575" s="7"/>
      <c r="BA575" s="7"/>
      <c r="BB575" s="7"/>
      <c r="BC575" s="7"/>
    </row>
    <row r="576" spans="1:55" x14ac:dyDescent="0.2">
      <c r="A576" s="7" t="s">
        <v>1252</v>
      </c>
      <c r="B576" s="8">
        <v>9</v>
      </c>
      <c r="C576" s="7" t="s">
        <v>1379</v>
      </c>
      <c r="D576" s="8">
        <v>9</v>
      </c>
      <c r="E576" s="7" t="s">
        <v>94</v>
      </c>
      <c r="F576" s="7" t="s">
        <v>188</v>
      </c>
      <c r="G576" s="7" t="s">
        <v>76</v>
      </c>
      <c r="H576" s="7" t="s">
        <v>891</v>
      </c>
      <c r="I576" s="7" t="s">
        <v>107</v>
      </c>
      <c r="J576" s="9">
        <v>8</v>
      </c>
      <c r="K576" s="10">
        <v>1000</v>
      </c>
      <c r="L576" s="9">
        <f t="shared" si="96"/>
        <v>11.111111111111111</v>
      </c>
      <c r="M576" s="9">
        <v>15.73</v>
      </c>
      <c r="N576" s="10">
        <v>300</v>
      </c>
      <c r="O576" s="10">
        <v>1300</v>
      </c>
      <c r="P576" s="11">
        <f t="shared" si="97"/>
        <v>-23.076923076923077</v>
      </c>
      <c r="Q576" s="7" t="s">
        <v>62</v>
      </c>
      <c r="R576" s="9"/>
      <c r="S576" s="9">
        <f t="shared" si="98"/>
        <v>0</v>
      </c>
      <c r="T576" s="11">
        <f t="shared" si="99"/>
        <v>0</v>
      </c>
      <c r="U576" s="7" t="s">
        <v>63</v>
      </c>
      <c r="V576" s="8">
        <v>5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f t="shared" si="100"/>
        <v>0</v>
      </c>
      <c r="AC576" s="9">
        <f t="shared" si="101"/>
        <v>0</v>
      </c>
      <c r="AD576" s="9">
        <f t="shared" si="102"/>
        <v>7.0852459016393441</v>
      </c>
      <c r="AE576" s="9">
        <f t="shared" si="103"/>
        <v>6.9583415597235954</v>
      </c>
      <c r="AF576" s="9">
        <f t="shared" si="104"/>
        <v>8.0634066587395932</v>
      </c>
      <c r="AG576" s="11">
        <f t="shared" si="105"/>
        <v>-100</v>
      </c>
      <c r="AH576" s="11">
        <f t="shared" si="106"/>
        <v>-100</v>
      </c>
      <c r="AI576" s="11">
        <f t="shared" si="107"/>
        <v>-100</v>
      </c>
      <c r="AJ576" s="8">
        <v>10</v>
      </c>
      <c r="AK576" s="7"/>
      <c r="AL576" s="8"/>
      <c r="AM576" s="7" t="s">
        <v>335</v>
      </c>
      <c r="AN576" s="7"/>
      <c r="AO576" s="9">
        <v>128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7" t="s">
        <v>81</v>
      </c>
      <c r="AV576" s="9">
        <v>0</v>
      </c>
      <c r="AW576" s="7"/>
      <c r="AX576" s="7" t="s">
        <v>63</v>
      </c>
      <c r="AY576" s="7"/>
      <c r="AZ576" s="7"/>
      <c r="BA576" s="7"/>
      <c r="BB576" s="7"/>
      <c r="BC576" s="7"/>
    </row>
    <row r="577" spans="1:55" x14ac:dyDescent="0.2">
      <c r="A577" s="14" t="s">
        <v>1252</v>
      </c>
      <c r="B577" s="15">
        <v>9</v>
      </c>
      <c r="C577" s="14" t="s">
        <v>1380</v>
      </c>
      <c r="D577" s="15">
        <v>10</v>
      </c>
      <c r="E577" s="14" t="s">
        <v>124</v>
      </c>
      <c r="F577" s="14" t="s">
        <v>337</v>
      </c>
      <c r="G577" s="14" t="s">
        <v>165</v>
      </c>
      <c r="H577" s="14" t="s">
        <v>655</v>
      </c>
      <c r="I577" s="14" t="s">
        <v>61</v>
      </c>
      <c r="J577" s="16">
        <v>6</v>
      </c>
      <c r="K577" s="17">
        <v>1200</v>
      </c>
      <c r="L577" s="16">
        <f t="shared" si="96"/>
        <v>14.285714285714285</v>
      </c>
      <c r="M577" s="16">
        <v>0</v>
      </c>
      <c r="N577" s="17">
        <v>-1200</v>
      </c>
      <c r="O577" s="17">
        <v>0</v>
      </c>
      <c r="P577" s="18">
        <f t="shared" si="97"/>
        <v>0</v>
      </c>
      <c r="Q577" s="14"/>
      <c r="R577" s="16"/>
      <c r="S577" s="16">
        <f t="shared" si="98"/>
        <v>0</v>
      </c>
      <c r="T577" s="18">
        <f t="shared" si="99"/>
        <v>0</v>
      </c>
      <c r="U577" s="14" t="s">
        <v>63</v>
      </c>
      <c r="V577" s="15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f t="shared" si="100"/>
        <v>0</v>
      </c>
      <c r="AC577" s="16">
        <f t="shared" si="101"/>
        <v>0</v>
      </c>
      <c r="AD577" s="16">
        <f t="shared" si="102"/>
        <v>7.0852459016393441</v>
      </c>
      <c r="AE577" s="16">
        <f t="shared" si="103"/>
        <v>6.9583415597235954</v>
      </c>
      <c r="AF577" s="16">
        <f t="shared" si="104"/>
        <v>8.0634066587395932</v>
      </c>
      <c r="AG577" s="18">
        <f t="shared" si="105"/>
        <v>-100</v>
      </c>
      <c r="AH577" s="18">
        <f t="shared" si="106"/>
        <v>-100</v>
      </c>
      <c r="AI577" s="18">
        <f t="shared" si="107"/>
        <v>-100</v>
      </c>
      <c r="AJ577" s="15">
        <v>10</v>
      </c>
      <c r="AK577" s="14"/>
      <c r="AL577" s="15"/>
      <c r="AM577" s="14" t="s">
        <v>335</v>
      </c>
      <c r="AN577" s="14"/>
      <c r="AO577" s="16">
        <v>128</v>
      </c>
      <c r="AP577" s="15">
        <v>0</v>
      </c>
      <c r="AQ577" s="15">
        <v>0</v>
      </c>
      <c r="AR577" s="15">
        <v>0</v>
      </c>
      <c r="AS577" s="15">
        <v>0</v>
      </c>
      <c r="AT577" s="15">
        <v>0</v>
      </c>
      <c r="AU577" s="14"/>
      <c r="AV577" s="16">
        <v>0</v>
      </c>
      <c r="AW577" s="14"/>
      <c r="AX577" s="14" t="s">
        <v>63</v>
      </c>
      <c r="AY577" s="14"/>
      <c r="AZ577" s="14"/>
      <c r="BA577" s="14"/>
      <c r="BB577" s="14"/>
      <c r="BC577" s="14"/>
    </row>
    <row r="578" spans="1:55" x14ac:dyDescent="0.2">
      <c r="A578" s="7" t="s">
        <v>1252</v>
      </c>
      <c r="B578" s="8">
        <v>9</v>
      </c>
      <c r="C578" s="7" t="s">
        <v>1381</v>
      </c>
      <c r="D578" s="8">
        <v>11</v>
      </c>
      <c r="E578" s="7" t="s">
        <v>284</v>
      </c>
      <c r="F578" s="7" t="s">
        <v>901</v>
      </c>
      <c r="G578" s="7" t="s">
        <v>898</v>
      </c>
      <c r="H578" s="7" t="s">
        <v>1382</v>
      </c>
      <c r="I578" s="7" t="s">
        <v>379</v>
      </c>
      <c r="J578" s="9">
        <v>50</v>
      </c>
      <c r="K578" s="10">
        <v>400</v>
      </c>
      <c r="L578" s="9">
        <f t="shared" ref="L578:L641" si="108">IF(J578&gt;0,(1/(J578+1))*100,0)</f>
        <v>1.9607843137254901</v>
      </c>
      <c r="M578" s="9">
        <v>2.78</v>
      </c>
      <c r="N578" s="10">
        <v>0</v>
      </c>
      <c r="O578" s="10">
        <v>400</v>
      </c>
      <c r="P578" s="11">
        <f t="shared" ref="P578:P641" si="109">IF(O578&gt;0,-(N578/O578)*100,0)</f>
        <v>0</v>
      </c>
      <c r="Q578" s="7" t="s">
        <v>1371</v>
      </c>
      <c r="R578" s="9"/>
      <c r="S578" s="9">
        <f t="shared" ref="S578:S641" si="110">IF(AND(R578&lt;&gt;"",J578&gt;0),R578-J578,0)</f>
        <v>0</v>
      </c>
      <c r="T578" s="11">
        <f t="shared" ref="T578:T641" si="111">IF(AND(R578&lt;&gt;"",J578&gt;0),((R578-J578)/J578)*100,0)</f>
        <v>0</v>
      </c>
      <c r="U578" s="7" t="s">
        <v>63</v>
      </c>
      <c r="V578" s="8">
        <v>8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f t="shared" ref="AB578:AB641" si="112">AA578*(1+P578/100)</f>
        <v>0</v>
      </c>
      <c r="AC578" s="9">
        <f t="shared" ref="AC578:AC641" si="113">IF(O578&gt;0,(AA578/O578)*1000,0)</f>
        <v>0</v>
      </c>
      <c r="AD578" s="9">
        <f t="shared" ref="AD578:AD641" si="114">IF(SUMIFS($O$2:$O$2026,$A$2:$A$2026,A578,$B$2:$B$2026,B578)&gt;0,SUMIFS($AA$2:$AA$2026,$A$2:$A$2026,A578,$B$2:$B$2026,B578)/SUMIFS($O$2:$O$2026,$A$2:$A$2026,A578,$B$2:$B$2026,B578)*1000,0)</f>
        <v>7.0852459016393441</v>
      </c>
      <c r="AE578" s="9">
        <f t="shared" ref="AE578:AE641" si="115">IF(SUMIF($A$2:$A$2026,A578,$O$2:$O$2026)&gt;0,SUMIF($A$2:$A$2026,A578,$AA$2:$AA$2026)/SUMIF($A$2:$A$2026,A578,$O$2:$O$2026)*1000,0)</f>
        <v>6.9583415597235954</v>
      </c>
      <c r="AF578" s="9">
        <f t="shared" ref="AF578:AF641" si="116">IF(SUM($O$2:$O$2026)&gt;0,SUM($AA$2:$AA$2026)/SUM($O$2:$O$2026)*1000,0)</f>
        <v>8.0634066587395932</v>
      </c>
      <c r="AG578" s="11">
        <f t="shared" ref="AG578:AG641" si="117">IF(AD578&gt;0,(AC578-AD578)/AD578*100,0)</f>
        <v>-100</v>
      </c>
      <c r="AH578" s="11">
        <f t="shared" ref="AH578:AH641" si="118">IF(AE578&gt;0,(AC578-AE578)/AE578*100,0)</f>
        <v>-100</v>
      </c>
      <c r="AI578" s="11">
        <f t="shared" ref="AI578:AI641" si="119">IF(AF578&gt;0,(AC578-AF578)/AF578*100,0)</f>
        <v>-100</v>
      </c>
      <c r="AJ578" s="8">
        <v>10</v>
      </c>
      <c r="AK578" s="7"/>
      <c r="AL578" s="8"/>
      <c r="AM578" s="7" t="s">
        <v>335</v>
      </c>
      <c r="AN578" s="7"/>
      <c r="AO578" s="9">
        <v>128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7" t="s">
        <v>81</v>
      </c>
      <c r="AV578" s="9">
        <v>0</v>
      </c>
      <c r="AW578" s="7"/>
      <c r="AX578" s="7" t="s">
        <v>63</v>
      </c>
      <c r="AY578" s="7"/>
      <c r="AZ578" s="7"/>
      <c r="BA578" s="7"/>
      <c r="BB578" s="7"/>
      <c r="BC578" s="7"/>
    </row>
    <row r="579" spans="1:55" x14ac:dyDescent="0.2">
      <c r="A579" s="14" t="s">
        <v>1252</v>
      </c>
      <c r="B579" s="15">
        <v>9</v>
      </c>
      <c r="C579" s="14" t="s">
        <v>1383</v>
      </c>
      <c r="D579" s="15">
        <v>12</v>
      </c>
      <c r="E579" s="14" t="s">
        <v>176</v>
      </c>
      <c r="F579" s="14" t="s">
        <v>95</v>
      </c>
      <c r="G579" s="14" t="s">
        <v>823</v>
      </c>
      <c r="H579" s="14" t="s">
        <v>136</v>
      </c>
      <c r="I579" s="14" t="s">
        <v>98</v>
      </c>
      <c r="J579" s="16">
        <v>2</v>
      </c>
      <c r="K579" s="17">
        <v>1900</v>
      </c>
      <c r="L579" s="16">
        <f t="shared" si="108"/>
        <v>33.333333333333329</v>
      </c>
      <c r="M579" s="16">
        <v>0</v>
      </c>
      <c r="N579" s="17">
        <v>-1900</v>
      </c>
      <c r="O579" s="17">
        <v>0</v>
      </c>
      <c r="P579" s="18">
        <f t="shared" si="109"/>
        <v>0</v>
      </c>
      <c r="Q579" s="14"/>
      <c r="R579" s="16"/>
      <c r="S579" s="16">
        <f t="shared" si="110"/>
        <v>0</v>
      </c>
      <c r="T579" s="18">
        <f t="shared" si="111"/>
        <v>0</v>
      </c>
      <c r="U579" s="14" t="s">
        <v>63</v>
      </c>
      <c r="V579" s="15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f t="shared" si="112"/>
        <v>0</v>
      </c>
      <c r="AC579" s="16">
        <f t="shared" si="113"/>
        <v>0</v>
      </c>
      <c r="AD579" s="16">
        <f t="shared" si="114"/>
        <v>7.0852459016393441</v>
      </c>
      <c r="AE579" s="16">
        <f t="shared" si="115"/>
        <v>6.9583415597235954</v>
      </c>
      <c r="AF579" s="16">
        <f t="shared" si="116"/>
        <v>8.0634066587395932</v>
      </c>
      <c r="AG579" s="18">
        <f t="shared" si="117"/>
        <v>-100</v>
      </c>
      <c r="AH579" s="18">
        <f t="shared" si="118"/>
        <v>-100</v>
      </c>
      <c r="AI579" s="18">
        <f t="shared" si="119"/>
        <v>-100</v>
      </c>
      <c r="AJ579" s="15">
        <v>10</v>
      </c>
      <c r="AK579" s="14"/>
      <c r="AL579" s="15"/>
      <c r="AM579" s="14" t="s">
        <v>335</v>
      </c>
      <c r="AN579" s="14"/>
      <c r="AO579" s="16">
        <v>128</v>
      </c>
      <c r="AP579" s="15">
        <v>0</v>
      </c>
      <c r="AQ579" s="15">
        <v>0</v>
      </c>
      <c r="AR579" s="15">
        <v>0</v>
      </c>
      <c r="AS579" s="15">
        <v>0</v>
      </c>
      <c r="AT579" s="15">
        <v>0</v>
      </c>
      <c r="AU579" s="14"/>
      <c r="AV579" s="16">
        <v>0</v>
      </c>
      <c r="AW579" s="14"/>
      <c r="AX579" s="14" t="s">
        <v>63</v>
      </c>
      <c r="AY579" s="14"/>
      <c r="AZ579" s="14"/>
      <c r="BA579" s="14"/>
      <c r="BB579" s="14"/>
      <c r="BC579" s="14"/>
    </row>
    <row r="580" spans="1:55" x14ac:dyDescent="0.2">
      <c r="A580" s="2" t="s">
        <v>1384</v>
      </c>
      <c r="B580" s="3">
        <v>1</v>
      </c>
      <c r="C580" s="2" t="s">
        <v>1385</v>
      </c>
      <c r="D580" s="3">
        <v>1</v>
      </c>
      <c r="E580" s="2" t="s">
        <v>133</v>
      </c>
      <c r="F580" s="2" t="s">
        <v>1037</v>
      </c>
      <c r="G580" s="2" t="s">
        <v>1052</v>
      </c>
      <c r="H580" s="2" t="s">
        <v>1386</v>
      </c>
      <c r="I580" s="2" t="s">
        <v>156</v>
      </c>
      <c r="J580" s="4">
        <v>4.5</v>
      </c>
      <c r="K580" s="5">
        <v>1300</v>
      </c>
      <c r="L580" s="4">
        <f t="shared" si="108"/>
        <v>18.181818181818183</v>
      </c>
      <c r="M580" s="4">
        <v>21.99</v>
      </c>
      <c r="N580" s="5">
        <v>200</v>
      </c>
      <c r="O580" s="5">
        <v>1500</v>
      </c>
      <c r="P580" s="6">
        <f t="shared" si="109"/>
        <v>-13.333333333333334</v>
      </c>
      <c r="Q580" s="2" t="s">
        <v>115</v>
      </c>
      <c r="R580" s="4">
        <v>3.61</v>
      </c>
      <c r="S580" s="4">
        <f t="shared" si="110"/>
        <v>-0.89000000000000012</v>
      </c>
      <c r="T580" s="6">
        <f t="shared" si="111"/>
        <v>-19.777777777777779</v>
      </c>
      <c r="U580" s="2" t="s">
        <v>63</v>
      </c>
      <c r="V580" s="3">
        <v>2</v>
      </c>
      <c r="W580" s="4">
        <v>0</v>
      </c>
      <c r="X580" s="4">
        <v>346</v>
      </c>
      <c r="Y580" s="4">
        <v>286</v>
      </c>
      <c r="Z580" s="4">
        <v>632</v>
      </c>
      <c r="AA580" s="4">
        <v>21.32</v>
      </c>
      <c r="AB580" s="4">
        <f t="shared" si="112"/>
        <v>18.477333333333334</v>
      </c>
      <c r="AC580" s="4">
        <f t="shared" si="113"/>
        <v>14.213333333333333</v>
      </c>
      <c r="AD580" s="4">
        <f t="shared" si="114"/>
        <v>7.736708860759494</v>
      </c>
      <c r="AE580" s="4">
        <f t="shared" si="115"/>
        <v>7.1343842364532026</v>
      </c>
      <c r="AF580" s="4">
        <f t="shared" si="116"/>
        <v>8.0634066587395932</v>
      </c>
      <c r="AG580" s="6">
        <f t="shared" si="117"/>
        <v>83.712914485165783</v>
      </c>
      <c r="AH580" s="6">
        <f t="shared" si="118"/>
        <v>99.222986347023109</v>
      </c>
      <c r="AI580" s="6">
        <f t="shared" si="119"/>
        <v>76.269583500766245</v>
      </c>
      <c r="AJ580" s="3">
        <v>5</v>
      </c>
      <c r="AK580" s="2" t="s">
        <v>64</v>
      </c>
      <c r="AL580" s="3">
        <v>49</v>
      </c>
      <c r="AM580" s="2" t="s">
        <v>65</v>
      </c>
      <c r="AN580" s="2" t="s">
        <v>66</v>
      </c>
      <c r="AO580" s="4">
        <v>6</v>
      </c>
      <c r="AP580" s="3">
        <v>2</v>
      </c>
      <c r="AQ580" s="3">
        <v>1</v>
      </c>
      <c r="AR580" s="3">
        <v>1</v>
      </c>
      <c r="AS580" s="3">
        <v>1</v>
      </c>
      <c r="AT580" s="3">
        <v>2</v>
      </c>
      <c r="AU580" s="2" t="s">
        <v>116</v>
      </c>
      <c r="AV580" s="4">
        <v>-1.2</v>
      </c>
      <c r="AW580" s="2" t="s">
        <v>1387</v>
      </c>
      <c r="AX580" s="2" t="s">
        <v>63</v>
      </c>
      <c r="AY580" s="2"/>
      <c r="AZ580" s="2" t="s">
        <v>1388</v>
      </c>
      <c r="BA580" s="2" t="s">
        <v>1389</v>
      </c>
      <c r="BB580" s="2" t="s">
        <v>1390</v>
      </c>
      <c r="BC580" s="2" t="s">
        <v>1391</v>
      </c>
    </row>
    <row r="581" spans="1:55" x14ac:dyDescent="0.2">
      <c r="A581" s="14" t="s">
        <v>1384</v>
      </c>
      <c r="B581" s="15">
        <v>1</v>
      </c>
      <c r="C581" s="14" t="s">
        <v>1392</v>
      </c>
      <c r="D581" s="15">
        <v>2</v>
      </c>
      <c r="E581" s="14" t="s">
        <v>193</v>
      </c>
      <c r="F581" s="14" t="s">
        <v>153</v>
      </c>
      <c r="G581" s="14" t="s">
        <v>1011</v>
      </c>
      <c r="H581" s="14" t="s">
        <v>1393</v>
      </c>
      <c r="I581" s="14" t="s">
        <v>115</v>
      </c>
      <c r="J581" s="16">
        <v>3.5</v>
      </c>
      <c r="K581" s="17">
        <v>1500</v>
      </c>
      <c r="L581" s="16">
        <f t="shared" si="108"/>
        <v>22.222222222222221</v>
      </c>
      <c r="M581" s="16">
        <v>0</v>
      </c>
      <c r="N581" s="17">
        <v>-1500</v>
      </c>
      <c r="O581" s="17">
        <v>0</v>
      </c>
      <c r="P581" s="18">
        <f t="shared" si="109"/>
        <v>0</v>
      </c>
      <c r="Q581" s="14"/>
      <c r="R581" s="16"/>
      <c r="S581" s="16">
        <f t="shared" si="110"/>
        <v>0</v>
      </c>
      <c r="T581" s="18">
        <f t="shared" si="111"/>
        <v>0</v>
      </c>
      <c r="U581" s="14" t="s">
        <v>63</v>
      </c>
      <c r="V581" s="15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f t="shared" si="112"/>
        <v>0</v>
      </c>
      <c r="AC581" s="16">
        <f t="shared" si="113"/>
        <v>0</v>
      </c>
      <c r="AD581" s="16">
        <f t="shared" si="114"/>
        <v>7.736708860759494</v>
      </c>
      <c r="AE581" s="16">
        <f t="shared" si="115"/>
        <v>7.1343842364532026</v>
      </c>
      <c r="AF581" s="16">
        <f t="shared" si="116"/>
        <v>8.0634066587395932</v>
      </c>
      <c r="AG581" s="18">
        <f t="shared" si="117"/>
        <v>-100</v>
      </c>
      <c r="AH581" s="18">
        <f t="shared" si="118"/>
        <v>-100</v>
      </c>
      <c r="AI581" s="18">
        <f t="shared" si="119"/>
        <v>-100</v>
      </c>
      <c r="AJ581" s="15">
        <v>5</v>
      </c>
      <c r="AK581" s="14" t="s">
        <v>64</v>
      </c>
      <c r="AL581" s="15">
        <v>49</v>
      </c>
      <c r="AM581" s="14" t="s">
        <v>65</v>
      </c>
      <c r="AN581" s="14" t="s">
        <v>66</v>
      </c>
      <c r="AO581" s="16">
        <v>6</v>
      </c>
      <c r="AP581" s="15">
        <v>0</v>
      </c>
      <c r="AQ581" s="15">
        <v>0</v>
      </c>
      <c r="AR581" s="15">
        <v>0</v>
      </c>
      <c r="AS581" s="15">
        <v>0</v>
      </c>
      <c r="AT581" s="15">
        <v>0</v>
      </c>
      <c r="AU581" s="14"/>
      <c r="AV581" s="16">
        <v>0</v>
      </c>
      <c r="AW581" s="14"/>
      <c r="AX581" s="14" t="s">
        <v>63</v>
      </c>
      <c r="AY581" s="14"/>
      <c r="AZ581" s="14" t="s">
        <v>1388</v>
      </c>
      <c r="BA581" s="14" t="s">
        <v>1389</v>
      </c>
      <c r="BB581" s="14" t="s">
        <v>1390</v>
      </c>
      <c r="BC581" s="14" t="s">
        <v>1391</v>
      </c>
    </row>
    <row r="582" spans="1:55" x14ac:dyDescent="0.2">
      <c r="A582" s="7" t="s">
        <v>1384</v>
      </c>
      <c r="B582" s="8">
        <v>1</v>
      </c>
      <c r="C582" s="7" t="s">
        <v>1394</v>
      </c>
      <c r="D582" s="8">
        <v>3</v>
      </c>
      <c r="E582" s="7" t="s">
        <v>119</v>
      </c>
      <c r="F582" s="7" t="s">
        <v>791</v>
      </c>
      <c r="G582" s="7" t="s">
        <v>879</v>
      </c>
      <c r="H582" s="7" t="s">
        <v>114</v>
      </c>
      <c r="I582" s="7" t="s">
        <v>78</v>
      </c>
      <c r="J582" s="9">
        <v>3</v>
      </c>
      <c r="K582" s="10">
        <v>1600</v>
      </c>
      <c r="L582" s="9">
        <f t="shared" si="108"/>
        <v>25</v>
      </c>
      <c r="M582" s="9">
        <v>30.24</v>
      </c>
      <c r="N582" s="10">
        <v>300</v>
      </c>
      <c r="O582" s="10">
        <v>1900</v>
      </c>
      <c r="P582" s="11">
        <f t="shared" si="109"/>
        <v>-15.789473684210526</v>
      </c>
      <c r="Q582" s="7" t="s">
        <v>79</v>
      </c>
      <c r="R582" s="9">
        <v>5.29</v>
      </c>
      <c r="S582" s="9">
        <f t="shared" si="110"/>
        <v>2.29</v>
      </c>
      <c r="T582" s="11">
        <f t="shared" si="111"/>
        <v>76.333333333333329</v>
      </c>
      <c r="U582" s="7" t="s">
        <v>63</v>
      </c>
      <c r="V582" s="8">
        <v>5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f t="shared" si="112"/>
        <v>0</v>
      </c>
      <c r="AC582" s="9">
        <f t="shared" si="113"/>
        <v>0</v>
      </c>
      <c r="AD582" s="9">
        <f t="shared" si="114"/>
        <v>7.736708860759494</v>
      </c>
      <c r="AE582" s="9">
        <f t="shared" si="115"/>
        <v>7.1343842364532026</v>
      </c>
      <c r="AF582" s="9">
        <f t="shared" si="116"/>
        <v>8.0634066587395932</v>
      </c>
      <c r="AG582" s="11">
        <f t="shared" si="117"/>
        <v>-100</v>
      </c>
      <c r="AH582" s="11">
        <f t="shared" si="118"/>
        <v>-100</v>
      </c>
      <c r="AI582" s="11">
        <f t="shared" si="119"/>
        <v>-100</v>
      </c>
      <c r="AJ582" s="8">
        <v>5</v>
      </c>
      <c r="AK582" s="7" t="s">
        <v>64</v>
      </c>
      <c r="AL582" s="8">
        <v>49</v>
      </c>
      <c r="AM582" s="7" t="s">
        <v>65</v>
      </c>
      <c r="AN582" s="7" t="s">
        <v>66</v>
      </c>
      <c r="AO582" s="9">
        <v>6</v>
      </c>
      <c r="AP582" s="8">
        <v>5</v>
      </c>
      <c r="AQ582" s="8">
        <v>3</v>
      </c>
      <c r="AR582" s="8">
        <v>3</v>
      </c>
      <c r="AS582" s="8">
        <v>5</v>
      </c>
      <c r="AT582" s="8">
        <v>5</v>
      </c>
      <c r="AU582" s="7" t="s">
        <v>91</v>
      </c>
      <c r="AV582" s="9">
        <v>0</v>
      </c>
      <c r="AW582" s="7" t="s">
        <v>1395</v>
      </c>
      <c r="AX582" s="7" t="s">
        <v>63</v>
      </c>
      <c r="AY582" s="7"/>
      <c r="AZ582" s="7" t="s">
        <v>1388</v>
      </c>
      <c r="BA582" s="7" t="s">
        <v>1389</v>
      </c>
      <c r="BB582" s="7" t="s">
        <v>1390</v>
      </c>
      <c r="BC582" s="7" t="s">
        <v>1391</v>
      </c>
    </row>
    <row r="583" spans="1:55" x14ac:dyDescent="0.2">
      <c r="A583" s="7" t="s">
        <v>1384</v>
      </c>
      <c r="B583" s="8">
        <v>1</v>
      </c>
      <c r="C583" s="7" t="s">
        <v>1396</v>
      </c>
      <c r="D583" s="8">
        <v>4</v>
      </c>
      <c r="E583" s="7" t="s">
        <v>205</v>
      </c>
      <c r="F583" s="7" t="s">
        <v>1217</v>
      </c>
      <c r="G583" s="7" t="s">
        <v>1397</v>
      </c>
      <c r="H583" s="7" t="s">
        <v>150</v>
      </c>
      <c r="I583" s="7" t="s">
        <v>329</v>
      </c>
      <c r="J583" s="9">
        <v>15</v>
      </c>
      <c r="K583" s="10">
        <v>800</v>
      </c>
      <c r="L583" s="9">
        <f t="shared" si="108"/>
        <v>6.25</v>
      </c>
      <c r="M583" s="9">
        <v>7.56</v>
      </c>
      <c r="N583" s="10">
        <v>0</v>
      </c>
      <c r="O583" s="10">
        <v>800</v>
      </c>
      <c r="P583" s="11">
        <f t="shared" si="109"/>
        <v>0</v>
      </c>
      <c r="Q583" s="7" t="s">
        <v>172</v>
      </c>
      <c r="R583" s="9">
        <v>17.13</v>
      </c>
      <c r="S583" s="9">
        <f t="shared" si="110"/>
        <v>2.129999999999999</v>
      </c>
      <c r="T583" s="11">
        <f t="shared" si="111"/>
        <v>14.199999999999994</v>
      </c>
      <c r="U583" s="7" t="s">
        <v>63</v>
      </c>
      <c r="V583" s="8">
        <v>4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f t="shared" si="112"/>
        <v>0</v>
      </c>
      <c r="AC583" s="9">
        <f t="shared" si="113"/>
        <v>0</v>
      </c>
      <c r="AD583" s="9">
        <f t="shared" si="114"/>
        <v>7.736708860759494</v>
      </c>
      <c r="AE583" s="9">
        <f t="shared" si="115"/>
        <v>7.1343842364532026</v>
      </c>
      <c r="AF583" s="9">
        <f t="shared" si="116"/>
        <v>8.0634066587395932</v>
      </c>
      <c r="AG583" s="11">
        <f t="shared" si="117"/>
        <v>-100</v>
      </c>
      <c r="AH583" s="11">
        <f t="shared" si="118"/>
        <v>-100</v>
      </c>
      <c r="AI583" s="11">
        <f t="shared" si="119"/>
        <v>-100</v>
      </c>
      <c r="AJ583" s="8">
        <v>5</v>
      </c>
      <c r="AK583" s="7" t="s">
        <v>64</v>
      </c>
      <c r="AL583" s="8">
        <v>49</v>
      </c>
      <c r="AM583" s="7" t="s">
        <v>65</v>
      </c>
      <c r="AN583" s="7" t="s">
        <v>66</v>
      </c>
      <c r="AO583" s="9">
        <v>6</v>
      </c>
      <c r="AP583" s="8">
        <v>1</v>
      </c>
      <c r="AQ583" s="8">
        <v>2</v>
      </c>
      <c r="AR583" s="8">
        <v>2</v>
      </c>
      <c r="AS583" s="8">
        <v>3</v>
      </c>
      <c r="AT583" s="8">
        <v>4</v>
      </c>
      <c r="AU583" s="7" t="s">
        <v>81</v>
      </c>
      <c r="AV583" s="9">
        <v>-9.6</v>
      </c>
      <c r="AW583" s="7" t="s">
        <v>1398</v>
      </c>
      <c r="AX583" s="7" t="s">
        <v>63</v>
      </c>
      <c r="AY583" s="7"/>
      <c r="AZ583" s="7" t="s">
        <v>1388</v>
      </c>
      <c r="BA583" s="7" t="s">
        <v>1389</v>
      </c>
      <c r="BB583" s="7" t="s">
        <v>1390</v>
      </c>
      <c r="BC583" s="7" t="s">
        <v>1391</v>
      </c>
    </row>
    <row r="584" spans="1:55" x14ac:dyDescent="0.2">
      <c r="A584" s="7" t="s">
        <v>1384</v>
      </c>
      <c r="B584" s="8">
        <v>1</v>
      </c>
      <c r="C584" s="7" t="s">
        <v>1399</v>
      </c>
      <c r="D584" s="8">
        <v>5</v>
      </c>
      <c r="E584" s="7" t="s">
        <v>1400</v>
      </c>
      <c r="F584" s="7" t="s">
        <v>262</v>
      </c>
      <c r="G584" s="7" t="s">
        <v>274</v>
      </c>
      <c r="H584" s="7" t="s">
        <v>150</v>
      </c>
      <c r="I584" s="7" t="s">
        <v>107</v>
      </c>
      <c r="J584" s="9">
        <v>8</v>
      </c>
      <c r="K584" s="10">
        <v>1000</v>
      </c>
      <c r="L584" s="9">
        <f t="shared" si="108"/>
        <v>11.111111111111111</v>
      </c>
      <c r="M584" s="9">
        <v>13.44</v>
      </c>
      <c r="N584" s="10">
        <v>200</v>
      </c>
      <c r="O584" s="10">
        <v>1200</v>
      </c>
      <c r="P584" s="11">
        <f t="shared" si="109"/>
        <v>-16.666666666666664</v>
      </c>
      <c r="Q584" s="7" t="s">
        <v>61</v>
      </c>
      <c r="R584" s="9">
        <v>7.55</v>
      </c>
      <c r="S584" s="9">
        <f t="shared" si="110"/>
        <v>-0.45000000000000018</v>
      </c>
      <c r="T584" s="11">
        <f t="shared" si="111"/>
        <v>-5.6250000000000018</v>
      </c>
      <c r="U584" s="7" t="s">
        <v>63</v>
      </c>
      <c r="V584" s="8">
        <v>3</v>
      </c>
      <c r="W584" s="9">
        <v>0</v>
      </c>
      <c r="X584" s="9">
        <v>0</v>
      </c>
      <c r="Y584" s="9">
        <v>246</v>
      </c>
      <c r="Z584" s="9">
        <v>246</v>
      </c>
      <c r="AA584" s="9">
        <v>7.46</v>
      </c>
      <c r="AB584" s="9">
        <f t="shared" si="112"/>
        <v>6.2166666666666668</v>
      </c>
      <c r="AC584" s="9">
        <f t="shared" si="113"/>
        <v>6.2166666666666668</v>
      </c>
      <c r="AD584" s="9">
        <f t="shared" si="114"/>
        <v>7.736708860759494</v>
      </c>
      <c r="AE584" s="9">
        <f t="shared" si="115"/>
        <v>7.1343842364532026</v>
      </c>
      <c r="AF584" s="9">
        <f t="shared" si="116"/>
        <v>8.0634066587395932</v>
      </c>
      <c r="AG584" s="11">
        <f t="shared" si="117"/>
        <v>-19.647142233856897</v>
      </c>
      <c r="AH584" s="11">
        <f t="shared" si="118"/>
        <v>-12.863304517542653</v>
      </c>
      <c r="AI584" s="11">
        <f t="shared" si="119"/>
        <v>-22.902726728675169</v>
      </c>
      <c r="AJ584" s="8">
        <v>5</v>
      </c>
      <c r="AK584" s="7" t="s">
        <v>64</v>
      </c>
      <c r="AL584" s="8">
        <v>49</v>
      </c>
      <c r="AM584" s="7" t="s">
        <v>65</v>
      </c>
      <c r="AN584" s="7" t="s">
        <v>66</v>
      </c>
      <c r="AO584" s="9">
        <v>6</v>
      </c>
      <c r="AP584" s="8">
        <v>3</v>
      </c>
      <c r="AQ584" s="8">
        <v>5</v>
      </c>
      <c r="AR584" s="8">
        <v>5</v>
      </c>
      <c r="AS584" s="8">
        <v>4</v>
      </c>
      <c r="AT584" s="8">
        <v>3</v>
      </c>
      <c r="AU584" s="7" t="s">
        <v>67</v>
      </c>
      <c r="AV584" s="9">
        <v>-13.2</v>
      </c>
      <c r="AW584" s="7" t="s">
        <v>1401</v>
      </c>
      <c r="AX584" s="7" t="s">
        <v>63</v>
      </c>
      <c r="AY584" s="7"/>
      <c r="AZ584" s="7" t="s">
        <v>1388</v>
      </c>
      <c r="BA584" s="7" t="s">
        <v>1389</v>
      </c>
      <c r="BB584" s="7" t="s">
        <v>1390</v>
      </c>
      <c r="BC584" s="7" t="s">
        <v>1391</v>
      </c>
    </row>
    <row r="585" spans="1:55" x14ac:dyDescent="0.2">
      <c r="A585" s="7" t="s">
        <v>1384</v>
      </c>
      <c r="B585" s="8">
        <v>1</v>
      </c>
      <c r="C585" s="7" t="s">
        <v>1402</v>
      </c>
      <c r="D585" s="8">
        <v>6</v>
      </c>
      <c r="E585" s="7" t="s">
        <v>94</v>
      </c>
      <c r="F585" s="7" t="s">
        <v>95</v>
      </c>
      <c r="G585" s="7" t="s">
        <v>363</v>
      </c>
      <c r="H585" s="7" t="s">
        <v>206</v>
      </c>
      <c r="I585" s="7" t="s">
        <v>240</v>
      </c>
      <c r="J585" s="9">
        <v>1.2</v>
      </c>
      <c r="K585" s="10">
        <v>2300</v>
      </c>
      <c r="L585" s="9">
        <f t="shared" si="108"/>
        <v>45.454545454545453</v>
      </c>
      <c r="M585" s="9">
        <v>54.98</v>
      </c>
      <c r="N585" s="10">
        <v>200</v>
      </c>
      <c r="O585" s="10">
        <v>2500</v>
      </c>
      <c r="P585" s="11">
        <f t="shared" si="109"/>
        <v>-8</v>
      </c>
      <c r="Q585" s="7" t="s">
        <v>344</v>
      </c>
      <c r="R585" s="9">
        <v>0.55000000000000004</v>
      </c>
      <c r="S585" s="9">
        <f t="shared" si="110"/>
        <v>-0.64999999999999991</v>
      </c>
      <c r="T585" s="11">
        <f t="shared" si="111"/>
        <v>-54.166666666666664</v>
      </c>
      <c r="U585" s="7" t="s">
        <v>80</v>
      </c>
      <c r="V585" s="8">
        <v>1</v>
      </c>
      <c r="W585" s="9">
        <v>310</v>
      </c>
      <c r="X585" s="9">
        <v>214</v>
      </c>
      <c r="Y585" s="9">
        <v>210</v>
      </c>
      <c r="Z585" s="9">
        <v>734</v>
      </c>
      <c r="AA585" s="9">
        <v>32.340000000000003</v>
      </c>
      <c r="AB585" s="9">
        <f t="shared" si="112"/>
        <v>29.752800000000004</v>
      </c>
      <c r="AC585" s="9">
        <f t="shared" si="113"/>
        <v>12.936000000000002</v>
      </c>
      <c r="AD585" s="9">
        <f t="shared" si="114"/>
        <v>7.736708860759494</v>
      </c>
      <c r="AE585" s="9">
        <f t="shared" si="115"/>
        <v>7.1343842364532026</v>
      </c>
      <c r="AF585" s="9">
        <f t="shared" si="116"/>
        <v>8.0634066587395932</v>
      </c>
      <c r="AG585" s="11">
        <f t="shared" si="117"/>
        <v>67.202879581151848</v>
      </c>
      <c r="AH585" s="11">
        <f t="shared" si="118"/>
        <v>81.319081945480164</v>
      </c>
      <c r="AI585" s="11">
        <f t="shared" si="119"/>
        <v>60.428470837188975</v>
      </c>
      <c r="AJ585" s="8">
        <v>5</v>
      </c>
      <c r="AK585" s="7" t="s">
        <v>64</v>
      </c>
      <c r="AL585" s="8">
        <v>49</v>
      </c>
      <c r="AM585" s="7" t="s">
        <v>65</v>
      </c>
      <c r="AN585" s="7" t="s">
        <v>66</v>
      </c>
      <c r="AO585" s="9">
        <v>6</v>
      </c>
      <c r="AP585" s="8">
        <v>4</v>
      </c>
      <c r="AQ585" s="8">
        <v>4</v>
      </c>
      <c r="AR585" s="8">
        <v>4</v>
      </c>
      <c r="AS585" s="8">
        <v>2</v>
      </c>
      <c r="AT585" s="8">
        <v>1</v>
      </c>
      <c r="AU585" s="7" t="s">
        <v>67</v>
      </c>
      <c r="AV585" s="9">
        <v>0.6</v>
      </c>
      <c r="AW585" s="7" t="s">
        <v>1403</v>
      </c>
      <c r="AX585" s="7" t="s">
        <v>63</v>
      </c>
      <c r="AY585" s="7"/>
      <c r="AZ585" s="7" t="s">
        <v>1388</v>
      </c>
      <c r="BA585" s="7" t="s">
        <v>1389</v>
      </c>
      <c r="BB585" s="7" t="s">
        <v>1390</v>
      </c>
      <c r="BC585" s="7" t="s">
        <v>1391</v>
      </c>
    </row>
    <row r="586" spans="1:55" x14ac:dyDescent="0.2">
      <c r="A586" s="19" t="s">
        <v>1384</v>
      </c>
      <c r="B586" s="20">
        <v>2</v>
      </c>
      <c r="C586" s="19" t="s">
        <v>1404</v>
      </c>
      <c r="D586" s="20">
        <v>1</v>
      </c>
      <c r="E586" s="19" t="s">
        <v>193</v>
      </c>
      <c r="F586" s="19" t="s">
        <v>791</v>
      </c>
      <c r="G586" s="19" t="s">
        <v>395</v>
      </c>
      <c r="H586" s="19" t="s">
        <v>136</v>
      </c>
      <c r="I586" s="19" t="s">
        <v>115</v>
      </c>
      <c r="J586" s="21">
        <v>3.5</v>
      </c>
      <c r="K586" s="22">
        <v>1500</v>
      </c>
      <c r="L586" s="21">
        <f t="shared" si="108"/>
        <v>22.222222222222221</v>
      </c>
      <c r="M586" s="21">
        <v>30.01</v>
      </c>
      <c r="N586" s="22">
        <v>400</v>
      </c>
      <c r="O586" s="22">
        <v>1900</v>
      </c>
      <c r="P586" s="23">
        <f t="shared" si="109"/>
        <v>-21.052631578947366</v>
      </c>
      <c r="Q586" s="19" t="s">
        <v>79</v>
      </c>
      <c r="R586" s="21">
        <v>4.55</v>
      </c>
      <c r="S586" s="21">
        <f t="shared" si="110"/>
        <v>1.0499999999999998</v>
      </c>
      <c r="T586" s="23">
        <f t="shared" si="111"/>
        <v>29.999999999999993</v>
      </c>
      <c r="U586" s="19" t="s">
        <v>63</v>
      </c>
      <c r="V586" s="20">
        <v>5</v>
      </c>
      <c r="W586" s="21">
        <v>0</v>
      </c>
      <c r="X586" s="21">
        <v>0</v>
      </c>
      <c r="Y586" s="21">
        <v>0</v>
      </c>
      <c r="Z586" s="21">
        <v>0</v>
      </c>
      <c r="AA586" s="21">
        <v>0</v>
      </c>
      <c r="AB586" s="21">
        <f t="shared" si="112"/>
        <v>0</v>
      </c>
      <c r="AC586" s="21">
        <f t="shared" si="113"/>
        <v>0</v>
      </c>
      <c r="AD586" s="21">
        <f t="shared" si="114"/>
        <v>7.580219780219779</v>
      </c>
      <c r="AE586" s="21">
        <f t="shared" si="115"/>
        <v>7.1343842364532026</v>
      </c>
      <c r="AF586" s="21">
        <f t="shared" si="116"/>
        <v>8.0634066587395932</v>
      </c>
      <c r="AG586" s="23">
        <f t="shared" si="117"/>
        <v>-100</v>
      </c>
      <c r="AH586" s="23">
        <f t="shared" si="118"/>
        <v>-100</v>
      </c>
      <c r="AI586" s="23">
        <f t="shared" si="119"/>
        <v>-100</v>
      </c>
      <c r="AJ586" s="20">
        <v>6</v>
      </c>
      <c r="AK586" s="19" t="s">
        <v>64</v>
      </c>
      <c r="AL586" s="20">
        <v>50</v>
      </c>
      <c r="AM586" s="19" t="s">
        <v>65</v>
      </c>
      <c r="AN586" s="19" t="s">
        <v>66</v>
      </c>
      <c r="AO586" s="21">
        <v>6</v>
      </c>
      <c r="AP586" s="20">
        <v>3</v>
      </c>
      <c r="AQ586" s="20">
        <v>3</v>
      </c>
      <c r="AR586" s="20">
        <v>3</v>
      </c>
      <c r="AS586" s="20">
        <v>3</v>
      </c>
      <c r="AT586" s="20">
        <v>5</v>
      </c>
      <c r="AU586" s="19" t="s">
        <v>81</v>
      </c>
      <c r="AV586" s="21">
        <v>-23.4</v>
      </c>
      <c r="AW586" s="19" t="s">
        <v>1405</v>
      </c>
      <c r="AX586" s="19" t="s">
        <v>63</v>
      </c>
      <c r="AY586" s="19"/>
      <c r="AZ586" s="19" t="s">
        <v>1406</v>
      </c>
      <c r="BA586" s="19" t="s">
        <v>1407</v>
      </c>
      <c r="BB586" s="19" t="s">
        <v>1408</v>
      </c>
      <c r="BC586" s="19" t="s">
        <v>1409</v>
      </c>
    </row>
    <row r="587" spans="1:55" x14ac:dyDescent="0.2">
      <c r="A587" s="7" t="s">
        <v>1384</v>
      </c>
      <c r="B587" s="8">
        <v>2</v>
      </c>
      <c r="C587" s="7" t="s">
        <v>1410</v>
      </c>
      <c r="D587" s="8">
        <v>2</v>
      </c>
      <c r="E587" s="7" t="s">
        <v>629</v>
      </c>
      <c r="F587" s="7" t="s">
        <v>58</v>
      </c>
      <c r="G587" s="7" t="s">
        <v>562</v>
      </c>
      <c r="H587" s="7" t="s">
        <v>563</v>
      </c>
      <c r="I587" s="7" t="s">
        <v>107</v>
      </c>
      <c r="J587" s="9">
        <v>8</v>
      </c>
      <c r="K587" s="10">
        <v>1000</v>
      </c>
      <c r="L587" s="9">
        <f t="shared" si="108"/>
        <v>11.111111111111111</v>
      </c>
      <c r="M587" s="9">
        <v>15</v>
      </c>
      <c r="N587" s="10">
        <v>300</v>
      </c>
      <c r="O587" s="10">
        <v>1300</v>
      </c>
      <c r="P587" s="11">
        <f t="shared" si="109"/>
        <v>-23.076923076923077</v>
      </c>
      <c r="Q587" s="7" t="s">
        <v>61</v>
      </c>
      <c r="R587" s="9">
        <v>6.59</v>
      </c>
      <c r="S587" s="9">
        <f t="shared" si="110"/>
        <v>-1.4100000000000001</v>
      </c>
      <c r="T587" s="11">
        <f t="shared" si="111"/>
        <v>-17.625</v>
      </c>
      <c r="U587" s="7" t="s">
        <v>63</v>
      </c>
      <c r="V587" s="8">
        <v>4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f t="shared" si="112"/>
        <v>0</v>
      </c>
      <c r="AC587" s="9">
        <f t="shared" si="113"/>
        <v>0</v>
      </c>
      <c r="AD587" s="9">
        <f t="shared" si="114"/>
        <v>7.580219780219779</v>
      </c>
      <c r="AE587" s="9">
        <f t="shared" si="115"/>
        <v>7.1343842364532026</v>
      </c>
      <c r="AF587" s="9">
        <f t="shared" si="116"/>
        <v>8.0634066587395932</v>
      </c>
      <c r="AG587" s="11">
        <f t="shared" si="117"/>
        <v>-100</v>
      </c>
      <c r="AH587" s="11">
        <f t="shared" si="118"/>
        <v>-100</v>
      </c>
      <c r="AI587" s="11">
        <f t="shared" si="119"/>
        <v>-100</v>
      </c>
      <c r="AJ587" s="8">
        <v>6</v>
      </c>
      <c r="AK587" s="7" t="s">
        <v>64</v>
      </c>
      <c r="AL587" s="8">
        <v>50</v>
      </c>
      <c r="AM587" s="7" t="s">
        <v>65</v>
      </c>
      <c r="AN587" s="7" t="s">
        <v>66</v>
      </c>
      <c r="AO587" s="9">
        <v>6</v>
      </c>
      <c r="AP587" s="8">
        <v>2</v>
      </c>
      <c r="AQ587" s="8">
        <v>1</v>
      </c>
      <c r="AR587" s="8">
        <v>1</v>
      </c>
      <c r="AS587" s="8">
        <v>2</v>
      </c>
      <c r="AT587" s="8">
        <v>4</v>
      </c>
      <c r="AU587" s="7" t="s">
        <v>116</v>
      </c>
      <c r="AV587" s="9">
        <v>-6</v>
      </c>
      <c r="AW587" s="7" t="s">
        <v>1411</v>
      </c>
      <c r="AX587" s="7" t="s">
        <v>63</v>
      </c>
      <c r="AY587" s="7"/>
      <c r="AZ587" s="7" t="s">
        <v>1406</v>
      </c>
      <c r="BA587" s="7" t="s">
        <v>1407</v>
      </c>
      <c r="BB587" s="7" t="s">
        <v>1408</v>
      </c>
      <c r="BC587" s="7" t="s">
        <v>1409</v>
      </c>
    </row>
    <row r="588" spans="1:55" x14ac:dyDescent="0.2">
      <c r="A588" s="7" t="s">
        <v>1384</v>
      </c>
      <c r="B588" s="8">
        <v>2</v>
      </c>
      <c r="C588" s="7" t="s">
        <v>1412</v>
      </c>
      <c r="D588" s="8">
        <v>3</v>
      </c>
      <c r="E588" s="7" t="s">
        <v>94</v>
      </c>
      <c r="F588" s="7" t="s">
        <v>153</v>
      </c>
      <c r="G588" s="7" t="s">
        <v>1413</v>
      </c>
      <c r="H588" s="7" t="s">
        <v>357</v>
      </c>
      <c r="I588" s="7" t="s">
        <v>122</v>
      </c>
      <c r="J588" s="9">
        <v>4</v>
      </c>
      <c r="K588" s="10">
        <v>1400</v>
      </c>
      <c r="L588" s="9">
        <f t="shared" si="108"/>
        <v>20</v>
      </c>
      <c r="M588" s="9">
        <v>27.01</v>
      </c>
      <c r="N588" s="10">
        <v>300</v>
      </c>
      <c r="O588" s="10">
        <v>1700</v>
      </c>
      <c r="P588" s="11">
        <f t="shared" si="109"/>
        <v>-17.647058823529413</v>
      </c>
      <c r="Q588" s="7" t="s">
        <v>78</v>
      </c>
      <c r="R588" s="9">
        <v>5.34</v>
      </c>
      <c r="S588" s="9">
        <f t="shared" si="110"/>
        <v>1.3399999999999999</v>
      </c>
      <c r="T588" s="11">
        <f t="shared" si="111"/>
        <v>33.5</v>
      </c>
      <c r="U588" s="7" t="s">
        <v>63</v>
      </c>
      <c r="V588" s="8">
        <v>3</v>
      </c>
      <c r="W588" s="9">
        <v>0</v>
      </c>
      <c r="X588" s="9">
        <v>0</v>
      </c>
      <c r="Y588" s="9">
        <v>300</v>
      </c>
      <c r="Z588" s="9">
        <v>300</v>
      </c>
      <c r="AA588" s="9">
        <v>8</v>
      </c>
      <c r="AB588" s="9">
        <f t="shared" si="112"/>
        <v>6.5882352941176467</v>
      </c>
      <c r="AC588" s="9">
        <f t="shared" si="113"/>
        <v>4.7058823529411757</v>
      </c>
      <c r="AD588" s="9">
        <f t="shared" si="114"/>
        <v>7.580219780219779</v>
      </c>
      <c r="AE588" s="9">
        <f t="shared" si="115"/>
        <v>7.1343842364532026</v>
      </c>
      <c r="AF588" s="9">
        <f t="shared" si="116"/>
        <v>8.0634066587395932</v>
      </c>
      <c r="AG588" s="11">
        <f t="shared" si="117"/>
        <v>-37.918919379871404</v>
      </c>
      <c r="AH588" s="11">
        <f t="shared" si="118"/>
        <v>-34.039404145119825</v>
      </c>
      <c r="AI588" s="11">
        <f t="shared" si="119"/>
        <v>-41.639029852963397</v>
      </c>
      <c r="AJ588" s="8">
        <v>6</v>
      </c>
      <c r="AK588" s="7" t="s">
        <v>64</v>
      </c>
      <c r="AL588" s="8">
        <v>50</v>
      </c>
      <c r="AM588" s="7" t="s">
        <v>65</v>
      </c>
      <c r="AN588" s="7" t="s">
        <v>66</v>
      </c>
      <c r="AO588" s="9">
        <v>6</v>
      </c>
      <c r="AP588" s="8">
        <v>6</v>
      </c>
      <c r="AQ588" s="8">
        <v>6</v>
      </c>
      <c r="AR588" s="8">
        <v>6</v>
      </c>
      <c r="AS588" s="8">
        <v>5</v>
      </c>
      <c r="AT588" s="8">
        <v>3</v>
      </c>
      <c r="AU588" s="7" t="s">
        <v>67</v>
      </c>
      <c r="AV588" s="9">
        <v>6</v>
      </c>
      <c r="AW588" s="7" t="s">
        <v>1414</v>
      </c>
      <c r="AX588" s="7" t="s">
        <v>63</v>
      </c>
      <c r="AY588" s="7"/>
      <c r="AZ588" s="7" t="s">
        <v>1406</v>
      </c>
      <c r="BA588" s="7" t="s">
        <v>1407</v>
      </c>
      <c r="BB588" s="7" t="s">
        <v>1408</v>
      </c>
      <c r="BC588" s="7" t="s">
        <v>1409</v>
      </c>
    </row>
    <row r="589" spans="1:55" x14ac:dyDescent="0.2">
      <c r="A589" s="7" t="s">
        <v>1384</v>
      </c>
      <c r="B589" s="8">
        <v>2</v>
      </c>
      <c r="C589" s="7" t="s">
        <v>1415</v>
      </c>
      <c r="D589" s="8">
        <v>4</v>
      </c>
      <c r="E589" s="7" t="s">
        <v>771</v>
      </c>
      <c r="F589" s="7" t="s">
        <v>1023</v>
      </c>
      <c r="G589" s="7" t="s">
        <v>189</v>
      </c>
      <c r="H589" s="7" t="s">
        <v>857</v>
      </c>
      <c r="I589" s="7" t="s">
        <v>172</v>
      </c>
      <c r="J589" s="9">
        <v>12</v>
      </c>
      <c r="K589" s="10">
        <v>800</v>
      </c>
      <c r="L589" s="9">
        <f t="shared" si="108"/>
        <v>7.6923076923076925</v>
      </c>
      <c r="M589" s="9">
        <v>10.39</v>
      </c>
      <c r="N589" s="10">
        <v>200</v>
      </c>
      <c r="O589" s="10">
        <v>1000</v>
      </c>
      <c r="P589" s="11">
        <f t="shared" si="109"/>
        <v>-20</v>
      </c>
      <c r="Q589" s="7" t="s">
        <v>597</v>
      </c>
      <c r="R589" s="9">
        <v>7.3</v>
      </c>
      <c r="S589" s="9">
        <f t="shared" si="110"/>
        <v>-4.7</v>
      </c>
      <c r="T589" s="11">
        <f t="shared" si="111"/>
        <v>-39.166666666666664</v>
      </c>
      <c r="U589" s="7" t="s">
        <v>63</v>
      </c>
      <c r="V589" s="8">
        <v>6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f t="shared" si="112"/>
        <v>0</v>
      </c>
      <c r="AC589" s="9">
        <f t="shared" si="113"/>
        <v>0</v>
      </c>
      <c r="AD589" s="9">
        <f t="shared" si="114"/>
        <v>7.580219780219779</v>
      </c>
      <c r="AE589" s="9">
        <f t="shared" si="115"/>
        <v>7.1343842364532026</v>
      </c>
      <c r="AF589" s="9">
        <f t="shared" si="116"/>
        <v>8.0634066587395932</v>
      </c>
      <c r="AG589" s="11">
        <f t="shared" si="117"/>
        <v>-100</v>
      </c>
      <c r="AH589" s="11">
        <f t="shared" si="118"/>
        <v>-100</v>
      </c>
      <c r="AI589" s="11">
        <f t="shared" si="119"/>
        <v>-100</v>
      </c>
      <c r="AJ589" s="8">
        <v>6</v>
      </c>
      <c r="AK589" s="7" t="s">
        <v>64</v>
      </c>
      <c r="AL589" s="8">
        <v>50</v>
      </c>
      <c r="AM589" s="7" t="s">
        <v>65</v>
      </c>
      <c r="AN589" s="7" t="s">
        <v>66</v>
      </c>
      <c r="AO589" s="9">
        <v>6</v>
      </c>
      <c r="AP589" s="8">
        <v>5</v>
      </c>
      <c r="AQ589" s="8">
        <v>4</v>
      </c>
      <c r="AR589" s="8">
        <v>5</v>
      </c>
      <c r="AS589" s="8">
        <v>6</v>
      </c>
      <c r="AT589" s="8">
        <v>6</v>
      </c>
      <c r="AU589" s="7" t="s">
        <v>91</v>
      </c>
      <c r="AV589" s="9">
        <v>-2.4</v>
      </c>
      <c r="AW589" s="7" t="s">
        <v>1416</v>
      </c>
      <c r="AX589" s="7" t="s">
        <v>80</v>
      </c>
      <c r="AY589" s="7" t="s">
        <v>174</v>
      </c>
      <c r="AZ589" s="7" t="s">
        <v>1406</v>
      </c>
      <c r="BA589" s="7" t="s">
        <v>1407</v>
      </c>
      <c r="BB589" s="7" t="s">
        <v>1408</v>
      </c>
      <c r="BC589" s="7" t="s">
        <v>1409</v>
      </c>
    </row>
    <row r="590" spans="1:55" x14ac:dyDescent="0.2">
      <c r="A590" s="7" t="s">
        <v>1384</v>
      </c>
      <c r="B590" s="8">
        <v>2</v>
      </c>
      <c r="C590" s="7" t="s">
        <v>1417</v>
      </c>
      <c r="D590" s="8">
        <v>5</v>
      </c>
      <c r="E590" s="7" t="s">
        <v>176</v>
      </c>
      <c r="F590" s="7" t="s">
        <v>483</v>
      </c>
      <c r="G590" s="7" t="s">
        <v>385</v>
      </c>
      <c r="H590" s="7" t="s">
        <v>126</v>
      </c>
      <c r="I590" s="7" t="s">
        <v>106</v>
      </c>
      <c r="J590" s="9">
        <v>10</v>
      </c>
      <c r="K590" s="10">
        <v>900</v>
      </c>
      <c r="L590" s="9">
        <f t="shared" si="108"/>
        <v>9.0909090909090917</v>
      </c>
      <c r="M590" s="9">
        <v>12.28</v>
      </c>
      <c r="N590" s="10">
        <v>300</v>
      </c>
      <c r="O590" s="10">
        <v>1200</v>
      </c>
      <c r="P590" s="11">
        <f t="shared" si="109"/>
        <v>-25</v>
      </c>
      <c r="Q590" s="7" t="s">
        <v>375</v>
      </c>
      <c r="R590" s="9">
        <v>11.82</v>
      </c>
      <c r="S590" s="9">
        <f t="shared" si="110"/>
        <v>1.8200000000000003</v>
      </c>
      <c r="T590" s="11">
        <f t="shared" si="111"/>
        <v>18.200000000000003</v>
      </c>
      <c r="U590" s="7" t="s">
        <v>63</v>
      </c>
      <c r="V590" s="8">
        <v>2</v>
      </c>
      <c r="W590" s="9">
        <v>0</v>
      </c>
      <c r="X590" s="9">
        <v>734</v>
      </c>
      <c r="Y590" s="9">
        <v>440</v>
      </c>
      <c r="Z590" s="9">
        <v>1174</v>
      </c>
      <c r="AA590" s="9">
        <v>26.74</v>
      </c>
      <c r="AB590" s="9">
        <f t="shared" si="112"/>
        <v>20.055</v>
      </c>
      <c r="AC590" s="9">
        <f t="shared" si="113"/>
        <v>22.283333333333331</v>
      </c>
      <c r="AD590" s="9">
        <f t="shared" si="114"/>
        <v>7.580219780219779</v>
      </c>
      <c r="AE590" s="9">
        <f t="shared" si="115"/>
        <v>7.1343842364532026</v>
      </c>
      <c r="AF590" s="9">
        <f t="shared" si="116"/>
        <v>8.0634066587395932</v>
      </c>
      <c r="AG590" s="11">
        <f t="shared" si="117"/>
        <v>193.96685029477146</v>
      </c>
      <c r="AH590" s="11">
        <f t="shared" si="118"/>
        <v>212.33716316366076</v>
      </c>
      <c r="AI590" s="11">
        <f t="shared" si="119"/>
        <v>176.35135218166565</v>
      </c>
      <c r="AJ590" s="8">
        <v>6</v>
      </c>
      <c r="AK590" s="7" t="s">
        <v>64</v>
      </c>
      <c r="AL590" s="8">
        <v>50</v>
      </c>
      <c r="AM590" s="7" t="s">
        <v>65</v>
      </c>
      <c r="AN590" s="7" t="s">
        <v>66</v>
      </c>
      <c r="AO590" s="9">
        <v>6</v>
      </c>
      <c r="AP590" s="8">
        <v>1</v>
      </c>
      <c r="AQ590" s="8">
        <v>5</v>
      </c>
      <c r="AR590" s="8">
        <v>4</v>
      </c>
      <c r="AS590" s="8">
        <v>4</v>
      </c>
      <c r="AT590" s="8">
        <v>2</v>
      </c>
      <c r="AU590" s="7" t="s">
        <v>67</v>
      </c>
      <c r="AV590" s="9">
        <v>-3</v>
      </c>
      <c r="AW590" s="7" t="s">
        <v>1418</v>
      </c>
      <c r="AX590" s="7" t="s">
        <v>63</v>
      </c>
      <c r="AY590" s="7"/>
      <c r="AZ590" s="7" t="s">
        <v>1406</v>
      </c>
      <c r="BA590" s="7" t="s">
        <v>1407</v>
      </c>
      <c r="BB590" s="7" t="s">
        <v>1408</v>
      </c>
      <c r="BC590" s="7" t="s">
        <v>1409</v>
      </c>
    </row>
    <row r="591" spans="1:55" x14ac:dyDescent="0.2">
      <c r="A591" s="7" t="s">
        <v>1384</v>
      </c>
      <c r="B591" s="8">
        <v>2</v>
      </c>
      <c r="C591" s="7" t="s">
        <v>1419</v>
      </c>
      <c r="D591" s="8">
        <v>6</v>
      </c>
      <c r="E591" s="7" t="s">
        <v>133</v>
      </c>
      <c r="F591" s="7" t="s">
        <v>791</v>
      </c>
      <c r="G591" s="7" t="s">
        <v>496</v>
      </c>
      <c r="H591" s="7" t="s">
        <v>540</v>
      </c>
      <c r="I591" s="7" t="s">
        <v>78</v>
      </c>
      <c r="J591" s="9">
        <v>3</v>
      </c>
      <c r="K591" s="10">
        <v>1600</v>
      </c>
      <c r="L591" s="9">
        <f t="shared" si="108"/>
        <v>25</v>
      </c>
      <c r="M591" s="9">
        <v>33.76</v>
      </c>
      <c r="N591" s="10">
        <v>400</v>
      </c>
      <c r="O591" s="10">
        <v>2000</v>
      </c>
      <c r="P591" s="11">
        <f t="shared" si="109"/>
        <v>-20</v>
      </c>
      <c r="Q591" s="7" t="s">
        <v>98</v>
      </c>
      <c r="R591" s="9">
        <v>0.91</v>
      </c>
      <c r="S591" s="9">
        <f t="shared" si="110"/>
        <v>-2.09</v>
      </c>
      <c r="T591" s="11">
        <f t="shared" si="111"/>
        <v>-69.666666666666671</v>
      </c>
      <c r="U591" s="7" t="s">
        <v>80</v>
      </c>
      <c r="V591" s="8">
        <v>1</v>
      </c>
      <c r="W591" s="9">
        <v>382</v>
      </c>
      <c r="X591" s="9">
        <v>310</v>
      </c>
      <c r="Y591" s="9">
        <v>232</v>
      </c>
      <c r="Z591" s="9">
        <v>924</v>
      </c>
      <c r="AA591" s="9">
        <v>34.24</v>
      </c>
      <c r="AB591" s="9">
        <f t="shared" si="112"/>
        <v>27.392000000000003</v>
      </c>
      <c r="AC591" s="9">
        <f t="shared" si="113"/>
        <v>17.12</v>
      </c>
      <c r="AD591" s="9">
        <f t="shared" si="114"/>
        <v>7.580219780219779</v>
      </c>
      <c r="AE591" s="9">
        <f t="shared" si="115"/>
        <v>7.1343842364532026</v>
      </c>
      <c r="AF591" s="9">
        <f t="shared" si="116"/>
        <v>8.0634066587395932</v>
      </c>
      <c r="AG591" s="11">
        <f t="shared" si="117"/>
        <v>125.85097129602789</v>
      </c>
      <c r="AH591" s="11">
        <f t="shared" si="118"/>
        <v>139.96464772005413</v>
      </c>
      <c r="AI591" s="11">
        <f t="shared" si="119"/>
        <v>112.3172093949192</v>
      </c>
      <c r="AJ591" s="8">
        <v>6</v>
      </c>
      <c r="AK591" s="7" t="s">
        <v>64</v>
      </c>
      <c r="AL591" s="8">
        <v>50</v>
      </c>
      <c r="AM591" s="7" t="s">
        <v>65</v>
      </c>
      <c r="AN591" s="7" t="s">
        <v>66</v>
      </c>
      <c r="AO591" s="9">
        <v>6</v>
      </c>
      <c r="AP591" s="8">
        <v>4</v>
      </c>
      <c r="AQ591" s="8">
        <v>2</v>
      </c>
      <c r="AR591" s="8">
        <v>2</v>
      </c>
      <c r="AS591" s="8">
        <v>1</v>
      </c>
      <c r="AT591" s="8">
        <v>1</v>
      </c>
      <c r="AU591" s="7" t="s">
        <v>81</v>
      </c>
      <c r="AV591" s="9">
        <v>4.8</v>
      </c>
      <c r="AW591" s="7" t="s">
        <v>1420</v>
      </c>
      <c r="AX591" s="7" t="s">
        <v>63</v>
      </c>
      <c r="AY591" s="7"/>
      <c r="AZ591" s="7" t="s">
        <v>1406</v>
      </c>
      <c r="BA591" s="7" t="s">
        <v>1407</v>
      </c>
      <c r="BB591" s="7" t="s">
        <v>1408</v>
      </c>
      <c r="BC591" s="7" t="s">
        <v>1409</v>
      </c>
    </row>
    <row r="592" spans="1:55" x14ac:dyDescent="0.2">
      <c r="A592" s="14" t="s">
        <v>1384</v>
      </c>
      <c r="B592" s="15">
        <v>2</v>
      </c>
      <c r="C592" s="14" t="s">
        <v>662</v>
      </c>
      <c r="D592" s="15">
        <v>7</v>
      </c>
      <c r="E592" s="14" t="s">
        <v>57</v>
      </c>
      <c r="F592" s="14" t="s">
        <v>95</v>
      </c>
      <c r="G592" s="14" t="s">
        <v>150</v>
      </c>
      <c r="H592" s="14" t="s">
        <v>222</v>
      </c>
      <c r="I592" s="14" t="s">
        <v>98</v>
      </c>
      <c r="J592" s="16">
        <v>2</v>
      </c>
      <c r="K592" s="17">
        <v>1900</v>
      </c>
      <c r="L592" s="16">
        <f t="shared" si="108"/>
        <v>33.333333333333329</v>
      </c>
      <c r="M592" s="16">
        <v>0</v>
      </c>
      <c r="N592" s="17">
        <v>-1900</v>
      </c>
      <c r="O592" s="17">
        <v>0</v>
      </c>
      <c r="P592" s="18">
        <f t="shared" si="109"/>
        <v>0</v>
      </c>
      <c r="Q592" s="14"/>
      <c r="R592" s="16"/>
      <c r="S592" s="16">
        <f t="shared" si="110"/>
        <v>0</v>
      </c>
      <c r="T592" s="18">
        <f t="shared" si="111"/>
        <v>0</v>
      </c>
      <c r="U592" s="14" t="s">
        <v>63</v>
      </c>
      <c r="V592" s="15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f t="shared" si="112"/>
        <v>0</v>
      </c>
      <c r="AC592" s="16">
        <f t="shared" si="113"/>
        <v>0</v>
      </c>
      <c r="AD592" s="16">
        <f t="shared" si="114"/>
        <v>7.580219780219779</v>
      </c>
      <c r="AE592" s="16">
        <f t="shared" si="115"/>
        <v>7.1343842364532026</v>
      </c>
      <c r="AF592" s="16">
        <f t="shared" si="116"/>
        <v>8.0634066587395932</v>
      </c>
      <c r="AG592" s="18">
        <f t="shared" si="117"/>
        <v>-100</v>
      </c>
      <c r="AH592" s="18">
        <f t="shared" si="118"/>
        <v>-100</v>
      </c>
      <c r="AI592" s="18">
        <f t="shared" si="119"/>
        <v>-100</v>
      </c>
      <c r="AJ592" s="15">
        <v>6</v>
      </c>
      <c r="AK592" s="14" t="s">
        <v>64</v>
      </c>
      <c r="AL592" s="15">
        <v>50</v>
      </c>
      <c r="AM592" s="14" t="s">
        <v>65</v>
      </c>
      <c r="AN592" s="14" t="s">
        <v>66</v>
      </c>
      <c r="AO592" s="16">
        <v>6</v>
      </c>
      <c r="AP592" s="15">
        <v>0</v>
      </c>
      <c r="AQ592" s="15">
        <v>0</v>
      </c>
      <c r="AR592" s="15">
        <v>0</v>
      </c>
      <c r="AS592" s="15">
        <v>0</v>
      </c>
      <c r="AT592" s="15">
        <v>0</v>
      </c>
      <c r="AU592" s="14"/>
      <c r="AV592" s="16">
        <v>0</v>
      </c>
      <c r="AW592" s="14"/>
      <c r="AX592" s="14" t="s">
        <v>63</v>
      </c>
      <c r="AY592" s="14"/>
      <c r="AZ592" s="14" t="s">
        <v>1406</v>
      </c>
      <c r="BA592" s="14" t="s">
        <v>1407</v>
      </c>
      <c r="BB592" s="14" t="s">
        <v>1408</v>
      </c>
      <c r="BC592" s="14" t="s">
        <v>1409</v>
      </c>
    </row>
    <row r="593" spans="1:55" x14ac:dyDescent="0.2">
      <c r="A593" s="19" t="s">
        <v>1384</v>
      </c>
      <c r="B593" s="20">
        <v>3</v>
      </c>
      <c r="C593" s="19" t="s">
        <v>1421</v>
      </c>
      <c r="D593" s="20">
        <v>1</v>
      </c>
      <c r="E593" s="19" t="s">
        <v>771</v>
      </c>
      <c r="F593" s="19" t="s">
        <v>1023</v>
      </c>
      <c r="G593" s="19" t="s">
        <v>1024</v>
      </c>
      <c r="H593" s="19" t="s">
        <v>96</v>
      </c>
      <c r="I593" s="19" t="s">
        <v>107</v>
      </c>
      <c r="J593" s="21">
        <v>8</v>
      </c>
      <c r="K593" s="22">
        <v>1000</v>
      </c>
      <c r="L593" s="21">
        <f t="shared" si="108"/>
        <v>11.111111111111111</v>
      </c>
      <c r="M593" s="21">
        <v>11.11</v>
      </c>
      <c r="N593" s="22">
        <v>0</v>
      </c>
      <c r="O593" s="22">
        <v>1000</v>
      </c>
      <c r="P593" s="23">
        <f t="shared" si="109"/>
        <v>0</v>
      </c>
      <c r="Q593" s="19" t="s">
        <v>107</v>
      </c>
      <c r="R593" s="21">
        <v>8.67</v>
      </c>
      <c r="S593" s="21">
        <f t="shared" si="110"/>
        <v>0.66999999999999993</v>
      </c>
      <c r="T593" s="23">
        <f t="shared" si="111"/>
        <v>8.375</v>
      </c>
      <c r="U593" s="19" t="s">
        <v>63</v>
      </c>
      <c r="V593" s="20">
        <v>5</v>
      </c>
      <c r="W593" s="21">
        <v>0</v>
      </c>
      <c r="X593" s="21">
        <v>0</v>
      </c>
      <c r="Y593" s="21">
        <v>0</v>
      </c>
      <c r="Z593" s="21">
        <v>0</v>
      </c>
      <c r="AA593" s="21">
        <v>0</v>
      </c>
      <c r="AB593" s="21">
        <f t="shared" si="112"/>
        <v>0</v>
      </c>
      <c r="AC593" s="21">
        <f t="shared" si="113"/>
        <v>0</v>
      </c>
      <c r="AD593" s="21">
        <f t="shared" si="114"/>
        <v>7.769565217391305</v>
      </c>
      <c r="AE593" s="21">
        <f t="shared" si="115"/>
        <v>7.1343842364532026</v>
      </c>
      <c r="AF593" s="21">
        <f t="shared" si="116"/>
        <v>8.0634066587395932</v>
      </c>
      <c r="AG593" s="23">
        <f t="shared" si="117"/>
        <v>-100</v>
      </c>
      <c r="AH593" s="23">
        <f t="shared" si="118"/>
        <v>-100</v>
      </c>
      <c r="AI593" s="23">
        <f t="shared" si="119"/>
        <v>-100</v>
      </c>
      <c r="AJ593" s="20">
        <v>7</v>
      </c>
      <c r="AK593" s="19" t="s">
        <v>64</v>
      </c>
      <c r="AL593" s="20">
        <v>50</v>
      </c>
      <c r="AM593" s="19" t="s">
        <v>65</v>
      </c>
      <c r="AN593" s="19" t="s">
        <v>66</v>
      </c>
      <c r="AO593" s="21">
        <v>2</v>
      </c>
      <c r="AP593" s="20">
        <v>7</v>
      </c>
      <c r="AQ593" s="20">
        <v>7</v>
      </c>
      <c r="AR593" s="20">
        <v>6</v>
      </c>
      <c r="AS593" s="20">
        <v>6</v>
      </c>
      <c r="AT593" s="20">
        <v>5</v>
      </c>
      <c r="AU593" s="19" t="s">
        <v>67</v>
      </c>
      <c r="AV593" s="21">
        <v>-8.4</v>
      </c>
      <c r="AW593" s="19" t="s">
        <v>1422</v>
      </c>
      <c r="AX593" s="19" t="s">
        <v>80</v>
      </c>
      <c r="AY593" s="19" t="s">
        <v>1423</v>
      </c>
      <c r="AZ593" s="19" t="s">
        <v>1424</v>
      </c>
      <c r="BA593" s="19" t="s">
        <v>1425</v>
      </c>
      <c r="BB593" s="19" t="s">
        <v>1426</v>
      </c>
      <c r="BC593" s="19" t="s">
        <v>1427</v>
      </c>
    </row>
    <row r="594" spans="1:55" x14ac:dyDescent="0.2">
      <c r="A594" s="7" t="s">
        <v>1384</v>
      </c>
      <c r="B594" s="8">
        <v>3</v>
      </c>
      <c r="C594" s="7" t="s">
        <v>1428</v>
      </c>
      <c r="D594" s="8">
        <v>2</v>
      </c>
      <c r="E594" s="7" t="s">
        <v>193</v>
      </c>
      <c r="F594" s="7" t="s">
        <v>164</v>
      </c>
      <c r="G594" s="7" t="s">
        <v>748</v>
      </c>
      <c r="H594" s="7" t="s">
        <v>279</v>
      </c>
      <c r="I594" s="7" t="s">
        <v>61</v>
      </c>
      <c r="J594" s="9">
        <v>6</v>
      </c>
      <c r="K594" s="10">
        <v>1200</v>
      </c>
      <c r="L594" s="9">
        <f t="shared" si="108"/>
        <v>14.285714285714285</v>
      </c>
      <c r="M594" s="9">
        <v>14.29</v>
      </c>
      <c r="N594" s="10">
        <v>0</v>
      </c>
      <c r="O594" s="10">
        <v>1200</v>
      </c>
      <c r="P594" s="11">
        <f t="shared" si="109"/>
        <v>0</v>
      </c>
      <c r="Q594" s="7" t="s">
        <v>61</v>
      </c>
      <c r="R594" s="9">
        <v>18.07</v>
      </c>
      <c r="S594" s="9">
        <f t="shared" si="110"/>
        <v>12.07</v>
      </c>
      <c r="T594" s="11">
        <f t="shared" si="111"/>
        <v>201.16666666666669</v>
      </c>
      <c r="U594" s="7" t="s">
        <v>63</v>
      </c>
      <c r="V594" s="8">
        <v>4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f t="shared" si="112"/>
        <v>0</v>
      </c>
      <c r="AC594" s="9">
        <f t="shared" si="113"/>
        <v>0</v>
      </c>
      <c r="AD594" s="9">
        <f t="shared" si="114"/>
        <v>7.769565217391305</v>
      </c>
      <c r="AE594" s="9">
        <f t="shared" si="115"/>
        <v>7.1343842364532026</v>
      </c>
      <c r="AF594" s="9">
        <f t="shared" si="116"/>
        <v>8.0634066587395932</v>
      </c>
      <c r="AG594" s="11">
        <f t="shared" si="117"/>
        <v>-100</v>
      </c>
      <c r="AH594" s="11">
        <f t="shared" si="118"/>
        <v>-100</v>
      </c>
      <c r="AI594" s="11">
        <f t="shared" si="119"/>
        <v>-100</v>
      </c>
      <c r="AJ594" s="8">
        <v>7</v>
      </c>
      <c r="AK594" s="7" t="s">
        <v>64</v>
      </c>
      <c r="AL594" s="8">
        <v>50</v>
      </c>
      <c r="AM594" s="7" t="s">
        <v>65</v>
      </c>
      <c r="AN594" s="7" t="s">
        <v>66</v>
      </c>
      <c r="AO594" s="9">
        <v>2</v>
      </c>
      <c r="AP594" s="8">
        <v>2</v>
      </c>
      <c r="AQ594" s="8">
        <v>6</v>
      </c>
      <c r="AR594" s="8">
        <v>5</v>
      </c>
      <c r="AS594" s="8">
        <v>5</v>
      </c>
      <c r="AT594" s="8">
        <v>4</v>
      </c>
      <c r="AU594" s="7" t="s">
        <v>67</v>
      </c>
      <c r="AV594" s="9">
        <v>-5.04</v>
      </c>
      <c r="AW594" s="7" t="s">
        <v>1429</v>
      </c>
      <c r="AX594" s="7" t="s">
        <v>63</v>
      </c>
      <c r="AY594" s="7"/>
      <c r="AZ594" s="7" t="s">
        <v>1424</v>
      </c>
      <c r="BA594" s="7" t="s">
        <v>1425</v>
      </c>
      <c r="BB594" s="7" t="s">
        <v>1426</v>
      </c>
      <c r="BC594" s="7" t="s">
        <v>1427</v>
      </c>
    </row>
    <row r="595" spans="1:55" x14ac:dyDescent="0.2">
      <c r="A595" s="7" t="s">
        <v>1384</v>
      </c>
      <c r="B595" s="8">
        <v>3</v>
      </c>
      <c r="C595" s="7" t="s">
        <v>1430</v>
      </c>
      <c r="D595" s="8">
        <v>3</v>
      </c>
      <c r="E595" s="7" t="s">
        <v>94</v>
      </c>
      <c r="F595" s="7" t="s">
        <v>693</v>
      </c>
      <c r="G595" s="7" t="s">
        <v>1431</v>
      </c>
      <c r="H595" s="7" t="s">
        <v>1432</v>
      </c>
      <c r="I595" s="7" t="s">
        <v>156</v>
      </c>
      <c r="J595" s="9">
        <v>4.5</v>
      </c>
      <c r="K595" s="10">
        <v>1300</v>
      </c>
      <c r="L595" s="9">
        <f t="shared" si="108"/>
        <v>18.181818181818183</v>
      </c>
      <c r="M595" s="9">
        <v>18.18</v>
      </c>
      <c r="N595" s="10">
        <v>0</v>
      </c>
      <c r="O595" s="10">
        <v>1300</v>
      </c>
      <c r="P595" s="11">
        <f t="shared" si="109"/>
        <v>0</v>
      </c>
      <c r="Q595" s="7" t="s">
        <v>156</v>
      </c>
      <c r="R595" s="9">
        <v>13.69</v>
      </c>
      <c r="S595" s="9">
        <f t="shared" si="110"/>
        <v>9.19</v>
      </c>
      <c r="T595" s="11">
        <f t="shared" si="111"/>
        <v>204.22222222222223</v>
      </c>
      <c r="U595" s="7" t="s">
        <v>63</v>
      </c>
      <c r="V595" s="8">
        <v>7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f t="shared" si="112"/>
        <v>0</v>
      </c>
      <c r="AC595" s="9">
        <f t="shared" si="113"/>
        <v>0</v>
      </c>
      <c r="AD595" s="9">
        <f t="shared" si="114"/>
        <v>7.769565217391305</v>
      </c>
      <c r="AE595" s="9">
        <f t="shared" si="115"/>
        <v>7.1343842364532026</v>
      </c>
      <c r="AF595" s="9">
        <f t="shared" si="116"/>
        <v>8.0634066587395932</v>
      </c>
      <c r="AG595" s="11">
        <f t="shared" si="117"/>
        <v>-100</v>
      </c>
      <c r="AH595" s="11">
        <f t="shared" si="118"/>
        <v>-100</v>
      </c>
      <c r="AI595" s="11">
        <f t="shared" si="119"/>
        <v>-100</v>
      </c>
      <c r="AJ595" s="8">
        <v>7</v>
      </c>
      <c r="AK595" s="7" t="s">
        <v>64</v>
      </c>
      <c r="AL595" s="8">
        <v>50</v>
      </c>
      <c r="AM595" s="7" t="s">
        <v>65</v>
      </c>
      <c r="AN595" s="7" t="s">
        <v>66</v>
      </c>
      <c r="AO595" s="9">
        <v>2</v>
      </c>
      <c r="AP595" s="8">
        <v>1</v>
      </c>
      <c r="AQ595" s="8">
        <v>3</v>
      </c>
      <c r="AR595" s="8">
        <v>7</v>
      </c>
      <c r="AS595" s="8">
        <v>7</v>
      </c>
      <c r="AT595" s="8">
        <v>7</v>
      </c>
      <c r="AU595" s="7" t="s">
        <v>81</v>
      </c>
      <c r="AV595" s="9">
        <v>-14.4</v>
      </c>
      <c r="AW595" s="7" t="s">
        <v>1433</v>
      </c>
      <c r="AX595" s="7" t="s">
        <v>80</v>
      </c>
      <c r="AY595" s="7" t="s">
        <v>1423</v>
      </c>
      <c r="AZ595" s="7" t="s">
        <v>1424</v>
      </c>
      <c r="BA595" s="7" t="s">
        <v>1425</v>
      </c>
      <c r="BB595" s="7" t="s">
        <v>1426</v>
      </c>
      <c r="BC595" s="7" t="s">
        <v>1427</v>
      </c>
    </row>
    <row r="596" spans="1:55" x14ac:dyDescent="0.2">
      <c r="A596" s="7" t="s">
        <v>1384</v>
      </c>
      <c r="B596" s="8">
        <v>3</v>
      </c>
      <c r="C596" s="7" t="s">
        <v>1434</v>
      </c>
      <c r="D596" s="8">
        <v>4</v>
      </c>
      <c r="E596" s="7" t="s">
        <v>124</v>
      </c>
      <c r="F596" s="7" t="s">
        <v>408</v>
      </c>
      <c r="G596" s="7" t="s">
        <v>496</v>
      </c>
      <c r="H596" s="7" t="s">
        <v>206</v>
      </c>
      <c r="I596" s="7" t="s">
        <v>202</v>
      </c>
      <c r="J596" s="9">
        <v>1.4</v>
      </c>
      <c r="K596" s="10">
        <v>2200</v>
      </c>
      <c r="L596" s="9">
        <f t="shared" si="108"/>
        <v>41.666666666666671</v>
      </c>
      <c r="M596" s="9">
        <v>41.67</v>
      </c>
      <c r="N596" s="10">
        <v>0</v>
      </c>
      <c r="O596" s="10">
        <v>2200</v>
      </c>
      <c r="P596" s="11">
        <f t="shared" si="109"/>
        <v>0</v>
      </c>
      <c r="Q596" s="7" t="s">
        <v>202</v>
      </c>
      <c r="R596" s="9">
        <v>0.67</v>
      </c>
      <c r="S596" s="9">
        <f t="shared" si="110"/>
        <v>-0.72999999999999987</v>
      </c>
      <c r="T596" s="11">
        <f t="shared" si="111"/>
        <v>-52.142857142857139</v>
      </c>
      <c r="U596" s="7" t="s">
        <v>80</v>
      </c>
      <c r="V596" s="8">
        <v>1</v>
      </c>
      <c r="W596" s="9">
        <v>334</v>
      </c>
      <c r="X596" s="9">
        <v>216</v>
      </c>
      <c r="Y596" s="9">
        <v>210</v>
      </c>
      <c r="Z596" s="9">
        <v>760</v>
      </c>
      <c r="AA596" s="9">
        <v>32.6</v>
      </c>
      <c r="AB596" s="9">
        <f t="shared" si="112"/>
        <v>32.6</v>
      </c>
      <c r="AC596" s="9">
        <f t="shared" si="113"/>
        <v>14.818181818181818</v>
      </c>
      <c r="AD596" s="9">
        <f t="shared" si="114"/>
        <v>7.769565217391305</v>
      </c>
      <c r="AE596" s="9">
        <f t="shared" si="115"/>
        <v>7.1343842364532026</v>
      </c>
      <c r="AF596" s="9">
        <f t="shared" si="116"/>
        <v>8.0634066587395932</v>
      </c>
      <c r="AG596" s="11">
        <f t="shared" si="117"/>
        <v>90.720862796967978</v>
      </c>
      <c r="AH596" s="11">
        <f t="shared" si="118"/>
        <v>107.70092172031023</v>
      </c>
      <c r="AI596" s="11">
        <f t="shared" si="119"/>
        <v>83.77073667890734</v>
      </c>
      <c r="AJ596" s="8">
        <v>7</v>
      </c>
      <c r="AK596" s="7" t="s">
        <v>64</v>
      </c>
      <c r="AL596" s="8">
        <v>50</v>
      </c>
      <c r="AM596" s="7" t="s">
        <v>65</v>
      </c>
      <c r="AN596" s="7" t="s">
        <v>66</v>
      </c>
      <c r="AO596" s="9">
        <v>2</v>
      </c>
      <c r="AP596" s="8">
        <v>3</v>
      </c>
      <c r="AQ596" s="8">
        <v>1</v>
      </c>
      <c r="AR596" s="8">
        <v>1</v>
      </c>
      <c r="AS596" s="8">
        <v>1</v>
      </c>
      <c r="AT596" s="8">
        <v>1</v>
      </c>
      <c r="AU596" s="7" t="s">
        <v>116</v>
      </c>
      <c r="AV596" s="9">
        <v>4.2</v>
      </c>
      <c r="AW596" s="7" t="s">
        <v>1435</v>
      </c>
      <c r="AX596" s="7" t="s">
        <v>80</v>
      </c>
      <c r="AY596" s="7" t="s">
        <v>174</v>
      </c>
      <c r="AZ596" s="7" t="s">
        <v>1424</v>
      </c>
      <c r="BA596" s="7" t="s">
        <v>1425</v>
      </c>
      <c r="BB596" s="7" t="s">
        <v>1426</v>
      </c>
      <c r="BC596" s="7" t="s">
        <v>1427</v>
      </c>
    </row>
    <row r="597" spans="1:55" x14ac:dyDescent="0.2">
      <c r="A597" s="7" t="s">
        <v>1384</v>
      </c>
      <c r="B597" s="8">
        <v>3</v>
      </c>
      <c r="C597" s="7" t="s">
        <v>1436</v>
      </c>
      <c r="D597" s="8">
        <v>5</v>
      </c>
      <c r="E597" s="7" t="s">
        <v>74</v>
      </c>
      <c r="F597" s="7" t="s">
        <v>153</v>
      </c>
      <c r="G597" s="7" t="s">
        <v>395</v>
      </c>
      <c r="H597" s="7" t="s">
        <v>1437</v>
      </c>
      <c r="I597" s="7" t="s">
        <v>329</v>
      </c>
      <c r="J597" s="9">
        <v>15</v>
      </c>
      <c r="K597" s="10">
        <v>800</v>
      </c>
      <c r="L597" s="9">
        <f t="shared" si="108"/>
        <v>6.25</v>
      </c>
      <c r="M597" s="9">
        <v>6.25</v>
      </c>
      <c r="N597" s="10">
        <v>0</v>
      </c>
      <c r="O597" s="10">
        <v>800</v>
      </c>
      <c r="P597" s="11">
        <f t="shared" si="109"/>
        <v>0</v>
      </c>
      <c r="Q597" s="7" t="s">
        <v>329</v>
      </c>
      <c r="R597" s="9">
        <v>26.06</v>
      </c>
      <c r="S597" s="9">
        <f t="shared" si="110"/>
        <v>11.059999999999999</v>
      </c>
      <c r="T597" s="11">
        <f t="shared" si="111"/>
        <v>73.733333333333334</v>
      </c>
      <c r="U597" s="7" t="s">
        <v>63</v>
      </c>
      <c r="V597" s="8">
        <v>2</v>
      </c>
      <c r="W597" s="9">
        <v>0</v>
      </c>
      <c r="X597" s="9">
        <v>932</v>
      </c>
      <c r="Y597" s="9">
        <v>534</v>
      </c>
      <c r="Z597" s="9">
        <v>1466</v>
      </c>
      <c r="AA597" s="9">
        <v>29.66</v>
      </c>
      <c r="AB597" s="9">
        <f t="shared" si="112"/>
        <v>29.66</v>
      </c>
      <c r="AC597" s="9">
        <f t="shared" si="113"/>
        <v>37.074999999999996</v>
      </c>
      <c r="AD597" s="9">
        <f t="shared" si="114"/>
        <v>7.769565217391305</v>
      </c>
      <c r="AE597" s="9">
        <f t="shared" si="115"/>
        <v>7.1343842364532026</v>
      </c>
      <c r="AF597" s="9">
        <f t="shared" si="116"/>
        <v>8.0634066587395932</v>
      </c>
      <c r="AG597" s="11">
        <f t="shared" si="117"/>
        <v>377.18242865137091</v>
      </c>
      <c r="AH597" s="11">
        <f t="shared" si="118"/>
        <v>419.66643190543255</v>
      </c>
      <c r="AI597" s="11">
        <f t="shared" si="119"/>
        <v>359.79325574279369</v>
      </c>
      <c r="AJ597" s="8">
        <v>7</v>
      </c>
      <c r="AK597" s="7" t="s">
        <v>64</v>
      </c>
      <c r="AL597" s="8">
        <v>50</v>
      </c>
      <c r="AM597" s="7" t="s">
        <v>65</v>
      </c>
      <c r="AN597" s="7" t="s">
        <v>66</v>
      </c>
      <c r="AO597" s="9">
        <v>2</v>
      </c>
      <c r="AP597" s="8">
        <v>6</v>
      </c>
      <c r="AQ597" s="8">
        <v>4</v>
      </c>
      <c r="AR597" s="8">
        <v>2</v>
      </c>
      <c r="AS597" s="8">
        <v>2</v>
      </c>
      <c r="AT597" s="8">
        <v>2</v>
      </c>
      <c r="AU597" s="7" t="s">
        <v>91</v>
      </c>
      <c r="AV597" s="9">
        <v>-7.2</v>
      </c>
      <c r="AW597" s="7" t="s">
        <v>1438</v>
      </c>
      <c r="AX597" s="7" t="s">
        <v>80</v>
      </c>
      <c r="AY597" s="7" t="s">
        <v>174</v>
      </c>
      <c r="AZ597" s="7" t="s">
        <v>1424</v>
      </c>
      <c r="BA597" s="7" t="s">
        <v>1425</v>
      </c>
      <c r="BB597" s="7" t="s">
        <v>1426</v>
      </c>
      <c r="BC597" s="7" t="s">
        <v>1427</v>
      </c>
    </row>
    <row r="598" spans="1:55" x14ac:dyDescent="0.2">
      <c r="A598" s="7" t="s">
        <v>1384</v>
      </c>
      <c r="B598" s="8">
        <v>3</v>
      </c>
      <c r="C598" s="7" t="s">
        <v>1439</v>
      </c>
      <c r="D598" s="8">
        <v>6</v>
      </c>
      <c r="E598" s="7" t="s">
        <v>198</v>
      </c>
      <c r="F598" s="7" t="s">
        <v>768</v>
      </c>
      <c r="G598" s="7" t="s">
        <v>357</v>
      </c>
      <c r="H598" s="7" t="s">
        <v>879</v>
      </c>
      <c r="I598" s="7" t="s">
        <v>115</v>
      </c>
      <c r="J598" s="9">
        <v>3.5</v>
      </c>
      <c r="K598" s="10">
        <v>1500</v>
      </c>
      <c r="L598" s="9">
        <f t="shared" si="108"/>
        <v>22.222222222222221</v>
      </c>
      <c r="M598" s="9">
        <v>22.22</v>
      </c>
      <c r="N598" s="10">
        <v>0</v>
      </c>
      <c r="O598" s="10">
        <v>1500</v>
      </c>
      <c r="P598" s="11">
        <f t="shared" si="109"/>
        <v>0</v>
      </c>
      <c r="Q598" s="7" t="s">
        <v>115</v>
      </c>
      <c r="R598" s="9">
        <v>3.55</v>
      </c>
      <c r="S598" s="9">
        <f t="shared" si="110"/>
        <v>4.9999999999999822E-2</v>
      </c>
      <c r="T598" s="11">
        <f t="shared" si="111"/>
        <v>1.4285714285714235</v>
      </c>
      <c r="U598" s="7" t="s">
        <v>63</v>
      </c>
      <c r="V598" s="8">
        <v>6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f t="shared" si="112"/>
        <v>0</v>
      </c>
      <c r="AC598" s="9">
        <f t="shared" si="113"/>
        <v>0</v>
      </c>
      <c r="AD598" s="9">
        <f t="shared" si="114"/>
        <v>7.769565217391305</v>
      </c>
      <c r="AE598" s="9">
        <f t="shared" si="115"/>
        <v>7.1343842364532026</v>
      </c>
      <c r="AF598" s="9">
        <f t="shared" si="116"/>
        <v>8.0634066587395932</v>
      </c>
      <c r="AG598" s="11">
        <f t="shared" si="117"/>
        <v>-100</v>
      </c>
      <c r="AH598" s="11">
        <f t="shared" si="118"/>
        <v>-100</v>
      </c>
      <c r="AI598" s="11">
        <f t="shared" si="119"/>
        <v>-100</v>
      </c>
      <c r="AJ598" s="8">
        <v>7</v>
      </c>
      <c r="AK598" s="7" t="s">
        <v>64</v>
      </c>
      <c r="AL598" s="8">
        <v>50</v>
      </c>
      <c r="AM598" s="7" t="s">
        <v>65</v>
      </c>
      <c r="AN598" s="7" t="s">
        <v>66</v>
      </c>
      <c r="AO598" s="9">
        <v>2</v>
      </c>
      <c r="AP598" s="8">
        <v>4</v>
      </c>
      <c r="AQ598" s="8">
        <v>2</v>
      </c>
      <c r="AR598" s="8">
        <v>3</v>
      </c>
      <c r="AS598" s="8">
        <v>4</v>
      </c>
      <c r="AT598" s="8">
        <v>6</v>
      </c>
      <c r="AU598" s="7" t="s">
        <v>81</v>
      </c>
      <c r="AV598" s="9">
        <v>-30</v>
      </c>
      <c r="AW598" s="7" t="s">
        <v>1440</v>
      </c>
      <c r="AX598" s="7" t="s">
        <v>80</v>
      </c>
      <c r="AY598" s="7" t="s">
        <v>1441</v>
      </c>
      <c r="AZ598" s="7" t="s">
        <v>1424</v>
      </c>
      <c r="BA598" s="7" t="s">
        <v>1425</v>
      </c>
      <c r="BB598" s="7" t="s">
        <v>1426</v>
      </c>
      <c r="BC598" s="7" t="s">
        <v>1427</v>
      </c>
    </row>
    <row r="599" spans="1:55" x14ac:dyDescent="0.2">
      <c r="A599" s="7" t="s">
        <v>1384</v>
      </c>
      <c r="B599" s="8">
        <v>3</v>
      </c>
      <c r="C599" s="7" t="s">
        <v>1442</v>
      </c>
      <c r="D599" s="8">
        <v>7</v>
      </c>
      <c r="E599" s="7" t="s">
        <v>111</v>
      </c>
      <c r="F599" s="7" t="s">
        <v>153</v>
      </c>
      <c r="G599" s="7" t="s">
        <v>222</v>
      </c>
      <c r="H599" s="7" t="s">
        <v>1443</v>
      </c>
      <c r="I599" s="7" t="s">
        <v>61</v>
      </c>
      <c r="J599" s="9">
        <v>6</v>
      </c>
      <c r="K599" s="10">
        <v>1200</v>
      </c>
      <c r="L599" s="9">
        <f t="shared" si="108"/>
        <v>14.285714285714285</v>
      </c>
      <c r="M599" s="9">
        <v>14.29</v>
      </c>
      <c r="N599" s="10">
        <v>0</v>
      </c>
      <c r="O599" s="10">
        <v>1200</v>
      </c>
      <c r="P599" s="11">
        <f t="shared" si="109"/>
        <v>0</v>
      </c>
      <c r="Q599" s="7" t="s">
        <v>61</v>
      </c>
      <c r="R599" s="9">
        <v>7.86</v>
      </c>
      <c r="S599" s="9">
        <f t="shared" si="110"/>
        <v>1.8600000000000003</v>
      </c>
      <c r="T599" s="11">
        <f t="shared" si="111"/>
        <v>31.000000000000007</v>
      </c>
      <c r="U599" s="7" t="s">
        <v>63</v>
      </c>
      <c r="V599" s="8">
        <v>3</v>
      </c>
      <c r="W599" s="9">
        <v>0</v>
      </c>
      <c r="X599" s="9">
        <v>0</v>
      </c>
      <c r="Y599" s="9">
        <v>422</v>
      </c>
      <c r="Z599" s="9">
        <v>422</v>
      </c>
      <c r="AA599" s="9">
        <v>9.2200000000000006</v>
      </c>
      <c r="AB599" s="9">
        <f t="shared" si="112"/>
        <v>9.2200000000000006</v>
      </c>
      <c r="AC599" s="9">
        <f t="shared" si="113"/>
        <v>7.6833333333333336</v>
      </c>
      <c r="AD599" s="9">
        <f t="shared" si="114"/>
        <v>7.769565217391305</v>
      </c>
      <c r="AE599" s="9">
        <f t="shared" si="115"/>
        <v>7.1343842364532026</v>
      </c>
      <c r="AF599" s="9">
        <f t="shared" si="116"/>
        <v>8.0634066587395932</v>
      </c>
      <c r="AG599" s="11">
        <f t="shared" si="117"/>
        <v>-1.1098675620220162</v>
      </c>
      <c r="AH599" s="11">
        <f t="shared" si="118"/>
        <v>7.6944145238950048</v>
      </c>
      <c r="AI599" s="11">
        <f t="shared" si="119"/>
        <v>-4.7135576995154258</v>
      </c>
      <c r="AJ599" s="8">
        <v>7</v>
      </c>
      <c r="AK599" s="7" t="s">
        <v>64</v>
      </c>
      <c r="AL599" s="8">
        <v>50</v>
      </c>
      <c r="AM599" s="7" t="s">
        <v>65</v>
      </c>
      <c r="AN599" s="7" t="s">
        <v>66</v>
      </c>
      <c r="AO599" s="9">
        <v>2</v>
      </c>
      <c r="AP599" s="8">
        <v>5</v>
      </c>
      <c r="AQ599" s="8">
        <v>5</v>
      </c>
      <c r="AR599" s="8">
        <v>4</v>
      </c>
      <c r="AS599" s="8">
        <v>3</v>
      </c>
      <c r="AT599" s="8">
        <v>3</v>
      </c>
      <c r="AU599" s="7" t="s">
        <v>91</v>
      </c>
      <c r="AV599" s="9">
        <v>-3</v>
      </c>
      <c r="AW599" s="7" t="s">
        <v>1444</v>
      </c>
      <c r="AX599" s="7" t="s">
        <v>63</v>
      </c>
      <c r="AY599" s="7"/>
      <c r="AZ599" s="7" t="s">
        <v>1424</v>
      </c>
      <c r="BA599" s="7" t="s">
        <v>1425</v>
      </c>
      <c r="BB599" s="7" t="s">
        <v>1426</v>
      </c>
      <c r="BC599" s="7" t="s">
        <v>1427</v>
      </c>
    </row>
    <row r="600" spans="1:55" x14ac:dyDescent="0.2">
      <c r="A600" s="19" t="s">
        <v>1384</v>
      </c>
      <c r="B600" s="20">
        <v>4</v>
      </c>
      <c r="C600" s="19" t="s">
        <v>1445</v>
      </c>
      <c r="D600" s="20">
        <v>1</v>
      </c>
      <c r="E600" s="19" t="s">
        <v>102</v>
      </c>
      <c r="F600" s="19" t="s">
        <v>243</v>
      </c>
      <c r="G600" s="19" t="s">
        <v>1446</v>
      </c>
      <c r="H600" s="19" t="s">
        <v>179</v>
      </c>
      <c r="I600" s="19" t="s">
        <v>89</v>
      </c>
      <c r="J600" s="21">
        <v>30</v>
      </c>
      <c r="K600" s="22">
        <v>400</v>
      </c>
      <c r="L600" s="21">
        <f t="shared" si="108"/>
        <v>3.225806451612903</v>
      </c>
      <c r="M600" s="21">
        <v>5.7</v>
      </c>
      <c r="N600" s="22">
        <v>300</v>
      </c>
      <c r="O600" s="22">
        <v>700</v>
      </c>
      <c r="P600" s="23">
        <f t="shared" si="109"/>
        <v>-42.857142857142854</v>
      </c>
      <c r="Q600" s="19" t="s">
        <v>697</v>
      </c>
      <c r="R600" s="21">
        <v>86.55</v>
      </c>
      <c r="S600" s="21">
        <f t="shared" si="110"/>
        <v>56.55</v>
      </c>
      <c r="T600" s="23">
        <f t="shared" si="111"/>
        <v>188.5</v>
      </c>
      <c r="U600" s="19" t="s">
        <v>63</v>
      </c>
      <c r="V600" s="20">
        <v>8</v>
      </c>
      <c r="W600" s="21">
        <v>0</v>
      </c>
      <c r="X600" s="21">
        <v>0</v>
      </c>
      <c r="Y600" s="21">
        <v>0</v>
      </c>
      <c r="Z600" s="21">
        <v>0</v>
      </c>
      <c r="AA600" s="21">
        <v>0</v>
      </c>
      <c r="AB600" s="21">
        <f t="shared" si="112"/>
        <v>0</v>
      </c>
      <c r="AC600" s="21">
        <f t="shared" si="113"/>
        <v>0</v>
      </c>
      <c r="AD600" s="21">
        <f t="shared" si="114"/>
        <v>5.9791999999999996</v>
      </c>
      <c r="AE600" s="21">
        <f t="shared" si="115"/>
        <v>7.1343842364532026</v>
      </c>
      <c r="AF600" s="21">
        <f t="shared" si="116"/>
        <v>8.0634066587395932</v>
      </c>
      <c r="AG600" s="23">
        <f t="shared" si="117"/>
        <v>-100</v>
      </c>
      <c r="AH600" s="23">
        <f t="shared" si="118"/>
        <v>-100</v>
      </c>
      <c r="AI600" s="23">
        <f t="shared" si="119"/>
        <v>-100</v>
      </c>
      <c r="AJ600" s="20">
        <v>8</v>
      </c>
      <c r="AK600" s="19" t="s">
        <v>64</v>
      </c>
      <c r="AL600" s="20">
        <v>50</v>
      </c>
      <c r="AM600" s="19" t="s">
        <v>335</v>
      </c>
      <c r="AN600" s="19" t="s">
        <v>214</v>
      </c>
      <c r="AO600" s="21">
        <v>6</v>
      </c>
      <c r="AP600" s="20">
        <v>8</v>
      </c>
      <c r="AQ600" s="20">
        <v>8</v>
      </c>
      <c r="AR600" s="20">
        <v>8</v>
      </c>
      <c r="AS600" s="20">
        <v>8</v>
      </c>
      <c r="AT600" s="20">
        <v>8</v>
      </c>
      <c r="AU600" s="19" t="s">
        <v>67</v>
      </c>
      <c r="AV600" s="21">
        <v>0</v>
      </c>
      <c r="AW600" s="19" t="s">
        <v>1447</v>
      </c>
      <c r="AX600" s="19" t="s">
        <v>63</v>
      </c>
      <c r="AY600" s="19"/>
      <c r="AZ600" s="19" t="s">
        <v>1448</v>
      </c>
      <c r="BA600" s="19" t="s">
        <v>1449</v>
      </c>
      <c r="BB600" s="19" t="s">
        <v>1450</v>
      </c>
      <c r="BC600" s="19" t="s">
        <v>1451</v>
      </c>
    </row>
    <row r="601" spans="1:55" x14ac:dyDescent="0.2">
      <c r="A601" s="7" t="s">
        <v>1384</v>
      </c>
      <c r="B601" s="8">
        <v>4</v>
      </c>
      <c r="C601" s="7" t="s">
        <v>1452</v>
      </c>
      <c r="D601" s="8">
        <v>2</v>
      </c>
      <c r="E601" s="7" t="s">
        <v>124</v>
      </c>
      <c r="F601" s="7" t="s">
        <v>337</v>
      </c>
      <c r="G601" s="7" t="s">
        <v>556</v>
      </c>
      <c r="H601" s="7" t="s">
        <v>279</v>
      </c>
      <c r="I601" s="7" t="s">
        <v>62</v>
      </c>
      <c r="J601" s="9">
        <v>5</v>
      </c>
      <c r="K601" s="10">
        <v>1300</v>
      </c>
      <c r="L601" s="9">
        <f t="shared" si="108"/>
        <v>16.666666666666664</v>
      </c>
      <c r="M601" s="9">
        <v>29.45</v>
      </c>
      <c r="N601" s="10">
        <v>600</v>
      </c>
      <c r="O601" s="10">
        <v>1900</v>
      </c>
      <c r="P601" s="11">
        <f t="shared" si="109"/>
        <v>-31.578947368421051</v>
      </c>
      <c r="Q601" s="7" t="s">
        <v>79</v>
      </c>
      <c r="R601" s="9">
        <v>4.0199999999999996</v>
      </c>
      <c r="S601" s="9">
        <f t="shared" si="110"/>
        <v>-0.98000000000000043</v>
      </c>
      <c r="T601" s="11">
        <f t="shared" si="111"/>
        <v>-19.600000000000009</v>
      </c>
      <c r="U601" s="7" t="s">
        <v>63</v>
      </c>
      <c r="V601" s="8">
        <v>1</v>
      </c>
      <c r="W601" s="9">
        <v>1004</v>
      </c>
      <c r="X601" s="9">
        <v>640</v>
      </c>
      <c r="Y601" s="9">
        <v>310</v>
      </c>
      <c r="Z601" s="9">
        <v>1954</v>
      </c>
      <c r="AA601" s="9">
        <v>44.54</v>
      </c>
      <c r="AB601" s="9">
        <f t="shared" si="112"/>
        <v>30.474736842105262</v>
      </c>
      <c r="AC601" s="9">
        <f t="shared" si="113"/>
        <v>23.442105263157892</v>
      </c>
      <c r="AD601" s="9">
        <f t="shared" si="114"/>
        <v>5.9791999999999996</v>
      </c>
      <c r="AE601" s="9">
        <f t="shared" si="115"/>
        <v>7.1343842364532026</v>
      </c>
      <c r="AF601" s="9">
        <f t="shared" si="116"/>
        <v>8.0634066587395932</v>
      </c>
      <c r="AG601" s="11">
        <f t="shared" si="117"/>
        <v>292.06089883526045</v>
      </c>
      <c r="AH601" s="11">
        <f t="shared" si="118"/>
        <v>228.57923664077745</v>
      </c>
      <c r="AI601" s="11">
        <f t="shared" si="119"/>
        <v>190.72210115745511</v>
      </c>
      <c r="AJ601" s="8">
        <v>8</v>
      </c>
      <c r="AK601" s="7" t="s">
        <v>64</v>
      </c>
      <c r="AL601" s="8">
        <v>50</v>
      </c>
      <c r="AM601" s="7" t="s">
        <v>335</v>
      </c>
      <c r="AN601" s="7" t="s">
        <v>214</v>
      </c>
      <c r="AO601" s="9">
        <v>6</v>
      </c>
      <c r="AP601" s="8">
        <v>4</v>
      </c>
      <c r="AQ601" s="8">
        <v>1</v>
      </c>
      <c r="AR601" s="8">
        <v>1</v>
      </c>
      <c r="AS601" s="8">
        <v>1</v>
      </c>
      <c r="AT601" s="8">
        <v>1</v>
      </c>
      <c r="AU601" s="7" t="s">
        <v>116</v>
      </c>
      <c r="AV601" s="9">
        <v>0</v>
      </c>
      <c r="AW601" s="7" t="s">
        <v>1453</v>
      </c>
      <c r="AX601" s="7" t="s">
        <v>63</v>
      </c>
      <c r="AY601" s="7"/>
      <c r="AZ601" s="7" t="s">
        <v>1448</v>
      </c>
      <c r="BA601" s="7" t="s">
        <v>1449</v>
      </c>
      <c r="BB601" s="7" t="s">
        <v>1450</v>
      </c>
      <c r="BC601" s="7" t="s">
        <v>1451</v>
      </c>
    </row>
    <row r="602" spans="1:55" x14ac:dyDescent="0.2">
      <c r="A602" s="7" t="s">
        <v>1384</v>
      </c>
      <c r="B602" s="8">
        <v>4</v>
      </c>
      <c r="C602" s="7" t="s">
        <v>1454</v>
      </c>
      <c r="D602" s="8">
        <v>3</v>
      </c>
      <c r="E602" s="7" t="s">
        <v>771</v>
      </c>
      <c r="F602" s="7" t="s">
        <v>362</v>
      </c>
      <c r="G602" s="7" t="s">
        <v>357</v>
      </c>
      <c r="H602" s="7" t="s">
        <v>1455</v>
      </c>
      <c r="I602" s="7" t="s">
        <v>61</v>
      </c>
      <c r="J602" s="9">
        <v>6</v>
      </c>
      <c r="K602" s="10">
        <v>1200</v>
      </c>
      <c r="L602" s="9">
        <f t="shared" si="108"/>
        <v>14.285714285714285</v>
      </c>
      <c r="M602" s="9">
        <v>25.25</v>
      </c>
      <c r="N602" s="10">
        <v>500</v>
      </c>
      <c r="O602" s="10">
        <v>1700</v>
      </c>
      <c r="P602" s="11">
        <f t="shared" si="109"/>
        <v>-29.411764705882355</v>
      </c>
      <c r="Q602" s="7" t="s">
        <v>78</v>
      </c>
      <c r="R602" s="9">
        <v>3.53</v>
      </c>
      <c r="S602" s="9">
        <f t="shared" si="110"/>
        <v>-2.4700000000000002</v>
      </c>
      <c r="T602" s="11">
        <f t="shared" si="111"/>
        <v>-41.166666666666671</v>
      </c>
      <c r="U602" s="7" t="s">
        <v>63</v>
      </c>
      <c r="V602" s="8">
        <v>2</v>
      </c>
      <c r="W602" s="9">
        <v>0</v>
      </c>
      <c r="X602" s="9">
        <v>494</v>
      </c>
      <c r="Y602" s="9">
        <v>316</v>
      </c>
      <c r="Z602" s="9">
        <v>810</v>
      </c>
      <c r="AA602" s="9">
        <v>23.1</v>
      </c>
      <c r="AB602" s="9">
        <f t="shared" si="112"/>
        <v>16.305882352941175</v>
      </c>
      <c r="AC602" s="9">
        <f t="shared" si="113"/>
        <v>13.588235294117647</v>
      </c>
      <c r="AD602" s="9">
        <f t="shared" si="114"/>
        <v>5.9791999999999996</v>
      </c>
      <c r="AE602" s="9">
        <f t="shared" si="115"/>
        <v>7.1343842364532026</v>
      </c>
      <c r="AF602" s="9">
        <f t="shared" si="116"/>
        <v>8.0634066587395932</v>
      </c>
      <c r="AG602" s="11">
        <f t="shared" si="117"/>
        <v>127.25841741566843</v>
      </c>
      <c r="AH602" s="11">
        <f t="shared" si="118"/>
        <v>90.461220530966528</v>
      </c>
      <c r="AI602" s="11">
        <f t="shared" si="119"/>
        <v>68.517301299568217</v>
      </c>
      <c r="AJ602" s="8">
        <v>8</v>
      </c>
      <c r="AK602" s="7" t="s">
        <v>64</v>
      </c>
      <c r="AL602" s="8">
        <v>50</v>
      </c>
      <c r="AM602" s="7" t="s">
        <v>335</v>
      </c>
      <c r="AN602" s="7" t="s">
        <v>214</v>
      </c>
      <c r="AO602" s="9">
        <v>6</v>
      </c>
      <c r="AP602" s="8">
        <v>5</v>
      </c>
      <c r="AQ602" s="8">
        <v>5</v>
      </c>
      <c r="AR602" s="8">
        <v>4</v>
      </c>
      <c r="AS602" s="8">
        <v>3</v>
      </c>
      <c r="AT602" s="8">
        <v>2</v>
      </c>
      <c r="AU602" s="7" t="s">
        <v>91</v>
      </c>
      <c r="AV602" s="9">
        <v>4.8</v>
      </c>
      <c r="AW602" s="7" t="s">
        <v>1456</v>
      </c>
      <c r="AX602" s="7" t="s">
        <v>63</v>
      </c>
      <c r="AY602" s="7"/>
      <c r="AZ602" s="7" t="s">
        <v>1448</v>
      </c>
      <c r="BA602" s="7" t="s">
        <v>1449</v>
      </c>
      <c r="BB602" s="7" t="s">
        <v>1450</v>
      </c>
      <c r="BC602" s="7" t="s">
        <v>1451</v>
      </c>
    </row>
    <row r="603" spans="1:55" x14ac:dyDescent="0.2">
      <c r="A603" s="7" t="s">
        <v>1384</v>
      </c>
      <c r="B603" s="8">
        <v>4</v>
      </c>
      <c r="C603" s="7" t="s">
        <v>1457</v>
      </c>
      <c r="D603" s="8">
        <v>4</v>
      </c>
      <c r="E603" s="7" t="s">
        <v>133</v>
      </c>
      <c r="F603" s="7" t="s">
        <v>607</v>
      </c>
      <c r="G603" s="7" t="s">
        <v>985</v>
      </c>
      <c r="H603" s="7" t="s">
        <v>1458</v>
      </c>
      <c r="I603" s="7" t="s">
        <v>329</v>
      </c>
      <c r="J603" s="9">
        <v>15</v>
      </c>
      <c r="K603" s="10">
        <v>800</v>
      </c>
      <c r="L603" s="9">
        <f t="shared" si="108"/>
        <v>6.25</v>
      </c>
      <c r="M603" s="9">
        <v>11.05</v>
      </c>
      <c r="N603" s="10">
        <v>200</v>
      </c>
      <c r="O603" s="10">
        <v>1000</v>
      </c>
      <c r="P603" s="11">
        <f t="shared" si="109"/>
        <v>-20</v>
      </c>
      <c r="Q603" s="7" t="s">
        <v>107</v>
      </c>
      <c r="R603" s="9">
        <v>37.549999999999997</v>
      </c>
      <c r="S603" s="9">
        <f t="shared" si="110"/>
        <v>22.549999999999997</v>
      </c>
      <c r="T603" s="11">
        <f t="shared" si="111"/>
        <v>150.33333333333331</v>
      </c>
      <c r="U603" s="7" t="s">
        <v>63</v>
      </c>
      <c r="V603" s="8">
        <v>7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f t="shared" si="112"/>
        <v>0</v>
      </c>
      <c r="AC603" s="9">
        <f t="shared" si="113"/>
        <v>0</v>
      </c>
      <c r="AD603" s="9">
        <f t="shared" si="114"/>
        <v>5.9791999999999996</v>
      </c>
      <c r="AE603" s="9">
        <f t="shared" si="115"/>
        <v>7.1343842364532026</v>
      </c>
      <c r="AF603" s="9">
        <f t="shared" si="116"/>
        <v>8.0634066587395932</v>
      </c>
      <c r="AG603" s="11">
        <f t="shared" si="117"/>
        <v>-100</v>
      </c>
      <c r="AH603" s="11">
        <f t="shared" si="118"/>
        <v>-100</v>
      </c>
      <c r="AI603" s="11">
        <f t="shared" si="119"/>
        <v>-100</v>
      </c>
      <c r="AJ603" s="8">
        <v>8</v>
      </c>
      <c r="AK603" s="7" t="s">
        <v>64</v>
      </c>
      <c r="AL603" s="8">
        <v>50</v>
      </c>
      <c r="AM603" s="7" t="s">
        <v>335</v>
      </c>
      <c r="AN603" s="7" t="s">
        <v>214</v>
      </c>
      <c r="AO603" s="9">
        <v>6</v>
      </c>
      <c r="AP603" s="8">
        <v>6</v>
      </c>
      <c r="AQ603" s="8">
        <v>7</v>
      </c>
      <c r="AR603" s="8">
        <v>7</v>
      </c>
      <c r="AS603" s="8">
        <v>7</v>
      </c>
      <c r="AT603" s="8">
        <v>7</v>
      </c>
      <c r="AU603" s="7" t="s">
        <v>67</v>
      </c>
      <c r="AV603" s="9">
        <v>-51.6</v>
      </c>
      <c r="AW603" s="7" t="s">
        <v>1459</v>
      </c>
      <c r="AX603" s="7" t="s">
        <v>63</v>
      </c>
      <c r="AY603" s="7"/>
      <c r="AZ603" s="7" t="s">
        <v>1448</v>
      </c>
      <c r="BA603" s="7" t="s">
        <v>1449</v>
      </c>
      <c r="BB603" s="7" t="s">
        <v>1450</v>
      </c>
      <c r="BC603" s="7" t="s">
        <v>1451</v>
      </c>
    </row>
    <row r="604" spans="1:55" x14ac:dyDescent="0.2">
      <c r="A604" s="7" t="s">
        <v>1384</v>
      </c>
      <c r="B604" s="8">
        <v>4</v>
      </c>
      <c r="C604" s="7" t="s">
        <v>1460</v>
      </c>
      <c r="D604" s="8">
        <v>5</v>
      </c>
      <c r="E604" s="7" t="s">
        <v>803</v>
      </c>
      <c r="F604" s="7" t="s">
        <v>681</v>
      </c>
      <c r="G604" s="7" t="s">
        <v>419</v>
      </c>
      <c r="H604" s="7" t="s">
        <v>879</v>
      </c>
      <c r="I604" s="7" t="s">
        <v>98</v>
      </c>
      <c r="J604" s="9">
        <v>2</v>
      </c>
      <c r="K604" s="10">
        <v>1900</v>
      </c>
      <c r="L604" s="9">
        <f t="shared" si="108"/>
        <v>33.333333333333329</v>
      </c>
      <c r="M604" s="9">
        <v>58.91</v>
      </c>
      <c r="N604" s="10">
        <v>700</v>
      </c>
      <c r="O604" s="10">
        <v>2600</v>
      </c>
      <c r="P604" s="11">
        <f t="shared" si="109"/>
        <v>-26.923076923076923</v>
      </c>
      <c r="Q604" s="7" t="s">
        <v>1271</v>
      </c>
      <c r="R604" s="9">
        <v>1.57</v>
      </c>
      <c r="S604" s="9">
        <f t="shared" si="110"/>
        <v>-0.42999999999999994</v>
      </c>
      <c r="T604" s="11">
        <f t="shared" si="111"/>
        <v>-21.499999999999996</v>
      </c>
      <c r="U604" s="7" t="s">
        <v>80</v>
      </c>
      <c r="V604" s="8">
        <v>3</v>
      </c>
      <c r="W604" s="9">
        <v>0</v>
      </c>
      <c r="X604" s="9">
        <v>0</v>
      </c>
      <c r="Y604" s="9">
        <v>210</v>
      </c>
      <c r="Z604" s="9">
        <v>210</v>
      </c>
      <c r="AA604" s="9">
        <v>7.1</v>
      </c>
      <c r="AB604" s="9">
        <f t="shared" si="112"/>
        <v>5.1884615384615387</v>
      </c>
      <c r="AC604" s="9">
        <f t="shared" si="113"/>
        <v>2.7307692307692308</v>
      </c>
      <c r="AD604" s="9">
        <f t="shared" si="114"/>
        <v>5.9791999999999996</v>
      </c>
      <c r="AE604" s="9">
        <f t="shared" si="115"/>
        <v>7.1343842364532026</v>
      </c>
      <c r="AF604" s="9">
        <f t="shared" si="116"/>
        <v>8.0634066587395932</v>
      </c>
      <c r="AG604" s="11">
        <f t="shared" si="117"/>
        <v>-54.328852843704325</v>
      </c>
      <c r="AH604" s="11">
        <f t="shared" si="118"/>
        <v>-61.723827309211352</v>
      </c>
      <c r="AI604" s="11">
        <f t="shared" si="119"/>
        <v>-66.133802419484041</v>
      </c>
      <c r="AJ604" s="8">
        <v>8</v>
      </c>
      <c r="AK604" s="7" t="s">
        <v>64</v>
      </c>
      <c r="AL604" s="8">
        <v>50</v>
      </c>
      <c r="AM604" s="7" t="s">
        <v>335</v>
      </c>
      <c r="AN604" s="7" t="s">
        <v>214</v>
      </c>
      <c r="AO604" s="9">
        <v>6</v>
      </c>
      <c r="AP604" s="8">
        <v>3</v>
      </c>
      <c r="AQ604" s="8">
        <v>2</v>
      </c>
      <c r="AR604" s="8">
        <v>2</v>
      </c>
      <c r="AS604" s="8">
        <v>2</v>
      </c>
      <c r="AT604" s="8">
        <v>3</v>
      </c>
      <c r="AU604" s="7" t="s">
        <v>116</v>
      </c>
      <c r="AV604" s="9">
        <v>-7.2</v>
      </c>
      <c r="AW604" s="7" t="s">
        <v>1461</v>
      </c>
      <c r="AX604" s="7" t="s">
        <v>63</v>
      </c>
      <c r="AY604" s="7"/>
      <c r="AZ604" s="7" t="s">
        <v>1448</v>
      </c>
      <c r="BA604" s="7" t="s">
        <v>1449</v>
      </c>
      <c r="BB604" s="7" t="s">
        <v>1450</v>
      </c>
      <c r="BC604" s="7" t="s">
        <v>1451</v>
      </c>
    </row>
    <row r="605" spans="1:55" x14ac:dyDescent="0.2">
      <c r="A605" s="7" t="s">
        <v>1384</v>
      </c>
      <c r="B605" s="8">
        <v>4</v>
      </c>
      <c r="C605" s="7" t="s">
        <v>1462</v>
      </c>
      <c r="D605" s="8">
        <v>6</v>
      </c>
      <c r="E605" s="7" t="s">
        <v>111</v>
      </c>
      <c r="F605" s="7" t="s">
        <v>1086</v>
      </c>
      <c r="G605" s="7" t="s">
        <v>165</v>
      </c>
      <c r="H605" s="7" t="s">
        <v>445</v>
      </c>
      <c r="I605" s="7" t="s">
        <v>172</v>
      </c>
      <c r="J605" s="9">
        <v>12</v>
      </c>
      <c r="K605" s="10">
        <v>800</v>
      </c>
      <c r="L605" s="9">
        <f t="shared" si="108"/>
        <v>7.6923076923076925</v>
      </c>
      <c r="M605" s="9">
        <v>13.59</v>
      </c>
      <c r="N605" s="10">
        <v>400</v>
      </c>
      <c r="O605" s="10">
        <v>1200</v>
      </c>
      <c r="P605" s="11">
        <f t="shared" si="109"/>
        <v>-33.333333333333329</v>
      </c>
      <c r="Q605" s="7" t="s">
        <v>61</v>
      </c>
      <c r="R605" s="9">
        <v>15.7</v>
      </c>
      <c r="S605" s="9">
        <f t="shared" si="110"/>
        <v>3.6999999999999993</v>
      </c>
      <c r="T605" s="11">
        <f t="shared" si="111"/>
        <v>30.833333333333329</v>
      </c>
      <c r="U605" s="7" t="s">
        <v>63</v>
      </c>
      <c r="V605" s="8">
        <v>5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f t="shared" si="112"/>
        <v>0</v>
      </c>
      <c r="AC605" s="9">
        <f t="shared" si="113"/>
        <v>0</v>
      </c>
      <c r="AD605" s="9">
        <f t="shared" si="114"/>
        <v>5.9791999999999996</v>
      </c>
      <c r="AE605" s="9">
        <f t="shared" si="115"/>
        <v>7.1343842364532026</v>
      </c>
      <c r="AF605" s="9">
        <f t="shared" si="116"/>
        <v>8.0634066587395932</v>
      </c>
      <c r="AG605" s="11">
        <f t="shared" si="117"/>
        <v>-100</v>
      </c>
      <c r="AH605" s="11">
        <f t="shared" si="118"/>
        <v>-100</v>
      </c>
      <c r="AI605" s="11">
        <f t="shared" si="119"/>
        <v>-100</v>
      </c>
      <c r="AJ605" s="8">
        <v>8</v>
      </c>
      <c r="AK605" s="7" t="s">
        <v>64</v>
      </c>
      <c r="AL605" s="8">
        <v>50</v>
      </c>
      <c r="AM605" s="7" t="s">
        <v>335</v>
      </c>
      <c r="AN605" s="7" t="s">
        <v>214</v>
      </c>
      <c r="AO605" s="9">
        <v>6</v>
      </c>
      <c r="AP605" s="8">
        <v>1</v>
      </c>
      <c r="AQ605" s="8">
        <v>3</v>
      </c>
      <c r="AR605" s="8">
        <v>5</v>
      </c>
      <c r="AS605" s="8">
        <v>5</v>
      </c>
      <c r="AT605" s="8">
        <v>5</v>
      </c>
      <c r="AU605" s="7" t="s">
        <v>81</v>
      </c>
      <c r="AV605" s="9">
        <v>-10.8</v>
      </c>
      <c r="AW605" s="7" t="s">
        <v>1463</v>
      </c>
      <c r="AX605" s="7" t="s">
        <v>63</v>
      </c>
      <c r="AY605" s="7"/>
      <c r="AZ605" s="7" t="s">
        <v>1448</v>
      </c>
      <c r="BA605" s="7" t="s">
        <v>1449</v>
      </c>
      <c r="BB605" s="7" t="s">
        <v>1450</v>
      </c>
      <c r="BC605" s="7" t="s">
        <v>1451</v>
      </c>
    </row>
    <row r="606" spans="1:55" x14ac:dyDescent="0.2">
      <c r="A606" s="7" t="s">
        <v>1384</v>
      </c>
      <c r="B606" s="8">
        <v>4</v>
      </c>
      <c r="C606" s="7" t="s">
        <v>1464</v>
      </c>
      <c r="D606" s="8">
        <v>7</v>
      </c>
      <c r="E606" s="7" t="s">
        <v>1465</v>
      </c>
      <c r="F606" s="7" t="s">
        <v>1023</v>
      </c>
      <c r="G606" s="7" t="s">
        <v>993</v>
      </c>
      <c r="H606" s="7" t="s">
        <v>1237</v>
      </c>
      <c r="I606" s="7" t="s">
        <v>207</v>
      </c>
      <c r="J606" s="9">
        <v>20</v>
      </c>
      <c r="K606" s="10">
        <v>700</v>
      </c>
      <c r="L606" s="9">
        <f t="shared" si="108"/>
        <v>4.7619047619047619</v>
      </c>
      <c r="M606" s="9">
        <v>8.42</v>
      </c>
      <c r="N606" s="10">
        <v>200</v>
      </c>
      <c r="O606" s="10">
        <v>900</v>
      </c>
      <c r="P606" s="11">
        <f t="shared" si="109"/>
        <v>-22.222222222222221</v>
      </c>
      <c r="Q606" s="7" t="s">
        <v>454</v>
      </c>
      <c r="R606" s="9">
        <v>54.46</v>
      </c>
      <c r="S606" s="9">
        <f t="shared" si="110"/>
        <v>34.46</v>
      </c>
      <c r="T606" s="11">
        <f t="shared" si="111"/>
        <v>172.3</v>
      </c>
      <c r="U606" s="7" t="s">
        <v>63</v>
      </c>
      <c r="V606" s="8">
        <v>6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f t="shared" si="112"/>
        <v>0</v>
      </c>
      <c r="AC606" s="9">
        <f t="shared" si="113"/>
        <v>0</v>
      </c>
      <c r="AD606" s="9">
        <f t="shared" si="114"/>
        <v>5.9791999999999996</v>
      </c>
      <c r="AE606" s="9">
        <f t="shared" si="115"/>
        <v>7.1343842364532026</v>
      </c>
      <c r="AF606" s="9">
        <f t="shared" si="116"/>
        <v>8.0634066587395932</v>
      </c>
      <c r="AG606" s="11">
        <f t="shared" si="117"/>
        <v>-100</v>
      </c>
      <c r="AH606" s="11">
        <f t="shared" si="118"/>
        <v>-100</v>
      </c>
      <c r="AI606" s="11">
        <f t="shared" si="119"/>
        <v>-100</v>
      </c>
      <c r="AJ606" s="8">
        <v>8</v>
      </c>
      <c r="AK606" s="7" t="s">
        <v>64</v>
      </c>
      <c r="AL606" s="8">
        <v>50</v>
      </c>
      <c r="AM606" s="7" t="s">
        <v>335</v>
      </c>
      <c r="AN606" s="7" t="s">
        <v>214</v>
      </c>
      <c r="AO606" s="9">
        <v>6</v>
      </c>
      <c r="AP606" s="8">
        <v>7</v>
      </c>
      <c r="AQ606" s="8">
        <v>6</v>
      </c>
      <c r="AR606" s="8">
        <v>6</v>
      </c>
      <c r="AS606" s="8">
        <v>6</v>
      </c>
      <c r="AT606" s="8">
        <v>6</v>
      </c>
      <c r="AU606" s="7" t="s">
        <v>91</v>
      </c>
      <c r="AV606" s="9">
        <v>-58.8</v>
      </c>
      <c r="AW606" s="7" t="s">
        <v>1466</v>
      </c>
      <c r="AX606" s="7" t="s">
        <v>63</v>
      </c>
      <c r="AY606" s="7"/>
      <c r="AZ606" s="7" t="s">
        <v>1448</v>
      </c>
      <c r="BA606" s="7" t="s">
        <v>1449</v>
      </c>
      <c r="BB606" s="7" t="s">
        <v>1450</v>
      </c>
      <c r="BC606" s="7" t="s">
        <v>1451</v>
      </c>
    </row>
    <row r="607" spans="1:55" x14ac:dyDescent="0.2">
      <c r="A607" s="7" t="s">
        <v>1384</v>
      </c>
      <c r="B607" s="8">
        <v>4</v>
      </c>
      <c r="C607" s="7" t="s">
        <v>1467</v>
      </c>
      <c r="D607" s="8">
        <v>8</v>
      </c>
      <c r="E607" s="7" t="s">
        <v>193</v>
      </c>
      <c r="F607" s="7" t="s">
        <v>753</v>
      </c>
      <c r="G607" s="7" t="s">
        <v>238</v>
      </c>
      <c r="H607" s="7" t="s">
        <v>179</v>
      </c>
      <c r="I607" s="7" t="s">
        <v>79</v>
      </c>
      <c r="J607" s="9">
        <v>2.5</v>
      </c>
      <c r="K607" s="10">
        <v>1700</v>
      </c>
      <c r="L607" s="9">
        <f t="shared" si="108"/>
        <v>28.571428571428569</v>
      </c>
      <c r="M607" s="9">
        <v>50.49</v>
      </c>
      <c r="N607" s="10">
        <v>800</v>
      </c>
      <c r="O607" s="10">
        <v>2500</v>
      </c>
      <c r="P607" s="11">
        <f t="shared" si="109"/>
        <v>-32</v>
      </c>
      <c r="Q607" s="7" t="s">
        <v>254</v>
      </c>
      <c r="R607" s="9">
        <v>2.74</v>
      </c>
      <c r="S607" s="9">
        <f t="shared" si="110"/>
        <v>0.24000000000000021</v>
      </c>
      <c r="T607" s="11">
        <f t="shared" si="111"/>
        <v>9.6000000000000085</v>
      </c>
      <c r="U607" s="7" t="s">
        <v>63</v>
      </c>
      <c r="V607" s="8">
        <v>4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f t="shared" si="112"/>
        <v>0</v>
      </c>
      <c r="AC607" s="9">
        <f t="shared" si="113"/>
        <v>0</v>
      </c>
      <c r="AD607" s="9">
        <f t="shared" si="114"/>
        <v>5.9791999999999996</v>
      </c>
      <c r="AE607" s="9">
        <f t="shared" si="115"/>
        <v>7.1343842364532026</v>
      </c>
      <c r="AF607" s="9">
        <f t="shared" si="116"/>
        <v>8.0634066587395932</v>
      </c>
      <c r="AG607" s="11">
        <f t="shared" si="117"/>
        <v>-100</v>
      </c>
      <c r="AH607" s="11">
        <f t="shared" si="118"/>
        <v>-100</v>
      </c>
      <c r="AI607" s="11">
        <f t="shared" si="119"/>
        <v>-100</v>
      </c>
      <c r="AJ607" s="8">
        <v>8</v>
      </c>
      <c r="AK607" s="7" t="s">
        <v>64</v>
      </c>
      <c r="AL607" s="8">
        <v>50</v>
      </c>
      <c r="AM607" s="7" t="s">
        <v>335</v>
      </c>
      <c r="AN607" s="7" t="s">
        <v>214</v>
      </c>
      <c r="AO607" s="9">
        <v>6</v>
      </c>
      <c r="AP607" s="8">
        <v>2</v>
      </c>
      <c r="AQ607" s="8">
        <v>4</v>
      </c>
      <c r="AR607" s="8">
        <v>3</v>
      </c>
      <c r="AS607" s="8">
        <v>4</v>
      </c>
      <c r="AT607" s="8">
        <v>4</v>
      </c>
      <c r="AU607" s="7" t="s">
        <v>81</v>
      </c>
      <c r="AV607" s="9">
        <v>-23.4</v>
      </c>
      <c r="AW607" s="7" t="s">
        <v>1468</v>
      </c>
      <c r="AX607" s="7" t="s">
        <v>63</v>
      </c>
      <c r="AY607" s="7"/>
      <c r="AZ607" s="7" t="s">
        <v>1448</v>
      </c>
      <c r="BA607" s="7" t="s">
        <v>1449</v>
      </c>
      <c r="BB607" s="7" t="s">
        <v>1450</v>
      </c>
      <c r="BC607" s="7" t="s">
        <v>1451</v>
      </c>
    </row>
    <row r="608" spans="1:55" x14ac:dyDescent="0.2">
      <c r="A608" s="14" t="s">
        <v>1384</v>
      </c>
      <c r="B608" s="15">
        <v>4</v>
      </c>
      <c r="C608" s="14" t="s">
        <v>1469</v>
      </c>
      <c r="D608" s="15">
        <v>9</v>
      </c>
      <c r="E608" s="14" t="s">
        <v>220</v>
      </c>
      <c r="F608" s="14" t="s">
        <v>362</v>
      </c>
      <c r="G608" s="14" t="s">
        <v>419</v>
      </c>
      <c r="H608" s="14" t="s">
        <v>1470</v>
      </c>
      <c r="I608" s="14" t="s">
        <v>107</v>
      </c>
      <c r="J608" s="16">
        <v>8</v>
      </c>
      <c r="K608" s="17">
        <v>1000</v>
      </c>
      <c r="L608" s="16">
        <f t="shared" si="108"/>
        <v>11.111111111111111</v>
      </c>
      <c r="M608" s="16">
        <v>0</v>
      </c>
      <c r="N608" s="17">
        <v>-1000</v>
      </c>
      <c r="O608" s="17">
        <v>0</v>
      </c>
      <c r="P608" s="18">
        <f t="shared" si="109"/>
        <v>0</v>
      </c>
      <c r="Q608" s="14"/>
      <c r="R608" s="16"/>
      <c r="S608" s="16">
        <f t="shared" si="110"/>
        <v>0</v>
      </c>
      <c r="T608" s="18">
        <f t="shared" si="111"/>
        <v>0</v>
      </c>
      <c r="U608" s="14" t="s">
        <v>63</v>
      </c>
      <c r="V608" s="15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f t="shared" si="112"/>
        <v>0</v>
      </c>
      <c r="AC608" s="16">
        <f t="shared" si="113"/>
        <v>0</v>
      </c>
      <c r="AD608" s="16">
        <f t="shared" si="114"/>
        <v>5.9791999999999996</v>
      </c>
      <c r="AE608" s="16">
        <f t="shared" si="115"/>
        <v>7.1343842364532026</v>
      </c>
      <c r="AF608" s="16">
        <f t="shared" si="116"/>
        <v>8.0634066587395932</v>
      </c>
      <c r="AG608" s="18">
        <f t="shared" si="117"/>
        <v>-100</v>
      </c>
      <c r="AH608" s="18">
        <f t="shared" si="118"/>
        <v>-100</v>
      </c>
      <c r="AI608" s="18">
        <f t="shared" si="119"/>
        <v>-100</v>
      </c>
      <c r="AJ608" s="15">
        <v>8</v>
      </c>
      <c r="AK608" s="14" t="s">
        <v>64</v>
      </c>
      <c r="AL608" s="15">
        <v>50</v>
      </c>
      <c r="AM608" s="14" t="s">
        <v>335</v>
      </c>
      <c r="AN608" s="14" t="s">
        <v>214</v>
      </c>
      <c r="AO608" s="16">
        <v>6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4"/>
      <c r="AV608" s="16">
        <v>0</v>
      </c>
      <c r="AW608" s="14"/>
      <c r="AX608" s="14" t="s">
        <v>63</v>
      </c>
      <c r="AY608" s="14"/>
      <c r="AZ608" s="14" t="s">
        <v>1448</v>
      </c>
      <c r="BA608" s="14" t="s">
        <v>1449</v>
      </c>
      <c r="BB608" s="14" t="s">
        <v>1450</v>
      </c>
      <c r="BC608" s="14" t="s">
        <v>1451</v>
      </c>
    </row>
    <row r="609" spans="1:55" x14ac:dyDescent="0.2">
      <c r="A609" s="14" t="s">
        <v>1384</v>
      </c>
      <c r="B609" s="15">
        <v>4</v>
      </c>
      <c r="C609" s="14" t="s">
        <v>1471</v>
      </c>
      <c r="D609" s="15">
        <v>10</v>
      </c>
      <c r="E609" s="14" t="s">
        <v>1472</v>
      </c>
      <c r="F609" s="14" t="s">
        <v>1473</v>
      </c>
      <c r="G609" s="14" t="s">
        <v>357</v>
      </c>
      <c r="H609" s="14" t="s">
        <v>114</v>
      </c>
      <c r="I609" s="14" t="s">
        <v>379</v>
      </c>
      <c r="J609" s="16">
        <v>50</v>
      </c>
      <c r="K609" s="17">
        <v>400</v>
      </c>
      <c r="L609" s="16">
        <f t="shared" si="108"/>
        <v>1.9607843137254901</v>
      </c>
      <c r="M609" s="16">
        <v>0</v>
      </c>
      <c r="N609" s="17">
        <v>-400</v>
      </c>
      <c r="O609" s="17">
        <v>0</v>
      </c>
      <c r="P609" s="18">
        <f t="shared" si="109"/>
        <v>0</v>
      </c>
      <c r="Q609" s="14"/>
      <c r="R609" s="16"/>
      <c r="S609" s="16">
        <f t="shared" si="110"/>
        <v>0</v>
      </c>
      <c r="T609" s="18">
        <f t="shared" si="111"/>
        <v>0</v>
      </c>
      <c r="U609" s="14" t="s">
        <v>63</v>
      </c>
      <c r="V609" s="15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f t="shared" si="112"/>
        <v>0</v>
      </c>
      <c r="AC609" s="16">
        <f t="shared" si="113"/>
        <v>0</v>
      </c>
      <c r="AD609" s="16">
        <f t="shared" si="114"/>
        <v>5.9791999999999996</v>
      </c>
      <c r="AE609" s="16">
        <f t="shared" si="115"/>
        <v>7.1343842364532026</v>
      </c>
      <c r="AF609" s="16">
        <f t="shared" si="116"/>
        <v>8.0634066587395932</v>
      </c>
      <c r="AG609" s="18">
        <f t="shared" si="117"/>
        <v>-100</v>
      </c>
      <c r="AH609" s="18">
        <f t="shared" si="118"/>
        <v>-100</v>
      </c>
      <c r="AI609" s="18">
        <f t="shared" si="119"/>
        <v>-100</v>
      </c>
      <c r="AJ609" s="15">
        <v>8</v>
      </c>
      <c r="AK609" s="14" t="s">
        <v>64</v>
      </c>
      <c r="AL609" s="15">
        <v>50</v>
      </c>
      <c r="AM609" s="14" t="s">
        <v>335</v>
      </c>
      <c r="AN609" s="14" t="s">
        <v>214</v>
      </c>
      <c r="AO609" s="16">
        <v>6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4"/>
      <c r="AV609" s="16">
        <v>0</v>
      </c>
      <c r="AW609" s="14"/>
      <c r="AX609" s="14" t="s">
        <v>63</v>
      </c>
      <c r="AY609" s="14"/>
      <c r="AZ609" s="14" t="s">
        <v>1448</v>
      </c>
      <c r="BA609" s="14" t="s">
        <v>1449</v>
      </c>
      <c r="BB609" s="14" t="s">
        <v>1450</v>
      </c>
      <c r="BC609" s="14" t="s">
        <v>1451</v>
      </c>
    </row>
    <row r="610" spans="1:55" x14ac:dyDescent="0.2">
      <c r="A610" s="14" t="s">
        <v>1384</v>
      </c>
      <c r="B610" s="15">
        <v>4</v>
      </c>
      <c r="C610" s="14" t="s">
        <v>1474</v>
      </c>
      <c r="D610" s="15">
        <v>11</v>
      </c>
      <c r="E610" s="14" t="s">
        <v>198</v>
      </c>
      <c r="F610" s="14" t="s">
        <v>693</v>
      </c>
      <c r="G610" s="14" t="s">
        <v>593</v>
      </c>
      <c r="H610" s="14" t="s">
        <v>696</v>
      </c>
      <c r="I610" s="14" t="s">
        <v>61</v>
      </c>
      <c r="J610" s="16">
        <v>6</v>
      </c>
      <c r="K610" s="17">
        <v>1200</v>
      </c>
      <c r="L610" s="16">
        <f t="shared" si="108"/>
        <v>14.285714285714285</v>
      </c>
      <c r="M610" s="16">
        <v>0</v>
      </c>
      <c r="N610" s="17">
        <v>-1200</v>
      </c>
      <c r="O610" s="17">
        <v>0</v>
      </c>
      <c r="P610" s="18">
        <f t="shared" si="109"/>
        <v>0</v>
      </c>
      <c r="Q610" s="14"/>
      <c r="R610" s="16"/>
      <c r="S610" s="16">
        <f t="shared" si="110"/>
        <v>0</v>
      </c>
      <c r="T610" s="18">
        <f t="shared" si="111"/>
        <v>0</v>
      </c>
      <c r="U610" s="14" t="s">
        <v>63</v>
      </c>
      <c r="V610" s="15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f t="shared" si="112"/>
        <v>0</v>
      </c>
      <c r="AC610" s="16">
        <f t="shared" si="113"/>
        <v>0</v>
      </c>
      <c r="AD610" s="16">
        <f t="shared" si="114"/>
        <v>5.9791999999999996</v>
      </c>
      <c r="AE610" s="16">
        <f t="shared" si="115"/>
        <v>7.1343842364532026</v>
      </c>
      <c r="AF610" s="16">
        <f t="shared" si="116"/>
        <v>8.0634066587395932</v>
      </c>
      <c r="AG610" s="18">
        <f t="shared" si="117"/>
        <v>-100</v>
      </c>
      <c r="AH610" s="18">
        <f t="shared" si="118"/>
        <v>-100</v>
      </c>
      <c r="AI610" s="18">
        <f t="shared" si="119"/>
        <v>-100</v>
      </c>
      <c r="AJ610" s="15">
        <v>8</v>
      </c>
      <c r="AK610" s="14" t="s">
        <v>64</v>
      </c>
      <c r="AL610" s="15">
        <v>50</v>
      </c>
      <c r="AM610" s="14" t="s">
        <v>335</v>
      </c>
      <c r="AN610" s="14" t="s">
        <v>214</v>
      </c>
      <c r="AO610" s="16">
        <v>6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4"/>
      <c r="AV610" s="16">
        <v>0</v>
      </c>
      <c r="AW610" s="14"/>
      <c r="AX610" s="14" t="s">
        <v>63</v>
      </c>
      <c r="AY610" s="14"/>
      <c r="AZ610" s="14" t="s">
        <v>1448</v>
      </c>
      <c r="BA610" s="14" t="s">
        <v>1449</v>
      </c>
      <c r="BB610" s="14" t="s">
        <v>1450</v>
      </c>
      <c r="BC610" s="14" t="s">
        <v>1451</v>
      </c>
    </row>
    <row r="611" spans="1:55" x14ac:dyDescent="0.2">
      <c r="A611" s="14" t="s">
        <v>1384</v>
      </c>
      <c r="B611" s="15">
        <v>4</v>
      </c>
      <c r="C611" s="14" t="s">
        <v>1475</v>
      </c>
      <c r="D611" s="15">
        <v>12</v>
      </c>
      <c r="E611" s="14" t="s">
        <v>57</v>
      </c>
      <c r="F611" s="14" t="s">
        <v>95</v>
      </c>
      <c r="G611" s="14" t="s">
        <v>189</v>
      </c>
      <c r="H611" s="14" t="s">
        <v>171</v>
      </c>
      <c r="I611" s="14" t="s">
        <v>145</v>
      </c>
      <c r="J611" s="16">
        <v>1.8</v>
      </c>
      <c r="K611" s="17">
        <v>2000</v>
      </c>
      <c r="L611" s="16">
        <f t="shared" si="108"/>
        <v>35.714285714285715</v>
      </c>
      <c r="M611" s="16">
        <v>0</v>
      </c>
      <c r="N611" s="17">
        <v>-2000</v>
      </c>
      <c r="O611" s="17">
        <v>0</v>
      </c>
      <c r="P611" s="18">
        <f t="shared" si="109"/>
        <v>0</v>
      </c>
      <c r="Q611" s="14"/>
      <c r="R611" s="16"/>
      <c r="S611" s="16">
        <f t="shared" si="110"/>
        <v>0</v>
      </c>
      <c r="T611" s="18">
        <f t="shared" si="111"/>
        <v>0</v>
      </c>
      <c r="U611" s="14" t="s">
        <v>63</v>
      </c>
      <c r="V611" s="15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f t="shared" si="112"/>
        <v>0</v>
      </c>
      <c r="AC611" s="16">
        <f t="shared" si="113"/>
        <v>0</v>
      </c>
      <c r="AD611" s="16">
        <f t="shared" si="114"/>
        <v>5.9791999999999996</v>
      </c>
      <c r="AE611" s="16">
        <f t="shared" si="115"/>
        <v>7.1343842364532026</v>
      </c>
      <c r="AF611" s="16">
        <f t="shared" si="116"/>
        <v>8.0634066587395932</v>
      </c>
      <c r="AG611" s="18">
        <f t="shared" si="117"/>
        <v>-100</v>
      </c>
      <c r="AH611" s="18">
        <f t="shared" si="118"/>
        <v>-100</v>
      </c>
      <c r="AI611" s="18">
        <f t="shared" si="119"/>
        <v>-100</v>
      </c>
      <c r="AJ611" s="15">
        <v>8</v>
      </c>
      <c r="AK611" s="14" t="s">
        <v>64</v>
      </c>
      <c r="AL611" s="15">
        <v>50</v>
      </c>
      <c r="AM611" s="14" t="s">
        <v>335</v>
      </c>
      <c r="AN611" s="14" t="s">
        <v>214</v>
      </c>
      <c r="AO611" s="16">
        <v>6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4"/>
      <c r="AV611" s="16">
        <v>0</v>
      </c>
      <c r="AW611" s="14"/>
      <c r="AX611" s="14" t="s">
        <v>63</v>
      </c>
      <c r="AY611" s="14"/>
      <c r="AZ611" s="14" t="s">
        <v>1448</v>
      </c>
      <c r="BA611" s="14" t="s">
        <v>1449</v>
      </c>
      <c r="BB611" s="14" t="s">
        <v>1450</v>
      </c>
      <c r="BC611" s="14" t="s">
        <v>1451</v>
      </c>
    </row>
    <row r="612" spans="1:55" x14ac:dyDescent="0.2">
      <c r="A612" s="14" t="s">
        <v>1384</v>
      </c>
      <c r="B612" s="15">
        <v>4</v>
      </c>
      <c r="C612" s="14" t="s">
        <v>1476</v>
      </c>
      <c r="D612" s="15">
        <v>13</v>
      </c>
      <c r="E612" s="14" t="s">
        <v>803</v>
      </c>
      <c r="F612" s="14" t="s">
        <v>693</v>
      </c>
      <c r="G612" s="14" t="s">
        <v>179</v>
      </c>
      <c r="H612" s="14" t="s">
        <v>1477</v>
      </c>
      <c r="I612" s="14" t="s">
        <v>78</v>
      </c>
      <c r="J612" s="16">
        <v>3</v>
      </c>
      <c r="K612" s="17">
        <v>1600</v>
      </c>
      <c r="L612" s="16">
        <f t="shared" si="108"/>
        <v>25</v>
      </c>
      <c r="M612" s="16">
        <v>0</v>
      </c>
      <c r="N612" s="17">
        <v>-1600</v>
      </c>
      <c r="O612" s="17">
        <v>0</v>
      </c>
      <c r="P612" s="18">
        <f t="shared" si="109"/>
        <v>0</v>
      </c>
      <c r="Q612" s="14"/>
      <c r="R612" s="16"/>
      <c r="S612" s="16">
        <f t="shared" si="110"/>
        <v>0</v>
      </c>
      <c r="T612" s="18">
        <f t="shared" si="111"/>
        <v>0</v>
      </c>
      <c r="U612" s="14" t="s">
        <v>63</v>
      </c>
      <c r="V612" s="15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f t="shared" si="112"/>
        <v>0</v>
      </c>
      <c r="AC612" s="16">
        <f t="shared" si="113"/>
        <v>0</v>
      </c>
      <c r="AD612" s="16">
        <f t="shared" si="114"/>
        <v>5.9791999999999996</v>
      </c>
      <c r="AE612" s="16">
        <f t="shared" si="115"/>
        <v>7.1343842364532026</v>
      </c>
      <c r="AF612" s="16">
        <f t="shared" si="116"/>
        <v>8.0634066587395932</v>
      </c>
      <c r="AG612" s="18">
        <f t="shared" si="117"/>
        <v>-100</v>
      </c>
      <c r="AH612" s="18">
        <f t="shared" si="118"/>
        <v>-100</v>
      </c>
      <c r="AI612" s="18">
        <f t="shared" si="119"/>
        <v>-100</v>
      </c>
      <c r="AJ612" s="15">
        <v>8</v>
      </c>
      <c r="AK612" s="14" t="s">
        <v>64</v>
      </c>
      <c r="AL612" s="15">
        <v>50</v>
      </c>
      <c r="AM612" s="14" t="s">
        <v>335</v>
      </c>
      <c r="AN612" s="14" t="s">
        <v>214</v>
      </c>
      <c r="AO612" s="16">
        <v>6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4"/>
      <c r="AV612" s="16">
        <v>0</v>
      </c>
      <c r="AW612" s="14"/>
      <c r="AX612" s="14" t="s">
        <v>63</v>
      </c>
      <c r="AY612" s="14"/>
      <c r="AZ612" s="14" t="s">
        <v>1448</v>
      </c>
      <c r="BA612" s="14" t="s">
        <v>1449</v>
      </c>
      <c r="BB612" s="14" t="s">
        <v>1450</v>
      </c>
      <c r="BC612" s="14" t="s">
        <v>1451</v>
      </c>
    </row>
    <row r="613" spans="1:55" x14ac:dyDescent="0.2">
      <c r="A613" s="19" t="s">
        <v>1384</v>
      </c>
      <c r="B613" s="20">
        <v>5</v>
      </c>
      <c r="C613" s="19" t="s">
        <v>1478</v>
      </c>
      <c r="D613" s="20">
        <v>1</v>
      </c>
      <c r="E613" s="19" t="s">
        <v>111</v>
      </c>
      <c r="F613" s="19" t="s">
        <v>990</v>
      </c>
      <c r="G613" s="19" t="s">
        <v>395</v>
      </c>
      <c r="H613" s="19" t="s">
        <v>303</v>
      </c>
      <c r="I613" s="19" t="s">
        <v>78</v>
      </c>
      <c r="J613" s="21">
        <v>3</v>
      </c>
      <c r="K613" s="22">
        <v>1600</v>
      </c>
      <c r="L613" s="21">
        <f t="shared" si="108"/>
        <v>25</v>
      </c>
      <c r="M613" s="21">
        <v>29.86</v>
      </c>
      <c r="N613" s="22">
        <v>300</v>
      </c>
      <c r="O613" s="22">
        <v>1900</v>
      </c>
      <c r="P613" s="23">
        <f t="shared" si="109"/>
        <v>-15.789473684210526</v>
      </c>
      <c r="Q613" s="19" t="s">
        <v>79</v>
      </c>
      <c r="R613" s="21">
        <v>3.9</v>
      </c>
      <c r="S613" s="21">
        <f t="shared" si="110"/>
        <v>0.89999999999999991</v>
      </c>
      <c r="T613" s="23">
        <f t="shared" si="111"/>
        <v>30</v>
      </c>
      <c r="U613" s="19" t="s">
        <v>63</v>
      </c>
      <c r="V613" s="20">
        <v>4</v>
      </c>
      <c r="W613" s="21">
        <v>0</v>
      </c>
      <c r="X613" s="21">
        <v>0</v>
      </c>
      <c r="Y613" s="21">
        <v>0</v>
      </c>
      <c r="Z613" s="21">
        <v>0</v>
      </c>
      <c r="AA613" s="21">
        <v>0</v>
      </c>
      <c r="AB613" s="21">
        <f t="shared" si="112"/>
        <v>0</v>
      </c>
      <c r="AC613" s="21">
        <f t="shared" si="113"/>
        <v>0</v>
      </c>
      <c r="AD613" s="21">
        <f t="shared" si="114"/>
        <v>6.1504132231404958</v>
      </c>
      <c r="AE613" s="21">
        <f t="shared" si="115"/>
        <v>7.1343842364532026</v>
      </c>
      <c r="AF613" s="21">
        <f t="shared" si="116"/>
        <v>8.0634066587395932</v>
      </c>
      <c r="AG613" s="23">
        <f t="shared" si="117"/>
        <v>-100</v>
      </c>
      <c r="AH613" s="23">
        <f t="shared" si="118"/>
        <v>-100</v>
      </c>
      <c r="AI613" s="23">
        <f t="shared" si="119"/>
        <v>-100</v>
      </c>
      <c r="AJ613" s="20">
        <v>10</v>
      </c>
      <c r="AK613" s="19" t="s">
        <v>64</v>
      </c>
      <c r="AL613" s="20">
        <v>50</v>
      </c>
      <c r="AM613" s="19" t="s">
        <v>213</v>
      </c>
      <c r="AN613" s="19" t="s">
        <v>214</v>
      </c>
      <c r="AO613" s="21">
        <v>8</v>
      </c>
      <c r="AP613" s="20">
        <v>1</v>
      </c>
      <c r="AQ613" s="20">
        <v>3</v>
      </c>
      <c r="AR613" s="20">
        <v>3</v>
      </c>
      <c r="AS613" s="20">
        <v>3</v>
      </c>
      <c r="AT613" s="20">
        <v>4</v>
      </c>
      <c r="AU613" s="19" t="s">
        <v>81</v>
      </c>
      <c r="AV613" s="21">
        <v>-15</v>
      </c>
      <c r="AW613" s="19" t="s">
        <v>1479</v>
      </c>
      <c r="AX613" s="19" t="s">
        <v>63</v>
      </c>
      <c r="AY613" s="19"/>
      <c r="AZ613" s="19" t="s">
        <v>1480</v>
      </c>
      <c r="BA613" s="19" t="s">
        <v>1481</v>
      </c>
      <c r="BB613" s="19" t="s">
        <v>1482</v>
      </c>
      <c r="BC613" s="19" t="s">
        <v>1483</v>
      </c>
    </row>
    <row r="614" spans="1:55" x14ac:dyDescent="0.2">
      <c r="A614" s="7" t="s">
        <v>1384</v>
      </c>
      <c r="B614" s="8">
        <v>5</v>
      </c>
      <c r="C614" s="7" t="s">
        <v>1484</v>
      </c>
      <c r="D614" s="8">
        <v>2</v>
      </c>
      <c r="E614" s="7" t="s">
        <v>771</v>
      </c>
      <c r="F614" s="7" t="s">
        <v>772</v>
      </c>
      <c r="G614" s="7" t="s">
        <v>165</v>
      </c>
      <c r="H614" s="7" t="s">
        <v>497</v>
      </c>
      <c r="I614" s="7" t="s">
        <v>61</v>
      </c>
      <c r="J614" s="9">
        <v>6</v>
      </c>
      <c r="K614" s="10">
        <v>1200</v>
      </c>
      <c r="L614" s="9">
        <f t="shared" si="108"/>
        <v>14.285714285714285</v>
      </c>
      <c r="M614" s="9">
        <v>17.059999999999999</v>
      </c>
      <c r="N614" s="10">
        <v>100</v>
      </c>
      <c r="O614" s="10">
        <v>1300</v>
      </c>
      <c r="P614" s="11">
        <f t="shared" si="109"/>
        <v>-7.6923076923076925</v>
      </c>
      <c r="Q614" s="7" t="s">
        <v>62</v>
      </c>
      <c r="R614" s="9">
        <v>10.029999999999999</v>
      </c>
      <c r="S614" s="9">
        <f t="shared" si="110"/>
        <v>4.0299999999999994</v>
      </c>
      <c r="T614" s="11">
        <f t="shared" si="111"/>
        <v>67.166666666666657</v>
      </c>
      <c r="U614" s="7" t="s">
        <v>63</v>
      </c>
      <c r="V614" s="8">
        <v>9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f t="shared" si="112"/>
        <v>0</v>
      </c>
      <c r="AC614" s="9">
        <f t="shared" si="113"/>
        <v>0</v>
      </c>
      <c r="AD614" s="9">
        <f t="shared" si="114"/>
        <v>6.1504132231404958</v>
      </c>
      <c r="AE614" s="9">
        <f t="shared" si="115"/>
        <v>7.1343842364532026</v>
      </c>
      <c r="AF614" s="9">
        <f t="shared" si="116"/>
        <v>8.0634066587395932</v>
      </c>
      <c r="AG614" s="11">
        <f t="shared" si="117"/>
        <v>-100</v>
      </c>
      <c r="AH614" s="11">
        <f t="shared" si="118"/>
        <v>-100</v>
      </c>
      <c r="AI614" s="11">
        <f t="shared" si="119"/>
        <v>-100</v>
      </c>
      <c r="AJ614" s="8">
        <v>10</v>
      </c>
      <c r="AK614" s="7" t="s">
        <v>64</v>
      </c>
      <c r="AL614" s="8">
        <v>50</v>
      </c>
      <c r="AM614" s="7" t="s">
        <v>213</v>
      </c>
      <c r="AN614" s="7" t="s">
        <v>214</v>
      </c>
      <c r="AO614" s="9">
        <v>8</v>
      </c>
      <c r="AP614" s="8">
        <v>7</v>
      </c>
      <c r="AQ614" s="8">
        <v>2</v>
      </c>
      <c r="AR614" s="8">
        <v>2</v>
      </c>
      <c r="AS614" s="8">
        <v>4</v>
      </c>
      <c r="AT614" s="8">
        <v>9</v>
      </c>
      <c r="AU614" s="7" t="s">
        <v>116</v>
      </c>
      <c r="AV614" s="9">
        <v>-18.600000000000001</v>
      </c>
      <c r="AW614" s="7" t="s">
        <v>1485</v>
      </c>
      <c r="AX614" s="7" t="s">
        <v>63</v>
      </c>
      <c r="AY614" s="7"/>
      <c r="AZ614" s="7" t="s">
        <v>1480</v>
      </c>
      <c r="BA614" s="7" t="s">
        <v>1481</v>
      </c>
      <c r="BB614" s="7" t="s">
        <v>1482</v>
      </c>
      <c r="BC614" s="7" t="s">
        <v>1483</v>
      </c>
    </row>
    <row r="615" spans="1:55" x14ac:dyDescent="0.2">
      <c r="A615" s="7" t="s">
        <v>1384</v>
      </c>
      <c r="B615" s="8">
        <v>5</v>
      </c>
      <c r="C615" s="7" t="s">
        <v>1486</v>
      </c>
      <c r="D615" s="8">
        <v>3</v>
      </c>
      <c r="E615" s="7" t="s">
        <v>133</v>
      </c>
      <c r="F615" s="7" t="s">
        <v>571</v>
      </c>
      <c r="G615" s="7" t="s">
        <v>695</v>
      </c>
      <c r="H615" s="7" t="s">
        <v>855</v>
      </c>
      <c r="I615" s="7" t="s">
        <v>329</v>
      </c>
      <c r="J615" s="9">
        <v>15</v>
      </c>
      <c r="K615" s="10">
        <v>800</v>
      </c>
      <c r="L615" s="9">
        <f t="shared" si="108"/>
        <v>6.25</v>
      </c>
      <c r="M615" s="9">
        <v>7.47</v>
      </c>
      <c r="N615" s="10">
        <v>0</v>
      </c>
      <c r="O615" s="10">
        <v>800</v>
      </c>
      <c r="P615" s="11">
        <f t="shared" si="109"/>
        <v>0</v>
      </c>
      <c r="Q615" s="7" t="s">
        <v>172</v>
      </c>
      <c r="R615" s="9">
        <v>25.74</v>
      </c>
      <c r="S615" s="9">
        <f t="shared" si="110"/>
        <v>10.739999999999998</v>
      </c>
      <c r="T615" s="11">
        <f t="shared" si="111"/>
        <v>71.59999999999998</v>
      </c>
      <c r="U615" s="7" t="s">
        <v>63</v>
      </c>
      <c r="V615" s="8">
        <v>6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f t="shared" si="112"/>
        <v>0</v>
      </c>
      <c r="AC615" s="9">
        <f t="shared" si="113"/>
        <v>0</v>
      </c>
      <c r="AD615" s="9">
        <f t="shared" si="114"/>
        <v>6.1504132231404958</v>
      </c>
      <c r="AE615" s="9">
        <f t="shared" si="115"/>
        <v>7.1343842364532026</v>
      </c>
      <c r="AF615" s="9">
        <f t="shared" si="116"/>
        <v>8.0634066587395932</v>
      </c>
      <c r="AG615" s="11">
        <f t="shared" si="117"/>
        <v>-100</v>
      </c>
      <c r="AH615" s="11">
        <f t="shared" si="118"/>
        <v>-100</v>
      </c>
      <c r="AI615" s="11">
        <f t="shared" si="119"/>
        <v>-100</v>
      </c>
      <c r="AJ615" s="8">
        <v>10</v>
      </c>
      <c r="AK615" s="7" t="s">
        <v>64</v>
      </c>
      <c r="AL615" s="8">
        <v>50</v>
      </c>
      <c r="AM615" s="7" t="s">
        <v>213</v>
      </c>
      <c r="AN615" s="7" t="s">
        <v>214</v>
      </c>
      <c r="AO615" s="9">
        <v>8</v>
      </c>
      <c r="AP615" s="8">
        <v>8</v>
      </c>
      <c r="AQ615" s="8">
        <v>1</v>
      </c>
      <c r="AR615" s="8">
        <v>1</v>
      </c>
      <c r="AS615" s="8">
        <v>7</v>
      </c>
      <c r="AT615" s="8">
        <v>6</v>
      </c>
      <c r="AU615" s="7" t="s">
        <v>116</v>
      </c>
      <c r="AV615" s="9">
        <v>-1.8</v>
      </c>
      <c r="AW615" s="7" t="s">
        <v>1487</v>
      </c>
      <c r="AX615" s="7" t="s">
        <v>63</v>
      </c>
      <c r="AY615" s="7"/>
      <c r="AZ615" s="7" t="s">
        <v>1480</v>
      </c>
      <c r="BA615" s="7" t="s">
        <v>1481</v>
      </c>
      <c r="BB615" s="7" t="s">
        <v>1482</v>
      </c>
      <c r="BC615" s="7" t="s">
        <v>1483</v>
      </c>
    </row>
    <row r="616" spans="1:55" x14ac:dyDescent="0.2">
      <c r="A616" s="7" t="s">
        <v>1384</v>
      </c>
      <c r="B616" s="8">
        <v>5</v>
      </c>
      <c r="C616" s="7" t="s">
        <v>1488</v>
      </c>
      <c r="D616" s="8">
        <v>4</v>
      </c>
      <c r="E616" s="7" t="s">
        <v>57</v>
      </c>
      <c r="F616" s="7" t="s">
        <v>418</v>
      </c>
      <c r="G616" s="7" t="s">
        <v>227</v>
      </c>
      <c r="H616" s="7" t="s">
        <v>232</v>
      </c>
      <c r="I616" s="7" t="s">
        <v>172</v>
      </c>
      <c r="J616" s="9">
        <v>12</v>
      </c>
      <c r="K616" s="10">
        <v>800</v>
      </c>
      <c r="L616" s="9">
        <f t="shared" si="108"/>
        <v>7.6923076923076925</v>
      </c>
      <c r="M616" s="9">
        <v>9.19</v>
      </c>
      <c r="N616" s="10">
        <v>200</v>
      </c>
      <c r="O616" s="10">
        <v>1000</v>
      </c>
      <c r="P616" s="11">
        <f t="shared" si="109"/>
        <v>-20</v>
      </c>
      <c r="Q616" s="7" t="s">
        <v>106</v>
      </c>
      <c r="R616" s="9">
        <v>20.53</v>
      </c>
      <c r="S616" s="9">
        <f t="shared" si="110"/>
        <v>8.5300000000000011</v>
      </c>
      <c r="T616" s="11">
        <f t="shared" si="111"/>
        <v>71.083333333333343</v>
      </c>
      <c r="U616" s="7" t="s">
        <v>63</v>
      </c>
      <c r="V616" s="8">
        <v>7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f t="shared" si="112"/>
        <v>0</v>
      </c>
      <c r="AC616" s="9">
        <f t="shared" si="113"/>
        <v>0</v>
      </c>
      <c r="AD616" s="9">
        <f t="shared" si="114"/>
        <v>6.1504132231404958</v>
      </c>
      <c r="AE616" s="9">
        <f t="shared" si="115"/>
        <v>7.1343842364532026</v>
      </c>
      <c r="AF616" s="9">
        <f t="shared" si="116"/>
        <v>8.0634066587395932</v>
      </c>
      <c r="AG616" s="11">
        <f t="shared" si="117"/>
        <v>-100</v>
      </c>
      <c r="AH616" s="11">
        <f t="shared" si="118"/>
        <v>-100</v>
      </c>
      <c r="AI616" s="11">
        <f t="shared" si="119"/>
        <v>-100</v>
      </c>
      <c r="AJ616" s="8">
        <v>10</v>
      </c>
      <c r="AK616" s="7" t="s">
        <v>64</v>
      </c>
      <c r="AL616" s="8">
        <v>50</v>
      </c>
      <c r="AM616" s="7" t="s">
        <v>213</v>
      </c>
      <c r="AN616" s="7" t="s">
        <v>214</v>
      </c>
      <c r="AO616" s="9">
        <v>8</v>
      </c>
      <c r="AP616" s="8">
        <v>1</v>
      </c>
      <c r="AQ616" s="8">
        <v>9</v>
      </c>
      <c r="AR616" s="8">
        <v>9</v>
      </c>
      <c r="AS616" s="8">
        <v>9</v>
      </c>
      <c r="AT616" s="8">
        <v>7</v>
      </c>
      <c r="AU616" s="7" t="s">
        <v>67</v>
      </c>
      <c r="AV616" s="9">
        <v>-19.2</v>
      </c>
      <c r="AW616" s="7" t="s">
        <v>1489</v>
      </c>
      <c r="AX616" s="7" t="s">
        <v>63</v>
      </c>
      <c r="AY616" s="7"/>
      <c r="AZ616" s="7" t="s">
        <v>1480</v>
      </c>
      <c r="BA616" s="7" t="s">
        <v>1481</v>
      </c>
      <c r="BB616" s="7" t="s">
        <v>1482</v>
      </c>
      <c r="BC616" s="7" t="s">
        <v>1483</v>
      </c>
    </row>
    <row r="617" spans="1:55" x14ac:dyDescent="0.2">
      <c r="A617" s="7" t="s">
        <v>1384</v>
      </c>
      <c r="B617" s="8">
        <v>5</v>
      </c>
      <c r="C617" s="7" t="s">
        <v>1490</v>
      </c>
      <c r="D617" s="8">
        <v>5</v>
      </c>
      <c r="E617" s="7" t="s">
        <v>193</v>
      </c>
      <c r="F617" s="7" t="s">
        <v>362</v>
      </c>
      <c r="G617" s="7" t="s">
        <v>884</v>
      </c>
      <c r="H617" s="7" t="s">
        <v>857</v>
      </c>
      <c r="I617" s="7" t="s">
        <v>79</v>
      </c>
      <c r="J617" s="9">
        <v>2.5</v>
      </c>
      <c r="K617" s="10">
        <v>1700</v>
      </c>
      <c r="L617" s="9">
        <f t="shared" si="108"/>
        <v>28.571428571428569</v>
      </c>
      <c r="M617" s="9">
        <v>34.130000000000003</v>
      </c>
      <c r="N617" s="10">
        <v>300</v>
      </c>
      <c r="O617" s="10">
        <v>2000</v>
      </c>
      <c r="P617" s="11">
        <f t="shared" si="109"/>
        <v>-15</v>
      </c>
      <c r="Q617" s="7" t="s">
        <v>98</v>
      </c>
      <c r="R617" s="9">
        <v>1.73</v>
      </c>
      <c r="S617" s="9">
        <f t="shared" si="110"/>
        <v>-0.77</v>
      </c>
      <c r="T617" s="11">
        <f t="shared" si="111"/>
        <v>-30.8</v>
      </c>
      <c r="U617" s="7" t="s">
        <v>80</v>
      </c>
      <c r="V617" s="8">
        <v>2</v>
      </c>
      <c r="W617" s="9">
        <v>0</v>
      </c>
      <c r="X617" s="9">
        <v>364</v>
      </c>
      <c r="Y617" s="9">
        <v>286</v>
      </c>
      <c r="Z617" s="9">
        <v>650</v>
      </c>
      <c r="AA617" s="9">
        <v>21.5</v>
      </c>
      <c r="AB617" s="9">
        <f t="shared" si="112"/>
        <v>18.274999999999999</v>
      </c>
      <c r="AC617" s="9">
        <f t="shared" si="113"/>
        <v>10.75</v>
      </c>
      <c r="AD617" s="9">
        <f t="shared" si="114"/>
        <v>6.1504132231404958</v>
      </c>
      <c r="AE617" s="9">
        <f t="shared" si="115"/>
        <v>7.1343842364532026</v>
      </c>
      <c r="AF617" s="9">
        <f t="shared" si="116"/>
        <v>8.0634066587395932</v>
      </c>
      <c r="AG617" s="11">
        <f t="shared" si="117"/>
        <v>74.785004031174424</v>
      </c>
      <c r="AH617" s="11">
        <f t="shared" si="118"/>
        <v>50.67873615599192</v>
      </c>
      <c r="AI617" s="11">
        <f t="shared" si="119"/>
        <v>33.318341179636761</v>
      </c>
      <c r="AJ617" s="8">
        <v>10</v>
      </c>
      <c r="AK617" s="7" t="s">
        <v>64</v>
      </c>
      <c r="AL617" s="8">
        <v>50</v>
      </c>
      <c r="AM617" s="7" t="s">
        <v>213</v>
      </c>
      <c r="AN617" s="7" t="s">
        <v>214</v>
      </c>
      <c r="AO617" s="9">
        <v>8</v>
      </c>
      <c r="AP617" s="8">
        <v>2</v>
      </c>
      <c r="AQ617" s="8">
        <v>5</v>
      </c>
      <c r="AR617" s="8">
        <v>5</v>
      </c>
      <c r="AS617" s="8">
        <v>5</v>
      </c>
      <c r="AT617" s="8">
        <v>2</v>
      </c>
      <c r="AU617" s="7" t="s">
        <v>81</v>
      </c>
      <c r="AV617" s="9">
        <v>-0.12</v>
      </c>
      <c r="AW617" s="7" t="s">
        <v>1491</v>
      </c>
      <c r="AX617" s="7" t="s">
        <v>63</v>
      </c>
      <c r="AY617" s="7"/>
      <c r="AZ617" s="7" t="s">
        <v>1480</v>
      </c>
      <c r="BA617" s="7" t="s">
        <v>1481</v>
      </c>
      <c r="BB617" s="7" t="s">
        <v>1482</v>
      </c>
      <c r="BC617" s="7" t="s">
        <v>1483</v>
      </c>
    </row>
    <row r="618" spans="1:55" x14ac:dyDescent="0.2">
      <c r="A618" s="7" t="s">
        <v>1384</v>
      </c>
      <c r="B618" s="8">
        <v>5</v>
      </c>
      <c r="C618" s="7" t="s">
        <v>1492</v>
      </c>
      <c r="D618" s="8">
        <v>6</v>
      </c>
      <c r="E618" s="7" t="s">
        <v>124</v>
      </c>
      <c r="F618" s="7" t="s">
        <v>738</v>
      </c>
      <c r="G618" s="7" t="s">
        <v>398</v>
      </c>
      <c r="H618" s="7" t="s">
        <v>556</v>
      </c>
      <c r="I618" s="7" t="s">
        <v>122</v>
      </c>
      <c r="J618" s="9">
        <v>4</v>
      </c>
      <c r="K618" s="10">
        <v>1400</v>
      </c>
      <c r="L618" s="9">
        <f t="shared" si="108"/>
        <v>20</v>
      </c>
      <c r="M618" s="9">
        <v>23.89</v>
      </c>
      <c r="N618" s="10">
        <v>200</v>
      </c>
      <c r="O618" s="10">
        <v>1600</v>
      </c>
      <c r="P618" s="11">
        <f t="shared" si="109"/>
        <v>-12.5</v>
      </c>
      <c r="Q618" s="7" t="s">
        <v>78</v>
      </c>
      <c r="R618" s="9">
        <v>3.34</v>
      </c>
      <c r="S618" s="9">
        <f t="shared" si="110"/>
        <v>-0.66000000000000014</v>
      </c>
      <c r="T618" s="11">
        <f t="shared" si="111"/>
        <v>-16.500000000000004</v>
      </c>
      <c r="U618" s="7" t="s">
        <v>63</v>
      </c>
      <c r="V618" s="8">
        <v>1</v>
      </c>
      <c r="W618" s="9">
        <v>868</v>
      </c>
      <c r="X618" s="9">
        <v>390</v>
      </c>
      <c r="Y618" s="9">
        <v>302</v>
      </c>
      <c r="Z618" s="9">
        <v>1560</v>
      </c>
      <c r="AA618" s="9">
        <v>40.6</v>
      </c>
      <c r="AB618" s="9">
        <f t="shared" si="112"/>
        <v>35.524999999999999</v>
      </c>
      <c r="AC618" s="9">
        <f t="shared" si="113"/>
        <v>25.375</v>
      </c>
      <c r="AD618" s="9">
        <f t="shared" si="114"/>
        <v>6.1504132231404958</v>
      </c>
      <c r="AE618" s="9">
        <f t="shared" si="115"/>
        <v>7.1343842364532026</v>
      </c>
      <c r="AF618" s="9">
        <f t="shared" si="116"/>
        <v>8.0634066587395932</v>
      </c>
      <c r="AG618" s="11">
        <f t="shared" si="117"/>
        <v>312.5739048642838</v>
      </c>
      <c r="AH618" s="11">
        <f t="shared" si="118"/>
        <v>255.67190046123676</v>
      </c>
      <c r="AI618" s="11">
        <f t="shared" si="119"/>
        <v>214.69329371472398</v>
      </c>
      <c r="AJ618" s="8">
        <v>10</v>
      </c>
      <c r="AK618" s="7" t="s">
        <v>64</v>
      </c>
      <c r="AL618" s="8">
        <v>50</v>
      </c>
      <c r="AM618" s="7" t="s">
        <v>213</v>
      </c>
      <c r="AN618" s="7" t="s">
        <v>214</v>
      </c>
      <c r="AO618" s="9">
        <v>8</v>
      </c>
      <c r="AP618" s="8">
        <v>3</v>
      </c>
      <c r="AQ618" s="8">
        <v>7</v>
      </c>
      <c r="AR618" s="8">
        <v>7</v>
      </c>
      <c r="AS618" s="8">
        <v>6</v>
      </c>
      <c r="AT618" s="8">
        <v>1</v>
      </c>
      <c r="AU618" s="7" t="s">
        <v>91</v>
      </c>
      <c r="AV618" s="9">
        <v>2.4</v>
      </c>
      <c r="AW618" s="7" t="s">
        <v>1493</v>
      </c>
      <c r="AX618" s="7" t="s">
        <v>63</v>
      </c>
      <c r="AY618" s="7"/>
      <c r="AZ618" s="7" t="s">
        <v>1480</v>
      </c>
      <c r="BA618" s="7" t="s">
        <v>1481</v>
      </c>
      <c r="BB618" s="7" t="s">
        <v>1482</v>
      </c>
      <c r="BC618" s="7" t="s">
        <v>1483</v>
      </c>
    </row>
    <row r="619" spans="1:55" x14ac:dyDescent="0.2">
      <c r="A619" s="7" t="s">
        <v>1384</v>
      </c>
      <c r="B619" s="8">
        <v>5</v>
      </c>
      <c r="C619" s="7" t="s">
        <v>1494</v>
      </c>
      <c r="D619" s="8">
        <v>7</v>
      </c>
      <c r="E619" s="7" t="s">
        <v>102</v>
      </c>
      <c r="F619" s="7" t="s">
        <v>860</v>
      </c>
      <c r="G619" s="7" t="s">
        <v>347</v>
      </c>
      <c r="H619" s="7" t="s">
        <v>298</v>
      </c>
      <c r="I619" s="7" t="s">
        <v>89</v>
      </c>
      <c r="J619" s="9">
        <v>30</v>
      </c>
      <c r="K619" s="10">
        <v>400</v>
      </c>
      <c r="L619" s="9">
        <f t="shared" si="108"/>
        <v>3.225806451612903</v>
      </c>
      <c r="M619" s="9">
        <v>3.85</v>
      </c>
      <c r="N619" s="10">
        <v>200</v>
      </c>
      <c r="O619" s="10">
        <v>600</v>
      </c>
      <c r="P619" s="11">
        <f t="shared" si="109"/>
        <v>-33.333333333333329</v>
      </c>
      <c r="Q619" s="7" t="s">
        <v>90</v>
      </c>
      <c r="R619" s="9">
        <v>52.45</v>
      </c>
      <c r="S619" s="9">
        <f t="shared" si="110"/>
        <v>22.450000000000003</v>
      </c>
      <c r="T619" s="11">
        <f t="shared" si="111"/>
        <v>74.833333333333343</v>
      </c>
      <c r="U619" s="7" t="s">
        <v>63</v>
      </c>
      <c r="V619" s="8">
        <v>8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f t="shared" si="112"/>
        <v>0</v>
      </c>
      <c r="AC619" s="9">
        <f t="shared" si="113"/>
        <v>0</v>
      </c>
      <c r="AD619" s="9">
        <f t="shared" si="114"/>
        <v>6.1504132231404958</v>
      </c>
      <c r="AE619" s="9">
        <f t="shared" si="115"/>
        <v>7.1343842364532026</v>
      </c>
      <c r="AF619" s="9">
        <f t="shared" si="116"/>
        <v>8.0634066587395932</v>
      </c>
      <c r="AG619" s="11">
        <f t="shared" si="117"/>
        <v>-100</v>
      </c>
      <c r="AH619" s="11">
        <f t="shared" si="118"/>
        <v>-100</v>
      </c>
      <c r="AI619" s="11">
        <f t="shared" si="119"/>
        <v>-100</v>
      </c>
      <c r="AJ619" s="8">
        <v>10</v>
      </c>
      <c r="AK619" s="7" t="s">
        <v>64</v>
      </c>
      <c r="AL619" s="8">
        <v>50</v>
      </c>
      <c r="AM619" s="7" t="s">
        <v>213</v>
      </c>
      <c r="AN619" s="7" t="s">
        <v>214</v>
      </c>
      <c r="AO619" s="9">
        <v>8</v>
      </c>
      <c r="AP619" s="8">
        <v>4</v>
      </c>
      <c r="AQ619" s="8">
        <v>6</v>
      </c>
      <c r="AR619" s="8">
        <v>6</v>
      </c>
      <c r="AS619" s="8">
        <v>8</v>
      </c>
      <c r="AT619" s="8">
        <v>8</v>
      </c>
      <c r="AU619" s="7" t="s">
        <v>91</v>
      </c>
      <c r="AV619" s="9">
        <v>-10.8</v>
      </c>
      <c r="AW619" s="7" t="s">
        <v>1495</v>
      </c>
      <c r="AX619" s="7" t="s">
        <v>80</v>
      </c>
      <c r="AY619" s="7" t="s">
        <v>1496</v>
      </c>
      <c r="AZ619" s="7" t="s">
        <v>1480</v>
      </c>
      <c r="BA619" s="7" t="s">
        <v>1481</v>
      </c>
      <c r="BB619" s="7" t="s">
        <v>1482</v>
      </c>
      <c r="BC619" s="7" t="s">
        <v>1483</v>
      </c>
    </row>
    <row r="620" spans="1:55" x14ac:dyDescent="0.2">
      <c r="A620" s="7" t="s">
        <v>1384</v>
      </c>
      <c r="B620" s="8">
        <v>5</v>
      </c>
      <c r="C620" s="7" t="s">
        <v>1497</v>
      </c>
      <c r="D620" s="8">
        <v>8</v>
      </c>
      <c r="E620" s="7" t="s">
        <v>803</v>
      </c>
      <c r="F620" s="7" t="s">
        <v>644</v>
      </c>
      <c r="G620" s="7" t="s">
        <v>884</v>
      </c>
      <c r="H620" s="7" t="s">
        <v>794</v>
      </c>
      <c r="I620" s="7" t="s">
        <v>107</v>
      </c>
      <c r="J620" s="9">
        <v>8</v>
      </c>
      <c r="K620" s="10">
        <v>1000</v>
      </c>
      <c r="L620" s="9">
        <f t="shared" si="108"/>
        <v>11.111111111111111</v>
      </c>
      <c r="M620" s="9">
        <v>13.27</v>
      </c>
      <c r="N620" s="10">
        <v>200</v>
      </c>
      <c r="O620" s="10">
        <v>1200</v>
      </c>
      <c r="P620" s="11">
        <f t="shared" si="109"/>
        <v>-16.666666666666664</v>
      </c>
      <c r="Q620" s="7" t="s">
        <v>375</v>
      </c>
      <c r="R620" s="9">
        <v>8.0399999999999991</v>
      </c>
      <c r="S620" s="9">
        <f t="shared" si="110"/>
        <v>3.9999999999999147E-2</v>
      </c>
      <c r="T620" s="11">
        <f t="shared" si="111"/>
        <v>0.49999999999998934</v>
      </c>
      <c r="U620" s="7" t="s">
        <v>63</v>
      </c>
      <c r="V620" s="8">
        <v>10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f t="shared" si="112"/>
        <v>0</v>
      </c>
      <c r="AC620" s="9">
        <f t="shared" si="113"/>
        <v>0</v>
      </c>
      <c r="AD620" s="9">
        <f t="shared" si="114"/>
        <v>6.1504132231404958</v>
      </c>
      <c r="AE620" s="9">
        <f t="shared" si="115"/>
        <v>7.1343842364532026</v>
      </c>
      <c r="AF620" s="9">
        <f t="shared" si="116"/>
        <v>8.0634066587395932</v>
      </c>
      <c r="AG620" s="11">
        <f t="shared" si="117"/>
        <v>-100</v>
      </c>
      <c r="AH620" s="11">
        <f t="shared" si="118"/>
        <v>-100</v>
      </c>
      <c r="AI620" s="11">
        <f t="shared" si="119"/>
        <v>-100</v>
      </c>
      <c r="AJ620" s="8">
        <v>10</v>
      </c>
      <c r="AK620" s="7" t="s">
        <v>64</v>
      </c>
      <c r="AL620" s="8">
        <v>50</v>
      </c>
      <c r="AM620" s="7" t="s">
        <v>213</v>
      </c>
      <c r="AN620" s="7" t="s">
        <v>214</v>
      </c>
      <c r="AO620" s="9">
        <v>8</v>
      </c>
      <c r="AP620" s="8">
        <v>9</v>
      </c>
      <c r="AQ620" s="8">
        <v>8</v>
      </c>
      <c r="AR620" s="8">
        <v>8</v>
      </c>
      <c r="AS620" s="8">
        <v>1</v>
      </c>
      <c r="AT620" s="8">
        <v>1</v>
      </c>
      <c r="AU620" s="7" t="s">
        <v>67</v>
      </c>
      <c r="AV620" s="9">
        <v>19.2</v>
      </c>
      <c r="AW620" s="7" t="s">
        <v>1498</v>
      </c>
      <c r="AX620" s="7" t="s">
        <v>80</v>
      </c>
      <c r="AY620" s="7" t="s">
        <v>174</v>
      </c>
      <c r="AZ620" s="7" t="s">
        <v>1480</v>
      </c>
      <c r="BA620" s="7" t="s">
        <v>1481</v>
      </c>
      <c r="BB620" s="7" t="s">
        <v>1482</v>
      </c>
      <c r="BC620" s="7" t="s">
        <v>1483</v>
      </c>
    </row>
    <row r="621" spans="1:55" x14ac:dyDescent="0.2">
      <c r="A621" s="7" t="s">
        <v>1384</v>
      </c>
      <c r="B621" s="8">
        <v>5</v>
      </c>
      <c r="C621" s="7" t="s">
        <v>1499</v>
      </c>
      <c r="D621" s="8">
        <v>9</v>
      </c>
      <c r="E621" s="7" t="s">
        <v>198</v>
      </c>
      <c r="F621" s="7" t="s">
        <v>500</v>
      </c>
      <c r="G621" s="7" t="s">
        <v>178</v>
      </c>
      <c r="H621" s="7" t="s">
        <v>149</v>
      </c>
      <c r="I621" s="7" t="s">
        <v>172</v>
      </c>
      <c r="J621" s="9">
        <v>12</v>
      </c>
      <c r="K621" s="10">
        <v>800</v>
      </c>
      <c r="L621" s="9">
        <f t="shared" si="108"/>
        <v>7.6923076923076925</v>
      </c>
      <c r="M621" s="9">
        <v>9.19</v>
      </c>
      <c r="N621" s="10">
        <v>200</v>
      </c>
      <c r="O621" s="10">
        <v>1000</v>
      </c>
      <c r="P621" s="11">
        <f t="shared" si="109"/>
        <v>-20</v>
      </c>
      <c r="Q621" s="7" t="s">
        <v>106</v>
      </c>
      <c r="R621" s="9">
        <v>21.39</v>
      </c>
      <c r="S621" s="9">
        <f t="shared" si="110"/>
        <v>9.39</v>
      </c>
      <c r="T621" s="11">
        <f t="shared" si="111"/>
        <v>78.250000000000014</v>
      </c>
      <c r="U621" s="7" t="s">
        <v>63</v>
      </c>
      <c r="V621" s="8">
        <v>3</v>
      </c>
      <c r="W621" s="9">
        <v>0</v>
      </c>
      <c r="X621" s="9">
        <v>0</v>
      </c>
      <c r="Y621" s="9">
        <v>732</v>
      </c>
      <c r="Z621" s="9">
        <v>732</v>
      </c>
      <c r="AA621" s="9">
        <v>12.32</v>
      </c>
      <c r="AB621" s="9">
        <f t="shared" si="112"/>
        <v>9.8560000000000016</v>
      </c>
      <c r="AC621" s="9">
        <f t="shared" si="113"/>
        <v>12.32</v>
      </c>
      <c r="AD621" s="9">
        <f t="shared" si="114"/>
        <v>6.1504132231404958</v>
      </c>
      <c r="AE621" s="9">
        <f t="shared" si="115"/>
        <v>7.1343842364532026</v>
      </c>
      <c r="AF621" s="9">
        <f t="shared" si="116"/>
        <v>8.0634066587395932</v>
      </c>
      <c r="AG621" s="11">
        <f t="shared" si="117"/>
        <v>100.31174415479711</v>
      </c>
      <c r="AH621" s="11">
        <f t="shared" si="118"/>
        <v>72.684839948076331</v>
      </c>
      <c r="AI621" s="11">
        <f t="shared" si="119"/>
        <v>52.789019844941855</v>
      </c>
      <c r="AJ621" s="8">
        <v>10</v>
      </c>
      <c r="AK621" s="7" t="s">
        <v>64</v>
      </c>
      <c r="AL621" s="8">
        <v>50</v>
      </c>
      <c r="AM621" s="7" t="s">
        <v>213</v>
      </c>
      <c r="AN621" s="7" t="s">
        <v>214</v>
      </c>
      <c r="AO621" s="9">
        <v>8</v>
      </c>
      <c r="AP621" s="8">
        <v>6</v>
      </c>
      <c r="AQ621" s="8">
        <v>4</v>
      </c>
      <c r="AR621" s="8">
        <v>4</v>
      </c>
      <c r="AS621" s="8">
        <v>2</v>
      </c>
      <c r="AT621" s="8">
        <v>3</v>
      </c>
      <c r="AU621" s="7" t="s">
        <v>81</v>
      </c>
      <c r="AV621" s="9">
        <v>6.6</v>
      </c>
      <c r="AW621" s="7" t="s">
        <v>1500</v>
      </c>
      <c r="AX621" s="7" t="s">
        <v>80</v>
      </c>
      <c r="AY621" s="7" t="s">
        <v>174</v>
      </c>
      <c r="AZ621" s="7" t="s">
        <v>1480</v>
      </c>
      <c r="BA621" s="7" t="s">
        <v>1481</v>
      </c>
      <c r="BB621" s="7" t="s">
        <v>1482</v>
      </c>
      <c r="BC621" s="7" t="s">
        <v>1483</v>
      </c>
    </row>
    <row r="622" spans="1:55" x14ac:dyDescent="0.2">
      <c r="A622" s="7" t="s">
        <v>1384</v>
      </c>
      <c r="B622" s="8">
        <v>5</v>
      </c>
      <c r="C622" s="7" t="s">
        <v>1501</v>
      </c>
      <c r="D622" s="8">
        <v>10</v>
      </c>
      <c r="E622" s="7" t="s">
        <v>119</v>
      </c>
      <c r="F622" s="7" t="s">
        <v>418</v>
      </c>
      <c r="G622" s="7" t="s">
        <v>357</v>
      </c>
      <c r="H622" s="7" t="s">
        <v>469</v>
      </c>
      <c r="I622" s="7" t="s">
        <v>207</v>
      </c>
      <c r="J622" s="9">
        <v>20</v>
      </c>
      <c r="K622" s="10">
        <v>700</v>
      </c>
      <c r="L622" s="9">
        <f t="shared" si="108"/>
        <v>4.7619047619047619</v>
      </c>
      <c r="M622" s="9">
        <v>5.69</v>
      </c>
      <c r="N622" s="10">
        <v>0</v>
      </c>
      <c r="O622" s="10">
        <v>700</v>
      </c>
      <c r="P622" s="11">
        <f t="shared" si="109"/>
        <v>0</v>
      </c>
      <c r="Q622" s="7" t="s">
        <v>697</v>
      </c>
      <c r="R622" s="9">
        <v>22.66</v>
      </c>
      <c r="S622" s="9">
        <f t="shared" si="110"/>
        <v>2.66</v>
      </c>
      <c r="T622" s="11">
        <f t="shared" si="111"/>
        <v>13.3</v>
      </c>
      <c r="U622" s="7" t="s">
        <v>63</v>
      </c>
      <c r="V622" s="8">
        <v>5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f t="shared" si="112"/>
        <v>0</v>
      </c>
      <c r="AC622" s="9">
        <f t="shared" si="113"/>
        <v>0</v>
      </c>
      <c r="AD622" s="9">
        <f t="shared" si="114"/>
        <v>6.1504132231404958</v>
      </c>
      <c r="AE622" s="9">
        <f t="shared" si="115"/>
        <v>7.1343842364532026</v>
      </c>
      <c r="AF622" s="9">
        <f t="shared" si="116"/>
        <v>8.0634066587395932</v>
      </c>
      <c r="AG622" s="11">
        <f t="shared" si="117"/>
        <v>-100</v>
      </c>
      <c r="AH622" s="11">
        <f t="shared" si="118"/>
        <v>-100</v>
      </c>
      <c r="AI622" s="11">
        <f t="shared" si="119"/>
        <v>-100</v>
      </c>
      <c r="AJ622" s="8">
        <v>10</v>
      </c>
      <c r="AK622" s="7" t="s">
        <v>64</v>
      </c>
      <c r="AL622" s="8">
        <v>50</v>
      </c>
      <c r="AM622" s="7" t="s">
        <v>213</v>
      </c>
      <c r="AN622" s="7" t="s">
        <v>214</v>
      </c>
      <c r="AO622" s="9">
        <v>8</v>
      </c>
      <c r="AP622" s="8">
        <v>5</v>
      </c>
      <c r="AQ622" s="8">
        <v>1</v>
      </c>
      <c r="AR622" s="8">
        <v>1</v>
      </c>
      <c r="AS622" s="8">
        <v>1</v>
      </c>
      <c r="AT622" s="8">
        <v>5</v>
      </c>
      <c r="AU622" s="7" t="s">
        <v>116</v>
      </c>
      <c r="AV622" s="9">
        <v>-0.24</v>
      </c>
      <c r="AW622" s="7" t="s">
        <v>1502</v>
      </c>
      <c r="AX622" s="7" t="s">
        <v>80</v>
      </c>
      <c r="AY622" s="7" t="s">
        <v>1441</v>
      </c>
      <c r="AZ622" s="7" t="s">
        <v>1480</v>
      </c>
      <c r="BA622" s="7" t="s">
        <v>1481</v>
      </c>
      <c r="BB622" s="7" t="s">
        <v>1482</v>
      </c>
      <c r="BC622" s="7" t="s">
        <v>1483</v>
      </c>
    </row>
    <row r="623" spans="1:55" x14ac:dyDescent="0.2">
      <c r="A623" s="14" t="s">
        <v>1384</v>
      </c>
      <c r="B623" s="15">
        <v>5</v>
      </c>
      <c r="C623" s="14" t="s">
        <v>1503</v>
      </c>
      <c r="D623" s="15">
        <v>11</v>
      </c>
      <c r="E623" s="14" t="s">
        <v>111</v>
      </c>
      <c r="F623" s="14" t="s">
        <v>693</v>
      </c>
      <c r="G623" s="14" t="s">
        <v>760</v>
      </c>
      <c r="H623" s="14" t="s">
        <v>1354</v>
      </c>
      <c r="I623" s="14" t="s">
        <v>78</v>
      </c>
      <c r="J623" s="16">
        <v>3</v>
      </c>
      <c r="K623" s="17">
        <v>1600</v>
      </c>
      <c r="L623" s="16">
        <f t="shared" si="108"/>
        <v>25</v>
      </c>
      <c r="M623" s="16">
        <v>0</v>
      </c>
      <c r="N623" s="17">
        <v>-1600</v>
      </c>
      <c r="O623" s="17">
        <v>0</v>
      </c>
      <c r="P623" s="18">
        <f t="shared" si="109"/>
        <v>0</v>
      </c>
      <c r="Q623" s="14"/>
      <c r="R623" s="16"/>
      <c r="S623" s="16">
        <f t="shared" si="110"/>
        <v>0</v>
      </c>
      <c r="T623" s="18">
        <f t="shared" si="111"/>
        <v>0</v>
      </c>
      <c r="U623" s="14" t="s">
        <v>63</v>
      </c>
      <c r="V623" s="15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f t="shared" si="112"/>
        <v>0</v>
      </c>
      <c r="AC623" s="16">
        <f t="shared" si="113"/>
        <v>0</v>
      </c>
      <c r="AD623" s="16">
        <f t="shared" si="114"/>
        <v>6.1504132231404958</v>
      </c>
      <c r="AE623" s="16">
        <f t="shared" si="115"/>
        <v>7.1343842364532026</v>
      </c>
      <c r="AF623" s="16">
        <f t="shared" si="116"/>
        <v>8.0634066587395932</v>
      </c>
      <c r="AG623" s="18">
        <f t="shared" si="117"/>
        <v>-100</v>
      </c>
      <c r="AH623" s="18">
        <f t="shared" si="118"/>
        <v>-100</v>
      </c>
      <c r="AI623" s="18">
        <f t="shared" si="119"/>
        <v>-100</v>
      </c>
      <c r="AJ623" s="15">
        <v>10</v>
      </c>
      <c r="AK623" s="14" t="s">
        <v>64</v>
      </c>
      <c r="AL623" s="15">
        <v>50</v>
      </c>
      <c r="AM623" s="14" t="s">
        <v>213</v>
      </c>
      <c r="AN623" s="14" t="s">
        <v>214</v>
      </c>
      <c r="AO623" s="16">
        <v>8</v>
      </c>
      <c r="AP623" s="15">
        <v>0</v>
      </c>
      <c r="AQ623" s="15">
        <v>0</v>
      </c>
      <c r="AR623" s="15">
        <v>0</v>
      </c>
      <c r="AS623" s="15">
        <v>0</v>
      </c>
      <c r="AT623" s="15">
        <v>0</v>
      </c>
      <c r="AU623" s="14"/>
      <c r="AV623" s="16">
        <v>0</v>
      </c>
      <c r="AW623" s="14"/>
      <c r="AX623" s="14" t="s">
        <v>63</v>
      </c>
      <c r="AY623" s="14"/>
      <c r="AZ623" s="14" t="s">
        <v>1480</v>
      </c>
      <c r="BA623" s="14" t="s">
        <v>1481</v>
      </c>
      <c r="BB623" s="14" t="s">
        <v>1482</v>
      </c>
      <c r="BC623" s="14" t="s">
        <v>1483</v>
      </c>
    </row>
    <row r="624" spans="1:55" x14ac:dyDescent="0.2">
      <c r="A624" s="19" t="s">
        <v>1384</v>
      </c>
      <c r="B624" s="20">
        <v>6</v>
      </c>
      <c r="C624" s="19" t="s">
        <v>1504</v>
      </c>
      <c r="D624" s="20">
        <v>1</v>
      </c>
      <c r="E624" s="19" t="s">
        <v>102</v>
      </c>
      <c r="F624" s="19" t="s">
        <v>603</v>
      </c>
      <c r="G624" s="19" t="s">
        <v>930</v>
      </c>
      <c r="H624" s="19" t="s">
        <v>1505</v>
      </c>
      <c r="I624" s="19" t="s">
        <v>115</v>
      </c>
      <c r="J624" s="21">
        <v>3.5</v>
      </c>
      <c r="K624" s="22">
        <v>1500</v>
      </c>
      <c r="L624" s="21">
        <f t="shared" si="108"/>
        <v>22.222222222222221</v>
      </c>
      <c r="M624" s="21">
        <v>29.14</v>
      </c>
      <c r="N624" s="22">
        <v>400</v>
      </c>
      <c r="O624" s="22">
        <v>1900</v>
      </c>
      <c r="P624" s="23">
        <f t="shared" si="109"/>
        <v>-21.052631578947366</v>
      </c>
      <c r="Q624" s="19" t="s">
        <v>79</v>
      </c>
      <c r="R624" s="21">
        <v>2.93</v>
      </c>
      <c r="S624" s="21">
        <f t="shared" si="110"/>
        <v>-0.56999999999999984</v>
      </c>
      <c r="T624" s="23">
        <f t="shared" si="111"/>
        <v>-16.285714285714281</v>
      </c>
      <c r="U624" s="19" t="s">
        <v>63</v>
      </c>
      <c r="V624" s="20">
        <v>2</v>
      </c>
      <c r="W624" s="21">
        <v>0</v>
      </c>
      <c r="X624" s="21">
        <v>364</v>
      </c>
      <c r="Y624" s="21">
        <v>300</v>
      </c>
      <c r="Z624" s="21">
        <v>664</v>
      </c>
      <c r="AA624" s="21">
        <v>21.64</v>
      </c>
      <c r="AB624" s="21">
        <f t="shared" si="112"/>
        <v>17.08421052631579</v>
      </c>
      <c r="AC624" s="21">
        <f t="shared" si="113"/>
        <v>11.389473684210527</v>
      </c>
      <c r="AD624" s="21">
        <f t="shared" si="114"/>
        <v>7.0878504672897193</v>
      </c>
      <c r="AE624" s="21">
        <f t="shared" si="115"/>
        <v>7.1343842364532026</v>
      </c>
      <c r="AF624" s="21">
        <f t="shared" si="116"/>
        <v>8.0634066587395932</v>
      </c>
      <c r="AG624" s="23">
        <f t="shared" si="117"/>
        <v>60.690095491894311</v>
      </c>
      <c r="AH624" s="23">
        <f t="shared" si="118"/>
        <v>59.642000020350814</v>
      </c>
      <c r="AI624" s="23">
        <f t="shared" si="119"/>
        <v>41.248905905867311</v>
      </c>
      <c r="AJ624" s="20">
        <v>9</v>
      </c>
      <c r="AK624" s="19" t="s">
        <v>64</v>
      </c>
      <c r="AL624" s="20">
        <v>51</v>
      </c>
      <c r="AM624" s="19" t="s">
        <v>65</v>
      </c>
      <c r="AN624" s="19" t="s">
        <v>66</v>
      </c>
      <c r="AO624" s="21">
        <v>2</v>
      </c>
      <c r="AP624" s="20">
        <v>5</v>
      </c>
      <c r="AQ624" s="20">
        <v>1</v>
      </c>
      <c r="AR624" s="20">
        <v>1</v>
      </c>
      <c r="AS624" s="20">
        <v>1</v>
      </c>
      <c r="AT624" s="20">
        <v>2</v>
      </c>
      <c r="AU624" s="19" t="s">
        <v>116</v>
      </c>
      <c r="AV624" s="21">
        <v>-5.4</v>
      </c>
      <c r="AW624" s="19" t="s">
        <v>1506</v>
      </c>
      <c r="AX624" s="19" t="s">
        <v>63</v>
      </c>
      <c r="AY624" s="19"/>
      <c r="AZ624" s="19" t="s">
        <v>1507</v>
      </c>
      <c r="BA624" s="19" t="s">
        <v>1508</v>
      </c>
      <c r="BB624" s="19" t="s">
        <v>1509</v>
      </c>
      <c r="BC624" s="19" t="s">
        <v>1510</v>
      </c>
    </row>
    <row r="625" spans="1:55" x14ac:dyDescent="0.2">
      <c r="A625" s="7" t="s">
        <v>1384</v>
      </c>
      <c r="B625" s="8">
        <v>6</v>
      </c>
      <c r="C625" s="7" t="s">
        <v>1511</v>
      </c>
      <c r="D625" s="8">
        <v>2</v>
      </c>
      <c r="E625" s="7" t="s">
        <v>771</v>
      </c>
      <c r="F625" s="7" t="s">
        <v>258</v>
      </c>
      <c r="G625" s="7" t="s">
        <v>274</v>
      </c>
      <c r="H625" s="7" t="s">
        <v>1157</v>
      </c>
      <c r="I625" s="7" t="s">
        <v>172</v>
      </c>
      <c r="J625" s="9">
        <v>12</v>
      </c>
      <c r="K625" s="10">
        <v>800</v>
      </c>
      <c r="L625" s="9">
        <f t="shared" si="108"/>
        <v>7.6923076923076925</v>
      </c>
      <c r="M625" s="9">
        <v>10.09</v>
      </c>
      <c r="N625" s="10">
        <v>200</v>
      </c>
      <c r="O625" s="10">
        <v>1000</v>
      </c>
      <c r="P625" s="11">
        <f t="shared" si="109"/>
        <v>-20</v>
      </c>
      <c r="Q625" s="7" t="s">
        <v>597</v>
      </c>
      <c r="R625" s="9">
        <v>10.23</v>
      </c>
      <c r="S625" s="9">
        <f t="shared" si="110"/>
        <v>-1.7699999999999996</v>
      </c>
      <c r="T625" s="11">
        <f t="shared" si="111"/>
        <v>-14.749999999999996</v>
      </c>
      <c r="U625" s="7" t="s">
        <v>63</v>
      </c>
      <c r="V625" s="8">
        <v>7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f t="shared" si="112"/>
        <v>0</v>
      </c>
      <c r="AC625" s="9">
        <f t="shared" si="113"/>
        <v>0</v>
      </c>
      <c r="AD625" s="9">
        <f t="shared" si="114"/>
        <v>7.0878504672897193</v>
      </c>
      <c r="AE625" s="9">
        <f t="shared" si="115"/>
        <v>7.1343842364532026</v>
      </c>
      <c r="AF625" s="9">
        <f t="shared" si="116"/>
        <v>8.0634066587395932</v>
      </c>
      <c r="AG625" s="11">
        <f t="shared" si="117"/>
        <v>-100</v>
      </c>
      <c r="AH625" s="11">
        <f t="shared" si="118"/>
        <v>-100</v>
      </c>
      <c r="AI625" s="11">
        <f t="shared" si="119"/>
        <v>-100</v>
      </c>
      <c r="AJ625" s="8">
        <v>9</v>
      </c>
      <c r="AK625" s="7" t="s">
        <v>64</v>
      </c>
      <c r="AL625" s="8">
        <v>51</v>
      </c>
      <c r="AM625" s="7" t="s">
        <v>65</v>
      </c>
      <c r="AN625" s="7" t="s">
        <v>66</v>
      </c>
      <c r="AO625" s="9">
        <v>2</v>
      </c>
      <c r="AP625" s="8">
        <v>8</v>
      </c>
      <c r="AQ625" s="8">
        <v>6</v>
      </c>
      <c r="AR625" s="8">
        <v>6</v>
      </c>
      <c r="AS625" s="8">
        <v>6</v>
      </c>
      <c r="AT625" s="8">
        <v>7</v>
      </c>
      <c r="AU625" s="7" t="s">
        <v>91</v>
      </c>
      <c r="AV625" s="9">
        <v>-34.799999999999997</v>
      </c>
      <c r="AW625" s="7" t="s">
        <v>1512</v>
      </c>
      <c r="AX625" s="7" t="s">
        <v>80</v>
      </c>
      <c r="AY625" s="7" t="s">
        <v>174</v>
      </c>
      <c r="AZ625" s="7" t="s">
        <v>1507</v>
      </c>
      <c r="BA625" s="7" t="s">
        <v>1508</v>
      </c>
      <c r="BB625" s="7" t="s">
        <v>1509</v>
      </c>
      <c r="BC625" s="7" t="s">
        <v>1510</v>
      </c>
    </row>
    <row r="626" spans="1:55" x14ac:dyDescent="0.2">
      <c r="A626" s="7" t="s">
        <v>1384</v>
      </c>
      <c r="B626" s="8">
        <v>6</v>
      </c>
      <c r="C626" s="7" t="s">
        <v>1513</v>
      </c>
      <c r="D626" s="8">
        <v>3</v>
      </c>
      <c r="E626" s="7" t="s">
        <v>284</v>
      </c>
      <c r="F626" s="7" t="s">
        <v>500</v>
      </c>
      <c r="G626" s="7" t="s">
        <v>183</v>
      </c>
      <c r="H626" s="7" t="s">
        <v>1514</v>
      </c>
      <c r="I626" s="7" t="s">
        <v>207</v>
      </c>
      <c r="J626" s="9">
        <v>20</v>
      </c>
      <c r="K626" s="10">
        <v>700</v>
      </c>
      <c r="L626" s="9">
        <f t="shared" si="108"/>
        <v>4.7619047619047619</v>
      </c>
      <c r="M626" s="9">
        <v>6.24</v>
      </c>
      <c r="N626" s="10">
        <v>0</v>
      </c>
      <c r="O626" s="10">
        <v>700</v>
      </c>
      <c r="P626" s="11">
        <f t="shared" si="109"/>
        <v>0</v>
      </c>
      <c r="Q626" s="7" t="s">
        <v>329</v>
      </c>
      <c r="R626" s="9">
        <v>43.44</v>
      </c>
      <c r="S626" s="9">
        <f t="shared" si="110"/>
        <v>23.439999999999998</v>
      </c>
      <c r="T626" s="11">
        <f t="shared" si="111"/>
        <v>117.19999999999999</v>
      </c>
      <c r="U626" s="7" t="s">
        <v>63</v>
      </c>
      <c r="V626" s="8">
        <v>9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f t="shared" si="112"/>
        <v>0</v>
      </c>
      <c r="AC626" s="9">
        <f t="shared" si="113"/>
        <v>0</v>
      </c>
      <c r="AD626" s="9">
        <f t="shared" si="114"/>
        <v>7.0878504672897193</v>
      </c>
      <c r="AE626" s="9">
        <f t="shared" si="115"/>
        <v>7.1343842364532026</v>
      </c>
      <c r="AF626" s="9">
        <f t="shared" si="116"/>
        <v>8.0634066587395932</v>
      </c>
      <c r="AG626" s="11">
        <f t="shared" si="117"/>
        <v>-100</v>
      </c>
      <c r="AH626" s="11">
        <f t="shared" si="118"/>
        <v>-100</v>
      </c>
      <c r="AI626" s="11">
        <f t="shared" si="119"/>
        <v>-100</v>
      </c>
      <c r="AJ626" s="8">
        <v>9</v>
      </c>
      <c r="AK626" s="7" t="s">
        <v>64</v>
      </c>
      <c r="AL626" s="8">
        <v>51</v>
      </c>
      <c r="AM626" s="7" t="s">
        <v>65</v>
      </c>
      <c r="AN626" s="7" t="s">
        <v>66</v>
      </c>
      <c r="AO626" s="9">
        <v>2</v>
      </c>
      <c r="AP626" s="8">
        <v>9</v>
      </c>
      <c r="AQ626" s="8">
        <v>9</v>
      </c>
      <c r="AR626" s="8">
        <v>9</v>
      </c>
      <c r="AS626" s="8">
        <v>9</v>
      </c>
      <c r="AT626" s="8">
        <v>9</v>
      </c>
      <c r="AU626" s="7" t="s">
        <v>67</v>
      </c>
      <c r="AV626" s="9">
        <v>0</v>
      </c>
      <c r="AW626" s="7" t="s">
        <v>1515</v>
      </c>
      <c r="AX626" s="7" t="s">
        <v>80</v>
      </c>
      <c r="AY626" s="7" t="s">
        <v>109</v>
      </c>
      <c r="AZ626" s="7" t="s">
        <v>1507</v>
      </c>
      <c r="BA626" s="7" t="s">
        <v>1508</v>
      </c>
      <c r="BB626" s="7" t="s">
        <v>1509</v>
      </c>
      <c r="BC626" s="7" t="s">
        <v>1510</v>
      </c>
    </row>
    <row r="627" spans="1:55" x14ac:dyDescent="0.2">
      <c r="A627" s="14" t="s">
        <v>1384</v>
      </c>
      <c r="B627" s="15">
        <v>6</v>
      </c>
      <c r="C627" s="14" t="s">
        <v>1516</v>
      </c>
      <c r="D627" s="15">
        <v>4</v>
      </c>
      <c r="E627" s="14" t="s">
        <v>133</v>
      </c>
      <c r="F627" s="14" t="s">
        <v>607</v>
      </c>
      <c r="G627" s="14" t="s">
        <v>183</v>
      </c>
      <c r="H627" s="14" t="s">
        <v>1517</v>
      </c>
      <c r="I627" s="14" t="s">
        <v>172</v>
      </c>
      <c r="J627" s="16">
        <v>12</v>
      </c>
      <c r="K627" s="17">
        <v>800</v>
      </c>
      <c r="L627" s="16">
        <f t="shared" si="108"/>
        <v>7.6923076923076925</v>
      </c>
      <c r="M627" s="16">
        <v>0</v>
      </c>
      <c r="N627" s="17">
        <v>-800</v>
      </c>
      <c r="O627" s="17">
        <v>0</v>
      </c>
      <c r="P627" s="18">
        <f t="shared" si="109"/>
        <v>0</v>
      </c>
      <c r="Q627" s="14"/>
      <c r="R627" s="16"/>
      <c r="S627" s="16">
        <f t="shared" si="110"/>
        <v>0</v>
      </c>
      <c r="T627" s="18">
        <f t="shared" si="111"/>
        <v>0</v>
      </c>
      <c r="U627" s="14" t="s">
        <v>63</v>
      </c>
      <c r="V627" s="15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f t="shared" si="112"/>
        <v>0</v>
      </c>
      <c r="AC627" s="16">
        <f t="shared" si="113"/>
        <v>0</v>
      </c>
      <c r="AD627" s="16">
        <f t="shared" si="114"/>
        <v>7.0878504672897193</v>
      </c>
      <c r="AE627" s="16">
        <f t="shared" si="115"/>
        <v>7.1343842364532026</v>
      </c>
      <c r="AF627" s="16">
        <f t="shared" si="116"/>
        <v>8.0634066587395932</v>
      </c>
      <c r="AG627" s="18">
        <f t="shared" si="117"/>
        <v>-100</v>
      </c>
      <c r="AH627" s="18">
        <f t="shared" si="118"/>
        <v>-100</v>
      </c>
      <c r="AI627" s="18">
        <f t="shared" si="119"/>
        <v>-100</v>
      </c>
      <c r="AJ627" s="15">
        <v>9</v>
      </c>
      <c r="AK627" s="14" t="s">
        <v>64</v>
      </c>
      <c r="AL627" s="15">
        <v>51</v>
      </c>
      <c r="AM627" s="14" t="s">
        <v>65</v>
      </c>
      <c r="AN627" s="14" t="s">
        <v>66</v>
      </c>
      <c r="AO627" s="16">
        <v>2</v>
      </c>
      <c r="AP627" s="15">
        <v>0</v>
      </c>
      <c r="AQ627" s="15">
        <v>0</v>
      </c>
      <c r="AR627" s="15">
        <v>0</v>
      </c>
      <c r="AS627" s="15">
        <v>0</v>
      </c>
      <c r="AT627" s="15">
        <v>0</v>
      </c>
      <c r="AU627" s="14"/>
      <c r="AV627" s="16">
        <v>0</v>
      </c>
      <c r="AW627" s="14"/>
      <c r="AX627" s="14" t="s">
        <v>63</v>
      </c>
      <c r="AY627" s="14"/>
      <c r="AZ627" s="14" t="s">
        <v>1507</v>
      </c>
      <c r="BA627" s="14" t="s">
        <v>1508</v>
      </c>
      <c r="BB627" s="14" t="s">
        <v>1509</v>
      </c>
      <c r="BC627" s="14" t="s">
        <v>1510</v>
      </c>
    </row>
    <row r="628" spans="1:55" x14ac:dyDescent="0.2">
      <c r="A628" s="7" t="s">
        <v>1384</v>
      </c>
      <c r="B628" s="8">
        <v>6</v>
      </c>
      <c r="C628" s="7" t="s">
        <v>1518</v>
      </c>
      <c r="D628" s="8">
        <v>5</v>
      </c>
      <c r="E628" s="7" t="s">
        <v>111</v>
      </c>
      <c r="F628" s="7" t="s">
        <v>644</v>
      </c>
      <c r="G628" s="7" t="s">
        <v>386</v>
      </c>
      <c r="H628" s="7" t="s">
        <v>293</v>
      </c>
      <c r="I628" s="7" t="s">
        <v>106</v>
      </c>
      <c r="J628" s="9">
        <v>10</v>
      </c>
      <c r="K628" s="10">
        <v>900</v>
      </c>
      <c r="L628" s="9">
        <f t="shared" si="108"/>
        <v>9.0909090909090917</v>
      </c>
      <c r="M628" s="9">
        <v>11.92</v>
      </c>
      <c r="N628" s="10">
        <v>300</v>
      </c>
      <c r="O628" s="10">
        <v>1200</v>
      </c>
      <c r="P628" s="11">
        <f t="shared" si="109"/>
        <v>-25</v>
      </c>
      <c r="Q628" s="7" t="s">
        <v>375</v>
      </c>
      <c r="R628" s="9">
        <v>5.07</v>
      </c>
      <c r="S628" s="9">
        <f t="shared" si="110"/>
        <v>-4.93</v>
      </c>
      <c r="T628" s="11">
        <f t="shared" si="111"/>
        <v>-49.3</v>
      </c>
      <c r="U628" s="7" t="s">
        <v>63</v>
      </c>
      <c r="V628" s="8">
        <v>1</v>
      </c>
      <c r="W628" s="9">
        <v>1214</v>
      </c>
      <c r="X628" s="9">
        <v>490</v>
      </c>
      <c r="Y628" s="9">
        <v>346</v>
      </c>
      <c r="Z628" s="9">
        <v>2050</v>
      </c>
      <c r="AA628" s="9">
        <v>45.5</v>
      </c>
      <c r="AB628" s="9">
        <f t="shared" si="112"/>
        <v>34.125</v>
      </c>
      <c r="AC628" s="9">
        <f t="shared" si="113"/>
        <v>37.916666666666671</v>
      </c>
      <c r="AD628" s="9">
        <f t="shared" si="114"/>
        <v>7.0878504672897193</v>
      </c>
      <c r="AE628" s="9">
        <f t="shared" si="115"/>
        <v>7.1343842364532026</v>
      </c>
      <c r="AF628" s="9">
        <f t="shared" si="116"/>
        <v>8.0634066587395932</v>
      </c>
      <c r="AG628" s="11">
        <f t="shared" si="117"/>
        <v>434.95297116736998</v>
      </c>
      <c r="AH628" s="11">
        <f t="shared" si="118"/>
        <v>431.4637593098941</v>
      </c>
      <c r="AI628" s="11">
        <f t="shared" si="119"/>
        <v>370.23135842430025</v>
      </c>
      <c r="AJ628" s="8">
        <v>9</v>
      </c>
      <c r="AK628" s="7" t="s">
        <v>64</v>
      </c>
      <c r="AL628" s="8">
        <v>51</v>
      </c>
      <c r="AM628" s="7" t="s">
        <v>65</v>
      </c>
      <c r="AN628" s="7" t="s">
        <v>66</v>
      </c>
      <c r="AO628" s="9">
        <v>2</v>
      </c>
      <c r="AP628" s="8">
        <v>2</v>
      </c>
      <c r="AQ628" s="8">
        <v>4</v>
      </c>
      <c r="AR628" s="8">
        <v>3</v>
      </c>
      <c r="AS628" s="8">
        <v>2</v>
      </c>
      <c r="AT628" s="8">
        <v>1</v>
      </c>
      <c r="AU628" s="7" t="s">
        <v>81</v>
      </c>
      <c r="AV628" s="9">
        <v>1.8</v>
      </c>
      <c r="AW628" s="7" t="s">
        <v>1519</v>
      </c>
      <c r="AX628" s="7" t="s">
        <v>80</v>
      </c>
      <c r="AY628" s="7" t="s">
        <v>174</v>
      </c>
      <c r="AZ628" s="7" t="s">
        <v>1507</v>
      </c>
      <c r="BA628" s="7" t="s">
        <v>1508</v>
      </c>
      <c r="BB628" s="7" t="s">
        <v>1509</v>
      </c>
      <c r="BC628" s="7" t="s">
        <v>1510</v>
      </c>
    </row>
    <row r="629" spans="1:55" x14ac:dyDescent="0.2">
      <c r="A629" s="7" t="s">
        <v>1384</v>
      </c>
      <c r="B629" s="8">
        <v>6</v>
      </c>
      <c r="C629" s="7" t="s">
        <v>1520</v>
      </c>
      <c r="D629" s="8">
        <v>6</v>
      </c>
      <c r="E629" s="7" t="s">
        <v>94</v>
      </c>
      <c r="F629" s="7" t="s">
        <v>262</v>
      </c>
      <c r="G629" s="7" t="s">
        <v>183</v>
      </c>
      <c r="H629" s="7" t="s">
        <v>621</v>
      </c>
      <c r="I629" s="7" t="s">
        <v>107</v>
      </c>
      <c r="J629" s="9">
        <v>8</v>
      </c>
      <c r="K629" s="10">
        <v>1000</v>
      </c>
      <c r="L629" s="9">
        <f t="shared" si="108"/>
        <v>11.111111111111111</v>
      </c>
      <c r="M629" s="9">
        <v>14.57</v>
      </c>
      <c r="N629" s="10">
        <v>300</v>
      </c>
      <c r="O629" s="10">
        <v>1300</v>
      </c>
      <c r="P629" s="11">
        <f t="shared" si="109"/>
        <v>-23.076923076923077</v>
      </c>
      <c r="Q629" s="7" t="s">
        <v>61</v>
      </c>
      <c r="R629" s="9">
        <v>8.8000000000000007</v>
      </c>
      <c r="S629" s="9">
        <f t="shared" si="110"/>
        <v>0.80000000000000071</v>
      </c>
      <c r="T629" s="11">
        <f t="shared" si="111"/>
        <v>10.000000000000009</v>
      </c>
      <c r="U629" s="7" t="s">
        <v>63</v>
      </c>
      <c r="V629" s="8">
        <v>4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f t="shared" si="112"/>
        <v>0</v>
      </c>
      <c r="AC629" s="9">
        <f t="shared" si="113"/>
        <v>0</v>
      </c>
      <c r="AD629" s="9">
        <f t="shared" si="114"/>
        <v>7.0878504672897193</v>
      </c>
      <c r="AE629" s="9">
        <f t="shared" si="115"/>
        <v>7.1343842364532026</v>
      </c>
      <c r="AF629" s="9">
        <f t="shared" si="116"/>
        <v>8.0634066587395932</v>
      </c>
      <c r="AG629" s="11">
        <f t="shared" si="117"/>
        <v>-100</v>
      </c>
      <c r="AH629" s="11">
        <f t="shared" si="118"/>
        <v>-100</v>
      </c>
      <c r="AI629" s="11">
        <f t="shared" si="119"/>
        <v>-100</v>
      </c>
      <c r="AJ629" s="8">
        <v>9</v>
      </c>
      <c r="AK629" s="7" t="s">
        <v>64</v>
      </c>
      <c r="AL629" s="8">
        <v>51</v>
      </c>
      <c r="AM629" s="7" t="s">
        <v>65</v>
      </c>
      <c r="AN629" s="7" t="s">
        <v>66</v>
      </c>
      <c r="AO629" s="9">
        <v>2</v>
      </c>
      <c r="AP629" s="8">
        <v>6</v>
      </c>
      <c r="AQ629" s="8">
        <v>3</v>
      </c>
      <c r="AR629" s="8">
        <v>4</v>
      </c>
      <c r="AS629" s="8">
        <v>4</v>
      </c>
      <c r="AT629" s="8">
        <v>4</v>
      </c>
      <c r="AU629" s="7" t="s">
        <v>81</v>
      </c>
      <c r="AV629" s="9">
        <v>3</v>
      </c>
      <c r="AW629" s="7" t="s">
        <v>1521</v>
      </c>
      <c r="AX629" s="7" t="s">
        <v>63</v>
      </c>
      <c r="AY629" s="7"/>
      <c r="AZ629" s="7" t="s">
        <v>1507</v>
      </c>
      <c r="BA629" s="7" t="s">
        <v>1508</v>
      </c>
      <c r="BB629" s="7" t="s">
        <v>1509</v>
      </c>
      <c r="BC629" s="7" t="s">
        <v>1510</v>
      </c>
    </row>
    <row r="630" spans="1:55" x14ac:dyDescent="0.2">
      <c r="A630" s="14" t="s">
        <v>1384</v>
      </c>
      <c r="B630" s="15">
        <v>6</v>
      </c>
      <c r="C630" s="14" t="s">
        <v>1522</v>
      </c>
      <c r="D630" s="15">
        <v>7</v>
      </c>
      <c r="E630" s="14" t="s">
        <v>176</v>
      </c>
      <c r="F630" s="14" t="s">
        <v>413</v>
      </c>
      <c r="G630" s="14" t="s">
        <v>183</v>
      </c>
      <c r="H630" s="14" t="s">
        <v>114</v>
      </c>
      <c r="I630" s="14" t="s">
        <v>329</v>
      </c>
      <c r="J630" s="16">
        <v>15</v>
      </c>
      <c r="K630" s="17">
        <v>800</v>
      </c>
      <c r="L630" s="16">
        <f t="shared" si="108"/>
        <v>6.25</v>
      </c>
      <c r="M630" s="16">
        <v>0</v>
      </c>
      <c r="N630" s="17">
        <v>-800</v>
      </c>
      <c r="O630" s="17">
        <v>0</v>
      </c>
      <c r="P630" s="18">
        <f t="shared" si="109"/>
        <v>0</v>
      </c>
      <c r="Q630" s="14"/>
      <c r="R630" s="16"/>
      <c r="S630" s="16">
        <f t="shared" si="110"/>
        <v>0</v>
      </c>
      <c r="T630" s="18">
        <f t="shared" si="111"/>
        <v>0</v>
      </c>
      <c r="U630" s="14" t="s">
        <v>63</v>
      </c>
      <c r="V630" s="15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f t="shared" si="112"/>
        <v>0</v>
      </c>
      <c r="AC630" s="16">
        <f t="shared" si="113"/>
        <v>0</v>
      </c>
      <c r="AD630" s="16">
        <f t="shared" si="114"/>
        <v>7.0878504672897193</v>
      </c>
      <c r="AE630" s="16">
        <f t="shared" si="115"/>
        <v>7.1343842364532026</v>
      </c>
      <c r="AF630" s="16">
        <f t="shared" si="116"/>
        <v>8.0634066587395932</v>
      </c>
      <c r="AG630" s="18">
        <f t="shared" si="117"/>
        <v>-100</v>
      </c>
      <c r="AH630" s="18">
        <f t="shared" si="118"/>
        <v>-100</v>
      </c>
      <c r="AI630" s="18">
        <f t="shared" si="119"/>
        <v>-100</v>
      </c>
      <c r="AJ630" s="15">
        <v>9</v>
      </c>
      <c r="AK630" s="14" t="s">
        <v>64</v>
      </c>
      <c r="AL630" s="15">
        <v>51</v>
      </c>
      <c r="AM630" s="14" t="s">
        <v>65</v>
      </c>
      <c r="AN630" s="14" t="s">
        <v>66</v>
      </c>
      <c r="AO630" s="16">
        <v>2</v>
      </c>
      <c r="AP630" s="15">
        <v>0</v>
      </c>
      <c r="AQ630" s="15">
        <v>0</v>
      </c>
      <c r="AR630" s="15">
        <v>0</v>
      </c>
      <c r="AS630" s="15">
        <v>0</v>
      </c>
      <c r="AT630" s="15">
        <v>0</v>
      </c>
      <c r="AU630" s="14"/>
      <c r="AV630" s="16">
        <v>0</v>
      </c>
      <c r="AW630" s="14"/>
      <c r="AX630" s="14" t="s">
        <v>63</v>
      </c>
      <c r="AY630" s="14"/>
      <c r="AZ630" s="14" t="s">
        <v>1507</v>
      </c>
      <c r="BA630" s="14" t="s">
        <v>1508</v>
      </c>
      <c r="BB630" s="14" t="s">
        <v>1509</v>
      </c>
      <c r="BC630" s="14" t="s">
        <v>1510</v>
      </c>
    </row>
    <row r="631" spans="1:55" x14ac:dyDescent="0.2">
      <c r="A631" s="7" t="s">
        <v>1384</v>
      </c>
      <c r="B631" s="8">
        <v>6</v>
      </c>
      <c r="C631" s="7" t="s">
        <v>1523</v>
      </c>
      <c r="D631" s="8">
        <v>8</v>
      </c>
      <c r="E631" s="7" t="s">
        <v>57</v>
      </c>
      <c r="F631" s="7" t="s">
        <v>95</v>
      </c>
      <c r="G631" s="7" t="s">
        <v>183</v>
      </c>
      <c r="H631" s="7" t="s">
        <v>232</v>
      </c>
      <c r="I631" s="7" t="s">
        <v>156</v>
      </c>
      <c r="J631" s="9">
        <v>4.5</v>
      </c>
      <c r="K631" s="10">
        <v>1300</v>
      </c>
      <c r="L631" s="9">
        <f t="shared" si="108"/>
        <v>18.181818181818183</v>
      </c>
      <c r="M631" s="9">
        <v>23.84</v>
      </c>
      <c r="N631" s="10">
        <v>300</v>
      </c>
      <c r="O631" s="10">
        <v>1600</v>
      </c>
      <c r="P631" s="11">
        <f t="shared" si="109"/>
        <v>-18.75</v>
      </c>
      <c r="Q631" s="7" t="s">
        <v>78</v>
      </c>
      <c r="R631" s="9">
        <v>1.8</v>
      </c>
      <c r="S631" s="9">
        <f t="shared" si="110"/>
        <v>-2.7</v>
      </c>
      <c r="T631" s="11">
        <f t="shared" si="111"/>
        <v>-60.000000000000007</v>
      </c>
      <c r="U631" s="7" t="s">
        <v>80</v>
      </c>
      <c r="V631" s="8">
        <v>5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f t="shared" si="112"/>
        <v>0</v>
      </c>
      <c r="AC631" s="9">
        <f t="shared" si="113"/>
        <v>0</v>
      </c>
      <c r="AD631" s="9">
        <f t="shared" si="114"/>
        <v>7.0878504672897193</v>
      </c>
      <c r="AE631" s="9">
        <f t="shared" si="115"/>
        <v>7.1343842364532026</v>
      </c>
      <c r="AF631" s="9">
        <f t="shared" si="116"/>
        <v>8.0634066587395932</v>
      </c>
      <c r="AG631" s="11">
        <f t="shared" si="117"/>
        <v>-100</v>
      </c>
      <c r="AH631" s="11">
        <f t="shared" si="118"/>
        <v>-100</v>
      </c>
      <c r="AI631" s="11">
        <f t="shared" si="119"/>
        <v>-100</v>
      </c>
      <c r="AJ631" s="8">
        <v>9</v>
      </c>
      <c r="AK631" s="7" t="s">
        <v>64</v>
      </c>
      <c r="AL631" s="8">
        <v>51</v>
      </c>
      <c r="AM631" s="7" t="s">
        <v>65</v>
      </c>
      <c r="AN631" s="7" t="s">
        <v>66</v>
      </c>
      <c r="AO631" s="9">
        <v>2</v>
      </c>
      <c r="AP631" s="8">
        <v>4</v>
      </c>
      <c r="AQ631" s="8">
        <v>5</v>
      </c>
      <c r="AR631" s="8">
        <v>5</v>
      </c>
      <c r="AS631" s="8">
        <v>5</v>
      </c>
      <c r="AT631" s="8">
        <v>5</v>
      </c>
      <c r="AU631" s="7" t="s">
        <v>91</v>
      </c>
      <c r="AV631" s="9">
        <v>-4.2</v>
      </c>
      <c r="AW631" s="7" t="s">
        <v>1524</v>
      </c>
      <c r="AX631" s="7" t="s">
        <v>63</v>
      </c>
      <c r="AY631" s="7"/>
      <c r="AZ631" s="7" t="s">
        <v>1507</v>
      </c>
      <c r="BA631" s="7" t="s">
        <v>1508</v>
      </c>
      <c r="BB631" s="7" t="s">
        <v>1509</v>
      </c>
      <c r="BC631" s="7" t="s">
        <v>1510</v>
      </c>
    </row>
    <row r="632" spans="1:55" x14ac:dyDescent="0.2">
      <c r="A632" s="7" t="s">
        <v>1384</v>
      </c>
      <c r="B632" s="8">
        <v>6</v>
      </c>
      <c r="C632" s="7" t="s">
        <v>1525</v>
      </c>
      <c r="D632" s="8">
        <v>9</v>
      </c>
      <c r="E632" s="7" t="s">
        <v>193</v>
      </c>
      <c r="F632" s="7" t="s">
        <v>1023</v>
      </c>
      <c r="G632" s="7" t="s">
        <v>1024</v>
      </c>
      <c r="H632" s="7" t="s">
        <v>594</v>
      </c>
      <c r="I632" s="7" t="s">
        <v>61</v>
      </c>
      <c r="J632" s="9">
        <v>6</v>
      </c>
      <c r="K632" s="10">
        <v>1200</v>
      </c>
      <c r="L632" s="9">
        <f t="shared" si="108"/>
        <v>14.285714285714285</v>
      </c>
      <c r="M632" s="9">
        <v>18.73</v>
      </c>
      <c r="N632" s="10">
        <v>200</v>
      </c>
      <c r="O632" s="10">
        <v>1400</v>
      </c>
      <c r="P632" s="11">
        <f t="shared" si="109"/>
        <v>-14.285714285714285</v>
      </c>
      <c r="Q632" s="7" t="s">
        <v>156</v>
      </c>
      <c r="R632" s="9">
        <v>7.96</v>
      </c>
      <c r="S632" s="9">
        <f t="shared" si="110"/>
        <v>1.96</v>
      </c>
      <c r="T632" s="11">
        <f t="shared" si="111"/>
        <v>32.666666666666664</v>
      </c>
      <c r="U632" s="7" t="s">
        <v>63</v>
      </c>
      <c r="V632" s="8">
        <v>3</v>
      </c>
      <c r="W632" s="9">
        <v>0</v>
      </c>
      <c r="X632" s="9">
        <v>0</v>
      </c>
      <c r="Y632" s="9">
        <v>370</v>
      </c>
      <c r="Z632" s="9">
        <v>370</v>
      </c>
      <c r="AA632" s="9">
        <v>8.6999999999999993</v>
      </c>
      <c r="AB632" s="9">
        <f t="shared" si="112"/>
        <v>7.4571428571428573</v>
      </c>
      <c r="AC632" s="9">
        <f t="shared" si="113"/>
        <v>6.2142857142857135</v>
      </c>
      <c r="AD632" s="9">
        <f t="shared" si="114"/>
        <v>7.0878504672897193</v>
      </c>
      <c r="AE632" s="9">
        <f t="shared" si="115"/>
        <v>7.1343842364532026</v>
      </c>
      <c r="AF632" s="9">
        <f t="shared" si="116"/>
        <v>8.0634066587395932</v>
      </c>
      <c r="AG632" s="11">
        <f t="shared" si="117"/>
        <v>-12.324819168173606</v>
      </c>
      <c r="AH632" s="11">
        <f t="shared" si="118"/>
        <v>-12.896677438064483</v>
      </c>
      <c r="AI632" s="11">
        <f t="shared" si="119"/>
        <v>-22.932254600475765</v>
      </c>
      <c r="AJ632" s="8">
        <v>9</v>
      </c>
      <c r="AK632" s="7" t="s">
        <v>64</v>
      </c>
      <c r="AL632" s="8">
        <v>51</v>
      </c>
      <c r="AM632" s="7" t="s">
        <v>65</v>
      </c>
      <c r="AN632" s="7" t="s">
        <v>66</v>
      </c>
      <c r="AO632" s="9">
        <v>2</v>
      </c>
      <c r="AP632" s="8">
        <v>1</v>
      </c>
      <c r="AQ632" s="8">
        <v>2</v>
      </c>
      <c r="AR632" s="8">
        <v>2</v>
      </c>
      <c r="AS632" s="8">
        <v>3</v>
      </c>
      <c r="AT632" s="8">
        <v>3</v>
      </c>
      <c r="AU632" s="7" t="s">
        <v>116</v>
      </c>
      <c r="AV632" s="9">
        <v>-6</v>
      </c>
      <c r="AW632" s="7" t="s">
        <v>1526</v>
      </c>
      <c r="AX632" s="7" t="s">
        <v>80</v>
      </c>
      <c r="AY632" s="7" t="s">
        <v>174</v>
      </c>
      <c r="AZ632" s="7" t="s">
        <v>1507</v>
      </c>
      <c r="BA632" s="7" t="s">
        <v>1508</v>
      </c>
      <c r="BB632" s="7" t="s">
        <v>1509</v>
      </c>
      <c r="BC632" s="7" t="s">
        <v>1510</v>
      </c>
    </row>
    <row r="633" spans="1:55" x14ac:dyDescent="0.2">
      <c r="A633" s="7" t="s">
        <v>1384</v>
      </c>
      <c r="B633" s="8">
        <v>6</v>
      </c>
      <c r="C633" s="7" t="s">
        <v>1527</v>
      </c>
      <c r="D633" s="8">
        <v>10</v>
      </c>
      <c r="E633" s="7" t="s">
        <v>124</v>
      </c>
      <c r="F633" s="7" t="s">
        <v>153</v>
      </c>
      <c r="G633" s="7" t="s">
        <v>480</v>
      </c>
      <c r="H633" s="7" t="s">
        <v>569</v>
      </c>
      <c r="I633" s="7" t="s">
        <v>329</v>
      </c>
      <c r="J633" s="9">
        <v>15</v>
      </c>
      <c r="K633" s="10">
        <v>800</v>
      </c>
      <c r="L633" s="9">
        <f t="shared" si="108"/>
        <v>6.25</v>
      </c>
      <c r="M633" s="9">
        <v>8.19</v>
      </c>
      <c r="N633" s="10">
        <v>100</v>
      </c>
      <c r="O633" s="10">
        <v>900</v>
      </c>
      <c r="P633" s="11">
        <f t="shared" si="109"/>
        <v>-11.111111111111111</v>
      </c>
      <c r="Q633" s="7" t="s">
        <v>454</v>
      </c>
      <c r="R633" s="9">
        <v>16.649999999999999</v>
      </c>
      <c r="S633" s="9">
        <f t="shared" si="110"/>
        <v>1.6499999999999986</v>
      </c>
      <c r="T633" s="11">
        <f t="shared" si="111"/>
        <v>10.999999999999991</v>
      </c>
      <c r="U633" s="7" t="s">
        <v>63</v>
      </c>
      <c r="V633" s="8">
        <v>8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f t="shared" si="112"/>
        <v>0</v>
      </c>
      <c r="AC633" s="9">
        <f t="shared" si="113"/>
        <v>0</v>
      </c>
      <c r="AD633" s="9">
        <f t="shared" si="114"/>
        <v>7.0878504672897193</v>
      </c>
      <c r="AE633" s="9">
        <f t="shared" si="115"/>
        <v>7.1343842364532026</v>
      </c>
      <c r="AF633" s="9">
        <f t="shared" si="116"/>
        <v>8.0634066587395932</v>
      </c>
      <c r="AG633" s="11">
        <f t="shared" si="117"/>
        <v>-100</v>
      </c>
      <c r="AH633" s="11">
        <f t="shared" si="118"/>
        <v>-100</v>
      </c>
      <c r="AI633" s="11">
        <f t="shared" si="119"/>
        <v>-100</v>
      </c>
      <c r="AJ633" s="8">
        <v>9</v>
      </c>
      <c r="AK633" s="7" t="s">
        <v>64</v>
      </c>
      <c r="AL633" s="8">
        <v>51</v>
      </c>
      <c r="AM633" s="7" t="s">
        <v>65</v>
      </c>
      <c r="AN633" s="7" t="s">
        <v>66</v>
      </c>
      <c r="AO633" s="9">
        <v>2</v>
      </c>
      <c r="AP633" s="8">
        <v>7</v>
      </c>
      <c r="AQ633" s="8">
        <v>8</v>
      </c>
      <c r="AR633" s="8">
        <v>8</v>
      </c>
      <c r="AS633" s="8">
        <v>8</v>
      </c>
      <c r="AT633" s="8">
        <v>8</v>
      </c>
      <c r="AU633" s="7" t="s">
        <v>67</v>
      </c>
      <c r="AV633" s="9">
        <v>-411.6</v>
      </c>
      <c r="AW633" s="7" t="s">
        <v>1528</v>
      </c>
      <c r="AX633" s="7" t="s">
        <v>80</v>
      </c>
      <c r="AY633" s="7" t="s">
        <v>174</v>
      </c>
      <c r="AZ633" s="7" t="s">
        <v>1507</v>
      </c>
      <c r="BA633" s="7" t="s">
        <v>1508</v>
      </c>
      <c r="BB633" s="7" t="s">
        <v>1509</v>
      </c>
      <c r="BC633" s="7" t="s">
        <v>1510</v>
      </c>
    </row>
    <row r="634" spans="1:55" x14ac:dyDescent="0.2">
      <c r="A634" s="14" t="s">
        <v>1384</v>
      </c>
      <c r="B634" s="15">
        <v>6</v>
      </c>
      <c r="C634" s="14" t="s">
        <v>1529</v>
      </c>
      <c r="D634" s="15">
        <v>11</v>
      </c>
      <c r="E634" s="14" t="s">
        <v>198</v>
      </c>
      <c r="F634" s="14" t="s">
        <v>1530</v>
      </c>
      <c r="G634" s="14" t="s">
        <v>748</v>
      </c>
      <c r="H634" s="14" t="s">
        <v>593</v>
      </c>
      <c r="I634" s="14" t="s">
        <v>62</v>
      </c>
      <c r="J634" s="16">
        <v>5</v>
      </c>
      <c r="K634" s="17">
        <v>1300</v>
      </c>
      <c r="L634" s="16">
        <f t="shared" si="108"/>
        <v>16.666666666666664</v>
      </c>
      <c r="M634" s="16">
        <v>0</v>
      </c>
      <c r="N634" s="17">
        <v>-1300</v>
      </c>
      <c r="O634" s="17">
        <v>0</v>
      </c>
      <c r="P634" s="18">
        <f t="shared" si="109"/>
        <v>0</v>
      </c>
      <c r="Q634" s="14"/>
      <c r="R634" s="16"/>
      <c r="S634" s="16">
        <f t="shared" si="110"/>
        <v>0</v>
      </c>
      <c r="T634" s="18">
        <f t="shared" si="111"/>
        <v>0</v>
      </c>
      <c r="U634" s="14" t="s">
        <v>63</v>
      </c>
      <c r="V634" s="15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f t="shared" si="112"/>
        <v>0</v>
      </c>
      <c r="AC634" s="16">
        <f t="shared" si="113"/>
        <v>0</v>
      </c>
      <c r="AD634" s="16">
        <f t="shared" si="114"/>
        <v>7.0878504672897193</v>
      </c>
      <c r="AE634" s="16">
        <f t="shared" si="115"/>
        <v>7.1343842364532026</v>
      </c>
      <c r="AF634" s="16">
        <f t="shared" si="116"/>
        <v>8.0634066587395932</v>
      </c>
      <c r="AG634" s="18">
        <f t="shared" si="117"/>
        <v>-100</v>
      </c>
      <c r="AH634" s="18">
        <f t="shared" si="118"/>
        <v>-100</v>
      </c>
      <c r="AI634" s="18">
        <f t="shared" si="119"/>
        <v>-100</v>
      </c>
      <c r="AJ634" s="15">
        <v>9</v>
      </c>
      <c r="AK634" s="14" t="s">
        <v>64</v>
      </c>
      <c r="AL634" s="15">
        <v>51</v>
      </c>
      <c r="AM634" s="14" t="s">
        <v>65</v>
      </c>
      <c r="AN634" s="14" t="s">
        <v>66</v>
      </c>
      <c r="AO634" s="16">
        <v>2</v>
      </c>
      <c r="AP634" s="15">
        <v>0</v>
      </c>
      <c r="AQ634" s="15">
        <v>0</v>
      </c>
      <c r="AR634" s="15">
        <v>0</v>
      </c>
      <c r="AS634" s="15">
        <v>0</v>
      </c>
      <c r="AT634" s="15">
        <v>0</v>
      </c>
      <c r="AU634" s="14"/>
      <c r="AV634" s="16">
        <v>0</v>
      </c>
      <c r="AW634" s="14"/>
      <c r="AX634" s="14" t="s">
        <v>63</v>
      </c>
      <c r="AY634" s="14"/>
      <c r="AZ634" s="14" t="s">
        <v>1507</v>
      </c>
      <c r="BA634" s="14" t="s">
        <v>1508</v>
      </c>
      <c r="BB634" s="14" t="s">
        <v>1509</v>
      </c>
      <c r="BC634" s="14" t="s">
        <v>1510</v>
      </c>
    </row>
    <row r="635" spans="1:55" x14ac:dyDescent="0.2">
      <c r="A635" s="7" t="s">
        <v>1384</v>
      </c>
      <c r="B635" s="8">
        <v>6</v>
      </c>
      <c r="C635" s="7" t="s">
        <v>1531</v>
      </c>
      <c r="D635" s="8">
        <v>12</v>
      </c>
      <c r="E635" s="7" t="s">
        <v>119</v>
      </c>
      <c r="F635" s="7" t="s">
        <v>413</v>
      </c>
      <c r="G635" s="7" t="s">
        <v>1532</v>
      </c>
      <c r="H635" s="7" t="s">
        <v>97</v>
      </c>
      <c r="I635" s="7" t="s">
        <v>207</v>
      </c>
      <c r="J635" s="9">
        <v>20</v>
      </c>
      <c r="K635" s="10">
        <v>700</v>
      </c>
      <c r="L635" s="9">
        <f t="shared" si="108"/>
        <v>4.7619047619047619</v>
      </c>
      <c r="M635" s="9">
        <v>6.24</v>
      </c>
      <c r="N635" s="10">
        <v>0</v>
      </c>
      <c r="O635" s="10">
        <v>700</v>
      </c>
      <c r="P635" s="11">
        <f t="shared" si="109"/>
        <v>0</v>
      </c>
      <c r="Q635" s="7" t="s">
        <v>329</v>
      </c>
      <c r="R635" s="9">
        <v>28.57</v>
      </c>
      <c r="S635" s="9">
        <f t="shared" si="110"/>
        <v>8.57</v>
      </c>
      <c r="T635" s="11">
        <f t="shared" si="111"/>
        <v>42.85</v>
      </c>
      <c r="U635" s="7" t="s">
        <v>63</v>
      </c>
      <c r="V635" s="8">
        <v>6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f t="shared" si="112"/>
        <v>0</v>
      </c>
      <c r="AC635" s="9">
        <f t="shared" si="113"/>
        <v>0</v>
      </c>
      <c r="AD635" s="9">
        <f t="shared" si="114"/>
        <v>7.0878504672897193</v>
      </c>
      <c r="AE635" s="9">
        <f t="shared" si="115"/>
        <v>7.1343842364532026</v>
      </c>
      <c r="AF635" s="9">
        <f t="shared" si="116"/>
        <v>8.0634066587395932</v>
      </c>
      <c r="AG635" s="11">
        <f t="shared" si="117"/>
        <v>-100</v>
      </c>
      <c r="AH635" s="11">
        <f t="shared" si="118"/>
        <v>-100</v>
      </c>
      <c r="AI635" s="11">
        <f t="shared" si="119"/>
        <v>-100</v>
      </c>
      <c r="AJ635" s="8">
        <v>9</v>
      </c>
      <c r="AK635" s="7" t="s">
        <v>64</v>
      </c>
      <c r="AL635" s="8">
        <v>51</v>
      </c>
      <c r="AM635" s="7" t="s">
        <v>65</v>
      </c>
      <c r="AN635" s="7" t="s">
        <v>66</v>
      </c>
      <c r="AO635" s="9">
        <v>2</v>
      </c>
      <c r="AP635" s="8">
        <v>3</v>
      </c>
      <c r="AQ635" s="8">
        <v>7</v>
      </c>
      <c r="AR635" s="8">
        <v>7</v>
      </c>
      <c r="AS635" s="8">
        <v>7</v>
      </c>
      <c r="AT635" s="8">
        <v>6</v>
      </c>
      <c r="AU635" s="7" t="s">
        <v>67</v>
      </c>
      <c r="AV635" s="9">
        <v>-8.4</v>
      </c>
      <c r="AW635" s="7" t="s">
        <v>1533</v>
      </c>
      <c r="AX635" s="7" t="s">
        <v>63</v>
      </c>
      <c r="AY635" s="7"/>
      <c r="AZ635" s="7" t="s">
        <v>1507</v>
      </c>
      <c r="BA635" s="7" t="s">
        <v>1508</v>
      </c>
      <c r="BB635" s="7" t="s">
        <v>1509</v>
      </c>
      <c r="BC635" s="7" t="s">
        <v>1510</v>
      </c>
    </row>
    <row r="636" spans="1:55" x14ac:dyDescent="0.2">
      <c r="A636" s="19" t="s">
        <v>1384</v>
      </c>
      <c r="B636" s="20">
        <v>7</v>
      </c>
      <c r="C636" s="19" t="s">
        <v>1534</v>
      </c>
      <c r="D636" s="20">
        <v>1</v>
      </c>
      <c r="E636" s="19" t="s">
        <v>284</v>
      </c>
      <c r="F636" s="19" t="s">
        <v>1535</v>
      </c>
      <c r="G636" s="19" t="s">
        <v>96</v>
      </c>
      <c r="H636" s="19" t="s">
        <v>1536</v>
      </c>
      <c r="I636" s="19" t="s">
        <v>107</v>
      </c>
      <c r="J636" s="21">
        <v>8</v>
      </c>
      <c r="K636" s="22">
        <v>1000</v>
      </c>
      <c r="L636" s="21">
        <f t="shared" si="108"/>
        <v>11.111111111111111</v>
      </c>
      <c r="M636" s="21">
        <v>11.11</v>
      </c>
      <c r="N636" s="22">
        <v>0</v>
      </c>
      <c r="O636" s="22">
        <v>1000</v>
      </c>
      <c r="P636" s="23">
        <f t="shared" si="109"/>
        <v>0</v>
      </c>
      <c r="Q636" s="19" t="s">
        <v>107</v>
      </c>
      <c r="R636" s="21">
        <v>7.92</v>
      </c>
      <c r="S636" s="21">
        <f t="shared" si="110"/>
        <v>-8.0000000000000071E-2</v>
      </c>
      <c r="T636" s="23">
        <f t="shared" si="111"/>
        <v>-1.0000000000000009</v>
      </c>
      <c r="U636" s="19" t="s">
        <v>63</v>
      </c>
      <c r="V636" s="20">
        <v>7</v>
      </c>
      <c r="W636" s="21">
        <v>0</v>
      </c>
      <c r="X636" s="21">
        <v>0</v>
      </c>
      <c r="Y636" s="21">
        <v>0</v>
      </c>
      <c r="Z636" s="21">
        <v>0</v>
      </c>
      <c r="AA636" s="21">
        <v>0</v>
      </c>
      <c r="AB636" s="21">
        <f t="shared" si="112"/>
        <v>0</v>
      </c>
      <c r="AC636" s="21">
        <f t="shared" si="113"/>
        <v>0</v>
      </c>
      <c r="AD636" s="21">
        <f t="shared" si="114"/>
        <v>10.801960784313724</v>
      </c>
      <c r="AE636" s="21">
        <f t="shared" si="115"/>
        <v>7.1343842364532026</v>
      </c>
      <c r="AF636" s="21">
        <f t="shared" si="116"/>
        <v>8.0634066587395932</v>
      </c>
      <c r="AG636" s="23">
        <f t="shared" si="117"/>
        <v>-100</v>
      </c>
      <c r="AH636" s="23">
        <f t="shared" si="118"/>
        <v>-100</v>
      </c>
      <c r="AI636" s="23">
        <f t="shared" si="119"/>
        <v>-100</v>
      </c>
      <c r="AJ636" s="20">
        <v>9</v>
      </c>
      <c r="AK636" s="19" t="s">
        <v>64</v>
      </c>
      <c r="AL636" s="20">
        <v>50</v>
      </c>
      <c r="AM636" s="19" t="s">
        <v>65</v>
      </c>
      <c r="AN636" s="19" t="s">
        <v>66</v>
      </c>
      <c r="AO636" s="21">
        <v>2</v>
      </c>
      <c r="AP636" s="20">
        <v>3</v>
      </c>
      <c r="AQ636" s="20">
        <v>8</v>
      </c>
      <c r="AR636" s="20">
        <v>7</v>
      </c>
      <c r="AS636" s="20">
        <v>0</v>
      </c>
      <c r="AT636" s="20">
        <v>0</v>
      </c>
      <c r="AU636" s="19" t="s">
        <v>67</v>
      </c>
      <c r="AV636" s="21">
        <v>0</v>
      </c>
      <c r="AW636" s="19" t="s">
        <v>1537</v>
      </c>
      <c r="AX636" s="19" t="s">
        <v>80</v>
      </c>
      <c r="AY636" s="19" t="s">
        <v>1538</v>
      </c>
      <c r="AZ636" s="19" t="s">
        <v>1539</v>
      </c>
      <c r="BA636" s="19" t="s">
        <v>1540</v>
      </c>
      <c r="BB636" s="19" t="s">
        <v>1541</v>
      </c>
      <c r="BC636" s="19" t="s">
        <v>1542</v>
      </c>
    </row>
    <row r="637" spans="1:55" x14ac:dyDescent="0.2">
      <c r="A637" s="7" t="s">
        <v>1384</v>
      </c>
      <c r="B637" s="8">
        <v>7</v>
      </c>
      <c r="C637" s="7" t="s">
        <v>1543</v>
      </c>
      <c r="D637" s="8">
        <v>2</v>
      </c>
      <c r="E637" s="7" t="s">
        <v>133</v>
      </c>
      <c r="F637" s="7" t="s">
        <v>727</v>
      </c>
      <c r="G637" s="7" t="s">
        <v>76</v>
      </c>
      <c r="H637" s="7" t="s">
        <v>150</v>
      </c>
      <c r="I637" s="7" t="s">
        <v>207</v>
      </c>
      <c r="J637" s="9">
        <v>20</v>
      </c>
      <c r="K637" s="10">
        <v>700</v>
      </c>
      <c r="L637" s="9">
        <f t="shared" si="108"/>
        <v>4.7619047619047619</v>
      </c>
      <c r="M637" s="9">
        <v>4.76</v>
      </c>
      <c r="N637" s="10">
        <v>0</v>
      </c>
      <c r="O637" s="10">
        <v>700</v>
      </c>
      <c r="P637" s="11">
        <f t="shared" si="109"/>
        <v>0</v>
      </c>
      <c r="Q637" s="7" t="s">
        <v>207</v>
      </c>
      <c r="R637" s="9">
        <v>34.11</v>
      </c>
      <c r="S637" s="9">
        <f t="shared" si="110"/>
        <v>14.11</v>
      </c>
      <c r="T637" s="11">
        <f t="shared" si="111"/>
        <v>70.55</v>
      </c>
      <c r="U637" s="7" t="s">
        <v>63</v>
      </c>
      <c r="V637" s="8">
        <v>6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f t="shared" si="112"/>
        <v>0</v>
      </c>
      <c r="AC637" s="9">
        <f t="shared" si="113"/>
        <v>0</v>
      </c>
      <c r="AD637" s="9">
        <f t="shared" si="114"/>
        <v>10.801960784313724</v>
      </c>
      <c r="AE637" s="9">
        <f t="shared" si="115"/>
        <v>7.1343842364532026</v>
      </c>
      <c r="AF637" s="9">
        <f t="shared" si="116"/>
        <v>8.0634066587395932</v>
      </c>
      <c r="AG637" s="11">
        <f t="shared" si="117"/>
        <v>-100</v>
      </c>
      <c r="AH637" s="11">
        <f t="shared" si="118"/>
        <v>-100</v>
      </c>
      <c r="AI637" s="11">
        <f t="shared" si="119"/>
        <v>-100</v>
      </c>
      <c r="AJ637" s="8">
        <v>9</v>
      </c>
      <c r="AK637" s="7" t="s">
        <v>64</v>
      </c>
      <c r="AL637" s="8">
        <v>50</v>
      </c>
      <c r="AM637" s="7" t="s">
        <v>65</v>
      </c>
      <c r="AN637" s="7" t="s">
        <v>66</v>
      </c>
      <c r="AO637" s="9">
        <v>2</v>
      </c>
      <c r="AP637" s="8">
        <v>2</v>
      </c>
      <c r="AQ637" s="8">
        <v>9</v>
      </c>
      <c r="AR637" s="8">
        <v>6</v>
      </c>
      <c r="AS637" s="8">
        <v>0</v>
      </c>
      <c r="AT637" s="8">
        <v>0</v>
      </c>
      <c r="AU637" s="7" t="s">
        <v>67</v>
      </c>
      <c r="AV637" s="9">
        <v>0</v>
      </c>
      <c r="AW637" s="7" t="s">
        <v>1537</v>
      </c>
      <c r="AX637" s="7" t="s">
        <v>80</v>
      </c>
      <c r="AY637" s="7" t="s">
        <v>1544</v>
      </c>
      <c r="AZ637" s="7" t="s">
        <v>1539</v>
      </c>
      <c r="BA637" s="7" t="s">
        <v>1540</v>
      </c>
      <c r="BB637" s="7" t="s">
        <v>1541</v>
      </c>
      <c r="BC637" s="7" t="s">
        <v>1542</v>
      </c>
    </row>
    <row r="638" spans="1:55" x14ac:dyDescent="0.2">
      <c r="A638" s="7" t="s">
        <v>1384</v>
      </c>
      <c r="B638" s="8">
        <v>7</v>
      </c>
      <c r="C638" s="7" t="s">
        <v>1545</v>
      </c>
      <c r="D638" s="8">
        <v>3</v>
      </c>
      <c r="E638" s="7" t="s">
        <v>771</v>
      </c>
      <c r="F638" s="7" t="s">
        <v>791</v>
      </c>
      <c r="G638" s="7" t="s">
        <v>1164</v>
      </c>
      <c r="H638" s="7" t="s">
        <v>341</v>
      </c>
      <c r="I638" s="7" t="s">
        <v>78</v>
      </c>
      <c r="J638" s="9">
        <v>3</v>
      </c>
      <c r="K638" s="10">
        <v>1600</v>
      </c>
      <c r="L638" s="9">
        <f t="shared" si="108"/>
        <v>25</v>
      </c>
      <c r="M638" s="9">
        <v>25</v>
      </c>
      <c r="N638" s="10">
        <v>0</v>
      </c>
      <c r="O638" s="10">
        <v>1600</v>
      </c>
      <c r="P638" s="11">
        <f t="shared" si="109"/>
        <v>0</v>
      </c>
      <c r="Q638" s="7" t="s">
        <v>78</v>
      </c>
      <c r="R638" s="9">
        <v>2.84</v>
      </c>
      <c r="S638" s="9">
        <f t="shared" si="110"/>
        <v>-0.16000000000000014</v>
      </c>
      <c r="T638" s="11">
        <f t="shared" si="111"/>
        <v>-5.3333333333333375</v>
      </c>
      <c r="U638" s="7" t="s">
        <v>63</v>
      </c>
      <c r="V638" s="8">
        <v>8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f t="shared" si="112"/>
        <v>0</v>
      </c>
      <c r="AC638" s="9">
        <f t="shared" si="113"/>
        <v>0</v>
      </c>
      <c r="AD638" s="9">
        <f t="shared" si="114"/>
        <v>10.801960784313724</v>
      </c>
      <c r="AE638" s="9">
        <f t="shared" si="115"/>
        <v>7.1343842364532026</v>
      </c>
      <c r="AF638" s="9">
        <f t="shared" si="116"/>
        <v>8.0634066587395932</v>
      </c>
      <c r="AG638" s="11">
        <f t="shared" si="117"/>
        <v>-100</v>
      </c>
      <c r="AH638" s="11">
        <f t="shared" si="118"/>
        <v>-100</v>
      </c>
      <c r="AI638" s="11">
        <f t="shared" si="119"/>
        <v>-100</v>
      </c>
      <c r="AJ638" s="8">
        <v>9</v>
      </c>
      <c r="AK638" s="7" t="s">
        <v>64</v>
      </c>
      <c r="AL638" s="8">
        <v>50</v>
      </c>
      <c r="AM638" s="7" t="s">
        <v>65</v>
      </c>
      <c r="AN638" s="7" t="s">
        <v>66</v>
      </c>
      <c r="AO638" s="9">
        <v>2</v>
      </c>
      <c r="AP638" s="8">
        <v>1</v>
      </c>
      <c r="AQ638" s="8">
        <v>6</v>
      </c>
      <c r="AR638" s="8">
        <v>0</v>
      </c>
      <c r="AS638" s="8">
        <v>0</v>
      </c>
      <c r="AT638" s="8">
        <v>0</v>
      </c>
      <c r="AU638" s="7" t="s">
        <v>91</v>
      </c>
      <c r="AV638" s="9">
        <v>0</v>
      </c>
      <c r="AW638" s="7" t="s">
        <v>1546</v>
      </c>
      <c r="AX638" s="7" t="s">
        <v>80</v>
      </c>
      <c r="AY638" s="7" t="s">
        <v>174</v>
      </c>
      <c r="AZ638" s="7" t="s">
        <v>1539</v>
      </c>
      <c r="BA638" s="7" t="s">
        <v>1540</v>
      </c>
      <c r="BB638" s="7" t="s">
        <v>1541</v>
      </c>
      <c r="BC638" s="7" t="s">
        <v>1542</v>
      </c>
    </row>
    <row r="639" spans="1:55" x14ac:dyDescent="0.2">
      <c r="A639" s="7" t="s">
        <v>1384</v>
      </c>
      <c r="B639" s="8">
        <v>7</v>
      </c>
      <c r="C639" s="7" t="s">
        <v>1547</v>
      </c>
      <c r="D639" s="8">
        <v>4</v>
      </c>
      <c r="E639" s="7" t="s">
        <v>629</v>
      </c>
      <c r="F639" s="7" t="s">
        <v>1548</v>
      </c>
      <c r="G639" s="7" t="s">
        <v>1549</v>
      </c>
      <c r="H639" s="7" t="s">
        <v>754</v>
      </c>
      <c r="I639" s="7" t="s">
        <v>329</v>
      </c>
      <c r="J639" s="9">
        <v>15</v>
      </c>
      <c r="K639" s="10">
        <v>800</v>
      </c>
      <c r="L639" s="9">
        <f t="shared" si="108"/>
        <v>6.25</v>
      </c>
      <c r="M639" s="9">
        <v>6.25</v>
      </c>
      <c r="N639" s="10">
        <v>0</v>
      </c>
      <c r="O639" s="10">
        <v>800</v>
      </c>
      <c r="P639" s="11">
        <f t="shared" si="109"/>
        <v>0</v>
      </c>
      <c r="Q639" s="7" t="s">
        <v>329</v>
      </c>
      <c r="R639" s="9">
        <v>41.52</v>
      </c>
      <c r="S639" s="9">
        <f t="shared" si="110"/>
        <v>26.520000000000003</v>
      </c>
      <c r="T639" s="11">
        <f t="shared" si="111"/>
        <v>176.8</v>
      </c>
      <c r="U639" s="7" t="s">
        <v>63</v>
      </c>
      <c r="V639" s="8">
        <v>2</v>
      </c>
      <c r="W639" s="9">
        <v>0</v>
      </c>
      <c r="X639" s="9">
        <v>3022</v>
      </c>
      <c r="Y639" s="9">
        <v>1280</v>
      </c>
      <c r="Z639" s="9">
        <v>4302</v>
      </c>
      <c r="AA639" s="9">
        <v>58.02</v>
      </c>
      <c r="AB639" s="9">
        <f t="shared" si="112"/>
        <v>58.02</v>
      </c>
      <c r="AC639" s="9">
        <f t="shared" si="113"/>
        <v>72.525000000000006</v>
      </c>
      <c r="AD639" s="9">
        <f t="shared" si="114"/>
        <v>10.801960784313724</v>
      </c>
      <c r="AE639" s="9">
        <f t="shared" si="115"/>
        <v>7.1343842364532026</v>
      </c>
      <c r="AF639" s="9">
        <f t="shared" si="116"/>
        <v>8.0634066587395932</v>
      </c>
      <c r="AG639" s="11">
        <f t="shared" si="117"/>
        <v>571.40588128516981</v>
      </c>
      <c r="AH639" s="11">
        <f t="shared" si="118"/>
        <v>916.55584555472706</v>
      </c>
      <c r="AI639" s="11">
        <f t="shared" si="119"/>
        <v>799.43373898168909</v>
      </c>
      <c r="AJ639" s="8">
        <v>9</v>
      </c>
      <c r="AK639" s="7" t="s">
        <v>64</v>
      </c>
      <c r="AL639" s="8">
        <v>50</v>
      </c>
      <c r="AM639" s="7" t="s">
        <v>65</v>
      </c>
      <c r="AN639" s="7" t="s">
        <v>66</v>
      </c>
      <c r="AO639" s="9">
        <v>2</v>
      </c>
      <c r="AP639" s="8">
        <v>4</v>
      </c>
      <c r="AQ639" s="8">
        <v>7</v>
      </c>
      <c r="AR639" s="8">
        <v>5</v>
      </c>
      <c r="AS639" s="8">
        <v>4</v>
      </c>
      <c r="AT639" s="8">
        <v>2</v>
      </c>
      <c r="AU639" s="7" t="s">
        <v>67</v>
      </c>
      <c r="AV639" s="9">
        <v>-8.4</v>
      </c>
      <c r="AW639" s="7" t="s">
        <v>1550</v>
      </c>
      <c r="AX639" s="7" t="s">
        <v>80</v>
      </c>
      <c r="AY639" s="7" t="s">
        <v>174</v>
      </c>
      <c r="AZ639" s="7" t="s">
        <v>1539</v>
      </c>
      <c r="BA639" s="7" t="s">
        <v>1540</v>
      </c>
      <c r="BB639" s="7" t="s">
        <v>1541</v>
      </c>
      <c r="BC639" s="7" t="s">
        <v>1542</v>
      </c>
    </row>
    <row r="640" spans="1:55" x14ac:dyDescent="0.2">
      <c r="A640" s="7" t="s">
        <v>1384</v>
      </c>
      <c r="B640" s="8">
        <v>7</v>
      </c>
      <c r="C640" s="7" t="s">
        <v>1551</v>
      </c>
      <c r="D640" s="8">
        <v>5</v>
      </c>
      <c r="E640" s="7" t="s">
        <v>57</v>
      </c>
      <c r="F640" s="7" t="s">
        <v>95</v>
      </c>
      <c r="G640" s="7" t="s">
        <v>382</v>
      </c>
      <c r="H640" s="7" t="s">
        <v>1552</v>
      </c>
      <c r="I640" s="7" t="s">
        <v>79</v>
      </c>
      <c r="J640" s="9">
        <v>2.5</v>
      </c>
      <c r="K640" s="10">
        <v>1700</v>
      </c>
      <c r="L640" s="9">
        <f t="shared" si="108"/>
        <v>28.571428571428569</v>
      </c>
      <c r="M640" s="9">
        <v>28.57</v>
      </c>
      <c r="N640" s="10">
        <v>0</v>
      </c>
      <c r="O640" s="10">
        <v>1700</v>
      </c>
      <c r="P640" s="11">
        <f t="shared" si="109"/>
        <v>0</v>
      </c>
      <c r="Q640" s="7" t="s">
        <v>79</v>
      </c>
      <c r="R640" s="9">
        <v>1.88</v>
      </c>
      <c r="S640" s="9">
        <f t="shared" si="110"/>
        <v>-0.62000000000000011</v>
      </c>
      <c r="T640" s="11">
        <f t="shared" si="111"/>
        <v>-24.800000000000004</v>
      </c>
      <c r="U640" s="7" t="s">
        <v>80</v>
      </c>
      <c r="V640" s="8">
        <v>1</v>
      </c>
      <c r="W640" s="9">
        <v>576</v>
      </c>
      <c r="X640" s="9">
        <v>370</v>
      </c>
      <c r="Y640" s="9">
        <v>346</v>
      </c>
      <c r="Z640" s="9">
        <v>1292</v>
      </c>
      <c r="AA640" s="9">
        <v>37.92</v>
      </c>
      <c r="AB640" s="9">
        <f t="shared" si="112"/>
        <v>37.92</v>
      </c>
      <c r="AC640" s="9">
        <f t="shared" si="113"/>
        <v>22.305882352941179</v>
      </c>
      <c r="AD640" s="9">
        <f t="shared" si="114"/>
        <v>10.801960784313724</v>
      </c>
      <c r="AE640" s="9">
        <f t="shared" si="115"/>
        <v>7.1343842364532026</v>
      </c>
      <c r="AF640" s="9">
        <f t="shared" si="116"/>
        <v>8.0634066587395932</v>
      </c>
      <c r="AG640" s="11">
        <f t="shared" si="117"/>
        <v>106.49845707024872</v>
      </c>
      <c r="AH640" s="11">
        <f t="shared" si="118"/>
        <v>212.6532243521321</v>
      </c>
      <c r="AI640" s="11">
        <f t="shared" si="119"/>
        <v>176.63099849695359</v>
      </c>
      <c r="AJ640" s="8">
        <v>9</v>
      </c>
      <c r="AK640" s="7" t="s">
        <v>64</v>
      </c>
      <c r="AL640" s="8">
        <v>50</v>
      </c>
      <c r="AM640" s="7" t="s">
        <v>65</v>
      </c>
      <c r="AN640" s="7" t="s">
        <v>66</v>
      </c>
      <c r="AO640" s="9">
        <v>2</v>
      </c>
      <c r="AP640" s="8">
        <v>6</v>
      </c>
      <c r="AQ640" s="8">
        <v>5</v>
      </c>
      <c r="AR640" s="8">
        <v>2</v>
      </c>
      <c r="AS640" s="8">
        <v>1</v>
      </c>
      <c r="AT640" s="8">
        <v>1</v>
      </c>
      <c r="AU640" s="7" t="s">
        <v>91</v>
      </c>
      <c r="AV640" s="9">
        <v>7.2</v>
      </c>
      <c r="AW640" s="7" t="s">
        <v>1553</v>
      </c>
      <c r="AX640" s="7" t="s">
        <v>80</v>
      </c>
      <c r="AY640" s="7" t="s">
        <v>109</v>
      </c>
      <c r="AZ640" s="7" t="s">
        <v>1539</v>
      </c>
      <c r="BA640" s="7" t="s">
        <v>1540</v>
      </c>
      <c r="BB640" s="7" t="s">
        <v>1541</v>
      </c>
      <c r="BC640" s="7" t="s">
        <v>1542</v>
      </c>
    </row>
    <row r="641" spans="1:55" x14ac:dyDescent="0.2">
      <c r="A641" s="7" t="s">
        <v>1384</v>
      </c>
      <c r="B641" s="8">
        <v>7</v>
      </c>
      <c r="C641" s="7" t="s">
        <v>1554</v>
      </c>
      <c r="D641" s="8">
        <v>6</v>
      </c>
      <c r="E641" s="7" t="s">
        <v>193</v>
      </c>
      <c r="F641" s="7" t="s">
        <v>153</v>
      </c>
      <c r="G641" s="7" t="s">
        <v>76</v>
      </c>
      <c r="H641" s="7" t="s">
        <v>916</v>
      </c>
      <c r="I641" s="7" t="s">
        <v>106</v>
      </c>
      <c r="J641" s="9">
        <v>10</v>
      </c>
      <c r="K641" s="10">
        <v>900</v>
      </c>
      <c r="L641" s="9">
        <f t="shared" si="108"/>
        <v>9.0909090909090917</v>
      </c>
      <c r="M641" s="9">
        <v>9.09</v>
      </c>
      <c r="N641" s="10">
        <v>0</v>
      </c>
      <c r="O641" s="10">
        <v>900</v>
      </c>
      <c r="P641" s="11">
        <f t="shared" si="109"/>
        <v>0</v>
      </c>
      <c r="Q641" s="7" t="s">
        <v>106</v>
      </c>
      <c r="R641" s="9">
        <v>18.78</v>
      </c>
      <c r="S641" s="9">
        <f t="shared" si="110"/>
        <v>8.7800000000000011</v>
      </c>
      <c r="T641" s="11">
        <f t="shared" si="111"/>
        <v>87.800000000000011</v>
      </c>
      <c r="U641" s="7" t="s">
        <v>63</v>
      </c>
      <c r="V641" s="8">
        <v>3</v>
      </c>
      <c r="W641" s="9">
        <v>0</v>
      </c>
      <c r="X641" s="9">
        <v>0</v>
      </c>
      <c r="Y641" s="9">
        <v>924</v>
      </c>
      <c r="Z641" s="9">
        <v>924</v>
      </c>
      <c r="AA641" s="9">
        <v>14.24</v>
      </c>
      <c r="AB641" s="9">
        <f t="shared" si="112"/>
        <v>14.24</v>
      </c>
      <c r="AC641" s="9">
        <f t="shared" si="113"/>
        <v>15.822222222222223</v>
      </c>
      <c r="AD641" s="9">
        <f t="shared" si="114"/>
        <v>10.801960784313724</v>
      </c>
      <c r="AE641" s="9">
        <f t="shared" si="115"/>
        <v>7.1343842364532026</v>
      </c>
      <c r="AF641" s="9">
        <f t="shared" si="116"/>
        <v>8.0634066587395932</v>
      </c>
      <c r="AG641" s="11">
        <f t="shared" si="117"/>
        <v>46.475464391601641</v>
      </c>
      <c r="AH641" s="11">
        <f t="shared" si="118"/>
        <v>121.77418117429717</v>
      </c>
      <c r="AI641" s="11">
        <f t="shared" si="119"/>
        <v>96.22255073881422</v>
      </c>
      <c r="AJ641" s="8">
        <v>9</v>
      </c>
      <c r="AK641" s="7" t="s">
        <v>64</v>
      </c>
      <c r="AL641" s="8">
        <v>50</v>
      </c>
      <c r="AM641" s="7" t="s">
        <v>65</v>
      </c>
      <c r="AN641" s="7" t="s">
        <v>66</v>
      </c>
      <c r="AO641" s="9">
        <v>2</v>
      </c>
      <c r="AP641" s="8">
        <v>5</v>
      </c>
      <c r="AQ641" s="8">
        <v>2</v>
      </c>
      <c r="AR641" s="8">
        <v>3</v>
      </c>
      <c r="AS641" s="8">
        <v>2</v>
      </c>
      <c r="AT641" s="8">
        <v>3</v>
      </c>
      <c r="AU641" s="7" t="s">
        <v>116</v>
      </c>
      <c r="AV641" s="9">
        <v>-8.4</v>
      </c>
      <c r="AW641" s="7" t="s">
        <v>1555</v>
      </c>
      <c r="AX641" s="7" t="s">
        <v>63</v>
      </c>
      <c r="AY641" s="7"/>
      <c r="AZ641" s="7" t="s">
        <v>1539</v>
      </c>
      <c r="BA641" s="7" t="s">
        <v>1540</v>
      </c>
      <c r="BB641" s="7" t="s">
        <v>1541</v>
      </c>
      <c r="BC641" s="7" t="s">
        <v>1542</v>
      </c>
    </row>
    <row r="642" spans="1:55" x14ac:dyDescent="0.2">
      <c r="A642" s="7" t="s">
        <v>1384</v>
      </c>
      <c r="B642" s="8">
        <v>7</v>
      </c>
      <c r="C642" s="7" t="s">
        <v>1556</v>
      </c>
      <c r="D642" s="8">
        <v>7</v>
      </c>
      <c r="E642" s="7" t="s">
        <v>778</v>
      </c>
      <c r="F642" s="7" t="s">
        <v>58</v>
      </c>
      <c r="G642" s="7" t="s">
        <v>440</v>
      </c>
      <c r="H642" s="7" t="s">
        <v>1557</v>
      </c>
      <c r="I642" s="7" t="s">
        <v>62</v>
      </c>
      <c r="J642" s="9">
        <v>5</v>
      </c>
      <c r="K642" s="10">
        <v>1300</v>
      </c>
      <c r="L642" s="9">
        <f t="shared" ref="L642:L705" si="120">IF(J642&gt;0,(1/(J642+1))*100,0)</f>
        <v>16.666666666666664</v>
      </c>
      <c r="M642" s="9">
        <v>16.670000000000002</v>
      </c>
      <c r="N642" s="10">
        <v>0</v>
      </c>
      <c r="O642" s="10">
        <v>1300</v>
      </c>
      <c r="P642" s="11">
        <f t="shared" ref="P642:P705" si="121">IF(O642&gt;0,-(N642/O642)*100,0)</f>
        <v>0</v>
      </c>
      <c r="Q642" s="7" t="s">
        <v>62</v>
      </c>
      <c r="R642" s="9">
        <v>12.12</v>
      </c>
      <c r="S642" s="9">
        <f t="shared" ref="S642:S705" si="122">IF(AND(R642&lt;&gt;"",J642&gt;0),R642-J642,0)</f>
        <v>7.1199999999999992</v>
      </c>
      <c r="T642" s="11">
        <f t="shared" ref="T642:T705" si="123">IF(AND(R642&lt;&gt;"",J642&gt;0),((R642-J642)/J642)*100,0)</f>
        <v>142.4</v>
      </c>
      <c r="U642" s="7" t="s">
        <v>63</v>
      </c>
      <c r="V642" s="8">
        <v>5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f t="shared" ref="AB642:AB705" si="124">AA642*(1+P642/100)</f>
        <v>0</v>
      </c>
      <c r="AC642" s="9">
        <f t="shared" ref="AC642:AC705" si="125">IF(O642&gt;0,(AA642/O642)*1000,0)</f>
        <v>0</v>
      </c>
      <c r="AD642" s="9">
        <f t="shared" ref="AD642:AD705" si="126">IF(SUMIFS($O$2:$O$2026,$A$2:$A$2026,A642,$B$2:$B$2026,B642)&gt;0,SUMIFS($AA$2:$AA$2026,$A$2:$A$2026,A642,$B$2:$B$2026,B642)/SUMIFS($O$2:$O$2026,$A$2:$A$2026,A642,$B$2:$B$2026,B642)*1000,0)</f>
        <v>10.801960784313724</v>
      </c>
      <c r="AE642" s="9">
        <f t="shared" ref="AE642:AE705" si="127">IF(SUMIF($A$2:$A$2026,A642,$O$2:$O$2026)&gt;0,SUMIF($A$2:$A$2026,A642,$AA$2:$AA$2026)/SUMIF($A$2:$A$2026,A642,$O$2:$O$2026)*1000,0)</f>
        <v>7.1343842364532026</v>
      </c>
      <c r="AF642" s="9">
        <f t="shared" ref="AF642:AF705" si="128">IF(SUM($O$2:$O$2026)&gt;0,SUM($AA$2:$AA$2026)/SUM($O$2:$O$2026)*1000,0)</f>
        <v>8.0634066587395932</v>
      </c>
      <c r="AG642" s="11">
        <f t="shared" ref="AG642:AG705" si="129">IF(AD642&gt;0,(AC642-AD642)/AD642*100,0)</f>
        <v>-100</v>
      </c>
      <c r="AH642" s="11">
        <f t="shared" ref="AH642:AH705" si="130">IF(AE642&gt;0,(AC642-AE642)/AE642*100,0)</f>
        <v>-100</v>
      </c>
      <c r="AI642" s="11">
        <f t="shared" ref="AI642:AI705" si="131">IF(AF642&gt;0,(AC642-AF642)/AF642*100,0)</f>
        <v>-100</v>
      </c>
      <c r="AJ642" s="8">
        <v>9</v>
      </c>
      <c r="AK642" s="7" t="s">
        <v>64</v>
      </c>
      <c r="AL642" s="8">
        <v>50</v>
      </c>
      <c r="AM642" s="7" t="s">
        <v>65</v>
      </c>
      <c r="AN642" s="7" t="s">
        <v>66</v>
      </c>
      <c r="AO642" s="9">
        <v>2</v>
      </c>
      <c r="AP642" s="8">
        <v>7</v>
      </c>
      <c r="AQ642" s="8">
        <v>4</v>
      </c>
      <c r="AR642" s="8">
        <v>4</v>
      </c>
      <c r="AS642" s="8">
        <v>5</v>
      </c>
      <c r="AT642" s="8">
        <v>5</v>
      </c>
      <c r="AU642" s="7" t="s">
        <v>81</v>
      </c>
      <c r="AV642" s="9">
        <v>4.8</v>
      </c>
      <c r="AW642" s="7" t="s">
        <v>1558</v>
      </c>
      <c r="AX642" s="7" t="s">
        <v>63</v>
      </c>
      <c r="AY642" s="7"/>
      <c r="AZ642" s="7" t="s">
        <v>1539</v>
      </c>
      <c r="BA642" s="7" t="s">
        <v>1540</v>
      </c>
      <c r="BB642" s="7" t="s">
        <v>1541</v>
      </c>
      <c r="BC642" s="7" t="s">
        <v>1542</v>
      </c>
    </row>
    <row r="643" spans="1:55" x14ac:dyDescent="0.2">
      <c r="A643" s="7" t="s">
        <v>1384</v>
      </c>
      <c r="B643" s="8">
        <v>7</v>
      </c>
      <c r="C643" s="7" t="s">
        <v>1559</v>
      </c>
      <c r="D643" s="8">
        <v>8</v>
      </c>
      <c r="E643" s="7" t="s">
        <v>205</v>
      </c>
      <c r="F643" s="7" t="s">
        <v>273</v>
      </c>
      <c r="G643" s="7" t="s">
        <v>126</v>
      </c>
      <c r="H643" s="7" t="s">
        <v>303</v>
      </c>
      <c r="I643" s="7" t="s">
        <v>107</v>
      </c>
      <c r="J643" s="9">
        <v>8</v>
      </c>
      <c r="K643" s="10">
        <v>1000</v>
      </c>
      <c r="L643" s="9">
        <f t="shared" si="120"/>
        <v>11.111111111111111</v>
      </c>
      <c r="M643" s="9">
        <v>11.11</v>
      </c>
      <c r="N643" s="10">
        <v>0</v>
      </c>
      <c r="O643" s="10">
        <v>1000</v>
      </c>
      <c r="P643" s="11">
        <f t="shared" si="121"/>
        <v>0</v>
      </c>
      <c r="Q643" s="7" t="s">
        <v>107</v>
      </c>
      <c r="R643" s="9">
        <v>11.66</v>
      </c>
      <c r="S643" s="9">
        <f t="shared" si="122"/>
        <v>3.66</v>
      </c>
      <c r="T643" s="11">
        <f t="shared" si="123"/>
        <v>45.75</v>
      </c>
      <c r="U643" s="7" t="s">
        <v>63</v>
      </c>
      <c r="V643" s="8">
        <v>4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f t="shared" si="124"/>
        <v>0</v>
      </c>
      <c r="AC643" s="9">
        <f t="shared" si="125"/>
        <v>0</v>
      </c>
      <c r="AD643" s="9">
        <f t="shared" si="126"/>
        <v>10.801960784313724</v>
      </c>
      <c r="AE643" s="9">
        <f t="shared" si="127"/>
        <v>7.1343842364532026</v>
      </c>
      <c r="AF643" s="9">
        <f t="shared" si="128"/>
        <v>8.0634066587395932</v>
      </c>
      <c r="AG643" s="11">
        <f t="shared" si="129"/>
        <v>-100</v>
      </c>
      <c r="AH643" s="11">
        <f t="shared" si="130"/>
        <v>-100</v>
      </c>
      <c r="AI643" s="11">
        <f t="shared" si="131"/>
        <v>-100</v>
      </c>
      <c r="AJ643" s="8">
        <v>9</v>
      </c>
      <c r="AK643" s="7" t="s">
        <v>64</v>
      </c>
      <c r="AL643" s="8">
        <v>50</v>
      </c>
      <c r="AM643" s="7" t="s">
        <v>65</v>
      </c>
      <c r="AN643" s="7" t="s">
        <v>66</v>
      </c>
      <c r="AO643" s="9">
        <v>2</v>
      </c>
      <c r="AP643" s="8">
        <v>9</v>
      </c>
      <c r="AQ643" s="8">
        <v>1</v>
      </c>
      <c r="AR643" s="8">
        <v>1</v>
      </c>
      <c r="AS643" s="8">
        <v>3</v>
      </c>
      <c r="AT643" s="8">
        <v>4</v>
      </c>
      <c r="AU643" s="7" t="s">
        <v>116</v>
      </c>
      <c r="AV643" s="9">
        <v>10.199999999999999</v>
      </c>
      <c r="AW643" s="7" t="s">
        <v>1560</v>
      </c>
      <c r="AX643" s="7" t="s">
        <v>63</v>
      </c>
      <c r="AY643" s="7"/>
      <c r="AZ643" s="7" t="s">
        <v>1539</v>
      </c>
      <c r="BA643" s="7" t="s">
        <v>1540</v>
      </c>
      <c r="BB643" s="7" t="s">
        <v>1541</v>
      </c>
      <c r="BC643" s="7" t="s">
        <v>1542</v>
      </c>
    </row>
    <row r="644" spans="1:55" x14ac:dyDescent="0.2">
      <c r="A644" s="7" t="s">
        <v>1384</v>
      </c>
      <c r="B644" s="8">
        <v>7</v>
      </c>
      <c r="C644" s="7" t="s">
        <v>1561</v>
      </c>
      <c r="D644" s="8">
        <v>9</v>
      </c>
      <c r="E644" s="7" t="s">
        <v>111</v>
      </c>
      <c r="F644" s="7" t="s">
        <v>262</v>
      </c>
      <c r="G644" s="7" t="s">
        <v>274</v>
      </c>
      <c r="H644" s="7" t="s">
        <v>1562</v>
      </c>
      <c r="I644" s="7" t="s">
        <v>61</v>
      </c>
      <c r="J644" s="9">
        <v>6</v>
      </c>
      <c r="K644" s="10">
        <v>1200</v>
      </c>
      <c r="L644" s="9">
        <f t="shared" si="120"/>
        <v>14.285714285714285</v>
      </c>
      <c r="M644" s="9">
        <v>14.29</v>
      </c>
      <c r="N644" s="10">
        <v>0</v>
      </c>
      <c r="O644" s="10">
        <v>1200</v>
      </c>
      <c r="P644" s="11">
        <f t="shared" si="121"/>
        <v>0</v>
      </c>
      <c r="Q644" s="7" t="s">
        <v>61</v>
      </c>
      <c r="R644" s="9">
        <v>3.66</v>
      </c>
      <c r="S644" s="9">
        <f t="shared" si="122"/>
        <v>-2.34</v>
      </c>
      <c r="T644" s="11">
        <f t="shared" si="123"/>
        <v>-38.999999999999993</v>
      </c>
      <c r="U644" s="7" t="s">
        <v>63</v>
      </c>
      <c r="V644" s="8">
        <v>9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f t="shared" si="124"/>
        <v>0</v>
      </c>
      <c r="AC644" s="9">
        <f t="shared" si="125"/>
        <v>0</v>
      </c>
      <c r="AD644" s="9">
        <f t="shared" si="126"/>
        <v>10.801960784313724</v>
      </c>
      <c r="AE644" s="9">
        <f t="shared" si="127"/>
        <v>7.1343842364532026</v>
      </c>
      <c r="AF644" s="9">
        <f t="shared" si="128"/>
        <v>8.0634066587395932</v>
      </c>
      <c r="AG644" s="11">
        <f t="shared" si="129"/>
        <v>-100</v>
      </c>
      <c r="AH644" s="11">
        <f t="shared" si="130"/>
        <v>-100</v>
      </c>
      <c r="AI644" s="11">
        <f t="shared" si="131"/>
        <v>-100</v>
      </c>
      <c r="AJ644" s="8">
        <v>9</v>
      </c>
      <c r="AK644" s="7" t="s">
        <v>64</v>
      </c>
      <c r="AL644" s="8">
        <v>50</v>
      </c>
      <c r="AM644" s="7" t="s">
        <v>65</v>
      </c>
      <c r="AN644" s="7" t="s">
        <v>66</v>
      </c>
      <c r="AO644" s="9">
        <v>2</v>
      </c>
      <c r="AP644" s="8">
        <v>8</v>
      </c>
      <c r="AQ644" s="8">
        <v>3</v>
      </c>
      <c r="AR644" s="8">
        <v>0</v>
      </c>
      <c r="AS644" s="8">
        <v>0</v>
      </c>
      <c r="AT644" s="8">
        <v>0</v>
      </c>
      <c r="AU644" s="7" t="s">
        <v>81</v>
      </c>
      <c r="AV644" s="9">
        <v>0</v>
      </c>
      <c r="AW644" s="7" t="s">
        <v>1563</v>
      </c>
      <c r="AX644" s="7" t="s">
        <v>63</v>
      </c>
      <c r="AY644" s="7"/>
      <c r="AZ644" s="7" t="s">
        <v>1539</v>
      </c>
      <c r="BA644" s="7" t="s">
        <v>1540</v>
      </c>
      <c r="BB644" s="7" t="s">
        <v>1541</v>
      </c>
      <c r="BC644" s="7" t="s">
        <v>1542</v>
      </c>
    </row>
    <row r="645" spans="1:55" x14ac:dyDescent="0.2">
      <c r="A645" s="19" t="s">
        <v>1384</v>
      </c>
      <c r="B645" s="20">
        <v>8</v>
      </c>
      <c r="C645" s="19" t="s">
        <v>1564</v>
      </c>
      <c r="D645" s="20">
        <v>1</v>
      </c>
      <c r="E645" s="19" t="s">
        <v>133</v>
      </c>
      <c r="F645" s="19" t="s">
        <v>302</v>
      </c>
      <c r="G645" s="19" t="s">
        <v>227</v>
      </c>
      <c r="H645" s="19" t="s">
        <v>1092</v>
      </c>
      <c r="I645" s="19" t="s">
        <v>329</v>
      </c>
      <c r="J645" s="21">
        <v>15</v>
      </c>
      <c r="K645" s="22">
        <v>800</v>
      </c>
      <c r="L645" s="21">
        <f t="shared" si="120"/>
        <v>6.25</v>
      </c>
      <c r="M645" s="21">
        <v>10.9</v>
      </c>
      <c r="N645" s="22">
        <v>200</v>
      </c>
      <c r="O645" s="22">
        <v>1000</v>
      </c>
      <c r="P645" s="23">
        <f t="shared" si="121"/>
        <v>-20</v>
      </c>
      <c r="Q645" s="19" t="s">
        <v>107</v>
      </c>
      <c r="R645" s="21">
        <v>20.82</v>
      </c>
      <c r="S645" s="21">
        <f t="shared" si="122"/>
        <v>5.82</v>
      </c>
      <c r="T645" s="23">
        <f t="shared" si="123"/>
        <v>38.800000000000004</v>
      </c>
      <c r="U645" s="19" t="s">
        <v>63</v>
      </c>
      <c r="V645" s="20">
        <v>7</v>
      </c>
      <c r="W645" s="21">
        <v>0</v>
      </c>
      <c r="X645" s="21">
        <v>0</v>
      </c>
      <c r="Y645" s="21">
        <v>0</v>
      </c>
      <c r="Z645" s="21">
        <v>0</v>
      </c>
      <c r="AA645" s="21">
        <v>0</v>
      </c>
      <c r="AB645" s="21">
        <f t="shared" si="124"/>
        <v>0</v>
      </c>
      <c r="AC645" s="21">
        <f t="shared" si="125"/>
        <v>0</v>
      </c>
      <c r="AD645" s="21">
        <f t="shared" si="126"/>
        <v>7.0588235294117654</v>
      </c>
      <c r="AE645" s="21">
        <f t="shared" si="127"/>
        <v>7.1343842364532026</v>
      </c>
      <c r="AF645" s="21">
        <f t="shared" si="128"/>
        <v>8.0634066587395932</v>
      </c>
      <c r="AG645" s="23">
        <f t="shared" si="129"/>
        <v>-100</v>
      </c>
      <c r="AH645" s="23">
        <f t="shared" si="130"/>
        <v>-100</v>
      </c>
      <c r="AI645" s="23">
        <f t="shared" si="131"/>
        <v>-100</v>
      </c>
      <c r="AJ645" s="20">
        <v>11</v>
      </c>
      <c r="AK645" s="19" t="s">
        <v>64</v>
      </c>
      <c r="AL645" s="20">
        <v>51</v>
      </c>
      <c r="AM645" s="19" t="s">
        <v>213</v>
      </c>
      <c r="AN645" s="19" t="s">
        <v>214</v>
      </c>
      <c r="AO645" s="21">
        <v>128</v>
      </c>
      <c r="AP645" s="20">
        <v>1</v>
      </c>
      <c r="AQ645" s="20">
        <v>1</v>
      </c>
      <c r="AR645" s="20">
        <v>1</v>
      </c>
      <c r="AS645" s="20">
        <v>8</v>
      </c>
      <c r="AT645" s="20">
        <v>7</v>
      </c>
      <c r="AU645" s="19" t="s">
        <v>116</v>
      </c>
      <c r="AV645" s="21">
        <v>-27.6</v>
      </c>
      <c r="AW645" s="19" t="s">
        <v>1565</v>
      </c>
      <c r="AX645" s="19" t="s">
        <v>63</v>
      </c>
      <c r="AY645" s="19"/>
      <c r="AZ645" s="19" t="s">
        <v>1566</v>
      </c>
      <c r="BA645" s="19" t="s">
        <v>1567</v>
      </c>
      <c r="BB645" s="19" t="s">
        <v>1568</v>
      </c>
      <c r="BC645" s="19" t="s">
        <v>1569</v>
      </c>
    </row>
    <row r="646" spans="1:55" x14ac:dyDescent="0.2">
      <c r="A646" s="7" t="s">
        <v>1384</v>
      </c>
      <c r="B646" s="8">
        <v>8</v>
      </c>
      <c r="C646" s="7" t="s">
        <v>1570</v>
      </c>
      <c r="D646" s="8">
        <v>2</v>
      </c>
      <c r="E646" s="7" t="s">
        <v>629</v>
      </c>
      <c r="F646" s="7" t="s">
        <v>548</v>
      </c>
      <c r="G646" s="7" t="s">
        <v>324</v>
      </c>
      <c r="H646" s="7" t="s">
        <v>348</v>
      </c>
      <c r="I646" s="7" t="s">
        <v>115</v>
      </c>
      <c r="J646" s="9">
        <v>3.5</v>
      </c>
      <c r="K646" s="10">
        <v>1500</v>
      </c>
      <c r="L646" s="9">
        <f t="shared" si="120"/>
        <v>22.222222222222221</v>
      </c>
      <c r="M646" s="9">
        <v>38.75</v>
      </c>
      <c r="N646" s="10">
        <v>700</v>
      </c>
      <c r="O646" s="10">
        <v>2200</v>
      </c>
      <c r="P646" s="11">
        <f t="shared" si="121"/>
        <v>-31.818181818181817</v>
      </c>
      <c r="Q646" s="7" t="s">
        <v>99</v>
      </c>
      <c r="R646" s="9">
        <v>4.21</v>
      </c>
      <c r="S646" s="9">
        <f t="shared" si="122"/>
        <v>0.71</v>
      </c>
      <c r="T646" s="11">
        <f t="shared" si="123"/>
        <v>20.285714285714285</v>
      </c>
      <c r="U646" s="7" t="s">
        <v>80</v>
      </c>
      <c r="V646" s="8">
        <v>10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f t="shared" si="124"/>
        <v>0</v>
      </c>
      <c r="AC646" s="9">
        <f t="shared" si="125"/>
        <v>0</v>
      </c>
      <c r="AD646" s="9">
        <f t="shared" si="126"/>
        <v>7.0588235294117654</v>
      </c>
      <c r="AE646" s="9">
        <f t="shared" si="127"/>
        <v>7.1343842364532026</v>
      </c>
      <c r="AF646" s="9">
        <f t="shared" si="128"/>
        <v>8.0634066587395932</v>
      </c>
      <c r="AG646" s="11">
        <f t="shared" si="129"/>
        <v>-100</v>
      </c>
      <c r="AH646" s="11">
        <f t="shared" si="130"/>
        <v>-100</v>
      </c>
      <c r="AI646" s="11">
        <f t="shared" si="131"/>
        <v>-100</v>
      </c>
      <c r="AJ646" s="8">
        <v>11</v>
      </c>
      <c r="AK646" s="7" t="s">
        <v>64</v>
      </c>
      <c r="AL646" s="8">
        <v>51</v>
      </c>
      <c r="AM646" s="7" t="s">
        <v>213</v>
      </c>
      <c r="AN646" s="7" t="s">
        <v>214</v>
      </c>
      <c r="AO646" s="9">
        <v>128</v>
      </c>
      <c r="AP646" s="8">
        <v>2</v>
      </c>
      <c r="AQ646" s="8">
        <v>2</v>
      </c>
      <c r="AR646" s="8">
        <v>2</v>
      </c>
      <c r="AS646" s="8">
        <v>1</v>
      </c>
      <c r="AT646" s="8">
        <v>1</v>
      </c>
      <c r="AU646" s="7" t="s">
        <v>116</v>
      </c>
      <c r="AV646" s="9">
        <v>2.4</v>
      </c>
      <c r="AW646" s="7" t="s">
        <v>1571</v>
      </c>
      <c r="AX646" s="7" t="s">
        <v>63</v>
      </c>
      <c r="AY646" s="7"/>
      <c r="AZ646" s="7" t="s">
        <v>1566</v>
      </c>
      <c r="BA646" s="7" t="s">
        <v>1567</v>
      </c>
      <c r="BB646" s="7" t="s">
        <v>1568</v>
      </c>
      <c r="BC646" s="7" t="s">
        <v>1569</v>
      </c>
    </row>
    <row r="647" spans="1:55" x14ac:dyDescent="0.2">
      <c r="A647" s="7" t="s">
        <v>1384</v>
      </c>
      <c r="B647" s="8">
        <v>8</v>
      </c>
      <c r="C647" s="7" t="s">
        <v>1572</v>
      </c>
      <c r="D647" s="8">
        <v>3</v>
      </c>
      <c r="E647" s="7" t="s">
        <v>193</v>
      </c>
      <c r="F647" s="7" t="s">
        <v>153</v>
      </c>
      <c r="G647" s="7" t="s">
        <v>480</v>
      </c>
      <c r="H647" s="7" t="s">
        <v>406</v>
      </c>
      <c r="I647" s="7" t="s">
        <v>329</v>
      </c>
      <c r="J647" s="9">
        <v>15</v>
      </c>
      <c r="K647" s="10">
        <v>800</v>
      </c>
      <c r="L647" s="9">
        <f t="shared" si="120"/>
        <v>6.25</v>
      </c>
      <c r="M647" s="9">
        <v>10.9</v>
      </c>
      <c r="N647" s="10">
        <v>200</v>
      </c>
      <c r="O647" s="10">
        <v>1000</v>
      </c>
      <c r="P647" s="11">
        <f t="shared" si="121"/>
        <v>-20</v>
      </c>
      <c r="Q647" s="7" t="s">
        <v>107</v>
      </c>
      <c r="R647" s="9">
        <v>5.72</v>
      </c>
      <c r="S647" s="9">
        <f t="shared" si="122"/>
        <v>-9.2800000000000011</v>
      </c>
      <c r="T647" s="11">
        <f t="shared" si="123"/>
        <v>-61.866666666666667</v>
      </c>
      <c r="U647" s="7" t="s">
        <v>63</v>
      </c>
      <c r="V647" s="8">
        <v>5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f t="shared" si="124"/>
        <v>0</v>
      </c>
      <c r="AC647" s="9">
        <f t="shared" si="125"/>
        <v>0</v>
      </c>
      <c r="AD647" s="9">
        <f t="shared" si="126"/>
        <v>7.0588235294117654</v>
      </c>
      <c r="AE647" s="9">
        <f t="shared" si="127"/>
        <v>7.1343842364532026</v>
      </c>
      <c r="AF647" s="9">
        <f t="shared" si="128"/>
        <v>8.0634066587395932</v>
      </c>
      <c r="AG647" s="11">
        <f t="shared" si="129"/>
        <v>-100</v>
      </c>
      <c r="AH647" s="11">
        <f t="shared" si="130"/>
        <v>-100</v>
      </c>
      <c r="AI647" s="11">
        <f t="shared" si="131"/>
        <v>-100</v>
      </c>
      <c r="AJ647" s="8">
        <v>11</v>
      </c>
      <c r="AK647" s="7" t="s">
        <v>64</v>
      </c>
      <c r="AL647" s="8">
        <v>51</v>
      </c>
      <c r="AM647" s="7" t="s">
        <v>213</v>
      </c>
      <c r="AN647" s="7" t="s">
        <v>214</v>
      </c>
      <c r="AO647" s="9">
        <v>128</v>
      </c>
      <c r="AP647" s="8">
        <v>9</v>
      </c>
      <c r="AQ647" s="8">
        <v>7</v>
      </c>
      <c r="AR647" s="8">
        <v>6</v>
      </c>
      <c r="AS647" s="8">
        <v>3</v>
      </c>
      <c r="AT647" s="8">
        <v>5</v>
      </c>
      <c r="AU647" s="7" t="s">
        <v>91</v>
      </c>
      <c r="AV647" s="9">
        <v>-27.6</v>
      </c>
      <c r="AW647" s="7" t="s">
        <v>1573</v>
      </c>
      <c r="AX647" s="7" t="s">
        <v>63</v>
      </c>
      <c r="AY647" s="7"/>
      <c r="AZ647" s="7" t="s">
        <v>1566</v>
      </c>
      <c r="BA647" s="7" t="s">
        <v>1567</v>
      </c>
      <c r="BB647" s="7" t="s">
        <v>1568</v>
      </c>
      <c r="BC647" s="7" t="s">
        <v>1569</v>
      </c>
    </row>
    <row r="648" spans="1:55" x14ac:dyDescent="0.2">
      <c r="A648" s="7" t="s">
        <v>1384</v>
      </c>
      <c r="B648" s="8">
        <v>8</v>
      </c>
      <c r="C648" s="7" t="s">
        <v>1574</v>
      </c>
      <c r="D648" s="8">
        <v>4</v>
      </c>
      <c r="E648" s="7" t="s">
        <v>198</v>
      </c>
      <c r="F648" s="7" t="s">
        <v>164</v>
      </c>
      <c r="G648" s="7" t="s">
        <v>1061</v>
      </c>
      <c r="H648" s="7" t="s">
        <v>458</v>
      </c>
      <c r="I648" s="7" t="s">
        <v>106</v>
      </c>
      <c r="J648" s="9">
        <v>10</v>
      </c>
      <c r="K648" s="10">
        <v>900</v>
      </c>
      <c r="L648" s="9">
        <f t="shared" si="120"/>
        <v>9.0909090909090917</v>
      </c>
      <c r="M648" s="9">
        <v>15.85</v>
      </c>
      <c r="N648" s="10">
        <v>400</v>
      </c>
      <c r="O648" s="10">
        <v>1300</v>
      </c>
      <c r="P648" s="11">
        <f t="shared" si="121"/>
        <v>-30.76923076923077</v>
      </c>
      <c r="Q648" s="7" t="s">
        <v>62</v>
      </c>
      <c r="R648" s="9">
        <v>6.51</v>
      </c>
      <c r="S648" s="9">
        <f t="shared" si="122"/>
        <v>-3.49</v>
      </c>
      <c r="T648" s="11">
        <f t="shared" si="123"/>
        <v>-34.900000000000006</v>
      </c>
      <c r="U648" s="7" t="s">
        <v>63</v>
      </c>
      <c r="V648" s="8">
        <v>9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f t="shared" si="124"/>
        <v>0</v>
      </c>
      <c r="AC648" s="9">
        <f t="shared" si="125"/>
        <v>0</v>
      </c>
      <c r="AD648" s="9">
        <f t="shared" si="126"/>
        <v>7.0588235294117654</v>
      </c>
      <c r="AE648" s="9">
        <f t="shared" si="127"/>
        <v>7.1343842364532026</v>
      </c>
      <c r="AF648" s="9">
        <f t="shared" si="128"/>
        <v>8.0634066587395932</v>
      </c>
      <c r="AG648" s="11">
        <f t="shared" si="129"/>
        <v>-100</v>
      </c>
      <c r="AH648" s="11">
        <f t="shared" si="130"/>
        <v>-100</v>
      </c>
      <c r="AI648" s="11">
        <f t="shared" si="131"/>
        <v>-100</v>
      </c>
      <c r="AJ648" s="8">
        <v>11</v>
      </c>
      <c r="AK648" s="7" t="s">
        <v>64</v>
      </c>
      <c r="AL648" s="8">
        <v>51</v>
      </c>
      <c r="AM648" s="7" t="s">
        <v>213</v>
      </c>
      <c r="AN648" s="7" t="s">
        <v>214</v>
      </c>
      <c r="AO648" s="9">
        <v>128</v>
      </c>
      <c r="AP648" s="8">
        <v>7</v>
      </c>
      <c r="AQ648" s="8">
        <v>4</v>
      </c>
      <c r="AR648" s="8">
        <v>5</v>
      </c>
      <c r="AS648" s="8">
        <v>9</v>
      </c>
      <c r="AT648" s="8">
        <v>9</v>
      </c>
      <c r="AU648" s="7" t="s">
        <v>81</v>
      </c>
      <c r="AV648" s="9">
        <v>-17.399999999999999</v>
      </c>
      <c r="AW648" s="7" t="s">
        <v>1575</v>
      </c>
      <c r="AX648" s="7" t="s">
        <v>63</v>
      </c>
      <c r="AY648" s="7"/>
      <c r="AZ648" s="7" t="s">
        <v>1566</v>
      </c>
      <c r="BA648" s="7" t="s">
        <v>1567</v>
      </c>
      <c r="BB648" s="7" t="s">
        <v>1568</v>
      </c>
      <c r="BC648" s="7" t="s">
        <v>1569</v>
      </c>
    </row>
    <row r="649" spans="1:55" x14ac:dyDescent="0.2">
      <c r="A649" s="14" t="s">
        <v>1384</v>
      </c>
      <c r="B649" s="15">
        <v>8</v>
      </c>
      <c r="C649" s="14" t="s">
        <v>1576</v>
      </c>
      <c r="D649" s="15">
        <v>5</v>
      </c>
      <c r="E649" s="14" t="s">
        <v>94</v>
      </c>
      <c r="F649" s="14" t="s">
        <v>464</v>
      </c>
      <c r="G649" s="14" t="s">
        <v>668</v>
      </c>
      <c r="H649" s="14" t="s">
        <v>150</v>
      </c>
      <c r="I649" s="14" t="s">
        <v>207</v>
      </c>
      <c r="J649" s="16">
        <v>20</v>
      </c>
      <c r="K649" s="17">
        <v>700</v>
      </c>
      <c r="L649" s="16">
        <f t="shared" si="120"/>
        <v>4.7619047619047619</v>
      </c>
      <c r="M649" s="16">
        <v>0</v>
      </c>
      <c r="N649" s="17">
        <v>-700</v>
      </c>
      <c r="O649" s="17">
        <v>0</v>
      </c>
      <c r="P649" s="18">
        <f t="shared" si="121"/>
        <v>0</v>
      </c>
      <c r="Q649" s="14"/>
      <c r="R649" s="16"/>
      <c r="S649" s="16">
        <f t="shared" si="122"/>
        <v>0</v>
      </c>
      <c r="T649" s="18">
        <f t="shared" si="123"/>
        <v>0</v>
      </c>
      <c r="U649" s="14" t="s">
        <v>63</v>
      </c>
      <c r="V649" s="15">
        <v>0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f t="shared" si="124"/>
        <v>0</v>
      </c>
      <c r="AC649" s="16">
        <f t="shared" si="125"/>
        <v>0</v>
      </c>
      <c r="AD649" s="16">
        <f t="shared" si="126"/>
        <v>7.0588235294117654</v>
      </c>
      <c r="AE649" s="16">
        <f t="shared" si="127"/>
        <v>7.1343842364532026</v>
      </c>
      <c r="AF649" s="16">
        <f t="shared" si="128"/>
        <v>8.0634066587395932</v>
      </c>
      <c r="AG649" s="18">
        <f t="shared" si="129"/>
        <v>-100</v>
      </c>
      <c r="AH649" s="18">
        <f t="shared" si="130"/>
        <v>-100</v>
      </c>
      <c r="AI649" s="18">
        <f t="shared" si="131"/>
        <v>-100</v>
      </c>
      <c r="AJ649" s="15">
        <v>11</v>
      </c>
      <c r="AK649" s="14" t="s">
        <v>64</v>
      </c>
      <c r="AL649" s="15">
        <v>51</v>
      </c>
      <c r="AM649" s="14" t="s">
        <v>213</v>
      </c>
      <c r="AN649" s="14" t="s">
        <v>214</v>
      </c>
      <c r="AO649" s="16">
        <v>128</v>
      </c>
      <c r="AP649" s="15">
        <v>0</v>
      </c>
      <c r="AQ649" s="15">
        <v>0</v>
      </c>
      <c r="AR649" s="15">
        <v>0</v>
      </c>
      <c r="AS649" s="15">
        <v>0</v>
      </c>
      <c r="AT649" s="15">
        <v>0</v>
      </c>
      <c r="AU649" s="14"/>
      <c r="AV649" s="16">
        <v>0</v>
      </c>
      <c r="AW649" s="14"/>
      <c r="AX649" s="14" t="s">
        <v>63</v>
      </c>
      <c r="AY649" s="14"/>
      <c r="AZ649" s="14" t="s">
        <v>1566</v>
      </c>
      <c r="BA649" s="14" t="s">
        <v>1567</v>
      </c>
      <c r="BB649" s="14" t="s">
        <v>1568</v>
      </c>
      <c r="BC649" s="14" t="s">
        <v>1569</v>
      </c>
    </row>
    <row r="650" spans="1:55" x14ac:dyDescent="0.2">
      <c r="A650" s="7" t="s">
        <v>1384</v>
      </c>
      <c r="B650" s="8">
        <v>8</v>
      </c>
      <c r="C650" s="7" t="s">
        <v>1577</v>
      </c>
      <c r="D650" s="8">
        <v>6</v>
      </c>
      <c r="E650" s="7" t="s">
        <v>119</v>
      </c>
      <c r="F650" s="7" t="s">
        <v>418</v>
      </c>
      <c r="G650" s="7" t="s">
        <v>354</v>
      </c>
      <c r="H650" s="7" t="s">
        <v>469</v>
      </c>
      <c r="I650" s="7" t="s">
        <v>172</v>
      </c>
      <c r="J650" s="9">
        <v>12</v>
      </c>
      <c r="K650" s="10">
        <v>800</v>
      </c>
      <c r="L650" s="9">
        <f t="shared" si="120"/>
        <v>7.6923076923076925</v>
      </c>
      <c r="M650" s="9">
        <v>13.41</v>
      </c>
      <c r="N650" s="10">
        <v>400</v>
      </c>
      <c r="O650" s="10">
        <v>1200</v>
      </c>
      <c r="P650" s="11">
        <f t="shared" si="121"/>
        <v>-33.333333333333329</v>
      </c>
      <c r="Q650" s="7" t="s">
        <v>61</v>
      </c>
      <c r="R650" s="9">
        <v>14.32</v>
      </c>
      <c r="S650" s="9">
        <f t="shared" si="122"/>
        <v>2.3200000000000003</v>
      </c>
      <c r="T650" s="11">
        <f t="shared" si="123"/>
        <v>19.333333333333336</v>
      </c>
      <c r="U650" s="7" t="s">
        <v>63</v>
      </c>
      <c r="V650" s="8">
        <v>2</v>
      </c>
      <c r="W650" s="9">
        <v>0</v>
      </c>
      <c r="X650" s="9">
        <v>1440</v>
      </c>
      <c r="Y650" s="9">
        <v>900</v>
      </c>
      <c r="Z650" s="9">
        <v>2340</v>
      </c>
      <c r="AA650" s="9">
        <v>38.4</v>
      </c>
      <c r="AB650" s="9">
        <f t="shared" si="124"/>
        <v>25.6</v>
      </c>
      <c r="AC650" s="9">
        <f t="shared" si="125"/>
        <v>32</v>
      </c>
      <c r="AD650" s="9">
        <f t="shared" si="126"/>
        <v>7.0588235294117654</v>
      </c>
      <c r="AE650" s="9">
        <f t="shared" si="127"/>
        <v>7.1343842364532026</v>
      </c>
      <c r="AF650" s="9">
        <f t="shared" si="128"/>
        <v>8.0634066587395932</v>
      </c>
      <c r="AG650" s="11">
        <f t="shared" si="129"/>
        <v>353.33333333333331</v>
      </c>
      <c r="AH650" s="11">
        <f t="shared" si="130"/>
        <v>348.53205181318526</v>
      </c>
      <c r="AI650" s="11">
        <f t="shared" si="131"/>
        <v>296.85459699984898</v>
      </c>
      <c r="AJ650" s="8">
        <v>11</v>
      </c>
      <c r="AK650" s="7" t="s">
        <v>64</v>
      </c>
      <c r="AL650" s="8">
        <v>51</v>
      </c>
      <c r="AM650" s="7" t="s">
        <v>213</v>
      </c>
      <c r="AN650" s="7" t="s">
        <v>214</v>
      </c>
      <c r="AO650" s="9">
        <v>128</v>
      </c>
      <c r="AP650" s="8">
        <v>6</v>
      </c>
      <c r="AQ650" s="8">
        <v>6</v>
      </c>
      <c r="AR650" s="8">
        <v>7</v>
      </c>
      <c r="AS650" s="8">
        <v>2</v>
      </c>
      <c r="AT650" s="8">
        <v>2</v>
      </c>
      <c r="AU650" s="7" t="s">
        <v>91</v>
      </c>
      <c r="AV650" s="9">
        <v>-15.6</v>
      </c>
      <c r="AW650" s="7" t="s">
        <v>1578</v>
      </c>
      <c r="AX650" s="7" t="s">
        <v>63</v>
      </c>
      <c r="AY650" s="7"/>
      <c r="AZ650" s="7" t="s">
        <v>1566</v>
      </c>
      <c r="BA650" s="7" t="s">
        <v>1567</v>
      </c>
      <c r="BB650" s="7" t="s">
        <v>1568</v>
      </c>
      <c r="BC650" s="7" t="s">
        <v>1569</v>
      </c>
    </row>
    <row r="651" spans="1:55" x14ac:dyDescent="0.2">
      <c r="A651" s="7" t="s">
        <v>1384</v>
      </c>
      <c r="B651" s="8">
        <v>8</v>
      </c>
      <c r="C651" s="7" t="s">
        <v>1579</v>
      </c>
      <c r="D651" s="8">
        <v>7</v>
      </c>
      <c r="E651" s="7" t="s">
        <v>176</v>
      </c>
      <c r="F651" s="7" t="s">
        <v>210</v>
      </c>
      <c r="G651" s="7" t="s">
        <v>211</v>
      </c>
      <c r="H651" s="7" t="s">
        <v>212</v>
      </c>
      <c r="I651" s="7" t="s">
        <v>62</v>
      </c>
      <c r="J651" s="9">
        <v>5</v>
      </c>
      <c r="K651" s="10">
        <v>1300</v>
      </c>
      <c r="L651" s="9">
        <f t="shared" si="120"/>
        <v>16.666666666666664</v>
      </c>
      <c r="M651" s="9">
        <v>29.07</v>
      </c>
      <c r="N651" s="10">
        <v>600</v>
      </c>
      <c r="O651" s="10">
        <v>1900</v>
      </c>
      <c r="P651" s="11">
        <f t="shared" si="121"/>
        <v>-31.578947368421051</v>
      </c>
      <c r="Q651" s="7" t="s">
        <v>79</v>
      </c>
      <c r="R651" s="9">
        <v>16.010000000000002</v>
      </c>
      <c r="S651" s="9">
        <f t="shared" si="122"/>
        <v>11.010000000000002</v>
      </c>
      <c r="T651" s="11">
        <f t="shared" si="123"/>
        <v>220.20000000000005</v>
      </c>
      <c r="U651" s="7" t="s">
        <v>63</v>
      </c>
      <c r="V651" s="8">
        <v>6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f t="shared" si="124"/>
        <v>0</v>
      </c>
      <c r="AC651" s="9">
        <f t="shared" si="125"/>
        <v>0</v>
      </c>
      <c r="AD651" s="9">
        <f t="shared" si="126"/>
        <v>7.0588235294117654</v>
      </c>
      <c r="AE651" s="9">
        <f t="shared" si="127"/>
        <v>7.1343842364532026</v>
      </c>
      <c r="AF651" s="9">
        <f t="shared" si="128"/>
        <v>8.0634066587395932</v>
      </c>
      <c r="AG651" s="11">
        <f t="shared" si="129"/>
        <v>-100</v>
      </c>
      <c r="AH651" s="11">
        <f t="shared" si="130"/>
        <v>-100</v>
      </c>
      <c r="AI651" s="11">
        <f t="shared" si="131"/>
        <v>-100</v>
      </c>
      <c r="AJ651" s="8">
        <v>11</v>
      </c>
      <c r="AK651" s="7" t="s">
        <v>64</v>
      </c>
      <c r="AL651" s="8">
        <v>51</v>
      </c>
      <c r="AM651" s="7" t="s">
        <v>213</v>
      </c>
      <c r="AN651" s="7" t="s">
        <v>214</v>
      </c>
      <c r="AO651" s="9">
        <v>128</v>
      </c>
      <c r="AP651" s="8">
        <v>1</v>
      </c>
      <c r="AQ651" s="8">
        <v>1</v>
      </c>
      <c r="AR651" s="8">
        <v>1</v>
      </c>
      <c r="AS651" s="8">
        <v>6</v>
      </c>
      <c r="AT651" s="8">
        <v>6</v>
      </c>
      <c r="AU651" s="7" t="s">
        <v>116</v>
      </c>
      <c r="AV651" s="9">
        <v>-13.2</v>
      </c>
      <c r="AW651" s="7" t="s">
        <v>1463</v>
      </c>
      <c r="AX651" s="7" t="s">
        <v>63</v>
      </c>
      <c r="AY651" s="7"/>
      <c r="AZ651" s="7" t="s">
        <v>1566</v>
      </c>
      <c r="BA651" s="7" t="s">
        <v>1567</v>
      </c>
      <c r="BB651" s="7" t="s">
        <v>1568</v>
      </c>
      <c r="BC651" s="7" t="s">
        <v>1569</v>
      </c>
    </row>
    <row r="652" spans="1:55" x14ac:dyDescent="0.2">
      <c r="A652" s="7" t="s">
        <v>1384</v>
      </c>
      <c r="B652" s="8">
        <v>8</v>
      </c>
      <c r="C652" s="7" t="s">
        <v>1580</v>
      </c>
      <c r="D652" s="8">
        <v>8</v>
      </c>
      <c r="E652" s="7" t="s">
        <v>57</v>
      </c>
      <c r="F652" s="7" t="s">
        <v>266</v>
      </c>
      <c r="G652" s="7" t="s">
        <v>238</v>
      </c>
      <c r="H652" s="7" t="s">
        <v>916</v>
      </c>
      <c r="I652" s="7" t="s">
        <v>107</v>
      </c>
      <c r="J652" s="9">
        <v>8</v>
      </c>
      <c r="K652" s="10">
        <v>1000</v>
      </c>
      <c r="L652" s="9">
        <f t="shared" si="120"/>
        <v>11.111111111111111</v>
      </c>
      <c r="M652" s="9">
        <v>19.38</v>
      </c>
      <c r="N652" s="10">
        <v>400</v>
      </c>
      <c r="O652" s="10">
        <v>1400</v>
      </c>
      <c r="P652" s="11">
        <f t="shared" si="121"/>
        <v>-28.571428571428569</v>
      </c>
      <c r="Q652" s="7" t="s">
        <v>122</v>
      </c>
      <c r="R652" s="9">
        <v>4.8099999999999996</v>
      </c>
      <c r="S652" s="9">
        <f t="shared" si="122"/>
        <v>-3.1900000000000004</v>
      </c>
      <c r="T652" s="11">
        <f t="shared" si="123"/>
        <v>-39.875000000000007</v>
      </c>
      <c r="U652" s="7" t="s">
        <v>63</v>
      </c>
      <c r="V652" s="8">
        <v>8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f t="shared" si="124"/>
        <v>0</v>
      </c>
      <c r="AC652" s="9">
        <f t="shared" si="125"/>
        <v>0</v>
      </c>
      <c r="AD652" s="9">
        <f t="shared" si="126"/>
        <v>7.0588235294117654</v>
      </c>
      <c r="AE652" s="9">
        <f t="shared" si="127"/>
        <v>7.1343842364532026</v>
      </c>
      <c r="AF652" s="9">
        <f t="shared" si="128"/>
        <v>8.0634066587395932</v>
      </c>
      <c r="AG652" s="11">
        <f t="shared" si="129"/>
        <v>-100</v>
      </c>
      <c r="AH652" s="11">
        <f t="shared" si="130"/>
        <v>-100</v>
      </c>
      <c r="AI652" s="11">
        <f t="shared" si="131"/>
        <v>-100</v>
      </c>
      <c r="AJ652" s="8">
        <v>11</v>
      </c>
      <c r="AK652" s="7" t="s">
        <v>64</v>
      </c>
      <c r="AL652" s="8">
        <v>51</v>
      </c>
      <c r="AM652" s="7" t="s">
        <v>213</v>
      </c>
      <c r="AN652" s="7" t="s">
        <v>214</v>
      </c>
      <c r="AO652" s="9">
        <v>128</v>
      </c>
      <c r="AP652" s="8">
        <v>1</v>
      </c>
      <c r="AQ652" s="8">
        <v>9</v>
      </c>
      <c r="AR652" s="8">
        <v>8</v>
      </c>
      <c r="AS652" s="8">
        <v>1</v>
      </c>
      <c r="AT652" s="8">
        <v>8</v>
      </c>
      <c r="AU652" s="7" t="s">
        <v>67</v>
      </c>
      <c r="AV652" s="9">
        <v>-15.6</v>
      </c>
      <c r="AW652" s="7" t="s">
        <v>1581</v>
      </c>
      <c r="AX652" s="7" t="s">
        <v>63</v>
      </c>
      <c r="AY652" s="7"/>
      <c r="AZ652" s="7" t="s">
        <v>1566</v>
      </c>
      <c r="BA652" s="7" t="s">
        <v>1567</v>
      </c>
      <c r="BB652" s="7" t="s">
        <v>1568</v>
      </c>
      <c r="BC652" s="7" t="s">
        <v>1569</v>
      </c>
    </row>
    <row r="653" spans="1:55" x14ac:dyDescent="0.2">
      <c r="A653" s="14" t="s">
        <v>1384</v>
      </c>
      <c r="B653" s="15">
        <v>8</v>
      </c>
      <c r="C653" s="14" t="s">
        <v>743</v>
      </c>
      <c r="D653" s="15">
        <v>9</v>
      </c>
      <c r="E653" s="14" t="s">
        <v>317</v>
      </c>
      <c r="F653" s="14" t="s">
        <v>95</v>
      </c>
      <c r="G653" s="14" t="s">
        <v>170</v>
      </c>
      <c r="H653" s="14" t="s">
        <v>744</v>
      </c>
      <c r="I653" s="14" t="s">
        <v>61</v>
      </c>
      <c r="J653" s="16">
        <v>6</v>
      </c>
      <c r="K653" s="17">
        <v>1200</v>
      </c>
      <c r="L653" s="16">
        <f t="shared" si="120"/>
        <v>14.285714285714285</v>
      </c>
      <c r="M653" s="16">
        <v>0</v>
      </c>
      <c r="N653" s="17">
        <v>-1200</v>
      </c>
      <c r="O653" s="17">
        <v>0</v>
      </c>
      <c r="P653" s="18">
        <f t="shared" si="121"/>
        <v>0</v>
      </c>
      <c r="Q653" s="14"/>
      <c r="R653" s="16"/>
      <c r="S653" s="16">
        <f t="shared" si="122"/>
        <v>0</v>
      </c>
      <c r="T653" s="18">
        <f t="shared" si="123"/>
        <v>0</v>
      </c>
      <c r="U653" s="14" t="s">
        <v>63</v>
      </c>
      <c r="V653" s="15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f t="shared" si="124"/>
        <v>0</v>
      </c>
      <c r="AC653" s="16">
        <f t="shared" si="125"/>
        <v>0</v>
      </c>
      <c r="AD653" s="16">
        <f t="shared" si="126"/>
        <v>7.0588235294117654</v>
      </c>
      <c r="AE653" s="16">
        <f t="shared" si="127"/>
        <v>7.1343842364532026</v>
      </c>
      <c r="AF653" s="16">
        <f t="shared" si="128"/>
        <v>8.0634066587395932</v>
      </c>
      <c r="AG653" s="18">
        <f t="shared" si="129"/>
        <v>-100</v>
      </c>
      <c r="AH653" s="18">
        <f t="shared" si="130"/>
        <v>-100</v>
      </c>
      <c r="AI653" s="18">
        <f t="shared" si="131"/>
        <v>-100</v>
      </c>
      <c r="AJ653" s="15">
        <v>11</v>
      </c>
      <c r="AK653" s="14" t="s">
        <v>64</v>
      </c>
      <c r="AL653" s="15">
        <v>51</v>
      </c>
      <c r="AM653" s="14" t="s">
        <v>213</v>
      </c>
      <c r="AN653" s="14" t="s">
        <v>214</v>
      </c>
      <c r="AO653" s="16">
        <v>128</v>
      </c>
      <c r="AP653" s="15">
        <v>0</v>
      </c>
      <c r="AQ653" s="15">
        <v>0</v>
      </c>
      <c r="AR653" s="15">
        <v>0</v>
      </c>
      <c r="AS653" s="15">
        <v>0</v>
      </c>
      <c r="AT653" s="15">
        <v>0</v>
      </c>
      <c r="AU653" s="14"/>
      <c r="AV653" s="16">
        <v>0</v>
      </c>
      <c r="AW653" s="14"/>
      <c r="AX653" s="14" t="s">
        <v>63</v>
      </c>
      <c r="AY653" s="14"/>
      <c r="AZ653" s="14" t="s">
        <v>1566</v>
      </c>
      <c r="BA653" s="14" t="s">
        <v>1567</v>
      </c>
      <c r="BB653" s="14" t="s">
        <v>1568</v>
      </c>
      <c r="BC653" s="14" t="s">
        <v>1569</v>
      </c>
    </row>
    <row r="654" spans="1:55" x14ac:dyDescent="0.2">
      <c r="A654" s="7" t="s">
        <v>1384</v>
      </c>
      <c r="B654" s="8">
        <v>8</v>
      </c>
      <c r="C654" s="7" t="s">
        <v>1582</v>
      </c>
      <c r="D654" s="8">
        <v>10</v>
      </c>
      <c r="E654" s="7" t="s">
        <v>205</v>
      </c>
      <c r="F654" s="7" t="s">
        <v>262</v>
      </c>
      <c r="G654" s="7" t="s">
        <v>440</v>
      </c>
      <c r="H654" s="7" t="s">
        <v>787</v>
      </c>
      <c r="I654" s="7" t="s">
        <v>106</v>
      </c>
      <c r="J654" s="9">
        <v>10</v>
      </c>
      <c r="K654" s="10">
        <v>900</v>
      </c>
      <c r="L654" s="9">
        <f t="shared" si="120"/>
        <v>9.0909090909090917</v>
      </c>
      <c r="M654" s="9">
        <v>15.85</v>
      </c>
      <c r="N654" s="10">
        <v>400</v>
      </c>
      <c r="O654" s="10">
        <v>1300</v>
      </c>
      <c r="P654" s="11">
        <f t="shared" si="121"/>
        <v>-30.76923076923077</v>
      </c>
      <c r="Q654" s="7" t="s">
        <v>62</v>
      </c>
      <c r="R654" s="9">
        <v>8.14</v>
      </c>
      <c r="S654" s="9">
        <f t="shared" si="122"/>
        <v>-1.8599999999999994</v>
      </c>
      <c r="T654" s="11">
        <f t="shared" si="123"/>
        <v>-18.599999999999994</v>
      </c>
      <c r="U654" s="7" t="s">
        <v>63</v>
      </c>
      <c r="V654" s="8">
        <v>1</v>
      </c>
      <c r="W654" s="9">
        <v>1828</v>
      </c>
      <c r="X654" s="9">
        <v>1026</v>
      </c>
      <c r="Y654" s="9">
        <v>660</v>
      </c>
      <c r="Z654" s="9">
        <v>3514</v>
      </c>
      <c r="AA654" s="9">
        <v>60.14</v>
      </c>
      <c r="AB654" s="9">
        <f t="shared" si="124"/>
        <v>41.635384615384616</v>
      </c>
      <c r="AC654" s="9">
        <f t="shared" si="125"/>
        <v>46.261538461538464</v>
      </c>
      <c r="AD654" s="9">
        <f t="shared" si="126"/>
        <v>7.0588235294117654</v>
      </c>
      <c r="AE654" s="9">
        <f t="shared" si="127"/>
        <v>7.1343842364532026</v>
      </c>
      <c r="AF654" s="9">
        <f t="shared" si="128"/>
        <v>8.0634066587395932</v>
      </c>
      <c r="AG654" s="11">
        <f t="shared" si="129"/>
        <v>555.3717948717948</v>
      </c>
      <c r="AH654" s="11">
        <f t="shared" si="130"/>
        <v>548.43071144338853</v>
      </c>
      <c r="AI654" s="11">
        <f t="shared" si="131"/>
        <v>473.72200633583941</v>
      </c>
      <c r="AJ654" s="8">
        <v>11</v>
      </c>
      <c r="AK654" s="7" t="s">
        <v>64</v>
      </c>
      <c r="AL654" s="8">
        <v>51</v>
      </c>
      <c r="AM654" s="7" t="s">
        <v>213</v>
      </c>
      <c r="AN654" s="7" t="s">
        <v>214</v>
      </c>
      <c r="AO654" s="9">
        <v>128</v>
      </c>
      <c r="AP654" s="8">
        <v>3</v>
      </c>
      <c r="AQ654" s="8">
        <v>3</v>
      </c>
      <c r="AR654" s="8">
        <v>3</v>
      </c>
      <c r="AS654" s="8">
        <v>1</v>
      </c>
      <c r="AT654" s="8">
        <v>1</v>
      </c>
      <c r="AU654" s="7" t="s">
        <v>81</v>
      </c>
      <c r="AV654" s="9">
        <v>3</v>
      </c>
      <c r="AW654" s="7" t="s">
        <v>1583</v>
      </c>
      <c r="AX654" s="7" t="s">
        <v>63</v>
      </c>
      <c r="AY654" s="7"/>
      <c r="AZ654" s="7" t="s">
        <v>1566</v>
      </c>
      <c r="BA654" s="7" t="s">
        <v>1567</v>
      </c>
      <c r="BB654" s="7" t="s">
        <v>1568</v>
      </c>
      <c r="BC654" s="7" t="s">
        <v>1569</v>
      </c>
    </row>
    <row r="655" spans="1:55" x14ac:dyDescent="0.2">
      <c r="A655" s="7" t="s">
        <v>1384</v>
      </c>
      <c r="B655" s="8">
        <v>8</v>
      </c>
      <c r="C655" s="7" t="s">
        <v>1584</v>
      </c>
      <c r="D655" s="8">
        <v>11</v>
      </c>
      <c r="E655" s="7" t="s">
        <v>124</v>
      </c>
      <c r="F655" s="7" t="s">
        <v>248</v>
      </c>
      <c r="G655" s="7" t="s">
        <v>1065</v>
      </c>
      <c r="H655" s="7" t="s">
        <v>114</v>
      </c>
      <c r="I655" s="7" t="s">
        <v>61</v>
      </c>
      <c r="J655" s="9">
        <v>6</v>
      </c>
      <c r="K655" s="10">
        <v>1200</v>
      </c>
      <c r="L655" s="9">
        <f t="shared" si="120"/>
        <v>14.285714285714285</v>
      </c>
      <c r="M655" s="9">
        <v>24.91</v>
      </c>
      <c r="N655" s="10">
        <v>400</v>
      </c>
      <c r="O655" s="10">
        <v>1600</v>
      </c>
      <c r="P655" s="11">
        <f t="shared" si="121"/>
        <v>-25</v>
      </c>
      <c r="Q655" s="7" t="s">
        <v>78</v>
      </c>
      <c r="R655" s="9">
        <v>4.25</v>
      </c>
      <c r="S655" s="9">
        <f t="shared" si="122"/>
        <v>-1.75</v>
      </c>
      <c r="T655" s="11">
        <f t="shared" si="123"/>
        <v>-29.166666666666668</v>
      </c>
      <c r="U655" s="7" t="s">
        <v>63</v>
      </c>
      <c r="V655" s="8">
        <v>3</v>
      </c>
      <c r="W655" s="9">
        <v>0</v>
      </c>
      <c r="X655" s="9">
        <v>0</v>
      </c>
      <c r="Y655" s="9">
        <v>446</v>
      </c>
      <c r="Z655" s="9">
        <v>446</v>
      </c>
      <c r="AA655" s="9">
        <v>9.4600000000000009</v>
      </c>
      <c r="AB655" s="9">
        <f t="shared" si="124"/>
        <v>7.0950000000000006</v>
      </c>
      <c r="AC655" s="9">
        <f t="shared" si="125"/>
        <v>5.9125000000000005</v>
      </c>
      <c r="AD655" s="9">
        <f t="shared" si="126"/>
        <v>7.0588235294117654</v>
      </c>
      <c r="AE655" s="9">
        <f t="shared" si="127"/>
        <v>7.1343842364532026</v>
      </c>
      <c r="AF655" s="9">
        <f t="shared" si="128"/>
        <v>8.0634066587395932</v>
      </c>
      <c r="AG655" s="11">
        <f t="shared" si="129"/>
        <v>-16.239583333333336</v>
      </c>
      <c r="AH655" s="11">
        <f t="shared" si="130"/>
        <v>-17.126695114204434</v>
      </c>
      <c r="AI655" s="11">
        <f t="shared" si="131"/>
        <v>-26.674912351199769</v>
      </c>
      <c r="AJ655" s="8">
        <v>11</v>
      </c>
      <c r="AK655" s="7" t="s">
        <v>64</v>
      </c>
      <c r="AL655" s="8">
        <v>51</v>
      </c>
      <c r="AM655" s="7" t="s">
        <v>213</v>
      </c>
      <c r="AN655" s="7" t="s">
        <v>214</v>
      </c>
      <c r="AO655" s="9">
        <v>128</v>
      </c>
      <c r="AP655" s="8">
        <v>5</v>
      </c>
      <c r="AQ655" s="8">
        <v>8</v>
      </c>
      <c r="AR655" s="8">
        <v>9</v>
      </c>
      <c r="AS655" s="8">
        <v>5</v>
      </c>
      <c r="AT655" s="8">
        <v>3</v>
      </c>
      <c r="AU655" s="7" t="s">
        <v>91</v>
      </c>
      <c r="AV655" s="9">
        <v>4.68</v>
      </c>
      <c r="AW655" s="7" t="s">
        <v>1585</v>
      </c>
      <c r="AX655" s="7" t="s">
        <v>63</v>
      </c>
      <c r="AY655" s="7"/>
      <c r="AZ655" s="7" t="s">
        <v>1566</v>
      </c>
      <c r="BA655" s="7" t="s">
        <v>1567</v>
      </c>
      <c r="BB655" s="7" t="s">
        <v>1568</v>
      </c>
      <c r="BC655" s="7" t="s">
        <v>1569</v>
      </c>
    </row>
    <row r="656" spans="1:55" x14ac:dyDescent="0.2">
      <c r="A656" s="7" t="s">
        <v>1384</v>
      </c>
      <c r="B656" s="8">
        <v>8</v>
      </c>
      <c r="C656" s="7" t="s">
        <v>1586</v>
      </c>
      <c r="D656" s="8">
        <v>12</v>
      </c>
      <c r="E656" s="7" t="s">
        <v>616</v>
      </c>
      <c r="F656" s="7" t="s">
        <v>559</v>
      </c>
      <c r="G656" s="7" t="s">
        <v>1587</v>
      </c>
      <c r="H656" s="7" t="s">
        <v>275</v>
      </c>
      <c r="I656" s="7" t="s">
        <v>329</v>
      </c>
      <c r="J656" s="9">
        <v>15</v>
      </c>
      <c r="K656" s="10">
        <v>800</v>
      </c>
      <c r="L656" s="9">
        <f t="shared" si="120"/>
        <v>6.25</v>
      </c>
      <c r="M656" s="9">
        <v>10.9</v>
      </c>
      <c r="N656" s="10">
        <v>200</v>
      </c>
      <c r="O656" s="10">
        <v>1000</v>
      </c>
      <c r="P656" s="11">
        <f t="shared" si="121"/>
        <v>-20</v>
      </c>
      <c r="Q656" s="7" t="s">
        <v>107</v>
      </c>
      <c r="R656" s="9">
        <v>85.22</v>
      </c>
      <c r="S656" s="9">
        <f t="shared" si="122"/>
        <v>70.22</v>
      </c>
      <c r="T656" s="11">
        <f t="shared" si="123"/>
        <v>468.13333333333327</v>
      </c>
      <c r="U656" s="7" t="s">
        <v>63</v>
      </c>
      <c r="V656" s="8">
        <v>11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f t="shared" si="124"/>
        <v>0</v>
      </c>
      <c r="AC656" s="9">
        <f t="shared" si="125"/>
        <v>0</v>
      </c>
      <c r="AD656" s="9">
        <f t="shared" si="126"/>
        <v>7.0588235294117654</v>
      </c>
      <c r="AE656" s="9">
        <f t="shared" si="127"/>
        <v>7.1343842364532026</v>
      </c>
      <c r="AF656" s="9">
        <f t="shared" si="128"/>
        <v>8.0634066587395932</v>
      </c>
      <c r="AG656" s="11">
        <f t="shared" si="129"/>
        <v>-100</v>
      </c>
      <c r="AH656" s="11">
        <f t="shared" si="130"/>
        <v>-100</v>
      </c>
      <c r="AI656" s="11">
        <f t="shared" si="131"/>
        <v>-100</v>
      </c>
      <c r="AJ656" s="8">
        <v>11</v>
      </c>
      <c r="AK656" s="7" t="s">
        <v>64</v>
      </c>
      <c r="AL656" s="8">
        <v>51</v>
      </c>
      <c r="AM656" s="7" t="s">
        <v>213</v>
      </c>
      <c r="AN656" s="7" t="s">
        <v>214</v>
      </c>
      <c r="AO656" s="9">
        <v>128</v>
      </c>
      <c r="AP656" s="8">
        <v>4</v>
      </c>
      <c r="AQ656" s="8">
        <v>1</v>
      </c>
      <c r="AR656" s="8">
        <v>1</v>
      </c>
      <c r="AS656" s="8">
        <v>7</v>
      </c>
      <c r="AT656" s="8">
        <v>1</v>
      </c>
      <c r="AU656" s="7" t="s">
        <v>116</v>
      </c>
      <c r="AV656" s="9">
        <v>4.8</v>
      </c>
      <c r="AW656" s="7" t="s">
        <v>1588</v>
      </c>
      <c r="AX656" s="7" t="s">
        <v>63</v>
      </c>
      <c r="AY656" s="7"/>
      <c r="AZ656" s="7" t="s">
        <v>1566</v>
      </c>
      <c r="BA656" s="7" t="s">
        <v>1567</v>
      </c>
      <c r="BB656" s="7" t="s">
        <v>1568</v>
      </c>
      <c r="BC656" s="7" t="s">
        <v>1569</v>
      </c>
    </row>
    <row r="657" spans="1:55" x14ac:dyDescent="0.2">
      <c r="A657" s="7" t="s">
        <v>1384</v>
      </c>
      <c r="B657" s="8">
        <v>8</v>
      </c>
      <c r="C657" s="7" t="s">
        <v>734</v>
      </c>
      <c r="D657" s="8">
        <v>13</v>
      </c>
      <c r="E657" s="7" t="s">
        <v>102</v>
      </c>
      <c r="F657" s="7" t="s">
        <v>258</v>
      </c>
      <c r="G657" s="7" t="s">
        <v>735</v>
      </c>
      <c r="H657" s="7" t="s">
        <v>179</v>
      </c>
      <c r="I657" s="7" t="s">
        <v>107</v>
      </c>
      <c r="J657" s="9">
        <v>8</v>
      </c>
      <c r="K657" s="10">
        <v>1000</v>
      </c>
      <c r="L657" s="9">
        <f t="shared" si="120"/>
        <v>11.111111111111111</v>
      </c>
      <c r="M657" s="9">
        <v>19.38</v>
      </c>
      <c r="N657" s="10">
        <v>400</v>
      </c>
      <c r="O657" s="10">
        <v>1400</v>
      </c>
      <c r="P657" s="11">
        <f t="shared" si="121"/>
        <v>-28.571428571428569</v>
      </c>
      <c r="Q657" s="7" t="s">
        <v>122</v>
      </c>
      <c r="R657" s="9">
        <v>14.71</v>
      </c>
      <c r="S657" s="9">
        <f t="shared" si="122"/>
        <v>6.7100000000000009</v>
      </c>
      <c r="T657" s="11">
        <f t="shared" si="123"/>
        <v>83.875000000000014</v>
      </c>
      <c r="U657" s="7" t="s">
        <v>63</v>
      </c>
      <c r="V657" s="8">
        <v>4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f t="shared" si="124"/>
        <v>0</v>
      </c>
      <c r="AC657" s="9">
        <f t="shared" si="125"/>
        <v>0</v>
      </c>
      <c r="AD657" s="9">
        <f t="shared" si="126"/>
        <v>7.0588235294117654</v>
      </c>
      <c r="AE657" s="9">
        <f t="shared" si="127"/>
        <v>7.1343842364532026</v>
      </c>
      <c r="AF657" s="9">
        <f t="shared" si="128"/>
        <v>8.0634066587395932</v>
      </c>
      <c r="AG657" s="11">
        <f t="shared" si="129"/>
        <v>-100</v>
      </c>
      <c r="AH657" s="11">
        <f t="shared" si="130"/>
        <v>-100</v>
      </c>
      <c r="AI657" s="11">
        <f t="shared" si="131"/>
        <v>-100</v>
      </c>
      <c r="AJ657" s="8">
        <v>11</v>
      </c>
      <c r="AK657" s="7" t="s">
        <v>64</v>
      </c>
      <c r="AL657" s="8">
        <v>51</v>
      </c>
      <c r="AM657" s="7" t="s">
        <v>213</v>
      </c>
      <c r="AN657" s="7" t="s">
        <v>214</v>
      </c>
      <c r="AO657" s="9">
        <v>128</v>
      </c>
      <c r="AP657" s="8">
        <v>8</v>
      </c>
      <c r="AQ657" s="8">
        <v>5</v>
      </c>
      <c r="AR657" s="8">
        <v>4</v>
      </c>
      <c r="AS657" s="8">
        <v>4</v>
      </c>
      <c r="AT657" s="8">
        <v>4</v>
      </c>
      <c r="AU657" s="7" t="s">
        <v>81</v>
      </c>
      <c r="AV657" s="9">
        <v>9.48</v>
      </c>
      <c r="AW657" s="7" t="s">
        <v>1589</v>
      </c>
      <c r="AX657" s="7" t="s">
        <v>63</v>
      </c>
      <c r="AY657" s="7"/>
      <c r="AZ657" s="7" t="s">
        <v>1566</v>
      </c>
      <c r="BA657" s="7" t="s">
        <v>1567</v>
      </c>
      <c r="BB657" s="7" t="s">
        <v>1568</v>
      </c>
      <c r="BC657" s="7" t="s">
        <v>1569</v>
      </c>
    </row>
    <row r="658" spans="1:55" x14ac:dyDescent="0.2">
      <c r="A658" s="14" t="s">
        <v>1384</v>
      </c>
      <c r="B658" s="15">
        <v>8</v>
      </c>
      <c r="C658" s="14" t="s">
        <v>1590</v>
      </c>
      <c r="D658" s="15">
        <v>14</v>
      </c>
      <c r="E658" s="14" t="s">
        <v>193</v>
      </c>
      <c r="F658" s="14" t="s">
        <v>112</v>
      </c>
      <c r="G658" s="14" t="s">
        <v>238</v>
      </c>
      <c r="H658" s="14" t="s">
        <v>59</v>
      </c>
      <c r="I658" s="14" t="s">
        <v>79</v>
      </c>
      <c r="J658" s="16">
        <v>2.5</v>
      </c>
      <c r="K658" s="17">
        <v>1700</v>
      </c>
      <c r="L658" s="16">
        <f t="shared" si="120"/>
        <v>28.571428571428569</v>
      </c>
      <c r="M658" s="16">
        <v>0</v>
      </c>
      <c r="N658" s="17">
        <v>-1700</v>
      </c>
      <c r="O658" s="17">
        <v>0</v>
      </c>
      <c r="P658" s="18">
        <f t="shared" si="121"/>
        <v>0</v>
      </c>
      <c r="Q658" s="14"/>
      <c r="R658" s="16"/>
      <c r="S658" s="16">
        <f t="shared" si="122"/>
        <v>0</v>
      </c>
      <c r="T658" s="18">
        <f t="shared" si="123"/>
        <v>0</v>
      </c>
      <c r="U658" s="14" t="s">
        <v>63</v>
      </c>
      <c r="V658" s="15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f t="shared" si="124"/>
        <v>0</v>
      </c>
      <c r="AC658" s="16">
        <f t="shared" si="125"/>
        <v>0</v>
      </c>
      <c r="AD658" s="16">
        <f t="shared" si="126"/>
        <v>7.0588235294117654</v>
      </c>
      <c r="AE658" s="16">
        <f t="shared" si="127"/>
        <v>7.1343842364532026</v>
      </c>
      <c r="AF658" s="16">
        <f t="shared" si="128"/>
        <v>8.0634066587395932</v>
      </c>
      <c r="AG658" s="18">
        <f t="shared" si="129"/>
        <v>-100</v>
      </c>
      <c r="AH658" s="18">
        <f t="shared" si="130"/>
        <v>-100</v>
      </c>
      <c r="AI658" s="18">
        <f t="shared" si="131"/>
        <v>-100</v>
      </c>
      <c r="AJ658" s="15">
        <v>11</v>
      </c>
      <c r="AK658" s="14" t="s">
        <v>64</v>
      </c>
      <c r="AL658" s="15">
        <v>51</v>
      </c>
      <c r="AM658" s="14" t="s">
        <v>213</v>
      </c>
      <c r="AN658" s="14" t="s">
        <v>214</v>
      </c>
      <c r="AO658" s="16">
        <v>128</v>
      </c>
      <c r="AP658" s="15">
        <v>0</v>
      </c>
      <c r="AQ658" s="15">
        <v>0</v>
      </c>
      <c r="AR658" s="15">
        <v>0</v>
      </c>
      <c r="AS658" s="15">
        <v>0</v>
      </c>
      <c r="AT658" s="15">
        <v>0</v>
      </c>
      <c r="AU658" s="14"/>
      <c r="AV658" s="16">
        <v>0</v>
      </c>
      <c r="AW658" s="14"/>
      <c r="AX658" s="14" t="s">
        <v>63</v>
      </c>
      <c r="AY658" s="14"/>
      <c r="AZ658" s="14" t="s">
        <v>1566</v>
      </c>
      <c r="BA658" s="14" t="s">
        <v>1567</v>
      </c>
      <c r="BB658" s="14" t="s">
        <v>1568</v>
      </c>
      <c r="BC658" s="14" t="s">
        <v>1569</v>
      </c>
    </row>
    <row r="659" spans="1:55" x14ac:dyDescent="0.2">
      <c r="A659" s="14" t="s">
        <v>1384</v>
      </c>
      <c r="B659" s="15">
        <v>8</v>
      </c>
      <c r="C659" s="14" t="s">
        <v>1591</v>
      </c>
      <c r="D659" s="15">
        <v>15</v>
      </c>
      <c r="E659" s="14" t="s">
        <v>57</v>
      </c>
      <c r="F659" s="14" t="s">
        <v>95</v>
      </c>
      <c r="G659" s="14" t="s">
        <v>593</v>
      </c>
      <c r="H659" s="14" t="s">
        <v>105</v>
      </c>
      <c r="I659" s="14" t="s">
        <v>78</v>
      </c>
      <c r="J659" s="16">
        <v>3</v>
      </c>
      <c r="K659" s="17">
        <v>1600</v>
      </c>
      <c r="L659" s="16">
        <f t="shared" si="120"/>
        <v>25</v>
      </c>
      <c r="M659" s="16">
        <v>0</v>
      </c>
      <c r="N659" s="17">
        <v>-1600</v>
      </c>
      <c r="O659" s="17">
        <v>0</v>
      </c>
      <c r="P659" s="18">
        <f t="shared" si="121"/>
        <v>0</v>
      </c>
      <c r="Q659" s="14"/>
      <c r="R659" s="16"/>
      <c r="S659" s="16">
        <f t="shared" si="122"/>
        <v>0</v>
      </c>
      <c r="T659" s="18">
        <f t="shared" si="123"/>
        <v>0</v>
      </c>
      <c r="U659" s="14" t="s">
        <v>63</v>
      </c>
      <c r="V659" s="15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f t="shared" si="124"/>
        <v>0</v>
      </c>
      <c r="AC659" s="16">
        <f t="shared" si="125"/>
        <v>0</v>
      </c>
      <c r="AD659" s="16">
        <f t="shared" si="126"/>
        <v>7.0588235294117654</v>
      </c>
      <c r="AE659" s="16">
        <f t="shared" si="127"/>
        <v>7.1343842364532026</v>
      </c>
      <c r="AF659" s="16">
        <f t="shared" si="128"/>
        <v>8.0634066587395932</v>
      </c>
      <c r="AG659" s="18">
        <f t="shared" si="129"/>
        <v>-100</v>
      </c>
      <c r="AH659" s="18">
        <f t="shared" si="130"/>
        <v>-100</v>
      </c>
      <c r="AI659" s="18">
        <f t="shared" si="131"/>
        <v>-100</v>
      </c>
      <c r="AJ659" s="15">
        <v>11</v>
      </c>
      <c r="AK659" s="14" t="s">
        <v>64</v>
      </c>
      <c r="AL659" s="15">
        <v>51</v>
      </c>
      <c r="AM659" s="14" t="s">
        <v>213</v>
      </c>
      <c r="AN659" s="14" t="s">
        <v>214</v>
      </c>
      <c r="AO659" s="16">
        <v>128</v>
      </c>
      <c r="AP659" s="15">
        <v>0</v>
      </c>
      <c r="AQ659" s="15">
        <v>0</v>
      </c>
      <c r="AR659" s="15">
        <v>0</v>
      </c>
      <c r="AS659" s="15">
        <v>0</v>
      </c>
      <c r="AT659" s="15">
        <v>0</v>
      </c>
      <c r="AU659" s="14"/>
      <c r="AV659" s="16">
        <v>0</v>
      </c>
      <c r="AW659" s="14"/>
      <c r="AX659" s="14" t="s">
        <v>63</v>
      </c>
      <c r="AY659" s="14"/>
      <c r="AZ659" s="14" t="s">
        <v>1566</v>
      </c>
      <c r="BA659" s="14" t="s">
        <v>1567</v>
      </c>
      <c r="BB659" s="14" t="s">
        <v>1568</v>
      </c>
      <c r="BC659" s="14" t="s">
        <v>1569</v>
      </c>
    </row>
    <row r="660" spans="1:55" x14ac:dyDescent="0.2">
      <c r="A660" s="14" t="s">
        <v>1384</v>
      </c>
      <c r="B660" s="15">
        <v>8</v>
      </c>
      <c r="C660" s="14" t="s">
        <v>1592</v>
      </c>
      <c r="D660" s="15">
        <v>16</v>
      </c>
      <c r="E660" s="14" t="s">
        <v>257</v>
      </c>
      <c r="F660" s="14" t="s">
        <v>262</v>
      </c>
      <c r="G660" s="14" t="s">
        <v>105</v>
      </c>
      <c r="H660" s="14" t="s">
        <v>875</v>
      </c>
      <c r="I660" s="14" t="s">
        <v>62</v>
      </c>
      <c r="J660" s="16">
        <v>5</v>
      </c>
      <c r="K660" s="17">
        <v>1300</v>
      </c>
      <c r="L660" s="16">
        <f t="shared" si="120"/>
        <v>16.666666666666664</v>
      </c>
      <c r="M660" s="16">
        <v>0</v>
      </c>
      <c r="N660" s="17">
        <v>-1300</v>
      </c>
      <c r="O660" s="17">
        <v>0</v>
      </c>
      <c r="P660" s="18">
        <f t="shared" si="121"/>
        <v>0</v>
      </c>
      <c r="Q660" s="14"/>
      <c r="R660" s="16"/>
      <c r="S660" s="16">
        <f t="shared" si="122"/>
        <v>0</v>
      </c>
      <c r="T660" s="18">
        <f t="shared" si="123"/>
        <v>0</v>
      </c>
      <c r="U660" s="14" t="s">
        <v>63</v>
      </c>
      <c r="V660" s="15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f t="shared" si="124"/>
        <v>0</v>
      </c>
      <c r="AC660" s="16">
        <f t="shared" si="125"/>
        <v>0</v>
      </c>
      <c r="AD660" s="16">
        <f t="shared" si="126"/>
        <v>7.0588235294117654</v>
      </c>
      <c r="AE660" s="16">
        <f t="shared" si="127"/>
        <v>7.1343842364532026</v>
      </c>
      <c r="AF660" s="16">
        <f t="shared" si="128"/>
        <v>8.0634066587395932</v>
      </c>
      <c r="AG660" s="18">
        <f t="shared" si="129"/>
        <v>-100</v>
      </c>
      <c r="AH660" s="18">
        <f t="shared" si="130"/>
        <v>-100</v>
      </c>
      <c r="AI660" s="18">
        <f t="shared" si="131"/>
        <v>-100</v>
      </c>
      <c r="AJ660" s="15">
        <v>11</v>
      </c>
      <c r="AK660" s="14" t="s">
        <v>64</v>
      </c>
      <c r="AL660" s="15">
        <v>51</v>
      </c>
      <c r="AM660" s="14" t="s">
        <v>213</v>
      </c>
      <c r="AN660" s="14" t="s">
        <v>214</v>
      </c>
      <c r="AO660" s="16">
        <v>128</v>
      </c>
      <c r="AP660" s="15">
        <v>0</v>
      </c>
      <c r="AQ660" s="15">
        <v>0</v>
      </c>
      <c r="AR660" s="15">
        <v>0</v>
      </c>
      <c r="AS660" s="15">
        <v>0</v>
      </c>
      <c r="AT660" s="15">
        <v>0</v>
      </c>
      <c r="AU660" s="14"/>
      <c r="AV660" s="16">
        <v>0</v>
      </c>
      <c r="AW660" s="14"/>
      <c r="AX660" s="14" t="s">
        <v>63</v>
      </c>
      <c r="AY660" s="14"/>
      <c r="AZ660" s="14" t="s">
        <v>1566</v>
      </c>
      <c r="BA660" s="14" t="s">
        <v>1567</v>
      </c>
      <c r="BB660" s="14" t="s">
        <v>1568</v>
      </c>
      <c r="BC660" s="14" t="s">
        <v>1569</v>
      </c>
    </row>
    <row r="661" spans="1:55" x14ac:dyDescent="0.2">
      <c r="A661" s="19" t="s">
        <v>1384</v>
      </c>
      <c r="B661" s="20">
        <v>9</v>
      </c>
      <c r="C661" s="19" t="s">
        <v>1593</v>
      </c>
      <c r="D661" s="20">
        <v>1</v>
      </c>
      <c r="E661" s="19" t="s">
        <v>176</v>
      </c>
      <c r="F661" s="19" t="s">
        <v>607</v>
      </c>
      <c r="G661" s="19" t="s">
        <v>905</v>
      </c>
      <c r="H661" s="19" t="s">
        <v>310</v>
      </c>
      <c r="I661" s="19" t="s">
        <v>61</v>
      </c>
      <c r="J661" s="21">
        <v>6</v>
      </c>
      <c r="K661" s="22">
        <v>1200</v>
      </c>
      <c r="L661" s="21">
        <f t="shared" si="120"/>
        <v>14.285714285714285</v>
      </c>
      <c r="M661" s="21">
        <v>23.05</v>
      </c>
      <c r="N661" s="22">
        <v>400</v>
      </c>
      <c r="O661" s="22">
        <v>1600</v>
      </c>
      <c r="P661" s="23">
        <f t="shared" si="121"/>
        <v>-25</v>
      </c>
      <c r="Q661" s="19" t="s">
        <v>115</v>
      </c>
      <c r="R661" s="21">
        <v>5.85</v>
      </c>
      <c r="S661" s="21">
        <f t="shared" si="122"/>
        <v>-0.15000000000000036</v>
      </c>
      <c r="T661" s="23">
        <f t="shared" si="123"/>
        <v>-2.5000000000000062</v>
      </c>
      <c r="U661" s="19" t="s">
        <v>63</v>
      </c>
      <c r="V661" s="20">
        <v>2</v>
      </c>
      <c r="W661" s="21">
        <v>0</v>
      </c>
      <c r="X661" s="21">
        <v>572</v>
      </c>
      <c r="Y661" s="21">
        <v>372</v>
      </c>
      <c r="Z661" s="21">
        <v>944</v>
      </c>
      <c r="AA661" s="21">
        <v>24.44</v>
      </c>
      <c r="AB661" s="21">
        <f t="shared" si="124"/>
        <v>18.330000000000002</v>
      </c>
      <c r="AC661" s="21">
        <f t="shared" si="125"/>
        <v>15.275</v>
      </c>
      <c r="AD661" s="21">
        <f t="shared" si="126"/>
        <v>5.474482758620689</v>
      </c>
      <c r="AE661" s="21">
        <f t="shared" si="127"/>
        <v>7.1343842364532026</v>
      </c>
      <c r="AF661" s="21">
        <f t="shared" si="128"/>
        <v>8.0634066587395932</v>
      </c>
      <c r="AG661" s="23">
        <f t="shared" si="129"/>
        <v>179.02179390274631</v>
      </c>
      <c r="AH661" s="23">
        <f t="shared" si="130"/>
        <v>114.10397160770016</v>
      </c>
      <c r="AI661" s="23">
        <f t="shared" si="131"/>
        <v>89.436061536646662</v>
      </c>
      <c r="AJ661" s="20">
        <v>10</v>
      </c>
      <c r="AK661" s="19" t="s">
        <v>64</v>
      </c>
      <c r="AL661" s="20">
        <v>51</v>
      </c>
      <c r="AM661" s="19" t="s">
        <v>335</v>
      </c>
      <c r="AN661" s="19" t="s">
        <v>214</v>
      </c>
      <c r="AO661" s="21">
        <v>6</v>
      </c>
      <c r="AP661" s="20">
        <v>3</v>
      </c>
      <c r="AQ661" s="20">
        <v>7</v>
      </c>
      <c r="AR661" s="20">
        <v>6</v>
      </c>
      <c r="AS661" s="20">
        <v>4</v>
      </c>
      <c r="AT661" s="20">
        <v>2</v>
      </c>
      <c r="AU661" s="19" t="s">
        <v>91</v>
      </c>
      <c r="AV661" s="21">
        <v>1.8</v>
      </c>
      <c r="AW661" s="19" t="s">
        <v>1594</v>
      </c>
      <c r="AX661" s="19" t="s">
        <v>63</v>
      </c>
      <c r="AY661" s="19"/>
      <c r="AZ661" s="19" t="s">
        <v>1595</v>
      </c>
      <c r="BA661" s="19" t="s">
        <v>1596</v>
      </c>
      <c r="BB661" s="19" t="s">
        <v>1597</v>
      </c>
      <c r="BC661" s="19" t="s">
        <v>1598</v>
      </c>
    </row>
    <row r="662" spans="1:55" x14ac:dyDescent="0.2">
      <c r="A662" s="7" t="s">
        <v>1384</v>
      </c>
      <c r="B662" s="8">
        <v>9</v>
      </c>
      <c r="C662" s="7" t="s">
        <v>1599</v>
      </c>
      <c r="D662" s="8">
        <v>2</v>
      </c>
      <c r="E662" s="7" t="s">
        <v>133</v>
      </c>
      <c r="F662" s="7" t="s">
        <v>1600</v>
      </c>
      <c r="G662" s="7" t="s">
        <v>684</v>
      </c>
      <c r="H662" s="7" t="s">
        <v>232</v>
      </c>
      <c r="I662" s="7" t="s">
        <v>172</v>
      </c>
      <c r="J662" s="9">
        <v>12</v>
      </c>
      <c r="K662" s="10">
        <v>800</v>
      </c>
      <c r="L662" s="9">
        <f t="shared" si="120"/>
        <v>7.6923076923076925</v>
      </c>
      <c r="M662" s="9">
        <v>12.41</v>
      </c>
      <c r="N662" s="10">
        <v>400</v>
      </c>
      <c r="O662" s="10">
        <v>1200</v>
      </c>
      <c r="P662" s="11">
        <f t="shared" si="121"/>
        <v>-33.333333333333329</v>
      </c>
      <c r="Q662" s="7" t="s">
        <v>375</v>
      </c>
      <c r="R662" s="9">
        <v>33.74</v>
      </c>
      <c r="S662" s="9">
        <f t="shared" si="122"/>
        <v>21.740000000000002</v>
      </c>
      <c r="T662" s="11">
        <f t="shared" si="123"/>
        <v>181.16666666666669</v>
      </c>
      <c r="U662" s="7" t="s">
        <v>63</v>
      </c>
      <c r="V662" s="8">
        <v>9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f t="shared" si="124"/>
        <v>0</v>
      </c>
      <c r="AC662" s="9">
        <f t="shared" si="125"/>
        <v>0</v>
      </c>
      <c r="AD662" s="9">
        <f t="shared" si="126"/>
        <v>5.474482758620689</v>
      </c>
      <c r="AE662" s="9">
        <f t="shared" si="127"/>
        <v>7.1343842364532026</v>
      </c>
      <c r="AF662" s="9">
        <f t="shared" si="128"/>
        <v>8.0634066587395932</v>
      </c>
      <c r="AG662" s="11">
        <f t="shared" si="129"/>
        <v>-100</v>
      </c>
      <c r="AH662" s="11">
        <f t="shared" si="130"/>
        <v>-100</v>
      </c>
      <c r="AI662" s="11">
        <f t="shared" si="131"/>
        <v>-100</v>
      </c>
      <c r="AJ662" s="8">
        <v>10</v>
      </c>
      <c r="AK662" s="7" t="s">
        <v>64</v>
      </c>
      <c r="AL662" s="8">
        <v>51</v>
      </c>
      <c r="AM662" s="7" t="s">
        <v>335</v>
      </c>
      <c r="AN662" s="7" t="s">
        <v>214</v>
      </c>
      <c r="AO662" s="9">
        <v>6</v>
      </c>
      <c r="AP662" s="8">
        <v>9</v>
      </c>
      <c r="AQ662" s="8">
        <v>9</v>
      </c>
      <c r="AR662" s="8">
        <v>9</v>
      </c>
      <c r="AS662" s="8">
        <v>9</v>
      </c>
      <c r="AT662" s="8">
        <v>9</v>
      </c>
      <c r="AU662" s="7" t="s">
        <v>67</v>
      </c>
      <c r="AV662" s="9">
        <v>-7.2</v>
      </c>
      <c r="AW662" s="7" t="s">
        <v>1601</v>
      </c>
      <c r="AX662" s="7" t="s">
        <v>80</v>
      </c>
      <c r="AY662" s="7" t="s">
        <v>83</v>
      </c>
      <c r="AZ662" s="7" t="s">
        <v>1595</v>
      </c>
      <c r="BA662" s="7" t="s">
        <v>1596</v>
      </c>
      <c r="BB662" s="7" t="s">
        <v>1597</v>
      </c>
      <c r="BC662" s="7" t="s">
        <v>1598</v>
      </c>
    </row>
    <row r="663" spans="1:55" x14ac:dyDescent="0.2">
      <c r="A663" s="7" t="s">
        <v>1384</v>
      </c>
      <c r="B663" s="8">
        <v>9</v>
      </c>
      <c r="C663" s="7" t="s">
        <v>1602</v>
      </c>
      <c r="D663" s="8">
        <v>3</v>
      </c>
      <c r="E663" s="7" t="s">
        <v>803</v>
      </c>
      <c r="F663" s="7" t="s">
        <v>644</v>
      </c>
      <c r="G663" s="7" t="s">
        <v>691</v>
      </c>
      <c r="H663" s="7" t="s">
        <v>1603</v>
      </c>
      <c r="I663" s="7" t="s">
        <v>106</v>
      </c>
      <c r="J663" s="9">
        <v>10</v>
      </c>
      <c r="K663" s="10">
        <v>900</v>
      </c>
      <c r="L663" s="9">
        <f t="shared" si="120"/>
        <v>9.0909090909090917</v>
      </c>
      <c r="M663" s="9">
        <v>14.67</v>
      </c>
      <c r="N663" s="10">
        <v>400</v>
      </c>
      <c r="O663" s="10">
        <v>1300</v>
      </c>
      <c r="P663" s="11">
        <f t="shared" si="121"/>
        <v>-30.76923076923077</v>
      </c>
      <c r="Q663" s="7" t="s">
        <v>61</v>
      </c>
      <c r="R663" s="9">
        <v>4.1399999999999997</v>
      </c>
      <c r="S663" s="9">
        <f t="shared" si="122"/>
        <v>-5.86</v>
      </c>
      <c r="T663" s="11">
        <f t="shared" si="123"/>
        <v>-58.600000000000009</v>
      </c>
      <c r="U663" s="7" t="s">
        <v>63</v>
      </c>
      <c r="V663" s="8">
        <v>1</v>
      </c>
      <c r="W663" s="9">
        <v>1028</v>
      </c>
      <c r="X663" s="9">
        <v>550</v>
      </c>
      <c r="Y663" s="9">
        <v>430</v>
      </c>
      <c r="Z663" s="9">
        <v>2008</v>
      </c>
      <c r="AA663" s="9">
        <v>45.08</v>
      </c>
      <c r="AB663" s="9">
        <f t="shared" si="124"/>
        <v>31.209230769230768</v>
      </c>
      <c r="AC663" s="9">
        <f t="shared" si="125"/>
        <v>34.676923076923075</v>
      </c>
      <c r="AD663" s="9">
        <f t="shared" si="126"/>
        <v>5.474482758620689</v>
      </c>
      <c r="AE663" s="9">
        <f t="shared" si="127"/>
        <v>7.1343842364532026</v>
      </c>
      <c r="AF663" s="9">
        <f t="shared" si="128"/>
        <v>8.0634066587395932</v>
      </c>
      <c r="AG663" s="11">
        <f t="shared" si="129"/>
        <v>533.42830009496674</v>
      </c>
      <c r="AH663" s="11">
        <f t="shared" si="130"/>
        <v>386.0534830706344</v>
      </c>
      <c r="AI663" s="11">
        <f t="shared" si="131"/>
        <v>330.05301040272093</v>
      </c>
      <c r="AJ663" s="8">
        <v>10</v>
      </c>
      <c r="AK663" s="7" t="s">
        <v>64</v>
      </c>
      <c r="AL663" s="8">
        <v>51</v>
      </c>
      <c r="AM663" s="7" t="s">
        <v>335</v>
      </c>
      <c r="AN663" s="7" t="s">
        <v>214</v>
      </c>
      <c r="AO663" s="9">
        <v>6</v>
      </c>
      <c r="AP663" s="8">
        <v>6</v>
      </c>
      <c r="AQ663" s="8">
        <v>3</v>
      </c>
      <c r="AR663" s="8">
        <v>4</v>
      </c>
      <c r="AS663" s="8">
        <v>2</v>
      </c>
      <c r="AT663" s="8">
        <v>1</v>
      </c>
      <c r="AU663" s="7" t="s">
        <v>81</v>
      </c>
      <c r="AV663" s="9">
        <v>4.2</v>
      </c>
      <c r="AW663" s="7" t="s">
        <v>1604</v>
      </c>
      <c r="AX663" s="7" t="s">
        <v>63</v>
      </c>
      <c r="AY663" s="7"/>
      <c r="AZ663" s="7" t="s">
        <v>1595</v>
      </c>
      <c r="BA663" s="7" t="s">
        <v>1596</v>
      </c>
      <c r="BB663" s="7" t="s">
        <v>1597</v>
      </c>
      <c r="BC663" s="7" t="s">
        <v>1598</v>
      </c>
    </row>
    <row r="664" spans="1:55" x14ac:dyDescent="0.2">
      <c r="A664" s="7" t="s">
        <v>1384</v>
      </c>
      <c r="B664" s="8">
        <v>9</v>
      </c>
      <c r="C664" s="7" t="s">
        <v>1605</v>
      </c>
      <c r="D664" s="8">
        <v>4</v>
      </c>
      <c r="E664" s="7" t="s">
        <v>193</v>
      </c>
      <c r="F664" s="7" t="s">
        <v>693</v>
      </c>
      <c r="G664" s="7" t="s">
        <v>509</v>
      </c>
      <c r="H664" s="7" t="s">
        <v>271</v>
      </c>
      <c r="I664" s="7" t="s">
        <v>79</v>
      </c>
      <c r="J664" s="9">
        <v>2.5</v>
      </c>
      <c r="K664" s="10">
        <v>1700</v>
      </c>
      <c r="L664" s="9">
        <f t="shared" si="120"/>
        <v>28.571428571428569</v>
      </c>
      <c r="M664" s="9">
        <v>46.1</v>
      </c>
      <c r="N664" s="10">
        <v>700</v>
      </c>
      <c r="O664" s="10">
        <v>2400</v>
      </c>
      <c r="P664" s="11">
        <f t="shared" si="121"/>
        <v>-29.166666666666668</v>
      </c>
      <c r="Q664" s="7" t="s">
        <v>240</v>
      </c>
      <c r="R664" s="9">
        <v>2.58</v>
      </c>
      <c r="S664" s="9">
        <f t="shared" si="122"/>
        <v>8.0000000000000071E-2</v>
      </c>
      <c r="T664" s="11">
        <f t="shared" si="123"/>
        <v>3.2000000000000028</v>
      </c>
      <c r="U664" s="7" t="s">
        <v>80</v>
      </c>
      <c r="V664" s="8">
        <v>5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f t="shared" si="124"/>
        <v>0</v>
      </c>
      <c r="AC664" s="9">
        <f t="shared" si="125"/>
        <v>0</v>
      </c>
      <c r="AD664" s="9">
        <f t="shared" si="126"/>
        <v>5.474482758620689</v>
      </c>
      <c r="AE664" s="9">
        <f t="shared" si="127"/>
        <v>7.1343842364532026</v>
      </c>
      <c r="AF664" s="9">
        <f t="shared" si="128"/>
        <v>8.0634066587395932</v>
      </c>
      <c r="AG664" s="11">
        <f t="shared" si="129"/>
        <v>-100</v>
      </c>
      <c r="AH664" s="11">
        <f t="shared" si="130"/>
        <v>-100</v>
      </c>
      <c r="AI664" s="11">
        <f t="shared" si="131"/>
        <v>-100</v>
      </c>
      <c r="AJ664" s="8">
        <v>10</v>
      </c>
      <c r="AK664" s="7" t="s">
        <v>64</v>
      </c>
      <c r="AL664" s="8">
        <v>51</v>
      </c>
      <c r="AM664" s="7" t="s">
        <v>335</v>
      </c>
      <c r="AN664" s="7" t="s">
        <v>214</v>
      </c>
      <c r="AO664" s="9">
        <v>6</v>
      </c>
      <c r="AP664" s="8">
        <v>7</v>
      </c>
      <c r="AQ664" s="8">
        <v>5</v>
      </c>
      <c r="AR664" s="8">
        <v>5</v>
      </c>
      <c r="AS664" s="8">
        <v>5</v>
      </c>
      <c r="AT664" s="8">
        <v>5</v>
      </c>
      <c r="AU664" s="7" t="s">
        <v>81</v>
      </c>
      <c r="AV664" s="9">
        <v>-1.8</v>
      </c>
      <c r="AW664" s="7" t="s">
        <v>1606</v>
      </c>
      <c r="AX664" s="7" t="s">
        <v>63</v>
      </c>
      <c r="AY664" s="7"/>
      <c r="AZ664" s="7" t="s">
        <v>1595</v>
      </c>
      <c r="BA664" s="7" t="s">
        <v>1596</v>
      </c>
      <c r="BB664" s="7" t="s">
        <v>1597</v>
      </c>
      <c r="BC664" s="7" t="s">
        <v>1598</v>
      </c>
    </row>
    <row r="665" spans="1:55" x14ac:dyDescent="0.2">
      <c r="A665" s="7" t="s">
        <v>1384</v>
      </c>
      <c r="B665" s="8">
        <v>9</v>
      </c>
      <c r="C665" s="7" t="s">
        <v>1607</v>
      </c>
      <c r="D665" s="8">
        <v>5</v>
      </c>
      <c r="E665" s="7" t="s">
        <v>94</v>
      </c>
      <c r="F665" s="7" t="s">
        <v>153</v>
      </c>
      <c r="G665" s="7" t="s">
        <v>1608</v>
      </c>
      <c r="H665" s="7" t="s">
        <v>1609</v>
      </c>
      <c r="I665" s="7" t="s">
        <v>207</v>
      </c>
      <c r="J665" s="9">
        <v>20</v>
      </c>
      <c r="K665" s="10">
        <v>700</v>
      </c>
      <c r="L665" s="9">
        <f t="shared" si="120"/>
        <v>4.7619047619047619</v>
      </c>
      <c r="M665" s="9">
        <v>7.68</v>
      </c>
      <c r="N665" s="10">
        <v>100</v>
      </c>
      <c r="O665" s="10">
        <v>800</v>
      </c>
      <c r="P665" s="11">
        <f t="shared" si="121"/>
        <v>-12.5</v>
      </c>
      <c r="Q665" s="7" t="s">
        <v>172</v>
      </c>
      <c r="R665" s="9">
        <v>52.83</v>
      </c>
      <c r="S665" s="9">
        <f t="shared" si="122"/>
        <v>32.83</v>
      </c>
      <c r="T665" s="11">
        <f t="shared" si="123"/>
        <v>164.15</v>
      </c>
      <c r="U665" s="7" t="s">
        <v>63</v>
      </c>
      <c r="V665" s="8">
        <v>8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f t="shared" si="124"/>
        <v>0</v>
      </c>
      <c r="AC665" s="9">
        <f t="shared" si="125"/>
        <v>0</v>
      </c>
      <c r="AD665" s="9">
        <f t="shared" si="126"/>
        <v>5.474482758620689</v>
      </c>
      <c r="AE665" s="9">
        <f t="shared" si="127"/>
        <v>7.1343842364532026</v>
      </c>
      <c r="AF665" s="9">
        <f t="shared" si="128"/>
        <v>8.0634066587395932</v>
      </c>
      <c r="AG665" s="11">
        <f t="shared" si="129"/>
        <v>-100</v>
      </c>
      <c r="AH665" s="11">
        <f t="shared" si="130"/>
        <v>-100</v>
      </c>
      <c r="AI665" s="11">
        <f t="shared" si="131"/>
        <v>-100</v>
      </c>
      <c r="AJ665" s="8">
        <v>10</v>
      </c>
      <c r="AK665" s="7" t="s">
        <v>64</v>
      </c>
      <c r="AL665" s="8">
        <v>51</v>
      </c>
      <c r="AM665" s="7" t="s">
        <v>335</v>
      </c>
      <c r="AN665" s="7" t="s">
        <v>214</v>
      </c>
      <c r="AO665" s="9">
        <v>6</v>
      </c>
      <c r="AP665" s="8">
        <v>8</v>
      </c>
      <c r="AQ665" s="8">
        <v>8</v>
      </c>
      <c r="AR665" s="8">
        <v>8</v>
      </c>
      <c r="AS665" s="8">
        <v>8</v>
      </c>
      <c r="AT665" s="8">
        <v>8</v>
      </c>
      <c r="AU665" s="7" t="s">
        <v>67</v>
      </c>
      <c r="AV665" s="9">
        <v>-42.6</v>
      </c>
      <c r="AW665" s="7" t="s">
        <v>1610</v>
      </c>
      <c r="AX665" s="7" t="s">
        <v>63</v>
      </c>
      <c r="AY665" s="7"/>
      <c r="AZ665" s="7" t="s">
        <v>1595</v>
      </c>
      <c r="BA665" s="7" t="s">
        <v>1596</v>
      </c>
      <c r="BB665" s="7" t="s">
        <v>1597</v>
      </c>
      <c r="BC665" s="7" t="s">
        <v>1598</v>
      </c>
    </row>
    <row r="666" spans="1:55" x14ac:dyDescent="0.2">
      <c r="A666" s="7" t="s">
        <v>1384</v>
      </c>
      <c r="B666" s="8">
        <v>9</v>
      </c>
      <c r="C666" s="7" t="s">
        <v>1611</v>
      </c>
      <c r="D666" s="8">
        <v>6</v>
      </c>
      <c r="E666" s="7" t="s">
        <v>198</v>
      </c>
      <c r="F666" s="7" t="s">
        <v>182</v>
      </c>
      <c r="G666" s="7" t="s">
        <v>231</v>
      </c>
      <c r="H666" s="7" t="s">
        <v>593</v>
      </c>
      <c r="I666" s="7" t="s">
        <v>106</v>
      </c>
      <c r="J666" s="9">
        <v>10</v>
      </c>
      <c r="K666" s="10">
        <v>900</v>
      </c>
      <c r="L666" s="9">
        <f t="shared" si="120"/>
        <v>9.0909090909090917</v>
      </c>
      <c r="M666" s="9">
        <v>14.67</v>
      </c>
      <c r="N666" s="10">
        <v>400</v>
      </c>
      <c r="O666" s="10">
        <v>1300</v>
      </c>
      <c r="P666" s="11">
        <f t="shared" si="121"/>
        <v>-30.76923076923077</v>
      </c>
      <c r="Q666" s="7" t="s">
        <v>61</v>
      </c>
      <c r="R666" s="9">
        <v>10.39</v>
      </c>
      <c r="S666" s="9">
        <f t="shared" si="122"/>
        <v>0.39000000000000057</v>
      </c>
      <c r="T666" s="11">
        <f t="shared" si="123"/>
        <v>3.9000000000000057</v>
      </c>
      <c r="U666" s="7" t="s">
        <v>63</v>
      </c>
      <c r="V666" s="8">
        <v>3</v>
      </c>
      <c r="W666" s="9">
        <v>0</v>
      </c>
      <c r="X666" s="9">
        <v>0</v>
      </c>
      <c r="Y666" s="9">
        <v>486</v>
      </c>
      <c r="Z666" s="9">
        <v>486</v>
      </c>
      <c r="AA666" s="9">
        <v>9.86</v>
      </c>
      <c r="AB666" s="9">
        <f t="shared" si="124"/>
        <v>6.8261538461538454</v>
      </c>
      <c r="AC666" s="9">
        <f t="shared" si="125"/>
        <v>7.5846153846153843</v>
      </c>
      <c r="AD666" s="9">
        <f t="shared" si="126"/>
        <v>5.474482758620689</v>
      </c>
      <c r="AE666" s="9">
        <f t="shared" si="127"/>
        <v>7.1343842364532026</v>
      </c>
      <c r="AF666" s="9">
        <f t="shared" si="128"/>
        <v>8.0634066587395932</v>
      </c>
      <c r="AG666" s="11">
        <f t="shared" si="129"/>
        <v>38.544876640114744</v>
      </c>
      <c r="AH666" s="11">
        <f t="shared" si="130"/>
        <v>6.3107218961059237</v>
      </c>
      <c r="AI666" s="11">
        <f t="shared" si="131"/>
        <v>-5.9378286918627223</v>
      </c>
      <c r="AJ666" s="8">
        <v>10</v>
      </c>
      <c r="AK666" s="7" t="s">
        <v>64</v>
      </c>
      <c r="AL666" s="8">
        <v>51</v>
      </c>
      <c r="AM666" s="7" t="s">
        <v>335</v>
      </c>
      <c r="AN666" s="7" t="s">
        <v>214</v>
      </c>
      <c r="AO666" s="9">
        <v>6</v>
      </c>
      <c r="AP666" s="8">
        <v>1</v>
      </c>
      <c r="AQ666" s="8">
        <v>1</v>
      </c>
      <c r="AR666" s="8">
        <v>1</v>
      </c>
      <c r="AS666" s="8">
        <v>1</v>
      </c>
      <c r="AT666" s="8">
        <v>3</v>
      </c>
      <c r="AU666" s="7" t="s">
        <v>116</v>
      </c>
      <c r="AV666" s="9">
        <v>-18.600000000000001</v>
      </c>
      <c r="AW666" s="7" t="s">
        <v>1612</v>
      </c>
      <c r="AX666" s="7" t="s">
        <v>63</v>
      </c>
      <c r="AY666" s="7"/>
      <c r="AZ666" s="7" t="s">
        <v>1595</v>
      </c>
      <c r="BA666" s="7" t="s">
        <v>1596</v>
      </c>
      <c r="BB666" s="7" t="s">
        <v>1597</v>
      </c>
      <c r="BC666" s="7" t="s">
        <v>1598</v>
      </c>
    </row>
    <row r="667" spans="1:55" x14ac:dyDescent="0.2">
      <c r="A667" s="14" t="s">
        <v>1384</v>
      </c>
      <c r="B667" s="15">
        <v>9</v>
      </c>
      <c r="C667" s="14" t="s">
        <v>1613</v>
      </c>
      <c r="D667" s="15">
        <v>7</v>
      </c>
      <c r="E667" s="14" t="s">
        <v>771</v>
      </c>
      <c r="F667" s="14" t="s">
        <v>258</v>
      </c>
      <c r="G667" s="14" t="s">
        <v>244</v>
      </c>
      <c r="H667" s="14" t="s">
        <v>655</v>
      </c>
      <c r="I667" s="14" t="s">
        <v>329</v>
      </c>
      <c r="J667" s="16">
        <v>15</v>
      </c>
      <c r="K667" s="17">
        <v>800</v>
      </c>
      <c r="L667" s="16">
        <f t="shared" si="120"/>
        <v>6.25</v>
      </c>
      <c r="M667" s="16">
        <v>0</v>
      </c>
      <c r="N667" s="17">
        <v>-800</v>
      </c>
      <c r="O667" s="17">
        <v>0</v>
      </c>
      <c r="P667" s="18">
        <f t="shared" si="121"/>
        <v>0</v>
      </c>
      <c r="Q667" s="14"/>
      <c r="R667" s="16"/>
      <c r="S667" s="16">
        <f t="shared" si="122"/>
        <v>0</v>
      </c>
      <c r="T667" s="18">
        <f t="shared" si="123"/>
        <v>0</v>
      </c>
      <c r="U667" s="14" t="s">
        <v>63</v>
      </c>
      <c r="V667" s="15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f t="shared" si="124"/>
        <v>0</v>
      </c>
      <c r="AC667" s="16">
        <f t="shared" si="125"/>
        <v>0</v>
      </c>
      <c r="AD667" s="16">
        <f t="shared" si="126"/>
        <v>5.474482758620689</v>
      </c>
      <c r="AE667" s="16">
        <f t="shared" si="127"/>
        <v>7.1343842364532026</v>
      </c>
      <c r="AF667" s="16">
        <f t="shared" si="128"/>
        <v>8.0634066587395932</v>
      </c>
      <c r="AG667" s="18">
        <f t="shared" si="129"/>
        <v>-100</v>
      </c>
      <c r="AH667" s="18">
        <f t="shared" si="130"/>
        <v>-100</v>
      </c>
      <c r="AI667" s="18">
        <f t="shared" si="131"/>
        <v>-100</v>
      </c>
      <c r="AJ667" s="15">
        <v>10</v>
      </c>
      <c r="AK667" s="14" t="s">
        <v>64</v>
      </c>
      <c r="AL667" s="15">
        <v>51</v>
      </c>
      <c r="AM667" s="14" t="s">
        <v>335</v>
      </c>
      <c r="AN667" s="14" t="s">
        <v>214</v>
      </c>
      <c r="AO667" s="16">
        <v>6</v>
      </c>
      <c r="AP667" s="15">
        <v>0</v>
      </c>
      <c r="AQ667" s="15">
        <v>0</v>
      </c>
      <c r="AR667" s="15">
        <v>0</v>
      </c>
      <c r="AS667" s="15">
        <v>0</v>
      </c>
      <c r="AT667" s="15">
        <v>0</v>
      </c>
      <c r="AU667" s="14"/>
      <c r="AV667" s="16">
        <v>0</v>
      </c>
      <c r="AW667" s="14"/>
      <c r="AX667" s="14" t="s">
        <v>63</v>
      </c>
      <c r="AY667" s="14"/>
      <c r="AZ667" s="14" t="s">
        <v>1595</v>
      </c>
      <c r="BA667" s="14" t="s">
        <v>1596</v>
      </c>
      <c r="BB667" s="14" t="s">
        <v>1597</v>
      </c>
      <c r="BC667" s="14" t="s">
        <v>1598</v>
      </c>
    </row>
    <row r="668" spans="1:55" x14ac:dyDescent="0.2">
      <c r="A668" s="7" t="s">
        <v>1384</v>
      </c>
      <c r="B668" s="8">
        <v>9</v>
      </c>
      <c r="C668" s="7" t="s">
        <v>1614</v>
      </c>
      <c r="D668" s="8">
        <v>8</v>
      </c>
      <c r="E668" s="7" t="s">
        <v>102</v>
      </c>
      <c r="F668" s="7" t="s">
        <v>273</v>
      </c>
      <c r="G668" s="7" t="s">
        <v>388</v>
      </c>
      <c r="H668" s="7" t="s">
        <v>238</v>
      </c>
      <c r="I668" s="7" t="s">
        <v>172</v>
      </c>
      <c r="J668" s="9">
        <v>12</v>
      </c>
      <c r="K668" s="10">
        <v>800</v>
      </c>
      <c r="L668" s="9">
        <f t="shared" si="120"/>
        <v>7.6923076923076925</v>
      </c>
      <c r="M668" s="9">
        <v>12.41</v>
      </c>
      <c r="N668" s="10">
        <v>400</v>
      </c>
      <c r="O668" s="10">
        <v>1200</v>
      </c>
      <c r="P668" s="11">
        <f t="shared" si="121"/>
        <v>-33.333333333333329</v>
      </c>
      <c r="Q668" s="7" t="s">
        <v>375</v>
      </c>
      <c r="R668" s="9">
        <v>25.39</v>
      </c>
      <c r="S668" s="9">
        <f t="shared" si="122"/>
        <v>13.39</v>
      </c>
      <c r="T668" s="11">
        <f t="shared" si="123"/>
        <v>111.58333333333334</v>
      </c>
      <c r="U668" s="7" t="s">
        <v>63</v>
      </c>
      <c r="V668" s="8">
        <v>6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f t="shared" si="124"/>
        <v>0</v>
      </c>
      <c r="AC668" s="9">
        <f t="shared" si="125"/>
        <v>0</v>
      </c>
      <c r="AD668" s="9">
        <f t="shared" si="126"/>
        <v>5.474482758620689</v>
      </c>
      <c r="AE668" s="9">
        <f t="shared" si="127"/>
        <v>7.1343842364532026</v>
      </c>
      <c r="AF668" s="9">
        <f t="shared" si="128"/>
        <v>8.0634066587395932</v>
      </c>
      <c r="AG668" s="11">
        <f t="shared" si="129"/>
        <v>-100</v>
      </c>
      <c r="AH668" s="11">
        <f t="shared" si="130"/>
        <v>-100</v>
      </c>
      <c r="AI668" s="11">
        <f t="shared" si="131"/>
        <v>-100</v>
      </c>
      <c r="AJ668" s="8">
        <v>10</v>
      </c>
      <c r="AK668" s="7" t="s">
        <v>64</v>
      </c>
      <c r="AL668" s="8">
        <v>51</v>
      </c>
      <c r="AM668" s="7" t="s">
        <v>335</v>
      </c>
      <c r="AN668" s="7" t="s">
        <v>214</v>
      </c>
      <c r="AO668" s="9">
        <v>6</v>
      </c>
      <c r="AP668" s="8">
        <v>5</v>
      </c>
      <c r="AQ668" s="8">
        <v>6</v>
      </c>
      <c r="AR668" s="8">
        <v>7</v>
      </c>
      <c r="AS668" s="8">
        <v>7</v>
      </c>
      <c r="AT668" s="8">
        <v>6</v>
      </c>
      <c r="AU668" s="7" t="s">
        <v>91</v>
      </c>
      <c r="AV668" s="9">
        <v>-4.2</v>
      </c>
      <c r="AW668" s="7" t="s">
        <v>1615</v>
      </c>
      <c r="AX668" s="7" t="s">
        <v>80</v>
      </c>
      <c r="AY668" s="7" t="s">
        <v>174</v>
      </c>
      <c r="AZ668" s="7" t="s">
        <v>1595</v>
      </c>
      <c r="BA668" s="7" t="s">
        <v>1596</v>
      </c>
      <c r="BB668" s="7" t="s">
        <v>1597</v>
      </c>
      <c r="BC668" s="7" t="s">
        <v>1598</v>
      </c>
    </row>
    <row r="669" spans="1:55" x14ac:dyDescent="0.2">
      <c r="A669" s="7" t="s">
        <v>1384</v>
      </c>
      <c r="B669" s="8">
        <v>9</v>
      </c>
      <c r="C669" s="7" t="s">
        <v>1616</v>
      </c>
      <c r="D669" s="8">
        <v>9</v>
      </c>
      <c r="E669" s="7" t="s">
        <v>57</v>
      </c>
      <c r="F669" s="7" t="s">
        <v>95</v>
      </c>
      <c r="G669" s="7" t="s">
        <v>593</v>
      </c>
      <c r="H669" s="7" t="s">
        <v>114</v>
      </c>
      <c r="I669" s="7" t="s">
        <v>156</v>
      </c>
      <c r="J669" s="9">
        <v>4.5</v>
      </c>
      <c r="K669" s="10">
        <v>1300</v>
      </c>
      <c r="L669" s="9">
        <f t="shared" si="120"/>
        <v>18.181818181818183</v>
      </c>
      <c r="M669" s="9">
        <v>29.34</v>
      </c>
      <c r="N669" s="10">
        <v>600</v>
      </c>
      <c r="O669" s="10">
        <v>1900</v>
      </c>
      <c r="P669" s="11">
        <f t="shared" si="121"/>
        <v>-31.578947368421051</v>
      </c>
      <c r="Q669" s="7" t="s">
        <v>79</v>
      </c>
      <c r="R669" s="9">
        <v>5.53</v>
      </c>
      <c r="S669" s="9">
        <f t="shared" si="122"/>
        <v>1.0300000000000002</v>
      </c>
      <c r="T669" s="11">
        <f t="shared" si="123"/>
        <v>22.888888888888896</v>
      </c>
      <c r="U669" s="7" t="s">
        <v>63</v>
      </c>
      <c r="V669" s="8">
        <v>4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f t="shared" si="124"/>
        <v>0</v>
      </c>
      <c r="AC669" s="9">
        <f t="shared" si="125"/>
        <v>0</v>
      </c>
      <c r="AD669" s="9">
        <f t="shared" si="126"/>
        <v>5.474482758620689</v>
      </c>
      <c r="AE669" s="9">
        <f t="shared" si="127"/>
        <v>7.1343842364532026</v>
      </c>
      <c r="AF669" s="9">
        <f t="shared" si="128"/>
        <v>8.0634066587395932</v>
      </c>
      <c r="AG669" s="11">
        <f t="shared" si="129"/>
        <v>-100</v>
      </c>
      <c r="AH669" s="11">
        <f t="shared" si="130"/>
        <v>-100</v>
      </c>
      <c r="AI669" s="11">
        <f t="shared" si="131"/>
        <v>-100</v>
      </c>
      <c r="AJ669" s="8">
        <v>10</v>
      </c>
      <c r="AK669" s="7" t="s">
        <v>64</v>
      </c>
      <c r="AL669" s="8">
        <v>51</v>
      </c>
      <c r="AM669" s="7" t="s">
        <v>335</v>
      </c>
      <c r="AN669" s="7" t="s">
        <v>214</v>
      </c>
      <c r="AO669" s="9">
        <v>6</v>
      </c>
      <c r="AP669" s="8">
        <v>4</v>
      </c>
      <c r="AQ669" s="8">
        <v>4</v>
      </c>
      <c r="AR669" s="8">
        <v>3</v>
      </c>
      <c r="AS669" s="8">
        <v>3</v>
      </c>
      <c r="AT669" s="8">
        <v>4</v>
      </c>
      <c r="AU669" s="7" t="s">
        <v>81</v>
      </c>
      <c r="AV669" s="9">
        <v>-1.8</v>
      </c>
      <c r="AW669" s="7" t="s">
        <v>1617</v>
      </c>
      <c r="AX669" s="7" t="s">
        <v>80</v>
      </c>
      <c r="AY669" s="7" t="s">
        <v>174</v>
      </c>
      <c r="AZ669" s="7" t="s">
        <v>1595</v>
      </c>
      <c r="BA669" s="7" t="s">
        <v>1596</v>
      </c>
      <c r="BB669" s="7" t="s">
        <v>1597</v>
      </c>
      <c r="BC669" s="7" t="s">
        <v>1598</v>
      </c>
    </row>
    <row r="670" spans="1:55" x14ac:dyDescent="0.2">
      <c r="A670" s="7" t="s">
        <v>1384</v>
      </c>
      <c r="B670" s="8">
        <v>9</v>
      </c>
      <c r="C670" s="7" t="s">
        <v>1618</v>
      </c>
      <c r="D670" s="8">
        <v>10</v>
      </c>
      <c r="E670" s="7" t="s">
        <v>124</v>
      </c>
      <c r="F670" s="7" t="s">
        <v>346</v>
      </c>
      <c r="G670" s="7" t="s">
        <v>419</v>
      </c>
      <c r="H670" s="7" t="s">
        <v>136</v>
      </c>
      <c r="I670" s="7" t="s">
        <v>115</v>
      </c>
      <c r="J670" s="9">
        <v>3.5</v>
      </c>
      <c r="K670" s="10">
        <v>1500</v>
      </c>
      <c r="L670" s="9">
        <f t="shared" si="120"/>
        <v>22.222222222222221</v>
      </c>
      <c r="M670" s="9">
        <v>35.85</v>
      </c>
      <c r="N670" s="10">
        <v>600</v>
      </c>
      <c r="O670" s="10">
        <v>2100</v>
      </c>
      <c r="P670" s="11">
        <f t="shared" si="121"/>
        <v>-28.571428571428569</v>
      </c>
      <c r="Q670" s="7" t="s">
        <v>145</v>
      </c>
      <c r="R670" s="9">
        <v>3.31</v>
      </c>
      <c r="S670" s="9">
        <f t="shared" si="122"/>
        <v>-0.18999999999999995</v>
      </c>
      <c r="T670" s="11">
        <f t="shared" si="123"/>
        <v>-5.428571428571427</v>
      </c>
      <c r="U670" s="7" t="s">
        <v>63</v>
      </c>
      <c r="V670" s="8">
        <v>7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f t="shared" si="124"/>
        <v>0</v>
      </c>
      <c r="AC670" s="9">
        <f t="shared" si="125"/>
        <v>0</v>
      </c>
      <c r="AD670" s="9">
        <f t="shared" si="126"/>
        <v>5.474482758620689</v>
      </c>
      <c r="AE670" s="9">
        <f t="shared" si="127"/>
        <v>7.1343842364532026</v>
      </c>
      <c r="AF670" s="9">
        <f t="shared" si="128"/>
        <v>8.0634066587395932</v>
      </c>
      <c r="AG670" s="11">
        <f t="shared" si="129"/>
        <v>-100</v>
      </c>
      <c r="AH670" s="11">
        <f t="shared" si="130"/>
        <v>-100</v>
      </c>
      <c r="AI670" s="11">
        <f t="shared" si="131"/>
        <v>-100</v>
      </c>
      <c r="AJ670" s="8">
        <v>10</v>
      </c>
      <c r="AK670" s="7" t="s">
        <v>64</v>
      </c>
      <c r="AL670" s="8">
        <v>51</v>
      </c>
      <c r="AM670" s="7" t="s">
        <v>335</v>
      </c>
      <c r="AN670" s="7" t="s">
        <v>214</v>
      </c>
      <c r="AO670" s="9">
        <v>6</v>
      </c>
      <c r="AP670" s="8">
        <v>2</v>
      </c>
      <c r="AQ670" s="8">
        <v>2</v>
      </c>
      <c r="AR670" s="8">
        <v>2</v>
      </c>
      <c r="AS670" s="8">
        <v>6</v>
      </c>
      <c r="AT670" s="8">
        <v>7</v>
      </c>
      <c r="AU670" s="7" t="s">
        <v>116</v>
      </c>
      <c r="AV670" s="9">
        <v>-37.200000000000003</v>
      </c>
      <c r="AW670" s="7" t="s">
        <v>1619</v>
      </c>
      <c r="AX670" s="7" t="s">
        <v>63</v>
      </c>
      <c r="AY670" s="7"/>
      <c r="AZ670" s="7" t="s">
        <v>1595</v>
      </c>
      <c r="BA670" s="7" t="s">
        <v>1596</v>
      </c>
      <c r="BB670" s="7" t="s">
        <v>1597</v>
      </c>
      <c r="BC670" s="7" t="s">
        <v>1598</v>
      </c>
    </row>
    <row r="671" spans="1:55" x14ac:dyDescent="0.2">
      <c r="A671" s="7" t="s">
        <v>1384</v>
      </c>
      <c r="B671" s="8">
        <v>9</v>
      </c>
      <c r="C671" s="7" t="s">
        <v>1620</v>
      </c>
      <c r="D671" s="8">
        <v>11</v>
      </c>
      <c r="E671" s="7" t="s">
        <v>629</v>
      </c>
      <c r="F671" s="7" t="s">
        <v>901</v>
      </c>
      <c r="G671" s="7" t="s">
        <v>274</v>
      </c>
      <c r="H671" s="7" t="s">
        <v>651</v>
      </c>
      <c r="I671" s="7" t="s">
        <v>89</v>
      </c>
      <c r="J671" s="9">
        <v>30</v>
      </c>
      <c r="K671" s="10">
        <v>400</v>
      </c>
      <c r="L671" s="9">
        <f t="shared" si="120"/>
        <v>3.225806451612903</v>
      </c>
      <c r="M671" s="9">
        <v>5.2</v>
      </c>
      <c r="N671" s="10">
        <v>300</v>
      </c>
      <c r="O671" s="10">
        <v>700</v>
      </c>
      <c r="P671" s="11">
        <f t="shared" si="121"/>
        <v>-42.857142857142854</v>
      </c>
      <c r="Q671" s="7" t="s">
        <v>1621</v>
      </c>
      <c r="R671" s="9">
        <v>72.64</v>
      </c>
      <c r="S671" s="9">
        <f t="shared" si="122"/>
        <v>42.64</v>
      </c>
      <c r="T671" s="11">
        <f t="shared" si="123"/>
        <v>142.13333333333333</v>
      </c>
      <c r="U671" s="7" t="s">
        <v>63</v>
      </c>
      <c r="V671" s="8">
        <v>10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f t="shared" si="124"/>
        <v>0</v>
      </c>
      <c r="AC671" s="9">
        <f t="shared" si="125"/>
        <v>0</v>
      </c>
      <c r="AD671" s="9">
        <f t="shared" si="126"/>
        <v>5.474482758620689</v>
      </c>
      <c r="AE671" s="9">
        <f t="shared" si="127"/>
        <v>7.1343842364532026</v>
      </c>
      <c r="AF671" s="9">
        <f t="shared" si="128"/>
        <v>8.0634066587395932</v>
      </c>
      <c r="AG671" s="11">
        <f t="shared" si="129"/>
        <v>-100</v>
      </c>
      <c r="AH671" s="11">
        <f t="shared" si="130"/>
        <v>-100</v>
      </c>
      <c r="AI671" s="11">
        <f t="shared" si="131"/>
        <v>-100</v>
      </c>
      <c r="AJ671" s="8">
        <v>10</v>
      </c>
      <c r="AK671" s="7" t="s">
        <v>64</v>
      </c>
      <c r="AL671" s="8">
        <v>51</v>
      </c>
      <c r="AM671" s="7" t="s">
        <v>335</v>
      </c>
      <c r="AN671" s="7" t="s">
        <v>214</v>
      </c>
      <c r="AO671" s="9">
        <v>6</v>
      </c>
      <c r="AP671" s="8">
        <v>1</v>
      </c>
      <c r="AQ671" s="8">
        <v>1</v>
      </c>
      <c r="AR671" s="8">
        <v>1</v>
      </c>
      <c r="AS671" s="8">
        <v>1</v>
      </c>
      <c r="AT671" s="8">
        <v>1</v>
      </c>
      <c r="AU671" s="7" t="s">
        <v>116</v>
      </c>
      <c r="AV671" s="9">
        <v>0</v>
      </c>
      <c r="AW671" s="7" t="s">
        <v>1622</v>
      </c>
      <c r="AX671" s="7" t="s">
        <v>80</v>
      </c>
      <c r="AY671" s="7" t="s">
        <v>1623</v>
      </c>
      <c r="AZ671" s="7" t="s">
        <v>1595</v>
      </c>
      <c r="BA671" s="7" t="s">
        <v>1596</v>
      </c>
      <c r="BB671" s="7" t="s">
        <v>1597</v>
      </c>
      <c r="BC671" s="7" t="s">
        <v>1598</v>
      </c>
    </row>
    <row r="672" spans="1:55" x14ac:dyDescent="0.2">
      <c r="A672" s="14" t="s">
        <v>1384</v>
      </c>
      <c r="B672" s="15">
        <v>9</v>
      </c>
      <c r="C672" s="14" t="s">
        <v>1624</v>
      </c>
      <c r="D672" s="15">
        <v>12</v>
      </c>
      <c r="E672" s="14" t="s">
        <v>57</v>
      </c>
      <c r="F672" s="14" t="s">
        <v>377</v>
      </c>
      <c r="G672" s="14" t="s">
        <v>549</v>
      </c>
      <c r="H672" s="14" t="s">
        <v>179</v>
      </c>
      <c r="I672" s="14" t="s">
        <v>106</v>
      </c>
      <c r="J672" s="16">
        <v>10</v>
      </c>
      <c r="K672" s="17">
        <v>900</v>
      </c>
      <c r="L672" s="16">
        <f t="shared" si="120"/>
        <v>9.0909090909090917</v>
      </c>
      <c r="M672" s="16">
        <v>0</v>
      </c>
      <c r="N672" s="17">
        <v>-900</v>
      </c>
      <c r="O672" s="17">
        <v>0</v>
      </c>
      <c r="P672" s="18">
        <f t="shared" si="121"/>
        <v>0</v>
      </c>
      <c r="Q672" s="14"/>
      <c r="R672" s="16"/>
      <c r="S672" s="16">
        <f t="shared" si="122"/>
        <v>0</v>
      </c>
      <c r="T672" s="18">
        <f t="shared" si="123"/>
        <v>0</v>
      </c>
      <c r="U672" s="14" t="s">
        <v>63</v>
      </c>
      <c r="V672" s="15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f t="shared" si="124"/>
        <v>0</v>
      </c>
      <c r="AC672" s="16">
        <f t="shared" si="125"/>
        <v>0</v>
      </c>
      <c r="AD672" s="16">
        <f t="shared" si="126"/>
        <v>5.474482758620689</v>
      </c>
      <c r="AE672" s="16">
        <f t="shared" si="127"/>
        <v>7.1343842364532026</v>
      </c>
      <c r="AF672" s="16">
        <f t="shared" si="128"/>
        <v>8.0634066587395932</v>
      </c>
      <c r="AG672" s="18">
        <f t="shared" si="129"/>
        <v>-100</v>
      </c>
      <c r="AH672" s="18">
        <f t="shared" si="130"/>
        <v>-100</v>
      </c>
      <c r="AI672" s="18">
        <f t="shared" si="131"/>
        <v>-100</v>
      </c>
      <c r="AJ672" s="15">
        <v>10</v>
      </c>
      <c r="AK672" s="14" t="s">
        <v>64</v>
      </c>
      <c r="AL672" s="15">
        <v>51</v>
      </c>
      <c r="AM672" s="14" t="s">
        <v>335</v>
      </c>
      <c r="AN672" s="14" t="s">
        <v>214</v>
      </c>
      <c r="AO672" s="16">
        <v>6</v>
      </c>
      <c r="AP672" s="15">
        <v>0</v>
      </c>
      <c r="AQ672" s="15">
        <v>0</v>
      </c>
      <c r="AR672" s="15">
        <v>0</v>
      </c>
      <c r="AS672" s="15">
        <v>0</v>
      </c>
      <c r="AT672" s="15">
        <v>0</v>
      </c>
      <c r="AU672" s="14"/>
      <c r="AV672" s="16">
        <v>0</v>
      </c>
      <c r="AW672" s="14"/>
      <c r="AX672" s="14" t="s">
        <v>63</v>
      </c>
      <c r="AY672" s="14"/>
      <c r="AZ672" s="14" t="s">
        <v>1595</v>
      </c>
      <c r="BA672" s="14" t="s">
        <v>1596</v>
      </c>
      <c r="BB672" s="14" t="s">
        <v>1597</v>
      </c>
      <c r="BC672" s="14" t="s">
        <v>1598</v>
      </c>
    </row>
    <row r="673" spans="1:55" x14ac:dyDescent="0.2">
      <c r="A673" s="14" t="s">
        <v>1384</v>
      </c>
      <c r="B673" s="15">
        <v>9</v>
      </c>
      <c r="C673" s="14" t="s">
        <v>1625</v>
      </c>
      <c r="D673" s="15">
        <v>13</v>
      </c>
      <c r="E673" s="14" t="s">
        <v>257</v>
      </c>
      <c r="F673" s="14" t="s">
        <v>488</v>
      </c>
      <c r="G673" s="14" t="s">
        <v>395</v>
      </c>
      <c r="H673" s="14" t="s">
        <v>314</v>
      </c>
      <c r="I673" s="14" t="s">
        <v>106</v>
      </c>
      <c r="J673" s="16">
        <v>10</v>
      </c>
      <c r="K673" s="17">
        <v>900</v>
      </c>
      <c r="L673" s="16">
        <f t="shared" si="120"/>
        <v>9.0909090909090917</v>
      </c>
      <c r="M673" s="16">
        <v>0</v>
      </c>
      <c r="N673" s="17">
        <v>-900</v>
      </c>
      <c r="O673" s="17">
        <v>0</v>
      </c>
      <c r="P673" s="18">
        <f t="shared" si="121"/>
        <v>0</v>
      </c>
      <c r="Q673" s="14"/>
      <c r="R673" s="16"/>
      <c r="S673" s="16">
        <f t="shared" si="122"/>
        <v>0</v>
      </c>
      <c r="T673" s="18">
        <f t="shared" si="123"/>
        <v>0</v>
      </c>
      <c r="U673" s="14" t="s">
        <v>63</v>
      </c>
      <c r="V673" s="15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f t="shared" si="124"/>
        <v>0</v>
      </c>
      <c r="AC673" s="16">
        <f t="shared" si="125"/>
        <v>0</v>
      </c>
      <c r="AD673" s="16">
        <f t="shared" si="126"/>
        <v>5.474482758620689</v>
      </c>
      <c r="AE673" s="16">
        <f t="shared" si="127"/>
        <v>7.1343842364532026</v>
      </c>
      <c r="AF673" s="16">
        <f t="shared" si="128"/>
        <v>8.0634066587395932</v>
      </c>
      <c r="AG673" s="18">
        <f t="shared" si="129"/>
        <v>-100</v>
      </c>
      <c r="AH673" s="18">
        <f t="shared" si="130"/>
        <v>-100</v>
      </c>
      <c r="AI673" s="18">
        <f t="shared" si="131"/>
        <v>-100</v>
      </c>
      <c r="AJ673" s="15">
        <v>10</v>
      </c>
      <c r="AK673" s="14" t="s">
        <v>64</v>
      </c>
      <c r="AL673" s="15">
        <v>51</v>
      </c>
      <c r="AM673" s="14" t="s">
        <v>335</v>
      </c>
      <c r="AN673" s="14" t="s">
        <v>214</v>
      </c>
      <c r="AO673" s="16">
        <v>6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4"/>
      <c r="AV673" s="16">
        <v>0</v>
      </c>
      <c r="AW673" s="14"/>
      <c r="AX673" s="14" t="s">
        <v>63</v>
      </c>
      <c r="AY673" s="14"/>
      <c r="AZ673" s="14" t="s">
        <v>1595</v>
      </c>
      <c r="BA673" s="14" t="s">
        <v>1596</v>
      </c>
      <c r="BB673" s="14" t="s">
        <v>1597</v>
      </c>
      <c r="BC673" s="14" t="s">
        <v>1598</v>
      </c>
    </row>
    <row r="674" spans="1:55" x14ac:dyDescent="0.2">
      <c r="A674" s="14" t="s">
        <v>1384</v>
      </c>
      <c r="B674" s="15">
        <v>9</v>
      </c>
      <c r="C674" s="14" t="s">
        <v>1626</v>
      </c>
      <c r="D674" s="15">
        <v>14</v>
      </c>
      <c r="E674" s="14" t="s">
        <v>176</v>
      </c>
      <c r="F674" s="14" t="s">
        <v>408</v>
      </c>
      <c r="G674" s="14" t="s">
        <v>691</v>
      </c>
      <c r="H674" s="14" t="s">
        <v>114</v>
      </c>
      <c r="I674" s="14" t="s">
        <v>98</v>
      </c>
      <c r="J674" s="16">
        <v>2</v>
      </c>
      <c r="K674" s="17">
        <v>1900</v>
      </c>
      <c r="L674" s="16">
        <f t="shared" si="120"/>
        <v>33.333333333333329</v>
      </c>
      <c r="M674" s="16">
        <v>0</v>
      </c>
      <c r="N674" s="17">
        <v>-1900</v>
      </c>
      <c r="O674" s="17">
        <v>0</v>
      </c>
      <c r="P674" s="18">
        <f t="shared" si="121"/>
        <v>0</v>
      </c>
      <c r="Q674" s="14"/>
      <c r="R674" s="16"/>
      <c r="S674" s="16">
        <f t="shared" si="122"/>
        <v>0</v>
      </c>
      <c r="T674" s="18">
        <f t="shared" si="123"/>
        <v>0</v>
      </c>
      <c r="U674" s="14" t="s">
        <v>63</v>
      </c>
      <c r="V674" s="15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f t="shared" si="124"/>
        <v>0</v>
      </c>
      <c r="AC674" s="16">
        <f t="shared" si="125"/>
        <v>0</v>
      </c>
      <c r="AD674" s="16">
        <f t="shared" si="126"/>
        <v>5.474482758620689</v>
      </c>
      <c r="AE674" s="16">
        <f t="shared" si="127"/>
        <v>7.1343842364532026</v>
      </c>
      <c r="AF674" s="16">
        <f t="shared" si="128"/>
        <v>8.0634066587395932</v>
      </c>
      <c r="AG674" s="18">
        <f t="shared" si="129"/>
        <v>-100</v>
      </c>
      <c r="AH674" s="18">
        <f t="shared" si="130"/>
        <v>-100</v>
      </c>
      <c r="AI674" s="18">
        <f t="shared" si="131"/>
        <v>-100</v>
      </c>
      <c r="AJ674" s="15">
        <v>10</v>
      </c>
      <c r="AK674" s="14" t="s">
        <v>64</v>
      </c>
      <c r="AL674" s="15">
        <v>51</v>
      </c>
      <c r="AM674" s="14" t="s">
        <v>335</v>
      </c>
      <c r="AN674" s="14" t="s">
        <v>214</v>
      </c>
      <c r="AO674" s="16">
        <v>6</v>
      </c>
      <c r="AP674" s="15">
        <v>0</v>
      </c>
      <c r="AQ674" s="15">
        <v>0</v>
      </c>
      <c r="AR674" s="15">
        <v>0</v>
      </c>
      <c r="AS674" s="15">
        <v>0</v>
      </c>
      <c r="AT674" s="15">
        <v>0</v>
      </c>
      <c r="AU674" s="14"/>
      <c r="AV674" s="16">
        <v>0</v>
      </c>
      <c r="AW674" s="14"/>
      <c r="AX674" s="14" t="s">
        <v>63</v>
      </c>
      <c r="AY674" s="14"/>
      <c r="AZ674" s="14" t="s">
        <v>1595</v>
      </c>
      <c r="BA674" s="14" t="s">
        <v>1596</v>
      </c>
      <c r="BB674" s="14" t="s">
        <v>1597</v>
      </c>
      <c r="BC674" s="14" t="s">
        <v>1598</v>
      </c>
    </row>
    <row r="675" spans="1:55" x14ac:dyDescent="0.2">
      <c r="A675" s="14" t="s">
        <v>1384</v>
      </c>
      <c r="B675" s="15">
        <v>9</v>
      </c>
      <c r="C675" s="14" t="s">
        <v>1627</v>
      </c>
      <c r="D675" s="15">
        <v>15</v>
      </c>
      <c r="E675" s="14" t="s">
        <v>94</v>
      </c>
      <c r="F675" s="14" t="s">
        <v>95</v>
      </c>
      <c r="G675" s="14" t="s">
        <v>526</v>
      </c>
      <c r="H675" s="14" t="s">
        <v>1628</v>
      </c>
      <c r="I675" s="14" t="s">
        <v>107</v>
      </c>
      <c r="J675" s="16">
        <v>8</v>
      </c>
      <c r="K675" s="17">
        <v>1000</v>
      </c>
      <c r="L675" s="16">
        <f t="shared" si="120"/>
        <v>11.111111111111111</v>
      </c>
      <c r="M675" s="16">
        <v>0</v>
      </c>
      <c r="N675" s="17">
        <v>-1000</v>
      </c>
      <c r="O675" s="17">
        <v>0</v>
      </c>
      <c r="P675" s="18">
        <f t="shared" si="121"/>
        <v>0</v>
      </c>
      <c r="Q675" s="14"/>
      <c r="R675" s="16"/>
      <c r="S675" s="16">
        <f t="shared" si="122"/>
        <v>0</v>
      </c>
      <c r="T675" s="18">
        <f t="shared" si="123"/>
        <v>0</v>
      </c>
      <c r="U675" s="14" t="s">
        <v>63</v>
      </c>
      <c r="V675" s="15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f t="shared" si="124"/>
        <v>0</v>
      </c>
      <c r="AC675" s="16">
        <f t="shared" si="125"/>
        <v>0</v>
      </c>
      <c r="AD675" s="16">
        <f t="shared" si="126"/>
        <v>5.474482758620689</v>
      </c>
      <c r="AE675" s="16">
        <f t="shared" si="127"/>
        <v>7.1343842364532026</v>
      </c>
      <c r="AF675" s="16">
        <f t="shared" si="128"/>
        <v>8.0634066587395932</v>
      </c>
      <c r="AG675" s="18">
        <f t="shared" si="129"/>
        <v>-100</v>
      </c>
      <c r="AH675" s="18">
        <f t="shared" si="130"/>
        <v>-100</v>
      </c>
      <c r="AI675" s="18">
        <f t="shared" si="131"/>
        <v>-100</v>
      </c>
      <c r="AJ675" s="15">
        <v>10</v>
      </c>
      <c r="AK675" s="14" t="s">
        <v>64</v>
      </c>
      <c r="AL675" s="15">
        <v>51</v>
      </c>
      <c r="AM675" s="14" t="s">
        <v>335</v>
      </c>
      <c r="AN675" s="14" t="s">
        <v>214</v>
      </c>
      <c r="AO675" s="16">
        <v>6</v>
      </c>
      <c r="AP675" s="15">
        <v>0</v>
      </c>
      <c r="AQ675" s="15">
        <v>0</v>
      </c>
      <c r="AR675" s="15">
        <v>0</v>
      </c>
      <c r="AS675" s="15">
        <v>0</v>
      </c>
      <c r="AT675" s="15">
        <v>0</v>
      </c>
      <c r="AU675" s="14"/>
      <c r="AV675" s="16">
        <v>0</v>
      </c>
      <c r="AW675" s="14"/>
      <c r="AX675" s="14" t="s">
        <v>63</v>
      </c>
      <c r="AY675" s="14"/>
      <c r="AZ675" s="14" t="s">
        <v>1595</v>
      </c>
      <c r="BA675" s="14" t="s">
        <v>1596</v>
      </c>
      <c r="BB675" s="14" t="s">
        <v>1597</v>
      </c>
      <c r="BC675" s="14" t="s">
        <v>1598</v>
      </c>
    </row>
    <row r="676" spans="1:55" x14ac:dyDescent="0.2">
      <c r="A676" s="14" t="s">
        <v>1384</v>
      </c>
      <c r="B676" s="15">
        <v>9</v>
      </c>
      <c r="C676" s="14" t="s">
        <v>1629</v>
      </c>
      <c r="D676" s="15">
        <v>16</v>
      </c>
      <c r="E676" s="14" t="s">
        <v>257</v>
      </c>
      <c r="F676" s="14" t="s">
        <v>153</v>
      </c>
      <c r="G676" s="14" t="s">
        <v>884</v>
      </c>
      <c r="H676" s="14" t="s">
        <v>754</v>
      </c>
      <c r="I676" s="14" t="s">
        <v>172</v>
      </c>
      <c r="J676" s="16">
        <v>12</v>
      </c>
      <c r="K676" s="17">
        <v>800</v>
      </c>
      <c r="L676" s="16">
        <f t="shared" si="120"/>
        <v>7.6923076923076925</v>
      </c>
      <c r="M676" s="16">
        <v>0</v>
      </c>
      <c r="N676" s="17">
        <v>-800</v>
      </c>
      <c r="O676" s="17">
        <v>0</v>
      </c>
      <c r="P676" s="18">
        <f t="shared" si="121"/>
        <v>0</v>
      </c>
      <c r="Q676" s="14"/>
      <c r="R676" s="16"/>
      <c r="S676" s="16">
        <f t="shared" si="122"/>
        <v>0</v>
      </c>
      <c r="T676" s="18">
        <f t="shared" si="123"/>
        <v>0</v>
      </c>
      <c r="U676" s="14" t="s">
        <v>63</v>
      </c>
      <c r="V676" s="15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f t="shared" si="124"/>
        <v>0</v>
      </c>
      <c r="AC676" s="16">
        <f t="shared" si="125"/>
        <v>0</v>
      </c>
      <c r="AD676" s="16">
        <f t="shared" si="126"/>
        <v>5.474482758620689</v>
      </c>
      <c r="AE676" s="16">
        <f t="shared" si="127"/>
        <v>7.1343842364532026</v>
      </c>
      <c r="AF676" s="16">
        <f t="shared" si="128"/>
        <v>8.0634066587395932</v>
      </c>
      <c r="AG676" s="18">
        <f t="shared" si="129"/>
        <v>-100</v>
      </c>
      <c r="AH676" s="18">
        <f t="shared" si="130"/>
        <v>-100</v>
      </c>
      <c r="AI676" s="18">
        <f t="shared" si="131"/>
        <v>-100</v>
      </c>
      <c r="AJ676" s="15">
        <v>10</v>
      </c>
      <c r="AK676" s="14" t="s">
        <v>64</v>
      </c>
      <c r="AL676" s="15">
        <v>51</v>
      </c>
      <c r="AM676" s="14" t="s">
        <v>335</v>
      </c>
      <c r="AN676" s="14" t="s">
        <v>214</v>
      </c>
      <c r="AO676" s="16">
        <v>6</v>
      </c>
      <c r="AP676" s="15">
        <v>0</v>
      </c>
      <c r="AQ676" s="15">
        <v>0</v>
      </c>
      <c r="AR676" s="15">
        <v>0</v>
      </c>
      <c r="AS676" s="15">
        <v>0</v>
      </c>
      <c r="AT676" s="15">
        <v>0</v>
      </c>
      <c r="AU676" s="14"/>
      <c r="AV676" s="16">
        <v>0</v>
      </c>
      <c r="AW676" s="14"/>
      <c r="AX676" s="14" t="s">
        <v>63</v>
      </c>
      <c r="AY676" s="14"/>
      <c r="AZ676" s="14" t="s">
        <v>1595</v>
      </c>
      <c r="BA676" s="14" t="s">
        <v>1596</v>
      </c>
      <c r="BB676" s="14" t="s">
        <v>1597</v>
      </c>
      <c r="BC676" s="14" t="s">
        <v>1598</v>
      </c>
    </row>
    <row r="677" spans="1:55" x14ac:dyDescent="0.2">
      <c r="A677" s="2" t="s">
        <v>1630</v>
      </c>
      <c r="B677" s="3">
        <v>1</v>
      </c>
      <c r="C677" s="2" t="s">
        <v>1631</v>
      </c>
      <c r="D677" s="3">
        <v>1</v>
      </c>
      <c r="E677" s="2" t="s">
        <v>102</v>
      </c>
      <c r="F677" s="2" t="s">
        <v>258</v>
      </c>
      <c r="G677" s="2" t="s">
        <v>347</v>
      </c>
      <c r="H677" s="2" t="s">
        <v>1296</v>
      </c>
      <c r="I677" s="2" t="s">
        <v>172</v>
      </c>
      <c r="J677" s="4">
        <v>12</v>
      </c>
      <c r="K677" s="5">
        <v>800</v>
      </c>
      <c r="L677" s="4">
        <f t="shared" si="120"/>
        <v>7.6923076923076925</v>
      </c>
      <c r="M677" s="4">
        <v>7.69</v>
      </c>
      <c r="N677" s="5">
        <v>0</v>
      </c>
      <c r="O677" s="5">
        <v>800</v>
      </c>
      <c r="P677" s="6">
        <f t="shared" si="121"/>
        <v>0</v>
      </c>
      <c r="Q677" s="2" t="s">
        <v>172</v>
      </c>
      <c r="R677" s="4">
        <v>13.47</v>
      </c>
      <c r="S677" s="4">
        <f t="shared" si="122"/>
        <v>1.4700000000000006</v>
      </c>
      <c r="T677" s="6">
        <f t="shared" si="123"/>
        <v>12.250000000000005</v>
      </c>
      <c r="U677" s="2" t="s">
        <v>63</v>
      </c>
      <c r="V677" s="3">
        <v>6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f t="shared" si="124"/>
        <v>0</v>
      </c>
      <c r="AC677" s="4">
        <f t="shared" si="125"/>
        <v>0</v>
      </c>
      <c r="AD677" s="4">
        <f t="shared" si="126"/>
        <v>9.1560439560439573</v>
      </c>
      <c r="AE677" s="4">
        <f t="shared" si="127"/>
        <v>7.603805899143671</v>
      </c>
      <c r="AF677" s="4">
        <f t="shared" si="128"/>
        <v>8.0634066587395932</v>
      </c>
      <c r="AG677" s="6">
        <f t="shared" si="129"/>
        <v>-100</v>
      </c>
      <c r="AH677" s="6">
        <f t="shared" si="130"/>
        <v>-100</v>
      </c>
      <c r="AI677" s="6">
        <f t="shared" si="131"/>
        <v>-100</v>
      </c>
      <c r="AJ677" s="3">
        <v>7</v>
      </c>
      <c r="AK677" s="2" t="s">
        <v>157</v>
      </c>
      <c r="AL677" s="3">
        <v>46</v>
      </c>
      <c r="AM677" s="2" t="s">
        <v>65</v>
      </c>
      <c r="AN677" s="2" t="s">
        <v>66</v>
      </c>
      <c r="AO677" s="4">
        <v>8</v>
      </c>
      <c r="AP677" s="3">
        <v>1</v>
      </c>
      <c r="AQ677" s="3">
        <v>7</v>
      </c>
      <c r="AR677" s="3">
        <v>7</v>
      </c>
      <c r="AS677" s="3">
        <v>6</v>
      </c>
      <c r="AT677" s="3">
        <v>6</v>
      </c>
      <c r="AU677" s="2" t="s">
        <v>67</v>
      </c>
      <c r="AV677" s="4">
        <v>-193.8</v>
      </c>
      <c r="AW677" s="2" t="s">
        <v>1632</v>
      </c>
      <c r="AX677" s="2" t="s">
        <v>80</v>
      </c>
      <c r="AY677" s="2" t="s">
        <v>109</v>
      </c>
      <c r="AZ677" s="2" t="s">
        <v>128</v>
      </c>
      <c r="BA677" s="2" t="s">
        <v>1633</v>
      </c>
      <c r="BB677" s="2" t="s">
        <v>1634</v>
      </c>
      <c r="BC677" s="2" t="s">
        <v>1635</v>
      </c>
    </row>
    <row r="678" spans="1:55" x14ac:dyDescent="0.2">
      <c r="A678" s="7" t="s">
        <v>1630</v>
      </c>
      <c r="B678" s="8">
        <v>1</v>
      </c>
      <c r="C678" s="7" t="s">
        <v>1636</v>
      </c>
      <c r="D678" s="8">
        <v>2</v>
      </c>
      <c r="E678" s="7" t="s">
        <v>193</v>
      </c>
      <c r="F678" s="7" t="s">
        <v>359</v>
      </c>
      <c r="G678" s="7" t="s">
        <v>1362</v>
      </c>
      <c r="H678" s="7" t="s">
        <v>1637</v>
      </c>
      <c r="I678" s="7" t="s">
        <v>115</v>
      </c>
      <c r="J678" s="9">
        <v>3.5</v>
      </c>
      <c r="K678" s="10">
        <v>1500</v>
      </c>
      <c r="L678" s="9">
        <f t="shared" si="120"/>
        <v>22.222222222222221</v>
      </c>
      <c r="M678" s="9">
        <v>22.22</v>
      </c>
      <c r="N678" s="10">
        <v>0</v>
      </c>
      <c r="O678" s="10">
        <v>1500</v>
      </c>
      <c r="P678" s="11">
        <f t="shared" si="121"/>
        <v>0</v>
      </c>
      <c r="Q678" s="7" t="s">
        <v>115</v>
      </c>
      <c r="R678" s="9">
        <v>7.59</v>
      </c>
      <c r="S678" s="9">
        <f t="shared" si="122"/>
        <v>4.09</v>
      </c>
      <c r="T678" s="11">
        <f t="shared" si="123"/>
        <v>116.85714285714286</v>
      </c>
      <c r="U678" s="7" t="s">
        <v>63</v>
      </c>
      <c r="V678" s="8">
        <v>1</v>
      </c>
      <c r="W678" s="9">
        <v>1718</v>
      </c>
      <c r="X678" s="9">
        <v>782</v>
      </c>
      <c r="Y678" s="9">
        <v>392</v>
      </c>
      <c r="Z678" s="9">
        <v>2892</v>
      </c>
      <c r="AA678" s="9">
        <v>53.92</v>
      </c>
      <c r="AB678" s="9">
        <f t="shared" si="124"/>
        <v>53.92</v>
      </c>
      <c r="AC678" s="9">
        <f t="shared" si="125"/>
        <v>35.946666666666665</v>
      </c>
      <c r="AD678" s="9">
        <f t="shared" si="126"/>
        <v>9.1560439560439573</v>
      </c>
      <c r="AE678" s="9">
        <f t="shared" si="127"/>
        <v>7.603805899143671</v>
      </c>
      <c r="AF678" s="9">
        <f t="shared" si="128"/>
        <v>8.0634066587395932</v>
      </c>
      <c r="AG678" s="11">
        <f t="shared" si="129"/>
        <v>292.60041606657057</v>
      </c>
      <c r="AH678" s="11">
        <f t="shared" si="130"/>
        <v>372.74571633548567</v>
      </c>
      <c r="AI678" s="11">
        <f t="shared" si="131"/>
        <v>345.799997296497</v>
      </c>
      <c r="AJ678" s="8">
        <v>7</v>
      </c>
      <c r="AK678" s="7" t="s">
        <v>157</v>
      </c>
      <c r="AL678" s="8">
        <v>46</v>
      </c>
      <c r="AM678" s="7" t="s">
        <v>65</v>
      </c>
      <c r="AN678" s="7" t="s">
        <v>66</v>
      </c>
      <c r="AO678" s="9">
        <v>8</v>
      </c>
      <c r="AP678" s="8">
        <v>3</v>
      </c>
      <c r="AQ678" s="8">
        <v>3</v>
      </c>
      <c r="AR678" s="8">
        <v>3</v>
      </c>
      <c r="AS678" s="8">
        <v>3</v>
      </c>
      <c r="AT678" s="8">
        <v>1</v>
      </c>
      <c r="AU678" s="7" t="s">
        <v>81</v>
      </c>
      <c r="AV678" s="9">
        <v>-13.8</v>
      </c>
      <c r="AW678" s="7" t="s">
        <v>1638</v>
      </c>
      <c r="AX678" s="7" t="s">
        <v>63</v>
      </c>
      <c r="AY678" s="7"/>
      <c r="AZ678" s="7" t="s">
        <v>128</v>
      </c>
      <c r="BA678" s="7" t="s">
        <v>1633</v>
      </c>
      <c r="BB678" s="7" t="s">
        <v>1634</v>
      </c>
      <c r="BC678" s="7" t="s">
        <v>1635</v>
      </c>
    </row>
    <row r="679" spans="1:55" x14ac:dyDescent="0.2">
      <c r="A679" s="7" t="s">
        <v>1630</v>
      </c>
      <c r="B679" s="8">
        <v>1</v>
      </c>
      <c r="C679" s="7" t="s">
        <v>1639</v>
      </c>
      <c r="D679" s="8">
        <v>3</v>
      </c>
      <c r="E679" s="7" t="s">
        <v>198</v>
      </c>
      <c r="F679" s="7" t="s">
        <v>302</v>
      </c>
      <c r="G679" s="7" t="s">
        <v>1640</v>
      </c>
      <c r="H679" s="7" t="s">
        <v>279</v>
      </c>
      <c r="I679" s="7" t="s">
        <v>122</v>
      </c>
      <c r="J679" s="9">
        <v>4</v>
      </c>
      <c r="K679" s="10">
        <v>1400</v>
      </c>
      <c r="L679" s="9">
        <f t="shared" si="120"/>
        <v>20</v>
      </c>
      <c r="M679" s="9">
        <v>20</v>
      </c>
      <c r="N679" s="10">
        <v>0</v>
      </c>
      <c r="O679" s="10">
        <v>1400</v>
      </c>
      <c r="P679" s="11">
        <f t="shared" si="121"/>
        <v>0</v>
      </c>
      <c r="Q679" s="7" t="s">
        <v>122</v>
      </c>
      <c r="R679" s="9">
        <v>5.79</v>
      </c>
      <c r="S679" s="9">
        <f t="shared" si="122"/>
        <v>1.79</v>
      </c>
      <c r="T679" s="11">
        <f t="shared" si="123"/>
        <v>44.75</v>
      </c>
      <c r="U679" s="7" t="s">
        <v>63</v>
      </c>
      <c r="V679" s="8">
        <v>5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f t="shared" si="124"/>
        <v>0</v>
      </c>
      <c r="AC679" s="9">
        <f t="shared" si="125"/>
        <v>0</v>
      </c>
      <c r="AD679" s="9">
        <f t="shared" si="126"/>
        <v>9.1560439560439573</v>
      </c>
      <c r="AE679" s="9">
        <f t="shared" si="127"/>
        <v>7.603805899143671</v>
      </c>
      <c r="AF679" s="9">
        <f t="shared" si="128"/>
        <v>8.0634066587395932</v>
      </c>
      <c r="AG679" s="11">
        <f t="shared" si="129"/>
        <v>-100</v>
      </c>
      <c r="AH679" s="11">
        <f t="shared" si="130"/>
        <v>-100</v>
      </c>
      <c r="AI679" s="11">
        <f t="shared" si="131"/>
        <v>-100</v>
      </c>
      <c r="AJ679" s="8">
        <v>7</v>
      </c>
      <c r="AK679" s="7" t="s">
        <v>157</v>
      </c>
      <c r="AL679" s="8">
        <v>46</v>
      </c>
      <c r="AM679" s="7" t="s">
        <v>65</v>
      </c>
      <c r="AN679" s="7" t="s">
        <v>66</v>
      </c>
      <c r="AO679" s="9">
        <v>8</v>
      </c>
      <c r="AP679" s="8">
        <v>2</v>
      </c>
      <c r="AQ679" s="8">
        <v>5</v>
      </c>
      <c r="AR679" s="8">
        <v>5</v>
      </c>
      <c r="AS679" s="8">
        <v>5</v>
      </c>
      <c r="AT679" s="8">
        <v>5</v>
      </c>
      <c r="AU679" s="7" t="s">
        <v>91</v>
      </c>
      <c r="AV679" s="9">
        <v>-40.799999999999997</v>
      </c>
      <c r="AW679" s="7" t="s">
        <v>1641</v>
      </c>
      <c r="AX679" s="7" t="s">
        <v>63</v>
      </c>
      <c r="AY679" s="7"/>
      <c r="AZ679" s="7" t="s">
        <v>128</v>
      </c>
      <c r="BA679" s="7" t="s">
        <v>1633</v>
      </c>
      <c r="BB679" s="7" t="s">
        <v>1634</v>
      </c>
      <c r="BC679" s="7" t="s">
        <v>1635</v>
      </c>
    </row>
    <row r="680" spans="1:55" x14ac:dyDescent="0.2">
      <c r="A680" s="7" t="s">
        <v>1630</v>
      </c>
      <c r="B680" s="8">
        <v>1</v>
      </c>
      <c r="C680" s="7" t="s">
        <v>1642</v>
      </c>
      <c r="D680" s="8">
        <v>4</v>
      </c>
      <c r="E680" s="7" t="s">
        <v>111</v>
      </c>
      <c r="F680" s="7" t="s">
        <v>596</v>
      </c>
      <c r="G680" s="7" t="s">
        <v>639</v>
      </c>
      <c r="H680" s="7" t="s">
        <v>184</v>
      </c>
      <c r="I680" s="7" t="s">
        <v>106</v>
      </c>
      <c r="J680" s="9">
        <v>10</v>
      </c>
      <c r="K680" s="10">
        <v>900</v>
      </c>
      <c r="L680" s="9">
        <f t="shared" si="120"/>
        <v>9.0909090909090917</v>
      </c>
      <c r="M680" s="9">
        <v>9.09</v>
      </c>
      <c r="N680" s="10">
        <v>0</v>
      </c>
      <c r="O680" s="10">
        <v>900</v>
      </c>
      <c r="P680" s="11">
        <f t="shared" si="121"/>
        <v>0</v>
      </c>
      <c r="Q680" s="7" t="s">
        <v>106</v>
      </c>
      <c r="R680" s="9">
        <v>12.85</v>
      </c>
      <c r="S680" s="9">
        <f t="shared" si="122"/>
        <v>2.8499999999999996</v>
      </c>
      <c r="T680" s="11">
        <f t="shared" si="123"/>
        <v>28.499999999999996</v>
      </c>
      <c r="U680" s="7" t="s">
        <v>63</v>
      </c>
      <c r="V680" s="8">
        <v>7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f t="shared" si="124"/>
        <v>0</v>
      </c>
      <c r="AC680" s="9">
        <f t="shared" si="125"/>
        <v>0</v>
      </c>
      <c r="AD680" s="9">
        <f t="shared" si="126"/>
        <v>9.1560439560439573</v>
      </c>
      <c r="AE680" s="9">
        <f t="shared" si="127"/>
        <v>7.603805899143671</v>
      </c>
      <c r="AF680" s="9">
        <f t="shared" si="128"/>
        <v>8.0634066587395932</v>
      </c>
      <c r="AG680" s="11">
        <f t="shared" si="129"/>
        <v>-100</v>
      </c>
      <c r="AH680" s="11">
        <f t="shared" si="130"/>
        <v>-100</v>
      </c>
      <c r="AI680" s="11">
        <f t="shared" si="131"/>
        <v>-100</v>
      </c>
      <c r="AJ680" s="8">
        <v>7</v>
      </c>
      <c r="AK680" s="7" t="s">
        <v>157</v>
      </c>
      <c r="AL680" s="8">
        <v>46</v>
      </c>
      <c r="AM680" s="7" t="s">
        <v>65</v>
      </c>
      <c r="AN680" s="7" t="s">
        <v>66</v>
      </c>
      <c r="AO680" s="9">
        <v>8</v>
      </c>
      <c r="AP680" s="8">
        <v>5</v>
      </c>
      <c r="AQ680" s="8">
        <v>6</v>
      </c>
      <c r="AR680" s="8">
        <v>6</v>
      </c>
      <c r="AS680" s="8">
        <v>7</v>
      </c>
      <c r="AT680" s="8">
        <v>7</v>
      </c>
      <c r="AU680" s="7" t="s">
        <v>67</v>
      </c>
      <c r="AV680" s="9">
        <v>-4.8</v>
      </c>
      <c r="AW680" s="7" t="s">
        <v>1643</v>
      </c>
      <c r="AX680" s="7" t="s">
        <v>80</v>
      </c>
      <c r="AY680" s="7" t="s">
        <v>109</v>
      </c>
      <c r="AZ680" s="7" t="s">
        <v>128</v>
      </c>
      <c r="BA680" s="7" t="s">
        <v>1633</v>
      </c>
      <c r="BB680" s="7" t="s">
        <v>1634</v>
      </c>
      <c r="BC680" s="7" t="s">
        <v>1635</v>
      </c>
    </row>
    <row r="681" spans="1:55" x14ac:dyDescent="0.2">
      <c r="A681" s="7" t="s">
        <v>1630</v>
      </c>
      <c r="B681" s="8">
        <v>1</v>
      </c>
      <c r="C681" s="7" t="s">
        <v>1644</v>
      </c>
      <c r="D681" s="8">
        <v>5</v>
      </c>
      <c r="E681" s="7" t="s">
        <v>176</v>
      </c>
      <c r="F681" s="7" t="s">
        <v>182</v>
      </c>
      <c r="G681" s="7" t="s">
        <v>1308</v>
      </c>
      <c r="H681" s="7" t="s">
        <v>126</v>
      </c>
      <c r="I681" s="7" t="s">
        <v>61</v>
      </c>
      <c r="J681" s="9">
        <v>6</v>
      </c>
      <c r="K681" s="10">
        <v>1200</v>
      </c>
      <c r="L681" s="9">
        <f t="shared" si="120"/>
        <v>14.285714285714285</v>
      </c>
      <c r="M681" s="9">
        <v>14.29</v>
      </c>
      <c r="N681" s="10">
        <v>0</v>
      </c>
      <c r="O681" s="10">
        <v>1200</v>
      </c>
      <c r="P681" s="11">
        <f t="shared" si="121"/>
        <v>0</v>
      </c>
      <c r="Q681" s="7" t="s">
        <v>61</v>
      </c>
      <c r="R681" s="9">
        <v>2.98</v>
      </c>
      <c r="S681" s="9">
        <f t="shared" si="122"/>
        <v>-3.02</v>
      </c>
      <c r="T681" s="11">
        <f t="shared" si="123"/>
        <v>-50.333333333333329</v>
      </c>
      <c r="U681" s="7" t="s">
        <v>63</v>
      </c>
      <c r="V681" s="8">
        <v>4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f t="shared" si="124"/>
        <v>0</v>
      </c>
      <c r="AC681" s="9">
        <f t="shared" si="125"/>
        <v>0</v>
      </c>
      <c r="AD681" s="9">
        <f t="shared" si="126"/>
        <v>9.1560439560439573</v>
      </c>
      <c r="AE681" s="9">
        <f t="shared" si="127"/>
        <v>7.603805899143671</v>
      </c>
      <c r="AF681" s="9">
        <f t="shared" si="128"/>
        <v>8.0634066587395932</v>
      </c>
      <c r="AG681" s="11">
        <f t="shared" si="129"/>
        <v>-100</v>
      </c>
      <c r="AH681" s="11">
        <f t="shared" si="130"/>
        <v>-100</v>
      </c>
      <c r="AI681" s="11">
        <f t="shared" si="131"/>
        <v>-100</v>
      </c>
      <c r="AJ681" s="8">
        <v>7</v>
      </c>
      <c r="AK681" s="7" t="s">
        <v>157</v>
      </c>
      <c r="AL681" s="8">
        <v>46</v>
      </c>
      <c r="AM681" s="7" t="s">
        <v>65</v>
      </c>
      <c r="AN681" s="7" t="s">
        <v>66</v>
      </c>
      <c r="AO681" s="9">
        <v>8</v>
      </c>
      <c r="AP681" s="8">
        <v>6</v>
      </c>
      <c r="AQ681" s="8">
        <v>4</v>
      </c>
      <c r="AR681" s="8">
        <v>4</v>
      </c>
      <c r="AS681" s="8">
        <v>4</v>
      </c>
      <c r="AT681" s="8">
        <v>4</v>
      </c>
      <c r="AU681" s="7" t="s">
        <v>91</v>
      </c>
      <c r="AV681" s="9">
        <v>-21</v>
      </c>
      <c r="AW681" s="7" t="s">
        <v>1645</v>
      </c>
      <c r="AX681" s="7" t="s">
        <v>80</v>
      </c>
      <c r="AY681" s="7" t="s">
        <v>168</v>
      </c>
      <c r="AZ681" s="7" t="s">
        <v>128</v>
      </c>
      <c r="BA681" s="7" t="s">
        <v>1633</v>
      </c>
      <c r="BB681" s="7" t="s">
        <v>1634</v>
      </c>
      <c r="BC681" s="7" t="s">
        <v>1635</v>
      </c>
    </row>
    <row r="682" spans="1:55" x14ac:dyDescent="0.2">
      <c r="A682" s="7" t="s">
        <v>1630</v>
      </c>
      <c r="B682" s="8">
        <v>1</v>
      </c>
      <c r="C682" s="7" t="s">
        <v>1646</v>
      </c>
      <c r="D682" s="8">
        <v>6</v>
      </c>
      <c r="E682" s="7" t="s">
        <v>119</v>
      </c>
      <c r="F682" s="7" t="s">
        <v>1647</v>
      </c>
      <c r="G682" s="7" t="s">
        <v>514</v>
      </c>
      <c r="H682" s="7" t="s">
        <v>857</v>
      </c>
      <c r="I682" s="7" t="s">
        <v>79</v>
      </c>
      <c r="J682" s="9">
        <v>2.5</v>
      </c>
      <c r="K682" s="10">
        <v>1700</v>
      </c>
      <c r="L682" s="9">
        <f t="shared" si="120"/>
        <v>28.571428571428569</v>
      </c>
      <c r="M682" s="9">
        <v>28.57</v>
      </c>
      <c r="N682" s="10">
        <v>0</v>
      </c>
      <c r="O682" s="10">
        <v>1700</v>
      </c>
      <c r="P682" s="11">
        <f t="shared" si="121"/>
        <v>0</v>
      </c>
      <c r="Q682" s="7" t="s">
        <v>79</v>
      </c>
      <c r="R682" s="9">
        <v>2.66</v>
      </c>
      <c r="S682" s="9">
        <f t="shared" si="122"/>
        <v>0.16000000000000014</v>
      </c>
      <c r="T682" s="11">
        <f t="shared" si="123"/>
        <v>6.4000000000000057</v>
      </c>
      <c r="U682" s="7" t="s">
        <v>80</v>
      </c>
      <c r="V682" s="8">
        <v>2</v>
      </c>
      <c r="W682" s="9">
        <v>0</v>
      </c>
      <c r="X682" s="9">
        <v>424</v>
      </c>
      <c r="Y682" s="9">
        <v>260</v>
      </c>
      <c r="Z682" s="9">
        <v>684</v>
      </c>
      <c r="AA682" s="9">
        <v>21.84</v>
      </c>
      <c r="AB682" s="9">
        <f t="shared" si="124"/>
        <v>21.84</v>
      </c>
      <c r="AC682" s="9">
        <f t="shared" si="125"/>
        <v>12.847058823529411</v>
      </c>
      <c r="AD682" s="9">
        <f t="shared" si="126"/>
        <v>9.1560439560439573</v>
      </c>
      <c r="AE682" s="9">
        <f t="shared" si="127"/>
        <v>7.603805899143671</v>
      </c>
      <c r="AF682" s="9">
        <f t="shared" si="128"/>
        <v>8.0634066587395932</v>
      </c>
      <c r="AG682" s="11">
        <f t="shared" si="129"/>
        <v>40.312332326113321</v>
      </c>
      <c r="AH682" s="11">
        <f t="shared" si="130"/>
        <v>68.95563871476817</v>
      </c>
      <c r="AI682" s="11">
        <f t="shared" si="131"/>
        <v>59.325448501409937</v>
      </c>
      <c r="AJ682" s="8">
        <v>7</v>
      </c>
      <c r="AK682" s="7" t="s">
        <v>157</v>
      </c>
      <c r="AL682" s="8">
        <v>46</v>
      </c>
      <c r="AM682" s="7" t="s">
        <v>65</v>
      </c>
      <c r="AN682" s="7" t="s">
        <v>66</v>
      </c>
      <c r="AO682" s="9">
        <v>8</v>
      </c>
      <c r="AP682" s="8">
        <v>4</v>
      </c>
      <c r="AQ682" s="8">
        <v>1</v>
      </c>
      <c r="AR682" s="8">
        <v>1</v>
      </c>
      <c r="AS682" s="8">
        <v>2</v>
      </c>
      <c r="AT682" s="8">
        <v>2</v>
      </c>
      <c r="AU682" s="7" t="s">
        <v>116</v>
      </c>
      <c r="AV682" s="9">
        <v>4.2</v>
      </c>
      <c r="AW682" s="7" t="s">
        <v>1648</v>
      </c>
      <c r="AX682" s="7" t="s">
        <v>63</v>
      </c>
      <c r="AY682" s="7"/>
      <c r="AZ682" s="7" t="s">
        <v>128</v>
      </c>
      <c r="BA682" s="7" t="s">
        <v>1633</v>
      </c>
      <c r="BB682" s="7" t="s">
        <v>1634</v>
      </c>
      <c r="BC682" s="7" t="s">
        <v>1635</v>
      </c>
    </row>
    <row r="683" spans="1:55" x14ac:dyDescent="0.2">
      <c r="A683" s="7" t="s">
        <v>1630</v>
      </c>
      <c r="B683" s="8">
        <v>1</v>
      </c>
      <c r="C683" s="7" t="s">
        <v>1649</v>
      </c>
      <c r="D683" s="8">
        <v>7</v>
      </c>
      <c r="E683" s="7" t="s">
        <v>124</v>
      </c>
      <c r="F683" s="7" t="s">
        <v>248</v>
      </c>
      <c r="G683" s="7" t="s">
        <v>354</v>
      </c>
      <c r="H683" s="7" t="s">
        <v>232</v>
      </c>
      <c r="I683" s="7" t="s">
        <v>78</v>
      </c>
      <c r="J683" s="9">
        <v>3</v>
      </c>
      <c r="K683" s="10">
        <v>1600</v>
      </c>
      <c r="L683" s="9">
        <f t="shared" si="120"/>
        <v>25</v>
      </c>
      <c r="M683" s="9">
        <v>25</v>
      </c>
      <c r="N683" s="10">
        <v>0</v>
      </c>
      <c r="O683" s="10">
        <v>1600</v>
      </c>
      <c r="P683" s="11">
        <f t="shared" si="121"/>
        <v>0</v>
      </c>
      <c r="Q683" s="7" t="s">
        <v>78</v>
      </c>
      <c r="R683" s="9">
        <v>2.81</v>
      </c>
      <c r="S683" s="9">
        <f t="shared" si="122"/>
        <v>-0.18999999999999995</v>
      </c>
      <c r="T683" s="11">
        <f t="shared" si="123"/>
        <v>-6.3333333333333313</v>
      </c>
      <c r="U683" s="7" t="s">
        <v>63</v>
      </c>
      <c r="V683" s="8">
        <v>3</v>
      </c>
      <c r="W683" s="9">
        <v>0</v>
      </c>
      <c r="X683" s="9">
        <v>0</v>
      </c>
      <c r="Y683" s="9">
        <v>256</v>
      </c>
      <c r="Z683" s="9">
        <v>256</v>
      </c>
      <c r="AA683" s="9">
        <v>7.56</v>
      </c>
      <c r="AB683" s="9">
        <f t="shared" si="124"/>
        <v>7.56</v>
      </c>
      <c r="AC683" s="9">
        <f t="shared" si="125"/>
        <v>4.7249999999999996</v>
      </c>
      <c r="AD683" s="9">
        <f t="shared" si="126"/>
        <v>9.1560439560439573</v>
      </c>
      <c r="AE683" s="9">
        <f t="shared" si="127"/>
        <v>7.603805899143671</v>
      </c>
      <c r="AF683" s="9">
        <f t="shared" si="128"/>
        <v>8.0634066587395932</v>
      </c>
      <c r="AG683" s="11">
        <f t="shared" si="129"/>
        <v>-48.394743158905435</v>
      </c>
      <c r="AH683" s="11">
        <f t="shared" si="130"/>
        <v>-37.860065568847276</v>
      </c>
      <c r="AI683" s="11">
        <f t="shared" si="131"/>
        <v>-41.40193841174105</v>
      </c>
      <c r="AJ683" s="8">
        <v>7</v>
      </c>
      <c r="AK683" s="7" t="s">
        <v>157</v>
      </c>
      <c r="AL683" s="8">
        <v>46</v>
      </c>
      <c r="AM683" s="7" t="s">
        <v>65</v>
      </c>
      <c r="AN683" s="7" t="s">
        <v>66</v>
      </c>
      <c r="AO683" s="9">
        <v>8</v>
      </c>
      <c r="AP683" s="8">
        <v>7</v>
      </c>
      <c r="AQ683" s="8">
        <v>2</v>
      </c>
      <c r="AR683" s="8">
        <v>2</v>
      </c>
      <c r="AS683" s="8">
        <v>1</v>
      </c>
      <c r="AT683" s="8">
        <v>3</v>
      </c>
      <c r="AU683" s="7" t="s">
        <v>81</v>
      </c>
      <c r="AV683" s="9">
        <v>-21.6</v>
      </c>
      <c r="AW683" s="7" t="s">
        <v>1650</v>
      </c>
      <c r="AX683" s="7" t="s">
        <v>63</v>
      </c>
      <c r="AY683" s="7"/>
      <c r="AZ683" s="7" t="s">
        <v>128</v>
      </c>
      <c r="BA683" s="7" t="s">
        <v>1633</v>
      </c>
      <c r="BB683" s="7" t="s">
        <v>1634</v>
      </c>
      <c r="BC683" s="7" t="s">
        <v>1635</v>
      </c>
    </row>
    <row r="684" spans="1:55" x14ac:dyDescent="0.2">
      <c r="A684" s="19" t="s">
        <v>1630</v>
      </c>
      <c r="B684" s="20">
        <v>2</v>
      </c>
      <c r="C684" s="19" t="s">
        <v>1651</v>
      </c>
      <c r="D684" s="20">
        <v>1</v>
      </c>
      <c r="E684" s="19" t="s">
        <v>328</v>
      </c>
      <c r="F684" s="19" t="s">
        <v>103</v>
      </c>
      <c r="G684" s="19" t="s">
        <v>144</v>
      </c>
      <c r="H684" s="19" t="s">
        <v>88</v>
      </c>
      <c r="I684" s="19" t="s">
        <v>106</v>
      </c>
      <c r="J684" s="21">
        <v>10</v>
      </c>
      <c r="K684" s="22">
        <v>900</v>
      </c>
      <c r="L684" s="21">
        <f t="shared" si="120"/>
        <v>9.0909090909090917</v>
      </c>
      <c r="M684" s="21">
        <v>13.01</v>
      </c>
      <c r="N684" s="22">
        <v>300</v>
      </c>
      <c r="O684" s="22">
        <v>1200</v>
      </c>
      <c r="P684" s="23">
        <f t="shared" si="121"/>
        <v>-25</v>
      </c>
      <c r="Q684" s="19" t="s">
        <v>375</v>
      </c>
      <c r="R684" s="21">
        <v>9.1999999999999993</v>
      </c>
      <c r="S684" s="21">
        <f t="shared" si="122"/>
        <v>-0.80000000000000071</v>
      </c>
      <c r="T684" s="23">
        <f t="shared" si="123"/>
        <v>-8.0000000000000071</v>
      </c>
      <c r="U684" s="19" t="s">
        <v>63</v>
      </c>
      <c r="V684" s="20">
        <v>1</v>
      </c>
      <c r="W684" s="21">
        <v>2040</v>
      </c>
      <c r="X684" s="21">
        <v>622</v>
      </c>
      <c r="Y684" s="21">
        <v>326</v>
      </c>
      <c r="Z684" s="21">
        <v>2988</v>
      </c>
      <c r="AA684" s="21">
        <v>54.88</v>
      </c>
      <c r="AB684" s="21">
        <f t="shared" si="124"/>
        <v>41.160000000000004</v>
      </c>
      <c r="AC684" s="21">
        <f t="shared" si="125"/>
        <v>45.733333333333334</v>
      </c>
      <c r="AD684" s="21">
        <f t="shared" si="126"/>
        <v>9.2483516483516492</v>
      </c>
      <c r="AE684" s="21">
        <f t="shared" si="127"/>
        <v>7.603805899143671</v>
      </c>
      <c r="AF684" s="21">
        <f t="shared" si="128"/>
        <v>8.0634066587395932</v>
      </c>
      <c r="AG684" s="23">
        <f t="shared" si="129"/>
        <v>394.50253485424582</v>
      </c>
      <c r="AH684" s="23">
        <f t="shared" si="130"/>
        <v>501.45319251881153</v>
      </c>
      <c r="AI684" s="23">
        <f t="shared" si="131"/>
        <v>467.17136154561746</v>
      </c>
      <c r="AJ684" s="20">
        <v>6</v>
      </c>
      <c r="AK684" s="19" t="s">
        <v>157</v>
      </c>
      <c r="AL684" s="20">
        <v>47</v>
      </c>
      <c r="AM684" s="19" t="s">
        <v>65</v>
      </c>
      <c r="AN684" s="19" t="s">
        <v>66</v>
      </c>
      <c r="AO684" s="21">
        <v>2</v>
      </c>
      <c r="AP684" s="20">
        <v>4</v>
      </c>
      <c r="AQ684" s="20">
        <v>1</v>
      </c>
      <c r="AR684" s="20">
        <v>1</v>
      </c>
      <c r="AS684" s="20">
        <v>1</v>
      </c>
      <c r="AT684" s="20">
        <v>1</v>
      </c>
      <c r="AU684" s="19" t="s">
        <v>116</v>
      </c>
      <c r="AV684" s="21">
        <v>-5.4</v>
      </c>
      <c r="AW684" s="19" t="s">
        <v>1652</v>
      </c>
      <c r="AX684" s="19" t="s">
        <v>63</v>
      </c>
      <c r="AY684" s="19"/>
      <c r="AZ684" s="19" t="s">
        <v>1653</v>
      </c>
      <c r="BA684" s="19" t="s">
        <v>1654</v>
      </c>
      <c r="BB684" s="19" t="s">
        <v>1655</v>
      </c>
      <c r="BC684" s="19" t="s">
        <v>1656</v>
      </c>
    </row>
    <row r="685" spans="1:55" x14ac:dyDescent="0.2">
      <c r="A685" s="7" t="s">
        <v>1630</v>
      </c>
      <c r="B685" s="8">
        <v>2</v>
      </c>
      <c r="C685" s="7" t="s">
        <v>1657</v>
      </c>
      <c r="D685" s="8">
        <v>2</v>
      </c>
      <c r="E685" s="7" t="s">
        <v>102</v>
      </c>
      <c r="F685" s="7" t="s">
        <v>1044</v>
      </c>
      <c r="G685" s="7" t="s">
        <v>144</v>
      </c>
      <c r="H685" s="7" t="s">
        <v>275</v>
      </c>
      <c r="I685" s="7" t="s">
        <v>107</v>
      </c>
      <c r="J685" s="9">
        <v>8</v>
      </c>
      <c r="K685" s="10">
        <v>1000</v>
      </c>
      <c r="L685" s="9">
        <f t="shared" si="120"/>
        <v>11.111111111111111</v>
      </c>
      <c r="M685" s="9">
        <v>15.9</v>
      </c>
      <c r="N685" s="10">
        <v>300</v>
      </c>
      <c r="O685" s="10">
        <v>1300</v>
      </c>
      <c r="P685" s="11">
        <f t="shared" si="121"/>
        <v>-23.076923076923077</v>
      </c>
      <c r="Q685" s="7" t="s">
        <v>62</v>
      </c>
      <c r="R685" s="9">
        <v>8.81</v>
      </c>
      <c r="S685" s="9">
        <f t="shared" si="122"/>
        <v>0.8100000000000005</v>
      </c>
      <c r="T685" s="11">
        <f t="shared" si="123"/>
        <v>10.125000000000007</v>
      </c>
      <c r="U685" s="7" t="s">
        <v>63</v>
      </c>
      <c r="V685" s="8">
        <v>5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f t="shared" si="124"/>
        <v>0</v>
      </c>
      <c r="AC685" s="9">
        <f t="shared" si="125"/>
        <v>0</v>
      </c>
      <c r="AD685" s="9">
        <f t="shared" si="126"/>
        <v>9.2483516483516492</v>
      </c>
      <c r="AE685" s="9">
        <f t="shared" si="127"/>
        <v>7.603805899143671</v>
      </c>
      <c r="AF685" s="9">
        <f t="shared" si="128"/>
        <v>8.0634066587395932</v>
      </c>
      <c r="AG685" s="11">
        <f t="shared" si="129"/>
        <v>-100</v>
      </c>
      <c r="AH685" s="11">
        <f t="shared" si="130"/>
        <v>-100</v>
      </c>
      <c r="AI685" s="11">
        <f t="shared" si="131"/>
        <v>-100</v>
      </c>
      <c r="AJ685" s="8">
        <v>6</v>
      </c>
      <c r="AK685" s="7" t="s">
        <v>157</v>
      </c>
      <c r="AL685" s="8">
        <v>47</v>
      </c>
      <c r="AM685" s="7" t="s">
        <v>65</v>
      </c>
      <c r="AN685" s="7" t="s">
        <v>66</v>
      </c>
      <c r="AO685" s="9">
        <v>2</v>
      </c>
      <c r="AP685" s="8">
        <v>5</v>
      </c>
      <c r="AQ685" s="8">
        <v>4</v>
      </c>
      <c r="AR685" s="8">
        <v>5</v>
      </c>
      <c r="AS685" s="8">
        <v>4</v>
      </c>
      <c r="AT685" s="8">
        <v>5</v>
      </c>
      <c r="AU685" s="7" t="s">
        <v>91</v>
      </c>
      <c r="AV685" s="9">
        <v>-6.6</v>
      </c>
      <c r="AW685" s="7" t="s">
        <v>1658</v>
      </c>
      <c r="AX685" s="7" t="s">
        <v>63</v>
      </c>
      <c r="AY685" s="7"/>
      <c r="AZ685" s="7" t="s">
        <v>1653</v>
      </c>
      <c r="BA685" s="7" t="s">
        <v>1654</v>
      </c>
      <c r="BB685" s="7" t="s">
        <v>1655</v>
      </c>
      <c r="BC685" s="7" t="s">
        <v>1656</v>
      </c>
    </row>
    <row r="686" spans="1:55" x14ac:dyDescent="0.2">
      <c r="A686" s="7" t="s">
        <v>1630</v>
      </c>
      <c r="B686" s="8">
        <v>2</v>
      </c>
      <c r="C686" s="7" t="s">
        <v>1659</v>
      </c>
      <c r="D686" s="8">
        <v>3</v>
      </c>
      <c r="E686" s="7" t="s">
        <v>124</v>
      </c>
      <c r="F686" s="7" t="s">
        <v>346</v>
      </c>
      <c r="G686" s="7" t="s">
        <v>1164</v>
      </c>
      <c r="H686" s="7" t="s">
        <v>113</v>
      </c>
      <c r="I686" s="7" t="s">
        <v>156</v>
      </c>
      <c r="J686" s="9">
        <v>4.5</v>
      </c>
      <c r="K686" s="10">
        <v>1300</v>
      </c>
      <c r="L686" s="9">
        <f t="shared" si="120"/>
        <v>18.181818181818183</v>
      </c>
      <c r="M686" s="9">
        <v>26.02</v>
      </c>
      <c r="N686" s="10">
        <v>400</v>
      </c>
      <c r="O686" s="10">
        <v>1700</v>
      </c>
      <c r="P686" s="11">
        <f t="shared" si="121"/>
        <v>-23.52941176470588</v>
      </c>
      <c r="Q686" s="7" t="s">
        <v>78</v>
      </c>
      <c r="R686" s="9">
        <v>1.5</v>
      </c>
      <c r="S686" s="9">
        <f t="shared" si="122"/>
        <v>-3</v>
      </c>
      <c r="T686" s="11">
        <f t="shared" si="123"/>
        <v>-66.666666666666657</v>
      </c>
      <c r="U686" s="7" t="s">
        <v>80</v>
      </c>
      <c r="V686" s="8">
        <v>2</v>
      </c>
      <c r="W686" s="9">
        <v>0</v>
      </c>
      <c r="X686" s="9">
        <v>402</v>
      </c>
      <c r="Y686" s="9">
        <v>254</v>
      </c>
      <c r="Z686" s="9">
        <v>656</v>
      </c>
      <c r="AA686" s="9">
        <v>21.56</v>
      </c>
      <c r="AB686" s="9">
        <f t="shared" si="124"/>
        <v>16.487058823529413</v>
      </c>
      <c r="AC686" s="9">
        <f t="shared" si="125"/>
        <v>12.68235294117647</v>
      </c>
      <c r="AD686" s="9">
        <f t="shared" si="126"/>
        <v>9.2483516483516492</v>
      </c>
      <c r="AE686" s="9">
        <f t="shared" si="127"/>
        <v>7.603805899143671</v>
      </c>
      <c r="AF686" s="9">
        <f t="shared" si="128"/>
        <v>8.0634066587395932</v>
      </c>
      <c r="AG686" s="11">
        <f t="shared" si="129"/>
        <v>37.130955043614385</v>
      </c>
      <c r="AH686" s="11">
        <f t="shared" si="130"/>
        <v>66.789540782527567</v>
      </c>
      <c r="AI686" s="11">
        <f t="shared" si="131"/>
        <v>57.282814546263673</v>
      </c>
      <c r="AJ686" s="8">
        <v>6</v>
      </c>
      <c r="AK686" s="7" t="s">
        <v>157</v>
      </c>
      <c r="AL686" s="8">
        <v>47</v>
      </c>
      <c r="AM686" s="7" t="s">
        <v>65</v>
      </c>
      <c r="AN686" s="7" t="s">
        <v>66</v>
      </c>
      <c r="AO686" s="9">
        <v>2</v>
      </c>
      <c r="AP686" s="8">
        <v>6</v>
      </c>
      <c r="AQ686" s="8">
        <v>5</v>
      </c>
      <c r="AR686" s="8">
        <v>3</v>
      </c>
      <c r="AS686" s="8">
        <v>2</v>
      </c>
      <c r="AT686" s="8">
        <v>2</v>
      </c>
      <c r="AU686" s="7" t="s">
        <v>67</v>
      </c>
      <c r="AV686" s="9">
        <v>-15.6</v>
      </c>
      <c r="AW686" s="7" t="s">
        <v>1660</v>
      </c>
      <c r="AX686" s="7" t="s">
        <v>80</v>
      </c>
      <c r="AY686" s="7" t="s">
        <v>174</v>
      </c>
      <c r="AZ686" s="7" t="s">
        <v>1653</v>
      </c>
      <c r="BA686" s="7" t="s">
        <v>1654</v>
      </c>
      <c r="BB686" s="7" t="s">
        <v>1655</v>
      </c>
      <c r="BC686" s="7" t="s">
        <v>1656</v>
      </c>
    </row>
    <row r="687" spans="1:55" x14ac:dyDescent="0.2">
      <c r="A687" s="7" t="s">
        <v>1630</v>
      </c>
      <c r="B687" s="8">
        <v>2</v>
      </c>
      <c r="C687" s="7" t="s">
        <v>1661</v>
      </c>
      <c r="D687" s="8">
        <v>4</v>
      </c>
      <c r="E687" s="7" t="s">
        <v>629</v>
      </c>
      <c r="F687" s="7" t="s">
        <v>58</v>
      </c>
      <c r="G687" s="7" t="s">
        <v>227</v>
      </c>
      <c r="H687" s="7" t="s">
        <v>1245</v>
      </c>
      <c r="I687" s="7" t="s">
        <v>61</v>
      </c>
      <c r="J687" s="9">
        <v>6</v>
      </c>
      <c r="K687" s="10">
        <v>1200</v>
      </c>
      <c r="L687" s="9">
        <f t="shared" si="120"/>
        <v>14.285714285714285</v>
      </c>
      <c r="M687" s="9">
        <v>20.45</v>
      </c>
      <c r="N687" s="10">
        <v>300</v>
      </c>
      <c r="O687" s="10">
        <v>1500</v>
      </c>
      <c r="P687" s="11">
        <f t="shared" si="121"/>
        <v>-20</v>
      </c>
      <c r="Q687" s="7" t="s">
        <v>122</v>
      </c>
      <c r="R687" s="9">
        <v>4.08</v>
      </c>
      <c r="S687" s="9">
        <f t="shared" si="122"/>
        <v>-1.92</v>
      </c>
      <c r="T687" s="11">
        <f t="shared" si="123"/>
        <v>-32</v>
      </c>
      <c r="U687" s="7" t="s">
        <v>63</v>
      </c>
      <c r="V687" s="8">
        <v>6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f t="shared" si="124"/>
        <v>0</v>
      </c>
      <c r="AC687" s="9">
        <f t="shared" si="125"/>
        <v>0</v>
      </c>
      <c r="AD687" s="9">
        <f t="shared" si="126"/>
        <v>9.2483516483516492</v>
      </c>
      <c r="AE687" s="9">
        <f t="shared" si="127"/>
        <v>7.603805899143671</v>
      </c>
      <c r="AF687" s="9">
        <f t="shared" si="128"/>
        <v>8.0634066587395932</v>
      </c>
      <c r="AG687" s="11">
        <f t="shared" si="129"/>
        <v>-100</v>
      </c>
      <c r="AH687" s="11">
        <f t="shared" si="130"/>
        <v>-100</v>
      </c>
      <c r="AI687" s="11">
        <f t="shared" si="131"/>
        <v>-100</v>
      </c>
      <c r="AJ687" s="8">
        <v>6</v>
      </c>
      <c r="AK687" s="7" t="s">
        <v>157</v>
      </c>
      <c r="AL687" s="8">
        <v>47</v>
      </c>
      <c r="AM687" s="7" t="s">
        <v>65</v>
      </c>
      <c r="AN687" s="7" t="s">
        <v>66</v>
      </c>
      <c r="AO687" s="9">
        <v>2</v>
      </c>
      <c r="AP687" s="8">
        <v>3</v>
      </c>
      <c r="AQ687" s="8">
        <v>2</v>
      </c>
      <c r="AR687" s="8">
        <v>2</v>
      </c>
      <c r="AS687" s="8">
        <v>5</v>
      </c>
      <c r="AT687" s="8">
        <v>6</v>
      </c>
      <c r="AU687" s="7" t="s">
        <v>81</v>
      </c>
      <c r="AV687" s="9">
        <v>-7.2</v>
      </c>
      <c r="AW687" s="7" t="s">
        <v>538</v>
      </c>
      <c r="AX687" s="7" t="s">
        <v>80</v>
      </c>
      <c r="AY687" s="7" t="s">
        <v>174</v>
      </c>
      <c r="AZ687" s="7" t="s">
        <v>1653</v>
      </c>
      <c r="BA687" s="7" t="s">
        <v>1654</v>
      </c>
      <c r="BB687" s="7" t="s">
        <v>1655</v>
      </c>
      <c r="BC687" s="7" t="s">
        <v>1656</v>
      </c>
    </row>
    <row r="688" spans="1:55" x14ac:dyDescent="0.2">
      <c r="A688" s="14" t="s">
        <v>1630</v>
      </c>
      <c r="B688" s="15">
        <v>2</v>
      </c>
      <c r="C688" s="14" t="s">
        <v>1662</v>
      </c>
      <c r="D688" s="15">
        <v>5</v>
      </c>
      <c r="E688" s="14" t="s">
        <v>57</v>
      </c>
      <c r="F688" s="14" t="s">
        <v>753</v>
      </c>
      <c r="G688" s="14" t="s">
        <v>347</v>
      </c>
      <c r="H688" s="14" t="s">
        <v>279</v>
      </c>
      <c r="I688" s="14" t="s">
        <v>343</v>
      </c>
      <c r="J688" s="16">
        <v>1.6</v>
      </c>
      <c r="K688" s="17">
        <v>2100</v>
      </c>
      <c r="L688" s="16">
        <f t="shared" si="120"/>
        <v>38.46153846153846</v>
      </c>
      <c r="M688" s="16">
        <v>0</v>
      </c>
      <c r="N688" s="17">
        <v>-2100</v>
      </c>
      <c r="O688" s="17">
        <v>0</v>
      </c>
      <c r="P688" s="18">
        <f t="shared" si="121"/>
        <v>0</v>
      </c>
      <c r="Q688" s="14"/>
      <c r="R688" s="16"/>
      <c r="S688" s="16">
        <f t="shared" si="122"/>
        <v>0</v>
      </c>
      <c r="T688" s="18">
        <f t="shared" si="123"/>
        <v>0</v>
      </c>
      <c r="U688" s="14" t="s">
        <v>63</v>
      </c>
      <c r="V688" s="15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f t="shared" si="124"/>
        <v>0</v>
      </c>
      <c r="AC688" s="16">
        <f t="shared" si="125"/>
        <v>0</v>
      </c>
      <c r="AD688" s="16">
        <f t="shared" si="126"/>
        <v>9.2483516483516492</v>
      </c>
      <c r="AE688" s="16">
        <f t="shared" si="127"/>
        <v>7.603805899143671</v>
      </c>
      <c r="AF688" s="16">
        <f t="shared" si="128"/>
        <v>8.0634066587395932</v>
      </c>
      <c r="AG688" s="18">
        <f t="shared" si="129"/>
        <v>-100</v>
      </c>
      <c r="AH688" s="18">
        <f t="shared" si="130"/>
        <v>-100</v>
      </c>
      <c r="AI688" s="18">
        <f t="shared" si="131"/>
        <v>-100</v>
      </c>
      <c r="AJ688" s="15">
        <v>6</v>
      </c>
      <c r="AK688" s="14" t="s">
        <v>157</v>
      </c>
      <c r="AL688" s="15">
        <v>47</v>
      </c>
      <c r="AM688" s="14" t="s">
        <v>65</v>
      </c>
      <c r="AN688" s="14" t="s">
        <v>66</v>
      </c>
      <c r="AO688" s="16">
        <v>2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4"/>
      <c r="AV688" s="16">
        <v>0</v>
      </c>
      <c r="AW688" s="14"/>
      <c r="AX688" s="14" t="s">
        <v>63</v>
      </c>
      <c r="AY688" s="14"/>
      <c r="AZ688" s="14" t="s">
        <v>1653</v>
      </c>
      <c r="BA688" s="14" t="s">
        <v>1654</v>
      </c>
      <c r="BB688" s="14" t="s">
        <v>1655</v>
      </c>
      <c r="BC688" s="14" t="s">
        <v>1656</v>
      </c>
    </row>
    <row r="689" spans="1:55" x14ac:dyDescent="0.2">
      <c r="A689" s="7" t="s">
        <v>1630</v>
      </c>
      <c r="B689" s="8">
        <v>2</v>
      </c>
      <c r="C689" s="7" t="s">
        <v>1663</v>
      </c>
      <c r="D689" s="8">
        <v>6</v>
      </c>
      <c r="E689" s="7" t="s">
        <v>111</v>
      </c>
      <c r="F689" s="7" t="s">
        <v>596</v>
      </c>
      <c r="G689" s="7" t="s">
        <v>395</v>
      </c>
      <c r="H689" s="7" t="s">
        <v>497</v>
      </c>
      <c r="I689" s="7" t="s">
        <v>115</v>
      </c>
      <c r="J689" s="9">
        <v>3.5</v>
      </c>
      <c r="K689" s="10">
        <v>1500</v>
      </c>
      <c r="L689" s="9">
        <f t="shared" si="120"/>
        <v>22.222222222222221</v>
      </c>
      <c r="M689" s="9">
        <v>31.81</v>
      </c>
      <c r="N689" s="10">
        <v>400</v>
      </c>
      <c r="O689" s="10">
        <v>1900</v>
      </c>
      <c r="P689" s="11">
        <f t="shared" si="121"/>
        <v>-21.052631578947366</v>
      </c>
      <c r="Q689" s="7" t="s">
        <v>98</v>
      </c>
      <c r="R689" s="9">
        <v>2.6</v>
      </c>
      <c r="S689" s="9">
        <f t="shared" si="122"/>
        <v>-0.89999999999999991</v>
      </c>
      <c r="T689" s="11">
        <f t="shared" si="123"/>
        <v>-25.714285714285712</v>
      </c>
      <c r="U689" s="7" t="s">
        <v>63</v>
      </c>
      <c r="V689" s="8">
        <v>3</v>
      </c>
      <c r="W689" s="9">
        <v>0</v>
      </c>
      <c r="X689" s="9">
        <v>0</v>
      </c>
      <c r="Y689" s="9">
        <v>272</v>
      </c>
      <c r="Z689" s="9">
        <v>272</v>
      </c>
      <c r="AA689" s="9">
        <v>7.72</v>
      </c>
      <c r="AB689" s="9">
        <f t="shared" si="124"/>
        <v>6.094736842105263</v>
      </c>
      <c r="AC689" s="9">
        <f t="shared" si="125"/>
        <v>4.0631578947368423</v>
      </c>
      <c r="AD689" s="9">
        <f t="shared" si="126"/>
        <v>9.2483516483516492</v>
      </c>
      <c r="AE689" s="9">
        <f t="shared" si="127"/>
        <v>7.603805899143671</v>
      </c>
      <c r="AF689" s="9">
        <f t="shared" si="128"/>
        <v>8.0634066587395932</v>
      </c>
      <c r="AG689" s="11">
        <f t="shared" si="129"/>
        <v>-56.066139683810292</v>
      </c>
      <c r="AH689" s="11">
        <f t="shared" si="130"/>
        <v>-46.564155521191978</v>
      </c>
      <c r="AI689" s="11">
        <f t="shared" si="131"/>
        <v>-49.60990972304549</v>
      </c>
      <c r="AJ689" s="8">
        <v>6</v>
      </c>
      <c r="AK689" s="7" t="s">
        <v>157</v>
      </c>
      <c r="AL689" s="8">
        <v>47</v>
      </c>
      <c r="AM689" s="7" t="s">
        <v>65</v>
      </c>
      <c r="AN689" s="7" t="s">
        <v>66</v>
      </c>
      <c r="AO689" s="9">
        <v>2</v>
      </c>
      <c r="AP689" s="8">
        <v>2</v>
      </c>
      <c r="AQ689" s="8">
        <v>3</v>
      </c>
      <c r="AR689" s="8">
        <v>4</v>
      </c>
      <c r="AS689" s="8">
        <v>3</v>
      </c>
      <c r="AT689" s="8">
        <v>3</v>
      </c>
      <c r="AU689" s="7" t="s">
        <v>81</v>
      </c>
      <c r="AV689" s="9">
        <v>-15.6</v>
      </c>
      <c r="AW689" s="7" t="s">
        <v>1664</v>
      </c>
      <c r="AX689" s="7" t="s">
        <v>63</v>
      </c>
      <c r="AY689" s="7"/>
      <c r="AZ689" s="7" t="s">
        <v>1653</v>
      </c>
      <c r="BA689" s="7" t="s">
        <v>1654</v>
      </c>
      <c r="BB689" s="7" t="s">
        <v>1655</v>
      </c>
      <c r="BC689" s="7" t="s">
        <v>1656</v>
      </c>
    </row>
    <row r="690" spans="1:55" x14ac:dyDescent="0.2">
      <c r="A690" s="7" t="s">
        <v>1630</v>
      </c>
      <c r="B690" s="8">
        <v>2</v>
      </c>
      <c r="C690" s="7" t="s">
        <v>1665</v>
      </c>
      <c r="D690" s="8">
        <v>7</v>
      </c>
      <c r="E690" s="7" t="s">
        <v>74</v>
      </c>
      <c r="F690" s="7" t="s">
        <v>112</v>
      </c>
      <c r="G690" s="7" t="s">
        <v>342</v>
      </c>
      <c r="H690" s="7" t="s">
        <v>232</v>
      </c>
      <c r="I690" s="7" t="s">
        <v>61</v>
      </c>
      <c r="J690" s="9">
        <v>6</v>
      </c>
      <c r="K690" s="10">
        <v>1200</v>
      </c>
      <c r="L690" s="9">
        <f t="shared" si="120"/>
        <v>14.285714285714285</v>
      </c>
      <c r="M690" s="9">
        <v>20.45</v>
      </c>
      <c r="N690" s="10">
        <v>300</v>
      </c>
      <c r="O690" s="10">
        <v>1500</v>
      </c>
      <c r="P690" s="11">
        <f t="shared" si="121"/>
        <v>-20</v>
      </c>
      <c r="Q690" s="7" t="s">
        <v>122</v>
      </c>
      <c r="R690" s="9">
        <v>7.51</v>
      </c>
      <c r="S690" s="9">
        <f t="shared" si="122"/>
        <v>1.5099999999999998</v>
      </c>
      <c r="T690" s="11">
        <f t="shared" si="123"/>
        <v>25.166666666666664</v>
      </c>
      <c r="U690" s="7" t="s">
        <v>63</v>
      </c>
      <c r="V690" s="8">
        <v>4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f t="shared" si="124"/>
        <v>0</v>
      </c>
      <c r="AC690" s="9">
        <f t="shared" si="125"/>
        <v>0</v>
      </c>
      <c r="AD690" s="9">
        <f t="shared" si="126"/>
        <v>9.2483516483516492</v>
      </c>
      <c r="AE690" s="9">
        <f t="shared" si="127"/>
        <v>7.603805899143671</v>
      </c>
      <c r="AF690" s="9">
        <f t="shared" si="128"/>
        <v>8.0634066587395932</v>
      </c>
      <c r="AG690" s="11">
        <f t="shared" si="129"/>
        <v>-100</v>
      </c>
      <c r="AH690" s="11">
        <f t="shared" si="130"/>
        <v>-100</v>
      </c>
      <c r="AI690" s="11">
        <f t="shared" si="131"/>
        <v>-100</v>
      </c>
      <c r="AJ690" s="8">
        <v>6</v>
      </c>
      <c r="AK690" s="7" t="s">
        <v>157</v>
      </c>
      <c r="AL690" s="8">
        <v>47</v>
      </c>
      <c r="AM690" s="7" t="s">
        <v>65</v>
      </c>
      <c r="AN690" s="7" t="s">
        <v>66</v>
      </c>
      <c r="AO690" s="9">
        <v>2</v>
      </c>
      <c r="AP690" s="8">
        <v>1</v>
      </c>
      <c r="AQ690" s="8">
        <v>6</v>
      </c>
      <c r="AR690" s="8">
        <v>6</v>
      </c>
      <c r="AS690" s="8">
        <v>6</v>
      </c>
      <c r="AT690" s="8">
        <v>4</v>
      </c>
      <c r="AU690" s="7" t="s">
        <v>67</v>
      </c>
      <c r="AV690" s="9">
        <v>-44.4</v>
      </c>
      <c r="AW690" s="7" t="s">
        <v>1666</v>
      </c>
      <c r="AX690" s="7" t="s">
        <v>63</v>
      </c>
      <c r="AY690" s="7"/>
      <c r="AZ690" s="7" t="s">
        <v>1653</v>
      </c>
      <c r="BA690" s="7" t="s">
        <v>1654</v>
      </c>
      <c r="BB690" s="7" t="s">
        <v>1655</v>
      </c>
      <c r="BC690" s="7" t="s">
        <v>1656</v>
      </c>
    </row>
    <row r="691" spans="1:55" x14ac:dyDescent="0.2">
      <c r="A691" s="19" t="s">
        <v>1630</v>
      </c>
      <c r="B691" s="20">
        <v>3</v>
      </c>
      <c r="C691" s="19" t="s">
        <v>1667</v>
      </c>
      <c r="D691" s="20">
        <v>1</v>
      </c>
      <c r="E691" s="19" t="s">
        <v>133</v>
      </c>
      <c r="F691" s="19" t="s">
        <v>753</v>
      </c>
      <c r="G691" s="19" t="s">
        <v>789</v>
      </c>
      <c r="H691" s="19" t="s">
        <v>569</v>
      </c>
      <c r="I691" s="19" t="s">
        <v>61</v>
      </c>
      <c r="J691" s="21">
        <v>6</v>
      </c>
      <c r="K691" s="22">
        <v>1200</v>
      </c>
      <c r="L691" s="21">
        <f t="shared" si="120"/>
        <v>14.285714285714285</v>
      </c>
      <c r="M691" s="21">
        <v>14.29</v>
      </c>
      <c r="N691" s="22">
        <v>0</v>
      </c>
      <c r="O691" s="22">
        <v>1200</v>
      </c>
      <c r="P691" s="23">
        <f t="shared" si="121"/>
        <v>0</v>
      </c>
      <c r="Q691" s="19" t="s">
        <v>61</v>
      </c>
      <c r="R691" s="21">
        <v>6.15</v>
      </c>
      <c r="S691" s="21">
        <f t="shared" si="122"/>
        <v>0.15000000000000036</v>
      </c>
      <c r="T691" s="23">
        <f t="shared" si="123"/>
        <v>2.5000000000000062</v>
      </c>
      <c r="U691" s="19" t="s">
        <v>63</v>
      </c>
      <c r="V691" s="20">
        <v>4</v>
      </c>
      <c r="W691" s="21">
        <v>0</v>
      </c>
      <c r="X691" s="21">
        <v>0</v>
      </c>
      <c r="Y691" s="21">
        <v>0</v>
      </c>
      <c r="Z691" s="21">
        <v>0</v>
      </c>
      <c r="AA691" s="21">
        <v>0</v>
      </c>
      <c r="AB691" s="21">
        <f t="shared" si="124"/>
        <v>0</v>
      </c>
      <c r="AC691" s="21">
        <f t="shared" si="125"/>
        <v>0</v>
      </c>
      <c r="AD691" s="21">
        <f t="shared" si="126"/>
        <v>7.279569892473118</v>
      </c>
      <c r="AE691" s="21">
        <f t="shared" si="127"/>
        <v>7.603805899143671</v>
      </c>
      <c r="AF691" s="21">
        <f t="shared" si="128"/>
        <v>8.0634066587395932</v>
      </c>
      <c r="AG691" s="23">
        <f t="shared" si="129"/>
        <v>-100</v>
      </c>
      <c r="AH691" s="23">
        <f t="shared" si="130"/>
        <v>-100</v>
      </c>
      <c r="AI691" s="23">
        <f t="shared" si="131"/>
        <v>-100</v>
      </c>
      <c r="AJ691" s="20">
        <v>7</v>
      </c>
      <c r="AK691" s="19" t="s">
        <v>157</v>
      </c>
      <c r="AL691" s="20">
        <v>47</v>
      </c>
      <c r="AM691" s="19" t="s">
        <v>65</v>
      </c>
      <c r="AN691" s="19" t="s">
        <v>66</v>
      </c>
      <c r="AO691" s="21">
        <v>7</v>
      </c>
      <c r="AP691" s="20">
        <v>7</v>
      </c>
      <c r="AQ691" s="20">
        <v>7</v>
      </c>
      <c r="AR691" s="20">
        <v>7</v>
      </c>
      <c r="AS691" s="20">
        <v>6</v>
      </c>
      <c r="AT691" s="20">
        <v>4</v>
      </c>
      <c r="AU691" s="19" t="s">
        <v>67</v>
      </c>
      <c r="AV691" s="21">
        <v>6</v>
      </c>
      <c r="AW691" s="19" t="s">
        <v>1668</v>
      </c>
      <c r="AX691" s="19" t="s">
        <v>63</v>
      </c>
      <c r="AY691" s="19"/>
      <c r="AZ691" s="19" t="s">
        <v>1669</v>
      </c>
      <c r="BA691" s="19" t="s">
        <v>1670</v>
      </c>
      <c r="BB691" s="19" t="s">
        <v>1671</v>
      </c>
      <c r="BC691" s="19" t="s">
        <v>1672</v>
      </c>
    </row>
    <row r="692" spans="1:55" x14ac:dyDescent="0.2">
      <c r="A692" s="7" t="s">
        <v>1630</v>
      </c>
      <c r="B692" s="8">
        <v>3</v>
      </c>
      <c r="C692" s="7" t="s">
        <v>1673</v>
      </c>
      <c r="D692" s="8">
        <v>2</v>
      </c>
      <c r="E692" s="7" t="s">
        <v>124</v>
      </c>
      <c r="F692" s="7" t="s">
        <v>248</v>
      </c>
      <c r="G692" s="7" t="s">
        <v>608</v>
      </c>
      <c r="H692" s="7" t="s">
        <v>1048</v>
      </c>
      <c r="I692" s="7" t="s">
        <v>62</v>
      </c>
      <c r="J692" s="9">
        <v>5</v>
      </c>
      <c r="K692" s="10">
        <v>1300</v>
      </c>
      <c r="L692" s="9">
        <f t="shared" si="120"/>
        <v>16.666666666666664</v>
      </c>
      <c r="M692" s="9">
        <v>16.670000000000002</v>
      </c>
      <c r="N692" s="10">
        <v>0</v>
      </c>
      <c r="O692" s="10">
        <v>1300</v>
      </c>
      <c r="P692" s="11">
        <f t="shared" si="121"/>
        <v>0</v>
      </c>
      <c r="Q692" s="7" t="s">
        <v>62</v>
      </c>
      <c r="R692" s="9">
        <v>9.0399999999999991</v>
      </c>
      <c r="S692" s="9">
        <f t="shared" si="122"/>
        <v>4.0399999999999991</v>
      </c>
      <c r="T692" s="11">
        <f t="shared" si="123"/>
        <v>80.799999999999983</v>
      </c>
      <c r="U692" s="7" t="s">
        <v>63</v>
      </c>
      <c r="V692" s="8">
        <v>5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f t="shared" si="124"/>
        <v>0</v>
      </c>
      <c r="AC692" s="9">
        <f t="shared" si="125"/>
        <v>0</v>
      </c>
      <c r="AD692" s="9">
        <f t="shared" si="126"/>
        <v>7.279569892473118</v>
      </c>
      <c r="AE692" s="9">
        <f t="shared" si="127"/>
        <v>7.603805899143671</v>
      </c>
      <c r="AF692" s="9">
        <f t="shared" si="128"/>
        <v>8.0634066587395932</v>
      </c>
      <c r="AG692" s="11">
        <f t="shared" si="129"/>
        <v>-100</v>
      </c>
      <c r="AH692" s="11">
        <f t="shared" si="130"/>
        <v>-100</v>
      </c>
      <c r="AI692" s="11">
        <f t="shared" si="131"/>
        <v>-100</v>
      </c>
      <c r="AJ692" s="8">
        <v>7</v>
      </c>
      <c r="AK692" s="7" t="s">
        <v>157</v>
      </c>
      <c r="AL692" s="8">
        <v>47</v>
      </c>
      <c r="AM692" s="7" t="s">
        <v>65</v>
      </c>
      <c r="AN692" s="7" t="s">
        <v>66</v>
      </c>
      <c r="AO692" s="9">
        <v>7</v>
      </c>
      <c r="AP692" s="8">
        <v>3</v>
      </c>
      <c r="AQ692" s="8">
        <v>6</v>
      </c>
      <c r="AR692" s="8">
        <v>5</v>
      </c>
      <c r="AS692" s="8">
        <v>5</v>
      </c>
      <c r="AT692" s="8">
        <v>5</v>
      </c>
      <c r="AU692" s="7" t="s">
        <v>67</v>
      </c>
      <c r="AV692" s="9">
        <v>-5.4</v>
      </c>
      <c r="AW692" s="7" t="s">
        <v>1674</v>
      </c>
      <c r="AX692" s="7" t="s">
        <v>63</v>
      </c>
      <c r="AY692" s="7"/>
      <c r="AZ692" s="7" t="s">
        <v>1669</v>
      </c>
      <c r="BA692" s="7" t="s">
        <v>1670</v>
      </c>
      <c r="BB692" s="7" t="s">
        <v>1671</v>
      </c>
      <c r="BC692" s="7" t="s">
        <v>1672</v>
      </c>
    </row>
    <row r="693" spans="1:55" x14ac:dyDescent="0.2">
      <c r="A693" s="7" t="s">
        <v>1630</v>
      </c>
      <c r="B693" s="8">
        <v>3</v>
      </c>
      <c r="C693" s="7" t="s">
        <v>1675</v>
      </c>
      <c r="D693" s="8">
        <v>3</v>
      </c>
      <c r="E693" s="7" t="s">
        <v>193</v>
      </c>
      <c r="F693" s="7" t="s">
        <v>791</v>
      </c>
      <c r="G693" s="7" t="s">
        <v>792</v>
      </c>
      <c r="H693" s="7" t="s">
        <v>655</v>
      </c>
      <c r="I693" s="7" t="s">
        <v>107</v>
      </c>
      <c r="J693" s="9">
        <v>8</v>
      </c>
      <c r="K693" s="10">
        <v>1000</v>
      </c>
      <c r="L693" s="9">
        <f t="shared" si="120"/>
        <v>11.111111111111111</v>
      </c>
      <c r="M693" s="9">
        <v>11.11</v>
      </c>
      <c r="N693" s="10">
        <v>0</v>
      </c>
      <c r="O693" s="10">
        <v>1000</v>
      </c>
      <c r="P693" s="11">
        <f t="shared" si="121"/>
        <v>0</v>
      </c>
      <c r="Q693" s="7" t="s">
        <v>107</v>
      </c>
      <c r="R693" s="9">
        <v>22.76</v>
      </c>
      <c r="S693" s="9">
        <f t="shared" si="122"/>
        <v>14.760000000000002</v>
      </c>
      <c r="T693" s="11">
        <f t="shared" si="123"/>
        <v>184.50000000000003</v>
      </c>
      <c r="U693" s="7" t="s">
        <v>63</v>
      </c>
      <c r="V693" s="8">
        <v>6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f t="shared" si="124"/>
        <v>0</v>
      </c>
      <c r="AC693" s="9">
        <f t="shared" si="125"/>
        <v>0</v>
      </c>
      <c r="AD693" s="9">
        <f t="shared" si="126"/>
        <v>7.279569892473118</v>
      </c>
      <c r="AE693" s="9">
        <f t="shared" si="127"/>
        <v>7.603805899143671</v>
      </c>
      <c r="AF693" s="9">
        <f t="shared" si="128"/>
        <v>8.0634066587395932</v>
      </c>
      <c r="AG693" s="11">
        <f t="shared" si="129"/>
        <v>-100</v>
      </c>
      <c r="AH693" s="11">
        <f t="shared" si="130"/>
        <v>-100</v>
      </c>
      <c r="AI693" s="11">
        <f t="shared" si="131"/>
        <v>-100</v>
      </c>
      <c r="AJ693" s="8">
        <v>7</v>
      </c>
      <c r="AK693" s="7" t="s">
        <v>157</v>
      </c>
      <c r="AL693" s="8">
        <v>47</v>
      </c>
      <c r="AM693" s="7" t="s">
        <v>65</v>
      </c>
      <c r="AN693" s="7" t="s">
        <v>66</v>
      </c>
      <c r="AO693" s="9">
        <v>7</v>
      </c>
      <c r="AP693" s="8">
        <v>4</v>
      </c>
      <c r="AQ693" s="8">
        <v>4</v>
      </c>
      <c r="AR693" s="8">
        <v>4</v>
      </c>
      <c r="AS693" s="8">
        <v>4</v>
      </c>
      <c r="AT693" s="8">
        <v>6</v>
      </c>
      <c r="AU693" s="7" t="s">
        <v>91</v>
      </c>
      <c r="AV693" s="9">
        <v>-38.4</v>
      </c>
      <c r="AW693" s="7" t="s">
        <v>1676</v>
      </c>
      <c r="AX693" s="7" t="s">
        <v>63</v>
      </c>
      <c r="AY693" s="7"/>
      <c r="AZ693" s="7" t="s">
        <v>1669</v>
      </c>
      <c r="BA693" s="7" t="s">
        <v>1670</v>
      </c>
      <c r="BB693" s="7" t="s">
        <v>1671</v>
      </c>
      <c r="BC693" s="7" t="s">
        <v>1672</v>
      </c>
    </row>
    <row r="694" spans="1:55" x14ac:dyDescent="0.2">
      <c r="A694" s="7" t="s">
        <v>1630</v>
      </c>
      <c r="B694" s="8">
        <v>3</v>
      </c>
      <c r="C694" s="7" t="s">
        <v>1677</v>
      </c>
      <c r="D694" s="8">
        <v>4</v>
      </c>
      <c r="E694" s="7" t="s">
        <v>94</v>
      </c>
      <c r="F694" s="7" t="s">
        <v>188</v>
      </c>
      <c r="G694" s="7" t="s">
        <v>87</v>
      </c>
      <c r="H694" s="7" t="s">
        <v>634</v>
      </c>
      <c r="I694" s="7" t="s">
        <v>62</v>
      </c>
      <c r="J694" s="9">
        <v>5</v>
      </c>
      <c r="K694" s="10">
        <v>1300</v>
      </c>
      <c r="L694" s="9">
        <f t="shared" si="120"/>
        <v>16.666666666666664</v>
      </c>
      <c r="M694" s="9">
        <v>16.670000000000002</v>
      </c>
      <c r="N694" s="10">
        <v>0</v>
      </c>
      <c r="O694" s="10">
        <v>1300</v>
      </c>
      <c r="P694" s="11">
        <f t="shared" si="121"/>
        <v>0</v>
      </c>
      <c r="Q694" s="7" t="s">
        <v>62</v>
      </c>
      <c r="R694" s="9">
        <v>6.72</v>
      </c>
      <c r="S694" s="9">
        <f t="shared" si="122"/>
        <v>1.7199999999999998</v>
      </c>
      <c r="T694" s="11">
        <f t="shared" si="123"/>
        <v>34.4</v>
      </c>
      <c r="U694" s="7" t="s">
        <v>63</v>
      </c>
      <c r="V694" s="8">
        <v>7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f t="shared" si="124"/>
        <v>0</v>
      </c>
      <c r="AC694" s="9">
        <f t="shared" si="125"/>
        <v>0</v>
      </c>
      <c r="AD694" s="9">
        <f t="shared" si="126"/>
        <v>7.279569892473118</v>
      </c>
      <c r="AE694" s="9">
        <f t="shared" si="127"/>
        <v>7.603805899143671</v>
      </c>
      <c r="AF694" s="9">
        <f t="shared" si="128"/>
        <v>8.0634066587395932</v>
      </c>
      <c r="AG694" s="11">
        <f t="shared" si="129"/>
        <v>-100</v>
      </c>
      <c r="AH694" s="11">
        <f t="shared" si="130"/>
        <v>-100</v>
      </c>
      <c r="AI694" s="11">
        <f t="shared" si="131"/>
        <v>-100</v>
      </c>
      <c r="AJ694" s="8">
        <v>7</v>
      </c>
      <c r="AK694" s="7" t="s">
        <v>157</v>
      </c>
      <c r="AL694" s="8">
        <v>47</v>
      </c>
      <c r="AM694" s="7" t="s">
        <v>65</v>
      </c>
      <c r="AN694" s="7" t="s">
        <v>66</v>
      </c>
      <c r="AO694" s="9">
        <v>7</v>
      </c>
      <c r="AP694" s="8">
        <v>5</v>
      </c>
      <c r="AQ694" s="8">
        <v>5</v>
      </c>
      <c r="AR694" s="8">
        <v>6</v>
      </c>
      <c r="AS694" s="8">
        <v>7</v>
      </c>
      <c r="AT694" s="8">
        <v>7</v>
      </c>
      <c r="AU694" s="7" t="s">
        <v>91</v>
      </c>
      <c r="AV694" s="9">
        <v>-4.8</v>
      </c>
      <c r="AW694" s="7" t="s">
        <v>1678</v>
      </c>
      <c r="AX694" s="7" t="s">
        <v>63</v>
      </c>
      <c r="AY694" s="7"/>
      <c r="AZ694" s="7" t="s">
        <v>1669</v>
      </c>
      <c r="BA694" s="7" t="s">
        <v>1670</v>
      </c>
      <c r="BB694" s="7" t="s">
        <v>1671</v>
      </c>
      <c r="BC694" s="7" t="s">
        <v>1672</v>
      </c>
    </row>
    <row r="695" spans="1:55" x14ac:dyDescent="0.2">
      <c r="A695" s="7" t="s">
        <v>1630</v>
      </c>
      <c r="B695" s="8">
        <v>3</v>
      </c>
      <c r="C695" s="7" t="s">
        <v>1679</v>
      </c>
      <c r="D695" s="8">
        <v>5</v>
      </c>
      <c r="E695" s="7" t="s">
        <v>57</v>
      </c>
      <c r="F695" s="7" t="s">
        <v>1067</v>
      </c>
      <c r="G695" s="7" t="s">
        <v>1164</v>
      </c>
      <c r="H695" s="7" t="s">
        <v>1680</v>
      </c>
      <c r="I695" s="7" t="s">
        <v>122</v>
      </c>
      <c r="J695" s="9">
        <v>4</v>
      </c>
      <c r="K695" s="10">
        <v>1400</v>
      </c>
      <c r="L695" s="9">
        <f t="shared" si="120"/>
        <v>20</v>
      </c>
      <c r="M695" s="9">
        <v>20</v>
      </c>
      <c r="N695" s="10">
        <v>0</v>
      </c>
      <c r="O695" s="10">
        <v>1400</v>
      </c>
      <c r="P695" s="11">
        <f t="shared" si="121"/>
        <v>0</v>
      </c>
      <c r="Q695" s="7" t="s">
        <v>122</v>
      </c>
      <c r="R695" s="9">
        <v>8.3800000000000008</v>
      </c>
      <c r="S695" s="9">
        <f t="shared" si="122"/>
        <v>4.3800000000000008</v>
      </c>
      <c r="T695" s="11">
        <f t="shared" si="123"/>
        <v>109.50000000000001</v>
      </c>
      <c r="U695" s="7" t="s">
        <v>63</v>
      </c>
      <c r="V695" s="8">
        <v>2</v>
      </c>
      <c r="W695" s="9">
        <v>0</v>
      </c>
      <c r="X695" s="9">
        <v>574</v>
      </c>
      <c r="Y695" s="9">
        <v>370</v>
      </c>
      <c r="Z695" s="9">
        <v>944</v>
      </c>
      <c r="AA695" s="9">
        <v>24.44</v>
      </c>
      <c r="AB695" s="9">
        <f t="shared" si="124"/>
        <v>24.44</v>
      </c>
      <c r="AC695" s="9">
        <f t="shared" si="125"/>
        <v>17.457142857142859</v>
      </c>
      <c r="AD695" s="9">
        <f t="shared" si="126"/>
        <v>7.279569892473118</v>
      </c>
      <c r="AE695" s="9">
        <f t="shared" si="127"/>
        <v>7.603805899143671</v>
      </c>
      <c r="AF695" s="9">
        <f t="shared" si="128"/>
        <v>8.0634066587395932</v>
      </c>
      <c r="AG695" s="11">
        <f t="shared" si="129"/>
        <v>139.81008651614269</v>
      </c>
      <c r="AH695" s="11">
        <f t="shared" si="130"/>
        <v>129.58427777738061</v>
      </c>
      <c r="AI695" s="11">
        <f t="shared" si="131"/>
        <v>116.49835604188192</v>
      </c>
      <c r="AJ695" s="8">
        <v>7</v>
      </c>
      <c r="AK695" s="7" t="s">
        <v>157</v>
      </c>
      <c r="AL695" s="8">
        <v>47</v>
      </c>
      <c r="AM695" s="7" t="s">
        <v>65</v>
      </c>
      <c r="AN695" s="7" t="s">
        <v>66</v>
      </c>
      <c r="AO695" s="9">
        <v>7</v>
      </c>
      <c r="AP695" s="8">
        <v>1</v>
      </c>
      <c r="AQ695" s="8">
        <v>3</v>
      </c>
      <c r="AR695" s="8">
        <v>2</v>
      </c>
      <c r="AS695" s="8">
        <v>2</v>
      </c>
      <c r="AT695" s="8">
        <v>2</v>
      </c>
      <c r="AU695" s="7" t="s">
        <v>81</v>
      </c>
      <c r="AV695" s="9">
        <v>-9.6</v>
      </c>
      <c r="AW695" s="7" t="s">
        <v>1681</v>
      </c>
      <c r="AX695" s="7" t="s">
        <v>63</v>
      </c>
      <c r="AY695" s="7"/>
      <c r="AZ695" s="7" t="s">
        <v>1669</v>
      </c>
      <c r="BA695" s="7" t="s">
        <v>1670</v>
      </c>
      <c r="BB695" s="7" t="s">
        <v>1671</v>
      </c>
      <c r="BC695" s="7" t="s">
        <v>1672</v>
      </c>
    </row>
    <row r="696" spans="1:55" x14ac:dyDescent="0.2">
      <c r="A696" s="7" t="s">
        <v>1630</v>
      </c>
      <c r="B696" s="8">
        <v>3</v>
      </c>
      <c r="C696" s="7" t="s">
        <v>1682</v>
      </c>
      <c r="D696" s="8">
        <v>6</v>
      </c>
      <c r="E696" s="7" t="s">
        <v>111</v>
      </c>
      <c r="F696" s="7" t="s">
        <v>596</v>
      </c>
      <c r="G696" s="7" t="s">
        <v>760</v>
      </c>
      <c r="H696" s="7" t="s">
        <v>1683</v>
      </c>
      <c r="I696" s="7" t="s">
        <v>122</v>
      </c>
      <c r="J696" s="9">
        <v>4</v>
      </c>
      <c r="K696" s="10">
        <v>1400</v>
      </c>
      <c r="L696" s="9">
        <f t="shared" si="120"/>
        <v>20</v>
      </c>
      <c r="M696" s="9">
        <v>20</v>
      </c>
      <c r="N696" s="10">
        <v>0</v>
      </c>
      <c r="O696" s="10">
        <v>1400</v>
      </c>
      <c r="P696" s="11">
        <f t="shared" si="121"/>
        <v>0</v>
      </c>
      <c r="Q696" s="7" t="s">
        <v>122</v>
      </c>
      <c r="R696" s="9">
        <v>5.28</v>
      </c>
      <c r="S696" s="9">
        <f t="shared" si="122"/>
        <v>1.2800000000000002</v>
      </c>
      <c r="T696" s="11">
        <f t="shared" si="123"/>
        <v>32.000000000000007</v>
      </c>
      <c r="U696" s="7" t="s">
        <v>63</v>
      </c>
      <c r="V696" s="8">
        <v>3</v>
      </c>
      <c r="W696" s="9">
        <v>0</v>
      </c>
      <c r="X696" s="9">
        <v>0</v>
      </c>
      <c r="Y696" s="9">
        <v>342</v>
      </c>
      <c r="Z696" s="9">
        <v>342</v>
      </c>
      <c r="AA696" s="9">
        <v>8.42</v>
      </c>
      <c r="AB696" s="9">
        <f t="shared" si="124"/>
        <v>8.42</v>
      </c>
      <c r="AC696" s="9">
        <f t="shared" si="125"/>
        <v>6.0142857142857142</v>
      </c>
      <c r="AD696" s="9">
        <f t="shared" si="126"/>
        <v>7.279569892473118</v>
      </c>
      <c r="AE696" s="9">
        <f t="shared" si="127"/>
        <v>7.603805899143671</v>
      </c>
      <c r="AF696" s="9">
        <f t="shared" si="128"/>
        <v>8.0634066587395932</v>
      </c>
      <c r="AG696" s="11">
        <f t="shared" si="129"/>
        <v>-17.381304072589153</v>
      </c>
      <c r="AH696" s="11">
        <f t="shared" si="130"/>
        <v>-20.904270913030093</v>
      </c>
      <c r="AI696" s="11">
        <f t="shared" si="131"/>
        <v>-25.412595831724815</v>
      </c>
      <c r="AJ696" s="8">
        <v>7</v>
      </c>
      <c r="AK696" s="7" t="s">
        <v>157</v>
      </c>
      <c r="AL696" s="8">
        <v>47</v>
      </c>
      <c r="AM696" s="7" t="s">
        <v>65</v>
      </c>
      <c r="AN696" s="7" t="s">
        <v>66</v>
      </c>
      <c r="AO696" s="9">
        <v>7</v>
      </c>
      <c r="AP696" s="8">
        <v>6</v>
      </c>
      <c r="AQ696" s="8">
        <v>2</v>
      </c>
      <c r="AR696" s="8">
        <v>3</v>
      </c>
      <c r="AS696" s="8">
        <v>3</v>
      </c>
      <c r="AT696" s="8">
        <v>3</v>
      </c>
      <c r="AU696" s="7" t="s">
        <v>81</v>
      </c>
      <c r="AV696" s="9">
        <v>4.8</v>
      </c>
      <c r="AW696" s="7" t="s">
        <v>1684</v>
      </c>
      <c r="AX696" s="7" t="s">
        <v>63</v>
      </c>
      <c r="AY696" s="7"/>
      <c r="AZ696" s="7" t="s">
        <v>1669</v>
      </c>
      <c r="BA696" s="7" t="s">
        <v>1670</v>
      </c>
      <c r="BB696" s="7" t="s">
        <v>1671</v>
      </c>
      <c r="BC696" s="7" t="s">
        <v>1672</v>
      </c>
    </row>
    <row r="697" spans="1:55" x14ac:dyDescent="0.2">
      <c r="A697" s="7" t="s">
        <v>1630</v>
      </c>
      <c r="B697" s="8">
        <v>3</v>
      </c>
      <c r="C697" s="7" t="s">
        <v>1685</v>
      </c>
      <c r="D697" s="8">
        <v>7</v>
      </c>
      <c r="E697" s="7" t="s">
        <v>119</v>
      </c>
      <c r="F697" s="7" t="s">
        <v>548</v>
      </c>
      <c r="G697" s="7" t="s">
        <v>1686</v>
      </c>
      <c r="H697" s="7" t="s">
        <v>1687</v>
      </c>
      <c r="I697" s="7" t="s">
        <v>79</v>
      </c>
      <c r="J697" s="9">
        <v>2.5</v>
      </c>
      <c r="K697" s="10">
        <v>1700</v>
      </c>
      <c r="L697" s="9">
        <f t="shared" si="120"/>
        <v>28.571428571428569</v>
      </c>
      <c r="M697" s="9">
        <v>28.57</v>
      </c>
      <c r="N697" s="10">
        <v>0</v>
      </c>
      <c r="O697" s="10">
        <v>1700</v>
      </c>
      <c r="P697" s="11">
        <f t="shared" si="121"/>
        <v>0</v>
      </c>
      <c r="Q697" s="7" t="s">
        <v>79</v>
      </c>
      <c r="R697" s="9">
        <v>0.94</v>
      </c>
      <c r="S697" s="9">
        <f t="shared" si="122"/>
        <v>-1.56</v>
      </c>
      <c r="T697" s="11">
        <f t="shared" si="123"/>
        <v>-62.4</v>
      </c>
      <c r="U697" s="7" t="s">
        <v>80</v>
      </c>
      <c r="V697" s="8">
        <v>1</v>
      </c>
      <c r="W697" s="9">
        <v>388</v>
      </c>
      <c r="X697" s="9">
        <v>334</v>
      </c>
      <c r="Y697" s="9">
        <v>262</v>
      </c>
      <c r="Z697" s="9">
        <v>984</v>
      </c>
      <c r="AA697" s="9">
        <v>34.840000000000003</v>
      </c>
      <c r="AB697" s="9">
        <f t="shared" si="124"/>
        <v>34.840000000000003</v>
      </c>
      <c r="AC697" s="9">
        <f t="shared" si="125"/>
        <v>20.494117647058825</v>
      </c>
      <c r="AD697" s="9">
        <f t="shared" si="126"/>
        <v>7.279569892473118</v>
      </c>
      <c r="AE697" s="9">
        <f t="shared" si="127"/>
        <v>7.603805899143671</v>
      </c>
      <c r="AF697" s="9">
        <f t="shared" si="128"/>
        <v>8.0634066587395932</v>
      </c>
      <c r="AG697" s="11">
        <f t="shared" si="129"/>
        <v>181.52923798766187</v>
      </c>
      <c r="AH697" s="11">
        <f t="shared" si="130"/>
        <v>169.52447128308262</v>
      </c>
      <c r="AI697" s="11">
        <f t="shared" si="131"/>
        <v>154.16202499034449</v>
      </c>
      <c r="AJ697" s="8">
        <v>7</v>
      </c>
      <c r="AK697" s="7" t="s">
        <v>157</v>
      </c>
      <c r="AL697" s="8">
        <v>47</v>
      </c>
      <c r="AM697" s="7" t="s">
        <v>65</v>
      </c>
      <c r="AN697" s="7" t="s">
        <v>66</v>
      </c>
      <c r="AO697" s="9">
        <v>7</v>
      </c>
      <c r="AP697" s="8">
        <v>2</v>
      </c>
      <c r="AQ697" s="8">
        <v>1</v>
      </c>
      <c r="AR697" s="8">
        <v>1</v>
      </c>
      <c r="AS697" s="8">
        <v>1</v>
      </c>
      <c r="AT697" s="8">
        <v>1</v>
      </c>
      <c r="AU697" s="7" t="s">
        <v>116</v>
      </c>
      <c r="AV697" s="9">
        <v>-28.2</v>
      </c>
      <c r="AW697" s="7" t="s">
        <v>1688</v>
      </c>
      <c r="AX697" s="7" t="s">
        <v>63</v>
      </c>
      <c r="AY697" s="7"/>
      <c r="AZ697" s="7" t="s">
        <v>1669</v>
      </c>
      <c r="BA697" s="7" t="s">
        <v>1670</v>
      </c>
      <c r="BB697" s="7" t="s">
        <v>1671</v>
      </c>
      <c r="BC697" s="7" t="s">
        <v>1672</v>
      </c>
    </row>
    <row r="698" spans="1:55" x14ac:dyDescent="0.2">
      <c r="A698" s="19" t="s">
        <v>1630</v>
      </c>
      <c r="B698" s="20">
        <v>4</v>
      </c>
      <c r="C698" s="19" t="s">
        <v>1689</v>
      </c>
      <c r="D698" s="20">
        <v>1</v>
      </c>
      <c r="E698" s="19" t="s">
        <v>94</v>
      </c>
      <c r="F698" s="19" t="s">
        <v>188</v>
      </c>
      <c r="G698" s="19" t="s">
        <v>678</v>
      </c>
      <c r="H698" s="19" t="s">
        <v>298</v>
      </c>
      <c r="I698" s="19" t="s">
        <v>172</v>
      </c>
      <c r="J698" s="21">
        <v>12</v>
      </c>
      <c r="K698" s="22">
        <v>800</v>
      </c>
      <c r="L698" s="21">
        <f t="shared" si="120"/>
        <v>7.6923076923076925</v>
      </c>
      <c r="M698" s="21">
        <v>11.19</v>
      </c>
      <c r="N698" s="22">
        <v>400</v>
      </c>
      <c r="O698" s="22">
        <v>1200</v>
      </c>
      <c r="P698" s="23">
        <f t="shared" si="121"/>
        <v>-33.333333333333329</v>
      </c>
      <c r="Q698" s="19" t="s">
        <v>107</v>
      </c>
      <c r="R698" s="21">
        <v>15.9</v>
      </c>
      <c r="S698" s="21">
        <f t="shared" si="122"/>
        <v>3.9000000000000004</v>
      </c>
      <c r="T698" s="23">
        <f t="shared" si="123"/>
        <v>32.5</v>
      </c>
      <c r="U698" s="19" t="s">
        <v>63</v>
      </c>
      <c r="V698" s="20">
        <v>8</v>
      </c>
      <c r="W698" s="21">
        <v>0</v>
      </c>
      <c r="X698" s="21">
        <v>0</v>
      </c>
      <c r="Y698" s="21">
        <v>0</v>
      </c>
      <c r="Z698" s="21">
        <v>0</v>
      </c>
      <c r="AA698" s="21">
        <v>0</v>
      </c>
      <c r="AB698" s="21">
        <f t="shared" si="124"/>
        <v>0</v>
      </c>
      <c r="AC698" s="21">
        <f t="shared" si="125"/>
        <v>0</v>
      </c>
      <c r="AD698" s="21">
        <f t="shared" si="126"/>
        <v>6.622727272727273</v>
      </c>
      <c r="AE698" s="21">
        <f t="shared" si="127"/>
        <v>7.603805899143671</v>
      </c>
      <c r="AF698" s="21">
        <f t="shared" si="128"/>
        <v>8.0634066587395932</v>
      </c>
      <c r="AG698" s="23">
        <f t="shared" si="129"/>
        <v>-100</v>
      </c>
      <c r="AH698" s="23">
        <f t="shared" si="130"/>
        <v>-100</v>
      </c>
      <c r="AI698" s="23">
        <f t="shared" si="131"/>
        <v>-100</v>
      </c>
      <c r="AJ698" s="20">
        <v>11</v>
      </c>
      <c r="AK698" s="19" t="s">
        <v>157</v>
      </c>
      <c r="AL698" s="20">
        <v>48</v>
      </c>
      <c r="AM698" s="19" t="s">
        <v>213</v>
      </c>
      <c r="AN698" s="19" t="s">
        <v>214</v>
      </c>
      <c r="AO698" s="21">
        <v>128</v>
      </c>
      <c r="AP698" s="20">
        <v>1</v>
      </c>
      <c r="AQ698" s="20">
        <v>5</v>
      </c>
      <c r="AR698" s="20">
        <v>6</v>
      </c>
      <c r="AS698" s="20">
        <v>6</v>
      </c>
      <c r="AT698" s="20">
        <v>8</v>
      </c>
      <c r="AU698" s="19" t="s">
        <v>81</v>
      </c>
      <c r="AV698" s="21">
        <v>-21.6</v>
      </c>
      <c r="AW698" s="19" t="s">
        <v>1690</v>
      </c>
      <c r="AX698" s="19" t="s">
        <v>63</v>
      </c>
      <c r="AY698" s="19"/>
      <c r="AZ698" s="19" t="s">
        <v>1691</v>
      </c>
      <c r="BA698" s="19" t="s">
        <v>1692</v>
      </c>
      <c r="BB698" s="19" t="s">
        <v>1693</v>
      </c>
      <c r="BC698" s="19" t="s">
        <v>1694</v>
      </c>
    </row>
    <row r="699" spans="1:55" x14ac:dyDescent="0.2">
      <c r="A699" s="7" t="s">
        <v>1630</v>
      </c>
      <c r="B699" s="8">
        <v>4</v>
      </c>
      <c r="C699" s="7" t="s">
        <v>1695</v>
      </c>
      <c r="D699" s="8">
        <v>2</v>
      </c>
      <c r="E699" s="7" t="s">
        <v>111</v>
      </c>
      <c r="F699" s="7" t="s">
        <v>644</v>
      </c>
      <c r="G699" s="7" t="s">
        <v>334</v>
      </c>
      <c r="H699" s="7" t="s">
        <v>179</v>
      </c>
      <c r="I699" s="7" t="s">
        <v>207</v>
      </c>
      <c r="J699" s="9">
        <v>20</v>
      </c>
      <c r="K699" s="10">
        <v>700</v>
      </c>
      <c r="L699" s="9">
        <f t="shared" si="120"/>
        <v>4.7619047619047619</v>
      </c>
      <c r="M699" s="9">
        <v>6.93</v>
      </c>
      <c r="N699" s="10">
        <v>100</v>
      </c>
      <c r="O699" s="10">
        <v>800</v>
      </c>
      <c r="P699" s="11">
        <f t="shared" si="121"/>
        <v>-12.5</v>
      </c>
      <c r="Q699" s="7" t="s">
        <v>712</v>
      </c>
      <c r="R699" s="9">
        <v>79.03</v>
      </c>
      <c r="S699" s="9">
        <f t="shared" si="122"/>
        <v>59.03</v>
      </c>
      <c r="T699" s="11">
        <f t="shared" si="123"/>
        <v>295.15000000000003</v>
      </c>
      <c r="U699" s="7" t="s">
        <v>63</v>
      </c>
      <c r="V699" s="8">
        <v>9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f t="shared" si="124"/>
        <v>0</v>
      </c>
      <c r="AC699" s="9">
        <f t="shared" si="125"/>
        <v>0</v>
      </c>
      <c r="AD699" s="9">
        <f t="shared" si="126"/>
        <v>6.622727272727273</v>
      </c>
      <c r="AE699" s="9">
        <f t="shared" si="127"/>
        <v>7.603805899143671</v>
      </c>
      <c r="AF699" s="9">
        <f t="shared" si="128"/>
        <v>8.0634066587395932</v>
      </c>
      <c r="AG699" s="11">
        <f t="shared" si="129"/>
        <v>-100</v>
      </c>
      <c r="AH699" s="11">
        <f t="shared" si="130"/>
        <v>-100</v>
      </c>
      <c r="AI699" s="11">
        <f t="shared" si="131"/>
        <v>-100</v>
      </c>
      <c r="AJ699" s="8">
        <v>11</v>
      </c>
      <c r="AK699" s="7" t="s">
        <v>157</v>
      </c>
      <c r="AL699" s="8">
        <v>48</v>
      </c>
      <c r="AM699" s="7" t="s">
        <v>213</v>
      </c>
      <c r="AN699" s="7" t="s">
        <v>214</v>
      </c>
      <c r="AO699" s="9">
        <v>128</v>
      </c>
      <c r="AP699" s="8">
        <v>8</v>
      </c>
      <c r="AQ699" s="8">
        <v>8</v>
      </c>
      <c r="AR699" s="8">
        <v>8</v>
      </c>
      <c r="AS699" s="8">
        <v>1</v>
      </c>
      <c r="AT699" s="8">
        <v>9</v>
      </c>
      <c r="AU699" s="7" t="s">
        <v>91</v>
      </c>
      <c r="AV699" s="9">
        <v>-9</v>
      </c>
      <c r="AW699" s="7" t="s">
        <v>1696</v>
      </c>
      <c r="AX699" s="7" t="s">
        <v>80</v>
      </c>
      <c r="AY699" s="7" t="s">
        <v>1697</v>
      </c>
      <c r="AZ699" s="7" t="s">
        <v>1691</v>
      </c>
      <c r="BA699" s="7" t="s">
        <v>1692</v>
      </c>
      <c r="BB699" s="7" t="s">
        <v>1693</v>
      </c>
      <c r="BC699" s="7" t="s">
        <v>1694</v>
      </c>
    </row>
    <row r="700" spans="1:55" x14ac:dyDescent="0.2">
      <c r="A700" s="7" t="s">
        <v>1630</v>
      </c>
      <c r="B700" s="8">
        <v>4</v>
      </c>
      <c r="C700" s="7" t="s">
        <v>1698</v>
      </c>
      <c r="D700" s="8">
        <v>3</v>
      </c>
      <c r="E700" s="7" t="s">
        <v>57</v>
      </c>
      <c r="F700" s="7" t="s">
        <v>188</v>
      </c>
      <c r="G700" s="7" t="s">
        <v>88</v>
      </c>
      <c r="H700" s="7" t="s">
        <v>1699</v>
      </c>
      <c r="I700" s="7" t="s">
        <v>329</v>
      </c>
      <c r="J700" s="9">
        <v>15</v>
      </c>
      <c r="K700" s="10">
        <v>800</v>
      </c>
      <c r="L700" s="9">
        <f t="shared" si="120"/>
        <v>6.25</v>
      </c>
      <c r="M700" s="9">
        <v>9.09</v>
      </c>
      <c r="N700" s="10">
        <v>100</v>
      </c>
      <c r="O700" s="10">
        <v>900</v>
      </c>
      <c r="P700" s="11">
        <f t="shared" si="121"/>
        <v>-11.111111111111111</v>
      </c>
      <c r="Q700" s="7" t="s">
        <v>106</v>
      </c>
      <c r="R700" s="9">
        <v>24.53</v>
      </c>
      <c r="S700" s="9">
        <f t="shared" si="122"/>
        <v>9.5300000000000011</v>
      </c>
      <c r="T700" s="11">
        <f t="shared" si="123"/>
        <v>63.533333333333339</v>
      </c>
      <c r="U700" s="7" t="s">
        <v>63</v>
      </c>
      <c r="V700" s="8">
        <v>6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f t="shared" si="124"/>
        <v>0</v>
      </c>
      <c r="AC700" s="9">
        <f t="shared" si="125"/>
        <v>0</v>
      </c>
      <c r="AD700" s="9">
        <f t="shared" si="126"/>
        <v>6.622727272727273</v>
      </c>
      <c r="AE700" s="9">
        <f t="shared" si="127"/>
        <v>7.603805899143671</v>
      </c>
      <c r="AF700" s="9">
        <f t="shared" si="128"/>
        <v>8.0634066587395932</v>
      </c>
      <c r="AG700" s="11">
        <f t="shared" si="129"/>
        <v>-100</v>
      </c>
      <c r="AH700" s="11">
        <f t="shared" si="130"/>
        <v>-100</v>
      </c>
      <c r="AI700" s="11">
        <f t="shared" si="131"/>
        <v>-100</v>
      </c>
      <c r="AJ700" s="8">
        <v>11</v>
      </c>
      <c r="AK700" s="7" t="s">
        <v>157</v>
      </c>
      <c r="AL700" s="8">
        <v>48</v>
      </c>
      <c r="AM700" s="7" t="s">
        <v>213</v>
      </c>
      <c r="AN700" s="7" t="s">
        <v>214</v>
      </c>
      <c r="AO700" s="9">
        <v>128</v>
      </c>
      <c r="AP700" s="8">
        <v>9</v>
      </c>
      <c r="AQ700" s="8">
        <v>1</v>
      </c>
      <c r="AR700" s="8">
        <v>1</v>
      </c>
      <c r="AS700" s="8">
        <v>1</v>
      </c>
      <c r="AT700" s="8">
        <v>6</v>
      </c>
      <c r="AU700" s="7" t="s">
        <v>116</v>
      </c>
      <c r="AV700" s="9">
        <v>5.4</v>
      </c>
      <c r="AW700" s="7" t="s">
        <v>1696</v>
      </c>
      <c r="AX700" s="7" t="s">
        <v>80</v>
      </c>
      <c r="AY700" s="7" t="s">
        <v>1700</v>
      </c>
      <c r="AZ700" s="7" t="s">
        <v>1691</v>
      </c>
      <c r="BA700" s="7" t="s">
        <v>1692</v>
      </c>
      <c r="BB700" s="7" t="s">
        <v>1693</v>
      </c>
      <c r="BC700" s="7" t="s">
        <v>1694</v>
      </c>
    </row>
    <row r="701" spans="1:55" x14ac:dyDescent="0.2">
      <c r="A701" s="14" t="s">
        <v>1630</v>
      </c>
      <c r="B701" s="15">
        <v>4</v>
      </c>
      <c r="C701" s="14" t="s">
        <v>1701</v>
      </c>
      <c r="D701" s="15">
        <v>4</v>
      </c>
      <c r="E701" s="14" t="s">
        <v>198</v>
      </c>
      <c r="F701" s="14" t="s">
        <v>1702</v>
      </c>
      <c r="G701" s="14" t="s">
        <v>1065</v>
      </c>
      <c r="H701" s="14" t="s">
        <v>88</v>
      </c>
      <c r="I701" s="14" t="s">
        <v>89</v>
      </c>
      <c r="J701" s="16">
        <v>30</v>
      </c>
      <c r="K701" s="17">
        <v>400</v>
      </c>
      <c r="L701" s="16">
        <f t="shared" si="120"/>
        <v>3.225806451612903</v>
      </c>
      <c r="M701" s="16">
        <v>0</v>
      </c>
      <c r="N701" s="17">
        <v>-400</v>
      </c>
      <c r="O701" s="17">
        <v>0</v>
      </c>
      <c r="P701" s="18">
        <f t="shared" si="121"/>
        <v>0</v>
      </c>
      <c r="Q701" s="14"/>
      <c r="R701" s="16"/>
      <c r="S701" s="16">
        <f t="shared" si="122"/>
        <v>0</v>
      </c>
      <c r="T701" s="18">
        <f t="shared" si="123"/>
        <v>0</v>
      </c>
      <c r="U701" s="14" t="s">
        <v>63</v>
      </c>
      <c r="V701" s="15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f t="shared" si="124"/>
        <v>0</v>
      </c>
      <c r="AC701" s="16">
        <f t="shared" si="125"/>
        <v>0</v>
      </c>
      <c r="AD701" s="16">
        <f t="shared" si="126"/>
        <v>6.622727272727273</v>
      </c>
      <c r="AE701" s="16">
        <f t="shared" si="127"/>
        <v>7.603805899143671</v>
      </c>
      <c r="AF701" s="16">
        <f t="shared" si="128"/>
        <v>8.0634066587395932</v>
      </c>
      <c r="AG701" s="18">
        <f t="shared" si="129"/>
        <v>-100</v>
      </c>
      <c r="AH701" s="18">
        <f t="shared" si="130"/>
        <v>-100</v>
      </c>
      <c r="AI701" s="18">
        <f t="shared" si="131"/>
        <v>-100</v>
      </c>
      <c r="AJ701" s="15">
        <v>11</v>
      </c>
      <c r="AK701" s="14" t="s">
        <v>157</v>
      </c>
      <c r="AL701" s="15">
        <v>48</v>
      </c>
      <c r="AM701" s="14" t="s">
        <v>213</v>
      </c>
      <c r="AN701" s="14" t="s">
        <v>214</v>
      </c>
      <c r="AO701" s="16">
        <v>128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4"/>
      <c r="AV701" s="16">
        <v>0</v>
      </c>
      <c r="AW701" s="14"/>
      <c r="AX701" s="14" t="s">
        <v>63</v>
      </c>
      <c r="AY701" s="14"/>
      <c r="AZ701" s="14" t="s">
        <v>1691</v>
      </c>
      <c r="BA701" s="14" t="s">
        <v>1692</v>
      </c>
      <c r="BB701" s="14" t="s">
        <v>1693</v>
      </c>
      <c r="BC701" s="14" t="s">
        <v>1694</v>
      </c>
    </row>
    <row r="702" spans="1:55" x14ac:dyDescent="0.2">
      <c r="A702" s="7" t="s">
        <v>1630</v>
      </c>
      <c r="B702" s="8">
        <v>4</v>
      </c>
      <c r="C702" s="7" t="s">
        <v>1703</v>
      </c>
      <c r="D702" s="8">
        <v>5</v>
      </c>
      <c r="E702" s="7" t="s">
        <v>803</v>
      </c>
      <c r="F702" s="7" t="s">
        <v>148</v>
      </c>
      <c r="G702" s="7" t="s">
        <v>113</v>
      </c>
      <c r="H702" s="7" t="s">
        <v>105</v>
      </c>
      <c r="I702" s="7" t="s">
        <v>207</v>
      </c>
      <c r="J702" s="9">
        <v>20</v>
      </c>
      <c r="K702" s="10">
        <v>700</v>
      </c>
      <c r="L702" s="9">
        <f t="shared" si="120"/>
        <v>4.7619047619047619</v>
      </c>
      <c r="M702" s="9">
        <v>6.93</v>
      </c>
      <c r="N702" s="10">
        <v>100</v>
      </c>
      <c r="O702" s="10">
        <v>800</v>
      </c>
      <c r="P702" s="11">
        <f t="shared" si="121"/>
        <v>-12.5</v>
      </c>
      <c r="Q702" s="7" t="s">
        <v>712</v>
      </c>
      <c r="R702" s="9">
        <v>29.73</v>
      </c>
      <c r="S702" s="9">
        <f t="shared" si="122"/>
        <v>9.73</v>
      </c>
      <c r="T702" s="11">
        <f t="shared" si="123"/>
        <v>48.650000000000006</v>
      </c>
      <c r="U702" s="7" t="s">
        <v>63</v>
      </c>
      <c r="V702" s="8">
        <v>11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f t="shared" si="124"/>
        <v>0</v>
      </c>
      <c r="AC702" s="9">
        <f t="shared" si="125"/>
        <v>0</v>
      </c>
      <c r="AD702" s="9">
        <f t="shared" si="126"/>
        <v>6.622727272727273</v>
      </c>
      <c r="AE702" s="9">
        <f t="shared" si="127"/>
        <v>7.603805899143671</v>
      </c>
      <c r="AF702" s="9">
        <f t="shared" si="128"/>
        <v>8.0634066587395932</v>
      </c>
      <c r="AG702" s="11">
        <f t="shared" si="129"/>
        <v>-100</v>
      </c>
      <c r="AH702" s="11">
        <f t="shared" si="130"/>
        <v>-100</v>
      </c>
      <c r="AI702" s="11">
        <f t="shared" si="131"/>
        <v>-100</v>
      </c>
      <c r="AJ702" s="8">
        <v>11</v>
      </c>
      <c r="AK702" s="7" t="s">
        <v>157</v>
      </c>
      <c r="AL702" s="8">
        <v>48</v>
      </c>
      <c r="AM702" s="7" t="s">
        <v>213</v>
      </c>
      <c r="AN702" s="7" t="s">
        <v>214</v>
      </c>
      <c r="AO702" s="9">
        <v>128</v>
      </c>
      <c r="AP702" s="8">
        <v>7</v>
      </c>
      <c r="AQ702" s="8">
        <v>3</v>
      </c>
      <c r="AR702" s="8">
        <v>4</v>
      </c>
      <c r="AS702" s="8">
        <v>9</v>
      </c>
      <c r="AT702" s="8">
        <v>1</v>
      </c>
      <c r="AU702" s="7" t="s">
        <v>81</v>
      </c>
      <c r="AV702" s="9">
        <v>12</v>
      </c>
      <c r="AW702" s="7" t="s">
        <v>538</v>
      </c>
      <c r="AX702" s="7" t="s">
        <v>80</v>
      </c>
      <c r="AY702" s="7" t="s">
        <v>174</v>
      </c>
      <c r="AZ702" s="7" t="s">
        <v>1691</v>
      </c>
      <c r="BA702" s="7" t="s">
        <v>1692</v>
      </c>
      <c r="BB702" s="7" t="s">
        <v>1693</v>
      </c>
      <c r="BC702" s="7" t="s">
        <v>1694</v>
      </c>
    </row>
    <row r="703" spans="1:55" x14ac:dyDescent="0.2">
      <c r="A703" s="7" t="s">
        <v>1630</v>
      </c>
      <c r="B703" s="8">
        <v>4</v>
      </c>
      <c r="C703" s="7" t="s">
        <v>1704</v>
      </c>
      <c r="D703" s="8">
        <v>6</v>
      </c>
      <c r="E703" s="7" t="s">
        <v>193</v>
      </c>
      <c r="F703" s="7" t="s">
        <v>148</v>
      </c>
      <c r="G703" s="7" t="s">
        <v>440</v>
      </c>
      <c r="H703" s="7" t="s">
        <v>113</v>
      </c>
      <c r="I703" s="7" t="s">
        <v>202</v>
      </c>
      <c r="J703" s="9">
        <v>1.4</v>
      </c>
      <c r="K703" s="10">
        <v>2200</v>
      </c>
      <c r="L703" s="9">
        <f t="shared" si="120"/>
        <v>41.666666666666671</v>
      </c>
      <c r="M703" s="9">
        <v>60.6</v>
      </c>
      <c r="N703" s="10">
        <v>400</v>
      </c>
      <c r="O703" s="10">
        <v>2600</v>
      </c>
      <c r="P703" s="11">
        <f t="shared" si="121"/>
        <v>-15.384615384615385</v>
      </c>
      <c r="Q703" s="7" t="s">
        <v>1271</v>
      </c>
      <c r="R703" s="9">
        <v>0.76</v>
      </c>
      <c r="S703" s="9">
        <f t="shared" si="122"/>
        <v>-0.6399999999999999</v>
      </c>
      <c r="T703" s="11">
        <f t="shared" si="123"/>
        <v>-45.714285714285715</v>
      </c>
      <c r="U703" s="7" t="s">
        <v>80</v>
      </c>
      <c r="V703" s="8">
        <v>4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f t="shared" si="124"/>
        <v>0</v>
      </c>
      <c r="AC703" s="9">
        <f t="shared" si="125"/>
        <v>0</v>
      </c>
      <c r="AD703" s="9">
        <f t="shared" si="126"/>
        <v>6.622727272727273</v>
      </c>
      <c r="AE703" s="9">
        <f t="shared" si="127"/>
        <v>7.603805899143671</v>
      </c>
      <c r="AF703" s="9">
        <f t="shared" si="128"/>
        <v>8.0634066587395932</v>
      </c>
      <c r="AG703" s="11">
        <f t="shared" si="129"/>
        <v>-100</v>
      </c>
      <c r="AH703" s="11">
        <f t="shared" si="130"/>
        <v>-100</v>
      </c>
      <c r="AI703" s="11">
        <f t="shared" si="131"/>
        <v>-100</v>
      </c>
      <c r="AJ703" s="8">
        <v>11</v>
      </c>
      <c r="AK703" s="7" t="s">
        <v>157</v>
      </c>
      <c r="AL703" s="8">
        <v>48</v>
      </c>
      <c r="AM703" s="7" t="s">
        <v>213</v>
      </c>
      <c r="AN703" s="7" t="s">
        <v>214</v>
      </c>
      <c r="AO703" s="9">
        <v>128</v>
      </c>
      <c r="AP703" s="8">
        <v>5</v>
      </c>
      <c r="AQ703" s="8">
        <v>1</v>
      </c>
      <c r="AR703" s="8">
        <v>1</v>
      </c>
      <c r="AS703" s="8">
        <v>8</v>
      </c>
      <c r="AT703" s="8">
        <v>4</v>
      </c>
      <c r="AU703" s="7" t="s">
        <v>116</v>
      </c>
      <c r="AV703" s="9">
        <v>2.2799999999999998</v>
      </c>
      <c r="AW703" s="7" t="s">
        <v>1705</v>
      </c>
      <c r="AX703" s="7" t="s">
        <v>63</v>
      </c>
      <c r="AY703" s="7"/>
      <c r="AZ703" s="7" t="s">
        <v>1691</v>
      </c>
      <c r="BA703" s="7" t="s">
        <v>1692</v>
      </c>
      <c r="BB703" s="7" t="s">
        <v>1693</v>
      </c>
      <c r="BC703" s="7" t="s">
        <v>1694</v>
      </c>
    </row>
    <row r="704" spans="1:55" x14ac:dyDescent="0.2">
      <c r="A704" s="7" t="s">
        <v>1630</v>
      </c>
      <c r="B704" s="8">
        <v>4</v>
      </c>
      <c r="C704" s="7" t="s">
        <v>1706</v>
      </c>
      <c r="D704" s="8">
        <v>7</v>
      </c>
      <c r="E704" s="7" t="s">
        <v>198</v>
      </c>
      <c r="F704" s="7" t="s">
        <v>418</v>
      </c>
      <c r="G704" s="7" t="s">
        <v>244</v>
      </c>
      <c r="H704" s="7" t="s">
        <v>423</v>
      </c>
      <c r="I704" s="7" t="s">
        <v>107</v>
      </c>
      <c r="J704" s="9">
        <v>8</v>
      </c>
      <c r="K704" s="10">
        <v>1000</v>
      </c>
      <c r="L704" s="9">
        <f t="shared" si="120"/>
        <v>11.111111111111111</v>
      </c>
      <c r="M704" s="9">
        <v>16.16</v>
      </c>
      <c r="N704" s="10">
        <v>300</v>
      </c>
      <c r="O704" s="10">
        <v>1300</v>
      </c>
      <c r="P704" s="11">
        <f t="shared" si="121"/>
        <v>-23.076923076923077</v>
      </c>
      <c r="Q704" s="7" t="s">
        <v>62</v>
      </c>
      <c r="R704" s="9">
        <v>6.29</v>
      </c>
      <c r="S704" s="9">
        <f t="shared" si="122"/>
        <v>-1.71</v>
      </c>
      <c r="T704" s="11">
        <f t="shared" si="123"/>
        <v>-21.375</v>
      </c>
      <c r="U704" s="7" t="s">
        <v>63</v>
      </c>
      <c r="V704" s="8">
        <v>1</v>
      </c>
      <c r="W704" s="9">
        <v>1458</v>
      </c>
      <c r="X704" s="9">
        <v>538</v>
      </c>
      <c r="Y704" s="9">
        <v>376</v>
      </c>
      <c r="Z704" s="9">
        <v>2372</v>
      </c>
      <c r="AA704" s="9">
        <v>48.72</v>
      </c>
      <c r="AB704" s="9">
        <f t="shared" si="124"/>
        <v>37.476923076923079</v>
      </c>
      <c r="AC704" s="9">
        <f t="shared" si="125"/>
        <v>37.476923076923072</v>
      </c>
      <c r="AD704" s="9">
        <f t="shared" si="126"/>
        <v>6.622727272727273</v>
      </c>
      <c r="AE704" s="9">
        <f t="shared" si="127"/>
        <v>7.603805899143671</v>
      </c>
      <c r="AF704" s="9">
        <f t="shared" si="128"/>
        <v>8.0634066587395932</v>
      </c>
      <c r="AG704" s="11">
        <f t="shared" si="129"/>
        <v>465.88353307639505</v>
      </c>
      <c r="AH704" s="11">
        <f t="shared" si="130"/>
        <v>392.87059104367279</v>
      </c>
      <c r="AI704" s="11">
        <f t="shared" si="131"/>
        <v>364.77778764020769</v>
      </c>
      <c r="AJ704" s="8">
        <v>11</v>
      </c>
      <c r="AK704" s="7" t="s">
        <v>157</v>
      </c>
      <c r="AL704" s="8">
        <v>48</v>
      </c>
      <c r="AM704" s="7" t="s">
        <v>213</v>
      </c>
      <c r="AN704" s="7" t="s">
        <v>214</v>
      </c>
      <c r="AO704" s="9">
        <v>128</v>
      </c>
      <c r="AP704" s="8">
        <v>2</v>
      </c>
      <c r="AQ704" s="8">
        <v>4</v>
      </c>
      <c r="AR704" s="8">
        <v>3</v>
      </c>
      <c r="AS704" s="8">
        <v>1</v>
      </c>
      <c r="AT704" s="8">
        <v>1</v>
      </c>
      <c r="AU704" s="7" t="s">
        <v>81</v>
      </c>
      <c r="AV704" s="9">
        <v>-10.199999999999999</v>
      </c>
      <c r="AW704" s="7" t="s">
        <v>1707</v>
      </c>
      <c r="AX704" s="7" t="s">
        <v>63</v>
      </c>
      <c r="AY704" s="7"/>
      <c r="AZ704" s="7" t="s">
        <v>1691</v>
      </c>
      <c r="BA704" s="7" t="s">
        <v>1692</v>
      </c>
      <c r="BB704" s="7" t="s">
        <v>1693</v>
      </c>
      <c r="BC704" s="7" t="s">
        <v>1694</v>
      </c>
    </row>
    <row r="705" spans="1:55" x14ac:dyDescent="0.2">
      <c r="A705" s="7" t="s">
        <v>1630</v>
      </c>
      <c r="B705" s="8">
        <v>4</v>
      </c>
      <c r="C705" s="7" t="s">
        <v>1708</v>
      </c>
      <c r="D705" s="8">
        <v>8</v>
      </c>
      <c r="E705" s="7" t="s">
        <v>119</v>
      </c>
      <c r="F705" s="7" t="s">
        <v>413</v>
      </c>
      <c r="G705" s="7" t="s">
        <v>87</v>
      </c>
      <c r="H705" s="7" t="s">
        <v>634</v>
      </c>
      <c r="I705" s="7" t="s">
        <v>89</v>
      </c>
      <c r="J705" s="9">
        <v>30</v>
      </c>
      <c r="K705" s="10">
        <v>400</v>
      </c>
      <c r="L705" s="9">
        <f t="shared" si="120"/>
        <v>3.225806451612903</v>
      </c>
      <c r="M705" s="9">
        <v>4.6900000000000004</v>
      </c>
      <c r="N705" s="10">
        <v>200</v>
      </c>
      <c r="O705" s="10">
        <v>600</v>
      </c>
      <c r="P705" s="11">
        <f t="shared" si="121"/>
        <v>-33.333333333333329</v>
      </c>
      <c r="Q705" s="7" t="s">
        <v>207</v>
      </c>
      <c r="R705" s="9">
        <v>97.48</v>
      </c>
      <c r="S705" s="9">
        <f t="shared" si="122"/>
        <v>67.48</v>
      </c>
      <c r="T705" s="11">
        <f t="shared" si="123"/>
        <v>224.93333333333334</v>
      </c>
      <c r="U705" s="7" t="s">
        <v>63</v>
      </c>
      <c r="V705" s="8">
        <v>7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f t="shared" si="124"/>
        <v>0</v>
      </c>
      <c r="AC705" s="9">
        <f t="shared" si="125"/>
        <v>0</v>
      </c>
      <c r="AD705" s="9">
        <f t="shared" si="126"/>
        <v>6.622727272727273</v>
      </c>
      <c r="AE705" s="9">
        <f t="shared" si="127"/>
        <v>7.603805899143671</v>
      </c>
      <c r="AF705" s="9">
        <f t="shared" si="128"/>
        <v>8.0634066587395932</v>
      </c>
      <c r="AG705" s="11">
        <f t="shared" si="129"/>
        <v>-100</v>
      </c>
      <c r="AH705" s="11">
        <f t="shared" si="130"/>
        <v>-100</v>
      </c>
      <c r="AI705" s="11">
        <f t="shared" si="131"/>
        <v>-100</v>
      </c>
      <c r="AJ705" s="8">
        <v>11</v>
      </c>
      <c r="AK705" s="7" t="s">
        <v>157</v>
      </c>
      <c r="AL705" s="8">
        <v>48</v>
      </c>
      <c r="AM705" s="7" t="s">
        <v>213</v>
      </c>
      <c r="AN705" s="7" t="s">
        <v>214</v>
      </c>
      <c r="AO705" s="9">
        <v>128</v>
      </c>
      <c r="AP705" s="8">
        <v>3</v>
      </c>
      <c r="AQ705" s="8">
        <v>1</v>
      </c>
      <c r="AR705" s="8">
        <v>1</v>
      </c>
      <c r="AS705" s="8">
        <v>2</v>
      </c>
      <c r="AT705" s="8">
        <v>7</v>
      </c>
      <c r="AU705" s="7" t="s">
        <v>116</v>
      </c>
      <c r="AV705" s="9">
        <v>-22.8</v>
      </c>
      <c r="AW705" s="7" t="s">
        <v>1709</v>
      </c>
      <c r="AX705" s="7" t="s">
        <v>63</v>
      </c>
      <c r="AY705" s="7"/>
      <c r="AZ705" s="7" t="s">
        <v>1691</v>
      </c>
      <c r="BA705" s="7" t="s">
        <v>1692</v>
      </c>
      <c r="BB705" s="7" t="s">
        <v>1693</v>
      </c>
      <c r="BC705" s="7" t="s">
        <v>1694</v>
      </c>
    </row>
    <row r="706" spans="1:55" x14ac:dyDescent="0.2">
      <c r="A706" s="7" t="s">
        <v>1630</v>
      </c>
      <c r="B706" s="8">
        <v>4</v>
      </c>
      <c r="C706" s="7" t="s">
        <v>1710</v>
      </c>
      <c r="D706" s="8">
        <v>9</v>
      </c>
      <c r="E706" s="7" t="s">
        <v>124</v>
      </c>
      <c r="F706" s="7" t="s">
        <v>337</v>
      </c>
      <c r="G706" s="7" t="s">
        <v>440</v>
      </c>
      <c r="H706" s="7" t="s">
        <v>799</v>
      </c>
      <c r="I706" s="7" t="s">
        <v>156</v>
      </c>
      <c r="J706" s="9">
        <v>4.5</v>
      </c>
      <c r="K706" s="10">
        <v>1300</v>
      </c>
      <c r="L706" s="9">
        <f t="shared" ref="L706:L769" si="132">IF(J706&gt;0,(1/(J706+1))*100,0)</f>
        <v>18.181818181818183</v>
      </c>
      <c r="M706" s="9">
        <v>26.45</v>
      </c>
      <c r="N706" s="10">
        <v>400</v>
      </c>
      <c r="O706" s="10">
        <v>1700</v>
      </c>
      <c r="P706" s="11">
        <f t="shared" ref="P706:P769" si="133">IF(O706&gt;0,-(N706/O706)*100,0)</f>
        <v>-23.52941176470588</v>
      </c>
      <c r="Q706" s="7" t="s">
        <v>78</v>
      </c>
      <c r="R706" s="9">
        <v>4.78</v>
      </c>
      <c r="S706" s="9">
        <f t="shared" ref="S706:S769" si="134">IF(AND(R706&lt;&gt;"",J706&gt;0),R706-J706,0)</f>
        <v>0.28000000000000025</v>
      </c>
      <c r="T706" s="11">
        <f t="shared" ref="T706:T769" si="135">IF(AND(R706&lt;&gt;"",J706&gt;0),((R706-J706)/J706)*100,0)</f>
        <v>6.2222222222222276</v>
      </c>
      <c r="U706" s="7" t="s">
        <v>63</v>
      </c>
      <c r="V706" s="8">
        <v>3</v>
      </c>
      <c r="W706" s="9">
        <v>0</v>
      </c>
      <c r="X706" s="9">
        <v>0</v>
      </c>
      <c r="Y706" s="9">
        <v>426</v>
      </c>
      <c r="Z706" s="9">
        <v>426</v>
      </c>
      <c r="AA706" s="9">
        <v>9.26</v>
      </c>
      <c r="AB706" s="9">
        <f t="shared" ref="AB706:AB769" si="136">AA706*(1+P706/100)</f>
        <v>7.0811764705882361</v>
      </c>
      <c r="AC706" s="9">
        <f t="shared" ref="AC706:AC769" si="137">IF(O706&gt;0,(AA706/O706)*1000,0)</f>
        <v>5.447058823529412</v>
      </c>
      <c r="AD706" s="9">
        <f t="shared" ref="AD706:AD769" si="138">IF(SUMIFS($O$2:$O$2026,$A$2:$A$2026,A706,$B$2:$B$2026,B706)&gt;0,SUMIFS($AA$2:$AA$2026,$A$2:$A$2026,A706,$B$2:$B$2026,B706)/SUMIFS($O$2:$O$2026,$A$2:$A$2026,A706,$B$2:$B$2026,B706)*1000,0)</f>
        <v>6.622727272727273</v>
      </c>
      <c r="AE706" s="9">
        <f t="shared" ref="AE706:AE769" si="139">IF(SUMIF($A$2:$A$2026,A706,$O$2:$O$2026)&gt;0,SUMIF($A$2:$A$2026,A706,$AA$2:$AA$2026)/SUMIF($A$2:$A$2026,A706,$O$2:$O$2026)*1000,0)</f>
        <v>7.603805899143671</v>
      </c>
      <c r="AF706" s="9">
        <f t="shared" ref="AF706:AF769" si="140">IF(SUM($O$2:$O$2026)&gt;0,SUM($AA$2:$AA$2026)/SUM($O$2:$O$2026)*1000,0)</f>
        <v>8.0634066587395932</v>
      </c>
      <c r="AG706" s="11">
        <f t="shared" ref="AG706:AG769" si="141">IF(AD706&gt;0,(AC706-AD706)/AD706*100,0)</f>
        <v>-17.752028745609433</v>
      </c>
      <c r="AH706" s="11">
        <f t="shared" ref="AH706:AH769" si="142">IF(AE706&gt;0,(AC706-AE706)/AE706*100,0)</f>
        <v>-28.36404695518528</v>
      </c>
      <c r="AI706" s="11">
        <f t="shared" ref="AI706:AI769" si="143">IF(AF706&gt;0,(AC706-AF706)/AF706*100,0)</f>
        <v>-32.447177054805117</v>
      </c>
      <c r="AJ706" s="8">
        <v>11</v>
      </c>
      <c r="AK706" s="7" t="s">
        <v>157</v>
      </c>
      <c r="AL706" s="8">
        <v>48</v>
      </c>
      <c r="AM706" s="7" t="s">
        <v>213</v>
      </c>
      <c r="AN706" s="7" t="s">
        <v>214</v>
      </c>
      <c r="AO706" s="9">
        <v>128</v>
      </c>
      <c r="AP706" s="8">
        <v>1</v>
      </c>
      <c r="AQ706" s="8">
        <v>9</v>
      </c>
      <c r="AR706" s="8">
        <v>9</v>
      </c>
      <c r="AS706" s="8">
        <v>7</v>
      </c>
      <c r="AT706" s="8">
        <v>3</v>
      </c>
      <c r="AU706" s="7" t="s">
        <v>67</v>
      </c>
      <c r="AV706" s="9">
        <v>-6</v>
      </c>
      <c r="AW706" s="7" t="s">
        <v>1711</v>
      </c>
      <c r="AX706" s="7" t="s">
        <v>63</v>
      </c>
      <c r="AY706" s="7"/>
      <c r="AZ706" s="7" t="s">
        <v>1691</v>
      </c>
      <c r="BA706" s="7" t="s">
        <v>1692</v>
      </c>
      <c r="BB706" s="7" t="s">
        <v>1693</v>
      </c>
      <c r="BC706" s="7" t="s">
        <v>1694</v>
      </c>
    </row>
    <row r="707" spans="1:55" x14ac:dyDescent="0.2">
      <c r="A707" s="7" t="s">
        <v>1630</v>
      </c>
      <c r="B707" s="8">
        <v>4</v>
      </c>
      <c r="C707" s="7" t="s">
        <v>1712</v>
      </c>
      <c r="D707" s="8">
        <v>10</v>
      </c>
      <c r="E707" s="7" t="s">
        <v>102</v>
      </c>
      <c r="F707" s="7" t="s">
        <v>612</v>
      </c>
      <c r="G707" s="7" t="s">
        <v>419</v>
      </c>
      <c r="H707" s="7" t="s">
        <v>1237</v>
      </c>
      <c r="I707" s="7" t="s">
        <v>329</v>
      </c>
      <c r="J707" s="9">
        <v>15</v>
      </c>
      <c r="K707" s="10">
        <v>800</v>
      </c>
      <c r="L707" s="9">
        <f t="shared" si="132"/>
        <v>6.25</v>
      </c>
      <c r="M707" s="9">
        <v>9.09</v>
      </c>
      <c r="N707" s="10">
        <v>100</v>
      </c>
      <c r="O707" s="10">
        <v>900</v>
      </c>
      <c r="P707" s="11">
        <f t="shared" si="133"/>
        <v>-11.111111111111111</v>
      </c>
      <c r="Q707" s="7" t="s">
        <v>106</v>
      </c>
      <c r="R707" s="9">
        <v>71.959999999999994</v>
      </c>
      <c r="S707" s="9">
        <f t="shared" si="134"/>
        <v>56.959999999999994</v>
      </c>
      <c r="T707" s="11">
        <f t="shared" si="135"/>
        <v>379.73333333333329</v>
      </c>
      <c r="U707" s="7" t="s">
        <v>63</v>
      </c>
      <c r="V707" s="8">
        <v>5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f t="shared" si="136"/>
        <v>0</v>
      </c>
      <c r="AC707" s="9">
        <f t="shared" si="137"/>
        <v>0</v>
      </c>
      <c r="AD707" s="9">
        <f t="shared" si="138"/>
        <v>6.622727272727273</v>
      </c>
      <c r="AE707" s="9">
        <f t="shared" si="139"/>
        <v>7.603805899143671</v>
      </c>
      <c r="AF707" s="9">
        <f t="shared" si="140"/>
        <v>8.0634066587395932</v>
      </c>
      <c r="AG707" s="11">
        <f t="shared" si="141"/>
        <v>-100</v>
      </c>
      <c r="AH707" s="11">
        <f t="shared" si="142"/>
        <v>-100</v>
      </c>
      <c r="AI707" s="11">
        <f t="shared" si="143"/>
        <v>-100</v>
      </c>
      <c r="AJ707" s="8">
        <v>11</v>
      </c>
      <c r="AK707" s="7" t="s">
        <v>157</v>
      </c>
      <c r="AL707" s="8">
        <v>48</v>
      </c>
      <c r="AM707" s="7" t="s">
        <v>213</v>
      </c>
      <c r="AN707" s="7" t="s">
        <v>214</v>
      </c>
      <c r="AO707" s="9">
        <v>128</v>
      </c>
      <c r="AP707" s="8">
        <v>1</v>
      </c>
      <c r="AQ707" s="8">
        <v>7</v>
      </c>
      <c r="AR707" s="8">
        <v>7</v>
      </c>
      <c r="AS707" s="8">
        <v>5</v>
      </c>
      <c r="AT707" s="8">
        <v>5</v>
      </c>
      <c r="AU707" s="7" t="s">
        <v>91</v>
      </c>
      <c r="AV707" s="9">
        <v>-25.8</v>
      </c>
      <c r="AW707" s="7" t="s">
        <v>1713</v>
      </c>
      <c r="AX707" s="7" t="s">
        <v>63</v>
      </c>
      <c r="AY707" s="7"/>
      <c r="AZ707" s="7" t="s">
        <v>1691</v>
      </c>
      <c r="BA707" s="7" t="s">
        <v>1692</v>
      </c>
      <c r="BB707" s="7" t="s">
        <v>1693</v>
      </c>
      <c r="BC707" s="7" t="s">
        <v>1694</v>
      </c>
    </row>
    <row r="708" spans="1:55" x14ac:dyDescent="0.2">
      <c r="A708" s="7" t="s">
        <v>1630</v>
      </c>
      <c r="B708" s="8">
        <v>4</v>
      </c>
      <c r="C708" s="7" t="s">
        <v>1714</v>
      </c>
      <c r="D708" s="8">
        <v>11</v>
      </c>
      <c r="E708" s="7" t="s">
        <v>74</v>
      </c>
      <c r="F708" s="7" t="s">
        <v>772</v>
      </c>
      <c r="G708" s="7" t="s">
        <v>814</v>
      </c>
      <c r="H708" s="7" t="s">
        <v>1715</v>
      </c>
      <c r="I708" s="7" t="s">
        <v>61</v>
      </c>
      <c r="J708" s="9">
        <v>6</v>
      </c>
      <c r="K708" s="10">
        <v>1200</v>
      </c>
      <c r="L708" s="9">
        <f t="shared" si="132"/>
        <v>14.285714285714285</v>
      </c>
      <c r="M708" s="9">
        <v>20.78</v>
      </c>
      <c r="N708" s="10">
        <v>300</v>
      </c>
      <c r="O708" s="10">
        <v>1500</v>
      </c>
      <c r="P708" s="11">
        <f t="shared" si="133"/>
        <v>-20</v>
      </c>
      <c r="Q708" s="7" t="s">
        <v>122</v>
      </c>
      <c r="R708" s="9">
        <v>9.36</v>
      </c>
      <c r="S708" s="9">
        <f t="shared" si="134"/>
        <v>3.3599999999999994</v>
      </c>
      <c r="T708" s="11">
        <f t="shared" si="135"/>
        <v>55.999999999999993</v>
      </c>
      <c r="U708" s="7" t="s">
        <v>63</v>
      </c>
      <c r="V708" s="8">
        <v>2</v>
      </c>
      <c r="W708" s="9">
        <v>0</v>
      </c>
      <c r="X708" s="9">
        <v>906</v>
      </c>
      <c r="Y708" s="9">
        <v>538</v>
      </c>
      <c r="Z708" s="9">
        <v>1444</v>
      </c>
      <c r="AA708" s="9">
        <v>29.44</v>
      </c>
      <c r="AB708" s="9">
        <f t="shared" si="136"/>
        <v>23.552000000000003</v>
      </c>
      <c r="AC708" s="9">
        <f t="shared" si="137"/>
        <v>19.626666666666669</v>
      </c>
      <c r="AD708" s="9">
        <f t="shared" si="138"/>
        <v>6.622727272727273</v>
      </c>
      <c r="AE708" s="9">
        <f t="shared" si="139"/>
        <v>7.603805899143671</v>
      </c>
      <c r="AF708" s="9">
        <f t="shared" si="140"/>
        <v>8.0634066587395932</v>
      </c>
      <c r="AG708" s="11">
        <f t="shared" si="141"/>
        <v>196.35323724548158</v>
      </c>
      <c r="AH708" s="11">
        <f t="shared" si="142"/>
        <v>158.11635550661535</v>
      </c>
      <c r="AI708" s="11">
        <f t="shared" si="143"/>
        <v>143.40415282657406</v>
      </c>
      <c r="AJ708" s="8">
        <v>11</v>
      </c>
      <c r="AK708" s="7" t="s">
        <v>157</v>
      </c>
      <c r="AL708" s="8">
        <v>48</v>
      </c>
      <c r="AM708" s="7" t="s">
        <v>213</v>
      </c>
      <c r="AN708" s="7" t="s">
        <v>214</v>
      </c>
      <c r="AO708" s="9">
        <v>128</v>
      </c>
      <c r="AP708" s="8">
        <v>4</v>
      </c>
      <c r="AQ708" s="8">
        <v>6</v>
      </c>
      <c r="AR708" s="8">
        <v>5</v>
      </c>
      <c r="AS708" s="8">
        <v>3</v>
      </c>
      <c r="AT708" s="8">
        <v>2</v>
      </c>
      <c r="AU708" s="7" t="s">
        <v>91</v>
      </c>
      <c r="AV708" s="9">
        <v>3.6</v>
      </c>
      <c r="AW708" s="7" t="s">
        <v>1716</v>
      </c>
      <c r="AX708" s="7" t="s">
        <v>63</v>
      </c>
      <c r="AY708" s="7"/>
      <c r="AZ708" s="7" t="s">
        <v>1691</v>
      </c>
      <c r="BA708" s="7" t="s">
        <v>1692</v>
      </c>
      <c r="BB708" s="7" t="s">
        <v>1693</v>
      </c>
      <c r="BC708" s="7" t="s">
        <v>1694</v>
      </c>
    </row>
    <row r="709" spans="1:55" x14ac:dyDescent="0.2">
      <c r="A709" s="7" t="s">
        <v>1630</v>
      </c>
      <c r="B709" s="8">
        <v>4</v>
      </c>
      <c r="C709" s="7" t="s">
        <v>1717</v>
      </c>
      <c r="D709" s="8">
        <v>12</v>
      </c>
      <c r="E709" s="7" t="s">
        <v>133</v>
      </c>
      <c r="F709" s="7" t="s">
        <v>571</v>
      </c>
      <c r="G709" s="7" t="s">
        <v>556</v>
      </c>
      <c r="H709" s="7" t="s">
        <v>1718</v>
      </c>
      <c r="I709" s="7" t="s">
        <v>329</v>
      </c>
      <c r="J709" s="9">
        <v>15</v>
      </c>
      <c r="K709" s="10">
        <v>800</v>
      </c>
      <c r="L709" s="9">
        <f t="shared" si="132"/>
        <v>6.25</v>
      </c>
      <c r="M709" s="9">
        <v>9.09</v>
      </c>
      <c r="N709" s="10">
        <v>100</v>
      </c>
      <c r="O709" s="10">
        <v>900</v>
      </c>
      <c r="P709" s="11">
        <f t="shared" si="133"/>
        <v>-11.111111111111111</v>
      </c>
      <c r="Q709" s="7" t="s">
        <v>106</v>
      </c>
      <c r="R709" s="9">
        <v>18.920000000000002</v>
      </c>
      <c r="S709" s="9">
        <f t="shared" si="134"/>
        <v>3.9200000000000017</v>
      </c>
      <c r="T709" s="11">
        <f t="shared" si="135"/>
        <v>26.133333333333347</v>
      </c>
      <c r="U709" s="7" t="s">
        <v>63</v>
      </c>
      <c r="V709" s="8">
        <v>10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f t="shared" si="136"/>
        <v>0</v>
      </c>
      <c r="AC709" s="9">
        <f t="shared" si="137"/>
        <v>0</v>
      </c>
      <c r="AD709" s="9">
        <f t="shared" si="138"/>
        <v>6.622727272727273</v>
      </c>
      <c r="AE709" s="9">
        <f t="shared" si="139"/>
        <v>7.603805899143671</v>
      </c>
      <c r="AF709" s="9">
        <f t="shared" si="140"/>
        <v>8.0634066587395932</v>
      </c>
      <c r="AG709" s="11">
        <f t="shared" si="141"/>
        <v>-100</v>
      </c>
      <c r="AH709" s="11">
        <f t="shared" si="142"/>
        <v>-100</v>
      </c>
      <c r="AI709" s="11">
        <f t="shared" si="143"/>
        <v>-100</v>
      </c>
      <c r="AJ709" s="8">
        <v>11</v>
      </c>
      <c r="AK709" s="7" t="s">
        <v>157</v>
      </c>
      <c r="AL709" s="8">
        <v>48</v>
      </c>
      <c r="AM709" s="7" t="s">
        <v>213</v>
      </c>
      <c r="AN709" s="7" t="s">
        <v>214</v>
      </c>
      <c r="AO709" s="9">
        <v>128</v>
      </c>
      <c r="AP709" s="8">
        <v>6</v>
      </c>
      <c r="AQ709" s="8">
        <v>2</v>
      </c>
      <c r="AR709" s="8">
        <v>2</v>
      </c>
      <c r="AS709" s="8">
        <v>4</v>
      </c>
      <c r="AT709" s="8">
        <v>1</v>
      </c>
      <c r="AU709" s="7" t="s">
        <v>116</v>
      </c>
      <c r="AV709" s="9">
        <v>-6.6</v>
      </c>
      <c r="AW709" s="7" t="s">
        <v>1719</v>
      </c>
      <c r="AX709" s="7" t="s">
        <v>63</v>
      </c>
      <c r="AY709" s="7"/>
      <c r="AZ709" s="7" t="s">
        <v>1691</v>
      </c>
      <c r="BA709" s="7" t="s">
        <v>1692</v>
      </c>
      <c r="BB709" s="7" t="s">
        <v>1693</v>
      </c>
      <c r="BC709" s="7" t="s">
        <v>1694</v>
      </c>
    </row>
    <row r="710" spans="1:55" x14ac:dyDescent="0.2">
      <c r="A710" s="14" t="s">
        <v>1630</v>
      </c>
      <c r="B710" s="15">
        <v>4</v>
      </c>
      <c r="C710" s="14" t="s">
        <v>1475</v>
      </c>
      <c r="D710" s="15">
        <v>13</v>
      </c>
      <c r="E710" s="14" t="s">
        <v>57</v>
      </c>
      <c r="F710" s="14" t="s">
        <v>95</v>
      </c>
      <c r="G710" s="14" t="s">
        <v>189</v>
      </c>
      <c r="H710" s="14" t="s">
        <v>171</v>
      </c>
      <c r="I710" s="14" t="s">
        <v>98</v>
      </c>
      <c r="J710" s="16">
        <v>2</v>
      </c>
      <c r="K710" s="17">
        <v>1900</v>
      </c>
      <c r="L710" s="16">
        <f t="shared" si="132"/>
        <v>33.333333333333329</v>
      </c>
      <c r="M710" s="16">
        <v>0</v>
      </c>
      <c r="N710" s="17">
        <v>-1900</v>
      </c>
      <c r="O710" s="17">
        <v>0</v>
      </c>
      <c r="P710" s="18">
        <f t="shared" si="133"/>
        <v>0</v>
      </c>
      <c r="Q710" s="14"/>
      <c r="R710" s="16"/>
      <c r="S710" s="16">
        <f t="shared" si="134"/>
        <v>0</v>
      </c>
      <c r="T710" s="18">
        <f t="shared" si="135"/>
        <v>0</v>
      </c>
      <c r="U710" s="14" t="s">
        <v>63</v>
      </c>
      <c r="V710" s="15">
        <v>0</v>
      </c>
      <c r="W710" s="16">
        <v>0</v>
      </c>
      <c r="X710" s="16">
        <v>0</v>
      </c>
      <c r="Y710" s="16">
        <v>0</v>
      </c>
      <c r="Z710" s="16">
        <v>0</v>
      </c>
      <c r="AA710" s="16">
        <v>0</v>
      </c>
      <c r="AB710" s="16">
        <f t="shared" si="136"/>
        <v>0</v>
      </c>
      <c r="AC710" s="16">
        <f t="shared" si="137"/>
        <v>0</v>
      </c>
      <c r="AD710" s="16">
        <f t="shared" si="138"/>
        <v>6.622727272727273</v>
      </c>
      <c r="AE710" s="16">
        <f t="shared" si="139"/>
        <v>7.603805899143671</v>
      </c>
      <c r="AF710" s="16">
        <f t="shared" si="140"/>
        <v>8.0634066587395932</v>
      </c>
      <c r="AG710" s="18">
        <f t="shared" si="141"/>
        <v>-100</v>
      </c>
      <c r="AH710" s="18">
        <f t="shared" si="142"/>
        <v>-100</v>
      </c>
      <c r="AI710" s="18">
        <f t="shared" si="143"/>
        <v>-100</v>
      </c>
      <c r="AJ710" s="15">
        <v>11</v>
      </c>
      <c r="AK710" s="14" t="s">
        <v>157</v>
      </c>
      <c r="AL710" s="15">
        <v>48</v>
      </c>
      <c r="AM710" s="14" t="s">
        <v>213</v>
      </c>
      <c r="AN710" s="14" t="s">
        <v>214</v>
      </c>
      <c r="AO710" s="16">
        <v>128</v>
      </c>
      <c r="AP710" s="15">
        <v>0</v>
      </c>
      <c r="AQ710" s="15">
        <v>0</v>
      </c>
      <c r="AR710" s="15">
        <v>0</v>
      </c>
      <c r="AS710" s="15">
        <v>0</v>
      </c>
      <c r="AT710" s="15">
        <v>0</v>
      </c>
      <c r="AU710" s="14"/>
      <c r="AV710" s="16">
        <v>0</v>
      </c>
      <c r="AW710" s="14"/>
      <c r="AX710" s="14" t="s">
        <v>63</v>
      </c>
      <c r="AY710" s="14"/>
      <c r="AZ710" s="14" t="s">
        <v>1691</v>
      </c>
      <c r="BA710" s="14" t="s">
        <v>1692</v>
      </c>
      <c r="BB710" s="14" t="s">
        <v>1693</v>
      </c>
      <c r="BC710" s="14" t="s">
        <v>1694</v>
      </c>
    </row>
    <row r="711" spans="1:55" x14ac:dyDescent="0.2">
      <c r="A711" s="14" t="s">
        <v>1630</v>
      </c>
      <c r="B711" s="15">
        <v>4</v>
      </c>
      <c r="C711" s="14" t="s">
        <v>1720</v>
      </c>
      <c r="D711" s="15">
        <v>14</v>
      </c>
      <c r="E711" s="14" t="s">
        <v>74</v>
      </c>
      <c r="F711" s="14" t="s">
        <v>693</v>
      </c>
      <c r="G711" s="14" t="s">
        <v>238</v>
      </c>
      <c r="H711" s="14" t="s">
        <v>342</v>
      </c>
      <c r="I711" s="14" t="s">
        <v>122</v>
      </c>
      <c r="J711" s="16">
        <v>4</v>
      </c>
      <c r="K711" s="17">
        <v>1400</v>
      </c>
      <c r="L711" s="16">
        <f t="shared" si="132"/>
        <v>20</v>
      </c>
      <c r="M711" s="16">
        <v>0</v>
      </c>
      <c r="N711" s="17">
        <v>-1400</v>
      </c>
      <c r="O711" s="17">
        <v>0</v>
      </c>
      <c r="P711" s="18">
        <f t="shared" si="133"/>
        <v>0</v>
      </c>
      <c r="Q711" s="14"/>
      <c r="R711" s="16"/>
      <c r="S711" s="16">
        <f t="shared" si="134"/>
        <v>0</v>
      </c>
      <c r="T711" s="18">
        <f t="shared" si="135"/>
        <v>0</v>
      </c>
      <c r="U711" s="14" t="s">
        <v>63</v>
      </c>
      <c r="V711" s="15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f t="shared" si="136"/>
        <v>0</v>
      </c>
      <c r="AC711" s="16">
        <f t="shared" si="137"/>
        <v>0</v>
      </c>
      <c r="AD711" s="16">
        <f t="shared" si="138"/>
        <v>6.622727272727273</v>
      </c>
      <c r="AE711" s="16">
        <f t="shared" si="139"/>
        <v>7.603805899143671</v>
      </c>
      <c r="AF711" s="16">
        <f t="shared" si="140"/>
        <v>8.0634066587395932</v>
      </c>
      <c r="AG711" s="18">
        <f t="shared" si="141"/>
        <v>-100</v>
      </c>
      <c r="AH711" s="18">
        <f t="shared" si="142"/>
        <v>-100</v>
      </c>
      <c r="AI711" s="18">
        <f t="shared" si="143"/>
        <v>-100</v>
      </c>
      <c r="AJ711" s="15">
        <v>11</v>
      </c>
      <c r="AK711" s="14" t="s">
        <v>157</v>
      </c>
      <c r="AL711" s="15">
        <v>48</v>
      </c>
      <c r="AM711" s="14" t="s">
        <v>213</v>
      </c>
      <c r="AN711" s="14" t="s">
        <v>214</v>
      </c>
      <c r="AO711" s="16">
        <v>128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4"/>
      <c r="AV711" s="16">
        <v>0</v>
      </c>
      <c r="AW711" s="14"/>
      <c r="AX711" s="14" t="s">
        <v>63</v>
      </c>
      <c r="AY711" s="14"/>
      <c r="AZ711" s="14" t="s">
        <v>1691</v>
      </c>
      <c r="BA711" s="14" t="s">
        <v>1692</v>
      </c>
      <c r="BB711" s="14" t="s">
        <v>1693</v>
      </c>
      <c r="BC711" s="14" t="s">
        <v>1694</v>
      </c>
    </row>
    <row r="712" spans="1:55" x14ac:dyDescent="0.2">
      <c r="A712" s="14" t="s">
        <v>1630</v>
      </c>
      <c r="B712" s="15">
        <v>5</v>
      </c>
      <c r="C712" s="14" t="s">
        <v>1721</v>
      </c>
      <c r="D712" s="15">
        <v>1</v>
      </c>
      <c r="E712" s="14" t="s">
        <v>119</v>
      </c>
      <c r="F712" s="14" t="s">
        <v>779</v>
      </c>
      <c r="G712" s="14" t="s">
        <v>113</v>
      </c>
      <c r="H712" s="14" t="s">
        <v>212</v>
      </c>
      <c r="I712" s="14" t="s">
        <v>329</v>
      </c>
      <c r="J712" s="16">
        <v>15</v>
      </c>
      <c r="K712" s="17">
        <v>800</v>
      </c>
      <c r="L712" s="16">
        <f t="shared" si="132"/>
        <v>6.25</v>
      </c>
      <c r="M712" s="16">
        <v>0</v>
      </c>
      <c r="N712" s="17">
        <v>-800</v>
      </c>
      <c r="O712" s="17">
        <v>0</v>
      </c>
      <c r="P712" s="18">
        <f t="shared" si="133"/>
        <v>0</v>
      </c>
      <c r="Q712" s="14"/>
      <c r="R712" s="16"/>
      <c r="S712" s="16">
        <f t="shared" si="134"/>
        <v>0</v>
      </c>
      <c r="T712" s="18">
        <f t="shared" si="135"/>
        <v>0</v>
      </c>
      <c r="U712" s="14" t="s">
        <v>63</v>
      </c>
      <c r="V712" s="15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f t="shared" si="136"/>
        <v>0</v>
      </c>
      <c r="AC712" s="16">
        <f t="shared" si="137"/>
        <v>0</v>
      </c>
      <c r="AD712" s="16">
        <f t="shared" si="138"/>
        <v>6.8239130434782611</v>
      </c>
      <c r="AE712" s="16">
        <f t="shared" si="139"/>
        <v>7.603805899143671</v>
      </c>
      <c r="AF712" s="16">
        <f t="shared" si="140"/>
        <v>8.0634066587395932</v>
      </c>
      <c r="AG712" s="18">
        <f t="shared" si="141"/>
        <v>-100</v>
      </c>
      <c r="AH712" s="18">
        <f t="shared" si="142"/>
        <v>-100</v>
      </c>
      <c r="AI712" s="18">
        <f t="shared" si="143"/>
        <v>-100</v>
      </c>
      <c r="AJ712" s="15">
        <v>8</v>
      </c>
      <c r="AK712" s="14" t="s">
        <v>157</v>
      </c>
      <c r="AL712" s="15">
        <v>48</v>
      </c>
      <c r="AM712" s="14" t="s">
        <v>65</v>
      </c>
      <c r="AN712" s="14" t="s">
        <v>66</v>
      </c>
      <c r="AO712" s="16">
        <v>7</v>
      </c>
      <c r="AP712" s="15">
        <v>0</v>
      </c>
      <c r="AQ712" s="15">
        <v>0</v>
      </c>
      <c r="AR712" s="15">
        <v>0</v>
      </c>
      <c r="AS712" s="15">
        <v>0</v>
      </c>
      <c r="AT712" s="15">
        <v>0</v>
      </c>
      <c r="AU712" s="14"/>
      <c r="AV712" s="16">
        <v>0</v>
      </c>
      <c r="AW712" s="14"/>
      <c r="AX712" s="14" t="s">
        <v>63</v>
      </c>
      <c r="AY712" s="14"/>
      <c r="AZ712" s="14" t="s">
        <v>1722</v>
      </c>
      <c r="BA712" s="14" t="s">
        <v>1723</v>
      </c>
      <c r="BB712" s="14" t="s">
        <v>1724</v>
      </c>
      <c r="BC712" s="14" t="s">
        <v>1725</v>
      </c>
    </row>
    <row r="713" spans="1:55" x14ac:dyDescent="0.2">
      <c r="A713" s="7" t="s">
        <v>1630</v>
      </c>
      <c r="B713" s="8">
        <v>5</v>
      </c>
      <c r="C713" s="7" t="s">
        <v>1726</v>
      </c>
      <c r="D713" s="8">
        <v>2</v>
      </c>
      <c r="E713" s="7" t="s">
        <v>176</v>
      </c>
      <c r="F713" s="7" t="s">
        <v>483</v>
      </c>
      <c r="G713" s="7" t="s">
        <v>113</v>
      </c>
      <c r="H713" s="7" t="s">
        <v>275</v>
      </c>
      <c r="I713" s="7" t="s">
        <v>172</v>
      </c>
      <c r="J713" s="9">
        <v>12</v>
      </c>
      <c r="K713" s="10">
        <v>800</v>
      </c>
      <c r="L713" s="9">
        <f t="shared" si="132"/>
        <v>7.6923076923076925</v>
      </c>
      <c r="M713" s="9">
        <v>8.09</v>
      </c>
      <c r="N713" s="10">
        <v>100</v>
      </c>
      <c r="O713" s="10">
        <v>900</v>
      </c>
      <c r="P713" s="11">
        <f t="shared" si="133"/>
        <v>-11.111111111111111</v>
      </c>
      <c r="Q713" s="7" t="s">
        <v>454</v>
      </c>
      <c r="R713" s="9">
        <v>15.16</v>
      </c>
      <c r="S713" s="9">
        <f t="shared" si="134"/>
        <v>3.16</v>
      </c>
      <c r="T713" s="11">
        <f t="shared" si="135"/>
        <v>26.333333333333336</v>
      </c>
      <c r="U713" s="7" t="s">
        <v>63</v>
      </c>
      <c r="V713" s="8">
        <v>6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f t="shared" si="136"/>
        <v>0</v>
      </c>
      <c r="AC713" s="9">
        <f t="shared" si="137"/>
        <v>0</v>
      </c>
      <c r="AD713" s="9">
        <f t="shared" si="138"/>
        <v>6.8239130434782611</v>
      </c>
      <c r="AE713" s="9">
        <f t="shared" si="139"/>
        <v>7.603805899143671</v>
      </c>
      <c r="AF713" s="9">
        <f t="shared" si="140"/>
        <v>8.0634066587395932</v>
      </c>
      <c r="AG713" s="11">
        <f t="shared" si="141"/>
        <v>-100</v>
      </c>
      <c r="AH713" s="11">
        <f t="shared" si="142"/>
        <v>-100</v>
      </c>
      <c r="AI713" s="11">
        <f t="shared" si="143"/>
        <v>-100</v>
      </c>
      <c r="AJ713" s="8">
        <v>8</v>
      </c>
      <c r="AK713" s="7" t="s">
        <v>157</v>
      </c>
      <c r="AL713" s="8">
        <v>48</v>
      </c>
      <c r="AM713" s="7" t="s">
        <v>65</v>
      </c>
      <c r="AN713" s="7" t="s">
        <v>66</v>
      </c>
      <c r="AO713" s="9">
        <v>7</v>
      </c>
      <c r="AP713" s="8">
        <v>4</v>
      </c>
      <c r="AQ713" s="8">
        <v>4</v>
      </c>
      <c r="AR713" s="8">
        <v>4</v>
      </c>
      <c r="AS713" s="8">
        <v>5</v>
      </c>
      <c r="AT713" s="8">
        <v>6</v>
      </c>
      <c r="AU713" s="7" t="s">
        <v>81</v>
      </c>
      <c r="AV713" s="9">
        <v>-9.6</v>
      </c>
      <c r="AW713" s="7" t="s">
        <v>1727</v>
      </c>
      <c r="AX713" s="7" t="s">
        <v>63</v>
      </c>
      <c r="AY713" s="7"/>
      <c r="AZ713" s="7" t="s">
        <v>1722</v>
      </c>
      <c r="BA713" s="7" t="s">
        <v>1723</v>
      </c>
      <c r="BB713" s="7" t="s">
        <v>1724</v>
      </c>
      <c r="BC713" s="7" t="s">
        <v>1725</v>
      </c>
    </row>
    <row r="714" spans="1:55" x14ac:dyDescent="0.2">
      <c r="A714" s="7" t="s">
        <v>1630</v>
      </c>
      <c r="B714" s="8">
        <v>5</v>
      </c>
      <c r="C714" s="7" t="s">
        <v>1728</v>
      </c>
      <c r="D714" s="8">
        <v>3</v>
      </c>
      <c r="E714" s="7" t="s">
        <v>328</v>
      </c>
      <c r="F714" s="7" t="s">
        <v>1037</v>
      </c>
      <c r="G714" s="7" t="s">
        <v>655</v>
      </c>
      <c r="H714" s="7" t="s">
        <v>953</v>
      </c>
      <c r="I714" s="7" t="s">
        <v>89</v>
      </c>
      <c r="J714" s="9">
        <v>30</v>
      </c>
      <c r="K714" s="10">
        <v>400</v>
      </c>
      <c r="L714" s="9">
        <f t="shared" si="132"/>
        <v>3.225806451612903</v>
      </c>
      <c r="M714" s="9">
        <v>3.39</v>
      </c>
      <c r="N714" s="10">
        <v>200</v>
      </c>
      <c r="O714" s="10">
        <v>600</v>
      </c>
      <c r="P714" s="11">
        <f t="shared" si="133"/>
        <v>-33.333333333333329</v>
      </c>
      <c r="Q714" s="7" t="s">
        <v>1729</v>
      </c>
      <c r="R714" s="9">
        <v>75.989999999999995</v>
      </c>
      <c r="S714" s="9">
        <f t="shared" si="134"/>
        <v>45.989999999999995</v>
      </c>
      <c r="T714" s="11">
        <f t="shared" si="135"/>
        <v>153.29999999999998</v>
      </c>
      <c r="U714" s="7" t="s">
        <v>63</v>
      </c>
      <c r="V714" s="8">
        <v>8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f t="shared" si="136"/>
        <v>0</v>
      </c>
      <c r="AC714" s="9">
        <f t="shared" si="137"/>
        <v>0</v>
      </c>
      <c r="AD714" s="9">
        <f t="shared" si="138"/>
        <v>6.8239130434782611</v>
      </c>
      <c r="AE714" s="9">
        <f t="shared" si="139"/>
        <v>7.603805899143671</v>
      </c>
      <c r="AF714" s="9">
        <f t="shared" si="140"/>
        <v>8.0634066587395932</v>
      </c>
      <c r="AG714" s="11">
        <f t="shared" si="141"/>
        <v>-100</v>
      </c>
      <c r="AH714" s="11">
        <f t="shared" si="142"/>
        <v>-100</v>
      </c>
      <c r="AI714" s="11">
        <f t="shared" si="143"/>
        <v>-100</v>
      </c>
      <c r="AJ714" s="8">
        <v>8</v>
      </c>
      <c r="AK714" s="7" t="s">
        <v>157</v>
      </c>
      <c r="AL714" s="8">
        <v>48</v>
      </c>
      <c r="AM714" s="7" t="s">
        <v>65</v>
      </c>
      <c r="AN714" s="7" t="s">
        <v>66</v>
      </c>
      <c r="AO714" s="9">
        <v>7</v>
      </c>
      <c r="AP714" s="8">
        <v>7</v>
      </c>
      <c r="AQ714" s="8">
        <v>8</v>
      </c>
      <c r="AR714" s="8">
        <v>8</v>
      </c>
      <c r="AS714" s="8">
        <v>8</v>
      </c>
      <c r="AT714" s="8">
        <v>8</v>
      </c>
      <c r="AU714" s="7" t="s">
        <v>67</v>
      </c>
      <c r="AV714" s="9">
        <v>-2.4</v>
      </c>
      <c r="AW714" s="7" t="s">
        <v>1730</v>
      </c>
      <c r="AX714" s="7" t="s">
        <v>63</v>
      </c>
      <c r="AY714" s="7"/>
      <c r="AZ714" s="7" t="s">
        <v>1722</v>
      </c>
      <c r="BA714" s="7" t="s">
        <v>1723</v>
      </c>
      <c r="BB714" s="7" t="s">
        <v>1724</v>
      </c>
      <c r="BC714" s="7" t="s">
        <v>1725</v>
      </c>
    </row>
    <row r="715" spans="1:55" x14ac:dyDescent="0.2">
      <c r="A715" s="7" t="s">
        <v>1630</v>
      </c>
      <c r="B715" s="8">
        <v>5</v>
      </c>
      <c r="C715" s="7" t="s">
        <v>1731</v>
      </c>
      <c r="D715" s="8">
        <v>4</v>
      </c>
      <c r="E715" s="7" t="s">
        <v>193</v>
      </c>
      <c r="F715" s="7" t="s">
        <v>112</v>
      </c>
      <c r="G715" s="7" t="s">
        <v>275</v>
      </c>
      <c r="H715" s="7" t="s">
        <v>1386</v>
      </c>
      <c r="I715" s="7" t="s">
        <v>62</v>
      </c>
      <c r="J715" s="9">
        <v>5</v>
      </c>
      <c r="K715" s="10">
        <v>1300</v>
      </c>
      <c r="L715" s="9">
        <f t="shared" si="132"/>
        <v>16.666666666666664</v>
      </c>
      <c r="M715" s="9">
        <v>17.52</v>
      </c>
      <c r="N715" s="10">
        <v>0</v>
      </c>
      <c r="O715" s="10">
        <v>1300</v>
      </c>
      <c r="P715" s="11">
        <f t="shared" si="133"/>
        <v>0</v>
      </c>
      <c r="Q715" s="7" t="s">
        <v>62</v>
      </c>
      <c r="R715" s="9">
        <v>6.28</v>
      </c>
      <c r="S715" s="9">
        <f t="shared" si="134"/>
        <v>1.2800000000000002</v>
      </c>
      <c r="T715" s="11">
        <f t="shared" si="135"/>
        <v>25.600000000000005</v>
      </c>
      <c r="U715" s="7" t="s">
        <v>63</v>
      </c>
      <c r="V715" s="8">
        <v>4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f t="shared" si="136"/>
        <v>0</v>
      </c>
      <c r="AC715" s="9">
        <f t="shared" si="137"/>
        <v>0</v>
      </c>
      <c r="AD715" s="9">
        <f t="shared" si="138"/>
        <v>6.8239130434782611</v>
      </c>
      <c r="AE715" s="9">
        <f t="shared" si="139"/>
        <v>7.603805899143671</v>
      </c>
      <c r="AF715" s="9">
        <f t="shared" si="140"/>
        <v>8.0634066587395932</v>
      </c>
      <c r="AG715" s="11">
        <f t="shared" si="141"/>
        <v>-100</v>
      </c>
      <c r="AH715" s="11">
        <f t="shared" si="142"/>
        <v>-100</v>
      </c>
      <c r="AI715" s="11">
        <f t="shared" si="143"/>
        <v>-100</v>
      </c>
      <c r="AJ715" s="8">
        <v>8</v>
      </c>
      <c r="AK715" s="7" t="s">
        <v>157</v>
      </c>
      <c r="AL715" s="8">
        <v>48</v>
      </c>
      <c r="AM715" s="7" t="s">
        <v>65</v>
      </c>
      <c r="AN715" s="7" t="s">
        <v>66</v>
      </c>
      <c r="AO715" s="9">
        <v>7</v>
      </c>
      <c r="AP715" s="8">
        <v>6</v>
      </c>
      <c r="AQ715" s="8">
        <v>7</v>
      </c>
      <c r="AR715" s="8">
        <v>6</v>
      </c>
      <c r="AS715" s="8">
        <v>6</v>
      </c>
      <c r="AT715" s="8">
        <v>4</v>
      </c>
      <c r="AU715" s="7" t="s">
        <v>67</v>
      </c>
      <c r="AV715" s="9">
        <v>-8.4</v>
      </c>
      <c r="AW715" s="7" t="s">
        <v>1732</v>
      </c>
      <c r="AX715" s="7" t="s">
        <v>63</v>
      </c>
      <c r="AY715" s="7"/>
      <c r="AZ715" s="7" t="s">
        <v>1722</v>
      </c>
      <c r="BA715" s="7" t="s">
        <v>1723</v>
      </c>
      <c r="BB715" s="7" t="s">
        <v>1724</v>
      </c>
      <c r="BC715" s="7" t="s">
        <v>1725</v>
      </c>
    </row>
    <row r="716" spans="1:55" x14ac:dyDescent="0.2">
      <c r="A716" s="7" t="s">
        <v>1630</v>
      </c>
      <c r="B716" s="8">
        <v>5</v>
      </c>
      <c r="C716" s="7" t="s">
        <v>1733</v>
      </c>
      <c r="D716" s="8">
        <v>5</v>
      </c>
      <c r="E716" s="7" t="s">
        <v>1734</v>
      </c>
      <c r="F716" s="7" t="s">
        <v>1735</v>
      </c>
      <c r="G716" s="7" t="s">
        <v>259</v>
      </c>
      <c r="H716" s="7" t="s">
        <v>699</v>
      </c>
      <c r="I716" s="7" t="s">
        <v>107</v>
      </c>
      <c r="J716" s="9">
        <v>8</v>
      </c>
      <c r="K716" s="10">
        <v>1000</v>
      </c>
      <c r="L716" s="9">
        <f t="shared" si="132"/>
        <v>11.111111111111111</v>
      </c>
      <c r="M716" s="9">
        <v>11.68</v>
      </c>
      <c r="N716" s="10">
        <v>200</v>
      </c>
      <c r="O716" s="10">
        <v>1200</v>
      </c>
      <c r="P716" s="11">
        <f t="shared" si="133"/>
        <v>-16.666666666666664</v>
      </c>
      <c r="Q716" s="7" t="s">
        <v>107</v>
      </c>
      <c r="R716" s="9">
        <v>10.09</v>
      </c>
      <c r="S716" s="9">
        <f t="shared" si="134"/>
        <v>2.09</v>
      </c>
      <c r="T716" s="11">
        <f t="shared" si="135"/>
        <v>26.125</v>
      </c>
      <c r="U716" s="7" t="s">
        <v>63</v>
      </c>
      <c r="V716" s="8">
        <v>3</v>
      </c>
      <c r="W716" s="9">
        <v>0</v>
      </c>
      <c r="X716" s="9">
        <v>0</v>
      </c>
      <c r="Y716" s="9">
        <v>316</v>
      </c>
      <c r="Z716" s="9">
        <v>316</v>
      </c>
      <c r="AA716" s="9">
        <v>8.16</v>
      </c>
      <c r="AB716" s="9">
        <f t="shared" si="136"/>
        <v>6.8000000000000007</v>
      </c>
      <c r="AC716" s="9">
        <f t="shared" si="137"/>
        <v>6.8000000000000007</v>
      </c>
      <c r="AD716" s="9">
        <f t="shared" si="138"/>
        <v>6.8239130434782611</v>
      </c>
      <c r="AE716" s="9">
        <f t="shared" si="139"/>
        <v>7.603805899143671</v>
      </c>
      <c r="AF716" s="9">
        <f t="shared" si="140"/>
        <v>8.0634066587395932</v>
      </c>
      <c r="AG716" s="11">
        <f t="shared" si="141"/>
        <v>-0.3504300732717357</v>
      </c>
      <c r="AH716" s="11">
        <f t="shared" si="142"/>
        <v>-10.57109965463734</v>
      </c>
      <c r="AI716" s="11">
        <f t="shared" si="143"/>
        <v>-15.668398137532083</v>
      </c>
      <c r="AJ716" s="8">
        <v>8</v>
      </c>
      <c r="AK716" s="7" t="s">
        <v>157</v>
      </c>
      <c r="AL716" s="8">
        <v>48</v>
      </c>
      <c r="AM716" s="7" t="s">
        <v>65</v>
      </c>
      <c r="AN716" s="7" t="s">
        <v>66</v>
      </c>
      <c r="AO716" s="9">
        <v>7</v>
      </c>
      <c r="AP716" s="8">
        <v>5</v>
      </c>
      <c r="AQ716" s="8">
        <v>5</v>
      </c>
      <c r="AR716" s="8">
        <v>5</v>
      </c>
      <c r="AS716" s="8">
        <v>4</v>
      </c>
      <c r="AT716" s="8">
        <v>3</v>
      </c>
      <c r="AU716" s="7" t="s">
        <v>91</v>
      </c>
      <c r="AV716" s="9">
        <v>-8.4</v>
      </c>
      <c r="AW716" s="7" t="s">
        <v>1736</v>
      </c>
      <c r="AX716" s="7" t="s">
        <v>80</v>
      </c>
      <c r="AY716" s="7" t="s">
        <v>174</v>
      </c>
      <c r="AZ716" s="7" t="s">
        <v>1722</v>
      </c>
      <c r="BA716" s="7" t="s">
        <v>1723</v>
      </c>
      <c r="BB716" s="7" t="s">
        <v>1724</v>
      </c>
      <c r="BC716" s="7" t="s">
        <v>1725</v>
      </c>
    </row>
    <row r="717" spans="1:55" x14ac:dyDescent="0.2">
      <c r="A717" s="7" t="s">
        <v>1630</v>
      </c>
      <c r="B717" s="8">
        <v>5</v>
      </c>
      <c r="C717" s="7" t="s">
        <v>1737</v>
      </c>
      <c r="D717" s="8">
        <v>6</v>
      </c>
      <c r="E717" s="7" t="s">
        <v>57</v>
      </c>
      <c r="F717" s="7" t="s">
        <v>95</v>
      </c>
      <c r="G717" s="7" t="s">
        <v>473</v>
      </c>
      <c r="H717" s="7" t="s">
        <v>1738</v>
      </c>
      <c r="I717" s="7" t="s">
        <v>969</v>
      </c>
      <c r="J717" s="9">
        <v>0.6</v>
      </c>
      <c r="K717" s="10">
        <v>2600</v>
      </c>
      <c r="L717" s="9">
        <f t="shared" si="132"/>
        <v>62.5</v>
      </c>
      <c r="M717" s="9">
        <v>65.709999999999994</v>
      </c>
      <c r="N717" s="10">
        <v>0</v>
      </c>
      <c r="O717" s="10">
        <v>2600</v>
      </c>
      <c r="P717" s="11">
        <f t="shared" si="133"/>
        <v>0</v>
      </c>
      <c r="Q717" s="7" t="s">
        <v>43</v>
      </c>
      <c r="R717" s="9">
        <v>0.36</v>
      </c>
      <c r="S717" s="9">
        <f t="shared" si="134"/>
        <v>-0.24</v>
      </c>
      <c r="T717" s="11">
        <f t="shared" si="135"/>
        <v>-40</v>
      </c>
      <c r="U717" s="7" t="s">
        <v>80</v>
      </c>
      <c r="V717" s="8">
        <v>1</v>
      </c>
      <c r="W717" s="9">
        <v>272</v>
      </c>
      <c r="X717" s="9">
        <v>212</v>
      </c>
      <c r="Y717" s="9">
        <v>210</v>
      </c>
      <c r="Z717" s="9">
        <v>694</v>
      </c>
      <c r="AA717" s="9">
        <v>31.94</v>
      </c>
      <c r="AB717" s="9">
        <f t="shared" si="136"/>
        <v>31.94</v>
      </c>
      <c r="AC717" s="9">
        <f t="shared" si="137"/>
        <v>12.284615384615385</v>
      </c>
      <c r="AD717" s="9">
        <f t="shared" si="138"/>
        <v>6.8239130434782611</v>
      </c>
      <c r="AE717" s="9">
        <f t="shared" si="139"/>
        <v>7.603805899143671</v>
      </c>
      <c r="AF717" s="9">
        <f t="shared" si="140"/>
        <v>8.0634066587395932</v>
      </c>
      <c r="AG717" s="11">
        <f t="shared" si="141"/>
        <v>80.02303526355773</v>
      </c>
      <c r="AH717" s="11">
        <f t="shared" si="142"/>
        <v>61.558771325276197</v>
      </c>
      <c r="AI717" s="11">
        <f t="shared" si="143"/>
        <v>52.350190242490115</v>
      </c>
      <c r="AJ717" s="8">
        <v>8</v>
      </c>
      <c r="AK717" s="7" t="s">
        <v>157</v>
      </c>
      <c r="AL717" s="8">
        <v>48</v>
      </c>
      <c r="AM717" s="7" t="s">
        <v>65</v>
      </c>
      <c r="AN717" s="7" t="s">
        <v>66</v>
      </c>
      <c r="AO717" s="9">
        <v>7</v>
      </c>
      <c r="AP717" s="8">
        <v>8</v>
      </c>
      <c r="AQ717" s="8">
        <v>3</v>
      </c>
      <c r="AR717" s="8">
        <v>3</v>
      </c>
      <c r="AS717" s="8">
        <v>1</v>
      </c>
      <c r="AT717" s="8">
        <v>1</v>
      </c>
      <c r="AU717" s="7" t="s">
        <v>81</v>
      </c>
      <c r="AV717" s="9">
        <v>3</v>
      </c>
      <c r="AW717" s="7" t="s">
        <v>1739</v>
      </c>
      <c r="AX717" s="7" t="s">
        <v>80</v>
      </c>
      <c r="AY717" s="7" t="s">
        <v>1740</v>
      </c>
      <c r="AZ717" s="7" t="s">
        <v>1722</v>
      </c>
      <c r="BA717" s="7" t="s">
        <v>1723</v>
      </c>
      <c r="BB717" s="7" t="s">
        <v>1724</v>
      </c>
      <c r="BC717" s="7" t="s">
        <v>1725</v>
      </c>
    </row>
    <row r="718" spans="1:55" x14ac:dyDescent="0.2">
      <c r="A718" s="7" t="s">
        <v>1630</v>
      </c>
      <c r="B718" s="8">
        <v>5</v>
      </c>
      <c r="C718" s="7" t="s">
        <v>1741</v>
      </c>
      <c r="D718" s="8">
        <v>7</v>
      </c>
      <c r="E718" s="7" t="s">
        <v>74</v>
      </c>
      <c r="F718" s="7" t="s">
        <v>1037</v>
      </c>
      <c r="G718" s="7" t="s">
        <v>1742</v>
      </c>
      <c r="H718" s="7" t="s">
        <v>1053</v>
      </c>
      <c r="I718" s="7" t="s">
        <v>329</v>
      </c>
      <c r="J718" s="9">
        <v>15</v>
      </c>
      <c r="K718" s="10">
        <v>800</v>
      </c>
      <c r="L718" s="9">
        <f t="shared" si="132"/>
        <v>6.25</v>
      </c>
      <c r="M718" s="9">
        <v>6.57</v>
      </c>
      <c r="N718" s="10">
        <v>0</v>
      </c>
      <c r="O718" s="10">
        <v>800</v>
      </c>
      <c r="P718" s="11">
        <f t="shared" si="133"/>
        <v>0</v>
      </c>
      <c r="Q718" s="7" t="s">
        <v>370</v>
      </c>
      <c r="R718" s="9">
        <v>38.6</v>
      </c>
      <c r="S718" s="9">
        <f t="shared" si="134"/>
        <v>23.6</v>
      </c>
      <c r="T718" s="11">
        <f t="shared" si="135"/>
        <v>157.33333333333334</v>
      </c>
      <c r="U718" s="7" t="s">
        <v>63</v>
      </c>
      <c r="V718" s="8">
        <v>5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f t="shared" si="136"/>
        <v>0</v>
      </c>
      <c r="AC718" s="9">
        <f t="shared" si="137"/>
        <v>0</v>
      </c>
      <c r="AD718" s="9">
        <f t="shared" si="138"/>
        <v>6.8239130434782611</v>
      </c>
      <c r="AE718" s="9">
        <f t="shared" si="139"/>
        <v>7.603805899143671</v>
      </c>
      <c r="AF718" s="9">
        <f t="shared" si="140"/>
        <v>8.0634066587395932</v>
      </c>
      <c r="AG718" s="11">
        <f t="shared" si="141"/>
        <v>-100</v>
      </c>
      <c r="AH718" s="11">
        <f t="shared" si="142"/>
        <v>-100</v>
      </c>
      <c r="AI718" s="11">
        <f t="shared" si="143"/>
        <v>-100</v>
      </c>
      <c r="AJ718" s="8">
        <v>8</v>
      </c>
      <c r="AK718" s="7" t="s">
        <v>157</v>
      </c>
      <c r="AL718" s="8">
        <v>48</v>
      </c>
      <c r="AM718" s="7" t="s">
        <v>65</v>
      </c>
      <c r="AN718" s="7" t="s">
        <v>66</v>
      </c>
      <c r="AO718" s="9">
        <v>7</v>
      </c>
      <c r="AP718" s="8">
        <v>1</v>
      </c>
      <c r="AQ718" s="8">
        <v>2</v>
      </c>
      <c r="AR718" s="8">
        <v>2</v>
      </c>
      <c r="AS718" s="8">
        <v>3</v>
      </c>
      <c r="AT718" s="8">
        <v>5</v>
      </c>
      <c r="AU718" s="7" t="s">
        <v>116</v>
      </c>
      <c r="AV718" s="9">
        <v>-26.4</v>
      </c>
      <c r="AW718" s="7" t="s">
        <v>1743</v>
      </c>
      <c r="AX718" s="7" t="s">
        <v>63</v>
      </c>
      <c r="AY718" s="7"/>
      <c r="AZ718" s="7" t="s">
        <v>1722</v>
      </c>
      <c r="BA718" s="7" t="s">
        <v>1723</v>
      </c>
      <c r="BB718" s="7" t="s">
        <v>1724</v>
      </c>
      <c r="BC718" s="7" t="s">
        <v>1725</v>
      </c>
    </row>
    <row r="719" spans="1:55" x14ac:dyDescent="0.2">
      <c r="A719" s="7" t="s">
        <v>1630</v>
      </c>
      <c r="B719" s="8">
        <v>5</v>
      </c>
      <c r="C719" s="7" t="s">
        <v>1744</v>
      </c>
      <c r="D719" s="8">
        <v>8</v>
      </c>
      <c r="E719" s="7" t="s">
        <v>111</v>
      </c>
      <c r="F719" s="7" t="s">
        <v>243</v>
      </c>
      <c r="G719" s="7" t="s">
        <v>1745</v>
      </c>
      <c r="H719" s="7" t="s">
        <v>1746</v>
      </c>
      <c r="I719" s="7" t="s">
        <v>107</v>
      </c>
      <c r="J719" s="9">
        <v>8</v>
      </c>
      <c r="K719" s="10">
        <v>1000</v>
      </c>
      <c r="L719" s="9">
        <f t="shared" si="132"/>
        <v>11.111111111111111</v>
      </c>
      <c r="M719" s="9">
        <v>11.68</v>
      </c>
      <c r="N719" s="10">
        <v>200</v>
      </c>
      <c r="O719" s="10">
        <v>1200</v>
      </c>
      <c r="P719" s="11">
        <f t="shared" si="133"/>
        <v>-16.666666666666664</v>
      </c>
      <c r="Q719" s="7" t="s">
        <v>107</v>
      </c>
      <c r="R719" s="9">
        <v>7.56</v>
      </c>
      <c r="S719" s="9">
        <f t="shared" si="134"/>
        <v>-0.44000000000000039</v>
      </c>
      <c r="T719" s="11">
        <f t="shared" si="135"/>
        <v>-5.5000000000000053</v>
      </c>
      <c r="U719" s="7" t="s">
        <v>63</v>
      </c>
      <c r="V719" s="8">
        <v>2</v>
      </c>
      <c r="W719" s="9">
        <v>0</v>
      </c>
      <c r="X719" s="9">
        <v>440</v>
      </c>
      <c r="Y719" s="9">
        <v>328</v>
      </c>
      <c r="Z719" s="9">
        <v>768</v>
      </c>
      <c r="AA719" s="9">
        <v>22.68</v>
      </c>
      <c r="AB719" s="9">
        <f t="shared" si="136"/>
        <v>18.900000000000002</v>
      </c>
      <c r="AC719" s="9">
        <f t="shared" si="137"/>
        <v>18.899999999999999</v>
      </c>
      <c r="AD719" s="9">
        <f t="shared" si="138"/>
        <v>6.8239130434782611</v>
      </c>
      <c r="AE719" s="9">
        <f t="shared" si="139"/>
        <v>7.603805899143671</v>
      </c>
      <c r="AF719" s="9">
        <f t="shared" si="140"/>
        <v>8.0634066587395932</v>
      </c>
      <c r="AG719" s="11">
        <f t="shared" si="141"/>
        <v>176.96718700222999</v>
      </c>
      <c r="AH719" s="11">
        <f t="shared" si="142"/>
        <v>148.5597377246109</v>
      </c>
      <c r="AI719" s="11">
        <f t="shared" si="143"/>
        <v>134.3922463530358</v>
      </c>
      <c r="AJ719" s="8">
        <v>8</v>
      </c>
      <c r="AK719" s="7" t="s">
        <v>157</v>
      </c>
      <c r="AL719" s="8">
        <v>48</v>
      </c>
      <c r="AM719" s="7" t="s">
        <v>65</v>
      </c>
      <c r="AN719" s="7" t="s">
        <v>66</v>
      </c>
      <c r="AO719" s="9">
        <v>7</v>
      </c>
      <c r="AP719" s="8">
        <v>2</v>
      </c>
      <c r="AQ719" s="8">
        <v>1</v>
      </c>
      <c r="AR719" s="8">
        <v>1</v>
      </c>
      <c r="AS719" s="8">
        <v>2</v>
      </c>
      <c r="AT719" s="8">
        <v>2</v>
      </c>
      <c r="AU719" s="7" t="s">
        <v>116</v>
      </c>
      <c r="AV719" s="9">
        <v>-7.2</v>
      </c>
      <c r="AW719" s="7" t="s">
        <v>1747</v>
      </c>
      <c r="AX719" s="7" t="s">
        <v>63</v>
      </c>
      <c r="AY719" s="7"/>
      <c r="AZ719" s="7" t="s">
        <v>1722</v>
      </c>
      <c r="BA719" s="7" t="s">
        <v>1723</v>
      </c>
      <c r="BB719" s="7" t="s">
        <v>1724</v>
      </c>
      <c r="BC719" s="7" t="s">
        <v>1725</v>
      </c>
    </row>
    <row r="720" spans="1:55" x14ac:dyDescent="0.2">
      <c r="A720" s="7" t="s">
        <v>1630</v>
      </c>
      <c r="B720" s="8">
        <v>5</v>
      </c>
      <c r="C720" s="7" t="s">
        <v>1748</v>
      </c>
      <c r="D720" s="8">
        <v>9</v>
      </c>
      <c r="E720" s="7" t="s">
        <v>629</v>
      </c>
      <c r="F720" s="7" t="s">
        <v>1128</v>
      </c>
      <c r="G720" s="7" t="s">
        <v>324</v>
      </c>
      <c r="H720" s="7" t="s">
        <v>655</v>
      </c>
      <c r="I720" s="7" t="s">
        <v>89</v>
      </c>
      <c r="J720" s="9">
        <v>30</v>
      </c>
      <c r="K720" s="10">
        <v>400</v>
      </c>
      <c r="L720" s="9">
        <f t="shared" si="132"/>
        <v>3.225806451612903</v>
      </c>
      <c r="M720" s="9">
        <v>3.39</v>
      </c>
      <c r="N720" s="10">
        <v>200</v>
      </c>
      <c r="O720" s="10">
        <v>600</v>
      </c>
      <c r="P720" s="11">
        <f t="shared" si="133"/>
        <v>-33.333333333333329</v>
      </c>
      <c r="Q720" s="7" t="s">
        <v>1729</v>
      </c>
      <c r="R720" s="9">
        <v>60.81</v>
      </c>
      <c r="S720" s="9">
        <f t="shared" si="134"/>
        <v>30.810000000000002</v>
      </c>
      <c r="T720" s="11">
        <f t="shared" si="135"/>
        <v>102.70000000000002</v>
      </c>
      <c r="U720" s="7" t="s">
        <v>63</v>
      </c>
      <c r="V720" s="8">
        <v>7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f t="shared" si="136"/>
        <v>0</v>
      </c>
      <c r="AC720" s="9">
        <f t="shared" si="137"/>
        <v>0</v>
      </c>
      <c r="AD720" s="9">
        <f t="shared" si="138"/>
        <v>6.8239130434782611</v>
      </c>
      <c r="AE720" s="9">
        <f t="shared" si="139"/>
        <v>7.603805899143671</v>
      </c>
      <c r="AF720" s="9">
        <f t="shared" si="140"/>
        <v>8.0634066587395932</v>
      </c>
      <c r="AG720" s="11">
        <f t="shared" si="141"/>
        <v>-100</v>
      </c>
      <c r="AH720" s="11">
        <f t="shared" si="142"/>
        <v>-100</v>
      </c>
      <c r="AI720" s="11">
        <f t="shared" si="143"/>
        <v>-100</v>
      </c>
      <c r="AJ720" s="8">
        <v>8</v>
      </c>
      <c r="AK720" s="7" t="s">
        <v>157</v>
      </c>
      <c r="AL720" s="8">
        <v>48</v>
      </c>
      <c r="AM720" s="7" t="s">
        <v>65</v>
      </c>
      <c r="AN720" s="7" t="s">
        <v>66</v>
      </c>
      <c r="AO720" s="9">
        <v>7</v>
      </c>
      <c r="AP720" s="8">
        <v>3</v>
      </c>
      <c r="AQ720" s="8">
        <v>6</v>
      </c>
      <c r="AR720" s="8">
        <v>7</v>
      </c>
      <c r="AS720" s="8">
        <v>7</v>
      </c>
      <c r="AT720" s="8">
        <v>7</v>
      </c>
      <c r="AU720" s="7" t="s">
        <v>91</v>
      </c>
      <c r="AV720" s="9">
        <v>-82.8</v>
      </c>
      <c r="AW720" s="7" t="s">
        <v>1749</v>
      </c>
      <c r="AX720" s="7" t="s">
        <v>63</v>
      </c>
      <c r="AY720" s="7"/>
      <c r="AZ720" s="7" t="s">
        <v>1722</v>
      </c>
      <c r="BA720" s="7" t="s">
        <v>1723</v>
      </c>
      <c r="BB720" s="7" t="s">
        <v>1724</v>
      </c>
      <c r="BC720" s="7" t="s">
        <v>1725</v>
      </c>
    </row>
    <row r="721" spans="1:55" x14ac:dyDescent="0.2">
      <c r="A721" s="19" t="s">
        <v>1630</v>
      </c>
      <c r="B721" s="20">
        <v>6</v>
      </c>
      <c r="C721" s="19" t="s">
        <v>1750</v>
      </c>
      <c r="D721" s="20">
        <v>1</v>
      </c>
      <c r="E721" s="19" t="s">
        <v>193</v>
      </c>
      <c r="F721" s="19" t="s">
        <v>266</v>
      </c>
      <c r="G721" s="19" t="s">
        <v>393</v>
      </c>
      <c r="H721" s="19" t="s">
        <v>96</v>
      </c>
      <c r="I721" s="19" t="s">
        <v>61</v>
      </c>
      <c r="J721" s="21">
        <v>6</v>
      </c>
      <c r="K721" s="22">
        <v>1200</v>
      </c>
      <c r="L721" s="21">
        <f t="shared" si="132"/>
        <v>14.285714285714285</v>
      </c>
      <c r="M721" s="21">
        <v>22.65</v>
      </c>
      <c r="N721" s="22">
        <v>400</v>
      </c>
      <c r="O721" s="22">
        <v>1600</v>
      </c>
      <c r="P721" s="23">
        <f t="shared" si="133"/>
        <v>-25</v>
      </c>
      <c r="Q721" s="19" t="s">
        <v>115</v>
      </c>
      <c r="R721" s="21">
        <v>7.62</v>
      </c>
      <c r="S721" s="21">
        <f t="shared" si="134"/>
        <v>1.62</v>
      </c>
      <c r="T721" s="23">
        <f t="shared" si="135"/>
        <v>27</v>
      </c>
      <c r="U721" s="19" t="s">
        <v>63</v>
      </c>
      <c r="V721" s="20">
        <v>5</v>
      </c>
      <c r="W721" s="21">
        <v>0</v>
      </c>
      <c r="X721" s="21">
        <v>0</v>
      </c>
      <c r="Y721" s="21">
        <v>0</v>
      </c>
      <c r="Z721" s="21">
        <v>0</v>
      </c>
      <c r="AA721" s="21">
        <v>0</v>
      </c>
      <c r="AB721" s="21">
        <f t="shared" si="136"/>
        <v>0</v>
      </c>
      <c r="AC721" s="21">
        <f t="shared" si="137"/>
        <v>0</v>
      </c>
      <c r="AD721" s="21">
        <f t="shared" si="138"/>
        <v>6.4652482269503544</v>
      </c>
      <c r="AE721" s="21">
        <f t="shared" si="139"/>
        <v>7.603805899143671</v>
      </c>
      <c r="AF721" s="21">
        <f t="shared" si="140"/>
        <v>8.0634066587395932</v>
      </c>
      <c r="AG721" s="23">
        <f t="shared" si="141"/>
        <v>-100</v>
      </c>
      <c r="AH721" s="23">
        <f t="shared" si="142"/>
        <v>-100</v>
      </c>
      <c r="AI721" s="23">
        <f t="shared" si="143"/>
        <v>-100</v>
      </c>
      <c r="AJ721" s="20">
        <v>10</v>
      </c>
      <c r="AK721" s="19" t="s">
        <v>157</v>
      </c>
      <c r="AL721" s="20">
        <v>48</v>
      </c>
      <c r="AM721" s="19" t="s">
        <v>335</v>
      </c>
      <c r="AN721" s="19" t="s">
        <v>214</v>
      </c>
      <c r="AO721" s="21">
        <v>6</v>
      </c>
      <c r="AP721" s="20">
        <v>8</v>
      </c>
      <c r="AQ721" s="20">
        <v>7</v>
      </c>
      <c r="AR721" s="20">
        <v>9</v>
      </c>
      <c r="AS721" s="20">
        <v>7</v>
      </c>
      <c r="AT721" s="20">
        <v>5</v>
      </c>
      <c r="AU721" s="19" t="s">
        <v>91</v>
      </c>
      <c r="AV721" s="21">
        <v>7.08</v>
      </c>
      <c r="AW721" s="19" t="s">
        <v>1751</v>
      </c>
      <c r="AX721" s="19" t="s">
        <v>63</v>
      </c>
      <c r="AY721" s="19"/>
      <c r="AZ721" s="19" t="s">
        <v>1752</v>
      </c>
      <c r="BA721" s="19" t="s">
        <v>1753</v>
      </c>
      <c r="BB721" s="19" t="s">
        <v>1754</v>
      </c>
      <c r="BC721" s="19" t="s">
        <v>1451</v>
      </c>
    </row>
    <row r="722" spans="1:55" x14ac:dyDescent="0.2">
      <c r="A722" s="7" t="s">
        <v>1630</v>
      </c>
      <c r="B722" s="8">
        <v>6</v>
      </c>
      <c r="C722" s="7" t="s">
        <v>1755</v>
      </c>
      <c r="D722" s="8">
        <v>2</v>
      </c>
      <c r="E722" s="7" t="s">
        <v>803</v>
      </c>
      <c r="F722" s="7" t="s">
        <v>644</v>
      </c>
      <c r="G722" s="7" t="s">
        <v>363</v>
      </c>
      <c r="H722" s="7" t="s">
        <v>1756</v>
      </c>
      <c r="I722" s="7" t="s">
        <v>107</v>
      </c>
      <c r="J722" s="9">
        <v>8</v>
      </c>
      <c r="K722" s="10">
        <v>1000</v>
      </c>
      <c r="L722" s="9">
        <f t="shared" si="132"/>
        <v>11.111111111111111</v>
      </c>
      <c r="M722" s="9">
        <v>17.61</v>
      </c>
      <c r="N722" s="10">
        <v>300</v>
      </c>
      <c r="O722" s="10">
        <v>1300</v>
      </c>
      <c r="P722" s="11">
        <f t="shared" si="133"/>
        <v>-23.076923076923077</v>
      </c>
      <c r="Q722" s="7" t="s">
        <v>156</v>
      </c>
      <c r="R722" s="9">
        <v>8.68</v>
      </c>
      <c r="S722" s="9">
        <f t="shared" si="134"/>
        <v>0.67999999999999972</v>
      </c>
      <c r="T722" s="11">
        <f t="shared" si="135"/>
        <v>8.4999999999999964</v>
      </c>
      <c r="U722" s="7" t="s">
        <v>63</v>
      </c>
      <c r="V722" s="8">
        <v>6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f t="shared" si="136"/>
        <v>0</v>
      </c>
      <c r="AC722" s="9">
        <f t="shared" si="137"/>
        <v>0</v>
      </c>
      <c r="AD722" s="9">
        <f t="shared" si="138"/>
        <v>6.4652482269503544</v>
      </c>
      <c r="AE722" s="9">
        <f t="shared" si="139"/>
        <v>7.603805899143671</v>
      </c>
      <c r="AF722" s="9">
        <f t="shared" si="140"/>
        <v>8.0634066587395932</v>
      </c>
      <c r="AG722" s="11">
        <f t="shared" si="141"/>
        <v>-100</v>
      </c>
      <c r="AH722" s="11">
        <f t="shared" si="142"/>
        <v>-100</v>
      </c>
      <c r="AI722" s="11">
        <f t="shared" si="143"/>
        <v>-100</v>
      </c>
      <c r="AJ722" s="8">
        <v>10</v>
      </c>
      <c r="AK722" s="7" t="s">
        <v>157</v>
      </c>
      <c r="AL722" s="8">
        <v>48</v>
      </c>
      <c r="AM722" s="7" t="s">
        <v>335</v>
      </c>
      <c r="AN722" s="7" t="s">
        <v>214</v>
      </c>
      <c r="AO722" s="9">
        <v>6</v>
      </c>
      <c r="AP722" s="8">
        <v>9</v>
      </c>
      <c r="AQ722" s="8">
        <v>1</v>
      </c>
      <c r="AR722" s="8">
        <v>1</v>
      </c>
      <c r="AS722" s="8">
        <v>9</v>
      </c>
      <c r="AT722" s="8">
        <v>6</v>
      </c>
      <c r="AU722" s="7" t="s">
        <v>116</v>
      </c>
      <c r="AV722" s="9">
        <v>4.8</v>
      </c>
      <c r="AW722" s="7" t="s">
        <v>1757</v>
      </c>
      <c r="AX722" s="7" t="s">
        <v>80</v>
      </c>
      <c r="AY722" s="7" t="s">
        <v>174</v>
      </c>
      <c r="AZ722" s="7" t="s">
        <v>1752</v>
      </c>
      <c r="BA722" s="7" t="s">
        <v>1753</v>
      </c>
      <c r="BB722" s="7" t="s">
        <v>1754</v>
      </c>
      <c r="BC722" s="7" t="s">
        <v>1451</v>
      </c>
    </row>
    <row r="723" spans="1:55" x14ac:dyDescent="0.2">
      <c r="A723" s="7" t="s">
        <v>1630</v>
      </c>
      <c r="B723" s="8">
        <v>6</v>
      </c>
      <c r="C723" s="7" t="s">
        <v>1758</v>
      </c>
      <c r="D723" s="8">
        <v>3</v>
      </c>
      <c r="E723" s="7" t="s">
        <v>111</v>
      </c>
      <c r="F723" s="7" t="s">
        <v>904</v>
      </c>
      <c r="G723" s="7" t="s">
        <v>279</v>
      </c>
      <c r="H723" s="7" t="s">
        <v>569</v>
      </c>
      <c r="I723" s="7" t="s">
        <v>62</v>
      </c>
      <c r="J723" s="9">
        <v>5</v>
      </c>
      <c r="K723" s="10">
        <v>1300</v>
      </c>
      <c r="L723" s="9">
        <f t="shared" si="132"/>
        <v>16.666666666666664</v>
      </c>
      <c r="M723" s="9">
        <v>26.42</v>
      </c>
      <c r="N723" s="10">
        <v>400</v>
      </c>
      <c r="O723" s="10">
        <v>1700</v>
      </c>
      <c r="P723" s="11">
        <f t="shared" si="133"/>
        <v>-23.52941176470588</v>
      </c>
      <c r="Q723" s="7" t="s">
        <v>78</v>
      </c>
      <c r="R723" s="9">
        <v>8</v>
      </c>
      <c r="S723" s="9">
        <f t="shared" si="134"/>
        <v>3</v>
      </c>
      <c r="T723" s="11">
        <f t="shared" si="135"/>
        <v>60</v>
      </c>
      <c r="U723" s="7" t="s">
        <v>63</v>
      </c>
      <c r="V723" s="8">
        <v>8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f t="shared" si="136"/>
        <v>0</v>
      </c>
      <c r="AC723" s="9">
        <f t="shared" si="137"/>
        <v>0</v>
      </c>
      <c r="AD723" s="9">
        <f t="shared" si="138"/>
        <v>6.4652482269503544</v>
      </c>
      <c r="AE723" s="9">
        <f t="shared" si="139"/>
        <v>7.603805899143671</v>
      </c>
      <c r="AF723" s="9">
        <f t="shared" si="140"/>
        <v>8.0634066587395932</v>
      </c>
      <c r="AG723" s="11">
        <f t="shared" si="141"/>
        <v>-100</v>
      </c>
      <c r="AH723" s="11">
        <f t="shared" si="142"/>
        <v>-100</v>
      </c>
      <c r="AI723" s="11">
        <f t="shared" si="143"/>
        <v>-100</v>
      </c>
      <c r="AJ723" s="8">
        <v>10</v>
      </c>
      <c r="AK723" s="7" t="s">
        <v>157</v>
      </c>
      <c r="AL723" s="8">
        <v>48</v>
      </c>
      <c r="AM723" s="7" t="s">
        <v>335</v>
      </c>
      <c r="AN723" s="7" t="s">
        <v>214</v>
      </c>
      <c r="AO723" s="9">
        <v>6</v>
      </c>
      <c r="AP723" s="8">
        <v>5</v>
      </c>
      <c r="AQ723" s="8">
        <v>3</v>
      </c>
      <c r="AR723" s="8">
        <v>5</v>
      </c>
      <c r="AS723" s="8">
        <v>6</v>
      </c>
      <c r="AT723" s="8">
        <v>8</v>
      </c>
      <c r="AU723" s="7" t="s">
        <v>81</v>
      </c>
      <c r="AV723" s="9">
        <v>-56.4</v>
      </c>
      <c r="AW723" s="7" t="s">
        <v>1759</v>
      </c>
      <c r="AX723" s="7" t="s">
        <v>63</v>
      </c>
      <c r="AY723" s="7"/>
      <c r="AZ723" s="7" t="s">
        <v>1752</v>
      </c>
      <c r="BA723" s="7" t="s">
        <v>1753</v>
      </c>
      <c r="BB723" s="7" t="s">
        <v>1754</v>
      </c>
      <c r="BC723" s="7" t="s">
        <v>1451</v>
      </c>
    </row>
    <row r="724" spans="1:55" x14ac:dyDescent="0.2">
      <c r="A724" s="7" t="s">
        <v>1630</v>
      </c>
      <c r="B724" s="8">
        <v>6</v>
      </c>
      <c r="C724" s="7" t="s">
        <v>444</v>
      </c>
      <c r="D724" s="8">
        <v>4</v>
      </c>
      <c r="E724" s="7" t="s">
        <v>205</v>
      </c>
      <c r="F724" s="7" t="s">
        <v>262</v>
      </c>
      <c r="G724" s="7" t="s">
        <v>125</v>
      </c>
      <c r="H724" s="7" t="s">
        <v>445</v>
      </c>
      <c r="I724" s="7" t="s">
        <v>329</v>
      </c>
      <c r="J724" s="9">
        <v>15</v>
      </c>
      <c r="K724" s="10">
        <v>800</v>
      </c>
      <c r="L724" s="9">
        <f t="shared" si="132"/>
        <v>6.25</v>
      </c>
      <c r="M724" s="9">
        <v>9.91</v>
      </c>
      <c r="N724" s="10">
        <v>200</v>
      </c>
      <c r="O724" s="10">
        <v>1000</v>
      </c>
      <c r="P724" s="11">
        <f t="shared" si="133"/>
        <v>-20</v>
      </c>
      <c r="Q724" s="7" t="s">
        <v>597</v>
      </c>
      <c r="R724" s="9">
        <v>34.020000000000003</v>
      </c>
      <c r="S724" s="9">
        <f t="shared" si="134"/>
        <v>19.020000000000003</v>
      </c>
      <c r="T724" s="11">
        <f t="shared" si="135"/>
        <v>126.80000000000003</v>
      </c>
      <c r="U724" s="7" t="s">
        <v>63</v>
      </c>
      <c r="V724" s="8">
        <v>4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f t="shared" si="136"/>
        <v>0</v>
      </c>
      <c r="AC724" s="9">
        <f t="shared" si="137"/>
        <v>0</v>
      </c>
      <c r="AD724" s="9">
        <f t="shared" si="138"/>
        <v>6.4652482269503544</v>
      </c>
      <c r="AE724" s="9">
        <f t="shared" si="139"/>
        <v>7.603805899143671</v>
      </c>
      <c r="AF724" s="9">
        <f t="shared" si="140"/>
        <v>8.0634066587395932</v>
      </c>
      <c r="AG724" s="11">
        <f t="shared" si="141"/>
        <v>-100</v>
      </c>
      <c r="AH724" s="11">
        <f t="shared" si="142"/>
        <v>-100</v>
      </c>
      <c r="AI724" s="11">
        <f t="shared" si="143"/>
        <v>-100</v>
      </c>
      <c r="AJ724" s="8">
        <v>10</v>
      </c>
      <c r="AK724" s="7" t="s">
        <v>157</v>
      </c>
      <c r="AL724" s="8">
        <v>48</v>
      </c>
      <c r="AM724" s="7" t="s">
        <v>335</v>
      </c>
      <c r="AN724" s="7" t="s">
        <v>214</v>
      </c>
      <c r="AO724" s="9">
        <v>6</v>
      </c>
      <c r="AP724" s="8">
        <v>7</v>
      </c>
      <c r="AQ724" s="8">
        <v>9</v>
      </c>
      <c r="AR724" s="8">
        <v>8</v>
      </c>
      <c r="AS724" s="8">
        <v>5</v>
      </c>
      <c r="AT724" s="8">
        <v>4</v>
      </c>
      <c r="AU724" s="7" t="s">
        <v>67</v>
      </c>
      <c r="AV724" s="9">
        <v>-5.4</v>
      </c>
      <c r="AW724" s="7" t="s">
        <v>1760</v>
      </c>
      <c r="AX724" s="7" t="s">
        <v>63</v>
      </c>
      <c r="AY724" s="7"/>
      <c r="AZ724" s="7" t="s">
        <v>1752</v>
      </c>
      <c r="BA724" s="7" t="s">
        <v>1753</v>
      </c>
      <c r="BB724" s="7" t="s">
        <v>1754</v>
      </c>
      <c r="BC724" s="7" t="s">
        <v>1451</v>
      </c>
    </row>
    <row r="725" spans="1:55" x14ac:dyDescent="0.2">
      <c r="A725" s="7" t="s">
        <v>1630</v>
      </c>
      <c r="B725" s="8">
        <v>6</v>
      </c>
      <c r="C725" s="7" t="s">
        <v>1761</v>
      </c>
      <c r="D725" s="8">
        <v>5</v>
      </c>
      <c r="E725" s="7" t="s">
        <v>119</v>
      </c>
      <c r="F725" s="7" t="s">
        <v>1337</v>
      </c>
      <c r="G725" s="7" t="s">
        <v>1762</v>
      </c>
      <c r="H725" s="7" t="s">
        <v>569</v>
      </c>
      <c r="I725" s="7" t="s">
        <v>122</v>
      </c>
      <c r="J725" s="9">
        <v>4</v>
      </c>
      <c r="K725" s="10">
        <v>1400</v>
      </c>
      <c r="L725" s="9">
        <f t="shared" si="132"/>
        <v>20</v>
      </c>
      <c r="M725" s="9">
        <v>31.7</v>
      </c>
      <c r="N725" s="10">
        <v>500</v>
      </c>
      <c r="O725" s="10">
        <v>1900</v>
      </c>
      <c r="P725" s="11">
        <f t="shared" si="133"/>
        <v>-26.315789473684209</v>
      </c>
      <c r="Q725" s="7" t="s">
        <v>98</v>
      </c>
      <c r="R725" s="9">
        <v>3.64</v>
      </c>
      <c r="S725" s="9">
        <f t="shared" si="134"/>
        <v>-0.35999999999999988</v>
      </c>
      <c r="T725" s="11">
        <f t="shared" si="135"/>
        <v>-8.9999999999999964</v>
      </c>
      <c r="U725" s="7" t="s">
        <v>63</v>
      </c>
      <c r="V725" s="8">
        <v>2</v>
      </c>
      <c r="W725" s="9">
        <v>0</v>
      </c>
      <c r="X725" s="9">
        <v>302</v>
      </c>
      <c r="Y725" s="9">
        <v>324</v>
      </c>
      <c r="Z725" s="9">
        <v>626</v>
      </c>
      <c r="AA725" s="9">
        <v>21.26</v>
      </c>
      <c r="AB725" s="9">
        <f t="shared" si="136"/>
        <v>15.66526315789474</v>
      </c>
      <c r="AC725" s="9">
        <f t="shared" si="137"/>
        <v>11.189473684210526</v>
      </c>
      <c r="AD725" s="9">
        <f t="shared" si="138"/>
        <v>6.4652482269503544</v>
      </c>
      <c r="AE725" s="9">
        <f t="shared" si="139"/>
        <v>7.603805899143671</v>
      </c>
      <c r="AF725" s="9">
        <f t="shared" si="140"/>
        <v>8.0634066587395932</v>
      </c>
      <c r="AG725" s="11">
        <f t="shared" si="141"/>
        <v>73.071060714533161</v>
      </c>
      <c r="AH725" s="11">
        <f t="shared" si="142"/>
        <v>47.156224562106033</v>
      </c>
      <c r="AI725" s="11">
        <f t="shared" si="143"/>
        <v>38.76856467461824</v>
      </c>
      <c r="AJ725" s="8">
        <v>10</v>
      </c>
      <c r="AK725" s="7" t="s">
        <v>157</v>
      </c>
      <c r="AL725" s="8">
        <v>48</v>
      </c>
      <c r="AM725" s="7" t="s">
        <v>335</v>
      </c>
      <c r="AN725" s="7" t="s">
        <v>214</v>
      </c>
      <c r="AO725" s="9">
        <v>6</v>
      </c>
      <c r="AP725" s="8">
        <v>1</v>
      </c>
      <c r="AQ725" s="8">
        <v>8</v>
      </c>
      <c r="AR725" s="8">
        <v>6</v>
      </c>
      <c r="AS725" s="8">
        <v>3</v>
      </c>
      <c r="AT725" s="8">
        <v>2</v>
      </c>
      <c r="AU725" s="7" t="s">
        <v>67</v>
      </c>
      <c r="AV725" s="9">
        <v>-3</v>
      </c>
      <c r="AW725" s="7" t="s">
        <v>1763</v>
      </c>
      <c r="AX725" s="7" t="s">
        <v>63</v>
      </c>
      <c r="AY725" s="7"/>
      <c r="AZ725" s="7" t="s">
        <v>1752</v>
      </c>
      <c r="BA725" s="7" t="s">
        <v>1753</v>
      </c>
      <c r="BB725" s="7" t="s">
        <v>1754</v>
      </c>
      <c r="BC725" s="7" t="s">
        <v>1451</v>
      </c>
    </row>
    <row r="726" spans="1:55" x14ac:dyDescent="0.2">
      <c r="A726" s="14" t="s">
        <v>1630</v>
      </c>
      <c r="B726" s="15">
        <v>6</v>
      </c>
      <c r="C726" s="14" t="s">
        <v>1764</v>
      </c>
      <c r="D726" s="15">
        <v>6</v>
      </c>
      <c r="E726" s="14" t="s">
        <v>771</v>
      </c>
      <c r="F726" s="14" t="s">
        <v>1217</v>
      </c>
      <c r="G726" s="14" t="s">
        <v>178</v>
      </c>
      <c r="H726" s="14" t="s">
        <v>96</v>
      </c>
      <c r="I726" s="14" t="s">
        <v>379</v>
      </c>
      <c r="J726" s="16">
        <v>50</v>
      </c>
      <c r="K726" s="17">
        <v>400</v>
      </c>
      <c r="L726" s="16">
        <f t="shared" si="132"/>
        <v>1.9607843137254901</v>
      </c>
      <c r="M726" s="16">
        <v>0</v>
      </c>
      <c r="N726" s="17">
        <v>-400</v>
      </c>
      <c r="O726" s="17">
        <v>0</v>
      </c>
      <c r="P726" s="18">
        <f t="shared" si="133"/>
        <v>0</v>
      </c>
      <c r="Q726" s="14"/>
      <c r="R726" s="16"/>
      <c r="S726" s="16">
        <f t="shared" si="134"/>
        <v>0</v>
      </c>
      <c r="T726" s="18">
        <f t="shared" si="135"/>
        <v>0</v>
      </c>
      <c r="U726" s="14" t="s">
        <v>63</v>
      </c>
      <c r="V726" s="15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f t="shared" si="136"/>
        <v>0</v>
      </c>
      <c r="AC726" s="16">
        <f t="shared" si="137"/>
        <v>0</v>
      </c>
      <c r="AD726" s="16">
        <f t="shared" si="138"/>
        <v>6.4652482269503544</v>
      </c>
      <c r="AE726" s="16">
        <f t="shared" si="139"/>
        <v>7.603805899143671</v>
      </c>
      <c r="AF726" s="16">
        <f t="shared" si="140"/>
        <v>8.0634066587395932</v>
      </c>
      <c r="AG726" s="18">
        <f t="shared" si="141"/>
        <v>-100</v>
      </c>
      <c r="AH726" s="18">
        <f t="shared" si="142"/>
        <v>-100</v>
      </c>
      <c r="AI726" s="18">
        <f t="shared" si="143"/>
        <v>-100</v>
      </c>
      <c r="AJ726" s="15">
        <v>10</v>
      </c>
      <c r="AK726" s="14" t="s">
        <v>157</v>
      </c>
      <c r="AL726" s="15">
        <v>48</v>
      </c>
      <c r="AM726" s="14" t="s">
        <v>335</v>
      </c>
      <c r="AN726" s="14" t="s">
        <v>214</v>
      </c>
      <c r="AO726" s="16">
        <v>6</v>
      </c>
      <c r="AP726" s="15">
        <v>0</v>
      </c>
      <c r="AQ726" s="15">
        <v>0</v>
      </c>
      <c r="AR726" s="15">
        <v>0</v>
      </c>
      <c r="AS726" s="15">
        <v>0</v>
      </c>
      <c r="AT726" s="15">
        <v>0</v>
      </c>
      <c r="AU726" s="14"/>
      <c r="AV726" s="16">
        <v>0</v>
      </c>
      <c r="AW726" s="14"/>
      <c r="AX726" s="14" t="s">
        <v>63</v>
      </c>
      <c r="AY726" s="14"/>
      <c r="AZ726" s="14" t="s">
        <v>1752</v>
      </c>
      <c r="BA726" s="14" t="s">
        <v>1753</v>
      </c>
      <c r="BB726" s="14" t="s">
        <v>1754</v>
      </c>
      <c r="BC726" s="14" t="s">
        <v>1451</v>
      </c>
    </row>
    <row r="727" spans="1:55" x14ac:dyDescent="0.2">
      <c r="A727" s="7" t="s">
        <v>1630</v>
      </c>
      <c r="B727" s="8">
        <v>6</v>
      </c>
      <c r="C727" s="7" t="s">
        <v>1765</v>
      </c>
      <c r="D727" s="8">
        <v>7</v>
      </c>
      <c r="E727" s="7" t="s">
        <v>94</v>
      </c>
      <c r="F727" s="7" t="s">
        <v>596</v>
      </c>
      <c r="G727" s="7" t="s">
        <v>530</v>
      </c>
      <c r="H727" s="7" t="s">
        <v>1766</v>
      </c>
      <c r="I727" s="7" t="s">
        <v>89</v>
      </c>
      <c r="J727" s="9">
        <v>30</v>
      </c>
      <c r="K727" s="10">
        <v>400</v>
      </c>
      <c r="L727" s="9">
        <f t="shared" si="132"/>
        <v>3.225806451612903</v>
      </c>
      <c r="M727" s="9">
        <v>5.1100000000000003</v>
      </c>
      <c r="N727" s="10">
        <v>300</v>
      </c>
      <c r="O727" s="10">
        <v>700</v>
      </c>
      <c r="P727" s="11">
        <f t="shared" si="133"/>
        <v>-42.857142857142854</v>
      </c>
      <c r="Q727" s="7" t="s">
        <v>321</v>
      </c>
      <c r="R727" s="9">
        <v>66.760000000000005</v>
      </c>
      <c r="S727" s="9">
        <f t="shared" si="134"/>
        <v>36.760000000000005</v>
      </c>
      <c r="T727" s="11">
        <f t="shared" si="135"/>
        <v>122.53333333333336</v>
      </c>
      <c r="U727" s="7" t="s">
        <v>63</v>
      </c>
      <c r="V727" s="8">
        <v>7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f t="shared" si="136"/>
        <v>0</v>
      </c>
      <c r="AC727" s="9">
        <f t="shared" si="137"/>
        <v>0</v>
      </c>
      <c r="AD727" s="9">
        <f t="shared" si="138"/>
        <v>6.4652482269503544</v>
      </c>
      <c r="AE727" s="9">
        <f t="shared" si="139"/>
        <v>7.603805899143671</v>
      </c>
      <c r="AF727" s="9">
        <f t="shared" si="140"/>
        <v>8.0634066587395932</v>
      </c>
      <c r="AG727" s="11">
        <f t="shared" si="141"/>
        <v>-100</v>
      </c>
      <c r="AH727" s="11">
        <f t="shared" si="142"/>
        <v>-100</v>
      </c>
      <c r="AI727" s="11">
        <f t="shared" si="143"/>
        <v>-100</v>
      </c>
      <c r="AJ727" s="8">
        <v>10</v>
      </c>
      <c r="AK727" s="7" t="s">
        <v>157</v>
      </c>
      <c r="AL727" s="8">
        <v>48</v>
      </c>
      <c r="AM727" s="7" t="s">
        <v>335</v>
      </c>
      <c r="AN727" s="7" t="s">
        <v>214</v>
      </c>
      <c r="AO727" s="9">
        <v>6</v>
      </c>
      <c r="AP727" s="8">
        <v>2</v>
      </c>
      <c r="AQ727" s="8">
        <v>5</v>
      </c>
      <c r="AR727" s="8">
        <v>7</v>
      </c>
      <c r="AS727" s="8">
        <v>8</v>
      </c>
      <c r="AT727" s="8">
        <v>7</v>
      </c>
      <c r="AU727" s="7" t="s">
        <v>81</v>
      </c>
      <c r="AV727" s="9">
        <v>-12.24</v>
      </c>
      <c r="AW727" s="7" t="s">
        <v>1767</v>
      </c>
      <c r="AX727" s="7" t="s">
        <v>63</v>
      </c>
      <c r="AY727" s="7"/>
      <c r="AZ727" s="7" t="s">
        <v>1752</v>
      </c>
      <c r="BA727" s="7" t="s">
        <v>1753</v>
      </c>
      <c r="BB727" s="7" t="s">
        <v>1754</v>
      </c>
      <c r="BC727" s="7" t="s">
        <v>1451</v>
      </c>
    </row>
    <row r="728" spans="1:55" x14ac:dyDescent="0.2">
      <c r="A728" s="7" t="s">
        <v>1630</v>
      </c>
      <c r="B728" s="8">
        <v>6</v>
      </c>
      <c r="C728" s="7" t="s">
        <v>1768</v>
      </c>
      <c r="D728" s="8">
        <v>8</v>
      </c>
      <c r="E728" s="7" t="s">
        <v>198</v>
      </c>
      <c r="F728" s="7" t="s">
        <v>768</v>
      </c>
      <c r="G728" s="7" t="s">
        <v>357</v>
      </c>
      <c r="H728" s="7" t="s">
        <v>1011</v>
      </c>
      <c r="I728" s="7" t="s">
        <v>107</v>
      </c>
      <c r="J728" s="9">
        <v>8</v>
      </c>
      <c r="K728" s="10">
        <v>1000</v>
      </c>
      <c r="L728" s="9">
        <f t="shared" si="132"/>
        <v>11.111111111111111</v>
      </c>
      <c r="M728" s="9">
        <v>17.61</v>
      </c>
      <c r="N728" s="10">
        <v>300</v>
      </c>
      <c r="O728" s="10">
        <v>1300</v>
      </c>
      <c r="P728" s="11">
        <f t="shared" si="133"/>
        <v>-23.076923076923077</v>
      </c>
      <c r="Q728" s="7" t="s">
        <v>156</v>
      </c>
      <c r="R728" s="9">
        <v>6.38</v>
      </c>
      <c r="S728" s="9">
        <f t="shared" si="134"/>
        <v>-1.62</v>
      </c>
      <c r="T728" s="11">
        <f t="shared" si="135"/>
        <v>-20.25</v>
      </c>
      <c r="U728" s="7" t="s">
        <v>63</v>
      </c>
      <c r="V728" s="8">
        <v>9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f t="shared" si="136"/>
        <v>0</v>
      </c>
      <c r="AC728" s="9">
        <f t="shared" si="137"/>
        <v>0</v>
      </c>
      <c r="AD728" s="9">
        <f t="shared" si="138"/>
        <v>6.4652482269503544</v>
      </c>
      <c r="AE728" s="9">
        <f t="shared" si="139"/>
        <v>7.603805899143671</v>
      </c>
      <c r="AF728" s="9">
        <f t="shared" si="140"/>
        <v>8.0634066587395932</v>
      </c>
      <c r="AG728" s="11">
        <f t="shared" si="141"/>
        <v>-100</v>
      </c>
      <c r="AH728" s="11">
        <f t="shared" si="142"/>
        <v>-100</v>
      </c>
      <c r="AI728" s="11">
        <f t="shared" si="143"/>
        <v>-100</v>
      </c>
      <c r="AJ728" s="8">
        <v>10</v>
      </c>
      <c r="AK728" s="7" t="s">
        <v>157</v>
      </c>
      <c r="AL728" s="8">
        <v>48</v>
      </c>
      <c r="AM728" s="7" t="s">
        <v>335</v>
      </c>
      <c r="AN728" s="7" t="s">
        <v>214</v>
      </c>
      <c r="AO728" s="9">
        <v>6</v>
      </c>
      <c r="AP728" s="8">
        <v>6</v>
      </c>
      <c r="AQ728" s="8">
        <v>1</v>
      </c>
      <c r="AR728" s="8">
        <v>1</v>
      </c>
      <c r="AS728" s="8">
        <v>4</v>
      </c>
      <c r="AT728" s="8">
        <v>9</v>
      </c>
      <c r="AU728" s="7" t="s">
        <v>116</v>
      </c>
      <c r="AV728" s="9">
        <v>-68.400000000000006</v>
      </c>
      <c r="AW728" s="7" t="s">
        <v>1769</v>
      </c>
      <c r="AX728" s="7" t="s">
        <v>63</v>
      </c>
      <c r="AY728" s="7"/>
      <c r="AZ728" s="7" t="s">
        <v>1752</v>
      </c>
      <c r="BA728" s="7" t="s">
        <v>1753</v>
      </c>
      <c r="BB728" s="7" t="s">
        <v>1754</v>
      </c>
      <c r="BC728" s="7" t="s">
        <v>1451</v>
      </c>
    </row>
    <row r="729" spans="1:55" x14ac:dyDescent="0.2">
      <c r="A729" s="7" t="s">
        <v>1630</v>
      </c>
      <c r="B729" s="8">
        <v>6</v>
      </c>
      <c r="C729" s="7" t="s">
        <v>1770</v>
      </c>
      <c r="D729" s="8">
        <v>9</v>
      </c>
      <c r="E729" s="7" t="s">
        <v>124</v>
      </c>
      <c r="F729" s="7" t="s">
        <v>408</v>
      </c>
      <c r="G729" s="7" t="s">
        <v>493</v>
      </c>
      <c r="H729" s="7" t="s">
        <v>279</v>
      </c>
      <c r="I729" s="7" t="s">
        <v>61</v>
      </c>
      <c r="J729" s="9">
        <v>6</v>
      </c>
      <c r="K729" s="10">
        <v>1200</v>
      </c>
      <c r="L729" s="9">
        <f t="shared" si="132"/>
        <v>14.285714285714285</v>
      </c>
      <c r="M729" s="9">
        <v>22.65</v>
      </c>
      <c r="N729" s="10">
        <v>400</v>
      </c>
      <c r="O729" s="10">
        <v>1600</v>
      </c>
      <c r="P729" s="11">
        <f t="shared" si="133"/>
        <v>-25</v>
      </c>
      <c r="Q729" s="7" t="s">
        <v>115</v>
      </c>
      <c r="R729" s="9">
        <v>5.94</v>
      </c>
      <c r="S729" s="9">
        <f t="shared" si="134"/>
        <v>-5.9999999999999609E-2</v>
      </c>
      <c r="T729" s="11">
        <f t="shared" si="135"/>
        <v>-0.99999999999999345</v>
      </c>
      <c r="U729" s="7" t="s">
        <v>63</v>
      </c>
      <c r="V729" s="8">
        <v>1</v>
      </c>
      <c r="W729" s="9">
        <v>1388</v>
      </c>
      <c r="X729" s="9">
        <v>604</v>
      </c>
      <c r="Y729" s="9">
        <v>468</v>
      </c>
      <c r="Z729" s="9">
        <v>2460</v>
      </c>
      <c r="AA729" s="9">
        <v>49.6</v>
      </c>
      <c r="AB729" s="9">
        <f t="shared" si="136"/>
        <v>37.200000000000003</v>
      </c>
      <c r="AC729" s="9">
        <f t="shared" si="137"/>
        <v>31</v>
      </c>
      <c r="AD729" s="9">
        <f t="shared" si="138"/>
        <v>6.4652482269503544</v>
      </c>
      <c r="AE729" s="9">
        <f t="shared" si="139"/>
        <v>7.603805899143671</v>
      </c>
      <c r="AF729" s="9">
        <f t="shared" si="140"/>
        <v>8.0634066587395932</v>
      </c>
      <c r="AG729" s="11">
        <f t="shared" si="141"/>
        <v>379.48661693725319</v>
      </c>
      <c r="AH729" s="11">
        <f t="shared" si="142"/>
        <v>307.69057510385915</v>
      </c>
      <c r="AI729" s="11">
        <f t="shared" si="143"/>
        <v>284.45289084360365</v>
      </c>
      <c r="AJ729" s="8">
        <v>10</v>
      </c>
      <c r="AK729" s="7" t="s">
        <v>157</v>
      </c>
      <c r="AL729" s="8">
        <v>48</v>
      </c>
      <c r="AM729" s="7" t="s">
        <v>335</v>
      </c>
      <c r="AN729" s="7" t="s">
        <v>214</v>
      </c>
      <c r="AO729" s="9">
        <v>6</v>
      </c>
      <c r="AP729" s="8">
        <v>4</v>
      </c>
      <c r="AQ729" s="8">
        <v>4</v>
      </c>
      <c r="AR729" s="8">
        <v>3</v>
      </c>
      <c r="AS729" s="8">
        <v>1</v>
      </c>
      <c r="AT729" s="8">
        <v>1</v>
      </c>
      <c r="AU729" s="7" t="s">
        <v>81</v>
      </c>
      <c r="AV729" s="9">
        <v>-11.4</v>
      </c>
      <c r="AW729" s="7" t="s">
        <v>1771</v>
      </c>
      <c r="AX729" s="7" t="s">
        <v>80</v>
      </c>
      <c r="AY729" s="7" t="s">
        <v>174</v>
      </c>
      <c r="AZ729" s="7" t="s">
        <v>1752</v>
      </c>
      <c r="BA729" s="7" t="s">
        <v>1753</v>
      </c>
      <c r="BB729" s="7" t="s">
        <v>1754</v>
      </c>
      <c r="BC729" s="7" t="s">
        <v>1451</v>
      </c>
    </row>
    <row r="730" spans="1:55" x14ac:dyDescent="0.2">
      <c r="A730" s="7" t="s">
        <v>1630</v>
      </c>
      <c r="B730" s="8">
        <v>6</v>
      </c>
      <c r="C730" s="7" t="s">
        <v>1772</v>
      </c>
      <c r="D730" s="8">
        <v>10</v>
      </c>
      <c r="E730" s="7" t="s">
        <v>57</v>
      </c>
      <c r="F730" s="7" t="s">
        <v>221</v>
      </c>
      <c r="G730" s="7" t="s">
        <v>748</v>
      </c>
      <c r="H730" s="7" t="s">
        <v>1773</v>
      </c>
      <c r="I730" s="7" t="s">
        <v>79</v>
      </c>
      <c r="J730" s="9">
        <v>2.5</v>
      </c>
      <c r="K730" s="10">
        <v>1700</v>
      </c>
      <c r="L730" s="9">
        <f t="shared" si="132"/>
        <v>28.571428571428569</v>
      </c>
      <c r="M730" s="9">
        <v>45.29</v>
      </c>
      <c r="N730" s="10">
        <v>600</v>
      </c>
      <c r="O730" s="10">
        <v>2300</v>
      </c>
      <c r="P730" s="11">
        <f t="shared" si="133"/>
        <v>-26.086956521739129</v>
      </c>
      <c r="Q730" s="7" t="s">
        <v>240</v>
      </c>
      <c r="R730" s="9">
        <v>2.21</v>
      </c>
      <c r="S730" s="9">
        <f t="shared" si="134"/>
        <v>-0.29000000000000004</v>
      </c>
      <c r="T730" s="11">
        <f t="shared" si="135"/>
        <v>-11.600000000000001</v>
      </c>
      <c r="U730" s="7" t="s">
        <v>80</v>
      </c>
      <c r="V730" s="8">
        <v>2</v>
      </c>
      <c r="W730" s="9">
        <v>0</v>
      </c>
      <c r="X730" s="9">
        <v>254</v>
      </c>
      <c r="Y730" s="9">
        <v>276</v>
      </c>
      <c r="Z730" s="9">
        <v>530</v>
      </c>
      <c r="AA730" s="9">
        <v>20.3</v>
      </c>
      <c r="AB730" s="9">
        <f t="shared" si="136"/>
        <v>15.004347826086956</v>
      </c>
      <c r="AC730" s="9">
        <f t="shared" si="137"/>
        <v>8.8260869565217384</v>
      </c>
      <c r="AD730" s="9">
        <f t="shared" si="138"/>
        <v>6.4652482269503544</v>
      </c>
      <c r="AE730" s="9">
        <f t="shared" si="139"/>
        <v>7.603805899143671</v>
      </c>
      <c r="AF730" s="9">
        <f t="shared" si="140"/>
        <v>8.0634066587395932</v>
      </c>
      <c r="AG730" s="11">
        <f t="shared" si="141"/>
        <v>36.515825018600829</v>
      </c>
      <c r="AH730" s="11">
        <f t="shared" si="142"/>
        <v>16.074595716807011</v>
      </c>
      <c r="AI730" s="11">
        <f t="shared" si="143"/>
        <v>9.4585369442518132</v>
      </c>
      <c r="AJ730" s="8">
        <v>10</v>
      </c>
      <c r="AK730" s="7" t="s">
        <v>157</v>
      </c>
      <c r="AL730" s="8">
        <v>48</v>
      </c>
      <c r="AM730" s="7" t="s">
        <v>335</v>
      </c>
      <c r="AN730" s="7" t="s">
        <v>214</v>
      </c>
      <c r="AO730" s="9">
        <v>6</v>
      </c>
      <c r="AP730" s="8">
        <v>1</v>
      </c>
      <c r="AQ730" s="8">
        <v>6</v>
      </c>
      <c r="AR730" s="8">
        <v>4</v>
      </c>
      <c r="AS730" s="8">
        <v>2</v>
      </c>
      <c r="AT730" s="8">
        <v>2</v>
      </c>
      <c r="AU730" s="7" t="s">
        <v>91</v>
      </c>
      <c r="AV730" s="9">
        <v>-3</v>
      </c>
      <c r="AW730" s="7" t="s">
        <v>1774</v>
      </c>
      <c r="AX730" s="7" t="s">
        <v>63</v>
      </c>
      <c r="AY730" s="7"/>
      <c r="AZ730" s="7" t="s">
        <v>1752</v>
      </c>
      <c r="BA730" s="7" t="s">
        <v>1753</v>
      </c>
      <c r="BB730" s="7" t="s">
        <v>1754</v>
      </c>
      <c r="BC730" s="7" t="s">
        <v>1451</v>
      </c>
    </row>
    <row r="731" spans="1:55" x14ac:dyDescent="0.2">
      <c r="A731" s="7" t="s">
        <v>1630</v>
      </c>
      <c r="B731" s="8">
        <v>6</v>
      </c>
      <c r="C731" s="7" t="s">
        <v>1775</v>
      </c>
      <c r="D731" s="8">
        <v>11</v>
      </c>
      <c r="E731" s="7" t="s">
        <v>292</v>
      </c>
      <c r="F731" s="7" t="s">
        <v>1295</v>
      </c>
      <c r="G731" s="7" t="s">
        <v>556</v>
      </c>
      <c r="H731" s="7" t="s">
        <v>794</v>
      </c>
      <c r="I731" s="7" t="s">
        <v>89</v>
      </c>
      <c r="J731" s="9">
        <v>30</v>
      </c>
      <c r="K731" s="10">
        <v>400</v>
      </c>
      <c r="L731" s="9">
        <f t="shared" si="132"/>
        <v>3.225806451612903</v>
      </c>
      <c r="M731" s="9">
        <v>5.1100000000000003</v>
      </c>
      <c r="N731" s="10">
        <v>300</v>
      </c>
      <c r="O731" s="10">
        <v>700</v>
      </c>
      <c r="P731" s="11">
        <f t="shared" si="133"/>
        <v>-42.857142857142854</v>
      </c>
      <c r="Q731" s="7" t="s">
        <v>321</v>
      </c>
      <c r="R731" s="9">
        <v>88.18</v>
      </c>
      <c r="S731" s="9">
        <f t="shared" si="134"/>
        <v>58.180000000000007</v>
      </c>
      <c r="T731" s="11">
        <f t="shared" si="135"/>
        <v>193.93333333333337</v>
      </c>
      <c r="U731" s="7" t="s">
        <v>63</v>
      </c>
      <c r="V731" s="8">
        <v>10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f t="shared" si="136"/>
        <v>0</v>
      </c>
      <c r="AC731" s="9">
        <f t="shared" si="137"/>
        <v>0</v>
      </c>
      <c r="AD731" s="9">
        <f t="shared" si="138"/>
        <v>6.4652482269503544</v>
      </c>
      <c r="AE731" s="9">
        <f t="shared" si="139"/>
        <v>7.603805899143671</v>
      </c>
      <c r="AF731" s="9">
        <f t="shared" si="140"/>
        <v>8.0634066587395932</v>
      </c>
      <c r="AG731" s="11">
        <f t="shared" si="141"/>
        <v>-100</v>
      </c>
      <c r="AH731" s="11">
        <f t="shared" si="142"/>
        <v>-100</v>
      </c>
      <c r="AI731" s="11">
        <f t="shared" si="143"/>
        <v>-100</v>
      </c>
      <c r="AJ731" s="8">
        <v>10</v>
      </c>
      <c r="AK731" s="7" t="s">
        <v>157</v>
      </c>
      <c r="AL731" s="8">
        <v>48</v>
      </c>
      <c r="AM731" s="7" t="s">
        <v>335</v>
      </c>
      <c r="AN731" s="7" t="s">
        <v>214</v>
      </c>
      <c r="AO731" s="9">
        <v>6</v>
      </c>
      <c r="AP731" s="8">
        <v>3</v>
      </c>
      <c r="AQ731" s="8">
        <v>2</v>
      </c>
      <c r="AR731" s="8">
        <v>2</v>
      </c>
      <c r="AS731" s="8">
        <v>1</v>
      </c>
      <c r="AT731" s="8">
        <v>1</v>
      </c>
      <c r="AU731" s="7" t="s">
        <v>116</v>
      </c>
      <c r="AV731" s="9">
        <v>4.8</v>
      </c>
      <c r="AW731" s="7" t="s">
        <v>1776</v>
      </c>
      <c r="AX731" s="7" t="s">
        <v>63</v>
      </c>
      <c r="AY731" s="7"/>
      <c r="AZ731" s="7" t="s">
        <v>1752</v>
      </c>
      <c r="BA731" s="7" t="s">
        <v>1753</v>
      </c>
      <c r="BB731" s="7" t="s">
        <v>1754</v>
      </c>
      <c r="BC731" s="7" t="s">
        <v>1451</v>
      </c>
    </row>
    <row r="732" spans="1:55" x14ac:dyDescent="0.2">
      <c r="A732" s="14" t="s">
        <v>1630</v>
      </c>
      <c r="B732" s="15">
        <v>6</v>
      </c>
      <c r="C732" s="14" t="s">
        <v>1777</v>
      </c>
      <c r="D732" s="15">
        <v>12</v>
      </c>
      <c r="E732" s="14" t="s">
        <v>102</v>
      </c>
      <c r="F732" s="14" t="s">
        <v>1009</v>
      </c>
      <c r="G732" s="14" t="s">
        <v>165</v>
      </c>
      <c r="H732" s="14" t="s">
        <v>126</v>
      </c>
      <c r="I732" s="14" t="s">
        <v>106</v>
      </c>
      <c r="J732" s="16">
        <v>10</v>
      </c>
      <c r="K732" s="17">
        <v>900</v>
      </c>
      <c r="L732" s="16">
        <f t="shared" si="132"/>
        <v>9.0909090909090917</v>
      </c>
      <c r="M732" s="16">
        <v>0</v>
      </c>
      <c r="N732" s="17">
        <v>-900</v>
      </c>
      <c r="O732" s="17">
        <v>0</v>
      </c>
      <c r="P732" s="18">
        <f t="shared" si="133"/>
        <v>0</v>
      </c>
      <c r="Q732" s="14"/>
      <c r="R732" s="16"/>
      <c r="S732" s="16">
        <f t="shared" si="134"/>
        <v>0</v>
      </c>
      <c r="T732" s="18">
        <f t="shared" si="135"/>
        <v>0</v>
      </c>
      <c r="U732" s="14" t="s">
        <v>63</v>
      </c>
      <c r="V732" s="15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0</v>
      </c>
      <c r="AB732" s="16">
        <f t="shared" si="136"/>
        <v>0</v>
      </c>
      <c r="AC732" s="16">
        <f t="shared" si="137"/>
        <v>0</v>
      </c>
      <c r="AD732" s="16">
        <f t="shared" si="138"/>
        <v>6.4652482269503544</v>
      </c>
      <c r="AE732" s="16">
        <f t="shared" si="139"/>
        <v>7.603805899143671</v>
      </c>
      <c r="AF732" s="16">
        <f t="shared" si="140"/>
        <v>8.0634066587395932</v>
      </c>
      <c r="AG732" s="18">
        <f t="shared" si="141"/>
        <v>-100</v>
      </c>
      <c r="AH732" s="18">
        <f t="shared" si="142"/>
        <v>-100</v>
      </c>
      <c r="AI732" s="18">
        <f t="shared" si="143"/>
        <v>-100</v>
      </c>
      <c r="AJ732" s="15">
        <v>10</v>
      </c>
      <c r="AK732" s="14" t="s">
        <v>157</v>
      </c>
      <c r="AL732" s="15">
        <v>48</v>
      </c>
      <c r="AM732" s="14" t="s">
        <v>335</v>
      </c>
      <c r="AN732" s="14" t="s">
        <v>214</v>
      </c>
      <c r="AO732" s="16">
        <v>6</v>
      </c>
      <c r="AP732" s="15">
        <v>0</v>
      </c>
      <c r="AQ732" s="15">
        <v>0</v>
      </c>
      <c r="AR732" s="15">
        <v>0</v>
      </c>
      <c r="AS732" s="15">
        <v>0</v>
      </c>
      <c r="AT732" s="15">
        <v>0</v>
      </c>
      <c r="AU732" s="14"/>
      <c r="AV732" s="16">
        <v>0</v>
      </c>
      <c r="AW732" s="14"/>
      <c r="AX732" s="14" t="s">
        <v>63</v>
      </c>
      <c r="AY732" s="14"/>
      <c r="AZ732" s="14" t="s">
        <v>1752</v>
      </c>
      <c r="BA732" s="14" t="s">
        <v>1753</v>
      </c>
      <c r="BB732" s="14" t="s">
        <v>1754</v>
      </c>
      <c r="BC732" s="14" t="s">
        <v>1451</v>
      </c>
    </row>
    <row r="733" spans="1:55" x14ac:dyDescent="0.2">
      <c r="A733" s="14" t="s">
        <v>1630</v>
      </c>
      <c r="B733" s="15">
        <v>6</v>
      </c>
      <c r="C733" s="14" t="s">
        <v>1778</v>
      </c>
      <c r="D733" s="15">
        <v>13</v>
      </c>
      <c r="E733" s="14" t="s">
        <v>198</v>
      </c>
      <c r="F733" s="14" t="s">
        <v>901</v>
      </c>
      <c r="G733" s="14" t="s">
        <v>274</v>
      </c>
      <c r="H733" s="14" t="s">
        <v>594</v>
      </c>
      <c r="I733" s="14" t="s">
        <v>61</v>
      </c>
      <c r="J733" s="16">
        <v>6</v>
      </c>
      <c r="K733" s="17">
        <v>1200</v>
      </c>
      <c r="L733" s="16">
        <f t="shared" si="132"/>
        <v>14.285714285714285</v>
      </c>
      <c r="M733" s="16">
        <v>0</v>
      </c>
      <c r="N733" s="17">
        <v>-1200</v>
      </c>
      <c r="O733" s="17">
        <v>0</v>
      </c>
      <c r="P733" s="18">
        <f t="shared" si="133"/>
        <v>0</v>
      </c>
      <c r="Q733" s="14"/>
      <c r="R733" s="16"/>
      <c r="S733" s="16">
        <f t="shared" si="134"/>
        <v>0</v>
      </c>
      <c r="T733" s="18">
        <f t="shared" si="135"/>
        <v>0</v>
      </c>
      <c r="U733" s="14" t="s">
        <v>63</v>
      </c>
      <c r="V733" s="15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f t="shared" si="136"/>
        <v>0</v>
      </c>
      <c r="AC733" s="16">
        <f t="shared" si="137"/>
        <v>0</v>
      </c>
      <c r="AD733" s="16">
        <f t="shared" si="138"/>
        <v>6.4652482269503544</v>
      </c>
      <c r="AE733" s="16">
        <f t="shared" si="139"/>
        <v>7.603805899143671</v>
      </c>
      <c r="AF733" s="16">
        <f t="shared" si="140"/>
        <v>8.0634066587395932</v>
      </c>
      <c r="AG733" s="18">
        <f t="shared" si="141"/>
        <v>-100</v>
      </c>
      <c r="AH733" s="18">
        <f t="shared" si="142"/>
        <v>-100</v>
      </c>
      <c r="AI733" s="18">
        <f t="shared" si="143"/>
        <v>-100</v>
      </c>
      <c r="AJ733" s="15">
        <v>10</v>
      </c>
      <c r="AK733" s="14" t="s">
        <v>157</v>
      </c>
      <c r="AL733" s="15">
        <v>48</v>
      </c>
      <c r="AM733" s="14" t="s">
        <v>335</v>
      </c>
      <c r="AN733" s="14" t="s">
        <v>214</v>
      </c>
      <c r="AO733" s="16">
        <v>6</v>
      </c>
      <c r="AP733" s="15">
        <v>0</v>
      </c>
      <c r="AQ733" s="15">
        <v>0</v>
      </c>
      <c r="AR733" s="15">
        <v>0</v>
      </c>
      <c r="AS733" s="15">
        <v>0</v>
      </c>
      <c r="AT733" s="15">
        <v>0</v>
      </c>
      <c r="AU733" s="14"/>
      <c r="AV733" s="16">
        <v>0</v>
      </c>
      <c r="AW733" s="14"/>
      <c r="AX733" s="14" t="s">
        <v>63</v>
      </c>
      <c r="AY733" s="14"/>
      <c r="AZ733" s="14" t="s">
        <v>1752</v>
      </c>
      <c r="BA733" s="14" t="s">
        <v>1753</v>
      </c>
      <c r="BB733" s="14" t="s">
        <v>1754</v>
      </c>
      <c r="BC733" s="14" t="s">
        <v>1451</v>
      </c>
    </row>
    <row r="734" spans="1:55" x14ac:dyDescent="0.2">
      <c r="A734" s="14" t="s">
        <v>1630</v>
      </c>
      <c r="B734" s="15">
        <v>6</v>
      </c>
      <c r="C734" s="14" t="s">
        <v>1779</v>
      </c>
      <c r="D734" s="15">
        <v>14</v>
      </c>
      <c r="E734" s="14" t="s">
        <v>94</v>
      </c>
      <c r="F734" s="14" t="s">
        <v>95</v>
      </c>
      <c r="G734" s="14" t="s">
        <v>419</v>
      </c>
      <c r="H734" s="14" t="s">
        <v>393</v>
      </c>
      <c r="I734" s="14" t="s">
        <v>254</v>
      </c>
      <c r="J734" s="16">
        <v>1</v>
      </c>
      <c r="K734" s="17">
        <v>2400</v>
      </c>
      <c r="L734" s="16">
        <f t="shared" si="132"/>
        <v>50</v>
      </c>
      <c r="M734" s="16">
        <v>0</v>
      </c>
      <c r="N734" s="17">
        <v>-2400</v>
      </c>
      <c r="O734" s="17">
        <v>0</v>
      </c>
      <c r="P734" s="18">
        <f t="shared" si="133"/>
        <v>0</v>
      </c>
      <c r="Q734" s="14"/>
      <c r="R734" s="16"/>
      <c r="S734" s="16">
        <f t="shared" si="134"/>
        <v>0</v>
      </c>
      <c r="T734" s="18">
        <f t="shared" si="135"/>
        <v>0</v>
      </c>
      <c r="U734" s="14" t="s">
        <v>63</v>
      </c>
      <c r="V734" s="15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f t="shared" si="136"/>
        <v>0</v>
      </c>
      <c r="AC734" s="16">
        <f t="shared" si="137"/>
        <v>0</v>
      </c>
      <c r="AD734" s="16">
        <f t="shared" si="138"/>
        <v>6.4652482269503544</v>
      </c>
      <c r="AE734" s="16">
        <f t="shared" si="139"/>
        <v>7.603805899143671</v>
      </c>
      <c r="AF734" s="16">
        <f t="shared" si="140"/>
        <v>8.0634066587395932</v>
      </c>
      <c r="AG734" s="18">
        <f t="shared" si="141"/>
        <v>-100</v>
      </c>
      <c r="AH734" s="18">
        <f t="shared" si="142"/>
        <v>-100</v>
      </c>
      <c r="AI734" s="18">
        <f t="shared" si="143"/>
        <v>-100</v>
      </c>
      <c r="AJ734" s="15">
        <v>10</v>
      </c>
      <c r="AK734" s="14" t="s">
        <v>157</v>
      </c>
      <c r="AL734" s="15">
        <v>48</v>
      </c>
      <c r="AM734" s="14" t="s">
        <v>335</v>
      </c>
      <c r="AN734" s="14" t="s">
        <v>214</v>
      </c>
      <c r="AO734" s="16">
        <v>6</v>
      </c>
      <c r="AP734" s="15">
        <v>0</v>
      </c>
      <c r="AQ734" s="15">
        <v>0</v>
      </c>
      <c r="AR734" s="15">
        <v>0</v>
      </c>
      <c r="AS734" s="15">
        <v>0</v>
      </c>
      <c r="AT734" s="15">
        <v>0</v>
      </c>
      <c r="AU734" s="14"/>
      <c r="AV734" s="16">
        <v>0</v>
      </c>
      <c r="AW734" s="14"/>
      <c r="AX734" s="14" t="s">
        <v>63</v>
      </c>
      <c r="AY734" s="14"/>
      <c r="AZ734" s="14" t="s">
        <v>1752</v>
      </c>
      <c r="BA734" s="14" t="s">
        <v>1753</v>
      </c>
      <c r="BB734" s="14" t="s">
        <v>1754</v>
      </c>
      <c r="BC734" s="14" t="s">
        <v>1451</v>
      </c>
    </row>
    <row r="735" spans="1:55" x14ac:dyDescent="0.2">
      <c r="A735" s="19" t="s">
        <v>1630</v>
      </c>
      <c r="B735" s="20">
        <v>7</v>
      </c>
      <c r="C735" s="19" t="s">
        <v>1780</v>
      </c>
      <c r="D735" s="20">
        <v>1</v>
      </c>
      <c r="E735" s="19" t="s">
        <v>94</v>
      </c>
      <c r="F735" s="19" t="s">
        <v>188</v>
      </c>
      <c r="G735" s="19" t="s">
        <v>884</v>
      </c>
      <c r="H735" s="19" t="s">
        <v>409</v>
      </c>
      <c r="I735" s="19" t="s">
        <v>107</v>
      </c>
      <c r="J735" s="21">
        <v>8</v>
      </c>
      <c r="K735" s="22">
        <v>1000</v>
      </c>
      <c r="L735" s="21">
        <f t="shared" si="132"/>
        <v>11.111111111111111</v>
      </c>
      <c r="M735" s="21">
        <v>11.11</v>
      </c>
      <c r="N735" s="22">
        <v>0</v>
      </c>
      <c r="O735" s="22">
        <v>1000</v>
      </c>
      <c r="P735" s="23">
        <f t="shared" si="133"/>
        <v>0</v>
      </c>
      <c r="Q735" s="19" t="s">
        <v>107</v>
      </c>
      <c r="R735" s="21">
        <v>15.33</v>
      </c>
      <c r="S735" s="21">
        <f t="shared" si="134"/>
        <v>7.33</v>
      </c>
      <c r="T735" s="23">
        <f t="shared" si="135"/>
        <v>91.625</v>
      </c>
      <c r="U735" s="19" t="s">
        <v>63</v>
      </c>
      <c r="V735" s="20">
        <v>4</v>
      </c>
      <c r="W735" s="21">
        <v>0</v>
      </c>
      <c r="X735" s="21">
        <v>0</v>
      </c>
      <c r="Y735" s="21">
        <v>0</v>
      </c>
      <c r="Z735" s="21">
        <v>0</v>
      </c>
      <c r="AA735" s="21">
        <v>0</v>
      </c>
      <c r="AB735" s="21">
        <f t="shared" si="136"/>
        <v>0</v>
      </c>
      <c r="AC735" s="21">
        <f t="shared" si="137"/>
        <v>0</v>
      </c>
      <c r="AD735" s="21">
        <f t="shared" si="138"/>
        <v>7.3812499999999996</v>
      </c>
      <c r="AE735" s="21">
        <f t="shared" si="139"/>
        <v>7.603805899143671</v>
      </c>
      <c r="AF735" s="21">
        <f t="shared" si="140"/>
        <v>8.0634066587395932</v>
      </c>
      <c r="AG735" s="23">
        <f t="shared" si="141"/>
        <v>-100</v>
      </c>
      <c r="AH735" s="23">
        <f t="shared" si="142"/>
        <v>-100</v>
      </c>
      <c r="AI735" s="23">
        <f t="shared" si="143"/>
        <v>-100</v>
      </c>
      <c r="AJ735" s="20">
        <v>8</v>
      </c>
      <c r="AK735" s="19" t="s">
        <v>157</v>
      </c>
      <c r="AL735" s="20">
        <v>49</v>
      </c>
      <c r="AM735" s="19" t="s">
        <v>213</v>
      </c>
      <c r="AN735" s="19" t="s">
        <v>214</v>
      </c>
      <c r="AO735" s="21">
        <v>64</v>
      </c>
      <c r="AP735" s="20">
        <v>3</v>
      </c>
      <c r="AQ735" s="20">
        <v>3</v>
      </c>
      <c r="AR735" s="20">
        <v>3</v>
      </c>
      <c r="AS735" s="20">
        <v>3</v>
      </c>
      <c r="AT735" s="20">
        <v>4</v>
      </c>
      <c r="AU735" s="19" t="s">
        <v>81</v>
      </c>
      <c r="AV735" s="21">
        <v>-0.6</v>
      </c>
      <c r="AW735" s="19" t="s">
        <v>1781</v>
      </c>
      <c r="AX735" s="19" t="s">
        <v>63</v>
      </c>
      <c r="AY735" s="19"/>
      <c r="AZ735" s="19" t="s">
        <v>1782</v>
      </c>
      <c r="BA735" s="19" t="s">
        <v>1783</v>
      </c>
      <c r="BB735" s="19" t="s">
        <v>1784</v>
      </c>
      <c r="BC735" s="19" t="s">
        <v>1785</v>
      </c>
    </row>
    <row r="736" spans="1:55" x14ac:dyDescent="0.2">
      <c r="A736" s="7" t="s">
        <v>1630</v>
      </c>
      <c r="B736" s="8">
        <v>7</v>
      </c>
      <c r="C736" s="7" t="s">
        <v>1786</v>
      </c>
      <c r="D736" s="8">
        <v>2</v>
      </c>
      <c r="E736" s="7" t="s">
        <v>803</v>
      </c>
      <c r="F736" s="7" t="s">
        <v>1787</v>
      </c>
      <c r="G736" s="7" t="s">
        <v>814</v>
      </c>
      <c r="H736" s="7" t="s">
        <v>279</v>
      </c>
      <c r="I736" s="7" t="s">
        <v>106</v>
      </c>
      <c r="J736" s="9">
        <v>10</v>
      </c>
      <c r="K736" s="10">
        <v>900</v>
      </c>
      <c r="L736" s="9">
        <f t="shared" si="132"/>
        <v>9.0909090909090917</v>
      </c>
      <c r="M736" s="9">
        <v>9.09</v>
      </c>
      <c r="N736" s="10">
        <v>0</v>
      </c>
      <c r="O736" s="10">
        <v>900</v>
      </c>
      <c r="P736" s="11">
        <f t="shared" si="133"/>
        <v>0</v>
      </c>
      <c r="Q736" s="7" t="s">
        <v>106</v>
      </c>
      <c r="R736" s="9"/>
      <c r="S736" s="9">
        <f t="shared" si="134"/>
        <v>0</v>
      </c>
      <c r="T736" s="11">
        <f t="shared" si="135"/>
        <v>0</v>
      </c>
      <c r="U736" s="7" t="s">
        <v>63</v>
      </c>
      <c r="V736" s="8">
        <v>7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f t="shared" si="136"/>
        <v>0</v>
      </c>
      <c r="AC736" s="9">
        <f t="shared" si="137"/>
        <v>0</v>
      </c>
      <c r="AD736" s="9">
        <f t="shared" si="138"/>
        <v>7.3812499999999996</v>
      </c>
      <c r="AE736" s="9">
        <f t="shared" si="139"/>
        <v>7.603805899143671</v>
      </c>
      <c r="AF736" s="9">
        <f t="shared" si="140"/>
        <v>8.0634066587395932</v>
      </c>
      <c r="AG736" s="11">
        <f t="shared" si="141"/>
        <v>-100</v>
      </c>
      <c r="AH736" s="11">
        <f t="shared" si="142"/>
        <v>-100</v>
      </c>
      <c r="AI736" s="11">
        <f t="shared" si="143"/>
        <v>-100</v>
      </c>
      <c r="AJ736" s="8">
        <v>8</v>
      </c>
      <c r="AK736" s="7" t="s">
        <v>157</v>
      </c>
      <c r="AL736" s="8">
        <v>49</v>
      </c>
      <c r="AM736" s="7" t="s">
        <v>213</v>
      </c>
      <c r="AN736" s="7" t="s">
        <v>214</v>
      </c>
      <c r="AO736" s="9">
        <v>64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7" t="s">
        <v>81</v>
      </c>
      <c r="AV736" s="9">
        <v>0</v>
      </c>
      <c r="AW736" s="7"/>
      <c r="AX736" s="7" t="s">
        <v>63</v>
      </c>
      <c r="AY736" s="7"/>
      <c r="AZ736" s="7" t="s">
        <v>1782</v>
      </c>
      <c r="BA736" s="7" t="s">
        <v>1783</v>
      </c>
      <c r="BB736" s="7" t="s">
        <v>1784</v>
      </c>
      <c r="BC736" s="7" t="s">
        <v>1785</v>
      </c>
    </row>
    <row r="737" spans="1:55" x14ac:dyDescent="0.2">
      <c r="A737" s="7" t="s">
        <v>1630</v>
      </c>
      <c r="B737" s="8">
        <v>7</v>
      </c>
      <c r="C737" s="7" t="s">
        <v>1788</v>
      </c>
      <c r="D737" s="8">
        <v>3</v>
      </c>
      <c r="E737" s="7" t="s">
        <v>193</v>
      </c>
      <c r="F737" s="7" t="s">
        <v>362</v>
      </c>
      <c r="G737" s="7" t="s">
        <v>238</v>
      </c>
      <c r="H737" s="7" t="s">
        <v>88</v>
      </c>
      <c r="I737" s="7" t="s">
        <v>329</v>
      </c>
      <c r="J737" s="9">
        <v>15</v>
      </c>
      <c r="K737" s="10">
        <v>800</v>
      </c>
      <c r="L737" s="9">
        <f t="shared" si="132"/>
        <v>6.25</v>
      </c>
      <c r="M737" s="9">
        <v>6.25</v>
      </c>
      <c r="N737" s="10">
        <v>0</v>
      </c>
      <c r="O737" s="10">
        <v>800</v>
      </c>
      <c r="P737" s="11">
        <f t="shared" si="133"/>
        <v>0</v>
      </c>
      <c r="Q737" s="7" t="s">
        <v>329</v>
      </c>
      <c r="R737" s="9"/>
      <c r="S737" s="9">
        <f t="shared" si="134"/>
        <v>0</v>
      </c>
      <c r="T737" s="11">
        <f t="shared" si="135"/>
        <v>0</v>
      </c>
      <c r="U737" s="7" t="s">
        <v>63</v>
      </c>
      <c r="V737" s="8">
        <v>6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f t="shared" si="136"/>
        <v>0</v>
      </c>
      <c r="AC737" s="9">
        <f t="shared" si="137"/>
        <v>0</v>
      </c>
      <c r="AD737" s="9">
        <f t="shared" si="138"/>
        <v>7.3812499999999996</v>
      </c>
      <c r="AE737" s="9">
        <f t="shared" si="139"/>
        <v>7.603805899143671</v>
      </c>
      <c r="AF737" s="9">
        <f t="shared" si="140"/>
        <v>8.0634066587395932</v>
      </c>
      <c r="AG737" s="11">
        <f t="shared" si="141"/>
        <v>-100</v>
      </c>
      <c r="AH737" s="11">
        <f t="shared" si="142"/>
        <v>-100</v>
      </c>
      <c r="AI737" s="11">
        <f t="shared" si="143"/>
        <v>-100</v>
      </c>
      <c r="AJ737" s="8">
        <v>8</v>
      </c>
      <c r="AK737" s="7" t="s">
        <v>157</v>
      </c>
      <c r="AL737" s="8">
        <v>49</v>
      </c>
      <c r="AM737" s="7" t="s">
        <v>213</v>
      </c>
      <c r="AN737" s="7" t="s">
        <v>214</v>
      </c>
      <c r="AO737" s="9">
        <v>64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7" t="s">
        <v>81</v>
      </c>
      <c r="AV737" s="9">
        <v>0</v>
      </c>
      <c r="AW737" s="7"/>
      <c r="AX737" s="7" t="s">
        <v>63</v>
      </c>
      <c r="AY737" s="7"/>
      <c r="AZ737" s="7" t="s">
        <v>1782</v>
      </c>
      <c r="BA737" s="7" t="s">
        <v>1783</v>
      </c>
      <c r="BB737" s="7" t="s">
        <v>1784</v>
      </c>
      <c r="BC737" s="7" t="s">
        <v>1785</v>
      </c>
    </row>
    <row r="738" spans="1:55" x14ac:dyDescent="0.2">
      <c r="A738" s="7" t="s">
        <v>1630</v>
      </c>
      <c r="B738" s="8">
        <v>7</v>
      </c>
      <c r="C738" s="7" t="s">
        <v>1789</v>
      </c>
      <c r="D738" s="8">
        <v>4</v>
      </c>
      <c r="E738" s="7" t="s">
        <v>124</v>
      </c>
      <c r="F738" s="7" t="s">
        <v>346</v>
      </c>
      <c r="G738" s="7" t="s">
        <v>357</v>
      </c>
      <c r="H738" s="7" t="s">
        <v>114</v>
      </c>
      <c r="I738" s="7" t="s">
        <v>98</v>
      </c>
      <c r="J738" s="9">
        <v>2</v>
      </c>
      <c r="K738" s="10">
        <v>1900</v>
      </c>
      <c r="L738" s="9">
        <f t="shared" si="132"/>
        <v>33.333333333333329</v>
      </c>
      <c r="M738" s="9">
        <v>33.33</v>
      </c>
      <c r="N738" s="10">
        <v>0</v>
      </c>
      <c r="O738" s="10">
        <v>1900</v>
      </c>
      <c r="P738" s="11">
        <f t="shared" si="133"/>
        <v>0</v>
      </c>
      <c r="Q738" s="7" t="s">
        <v>98</v>
      </c>
      <c r="R738" s="9">
        <v>1.41</v>
      </c>
      <c r="S738" s="9">
        <f t="shared" si="134"/>
        <v>-0.59000000000000008</v>
      </c>
      <c r="T738" s="11">
        <f t="shared" si="135"/>
        <v>-29.500000000000004</v>
      </c>
      <c r="U738" s="7" t="s">
        <v>63</v>
      </c>
      <c r="V738" s="8">
        <v>1</v>
      </c>
      <c r="W738" s="9">
        <v>482</v>
      </c>
      <c r="X738" s="9">
        <v>248</v>
      </c>
      <c r="Y738" s="9">
        <v>226</v>
      </c>
      <c r="Z738" s="9">
        <v>956</v>
      </c>
      <c r="AA738" s="9">
        <v>34.56</v>
      </c>
      <c r="AB738" s="9">
        <f t="shared" si="136"/>
        <v>34.56</v>
      </c>
      <c r="AC738" s="9">
        <f t="shared" si="137"/>
        <v>18.189473684210526</v>
      </c>
      <c r="AD738" s="9">
        <f t="shared" si="138"/>
        <v>7.3812499999999996</v>
      </c>
      <c r="AE738" s="9">
        <f t="shared" si="139"/>
        <v>7.603805899143671</v>
      </c>
      <c r="AF738" s="9">
        <f t="shared" si="140"/>
        <v>8.0634066587395932</v>
      </c>
      <c r="AG738" s="11">
        <f t="shared" si="141"/>
        <v>146.42809394358039</v>
      </c>
      <c r="AH738" s="11">
        <f t="shared" si="142"/>
        <v>139.21538668233228</v>
      </c>
      <c r="AI738" s="11">
        <f t="shared" si="143"/>
        <v>125.58050776833521</v>
      </c>
      <c r="AJ738" s="8">
        <v>8</v>
      </c>
      <c r="AK738" s="7" t="s">
        <v>157</v>
      </c>
      <c r="AL738" s="8">
        <v>49</v>
      </c>
      <c r="AM738" s="7" t="s">
        <v>213</v>
      </c>
      <c r="AN738" s="7" t="s">
        <v>214</v>
      </c>
      <c r="AO738" s="9">
        <v>64</v>
      </c>
      <c r="AP738" s="8">
        <v>7</v>
      </c>
      <c r="AQ738" s="8">
        <v>7</v>
      </c>
      <c r="AR738" s="8">
        <v>7</v>
      </c>
      <c r="AS738" s="8">
        <v>4</v>
      </c>
      <c r="AT738" s="8">
        <v>1</v>
      </c>
      <c r="AU738" s="7" t="s">
        <v>67</v>
      </c>
      <c r="AV738" s="9">
        <v>18</v>
      </c>
      <c r="AW738" s="7" t="s">
        <v>1790</v>
      </c>
      <c r="AX738" s="7" t="s">
        <v>80</v>
      </c>
      <c r="AY738" s="7" t="s">
        <v>1791</v>
      </c>
      <c r="AZ738" s="7" t="s">
        <v>1782</v>
      </c>
      <c r="BA738" s="7" t="s">
        <v>1783</v>
      </c>
      <c r="BB738" s="7" t="s">
        <v>1784</v>
      </c>
      <c r="BC738" s="7" t="s">
        <v>1785</v>
      </c>
    </row>
    <row r="739" spans="1:55" x14ac:dyDescent="0.2">
      <c r="A739" s="7" t="s">
        <v>1630</v>
      </c>
      <c r="B739" s="8">
        <v>7</v>
      </c>
      <c r="C739" s="7" t="s">
        <v>1792</v>
      </c>
      <c r="D739" s="8">
        <v>5</v>
      </c>
      <c r="E739" s="7" t="s">
        <v>1793</v>
      </c>
      <c r="F739" s="7" t="s">
        <v>1794</v>
      </c>
      <c r="G739" s="7" t="s">
        <v>1795</v>
      </c>
      <c r="H739" s="7" t="s">
        <v>1796</v>
      </c>
      <c r="I739" s="7" t="s">
        <v>62</v>
      </c>
      <c r="J739" s="9">
        <v>5</v>
      </c>
      <c r="K739" s="10">
        <v>1300</v>
      </c>
      <c r="L739" s="9">
        <f t="shared" si="132"/>
        <v>16.666666666666664</v>
      </c>
      <c r="M739" s="9">
        <v>16.670000000000002</v>
      </c>
      <c r="N739" s="10">
        <v>0</v>
      </c>
      <c r="O739" s="10">
        <v>1300</v>
      </c>
      <c r="P739" s="11">
        <f t="shared" si="133"/>
        <v>0</v>
      </c>
      <c r="Q739" s="7" t="s">
        <v>62</v>
      </c>
      <c r="R739" s="9"/>
      <c r="S739" s="9">
        <f t="shared" si="134"/>
        <v>0</v>
      </c>
      <c r="T739" s="11">
        <f t="shared" si="135"/>
        <v>0</v>
      </c>
      <c r="U739" s="7" t="s">
        <v>63</v>
      </c>
      <c r="V739" s="8">
        <v>8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f t="shared" si="136"/>
        <v>0</v>
      </c>
      <c r="AC739" s="9">
        <f t="shared" si="137"/>
        <v>0</v>
      </c>
      <c r="AD739" s="9">
        <f t="shared" si="138"/>
        <v>7.3812499999999996</v>
      </c>
      <c r="AE739" s="9">
        <f t="shared" si="139"/>
        <v>7.603805899143671</v>
      </c>
      <c r="AF739" s="9">
        <f t="shared" si="140"/>
        <v>8.0634066587395932</v>
      </c>
      <c r="AG739" s="11">
        <f t="shared" si="141"/>
        <v>-100</v>
      </c>
      <c r="AH739" s="11">
        <f t="shared" si="142"/>
        <v>-100</v>
      </c>
      <c r="AI739" s="11">
        <f t="shared" si="143"/>
        <v>-100</v>
      </c>
      <c r="AJ739" s="8">
        <v>8</v>
      </c>
      <c r="AK739" s="7" t="s">
        <v>157</v>
      </c>
      <c r="AL739" s="8">
        <v>49</v>
      </c>
      <c r="AM739" s="7" t="s">
        <v>213</v>
      </c>
      <c r="AN739" s="7" t="s">
        <v>214</v>
      </c>
      <c r="AO739" s="9">
        <v>64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7" t="s">
        <v>81</v>
      </c>
      <c r="AV739" s="9">
        <v>0</v>
      </c>
      <c r="AW739" s="7"/>
      <c r="AX739" s="7" t="s">
        <v>63</v>
      </c>
      <c r="AY739" s="7"/>
      <c r="AZ739" s="7" t="s">
        <v>1782</v>
      </c>
      <c r="BA739" s="7" t="s">
        <v>1783</v>
      </c>
      <c r="BB739" s="7" t="s">
        <v>1784</v>
      </c>
      <c r="BC739" s="7" t="s">
        <v>1785</v>
      </c>
    </row>
    <row r="740" spans="1:55" x14ac:dyDescent="0.2">
      <c r="A740" s="7" t="s">
        <v>1630</v>
      </c>
      <c r="B740" s="8">
        <v>7</v>
      </c>
      <c r="C740" s="7" t="s">
        <v>1797</v>
      </c>
      <c r="D740" s="8">
        <v>6</v>
      </c>
      <c r="E740" s="7" t="s">
        <v>119</v>
      </c>
      <c r="F740" s="7" t="s">
        <v>362</v>
      </c>
      <c r="G740" s="7" t="s">
        <v>651</v>
      </c>
      <c r="H740" s="7" t="s">
        <v>190</v>
      </c>
      <c r="I740" s="7" t="s">
        <v>329</v>
      </c>
      <c r="J740" s="9">
        <v>15</v>
      </c>
      <c r="K740" s="10">
        <v>800</v>
      </c>
      <c r="L740" s="9">
        <f t="shared" si="132"/>
        <v>6.25</v>
      </c>
      <c r="M740" s="9">
        <v>6.25</v>
      </c>
      <c r="N740" s="10">
        <v>0</v>
      </c>
      <c r="O740" s="10">
        <v>800</v>
      </c>
      <c r="P740" s="11">
        <f t="shared" si="133"/>
        <v>0</v>
      </c>
      <c r="Q740" s="7" t="s">
        <v>329</v>
      </c>
      <c r="R740" s="9"/>
      <c r="S740" s="9">
        <f t="shared" si="134"/>
        <v>0</v>
      </c>
      <c r="T740" s="11">
        <f t="shared" si="135"/>
        <v>0</v>
      </c>
      <c r="U740" s="7" t="s">
        <v>63</v>
      </c>
      <c r="V740" s="8">
        <v>3</v>
      </c>
      <c r="W740" s="9">
        <v>0</v>
      </c>
      <c r="X740" s="9">
        <v>0</v>
      </c>
      <c r="Y740" s="9">
        <v>1190</v>
      </c>
      <c r="Z740" s="9">
        <v>1190</v>
      </c>
      <c r="AA740" s="9">
        <v>16.899999999999999</v>
      </c>
      <c r="AB740" s="9">
        <f t="shared" si="136"/>
        <v>16.899999999999999</v>
      </c>
      <c r="AC740" s="9">
        <f t="shared" si="137"/>
        <v>21.124999999999996</v>
      </c>
      <c r="AD740" s="9">
        <f t="shared" si="138"/>
        <v>7.3812499999999996</v>
      </c>
      <c r="AE740" s="9">
        <f t="shared" si="139"/>
        <v>7.603805899143671</v>
      </c>
      <c r="AF740" s="9">
        <f t="shared" si="140"/>
        <v>8.0634066587395932</v>
      </c>
      <c r="AG740" s="11">
        <f t="shared" si="141"/>
        <v>186.19813717188819</v>
      </c>
      <c r="AH740" s="11">
        <f t="shared" si="142"/>
        <v>177.8213999699685</v>
      </c>
      <c r="AI740" s="11">
        <f t="shared" si="143"/>
        <v>161.9860425506815</v>
      </c>
      <c r="AJ740" s="8">
        <v>8</v>
      </c>
      <c r="AK740" s="7" t="s">
        <v>157</v>
      </c>
      <c r="AL740" s="8">
        <v>49</v>
      </c>
      <c r="AM740" s="7" t="s">
        <v>213</v>
      </c>
      <c r="AN740" s="7" t="s">
        <v>214</v>
      </c>
      <c r="AO740" s="9">
        <v>64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7" t="s">
        <v>81</v>
      </c>
      <c r="AV740" s="9">
        <v>0</v>
      </c>
      <c r="AW740" s="7"/>
      <c r="AX740" s="7" t="s">
        <v>63</v>
      </c>
      <c r="AY740" s="7"/>
      <c r="AZ740" s="7" t="s">
        <v>1782</v>
      </c>
      <c r="BA740" s="7" t="s">
        <v>1783</v>
      </c>
      <c r="BB740" s="7" t="s">
        <v>1784</v>
      </c>
      <c r="BC740" s="7" t="s">
        <v>1785</v>
      </c>
    </row>
    <row r="741" spans="1:55" x14ac:dyDescent="0.2">
      <c r="A741" s="7" t="s">
        <v>1630</v>
      </c>
      <c r="B741" s="8">
        <v>7</v>
      </c>
      <c r="C741" s="7" t="s">
        <v>1798</v>
      </c>
      <c r="D741" s="8">
        <v>7</v>
      </c>
      <c r="E741" s="7" t="s">
        <v>57</v>
      </c>
      <c r="F741" s="7" t="s">
        <v>738</v>
      </c>
      <c r="G741" s="7" t="s">
        <v>1799</v>
      </c>
      <c r="H741" s="7" t="s">
        <v>1800</v>
      </c>
      <c r="I741" s="7" t="s">
        <v>343</v>
      </c>
      <c r="J741" s="9">
        <v>1.6</v>
      </c>
      <c r="K741" s="10">
        <v>2100</v>
      </c>
      <c r="L741" s="9">
        <f t="shared" si="132"/>
        <v>38.46153846153846</v>
      </c>
      <c r="M741" s="9">
        <v>38.46</v>
      </c>
      <c r="N741" s="10">
        <v>0</v>
      </c>
      <c r="O741" s="10">
        <v>2100</v>
      </c>
      <c r="P741" s="11">
        <f t="shared" si="133"/>
        <v>0</v>
      </c>
      <c r="Q741" s="7" t="s">
        <v>343</v>
      </c>
      <c r="R741" s="9"/>
      <c r="S741" s="9">
        <f t="shared" si="134"/>
        <v>0</v>
      </c>
      <c r="T741" s="11">
        <f t="shared" si="135"/>
        <v>0</v>
      </c>
      <c r="U741" s="7" t="s">
        <v>63</v>
      </c>
      <c r="V741" s="8">
        <v>2</v>
      </c>
      <c r="W741" s="9">
        <v>0</v>
      </c>
      <c r="X741" s="9">
        <v>230</v>
      </c>
      <c r="Y741" s="9">
        <v>210</v>
      </c>
      <c r="Z741" s="9">
        <v>440</v>
      </c>
      <c r="AA741" s="9">
        <v>19.399999999999999</v>
      </c>
      <c r="AB741" s="9">
        <f t="shared" si="136"/>
        <v>19.399999999999999</v>
      </c>
      <c r="AC741" s="9">
        <f t="shared" si="137"/>
        <v>9.2380952380952372</v>
      </c>
      <c r="AD741" s="9">
        <f t="shared" si="138"/>
        <v>7.3812499999999996</v>
      </c>
      <c r="AE741" s="9">
        <f t="shared" si="139"/>
        <v>7.603805899143671</v>
      </c>
      <c r="AF741" s="9">
        <f t="shared" si="140"/>
        <v>8.0634066587395932</v>
      </c>
      <c r="AG741" s="11">
        <f t="shared" si="141"/>
        <v>25.156243699850805</v>
      </c>
      <c r="AH741" s="11">
        <f t="shared" si="142"/>
        <v>21.493043886557093</v>
      </c>
      <c r="AI741" s="11">
        <f t="shared" si="143"/>
        <v>14.568142586265914</v>
      </c>
      <c r="AJ741" s="8">
        <v>8</v>
      </c>
      <c r="AK741" s="7" t="s">
        <v>157</v>
      </c>
      <c r="AL741" s="8">
        <v>49</v>
      </c>
      <c r="AM741" s="7" t="s">
        <v>213</v>
      </c>
      <c r="AN741" s="7" t="s">
        <v>214</v>
      </c>
      <c r="AO741" s="9">
        <v>64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7" t="s">
        <v>81</v>
      </c>
      <c r="AV741" s="9">
        <v>0</v>
      </c>
      <c r="AW741" s="7"/>
      <c r="AX741" s="7" t="s">
        <v>63</v>
      </c>
      <c r="AY741" s="7"/>
      <c r="AZ741" s="7" t="s">
        <v>1782</v>
      </c>
      <c r="BA741" s="7" t="s">
        <v>1783</v>
      </c>
      <c r="BB741" s="7" t="s">
        <v>1784</v>
      </c>
      <c r="BC741" s="7" t="s">
        <v>1785</v>
      </c>
    </row>
    <row r="742" spans="1:55" x14ac:dyDescent="0.2">
      <c r="A742" s="7" t="s">
        <v>1630</v>
      </c>
      <c r="B742" s="8">
        <v>7</v>
      </c>
      <c r="C742" s="7" t="s">
        <v>1801</v>
      </c>
      <c r="D742" s="8">
        <v>8</v>
      </c>
      <c r="E742" s="7" t="s">
        <v>133</v>
      </c>
      <c r="F742" s="7" t="s">
        <v>134</v>
      </c>
      <c r="G742" s="7" t="s">
        <v>1061</v>
      </c>
      <c r="H742" s="7" t="s">
        <v>293</v>
      </c>
      <c r="I742" s="7" t="s">
        <v>329</v>
      </c>
      <c r="J742" s="9">
        <v>15</v>
      </c>
      <c r="K742" s="10">
        <v>800</v>
      </c>
      <c r="L742" s="9">
        <f t="shared" si="132"/>
        <v>6.25</v>
      </c>
      <c r="M742" s="9">
        <v>6.25</v>
      </c>
      <c r="N742" s="10">
        <v>0</v>
      </c>
      <c r="O742" s="10">
        <v>800</v>
      </c>
      <c r="P742" s="11">
        <f t="shared" si="133"/>
        <v>0</v>
      </c>
      <c r="Q742" s="7" t="s">
        <v>329</v>
      </c>
      <c r="R742" s="9">
        <v>26.37</v>
      </c>
      <c r="S742" s="9">
        <f t="shared" si="134"/>
        <v>11.370000000000001</v>
      </c>
      <c r="T742" s="11">
        <f t="shared" si="135"/>
        <v>75.800000000000011</v>
      </c>
      <c r="U742" s="7" t="s">
        <v>63</v>
      </c>
      <c r="V742" s="8">
        <v>5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f t="shared" si="136"/>
        <v>0</v>
      </c>
      <c r="AC742" s="9">
        <f t="shared" si="137"/>
        <v>0</v>
      </c>
      <c r="AD742" s="9">
        <f t="shared" si="138"/>
        <v>7.3812499999999996</v>
      </c>
      <c r="AE742" s="9">
        <f t="shared" si="139"/>
        <v>7.603805899143671</v>
      </c>
      <c r="AF742" s="9">
        <f t="shared" si="140"/>
        <v>8.0634066587395932</v>
      </c>
      <c r="AG742" s="11">
        <f t="shared" si="141"/>
        <v>-100</v>
      </c>
      <c r="AH742" s="11">
        <f t="shared" si="142"/>
        <v>-100</v>
      </c>
      <c r="AI742" s="11">
        <f t="shared" si="143"/>
        <v>-100</v>
      </c>
      <c r="AJ742" s="8">
        <v>8</v>
      </c>
      <c r="AK742" s="7" t="s">
        <v>157</v>
      </c>
      <c r="AL742" s="8">
        <v>49</v>
      </c>
      <c r="AM742" s="7" t="s">
        <v>213</v>
      </c>
      <c r="AN742" s="7" t="s">
        <v>214</v>
      </c>
      <c r="AO742" s="9">
        <v>64</v>
      </c>
      <c r="AP742" s="8">
        <v>8</v>
      </c>
      <c r="AQ742" s="8">
        <v>8</v>
      </c>
      <c r="AR742" s="8">
        <v>8</v>
      </c>
      <c r="AS742" s="8">
        <v>7</v>
      </c>
      <c r="AT742" s="8">
        <v>5</v>
      </c>
      <c r="AU742" s="7" t="s">
        <v>67</v>
      </c>
      <c r="AV742" s="9">
        <v>6</v>
      </c>
      <c r="AW742" s="7" t="s">
        <v>1802</v>
      </c>
      <c r="AX742" s="7" t="s">
        <v>63</v>
      </c>
      <c r="AY742" s="7"/>
      <c r="AZ742" s="7" t="s">
        <v>1782</v>
      </c>
      <c r="BA742" s="7" t="s">
        <v>1783</v>
      </c>
      <c r="BB742" s="7" t="s">
        <v>1784</v>
      </c>
      <c r="BC742" s="7" t="s">
        <v>1785</v>
      </c>
    </row>
    <row r="743" spans="1:55" x14ac:dyDescent="0.2">
      <c r="A743" s="14" t="s">
        <v>1630</v>
      </c>
      <c r="B743" s="15">
        <v>8</v>
      </c>
      <c r="C743" s="14" t="s">
        <v>1803</v>
      </c>
      <c r="D743" s="15">
        <v>1</v>
      </c>
      <c r="E743" s="14" t="s">
        <v>124</v>
      </c>
      <c r="F743" s="14" t="s">
        <v>148</v>
      </c>
      <c r="G743" s="14" t="s">
        <v>386</v>
      </c>
      <c r="H743" s="14" t="s">
        <v>232</v>
      </c>
      <c r="I743" s="14" t="s">
        <v>156</v>
      </c>
      <c r="J743" s="16">
        <v>4.5</v>
      </c>
      <c r="K743" s="17">
        <v>1300</v>
      </c>
      <c r="L743" s="16">
        <f t="shared" si="132"/>
        <v>18.181818181818183</v>
      </c>
      <c r="M743" s="16">
        <v>0</v>
      </c>
      <c r="N743" s="17">
        <v>-1300</v>
      </c>
      <c r="O743" s="17">
        <v>0</v>
      </c>
      <c r="P743" s="18">
        <f t="shared" si="133"/>
        <v>0</v>
      </c>
      <c r="Q743" s="14"/>
      <c r="R743" s="16"/>
      <c r="S743" s="16">
        <f t="shared" si="134"/>
        <v>0</v>
      </c>
      <c r="T743" s="18">
        <f t="shared" si="135"/>
        <v>0</v>
      </c>
      <c r="U743" s="14" t="s">
        <v>63</v>
      </c>
      <c r="V743" s="15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f t="shared" si="136"/>
        <v>0</v>
      </c>
      <c r="AC743" s="16">
        <f t="shared" si="137"/>
        <v>0</v>
      </c>
      <c r="AD743" s="16">
        <f t="shared" si="138"/>
        <v>11.948314606741574</v>
      </c>
      <c r="AE743" s="16">
        <f t="shared" si="139"/>
        <v>7.603805899143671</v>
      </c>
      <c r="AF743" s="16">
        <f t="shared" si="140"/>
        <v>8.0634066587395932</v>
      </c>
      <c r="AG743" s="18">
        <f t="shared" si="141"/>
        <v>-100</v>
      </c>
      <c r="AH743" s="18">
        <f t="shared" si="142"/>
        <v>-100</v>
      </c>
      <c r="AI743" s="18">
        <f t="shared" si="143"/>
        <v>-100</v>
      </c>
      <c r="AJ743" s="15">
        <v>6</v>
      </c>
      <c r="AK743" s="14" t="s">
        <v>64</v>
      </c>
      <c r="AL743" s="15">
        <v>48</v>
      </c>
      <c r="AM743" s="14" t="s">
        <v>65</v>
      </c>
      <c r="AN743" s="14" t="s">
        <v>66</v>
      </c>
      <c r="AO743" s="16">
        <v>2</v>
      </c>
      <c r="AP743" s="15">
        <v>0</v>
      </c>
      <c r="AQ743" s="15">
        <v>0</v>
      </c>
      <c r="AR743" s="15">
        <v>0</v>
      </c>
      <c r="AS743" s="15">
        <v>0</v>
      </c>
      <c r="AT743" s="15">
        <v>0</v>
      </c>
      <c r="AU743" s="14"/>
      <c r="AV743" s="16">
        <v>0</v>
      </c>
      <c r="AW743" s="14"/>
      <c r="AX743" s="14" t="s">
        <v>63</v>
      </c>
      <c r="AY743" s="14"/>
      <c r="AZ743" s="14" t="s">
        <v>1804</v>
      </c>
      <c r="BA743" s="14" t="s">
        <v>1805</v>
      </c>
      <c r="BB743" s="14" t="s">
        <v>1806</v>
      </c>
      <c r="BC743" s="14" t="s">
        <v>1807</v>
      </c>
    </row>
    <row r="744" spans="1:55" x14ac:dyDescent="0.2">
      <c r="A744" s="7" t="s">
        <v>1630</v>
      </c>
      <c r="B744" s="8">
        <v>8</v>
      </c>
      <c r="C744" s="7" t="s">
        <v>1808</v>
      </c>
      <c r="D744" s="8">
        <v>2</v>
      </c>
      <c r="E744" s="7" t="s">
        <v>111</v>
      </c>
      <c r="F744" s="7" t="s">
        <v>1026</v>
      </c>
      <c r="G744" s="7" t="s">
        <v>1809</v>
      </c>
      <c r="H744" s="7" t="s">
        <v>1810</v>
      </c>
      <c r="I744" s="7" t="s">
        <v>98</v>
      </c>
      <c r="J744" s="9">
        <v>2</v>
      </c>
      <c r="K744" s="10">
        <v>1900</v>
      </c>
      <c r="L744" s="9">
        <f t="shared" si="132"/>
        <v>33.333333333333329</v>
      </c>
      <c r="M744" s="9">
        <v>50.44</v>
      </c>
      <c r="N744" s="10">
        <v>600</v>
      </c>
      <c r="O744" s="10">
        <v>2500</v>
      </c>
      <c r="P744" s="11">
        <f t="shared" si="133"/>
        <v>-24</v>
      </c>
      <c r="Q744" s="7" t="s">
        <v>254</v>
      </c>
      <c r="R744" s="9">
        <v>0.81</v>
      </c>
      <c r="S744" s="9">
        <f t="shared" si="134"/>
        <v>-1.19</v>
      </c>
      <c r="T744" s="11">
        <f t="shared" si="135"/>
        <v>-59.5</v>
      </c>
      <c r="U744" s="7" t="s">
        <v>80</v>
      </c>
      <c r="V744" s="8">
        <v>4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f t="shared" si="136"/>
        <v>0</v>
      </c>
      <c r="AC744" s="9">
        <f t="shared" si="137"/>
        <v>0</v>
      </c>
      <c r="AD744" s="9">
        <f t="shared" si="138"/>
        <v>11.948314606741574</v>
      </c>
      <c r="AE744" s="9">
        <f t="shared" si="139"/>
        <v>7.603805899143671</v>
      </c>
      <c r="AF744" s="9">
        <f t="shared" si="140"/>
        <v>8.0634066587395932</v>
      </c>
      <c r="AG744" s="11">
        <f t="shared" si="141"/>
        <v>-100</v>
      </c>
      <c r="AH744" s="11">
        <f t="shared" si="142"/>
        <v>-100</v>
      </c>
      <c r="AI744" s="11">
        <f t="shared" si="143"/>
        <v>-100</v>
      </c>
      <c r="AJ744" s="8">
        <v>6</v>
      </c>
      <c r="AK744" s="7" t="s">
        <v>64</v>
      </c>
      <c r="AL744" s="8">
        <v>48</v>
      </c>
      <c r="AM744" s="7" t="s">
        <v>65</v>
      </c>
      <c r="AN744" s="7" t="s">
        <v>66</v>
      </c>
      <c r="AO744" s="9">
        <v>2</v>
      </c>
      <c r="AP744" s="8">
        <v>5</v>
      </c>
      <c r="AQ744" s="8">
        <v>1</v>
      </c>
      <c r="AR744" s="8">
        <v>2</v>
      </c>
      <c r="AS744" s="8">
        <v>2</v>
      </c>
      <c r="AT744" s="8">
        <v>4</v>
      </c>
      <c r="AU744" s="7" t="s">
        <v>116</v>
      </c>
      <c r="AV744" s="9">
        <v>1.8</v>
      </c>
      <c r="AW744" s="7" t="s">
        <v>1811</v>
      </c>
      <c r="AX744" s="7" t="s">
        <v>63</v>
      </c>
      <c r="AY744" s="7"/>
      <c r="AZ744" s="7" t="s">
        <v>1804</v>
      </c>
      <c r="BA744" s="7" t="s">
        <v>1805</v>
      </c>
      <c r="BB744" s="7" t="s">
        <v>1806</v>
      </c>
      <c r="BC744" s="7" t="s">
        <v>1807</v>
      </c>
    </row>
    <row r="745" spans="1:55" x14ac:dyDescent="0.2">
      <c r="A745" s="7" t="s">
        <v>1630</v>
      </c>
      <c r="B745" s="8">
        <v>8</v>
      </c>
      <c r="C745" s="7" t="s">
        <v>1812</v>
      </c>
      <c r="D745" s="8">
        <v>3</v>
      </c>
      <c r="E745" s="7" t="s">
        <v>205</v>
      </c>
      <c r="F745" s="7" t="s">
        <v>641</v>
      </c>
      <c r="G745" s="7" t="s">
        <v>395</v>
      </c>
      <c r="H745" s="7" t="s">
        <v>642</v>
      </c>
      <c r="I745" s="7" t="s">
        <v>107</v>
      </c>
      <c r="J745" s="9">
        <v>8</v>
      </c>
      <c r="K745" s="10">
        <v>1000</v>
      </c>
      <c r="L745" s="9">
        <f t="shared" si="132"/>
        <v>11.111111111111111</v>
      </c>
      <c r="M745" s="9">
        <v>16.809999999999999</v>
      </c>
      <c r="N745" s="10">
        <v>300</v>
      </c>
      <c r="O745" s="10">
        <v>1300</v>
      </c>
      <c r="P745" s="11">
        <f t="shared" si="133"/>
        <v>-23.076923076923077</v>
      </c>
      <c r="Q745" s="7" t="s">
        <v>62</v>
      </c>
      <c r="R745" s="9">
        <v>11.62</v>
      </c>
      <c r="S745" s="9">
        <f t="shared" si="134"/>
        <v>3.6199999999999992</v>
      </c>
      <c r="T745" s="11">
        <f t="shared" si="135"/>
        <v>45.249999999999993</v>
      </c>
      <c r="U745" s="7" t="s">
        <v>63</v>
      </c>
      <c r="V745" s="8">
        <v>3</v>
      </c>
      <c r="W745" s="9">
        <v>0</v>
      </c>
      <c r="X745" s="9">
        <v>0</v>
      </c>
      <c r="Y745" s="9">
        <v>562</v>
      </c>
      <c r="Z745" s="9">
        <v>562</v>
      </c>
      <c r="AA745" s="9">
        <v>10.62</v>
      </c>
      <c r="AB745" s="9">
        <f t="shared" si="136"/>
        <v>8.1692307692307686</v>
      </c>
      <c r="AC745" s="9">
        <f t="shared" si="137"/>
        <v>8.1692307692307686</v>
      </c>
      <c r="AD745" s="9">
        <f t="shared" si="138"/>
        <v>11.948314606741574</v>
      </c>
      <c r="AE745" s="9">
        <f t="shared" si="139"/>
        <v>7.603805899143671</v>
      </c>
      <c r="AF745" s="9">
        <f t="shared" si="140"/>
        <v>8.0634066587395932</v>
      </c>
      <c r="AG745" s="11">
        <f t="shared" si="141"/>
        <v>-31.62859333632327</v>
      </c>
      <c r="AH745" s="11">
        <f t="shared" si="142"/>
        <v>7.4360771117365703</v>
      </c>
      <c r="AI745" s="11">
        <f t="shared" si="143"/>
        <v>1.3123995225575915</v>
      </c>
      <c r="AJ745" s="8">
        <v>6</v>
      </c>
      <c r="AK745" s="7" t="s">
        <v>64</v>
      </c>
      <c r="AL745" s="8">
        <v>48</v>
      </c>
      <c r="AM745" s="7" t="s">
        <v>65</v>
      </c>
      <c r="AN745" s="7" t="s">
        <v>66</v>
      </c>
      <c r="AO745" s="9">
        <v>2</v>
      </c>
      <c r="AP745" s="8">
        <v>2</v>
      </c>
      <c r="AQ745" s="8">
        <v>2</v>
      </c>
      <c r="AR745" s="8">
        <v>1</v>
      </c>
      <c r="AS745" s="8">
        <v>1</v>
      </c>
      <c r="AT745" s="8">
        <v>3</v>
      </c>
      <c r="AU745" s="7" t="s">
        <v>81</v>
      </c>
      <c r="AV745" s="9">
        <v>-9.6</v>
      </c>
      <c r="AW745" s="7" t="s">
        <v>1813</v>
      </c>
      <c r="AX745" s="7" t="s">
        <v>80</v>
      </c>
      <c r="AY745" s="7" t="s">
        <v>1423</v>
      </c>
      <c r="AZ745" s="7" t="s">
        <v>1804</v>
      </c>
      <c r="BA745" s="7" t="s">
        <v>1805</v>
      </c>
      <c r="BB745" s="7" t="s">
        <v>1806</v>
      </c>
      <c r="BC745" s="7" t="s">
        <v>1807</v>
      </c>
    </row>
    <row r="746" spans="1:55" x14ac:dyDescent="0.2">
      <c r="A746" s="7" t="s">
        <v>1630</v>
      </c>
      <c r="B746" s="8">
        <v>8</v>
      </c>
      <c r="C746" s="7" t="s">
        <v>1814</v>
      </c>
      <c r="D746" s="8">
        <v>4</v>
      </c>
      <c r="E746" s="7" t="s">
        <v>94</v>
      </c>
      <c r="F746" s="7" t="s">
        <v>95</v>
      </c>
      <c r="G746" s="7" t="s">
        <v>87</v>
      </c>
      <c r="H746" s="7" t="s">
        <v>594</v>
      </c>
      <c r="I746" s="7" t="s">
        <v>62</v>
      </c>
      <c r="J746" s="9">
        <v>5</v>
      </c>
      <c r="K746" s="10">
        <v>1300</v>
      </c>
      <c r="L746" s="9">
        <f t="shared" si="132"/>
        <v>16.666666666666664</v>
      </c>
      <c r="M746" s="9">
        <v>25.22</v>
      </c>
      <c r="N746" s="10">
        <v>400</v>
      </c>
      <c r="O746" s="10">
        <v>1700</v>
      </c>
      <c r="P746" s="11">
        <f t="shared" si="133"/>
        <v>-23.52941176470588</v>
      </c>
      <c r="Q746" s="7" t="s">
        <v>78</v>
      </c>
      <c r="R746" s="9">
        <v>2.46</v>
      </c>
      <c r="S746" s="9">
        <f t="shared" si="134"/>
        <v>-2.54</v>
      </c>
      <c r="T746" s="11">
        <f t="shared" si="135"/>
        <v>-50.8</v>
      </c>
      <c r="U746" s="7" t="s">
        <v>63</v>
      </c>
      <c r="V746" s="8">
        <v>2</v>
      </c>
      <c r="W746" s="9">
        <v>0</v>
      </c>
      <c r="X746" s="9">
        <v>322</v>
      </c>
      <c r="Y746" s="9">
        <v>258</v>
      </c>
      <c r="Z746" s="9">
        <v>580</v>
      </c>
      <c r="AA746" s="9">
        <v>20.8</v>
      </c>
      <c r="AB746" s="9">
        <f t="shared" si="136"/>
        <v>15.905882352941179</v>
      </c>
      <c r="AC746" s="9">
        <f t="shared" si="137"/>
        <v>12.23529411764706</v>
      </c>
      <c r="AD746" s="9">
        <f t="shared" si="138"/>
        <v>11.948314606741574</v>
      </c>
      <c r="AE746" s="9">
        <f t="shared" si="139"/>
        <v>7.603805899143671</v>
      </c>
      <c r="AF746" s="9">
        <f t="shared" si="140"/>
        <v>8.0634066587395932</v>
      </c>
      <c r="AG746" s="11">
        <f t="shared" si="141"/>
        <v>2.4018409319718086</v>
      </c>
      <c r="AH746" s="11">
        <f t="shared" si="142"/>
        <v>60.910132109303049</v>
      </c>
      <c r="AI746" s="11">
        <f t="shared" si="143"/>
        <v>51.738522382295201</v>
      </c>
      <c r="AJ746" s="8">
        <v>6</v>
      </c>
      <c r="AK746" s="7" t="s">
        <v>64</v>
      </c>
      <c r="AL746" s="8">
        <v>48</v>
      </c>
      <c r="AM746" s="7" t="s">
        <v>65</v>
      </c>
      <c r="AN746" s="7" t="s">
        <v>66</v>
      </c>
      <c r="AO746" s="9">
        <v>2</v>
      </c>
      <c r="AP746" s="8">
        <v>4</v>
      </c>
      <c r="AQ746" s="8">
        <v>5</v>
      </c>
      <c r="AR746" s="8">
        <v>5</v>
      </c>
      <c r="AS746" s="8">
        <v>4</v>
      </c>
      <c r="AT746" s="8">
        <v>2</v>
      </c>
      <c r="AU746" s="7" t="s">
        <v>67</v>
      </c>
      <c r="AV746" s="9">
        <v>3.6</v>
      </c>
      <c r="AW746" s="7" t="s">
        <v>1815</v>
      </c>
      <c r="AX746" s="7" t="s">
        <v>63</v>
      </c>
      <c r="AY746" s="7"/>
      <c r="AZ746" s="7" t="s">
        <v>1804</v>
      </c>
      <c r="BA746" s="7" t="s">
        <v>1805</v>
      </c>
      <c r="BB746" s="7" t="s">
        <v>1806</v>
      </c>
      <c r="BC746" s="7" t="s">
        <v>1807</v>
      </c>
    </row>
    <row r="747" spans="1:55" x14ac:dyDescent="0.2">
      <c r="A747" s="7" t="s">
        <v>1630</v>
      </c>
      <c r="B747" s="8">
        <v>8</v>
      </c>
      <c r="C747" s="7" t="s">
        <v>1816</v>
      </c>
      <c r="D747" s="8">
        <v>5</v>
      </c>
      <c r="E747" s="7" t="s">
        <v>119</v>
      </c>
      <c r="F747" s="7" t="s">
        <v>518</v>
      </c>
      <c r="G747" s="7" t="s">
        <v>170</v>
      </c>
      <c r="H747" s="7" t="s">
        <v>857</v>
      </c>
      <c r="I747" s="7" t="s">
        <v>329</v>
      </c>
      <c r="J747" s="9">
        <v>15</v>
      </c>
      <c r="K747" s="10">
        <v>800</v>
      </c>
      <c r="L747" s="9">
        <f t="shared" si="132"/>
        <v>6.25</v>
      </c>
      <c r="M747" s="9">
        <v>9.4600000000000009</v>
      </c>
      <c r="N747" s="10">
        <v>200</v>
      </c>
      <c r="O747" s="10">
        <v>1000</v>
      </c>
      <c r="P747" s="11">
        <f t="shared" si="133"/>
        <v>-20</v>
      </c>
      <c r="Q747" s="7" t="s">
        <v>106</v>
      </c>
      <c r="R747" s="9">
        <v>33.58</v>
      </c>
      <c r="S747" s="9">
        <f t="shared" si="134"/>
        <v>18.579999999999998</v>
      </c>
      <c r="T747" s="11">
        <f t="shared" si="135"/>
        <v>123.86666666666666</v>
      </c>
      <c r="U747" s="7" t="s">
        <v>63</v>
      </c>
      <c r="V747" s="8">
        <v>5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f t="shared" si="136"/>
        <v>0</v>
      </c>
      <c r="AC747" s="9">
        <f t="shared" si="137"/>
        <v>0</v>
      </c>
      <c r="AD747" s="9">
        <f t="shared" si="138"/>
        <v>11.948314606741574</v>
      </c>
      <c r="AE747" s="9">
        <f t="shared" si="139"/>
        <v>7.603805899143671</v>
      </c>
      <c r="AF747" s="9">
        <f t="shared" si="140"/>
        <v>8.0634066587395932</v>
      </c>
      <c r="AG747" s="11">
        <f t="shared" si="141"/>
        <v>-100</v>
      </c>
      <c r="AH747" s="11">
        <f t="shared" si="142"/>
        <v>-100</v>
      </c>
      <c r="AI747" s="11">
        <f t="shared" si="143"/>
        <v>-100</v>
      </c>
      <c r="AJ747" s="8">
        <v>6</v>
      </c>
      <c r="AK747" s="7" t="s">
        <v>64</v>
      </c>
      <c r="AL747" s="8">
        <v>48</v>
      </c>
      <c r="AM747" s="7" t="s">
        <v>65</v>
      </c>
      <c r="AN747" s="7" t="s">
        <v>66</v>
      </c>
      <c r="AO747" s="9">
        <v>2</v>
      </c>
      <c r="AP747" s="8">
        <v>6</v>
      </c>
      <c r="AQ747" s="8">
        <v>6</v>
      </c>
      <c r="AR747" s="8">
        <v>6</v>
      </c>
      <c r="AS747" s="8">
        <v>6</v>
      </c>
      <c r="AT747" s="8">
        <v>5</v>
      </c>
      <c r="AU747" s="7" t="s">
        <v>67</v>
      </c>
      <c r="AV747" s="9">
        <v>-34.200000000000003</v>
      </c>
      <c r="AW747" s="7" t="s">
        <v>1817</v>
      </c>
      <c r="AX747" s="7" t="s">
        <v>63</v>
      </c>
      <c r="AY747" s="7"/>
      <c r="AZ747" s="7" t="s">
        <v>1804</v>
      </c>
      <c r="BA747" s="7" t="s">
        <v>1805</v>
      </c>
      <c r="BB747" s="7" t="s">
        <v>1806</v>
      </c>
      <c r="BC747" s="7" t="s">
        <v>1807</v>
      </c>
    </row>
    <row r="748" spans="1:55" x14ac:dyDescent="0.2">
      <c r="A748" s="14" t="s">
        <v>1630</v>
      </c>
      <c r="B748" s="15">
        <v>8</v>
      </c>
      <c r="C748" s="14" t="s">
        <v>1818</v>
      </c>
      <c r="D748" s="15">
        <v>6</v>
      </c>
      <c r="E748" s="14" t="s">
        <v>57</v>
      </c>
      <c r="F748" s="14" t="s">
        <v>1819</v>
      </c>
      <c r="G748" s="14" t="s">
        <v>801</v>
      </c>
      <c r="H748" s="14" t="s">
        <v>121</v>
      </c>
      <c r="I748" s="14" t="s">
        <v>78</v>
      </c>
      <c r="J748" s="16">
        <v>3</v>
      </c>
      <c r="K748" s="17">
        <v>1600</v>
      </c>
      <c r="L748" s="16">
        <f t="shared" si="132"/>
        <v>25</v>
      </c>
      <c r="M748" s="16">
        <v>0</v>
      </c>
      <c r="N748" s="17">
        <v>-1600</v>
      </c>
      <c r="O748" s="17">
        <v>0</v>
      </c>
      <c r="P748" s="18">
        <f t="shared" si="133"/>
        <v>0</v>
      </c>
      <c r="Q748" s="14"/>
      <c r="R748" s="16"/>
      <c r="S748" s="16">
        <f t="shared" si="134"/>
        <v>0</v>
      </c>
      <c r="T748" s="18">
        <f t="shared" si="135"/>
        <v>0</v>
      </c>
      <c r="U748" s="14" t="s">
        <v>63</v>
      </c>
      <c r="V748" s="15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f t="shared" si="136"/>
        <v>0</v>
      </c>
      <c r="AC748" s="16">
        <f t="shared" si="137"/>
        <v>0</v>
      </c>
      <c r="AD748" s="16">
        <f t="shared" si="138"/>
        <v>11.948314606741574</v>
      </c>
      <c r="AE748" s="16">
        <f t="shared" si="139"/>
        <v>7.603805899143671</v>
      </c>
      <c r="AF748" s="16">
        <f t="shared" si="140"/>
        <v>8.0634066587395932</v>
      </c>
      <c r="AG748" s="18">
        <f t="shared" si="141"/>
        <v>-100</v>
      </c>
      <c r="AH748" s="18">
        <f t="shared" si="142"/>
        <v>-100</v>
      </c>
      <c r="AI748" s="18">
        <f t="shared" si="143"/>
        <v>-100</v>
      </c>
      <c r="AJ748" s="15">
        <v>6</v>
      </c>
      <c r="AK748" s="14" t="s">
        <v>64</v>
      </c>
      <c r="AL748" s="15">
        <v>48</v>
      </c>
      <c r="AM748" s="14" t="s">
        <v>65</v>
      </c>
      <c r="AN748" s="14" t="s">
        <v>66</v>
      </c>
      <c r="AO748" s="16">
        <v>2</v>
      </c>
      <c r="AP748" s="15">
        <v>0</v>
      </c>
      <c r="AQ748" s="15">
        <v>0</v>
      </c>
      <c r="AR748" s="15">
        <v>0</v>
      </c>
      <c r="AS748" s="15">
        <v>0</v>
      </c>
      <c r="AT748" s="15">
        <v>0</v>
      </c>
      <c r="AU748" s="14"/>
      <c r="AV748" s="16">
        <v>0</v>
      </c>
      <c r="AW748" s="14"/>
      <c r="AX748" s="14" t="s">
        <v>63</v>
      </c>
      <c r="AY748" s="14"/>
      <c r="AZ748" s="14" t="s">
        <v>1804</v>
      </c>
      <c r="BA748" s="14" t="s">
        <v>1805</v>
      </c>
      <c r="BB748" s="14" t="s">
        <v>1806</v>
      </c>
      <c r="BC748" s="14" t="s">
        <v>1807</v>
      </c>
    </row>
    <row r="749" spans="1:55" x14ac:dyDescent="0.2">
      <c r="A749" s="7" t="s">
        <v>1630</v>
      </c>
      <c r="B749" s="8">
        <v>8</v>
      </c>
      <c r="C749" s="7" t="s">
        <v>1820</v>
      </c>
      <c r="D749" s="8">
        <v>7</v>
      </c>
      <c r="E749" s="7" t="s">
        <v>124</v>
      </c>
      <c r="F749" s="7" t="s">
        <v>607</v>
      </c>
      <c r="G749" s="7" t="s">
        <v>1821</v>
      </c>
      <c r="H749" s="7" t="s">
        <v>179</v>
      </c>
      <c r="I749" s="7" t="s">
        <v>106</v>
      </c>
      <c r="J749" s="9">
        <v>10</v>
      </c>
      <c r="K749" s="10">
        <v>900</v>
      </c>
      <c r="L749" s="9">
        <f t="shared" si="132"/>
        <v>9.0909090909090917</v>
      </c>
      <c r="M749" s="9">
        <v>13.76</v>
      </c>
      <c r="N749" s="10">
        <v>300</v>
      </c>
      <c r="O749" s="10">
        <v>1200</v>
      </c>
      <c r="P749" s="11">
        <f t="shared" si="133"/>
        <v>-25</v>
      </c>
      <c r="Q749" s="7" t="s">
        <v>61</v>
      </c>
      <c r="R749" s="9">
        <v>4.37</v>
      </c>
      <c r="S749" s="9">
        <f t="shared" si="134"/>
        <v>-5.63</v>
      </c>
      <c r="T749" s="11">
        <f t="shared" si="135"/>
        <v>-56.3</v>
      </c>
      <c r="U749" s="7" t="s">
        <v>63</v>
      </c>
      <c r="V749" s="8">
        <v>6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f t="shared" si="136"/>
        <v>0</v>
      </c>
      <c r="AC749" s="9">
        <f t="shared" si="137"/>
        <v>0</v>
      </c>
      <c r="AD749" s="9">
        <f t="shared" si="138"/>
        <v>11.948314606741574</v>
      </c>
      <c r="AE749" s="9">
        <f t="shared" si="139"/>
        <v>7.603805899143671</v>
      </c>
      <c r="AF749" s="9">
        <f t="shared" si="140"/>
        <v>8.0634066587395932</v>
      </c>
      <c r="AG749" s="11">
        <f t="shared" si="141"/>
        <v>-100</v>
      </c>
      <c r="AH749" s="11">
        <f t="shared" si="142"/>
        <v>-100</v>
      </c>
      <c r="AI749" s="11">
        <f t="shared" si="143"/>
        <v>-100</v>
      </c>
      <c r="AJ749" s="8">
        <v>6</v>
      </c>
      <c r="AK749" s="7" t="s">
        <v>64</v>
      </c>
      <c r="AL749" s="8">
        <v>48</v>
      </c>
      <c r="AM749" s="7" t="s">
        <v>65</v>
      </c>
      <c r="AN749" s="7" t="s">
        <v>66</v>
      </c>
      <c r="AO749" s="9">
        <v>2</v>
      </c>
      <c r="AP749" s="8">
        <v>1</v>
      </c>
      <c r="AQ749" s="8">
        <v>3</v>
      </c>
      <c r="AR749" s="8">
        <v>3</v>
      </c>
      <c r="AS749" s="8">
        <v>5</v>
      </c>
      <c r="AT749" s="8">
        <v>6</v>
      </c>
      <c r="AU749" s="7" t="s">
        <v>81</v>
      </c>
      <c r="AV749" s="9">
        <v>-12</v>
      </c>
      <c r="AW749" s="7" t="s">
        <v>1822</v>
      </c>
      <c r="AX749" s="7" t="s">
        <v>63</v>
      </c>
      <c r="AY749" s="7"/>
      <c r="AZ749" s="7" t="s">
        <v>1804</v>
      </c>
      <c r="BA749" s="7" t="s">
        <v>1805</v>
      </c>
      <c r="BB749" s="7" t="s">
        <v>1806</v>
      </c>
      <c r="BC749" s="7" t="s">
        <v>1807</v>
      </c>
    </row>
    <row r="750" spans="1:55" x14ac:dyDescent="0.2">
      <c r="A750" s="7" t="s">
        <v>1630</v>
      </c>
      <c r="B750" s="8">
        <v>8</v>
      </c>
      <c r="C750" s="7" t="s">
        <v>1823</v>
      </c>
      <c r="D750" s="8">
        <v>8</v>
      </c>
      <c r="E750" s="7" t="s">
        <v>133</v>
      </c>
      <c r="F750" s="7" t="s">
        <v>199</v>
      </c>
      <c r="G750" s="7" t="s">
        <v>489</v>
      </c>
      <c r="H750" s="7" t="s">
        <v>699</v>
      </c>
      <c r="I750" s="7" t="s">
        <v>172</v>
      </c>
      <c r="J750" s="9">
        <v>12</v>
      </c>
      <c r="K750" s="10">
        <v>800</v>
      </c>
      <c r="L750" s="9">
        <f t="shared" si="132"/>
        <v>7.6923076923076925</v>
      </c>
      <c r="M750" s="9">
        <v>11.64</v>
      </c>
      <c r="N750" s="10">
        <v>400</v>
      </c>
      <c r="O750" s="10">
        <v>1200</v>
      </c>
      <c r="P750" s="11">
        <f t="shared" si="133"/>
        <v>-33.333333333333329</v>
      </c>
      <c r="Q750" s="7" t="s">
        <v>107</v>
      </c>
      <c r="R750" s="9">
        <v>16.149999999999999</v>
      </c>
      <c r="S750" s="9">
        <f t="shared" si="134"/>
        <v>4.1499999999999986</v>
      </c>
      <c r="T750" s="11">
        <f t="shared" si="135"/>
        <v>34.583333333333321</v>
      </c>
      <c r="U750" s="7" t="s">
        <v>63</v>
      </c>
      <c r="V750" s="8">
        <v>1</v>
      </c>
      <c r="W750" s="9">
        <v>3430</v>
      </c>
      <c r="X750" s="9">
        <v>988</v>
      </c>
      <c r="Y750" s="9">
        <v>574</v>
      </c>
      <c r="Z750" s="9">
        <v>4992</v>
      </c>
      <c r="AA750" s="9">
        <v>74.92</v>
      </c>
      <c r="AB750" s="9">
        <f t="shared" si="136"/>
        <v>49.946666666666673</v>
      </c>
      <c r="AC750" s="9">
        <f t="shared" si="137"/>
        <v>62.433333333333337</v>
      </c>
      <c r="AD750" s="9">
        <f t="shared" si="138"/>
        <v>11.948314606741574</v>
      </c>
      <c r="AE750" s="9">
        <f t="shared" si="139"/>
        <v>7.603805899143671</v>
      </c>
      <c r="AF750" s="9">
        <f t="shared" si="140"/>
        <v>8.0634066587395932</v>
      </c>
      <c r="AG750" s="11">
        <f t="shared" si="141"/>
        <v>422.52836812739014</v>
      </c>
      <c r="AH750" s="11">
        <f t="shared" si="142"/>
        <v>721.08005071992284</v>
      </c>
      <c r="AI750" s="11">
        <f t="shared" si="143"/>
        <v>674.27985435491371</v>
      </c>
      <c r="AJ750" s="8">
        <v>6</v>
      </c>
      <c r="AK750" s="7" t="s">
        <v>64</v>
      </c>
      <c r="AL750" s="8">
        <v>48</v>
      </c>
      <c r="AM750" s="7" t="s">
        <v>65</v>
      </c>
      <c r="AN750" s="7" t="s">
        <v>66</v>
      </c>
      <c r="AO750" s="9">
        <v>2</v>
      </c>
      <c r="AP750" s="8">
        <v>3</v>
      </c>
      <c r="AQ750" s="8">
        <v>4</v>
      </c>
      <c r="AR750" s="8">
        <v>4</v>
      </c>
      <c r="AS750" s="8">
        <v>3</v>
      </c>
      <c r="AT750" s="8">
        <v>1</v>
      </c>
      <c r="AU750" s="7" t="s">
        <v>91</v>
      </c>
      <c r="AV750" s="9">
        <v>4.2</v>
      </c>
      <c r="AW750" s="7" t="s">
        <v>1824</v>
      </c>
      <c r="AX750" s="7" t="s">
        <v>63</v>
      </c>
      <c r="AY750" s="7"/>
      <c r="AZ750" s="7" t="s">
        <v>1804</v>
      </c>
      <c r="BA750" s="7" t="s">
        <v>1805</v>
      </c>
      <c r="BB750" s="7" t="s">
        <v>1806</v>
      </c>
      <c r="BC750" s="7" t="s">
        <v>1807</v>
      </c>
    </row>
    <row r="751" spans="1:55" x14ac:dyDescent="0.2">
      <c r="A751" s="19" t="s">
        <v>1630</v>
      </c>
      <c r="B751" s="20">
        <v>9</v>
      </c>
      <c r="C751" s="19" t="s">
        <v>1825</v>
      </c>
      <c r="D751" s="20">
        <v>1</v>
      </c>
      <c r="E751" s="19" t="s">
        <v>119</v>
      </c>
      <c r="F751" s="19" t="s">
        <v>464</v>
      </c>
      <c r="G751" s="19" t="s">
        <v>563</v>
      </c>
      <c r="H751" s="19" t="s">
        <v>634</v>
      </c>
      <c r="I751" s="19" t="s">
        <v>106</v>
      </c>
      <c r="J751" s="21">
        <v>10</v>
      </c>
      <c r="K751" s="22">
        <v>900</v>
      </c>
      <c r="L751" s="21">
        <f t="shared" si="132"/>
        <v>9.0909090909090917</v>
      </c>
      <c r="M751" s="21">
        <v>12.66</v>
      </c>
      <c r="N751" s="22">
        <v>300</v>
      </c>
      <c r="O751" s="22">
        <v>1200</v>
      </c>
      <c r="P751" s="23">
        <f t="shared" si="133"/>
        <v>-25</v>
      </c>
      <c r="Q751" s="19" t="s">
        <v>375</v>
      </c>
      <c r="R751" s="21">
        <v>13.8</v>
      </c>
      <c r="S751" s="21">
        <f t="shared" si="134"/>
        <v>3.8000000000000007</v>
      </c>
      <c r="T751" s="23">
        <f t="shared" si="135"/>
        <v>38.000000000000007</v>
      </c>
      <c r="U751" s="19" t="s">
        <v>63</v>
      </c>
      <c r="V751" s="20">
        <v>6</v>
      </c>
      <c r="W751" s="21">
        <v>0</v>
      </c>
      <c r="X751" s="21">
        <v>0</v>
      </c>
      <c r="Y751" s="21">
        <v>0</v>
      </c>
      <c r="Z751" s="21">
        <v>0</v>
      </c>
      <c r="AA751" s="21">
        <v>0</v>
      </c>
      <c r="AB751" s="21">
        <f t="shared" si="136"/>
        <v>0</v>
      </c>
      <c r="AC751" s="21">
        <f t="shared" si="137"/>
        <v>0</v>
      </c>
      <c r="AD751" s="21">
        <f t="shared" si="138"/>
        <v>6.6275862068965514</v>
      </c>
      <c r="AE751" s="21">
        <f t="shared" si="139"/>
        <v>7.603805899143671</v>
      </c>
      <c r="AF751" s="21">
        <f t="shared" si="140"/>
        <v>8.0634066587395932</v>
      </c>
      <c r="AG751" s="23">
        <f t="shared" si="141"/>
        <v>-100</v>
      </c>
      <c r="AH751" s="23">
        <f t="shared" si="142"/>
        <v>-100</v>
      </c>
      <c r="AI751" s="23">
        <f t="shared" si="143"/>
        <v>-100</v>
      </c>
      <c r="AJ751" s="20">
        <v>8</v>
      </c>
      <c r="AK751" s="19" t="s">
        <v>64</v>
      </c>
      <c r="AL751" s="20">
        <v>48</v>
      </c>
      <c r="AM751" s="19" t="s">
        <v>335</v>
      </c>
      <c r="AN751" s="19" t="s">
        <v>214</v>
      </c>
      <c r="AO751" s="21">
        <v>64</v>
      </c>
      <c r="AP751" s="20">
        <v>8</v>
      </c>
      <c r="AQ751" s="20">
        <v>1</v>
      </c>
      <c r="AR751" s="20">
        <v>1</v>
      </c>
      <c r="AS751" s="20">
        <v>3</v>
      </c>
      <c r="AT751" s="20">
        <v>6</v>
      </c>
      <c r="AU751" s="19" t="s">
        <v>116</v>
      </c>
      <c r="AV751" s="21">
        <v>-7.8</v>
      </c>
      <c r="AW751" s="19" t="s">
        <v>1826</v>
      </c>
      <c r="AX751" s="19" t="s">
        <v>63</v>
      </c>
      <c r="AY751" s="19"/>
      <c r="AZ751" s="19" t="s">
        <v>1406</v>
      </c>
      <c r="BA751" s="19" t="s">
        <v>1827</v>
      </c>
      <c r="BB751" s="19" t="s">
        <v>1828</v>
      </c>
      <c r="BC751" s="19" t="s">
        <v>1829</v>
      </c>
    </row>
    <row r="752" spans="1:55" x14ac:dyDescent="0.2">
      <c r="A752" s="7" t="s">
        <v>1630</v>
      </c>
      <c r="B752" s="8">
        <v>9</v>
      </c>
      <c r="C752" s="7" t="s">
        <v>1830</v>
      </c>
      <c r="D752" s="8">
        <v>2</v>
      </c>
      <c r="E752" s="7" t="s">
        <v>205</v>
      </c>
      <c r="F752" s="7" t="s">
        <v>464</v>
      </c>
      <c r="G752" s="7" t="s">
        <v>1061</v>
      </c>
      <c r="H752" s="7" t="s">
        <v>497</v>
      </c>
      <c r="I752" s="7" t="s">
        <v>329</v>
      </c>
      <c r="J752" s="9">
        <v>15</v>
      </c>
      <c r="K752" s="10">
        <v>800</v>
      </c>
      <c r="L752" s="9">
        <f t="shared" si="132"/>
        <v>6.25</v>
      </c>
      <c r="M752" s="9">
        <v>8.6999999999999993</v>
      </c>
      <c r="N752" s="10">
        <v>100</v>
      </c>
      <c r="O752" s="10">
        <v>900</v>
      </c>
      <c r="P752" s="11">
        <f t="shared" si="133"/>
        <v>-11.111111111111111</v>
      </c>
      <c r="Q752" s="7" t="s">
        <v>106</v>
      </c>
      <c r="R752" s="9">
        <v>53.67</v>
      </c>
      <c r="S752" s="9">
        <f t="shared" si="134"/>
        <v>38.67</v>
      </c>
      <c r="T752" s="11">
        <f t="shared" si="135"/>
        <v>257.8</v>
      </c>
      <c r="U752" s="7" t="s">
        <v>63</v>
      </c>
      <c r="V752" s="8">
        <v>3</v>
      </c>
      <c r="W752" s="9">
        <v>0</v>
      </c>
      <c r="X752" s="9">
        <v>0</v>
      </c>
      <c r="Y752" s="9">
        <v>1092</v>
      </c>
      <c r="Z752" s="9">
        <v>1092</v>
      </c>
      <c r="AA752" s="9">
        <v>15.92</v>
      </c>
      <c r="AB752" s="9">
        <f t="shared" si="136"/>
        <v>14.15111111111111</v>
      </c>
      <c r="AC752" s="9">
        <f t="shared" si="137"/>
        <v>17.68888888888889</v>
      </c>
      <c r="AD752" s="9">
        <f t="shared" si="138"/>
        <v>6.6275862068965514</v>
      </c>
      <c r="AE752" s="9">
        <f t="shared" si="139"/>
        <v>7.603805899143671</v>
      </c>
      <c r="AF752" s="9">
        <f t="shared" si="140"/>
        <v>8.0634066587395932</v>
      </c>
      <c r="AG752" s="11">
        <f t="shared" si="141"/>
        <v>166.89790727251707</v>
      </c>
      <c r="AH752" s="11">
        <f t="shared" si="142"/>
        <v>132.63204142127017</v>
      </c>
      <c r="AI752" s="11">
        <f t="shared" si="143"/>
        <v>119.37240223047209</v>
      </c>
      <c r="AJ752" s="8">
        <v>8</v>
      </c>
      <c r="AK752" s="7" t="s">
        <v>64</v>
      </c>
      <c r="AL752" s="8">
        <v>48</v>
      </c>
      <c r="AM752" s="7" t="s">
        <v>335</v>
      </c>
      <c r="AN752" s="7" t="s">
        <v>214</v>
      </c>
      <c r="AO752" s="9">
        <v>64</v>
      </c>
      <c r="AP752" s="8">
        <v>7</v>
      </c>
      <c r="AQ752" s="8">
        <v>6</v>
      </c>
      <c r="AR752" s="8">
        <v>6</v>
      </c>
      <c r="AS752" s="8">
        <v>5</v>
      </c>
      <c r="AT752" s="8">
        <v>3</v>
      </c>
      <c r="AU752" s="7" t="s">
        <v>91</v>
      </c>
      <c r="AV752" s="9">
        <v>-3.6</v>
      </c>
      <c r="AW752" s="7" t="s">
        <v>1831</v>
      </c>
      <c r="AX752" s="7" t="s">
        <v>63</v>
      </c>
      <c r="AY752" s="7"/>
      <c r="AZ752" s="7" t="s">
        <v>1406</v>
      </c>
      <c r="BA752" s="7" t="s">
        <v>1827</v>
      </c>
      <c r="BB752" s="7" t="s">
        <v>1828</v>
      </c>
      <c r="BC752" s="7" t="s">
        <v>1829</v>
      </c>
    </row>
    <row r="753" spans="1:55" x14ac:dyDescent="0.2">
      <c r="A753" s="7" t="s">
        <v>1630</v>
      </c>
      <c r="B753" s="8">
        <v>9</v>
      </c>
      <c r="C753" s="7" t="s">
        <v>1832</v>
      </c>
      <c r="D753" s="8">
        <v>3</v>
      </c>
      <c r="E753" s="7" t="s">
        <v>803</v>
      </c>
      <c r="F753" s="7" t="s">
        <v>738</v>
      </c>
      <c r="G753" s="7" t="s">
        <v>1089</v>
      </c>
      <c r="H753" s="7" t="s">
        <v>572</v>
      </c>
      <c r="I753" s="7" t="s">
        <v>122</v>
      </c>
      <c r="J753" s="9">
        <v>4</v>
      </c>
      <c r="K753" s="10">
        <v>1400</v>
      </c>
      <c r="L753" s="9">
        <f t="shared" si="132"/>
        <v>20</v>
      </c>
      <c r="M753" s="9">
        <v>27.85</v>
      </c>
      <c r="N753" s="10">
        <v>300</v>
      </c>
      <c r="O753" s="10">
        <v>1700</v>
      </c>
      <c r="P753" s="11">
        <f t="shared" si="133"/>
        <v>-17.647058823529413</v>
      </c>
      <c r="Q753" s="7" t="s">
        <v>79</v>
      </c>
      <c r="R753" s="9">
        <v>2.2999999999999998</v>
      </c>
      <c r="S753" s="9">
        <f t="shared" si="134"/>
        <v>-1.7000000000000002</v>
      </c>
      <c r="T753" s="11">
        <f t="shared" si="135"/>
        <v>-42.500000000000007</v>
      </c>
      <c r="U753" s="7" t="s">
        <v>63</v>
      </c>
      <c r="V753" s="8">
        <v>4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f t="shared" si="136"/>
        <v>0</v>
      </c>
      <c r="AC753" s="9">
        <f t="shared" si="137"/>
        <v>0</v>
      </c>
      <c r="AD753" s="9">
        <f t="shared" si="138"/>
        <v>6.6275862068965514</v>
      </c>
      <c r="AE753" s="9">
        <f t="shared" si="139"/>
        <v>7.603805899143671</v>
      </c>
      <c r="AF753" s="9">
        <f t="shared" si="140"/>
        <v>8.0634066587395932</v>
      </c>
      <c r="AG753" s="11">
        <f t="shared" si="141"/>
        <v>-100</v>
      </c>
      <c r="AH753" s="11">
        <f t="shared" si="142"/>
        <v>-100</v>
      </c>
      <c r="AI753" s="11">
        <f t="shared" si="143"/>
        <v>-100</v>
      </c>
      <c r="AJ753" s="8">
        <v>8</v>
      </c>
      <c r="AK753" s="7" t="s">
        <v>64</v>
      </c>
      <c r="AL753" s="8">
        <v>48</v>
      </c>
      <c r="AM753" s="7" t="s">
        <v>335</v>
      </c>
      <c r="AN753" s="7" t="s">
        <v>214</v>
      </c>
      <c r="AO753" s="9">
        <v>64</v>
      </c>
      <c r="AP753" s="8">
        <v>6</v>
      </c>
      <c r="AQ753" s="8">
        <v>8</v>
      </c>
      <c r="AR753" s="8">
        <v>8</v>
      </c>
      <c r="AS753" s="8">
        <v>6</v>
      </c>
      <c r="AT753" s="8">
        <v>4</v>
      </c>
      <c r="AU753" s="7" t="s">
        <v>67</v>
      </c>
      <c r="AV753" s="9">
        <v>3</v>
      </c>
      <c r="AW753" s="7" t="s">
        <v>1833</v>
      </c>
      <c r="AX753" s="7" t="s">
        <v>63</v>
      </c>
      <c r="AY753" s="7"/>
      <c r="AZ753" s="7" t="s">
        <v>1406</v>
      </c>
      <c r="BA753" s="7" t="s">
        <v>1827</v>
      </c>
      <c r="BB753" s="7" t="s">
        <v>1828</v>
      </c>
      <c r="BC753" s="7" t="s">
        <v>1829</v>
      </c>
    </row>
    <row r="754" spans="1:55" x14ac:dyDescent="0.2">
      <c r="A754" s="7" t="s">
        <v>1630</v>
      </c>
      <c r="B754" s="8">
        <v>9</v>
      </c>
      <c r="C754" s="7" t="s">
        <v>1834</v>
      </c>
      <c r="D754" s="8">
        <v>4</v>
      </c>
      <c r="E754" s="7" t="s">
        <v>124</v>
      </c>
      <c r="F754" s="7" t="s">
        <v>333</v>
      </c>
      <c r="G754" s="7" t="s">
        <v>898</v>
      </c>
      <c r="H754" s="7" t="s">
        <v>206</v>
      </c>
      <c r="I754" s="7" t="s">
        <v>202</v>
      </c>
      <c r="J754" s="9">
        <v>1.4</v>
      </c>
      <c r="K754" s="10">
        <v>2200</v>
      </c>
      <c r="L754" s="9">
        <f t="shared" si="132"/>
        <v>41.666666666666671</v>
      </c>
      <c r="M754" s="9">
        <v>58.01</v>
      </c>
      <c r="N754" s="10">
        <v>400</v>
      </c>
      <c r="O754" s="10">
        <v>2600</v>
      </c>
      <c r="P754" s="11">
        <f t="shared" si="133"/>
        <v>-15.384615384615385</v>
      </c>
      <c r="Q754" s="7" t="s">
        <v>986</v>
      </c>
      <c r="R754" s="9">
        <v>0.99</v>
      </c>
      <c r="S754" s="9">
        <f t="shared" si="134"/>
        <v>-0.40999999999999992</v>
      </c>
      <c r="T754" s="11">
        <f t="shared" si="135"/>
        <v>-29.285714285714281</v>
      </c>
      <c r="U754" s="7" t="s">
        <v>80</v>
      </c>
      <c r="V754" s="8">
        <v>1</v>
      </c>
      <c r="W754" s="9">
        <v>398</v>
      </c>
      <c r="X754" s="9">
        <v>256</v>
      </c>
      <c r="Y754" s="9">
        <v>228</v>
      </c>
      <c r="Z754" s="9">
        <v>882</v>
      </c>
      <c r="AA754" s="9">
        <v>33.82</v>
      </c>
      <c r="AB754" s="9">
        <f t="shared" si="136"/>
        <v>28.616923076923076</v>
      </c>
      <c r="AC754" s="9">
        <f t="shared" si="137"/>
        <v>13.007692307692309</v>
      </c>
      <c r="AD754" s="9">
        <f t="shared" si="138"/>
        <v>6.6275862068965514</v>
      </c>
      <c r="AE754" s="9">
        <f t="shared" si="139"/>
        <v>7.603805899143671</v>
      </c>
      <c r="AF754" s="9">
        <f t="shared" si="140"/>
        <v>8.0634066587395932</v>
      </c>
      <c r="AG754" s="11">
        <f t="shared" si="141"/>
        <v>96.265908908989076</v>
      </c>
      <c r="AH754" s="11">
        <f t="shared" si="142"/>
        <v>71.068179280552329</v>
      </c>
      <c r="AI754" s="11">
        <f t="shared" si="143"/>
        <v>61.317577770852097</v>
      </c>
      <c r="AJ754" s="8">
        <v>8</v>
      </c>
      <c r="AK754" s="7" t="s">
        <v>64</v>
      </c>
      <c r="AL754" s="8">
        <v>48</v>
      </c>
      <c r="AM754" s="7" t="s">
        <v>335</v>
      </c>
      <c r="AN754" s="7" t="s">
        <v>214</v>
      </c>
      <c r="AO754" s="9">
        <v>64</v>
      </c>
      <c r="AP754" s="8">
        <v>2</v>
      </c>
      <c r="AQ754" s="8">
        <v>4</v>
      </c>
      <c r="AR754" s="8">
        <v>4</v>
      </c>
      <c r="AS754" s="8">
        <v>1</v>
      </c>
      <c r="AT754" s="8">
        <v>1</v>
      </c>
      <c r="AU754" s="7" t="s">
        <v>81</v>
      </c>
      <c r="AV754" s="9">
        <v>-10.199999999999999</v>
      </c>
      <c r="AW754" s="7" t="s">
        <v>1835</v>
      </c>
      <c r="AX754" s="7" t="s">
        <v>63</v>
      </c>
      <c r="AY754" s="7"/>
      <c r="AZ754" s="7" t="s">
        <v>1406</v>
      </c>
      <c r="BA754" s="7" t="s">
        <v>1827</v>
      </c>
      <c r="BB754" s="7" t="s">
        <v>1828</v>
      </c>
      <c r="BC754" s="7" t="s">
        <v>1829</v>
      </c>
    </row>
    <row r="755" spans="1:55" x14ac:dyDescent="0.2">
      <c r="A755" s="7" t="s">
        <v>1630</v>
      </c>
      <c r="B755" s="8">
        <v>9</v>
      </c>
      <c r="C755" s="7" t="s">
        <v>1836</v>
      </c>
      <c r="D755" s="8">
        <v>5</v>
      </c>
      <c r="E755" s="7" t="s">
        <v>1837</v>
      </c>
      <c r="F755" s="7" t="s">
        <v>825</v>
      </c>
      <c r="G755" s="7" t="s">
        <v>1838</v>
      </c>
      <c r="H755" s="7" t="s">
        <v>1839</v>
      </c>
      <c r="I755" s="7" t="s">
        <v>89</v>
      </c>
      <c r="J755" s="9">
        <v>30</v>
      </c>
      <c r="K755" s="10">
        <v>400</v>
      </c>
      <c r="L755" s="9">
        <f t="shared" si="132"/>
        <v>3.225806451612903</v>
      </c>
      <c r="M755" s="9">
        <v>4.49</v>
      </c>
      <c r="N755" s="10">
        <v>200</v>
      </c>
      <c r="O755" s="10">
        <v>600</v>
      </c>
      <c r="P755" s="11">
        <f t="shared" si="133"/>
        <v>-33.333333333333329</v>
      </c>
      <c r="Q755" s="7" t="s">
        <v>1315</v>
      </c>
      <c r="R755" s="9">
        <v>96.8</v>
      </c>
      <c r="S755" s="9">
        <f t="shared" si="134"/>
        <v>66.8</v>
      </c>
      <c r="T755" s="11">
        <f t="shared" si="135"/>
        <v>222.66666666666666</v>
      </c>
      <c r="U755" s="7" t="s">
        <v>63</v>
      </c>
      <c r="V755" s="8">
        <v>7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f t="shared" si="136"/>
        <v>0</v>
      </c>
      <c r="AC755" s="9">
        <f t="shared" si="137"/>
        <v>0</v>
      </c>
      <c r="AD755" s="9">
        <f t="shared" si="138"/>
        <v>6.6275862068965514</v>
      </c>
      <c r="AE755" s="9">
        <f t="shared" si="139"/>
        <v>7.603805899143671</v>
      </c>
      <c r="AF755" s="9">
        <f t="shared" si="140"/>
        <v>8.0634066587395932</v>
      </c>
      <c r="AG755" s="11">
        <f t="shared" si="141"/>
        <v>-100</v>
      </c>
      <c r="AH755" s="11">
        <f t="shared" si="142"/>
        <v>-100</v>
      </c>
      <c r="AI755" s="11">
        <f t="shared" si="143"/>
        <v>-100</v>
      </c>
      <c r="AJ755" s="8">
        <v>8</v>
      </c>
      <c r="AK755" s="7" t="s">
        <v>64</v>
      </c>
      <c r="AL755" s="8">
        <v>48</v>
      </c>
      <c r="AM755" s="7" t="s">
        <v>335</v>
      </c>
      <c r="AN755" s="7" t="s">
        <v>214</v>
      </c>
      <c r="AO755" s="9">
        <v>64</v>
      </c>
      <c r="AP755" s="8">
        <v>1</v>
      </c>
      <c r="AQ755" s="8">
        <v>5</v>
      </c>
      <c r="AR755" s="8">
        <v>5</v>
      </c>
      <c r="AS755" s="8">
        <v>7</v>
      </c>
      <c r="AT755" s="8">
        <v>7</v>
      </c>
      <c r="AU755" s="7" t="s">
        <v>91</v>
      </c>
      <c r="AV755" s="9">
        <v>-93</v>
      </c>
      <c r="AW755" s="7" t="s">
        <v>1840</v>
      </c>
      <c r="AX755" s="7" t="s">
        <v>63</v>
      </c>
      <c r="AY755" s="7"/>
      <c r="AZ755" s="7" t="s">
        <v>1406</v>
      </c>
      <c r="BA755" s="7" t="s">
        <v>1827</v>
      </c>
      <c r="BB755" s="7" t="s">
        <v>1828</v>
      </c>
      <c r="BC755" s="7" t="s">
        <v>1829</v>
      </c>
    </row>
    <row r="756" spans="1:55" x14ac:dyDescent="0.2">
      <c r="A756" s="7" t="s">
        <v>1630</v>
      </c>
      <c r="B756" s="8">
        <v>9</v>
      </c>
      <c r="C756" s="7" t="s">
        <v>1841</v>
      </c>
      <c r="D756" s="8">
        <v>6</v>
      </c>
      <c r="E756" s="7" t="s">
        <v>1734</v>
      </c>
      <c r="F756" s="7" t="s">
        <v>1735</v>
      </c>
      <c r="G756" s="7" t="s">
        <v>150</v>
      </c>
      <c r="H756" s="7" t="s">
        <v>1683</v>
      </c>
      <c r="I756" s="7" t="s">
        <v>107</v>
      </c>
      <c r="J756" s="9">
        <v>8</v>
      </c>
      <c r="K756" s="10">
        <v>1000</v>
      </c>
      <c r="L756" s="9">
        <f t="shared" si="132"/>
        <v>11.111111111111111</v>
      </c>
      <c r="M756" s="9">
        <v>15.47</v>
      </c>
      <c r="N756" s="10">
        <v>300</v>
      </c>
      <c r="O756" s="10">
        <v>1300</v>
      </c>
      <c r="P756" s="11">
        <f t="shared" si="133"/>
        <v>-23.076923076923077</v>
      </c>
      <c r="Q756" s="7" t="s">
        <v>62</v>
      </c>
      <c r="R756" s="9">
        <v>23.42</v>
      </c>
      <c r="S756" s="9">
        <f t="shared" si="134"/>
        <v>15.420000000000002</v>
      </c>
      <c r="T756" s="11">
        <f t="shared" si="135"/>
        <v>192.75000000000003</v>
      </c>
      <c r="U756" s="7" t="s">
        <v>63</v>
      </c>
      <c r="V756" s="8">
        <v>8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f t="shared" si="136"/>
        <v>0</v>
      </c>
      <c r="AC756" s="9">
        <f t="shared" si="137"/>
        <v>0</v>
      </c>
      <c r="AD756" s="9">
        <f t="shared" si="138"/>
        <v>6.6275862068965514</v>
      </c>
      <c r="AE756" s="9">
        <f t="shared" si="139"/>
        <v>7.603805899143671</v>
      </c>
      <c r="AF756" s="9">
        <f t="shared" si="140"/>
        <v>8.0634066587395932</v>
      </c>
      <c r="AG756" s="11">
        <f t="shared" si="141"/>
        <v>-100</v>
      </c>
      <c r="AH756" s="11">
        <f t="shared" si="142"/>
        <v>-100</v>
      </c>
      <c r="AI756" s="11">
        <f t="shared" si="143"/>
        <v>-100</v>
      </c>
      <c r="AJ756" s="8">
        <v>8</v>
      </c>
      <c r="AK756" s="7" t="s">
        <v>64</v>
      </c>
      <c r="AL756" s="8">
        <v>48</v>
      </c>
      <c r="AM756" s="7" t="s">
        <v>335</v>
      </c>
      <c r="AN756" s="7" t="s">
        <v>214</v>
      </c>
      <c r="AO756" s="9">
        <v>64</v>
      </c>
      <c r="AP756" s="8">
        <v>5</v>
      </c>
      <c r="AQ756" s="8">
        <v>3</v>
      </c>
      <c r="AR756" s="8">
        <v>3</v>
      </c>
      <c r="AS756" s="8">
        <v>8</v>
      </c>
      <c r="AT756" s="8">
        <v>8</v>
      </c>
      <c r="AU756" s="7" t="s">
        <v>81</v>
      </c>
      <c r="AV756" s="9">
        <v>-7.2</v>
      </c>
      <c r="AW756" s="7" t="s">
        <v>1842</v>
      </c>
      <c r="AX756" s="7" t="s">
        <v>63</v>
      </c>
      <c r="AY756" s="7"/>
      <c r="AZ756" s="7" t="s">
        <v>1406</v>
      </c>
      <c r="BA756" s="7" t="s">
        <v>1827</v>
      </c>
      <c r="BB756" s="7" t="s">
        <v>1828</v>
      </c>
      <c r="BC756" s="7" t="s">
        <v>1829</v>
      </c>
    </row>
    <row r="757" spans="1:55" x14ac:dyDescent="0.2">
      <c r="A757" s="7" t="s">
        <v>1630</v>
      </c>
      <c r="B757" s="8">
        <v>9</v>
      </c>
      <c r="C757" s="7" t="s">
        <v>1843</v>
      </c>
      <c r="D757" s="8">
        <v>7</v>
      </c>
      <c r="E757" s="7" t="s">
        <v>57</v>
      </c>
      <c r="F757" s="7" t="s">
        <v>1794</v>
      </c>
      <c r="G757" s="7" t="s">
        <v>457</v>
      </c>
      <c r="H757" s="7" t="s">
        <v>366</v>
      </c>
      <c r="I757" s="7" t="s">
        <v>78</v>
      </c>
      <c r="J757" s="9">
        <v>3</v>
      </c>
      <c r="K757" s="10">
        <v>1600</v>
      </c>
      <c r="L757" s="9">
        <f t="shared" si="132"/>
        <v>25</v>
      </c>
      <c r="M757" s="9">
        <v>34.81</v>
      </c>
      <c r="N757" s="10">
        <v>400</v>
      </c>
      <c r="O757" s="10">
        <v>2000</v>
      </c>
      <c r="P757" s="11">
        <f t="shared" si="133"/>
        <v>-20</v>
      </c>
      <c r="Q757" s="7" t="s">
        <v>145</v>
      </c>
      <c r="R757" s="9">
        <v>4.74</v>
      </c>
      <c r="S757" s="9">
        <f t="shared" si="134"/>
        <v>1.7400000000000002</v>
      </c>
      <c r="T757" s="11">
        <f t="shared" si="135"/>
        <v>58.000000000000007</v>
      </c>
      <c r="U757" s="7" t="s">
        <v>63</v>
      </c>
      <c r="V757" s="8">
        <v>5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f t="shared" si="136"/>
        <v>0</v>
      </c>
      <c r="AC757" s="9">
        <f t="shared" si="137"/>
        <v>0</v>
      </c>
      <c r="AD757" s="9">
        <f t="shared" si="138"/>
        <v>6.6275862068965514</v>
      </c>
      <c r="AE757" s="9">
        <f t="shared" si="139"/>
        <v>7.603805899143671</v>
      </c>
      <c r="AF757" s="9">
        <f t="shared" si="140"/>
        <v>8.0634066587395932</v>
      </c>
      <c r="AG757" s="11">
        <f t="shared" si="141"/>
        <v>-100</v>
      </c>
      <c r="AH757" s="11">
        <f t="shared" si="142"/>
        <v>-100</v>
      </c>
      <c r="AI757" s="11">
        <f t="shared" si="143"/>
        <v>-100</v>
      </c>
      <c r="AJ757" s="8">
        <v>8</v>
      </c>
      <c r="AK757" s="7" t="s">
        <v>64</v>
      </c>
      <c r="AL757" s="8">
        <v>48</v>
      </c>
      <c r="AM757" s="7" t="s">
        <v>335</v>
      </c>
      <c r="AN757" s="7" t="s">
        <v>214</v>
      </c>
      <c r="AO757" s="9">
        <v>64</v>
      </c>
      <c r="AP757" s="8">
        <v>3</v>
      </c>
      <c r="AQ757" s="8">
        <v>2</v>
      </c>
      <c r="AR757" s="8">
        <v>2</v>
      </c>
      <c r="AS757" s="8">
        <v>2</v>
      </c>
      <c r="AT757" s="8">
        <v>5</v>
      </c>
      <c r="AU757" s="7" t="s">
        <v>116</v>
      </c>
      <c r="AV757" s="9">
        <v>-9.6</v>
      </c>
      <c r="AW757" s="7" t="s">
        <v>1844</v>
      </c>
      <c r="AX757" s="7" t="s">
        <v>63</v>
      </c>
      <c r="AY757" s="7"/>
      <c r="AZ757" s="7" t="s">
        <v>1406</v>
      </c>
      <c r="BA757" s="7" t="s">
        <v>1827</v>
      </c>
      <c r="BB757" s="7" t="s">
        <v>1828</v>
      </c>
      <c r="BC757" s="7" t="s">
        <v>1829</v>
      </c>
    </row>
    <row r="758" spans="1:55" x14ac:dyDescent="0.2">
      <c r="A758" s="7" t="s">
        <v>1630</v>
      </c>
      <c r="B758" s="8">
        <v>9</v>
      </c>
      <c r="C758" s="7" t="s">
        <v>1845</v>
      </c>
      <c r="D758" s="8">
        <v>8</v>
      </c>
      <c r="E758" s="7" t="s">
        <v>193</v>
      </c>
      <c r="F758" s="7" t="s">
        <v>1846</v>
      </c>
      <c r="G758" s="7" t="s">
        <v>419</v>
      </c>
      <c r="H758" s="7" t="s">
        <v>239</v>
      </c>
      <c r="I758" s="7" t="s">
        <v>107</v>
      </c>
      <c r="J758" s="9">
        <v>8</v>
      </c>
      <c r="K758" s="10">
        <v>1000</v>
      </c>
      <c r="L758" s="9">
        <f t="shared" si="132"/>
        <v>11.111111111111111</v>
      </c>
      <c r="M758" s="9">
        <v>15.47</v>
      </c>
      <c r="N758" s="10">
        <v>300</v>
      </c>
      <c r="O758" s="10">
        <v>1300</v>
      </c>
      <c r="P758" s="11">
        <f t="shared" si="133"/>
        <v>-23.076923076923077</v>
      </c>
      <c r="Q758" s="7" t="s">
        <v>62</v>
      </c>
      <c r="R758" s="9">
        <v>12.37</v>
      </c>
      <c r="S758" s="9">
        <f t="shared" si="134"/>
        <v>4.3699999999999992</v>
      </c>
      <c r="T758" s="11">
        <f t="shared" si="135"/>
        <v>54.624999999999993</v>
      </c>
      <c r="U758" s="7" t="s">
        <v>63</v>
      </c>
      <c r="V758" s="8">
        <v>2</v>
      </c>
      <c r="W758" s="9">
        <v>0</v>
      </c>
      <c r="X758" s="9">
        <v>718</v>
      </c>
      <c r="Y758" s="9">
        <v>496</v>
      </c>
      <c r="Z758" s="9">
        <v>1214</v>
      </c>
      <c r="AA758" s="9">
        <v>27.14</v>
      </c>
      <c r="AB758" s="9">
        <f t="shared" si="136"/>
        <v>20.876923076923077</v>
      </c>
      <c r="AC758" s="9">
        <f t="shared" si="137"/>
        <v>20.876923076923077</v>
      </c>
      <c r="AD758" s="9">
        <f t="shared" si="138"/>
        <v>6.6275862068965514</v>
      </c>
      <c r="AE758" s="9">
        <f t="shared" si="139"/>
        <v>7.603805899143671</v>
      </c>
      <c r="AF758" s="9">
        <f t="shared" si="140"/>
        <v>8.0634066587395932</v>
      </c>
      <c r="AG758" s="11">
        <f t="shared" si="141"/>
        <v>215.00040022412551</v>
      </c>
      <c r="AH758" s="11">
        <f t="shared" si="142"/>
        <v>174.55886372999348</v>
      </c>
      <c r="AI758" s="11">
        <f t="shared" si="143"/>
        <v>158.9094654465361</v>
      </c>
      <c r="AJ758" s="8">
        <v>8</v>
      </c>
      <c r="AK758" s="7" t="s">
        <v>64</v>
      </c>
      <c r="AL758" s="8">
        <v>48</v>
      </c>
      <c r="AM758" s="7" t="s">
        <v>335</v>
      </c>
      <c r="AN758" s="7" t="s">
        <v>214</v>
      </c>
      <c r="AO758" s="9">
        <v>64</v>
      </c>
      <c r="AP758" s="8">
        <v>4</v>
      </c>
      <c r="AQ758" s="8">
        <v>7</v>
      </c>
      <c r="AR758" s="8">
        <v>7</v>
      </c>
      <c r="AS758" s="8">
        <v>4</v>
      </c>
      <c r="AT758" s="8">
        <v>2</v>
      </c>
      <c r="AU758" s="7" t="s">
        <v>67</v>
      </c>
      <c r="AV758" s="9">
        <v>3</v>
      </c>
      <c r="AW758" s="7" t="s">
        <v>1847</v>
      </c>
      <c r="AX758" s="7" t="s">
        <v>63</v>
      </c>
      <c r="AY758" s="7"/>
      <c r="AZ758" s="7" t="s">
        <v>1406</v>
      </c>
      <c r="BA758" s="7" t="s">
        <v>1827</v>
      </c>
      <c r="BB758" s="7" t="s">
        <v>1828</v>
      </c>
      <c r="BC758" s="7" t="s">
        <v>1829</v>
      </c>
    </row>
    <row r="759" spans="1:55" x14ac:dyDescent="0.2">
      <c r="A759" s="14" t="s">
        <v>1630</v>
      </c>
      <c r="B759" s="15">
        <v>9</v>
      </c>
      <c r="C759" s="14" t="s">
        <v>1848</v>
      </c>
      <c r="D759" s="15">
        <v>9</v>
      </c>
      <c r="E759" s="14" t="s">
        <v>193</v>
      </c>
      <c r="F759" s="14" t="s">
        <v>262</v>
      </c>
      <c r="G759" s="14" t="s">
        <v>183</v>
      </c>
      <c r="H759" s="14" t="s">
        <v>655</v>
      </c>
      <c r="I759" s="14" t="s">
        <v>254</v>
      </c>
      <c r="J759" s="16">
        <v>1</v>
      </c>
      <c r="K759" s="17">
        <v>2400</v>
      </c>
      <c r="L759" s="16">
        <f t="shared" si="132"/>
        <v>50</v>
      </c>
      <c r="M759" s="16">
        <v>0</v>
      </c>
      <c r="N759" s="17">
        <v>-2400</v>
      </c>
      <c r="O759" s="17">
        <v>0</v>
      </c>
      <c r="P759" s="18">
        <f t="shared" si="133"/>
        <v>0</v>
      </c>
      <c r="Q759" s="14"/>
      <c r="R759" s="16"/>
      <c r="S759" s="16">
        <f t="shared" si="134"/>
        <v>0</v>
      </c>
      <c r="T759" s="18">
        <f t="shared" si="135"/>
        <v>0</v>
      </c>
      <c r="U759" s="14" t="s">
        <v>63</v>
      </c>
      <c r="V759" s="15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f t="shared" si="136"/>
        <v>0</v>
      </c>
      <c r="AC759" s="16">
        <f t="shared" si="137"/>
        <v>0</v>
      </c>
      <c r="AD759" s="16">
        <f t="shared" si="138"/>
        <v>6.6275862068965514</v>
      </c>
      <c r="AE759" s="16">
        <f t="shared" si="139"/>
        <v>7.603805899143671</v>
      </c>
      <c r="AF759" s="16">
        <f t="shared" si="140"/>
        <v>8.0634066587395932</v>
      </c>
      <c r="AG759" s="18">
        <f t="shared" si="141"/>
        <v>-100</v>
      </c>
      <c r="AH759" s="18">
        <f t="shared" si="142"/>
        <v>-100</v>
      </c>
      <c r="AI759" s="18">
        <f t="shared" si="143"/>
        <v>-100</v>
      </c>
      <c r="AJ759" s="15">
        <v>8</v>
      </c>
      <c r="AK759" s="14" t="s">
        <v>64</v>
      </c>
      <c r="AL759" s="15">
        <v>48</v>
      </c>
      <c r="AM759" s="14" t="s">
        <v>335</v>
      </c>
      <c r="AN759" s="14" t="s">
        <v>214</v>
      </c>
      <c r="AO759" s="16">
        <v>64</v>
      </c>
      <c r="AP759" s="15">
        <v>0</v>
      </c>
      <c r="AQ759" s="15">
        <v>0</v>
      </c>
      <c r="AR759" s="15">
        <v>0</v>
      </c>
      <c r="AS759" s="15">
        <v>0</v>
      </c>
      <c r="AT759" s="15">
        <v>0</v>
      </c>
      <c r="AU759" s="14"/>
      <c r="AV759" s="16">
        <v>0</v>
      </c>
      <c r="AW759" s="14"/>
      <c r="AX759" s="14" t="s">
        <v>63</v>
      </c>
      <c r="AY759" s="14"/>
      <c r="AZ759" s="14" t="s">
        <v>1406</v>
      </c>
      <c r="BA759" s="14" t="s">
        <v>1827</v>
      </c>
      <c r="BB759" s="14" t="s">
        <v>1828</v>
      </c>
      <c r="BC759" s="14" t="s">
        <v>1829</v>
      </c>
    </row>
    <row r="760" spans="1:55" x14ac:dyDescent="0.2">
      <c r="A760" s="19" t="s">
        <v>1630</v>
      </c>
      <c r="B760" s="20">
        <v>10</v>
      </c>
      <c r="C760" s="19" t="s">
        <v>1849</v>
      </c>
      <c r="D760" s="20">
        <v>1</v>
      </c>
      <c r="E760" s="19" t="s">
        <v>803</v>
      </c>
      <c r="F760" s="19" t="s">
        <v>188</v>
      </c>
      <c r="G760" s="19" t="s">
        <v>238</v>
      </c>
      <c r="H760" s="19" t="s">
        <v>655</v>
      </c>
      <c r="I760" s="19" t="s">
        <v>172</v>
      </c>
      <c r="J760" s="21">
        <v>12</v>
      </c>
      <c r="K760" s="22">
        <v>800</v>
      </c>
      <c r="L760" s="21">
        <f t="shared" si="132"/>
        <v>7.6923076923076925</v>
      </c>
      <c r="M760" s="21">
        <v>10.29</v>
      </c>
      <c r="N760" s="22">
        <v>200</v>
      </c>
      <c r="O760" s="22">
        <v>1000</v>
      </c>
      <c r="P760" s="23">
        <f t="shared" si="133"/>
        <v>-20</v>
      </c>
      <c r="Q760" s="19" t="s">
        <v>597</v>
      </c>
      <c r="R760" s="21">
        <v>12.66</v>
      </c>
      <c r="S760" s="21">
        <f t="shared" si="134"/>
        <v>0.66000000000000014</v>
      </c>
      <c r="T760" s="23">
        <f t="shared" si="135"/>
        <v>5.5000000000000018</v>
      </c>
      <c r="U760" s="19" t="s">
        <v>63</v>
      </c>
      <c r="V760" s="20">
        <v>7</v>
      </c>
      <c r="W760" s="21">
        <v>0</v>
      </c>
      <c r="X760" s="21">
        <v>0</v>
      </c>
      <c r="Y760" s="21">
        <v>0</v>
      </c>
      <c r="Z760" s="21">
        <v>0</v>
      </c>
      <c r="AA760" s="21">
        <v>0</v>
      </c>
      <c r="AB760" s="21">
        <f t="shared" si="136"/>
        <v>0</v>
      </c>
      <c r="AC760" s="21">
        <f t="shared" si="137"/>
        <v>0</v>
      </c>
      <c r="AD760" s="21">
        <f t="shared" si="138"/>
        <v>6.2309090909090914</v>
      </c>
      <c r="AE760" s="21">
        <f t="shared" si="139"/>
        <v>7.603805899143671</v>
      </c>
      <c r="AF760" s="21">
        <f t="shared" si="140"/>
        <v>8.0634066587395932</v>
      </c>
      <c r="AG760" s="23">
        <f t="shared" si="141"/>
        <v>-100</v>
      </c>
      <c r="AH760" s="23">
        <f t="shared" si="142"/>
        <v>-100</v>
      </c>
      <c r="AI760" s="23">
        <f t="shared" si="143"/>
        <v>-100</v>
      </c>
      <c r="AJ760" s="20">
        <v>9</v>
      </c>
      <c r="AK760" s="19" t="s">
        <v>64</v>
      </c>
      <c r="AL760" s="20">
        <v>47</v>
      </c>
      <c r="AM760" s="19" t="s">
        <v>213</v>
      </c>
      <c r="AN760" s="19" t="s">
        <v>214</v>
      </c>
      <c r="AO760" s="21">
        <v>128</v>
      </c>
      <c r="AP760" s="20">
        <v>1</v>
      </c>
      <c r="AQ760" s="20">
        <v>2</v>
      </c>
      <c r="AR760" s="20">
        <v>2</v>
      </c>
      <c r="AS760" s="20">
        <v>3</v>
      </c>
      <c r="AT760" s="20">
        <v>7</v>
      </c>
      <c r="AU760" s="19" t="s">
        <v>116</v>
      </c>
      <c r="AV760" s="21">
        <v>-87</v>
      </c>
      <c r="AW760" s="19" t="s">
        <v>1850</v>
      </c>
      <c r="AX760" s="19" t="s">
        <v>63</v>
      </c>
      <c r="AY760" s="19"/>
      <c r="AZ760" s="19" t="s">
        <v>1851</v>
      </c>
      <c r="BA760" s="19" t="s">
        <v>1852</v>
      </c>
      <c r="BB760" s="19" t="s">
        <v>1853</v>
      </c>
      <c r="BC760" s="19" t="s">
        <v>1854</v>
      </c>
    </row>
    <row r="761" spans="1:55" x14ac:dyDescent="0.2">
      <c r="A761" s="7" t="s">
        <v>1630</v>
      </c>
      <c r="B761" s="8">
        <v>10</v>
      </c>
      <c r="C761" s="7" t="s">
        <v>1855</v>
      </c>
      <c r="D761" s="8">
        <v>2</v>
      </c>
      <c r="E761" s="7" t="s">
        <v>111</v>
      </c>
      <c r="F761" s="7" t="s">
        <v>372</v>
      </c>
      <c r="G761" s="7" t="s">
        <v>357</v>
      </c>
      <c r="H761" s="7" t="s">
        <v>419</v>
      </c>
      <c r="I761" s="7" t="s">
        <v>207</v>
      </c>
      <c r="J761" s="9">
        <v>20</v>
      </c>
      <c r="K761" s="10">
        <v>700</v>
      </c>
      <c r="L761" s="9">
        <f t="shared" si="132"/>
        <v>4.7619047619047619</v>
      </c>
      <c r="M761" s="9">
        <v>6.37</v>
      </c>
      <c r="N761" s="10">
        <v>100</v>
      </c>
      <c r="O761" s="10">
        <v>800</v>
      </c>
      <c r="P761" s="11">
        <f t="shared" si="133"/>
        <v>-12.5</v>
      </c>
      <c r="Q761" s="7" t="s">
        <v>329</v>
      </c>
      <c r="R761" s="9">
        <v>43.51</v>
      </c>
      <c r="S761" s="9">
        <f t="shared" si="134"/>
        <v>23.509999999999998</v>
      </c>
      <c r="T761" s="11">
        <f t="shared" si="135"/>
        <v>117.55</v>
      </c>
      <c r="U761" s="7" t="s">
        <v>63</v>
      </c>
      <c r="V761" s="8">
        <v>8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f t="shared" si="136"/>
        <v>0</v>
      </c>
      <c r="AC761" s="9">
        <f t="shared" si="137"/>
        <v>0</v>
      </c>
      <c r="AD761" s="9">
        <f t="shared" si="138"/>
        <v>6.2309090909090914</v>
      </c>
      <c r="AE761" s="9">
        <f t="shared" si="139"/>
        <v>7.603805899143671</v>
      </c>
      <c r="AF761" s="9">
        <f t="shared" si="140"/>
        <v>8.0634066587395932</v>
      </c>
      <c r="AG761" s="11">
        <f t="shared" si="141"/>
        <v>-100</v>
      </c>
      <c r="AH761" s="11">
        <f t="shared" si="142"/>
        <v>-100</v>
      </c>
      <c r="AI761" s="11">
        <f t="shared" si="143"/>
        <v>-100</v>
      </c>
      <c r="AJ761" s="8">
        <v>9</v>
      </c>
      <c r="AK761" s="7" t="s">
        <v>64</v>
      </c>
      <c r="AL761" s="8">
        <v>47</v>
      </c>
      <c r="AM761" s="7" t="s">
        <v>213</v>
      </c>
      <c r="AN761" s="7" t="s">
        <v>214</v>
      </c>
      <c r="AO761" s="9">
        <v>128</v>
      </c>
      <c r="AP761" s="8">
        <v>2</v>
      </c>
      <c r="AQ761" s="8">
        <v>1</v>
      </c>
      <c r="AR761" s="8">
        <v>1</v>
      </c>
      <c r="AS761" s="8">
        <v>8</v>
      </c>
      <c r="AT761" s="8">
        <v>8</v>
      </c>
      <c r="AU761" s="7" t="s">
        <v>116</v>
      </c>
      <c r="AV761" s="9">
        <v>-14.4</v>
      </c>
      <c r="AW761" s="7" t="s">
        <v>1856</v>
      </c>
      <c r="AX761" s="7" t="s">
        <v>63</v>
      </c>
      <c r="AY761" s="7"/>
      <c r="AZ761" s="7" t="s">
        <v>1851</v>
      </c>
      <c r="BA761" s="7" t="s">
        <v>1852</v>
      </c>
      <c r="BB761" s="7" t="s">
        <v>1853</v>
      </c>
      <c r="BC761" s="7" t="s">
        <v>1854</v>
      </c>
    </row>
    <row r="762" spans="1:55" x14ac:dyDescent="0.2">
      <c r="A762" s="7" t="s">
        <v>1630</v>
      </c>
      <c r="B762" s="8">
        <v>10</v>
      </c>
      <c r="C762" s="7" t="s">
        <v>1857</v>
      </c>
      <c r="D762" s="8">
        <v>3</v>
      </c>
      <c r="E762" s="7" t="s">
        <v>133</v>
      </c>
      <c r="F762" s="7" t="s">
        <v>134</v>
      </c>
      <c r="G762" s="7" t="s">
        <v>1858</v>
      </c>
      <c r="H762" s="7" t="s">
        <v>948</v>
      </c>
      <c r="I762" s="7" t="s">
        <v>329</v>
      </c>
      <c r="J762" s="9">
        <v>15</v>
      </c>
      <c r="K762" s="10">
        <v>800</v>
      </c>
      <c r="L762" s="9">
        <f t="shared" si="132"/>
        <v>6.25</v>
      </c>
      <c r="M762" s="9">
        <v>8.36</v>
      </c>
      <c r="N762" s="10">
        <v>100</v>
      </c>
      <c r="O762" s="10">
        <v>900</v>
      </c>
      <c r="P762" s="11">
        <f t="shared" si="133"/>
        <v>-11.111111111111111</v>
      </c>
      <c r="Q762" s="7" t="s">
        <v>454</v>
      </c>
      <c r="R762" s="9"/>
      <c r="S762" s="9">
        <f t="shared" si="134"/>
        <v>0</v>
      </c>
      <c r="T762" s="11">
        <f t="shared" si="135"/>
        <v>0</v>
      </c>
      <c r="U762" s="7" t="s">
        <v>63</v>
      </c>
      <c r="V762" s="8">
        <v>9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f t="shared" si="136"/>
        <v>0</v>
      </c>
      <c r="AC762" s="9">
        <f t="shared" si="137"/>
        <v>0</v>
      </c>
      <c r="AD762" s="9">
        <f t="shared" si="138"/>
        <v>6.2309090909090914</v>
      </c>
      <c r="AE762" s="9">
        <f t="shared" si="139"/>
        <v>7.603805899143671</v>
      </c>
      <c r="AF762" s="9">
        <f t="shared" si="140"/>
        <v>8.0634066587395932</v>
      </c>
      <c r="AG762" s="11">
        <f t="shared" si="141"/>
        <v>-100</v>
      </c>
      <c r="AH762" s="11">
        <f t="shared" si="142"/>
        <v>-100</v>
      </c>
      <c r="AI762" s="11">
        <f t="shared" si="143"/>
        <v>-100</v>
      </c>
      <c r="AJ762" s="8">
        <v>9</v>
      </c>
      <c r="AK762" s="7" t="s">
        <v>64</v>
      </c>
      <c r="AL762" s="8">
        <v>47</v>
      </c>
      <c r="AM762" s="7" t="s">
        <v>213</v>
      </c>
      <c r="AN762" s="7" t="s">
        <v>214</v>
      </c>
      <c r="AO762" s="9">
        <v>128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7" t="s">
        <v>81</v>
      </c>
      <c r="AV762" s="9">
        <v>0</v>
      </c>
      <c r="AW762" s="7"/>
      <c r="AX762" s="7" t="s">
        <v>63</v>
      </c>
      <c r="AY762" s="7"/>
      <c r="AZ762" s="7" t="s">
        <v>1851</v>
      </c>
      <c r="BA762" s="7" t="s">
        <v>1852</v>
      </c>
      <c r="BB762" s="7" t="s">
        <v>1853</v>
      </c>
      <c r="BC762" s="7" t="s">
        <v>1854</v>
      </c>
    </row>
    <row r="763" spans="1:55" x14ac:dyDescent="0.2">
      <c r="A763" s="14" t="s">
        <v>1630</v>
      </c>
      <c r="B763" s="15">
        <v>10</v>
      </c>
      <c r="C763" s="14" t="s">
        <v>1859</v>
      </c>
      <c r="D763" s="15">
        <v>4</v>
      </c>
      <c r="E763" s="14" t="s">
        <v>220</v>
      </c>
      <c r="F763" s="14" t="s">
        <v>362</v>
      </c>
      <c r="G763" s="14" t="s">
        <v>238</v>
      </c>
      <c r="H763" s="14" t="s">
        <v>76</v>
      </c>
      <c r="I763" s="14" t="s">
        <v>107</v>
      </c>
      <c r="J763" s="16">
        <v>8</v>
      </c>
      <c r="K763" s="17">
        <v>1000</v>
      </c>
      <c r="L763" s="16">
        <f t="shared" si="132"/>
        <v>11.111111111111111</v>
      </c>
      <c r="M763" s="16">
        <v>0</v>
      </c>
      <c r="N763" s="17">
        <v>-1000</v>
      </c>
      <c r="O763" s="17">
        <v>0</v>
      </c>
      <c r="P763" s="18">
        <f t="shared" si="133"/>
        <v>0</v>
      </c>
      <c r="Q763" s="14"/>
      <c r="R763" s="16"/>
      <c r="S763" s="16">
        <f t="shared" si="134"/>
        <v>0</v>
      </c>
      <c r="T763" s="18">
        <f t="shared" si="135"/>
        <v>0</v>
      </c>
      <c r="U763" s="14" t="s">
        <v>63</v>
      </c>
      <c r="V763" s="15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f t="shared" si="136"/>
        <v>0</v>
      </c>
      <c r="AC763" s="16">
        <f t="shared" si="137"/>
        <v>0</v>
      </c>
      <c r="AD763" s="16">
        <f t="shared" si="138"/>
        <v>6.2309090909090914</v>
      </c>
      <c r="AE763" s="16">
        <f t="shared" si="139"/>
        <v>7.603805899143671</v>
      </c>
      <c r="AF763" s="16">
        <f t="shared" si="140"/>
        <v>8.0634066587395932</v>
      </c>
      <c r="AG763" s="18">
        <f t="shared" si="141"/>
        <v>-100</v>
      </c>
      <c r="AH763" s="18">
        <f t="shared" si="142"/>
        <v>-100</v>
      </c>
      <c r="AI763" s="18">
        <f t="shared" si="143"/>
        <v>-100</v>
      </c>
      <c r="AJ763" s="15">
        <v>9</v>
      </c>
      <c r="AK763" s="14" t="s">
        <v>64</v>
      </c>
      <c r="AL763" s="15">
        <v>47</v>
      </c>
      <c r="AM763" s="14" t="s">
        <v>213</v>
      </c>
      <c r="AN763" s="14" t="s">
        <v>214</v>
      </c>
      <c r="AO763" s="16">
        <v>128</v>
      </c>
      <c r="AP763" s="15">
        <v>0</v>
      </c>
      <c r="AQ763" s="15">
        <v>0</v>
      </c>
      <c r="AR763" s="15">
        <v>0</v>
      </c>
      <c r="AS763" s="15">
        <v>0</v>
      </c>
      <c r="AT763" s="15">
        <v>0</v>
      </c>
      <c r="AU763" s="14"/>
      <c r="AV763" s="16">
        <v>0</v>
      </c>
      <c r="AW763" s="14"/>
      <c r="AX763" s="14" t="s">
        <v>63</v>
      </c>
      <c r="AY763" s="14"/>
      <c r="AZ763" s="14" t="s">
        <v>1851</v>
      </c>
      <c r="BA763" s="14" t="s">
        <v>1852</v>
      </c>
      <c r="BB763" s="14" t="s">
        <v>1853</v>
      </c>
      <c r="BC763" s="14" t="s">
        <v>1854</v>
      </c>
    </row>
    <row r="764" spans="1:55" x14ac:dyDescent="0.2">
      <c r="A764" s="14" t="s">
        <v>1630</v>
      </c>
      <c r="B764" s="15">
        <v>10</v>
      </c>
      <c r="C764" s="14" t="s">
        <v>1860</v>
      </c>
      <c r="D764" s="15">
        <v>5</v>
      </c>
      <c r="E764" s="14" t="s">
        <v>193</v>
      </c>
      <c r="F764" s="14" t="s">
        <v>337</v>
      </c>
      <c r="G764" s="14" t="s">
        <v>814</v>
      </c>
      <c r="H764" s="14" t="s">
        <v>572</v>
      </c>
      <c r="I764" s="14" t="s">
        <v>107</v>
      </c>
      <c r="J764" s="16">
        <v>8</v>
      </c>
      <c r="K764" s="17">
        <v>1000</v>
      </c>
      <c r="L764" s="16">
        <f t="shared" si="132"/>
        <v>11.111111111111111</v>
      </c>
      <c r="M764" s="16">
        <v>0</v>
      </c>
      <c r="N764" s="17">
        <v>-1000</v>
      </c>
      <c r="O764" s="17">
        <v>0</v>
      </c>
      <c r="P764" s="18">
        <f t="shared" si="133"/>
        <v>0</v>
      </c>
      <c r="Q764" s="14"/>
      <c r="R764" s="16"/>
      <c r="S764" s="16">
        <f t="shared" si="134"/>
        <v>0</v>
      </c>
      <c r="T764" s="18">
        <f t="shared" si="135"/>
        <v>0</v>
      </c>
      <c r="U764" s="14" t="s">
        <v>63</v>
      </c>
      <c r="V764" s="15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f t="shared" si="136"/>
        <v>0</v>
      </c>
      <c r="AC764" s="16">
        <f t="shared" si="137"/>
        <v>0</v>
      </c>
      <c r="AD764" s="16">
        <f t="shared" si="138"/>
        <v>6.2309090909090914</v>
      </c>
      <c r="AE764" s="16">
        <f t="shared" si="139"/>
        <v>7.603805899143671</v>
      </c>
      <c r="AF764" s="16">
        <f t="shared" si="140"/>
        <v>8.0634066587395932</v>
      </c>
      <c r="AG764" s="18">
        <f t="shared" si="141"/>
        <v>-100</v>
      </c>
      <c r="AH764" s="18">
        <f t="shared" si="142"/>
        <v>-100</v>
      </c>
      <c r="AI764" s="18">
        <f t="shared" si="143"/>
        <v>-100</v>
      </c>
      <c r="AJ764" s="15">
        <v>9</v>
      </c>
      <c r="AK764" s="14" t="s">
        <v>64</v>
      </c>
      <c r="AL764" s="15">
        <v>47</v>
      </c>
      <c r="AM764" s="14" t="s">
        <v>213</v>
      </c>
      <c r="AN764" s="14" t="s">
        <v>214</v>
      </c>
      <c r="AO764" s="16">
        <v>128</v>
      </c>
      <c r="AP764" s="15">
        <v>0</v>
      </c>
      <c r="AQ764" s="15">
        <v>0</v>
      </c>
      <c r="AR764" s="15">
        <v>0</v>
      </c>
      <c r="AS764" s="15">
        <v>0</v>
      </c>
      <c r="AT764" s="15">
        <v>0</v>
      </c>
      <c r="AU764" s="14"/>
      <c r="AV764" s="16">
        <v>0</v>
      </c>
      <c r="AW764" s="14"/>
      <c r="AX764" s="14" t="s">
        <v>63</v>
      </c>
      <c r="AY764" s="14"/>
      <c r="AZ764" s="14" t="s">
        <v>1851</v>
      </c>
      <c r="BA764" s="14" t="s">
        <v>1852</v>
      </c>
      <c r="BB764" s="14" t="s">
        <v>1853</v>
      </c>
      <c r="BC764" s="14" t="s">
        <v>1854</v>
      </c>
    </row>
    <row r="765" spans="1:55" x14ac:dyDescent="0.2">
      <c r="A765" s="7" t="s">
        <v>1630</v>
      </c>
      <c r="B765" s="8">
        <v>10</v>
      </c>
      <c r="C765" s="7" t="s">
        <v>1861</v>
      </c>
      <c r="D765" s="8">
        <v>6</v>
      </c>
      <c r="E765" s="7" t="s">
        <v>57</v>
      </c>
      <c r="F765" s="7" t="s">
        <v>571</v>
      </c>
      <c r="G765" s="7" t="s">
        <v>238</v>
      </c>
      <c r="H765" s="7" t="s">
        <v>179</v>
      </c>
      <c r="I765" s="7" t="s">
        <v>61</v>
      </c>
      <c r="J765" s="9">
        <v>6</v>
      </c>
      <c r="K765" s="10">
        <v>1200</v>
      </c>
      <c r="L765" s="9">
        <f t="shared" si="132"/>
        <v>14.285714285714285</v>
      </c>
      <c r="M765" s="9">
        <v>19.11</v>
      </c>
      <c r="N765" s="10">
        <v>200</v>
      </c>
      <c r="O765" s="10">
        <v>1400</v>
      </c>
      <c r="P765" s="11">
        <f t="shared" si="133"/>
        <v>-14.285714285714285</v>
      </c>
      <c r="Q765" s="7" t="s">
        <v>122</v>
      </c>
      <c r="R765" s="9">
        <v>9.57</v>
      </c>
      <c r="S765" s="9">
        <f t="shared" si="134"/>
        <v>3.5700000000000003</v>
      </c>
      <c r="T765" s="11">
        <f t="shared" si="135"/>
        <v>59.500000000000007</v>
      </c>
      <c r="U765" s="7" t="s">
        <v>63</v>
      </c>
      <c r="V765" s="8">
        <v>3</v>
      </c>
      <c r="W765" s="9">
        <v>0</v>
      </c>
      <c r="X765" s="9">
        <v>0</v>
      </c>
      <c r="Y765" s="9">
        <v>360</v>
      </c>
      <c r="Z765" s="9">
        <v>360</v>
      </c>
      <c r="AA765" s="9">
        <v>8.6</v>
      </c>
      <c r="AB765" s="9">
        <f t="shared" si="136"/>
        <v>7.3714285714285719</v>
      </c>
      <c r="AC765" s="9">
        <f t="shared" si="137"/>
        <v>6.1428571428571423</v>
      </c>
      <c r="AD765" s="9">
        <f t="shared" si="138"/>
        <v>6.2309090909090914</v>
      </c>
      <c r="AE765" s="9">
        <f t="shared" si="139"/>
        <v>7.603805899143671</v>
      </c>
      <c r="AF765" s="9">
        <f t="shared" si="140"/>
        <v>8.0634066587395932</v>
      </c>
      <c r="AG765" s="11">
        <f t="shared" si="141"/>
        <v>-1.4131476926925</v>
      </c>
      <c r="AH765" s="11">
        <f t="shared" si="142"/>
        <v>-19.213388343474925</v>
      </c>
      <c r="AI765" s="11">
        <f t="shared" si="143"/>
        <v>-23.818090754493284</v>
      </c>
      <c r="AJ765" s="8">
        <v>9</v>
      </c>
      <c r="AK765" s="7" t="s">
        <v>64</v>
      </c>
      <c r="AL765" s="8">
        <v>47</v>
      </c>
      <c r="AM765" s="7" t="s">
        <v>213</v>
      </c>
      <c r="AN765" s="7" t="s">
        <v>214</v>
      </c>
      <c r="AO765" s="9">
        <v>128</v>
      </c>
      <c r="AP765" s="8">
        <v>6</v>
      </c>
      <c r="AQ765" s="8">
        <v>6</v>
      </c>
      <c r="AR765" s="8">
        <v>6</v>
      </c>
      <c r="AS765" s="8">
        <v>5</v>
      </c>
      <c r="AT765" s="8">
        <v>3</v>
      </c>
      <c r="AU765" s="7" t="s">
        <v>91</v>
      </c>
      <c r="AV765" s="9">
        <v>5.4</v>
      </c>
      <c r="AW765" s="7" t="s">
        <v>1862</v>
      </c>
      <c r="AX765" s="7" t="s">
        <v>80</v>
      </c>
      <c r="AY765" s="7" t="s">
        <v>1863</v>
      </c>
      <c r="AZ765" s="7" t="s">
        <v>1851</v>
      </c>
      <c r="BA765" s="7" t="s">
        <v>1852</v>
      </c>
      <c r="BB765" s="7" t="s">
        <v>1853</v>
      </c>
      <c r="BC765" s="7" t="s">
        <v>1854</v>
      </c>
    </row>
    <row r="766" spans="1:55" x14ac:dyDescent="0.2">
      <c r="A766" s="7" t="s">
        <v>1630</v>
      </c>
      <c r="B766" s="8">
        <v>10</v>
      </c>
      <c r="C766" s="7" t="s">
        <v>1864</v>
      </c>
      <c r="D766" s="8">
        <v>7</v>
      </c>
      <c r="E766" s="7" t="s">
        <v>198</v>
      </c>
      <c r="F766" s="7" t="s">
        <v>120</v>
      </c>
      <c r="G766" s="7" t="s">
        <v>293</v>
      </c>
      <c r="H766" s="7" t="s">
        <v>303</v>
      </c>
      <c r="I766" s="7" t="s">
        <v>207</v>
      </c>
      <c r="J766" s="9">
        <v>20</v>
      </c>
      <c r="K766" s="10">
        <v>700</v>
      </c>
      <c r="L766" s="9">
        <f t="shared" si="132"/>
        <v>4.7619047619047619</v>
      </c>
      <c r="M766" s="9">
        <v>6.37</v>
      </c>
      <c r="N766" s="10">
        <v>100</v>
      </c>
      <c r="O766" s="10">
        <v>800</v>
      </c>
      <c r="P766" s="11">
        <f t="shared" si="133"/>
        <v>-12.5</v>
      </c>
      <c r="Q766" s="7" t="s">
        <v>329</v>
      </c>
      <c r="R766" s="9">
        <v>39.42</v>
      </c>
      <c r="S766" s="9">
        <f t="shared" si="134"/>
        <v>19.420000000000002</v>
      </c>
      <c r="T766" s="11">
        <f t="shared" si="135"/>
        <v>97.100000000000009</v>
      </c>
      <c r="U766" s="7" t="s">
        <v>63</v>
      </c>
      <c r="V766" s="8">
        <v>5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f t="shared" si="136"/>
        <v>0</v>
      </c>
      <c r="AC766" s="9">
        <f t="shared" si="137"/>
        <v>0</v>
      </c>
      <c r="AD766" s="9">
        <f t="shared" si="138"/>
        <v>6.2309090909090914</v>
      </c>
      <c r="AE766" s="9">
        <f t="shared" si="139"/>
        <v>7.603805899143671</v>
      </c>
      <c r="AF766" s="9">
        <f t="shared" si="140"/>
        <v>8.0634066587395932</v>
      </c>
      <c r="AG766" s="11">
        <f t="shared" si="141"/>
        <v>-100</v>
      </c>
      <c r="AH766" s="11">
        <f t="shared" si="142"/>
        <v>-100</v>
      </c>
      <c r="AI766" s="11">
        <f t="shared" si="143"/>
        <v>-100</v>
      </c>
      <c r="AJ766" s="8">
        <v>9</v>
      </c>
      <c r="AK766" s="7" t="s">
        <v>64</v>
      </c>
      <c r="AL766" s="8">
        <v>47</v>
      </c>
      <c r="AM766" s="7" t="s">
        <v>213</v>
      </c>
      <c r="AN766" s="7" t="s">
        <v>214</v>
      </c>
      <c r="AO766" s="9">
        <v>128</v>
      </c>
      <c r="AP766" s="8">
        <v>8</v>
      </c>
      <c r="AQ766" s="8">
        <v>7</v>
      </c>
      <c r="AR766" s="8">
        <v>5</v>
      </c>
      <c r="AS766" s="8">
        <v>6</v>
      </c>
      <c r="AT766" s="8">
        <v>5</v>
      </c>
      <c r="AU766" s="7" t="s">
        <v>67</v>
      </c>
      <c r="AV766" s="9">
        <v>4.8</v>
      </c>
      <c r="AW766" s="7" t="s">
        <v>1865</v>
      </c>
      <c r="AX766" s="7" t="s">
        <v>63</v>
      </c>
      <c r="AY766" s="7"/>
      <c r="AZ766" s="7" t="s">
        <v>1851</v>
      </c>
      <c r="BA766" s="7" t="s">
        <v>1852</v>
      </c>
      <c r="BB766" s="7" t="s">
        <v>1853</v>
      </c>
      <c r="BC766" s="7" t="s">
        <v>1854</v>
      </c>
    </row>
    <row r="767" spans="1:55" x14ac:dyDescent="0.2">
      <c r="A767" s="7" t="s">
        <v>1630</v>
      </c>
      <c r="B767" s="8">
        <v>10</v>
      </c>
      <c r="C767" s="7" t="s">
        <v>1866</v>
      </c>
      <c r="D767" s="8">
        <v>8</v>
      </c>
      <c r="E767" s="7" t="s">
        <v>119</v>
      </c>
      <c r="F767" s="7" t="s">
        <v>738</v>
      </c>
      <c r="G767" s="7" t="s">
        <v>342</v>
      </c>
      <c r="H767" s="7" t="s">
        <v>497</v>
      </c>
      <c r="I767" s="7" t="s">
        <v>115</v>
      </c>
      <c r="J767" s="9">
        <v>3.5</v>
      </c>
      <c r="K767" s="10">
        <v>1500</v>
      </c>
      <c r="L767" s="9">
        <f t="shared" si="132"/>
        <v>22.222222222222221</v>
      </c>
      <c r="M767" s="9">
        <v>29.73</v>
      </c>
      <c r="N767" s="10">
        <v>400</v>
      </c>
      <c r="O767" s="10">
        <v>1900</v>
      </c>
      <c r="P767" s="11">
        <f t="shared" si="133"/>
        <v>-21.052631578947366</v>
      </c>
      <c r="Q767" s="7" t="s">
        <v>79</v>
      </c>
      <c r="R767" s="9">
        <v>3.51</v>
      </c>
      <c r="S767" s="9">
        <f t="shared" si="134"/>
        <v>9.9999999999997868E-3</v>
      </c>
      <c r="T767" s="11">
        <f t="shared" si="135"/>
        <v>0.28571428571427965</v>
      </c>
      <c r="U767" s="7" t="s">
        <v>63</v>
      </c>
      <c r="V767" s="8">
        <v>1</v>
      </c>
      <c r="W767" s="9">
        <v>902</v>
      </c>
      <c r="X767" s="9">
        <v>338</v>
      </c>
      <c r="Y767" s="9">
        <v>274</v>
      </c>
      <c r="Z767" s="9">
        <v>1514</v>
      </c>
      <c r="AA767" s="9">
        <v>40.14</v>
      </c>
      <c r="AB767" s="9">
        <f t="shared" si="136"/>
        <v>31.689473684210526</v>
      </c>
      <c r="AC767" s="9">
        <f t="shared" si="137"/>
        <v>21.126315789473683</v>
      </c>
      <c r="AD767" s="9">
        <f t="shared" si="138"/>
        <v>6.2309090909090914</v>
      </c>
      <c r="AE767" s="9">
        <f t="shared" si="139"/>
        <v>7.603805899143671</v>
      </c>
      <c r="AF767" s="9">
        <f t="shared" si="140"/>
        <v>8.0634066587395932</v>
      </c>
      <c r="AG767" s="11">
        <f t="shared" si="141"/>
        <v>239.05671678466663</v>
      </c>
      <c r="AH767" s="11">
        <f t="shared" si="142"/>
        <v>177.83870432375051</v>
      </c>
      <c r="AI767" s="11">
        <f t="shared" si="143"/>
        <v>162.00236058509765</v>
      </c>
      <c r="AJ767" s="8">
        <v>9</v>
      </c>
      <c r="AK767" s="7" t="s">
        <v>64</v>
      </c>
      <c r="AL767" s="8">
        <v>47</v>
      </c>
      <c r="AM767" s="7" t="s">
        <v>213</v>
      </c>
      <c r="AN767" s="7" t="s">
        <v>214</v>
      </c>
      <c r="AO767" s="9">
        <v>128</v>
      </c>
      <c r="AP767" s="8">
        <v>3</v>
      </c>
      <c r="AQ767" s="8">
        <v>4</v>
      </c>
      <c r="AR767" s="8">
        <v>3</v>
      </c>
      <c r="AS767" s="8">
        <v>1</v>
      </c>
      <c r="AT767" s="8">
        <v>1</v>
      </c>
      <c r="AU767" s="7" t="s">
        <v>81</v>
      </c>
      <c r="AV767" s="9">
        <v>-13.8</v>
      </c>
      <c r="AW767" s="7" t="s">
        <v>1867</v>
      </c>
      <c r="AX767" s="7" t="s">
        <v>63</v>
      </c>
      <c r="AY767" s="7"/>
      <c r="AZ767" s="7" t="s">
        <v>1851</v>
      </c>
      <c r="BA767" s="7" t="s">
        <v>1852</v>
      </c>
      <c r="BB767" s="7" t="s">
        <v>1853</v>
      </c>
      <c r="BC767" s="7" t="s">
        <v>1854</v>
      </c>
    </row>
    <row r="768" spans="1:55" x14ac:dyDescent="0.2">
      <c r="A768" s="7" t="s">
        <v>1630</v>
      </c>
      <c r="B768" s="8">
        <v>10</v>
      </c>
      <c r="C768" s="7" t="s">
        <v>1868</v>
      </c>
      <c r="D768" s="8">
        <v>9</v>
      </c>
      <c r="E768" s="7" t="s">
        <v>889</v>
      </c>
      <c r="F768" s="7" t="s">
        <v>772</v>
      </c>
      <c r="G768" s="7" t="s">
        <v>476</v>
      </c>
      <c r="H768" s="7" t="s">
        <v>105</v>
      </c>
      <c r="I768" s="7" t="s">
        <v>156</v>
      </c>
      <c r="J768" s="9">
        <v>4.5</v>
      </c>
      <c r="K768" s="10">
        <v>1300</v>
      </c>
      <c r="L768" s="9">
        <f t="shared" si="132"/>
        <v>18.181818181818183</v>
      </c>
      <c r="M768" s="9">
        <v>24.33</v>
      </c>
      <c r="N768" s="10">
        <v>300</v>
      </c>
      <c r="O768" s="10">
        <v>1600</v>
      </c>
      <c r="P768" s="11">
        <f t="shared" si="133"/>
        <v>-18.75</v>
      </c>
      <c r="Q768" s="7" t="s">
        <v>78</v>
      </c>
      <c r="R768" s="9">
        <v>7.52</v>
      </c>
      <c r="S768" s="9">
        <f t="shared" si="134"/>
        <v>3.0199999999999996</v>
      </c>
      <c r="T768" s="11">
        <f t="shared" si="135"/>
        <v>67.1111111111111</v>
      </c>
      <c r="U768" s="7" t="s">
        <v>63</v>
      </c>
      <c r="V768" s="8">
        <v>4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f t="shared" si="136"/>
        <v>0</v>
      </c>
      <c r="AC768" s="9">
        <f t="shared" si="137"/>
        <v>0</v>
      </c>
      <c r="AD768" s="9">
        <f t="shared" si="138"/>
        <v>6.2309090909090914</v>
      </c>
      <c r="AE768" s="9">
        <f t="shared" si="139"/>
        <v>7.603805899143671</v>
      </c>
      <c r="AF768" s="9">
        <f t="shared" si="140"/>
        <v>8.0634066587395932</v>
      </c>
      <c r="AG768" s="11">
        <f t="shared" si="141"/>
        <v>-100</v>
      </c>
      <c r="AH768" s="11">
        <f t="shared" si="142"/>
        <v>-100</v>
      </c>
      <c r="AI768" s="11">
        <f t="shared" si="143"/>
        <v>-100</v>
      </c>
      <c r="AJ768" s="8">
        <v>9</v>
      </c>
      <c r="AK768" s="7" t="s">
        <v>64</v>
      </c>
      <c r="AL768" s="8">
        <v>47</v>
      </c>
      <c r="AM768" s="7" t="s">
        <v>213</v>
      </c>
      <c r="AN768" s="7" t="s">
        <v>214</v>
      </c>
      <c r="AO768" s="9">
        <v>128</v>
      </c>
      <c r="AP768" s="8">
        <v>4</v>
      </c>
      <c r="AQ768" s="8">
        <v>3</v>
      </c>
      <c r="AR768" s="8">
        <v>4</v>
      </c>
      <c r="AS768" s="8">
        <v>2</v>
      </c>
      <c r="AT768" s="8">
        <v>4</v>
      </c>
      <c r="AU768" s="7" t="s">
        <v>81</v>
      </c>
      <c r="AV768" s="9">
        <v>-1.8</v>
      </c>
      <c r="AW768" s="7" t="s">
        <v>1865</v>
      </c>
      <c r="AX768" s="7" t="s">
        <v>63</v>
      </c>
      <c r="AY768" s="7"/>
      <c r="AZ768" s="7" t="s">
        <v>1851</v>
      </c>
      <c r="BA768" s="7" t="s">
        <v>1852</v>
      </c>
      <c r="BB768" s="7" t="s">
        <v>1853</v>
      </c>
      <c r="BC768" s="7" t="s">
        <v>1854</v>
      </c>
    </row>
    <row r="769" spans="1:55" x14ac:dyDescent="0.2">
      <c r="A769" s="14" t="s">
        <v>1630</v>
      </c>
      <c r="B769" s="15">
        <v>10</v>
      </c>
      <c r="C769" s="14" t="s">
        <v>1869</v>
      </c>
      <c r="D769" s="15">
        <v>10</v>
      </c>
      <c r="E769" s="14" t="s">
        <v>284</v>
      </c>
      <c r="F769" s="14" t="s">
        <v>153</v>
      </c>
      <c r="G769" s="14" t="s">
        <v>183</v>
      </c>
      <c r="H769" s="14" t="s">
        <v>1870</v>
      </c>
      <c r="I769" s="14" t="s">
        <v>379</v>
      </c>
      <c r="J769" s="16">
        <v>50</v>
      </c>
      <c r="K769" s="17">
        <v>400</v>
      </c>
      <c r="L769" s="16">
        <f t="shared" si="132"/>
        <v>1.9607843137254901</v>
      </c>
      <c r="M769" s="16">
        <v>0</v>
      </c>
      <c r="N769" s="17">
        <v>-400</v>
      </c>
      <c r="O769" s="17">
        <v>0</v>
      </c>
      <c r="P769" s="18">
        <f t="shared" si="133"/>
        <v>0</v>
      </c>
      <c r="Q769" s="14"/>
      <c r="R769" s="16"/>
      <c r="S769" s="16">
        <f t="shared" si="134"/>
        <v>0</v>
      </c>
      <c r="T769" s="18">
        <f t="shared" si="135"/>
        <v>0</v>
      </c>
      <c r="U769" s="14" t="s">
        <v>63</v>
      </c>
      <c r="V769" s="15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0</v>
      </c>
      <c r="AB769" s="16">
        <f t="shared" si="136"/>
        <v>0</v>
      </c>
      <c r="AC769" s="16">
        <f t="shared" si="137"/>
        <v>0</v>
      </c>
      <c r="AD769" s="16">
        <f t="shared" si="138"/>
        <v>6.2309090909090914</v>
      </c>
      <c r="AE769" s="16">
        <f t="shared" si="139"/>
        <v>7.603805899143671</v>
      </c>
      <c r="AF769" s="16">
        <f t="shared" si="140"/>
        <v>8.0634066587395932</v>
      </c>
      <c r="AG769" s="18">
        <f t="shared" si="141"/>
        <v>-100</v>
      </c>
      <c r="AH769" s="18">
        <f t="shared" si="142"/>
        <v>-100</v>
      </c>
      <c r="AI769" s="18">
        <f t="shared" si="143"/>
        <v>-100</v>
      </c>
      <c r="AJ769" s="15">
        <v>9</v>
      </c>
      <c r="AK769" s="14" t="s">
        <v>64</v>
      </c>
      <c r="AL769" s="15">
        <v>47</v>
      </c>
      <c r="AM769" s="14" t="s">
        <v>213</v>
      </c>
      <c r="AN769" s="14" t="s">
        <v>214</v>
      </c>
      <c r="AO769" s="16">
        <v>128</v>
      </c>
      <c r="AP769" s="15">
        <v>0</v>
      </c>
      <c r="AQ769" s="15">
        <v>0</v>
      </c>
      <c r="AR769" s="15">
        <v>0</v>
      </c>
      <c r="AS769" s="15">
        <v>0</v>
      </c>
      <c r="AT769" s="15">
        <v>0</v>
      </c>
      <c r="AU769" s="14"/>
      <c r="AV769" s="16">
        <v>0</v>
      </c>
      <c r="AW769" s="14"/>
      <c r="AX769" s="14" t="s">
        <v>63</v>
      </c>
      <c r="AY769" s="14"/>
      <c r="AZ769" s="14" t="s">
        <v>1851</v>
      </c>
      <c r="BA769" s="14" t="s">
        <v>1852</v>
      </c>
      <c r="BB769" s="14" t="s">
        <v>1853</v>
      </c>
      <c r="BC769" s="14" t="s">
        <v>1854</v>
      </c>
    </row>
    <row r="770" spans="1:55" x14ac:dyDescent="0.2">
      <c r="A770" s="7" t="s">
        <v>1630</v>
      </c>
      <c r="B770" s="8">
        <v>10</v>
      </c>
      <c r="C770" s="7" t="s">
        <v>1871</v>
      </c>
      <c r="D770" s="8">
        <v>11</v>
      </c>
      <c r="E770" s="7" t="s">
        <v>94</v>
      </c>
      <c r="F770" s="7" t="s">
        <v>1872</v>
      </c>
      <c r="G770" s="7" t="s">
        <v>165</v>
      </c>
      <c r="H770" s="7" t="s">
        <v>1873</v>
      </c>
      <c r="I770" s="7" t="s">
        <v>329</v>
      </c>
      <c r="J770" s="9">
        <v>15</v>
      </c>
      <c r="K770" s="10">
        <v>800</v>
      </c>
      <c r="L770" s="9">
        <f t="shared" ref="L770:L833" si="144">IF(J770&gt;0,(1/(J770+1))*100,0)</f>
        <v>6.25</v>
      </c>
      <c r="M770" s="9">
        <v>8.36</v>
      </c>
      <c r="N770" s="10">
        <v>100</v>
      </c>
      <c r="O770" s="10">
        <v>900</v>
      </c>
      <c r="P770" s="11">
        <f t="shared" ref="P770:P833" si="145">IF(O770&gt;0,-(N770/O770)*100,0)</f>
        <v>-11.111111111111111</v>
      </c>
      <c r="Q770" s="7" t="s">
        <v>454</v>
      </c>
      <c r="R770" s="9">
        <v>23.97</v>
      </c>
      <c r="S770" s="9">
        <f t="shared" ref="S770:S833" si="146">IF(AND(R770&lt;&gt;"",J770&gt;0),R770-J770,0)</f>
        <v>8.9699999999999989</v>
      </c>
      <c r="T770" s="11">
        <f t="shared" ref="T770:T833" si="147">IF(AND(R770&lt;&gt;"",J770&gt;0),((R770-J770)/J770)*100,0)</f>
        <v>59.8</v>
      </c>
      <c r="U770" s="7" t="s">
        <v>63</v>
      </c>
      <c r="V770" s="8">
        <v>6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f t="shared" ref="AB770:AB833" si="148">AA770*(1+P770/100)</f>
        <v>0</v>
      </c>
      <c r="AC770" s="9">
        <f t="shared" ref="AC770:AC833" si="149">IF(O770&gt;0,(AA770/O770)*1000,0)</f>
        <v>0</v>
      </c>
      <c r="AD770" s="9">
        <f t="shared" ref="AD770:AD833" si="150">IF(SUMIFS($O$2:$O$2026,$A$2:$A$2026,A770,$B$2:$B$2026,B770)&gt;0,SUMIFS($AA$2:$AA$2026,$A$2:$A$2026,A770,$B$2:$B$2026,B770)/SUMIFS($O$2:$O$2026,$A$2:$A$2026,A770,$B$2:$B$2026,B770)*1000,0)</f>
        <v>6.2309090909090914</v>
      </c>
      <c r="AE770" s="9">
        <f t="shared" ref="AE770:AE833" si="151">IF(SUMIF($A$2:$A$2026,A770,$O$2:$O$2026)&gt;0,SUMIF($A$2:$A$2026,A770,$AA$2:$AA$2026)/SUMIF($A$2:$A$2026,A770,$O$2:$O$2026)*1000,0)</f>
        <v>7.603805899143671</v>
      </c>
      <c r="AF770" s="9">
        <f t="shared" ref="AF770:AF833" si="152">IF(SUM($O$2:$O$2026)&gt;0,SUM($AA$2:$AA$2026)/SUM($O$2:$O$2026)*1000,0)</f>
        <v>8.0634066587395932</v>
      </c>
      <c r="AG770" s="11">
        <f t="shared" ref="AG770:AG833" si="153">IF(AD770&gt;0,(AC770-AD770)/AD770*100,0)</f>
        <v>-100</v>
      </c>
      <c r="AH770" s="11">
        <f t="shared" ref="AH770:AH833" si="154">IF(AE770&gt;0,(AC770-AE770)/AE770*100,0)</f>
        <v>-100</v>
      </c>
      <c r="AI770" s="11">
        <f t="shared" ref="AI770:AI833" si="155">IF(AF770&gt;0,(AC770-AF770)/AF770*100,0)</f>
        <v>-100</v>
      </c>
      <c r="AJ770" s="8">
        <v>9</v>
      </c>
      <c r="AK770" s="7" t="s">
        <v>64</v>
      </c>
      <c r="AL770" s="8">
        <v>47</v>
      </c>
      <c r="AM770" s="7" t="s">
        <v>213</v>
      </c>
      <c r="AN770" s="7" t="s">
        <v>214</v>
      </c>
      <c r="AO770" s="9">
        <v>128</v>
      </c>
      <c r="AP770" s="8">
        <v>5</v>
      </c>
      <c r="AQ770" s="8">
        <v>5</v>
      </c>
      <c r="AR770" s="8">
        <v>7</v>
      </c>
      <c r="AS770" s="8">
        <v>7</v>
      </c>
      <c r="AT770" s="8">
        <v>6</v>
      </c>
      <c r="AU770" s="7" t="s">
        <v>91</v>
      </c>
      <c r="AV770" s="9">
        <v>-7.2</v>
      </c>
      <c r="AW770" s="7" t="s">
        <v>1874</v>
      </c>
      <c r="AX770" s="7" t="s">
        <v>63</v>
      </c>
      <c r="AY770" s="7"/>
      <c r="AZ770" s="7" t="s">
        <v>1851</v>
      </c>
      <c r="BA770" s="7" t="s">
        <v>1852</v>
      </c>
      <c r="BB770" s="7" t="s">
        <v>1853</v>
      </c>
      <c r="BC770" s="7" t="s">
        <v>1854</v>
      </c>
    </row>
    <row r="771" spans="1:55" x14ac:dyDescent="0.2">
      <c r="A771" s="7" t="s">
        <v>1630</v>
      </c>
      <c r="B771" s="8">
        <v>10</v>
      </c>
      <c r="C771" s="7" t="s">
        <v>1875</v>
      </c>
      <c r="D771" s="8">
        <v>12</v>
      </c>
      <c r="E771" s="7" t="s">
        <v>124</v>
      </c>
      <c r="F771" s="7" t="s">
        <v>337</v>
      </c>
      <c r="G771" s="7" t="s">
        <v>1263</v>
      </c>
      <c r="H771" s="7" t="s">
        <v>1200</v>
      </c>
      <c r="I771" s="7" t="s">
        <v>122</v>
      </c>
      <c r="J771" s="9">
        <v>4</v>
      </c>
      <c r="K771" s="10">
        <v>1400</v>
      </c>
      <c r="L771" s="9">
        <f t="shared" si="144"/>
        <v>20</v>
      </c>
      <c r="M771" s="9">
        <v>26.76</v>
      </c>
      <c r="N771" s="10">
        <v>300</v>
      </c>
      <c r="O771" s="10">
        <v>1700</v>
      </c>
      <c r="P771" s="11">
        <f t="shared" si="145"/>
        <v>-17.647058823529413</v>
      </c>
      <c r="Q771" s="7" t="s">
        <v>78</v>
      </c>
      <c r="R771" s="9"/>
      <c r="S771" s="9">
        <f t="shared" si="146"/>
        <v>0</v>
      </c>
      <c r="T771" s="11">
        <f t="shared" si="147"/>
        <v>0</v>
      </c>
      <c r="U771" s="7" t="s">
        <v>63</v>
      </c>
      <c r="V771" s="8">
        <v>2</v>
      </c>
      <c r="W771" s="9">
        <v>0</v>
      </c>
      <c r="X771" s="9">
        <v>266</v>
      </c>
      <c r="Y771" s="9">
        <v>214</v>
      </c>
      <c r="Z771" s="9">
        <v>480</v>
      </c>
      <c r="AA771" s="9">
        <v>19.8</v>
      </c>
      <c r="AB771" s="9">
        <f t="shared" si="148"/>
        <v>16.305882352941175</v>
      </c>
      <c r="AC771" s="9">
        <f t="shared" si="149"/>
        <v>11.647058823529411</v>
      </c>
      <c r="AD771" s="9">
        <f t="shared" si="150"/>
        <v>6.2309090909090914</v>
      </c>
      <c r="AE771" s="9">
        <f t="shared" si="151"/>
        <v>7.603805899143671</v>
      </c>
      <c r="AF771" s="9">
        <f t="shared" si="152"/>
        <v>8.0634066587395932</v>
      </c>
      <c r="AG771" s="11">
        <f t="shared" si="153"/>
        <v>86.923908752295759</v>
      </c>
      <c r="AH771" s="11">
        <f t="shared" si="154"/>
        <v>53.174068065586546</v>
      </c>
      <c r="AI771" s="11">
        <f t="shared" si="155"/>
        <v>44.443401113915613</v>
      </c>
      <c r="AJ771" s="8">
        <v>9</v>
      </c>
      <c r="AK771" s="7" t="s">
        <v>64</v>
      </c>
      <c r="AL771" s="8">
        <v>47</v>
      </c>
      <c r="AM771" s="7" t="s">
        <v>213</v>
      </c>
      <c r="AN771" s="7" t="s">
        <v>214</v>
      </c>
      <c r="AO771" s="9">
        <v>128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7" t="s">
        <v>81</v>
      </c>
      <c r="AV771" s="9">
        <v>0</v>
      </c>
      <c r="AW771" s="7"/>
      <c r="AX771" s="7" t="s">
        <v>63</v>
      </c>
      <c r="AY771" s="7"/>
      <c r="AZ771" s="7" t="s">
        <v>1851</v>
      </c>
      <c r="BA771" s="7" t="s">
        <v>1852</v>
      </c>
      <c r="BB771" s="7" t="s">
        <v>1853</v>
      </c>
      <c r="BC771" s="7" t="s">
        <v>1854</v>
      </c>
    </row>
    <row r="772" spans="1:55" x14ac:dyDescent="0.2">
      <c r="A772" s="14" t="s">
        <v>1630</v>
      </c>
      <c r="B772" s="15">
        <v>10</v>
      </c>
      <c r="C772" s="14" t="s">
        <v>1876</v>
      </c>
      <c r="D772" s="15">
        <v>13</v>
      </c>
      <c r="E772" s="14" t="s">
        <v>102</v>
      </c>
      <c r="F772" s="14" t="s">
        <v>603</v>
      </c>
      <c r="G772" s="14" t="s">
        <v>1192</v>
      </c>
      <c r="H772" s="14" t="s">
        <v>469</v>
      </c>
      <c r="I772" s="14" t="s">
        <v>107</v>
      </c>
      <c r="J772" s="16">
        <v>8</v>
      </c>
      <c r="K772" s="17">
        <v>1000</v>
      </c>
      <c r="L772" s="16">
        <f t="shared" si="144"/>
        <v>11.111111111111111</v>
      </c>
      <c r="M772" s="16">
        <v>0</v>
      </c>
      <c r="N772" s="17">
        <v>-1000</v>
      </c>
      <c r="O772" s="17">
        <v>0</v>
      </c>
      <c r="P772" s="18">
        <f t="shared" si="145"/>
        <v>0</v>
      </c>
      <c r="Q772" s="14"/>
      <c r="R772" s="16"/>
      <c r="S772" s="16">
        <f t="shared" si="146"/>
        <v>0</v>
      </c>
      <c r="T772" s="18">
        <f t="shared" si="147"/>
        <v>0</v>
      </c>
      <c r="U772" s="14" t="s">
        <v>63</v>
      </c>
      <c r="V772" s="15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f t="shared" si="148"/>
        <v>0</v>
      </c>
      <c r="AC772" s="16">
        <f t="shared" si="149"/>
        <v>0</v>
      </c>
      <c r="AD772" s="16">
        <f t="shared" si="150"/>
        <v>6.2309090909090914</v>
      </c>
      <c r="AE772" s="16">
        <f t="shared" si="151"/>
        <v>7.603805899143671</v>
      </c>
      <c r="AF772" s="16">
        <f t="shared" si="152"/>
        <v>8.0634066587395932</v>
      </c>
      <c r="AG772" s="18">
        <f t="shared" si="153"/>
        <v>-100</v>
      </c>
      <c r="AH772" s="18">
        <f t="shared" si="154"/>
        <v>-100</v>
      </c>
      <c r="AI772" s="18">
        <f t="shared" si="155"/>
        <v>-100</v>
      </c>
      <c r="AJ772" s="15">
        <v>9</v>
      </c>
      <c r="AK772" s="14" t="s">
        <v>64</v>
      </c>
      <c r="AL772" s="15">
        <v>47</v>
      </c>
      <c r="AM772" s="14" t="s">
        <v>213</v>
      </c>
      <c r="AN772" s="14" t="s">
        <v>214</v>
      </c>
      <c r="AO772" s="16">
        <v>128</v>
      </c>
      <c r="AP772" s="15">
        <v>0</v>
      </c>
      <c r="AQ772" s="15">
        <v>0</v>
      </c>
      <c r="AR772" s="15">
        <v>0</v>
      </c>
      <c r="AS772" s="15">
        <v>0</v>
      </c>
      <c r="AT772" s="15">
        <v>0</v>
      </c>
      <c r="AU772" s="14"/>
      <c r="AV772" s="16">
        <v>0</v>
      </c>
      <c r="AW772" s="14"/>
      <c r="AX772" s="14" t="s">
        <v>63</v>
      </c>
      <c r="AY772" s="14"/>
      <c r="AZ772" s="14" t="s">
        <v>1851</v>
      </c>
      <c r="BA772" s="14" t="s">
        <v>1852</v>
      </c>
      <c r="BB772" s="14" t="s">
        <v>1853</v>
      </c>
      <c r="BC772" s="14" t="s">
        <v>1854</v>
      </c>
    </row>
    <row r="773" spans="1:55" x14ac:dyDescent="0.2">
      <c r="A773" s="2" t="s">
        <v>1877</v>
      </c>
      <c r="B773" s="3">
        <v>1</v>
      </c>
      <c r="C773" s="2" t="s">
        <v>1878</v>
      </c>
      <c r="D773" s="3">
        <v>1</v>
      </c>
      <c r="E773" s="2" t="s">
        <v>57</v>
      </c>
      <c r="F773" s="2" t="s">
        <v>95</v>
      </c>
      <c r="G773" s="2" t="s">
        <v>76</v>
      </c>
      <c r="H773" s="2" t="s">
        <v>1284</v>
      </c>
      <c r="I773" s="2" t="s">
        <v>344</v>
      </c>
      <c r="J773" s="4">
        <v>0.8</v>
      </c>
      <c r="K773" s="5">
        <v>2500</v>
      </c>
      <c r="L773" s="4">
        <f t="shared" si="144"/>
        <v>55.555555555555557</v>
      </c>
      <c r="M773" s="4">
        <v>59.14</v>
      </c>
      <c r="N773" s="5">
        <v>100</v>
      </c>
      <c r="O773" s="5">
        <v>2600</v>
      </c>
      <c r="P773" s="6">
        <f t="shared" si="145"/>
        <v>-3.8461538461538463</v>
      </c>
      <c r="Q773" s="2" t="s">
        <v>1271</v>
      </c>
      <c r="R773" s="4">
        <v>0.59</v>
      </c>
      <c r="S773" s="4">
        <f t="shared" si="146"/>
        <v>-0.21000000000000008</v>
      </c>
      <c r="T773" s="6">
        <f t="shared" si="147"/>
        <v>-26.250000000000007</v>
      </c>
      <c r="U773" s="2" t="s">
        <v>80</v>
      </c>
      <c r="V773" s="3">
        <v>2</v>
      </c>
      <c r="W773" s="4">
        <v>0</v>
      </c>
      <c r="X773" s="4">
        <v>258</v>
      </c>
      <c r="Y773" s="4">
        <v>210</v>
      </c>
      <c r="Z773" s="4">
        <v>468</v>
      </c>
      <c r="AA773" s="4">
        <v>19.68</v>
      </c>
      <c r="AB773" s="4">
        <f t="shared" si="148"/>
        <v>18.923076923076923</v>
      </c>
      <c r="AC773" s="4">
        <f t="shared" si="149"/>
        <v>7.569230769230769</v>
      </c>
      <c r="AD773" s="4">
        <f t="shared" si="150"/>
        <v>8.660759493670886</v>
      </c>
      <c r="AE773" s="4">
        <f t="shared" si="151"/>
        <v>8.1151162790697668</v>
      </c>
      <c r="AF773" s="4">
        <f t="shared" si="152"/>
        <v>8.0634066587395932</v>
      </c>
      <c r="AG773" s="6">
        <f t="shared" si="153"/>
        <v>-12.603152474535115</v>
      </c>
      <c r="AH773" s="6">
        <f t="shared" si="154"/>
        <v>-6.7267737277767328</v>
      </c>
      <c r="AI773" s="6">
        <f t="shared" si="155"/>
        <v>-6.1286241711895721</v>
      </c>
      <c r="AJ773" s="3">
        <v>5</v>
      </c>
      <c r="AK773" s="2" t="s">
        <v>157</v>
      </c>
      <c r="AL773" s="3">
        <v>53</v>
      </c>
      <c r="AM773" s="2" t="s">
        <v>65</v>
      </c>
      <c r="AN773" s="2" t="s">
        <v>66</v>
      </c>
      <c r="AO773" s="4">
        <v>8</v>
      </c>
      <c r="AP773" s="3">
        <v>1</v>
      </c>
      <c r="AQ773" s="3">
        <v>2</v>
      </c>
      <c r="AR773" s="3">
        <v>2</v>
      </c>
      <c r="AS773" s="3">
        <v>2</v>
      </c>
      <c r="AT773" s="3">
        <v>2</v>
      </c>
      <c r="AU773" s="2" t="s">
        <v>81</v>
      </c>
      <c r="AV773" s="4">
        <v>-27</v>
      </c>
      <c r="AW773" s="2" t="s">
        <v>1879</v>
      </c>
      <c r="AX773" s="2" t="s">
        <v>63</v>
      </c>
      <c r="AY773" s="2"/>
      <c r="AZ773" s="2" t="s">
        <v>1880</v>
      </c>
      <c r="BA773" s="2" t="s">
        <v>1881</v>
      </c>
      <c r="BB773" s="2" t="s">
        <v>1882</v>
      </c>
      <c r="BC773" s="2" t="s">
        <v>1883</v>
      </c>
    </row>
    <row r="774" spans="1:55" x14ac:dyDescent="0.2">
      <c r="A774" s="7" t="s">
        <v>1877</v>
      </c>
      <c r="B774" s="8">
        <v>1</v>
      </c>
      <c r="C774" s="7" t="s">
        <v>1884</v>
      </c>
      <c r="D774" s="8">
        <v>2</v>
      </c>
      <c r="E774" s="7" t="s">
        <v>102</v>
      </c>
      <c r="F774" s="7" t="s">
        <v>210</v>
      </c>
      <c r="G774" s="7" t="s">
        <v>126</v>
      </c>
      <c r="H774" s="7" t="s">
        <v>754</v>
      </c>
      <c r="I774" s="7" t="s">
        <v>115</v>
      </c>
      <c r="J774" s="9">
        <v>3.5</v>
      </c>
      <c r="K774" s="10">
        <v>1500</v>
      </c>
      <c r="L774" s="9">
        <f t="shared" si="144"/>
        <v>22.222222222222221</v>
      </c>
      <c r="M774" s="9">
        <v>23.65</v>
      </c>
      <c r="N774" s="10">
        <v>100</v>
      </c>
      <c r="O774" s="10">
        <v>1600</v>
      </c>
      <c r="P774" s="11">
        <f t="shared" si="145"/>
        <v>-6.25</v>
      </c>
      <c r="Q774" s="7" t="s">
        <v>78</v>
      </c>
      <c r="R774" s="9">
        <v>4.25</v>
      </c>
      <c r="S774" s="9">
        <f t="shared" si="146"/>
        <v>0.75</v>
      </c>
      <c r="T774" s="11">
        <f t="shared" si="147"/>
        <v>21.428571428571427</v>
      </c>
      <c r="U774" s="7" t="s">
        <v>63</v>
      </c>
      <c r="V774" s="8">
        <v>1</v>
      </c>
      <c r="W774" s="9">
        <v>1050</v>
      </c>
      <c r="X774" s="9">
        <v>332</v>
      </c>
      <c r="Y774" s="9">
        <v>228</v>
      </c>
      <c r="Z774" s="9">
        <v>1610</v>
      </c>
      <c r="AA774" s="9">
        <v>41.1</v>
      </c>
      <c r="AB774" s="9">
        <f t="shared" si="148"/>
        <v>38.53125</v>
      </c>
      <c r="AC774" s="9">
        <f t="shared" si="149"/>
        <v>25.687500000000004</v>
      </c>
      <c r="AD774" s="9">
        <f t="shared" si="150"/>
        <v>8.660759493670886</v>
      </c>
      <c r="AE774" s="9">
        <f t="shared" si="151"/>
        <v>8.1151162790697668</v>
      </c>
      <c r="AF774" s="9">
        <f t="shared" si="152"/>
        <v>8.0634066587395932</v>
      </c>
      <c r="AG774" s="11">
        <f t="shared" si="153"/>
        <v>196.59638994446073</v>
      </c>
      <c r="AH774" s="11">
        <f t="shared" si="154"/>
        <v>216.53890242155046</v>
      </c>
      <c r="AI774" s="11">
        <f t="shared" si="155"/>
        <v>218.56882688855072</v>
      </c>
      <c r="AJ774" s="8">
        <v>5</v>
      </c>
      <c r="AK774" s="7" t="s">
        <v>157</v>
      </c>
      <c r="AL774" s="8">
        <v>53</v>
      </c>
      <c r="AM774" s="7" t="s">
        <v>65</v>
      </c>
      <c r="AN774" s="7" t="s">
        <v>66</v>
      </c>
      <c r="AO774" s="9">
        <v>8</v>
      </c>
      <c r="AP774" s="8">
        <v>3</v>
      </c>
      <c r="AQ774" s="8">
        <v>3</v>
      </c>
      <c r="AR774" s="8">
        <v>3</v>
      </c>
      <c r="AS774" s="8">
        <v>1</v>
      </c>
      <c r="AT774" s="8">
        <v>1</v>
      </c>
      <c r="AU774" s="7" t="s">
        <v>91</v>
      </c>
      <c r="AV774" s="9">
        <v>4.2</v>
      </c>
      <c r="AW774" s="7" t="s">
        <v>1885</v>
      </c>
      <c r="AX774" s="7" t="s">
        <v>80</v>
      </c>
      <c r="AY774" s="7" t="s">
        <v>83</v>
      </c>
      <c r="AZ774" s="7" t="s">
        <v>1880</v>
      </c>
      <c r="BA774" s="7" t="s">
        <v>1881</v>
      </c>
      <c r="BB774" s="7" t="s">
        <v>1882</v>
      </c>
      <c r="BC774" s="7" t="s">
        <v>1883</v>
      </c>
    </row>
    <row r="775" spans="1:55" x14ac:dyDescent="0.2">
      <c r="A775" s="14" t="s">
        <v>1877</v>
      </c>
      <c r="B775" s="15">
        <v>1</v>
      </c>
      <c r="C775" s="14" t="s">
        <v>1886</v>
      </c>
      <c r="D775" s="15">
        <v>3</v>
      </c>
      <c r="E775" s="14" t="s">
        <v>193</v>
      </c>
      <c r="F775" s="14" t="s">
        <v>112</v>
      </c>
      <c r="G775" s="14" t="s">
        <v>76</v>
      </c>
      <c r="H775" s="14" t="s">
        <v>1887</v>
      </c>
      <c r="I775" s="14" t="s">
        <v>172</v>
      </c>
      <c r="J775" s="16">
        <v>12</v>
      </c>
      <c r="K775" s="17">
        <v>800</v>
      </c>
      <c r="L775" s="16">
        <f t="shared" si="144"/>
        <v>7.6923076923076925</v>
      </c>
      <c r="M775" s="16">
        <v>0</v>
      </c>
      <c r="N775" s="17">
        <v>-800</v>
      </c>
      <c r="O775" s="17">
        <v>0</v>
      </c>
      <c r="P775" s="18">
        <f t="shared" si="145"/>
        <v>0</v>
      </c>
      <c r="Q775" s="14"/>
      <c r="R775" s="16"/>
      <c r="S775" s="16">
        <f t="shared" si="146"/>
        <v>0</v>
      </c>
      <c r="T775" s="18">
        <f t="shared" si="147"/>
        <v>0</v>
      </c>
      <c r="U775" s="14" t="s">
        <v>63</v>
      </c>
      <c r="V775" s="15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f t="shared" si="148"/>
        <v>0</v>
      </c>
      <c r="AC775" s="16">
        <f t="shared" si="149"/>
        <v>0</v>
      </c>
      <c r="AD775" s="16">
        <f t="shared" si="150"/>
        <v>8.660759493670886</v>
      </c>
      <c r="AE775" s="16">
        <f t="shared" si="151"/>
        <v>8.1151162790697668</v>
      </c>
      <c r="AF775" s="16">
        <f t="shared" si="152"/>
        <v>8.0634066587395932</v>
      </c>
      <c r="AG775" s="18">
        <f t="shared" si="153"/>
        <v>-100</v>
      </c>
      <c r="AH775" s="18">
        <f t="shared" si="154"/>
        <v>-100</v>
      </c>
      <c r="AI775" s="18">
        <f t="shared" si="155"/>
        <v>-100</v>
      </c>
      <c r="AJ775" s="15">
        <v>5</v>
      </c>
      <c r="AK775" s="14" t="s">
        <v>157</v>
      </c>
      <c r="AL775" s="15">
        <v>53</v>
      </c>
      <c r="AM775" s="14" t="s">
        <v>65</v>
      </c>
      <c r="AN775" s="14" t="s">
        <v>66</v>
      </c>
      <c r="AO775" s="16">
        <v>8</v>
      </c>
      <c r="AP775" s="15">
        <v>0</v>
      </c>
      <c r="AQ775" s="15">
        <v>0</v>
      </c>
      <c r="AR775" s="15">
        <v>0</v>
      </c>
      <c r="AS775" s="15">
        <v>0</v>
      </c>
      <c r="AT775" s="15">
        <v>0</v>
      </c>
      <c r="AU775" s="14"/>
      <c r="AV775" s="16">
        <v>0</v>
      </c>
      <c r="AW775" s="14"/>
      <c r="AX775" s="14" t="s">
        <v>63</v>
      </c>
      <c r="AY775" s="14"/>
      <c r="AZ775" s="14" t="s">
        <v>1880</v>
      </c>
      <c r="BA775" s="14" t="s">
        <v>1881</v>
      </c>
      <c r="BB775" s="14" t="s">
        <v>1882</v>
      </c>
      <c r="BC775" s="14" t="s">
        <v>1883</v>
      </c>
    </row>
    <row r="776" spans="1:55" x14ac:dyDescent="0.2">
      <c r="A776" s="7" t="s">
        <v>1877</v>
      </c>
      <c r="B776" s="8">
        <v>1</v>
      </c>
      <c r="C776" s="7" t="s">
        <v>1888</v>
      </c>
      <c r="D776" s="8">
        <v>4</v>
      </c>
      <c r="E776" s="7" t="s">
        <v>124</v>
      </c>
      <c r="F776" s="7" t="s">
        <v>188</v>
      </c>
      <c r="G776" s="7" t="s">
        <v>105</v>
      </c>
      <c r="H776" s="7" t="s">
        <v>891</v>
      </c>
      <c r="I776" s="7" t="s">
        <v>156</v>
      </c>
      <c r="J776" s="9">
        <v>4.5</v>
      </c>
      <c r="K776" s="10">
        <v>1300</v>
      </c>
      <c r="L776" s="9">
        <f t="shared" si="144"/>
        <v>18.181818181818183</v>
      </c>
      <c r="M776" s="9">
        <v>19.350000000000001</v>
      </c>
      <c r="N776" s="10">
        <v>100</v>
      </c>
      <c r="O776" s="10">
        <v>1400</v>
      </c>
      <c r="P776" s="11">
        <f t="shared" si="145"/>
        <v>-7.1428571428571423</v>
      </c>
      <c r="Q776" s="7" t="s">
        <v>122</v>
      </c>
      <c r="R776" s="9">
        <v>5.13</v>
      </c>
      <c r="S776" s="9">
        <f t="shared" si="146"/>
        <v>0.62999999999999989</v>
      </c>
      <c r="T776" s="11">
        <f t="shared" si="147"/>
        <v>13.999999999999998</v>
      </c>
      <c r="U776" s="7" t="s">
        <v>63</v>
      </c>
      <c r="V776" s="8">
        <v>5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f t="shared" si="148"/>
        <v>0</v>
      </c>
      <c r="AC776" s="9">
        <f t="shared" si="149"/>
        <v>0</v>
      </c>
      <c r="AD776" s="9">
        <f t="shared" si="150"/>
        <v>8.660759493670886</v>
      </c>
      <c r="AE776" s="9">
        <f t="shared" si="151"/>
        <v>8.1151162790697668</v>
      </c>
      <c r="AF776" s="9">
        <f t="shared" si="152"/>
        <v>8.0634066587395932</v>
      </c>
      <c r="AG776" s="11">
        <f t="shared" si="153"/>
        <v>-100</v>
      </c>
      <c r="AH776" s="11">
        <f t="shared" si="154"/>
        <v>-100</v>
      </c>
      <c r="AI776" s="11">
        <f t="shared" si="155"/>
        <v>-100</v>
      </c>
      <c r="AJ776" s="8">
        <v>5</v>
      </c>
      <c r="AK776" s="7" t="s">
        <v>157</v>
      </c>
      <c r="AL776" s="8">
        <v>53</v>
      </c>
      <c r="AM776" s="7" t="s">
        <v>65</v>
      </c>
      <c r="AN776" s="7" t="s">
        <v>66</v>
      </c>
      <c r="AO776" s="9">
        <v>8</v>
      </c>
      <c r="AP776" s="8">
        <v>4</v>
      </c>
      <c r="AQ776" s="8">
        <v>4</v>
      </c>
      <c r="AR776" s="8">
        <v>5</v>
      </c>
      <c r="AS776" s="8">
        <v>5</v>
      </c>
      <c r="AT776" s="8">
        <v>5</v>
      </c>
      <c r="AU776" s="7" t="s">
        <v>67</v>
      </c>
      <c r="AV776" s="9">
        <v>-2.4</v>
      </c>
      <c r="AW776" s="7" t="s">
        <v>1889</v>
      </c>
      <c r="AX776" s="7" t="s">
        <v>63</v>
      </c>
      <c r="AY776" s="7"/>
      <c r="AZ776" s="7" t="s">
        <v>1880</v>
      </c>
      <c r="BA776" s="7" t="s">
        <v>1881</v>
      </c>
      <c r="BB776" s="7" t="s">
        <v>1882</v>
      </c>
      <c r="BC776" s="7" t="s">
        <v>1883</v>
      </c>
    </row>
    <row r="777" spans="1:55" x14ac:dyDescent="0.2">
      <c r="A777" s="7" t="s">
        <v>1877</v>
      </c>
      <c r="B777" s="8">
        <v>1</v>
      </c>
      <c r="C777" s="7" t="s">
        <v>312</v>
      </c>
      <c r="D777" s="8">
        <v>5</v>
      </c>
      <c r="E777" s="7" t="s">
        <v>119</v>
      </c>
      <c r="F777" s="7" t="s">
        <v>112</v>
      </c>
      <c r="G777" s="7" t="s">
        <v>314</v>
      </c>
      <c r="H777" s="7" t="s">
        <v>190</v>
      </c>
      <c r="I777" s="7" t="s">
        <v>106</v>
      </c>
      <c r="J777" s="9">
        <v>10</v>
      </c>
      <c r="K777" s="10">
        <v>900</v>
      </c>
      <c r="L777" s="9">
        <f t="shared" si="144"/>
        <v>9.0909090909090917</v>
      </c>
      <c r="M777" s="9">
        <v>9.68</v>
      </c>
      <c r="N777" s="10">
        <v>100</v>
      </c>
      <c r="O777" s="10">
        <v>1000</v>
      </c>
      <c r="P777" s="11">
        <f t="shared" si="145"/>
        <v>-10</v>
      </c>
      <c r="Q777" s="7" t="s">
        <v>597</v>
      </c>
      <c r="R777" s="9">
        <v>11.48</v>
      </c>
      <c r="S777" s="9">
        <f t="shared" si="146"/>
        <v>1.4800000000000004</v>
      </c>
      <c r="T777" s="11">
        <f t="shared" si="147"/>
        <v>14.800000000000004</v>
      </c>
      <c r="U777" s="7" t="s">
        <v>63</v>
      </c>
      <c r="V777" s="8">
        <v>4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f t="shared" si="148"/>
        <v>0</v>
      </c>
      <c r="AC777" s="9">
        <f t="shared" si="149"/>
        <v>0</v>
      </c>
      <c r="AD777" s="9">
        <f t="shared" si="150"/>
        <v>8.660759493670886</v>
      </c>
      <c r="AE777" s="9">
        <f t="shared" si="151"/>
        <v>8.1151162790697668</v>
      </c>
      <c r="AF777" s="9">
        <f t="shared" si="152"/>
        <v>8.0634066587395932</v>
      </c>
      <c r="AG777" s="11">
        <f t="shared" si="153"/>
        <v>-100</v>
      </c>
      <c r="AH777" s="11">
        <f t="shared" si="154"/>
        <v>-100</v>
      </c>
      <c r="AI777" s="11">
        <f t="shared" si="155"/>
        <v>-100</v>
      </c>
      <c r="AJ777" s="8">
        <v>5</v>
      </c>
      <c r="AK777" s="7" t="s">
        <v>157</v>
      </c>
      <c r="AL777" s="8">
        <v>53</v>
      </c>
      <c r="AM777" s="7" t="s">
        <v>65</v>
      </c>
      <c r="AN777" s="7" t="s">
        <v>66</v>
      </c>
      <c r="AO777" s="9">
        <v>8</v>
      </c>
      <c r="AP777" s="8">
        <v>5</v>
      </c>
      <c r="AQ777" s="8">
        <v>5</v>
      </c>
      <c r="AR777" s="8">
        <v>4</v>
      </c>
      <c r="AS777" s="8">
        <v>4</v>
      </c>
      <c r="AT777" s="8">
        <v>4</v>
      </c>
      <c r="AU777" s="7" t="s">
        <v>67</v>
      </c>
      <c r="AV777" s="9">
        <v>-59.4</v>
      </c>
      <c r="AW777" s="7" t="s">
        <v>1890</v>
      </c>
      <c r="AX777" s="7" t="s">
        <v>63</v>
      </c>
      <c r="AY777" s="7"/>
      <c r="AZ777" s="7" t="s">
        <v>1880</v>
      </c>
      <c r="BA777" s="7" t="s">
        <v>1881</v>
      </c>
      <c r="BB777" s="7" t="s">
        <v>1882</v>
      </c>
      <c r="BC777" s="7" t="s">
        <v>1883</v>
      </c>
    </row>
    <row r="778" spans="1:55" x14ac:dyDescent="0.2">
      <c r="A778" s="7" t="s">
        <v>1877</v>
      </c>
      <c r="B778" s="8">
        <v>1</v>
      </c>
      <c r="C778" s="7" t="s">
        <v>323</v>
      </c>
      <c r="D778" s="8">
        <v>6</v>
      </c>
      <c r="E778" s="7" t="s">
        <v>94</v>
      </c>
      <c r="F778" s="7" t="s">
        <v>95</v>
      </c>
      <c r="G778" s="7" t="s">
        <v>324</v>
      </c>
      <c r="H778" s="7" t="s">
        <v>325</v>
      </c>
      <c r="I778" s="7" t="s">
        <v>61</v>
      </c>
      <c r="J778" s="9">
        <v>6</v>
      </c>
      <c r="K778" s="10">
        <v>1200</v>
      </c>
      <c r="L778" s="9">
        <f t="shared" si="144"/>
        <v>14.285714285714285</v>
      </c>
      <c r="M778" s="9">
        <v>15.21</v>
      </c>
      <c r="N778" s="10">
        <v>100</v>
      </c>
      <c r="O778" s="10">
        <v>1300</v>
      </c>
      <c r="P778" s="11">
        <f t="shared" si="145"/>
        <v>-7.6923076923076925</v>
      </c>
      <c r="Q778" s="7" t="s">
        <v>61</v>
      </c>
      <c r="R778" s="9">
        <v>6.59</v>
      </c>
      <c r="S778" s="9">
        <f t="shared" si="146"/>
        <v>0.58999999999999986</v>
      </c>
      <c r="T778" s="11">
        <f t="shared" si="147"/>
        <v>9.8333333333333321</v>
      </c>
      <c r="U778" s="7" t="s">
        <v>63</v>
      </c>
      <c r="V778" s="8">
        <v>3</v>
      </c>
      <c r="W778" s="9">
        <v>0</v>
      </c>
      <c r="X778" s="9">
        <v>0</v>
      </c>
      <c r="Y778" s="9">
        <v>264</v>
      </c>
      <c r="Z778" s="9">
        <v>264</v>
      </c>
      <c r="AA778" s="9">
        <v>7.64</v>
      </c>
      <c r="AB778" s="9">
        <f t="shared" si="148"/>
        <v>7.0523076923076928</v>
      </c>
      <c r="AC778" s="9">
        <f t="shared" si="149"/>
        <v>5.8769230769230765</v>
      </c>
      <c r="AD778" s="9">
        <f t="shared" si="150"/>
        <v>8.660759493670886</v>
      </c>
      <c r="AE778" s="9">
        <f t="shared" si="151"/>
        <v>8.1151162790697668</v>
      </c>
      <c r="AF778" s="9">
        <f t="shared" si="152"/>
        <v>8.0634066587395932</v>
      </c>
      <c r="AG778" s="11">
        <f t="shared" si="153"/>
        <v>-32.143098059496779</v>
      </c>
      <c r="AH778" s="11">
        <f t="shared" si="154"/>
        <v>-27.580543829290065</v>
      </c>
      <c r="AI778" s="11">
        <f t="shared" si="155"/>
        <v>-27.116126897143129</v>
      </c>
      <c r="AJ778" s="8">
        <v>5</v>
      </c>
      <c r="AK778" s="7" t="s">
        <v>157</v>
      </c>
      <c r="AL778" s="8">
        <v>53</v>
      </c>
      <c r="AM778" s="7" t="s">
        <v>65</v>
      </c>
      <c r="AN778" s="7" t="s">
        <v>66</v>
      </c>
      <c r="AO778" s="9">
        <v>8</v>
      </c>
      <c r="AP778" s="8">
        <v>2</v>
      </c>
      <c r="AQ778" s="8">
        <v>1</v>
      </c>
      <c r="AR778" s="8">
        <v>1</v>
      </c>
      <c r="AS778" s="8">
        <v>3</v>
      </c>
      <c r="AT778" s="8">
        <v>3</v>
      </c>
      <c r="AU778" s="7" t="s">
        <v>116</v>
      </c>
      <c r="AV778" s="9">
        <v>-45</v>
      </c>
      <c r="AW778" s="7" t="s">
        <v>1891</v>
      </c>
      <c r="AX778" s="7" t="s">
        <v>63</v>
      </c>
      <c r="AY778" s="7"/>
      <c r="AZ778" s="7" t="s">
        <v>1880</v>
      </c>
      <c r="BA778" s="7" t="s">
        <v>1881</v>
      </c>
      <c r="BB778" s="7" t="s">
        <v>1882</v>
      </c>
      <c r="BC778" s="7" t="s">
        <v>1883</v>
      </c>
    </row>
    <row r="779" spans="1:55" x14ac:dyDescent="0.2">
      <c r="A779" s="19" t="s">
        <v>1877</v>
      </c>
      <c r="B779" s="20">
        <v>2</v>
      </c>
      <c r="C779" s="19" t="s">
        <v>1892</v>
      </c>
      <c r="D779" s="20">
        <v>1</v>
      </c>
      <c r="E779" s="19" t="s">
        <v>193</v>
      </c>
      <c r="F779" s="19" t="s">
        <v>500</v>
      </c>
      <c r="G779" s="19" t="s">
        <v>341</v>
      </c>
      <c r="H779" s="19" t="s">
        <v>399</v>
      </c>
      <c r="I779" s="19" t="s">
        <v>107</v>
      </c>
      <c r="J779" s="21">
        <v>8</v>
      </c>
      <c r="K779" s="22">
        <v>1000</v>
      </c>
      <c r="L779" s="21">
        <f t="shared" si="144"/>
        <v>11.111111111111111</v>
      </c>
      <c r="M779" s="21">
        <v>11.11</v>
      </c>
      <c r="N779" s="22">
        <v>0</v>
      </c>
      <c r="O779" s="22">
        <v>1000</v>
      </c>
      <c r="P779" s="23">
        <f t="shared" si="145"/>
        <v>0</v>
      </c>
      <c r="Q779" s="19" t="s">
        <v>107</v>
      </c>
      <c r="R779" s="21">
        <v>9.0299999999999994</v>
      </c>
      <c r="S779" s="21">
        <f t="shared" si="146"/>
        <v>1.0299999999999994</v>
      </c>
      <c r="T779" s="23">
        <f t="shared" si="147"/>
        <v>12.874999999999993</v>
      </c>
      <c r="U779" s="19" t="s">
        <v>63</v>
      </c>
      <c r="V779" s="20">
        <v>2</v>
      </c>
      <c r="W779" s="21">
        <v>0</v>
      </c>
      <c r="X779" s="21">
        <v>568</v>
      </c>
      <c r="Y779" s="21">
        <v>438</v>
      </c>
      <c r="Z779" s="21">
        <v>1006</v>
      </c>
      <c r="AA779" s="21">
        <v>25.06</v>
      </c>
      <c r="AB779" s="21">
        <f t="shared" si="148"/>
        <v>25.06</v>
      </c>
      <c r="AC779" s="21">
        <f t="shared" si="149"/>
        <v>25.06</v>
      </c>
      <c r="AD779" s="21">
        <f t="shared" si="150"/>
        <v>7.6516129032258062</v>
      </c>
      <c r="AE779" s="21">
        <f t="shared" si="151"/>
        <v>8.1151162790697668</v>
      </c>
      <c r="AF779" s="21">
        <f t="shared" si="152"/>
        <v>8.0634066587395932</v>
      </c>
      <c r="AG779" s="23">
        <f t="shared" si="153"/>
        <v>227.51264755480608</v>
      </c>
      <c r="AH779" s="23">
        <f t="shared" si="154"/>
        <v>208.80641925777334</v>
      </c>
      <c r="AI779" s="23">
        <f t="shared" si="155"/>
        <v>210.78675627550672</v>
      </c>
      <c r="AJ779" s="20">
        <v>8</v>
      </c>
      <c r="AK779" s="19" t="s">
        <v>157</v>
      </c>
      <c r="AL779" s="20">
        <v>55</v>
      </c>
      <c r="AM779" s="19" t="s">
        <v>65</v>
      </c>
      <c r="AN779" s="19" t="s">
        <v>66</v>
      </c>
      <c r="AO779" s="21">
        <v>8</v>
      </c>
      <c r="AP779" s="20">
        <v>8</v>
      </c>
      <c r="AQ779" s="20">
        <v>5</v>
      </c>
      <c r="AR779" s="20">
        <v>5</v>
      </c>
      <c r="AS779" s="20">
        <v>2</v>
      </c>
      <c r="AT779" s="20">
        <v>2</v>
      </c>
      <c r="AU779" s="19" t="s">
        <v>91</v>
      </c>
      <c r="AV779" s="21">
        <v>7.2</v>
      </c>
      <c r="AW779" s="19" t="s">
        <v>1893</v>
      </c>
      <c r="AX779" s="19" t="s">
        <v>63</v>
      </c>
      <c r="AY779" s="19"/>
      <c r="AZ779" s="19" t="s">
        <v>1894</v>
      </c>
      <c r="BA779" s="19" t="s">
        <v>70</v>
      </c>
      <c r="BB779" s="19" t="s">
        <v>1509</v>
      </c>
      <c r="BC779" s="19" t="s">
        <v>1895</v>
      </c>
    </row>
    <row r="780" spans="1:55" x14ac:dyDescent="0.2">
      <c r="A780" s="7" t="s">
        <v>1877</v>
      </c>
      <c r="B780" s="8">
        <v>2</v>
      </c>
      <c r="C780" s="7" t="s">
        <v>1896</v>
      </c>
      <c r="D780" s="8">
        <v>2</v>
      </c>
      <c r="E780" s="7" t="s">
        <v>94</v>
      </c>
      <c r="F780" s="7" t="s">
        <v>765</v>
      </c>
      <c r="G780" s="7" t="s">
        <v>642</v>
      </c>
      <c r="H780" s="7" t="s">
        <v>1897</v>
      </c>
      <c r="I780" s="7" t="s">
        <v>107</v>
      </c>
      <c r="J780" s="9">
        <v>8</v>
      </c>
      <c r="K780" s="10">
        <v>1000</v>
      </c>
      <c r="L780" s="9">
        <f t="shared" si="144"/>
        <v>11.111111111111111</v>
      </c>
      <c r="M780" s="9">
        <v>11.11</v>
      </c>
      <c r="N780" s="10">
        <v>0</v>
      </c>
      <c r="O780" s="10">
        <v>1000</v>
      </c>
      <c r="P780" s="11">
        <f t="shared" si="145"/>
        <v>0</v>
      </c>
      <c r="Q780" s="7" t="s">
        <v>107</v>
      </c>
      <c r="R780" s="9">
        <v>5.01</v>
      </c>
      <c r="S780" s="9">
        <f t="shared" si="146"/>
        <v>-2.99</v>
      </c>
      <c r="T780" s="11">
        <f t="shared" si="147"/>
        <v>-37.375</v>
      </c>
      <c r="U780" s="7" t="s">
        <v>63</v>
      </c>
      <c r="V780" s="8">
        <v>7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f t="shared" si="148"/>
        <v>0</v>
      </c>
      <c r="AC780" s="9">
        <f t="shared" si="149"/>
        <v>0</v>
      </c>
      <c r="AD780" s="9">
        <f t="shared" si="150"/>
        <v>7.6516129032258062</v>
      </c>
      <c r="AE780" s="9">
        <f t="shared" si="151"/>
        <v>8.1151162790697668</v>
      </c>
      <c r="AF780" s="9">
        <f t="shared" si="152"/>
        <v>8.0634066587395932</v>
      </c>
      <c r="AG780" s="11">
        <f t="shared" si="153"/>
        <v>-100</v>
      </c>
      <c r="AH780" s="11">
        <f t="shared" si="154"/>
        <v>-100</v>
      </c>
      <c r="AI780" s="11">
        <f t="shared" si="155"/>
        <v>-100</v>
      </c>
      <c r="AJ780" s="8">
        <v>8</v>
      </c>
      <c r="AK780" s="7" t="s">
        <v>157</v>
      </c>
      <c r="AL780" s="8">
        <v>55</v>
      </c>
      <c r="AM780" s="7" t="s">
        <v>65</v>
      </c>
      <c r="AN780" s="7" t="s">
        <v>66</v>
      </c>
      <c r="AO780" s="9">
        <v>8</v>
      </c>
      <c r="AP780" s="8">
        <v>5</v>
      </c>
      <c r="AQ780" s="8">
        <v>3</v>
      </c>
      <c r="AR780" s="8">
        <v>1</v>
      </c>
      <c r="AS780" s="8">
        <v>6</v>
      </c>
      <c r="AT780" s="8">
        <v>7</v>
      </c>
      <c r="AU780" s="7" t="s">
        <v>81</v>
      </c>
      <c r="AV780" s="9">
        <v>-54</v>
      </c>
      <c r="AW780" s="7" t="s">
        <v>1898</v>
      </c>
      <c r="AX780" s="7" t="s">
        <v>80</v>
      </c>
      <c r="AY780" s="7" t="s">
        <v>174</v>
      </c>
      <c r="AZ780" s="7" t="s">
        <v>1894</v>
      </c>
      <c r="BA780" s="7" t="s">
        <v>70</v>
      </c>
      <c r="BB780" s="7" t="s">
        <v>1509</v>
      </c>
      <c r="BC780" s="7" t="s">
        <v>1895</v>
      </c>
    </row>
    <row r="781" spans="1:55" x14ac:dyDescent="0.2">
      <c r="A781" s="7" t="s">
        <v>1877</v>
      </c>
      <c r="B781" s="8">
        <v>2</v>
      </c>
      <c r="C781" s="7" t="s">
        <v>1899</v>
      </c>
      <c r="D781" s="8">
        <v>3</v>
      </c>
      <c r="E781" s="7" t="s">
        <v>803</v>
      </c>
      <c r="F781" s="7" t="s">
        <v>302</v>
      </c>
      <c r="G781" s="7" t="s">
        <v>274</v>
      </c>
      <c r="H781" s="7" t="s">
        <v>696</v>
      </c>
      <c r="I781" s="7" t="s">
        <v>78</v>
      </c>
      <c r="J781" s="9">
        <v>3</v>
      </c>
      <c r="K781" s="10">
        <v>1600</v>
      </c>
      <c r="L781" s="9">
        <f t="shared" si="144"/>
        <v>25</v>
      </c>
      <c r="M781" s="9">
        <v>25</v>
      </c>
      <c r="N781" s="10">
        <v>0</v>
      </c>
      <c r="O781" s="10">
        <v>1600</v>
      </c>
      <c r="P781" s="11">
        <f t="shared" si="145"/>
        <v>0</v>
      </c>
      <c r="Q781" s="7" t="s">
        <v>78</v>
      </c>
      <c r="R781" s="9">
        <v>3.99</v>
      </c>
      <c r="S781" s="9">
        <f t="shared" si="146"/>
        <v>0.99000000000000021</v>
      </c>
      <c r="T781" s="11">
        <f t="shared" si="147"/>
        <v>33.000000000000007</v>
      </c>
      <c r="U781" s="7" t="s">
        <v>63</v>
      </c>
      <c r="V781" s="8">
        <v>8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f t="shared" si="148"/>
        <v>0</v>
      </c>
      <c r="AC781" s="9">
        <f t="shared" si="149"/>
        <v>0</v>
      </c>
      <c r="AD781" s="9">
        <f t="shared" si="150"/>
        <v>7.6516129032258062</v>
      </c>
      <c r="AE781" s="9">
        <f t="shared" si="151"/>
        <v>8.1151162790697668</v>
      </c>
      <c r="AF781" s="9">
        <f t="shared" si="152"/>
        <v>8.0634066587395932</v>
      </c>
      <c r="AG781" s="11">
        <f t="shared" si="153"/>
        <v>-100</v>
      </c>
      <c r="AH781" s="11">
        <f t="shared" si="154"/>
        <v>-100</v>
      </c>
      <c r="AI781" s="11">
        <f t="shared" si="155"/>
        <v>-100</v>
      </c>
      <c r="AJ781" s="8">
        <v>8</v>
      </c>
      <c r="AK781" s="7" t="s">
        <v>157</v>
      </c>
      <c r="AL781" s="8">
        <v>55</v>
      </c>
      <c r="AM781" s="7" t="s">
        <v>65</v>
      </c>
      <c r="AN781" s="7" t="s">
        <v>66</v>
      </c>
      <c r="AO781" s="9">
        <v>8</v>
      </c>
      <c r="AP781" s="8">
        <v>7</v>
      </c>
      <c r="AQ781" s="8">
        <v>7</v>
      </c>
      <c r="AR781" s="8">
        <v>8</v>
      </c>
      <c r="AS781" s="8">
        <v>8</v>
      </c>
      <c r="AT781" s="8">
        <v>8</v>
      </c>
      <c r="AU781" s="7" t="s">
        <v>67</v>
      </c>
      <c r="AV781" s="9">
        <v>-2.4</v>
      </c>
      <c r="AW781" s="7" t="s">
        <v>1900</v>
      </c>
      <c r="AX781" s="7" t="s">
        <v>63</v>
      </c>
      <c r="AY781" s="7"/>
      <c r="AZ781" s="7" t="s">
        <v>1894</v>
      </c>
      <c r="BA781" s="7" t="s">
        <v>70</v>
      </c>
      <c r="BB781" s="7" t="s">
        <v>1509</v>
      </c>
      <c r="BC781" s="7" t="s">
        <v>1895</v>
      </c>
    </row>
    <row r="782" spans="1:55" x14ac:dyDescent="0.2">
      <c r="A782" s="7" t="s">
        <v>1877</v>
      </c>
      <c r="B782" s="8">
        <v>2</v>
      </c>
      <c r="C782" s="7" t="s">
        <v>1901</v>
      </c>
      <c r="D782" s="8">
        <v>4</v>
      </c>
      <c r="E782" s="7" t="s">
        <v>133</v>
      </c>
      <c r="F782" s="7" t="s">
        <v>500</v>
      </c>
      <c r="G782" s="7" t="s">
        <v>274</v>
      </c>
      <c r="H782" s="7" t="s">
        <v>1902</v>
      </c>
      <c r="I782" s="7" t="s">
        <v>172</v>
      </c>
      <c r="J782" s="9">
        <v>12</v>
      </c>
      <c r="K782" s="10">
        <v>800</v>
      </c>
      <c r="L782" s="9">
        <f t="shared" si="144"/>
        <v>7.6923076923076925</v>
      </c>
      <c r="M782" s="9">
        <v>7.69</v>
      </c>
      <c r="N782" s="10">
        <v>0</v>
      </c>
      <c r="O782" s="10">
        <v>800</v>
      </c>
      <c r="P782" s="11">
        <f t="shared" si="145"/>
        <v>0</v>
      </c>
      <c r="Q782" s="7" t="s">
        <v>172</v>
      </c>
      <c r="R782" s="9">
        <v>39.979999999999997</v>
      </c>
      <c r="S782" s="9">
        <f t="shared" si="146"/>
        <v>27.979999999999997</v>
      </c>
      <c r="T782" s="11">
        <f t="shared" si="147"/>
        <v>233.16666666666666</v>
      </c>
      <c r="U782" s="7" t="s">
        <v>63</v>
      </c>
      <c r="V782" s="8">
        <v>5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f t="shared" si="148"/>
        <v>0</v>
      </c>
      <c r="AC782" s="9">
        <f t="shared" si="149"/>
        <v>0</v>
      </c>
      <c r="AD782" s="9">
        <f t="shared" si="150"/>
        <v>7.6516129032258062</v>
      </c>
      <c r="AE782" s="9">
        <f t="shared" si="151"/>
        <v>8.1151162790697668</v>
      </c>
      <c r="AF782" s="9">
        <f t="shared" si="152"/>
        <v>8.0634066587395932</v>
      </c>
      <c r="AG782" s="11">
        <f t="shared" si="153"/>
        <v>-100</v>
      </c>
      <c r="AH782" s="11">
        <f t="shared" si="154"/>
        <v>-100</v>
      </c>
      <c r="AI782" s="11">
        <f t="shared" si="155"/>
        <v>-100</v>
      </c>
      <c r="AJ782" s="8">
        <v>8</v>
      </c>
      <c r="AK782" s="7" t="s">
        <v>157</v>
      </c>
      <c r="AL782" s="8">
        <v>55</v>
      </c>
      <c r="AM782" s="7" t="s">
        <v>65</v>
      </c>
      <c r="AN782" s="7" t="s">
        <v>66</v>
      </c>
      <c r="AO782" s="9">
        <v>8</v>
      </c>
      <c r="AP782" s="8">
        <v>4</v>
      </c>
      <c r="AQ782" s="8">
        <v>8</v>
      </c>
      <c r="AR782" s="8">
        <v>7</v>
      </c>
      <c r="AS782" s="8">
        <v>5</v>
      </c>
      <c r="AT782" s="8">
        <v>5</v>
      </c>
      <c r="AU782" s="7" t="s">
        <v>67</v>
      </c>
      <c r="AV782" s="9">
        <v>-63</v>
      </c>
      <c r="AW782" s="7" t="s">
        <v>1903</v>
      </c>
      <c r="AX782" s="7" t="s">
        <v>63</v>
      </c>
      <c r="AY782" s="7"/>
      <c r="AZ782" s="7" t="s">
        <v>1894</v>
      </c>
      <c r="BA782" s="7" t="s">
        <v>70</v>
      </c>
      <c r="BB782" s="7" t="s">
        <v>1509</v>
      </c>
      <c r="BC782" s="7" t="s">
        <v>1895</v>
      </c>
    </row>
    <row r="783" spans="1:55" x14ac:dyDescent="0.2">
      <c r="A783" s="7" t="s">
        <v>1877</v>
      </c>
      <c r="B783" s="8">
        <v>2</v>
      </c>
      <c r="C783" s="7" t="s">
        <v>1904</v>
      </c>
      <c r="D783" s="8">
        <v>5</v>
      </c>
      <c r="E783" s="7" t="s">
        <v>292</v>
      </c>
      <c r="F783" s="7" t="s">
        <v>971</v>
      </c>
      <c r="G783" s="7" t="s">
        <v>801</v>
      </c>
      <c r="H783" s="7" t="s">
        <v>655</v>
      </c>
      <c r="I783" s="7" t="s">
        <v>89</v>
      </c>
      <c r="J783" s="9">
        <v>30</v>
      </c>
      <c r="K783" s="10">
        <v>400</v>
      </c>
      <c r="L783" s="9">
        <f t="shared" si="144"/>
        <v>3.225806451612903</v>
      </c>
      <c r="M783" s="9">
        <v>3.23</v>
      </c>
      <c r="N783" s="10">
        <v>0</v>
      </c>
      <c r="O783" s="10">
        <v>400</v>
      </c>
      <c r="P783" s="11">
        <f t="shared" si="145"/>
        <v>0</v>
      </c>
      <c r="Q783" s="7" t="s">
        <v>89</v>
      </c>
      <c r="R783" s="9">
        <v>97.36</v>
      </c>
      <c r="S783" s="9">
        <f t="shared" si="146"/>
        <v>67.36</v>
      </c>
      <c r="T783" s="11">
        <f t="shared" si="147"/>
        <v>224.53333333333333</v>
      </c>
      <c r="U783" s="7" t="s">
        <v>63</v>
      </c>
      <c r="V783" s="8">
        <v>6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f t="shared" si="148"/>
        <v>0</v>
      </c>
      <c r="AC783" s="9">
        <f t="shared" si="149"/>
        <v>0</v>
      </c>
      <c r="AD783" s="9">
        <f t="shared" si="150"/>
        <v>7.6516129032258062</v>
      </c>
      <c r="AE783" s="9">
        <f t="shared" si="151"/>
        <v>8.1151162790697668</v>
      </c>
      <c r="AF783" s="9">
        <f t="shared" si="152"/>
        <v>8.0634066587395932</v>
      </c>
      <c r="AG783" s="11">
        <f t="shared" si="153"/>
        <v>-100</v>
      </c>
      <c r="AH783" s="11">
        <f t="shared" si="154"/>
        <v>-100</v>
      </c>
      <c r="AI783" s="11">
        <f t="shared" si="155"/>
        <v>-100</v>
      </c>
      <c r="AJ783" s="8">
        <v>8</v>
      </c>
      <c r="AK783" s="7" t="s">
        <v>157</v>
      </c>
      <c r="AL783" s="8">
        <v>55</v>
      </c>
      <c r="AM783" s="7" t="s">
        <v>65</v>
      </c>
      <c r="AN783" s="7" t="s">
        <v>66</v>
      </c>
      <c r="AO783" s="9">
        <v>8</v>
      </c>
      <c r="AP783" s="8">
        <v>2</v>
      </c>
      <c r="AQ783" s="8">
        <v>6</v>
      </c>
      <c r="AR783" s="8">
        <v>6</v>
      </c>
      <c r="AS783" s="8">
        <v>7</v>
      </c>
      <c r="AT783" s="8">
        <v>6</v>
      </c>
      <c r="AU783" s="7" t="s">
        <v>91</v>
      </c>
      <c r="AV783" s="9">
        <v>-47.4</v>
      </c>
      <c r="AW783" s="7" t="s">
        <v>1905</v>
      </c>
      <c r="AX783" s="7" t="s">
        <v>63</v>
      </c>
      <c r="AY783" s="7"/>
      <c r="AZ783" s="7" t="s">
        <v>1894</v>
      </c>
      <c r="BA783" s="7" t="s">
        <v>70</v>
      </c>
      <c r="BB783" s="7" t="s">
        <v>1509</v>
      </c>
      <c r="BC783" s="7" t="s">
        <v>1895</v>
      </c>
    </row>
    <row r="784" spans="1:55" x14ac:dyDescent="0.2">
      <c r="A784" s="7" t="s">
        <v>1877</v>
      </c>
      <c r="B784" s="8">
        <v>2</v>
      </c>
      <c r="C784" s="7" t="s">
        <v>1906</v>
      </c>
      <c r="D784" s="8">
        <v>6</v>
      </c>
      <c r="E784" s="7" t="s">
        <v>111</v>
      </c>
      <c r="F784" s="7" t="s">
        <v>644</v>
      </c>
      <c r="G784" s="7" t="s">
        <v>274</v>
      </c>
      <c r="H784" s="7" t="s">
        <v>348</v>
      </c>
      <c r="I784" s="7" t="s">
        <v>115</v>
      </c>
      <c r="J784" s="9">
        <v>3.5</v>
      </c>
      <c r="K784" s="10">
        <v>1500</v>
      </c>
      <c r="L784" s="9">
        <f t="shared" si="144"/>
        <v>22.222222222222221</v>
      </c>
      <c r="M784" s="9">
        <v>22.22</v>
      </c>
      <c r="N784" s="10">
        <v>0</v>
      </c>
      <c r="O784" s="10">
        <v>1500</v>
      </c>
      <c r="P784" s="11">
        <f t="shared" si="145"/>
        <v>0</v>
      </c>
      <c r="Q784" s="7" t="s">
        <v>115</v>
      </c>
      <c r="R784" s="9">
        <v>2.57</v>
      </c>
      <c r="S784" s="9">
        <f t="shared" si="146"/>
        <v>-0.93000000000000016</v>
      </c>
      <c r="T784" s="11">
        <f t="shared" si="147"/>
        <v>-26.571428571428573</v>
      </c>
      <c r="U784" s="7" t="s">
        <v>63</v>
      </c>
      <c r="V784" s="8">
        <v>1</v>
      </c>
      <c r="W784" s="9">
        <v>714</v>
      </c>
      <c r="X784" s="9">
        <v>340</v>
      </c>
      <c r="Y784" s="9">
        <v>278</v>
      </c>
      <c r="Z784" s="9">
        <v>1332</v>
      </c>
      <c r="AA784" s="9">
        <v>38.32</v>
      </c>
      <c r="AB784" s="9">
        <f t="shared" si="148"/>
        <v>38.32</v>
      </c>
      <c r="AC784" s="9">
        <f t="shared" si="149"/>
        <v>25.546666666666667</v>
      </c>
      <c r="AD784" s="9">
        <f t="shared" si="150"/>
        <v>7.6516129032258062</v>
      </c>
      <c r="AE784" s="9">
        <f t="shared" si="151"/>
        <v>8.1151162790697668</v>
      </c>
      <c r="AF784" s="9">
        <f t="shared" si="152"/>
        <v>8.0634066587395932</v>
      </c>
      <c r="AG784" s="11">
        <f t="shared" si="153"/>
        <v>233.87296233839234</v>
      </c>
      <c r="AH784" s="11">
        <f t="shared" si="154"/>
        <v>214.80345799302674</v>
      </c>
      <c r="AI784" s="11">
        <f t="shared" si="155"/>
        <v>216.82225327154606</v>
      </c>
      <c r="AJ784" s="8">
        <v>8</v>
      </c>
      <c r="AK784" s="7" t="s">
        <v>157</v>
      </c>
      <c r="AL784" s="8">
        <v>55</v>
      </c>
      <c r="AM784" s="7" t="s">
        <v>65</v>
      </c>
      <c r="AN784" s="7" t="s">
        <v>66</v>
      </c>
      <c r="AO784" s="9">
        <v>8</v>
      </c>
      <c r="AP784" s="8">
        <v>6</v>
      </c>
      <c r="AQ784" s="8">
        <v>2</v>
      </c>
      <c r="AR784" s="8">
        <v>3</v>
      </c>
      <c r="AS784" s="8">
        <v>1</v>
      </c>
      <c r="AT784" s="8">
        <v>1</v>
      </c>
      <c r="AU784" s="7" t="s">
        <v>116</v>
      </c>
      <c r="AV784" s="9">
        <v>-6.6</v>
      </c>
      <c r="AW784" s="7" t="s">
        <v>1907</v>
      </c>
      <c r="AX784" s="7" t="s">
        <v>63</v>
      </c>
      <c r="AY784" s="7"/>
      <c r="AZ784" s="7" t="s">
        <v>1894</v>
      </c>
      <c r="BA784" s="7" t="s">
        <v>70</v>
      </c>
      <c r="BB784" s="7" t="s">
        <v>1509</v>
      </c>
      <c r="BC784" s="7" t="s">
        <v>1895</v>
      </c>
    </row>
    <row r="785" spans="1:55" x14ac:dyDescent="0.2">
      <c r="A785" s="7" t="s">
        <v>1877</v>
      </c>
      <c r="B785" s="8">
        <v>2</v>
      </c>
      <c r="C785" s="7" t="s">
        <v>1908</v>
      </c>
      <c r="D785" s="8">
        <v>7</v>
      </c>
      <c r="E785" s="7" t="s">
        <v>102</v>
      </c>
      <c r="F785" s="7" t="s">
        <v>1009</v>
      </c>
      <c r="G785" s="7" t="s">
        <v>1065</v>
      </c>
      <c r="H785" s="7" t="s">
        <v>1157</v>
      </c>
      <c r="I785" s="7" t="s">
        <v>156</v>
      </c>
      <c r="J785" s="9">
        <v>4.5</v>
      </c>
      <c r="K785" s="10">
        <v>1300</v>
      </c>
      <c r="L785" s="9">
        <f t="shared" si="144"/>
        <v>18.181818181818183</v>
      </c>
      <c r="M785" s="9">
        <v>18.18</v>
      </c>
      <c r="N785" s="10">
        <v>0</v>
      </c>
      <c r="O785" s="10">
        <v>1300</v>
      </c>
      <c r="P785" s="11">
        <f t="shared" si="145"/>
        <v>0</v>
      </c>
      <c r="Q785" s="7" t="s">
        <v>156</v>
      </c>
      <c r="R785" s="9">
        <v>11.2</v>
      </c>
      <c r="S785" s="9">
        <f t="shared" si="146"/>
        <v>6.6999999999999993</v>
      </c>
      <c r="T785" s="11">
        <f t="shared" si="147"/>
        <v>148.88888888888886</v>
      </c>
      <c r="U785" s="7" t="s">
        <v>63</v>
      </c>
      <c r="V785" s="8">
        <v>4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f t="shared" si="148"/>
        <v>0</v>
      </c>
      <c r="AC785" s="9">
        <f t="shared" si="149"/>
        <v>0</v>
      </c>
      <c r="AD785" s="9">
        <f t="shared" si="150"/>
        <v>7.6516129032258062</v>
      </c>
      <c r="AE785" s="9">
        <f t="shared" si="151"/>
        <v>8.1151162790697668</v>
      </c>
      <c r="AF785" s="9">
        <f t="shared" si="152"/>
        <v>8.0634066587395932</v>
      </c>
      <c r="AG785" s="11">
        <f t="shared" si="153"/>
        <v>-100</v>
      </c>
      <c r="AH785" s="11">
        <f t="shared" si="154"/>
        <v>-100</v>
      </c>
      <c r="AI785" s="11">
        <f t="shared" si="155"/>
        <v>-100</v>
      </c>
      <c r="AJ785" s="8">
        <v>8</v>
      </c>
      <c r="AK785" s="7" t="s">
        <v>157</v>
      </c>
      <c r="AL785" s="8">
        <v>55</v>
      </c>
      <c r="AM785" s="7" t="s">
        <v>65</v>
      </c>
      <c r="AN785" s="7" t="s">
        <v>66</v>
      </c>
      <c r="AO785" s="9">
        <v>8</v>
      </c>
      <c r="AP785" s="8">
        <v>1</v>
      </c>
      <c r="AQ785" s="8">
        <v>1</v>
      </c>
      <c r="AR785" s="8">
        <v>2</v>
      </c>
      <c r="AS785" s="8">
        <v>4</v>
      </c>
      <c r="AT785" s="8">
        <v>4</v>
      </c>
      <c r="AU785" s="7" t="s">
        <v>116</v>
      </c>
      <c r="AV785" s="9">
        <v>-56.4</v>
      </c>
      <c r="AW785" s="7" t="s">
        <v>1909</v>
      </c>
      <c r="AX785" s="7" t="s">
        <v>63</v>
      </c>
      <c r="AY785" s="7"/>
      <c r="AZ785" s="7" t="s">
        <v>1894</v>
      </c>
      <c r="BA785" s="7" t="s">
        <v>70</v>
      </c>
      <c r="BB785" s="7" t="s">
        <v>1509</v>
      </c>
      <c r="BC785" s="7" t="s">
        <v>1895</v>
      </c>
    </row>
    <row r="786" spans="1:55" x14ac:dyDescent="0.2">
      <c r="A786" s="7" t="s">
        <v>1877</v>
      </c>
      <c r="B786" s="8">
        <v>2</v>
      </c>
      <c r="C786" s="7" t="s">
        <v>1910</v>
      </c>
      <c r="D786" s="8">
        <v>8</v>
      </c>
      <c r="E786" s="7" t="s">
        <v>57</v>
      </c>
      <c r="F786" s="7" t="s">
        <v>148</v>
      </c>
      <c r="G786" s="7" t="s">
        <v>884</v>
      </c>
      <c r="H786" s="7" t="s">
        <v>1911</v>
      </c>
      <c r="I786" s="7" t="s">
        <v>79</v>
      </c>
      <c r="J786" s="9">
        <v>2.5</v>
      </c>
      <c r="K786" s="10">
        <v>1700</v>
      </c>
      <c r="L786" s="9">
        <f t="shared" si="144"/>
        <v>28.571428571428569</v>
      </c>
      <c r="M786" s="9">
        <v>28.57</v>
      </c>
      <c r="N786" s="10">
        <v>0</v>
      </c>
      <c r="O786" s="10">
        <v>1700</v>
      </c>
      <c r="P786" s="11">
        <f t="shared" si="145"/>
        <v>0</v>
      </c>
      <c r="Q786" s="7" t="s">
        <v>79</v>
      </c>
      <c r="R786" s="9">
        <v>2.04</v>
      </c>
      <c r="S786" s="9">
        <f t="shared" si="146"/>
        <v>-0.45999999999999996</v>
      </c>
      <c r="T786" s="11">
        <f t="shared" si="147"/>
        <v>-18.399999999999999</v>
      </c>
      <c r="U786" s="7" t="s">
        <v>80</v>
      </c>
      <c r="V786" s="8">
        <v>3</v>
      </c>
      <c r="W786" s="9">
        <v>0</v>
      </c>
      <c r="X786" s="9">
        <v>0</v>
      </c>
      <c r="Y786" s="9">
        <v>278</v>
      </c>
      <c r="Z786" s="9">
        <v>278</v>
      </c>
      <c r="AA786" s="9">
        <v>7.78</v>
      </c>
      <c r="AB786" s="9">
        <f t="shared" si="148"/>
        <v>7.78</v>
      </c>
      <c r="AC786" s="9">
        <f t="shared" si="149"/>
        <v>4.5764705882352947</v>
      </c>
      <c r="AD786" s="9">
        <f t="shared" si="150"/>
        <v>7.6516129032258062</v>
      </c>
      <c r="AE786" s="9">
        <f t="shared" si="151"/>
        <v>8.1151162790697668</v>
      </c>
      <c r="AF786" s="9">
        <f t="shared" si="152"/>
        <v>8.0634066587395932</v>
      </c>
      <c r="AG786" s="11">
        <f t="shared" si="153"/>
        <v>-40.189465330820347</v>
      </c>
      <c r="AH786" s="11">
        <f t="shared" si="154"/>
        <v>-43.605606736174899</v>
      </c>
      <c r="AI786" s="11">
        <f t="shared" si="155"/>
        <v>-43.243956532006884</v>
      </c>
      <c r="AJ786" s="8">
        <v>8</v>
      </c>
      <c r="AK786" s="7" t="s">
        <v>157</v>
      </c>
      <c r="AL786" s="8">
        <v>55</v>
      </c>
      <c r="AM786" s="7" t="s">
        <v>65</v>
      </c>
      <c r="AN786" s="7" t="s">
        <v>66</v>
      </c>
      <c r="AO786" s="9">
        <v>8</v>
      </c>
      <c r="AP786" s="8">
        <v>3</v>
      </c>
      <c r="AQ786" s="8">
        <v>4</v>
      </c>
      <c r="AR786" s="8">
        <v>4</v>
      </c>
      <c r="AS786" s="8">
        <v>3</v>
      </c>
      <c r="AT786" s="8">
        <v>3</v>
      </c>
      <c r="AU786" s="7" t="s">
        <v>81</v>
      </c>
      <c r="AV786" s="9">
        <v>-7.8</v>
      </c>
      <c r="AW786" s="7" t="s">
        <v>1912</v>
      </c>
      <c r="AX786" s="7" t="s">
        <v>63</v>
      </c>
      <c r="AY786" s="7"/>
      <c r="AZ786" s="7" t="s">
        <v>1894</v>
      </c>
      <c r="BA786" s="7" t="s">
        <v>70</v>
      </c>
      <c r="BB786" s="7" t="s">
        <v>1509</v>
      </c>
      <c r="BC786" s="7" t="s">
        <v>1895</v>
      </c>
    </row>
    <row r="787" spans="1:55" x14ac:dyDescent="0.2">
      <c r="A787" s="14" t="s">
        <v>1877</v>
      </c>
      <c r="B787" s="15">
        <v>3</v>
      </c>
      <c r="C787" s="14" t="s">
        <v>1913</v>
      </c>
      <c r="D787" s="15">
        <v>1</v>
      </c>
      <c r="E787" s="14" t="s">
        <v>193</v>
      </c>
      <c r="F787" s="14" t="s">
        <v>120</v>
      </c>
      <c r="G787" s="14" t="s">
        <v>125</v>
      </c>
      <c r="H787" s="14" t="s">
        <v>1220</v>
      </c>
      <c r="I787" s="14" t="s">
        <v>122</v>
      </c>
      <c r="J787" s="16">
        <v>4</v>
      </c>
      <c r="K787" s="17">
        <v>1400</v>
      </c>
      <c r="L787" s="16">
        <f t="shared" si="144"/>
        <v>20</v>
      </c>
      <c r="M787" s="16"/>
      <c r="N787" s="17"/>
      <c r="O787" s="17"/>
      <c r="P787" s="18">
        <f t="shared" si="145"/>
        <v>0</v>
      </c>
      <c r="Q787" s="14"/>
      <c r="R787" s="16"/>
      <c r="S787" s="16">
        <f t="shared" si="146"/>
        <v>0</v>
      </c>
      <c r="T787" s="18">
        <f t="shared" si="147"/>
        <v>0</v>
      </c>
      <c r="U787" s="14" t="s">
        <v>63</v>
      </c>
      <c r="V787" s="15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f t="shared" si="148"/>
        <v>0</v>
      </c>
      <c r="AC787" s="16">
        <f t="shared" si="149"/>
        <v>0</v>
      </c>
      <c r="AD787" s="16">
        <f t="shared" si="150"/>
        <v>0</v>
      </c>
      <c r="AE787" s="16">
        <f t="shared" si="151"/>
        <v>8.1151162790697668</v>
      </c>
      <c r="AF787" s="16">
        <f t="shared" si="152"/>
        <v>8.0634066587395932</v>
      </c>
      <c r="AG787" s="18">
        <f t="shared" si="153"/>
        <v>0</v>
      </c>
      <c r="AH787" s="18">
        <f t="shared" si="154"/>
        <v>-100</v>
      </c>
      <c r="AI787" s="18">
        <f t="shared" si="155"/>
        <v>-100</v>
      </c>
      <c r="AJ787" s="15">
        <v>0</v>
      </c>
      <c r="AK787" s="14"/>
      <c r="AL787" s="15"/>
      <c r="AM787" s="14" t="s">
        <v>213</v>
      </c>
      <c r="AN787" s="14"/>
      <c r="AO787" s="16">
        <v>8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4"/>
      <c r="AV787" s="16">
        <v>0</v>
      </c>
      <c r="AW787" s="14"/>
      <c r="AX787" s="14" t="s">
        <v>63</v>
      </c>
      <c r="AY787" s="14"/>
      <c r="AZ787" s="14"/>
      <c r="BA787" s="14"/>
      <c r="BB787" s="14"/>
      <c r="BC787" s="14"/>
    </row>
    <row r="788" spans="1:55" x14ac:dyDescent="0.2">
      <c r="A788" s="14" t="s">
        <v>1877</v>
      </c>
      <c r="B788" s="15">
        <v>3</v>
      </c>
      <c r="C788" s="14" t="s">
        <v>1914</v>
      </c>
      <c r="D788" s="15">
        <v>2</v>
      </c>
      <c r="E788" s="14" t="s">
        <v>803</v>
      </c>
      <c r="F788" s="14" t="s">
        <v>1915</v>
      </c>
      <c r="G788" s="14" t="s">
        <v>1916</v>
      </c>
      <c r="H788" s="14" t="s">
        <v>1917</v>
      </c>
      <c r="I788" s="14" t="s">
        <v>172</v>
      </c>
      <c r="J788" s="16">
        <v>12</v>
      </c>
      <c r="K788" s="17">
        <v>800</v>
      </c>
      <c r="L788" s="16">
        <f t="shared" si="144"/>
        <v>7.6923076923076925</v>
      </c>
      <c r="M788" s="16"/>
      <c r="N788" s="17"/>
      <c r="O788" s="17"/>
      <c r="P788" s="18">
        <f t="shared" si="145"/>
        <v>0</v>
      </c>
      <c r="Q788" s="14"/>
      <c r="R788" s="16"/>
      <c r="S788" s="16">
        <f t="shared" si="146"/>
        <v>0</v>
      </c>
      <c r="T788" s="18">
        <f t="shared" si="147"/>
        <v>0</v>
      </c>
      <c r="U788" s="14" t="s">
        <v>63</v>
      </c>
      <c r="V788" s="15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f t="shared" si="148"/>
        <v>0</v>
      </c>
      <c r="AC788" s="16">
        <f t="shared" si="149"/>
        <v>0</v>
      </c>
      <c r="AD788" s="16">
        <f t="shared" si="150"/>
        <v>0</v>
      </c>
      <c r="AE788" s="16">
        <f t="shared" si="151"/>
        <v>8.1151162790697668</v>
      </c>
      <c r="AF788" s="16">
        <f t="shared" si="152"/>
        <v>8.0634066587395932</v>
      </c>
      <c r="AG788" s="18">
        <f t="shared" si="153"/>
        <v>0</v>
      </c>
      <c r="AH788" s="18">
        <f t="shared" si="154"/>
        <v>-100</v>
      </c>
      <c r="AI788" s="18">
        <f t="shared" si="155"/>
        <v>-100</v>
      </c>
      <c r="AJ788" s="15">
        <v>0</v>
      </c>
      <c r="AK788" s="14"/>
      <c r="AL788" s="15"/>
      <c r="AM788" s="14" t="s">
        <v>213</v>
      </c>
      <c r="AN788" s="14"/>
      <c r="AO788" s="16">
        <v>8</v>
      </c>
      <c r="AP788" s="15">
        <v>0</v>
      </c>
      <c r="AQ788" s="15">
        <v>0</v>
      </c>
      <c r="AR788" s="15">
        <v>0</v>
      </c>
      <c r="AS788" s="15">
        <v>0</v>
      </c>
      <c r="AT788" s="15">
        <v>0</v>
      </c>
      <c r="AU788" s="14"/>
      <c r="AV788" s="16">
        <v>0</v>
      </c>
      <c r="AW788" s="14"/>
      <c r="AX788" s="14" t="s">
        <v>63</v>
      </c>
      <c r="AY788" s="14"/>
      <c r="AZ788" s="14"/>
      <c r="BA788" s="14"/>
      <c r="BB788" s="14"/>
      <c r="BC788" s="14"/>
    </row>
    <row r="789" spans="1:55" x14ac:dyDescent="0.2">
      <c r="A789" s="14" t="s">
        <v>1877</v>
      </c>
      <c r="B789" s="15">
        <v>3</v>
      </c>
      <c r="C789" s="14" t="s">
        <v>1918</v>
      </c>
      <c r="D789" s="15">
        <v>3</v>
      </c>
      <c r="E789" s="14" t="s">
        <v>119</v>
      </c>
      <c r="F789" s="14" t="s">
        <v>738</v>
      </c>
      <c r="G789" s="14" t="s">
        <v>406</v>
      </c>
      <c r="H789" s="14" t="s">
        <v>651</v>
      </c>
      <c r="I789" s="14" t="s">
        <v>61</v>
      </c>
      <c r="J789" s="16">
        <v>6</v>
      </c>
      <c r="K789" s="17">
        <v>1200</v>
      </c>
      <c r="L789" s="16">
        <f t="shared" si="144"/>
        <v>14.285714285714285</v>
      </c>
      <c r="M789" s="16"/>
      <c r="N789" s="17"/>
      <c r="O789" s="17"/>
      <c r="P789" s="18">
        <f t="shared" si="145"/>
        <v>0</v>
      </c>
      <c r="Q789" s="14"/>
      <c r="R789" s="16"/>
      <c r="S789" s="16">
        <f t="shared" si="146"/>
        <v>0</v>
      </c>
      <c r="T789" s="18">
        <f t="shared" si="147"/>
        <v>0</v>
      </c>
      <c r="U789" s="14" t="s">
        <v>63</v>
      </c>
      <c r="V789" s="15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f t="shared" si="148"/>
        <v>0</v>
      </c>
      <c r="AC789" s="16">
        <f t="shared" si="149"/>
        <v>0</v>
      </c>
      <c r="AD789" s="16">
        <f t="shared" si="150"/>
        <v>0</v>
      </c>
      <c r="AE789" s="16">
        <f t="shared" si="151"/>
        <v>8.1151162790697668</v>
      </c>
      <c r="AF789" s="16">
        <f t="shared" si="152"/>
        <v>8.0634066587395932</v>
      </c>
      <c r="AG789" s="18">
        <f t="shared" si="153"/>
        <v>0</v>
      </c>
      <c r="AH789" s="18">
        <f t="shared" si="154"/>
        <v>-100</v>
      </c>
      <c r="AI789" s="18">
        <f t="shared" si="155"/>
        <v>-100</v>
      </c>
      <c r="AJ789" s="15">
        <v>0</v>
      </c>
      <c r="AK789" s="14"/>
      <c r="AL789" s="15"/>
      <c r="AM789" s="14" t="s">
        <v>213</v>
      </c>
      <c r="AN789" s="14"/>
      <c r="AO789" s="16">
        <v>8</v>
      </c>
      <c r="AP789" s="15">
        <v>0</v>
      </c>
      <c r="AQ789" s="15">
        <v>0</v>
      </c>
      <c r="AR789" s="15">
        <v>0</v>
      </c>
      <c r="AS789" s="15">
        <v>0</v>
      </c>
      <c r="AT789" s="15">
        <v>0</v>
      </c>
      <c r="AU789" s="14"/>
      <c r="AV789" s="16">
        <v>0</v>
      </c>
      <c r="AW789" s="14"/>
      <c r="AX789" s="14" t="s">
        <v>63</v>
      </c>
      <c r="AY789" s="14"/>
      <c r="AZ789" s="14"/>
      <c r="BA789" s="14"/>
      <c r="BB789" s="14"/>
      <c r="BC789" s="14"/>
    </row>
    <row r="790" spans="1:55" x14ac:dyDescent="0.2">
      <c r="A790" s="14" t="s">
        <v>1877</v>
      </c>
      <c r="B790" s="15">
        <v>3</v>
      </c>
      <c r="C790" s="14" t="s">
        <v>1919</v>
      </c>
      <c r="D790" s="15">
        <v>4</v>
      </c>
      <c r="E790" s="14" t="s">
        <v>94</v>
      </c>
      <c r="F790" s="14" t="s">
        <v>1920</v>
      </c>
      <c r="G790" s="14" t="s">
        <v>150</v>
      </c>
      <c r="H790" s="14" t="s">
        <v>88</v>
      </c>
      <c r="I790" s="14" t="s">
        <v>62</v>
      </c>
      <c r="J790" s="16">
        <v>5</v>
      </c>
      <c r="K790" s="17">
        <v>1300</v>
      </c>
      <c r="L790" s="16">
        <f t="shared" si="144"/>
        <v>16.666666666666664</v>
      </c>
      <c r="M790" s="16"/>
      <c r="N790" s="17"/>
      <c r="O790" s="17"/>
      <c r="P790" s="18">
        <f t="shared" si="145"/>
        <v>0</v>
      </c>
      <c r="Q790" s="14"/>
      <c r="R790" s="16"/>
      <c r="S790" s="16">
        <f t="shared" si="146"/>
        <v>0</v>
      </c>
      <c r="T790" s="18">
        <f t="shared" si="147"/>
        <v>0</v>
      </c>
      <c r="U790" s="14" t="s">
        <v>63</v>
      </c>
      <c r="V790" s="15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f t="shared" si="148"/>
        <v>0</v>
      </c>
      <c r="AC790" s="16">
        <f t="shared" si="149"/>
        <v>0</v>
      </c>
      <c r="AD790" s="16">
        <f t="shared" si="150"/>
        <v>0</v>
      </c>
      <c r="AE790" s="16">
        <f t="shared" si="151"/>
        <v>8.1151162790697668</v>
      </c>
      <c r="AF790" s="16">
        <f t="shared" si="152"/>
        <v>8.0634066587395932</v>
      </c>
      <c r="AG790" s="18">
        <f t="shared" si="153"/>
        <v>0</v>
      </c>
      <c r="AH790" s="18">
        <f t="shared" si="154"/>
        <v>-100</v>
      </c>
      <c r="AI790" s="18">
        <f t="shared" si="155"/>
        <v>-100</v>
      </c>
      <c r="AJ790" s="15">
        <v>0</v>
      </c>
      <c r="AK790" s="14"/>
      <c r="AL790" s="15"/>
      <c r="AM790" s="14" t="s">
        <v>213</v>
      </c>
      <c r="AN790" s="14"/>
      <c r="AO790" s="16">
        <v>8</v>
      </c>
      <c r="AP790" s="15">
        <v>0</v>
      </c>
      <c r="AQ790" s="15">
        <v>0</v>
      </c>
      <c r="AR790" s="15">
        <v>0</v>
      </c>
      <c r="AS790" s="15">
        <v>0</v>
      </c>
      <c r="AT790" s="15">
        <v>0</v>
      </c>
      <c r="AU790" s="14"/>
      <c r="AV790" s="16">
        <v>0</v>
      </c>
      <c r="AW790" s="14"/>
      <c r="AX790" s="14" t="s">
        <v>63</v>
      </c>
      <c r="AY790" s="14"/>
      <c r="AZ790" s="14"/>
      <c r="BA790" s="14"/>
      <c r="BB790" s="14"/>
      <c r="BC790" s="14"/>
    </row>
    <row r="791" spans="1:55" x14ac:dyDescent="0.2">
      <c r="A791" s="14" t="s">
        <v>1877</v>
      </c>
      <c r="B791" s="15">
        <v>3</v>
      </c>
      <c r="C791" s="14" t="s">
        <v>1921</v>
      </c>
      <c r="D791" s="15">
        <v>5</v>
      </c>
      <c r="E791" s="14" t="s">
        <v>124</v>
      </c>
      <c r="F791" s="14" t="s">
        <v>607</v>
      </c>
      <c r="G791" s="14" t="s">
        <v>804</v>
      </c>
      <c r="H791" s="14" t="s">
        <v>774</v>
      </c>
      <c r="I791" s="14" t="s">
        <v>145</v>
      </c>
      <c r="J791" s="16">
        <v>1.8</v>
      </c>
      <c r="K791" s="17">
        <v>2000</v>
      </c>
      <c r="L791" s="16">
        <f t="shared" si="144"/>
        <v>35.714285714285715</v>
      </c>
      <c r="M791" s="16"/>
      <c r="N791" s="17"/>
      <c r="O791" s="17"/>
      <c r="P791" s="18">
        <f t="shared" si="145"/>
        <v>0</v>
      </c>
      <c r="Q791" s="14"/>
      <c r="R791" s="16"/>
      <c r="S791" s="16">
        <f t="shared" si="146"/>
        <v>0</v>
      </c>
      <c r="T791" s="18">
        <f t="shared" si="147"/>
        <v>0</v>
      </c>
      <c r="U791" s="14" t="s">
        <v>63</v>
      </c>
      <c r="V791" s="15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f t="shared" si="148"/>
        <v>0</v>
      </c>
      <c r="AC791" s="16">
        <f t="shared" si="149"/>
        <v>0</v>
      </c>
      <c r="AD791" s="16">
        <f t="shared" si="150"/>
        <v>0</v>
      </c>
      <c r="AE791" s="16">
        <f t="shared" si="151"/>
        <v>8.1151162790697668</v>
      </c>
      <c r="AF791" s="16">
        <f t="shared" si="152"/>
        <v>8.0634066587395932</v>
      </c>
      <c r="AG791" s="18">
        <f t="shared" si="153"/>
        <v>0</v>
      </c>
      <c r="AH791" s="18">
        <f t="shared" si="154"/>
        <v>-100</v>
      </c>
      <c r="AI791" s="18">
        <f t="shared" si="155"/>
        <v>-100</v>
      </c>
      <c r="AJ791" s="15">
        <v>0</v>
      </c>
      <c r="AK791" s="14"/>
      <c r="AL791" s="15"/>
      <c r="AM791" s="14" t="s">
        <v>213</v>
      </c>
      <c r="AN791" s="14"/>
      <c r="AO791" s="16">
        <v>8</v>
      </c>
      <c r="AP791" s="15">
        <v>0</v>
      </c>
      <c r="AQ791" s="15">
        <v>0</v>
      </c>
      <c r="AR791" s="15">
        <v>0</v>
      </c>
      <c r="AS791" s="15">
        <v>0</v>
      </c>
      <c r="AT791" s="15">
        <v>0</v>
      </c>
      <c r="AU791" s="14"/>
      <c r="AV791" s="16">
        <v>0</v>
      </c>
      <c r="AW791" s="14"/>
      <c r="AX791" s="14" t="s">
        <v>63</v>
      </c>
      <c r="AY791" s="14"/>
      <c r="AZ791" s="14"/>
      <c r="BA791" s="14"/>
      <c r="BB791" s="14"/>
      <c r="BC791" s="14"/>
    </row>
    <row r="792" spans="1:55" x14ac:dyDescent="0.2">
      <c r="A792" s="14" t="s">
        <v>1877</v>
      </c>
      <c r="B792" s="15">
        <v>3</v>
      </c>
      <c r="C792" s="14" t="s">
        <v>1922</v>
      </c>
      <c r="D792" s="15">
        <v>6</v>
      </c>
      <c r="E792" s="14" t="s">
        <v>111</v>
      </c>
      <c r="F792" s="14" t="s">
        <v>337</v>
      </c>
      <c r="G792" s="14" t="s">
        <v>556</v>
      </c>
      <c r="H792" s="14" t="s">
        <v>324</v>
      </c>
      <c r="I792" s="14" t="s">
        <v>98</v>
      </c>
      <c r="J792" s="16">
        <v>2</v>
      </c>
      <c r="K792" s="17">
        <v>1900</v>
      </c>
      <c r="L792" s="16">
        <f t="shared" si="144"/>
        <v>33.333333333333329</v>
      </c>
      <c r="M792" s="16"/>
      <c r="N792" s="17"/>
      <c r="O792" s="17"/>
      <c r="P792" s="18">
        <f t="shared" si="145"/>
        <v>0</v>
      </c>
      <c r="Q792" s="14"/>
      <c r="R792" s="16"/>
      <c r="S792" s="16">
        <f t="shared" si="146"/>
        <v>0</v>
      </c>
      <c r="T792" s="18">
        <f t="shared" si="147"/>
        <v>0</v>
      </c>
      <c r="U792" s="14" t="s">
        <v>63</v>
      </c>
      <c r="V792" s="15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f t="shared" si="148"/>
        <v>0</v>
      </c>
      <c r="AC792" s="16">
        <f t="shared" si="149"/>
        <v>0</v>
      </c>
      <c r="AD792" s="16">
        <f t="shared" si="150"/>
        <v>0</v>
      </c>
      <c r="AE792" s="16">
        <f t="shared" si="151"/>
        <v>8.1151162790697668</v>
      </c>
      <c r="AF792" s="16">
        <f t="shared" si="152"/>
        <v>8.0634066587395932</v>
      </c>
      <c r="AG792" s="18">
        <f t="shared" si="153"/>
        <v>0</v>
      </c>
      <c r="AH792" s="18">
        <f t="shared" si="154"/>
        <v>-100</v>
      </c>
      <c r="AI792" s="18">
        <f t="shared" si="155"/>
        <v>-100</v>
      </c>
      <c r="AJ792" s="15">
        <v>0</v>
      </c>
      <c r="AK792" s="14"/>
      <c r="AL792" s="15"/>
      <c r="AM792" s="14" t="s">
        <v>213</v>
      </c>
      <c r="AN792" s="14"/>
      <c r="AO792" s="16">
        <v>8</v>
      </c>
      <c r="AP792" s="15">
        <v>0</v>
      </c>
      <c r="AQ792" s="15">
        <v>0</v>
      </c>
      <c r="AR792" s="15">
        <v>0</v>
      </c>
      <c r="AS792" s="15">
        <v>0</v>
      </c>
      <c r="AT792" s="15">
        <v>0</v>
      </c>
      <c r="AU792" s="14"/>
      <c r="AV792" s="16">
        <v>0</v>
      </c>
      <c r="AW792" s="14"/>
      <c r="AX792" s="14" t="s">
        <v>63</v>
      </c>
      <c r="AY792" s="14"/>
      <c r="AZ792" s="14"/>
      <c r="BA792" s="14"/>
      <c r="BB792" s="14"/>
      <c r="BC792" s="14"/>
    </row>
    <row r="793" spans="1:55" x14ac:dyDescent="0.2">
      <c r="A793" s="14" t="s">
        <v>1877</v>
      </c>
      <c r="B793" s="15">
        <v>4</v>
      </c>
      <c r="C793" s="14" t="s">
        <v>1923</v>
      </c>
      <c r="D793" s="15">
        <v>1</v>
      </c>
      <c r="E793" s="14" t="s">
        <v>124</v>
      </c>
      <c r="F793" s="14" t="s">
        <v>1794</v>
      </c>
      <c r="G793" s="14" t="s">
        <v>334</v>
      </c>
      <c r="H793" s="14" t="s">
        <v>232</v>
      </c>
      <c r="I793" s="14" t="s">
        <v>172</v>
      </c>
      <c r="J793" s="16">
        <v>12</v>
      </c>
      <c r="K793" s="17">
        <v>800</v>
      </c>
      <c r="L793" s="16">
        <f t="shared" si="144"/>
        <v>7.6923076923076925</v>
      </c>
      <c r="M793" s="16"/>
      <c r="N793" s="17"/>
      <c r="O793" s="17"/>
      <c r="P793" s="18">
        <f t="shared" si="145"/>
        <v>0</v>
      </c>
      <c r="Q793" s="14"/>
      <c r="R793" s="16"/>
      <c r="S793" s="16">
        <f t="shared" si="146"/>
        <v>0</v>
      </c>
      <c r="T793" s="18">
        <f t="shared" si="147"/>
        <v>0</v>
      </c>
      <c r="U793" s="14" t="s">
        <v>63</v>
      </c>
      <c r="V793" s="15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f t="shared" si="148"/>
        <v>0</v>
      </c>
      <c r="AC793" s="16">
        <f t="shared" si="149"/>
        <v>0</v>
      </c>
      <c r="AD793" s="16">
        <f t="shared" si="150"/>
        <v>0</v>
      </c>
      <c r="AE793" s="16">
        <f t="shared" si="151"/>
        <v>8.1151162790697668</v>
      </c>
      <c r="AF793" s="16">
        <f t="shared" si="152"/>
        <v>8.0634066587395932</v>
      </c>
      <c r="AG793" s="18">
        <f t="shared" si="153"/>
        <v>0</v>
      </c>
      <c r="AH793" s="18">
        <f t="shared" si="154"/>
        <v>-100</v>
      </c>
      <c r="AI793" s="18">
        <f t="shared" si="155"/>
        <v>-100</v>
      </c>
      <c r="AJ793" s="15">
        <v>0</v>
      </c>
      <c r="AK793" s="14"/>
      <c r="AL793" s="15"/>
      <c r="AM793" s="14" t="s">
        <v>335</v>
      </c>
      <c r="AN793" s="14"/>
      <c r="AO793" s="16">
        <v>64</v>
      </c>
      <c r="AP793" s="15">
        <v>0</v>
      </c>
      <c r="AQ793" s="15">
        <v>0</v>
      </c>
      <c r="AR793" s="15">
        <v>0</v>
      </c>
      <c r="AS793" s="15">
        <v>0</v>
      </c>
      <c r="AT793" s="15">
        <v>0</v>
      </c>
      <c r="AU793" s="14"/>
      <c r="AV793" s="16">
        <v>0</v>
      </c>
      <c r="AW793" s="14"/>
      <c r="AX793" s="14" t="s">
        <v>63</v>
      </c>
      <c r="AY793" s="14"/>
      <c r="AZ793" s="14"/>
      <c r="BA793" s="14"/>
      <c r="BB793" s="14"/>
      <c r="BC793" s="14"/>
    </row>
    <row r="794" spans="1:55" x14ac:dyDescent="0.2">
      <c r="A794" s="14" t="s">
        <v>1877</v>
      </c>
      <c r="B794" s="15">
        <v>4</v>
      </c>
      <c r="C794" s="14" t="s">
        <v>1924</v>
      </c>
      <c r="D794" s="15">
        <v>2</v>
      </c>
      <c r="E794" s="14" t="s">
        <v>119</v>
      </c>
      <c r="F794" s="14" t="s">
        <v>273</v>
      </c>
      <c r="G794" s="14" t="s">
        <v>244</v>
      </c>
      <c r="H794" s="14" t="s">
        <v>382</v>
      </c>
      <c r="I794" s="14" t="s">
        <v>62</v>
      </c>
      <c r="J794" s="16">
        <v>5</v>
      </c>
      <c r="K794" s="17">
        <v>1300</v>
      </c>
      <c r="L794" s="16">
        <f t="shared" si="144"/>
        <v>16.666666666666664</v>
      </c>
      <c r="M794" s="16"/>
      <c r="N794" s="17"/>
      <c r="O794" s="17"/>
      <c r="P794" s="18">
        <f t="shared" si="145"/>
        <v>0</v>
      </c>
      <c r="Q794" s="14"/>
      <c r="R794" s="16"/>
      <c r="S794" s="16">
        <f t="shared" si="146"/>
        <v>0</v>
      </c>
      <c r="T794" s="18">
        <f t="shared" si="147"/>
        <v>0</v>
      </c>
      <c r="U794" s="14" t="s">
        <v>63</v>
      </c>
      <c r="V794" s="15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f t="shared" si="148"/>
        <v>0</v>
      </c>
      <c r="AC794" s="16">
        <f t="shared" si="149"/>
        <v>0</v>
      </c>
      <c r="AD794" s="16">
        <f t="shared" si="150"/>
        <v>0</v>
      </c>
      <c r="AE794" s="16">
        <f t="shared" si="151"/>
        <v>8.1151162790697668</v>
      </c>
      <c r="AF794" s="16">
        <f t="shared" si="152"/>
        <v>8.0634066587395932</v>
      </c>
      <c r="AG794" s="18">
        <f t="shared" si="153"/>
        <v>0</v>
      </c>
      <c r="AH794" s="18">
        <f t="shared" si="154"/>
        <v>-100</v>
      </c>
      <c r="AI794" s="18">
        <f t="shared" si="155"/>
        <v>-100</v>
      </c>
      <c r="AJ794" s="15">
        <v>0</v>
      </c>
      <c r="AK794" s="14"/>
      <c r="AL794" s="15"/>
      <c r="AM794" s="14" t="s">
        <v>335</v>
      </c>
      <c r="AN794" s="14"/>
      <c r="AO794" s="16">
        <v>64</v>
      </c>
      <c r="AP794" s="15">
        <v>0</v>
      </c>
      <c r="AQ794" s="15">
        <v>0</v>
      </c>
      <c r="AR794" s="15">
        <v>0</v>
      </c>
      <c r="AS794" s="15">
        <v>0</v>
      </c>
      <c r="AT794" s="15">
        <v>0</v>
      </c>
      <c r="AU794" s="14"/>
      <c r="AV794" s="16">
        <v>0</v>
      </c>
      <c r="AW794" s="14"/>
      <c r="AX794" s="14" t="s">
        <v>63</v>
      </c>
      <c r="AY794" s="14"/>
      <c r="AZ794" s="14"/>
      <c r="BA794" s="14"/>
      <c r="BB794" s="14"/>
      <c r="BC794" s="14"/>
    </row>
    <row r="795" spans="1:55" x14ac:dyDescent="0.2">
      <c r="A795" s="14" t="s">
        <v>1877</v>
      </c>
      <c r="B795" s="15">
        <v>4</v>
      </c>
      <c r="C795" s="14" t="s">
        <v>1925</v>
      </c>
      <c r="D795" s="15">
        <v>3</v>
      </c>
      <c r="E795" s="14" t="s">
        <v>284</v>
      </c>
      <c r="F795" s="14" t="s">
        <v>1926</v>
      </c>
      <c r="G795" s="14" t="s">
        <v>1927</v>
      </c>
      <c r="H795" s="14" t="s">
        <v>1928</v>
      </c>
      <c r="I795" s="14" t="s">
        <v>207</v>
      </c>
      <c r="J795" s="16">
        <v>20</v>
      </c>
      <c r="K795" s="17">
        <v>700</v>
      </c>
      <c r="L795" s="16">
        <f t="shared" si="144"/>
        <v>4.7619047619047619</v>
      </c>
      <c r="M795" s="16"/>
      <c r="N795" s="17"/>
      <c r="O795" s="17"/>
      <c r="P795" s="18">
        <f t="shared" si="145"/>
        <v>0</v>
      </c>
      <c r="Q795" s="14"/>
      <c r="R795" s="16"/>
      <c r="S795" s="16">
        <f t="shared" si="146"/>
        <v>0</v>
      </c>
      <c r="T795" s="18">
        <f t="shared" si="147"/>
        <v>0</v>
      </c>
      <c r="U795" s="14" t="s">
        <v>63</v>
      </c>
      <c r="V795" s="15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f t="shared" si="148"/>
        <v>0</v>
      </c>
      <c r="AC795" s="16">
        <f t="shared" si="149"/>
        <v>0</v>
      </c>
      <c r="AD795" s="16">
        <f t="shared" si="150"/>
        <v>0</v>
      </c>
      <c r="AE795" s="16">
        <f t="shared" si="151"/>
        <v>8.1151162790697668</v>
      </c>
      <c r="AF795" s="16">
        <f t="shared" si="152"/>
        <v>8.0634066587395932</v>
      </c>
      <c r="AG795" s="18">
        <f t="shared" si="153"/>
        <v>0</v>
      </c>
      <c r="AH795" s="18">
        <f t="shared" si="154"/>
        <v>-100</v>
      </c>
      <c r="AI795" s="18">
        <f t="shared" si="155"/>
        <v>-100</v>
      </c>
      <c r="AJ795" s="15">
        <v>0</v>
      </c>
      <c r="AK795" s="14"/>
      <c r="AL795" s="15"/>
      <c r="AM795" s="14" t="s">
        <v>335</v>
      </c>
      <c r="AN795" s="14"/>
      <c r="AO795" s="16">
        <v>64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4"/>
      <c r="AV795" s="16">
        <v>0</v>
      </c>
      <c r="AW795" s="14"/>
      <c r="AX795" s="14" t="s">
        <v>63</v>
      </c>
      <c r="AY795" s="14"/>
      <c r="AZ795" s="14"/>
      <c r="BA795" s="14"/>
      <c r="BB795" s="14"/>
      <c r="BC795" s="14"/>
    </row>
    <row r="796" spans="1:55" x14ac:dyDescent="0.2">
      <c r="A796" s="14" t="s">
        <v>1877</v>
      </c>
      <c r="B796" s="15">
        <v>4</v>
      </c>
      <c r="C796" s="14" t="s">
        <v>1929</v>
      </c>
      <c r="D796" s="15">
        <v>4</v>
      </c>
      <c r="E796" s="14" t="s">
        <v>57</v>
      </c>
      <c r="F796" s="14" t="s">
        <v>258</v>
      </c>
      <c r="G796" s="14" t="s">
        <v>678</v>
      </c>
      <c r="H796" s="14" t="s">
        <v>1930</v>
      </c>
      <c r="I796" s="14" t="s">
        <v>115</v>
      </c>
      <c r="J796" s="16">
        <v>3.5</v>
      </c>
      <c r="K796" s="17">
        <v>1500</v>
      </c>
      <c r="L796" s="16">
        <f t="shared" si="144"/>
        <v>22.222222222222221</v>
      </c>
      <c r="M796" s="16"/>
      <c r="N796" s="17"/>
      <c r="O796" s="17"/>
      <c r="P796" s="18">
        <f t="shared" si="145"/>
        <v>0</v>
      </c>
      <c r="Q796" s="14"/>
      <c r="R796" s="16"/>
      <c r="S796" s="16">
        <f t="shared" si="146"/>
        <v>0</v>
      </c>
      <c r="T796" s="18">
        <f t="shared" si="147"/>
        <v>0</v>
      </c>
      <c r="U796" s="14" t="s">
        <v>63</v>
      </c>
      <c r="V796" s="15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f t="shared" si="148"/>
        <v>0</v>
      </c>
      <c r="AC796" s="16">
        <f t="shared" si="149"/>
        <v>0</v>
      </c>
      <c r="AD796" s="16">
        <f t="shared" si="150"/>
        <v>0</v>
      </c>
      <c r="AE796" s="16">
        <f t="shared" si="151"/>
        <v>8.1151162790697668</v>
      </c>
      <c r="AF796" s="16">
        <f t="shared" si="152"/>
        <v>8.0634066587395932</v>
      </c>
      <c r="AG796" s="18">
        <f t="shared" si="153"/>
        <v>0</v>
      </c>
      <c r="AH796" s="18">
        <f t="shared" si="154"/>
        <v>-100</v>
      </c>
      <c r="AI796" s="18">
        <f t="shared" si="155"/>
        <v>-100</v>
      </c>
      <c r="AJ796" s="15">
        <v>0</v>
      </c>
      <c r="AK796" s="14"/>
      <c r="AL796" s="15"/>
      <c r="AM796" s="14" t="s">
        <v>335</v>
      </c>
      <c r="AN796" s="14"/>
      <c r="AO796" s="16">
        <v>64</v>
      </c>
      <c r="AP796" s="15">
        <v>0</v>
      </c>
      <c r="AQ796" s="15">
        <v>0</v>
      </c>
      <c r="AR796" s="15">
        <v>0</v>
      </c>
      <c r="AS796" s="15">
        <v>0</v>
      </c>
      <c r="AT796" s="15">
        <v>0</v>
      </c>
      <c r="AU796" s="14"/>
      <c r="AV796" s="16">
        <v>0</v>
      </c>
      <c r="AW796" s="14"/>
      <c r="AX796" s="14" t="s">
        <v>63</v>
      </c>
      <c r="AY796" s="14"/>
      <c r="AZ796" s="14"/>
      <c r="BA796" s="14"/>
      <c r="BB796" s="14"/>
      <c r="BC796" s="14"/>
    </row>
    <row r="797" spans="1:55" x14ac:dyDescent="0.2">
      <c r="A797" s="14" t="s">
        <v>1877</v>
      </c>
      <c r="B797" s="15">
        <v>4</v>
      </c>
      <c r="C797" s="14" t="s">
        <v>1931</v>
      </c>
      <c r="D797" s="15">
        <v>5</v>
      </c>
      <c r="E797" s="14" t="s">
        <v>111</v>
      </c>
      <c r="F797" s="14" t="s">
        <v>346</v>
      </c>
      <c r="G797" s="14" t="s">
        <v>179</v>
      </c>
      <c r="H797" s="14" t="s">
        <v>916</v>
      </c>
      <c r="I797" s="14" t="s">
        <v>79</v>
      </c>
      <c r="J797" s="16">
        <v>2.5</v>
      </c>
      <c r="K797" s="17">
        <v>1700</v>
      </c>
      <c r="L797" s="16">
        <f t="shared" si="144"/>
        <v>28.571428571428569</v>
      </c>
      <c r="M797" s="16"/>
      <c r="N797" s="17"/>
      <c r="O797" s="17"/>
      <c r="P797" s="18">
        <f t="shared" si="145"/>
        <v>0</v>
      </c>
      <c r="Q797" s="14"/>
      <c r="R797" s="16"/>
      <c r="S797" s="16">
        <f t="shared" si="146"/>
        <v>0</v>
      </c>
      <c r="T797" s="18">
        <f t="shared" si="147"/>
        <v>0</v>
      </c>
      <c r="U797" s="14" t="s">
        <v>63</v>
      </c>
      <c r="V797" s="15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f t="shared" si="148"/>
        <v>0</v>
      </c>
      <c r="AC797" s="16">
        <f t="shared" si="149"/>
        <v>0</v>
      </c>
      <c r="AD797" s="16">
        <f t="shared" si="150"/>
        <v>0</v>
      </c>
      <c r="AE797" s="16">
        <f t="shared" si="151"/>
        <v>8.1151162790697668</v>
      </c>
      <c r="AF797" s="16">
        <f t="shared" si="152"/>
        <v>8.0634066587395932</v>
      </c>
      <c r="AG797" s="18">
        <f t="shared" si="153"/>
        <v>0</v>
      </c>
      <c r="AH797" s="18">
        <f t="shared" si="154"/>
        <v>-100</v>
      </c>
      <c r="AI797" s="18">
        <f t="shared" si="155"/>
        <v>-100</v>
      </c>
      <c r="AJ797" s="15">
        <v>0</v>
      </c>
      <c r="AK797" s="14"/>
      <c r="AL797" s="15"/>
      <c r="AM797" s="14" t="s">
        <v>335</v>
      </c>
      <c r="AN797" s="14"/>
      <c r="AO797" s="16">
        <v>64</v>
      </c>
      <c r="AP797" s="15">
        <v>0</v>
      </c>
      <c r="AQ797" s="15">
        <v>0</v>
      </c>
      <c r="AR797" s="15">
        <v>0</v>
      </c>
      <c r="AS797" s="15">
        <v>0</v>
      </c>
      <c r="AT797" s="15">
        <v>0</v>
      </c>
      <c r="AU797" s="14"/>
      <c r="AV797" s="16">
        <v>0</v>
      </c>
      <c r="AW797" s="14"/>
      <c r="AX797" s="14" t="s">
        <v>63</v>
      </c>
      <c r="AY797" s="14"/>
      <c r="AZ797" s="14"/>
      <c r="BA797" s="14"/>
      <c r="BB797" s="14"/>
      <c r="BC797" s="14"/>
    </row>
    <row r="798" spans="1:55" x14ac:dyDescent="0.2">
      <c r="A798" s="14" t="s">
        <v>1877</v>
      </c>
      <c r="B798" s="15">
        <v>4</v>
      </c>
      <c r="C798" s="14" t="s">
        <v>1932</v>
      </c>
      <c r="D798" s="15">
        <v>6</v>
      </c>
      <c r="E798" s="14" t="s">
        <v>94</v>
      </c>
      <c r="F798" s="14" t="s">
        <v>262</v>
      </c>
      <c r="G798" s="14" t="s">
        <v>593</v>
      </c>
      <c r="H798" s="14" t="s">
        <v>1106</v>
      </c>
      <c r="I798" s="14" t="s">
        <v>61</v>
      </c>
      <c r="J798" s="16">
        <v>6</v>
      </c>
      <c r="K798" s="17">
        <v>1200</v>
      </c>
      <c r="L798" s="16">
        <f t="shared" si="144"/>
        <v>14.285714285714285</v>
      </c>
      <c r="M798" s="16"/>
      <c r="N798" s="17"/>
      <c r="O798" s="17"/>
      <c r="P798" s="18">
        <f t="shared" si="145"/>
        <v>0</v>
      </c>
      <c r="Q798" s="14"/>
      <c r="R798" s="16"/>
      <c r="S798" s="16">
        <f t="shared" si="146"/>
        <v>0</v>
      </c>
      <c r="T798" s="18">
        <f t="shared" si="147"/>
        <v>0</v>
      </c>
      <c r="U798" s="14" t="s">
        <v>63</v>
      </c>
      <c r="V798" s="15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f t="shared" si="148"/>
        <v>0</v>
      </c>
      <c r="AC798" s="16">
        <f t="shared" si="149"/>
        <v>0</v>
      </c>
      <c r="AD798" s="16">
        <f t="shared" si="150"/>
        <v>0</v>
      </c>
      <c r="AE798" s="16">
        <f t="shared" si="151"/>
        <v>8.1151162790697668</v>
      </c>
      <c r="AF798" s="16">
        <f t="shared" si="152"/>
        <v>8.0634066587395932</v>
      </c>
      <c r="AG798" s="18">
        <f t="shared" si="153"/>
        <v>0</v>
      </c>
      <c r="AH798" s="18">
        <f t="shared" si="154"/>
        <v>-100</v>
      </c>
      <c r="AI798" s="18">
        <f t="shared" si="155"/>
        <v>-100</v>
      </c>
      <c r="AJ798" s="15">
        <v>0</v>
      </c>
      <c r="AK798" s="14"/>
      <c r="AL798" s="15"/>
      <c r="AM798" s="14" t="s">
        <v>335</v>
      </c>
      <c r="AN798" s="14"/>
      <c r="AO798" s="16">
        <v>64</v>
      </c>
      <c r="AP798" s="15">
        <v>0</v>
      </c>
      <c r="AQ798" s="15">
        <v>0</v>
      </c>
      <c r="AR798" s="15">
        <v>0</v>
      </c>
      <c r="AS798" s="15">
        <v>0</v>
      </c>
      <c r="AT798" s="15">
        <v>0</v>
      </c>
      <c r="AU798" s="14"/>
      <c r="AV798" s="16">
        <v>0</v>
      </c>
      <c r="AW798" s="14"/>
      <c r="AX798" s="14" t="s">
        <v>63</v>
      </c>
      <c r="AY798" s="14"/>
      <c r="AZ798" s="14"/>
      <c r="BA798" s="14"/>
      <c r="BB798" s="14"/>
      <c r="BC798" s="14"/>
    </row>
    <row r="799" spans="1:55" x14ac:dyDescent="0.2">
      <c r="A799" s="14" t="s">
        <v>1877</v>
      </c>
      <c r="B799" s="15">
        <v>4</v>
      </c>
      <c r="C799" s="14" t="s">
        <v>1933</v>
      </c>
      <c r="D799" s="15">
        <v>7</v>
      </c>
      <c r="E799" s="14" t="s">
        <v>193</v>
      </c>
      <c r="F799" s="14" t="s">
        <v>362</v>
      </c>
      <c r="G799" s="14" t="s">
        <v>341</v>
      </c>
      <c r="H799" s="14" t="s">
        <v>149</v>
      </c>
      <c r="I799" s="14" t="s">
        <v>98</v>
      </c>
      <c r="J799" s="16">
        <v>2</v>
      </c>
      <c r="K799" s="17">
        <v>1900</v>
      </c>
      <c r="L799" s="16">
        <f t="shared" si="144"/>
        <v>33.333333333333329</v>
      </c>
      <c r="M799" s="16"/>
      <c r="N799" s="17"/>
      <c r="O799" s="17"/>
      <c r="P799" s="18">
        <f t="shared" si="145"/>
        <v>0</v>
      </c>
      <c r="Q799" s="14"/>
      <c r="R799" s="16"/>
      <c r="S799" s="16">
        <f t="shared" si="146"/>
        <v>0</v>
      </c>
      <c r="T799" s="18">
        <f t="shared" si="147"/>
        <v>0</v>
      </c>
      <c r="U799" s="14" t="s">
        <v>63</v>
      </c>
      <c r="V799" s="15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f t="shared" si="148"/>
        <v>0</v>
      </c>
      <c r="AC799" s="16">
        <f t="shared" si="149"/>
        <v>0</v>
      </c>
      <c r="AD799" s="16">
        <f t="shared" si="150"/>
        <v>0</v>
      </c>
      <c r="AE799" s="16">
        <f t="shared" si="151"/>
        <v>8.1151162790697668</v>
      </c>
      <c r="AF799" s="16">
        <f t="shared" si="152"/>
        <v>8.0634066587395932</v>
      </c>
      <c r="AG799" s="18">
        <f t="shared" si="153"/>
        <v>0</v>
      </c>
      <c r="AH799" s="18">
        <f t="shared" si="154"/>
        <v>-100</v>
      </c>
      <c r="AI799" s="18">
        <f t="shared" si="155"/>
        <v>-100</v>
      </c>
      <c r="AJ799" s="15">
        <v>0</v>
      </c>
      <c r="AK799" s="14"/>
      <c r="AL799" s="15"/>
      <c r="AM799" s="14" t="s">
        <v>335</v>
      </c>
      <c r="AN799" s="14"/>
      <c r="AO799" s="16">
        <v>64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4"/>
      <c r="AV799" s="16">
        <v>0</v>
      </c>
      <c r="AW799" s="14"/>
      <c r="AX799" s="14" t="s">
        <v>63</v>
      </c>
      <c r="AY799" s="14"/>
      <c r="AZ799" s="14"/>
      <c r="BA799" s="14"/>
      <c r="BB799" s="14"/>
      <c r="BC799" s="14"/>
    </row>
    <row r="800" spans="1:55" x14ac:dyDescent="0.2">
      <c r="A800" s="14" t="s">
        <v>1877</v>
      </c>
      <c r="B800" s="15">
        <v>4</v>
      </c>
      <c r="C800" s="14" t="s">
        <v>1934</v>
      </c>
      <c r="D800" s="15">
        <v>8</v>
      </c>
      <c r="E800" s="14" t="s">
        <v>803</v>
      </c>
      <c r="F800" s="14" t="s">
        <v>95</v>
      </c>
      <c r="G800" s="14" t="s">
        <v>189</v>
      </c>
      <c r="H800" s="14" t="s">
        <v>88</v>
      </c>
      <c r="I800" s="14" t="s">
        <v>107</v>
      </c>
      <c r="J800" s="16">
        <v>8</v>
      </c>
      <c r="K800" s="17">
        <v>1000</v>
      </c>
      <c r="L800" s="16">
        <f t="shared" si="144"/>
        <v>11.111111111111111</v>
      </c>
      <c r="M800" s="16"/>
      <c r="N800" s="17"/>
      <c r="O800" s="17"/>
      <c r="P800" s="18">
        <f t="shared" si="145"/>
        <v>0</v>
      </c>
      <c r="Q800" s="14"/>
      <c r="R800" s="16"/>
      <c r="S800" s="16">
        <f t="shared" si="146"/>
        <v>0</v>
      </c>
      <c r="T800" s="18">
        <f t="shared" si="147"/>
        <v>0</v>
      </c>
      <c r="U800" s="14" t="s">
        <v>63</v>
      </c>
      <c r="V800" s="15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f t="shared" si="148"/>
        <v>0</v>
      </c>
      <c r="AC800" s="16">
        <f t="shared" si="149"/>
        <v>0</v>
      </c>
      <c r="AD800" s="16">
        <f t="shared" si="150"/>
        <v>0</v>
      </c>
      <c r="AE800" s="16">
        <f t="shared" si="151"/>
        <v>8.1151162790697668</v>
      </c>
      <c r="AF800" s="16">
        <f t="shared" si="152"/>
        <v>8.0634066587395932</v>
      </c>
      <c r="AG800" s="18">
        <f t="shared" si="153"/>
        <v>0</v>
      </c>
      <c r="AH800" s="18">
        <f t="shared" si="154"/>
        <v>-100</v>
      </c>
      <c r="AI800" s="18">
        <f t="shared" si="155"/>
        <v>-100</v>
      </c>
      <c r="AJ800" s="15">
        <v>0</v>
      </c>
      <c r="AK800" s="14"/>
      <c r="AL800" s="15"/>
      <c r="AM800" s="14" t="s">
        <v>335</v>
      </c>
      <c r="AN800" s="14"/>
      <c r="AO800" s="16">
        <v>64</v>
      </c>
      <c r="AP800" s="15">
        <v>0</v>
      </c>
      <c r="AQ800" s="15">
        <v>0</v>
      </c>
      <c r="AR800" s="15">
        <v>0</v>
      </c>
      <c r="AS800" s="15">
        <v>0</v>
      </c>
      <c r="AT800" s="15">
        <v>0</v>
      </c>
      <c r="AU800" s="14"/>
      <c r="AV800" s="16">
        <v>0</v>
      </c>
      <c r="AW800" s="14"/>
      <c r="AX800" s="14" t="s">
        <v>63</v>
      </c>
      <c r="AY800" s="14"/>
      <c r="AZ800" s="14"/>
      <c r="BA800" s="14"/>
      <c r="BB800" s="14"/>
      <c r="BC800" s="14"/>
    </row>
    <row r="801" spans="1:55" x14ac:dyDescent="0.2">
      <c r="A801" s="14" t="s">
        <v>1877</v>
      </c>
      <c r="B801" s="15">
        <v>4</v>
      </c>
      <c r="C801" s="14" t="s">
        <v>1935</v>
      </c>
      <c r="D801" s="15">
        <v>9</v>
      </c>
      <c r="E801" s="14" t="s">
        <v>57</v>
      </c>
      <c r="F801" s="14" t="s">
        <v>1936</v>
      </c>
      <c r="G801" s="14" t="s">
        <v>1505</v>
      </c>
      <c r="H801" s="14" t="s">
        <v>1937</v>
      </c>
      <c r="I801" s="14" t="s">
        <v>61</v>
      </c>
      <c r="J801" s="16">
        <v>6</v>
      </c>
      <c r="K801" s="17">
        <v>1200</v>
      </c>
      <c r="L801" s="16">
        <f t="shared" si="144"/>
        <v>14.285714285714285</v>
      </c>
      <c r="M801" s="16"/>
      <c r="N801" s="17"/>
      <c r="O801" s="17"/>
      <c r="P801" s="18">
        <f t="shared" si="145"/>
        <v>0</v>
      </c>
      <c r="Q801" s="14"/>
      <c r="R801" s="16"/>
      <c r="S801" s="16">
        <f t="shared" si="146"/>
        <v>0</v>
      </c>
      <c r="T801" s="18">
        <f t="shared" si="147"/>
        <v>0</v>
      </c>
      <c r="U801" s="14" t="s">
        <v>63</v>
      </c>
      <c r="V801" s="15">
        <v>0</v>
      </c>
      <c r="W801" s="16">
        <v>0</v>
      </c>
      <c r="X801" s="16">
        <v>0</v>
      </c>
      <c r="Y801" s="16">
        <v>0</v>
      </c>
      <c r="Z801" s="16">
        <v>0</v>
      </c>
      <c r="AA801" s="16">
        <v>0</v>
      </c>
      <c r="AB801" s="16">
        <f t="shared" si="148"/>
        <v>0</v>
      </c>
      <c r="AC801" s="16">
        <f t="shared" si="149"/>
        <v>0</v>
      </c>
      <c r="AD801" s="16">
        <f t="shared" si="150"/>
        <v>0</v>
      </c>
      <c r="AE801" s="16">
        <f t="shared" si="151"/>
        <v>8.1151162790697668</v>
      </c>
      <c r="AF801" s="16">
        <f t="shared" si="152"/>
        <v>8.0634066587395932</v>
      </c>
      <c r="AG801" s="18">
        <f t="shared" si="153"/>
        <v>0</v>
      </c>
      <c r="AH801" s="18">
        <f t="shared" si="154"/>
        <v>-100</v>
      </c>
      <c r="AI801" s="18">
        <f t="shared" si="155"/>
        <v>-100</v>
      </c>
      <c r="AJ801" s="15">
        <v>0</v>
      </c>
      <c r="AK801" s="14"/>
      <c r="AL801" s="15"/>
      <c r="AM801" s="14" t="s">
        <v>335</v>
      </c>
      <c r="AN801" s="14"/>
      <c r="AO801" s="16">
        <v>64</v>
      </c>
      <c r="AP801" s="15">
        <v>0</v>
      </c>
      <c r="AQ801" s="15">
        <v>0</v>
      </c>
      <c r="AR801" s="15">
        <v>0</v>
      </c>
      <c r="AS801" s="15">
        <v>0</v>
      </c>
      <c r="AT801" s="15">
        <v>0</v>
      </c>
      <c r="AU801" s="14"/>
      <c r="AV801" s="16">
        <v>0</v>
      </c>
      <c r="AW801" s="14"/>
      <c r="AX801" s="14" t="s">
        <v>63</v>
      </c>
      <c r="AY801" s="14"/>
      <c r="AZ801" s="14"/>
      <c r="BA801" s="14"/>
      <c r="BB801" s="14"/>
      <c r="BC801" s="14"/>
    </row>
    <row r="802" spans="1:55" x14ac:dyDescent="0.2">
      <c r="A802" s="14" t="s">
        <v>1877</v>
      </c>
      <c r="B802" s="15">
        <v>4</v>
      </c>
      <c r="C802" s="14" t="s">
        <v>1938</v>
      </c>
      <c r="D802" s="15">
        <v>10</v>
      </c>
      <c r="E802" s="14" t="s">
        <v>257</v>
      </c>
      <c r="F802" s="14" t="s">
        <v>273</v>
      </c>
      <c r="G802" s="14" t="s">
        <v>354</v>
      </c>
      <c r="H802" s="14" t="s">
        <v>126</v>
      </c>
      <c r="I802" s="14" t="s">
        <v>78</v>
      </c>
      <c r="J802" s="16">
        <v>3</v>
      </c>
      <c r="K802" s="17">
        <v>1600</v>
      </c>
      <c r="L802" s="16">
        <f t="shared" si="144"/>
        <v>25</v>
      </c>
      <c r="M802" s="16"/>
      <c r="N802" s="17"/>
      <c r="O802" s="17"/>
      <c r="P802" s="18">
        <f t="shared" si="145"/>
        <v>0</v>
      </c>
      <c r="Q802" s="14"/>
      <c r="R802" s="16"/>
      <c r="S802" s="16">
        <f t="shared" si="146"/>
        <v>0</v>
      </c>
      <c r="T802" s="18">
        <f t="shared" si="147"/>
        <v>0</v>
      </c>
      <c r="U802" s="14" t="s">
        <v>63</v>
      </c>
      <c r="V802" s="15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f t="shared" si="148"/>
        <v>0</v>
      </c>
      <c r="AC802" s="16">
        <f t="shared" si="149"/>
        <v>0</v>
      </c>
      <c r="AD802" s="16">
        <f t="shared" si="150"/>
        <v>0</v>
      </c>
      <c r="AE802" s="16">
        <f t="shared" si="151"/>
        <v>8.1151162790697668</v>
      </c>
      <c r="AF802" s="16">
        <f t="shared" si="152"/>
        <v>8.0634066587395932</v>
      </c>
      <c r="AG802" s="18">
        <f t="shared" si="153"/>
        <v>0</v>
      </c>
      <c r="AH802" s="18">
        <f t="shared" si="154"/>
        <v>-100</v>
      </c>
      <c r="AI802" s="18">
        <f t="shared" si="155"/>
        <v>-100</v>
      </c>
      <c r="AJ802" s="15">
        <v>0</v>
      </c>
      <c r="AK802" s="14"/>
      <c r="AL802" s="15"/>
      <c r="AM802" s="14" t="s">
        <v>335</v>
      </c>
      <c r="AN802" s="14"/>
      <c r="AO802" s="16">
        <v>64</v>
      </c>
      <c r="AP802" s="15">
        <v>0</v>
      </c>
      <c r="AQ802" s="15">
        <v>0</v>
      </c>
      <c r="AR802" s="15">
        <v>0</v>
      </c>
      <c r="AS802" s="15">
        <v>0</v>
      </c>
      <c r="AT802" s="15">
        <v>0</v>
      </c>
      <c r="AU802" s="14"/>
      <c r="AV802" s="16">
        <v>0</v>
      </c>
      <c r="AW802" s="14"/>
      <c r="AX802" s="14" t="s">
        <v>63</v>
      </c>
      <c r="AY802" s="14"/>
      <c r="AZ802" s="14"/>
      <c r="BA802" s="14"/>
      <c r="BB802" s="14"/>
      <c r="BC802" s="14"/>
    </row>
    <row r="803" spans="1:55" x14ac:dyDescent="0.2">
      <c r="A803" s="14" t="s">
        <v>1877</v>
      </c>
      <c r="B803" s="15">
        <v>4</v>
      </c>
      <c r="C803" s="14" t="s">
        <v>1939</v>
      </c>
      <c r="D803" s="15">
        <v>11</v>
      </c>
      <c r="E803" s="14" t="s">
        <v>205</v>
      </c>
      <c r="F803" s="14" t="s">
        <v>95</v>
      </c>
      <c r="G803" s="14" t="s">
        <v>678</v>
      </c>
      <c r="H803" s="14" t="s">
        <v>857</v>
      </c>
      <c r="I803" s="14" t="s">
        <v>122</v>
      </c>
      <c r="J803" s="16">
        <v>4</v>
      </c>
      <c r="K803" s="17">
        <v>1400</v>
      </c>
      <c r="L803" s="16">
        <f t="shared" si="144"/>
        <v>20</v>
      </c>
      <c r="M803" s="16"/>
      <c r="N803" s="17"/>
      <c r="O803" s="17"/>
      <c r="P803" s="18">
        <f t="shared" si="145"/>
        <v>0</v>
      </c>
      <c r="Q803" s="14"/>
      <c r="R803" s="16"/>
      <c r="S803" s="16">
        <f t="shared" si="146"/>
        <v>0</v>
      </c>
      <c r="T803" s="18">
        <f t="shared" si="147"/>
        <v>0</v>
      </c>
      <c r="U803" s="14" t="s">
        <v>63</v>
      </c>
      <c r="V803" s="15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f t="shared" si="148"/>
        <v>0</v>
      </c>
      <c r="AC803" s="16">
        <f t="shared" si="149"/>
        <v>0</v>
      </c>
      <c r="AD803" s="16">
        <f t="shared" si="150"/>
        <v>0</v>
      </c>
      <c r="AE803" s="16">
        <f t="shared" si="151"/>
        <v>8.1151162790697668</v>
      </c>
      <c r="AF803" s="16">
        <f t="shared" si="152"/>
        <v>8.0634066587395932</v>
      </c>
      <c r="AG803" s="18">
        <f t="shared" si="153"/>
        <v>0</v>
      </c>
      <c r="AH803" s="18">
        <f t="shared" si="154"/>
        <v>-100</v>
      </c>
      <c r="AI803" s="18">
        <f t="shared" si="155"/>
        <v>-100</v>
      </c>
      <c r="AJ803" s="15">
        <v>0</v>
      </c>
      <c r="AK803" s="14"/>
      <c r="AL803" s="15"/>
      <c r="AM803" s="14" t="s">
        <v>335</v>
      </c>
      <c r="AN803" s="14"/>
      <c r="AO803" s="16">
        <v>64</v>
      </c>
      <c r="AP803" s="15">
        <v>0</v>
      </c>
      <c r="AQ803" s="15">
        <v>0</v>
      </c>
      <c r="AR803" s="15">
        <v>0</v>
      </c>
      <c r="AS803" s="15">
        <v>0</v>
      </c>
      <c r="AT803" s="15">
        <v>0</v>
      </c>
      <c r="AU803" s="14"/>
      <c r="AV803" s="16">
        <v>0</v>
      </c>
      <c r="AW803" s="14"/>
      <c r="AX803" s="14" t="s">
        <v>63</v>
      </c>
      <c r="AY803" s="14"/>
      <c r="AZ803" s="14"/>
      <c r="BA803" s="14"/>
      <c r="BB803" s="14"/>
      <c r="BC803" s="14"/>
    </row>
    <row r="804" spans="1:55" x14ac:dyDescent="0.2">
      <c r="A804" s="14" t="s">
        <v>1877</v>
      </c>
      <c r="B804" s="15">
        <v>4</v>
      </c>
      <c r="C804" s="14" t="s">
        <v>1940</v>
      </c>
      <c r="D804" s="15">
        <v>12</v>
      </c>
      <c r="E804" s="14" t="s">
        <v>111</v>
      </c>
      <c r="F804" s="14" t="s">
        <v>262</v>
      </c>
      <c r="G804" s="14" t="s">
        <v>754</v>
      </c>
      <c r="H804" s="14" t="s">
        <v>968</v>
      </c>
      <c r="I804" s="14" t="s">
        <v>61</v>
      </c>
      <c r="J804" s="16">
        <v>6</v>
      </c>
      <c r="K804" s="17">
        <v>1200</v>
      </c>
      <c r="L804" s="16">
        <f t="shared" si="144"/>
        <v>14.285714285714285</v>
      </c>
      <c r="M804" s="16"/>
      <c r="N804" s="17"/>
      <c r="O804" s="17"/>
      <c r="P804" s="18">
        <f t="shared" si="145"/>
        <v>0</v>
      </c>
      <c r="Q804" s="14"/>
      <c r="R804" s="16"/>
      <c r="S804" s="16">
        <f t="shared" si="146"/>
        <v>0</v>
      </c>
      <c r="T804" s="18">
        <f t="shared" si="147"/>
        <v>0</v>
      </c>
      <c r="U804" s="14" t="s">
        <v>63</v>
      </c>
      <c r="V804" s="15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f t="shared" si="148"/>
        <v>0</v>
      </c>
      <c r="AC804" s="16">
        <f t="shared" si="149"/>
        <v>0</v>
      </c>
      <c r="AD804" s="16">
        <f t="shared" si="150"/>
        <v>0</v>
      </c>
      <c r="AE804" s="16">
        <f t="shared" si="151"/>
        <v>8.1151162790697668</v>
      </c>
      <c r="AF804" s="16">
        <f t="shared" si="152"/>
        <v>8.0634066587395932</v>
      </c>
      <c r="AG804" s="18">
        <f t="shared" si="153"/>
        <v>0</v>
      </c>
      <c r="AH804" s="18">
        <f t="shared" si="154"/>
        <v>-100</v>
      </c>
      <c r="AI804" s="18">
        <f t="shared" si="155"/>
        <v>-100</v>
      </c>
      <c r="AJ804" s="15">
        <v>0</v>
      </c>
      <c r="AK804" s="14"/>
      <c r="AL804" s="15"/>
      <c r="AM804" s="14" t="s">
        <v>335</v>
      </c>
      <c r="AN804" s="14"/>
      <c r="AO804" s="16">
        <v>64</v>
      </c>
      <c r="AP804" s="15">
        <v>0</v>
      </c>
      <c r="AQ804" s="15">
        <v>0</v>
      </c>
      <c r="AR804" s="15">
        <v>0</v>
      </c>
      <c r="AS804" s="15">
        <v>0</v>
      </c>
      <c r="AT804" s="15">
        <v>0</v>
      </c>
      <c r="AU804" s="14"/>
      <c r="AV804" s="16">
        <v>0</v>
      </c>
      <c r="AW804" s="14"/>
      <c r="AX804" s="14" t="s">
        <v>63</v>
      </c>
      <c r="AY804" s="14"/>
      <c r="AZ804" s="14"/>
      <c r="BA804" s="14"/>
      <c r="BB804" s="14"/>
      <c r="BC804" s="14"/>
    </row>
    <row r="805" spans="1:55" x14ac:dyDescent="0.2">
      <c r="A805" s="14" t="s">
        <v>1877</v>
      </c>
      <c r="B805" s="15">
        <v>4</v>
      </c>
      <c r="C805" s="14" t="s">
        <v>1941</v>
      </c>
      <c r="D805" s="15">
        <v>13</v>
      </c>
      <c r="E805" s="14" t="s">
        <v>771</v>
      </c>
      <c r="F805" s="14" t="s">
        <v>1735</v>
      </c>
      <c r="G805" s="14" t="s">
        <v>179</v>
      </c>
      <c r="H805" s="14" t="s">
        <v>569</v>
      </c>
      <c r="I805" s="14" t="s">
        <v>61</v>
      </c>
      <c r="J805" s="16">
        <v>6</v>
      </c>
      <c r="K805" s="17">
        <v>1200</v>
      </c>
      <c r="L805" s="16">
        <f t="shared" si="144"/>
        <v>14.285714285714285</v>
      </c>
      <c r="M805" s="16"/>
      <c r="N805" s="17"/>
      <c r="O805" s="17"/>
      <c r="P805" s="18">
        <f t="shared" si="145"/>
        <v>0</v>
      </c>
      <c r="Q805" s="14"/>
      <c r="R805" s="16"/>
      <c r="S805" s="16">
        <f t="shared" si="146"/>
        <v>0</v>
      </c>
      <c r="T805" s="18">
        <f t="shared" si="147"/>
        <v>0</v>
      </c>
      <c r="U805" s="14" t="s">
        <v>63</v>
      </c>
      <c r="V805" s="15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f t="shared" si="148"/>
        <v>0</v>
      </c>
      <c r="AC805" s="16">
        <f t="shared" si="149"/>
        <v>0</v>
      </c>
      <c r="AD805" s="16">
        <f t="shared" si="150"/>
        <v>0</v>
      </c>
      <c r="AE805" s="16">
        <f t="shared" si="151"/>
        <v>8.1151162790697668</v>
      </c>
      <c r="AF805" s="16">
        <f t="shared" si="152"/>
        <v>8.0634066587395932</v>
      </c>
      <c r="AG805" s="18">
        <f t="shared" si="153"/>
        <v>0</v>
      </c>
      <c r="AH805" s="18">
        <f t="shared" si="154"/>
        <v>-100</v>
      </c>
      <c r="AI805" s="18">
        <f t="shared" si="155"/>
        <v>-100</v>
      </c>
      <c r="AJ805" s="15">
        <v>0</v>
      </c>
      <c r="AK805" s="14"/>
      <c r="AL805" s="15"/>
      <c r="AM805" s="14" t="s">
        <v>335</v>
      </c>
      <c r="AN805" s="14"/>
      <c r="AO805" s="16">
        <v>64</v>
      </c>
      <c r="AP805" s="15">
        <v>0</v>
      </c>
      <c r="AQ805" s="15">
        <v>0</v>
      </c>
      <c r="AR805" s="15">
        <v>0</v>
      </c>
      <c r="AS805" s="15">
        <v>0</v>
      </c>
      <c r="AT805" s="15">
        <v>0</v>
      </c>
      <c r="AU805" s="14"/>
      <c r="AV805" s="16">
        <v>0</v>
      </c>
      <c r="AW805" s="14"/>
      <c r="AX805" s="14" t="s">
        <v>63</v>
      </c>
      <c r="AY805" s="14"/>
      <c r="AZ805" s="14"/>
      <c r="BA805" s="14"/>
      <c r="BB805" s="14"/>
      <c r="BC805" s="14"/>
    </row>
    <row r="806" spans="1:55" x14ac:dyDescent="0.2">
      <c r="A806" s="14" t="s">
        <v>1877</v>
      </c>
      <c r="B806" s="15">
        <v>4</v>
      </c>
      <c r="C806" s="14" t="s">
        <v>1942</v>
      </c>
      <c r="D806" s="15">
        <v>14</v>
      </c>
      <c r="E806" s="14" t="s">
        <v>257</v>
      </c>
      <c r="F806" s="14" t="s">
        <v>273</v>
      </c>
      <c r="G806" s="14" t="s">
        <v>441</v>
      </c>
      <c r="H806" s="14" t="s">
        <v>572</v>
      </c>
      <c r="I806" s="14" t="s">
        <v>107</v>
      </c>
      <c r="J806" s="16">
        <v>8</v>
      </c>
      <c r="K806" s="17">
        <v>1000</v>
      </c>
      <c r="L806" s="16">
        <f t="shared" si="144"/>
        <v>11.111111111111111</v>
      </c>
      <c r="M806" s="16"/>
      <c r="N806" s="17"/>
      <c r="O806" s="17"/>
      <c r="P806" s="18">
        <f t="shared" si="145"/>
        <v>0</v>
      </c>
      <c r="Q806" s="14"/>
      <c r="R806" s="16"/>
      <c r="S806" s="16">
        <f t="shared" si="146"/>
        <v>0</v>
      </c>
      <c r="T806" s="18">
        <f t="shared" si="147"/>
        <v>0</v>
      </c>
      <c r="U806" s="14" t="s">
        <v>63</v>
      </c>
      <c r="V806" s="15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f t="shared" si="148"/>
        <v>0</v>
      </c>
      <c r="AC806" s="16">
        <f t="shared" si="149"/>
        <v>0</v>
      </c>
      <c r="AD806" s="16">
        <f t="shared" si="150"/>
        <v>0</v>
      </c>
      <c r="AE806" s="16">
        <f t="shared" si="151"/>
        <v>8.1151162790697668</v>
      </c>
      <c r="AF806" s="16">
        <f t="shared" si="152"/>
        <v>8.0634066587395932</v>
      </c>
      <c r="AG806" s="18">
        <f t="shared" si="153"/>
        <v>0</v>
      </c>
      <c r="AH806" s="18">
        <f t="shared" si="154"/>
        <v>-100</v>
      </c>
      <c r="AI806" s="18">
        <f t="shared" si="155"/>
        <v>-100</v>
      </c>
      <c r="AJ806" s="15">
        <v>0</v>
      </c>
      <c r="AK806" s="14"/>
      <c r="AL806" s="15"/>
      <c r="AM806" s="14" t="s">
        <v>335</v>
      </c>
      <c r="AN806" s="14"/>
      <c r="AO806" s="16">
        <v>64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4"/>
      <c r="AV806" s="16">
        <v>0</v>
      </c>
      <c r="AW806" s="14"/>
      <c r="AX806" s="14" t="s">
        <v>63</v>
      </c>
      <c r="AY806" s="14"/>
      <c r="AZ806" s="14"/>
      <c r="BA806" s="14"/>
      <c r="BB806" s="14"/>
      <c r="BC806" s="14"/>
    </row>
    <row r="807" spans="1:55" x14ac:dyDescent="0.2">
      <c r="A807" s="14" t="s">
        <v>1877</v>
      </c>
      <c r="B807" s="15">
        <v>5</v>
      </c>
      <c r="C807" s="14" t="s">
        <v>1943</v>
      </c>
      <c r="D807" s="15">
        <v>1</v>
      </c>
      <c r="E807" s="14" t="s">
        <v>124</v>
      </c>
      <c r="F807" s="14" t="s">
        <v>188</v>
      </c>
      <c r="G807" s="14" t="s">
        <v>324</v>
      </c>
      <c r="H807" s="14" t="s">
        <v>1237</v>
      </c>
      <c r="I807" s="14" t="s">
        <v>78</v>
      </c>
      <c r="J807" s="16">
        <v>3</v>
      </c>
      <c r="K807" s="17">
        <v>1600</v>
      </c>
      <c r="L807" s="16">
        <f t="shared" si="144"/>
        <v>25</v>
      </c>
      <c r="M807" s="16"/>
      <c r="N807" s="17"/>
      <c r="O807" s="17"/>
      <c r="P807" s="18">
        <f t="shared" si="145"/>
        <v>0</v>
      </c>
      <c r="Q807" s="14"/>
      <c r="R807" s="16"/>
      <c r="S807" s="16">
        <f t="shared" si="146"/>
        <v>0</v>
      </c>
      <c r="T807" s="18">
        <f t="shared" si="147"/>
        <v>0</v>
      </c>
      <c r="U807" s="14" t="s">
        <v>63</v>
      </c>
      <c r="V807" s="15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f t="shared" si="148"/>
        <v>0</v>
      </c>
      <c r="AC807" s="16">
        <f t="shared" si="149"/>
        <v>0</v>
      </c>
      <c r="AD807" s="16">
        <f t="shared" si="150"/>
        <v>0</v>
      </c>
      <c r="AE807" s="16">
        <f t="shared" si="151"/>
        <v>8.1151162790697668</v>
      </c>
      <c r="AF807" s="16">
        <f t="shared" si="152"/>
        <v>8.0634066587395932</v>
      </c>
      <c r="AG807" s="18">
        <f t="shared" si="153"/>
        <v>0</v>
      </c>
      <c r="AH807" s="18">
        <f t="shared" si="154"/>
        <v>-100</v>
      </c>
      <c r="AI807" s="18">
        <f t="shared" si="155"/>
        <v>-100</v>
      </c>
      <c r="AJ807" s="15">
        <v>0</v>
      </c>
      <c r="AK807" s="14"/>
      <c r="AL807" s="15"/>
      <c r="AM807" s="14" t="s">
        <v>65</v>
      </c>
      <c r="AN807" s="14"/>
      <c r="AO807" s="16">
        <v>8</v>
      </c>
      <c r="AP807" s="15">
        <v>0</v>
      </c>
      <c r="AQ807" s="15">
        <v>0</v>
      </c>
      <c r="AR807" s="15">
        <v>0</v>
      </c>
      <c r="AS807" s="15">
        <v>0</v>
      </c>
      <c r="AT807" s="15">
        <v>0</v>
      </c>
      <c r="AU807" s="14"/>
      <c r="AV807" s="16">
        <v>0</v>
      </c>
      <c r="AW807" s="14"/>
      <c r="AX807" s="14" t="s">
        <v>63</v>
      </c>
      <c r="AY807" s="14"/>
      <c r="AZ807" s="14"/>
      <c r="BA807" s="14"/>
      <c r="BB807" s="14"/>
      <c r="BC807" s="14"/>
    </row>
    <row r="808" spans="1:55" x14ac:dyDescent="0.2">
      <c r="A808" s="14" t="s">
        <v>1877</v>
      </c>
      <c r="B808" s="15">
        <v>5</v>
      </c>
      <c r="C808" s="14" t="s">
        <v>1944</v>
      </c>
      <c r="D808" s="15">
        <v>2</v>
      </c>
      <c r="E808" s="14" t="s">
        <v>193</v>
      </c>
      <c r="F808" s="14" t="s">
        <v>337</v>
      </c>
      <c r="G808" s="14" t="s">
        <v>88</v>
      </c>
      <c r="H808" s="14" t="s">
        <v>114</v>
      </c>
      <c r="I808" s="14" t="s">
        <v>79</v>
      </c>
      <c r="J808" s="16">
        <v>2.5</v>
      </c>
      <c r="K808" s="17">
        <v>1700</v>
      </c>
      <c r="L808" s="16">
        <f t="shared" si="144"/>
        <v>28.571428571428569</v>
      </c>
      <c r="M808" s="16"/>
      <c r="N808" s="17"/>
      <c r="O808" s="17"/>
      <c r="P808" s="18">
        <f t="shared" si="145"/>
        <v>0</v>
      </c>
      <c r="Q808" s="14"/>
      <c r="R808" s="16"/>
      <c r="S808" s="16">
        <f t="shared" si="146"/>
        <v>0</v>
      </c>
      <c r="T808" s="18">
        <f t="shared" si="147"/>
        <v>0</v>
      </c>
      <c r="U808" s="14" t="s">
        <v>63</v>
      </c>
      <c r="V808" s="15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f t="shared" si="148"/>
        <v>0</v>
      </c>
      <c r="AC808" s="16">
        <f t="shared" si="149"/>
        <v>0</v>
      </c>
      <c r="AD808" s="16">
        <f t="shared" si="150"/>
        <v>0</v>
      </c>
      <c r="AE808" s="16">
        <f t="shared" si="151"/>
        <v>8.1151162790697668</v>
      </c>
      <c r="AF808" s="16">
        <f t="shared" si="152"/>
        <v>8.0634066587395932</v>
      </c>
      <c r="AG808" s="18">
        <f t="shared" si="153"/>
        <v>0</v>
      </c>
      <c r="AH808" s="18">
        <f t="shared" si="154"/>
        <v>-100</v>
      </c>
      <c r="AI808" s="18">
        <f t="shared" si="155"/>
        <v>-100</v>
      </c>
      <c r="AJ808" s="15">
        <v>0</v>
      </c>
      <c r="AK808" s="14"/>
      <c r="AL808" s="15"/>
      <c r="AM808" s="14" t="s">
        <v>65</v>
      </c>
      <c r="AN808" s="14"/>
      <c r="AO808" s="16">
        <v>8</v>
      </c>
      <c r="AP808" s="15">
        <v>0</v>
      </c>
      <c r="AQ808" s="15">
        <v>0</v>
      </c>
      <c r="AR808" s="15">
        <v>0</v>
      </c>
      <c r="AS808" s="15">
        <v>0</v>
      </c>
      <c r="AT808" s="15">
        <v>0</v>
      </c>
      <c r="AU808" s="14"/>
      <c r="AV808" s="16">
        <v>0</v>
      </c>
      <c r="AW808" s="14"/>
      <c r="AX808" s="14" t="s">
        <v>63</v>
      </c>
      <c r="AY808" s="14"/>
      <c r="AZ808" s="14"/>
      <c r="BA808" s="14"/>
      <c r="BB808" s="14"/>
      <c r="BC808" s="14"/>
    </row>
    <row r="809" spans="1:55" x14ac:dyDescent="0.2">
      <c r="A809" s="14" t="s">
        <v>1877</v>
      </c>
      <c r="B809" s="15">
        <v>5</v>
      </c>
      <c r="C809" s="14" t="s">
        <v>1945</v>
      </c>
      <c r="D809" s="15">
        <v>3</v>
      </c>
      <c r="E809" s="14" t="s">
        <v>198</v>
      </c>
      <c r="F809" s="14" t="s">
        <v>693</v>
      </c>
      <c r="G809" s="14" t="s">
        <v>386</v>
      </c>
      <c r="H809" s="14" t="s">
        <v>150</v>
      </c>
      <c r="I809" s="14" t="s">
        <v>106</v>
      </c>
      <c r="J809" s="16">
        <v>10</v>
      </c>
      <c r="K809" s="17">
        <v>900</v>
      </c>
      <c r="L809" s="16">
        <f t="shared" si="144"/>
        <v>9.0909090909090917</v>
      </c>
      <c r="M809" s="16"/>
      <c r="N809" s="17"/>
      <c r="O809" s="17"/>
      <c r="P809" s="18">
        <f t="shared" si="145"/>
        <v>0</v>
      </c>
      <c r="Q809" s="14"/>
      <c r="R809" s="16"/>
      <c r="S809" s="16">
        <f t="shared" si="146"/>
        <v>0</v>
      </c>
      <c r="T809" s="18">
        <f t="shared" si="147"/>
        <v>0</v>
      </c>
      <c r="U809" s="14" t="s">
        <v>63</v>
      </c>
      <c r="V809" s="15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0</v>
      </c>
      <c r="AB809" s="16">
        <f t="shared" si="148"/>
        <v>0</v>
      </c>
      <c r="AC809" s="16">
        <f t="shared" si="149"/>
        <v>0</v>
      </c>
      <c r="AD809" s="16">
        <f t="shared" si="150"/>
        <v>0</v>
      </c>
      <c r="AE809" s="16">
        <f t="shared" si="151"/>
        <v>8.1151162790697668</v>
      </c>
      <c r="AF809" s="16">
        <f t="shared" si="152"/>
        <v>8.0634066587395932</v>
      </c>
      <c r="AG809" s="18">
        <f t="shared" si="153"/>
        <v>0</v>
      </c>
      <c r="AH809" s="18">
        <f t="shared" si="154"/>
        <v>-100</v>
      </c>
      <c r="AI809" s="18">
        <f t="shared" si="155"/>
        <v>-100</v>
      </c>
      <c r="AJ809" s="15">
        <v>0</v>
      </c>
      <c r="AK809" s="14"/>
      <c r="AL809" s="15"/>
      <c r="AM809" s="14" t="s">
        <v>65</v>
      </c>
      <c r="AN809" s="14"/>
      <c r="AO809" s="16">
        <v>8</v>
      </c>
      <c r="AP809" s="15">
        <v>0</v>
      </c>
      <c r="AQ809" s="15">
        <v>0</v>
      </c>
      <c r="AR809" s="15">
        <v>0</v>
      </c>
      <c r="AS809" s="15">
        <v>0</v>
      </c>
      <c r="AT809" s="15">
        <v>0</v>
      </c>
      <c r="AU809" s="14"/>
      <c r="AV809" s="16">
        <v>0</v>
      </c>
      <c r="AW809" s="14"/>
      <c r="AX809" s="14" t="s">
        <v>63</v>
      </c>
      <c r="AY809" s="14"/>
      <c r="AZ809" s="14"/>
      <c r="BA809" s="14"/>
      <c r="BB809" s="14"/>
      <c r="BC809" s="14"/>
    </row>
    <row r="810" spans="1:55" x14ac:dyDescent="0.2">
      <c r="A810" s="14" t="s">
        <v>1877</v>
      </c>
      <c r="B810" s="15">
        <v>5</v>
      </c>
      <c r="C810" s="14" t="s">
        <v>1946</v>
      </c>
      <c r="D810" s="15">
        <v>4</v>
      </c>
      <c r="E810" s="14" t="s">
        <v>111</v>
      </c>
      <c r="F810" s="14" t="s">
        <v>337</v>
      </c>
      <c r="G810" s="14" t="s">
        <v>149</v>
      </c>
      <c r="H810" s="14" t="s">
        <v>121</v>
      </c>
      <c r="I810" s="14" t="s">
        <v>107</v>
      </c>
      <c r="J810" s="16">
        <v>8</v>
      </c>
      <c r="K810" s="17">
        <v>1000</v>
      </c>
      <c r="L810" s="16">
        <f t="shared" si="144"/>
        <v>11.111111111111111</v>
      </c>
      <c r="M810" s="16"/>
      <c r="N810" s="17"/>
      <c r="O810" s="17"/>
      <c r="P810" s="18">
        <f t="shared" si="145"/>
        <v>0</v>
      </c>
      <c r="Q810" s="14"/>
      <c r="R810" s="16"/>
      <c r="S810" s="16">
        <f t="shared" si="146"/>
        <v>0</v>
      </c>
      <c r="T810" s="18">
        <f t="shared" si="147"/>
        <v>0</v>
      </c>
      <c r="U810" s="14" t="s">
        <v>63</v>
      </c>
      <c r="V810" s="15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f t="shared" si="148"/>
        <v>0</v>
      </c>
      <c r="AC810" s="16">
        <f t="shared" si="149"/>
        <v>0</v>
      </c>
      <c r="AD810" s="16">
        <f t="shared" si="150"/>
        <v>0</v>
      </c>
      <c r="AE810" s="16">
        <f t="shared" si="151"/>
        <v>8.1151162790697668</v>
      </c>
      <c r="AF810" s="16">
        <f t="shared" si="152"/>
        <v>8.0634066587395932</v>
      </c>
      <c r="AG810" s="18">
        <f t="shared" si="153"/>
        <v>0</v>
      </c>
      <c r="AH810" s="18">
        <f t="shared" si="154"/>
        <v>-100</v>
      </c>
      <c r="AI810" s="18">
        <f t="shared" si="155"/>
        <v>-100</v>
      </c>
      <c r="AJ810" s="15">
        <v>0</v>
      </c>
      <c r="AK810" s="14"/>
      <c r="AL810" s="15"/>
      <c r="AM810" s="14" t="s">
        <v>65</v>
      </c>
      <c r="AN810" s="14"/>
      <c r="AO810" s="16">
        <v>8</v>
      </c>
      <c r="AP810" s="15">
        <v>0</v>
      </c>
      <c r="AQ810" s="15">
        <v>0</v>
      </c>
      <c r="AR810" s="15">
        <v>0</v>
      </c>
      <c r="AS810" s="15">
        <v>0</v>
      </c>
      <c r="AT810" s="15">
        <v>0</v>
      </c>
      <c r="AU810" s="14"/>
      <c r="AV810" s="16">
        <v>0</v>
      </c>
      <c r="AW810" s="14"/>
      <c r="AX810" s="14" t="s">
        <v>63</v>
      </c>
      <c r="AY810" s="14"/>
      <c r="AZ810" s="14"/>
      <c r="BA810" s="14"/>
      <c r="BB810" s="14"/>
      <c r="BC810" s="14"/>
    </row>
    <row r="811" spans="1:55" x14ac:dyDescent="0.2">
      <c r="A811" s="14" t="s">
        <v>1877</v>
      </c>
      <c r="B811" s="15">
        <v>5</v>
      </c>
      <c r="C811" s="14" t="s">
        <v>1720</v>
      </c>
      <c r="D811" s="15">
        <v>5</v>
      </c>
      <c r="E811" s="14" t="s">
        <v>74</v>
      </c>
      <c r="F811" s="14" t="s">
        <v>693</v>
      </c>
      <c r="G811" s="14" t="s">
        <v>238</v>
      </c>
      <c r="H811" s="14" t="s">
        <v>342</v>
      </c>
      <c r="I811" s="14" t="s">
        <v>61</v>
      </c>
      <c r="J811" s="16">
        <v>6</v>
      </c>
      <c r="K811" s="17">
        <v>1200</v>
      </c>
      <c r="L811" s="16">
        <f t="shared" si="144"/>
        <v>14.285714285714285</v>
      </c>
      <c r="M811" s="16"/>
      <c r="N811" s="17"/>
      <c r="O811" s="17"/>
      <c r="P811" s="18">
        <f t="shared" si="145"/>
        <v>0</v>
      </c>
      <c r="Q811" s="14"/>
      <c r="R811" s="16"/>
      <c r="S811" s="16">
        <f t="shared" si="146"/>
        <v>0</v>
      </c>
      <c r="T811" s="18">
        <f t="shared" si="147"/>
        <v>0</v>
      </c>
      <c r="U811" s="14" t="s">
        <v>63</v>
      </c>
      <c r="V811" s="15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f t="shared" si="148"/>
        <v>0</v>
      </c>
      <c r="AC811" s="16">
        <f t="shared" si="149"/>
        <v>0</v>
      </c>
      <c r="AD811" s="16">
        <f t="shared" si="150"/>
        <v>0</v>
      </c>
      <c r="AE811" s="16">
        <f t="shared" si="151"/>
        <v>8.1151162790697668</v>
      </c>
      <c r="AF811" s="16">
        <f t="shared" si="152"/>
        <v>8.0634066587395932</v>
      </c>
      <c r="AG811" s="18">
        <f t="shared" si="153"/>
        <v>0</v>
      </c>
      <c r="AH811" s="18">
        <f t="shared" si="154"/>
        <v>-100</v>
      </c>
      <c r="AI811" s="18">
        <f t="shared" si="155"/>
        <v>-100</v>
      </c>
      <c r="AJ811" s="15">
        <v>0</v>
      </c>
      <c r="AK811" s="14"/>
      <c r="AL811" s="15"/>
      <c r="AM811" s="14" t="s">
        <v>65</v>
      </c>
      <c r="AN811" s="14"/>
      <c r="AO811" s="16">
        <v>8</v>
      </c>
      <c r="AP811" s="15">
        <v>0</v>
      </c>
      <c r="AQ811" s="15">
        <v>0</v>
      </c>
      <c r="AR811" s="15">
        <v>0</v>
      </c>
      <c r="AS811" s="15">
        <v>0</v>
      </c>
      <c r="AT811" s="15">
        <v>0</v>
      </c>
      <c r="AU811" s="14"/>
      <c r="AV811" s="16">
        <v>0</v>
      </c>
      <c r="AW811" s="14"/>
      <c r="AX811" s="14" t="s">
        <v>63</v>
      </c>
      <c r="AY811" s="14"/>
      <c r="AZ811" s="14"/>
      <c r="BA811" s="14"/>
      <c r="BB811" s="14"/>
      <c r="BC811" s="14"/>
    </row>
    <row r="812" spans="1:55" x14ac:dyDescent="0.2">
      <c r="A812" s="14" t="s">
        <v>1877</v>
      </c>
      <c r="B812" s="15">
        <v>5</v>
      </c>
      <c r="C812" s="14" t="s">
        <v>1475</v>
      </c>
      <c r="D812" s="15">
        <v>6</v>
      </c>
      <c r="E812" s="14" t="s">
        <v>57</v>
      </c>
      <c r="F812" s="14" t="s">
        <v>95</v>
      </c>
      <c r="G812" s="14" t="s">
        <v>189</v>
      </c>
      <c r="H812" s="14" t="s">
        <v>171</v>
      </c>
      <c r="I812" s="14" t="s">
        <v>122</v>
      </c>
      <c r="J812" s="16">
        <v>4</v>
      </c>
      <c r="K812" s="17">
        <v>1400</v>
      </c>
      <c r="L812" s="16">
        <f t="shared" si="144"/>
        <v>20</v>
      </c>
      <c r="M812" s="16"/>
      <c r="N812" s="17"/>
      <c r="O812" s="17"/>
      <c r="P812" s="18">
        <f t="shared" si="145"/>
        <v>0</v>
      </c>
      <c r="Q812" s="14"/>
      <c r="R812" s="16"/>
      <c r="S812" s="16">
        <f t="shared" si="146"/>
        <v>0</v>
      </c>
      <c r="T812" s="18">
        <f t="shared" si="147"/>
        <v>0</v>
      </c>
      <c r="U812" s="14" t="s">
        <v>63</v>
      </c>
      <c r="V812" s="15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0</v>
      </c>
      <c r="AB812" s="16">
        <f t="shared" si="148"/>
        <v>0</v>
      </c>
      <c r="AC812" s="16">
        <f t="shared" si="149"/>
        <v>0</v>
      </c>
      <c r="AD812" s="16">
        <f t="shared" si="150"/>
        <v>0</v>
      </c>
      <c r="AE812" s="16">
        <f t="shared" si="151"/>
        <v>8.1151162790697668</v>
      </c>
      <c r="AF812" s="16">
        <f t="shared" si="152"/>
        <v>8.0634066587395932</v>
      </c>
      <c r="AG812" s="18">
        <f t="shared" si="153"/>
        <v>0</v>
      </c>
      <c r="AH812" s="18">
        <f t="shared" si="154"/>
        <v>-100</v>
      </c>
      <c r="AI812" s="18">
        <f t="shared" si="155"/>
        <v>-100</v>
      </c>
      <c r="AJ812" s="15">
        <v>0</v>
      </c>
      <c r="AK812" s="14"/>
      <c r="AL812" s="15"/>
      <c r="AM812" s="14" t="s">
        <v>65</v>
      </c>
      <c r="AN812" s="14"/>
      <c r="AO812" s="16">
        <v>8</v>
      </c>
      <c r="AP812" s="15">
        <v>0</v>
      </c>
      <c r="AQ812" s="15">
        <v>0</v>
      </c>
      <c r="AR812" s="15">
        <v>0</v>
      </c>
      <c r="AS812" s="15">
        <v>0</v>
      </c>
      <c r="AT812" s="15">
        <v>0</v>
      </c>
      <c r="AU812" s="14"/>
      <c r="AV812" s="16">
        <v>0</v>
      </c>
      <c r="AW812" s="14"/>
      <c r="AX812" s="14" t="s">
        <v>63</v>
      </c>
      <c r="AY812" s="14"/>
      <c r="AZ812" s="14"/>
      <c r="BA812" s="14"/>
      <c r="BB812" s="14"/>
      <c r="BC812" s="14"/>
    </row>
    <row r="813" spans="1:55" x14ac:dyDescent="0.2">
      <c r="A813" s="14" t="s">
        <v>1877</v>
      </c>
      <c r="B813" s="15">
        <v>5</v>
      </c>
      <c r="C813" s="14" t="s">
        <v>1947</v>
      </c>
      <c r="D813" s="15">
        <v>7</v>
      </c>
      <c r="E813" s="14" t="s">
        <v>803</v>
      </c>
      <c r="F813" s="14" t="s">
        <v>148</v>
      </c>
      <c r="G813" s="14" t="s">
        <v>338</v>
      </c>
      <c r="H813" s="14" t="s">
        <v>179</v>
      </c>
      <c r="I813" s="14" t="s">
        <v>107</v>
      </c>
      <c r="J813" s="16">
        <v>8</v>
      </c>
      <c r="K813" s="17">
        <v>1000</v>
      </c>
      <c r="L813" s="16">
        <f t="shared" si="144"/>
        <v>11.111111111111111</v>
      </c>
      <c r="M813" s="16"/>
      <c r="N813" s="17"/>
      <c r="O813" s="17"/>
      <c r="P813" s="18">
        <f t="shared" si="145"/>
        <v>0</v>
      </c>
      <c r="Q813" s="14"/>
      <c r="R813" s="16"/>
      <c r="S813" s="16">
        <f t="shared" si="146"/>
        <v>0</v>
      </c>
      <c r="T813" s="18">
        <f t="shared" si="147"/>
        <v>0</v>
      </c>
      <c r="U813" s="14" t="s">
        <v>63</v>
      </c>
      <c r="V813" s="15">
        <v>0</v>
      </c>
      <c r="W813" s="16">
        <v>0</v>
      </c>
      <c r="X813" s="16">
        <v>0</v>
      </c>
      <c r="Y813" s="16">
        <v>0</v>
      </c>
      <c r="Z813" s="16">
        <v>0</v>
      </c>
      <c r="AA813" s="16">
        <v>0</v>
      </c>
      <c r="AB813" s="16">
        <f t="shared" si="148"/>
        <v>0</v>
      </c>
      <c r="AC813" s="16">
        <f t="shared" si="149"/>
        <v>0</v>
      </c>
      <c r="AD813" s="16">
        <f t="shared" si="150"/>
        <v>0</v>
      </c>
      <c r="AE813" s="16">
        <f t="shared" si="151"/>
        <v>8.1151162790697668</v>
      </c>
      <c r="AF813" s="16">
        <f t="shared" si="152"/>
        <v>8.0634066587395932</v>
      </c>
      <c r="AG813" s="18">
        <f t="shared" si="153"/>
        <v>0</v>
      </c>
      <c r="AH813" s="18">
        <f t="shared" si="154"/>
        <v>-100</v>
      </c>
      <c r="AI813" s="18">
        <f t="shared" si="155"/>
        <v>-100</v>
      </c>
      <c r="AJ813" s="15">
        <v>0</v>
      </c>
      <c r="AK813" s="14"/>
      <c r="AL813" s="15"/>
      <c r="AM813" s="14" t="s">
        <v>65</v>
      </c>
      <c r="AN813" s="14"/>
      <c r="AO813" s="16">
        <v>8</v>
      </c>
      <c r="AP813" s="15">
        <v>0</v>
      </c>
      <c r="AQ813" s="15">
        <v>0</v>
      </c>
      <c r="AR813" s="15">
        <v>0</v>
      </c>
      <c r="AS813" s="15">
        <v>0</v>
      </c>
      <c r="AT813" s="15">
        <v>0</v>
      </c>
      <c r="AU813" s="14"/>
      <c r="AV813" s="16">
        <v>0</v>
      </c>
      <c r="AW813" s="14"/>
      <c r="AX813" s="14" t="s">
        <v>63</v>
      </c>
      <c r="AY813" s="14"/>
      <c r="AZ813" s="14"/>
      <c r="BA813" s="14"/>
      <c r="BB813" s="14"/>
      <c r="BC813" s="14"/>
    </row>
    <row r="814" spans="1:55" x14ac:dyDescent="0.2">
      <c r="A814" s="14" t="s">
        <v>1877</v>
      </c>
      <c r="B814" s="15">
        <v>5</v>
      </c>
      <c r="C814" s="14" t="s">
        <v>1948</v>
      </c>
      <c r="D814" s="15">
        <v>8</v>
      </c>
      <c r="E814" s="14" t="s">
        <v>102</v>
      </c>
      <c r="F814" s="14" t="s">
        <v>603</v>
      </c>
      <c r="G814" s="14" t="s">
        <v>88</v>
      </c>
      <c r="H814" s="14" t="s">
        <v>510</v>
      </c>
      <c r="I814" s="14" t="s">
        <v>106</v>
      </c>
      <c r="J814" s="16">
        <v>10</v>
      </c>
      <c r="K814" s="17">
        <v>900</v>
      </c>
      <c r="L814" s="16">
        <f t="shared" si="144"/>
        <v>9.0909090909090917</v>
      </c>
      <c r="M814" s="16"/>
      <c r="N814" s="17"/>
      <c r="O814" s="17"/>
      <c r="P814" s="18">
        <f t="shared" si="145"/>
        <v>0</v>
      </c>
      <c r="Q814" s="14"/>
      <c r="R814" s="16"/>
      <c r="S814" s="16">
        <f t="shared" si="146"/>
        <v>0</v>
      </c>
      <c r="T814" s="18">
        <f t="shared" si="147"/>
        <v>0</v>
      </c>
      <c r="U814" s="14" t="s">
        <v>63</v>
      </c>
      <c r="V814" s="15">
        <v>0</v>
      </c>
      <c r="W814" s="16">
        <v>0</v>
      </c>
      <c r="X814" s="16">
        <v>0</v>
      </c>
      <c r="Y814" s="16">
        <v>0</v>
      </c>
      <c r="Z814" s="16">
        <v>0</v>
      </c>
      <c r="AA814" s="16">
        <v>0</v>
      </c>
      <c r="AB814" s="16">
        <f t="shared" si="148"/>
        <v>0</v>
      </c>
      <c r="AC814" s="16">
        <f t="shared" si="149"/>
        <v>0</v>
      </c>
      <c r="AD814" s="16">
        <f t="shared" si="150"/>
        <v>0</v>
      </c>
      <c r="AE814" s="16">
        <f t="shared" si="151"/>
        <v>8.1151162790697668</v>
      </c>
      <c r="AF814" s="16">
        <f t="shared" si="152"/>
        <v>8.0634066587395932</v>
      </c>
      <c r="AG814" s="18">
        <f t="shared" si="153"/>
        <v>0</v>
      </c>
      <c r="AH814" s="18">
        <f t="shared" si="154"/>
        <v>-100</v>
      </c>
      <c r="AI814" s="18">
        <f t="shared" si="155"/>
        <v>-100</v>
      </c>
      <c r="AJ814" s="15">
        <v>0</v>
      </c>
      <c r="AK814" s="14"/>
      <c r="AL814" s="15"/>
      <c r="AM814" s="14" t="s">
        <v>65</v>
      </c>
      <c r="AN814" s="14"/>
      <c r="AO814" s="16">
        <v>8</v>
      </c>
      <c r="AP814" s="15">
        <v>0</v>
      </c>
      <c r="AQ814" s="15">
        <v>0</v>
      </c>
      <c r="AR814" s="15">
        <v>0</v>
      </c>
      <c r="AS814" s="15">
        <v>0</v>
      </c>
      <c r="AT814" s="15">
        <v>0</v>
      </c>
      <c r="AU814" s="14"/>
      <c r="AV814" s="16">
        <v>0</v>
      </c>
      <c r="AW814" s="14"/>
      <c r="AX814" s="14" t="s">
        <v>63</v>
      </c>
      <c r="AY814" s="14"/>
      <c r="AZ814" s="14"/>
      <c r="BA814" s="14"/>
      <c r="BB814" s="14"/>
      <c r="BC814" s="14"/>
    </row>
    <row r="815" spans="1:55" x14ac:dyDescent="0.2">
      <c r="A815" s="14" t="s">
        <v>1877</v>
      </c>
      <c r="B815" s="15">
        <v>6</v>
      </c>
      <c r="C815" s="14" t="s">
        <v>1949</v>
      </c>
      <c r="D815" s="15">
        <v>1</v>
      </c>
      <c r="E815" s="14" t="s">
        <v>803</v>
      </c>
      <c r="F815" s="14" t="s">
        <v>839</v>
      </c>
      <c r="G815" s="14" t="s">
        <v>1950</v>
      </c>
      <c r="H815" s="14" t="s">
        <v>1951</v>
      </c>
      <c r="I815" s="14" t="s">
        <v>79</v>
      </c>
      <c r="J815" s="16">
        <v>2.5</v>
      </c>
      <c r="K815" s="17">
        <v>1700</v>
      </c>
      <c r="L815" s="16">
        <f t="shared" si="144"/>
        <v>28.571428571428569</v>
      </c>
      <c r="M815" s="16"/>
      <c r="N815" s="17"/>
      <c r="O815" s="17"/>
      <c r="P815" s="18">
        <f t="shared" si="145"/>
        <v>0</v>
      </c>
      <c r="Q815" s="14"/>
      <c r="R815" s="16"/>
      <c r="S815" s="16">
        <f t="shared" si="146"/>
        <v>0</v>
      </c>
      <c r="T815" s="18">
        <f t="shared" si="147"/>
        <v>0</v>
      </c>
      <c r="U815" s="14" t="s">
        <v>63</v>
      </c>
      <c r="V815" s="15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f t="shared" si="148"/>
        <v>0</v>
      </c>
      <c r="AC815" s="16">
        <f t="shared" si="149"/>
        <v>0</v>
      </c>
      <c r="AD815" s="16">
        <f t="shared" si="150"/>
        <v>0</v>
      </c>
      <c r="AE815" s="16">
        <f t="shared" si="151"/>
        <v>8.1151162790697668</v>
      </c>
      <c r="AF815" s="16">
        <f t="shared" si="152"/>
        <v>8.0634066587395932</v>
      </c>
      <c r="AG815" s="18">
        <f t="shared" si="153"/>
        <v>0</v>
      </c>
      <c r="AH815" s="18">
        <f t="shared" si="154"/>
        <v>-100</v>
      </c>
      <c r="AI815" s="18">
        <f t="shared" si="155"/>
        <v>-100</v>
      </c>
      <c r="AJ815" s="15">
        <v>0</v>
      </c>
      <c r="AK815" s="14"/>
      <c r="AL815" s="15"/>
      <c r="AM815" s="14" t="s">
        <v>213</v>
      </c>
      <c r="AN815" s="14"/>
      <c r="AO815" s="16">
        <v>128</v>
      </c>
      <c r="AP815" s="15">
        <v>0</v>
      </c>
      <c r="AQ815" s="15">
        <v>0</v>
      </c>
      <c r="AR815" s="15">
        <v>0</v>
      </c>
      <c r="AS815" s="15">
        <v>0</v>
      </c>
      <c r="AT815" s="15">
        <v>0</v>
      </c>
      <c r="AU815" s="14"/>
      <c r="AV815" s="16">
        <v>0</v>
      </c>
      <c r="AW815" s="14"/>
      <c r="AX815" s="14" t="s">
        <v>63</v>
      </c>
      <c r="AY815" s="14"/>
      <c r="AZ815" s="14"/>
      <c r="BA815" s="14"/>
      <c r="BB815" s="14"/>
      <c r="BC815" s="14"/>
    </row>
    <row r="816" spans="1:55" x14ac:dyDescent="0.2">
      <c r="A816" s="14" t="s">
        <v>1877</v>
      </c>
      <c r="B816" s="15">
        <v>6</v>
      </c>
      <c r="C816" s="14" t="s">
        <v>1952</v>
      </c>
      <c r="D816" s="15">
        <v>2</v>
      </c>
      <c r="E816" s="14" t="s">
        <v>284</v>
      </c>
      <c r="F816" s="14" t="s">
        <v>641</v>
      </c>
      <c r="G816" s="14" t="s">
        <v>354</v>
      </c>
      <c r="H816" s="14" t="s">
        <v>409</v>
      </c>
      <c r="I816" s="14" t="s">
        <v>89</v>
      </c>
      <c r="J816" s="16">
        <v>30</v>
      </c>
      <c r="K816" s="17">
        <v>400</v>
      </c>
      <c r="L816" s="16">
        <f t="shared" si="144"/>
        <v>3.225806451612903</v>
      </c>
      <c r="M816" s="16"/>
      <c r="N816" s="17"/>
      <c r="O816" s="17"/>
      <c r="P816" s="18">
        <f t="shared" si="145"/>
        <v>0</v>
      </c>
      <c r="Q816" s="14"/>
      <c r="R816" s="16"/>
      <c r="S816" s="16">
        <f t="shared" si="146"/>
        <v>0</v>
      </c>
      <c r="T816" s="18">
        <f t="shared" si="147"/>
        <v>0</v>
      </c>
      <c r="U816" s="14" t="s">
        <v>63</v>
      </c>
      <c r="V816" s="15">
        <v>0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f t="shared" si="148"/>
        <v>0</v>
      </c>
      <c r="AC816" s="16">
        <f t="shared" si="149"/>
        <v>0</v>
      </c>
      <c r="AD816" s="16">
        <f t="shared" si="150"/>
        <v>0</v>
      </c>
      <c r="AE816" s="16">
        <f t="shared" si="151"/>
        <v>8.1151162790697668</v>
      </c>
      <c r="AF816" s="16">
        <f t="shared" si="152"/>
        <v>8.0634066587395932</v>
      </c>
      <c r="AG816" s="18">
        <f t="shared" si="153"/>
        <v>0</v>
      </c>
      <c r="AH816" s="18">
        <f t="shared" si="154"/>
        <v>-100</v>
      </c>
      <c r="AI816" s="18">
        <f t="shared" si="155"/>
        <v>-100</v>
      </c>
      <c r="AJ816" s="15">
        <v>0</v>
      </c>
      <c r="AK816" s="14"/>
      <c r="AL816" s="15"/>
      <c r="AM816" s="14" t="s">
        <v>213</v>
      </c>
      <c r="AN816" s="14"/>
      <c r="AO816" s="16">
        <v>128</v>
      </c>
      <c r="AP816" s="15">
        <v>0</v>
      </c>
      <c r="AQ816" s="15">
        <v>0</v>
      </c>
      <c r="AR816" s="15">
        <v>0</v>
      </c>
      <c r="AS816" s="15">
        <v>0</v>
      </c>
      <c r="AT816" s="15">
        <v>0</v>
      </c>
      <c r="AU816" s="14"/>
      <c r="AV816" s="16">
        <v>0</v>
      </c>
      <c r="AW816" s="14"/>
      <c r="AX816" s="14" t="s">
        <v>63</v>
      </c>
      <c r="AY816" s="14"/>
      <c r="AZ816" s="14"/>
      <c r="BA816" s="14"/>
      <c r="BB816" s="14"/>
      <c r="BC816" s="14"/>
    </row>
    <row r="817" spans="1:55" x14ac:dyDescent="0.2">
      <c r="A817" s="14" t="s">
        <v>1877</v>
      </c>
      <c r="B817" s="15">
        <v>6</v>
      </c>
      <c r="C817" s="14" t="s">
        <v>1953</v>
      </c>
      <c r="D817" s="15">
        <v>3</v>
      </c>
      <c r="E817" s="14" t="s">
        <v>111</v>
      </c>
      <c r="F817" s="14" t="s">
        <v>337</v>
      </c>
      <c r="G817" s="14" t="s">
        <v>875</v>
      </c>
      <c r="H817" s="14" t="s">
        <v>1954</v>
      </c>
      <c r="I817" s="14" t="s">
        <v>122</v>
      </c>
      <c r="J817" s="16">
        <v>4</v>
      </c>
      <c r="K817" s="17">
        <v>1400</v>
      </c>
      <c r="L817" s="16">
        <f t="shared" si="144"/>
        <v>20</v>
      </c>
      <c r="M817" s="16"/>
      <c r="N817" s="17"/>
      <c r="O817" s="17"/>
      <c r="P817" s="18">
        <f t="shared" si="145"/>
        <v>0</v>
      </c>
      <c r="Q817" s="14"/>
      <c r="R817" s="16"/>
      <c r="S817" s="16">
        <f t="shared" si="146"/>
        <v>0</v>
      </c>
      <c r="T817" s="18">
        <f t="shared" si="147"/>
        <v>0</v>
      </c>
      <c r="U817" s="14" t="s">
        <v>63</v>
      </c>
      <c r="V817" s="15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f t="shared" si="148"/>
        <v>0</v>
      </c>
      <c r="AC817" s="16">
        <f t="shared" si="149"/>
        <v>0</v>
      </c>
      <c r="AD817" s="16">
        <f t="shared" si="150"/>
        <v>0</v>
      </c>
      <c r="AE817" s="16">
        <f t="shared" si="151"/>
        <v>8.1151162790697668</v>
      </c>
      <c r="AF817" s="16">
        <f t="shared" si="152"/>
        <v>8.0634066587395932</v>
      </c>
      <c r="AG817" s="18">
        <f t="shared" si="153"/>
        <v>0</v>
      </c>
      <c r="AH817" s="18">
        <f t="shared" si="154"/>
        <v>-100</v>
      </c>
      <c r="AI817" s="18">
        <f t="shared" si="155"/>
        <v>-100</v>
      </c>
      <c r="AJ817" s="15">
        <v>0</v>
      </c>
      <c r="AK817" s="14"/>
      <c r="AL817" s="15"/>
      <c r="AM817" s="14" t="s">
        <v>213</v>
      </c>
      <c r="AN817" s="14"/>
      <c r="AO817" s="16">
        <v>128</v>
      </c>
      <c r="AP817" s="15">
        <v>0</v>
      </c>
      <c r="AQ817" s="15">
        <v>0</v>
      </c>
      <c r="AR817" s="15">
        <v>0</v>
      </c>
      <c r="AS817" s="15">
        <v>0</v>
      </c>
      <c r="AT817" s="15">
        <v>0</v>
      </c>
      <c r="AU817" s="14"/>
      <c r="AV817" s="16">
        <v>0</v>
      </c>
      <c r="AW817" s="14"/>
      <c r="AX817" s="14" t="s">
        <v>63</v>
      </c>
      <c r="AY817" s="14"/>
      <c r="AZ817" s="14"/>
      <c r="BA817" s="14"/>
      <c r="BB817" s="14"/>
      <c r="BC817" s="14"/>
    </row>
    <row r="818" spans="1:55" x14ac:dyDescent="0.2">
      <c r="A818" s="14" t="s">
        <v>1877</v>
      </c>
      <c r="B818" s="15">
        <v>6</v>
      </c>
      <c r="C818" s="14" t="s">
        <v>1955</v>
      </c>
      <c r="D818" s="15">
        <v>4</v>
      </c>
      <c r="E818" s="14" t="s">
        <v>193</v>
      </c>
      <c r="F818" s="14" t="s">
        <v>337</v>
      </c>
      <c r="G818" s="14" t="s">
        <v>414</v>
      </c>
      <c r="H818" s="14" t="s">
        <v>184</v>
      </c>
      <c r="I818" s="14" t="s">
        <v>78</v>
      </c>
      <c r="J818" s="16">
        <v>3</v>
      </c>
      <c r="K818" s="17">
        <v>1600</v>
      </c>
      <c r="L818" s="16">
        <f t="shared" si="144"/>
        <v>25</v>
      </c>
      <c r="M818" s="16"/>
      <c r="N818" s="17"/>
      <c r="O818" s="17"/>
      <c r="P818" s="18">
        <f t="shared" si="145"/>
        <v>0</v>
      </c>
      <c r="Q818" s="14"/>
      <c r="R818" s="16"/>
      <c r="S818" s="16">
        <f t="shared" si="146"/>
        <v>0</v>
      </c>
      <c r="T818" s="18">
        <f t="shared" si="147"/>
        <v>0</v>
      </c>
      <c r="U818" s="14" t="s">
        <v>63</v>
      </c>
      <c r="V818" s="15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f t="shared" si="148"/>
        <v>0</v>
      </c>
      <c r="AC818" s="16">
        <f t="shared" si="149"/>
        <v>0</v>
      </c>
      <c r="AD818" s="16">
        <f t="shared" si="150"/>
        <v>0</v>
      </c>
      <c r="AE818" s="16">
        <f t="shared" si="151"/>
        <v>8.1151162790697668</v>
      </c>
      <c r="AF818" s="16">
        <f t="shared" si="152"/>
        <v>8.0634066587395932</v>
      </c>
      <c r="AG818" s="18">
        <f t="shared" si="153"/>
        <v>0</v>
      </c>
      <c r="AH818" s="18">
        <f t="shared" si="154"/>
        <v>-100</v>
      </c>
      <c r="AI818" s="18">
        <f t="shared" si="155"/>
        <v>-100</v>
      </c>
      <c r="AJ818" s="15">
        <v>0</v>
      </c>
      <c r="AK818" s="14"/>
      <c r="AL818" s="15"/>
      <c r="AM818" s="14" t="s">
        <v>213</v>
      </c>
      <c r="AN818" s="14"/>
      <c r="AO818" s="16">
        <v>128</v>
      </c>
      <c r="AP818" s="15">
        <v>0</v>
      </c>
      <c r="AQ818" s="15">
        <v>0</v>
      </c>
      <c r="AR818" s="15">
        <v>0</v>
      </c>
      <c r="AS818" s="15">
        <v>0</v>
      </c>
      <c r="AT818" s="15">
        <v>0</v>
      </c>
      <c r="AU818" s="14"/>
      <c r="AV818" s="16">
        <v>0</v>
      </c>
      <c r="AW818" s="14"/>
      <c r="AX818" s="14" t="s">
        <v>63</v>
      </c>
      <c r="AY818" s="14"/>
      <c r="AZ818" s="14"/>
      <c r="BA818" s="14"/>
      <c r="BB818" s="14"/>
      <c r="BC818" s="14"/>
    </row>
    <row r="819" spans="1:55" x14ac:dyDescent="0.2">
      <c r="A819" s="14" t="s">
        <v>1877</v>
      </c>
      <c r="B819" s="15">
        <v>6</v>
      </c>
      <c r="C819" s="14" t="s">
        <v>1956</v>
      </c>
      <c r="D819" s="15">
        <v>5</v>
      </c>
      <c r="E819" s="14" t="s">
        <v>205</v>
      </c>
      <c r="F819" s="14" t="s">
        <v>704</v>
      </c>
      <c r="G819" s="14" t="s">
        <v>1957</v>
      </c>
      <c r="H819" s="14" t="s">
        <v>1958</v>
      </c>
      <c r="I819" s="14" t="s">
        <v>329</v>
      </c>
      <c r="J819" s="16">
        <v>15</v>
      </c>
      <c r="K819" s="17">
        <v>800</v>
      </c>
      <c r="L819" s="16">
        <f t="shared" si="144"/>
        <v>6.25</v>
      </c>
      <c r="M819" s="16"/>
      <c r="N819" s="17"/>
      <c r="O819" s="17"/>
      <c r="P819" s="18">
        <f t="shared" si="145"/>
        <v>0</v>
      </c>
      <c r="Q819" s="14"/>
      <c r="R819" s="16"/>
      <c r="S819" s="16">
        <f t="shared" si="146"/>
        <v>0</v>
      </c>
      <c r="T819" s="18">
        <f t="shared" si="147"/>
        <v>0</v>
      </c>
      <c r="U819" s="14" t="s">
        <v>63</v>
      </c>
      <c r="V819" s="15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f t="shared" si="148"/>
        <v>0</v>
      </c>
      <c r="AC819" s="16">
        <f t="shared" si="149"/>
        <v>0</v>
      </c>
      <c r="AD819" s="16">
        <f t="shared" si="150"/>
        <v>0</v>
      </c>
      <c r="AE819" s="16">
        <f t="shared" si="151"/>
        <v>8.1151162790697668</v>
      </c>
      <c r="AF819" s="16">
        <f t="shared" si="152"/>
        <v>8.0634066587395932</v>
      </c>
      <c r="AG819" s="18">
        <f t="shared" si="153"/>
        <v>0</v>
      </c>
      <c r="AH819" s="18">
        <f t="shared" si="154"/>
        <v>-100</v>
      </c>
      <c r="AI819" s="18">
        <f t="shared" si="155"/>
        <v>-100</v>
      </c>
      <c r="AJ819" s="15">
        <v>0</v>
      </c>
      <c r="AK819" s="14"/>
      <c r="AL819" s="15"/>
      <c r="AM819" s="14" t="s">
        <v>213</v>
      </c>
      <c r="AN819" s="14"/>
      <c r="AO819" s="16">
        <v>128</v>
      </c>
      <c r="AP819" s="15">
        <v>0</v>
      </c>
      <c r="AQ819" s="15">
        <v>0</v>
      </c>
      <c r="AR819" s="15">
        <v>0</v>
      </c>
      <c r="AS819" s="15">
        <v>0</v>
      </c>
      <c r="AT819" s="15">
        <v>0</v>
      </c>
      <c r="AU819" s="14"/>
      <c r="AV819" s="16">
        <v>0</v>
      </c>
      <c r="AW819" s="14"/>
      <c r="AX819" s="14" t="s">
        <v>63</v>
      </c>
      <c r="AY819" s="14"/>
      <c r="AZ819" s="14"/>
      <c r="BA819" s="14"/>
      <c r="BB819" s="14"/>
      <c r="BC819" s="14"/>
    </row>
    <row r="820" spans="1:55" x14ac:dyDescent="0.2">
      <c r="A820" s="14" t="s">
        <v>1877</v>
      </c>
      <c r="B820" s="15">
        <v>6</v>
      </c>
      <c r="C820" s="14" t="s">
        <v>1959</v>
      </c>
      <c r="D820" s="15">
        <v>6</v>
      </c>
      <c r="E820" s="14" t="s">
        <v>124</v>
      </c>
      <c r="F820" s="14" t="s">
        <v>607</v>
      </c>
      <c r="G820" s="14" t="s">
        <v>985</v>
      </c>
      <c r="H820" s="14" t="s">
        <v>1245</v>
      </c>
      <c r="I820" s="14" t="s">
        <v>62</v>
      </c>
      <c r="J820" s="16">
        <v>5</v>
      </c>
      <c r="K820" s="17">
        <v>1300</v>
      </c>
      <c r="L820" s="16">
        <f t="shared" si="144"/>
        <v>16.666666666666664</v>
      </c>
      <c r="M820" s="16"/>
      <c r="N820" s="17"/>
      <c r="O820" s="17"/>
      <c r="P820" s="18">
        <f t="shared" si="145"/>
        <v>0</v>
      </c>
      <c r="Q820" s="14"/>
      <c r="R820" s="16"/>
      <c r="S820" s="16">
        <f t="shared" si="146"/>
        <v>0</v>
      </c>
      <c r="T820" s="18">
        <f t="shared" si="147"/>
        <v>0</v>
      </c>
      <c r="U820" s="14" t="s">
        <v>63</v>
      </c>
      <c r="V820" s="15">
        <v>0</v>
      </c>
      <c r="W820" s="16">
        <v>0</v>
      </c>
      <c r="X820" s="16">
        <v>0</v>
      </c>
      <c r="Y820" s="16">
        <v>0</v>
      </c>
      <c r="Z820" s="16">
        <v>0</v>
      </c>
      <c r="AA820" s="16">
        <v>0</v>
      </c>
      <c r="AB820" s="16">
        <f t="shared" si="148"/>
        <v>0</v>
      </c>
      <c r="AC820" s="16">
        <f t="shared" si="149"/>
        <v>0</v>
      </c>
      <c r="AD820" s="16">
        <f t="shared" si="150"/>
        <v>0</v>
      </c>
      <c r="AE820" s="16">
        <f t="shared" si="151"/>
        <v>8.1151162790697668</v>
      </c>
      <c r="AF820" s="16">
        <f t="shared" si="152"/>
        <v>8.0634066587395932</v>
      </c>
      <c r="AG820" s="18">
        <f t="shared" si="153"/>
        <v>0</v>
      </c>
      <c r="AH820" s="18">
        <f t="shared" si="154"/>
        <v>-100</v>
      </c>
      <c r="AI820" s="18">
        <f t="shared" si="155"/>
        <v>-100</v>
      </c>
      <c r="AJ820" s="15">
        <v>0</v>
      </c>
      <c r="AK820" s="14"/>
      <c r="AL820" s="15"/>
      <c r="AM820" s="14" t="s">
        <v>213</v>
      </c>
      <c r="AN820" s="14"/>
      <c r="AO820" s="16">
        <v>128</v>
      </c>
      <c r="AP820" s="15">
        <v>0</v>
      </c>
      <c r="AQ820" s="15">
        <v>0</v>
      </c>
      <c r="AR820" s="15">
        <v>0</v>
      </c>
      <c r="AS820" s="15">
        <v>0</v>
      </c>
      <c r="AT820" s="15">
        <v>0</v>
      </c>
      <c r="AU820" s="14"/>
      <c r="AV820" s="16">
        <v>0</v>
      </c>
      <c r="AW820" s="14"/>
      <c r="AX820" s="14" t="s">
        <v>63</v>
      </c>
      <c r="AY820" s="14"/>
      <c r="AZ820" s="14"/>
      <c r="BA820" s="14"/>
      <c r="BB820" s="14"/>
      <c r="BC820" s="14"/>
    </row>
    <row r="821" spans="1:55" x14ac:dyDescent="0.2">
      <c r="A821" s="14" t="s">
        <v>1877</v>
      </c>
      <c r="B821" s="15">
        <v>6</v>
      </c>
      <c r="C821" s="14" t="s">
        <v>1960</v>
      </c>
      <c r="D821" s="15">
        <v>7</v>
      </c>
      <c r="E821" s="14" t="s">
        <v>94</v>
      </c>
      <c r="F821" s="14" t="s">
        <v>846</v>
      </c>
      <c r="G821" s="14" t="s">
        <v>238</v>
      </c>
      <c r="H821" s="14" t="s">
        <v>469</v>
      </c>
      <c r="I821" s="14" t="s">
        <v>61</v>
      </c>
      <c r="J821" s="16">
        <v>6</v>
      </c>
      <c r="K821" s="17">
        <v>1200</v>
      </c>
      <c r="L821" s="16">
        <f t="shared" si="144"/>
        <v>14.285714285714285</v>
      </c>
      <c r="M821" s="16"/>
      <c r="N821" s="17"/>
      <c r="O821" s="17"/>
      <c r="P821" s="18">
        <f t="shared" si="145"/>
        <v>0</v>
      </c>
      <c r="Q821" s="14"/>
      <c r="R821" s="16"/>
      <c r="S821" s="16">
        <f t="shared" si="146"/>
        <v>0</v>
      </c>
      <c r="T821" s="18">
        <f t="shared" si="147"/>
        <v>0</v>
      </c>
      <c r="U821" s="14" t="s">
        <v>63</v>
      </c>
      <c r="V821" s="15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f t="shared" si="148"/>
        <v>0</v>
      </c>
      <c r="AC821" s="16">
        <f t="shared" si="149"/>
        <v>0</v>
      </c>
      <c r="AD821" s="16">
        <f t="shared" si="150"/>
        <v>0</v>
      </c>
      <c r="AE821" s="16">
        <f t="shared" si="151"/>
        <v>8.1151162790697668</v>
      </c>
      <c r="AF821" s="16">
        <f t="shared" si="152"/>
        <v>8.0634066587395932</v>
      </c>
      <c r="AG821" s="18">
        <f t="shared" si="153"/>
        <v>0</v>
      </c>
      <c r="AH821" s="18">
        <f t="shared" si="154"/>
        <v>-100</v>
      </c>
      <c r="AI821" s="18">
        <f t="shared" si="155"/>
        <v>-100</v>
      </c>
      <c r="AJ821" s="15">
        <v>0</v>
      </c>
      <c r="AK821" s="14"/>
      <c r="AL821" s="15"/>
      <c r="AM821" s="14" t="s">
        <v>213</v>
      </c>
      <c r="AN821" s="14"/>
      <c r="AO821" s="16">
        <v>128</v>
      </c>
      <c r="AP821" s="15">
        <v>0</v>
      </c>
      <c r="AQ821" s="15">
        <v>0</v>
      </c>
      <c r="AR821" s="15">
        <v>0</v>
      </c>
      <c r="AS821" s="15">
        <v>0</v>
      </c>
      <c r="AT821" s="15">
        <v>0</v>
      </c>
      <c r="AU821" s="14"/>
      <c r="AV821" s="16">
        <v>0</v>
      </c>
      <c r="AW821" s="14"/>
      <c r="AX821" s="14" t="s">
        <v>63</v>
      </c>
      <c r="AY821" s="14"/>
      <c r="AZ821" s="14"/>
      <c r="BA821" s="14"/>
      <c r="BB821" s="14"/>
      <c r="BC821" s="14"/>
    </row>
    <row r="822" spans="1:55" x14ac:dyDescent="0.2">
      <c r="A822" s="14" t="s">
        <v>1877</v>
      </c>
      <c r="B822" s="15">
        <v>6</v>
      </c>
      <c r="C822" s="14" t="s">
        <v>1961</v>
      </c>
      <c r="D822" s="15">
        <v>8</v>
      </c>
      <c r="E822" s="14" t="s">
        <v>133</v>
      </c>
      <c r="F822" s="14" t="s">
        <v>177</v>
      </c>
      <c r="G822" s="14" t="s">
        <v>1962</v>
      </c>
      <c r="H822" s="14" t="s">
        <v>76</v>
      </c>
      <c r="I822" s="14" t="s">
        <v>172</v>
      </c>
      <c r="J822" s="16">
        <v>12</v>
      </c>
      <c r="K822" s="17">
        <v>800</v>
      </c>
      <c r="L822" s="16">
        <f t="shared" si="144"/>
        <v>7.6923076923076925</v>
      </c>
      <c r="M822" s="16"/>
      <c r="N822" s="17"/>
      <c r="O822" s="17"/>
      <c r="P822" s="18">
        <f t="shared" si="145"/>
        <v>0</v>
      </c>
      <c r="Q822" s="14"/>
      <c r="R822" s="16"/>
      <c r="S822" s="16">
        <f t="shared" si="146"/>
        <v>0</v>
      </c>
      <c r="T822" s="18">
        <f t="shared" si="147"/>
        <v>0</v>
      </c>
      <c r="U822" s="14" t="s">
        <v>63</v>
      </c>
      <c r="V822" s="15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f t="shared" si="148"/>
        <v>0</v>
      </c>
      <c r="AC822" s="16">
        <f t="shared" si="149"/>
        <v>0</v>
      </c>
      <c r="AD822" s="16">
        <f t="shared" si="150"/>
        <v>0</v>
      </c>
      <c r="AE822" s="16">
        <f t="shared" si="151"/>
        <v>8.1151162790697668</v>
      </c>
      <c r="AF822" s="16">
        <f t="shared" si="152"/>
        <v>8.0634066587395932</v>
      </c>
      <c r="AG822" s="18">
        <f t="shared" si="153"/>
        <v>0</v>
      </c>
      <c r="AH822" s="18">
        <f t="shared" si="154"/>
        <v>-100</v>
      </c>
      <c r="AI822" s="18">
        <f t="shared" si="155"/>
        <v>-100</v>
      </c>
      <c r="AJ822" s="15">
        <v>0</v>
      </c>
      <c r="AK822" s="14"/>
      <c r="AL822" s="15"/>
      <c r="AM822" s="14" t="s">
        <v>213</v>
      </c>
      <c r="AN822" s="14"/>
      <c r="AO822" s="16">
        <v>128</v>
      </c>
      <c r="AP822" s="15">
        <v>0</v>
      </c>
      <c r="AQ822" s="15">
        <v>0</v>
      </c>
      <c r="AR822" s="15">
        <v>0</v>
      </c>
      <c r="AS822" s="15">
        <v>0</v>
      </c>
      <c r="AT822" s="15">
        <v>0</v>
      </c>
      <c r="AU822" s="14"/>
      <c r="AV822" s="16">
        <v>0</v>
      </c>
      <c r="AW822" s="14"/>
      <c r="AX822" s="14" t="s">
        <v>63</v>
      </c>
      <c r="AY822" s="14"/>
      <c r="AZ822" s="14"/>
      <c r="BA822" s="14"/>
      <c r="BB822" s="14"/>
      <c r="BC822" s="14"/>
    </row>
    <row r="823" spans="1:55" x14ac:dyDescent="0.2">
      <c r="A823" s="14" t="s">
        <v>1877</v>
      </c>
      <c r="B823" s="15">
        <v>6</v>
      </c>
      <c r="C823" s="14" t="s">
        <v>1963</v>
      </c>
      <c r="D823" s="15">
        <v>9</v>
      </c>
      <c r="E823" s="14" t="s">
        <v>317</v>
      </c>
      <c r="F823" s="14" t="s">
        <v>1060</v>
      </c>
      <c r="G823" s="14" t="s">
        <v>1061</v>
      </c>
      <c r="H823" s="14" t="s">
        <v>126</v>
      </c>
      <c r="I823" s="14" t="s">
        <v>89</v>
      </c>
      <c r="J823" s="16">
        <v>30</v>
      </c>
      <c r="K823" s="17">
        <v>400</v>
      </c>
      <c r="L823" s="16">
        <f t="shared" si="144"/>
        <v>3.225806451612903</v>
      </c>
      <c r="M823" s="16"/>
      <c r="N823" s="17"/>
      <c r="O823" s="17"/>
      <c r="P823" s="18">
        <f t="shared" si="145"/>
        <v>0</v>
      </c>
      <c r="Q823" s="14"/>
      <c r="R823" s="16"/>
      <c r="S823" s="16">
        <f t="shared" si="146"/>
        <v>0</v>
      </c>
      <c r="T823" s="18">
        <f t="shared" si="147"/>
        <v>0</v>
      </c>
      <c r="U823" s="14" t="s">
        <v>63</v>
      </c>
      <c r="V823" s="15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f t="shared" si="148"/>
        <v>0</v>
      </c>
      <c r="AC823" s="16">
        <f t="shared" si="149"/>
        <v>0</v>
      </c>
      <c r="AD823" s="16">
        <f t="shared" si="150"/>
        <v>0</v>
      </c>
      <c r="AE823" s="16">
        <f t="shared" si="151"/>
        <v>8.1151162790697668</v>
      </c>
      <c r="AF823" s="16">
        <f t="shared" si="152"/>
        <v>8.0634066587395932</v>
      </c>
      <c r="AG823" s="18">
        <f t="shared" si="153"/>
        <v>0</v>
      </c>
      <c r="AH823" s="18">
        <f t="shared" si="154"/>
        <v>-100</v>
      </c>
      <c r="AI823" s="18">
        <f t="shared" si="155"/>
        <v>-100</v>
      </c>
      <c r="AJ823" s="15">
        <v>0</v>
      </c>
      <c r="AK823" s="14"/>
      <c r="AL823" s="15"/>
      <c r="AM823" s="14" t="s">
        <v>213</v>
      </c>
      <c r="AN823" s="14"/>
      <c r="AO823" s="16">
        <v>128</v>
      </c>
      <c r="AP823" s="15">
        <v>0</v>
      </c>
      <c r="AQ823" s="15">
        <v>0</v>
      </c>
      <c r="AR823" s="15">
        <v>0</v>
      </c>
      <c r="AS823" s="15">
        <v>0</v>
      </c>
      <c r="AT823" s="15">
        <v>0</v>
      </c>
      <c r="AU823" s="14"/>
      <c r="AV823" s="16">
        <v>0</v>
      </c>
      <c r="AW823" s="14"/>
      <c r="AX823" s="14" t="s">
        <v>63</v>
      </c>
      <c r="AY823" s="14"/>
      <c r="AZ823" s="14"/>
      <c r="BA823" s="14"/>
      <c r="BB823" s="14"/>
      <c r="BC823" s="14"/>
    </row>
    <row r="824" spans="1:55" x14ac:dyDescent="0.2">
      <c r="A824" s="14" t="s">
        <v>1877</v>
      </c>
      <c r="B824" s="15">
        <v>6</v>
      </c>
      <c r="C824" s="14" t="s">
        <v>1964</v>
      </c>
      <c r="D824" s="15">
        <v>10</v>
      </c>
      <c r="E824" s="14" t="s">
        <v>85</v>
      </c>
      <c r="F824" s="14" t="s">
        <v>1060</v>
      </c>
      <c r="G824" s="14" t="s">
        <v>1965</v>
      </c>
      <c r="H824" s="14" t="s">
        <v>457</v>
      </c>
      <c r="I824" s="14" t="s">
        <v>379</v>
      </c>
      <c r="J824" s="16">
        <v>50</v>
      </c>
      <c r="K824" s="17">
        <v>400</v>
      </c>
      <c r="L824" s="16">
        <f t="shared" si="144"/>
        <v>1.9607843137254901</v>
      </c>
      <c r="M824" s="16"/>
      <c r="N824" s="17"/>
      <c r="O824" s="17"/>
      <c r="P824" s="18">
        <f t="shared" si="145"/>
        <v>0</v>
      </c>
      <c r="Q824" s="14"/>
      <c r="R824" s="16"/>
      <c r="S824" s="16">
        <f t="shared" si="146"/>
        <v>0</v>
      </c>
      <c r="T824" s="18">
        <f t="shared" si="147"/>
        <v>0</v>
      </c>
      <c r="U824" s="14" t="s">
        <v>63</v>
      </c>
      <c r="V824" s="15">
        <v>0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f t="shared" si="148"/>
        <v>0</v>
      </c>
      <c r="AC824" s="16">
        <f t="shared" si="149"/>
        <v>0</v>
      </c>
      <c r="AD824" s="16">
        <f t="shared" si="150"/>
        <v>0</v>
      </c>
      <c r="AE824" s="16">
        <f t="shared" si="151"/>
        <v>8.1151162790697668</v>
      </c>
      <c r="AF824" s="16">
        <f t="shared" si="152"/>
        <v>8.0634066587395932</v>
      </c>
      <c r="AG824" s="18">
        <f t="shared" si="153"/>
        <v>0</v>
      </c>
      <c r="AH824" s="18">
        <f t="shared" si="154"/>
        <v>-100</v>
      </c>
      <c r="AI824" s="18">
        <f t="shared" si="155"/>
        <v>-100</v>
      </c>
      <c r="AJ824" s="15">
        <v>0</v>
      </c>
      <c r="AK824" s="14"/>
      <c r="AL824" s="15"/>
      <c r="AM824" s="14" t="s">
        <v>213</v>
      </c>
      <c r="AN824" s="14"/>
      <c r="AO824" s="16">
        <v>128</v>
      </c>
      <c r="AP824" s="15">
        <v>0</v>
      </c>
      <c r="AQ824" s="15">
        <v>0</v>
      </c>
      <c r="AR824" s="15">
        <v>0</v>
      </c>
      <c r="AS824" s="15">
        <v>0</v>
      </c>
      <c r="AT824" s="15">
        <v>0</v>
      </c>
      <c r="AU824" s="14"/>
      <c r="AV824" s="16">
        <v>0</v>
      </c>
      <c r="AW824" s="14"/>
      <c r="AX824" s="14" t="s">
        <v>63</v>
      </c>
      <c r="AY824" s="14"/>
      <c r="AZ824" s="14"/>
      <c r="BA824" s="14"/>
      <c r="BB824" s="14"/>
      <c r="BC824" s="14"/>
    </row>
    <row r="825" spans="1:55" x14ac:dyDescent="0.2">
      <c r="A825" s="14" t="s">
        <v>1877</v>
      </c>
      <c r="B825" s="15">
        <v>6</v>
      </c>
      <c r="C825" s="14" t="s">
        <v>1966</v>
      </c>
      <c r="D825" s="15">
        <v>11</v>
      </c>
      <c r="E825" s="14" t="s">
        <v>94</v>
      </c>
      <c r="F825" s="14" t="s">
        <v>95</v>
      </c>
      <c r="G825" s="14" t="s">
        <v>149</v>
      </c>
      <c r="H825" s="14" t="s">
        <v>105</v>
      </c>
      <c r="I825" s="14" t="s">
        <v>343</v>
      </c>
      <c r="J825" s="16">
        <v>1.6</v>
      </c>
      <c r="K825" s="17">
        <v>2100</v>
      </c>
      <c r="L825" s="16">
        <f t="shared" si="144"/>
        <v>38.46153846153846</v>
      </c>
      <c r="M825" s="16"/>
      <c r="N825" s="17"/>
      <c r="O825" s="17"/>
      <c r="P825" s="18">
        <f t="shared" si="145"/>
        <v>0</v>
      </c>
      <c r="Q825" s="14"/>
      <c r="R825" s="16"/>
      <c r="S825" s="16">
        <f t="shared" si="146"/>
        <v>0</v>
      </c>
      <c r="T825" s="18">
        <f t="shared" si="147"/>
        <v>0</v>
      </c>
      <c r="U825" s="14" t="s">
        <v>63</v>
      </c>
      <c r="V825" s="15">
        <v>0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f t="shared" si="148"/>
        <v>0</v>
      </c>
      <c r="AC825" s="16">
        <f t="shared" si="149"/>
        <v>0</v>
      </c>
      <c r="AD825" s="16">
        <f t="shared" si="150"/>
        <v>0</v>
      </c>
      <c r="AE825" s="16">
        <f t="shared" si="151"/>
        <v>8.1151162790697668</v>
      </c>
      <c r="AF825" s="16">
        <f t="shared" si="152"/>
        <v>8.0634066587395932</v>
      </c>
      <c r="AG825" s="18">
        <f t="shared" si="153"/>
        <v>0</v>
      </c>
      <c r="AH825" s="18">
        <f t="shared" si="154"/>
        <v>-100</v>
      </c>
      <c r="AI825" s="18">
        <f t="shared" si="155"/>
        <v>-100</v>
      </c>
      <c r="AJ825" s="15">
        <v>0</v>
      </c>
      <c r="AK825" s="14"/>
      <c r="AL825" s="15"/>
      <c r="AM825" s="14" t="s">
        <v>213</v>
      </c>
      <c r="AN825" s="14"/>
      <c r="AO825" s="16">
        <v>128</v>
      </c>
      <c r="AP825" s="15">
        <v>0</v>
      </c>
      <c r="AQ825" s="15">
        <v>0</v>
      </c>
      <c r="AR825" s="15">
        <v>0</v>
      </c>
      <c r="AS825" s="15">
        <v>0</v>
      </c>
      <c r="AT825" s="15">
        <v>0</v>
      </c>
      <c r="AU825" s="14"/>
      <c r="AV825" s="16">
        <v>0</v>
      </c>
      <c r="AW825" s="14"/>
      <c r="AX825" s="14" t="s">
        <v>63</v>
      </c>
      <c r="AY825" s="14"/>
      <c r="AZ825" s="14"/>
      <c r="BA825" s="14"/>
      <c r="BB825" s="14"/>
      <c r="BC825" s="14"/>
    </row>
    <row r="826" spans="1:55" x14ac:dyDescent="0.2">
      <c r="A826" s="14" t="s">
        <v>1877</v>
      </c>
      <c r="B826" s="15">
        <v>6</v>
      </c>
      <c r="C826" s="14" t="s">
        <v>967</v>
      </c>
      <c r="D826" s="15">
        <v>12</v>
      </c>
      <c r="E826" s="14" t="s">
        <v>57</v>
      </c>
      <c r="F826" s="14" t="s">
        <v>95</v>
      </c>
      <c r="G826" s="14" t="s">
        <v>509</v>
      </c>
      <c r="H826" s="14" t="s">
        <v>968</v>
      </c>
      <c r="I826" s="14" t="s">
        <v>115</v>
      </c>
      <c r="J826" s="16">
        <v>3.5</v>
      </c>
      <c r="K826" s="17">
        <v>1500</v>
      </c>
      <c r="L826" s="16">
        <f t="shared" si="144"/>
        <v>22.222222222222221</v>
      </c>
      <c r="M826" s="16"/>
      <c r="N826" s="17"/>
      <c r="O826" s="17"/>
      <c r="P826" s="18">
        <f t="shared" si="145"/>
        <v>0</v>
      </c>
      <c r="Q826" s="14"/>
      <c r="R826" s="16"/>
      <c r="S826" s="16">
        <f t="shared" si="146"/>
        <v>0</v>
      </c>
      <c r="T826" s="18">
        <f t="shared" si="147"/>
        <v>0</v>
      </c>
      <c r="U826" s="14" t="s">
        <v>63</v>
      </c>
      <c r="V826" s="15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f t="shared" si="148"/>
        <v>0</v>
      </c>
      <c r="AC826" s="16">
        <f t="shared" si="149"/>
        <v>0</v>
      </c>
      <c r="AD826" s="16">
        <f t="shared" si="150"/>
        <v>0</v>
      </c>
      <c r="AE826" s="16">
        <f t="shared" si="151"/>
        <v>8.1151162790697668</v>
      </c>
      <c r="AF826" s="16">
        <f t="shared" si="152"/>
        <v>8.0634066587395932</v>
      </c>
      <c r="AG826" s="18">
        <f t="shared" si="153"/>
        <v>0</v>
      </c>
      <c r="AH826" s="18">
        <f t="shared" si="154"/>
        <v>-100</v>
      </c>
      <c r="AI826" s="18">
        <f t="shared" si="155"/>
        <v>-100</v>
      </c>
      <c r="AJ826" s="15">
        <v>0</v>
      </c>
      <c r="AK826" s="14"/>
      <c r="AL826" s="15"/>
      <c r="AM826" s="14" t="s">
        <v>213</v>
      </c>
      <c r="AN826" s="14"/>
      <c r="AO826" s="16">
        <v>128</v>
      </c>
      <c r="AP826" s="15">
        <v>0</v>
      </c>
      <c r="AQ826" s="15">
        <v>0</v>
      </c>
      <c r="AR826" s="15">
        <v>0</v>
      </c>
      <c r="AS826" s="15">
        <v>0</v>
      </c>
      <c r="AT826" s="15">
        <v>0</v>
      </c>
      <c r="AU826" s="14"/>
      <c r="AV826" s="16">
        <v>0</v>
      </c>
      <c r="AW826" s="14"/>
      <c r="AX826" s="14" t="s">
        <v>63</v>
      </c>
      <c r="AY826" s="14"/>
      <c r="AZ826" s="14"/>
      <c r="BA826" s="14"/>
      <c r="BB826" s="14"/>
      <c r="BC826" s="14"/>
    </row>
    <row r="827" spans="1:55" x14ac:dyDescent="0.2">
      <c r="A827" s="14" t="s">
        <v>1877</v>
      </c>
      <c r="B827" s="15">
        <v>7</v>
      </c>
      <c r="C827" s="14" t="s">
        <v>1967</v>
      </c>
      <c r="D827" s="15">
        <v>1</v>
      </c>
      <c r="E827" s="14" t="s">
        <v>133</v>
      </c>
      <c r="F827" s="14" t="s">
        <v>464</v>
      </c>
      <c r="G827" s="14" t="s">
        <v>1536</v>
      </c>
      <c r="H827" s="14" t="s">
        <v>415</v>
      </c>
      <c r="I827" s="14" t="s">
        <v>89</v>
      </c>
      <c r="J827" s="16">
        <v>30</v>
      </c>
      <c r="K827" s="17">
        <v>400</v>
      </c>
      <c r="L827" s="16">
        <f t="shared" si="144"/>
        <v>3.225806451612903</v>
      </c>
      <c r="M827" s="16"/>
      <c r="N827" s="17"/>
      <c r="O827" s="17"/>
      <c r="P827" s="18">
        <f t="shared" si="145"/>
        <v>0</v>
      </c>
      <c r="Q827" s="14"/>
      <c r="R827" s="16"/>
      <c r="S827" s="16">
        <f t="shared" si="146"/>
        <v>0</v>
      </c>
      <c r="T827" s="18">
        <f t="shared" si="147"/>
        <v>0</v>
      </c>
      <c r="U827" s="14" t="s">
        <v>63</v>
      </c>
      <c r="V827" s="15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f t="shared" si="148"/>
        <v>0</v>
      </c>
      <c r="AC827" s="16">
        <f t="shared" si="149"/>
        <v>0</v>
      </c>
      <c r="AD827" s="16">
        <f t="shared" si="150"/>
        <v>0</v>
      </c>
      <c r="AE827" s="16">
        <f t="shared" si="151"/>
        <v>8.1151162790697668</v>
      </c>
      <c r="AF827" s="16">
        <f t="shared" si="152"/>
        <v>8.0634066587395932</v>
      </c>
      <c r="AG827" s="18">
        <f t="shared" si="153"/>
        <v>0</v>
      </c>
      <c r="AH827" s="18">
        <f t="shared" si="154"/>
        <v>-100</v>
      </c>
      <c r="AI827" s="18">
        <f t="shared" si="155"/>
        <v>-100</v>
      </c>
      <c r="AJ827" s="15">
        <v>0</v>
      </c>
      <c r="AK827" s="14"/>
      <c r="AL827" s="15"/>
      <c r="AM827" s="14" t="s">
        <v>335</v>
      </c>
      <c r="AN827" s="14"/>
      <c r="AO827" s="16">
        <v>128</v>
      </c>
      <c r="AP827" s="15">
        <v>0</v>
      </c>
      <c r="AQ827" s="15">
        <v>0</v>
      </c>
      <c r="AR827" s="15">
        <v>0</v>
      </c>
      <c r="AS827" s="15">
        <v>0</v>
      </c>
      <c r="AT827" s="15">
        <v>0</v>
      </c>
      <c r="AU827" s="14"/>
      <c r="AV827" s="16">
        <v>0</v>
      </c>
      <c r="AW827" s="14"/>
      <c r="AX827" s="14" t="s">
        <v>63</v>
      </c>
      <c r="AY827" s="14"/>
      <c r="AZ827" s="14"/>
      <c r="BA827" s="14"/>
      <c r="BB827" s="14"/>
      <c r="BC827" s="14"/>
    </row>
    <row r="828" spans="1:55" x14ac:dyDescent="0.2">
      <c r="A828" s="14" t="s">
        <v>1877</v>
      </c>
      <c r="B828" s="15">
        <v>7</v>
      </c>
      <c r="C828" s="14" t="s">
        <v>1968</v>
      </c>
      <c r="D828" s="15">
        <v>2</v>
      </c>
      <c r="E828" s="14" t="s">
        <v>111</v>
      </c>
      <c r="F828" s="14" t="s">
        <v>658</v>
      </c>
      <c r="G828" s="14" t="s">
        <v>1413</v>
      </c>
      <c r="H828" s="14" t="s">
        <v>642</v>
      </c>
      <c r="I828" s="14" t="s">
        <v>62</v>
      </c>
      <c r="J828" s="16">
        <v>5</v>
      </c>
      <c r="K828" s="17">
        <v>1300</v>
      </c>
      <c r="L828" s="16">
        <f t="shared" si="144"/>
        <v>16.666666666666664</v>
      </c>
      <c r="M828" s="16"/>
      <c r="N828" s="17"/>
      <c r="O828" s="17"/>
      <c r="P828" s="18">
        <f t="shared" si="145"/>
        <v>0</v>
      </c>
      <c r="Q828" s="14"/>
      <c r="R828" s="16"/>
      <c r="S828" s="16">
        <f t="shared" si="146"/>
        <v>0</v>
      </c>
      <c r="T828" s="18">
        <f t="shared" si="147"/>
        <v>0</v>
      </c>
      <c r="U828" s="14" t="s">
        <v>63</v>
      </c>
      <c r="V828" s="15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f t="shared" si="148"/>
        <v>0</v>
      </c>
      <c r="AC828" s="16">
        <f t="shared" si="149"/>
        <v>0</v>
      </c>
      <c r="AD828" s="16">
        <f t="shared" si="150"/>
        <v>0</v>
      </c>
      <c r="AE828" s="16">
        <f t="shared" si="151"/>
        <v>8.1151162790697668</v>
      </c>
      <c r="AF828" s="16">
        <f t="shared" si="152"/>
        <v>8.0634066587395932</v>
      </c>
      <c r="AG828" s="18">
        <f t="shared" si="153"/>
        <v>0</v>
      </c>
      <c r="AH828" s="18">
        <f t="shared" si="154"/>
        <v>-100</v>
      </c>
      <c r="AI828" s="18">
        <f t="shared" si="155"/>
        <v>-100</v>
      </c>
      <c r="AJ828" s="15">
        <v>0</v>
      </c>
      <c r="AK828" s="14"/>
      <c r="AL828" s="15"/>
      <c r="AM828" s="14" t="s">
        <v>335</v>
      </c>
      <c r="AN828" s="14"/>
      <c r="AO828" s="16">
        <v>128</v>
      </c>
      <c r="AP828" s="15">
        <v>0</v>
      </c>
      <c r="AQ828" s="15">
        <v>0</v>
      </c>
      <c r="AR828" s="15">
        <v>0</v>
      </c>
      <c r="AS828" s="15">
        <v>0</v>
      </c>
      <c r="AT828" s="15">
        <v>0</v>
      </c>
      <c r="AU828" s="14"/>
      <c r="AV828" s="16">
        <v>0</v>
      </c>
      <c r="AW828" s="14"/>
      <c r="AX828" s="14" t="s">
        <v>63</v>
      </c>
      <c r="AY828" s="14"/>
      <c r="AZ828" s="14"/>
      <c r="BA828" s="14"/>
      <c r="BB828" s="14"/>
      <c r="BC828" s="14"/>
    </row>
    <row r="829" spans="1:55" x14ac:dyDescent="0.2">
      <c r="A829" s="14" t="s">
        <v>1877</v>
      </c>
      <c r="B829" s="15">
        <v>7</v>
      </c>
      <c r="C829" s="14" t="s">
        <v>1969</v>
      </c>
      <c r="D829" s="15">
        <v>3</v>
      </c>
      <c r="E829" s="14" t="s">
        <v>119</v>
      </c>
      <c r="F829" s="14" t="s">
        <v>738</v>
      </c>
      <c r="G829" s="14" t="s">
        <v>515</v>
      </c>
      <c r="H829" s="14" t="s">
        <v>1970</v>
      </c>
      <c r="I829" s="14" t="s">
        <v>78</v>
      </c>
      <c r="J829" s="16">
        <v>3</v>
      </c>
      <c r="K829" s="17">
        <v>1600</v>
      </c>
      <c r="L829" s="16">
        <f t="shared" si="144"/>
        <v>25</v>
      </c>
      <c r="M829" s="16"/>
      <c r="N829" s="17"/>
      <c r="O829" s="17"/>
      <c r="P829" s="18">
        <f t="shared" si="145"/>
        <v>0</v>
      </c>
      <c r="Q829" s="14"/>
      <c r="R829" s="16"/>
      <c r="S829" s="16">
        <f t="shared" si="146"/>
        <v>0</v>
      </c>
      <c r="T829" s="18">
        <f t="shared" si="147"/>
        <v>0</v>
      </c>
      <c r="U829" s="14" t="s">
        <v>63</v>
      </c>
      <c r="V829" s="15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f t="shared" si="148"/>
        <v>0</v>
      </c>
      <c r="AC829" s="16">
        <f t="shared" si="149"/>
        <v>0</v>
      </c>
      <c r="AD829" s="16">
        <f t="shared" si="150"/>
        <v>0</v>
      </c>
      <c r="AE829" s="16">
        <f t="shared" si="151"/>
        <v>8.1151162790697668</v>
      </c>
      <c r="AF829" s="16">
        <f t="shared" si="152"/>
        <v>8.0634066587395932</v>
      </c>
      <c r="AG829" s="18">
        <f t="shared" si="153"/>
        <v>0</v>
      </c>
      <c r="AH829" s="18">
        <f t="shared" si="154"/>
        <v>-100</v>
      </c>
      <c r="AI829" s="18">
        <f t="shared" si="155"/>
        <v>-100</v>
      </c>
      <c r="AJ829" s="15">
        <v>0</v>
      </c>
      <c r="AK829" s="14"/>
      <c r="AL829" s="15"/>
      <c r="AM829" s="14" t="s">
        <v>335</v>
      </c>
      <c r="AN829" s="14"/>
      <c r="AO829" s="16">
        <v>128</v>
      </c>
      <c r="AP829" s="15">
        <v>0</v>
      </c>
      <c r="AQ829" s="15">
        <v>0</v>
      </c>
      <c r="AR829" s="15">
        <v>0</v>
      </c>
      <c r="AS829" s="15">
        <v>0</v>
      </c>
      <c r="AT829" s="15">
        <v>0</v>
      </c>
      <c r="AU829" s="14"/>
      <c r="AV829" s="16">
        <v>0</v>
      </c>
      <c r="AW829" s="14"/>
      <c r="AX829" s="14" t="s">
        <v>63</v>
      </c>
      <c r="AY829" s="14"/>
      <c r="AZ829" s="14"/>
      <c r="BA829" s="14"/>
      <c r="BB829" s="14"/>
      <c r="BC829" s="14"/>
    </row>
    <row r="830" spans="1:55" x14ac:dyDescent="0.2">
      <c r="A830" s="14" t="s">
        <v>1877</v>
      </c>
      <c r="B830" s="15">
        <v>7</v>
      </c>
      <c r="C830" s="14" t="s">
        <v>1971</v>
      </c>
      <c r="D830" s="15">
        <v>4</v>
      </c>
      <c r="E830" s="14" t="s">
        <v>124</v>
      </c>
      <c r="F830" s="14" t="s">
        <v>337</v>
      </c>
      <c r="G830" s="14" t="s">
        <v>406</v>
      </c>
      <c r="H830" s="14" t="s">
        <v>429</v>
      </c>
      <c r="I830" s="14" t="s">
        <v>61</v>
      </c>
      <c r="J830" s="16">
        <v>6</v>
      </c>
      <c r="K830" s="17">
        <v>1200</v>
      </c>
      <c r="L830" s="16">
        <f t="shared" si="144"/>
        <v>14.285714285714285</v>
      </c>
      <c r="M830" s="16"/>
      <c r="N830" s="17"/>
      <c r="O830" s="17"/>
      <c r="P830" s="18">
        <f t="shared" si="145"/>
        <v>0</v>
      </c>
      <c r="Q830" s="14"/>
      <c r="R830" s="16"/>
      <c r="S830" s="16">
        <f t="shared" si="146"/>
        <v>0</v>
      </c>
      <c r="T830" s="18">
        <f t="shared" si="147"/>
        <v>0</v>
      </c>
      <c r="U830" s="14" t="s">
        <v>63</v>
      </c>
      <c r="V830" s="15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f t="shared" si="148"/>
        <v>0</v>
      </c>
      <c r="AC830" s="16">
        <f t="shared" si="149"/>
        <v>0</v>
      </c>
      <c r="AD830" s="16">
        <f t="shared" si="150"/>
        <v>0</v>
      </c>
      <c r="AE830" s="16">
        <f t="shared" si="151"/>
        <v>8.1151162790697668</v>
      </c>
      <c r="AF830" s="16">
        <f t="shared" si="152"/>
        <v>8.0634066587395932</v>
      </c>
      <c r="AG830" s="18">
        <f t="shared" si="153"/>
        <v>0</v>
      </c>
      <c r="AH830" s="18">
        <f t="shared" si="154"/>
        <v>-100</v>
      </c>
      <c r="AI830" s="18">
        <f t="shared" si="155"/>
        <v>-100</v>
      </c>
      <c r="AJ830" s="15">
        <v>0</v>
      </c>
      <c r="AK830" s="14"/>
      <c r="AL830" s="15"/>
      <c r="AM830" s="14" t="s">
        <v>335</v>
      </c>
      <c r="AN830" s="14"/>
      <c r="AO830" s="16">
        <v>128</v>
      </c>
      <c r="AP830" s="15">
        <v>0</v>
      </c>
      <c r="AQ830" s="15">
        <v>0</v>
      </c>
      <c r="AR830" s="15">
        <v>0</v>
      </c>
      <c r="AS830" s="15">
        <v>0</v>
      </c>
      <c r="AT830" s="15">
        <v>0</v>
      </c>
      <c r="AU830" s="14"/>
      <c r="AV830" s="16">
        <v>0</v>
      </c>
      <c r="AW830" s="14"/>
      <c r="AX830" s="14" t="s">
        <v>63</v>
      </c>
      <c r="AY830" s="14"/>
      <c r="AZ830" s="14"/>
      <c r="BA830" s="14"/>
      <c r="BB830" s="14"/>
      <c r="BC830" s="14"/>
    </row>
    <row r="831" spans="1:55" x14ac:dyDescent="0.2">
      <c r="A831" s="14" t="s">
        <v>1877</v>
      </c>
      <c r="B831" s="15">
        <v>7</v>
      </c>
      <c r="C831" s="14" t="s">
        <v>1972</v>
      </c>
      <c r="D831" s="15">
        <v>5</v>
      </c>
      <c r="E831" s="14" t="s">
        <v>803</v>
      </c>
      <c r="F831" s="14" t="s">
        <v>302</v>
      </c>
      <c r="G831" s="14" t="s">
        <v>334</v>
      </c>
      <c r="H831" s="14" t="s">
        <v>891</v>
      </c>
      <c r="I831" s="14" t="s">
        <v>62</v>
      </c>
      <c r="J831" s="16">
        <v>5</v>
      </c>
      <c r="K831" s="17">
        <v>1300</v>
      </c>
      <c r="L831" s="16">
        <f t="shared" si="144"/>
        <v>16.666666666666664</v>
      </c>
      <c r="M831" s="16"/>
      <c r="N831" s="17"/>
      <c r="O831" s="17"/>
      <c r="P831" s="18">
        <f t="shared" si="145"/>
        <v>0</v>
      </c>
      <c r="Q831" s="14"/>
      <c r="R831" s="16"/>
      <c r="S831" s="16">
        <f t="shared" si="146"/>
        <v>0</v>
      </c>
      <c r="T831" s="18">
        <f t="shared" si="147"/>
        <v>0</v>
      </c>
      <c r="U831" s="14" t="s">
        <v>63</v>
      </c>
      <c r="V831" s="15">
        <v>0</v>
      </c>
      <c r="W831" s="16">
        <v>0</v>
      </c>
      <c r="X831" s="16">
        <v>0</v>
      </c>
      <c r="Y831" s="16">
        <v>0</v>
      </c>
      <c r="Z831" s="16">
        <v>0</v>
      </c>
      <c r="AA831" s="16">
        <v>0</v>
      </c>
      <c r="AB831" s="16">
        <f t="shared" si="148"/>
        <v>0</v>
      </c>
      <c r="AC831" s="16">
        <f t="shared" si="149"/>
        <v>0</v>
      </c>
      <c r="AD831" s="16">
        <f t="shared" si="150"/>
        <v>0</v>
      </c>
      <c r="AE831" s="16">
        <f t="shared" si="151"/>
        <v>8.1151162790697668</v>
      </c>
      <c r="AF831" s="16">
        <f t="shared" si="152"/>
        <v>8.0634066587395932</v>
      </c>
      <c r="AG831" s="18">
        <f t="shared" si="153"/>
        <v>0</v>
      </c>
      <c r="AH831" s="18">
        <f t="shared" si="154"/>
        <v>-100</v>
      </c>
      <c r="AI831" s="18">
        <f t="shared" si="155"/>
        <v>-100</v>
      </c>
      <c r="AJ831" s="15">
        <v>0</v>
      </c>
      <c r="AK831" s="14"/>
      <c r="AL831" s="15"/>
      <c r="AM831" s="14" t="s">
        <v>335</v>
      </c>
      <c r="AN831" s="14"/>
      <c r="AO831" s="16">
        <v>128</v>
      </c>
      <c r="AP831" s="15">
        <v>0</v>
      </c>
      <c r="AQ831" s="15">
        <v>0</v>
      </c>
      <c r="AR831" s="15">
        <v>0</v>
      </c>
      <c r="AS831" s="15">
        <v>0</v>
      </c>
      <c r="AT831" s="15">
        <v>0</v>
      </c>
      <c r="AU831" s="14"/>
      <c r="AV831" s="16">
        <v>0</v>
      </c>
      <c r="AW831" s="14"/>
      <c r="AX831" s="14" t="s">
        <v>63</v>
      </c>
      <c r="AY831" s="14"/>
      <c r="AZ831" s="14"/>
      <c r="BA831" s="14"/>
      <c r="BB831" s="14"/>
      <c r="BC831" s="14"/>
    </row>
    <row r="832" spans="1:55" x14ac:dyDescent="0.2">
      <c r="A832" s="14" t="s">
        <v>1877</v>
      </c>
      <c r="B832" s="15">
        <v>7</v>
      </c>
      <c r="C832" s="14" t="s">
        <v>1973</v>
      </c>
      <c r="D832" s="15">
        <v>6</v>
      </c>
      <c r="E832" s="14" t="s">
        <v>198</v>
      </c>
      <c r="F832" s="14" t="s">
        <v>500</v>
      </c>
      <c r="G832" s="14" t="s">
        <v>735</v>
      </c>
      <c r="H832" s="14" t="s">
        <v>1974</v>
      </c>
      <c r="I832" s="14" t="s">
        <v>329</v>
      </c>
      <c r="J832" s="16">
        <v>15</v>
      </c>
      <c r="K832" s="17">
        <v>800</v>
      </c>
      <c r="L832" s="16">
        <f t="shared" si="144"/>
        <v>6.25</v>
      </c>
      <c r="M832" s="16"/>
      <c r="N832" s="17"/>
      <c r="O832" s="17"/>
      <c r="P832" s="18">
        <f t="shared" si="145"/>
        <v>0</v>
      </c>
      <c r="Q832" s="14"/>
      <c r="R832" s="16"/>
      <c r="S832" s="16">
        <f t="shared" si="146"/>
        <v>0</v>
      </c>
      <c r="T832" s="18">
        <f t="shared" si="147"/>
        <v>0</v>
      </c>
      <c r="U832" s="14" t="s">
        <v>63</v>
      </c>
      <c r="V832" s="15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f t="shared" si="148"/>
        <v>0</v>
      </c>
      <c r="AC832" s="16">
        <f t="shared" si="149"/>
        <v>0</v>
      </c>
      <c r="AD832" s="16">
        <f t="shared" si="150"/>
        <v>0</v>
      </c>
      <c r="AE832" s="16">
        <f t="shared" si="151"/>
        <v>8.1151162790697668</v>
      </c>
      <c r="AF832" s="16">
        <f t="shared" si="152"/>
        <v>8.0634066587395932</v>
      </c>
      <c r="AG832" s="18">
        <f t="shared" si="153"/>
        <v>0</v>
      </c>
      <c r="AH832" s="18">
        <f t="shared" si="154"/>
        <v>-100</v>
      </c>
      <c r="AI832" s="18">
        <f t="shared" si="155"/>
        <v>-100</v>
      </c>
      <c r="AJ832" s="15">
        <v>0</v>
      </c>
      <c r="AK832" s="14"/>
      <c r="AL832" s="15"/>
      <c r="AM832" s="14" t="s">
        <v>335</v>
      </c>
      <c r="AN832" s="14"/>
      <c r="AO832" s="16">
        <v>128</v>
      </c>
      <c r="AP832" s="15">
        <v>0</v>
      </c>
      <c r="AQ832" s="15">
        <v>0</v>
      </c>
      <c r="AR832" s="15">
        <v>0</v>
      </c>
      <c r="AS832" s="15">
        <v>0</v>
      </c>
      <c r="AT832" s="15">
        <v>0</v>
      </c>
      <c r="AU832" s="14"/>
      <c r="AV832" s="16">
        <v>0</v>
      </c>
      <c r="AW832" s="14"/>
      <c r="AX832" s="14" t="s">
        <v>63</v>
      </c>
      <c r="AY832" s="14"/>
      <c r="AZ832" s="14"/>
      <c r="BA832" s="14"/>
      <c r="BB832" s="14"/>
      <c r="BC832" s="14"/>
    </row>
    <row r="833" spans="1:55" x14ac:dyDescent="0.2">
      <c r="A833" s="14" t="s">
        <v>1877</v>
      </c>
      <c r="B833" s="15">
        <v>7</v>
      </c>
      <c r="C833" s="14" t="s">
        <v>1975</v>
      </c>
      <c r="D833" s="15">
        <v>7</v>
      </c>
      <c r="E833" s="14" t="s">
        <v>193</v>
      </c>
      <c r="F833" s="14" t="s">
        <v>337</v>
      </c>
      <c r="G833" s="14" t="s">
        <v>851</v>
      </c>
      <c r="H833" s="14" t="s">
        <v>1800</v>
      </c>
      <c r="I833" s="14" t="s">
        <v>240</v>
      </c>
      <c r="J833" s="16">
        <v>1.2</v>
      </c>
      <c r="K833" s="17">
        <v>2300</v>
      </c>
      <c r="L833" s="16">
        <f t="shared" si="144"/>
        <v>45.454545454545453</v>
      </c>
      <c r="M833" s="16"/>
      <c r="N833" s="17"/>
      <c r="O833" s="17"/>
      <c r="P833" s="18">
        <f t="shared" si="145"/>
        <v>0</v>
      </c>
      <c r="Q833" s="14"/>
      <c r="R833" s="16"/>
      <c r="S833" s="16">
        <f t="shared" si="146"/>
        <v>0</v>
      </c>
      <c r="T833" s="18">
        <f t="shared" si="147"/>
        <v>0</v>
      </c>
      <c r="U833" s="14" t="s">
        <v>63</v>
      </c>
      <c r="V833" s="15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f t="shared" si="148"/>
        <v>0</v>
      </c>
      <c r="AC833" s="16">
        <f t="shared" si="149"/>
        <v>0</v>
      </c>
      <c r="AD833" s="16">
        <f t="shared" si="150"/>
        <v>0</v>
      </c>
      <c r="AE833" s="16">
        <f t="shared" si="151"/>
        <v>8.1151162790697668</v>
      </c>
      <c r="AF833" s="16">
        <f t="shared" si="152"/>
        <v>8.0634066587395932</v>
      </c>
      <c r="AG833" s="18">
        <f t="shared" si="153"/>
        <v>0</v>
      </c>
      <c r="AH833" s="18">
        <f t="shared" si="154"/>
        <v>-100</v>
      </c>
      <c r="AI833" s="18">
        <f t="shared" si="155"/>
        <v>-100</v>
      </c>
      <c r="AJ833" s="15">
        <v>0</v>
      </c>
      <c r="AK833" s="14"/>
      <c r="AL833" s="15"/>
      <c r="AM833" s="14" t="s">
        <v>335</v>
      </c>
      <c r="AN833" s="14"/>
      <c r="AO833" s="16">
        <v>128</v>
      </c>
      <c r="AP833" s="15">
        <v>0</v>
      </c>
      <c r="AQ833" s="15">
        <v>0</v>
      </c>
      <c r="AR833" s="15">
        <v>0</v>
      </c>
      <c r="AS833" s="15">
        <v>0</v>
      </c>
      <c r="AT833" s="15">
        <v>0</v>
      </c>
      <c r="AU833" s="14"/>
      <c r="AV833" s="16">
        <v>0</v>
      </c>
      <c r="AW833" s="14"/>
      <c r="AX833" s="14" t="s">
        <v>63</v>
      </c>
      <c r="AY833" s="14"/>
      <c r="AZ833" s="14"/>
      <c r="BA833" s="14"/>
      <c r="BB833" s="14"/>
      <c r="BC833" s="14"/>
    </row>
    <row r="834" spans="1:55" x14ac:dyDescent="0.2">
      <c r="A834" s="14" t="s">
        <v>1877</v>
      </c>
      <c r="B834" s="15">
        <v>7</v>
      </c>
      <c r="C834" s="14" t="s">
        <v>1976</v>
      </c>
      <c r="D834" s="15">
        <v>8</v>
      </c>
      <c r="E834" s="14" t="s">
        <v>803</v>
      </c>
      <c r="F834" s="14" t="s">
        <v>95</v>
      </c>
      <c r="G834" s="14" t="s">
        <v>275</v>
      </c>
      <c r="H834" s="14" t="s">
        <v>510</v>
      </c>
      <c r="I834" s="14" t="s">
        <v>78</v>
      </c>
      <c r="J834" s="16">
        <v>3</v>
      </c>
      <c r="K834" s="17">
        <v>1600</v>
      </c>
      <c r="L834" s="16">
        <f t="shared" ref="L834:L897" si="156">IF(J834&gt;0,(1/(J834+1))*100,0)</f>
        <v>25</v>
      </c>
      <c r="M834" s="16"/>
      <c r="N834" s="17"/>
      <c r="O834" s="17"/>
      <c r="P834" s="18">
        <f t="shared" ref="P834:P897" si="157">IF(O834&gt;0,-(N834/O834)*100,0)</f>
        <v>0</v>
      </c>
      <c r="Q834" s="14"/>
      <c r="R834" s="16"/>
      <c r="S834" s="16">
        <f t="shared" ref="S834:S897" si="158">IF(AND(R834&lt;&gt;"",J834&gt;0),R834-J834,0)</f>
        <v>0</v>
      </c>
      <c r="T834" s="18">
        <f t="shared" ref="T834:T897" si="159">IF(AND(R834&lt;&gt;"",J834&gt;0),((R834-J834)/J834)*100,0)</f>
        <v>0</v>
      </c>
      <c r="U834" s="14" t="s">
        <v>63</v>
      </c>
      <c r="V834" s="15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f t="shared" ref="AB834:AB897" si="160">AA834*(1+P834/100)</f>
        <v>0</v>
      </c>
      <c r="AC834" s="16">
        <f t="shared" ref="AC834:AC897" si="161">IF(O834&gt;0,(AA834/O834)*1000,0)</f>
        <v>0</v>
      </c>
      <c r="AD834" s="16">
        <f t="shared" ref="AD834:AD897" si="162">IF(SUMIFS($O$2:$O$2026,$A$2:$A$2026,A834,$B$2:$B$2026,B834)&gt;0,SUMIFS($AA$2:$AA$2026,$A$2:$A$2026,A834,$B$2:$B$2026,B834)/SUMIFS($O$2:$O$2026,$A$2:$A$2026,A834,$B$2:$B$2026,B834)*1000,0)</f>
        <v>0</v>
      </c>
      <c r="AE834" s="16">
        <f t="shared" ref="AE834:AE897" si="163">IF(SUMIF($A$2:$A$2026,A834,$O$2:$O$2026)&gt;0,SUMIF($A$2:$A$2026,A834,$AA$2:$AA$2026)/SUMIF($A$2:$A$2026,A834,$O$2:$O$2026)*1000,0)</f>
        <v>8.1151162790697668</v>
      </c>
      <c r="AF834" s="16">
        <f t="shared" ref="AF834:AF897" si="164">IF(SUM($O$2:$O$2026)&gt;0,SUM($AA$2:$AA$2026)/SUM($O$2:$O$2026)*1000,0)</f>
        <v>8.0634066587395932</v>
      </c>
      <c r="AG834" s="18">
        <f t="shared" ref="AG834:AG897" si="165">IF(AD834&gt;0,(AC834-AD834)/AD834*100,0)</f>
        <v>0</v>
      </c>
      <c r="AH834" s="18">
        <f t="shared" ref="AH834:AH897" si="166">IF(AE834&gt;0,(AC834-AE834)/AE834*100,0)</f>
        <v>-100</v>
      </c>
      <c r="AI834" s="18">
        <f t="shared" ref="AI834:AI897" si="167">IF(AF834&gt;0,(AC834-AF834)/AF834*100,0)</f>
        <v>-100</v>
      </c>
      <c r="AJ834" s="15">
        <v>0</v>
      </c>
      <c r="AK834" s="14"/>
      <c r="AL834" s="15"/>
      <c r="AM834" s="14" t="s">
        <v>335</v>
      </c>
      <c r="AN834" s="14"/>
      <c r="AO834" s="16">
        <v>128</v>
      </c>
      <c r="AP834" s="15">
        <v>0</v>
      </c>
      <c r="AQ834" s="15">
        <v>0</v>
      </c>
      <c r="AR834" s="15">
        <v>0</v>
      </c>
      <c r="AS834" s="15">
        <v>0</v>
      </c>
      <c r="AT834" s="15">
        <v>0</v>
      </c>
      <c r="AU834" s="14"/>
      <c r="AV834" s="16">
        <v>0</v>
      </c>
      <c r="AW834" s="14"/>
      <c r="AX834" s="14" t="s">
        <v>63</v>
      </c>
      <c r="AY834" s="14"/>
      <c r="AZ834" s="14"/>
      <c r="BA834" s="14"/>
      <c r="BB834" s="14"/>
      <c r="BC834" s="14"/>
    </row>
    <row r="835" spans="1:55" x14ac:dyDescent="0.2">
      <c r="A835" s="14" t="s">
        <v>1877</v>
      </c>
      <c r="B835" s="15">
        <v>7</v>
      </c>
      <c r="C835" s="14" t="s">
        <v>959</v>
      </c>
      <c r="D835" s="15">
        <v>9</v>
      </c>
      <c r="E835" s="14" t="s">
        <v>205</v>
      </c>
      <c r="F835" s="14" t="s">
        <v>588</v>
      </c>
      <c r="G835" s="14" t="s">
        <v>794</v>
      </c>
      <c r="H835" s="14" t="s">
        <v>393</v>
      </c>
      <c r="I835" s="14" t="s">
        <v>202</v>
      </c>
      <c r="J835" s="16">
        <v>1.4</v>
      </c>
      <c r="K835" s="17">
        <v>2200</v>
      </c>
      <c r="L835" s="16">
        <f t="shared" si="156"/>
        <v>41.666666666666671</v>
      </c>
      <c r="M835" s="16"/>
      <c r="N835" s="17"/>
      <c r="O835" s="17"/>
      <c r="P835" s="18">
        <f t="shared" si="157"/>
        <v>0</v>
      </c>
      <c r="Q835" s="14"/>
      <c r="R835" s="16"/>
      <c r="S835" s="16">
        <f t="shared" si="158"/>
        <v>0</v>
      </c>
      <c r="T835" s="18">
        <f t="shared" si="159"/>
        <v>0</v>
      </c>
      <c r="U835" s="14" t="s">
        <v>63</v>
      </c>
      <c r="V835" s="15">
        <v>0</v>
      </c>
      <c r="W835" s="16">
        <v>0</v>
      </c>
      <c r="X835" s="16">
        <v>0</v>
      </c>
      <c r="Y835" s="16">
        <v>0</v>
      </c>
      <c r="Z835" s="16">
        <v>0</v>
      </c>
      <c r="AA835" s="16">
        <v>0</v>
      </c>
      <c r="AB835" s="16">
        <f t="shared" si="160"/>
        <v>0</v>
      </c>
      <c r="AC835" s="16">
        <f t="shared" si="161"/>
        <v>0</v>
      </c>
      <c r="AD835" s="16">
        <f t="shared" si="162"/>
        <v>0</v>
      </c>
      <c r="AE835" s="16">
        <f t="shared" si="163"/>
        <v>8.1151162790697668</v>
      </c>
      <c r="AF835" s="16">
        <f t="shared" si="164"/>
        <v>8.0634066587395932</v>
      </c>
      <c r="AG835" s="18">
        <f t="shared" si="165"/>
        <v>0</v>
      </c>
      <c r="AH835" s="18">
        <f t="shared" si="166"/>
        <v>-100</v>
      </c>
      <c r="AI835" s="18">
        <f t="shared" si="167"/>
        <v>-100</v>
      </c>
      <c r="AJ835" s="15">
        <v>0</v>
      </c>
      <c r="AK835" s="14"/>
      <c r="AL835" s="15"/>
      <c r="AM835" s="14" t="s">
        <v>335</v>
      </c>
      <c r="AN835" s="14"/>
      <c r="AO835" s="16">
        <v>128</v>
      </c>
      <c r="AP835" s="15">
        <v>0</v>
      </c>
      <c r="AQ835" s="15">
        <v>0</v>
      </c>
      <c r="AR835" s="15">
        <v>0</v>
      </c>
      <c r="AS835" s="15">
        <v>0</v>
      </c>
      <c r="AT835" s="15">
        <v>0</v>
      </c>
      <c r="AU835" s="14"/>
      <c r="AV835" s="16">
        <v>0</v>
      </c>
      <c r="AW835" s="14"/>
      <c r="AX835" s="14" t="s">
        <v>63</v>
      </c>
      <c r="AY835" s="14"/>
      <c r="AZ835" s="14"/>
      <c r="BA835" s="14"/>
      <c r="BB835" s="14"/>
      <c r="BC835" s="14"/>
    </row>
    <row r="836" spans="1:55" x14ac:dyDescent="0.2">
      <c r="A836" s="14" t="s">
        <v>1877</v>
      </c>
      <c r="B836" s="15">
        <v>7</v>
      </c>
      <c r="C836" s="14" t="s">
        <v>1977</v>
      </c>
      <c r="D836" s="15">
        <v>10</v>
      </c>
      <c r="E836" s="14" t="s">
        <v>94</v>
      </c>
      <c r="F836" s="14" t="s">
        <v>95</v>
      </c>
      <c r="G836" s="14" t="s">
        <v>238</v>
      </c>
      <c r="H836" s="14" t="s">
        <v>1902</v>
      </c>
      <c r="I836" s="14" t="s">
        <v>156</v>
      </c>
      <c r="J836" s="16">
        <v>4.5</v>
      </c>
      <c r="K836" s="17">
        <v>1300</v>
      </c>
      <c r="L836" s="16">
        <f t="shared" si="156"/>
        <v>18.181818181818183</v>
      </c>
      <c r="M836" s="16"/>
      <c r="N836" s="17"/>
      <c r="O836" s="17"/>
      <c r="P836" s="18">
        <f t="shared" si="157"/>
        <v>0</v>
      </c>
      <c r="Q836" s="14"/>
      <c r="R836" s="16"/>
      <c r="S836" s="16">
        <f t="shared" si="158"/>
        <v>0</v>
      </c>
      <c r="T836" s="18">
        <f t="shared" si="159"/>
        <v>0</v>
      </c>
      <c r="U836" s="14" t="s">
        <v>63</v>
      </c>
      <c r="V836" s="15">
        <v>0</v>
      </c>
      <c r="W836" s="16">
        <v>0</v>
      </c>
      <c r="X836" s="16">
        <v>0</v>
      </c>
      <c r="Y836" s="16">
        <v>0</v>
      </c>
      <c r="Z836" s="16">
        <v>0</v>
      </c>
      <c r="AA836" s="16">
        <v>0</v>
      </c>
      <c r="AB836" s="16">
        <f t="shared" si="160"/>
        <v>0</v>
      </c>
      <c r="AC836" s="16">
        <f t="shared" si="161"/>
        <v>0</v>
      </c>
      <c r="AD836" s="16">
        <f t="shared" si="162"/>
        <v>0</v>
      </c>
      <c r="AE836" s="16">
        <f t="shared" si="163"/>
        <v>8.1151162790697668</v>
      </c>
      <c r="AF836" s="16">
        <f t="shared" si="164"/>
        <v>8.0634066587395932</v>
      </c>
      <c r="AG836" s="18">
        <f t="shared" si="165"/>
        <v>0</v>
      </c>
      <c r="AH836" s="18">
        <f t="shared" si="166"/>
        <v>-100</v>
      </c>
      <c r="AI836" s="18">
        <f t="shared" si="167"/>
        <v>-100</v>
      </c>
      <c r="AJ836" s="15">
        <v>0</v>
      </c>
      <c r="AK836" s="14"/>
      <c r="AL836" s="15"/>
      <c r="AM836" s="14" t="s">
        <v>335</v>
      </c>
      <c r="AN836" s="14"/>
      <c r="AO836" s="16">
        <v>128</v>
      </c>
      <c r="AP836" s="15">
        <v>0</v>
      </c>
      <c r="AQ836" s="15">
        <v>0</v>
      </c>
      <c r="AR836" s="15">
        <v>0</v>
      </c>
      <c r="AS836" s="15">
        <v>0</v>
      </c>
      <c r="AT836" s="15">
        <v>0</v>
      </c>
      <c r="AU836" s="14"/>
      <c r="AV836" s="16">
        <v>0</v>
      </c>
      <c r="AW836" s="14"/>
      <c r="AX836" s="14" t="s">
        <v>63</v>
      </c>
      <c r="AY836" s="14"/>
      <c r="AZ836" s="14"/>
      <c r="BA836" s="14"/>
      <c r="BB836" s="14"/>
      <c r="BC836" s="14"/>
    </row>
    <row r="837" spans="1:55" x14ac:dyDescent="0.2">
      <c r="A837" s="14" t="s">
        <v>1877</v>
      </c>
      <c r="B837" s="15">
        <v>8</v>
      </c>
      <c r="C837" s="14" t="s">
        <v>822</v>
      </c>
      <c r="D837" s="15">
        <v>1</v>
      </c>
      <c r="E837" s="14" t="s">
        <v>133</v>
      </c>
      <c r="F837" s="14" t="s">
        <v>500</v>
      </c>
      <c r="G837" s="14" t="s">
        <v>823</v>
      </c>
      <c r="H837" s="14" t="s">
        <v>166</v>
      </c>
      <c r="I837" s="14" t="s">
        <v>207</v>
      </c>
      <c r="J837" s="16">
        <v>20</v>
      </c>
      <c r="K837" s="17">
        <v>700</v>
      </c>
      <c r="L837" s="16">
        <f t="shared" si="156"/>
        <v>4.7619047619047619</v>
      </c>
      <c r="M837" s="16"/>
      <c r="N837" s="17"/>
      <c r="O837" s="17"/>
      <c r="P837" s="18">
        <f t="shared" si="157"/>
        <v>0</v>
      </c>
      <c r="Q837" s="14"/>
      <c r="R837" s="16"/>
      <c r="S837" s="16">
        <f t="shared" si="158"/>
        <v>0</v>
      </c>
      <c r="T837" s="18">
        <f t="shared" si="159"/>
        <v>0</v>
      </c>
      <c r="U837" s="14" t="s">
        <v>63</v>
      </c>
      <c r="V837" s="15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f t="shared" si="160"/>
        <v>0</v>
      </c>
      <c r="AC837" s="16">
        <f t="shared" si="161"/>
        <v>0</v>
      </c>
      <c r="AD837" s="16">
        <f t="shared" si="162"/>
        <v>0</v>
      </c>
      <c r="AE837" s="16">
        <f t="shared" si="163"/>
        <v>8.1151162790697668</v>
      </c>
      <c r="AF837" s="16">
        <f t="shared" si="164"/>
        <v>8.0634066587395932</v>
      </c>
      <c r="AG837" s="18">
        <f t="shared" si="165"/>
        <v>0</v>
      </c>
      <c r="AH837" s="18">
        <f t="shared" si="166"/>
        <v>-100</v>
      </c>
      <c r="AI837" s="18">
        <f t="shared" si="167"/>
        <v>-100</v>
      </c>
      <c r="AJ837" s="15">
        <v>0</v>
      </c>
      <c r="AK837" s="14"/>
      <c r="AL837" s="15"/>
      <c r="AM837" s="14" t="s">
        <v>65</v>
      </c>
      <c r="AN837" s="14"/>
      <c r="AO837" s="16">
        <v>2</v>
      </c>
      <c r="AP837" s="15">
        <v>0</v>
      </c>
      <c r="AQ837" s="15">
        <v>0</v>
      </c>
      <c r="AR837" s="15">
        <v>0</v>
      </c>
      <c r="AS837" s="15">
        <v>0</v>
      </c>
      <c r="AT837" s="15">
        <v>0</v>
      </c>
      <c r="AU837" s="14"/>
      <c r="AV837" s="16">
        <v>0</v>
      </c>
      <c r="AW837" s="14"/>
      <c r="AX837" s="14" t="s">
        <v>63</v>
      </c>
      <c r="AY837" s="14"/>
      <c r="AZ837" s="14"/>
      <c r="BA837" s="14"/>
      <c r="BB837" s="14"/>
      <c r="BC837" s="14"/>
    </row>
    <row r="838" spans="1:55" x14ac:dyDescent="0.2">
      <c r="A838" s="14" t="s">
        <v>1877</v>
      </c>
      <c r="B838" s="15">
        <v>8</v>
      </c>
      <c r="C838" s="14" t="s">
        <v>1978</v>
      </c>
      <c r="D838" s="15">
        <v>2</v>
      </c>
      <c r="E838" s="14" t="s">
        <v>119</v>
      </c>
      <c r="F838" s="14" t="s">
        <v>548</v>
      </c>
      <c r="G838" s="14" t="s">
        <v>457</v>
      </c>
      <c r="H838" s="14" t="s">
        <v>1979</v>
      </c>
      <c r="I838" s="14" t="s">
        <v>172</v>
      </c>
      <c r="J838" s="16">
        <v>12</v>
      </c>
      <c r="K838" s="17">
        <v>800</v>
      </c>
      <c r="L838" s="16">
        <f t="shared" si="156"/>
        <v>7.6923076923076925</v>
      </c>
      <c r="M838" s="16"/>
      <c r="N838" s="17"/>
      <c r="O838" s="17"/>
      <c r="P838" s="18">
        <f t="shared" si="157"/>
        <v>0</v>
      </c>
      <c r="Q838" s="14"/>
      <c r="R838" s="16"/>
      <c r="S838" s="16">
        <f t="shared" si="158"/>
        <v>0</v>
      </c>
      <c r="T838" s="18">
        <f t="shared" si="159"/>
        <v>0</v>
      </c>
      <c r="U838" s="14" t="s">
        <v>63</v>
      </c>
      <c r="V838" s="15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f t="shared" si="160"/>
        <v>0</v>
      </c>
      <c r="AC838" s="16">
        <f t="shared" si="161"/>
        <v>0</v>
      </c>
      <c r="AD838" s="16">
        <f t="shared" si="162"/>
        <v>0</v>
      </c>
      <c r="AE838" s="16">
        <f t="shared" si="163"/>
        <v>8.1151162790697668</v>
      </c>
      <c r="AF838" s="16">
        <f t="shared" si="164"/>
        <v>8.0634066587395932</v>
      </c>
      <c r="AG838" s="18">
        <f t="shared" si="165"/>
        <v>0</v>
      </c>
      <c r="AH838" s="18">
        <f t="shared" si="166"/>
        <v>-100</v>
      </c>
      <c r="AI838" s="18">
        <f t="shared" si="167"/>
        <v>-100</v>
      </c>
      <c r="AJ838" s="15">
        <v>0</v>
      </c>
      <c r="AK838" s="14"/>
      <c r="AL838" s="15"/>
      <c r="AM838" s="14" t="s">
        <v>65</v>
      </c>
      <c r="AN838" s="14"/>
      <c r="AO838" s="16">
        <v>2</v>
      </c>
      <c r="AP838" s="15">
        <v>0</v>
      </c>
      <c r="AQ838" s="15">
        <v>0</v>
      </c>
      <c r="AR838" s="15">
        <v>0</v>
      </c>
      <c r="AS838" s="15">
        <v>0</v>
      </c>
      <c r="AT838" s="15">
        <v>0</v>
      </c>
      <c r="AU838" s="14"/>
      <c r="AV838" s="16">
        <v>0</v>
      </c>
      <c r="AW838" s="14"/>
      <c r="AX838" s="14" t="s">
        <v>63</v>
      </c>
      <c r="AY838" s="14"/>
      <c r="AZ838" s="14"/>
      <c r="BA838" s="14"/>
      <c r="BB838" s="14"/>
      <c r="BC838" s="14"/>
    </row>
    <row r="839" spans="1:55" x14ac:dyDescent="0.2">
      <c r="A839" s="14" t="s">
        <v>1877</v>
      </c>
      <c r="B839" s="15">
        <v>8</v>
      </c>
      <c r="C839" s="14" t="s">
        <v>1980</v>
      </c>
      <c r="D839" s="15">
        <v>3</v>
      </c>
      <c r="E839" s="14" t="s">
        <v>57</v>
      </c>
      <c r="F839" s="14" t="s">
        <v>182</v>
      </c>
      <c r="G839" s="14" t="s">
        <v>357</v>
      </c>
      <c r="H839" s="14" t="s">
        <v>1981</v>
      </c>
      <c r="I839" s="14" t="s">
        <v>107</v>
      </c>
      <c r="J839" s="16">
        <v>8</v>
      </c>
      <c r="K839" s="17">
        <v>1000</v>
      </c>
      <c r="L839" s="16">
        <f t="shared" si="156"/>
        <v>11.111111111111111</v>
      </c>
      <c r="M839" s="16"/>
      <c r="N839" s="17"/>
      <c r="O839" s="17"/>
      <c r="P839" s="18">
        <f t="shared" si="157"/>
        <v>0</v>
      </c>
      <c r="Q839" s="14"/>
      <c r="R839" s="16"/>
      <c r="S839" s="16">
        <f t="shared" si="158"/>
        <v>0</v>
      </c>
      <c r="T839" s="18">
        <f t="shared" si="159"/>
        <v>0</v>
      </c>
      <c r="U839" s="14" t="s">
        <v>63</v>
      </c>
      <c r="V839" s="15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f t="shared" si="160"/>
        <v>0</v>
      </c>
      <c r="AC839" s="16">
        <f t="shared" si="161"/>
        <v>0</v>
      </c>
      <c r="AD839" s="16">
        <f t="shared" si="162"/>
        <v>0</v>
      </c>
      <c r="AE839" s="16">
        <f t="shared" si="163"/>
        <v>8.1151162790697668</v>
      </c>
      <c r="AF839" s="16">
        <f t="shared" si="164"/>
        <v>8.0634066587395932</v>
      </c>
      <c r="AG839" s="18">
        <f t="shared" si="165"/>
        <v>0</v>
      </c>
      <c r="AH839" s="18">
        <f t="shared" si="166"/>
        <v>-100</v>
      </c>
      <c r="AI839" s="18">
        <f t="shared" si="167"/>
        <v>-100</v>
      </c>
      <c r="AJ839" s="15">
        <v>0</v>
      </c>
      <c r="AK839" s="14"/>
      <c r="AL839" s="15"/>
      <c r="AM839" s="14" t="s">
        <v>65</v>
      </c>
      <c r="AN839" s="14"/>
      <c r="AO839" s="16">
        <v>2</v>
      </c>
      <c r="AP839" s="15">
        <v>0</v>
      </c>
      <c r="AQ839" s="15">
        <v>0</v>
      </c>
      <c r="AR839" s="15">
        <v>0</v>
      </c>
      <c r="AS839" s="15">
        <v>0</v>
      </c>
      <c r="AT839" s="15">
        <v>0</v>
      </c>
      <c r="AU839" s="14"/>
      <c r="AV839" s="16">
        <v>0</v>
      </c>
      <c r="AW839" s="14"/>
      <c r="AX839" s="14" t="s">
        <v>63</v>
      </c>
      <c r="AY839" s="14"/>
      <c r="AZ839" s="14"/>
      <c r="BA839" s="14"/>
      <c r="BB839" s="14"/>
      <c r="BC839" s="14"/>
    </row>
    <row r="840" spans="1:55" x14ac:dyDescent="0.2">
      <c r="A840" s="14" t="s">
        <v>1877</v>
      </c>
      <c r="B840" s="15">
        <v>8</v>
      </c>
      <c r="C840" s="14" t="s">
        <v>1982</v>
      </c>
      <c r="D840" s="15">
        <v>4</v>
      </c>
      <c r="E840" s="14" t="s">
        <v>111</v>
      </c>
      <c r="F840" s="14" t="s">
        <v>262</v>
      </c>
      <c r="G840" s="14" t="s">
        <v>1124</v>
      </c>
      <c r="H840" s="14" t="s">
        <v>298</v>
      </c>
      <c r="I840" s="14" t="s">
        <v>107</v>
      </c>
      <c r="J840" s="16">
        <v>8</v>
      </c>
      <c r="K840" s="17">
        <v>1000</v>
      </c>
      <c r="L840" s="16">
        <f t="shared" si="156"/>
        <v>11.111111111111111</v>
      </c>
      <c r="M840" s="16"/>
      <c r="N840" s="17"/>
      <c r="O840" s="17"/>
      <c r="P840" s="18">
        <f t="shared" si="157"/>
        <v>0</v>
      </c>
      <c r="Q840" s="14"/>
      <c r="R840" s="16"/>
      <c r="S840" s="16">
        <f t="shared" si="158"/>
        <v>0</v>
      </c>
      <c r="T840" s="18">
        <f t="shared" si="159"/>
        <v>0</v>
      </c>
      <c r="U840" s="14" t="s">
        <v>63</v>
      </c>
      <c r="V840" s="15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f t="shared" si="160"/>
        <v>0</v>
      </c>
      <c r="AC840" s="16">
        <f t="shared" si="161"/>
        <v>0</v>
      </c>
      <c r="AD840" s="16">
        <f t="shared" si="162"/>
        <v>0</v>
      </c>
      <c r="AE840" s="16">
        <f t="shared" si="163"/>
        <v>8.1151162790697668</v>
      </c>
      <c r="AF840" s="16">
        <f t="shared" si="164"/>
        <v>8.0634066587395932</v>
      </c>
      <c r="AG840" s="18">
        <f t="shared" si="165"/>
        <v>0</v>
      </c>
      <c r="AH840" s="18">
        <f t="shared" si="166"/>
        <v>-100</v>
      </c>
      <c r="AI840" s="18">
        <f t="shared" si="167"/>
        <v>-100</v>
      </c>
      <c r="AJ840" s="15">
        <v>0</v>
      </c>
      <c r="AK840" s="14"/>
      <c r="AL840" s="15"/>
      <c r="AM840" s="14" t="s">
        <v>65</v>
      </c>
      <c r="AN840" s="14"/>
      <c r="AO840" s="16">
        <v>2</v>
      </c>
      <c r="AP840" s="15">
        <v>0</v>
      </c>
      <c r="AQ840" s="15">
        <v>0</v>
      </c>
      <c r="AR840" s="15">
        <v>0</v>
      </c>
      <c r="AS840" s="15">
        <v>0</v>
      </c>
      <c r="AT840" s="15">
        <v>0</v>
      </c>
      <c r="AU840" s="14"/>
      <c r="AV840" s="16">
        <v>0</v>
      </c>
      <c r="AW840" s="14"/>
      <c r="AX840" s="14" t="s">
        <v>63</v>
      </c>
      <c r="AY840" s="14"/>
      <c r="AZ840" s="14"/>
      <c r="BA840" s="14"/>
      <c r="BB840" s="14"/>
      <c r="BC840" s="14"/>
    </row>
    <row r="841" spans="1:55" x14ac:dyDescent="0.2">
      <c r="A841" s="14" t="s">
        <v>1877</v>
      </c>
      <c r="B841" s="15">
        <v>8</v>
      </c>
      <c r="C841" s="14" t="s">
        <v>1983</v>
      </c>
      <c r="D841" s="15">
        <v>5</v>
      </c>
      <c r="E841" s="14" t="s">
        <v>205</v>
      </c>
      <c r="F841" s="14" t="s">
        <v>262</v>
      </c>
      <c r="G841" s="14" t="s">
        <v>1608</v>
      </c>
      <c r="H841" s="14" t="s">
        <v>1609</v>
      </c>
      <c r="I841" s="14" t="s">
        <v>172</v>
      </c>
      <c r="J841" s="16">
        <v>12</v>
      </c>
      <c r="K841" s="17">
        <v>800</v>
      </c>
      <c r="L841" s="16">
        <f t="shared" si="156"/>
        <v>7.6923076923076925</v>
      </c>
      <c r="M841" s="16"/>
      <c r="N841" s="17"/>
      <c r="O841" s="17"/>
      <c r="P841" s="18">
        <f t="shared" si="157"/>
        <v>0</v>
      </c>
      <c r="Q841" s="14"/>
      <c r="R841" s="16"/>
      <c r="S841" s="16">
        <f t="shared" si="158"/>
        <v>0</v>
      </c>
      <c r="T841" s="18">
        <f t="shared" si="159"/>
        <v>0</v>
      </c>
      <c r="U841" s="14" t="s">
        <v>63</v>
      </c>
      <c r="V841" s="15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f t="shared" si="160"/>
        <v>0</v>
      </c>
      <c r="AC841" s="16">
        <f t="shared" si="161"/>
        <v>0</v>
      </c>
      <c r="AD841" s="16">
        <f t="shared" si="162"/>
        <v>0</v>
      </c>
      <c r="AE841" s="16">
        <f t="shared" si="163"/>
        <v>8.1151162790697668</v>
      </c>
      <c r="AF841" s="16">
        <f t="shared" si="164"/>
        <v>8.0634066587395932</v>
      </c>
      <c r="AG841" s="18">
        <f t="shared" si="165"/>
        <v>0</v>
      </c>
      <c r="AH841" s="18">
        <f t="shared" si="166"/>
        <v>-100</v>
      </c>
      <c r="AI841" s="18">
        <f t="shared" si="167"/>
        <v>-100</v>
      </c>
      <c r="AJ841" s="15">
        <v>0</v>
      </c>
      <c r="AK841" s="14"/>
      <c r="AL841" s="15"/>
      <c r="AM841" s="14" t="s">
        <v>65</v>
      </c>
      <c r="AN841" s="14"/>
      <c r="AO841" s="16">
        <v>2</v>
      </c>
      <c r="AP841" s="15">
        <v>0</v>
      </c>
      <c r="AQ841" s="15">
        <v>0</v>
      </c>
      <c r="AR841" s="15">
        <v>0</v>
      </c>
      <c r="AS841" s="15">
        <v>0</v>
      </c>
      <c r="AT841" s="15">
        <v>0</v>
      </c>
      <c r="AU841" s="14"/>
      <c r="AV841" s="16">
        <v>0</v>
      </c>
      <c r="AW841" s="14"/>
      <c r="AX841" s="14" t="s">
        <v>63</v>
      </c>
      <c r="AY841" s="14"/>
      <c r="AZ841" s="14"/>
      <c r="BA841" s="14"/>
      <c r="BB841" s="14"/>
      <c r="BC841" s="14"/>
    </row>
    <row r="842" spans="1:55" x14ac:dyDescent="0.2">
      <c r="A842" s="14" t="s">
        <v>1877</v>
      </c>
      <c r="B842" s="15">
        <v>8</v>
      </c>
      <c r="C842" s="14" t="s">
        <v>1984</v>
      </c>
      <c r="D842" s="15">
        <v>6</v>
      </c>
      <c r="E842" s="14" t="s">
        <v>124</v>
      </c>
      <c r="F842" s="14" t="s">
        <v>188</v>
      </c>
      <c r="G842" s="14" t="s">
        <v>179</v>
      </c>
      <c r="H842" s="14" t="s">
        <v>409</v>
      </c>
      <c r="I842" s="14" t="s">
        <v>156</v>
      </c>
      <c r="J842" s="16">
        <v>4.5</v>
      </c>
      <c r="K842" s="17">
        <v>1300</v>
      </c>
      <c r="L842" s="16">
        <f t="shared" si="156"/>
        <v>18.181818181818183</v>
      </c>
      <c r="M842" s="16"/>
      <c r="N842" s="17"/>
      <c r="O842" s="17"/>
      <c r="P842" s="18">
        <f t="shared" si="157"/>
        <v>0</v>
      </c>
      <c r="Q842" s="14"/>
      <c r="R842" s="16"/>
      <c r="S842" s="16">
        <f t="shared" si="158"/>
        <v>0</v>
      </c>
      <c r="T842" s="18">
        <f t="shared" si="159"/>
        <v>0</v>
      </c>
      <c r="U842" s="14" t="s">
        <v>63</v>
      </c>
      <c r="V842" s="15">
        <v>0</v>
      </c>
      <c r="W842" s="16">
        <v>0</v>
      </c>
      <c r="X842" s="16">
        <v>0</v>
      </c>
      <c r="Y842" s="16">
        <v>0</v>
      </c>
      <c r="Z842" s="16">
        <v>0</v>
      </c>
      <c r="AA842" s="16">
        <v>0</v>
      </c>
      <c r="AB842" s="16">
        <f t="shared" si="160"/>
        <v>0</v>
      </c>
      <c r="AC842" s="16">
        <f t="shared" si="161"/>
        <v>0</v>
      </c>
      <c r="AD842" s="16">
        <f t="shared" si="162"/>
        <v>0</v>
      </c>
      <c r="AE842" s="16">
        <f t="shared" si="163"/>
        <v>8.1151162790697668</v>
      </c>
      <c r="AF842" s="16">
        <f t="shared" si="164"/>
        <v>8.0634066587395932</v>
      </c>
      <c r="AG842" s="18">
        <f t="shared" si="165"/>
        <v>0</v>
      </c>
      <c r="AH842" s="18">
        <f t="shared" si="166"/>
        <v>-100</v>
      </c>
      <c r="AI842" s="18">
        <f t="shared" si="167"/>
        <v>-100</v>
      </c>
      <c r="AJ842" s="15">
        <v>0</v>
      </c>
      <c r="AK842" s="14"/>
      <c r="AL842" s="15"/>
      <c r="AM842" s="14" t="s">
        <v>65</v>
      </c>
      <c r="AN842" s="14"/>
      <c r="AO842" s="16">
        <v>2</v>
      </c>
      <c r="AP842" s="15">
        <v>0</v>
      </c>
      <c r="AQ842" s="15">
        <v>0</v>
      </c>
      <c r="AR842" s="15">
        <v>0</v>
      </c>
      <c r="AS842" s="15">
        <v>0</v>
      </c>
      <c r="AT842" s="15">
        <v>0</v>
      </c>
      <c r="AU842" s="14"/>
      <c r="AV842" s="16">
        <v>0</v>
      </c>
      <c r="AW842" s="14"/>
      <c r="AX842" s="14" t="s">
        <v>63</v>
      </c>
      <c r="AY842" s="14"/>
      <c r="AZ842" s="14"/>
      <c r="BA842" s="14"/>
      <c r="BB842" s="14"/>
      <c r="BC842" s="14"/>
    </row>
    <row r="843" spans="1:55" x14ac:dyDescent="0.2">
      <c r="A843" s="14" t="s">
        <v>1877</v>
      </c>
      <c r="B843" s="15">
        <v>8</v>
      </c>
      <c r="C843" s="14" t="s">
        <v>1985</v>
      </c>
      <c r="D843" s="15">
        <v>7</v>
      </c>
      <c r="E843" s="14" t="s">
        <v>57</v>
      </c>
      <c r="F843" s="14" t="s">
        <v>95</v>
      </c>
      <c r="G843" s="14" t="s">
        <v>347</v>
      </c>
      <c r="H843" s="14" t="s">
        <v>178</v>
      </c>
      <c r="I843" s="14" t="s">
        <v>115</v>
      </c>
      <c r="J843" s="16">
        <v>3.5</v>
      </c>
      <c r="K843" s="17">
        <v>1500</v>
      </c>
      <c r="L843" s="16">
        <f t="shared" si="156"/>
        <v>22.222222222222221</v>
      </c>
      <c r="M843" s="16"/>
      <c r="N843" s="17"/>
      <c r="O843" s="17"/>
      <c r="P843" s="18">
        <f t="shared" si="157"/>
        <v>0</v>
      </c>
      <c r="Q843" s="14"/>
      <c r="R843" s="16"/>
      <c r="S843" s="16">
        <f t="shared" si="158"/>
        <v>0</v>
      </c>
      <c r="T843" s="18">
        <f t="shared" si="159"/>
        <v>0</v>
      </c>
      <c r="U843" s="14" t="s">
        <v>63</v>
      </c>
      <c r="V843" s="15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f t="shared" si="160"/>
        <v>0</v>
      </c>
      <c r="AC843" s="16">
        <f t="shared" si="161"/>
        <v>0</v>
      </c>
      <c r="AD843" s="16">
        <f t="shared" si="162"/>
        <v>0</v>
      </c>
      <c r="AE843" s="16">
        <f t="shared" si="163"/>
        <v>8.1151162790697668</v>
      </c>
      <c r="AF843" s="16">
        <f t="shared" si="164"/>
        <v>8.0634066587395932</v>
      </c>
      <c r="AG843" s="18">
        <f t="shared" si="165"/>
        <v>0</v>
      </c>
      <c r="AH843" s="18">
        <f t="shared" si="166"/>
        <v>-100</v>
      </c>
      <c r="AI843" s="18">
        <f t="shared" si="167"/>
        <v>-100</v>
      </c>
      <c r="AJ843" s="15">
        <v>0</v>
      </c>
      <c r="AK843" s="14"/>
      <c r="AL843" s="15"/>
      <c r="AM843" s="14" t="s">
        <v>65</v>
      </c>
      <c r="AN843" s="14"/>
      <c r="AO843" s="16">
        <v>2</v>
      </c>
      <c r="AP843" s="15">
        <v>0</v>
      </c>
      <c r="AQ843" s="15">
        <v>0</v>
      </c>
      <c r="AR843" s="15">
        <v>0</v>
      </c>
      <c r="AS843" s="15">
        <v>0</v>
      </c>
      <c r="AT843" s="15">
        <v>0</v>
      </c>
      <c r="AU843" s="14"/>
      <c r="AV843" s="16">
        <v>0</v>
      </c>
      <c r="AW843" s="14"/>
      <c r="AX843" s="14" t="s">
        <v>63</v>
      </c>
      <c r="AY843" s="14"/>
      <c r="AZ843" s="14"/>
      <c r="BA843" s="14"/>
      <c r="BB843" s="14"/>
      <c r="BC843" s="14"/>
    </row>
    <row r="844" spans="1:55" x14ac:dyDescent="0.2">
      <c r="A844" s="14" t="s">
        <v>1877</v>
      </c>
      <c r="B844" s="15">
        <v>8</v>
      </c>
      <c r="C844" s="14" t="s">
        <v>1986</v>
      </c>
      <c r="D844" s="15">
        <v>8</v>
      </c>
      <c r="E844" s="14" t="s">
        <v>94</v>
      </c>
      <c r="F844" s="14" t="s">
        <v>95</v>
      </c>
      <c r="G844" s="14" t="s">
        <v>165</v>
      </c>
      <c r="H844" s="14" t="s">
        <v>166</v>
      </c>
      <c r="I844" s="14" t="s">
        <v>240</v>
      </c>
      <c r="J844" s="16">
        <v>1.2</v>
      </c>
      <c r="K844" s="17">
        <v>2300</v>
      </c>
      <c r="L844" s="16">
        <f t="shared" si="156"/>
        <v>45.454545454545453</v>
      </c>
      <c r="M844" s="16"/>
      <c r="N844" s="17"/>
      <c r="O844" s="17"/>
      <c r="P844" s="18">
        <f t="shared" si="157"/>
        <v>0</v>
      </c>
      <c r="Q844" s="14"/>
      <c r="R844" s="16"/>
      <c r="S844" s="16">
        <f t="shared" si="158"/>
        <v>0</v>
      </c>
      <c r="T844" s="18">
        <f t="shared" si="159"/>
        <v>0</v>
      </c>
      <c r="U844" s="14" t="s">
        <v>63</v>
      </c>
      <c r="V844" s="15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f t="shared" si="160"/>
        <v>0</v>
      </c>
      <c r="AC844" s="16">
        <f t="shared" si="161"/>
        <v>0</v>
      </c>
      <c r="AD844" s="16">
        <f t="shared" si="162"/>
        <v>0</v>
      </c>
      <c r="AE844" s="16">
        <f t="shared" si="163"/>
        <v>8.1151162790697668</v>
      </c>
      <c r="AF844" s="16">
        <f t="shared" si="164"/>
        <v>8.0634066587395932</v>
      </c>
      <c r="AG844" s="18">
        <f t="shared" si="165"/>
        <v>0</v>
      </c>
      <c r="AH844" s="18">
        <f t="shared" si="166"/>
        <v>-100</v>
      </c>
      <c r="AI844" s="18">
        <f t="shared" si="167"/>
        <v>-100</v>
      </c>
      <c r="AJ844" s="15">
        <v>0</v>
      </c>
      <c r="AK844" s="14"/>
      <c r="AL844" s="15"/>
      <c r="AM844" s="14" t="s">
        <v>65</v>
      </c>
      <c r="AN844" s="14"/>
      <c r="AO844" s="16">
        <v>2</v>
      </c>
      <c r="AP844" s="15">
        <v>0</v>
      </c>
      <c r="AQ844" s="15">
        <v>0</v>
      </c>
      <c r="AR844" s="15">
        <v>0</v>
      </c>
      <c r="AS844" s="15">
        <v>0</v>
      </c>
      <c r="AT844" s="15">
        <v>0</v>
      </c>
      <c r="AU844" s="14"/>
      <c r="AV844" s="16">
        <v>0</v>
      </c>
      <c r="AW844" s="14"/>
      <c r="AX844" s="14" t="s">
        <v>63</v>
      </c>
      <c r="AY844" s="14"/>
      <c r="AZ844" s="14"/>
      <c r="BA844" s="14"/>
      <c r="BB844" s="14"/>
      <c r="BC844" s="14"/>
    </row>
    <row r="845" spans="1:55" x14ac:dyDescent="0.2">
      <c r="A845" s="14" t="s">
        <v>1877</v>
      </c>
      <c r="B845" s="15">
        <v>9</v>
      </c>
      <c r="C845" s="14" t="s">
        <v>1987</v>
      </c>
      <c r="D845" s="15">
        <v>1</v>
      </c>
      <c r="E845" s="14" t="s">
        <v>133</v>
      </c>
      <c r="F845" s="14" t="s">
        <v>1023</v>
      </c>
      <c r="G845" s="14" t="s">
        <v>651</v>
      </c>
      <c r="H845" s="14" t="s">
        <v>1988</v>
      </c>
      <c r="I845" s="14" t="s">
        <v>329</v>
      </c>
      <c r="J845" s="16">
        <v>15</v>
      </c>
      <c r="K845" s="17">
        <v>800</v>
      </c>
      <c r="L845" s="16">
        <f t="shared" si="156"/>
        <v>6.25</v>
      </c>
      <c r="M845" s="16"/>
      <c r="N845" s="17"/>
      <c r="O845" s="17"/>
      <c r="P845" s="18">
        <f t="shared" si="157"/>
        <v>0</v>
      </c>
      <c r="Q845" s="14"/>
      <c r="R845" s="16"/>
      <c r="S845" s="16">
        <f t="shared" si="158"/>
        <v>0</v>
      </c>
      <c r="T845" s="18">
        <f t="shared" si="159"/>
        <v>0</v>
      </c>
      <c r="U845" s="14" t="s">
        <v>63</v>
      </c>
      <c r="V845" s="15">
        <v>0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f t="shared" si="160"/>
        <v>0</v>
      </c>
      <c r="AC845" s="16">
        <f t="shared" si="161"/>
        <v>0</v>
      </c>
      <c r="AD845" s="16">
        <f t="shared" si="162"/>
        <v>0</v>
      </c>
      <c r="AE845" s="16">
        <f t="shared" si="163"/>
        <v>8.1151162790697668</v>
      </c>
      <c r="AF845" s="16">
        <f t="shared" si="164"/>
        <v>8.0634066587395932</v>
      </c>
      <c r="AG845" s="18">
        <f t="shared" si="165"/>
        <v>0</v>
      </c>
      <c r="AH845" s="18">
        <f t="shared" si="166"/>
        <v>-100</v>
      </c>
      <c r="AI845" s="18">
        <f t="shared" si="167"/>
        <v>-100</v>
      </c>
      <c r="AJ845" s="15">
        <v>0</v>
      </c>
      <c r="AK845" s="14"/>
      <c r="AL845" s="15"/>
      <c r="AM845" s="14" t="s">
        <v>213</v>
      </c>
      <c r="AN845" s="14"/>
      <c r="AO845" s="16">
        <v>64</v>
      </c>
      <c r="AP845" s="15">
        <v>0</v>
      </c>
      <c r="AQ845" s="15">
        <v>0</v>
      </c>
      <c r="AR845" s="15">
        <v>0</v>
      </c>
      <c r="AS845" s="15">
        <v>0</v>
      </c>
      <c r="AT845" s="15">
        <v>0</v>
      </c>
      <c r="AU845" s="14"/>
      <c r="AV845" s="16">
        <v>0</v>
      </c>
      <c r="AW845" s="14"/>
      <c r="AX845" s="14" t="s">
        <v>63</v>
      </c>
      <c r="AY845" s="14"/>
      <c r="AZ845" s="14"/>
      <c r="BA845" s="14"/>
      <c r="BB845" s="14"/>
      <c r="BC845" s="14"/>
    </row>
    <row r="846" spans="1:55" x14ac:dyDescent="0.2">
      <c r="A846" s="14" t="s">
        <v>1877</v>
      </c>
      <c r="B846" s="15">
        <v>9</v>
      </c>
      <c r="C846" s="14" t="s">
        <v>1989</v>
      </c>
      <c r="D846" s="15">
        <v>2</v>
      </c>
      <c r="E846" s="14" t="s">
        <v>119</v>
      </c>
      <c r="F846" s="14" t="s">
        <v>362</v>
      </c>
      <c r="G846" s="14" t="s">
        <v>651</v>
      </c>
      <c r="H846" s="14" t="s">
        <v>114</v>
      </c>
      <c r="I846" s="14" t="s">
        <v>62</v>
      </c>
      <c r="J846" s="16">
        <v>5</v>
      </c>
      <c r="K846" s="17">
        <v>1300</v>
      </c>
      <c r="L846" s="16">
        <f t="shared" si="156"/>
        <v>16.666666666666664</v>
      </c>
      <c r="M846" s="16"/>
      <c r="N846" s="17"/>
      <c r="O846" s="17"/>
      <c r="P846" s="18">
        <f t="shared" si="157"/>
        <v>0</v>
      </c>
      <c r="Q846" s="14"/>
      <c r="R846" s="16"/>
      <c r="S846" s="16">
        <f t="shared" si="158"/>
        <v>0</v>
      </c>
      <c r="T846" s="18">
        <f t="shared" si="159"/>
        <v>0</v>
      </c>
      <c r="U846" s="14" t="s">
        <v>63</v>
      </c>
      <c r="V846" s="15">
        <v>0</v>
      </c>
      <c r="W846" s="16">
        <v>0</v>
      </c>
      <c r="X846" s="16">
        <v>0</v>
      </c>
      <c r="Y846" s="16">
        <v>0</v>
      </c>
      <c r="Z846" s="16">
        <v>0</v>
      </c>
      <c r="AA846" s="16">
        <v>0</v>
      </c>
      <c r="AB846" s="16">
        <f t="shared" si="160"/>
        <v>0</v>
      </c>
      <c r="AC846" s="16">
        <f t="shared" si="161"/>
        <v>0</v>
      </c>
      <c r="AD846" s="16">
        <f t="shared" si="162"/>
        <v>0</v>
      </c>
      <c r="AE846" s="16">
        <f t="shared" si="163"/>
        <v>8.1151162790697668</v>
      </c>
      <c r="AF846" s="16">
        <f t="shared" si="164"/>
        <v>8.0634066587395932</v>
      </c>
      <c r="AG846" s="18">
        <f t="shared" si="165"/>
        <v>0</v>
      </c>
      <c r="AH846" s="18">
        <f t="shared" si="166"/>
        <v>-100</v>
      </c>
      <c r="AI846" s="18">
        <f t="shared" si="167"/>
        <v>-100</v>
      </c>
      <c r="AJ846" s="15">
        <v>0</v>
      </c>
      <c r="AK846" s="14"/>
      <c r="AL846" s="15"/>
      <c r="AM846" s="14" t="s">
        <v>213</v>
      </c>
      <c r="AN846" s="14"/>
      <c r="AO846" s="16">
        <v>64</v>
      </c>
      <c r="AP846" s="15">
        <v>0</v>
      </c>
      <c r="AQ846" s="15">
        <v>0</v>
      </c>
      <c r="AR846" s="15">
        <v>0</v>
      </c>
      <c r="AS846" s="15">
        <v>0</v>
      </c>
      <c r="AT846" s="15">
        <v>0</v>
      </c>
      <c r="AU846" s="14"/>
      <c r="AV846" s="16">
        <v>0</v>
      </c>
      <c r="AW846" s="14"/>
      <c r="AX846" s="14" t="s">
        <v>63</v>
      </c>
      <c r="AY846" s="14"/>
      <c r="AZ846" s="14"/>
      <c r="BA846" s="14"/>
      <c r="BB846" s="14"/>
      <c r="BC846" s="14"/>
    </row>
    <row r="847" spans="1:55" x14ac:dyDescent="0.2">
      <c r="A847" s="14" t="s">
        <v>1877</v>
      </c>
      <c r="B847" s="15">
        <v>9</v>
      </c>
      <c r="C847" s="14" t="s">
        <v>1990</v>
      </c>
      <c r="D847" s="15">
        <v>3</v>
      </c>
      <c r="E847" s="14" t="s">
        <v>198</v>
      </c>
      <c r="F847" s="14" t="s">
        <v>134</v>
      </c>
      <c r="G847" s="14" t="s">
        <v>1340</v>
      </c>
      <c r="H847" s="14" t="s">
        <v>501</v>
      </c>
      <c r="I847" s="14" t="s">
        <v>115</v>
      </c>
      <c r="J847" s="16">
        <v>3.5</v>
      </c>
      <c r="K847" s="17">
        <v>1500</v>
      </c>
      <c r="L847" s="16">
        <f t="shared" si="156"/>
        <v>22.222222222222221</v>
      </c>
      <c r="M847" s="16"/>
      <c r="N847" s="17"/>
      <c r="O847" s="17"/>
      <c r="P847" s="18">
        <f t="shared" si="157"/>
        <v>0</v>
      </c>
      <c r="Q847" s="14"/>
      <c r="R847" s="16"/>
      <c r="S847" s="16">
        <f t="shared" si="158"/>
        <v>0</v>
      </c>
      <c r="T847" s="18">
        <f t="shared" si="159"/>
        <v>0</v>
      </c>
      <c r="U847" s="14" t="s">
        <v>63</v>
      </c>
      <c r="V847" s="15">
        <v>0</v>
      </c>
      <c r="W847" s="16">
        <v>0</v>
      </c>
      <c r="X847" s="16">
        <v>0</v>
      </c>
      <c r="Y847" s="16">
        <v>0</v>
      </c>
      <c r="Z847" s="16">
        <v>0</v>
      </c>
      <c r="AA847" s="16">
        <v>0</v>
      </c>
      <c r="AB847" s="16">
        <f t="shared" si="160"/>
        <v>0</v>
      </c>
      <c r="AC847" s="16">
        <f t="shared" si="161"/>
        <v>0</v>
      </c>
      <c r="AD847" s="16">
        <f t="shared" si="162"/>
        <v>0</v>
      </c>
      <c r="AE847" s="16">
        <f t="shared" si="163"/>
        <v>8.1151162790697668</v>
      </c>
      <c r="AF847" s="16">
        <f t="shared" si="164"/>
        <v>8.0634066587395932</v>
      </c>
      <c r="AG847" s="18">
        <f t="shared" si="165"/>
        <v>0</v>
      </c>
      <c r="AH847" s="18">
        <f t="shared" si="166"/>
        <v>-100</v>
      </c>
      <c r="AI847" s="18">
        <f t="shared" si="167"/>
        <v>-100</v>
      </c>
      <c r="AJ847" s="15">
        <v>0</v>
      </c>
      <c r="AK847" s="14"/>
      <c r="AL847" s="15"/>
      <c r="AM847" s="14" t="s">
        <v>213</v>
      </c>
      <c r="AN847" s="14"/>
      <c r="AO847" s="16">
        <v>64</v>
      </c>
      <c r="AP847" s="15">
        <v>0</v>
      </c>
      <c r="AQ847" s="15">
        <v>0</v>
      </c>
      <c r="AR847" s="15">
        <v>0</v>
      </c>
      <c r="AS847" s="15">
        <v>0</v>
      </c>
      <c r="AT847" s="15">
        <v>0</v>
      </c>
      <c r="AU847" s="14"/>
      <c r="AV847" s="16">
        <v>0</v>
      </c>
      <c r="AW847" s="14"/>
      <c r="AX847" s="14" t="s">
        <v>63</v>
      </c>
      <c r="AY847" s="14"/>
      <c r="AZ847" s="14"/>
      <c r="BA847" s="14"/>
      <c r="BB847" s="14"/>
      <c r="BC847" s="14"/>
    </row>
    <row r="848" spans="1:55" x14ac:dyDescent="0.2">
      <c r="A848" s="14" t="s">
        <v>1877</v>
      </c>
      <c r="B848" s="15">
        <v>9</v>
      </c>
      <c r="C848" s="14" t="s">
        <v>1991</v>
      </c>
      <c r="D848" s="15">
        <v>4</v>
      </c>
      <c r="E848" s="14" t="s">
        <v>629</v>
      </c>
      <c r="F848" s="14" t="s">
        <v>1548</v>
      </c>
      <c r="G848" s="14" t="s">
        <v>1065</v>
      </c>
      <c r="H848" s="14" t="s">
        <v>857</v>
      </c>
      <c r="I848" s="14" t="s">
        <v>379</v>
      </c>
      <c r="J848" s="16">
        <v>50</v>
      </c>
      <c r="K848" s="17">
        <v>400</v>
      </c>
      <c r="L848" s="16">
        <f t="shared" si="156"/>
        <v>1.9607843137254901</v>
      </c>
      <c r="M848" s="16"/>
      <c r="N848" s="17"/>
      <c r="O848" s="17"/>
      <c r="P848" s="18">
        <f t="shared" si="157"/>
        <v>0</v>
      </c>
      <c r="Q848" s="14"/>
      <c r="R848" s="16"/>
      <c r="S848" s="16">
        <f t="shared" si="158"/>
        <v>0</v>
      </c>
      <c r="T848" s="18">
        <f t="shared" si="159"/>
        <v>0</v>
      </c>
      <c r="U848" s="14" t="s">
        <v>63</v>
      </c>
      <c r="V848" s="15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f t="shared" si="160"/>
        <v>0</v>
      </c>
      <c r="AC848" s="16">
        <f t="shared" si="161"/>
        <v>0</v>
      </c>
      <c r="AD848" s="16">
        <f t="shared" si="162"/>
        <v>0</v>
      </c>
      <c r="AE848" s="16">
        <f t="shared" si="163"/>
        <v>8.1151162790697668</v>
      </c>
      <c r="AF848" s="16">
        <f t="shared" si="164"/>
        <v>8.0634066587395932</v>
      </c>
      <c r="AG848" s="18">
        <f t="shared" si="165"/>
        <v>0</v>
      </c>
      <c r="AH848" s="18">
        <f t="shared" si="166"/>
        <v>-100</v>
      </c>
      <c r="AI848" s="18">
        <f t="shared" si="167"/>
        <v>-100</v>
      </c>
      <c r="AJ848" s="15">
        <v>0</v>
      </c>
      <c r="AK848" s="14"/>
      <c r="AL848" s="15"/>
      <c r="AM848" s="14" t="s">
        <v>213</v>
      </c>
      <c r="AN848" s="14"/>
      <c r="AO848" s="16">
        <v>64</v>
      </c>
      <c r="AP848" s="15">
        <v>0</v>
      </c>
      <c r="AQ848" s="15">
        <v>0</v>
      </c>
      <c r="AR848" s="15">
        <v>0</v>
      </c>
      <c r="AS848" s="15">
        <v>0</v>
      </c>
      <c r="AT848" s="15">
        <v>0</v>
      </c>
      <c r="AU848" s="14"/>
      <c r="AV848" s="16">
        <v>0</v>
      </c>
      <c r="AW848" s="14"/>
      <c r="AX848" s="14" t="s">
        <v>63</v>
      </c>
      <c r="AY848" s="14"/>
      <c r="AZ848" s="14"/>
      <c r="BA848" s="14"/>
      <c r="BB848" s="14"/>
      <c r="BC848" s="14"/>
    </row>
    <row r="849" spans="1:55" x14ac:dyDescent="0.2">
      <c r="A849" s="14" t="s">
        <v>1877</v>
      </c>
      <c r="B849" s="15">
        <v>9</v>
      </c>
      <c r="C849" s="14" t="s">
        <v>1992</v>
      </c>
      <c r="D849" s="15">
        <v>5</v>
      </c>
      <c r="E849" s="14" t="s">
        <v>176</v>
      </c>
      <c r="F849" s="14" t="s">
        <v>182</v>
      </c>
      <c r="G849" s="14" t="s">
        <v>121</v>
      </c>
      <c r="H849" s="14" t="s">
        <v>222</v>
      </c>
      <c r="I849" s="14" t="s">
        <v>329</v>
      </c>
      <c r="J849" s="16">
        <v>15</v>
      </c>
      <c r="K849" s="17">
        <v>800</v>
      </c>
      <c r="L849" s="16">
        <f t="shared" si="156"/>
        <v>6.25</v>
      </c>
      <c r="M849" s="16"/>
      <c r="N849" s="17"/>
      <c r="O849" s="17"/>
      <c r="P849" s="18">
        <f t="shared" si="157"/>
        <v>0</v>
      </c>
      <c r="Q849" s="14"/>
      <c r="R849" s="16"/>
      <c r="S849" s="16">
        <f t="shared" si="158"/>
        <v>0</v>
      </c>
      <c r="T849" s="18">
        <f t="shared" si="159"/>
        <v>0</v>
      </c>
      <c r="U849" s="14" t="s">
        <v>63</v>
      </c>
      <c r="V849" s="15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f t="shared" si="160"/>
        <v>0</v>
      </c>
      <c r="AC849" s="16">
        <f t="shared" si="161"/>
        <v>0</v>
      </c>
      <c r="AD849" s="16">
        <f t="shared" si="162"/>
        <v>0</v>
      </c>
      <c r="AE849" s="16">
        <f t="shared" si="163"/>
        <v>8.1151162790697668</v>
      </c>
      <c r="AF849" s="16">
        <f t="shared" si="164"/>
        <v>8.0634066587395932</v>
      </c>
      <c r="AG849" s="18">
        <f t="shared" si="165"/>
        <v>0</v>
      </c>
      <c r="AH849" s="18">
        <f t="shared" si="166"/>
        <v>-100</v>
      </c>
      <c r="AI849" s="18">
        <f t="shared" si="167"/>
        <v>-100</v>
      </c>
      <c r="AJ849" s="15">
        <v>0</v>
      </c>
      <c r="AK849" s="14"/>
      <c r="AL849" s="15"/>
      <c r="AM849" s="14" t="s">
        <v>213</v>
      </c>
      <c r="AN849" s="14"/>
      <c r="AO849" s="16">
        <v>64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4"/>
      <c r="AV849" s="16">
        <v>0</v>
      </c>
      <c r="AW849" s="14"/>
      <c r="AX849" s="14" t="s">
        <v>63</v>
      </c>
      <c r="AY849" s="14"/>
      <c r="AZ849" s="14"/>
      <c r="BA849" s="14"/>
      <c r="BB849" s="14"/>
      <c r="BC849" s="14"/>
    </row>
    <row r="850" spans="1:55" x14ac:dyDescent="0.2">
      <c r="A850" s="14" t="s">
        <v>1877</v>
      </c>
      <c r="B850" s="15">
        <v>9</v>
      </c>
      <c r="C850" s="14" t="s">
        <v>1993</v>
      </c>
      <c r="D850" s="15">
        <v>6</v>
      </c>
      <c r="E850" s="14" t="s">
        <v>124</v>
      </c>
      <c r="F850" s="14" t="s">
        <v>346</v>
      </c>
      <c r="G850" s="14" t="s">
        <v>165</v>
      </c>
      <c r="H850" s="14" t="s">
        <v>366</v>
      </c>
      <c r="I850" s="14" t="s">
        <v>122</v>
      </c>
      <c r="J850" s="16">
        <v>4</v>
      </c>
      <c r="K850" s="17">
        <v>1400</v>
      </c>
      <c r="L850" s="16">
        <f t="shared" si="156"/>
        <v>20</v>
      </c>
      <c r="M850" s="16"/>
      <c r="N850" s="17"/>
      <c r="O850" s="17"/>
      <c r="P850" s="18">
        <f t="shared" si="157"/>
        <v>0</v>
      </c>
      <c r="Q850" s="14"/>
      <c r="R850" s="16"/>
      <c r="S850" s="16">
        <f t="shared" si="158"/>
        <v>0</v>
      </c>
      <c r="T850" s="18">
        <f t="shared" si="159"/>
        <v>0</v>
      </c>
      <c r="U850" s="14" t="s">
        <v>63</v>
      </c>
      <c r="V850" s="15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f t="shared" si="160"/>
        <v>0</v>
      </c>
      <c r="AC850" s="16">
        <f t="shared" si="161"/>
        <v>0</v>
      </c>
      <c r="AD850" s="16">
        <f t="shared" si="162"/>
        <v>0</v>
      </c>
      <c r="AE850" s="16">
        <f t="shared" si="163"/>
        <v>8.1151162790697668</v>
      </c>
      <c r="AF850" s="16">
        <f t="shared" si="164"/>
        <v>8.0634066587395932</v>
      </c>
      <c r="AG850" s="18">
        <f t="shared" si="165"/>
        <v>0</v>
      </c>
      <c r="AH850" s="18">
        <f t="shared" si="166"/>
        <v>-100</v>
      </c>
      <c r="AI850" s="18">
        <f t="shared" si="167"/>
        <v>-100</v>
      </c>
      <c r="AJ850" s="15">
        <v>0</v>
      </c>
      <c r="AK850" s="14"/>
      <c r="AL850" s="15"/>
      <c r="AM850" s="14" t="s">
        <v>213</v>
      </c>
      <c r="AN850" s="14"/>
      <c r="AO850" s="16">
        <v>64</v>
      </c>
      <c r="AP850" s="15">
        <v>0</v>
      </c>
      <c r="AQ850" s="15">
        <v>0</v>
      </c>
      <c r="AR850" s="15">
        <v>0</v>
      </c>
      <c r="AS850" s="15">
        <v>0</v>
      </c>
      <c r="AT850" s="15">
        <v>0</v>
      </c>
      <c r="AU850" s="14"/>
      <c r="AV850" s="16">
        <v>0</v>
      </c>
      <c r="AW850" s="14"/>
      <c r="AX850" s="14" t="s">
        <v>63</v>
      </c>
      <c r="AY850" s="14"/>
      <c r="AZ850" s="14"/>
      <c r="BA850" s="14"/>
      <c r="BB850" s="14"/>
      <c r="BC850" s="14"/>
    </row>
    <row r="851" spans="1:55" x14ac:dyDescent="0.2">
      <c r="A851" s="14" t="s">
        <v>1877</v>
      </c>
      <c r="B851" s="15">
        <v>9</v>
      </c>
      <c r="C851" s="14" t="s">
        <v>1994</v>
      </c>
      <c r="D851" s="15">
        <v>7</v>
      </c>
      <c r="E851" s="14" t="s">
        <v>111</v>
      </c>
      <c r="F851" s="14" t="s">
        <v>644</v>
      </c>
      <c r="G851" s="14" t="s">
        <v>510</v>
      </c>
      <c r="H851" s="14" t="s">
        <v>833</v>
      </c>
      <c r="I851" s="14" t="s">
        <v>107</v>
      </c>
      <c r="J851" s="16">
        <v>8</v>
      </c>
      <c r="K851" s="17">
        <v>1000</v>
      </c>
      <c r="L851" s="16">
        <f t="shared" si="156"/>
        <v>11.111111111111111</v>
      </c>
      <c r="M851" s="16"/>
      <c r="N851" s="17"/>
      <c r="O851" s="17"/>
      <c r="P851" s="18">
        <f t="shared" si="157"/>
        <v>0</v>
      </c>
      <c r="Q851" s="14"/>
      <c r="R851" s="16"/>
      <c r="S851" s="16">
        <f t="shared" si="158"/>
        <v>0</v>
      </c>
      <c r="T851" s="18">
        <f t="shared" si="159"/>
        <v>0</v>
      </c>
      <c r="U851" s="14" t="s">
        <v>63</v>
      </c>
      <c r="V851" s="15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f t="shared" si="160"/>
        <v>0</v>
      </c>
      <c r="AC851" s="16">
        <f t="shared" si="161"/>
        <v>0</v>
      </c>
      <c r="AD851" s="16">
        <f t="shared" si="162"/>
        <v>0</v>
      </c>
      <c r="AE851" s="16">
        <f t="shared" si="163"/>
        <v>8.1151162790697668</v>
      </c>
      <c r="AF851" s="16">
        <f t="shared" si="164"/>
        <v>8.0634066587395932</v>
      </c>
      <c r="AG851" s="18">
        <f t="shared" si="165"/>
        <v>0</v>
      </c>
      <c r="AH851" s="18">
        <f t="shared" si="166"/>
        <v>-100</v>
      </c>
      <c r="AI851" s="18">
        <f t="shared" si="167"/>
        <v>-100</v>
      </c>
      <c r="AJ851" s="15">
        <v>0</v>
      </c>
      <c r="AK851" s="14"/>
      <c r="AL851" s="15"/>
      <c r="AM851" s="14" t="s">
        <v>213</v>
      </c>
      <c r="AN851" s="14"/>
      <c r="AO851" s="16">
        <v>64</v>
      </c>
      <c r="AP851" s="15">
        <v>0</v>
      </c>
      <c r="AQ851" s="15">
        <v>0</v>
      </c>
      <c r="AR851" s="15">
        <v>0</v>
      </c>
      <c r="AS851" s="15">
        <v>0</v>
      </c>
      <c r="AT851" s="15">
        <v>0</v>
      </c>
      <c r="AU851" s="14"/>
      <c r="AV851" s="16">
        <v>0</v>
      </c>
      <c r="AW851" s="14"/>
      <c r="AX851" s="14" t="s">
        <v>63</v>
      </c>
      <c r="AY851" s="14"/>
      <c r="AZ851" s="14"/>
      <c r="BA851" s="14"/>
      <c r="BB851" s="14"/>
      <c r="BC851" s="14"/>
    </row>
    <row r="852" spans="1:55" x14ac:dyDescent="0.2">
      <c r="A852" s="14" t="s">
        <v>1877</v>
      </c>
      <c r="B852" s="15">
        <v>9</v>
      </c>
      <c r="C852" s="14" t="s">
        <v>1995</v>
      </c>
      <c r="D852" s="15">
        <v>8</v>
      </c>
      <c r="E852" s="14" t="s">
        <v>57</v>
      </c>
      <c r="F852" s="14" t="s">
        <v>302</v>
      </c>
      <c r="G852" s="14" t="s">
        <v>489</v>
      </c>
      <c r="H852" s="14" t="s">
        <v>1996</v>
      </c>
      <c r="I852" s="14" t="s">
        <v>329</v>
      </c>
      <c r="J852" s="16">
        <v>15</v>
      </c>
      <c r="K852" s="17">
        <v>800</v>
      </c>
      <c r="L852" s="16">
        <f t="shared" si="156"/>
        <v>6.25</v>
      </c>
      <c r="M852" s="16"/>
      <c r="N852" s="17"/>
      <c r="O852" s="17"/>
      <c r="P852" s="18">
        <f t="shared" si="157"/>
        <v>0</v>
      </c>
      <c r="Q852" s="14"/>
      <c r="R852" s="16"/>
      <c r="S852" s="16">
        <f t="shared" si="158"/>
        <v>0</v>
      </c>
      <c r="T852" s="18">
        <f t="shared" si="159"/>
        <v>0</v>
      </c>
      <c r="U852" s="14" t="s">
        <v>63</v>
      </c>
      <c r="V852" s="15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f t="shared" si="160"/>
        <v>0</v>
      </c>
      <c r="AC852" s="16">
        <f t="shared" si="161"/>
        <v>0</v>
      </c>
      <c r="AD852" s="16">
        <f t="shared" si="162"/>
        <v>0</v>
      </c>
      <c r="AE852" s="16">
        <f t="shared" si="163"/>
        <v>8.1151162790697668</v>
      </c>
      <c r="AF852" s="16">
        <f t="shared" si="164"/>
        <v>8.0634066587395932</v>
      </c>
      <c r="AG852" s="18">
        <f t="shared" si="165"/>
        <v>0</v>
      </c>
      <c r="AH852" s="18">
        <f t="shared" si="166"/>
        <v>-100</v>
      </c>
      <c r="AI852" s="18">
        <f t="shared" si="167"/>
        <v>-100</v>
      </c>
      <c r="AJ852" s="15">
        <v>0</v>
      </c>
      <c r="AK852" s="14"/>
      <c r="AL852" s="15"/>
      <c r="AM852" s="14" t="s">
        <v>213</v>
      </c>
      <c r="AN852" s="14"/>
      <c r="AO852" s="16">
        <v>64</v>
      </c>
      <c r="AP852" s="15">
        <v>0</v>
      </c>
      <c r="AQ852" s="15">
        <v>0</v>
      </c>
      <c r="AR852" s="15">
        <v>0</v>
      </c>
      <c r="AS852" s="15">
        <v>0</v>
      </c>
      <c r="AT852" s="15">
        <v>0</v>
      </c>
      <c r="AU852" s="14"/>
      <c r="AV852" s="16">
        <v>0</v>
      </c>
      <c r="AW852" s="14"/>
      <c r="AX852" s="14" t="s">
        <v>63</v>
      </c>
      <c r="AY852" s="14"/>
      <c r="AZ852" s="14"/>
      <c r="BA852" s="14"/>
      <c r="BB852" s="14"/>
      <c r="BC852" s="14"/>
    </row>
    <row r="853" spans="1:55" x14ac:dyDescent="0.2">
      <c r="A853" s="14" t="s">
        <v>1877</v>
      </c>
      <c r="B853" s="15">
        <v>9</v>
      </c>
      <c r="C853" s="14" t="s">
        <v>1997</v>
      </c>
      <c r="D853" s="15">
        <v>9</v>
      </c>
      <c r="E853" s="14" t="s">
        <v>803</v>
      </c>
      <c r="F853" s="14" t="s">
        <v>413</v>
      </c>
      <c r="G853" s="14" t="s">
        <v>274</v>
      </c>
      <c r="H853" s="14" t="s">
        <v>105</v>
      </c>
      <c r="I853" s="14" t="s">
        <v>156</v>
      </c>
      <c r="J853" s="16">
        <v>4.5</v>
      </c>
      <c r="K853" s="17">
        <v>1300</v>
      </c>
      <c r="L853" s="16">
        <f t="shared" si="156"/>
        <v>18.181818181818183</v>
      </c>
      <c r="M853" s="16"/>
      <c r="N853" s="17"/>
      <c r="O853" s="17"/>
      <c r="P853" s="18">
        <f t="shared" si="157"/>
        <v>0</v>
      </c>
      <c r="Q853" s="14"/>
      <c r="R853" s="16"/>
      <c r="S853" s="16">
        <f t="shared" si="158"/>
        <v>0</v>
      </c>
      <c r="T853" s="18">
        <f t="shared" si="159"/>
        <v>0</v>
      </c>
      <c r="U853" s="14" t="s">
        <v>63</v>
      </c>
      <c r="V853" s="15">
        <v>0</v>
      </c>
      <c r="W853" s="16">
        <v>0</v>
      </c>
      <c r="X853" s="16">
        <v>0</v>
      </c>
      <c r="Y853" s="16">
        <v>0</v>
      </c>
      <c r="Z853" s="16">
        <v>0</v>
      </c>
      <c r="AA853" s="16">
        <v>0</v>
      </c>
      <c r="AB853" s="16">
        <f t="shared" si="160"/>
        <v>0</v>
      </c>
      <c r="AC853" s="16">
        <f t="shared" si="161"/>
        <v>0</v>
      </c>
      <c r="AD853" s="16">
        <f t="shared" si="162"/>
        <v>0</v>
      </c>
      <c r="AE853" s="16">
        <f t="shared" si="163"/>
        <v>8.1151162790697668</v>
      </c>
      <c r="AF853" s="16">
        <f t="shared" si="164"/>
        <v>8.0634066587395932</v>
      </c>
      <c r="AG853" s="18">
        <f t="shared" si="165"/>
        <v>0</v>
      </c>
      <c r="AH853" s="18">
        <f t="shared" si="166"/>
        <v>-100</v>
      </c>
      <c r="AI853" s="18">
        <f t="shared" si="167"/>
        <v>-100</v>
      </c>
      <c r="AJ853" s="15">
        <v>0</v>
      </c>
      <c r="AK853" s="14"/>
      <c r="AL853" s="15"/>
      <c r="AM853" s="14" t="s">
        <v>213</v>
      </c>
      <c r="AN853" s="14"/>
      <c r="AO853" s="16">
        <v>64</v>
      </c>
      <c r="AP853" s="15">
        <v>0</v>
      </c>
      <c r="AQ853" s="15">
        <v>0</v>
      </c>
      <c r="AR853" s="15">
        <v>0</v>
      </c>
      <c r="AS853" s="15">
        <v>0</v>
      </c>
      <c r="AT853" s="15">
        <v>0</v>
      </c>
      <c r="AU853" s="14"/>
      <c r="AV853" s="16">
        <v>0</v>
      </c>
      <c r="AW853" s="14"/>
      <c r="AX853" s="14" t="s">
        <v>63</v>
      </c>
      <c r="AY853" s="14"/>
      <c r="AZ853" s="14"/>
      <c r="BA853" s="14"/>
      <c r="BB853" s="14"/>
      <c r="BC853" s="14"/>
    </row>
    <row r="854" spans="1:55" x14ac:dyDescent="0.2">
      <c r="A854" s="14" t="s">
        <v>1877</v>
      </c>
      <c r="B854" s="15">
        <v>9</v>
      </c>
      <c r="C854" s="14" t="s">
        <v>1998</v>
      </c>
      <c r="D854" s="15">
        <v>10</v>
      </c>
      <c r="E854" s="14" t="s">
        <v>193</v>
      </c>
      <c r="F854" s="14" t="s">
        <v>337</v>
      </c>
      <c r="G854" s="14" t="s">
        <v>1999</v>
      </c>
      <c r="H854" s="14" t="s">
        <v>294</v>
      </c>
      <c r="I854" s="14" t="s">
        <v>107</v>
      </c>
      <c r="J854" s="16">
        <v>8</v>
      </c>
      <c r="K854" s="17">
        <v>1000</v>
      </c>
      <c r="L854" s="16">
        <f t="shared" si="156"/>
        <v>11.111111111111111</v>
      </c>
      <c r="M854" s="16"/>
      <c r="N854" s="17"/>
      <c r="O854" s="17"/>
      <c r="P854" s="18">
        <f t="shared" si="157"/>
        <v>0</v>
      </c>
      <c r="Q854" s="14"/>
      <c r="R854" s="16"/>
      <c r="S854" s="16">
        <f t="shared" si="158"/>
        <v>0</v>
      </c>
      <c r="T854" s="18">
        <f t="shared" si="159"/>
        <v>0</v>
      </c>
      <c r="U854" s="14" t="s">
        <v>63</v>
      </c>
      <c r="V854" s="15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f t="shared" si="160"/>
        <v>0</v>
      </c>
      <c r="AC854" s="16">
        <f t="shared" si="161"/>
        <v>0</v>
      </c>
      <c r="AD854" s="16">
        <f t="shared" si="162"/>
        <v>0</v>
      </c>
      <c r="AE854" s="16">
        <f t="shared" si="163"/>
        <v>8.1151162790697668</v>
      </c>
      <c r="AF854" s="16">
        <f t="shared" si="164"/>
        <v>8.0634066587395932</v>
      </c>
      <c r="AG854" s="18">
        <f t="shared" si="165"/>
        <v>0</v>
      </c>
      <c r="AH854" s="18">
        <f t="shared" si="166"/>
        <v>-100</v>
      </c>
      <c r="AI854" s="18">
        <f t="shared" si="167"/>
        <v>-100</v>
      </c>
      <c r="AJ854" s="15">
        <v>0</v>
      </c>
      <c r="AK854" s="14"/>
      <c r="AL854" s="15"/>
      <c r="AM854" s="14" t="s">
        <v>213</v>
      </c>
      <c r="AN854" s="14"/>
      <c r="AO854" s="16">
        <v>64</v>
      </c>
      <c r="AP854" s="15">
        <v>0</v>
      </c>
      <c r="AQ854" s="15">
        <v>0</v>
      </c>
      <c r="AR854" s="15">
        <v>0</v>
      </c>
      <c r="AS854" s="15">
        <v>0</v>
      </c>
      <c r="AT854" s="15">
        <v>0</v>
      </c>
      <c r="AU854" s="14"/>
      <c r="AV854" s="16">
        <v>0</v>
      </c>
      <c r="AW854" s="14"/>
      <c r="AX854" s="14" t="s">
        <v>63</v>
      </c>
      <c r="AY854" s="14"/>
      <c r="AZ854" s="14"/>
      <c r="BA854" s="14"/>
      <c r="BB854" s="14"/>
      <c r="BC854" s="14"/>
    </row>
    <row r="855" spans="1:55" x14ac:dyDescent="0.2">
      <c r="A855" s="14" t="s">
        <v>1877</v>
      </c>
      <c r="B855" s="15">
        <v>9</v>
      </c>
      <c r="C855" s="14" t="s">
        <v>2000</v>
      </c>
      <c r="D855" s="15">
        <v>11</v>
      </c>
      <c r="E855" s="14" t="s">
        <v>616</v>
      </c>
      <c r="F855" s="14" t="s">
        <v>297</v>
      </c>
      <c r="G855" s="14" t="s">
        <v>2001</v>
      </c>
      <c r="H855" s="14" t="s">
        <v>1718</v>
      </c>
      <c r="I855" s="14" t="s">
        <v>89</v>
      </c>
      <c r="J855" s="16">
        <v>30</v>
      </c>
      <c r="K855" s="17">
        <v>400</v>
      </c>
      <c r="L855" s="16">
        <f t="shared" si="156"/>
        <v>3.225806451612903</v>
      </c>
      <c r="M855" s="16"/>
      <c r="N855" s="17"/>
      <c r="O855" s="17"/>
      <c r="P855" s="18">
        <f t="shared" si="157"/>
        <v>0</v>
      </c>
      <c r="Q855" s="14"/>
      <c r="R855" s="16"/>
      <c r="S855" s="16">
        <f t="shared" si="158"/>
        <v>0</v>
      </c>
      <c r="T855" s="18">
        <f t="shared" si="159"/>
        <v>0</v>
      </c>
      <c r="U855" s="14" t="s">
        <v>63</v>
      </c>
      <c r="V855" s="15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f t="shared" si="160"/>
        <v>0</v>
      </c>
      <c r="AC855" s="16">
        <f t="shared" si="161"/>
        <v>0</v>
      </c>
      <c r="AD855" s="16">
        <f t="shared" si="162"/>
        <v>0</v>
      </c>
      <c r="AE855" s="16">
        <f t="shared" si="163"/>
        <v>8.1151162790697668</v>
      </c>
      <c r="AF855" s="16">
        <f t="shared" si="164"/>
        <v>8.0634066587395932</v>
      </c>
      <c r="AG855" s="18">
        <f t="shared" si="165"/>
        <v>0</v>
      </c>
      <c r="AH855" s="18">
        <f t="shared" si="166"/>
        <v>-100</v>
      </c>
      <c r="AI855" s="18">
        <f t="shared" si="167"/>
        <v>-100</v>
      </c>
      <c r="AJ855" s="15">
        <v>0</v>
      </c>
      <c r="AK855" s="14"/>
      <c r="AL855" s="15"/>
      <c r="AM855" s="14" t="s">
        <v>213</v>
      </c>
      <c r="AN855" s="14"/>
      <c r="AO855" s="16">
        <v>64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4"/>
      <c r="AV855" s="16">
        <v>0</v>
      </c>
      <c r="AW855" s="14"/>
      <c r="AX855" s="14" t="s">
        <v>63</v>
      </c>
      <c r="AY855" s="14"/>
      <c r="AZ855" s="14"/>
      <c r="BA855" s="14"/>
      <c r="BB855" s="14"/>
      <c r="BC855" s="14"/>
    </row>
    <row r="856" spans="1:55" x14ac:dyDescent="0.2">
      <c r="A856" s="14" t="s">
        <v>1877</v>
      </c>
      <c r="B856" s="15">
        <v>9</v>
      </c>
      <c r="C856" s="14" t="s">
        <v>2002</v>
      </c>
      <c r="D856" s="15">
        <v>12</v>
      </c>
      <c r="E856" s="14" t="s">
        <v>205</v>
      </c>
      <c r="F856" s="14" t="s">
        <v>95</v>
      </c>
      <c r="G856" s="14" t="s">
        <v>149</v>
      </c>
      <c r="H856" s="14" t="s">
        <v>1293</v>
      </c>
      <c r="I856" s="14" t="s">
        <v>329</v>
      </c>
      <c r="J856" s="16">
        <v>15</v>
      </c>
      <c r="K856" s="17">
        <v>800</v>
      </c>
      <c r="L856" s="16">
        <f t="shared" si="156"/>
        <v>6.25</v>
      </c>
      <c r="M856" s="16"/>
      <c r="N856" s="17"/>
      <c r="O856" s="17"/>
      <c r="P856" s="18">
        <f t="shared" si="157"/>
        <v>0</v>
      </c>
      <c r="Q856" s="14"/>
      <c r="R856" s="16"/>
      <c r="S856" s="16">
        <f t="shared" si="158"/>
        <v>0</v>
      </c>
      <c r="T856" s="18">
        <f t="shared" si="159"/>
        <v>0</v>
      </c>
      <c r="U856" s="14" t="s">
        <v>63</v>
      </c>
      <c r="V856" s="15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f t="shared" si="160"/>
        <v>0</v>
      </c>
      <c r="AC856" s="16">
        <f t="shared" si="161"/>
        <v>0</v>
      </c>
      <c r="AD856" s="16">
        <f t="shared" si="162"/>
        <v>0</v>
      </c>
      <c r="AE856" s="16">
        <f t="shared" si="163"/>
        <v>8.1151162790697668</v>
      </c>
      <c r="AF856" s="16">
        <f t="shared" si="164"/>
        <v>8.0634066587395932</v>
      </c>
      <c r="AG856" s="18">
        <f t="shared" si="165"/>
        <v>0</v>
      </c>
      <c r="AH856" s="18">
        <f t="shared" si="166"/>
        <v>-100</v>
      </c>
      <c r="AI856" s="18">
        <f t="shared" si="167"/>
        <v>-100</v>
      </c>
      <c r="AJ856" s="15">
        <v>0</v>
      </c>
      <c r="AK856" s="14"/>
      <c r="AL856" s="15"/>
      <c r="AM856" s="14" t="s">
        <v>213</v>
      </c>
      <c r="AN856" s="14"/>
      <c r="AO856" s="16">
        <v>64</v>
      </c>
      <c r="AP856" s="15">
        <v>0</v>
      </c>
      <c r="AQ856" s="15">
        <v>0</v>
      </c>
      <c r="AR856" s="15">
        <v>0</v>
      </c>
      <c r="AS856" s="15">
        <v>0</v>
      </c>
      <c r="AT856" s="15">
        <v>0</v>
      </c>
      <c r="AU856" s="14"/>
      <c r="AV856" s="16">
        <v>0</v>
      </c>
      <c r="AW856" s="14"/>
      <c r="AX856" s="14" t="s">
        <v>63</v>
      </c>
      <c r="AY856" s="14"/>
      <c r="AZ856" s="14"/>
      <c r="BA856" s="14"/>
      <c r="BB856" s="14"/>
      <c r="BC856" s="14"/>
    </row>
    <row r="857" spans="1:55" x14ac:dyDescent="0.2">
      <c r="A857" s="14" t="s">
        <v>1877</v>
      </c>
      <c r="B857" s="15">
        <v>9</v>
      </c>
      <c r="C857" s="14" t="s">
        <v>2003</v>
      </c>
      <c r="D857" s="15">
        <v>13</v>
      </c>
      <c r="E857" s="14" t="s">
        <v>205</v>
      </c>
      <c r="F857" s="14" t="s">
        <v>464</v>
      </c>
      <c r="G857" s="14" t="s">
        <v>170</v>
      </c>
      <c r="H857" s="14" t="s">
        <v>523</v>
      </c>
      <c r="I857" s="14" t="s">
        <v>379</v>
      </c>
      <c r="J857" s="16">
        <v>50</v>
      </c>
      <c r="K857" s="17">
        <v>400</v>
      </c>
      <c r="L857" s="16">
        <f t="shared" si="156"/>
        <v>1.9607843137254901</v>
      </c>
      <c r="M857" s="16"/>
      <c r="N857" s="17"/>
      <c r="O857" s="17"/>
      <c r="P857" s="18">
        <f t="shared" si="157"/>
        <v>0</v>
      </c>
      <c r="Q857" s="14"/>
      <c r="R857" s="16"/>
      <c r="S857" s="16">
        <f t="shared" si="158"/>
        <v>0</v>
      </c>
      <c r="T857" s="18">
        <f t="shared" si="159"/>
        <v>0</v>
      </c>
      <c r="U857" s="14" t="s">
        <v>63</v>
      </c>
      <c r="V857" s="15">
        <v>0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f t="shared" si="160"/>
        <v>0</v>
      </c>
      <c r="AC857" s="16">
        <f t="shared" si="161"/>
        <v>0</v>
      </c>
      <c r="AD857" s="16">
        <f t="shared" si="162"/>
        <v>0</v>
      </c>
      <c r="AE857" s="16">
        <f t="shared" si="163"/>
        <v>8.1151162790697668</v>
      </c>
      <c r="AF857" s="16">
        <f t="shared" si="164"/>
        <v>8.0634066587395932</v>
      </c>
      <c r="AG857" s="18">
        <f t="shared" si="165"/>
        <v>0</v>
      </c>
      <c r="AH857" s="18">
        <f t="shared" si="166"/>
        <v>-100</v>
      </c>
      <c r="AI857" s="18">
        <f t="shared" si="167"/>
        <v>-100</v>
      </c>
      <c r="AJ857" s="15">
        <v>0</v>
      </c>
      <c r="AK857" s="14"/>
      <c r="AL857" s="15"/>
      <c r="AM857" s="14" t="s">
        <v>213</v>
      </c>
      <c r="AN857" s="14"/>
      <c r="AO857" s="16">
        <v>64</v>
      </c>
      <c r="AP857" s="15">
        <v>0</v>
      </c>
      <c r="AQ857" s="15">
        <v>0</v>
      </c>
      <c r="AR857" s="15">
        <v>0</v>
      </c>
      <c r="AS857" s="15">
        <v>0</v>
      </c>
      <c r="AT857" s="15">
        <v>0</v>
      </c>
      <c r="AU857" s="14"/>
      <c r="AV857" s="16">
        <v>0</v>
      </c>
      <c r="AW857" s="14"/>
      <c r="AX857" s="14" t="s">
        <v>63</v>
      </c>
      <c r="AY857" s="14"/>
      <c r="AZ857" s="14"/>
      <c r="BA857" s="14"/>
      <c r="BB857" s="14"/>
      <c r="BC857" s="14"/>
    </row>
    <row r="858" spans="1:55" x14ac:dyDescent="0.2">
      <c r="A858" s="14" t="s">
        <v>1877</v>
      </c>
      <c r="B858" s="15">
        <v>9</v>
      </c>
      <c r="C858" s="14" t="s">
        <v>960</v>
      </c>
      <c r="D858" s="15">
        <v>14</v>
      </c>
      <c r="E858" s="14" t="s">
        <v>771</v>
      </c>
      <c r="F858" s="14" t="s">
        <v>95</v>
      </c>
      <c r="G858" s="14" t="s">
        <v>961</v>
      </c>
      <c r="H858" s="14" t="s">
        <v>857</v>
      </c>
      <c r="I858" s="14" t="s">
        <v>79</v>
      </c>
      <c r="J858" s="16">
        <v>2.5</v>
      </c>
      <c r="K858" s="17">
        <v>1700</v>
      </c>
      <c r="L858" s="16">
        <f t="shared" si="156"/>
        <v>28.571428571428569</v>
      </c>
      <c r="M858" s="16"/>
      <c r="N858" s="17"/>
      <c r="O858" s="17"/>
      <c r="P858" s="18">
        <f t="shared" si="157"/>
        <v>0</v>
      </c>
      <c r="Q858" s="14"/>
      <c r="R858" s="16"/>
      <c r="S858" s="16">
        <f t="shared" si="158"/>
        <v>0</v>
      </c>
      <c r="T858" s="18">
        <f t="shared" si="159"/>
        <v>0</v>
      </c>
      <c r="U858" s="14" t="s">
        <v>63</v>
      </c>
      <c r="V858" s="15">
        <v>0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f t="shared" si="160"/>
        <v>0</v>
      </c>
      <c r="AC858" s="16">
        <f t="shared" si="161"/>
        <v>0</v>
      </c>
      <c r="AD858" s="16">
        <f t="shared" si="162"/>
        <v>0</v>
      </c>
      <c r="AE858" s="16">
        <f t="shared" si="163"/>
        <v>8.1151162790697668</v>
      </c>
      <c r="AF858" s="16">
        <f t="shared" si="164"/>
        <v>8.0634066587395932</v>
      </c>
      <c r="AG858" s="18">
        <f t="shared" si="165"/>
        <v>0</v>
      </c>
      <c r="AH858" s="18">
        <f t="shared" si="166"/>
        <v>-100</v>
      </c>
      <c r="AI858" s="18">
        <f t="shared" si="167"/>
        <v>-100</v>
      </c>
      <c r="AJ858" s="15">
        <v>0</v>
      </c>
      <c r="AK858" s="14"/>
      <c r="AL858" s="15"/>
      <c r="AM858" s="14" t="s">
        <v>213</v>
      </c>
      <c r="AN858" s="14"/>
      <c r="AO858" s="16">
        <v>64</v>
      </c>
      <c r="AP858" s="15">
        <v>0</v>
      </c>
      <c r="AQ858" s="15">
        <v>0</v>
      </c>
      <c r="AR858" s="15">
        <v>0</v>
      </c>
      <c r="AS858" s="15">
        <v>0</v>
      </c>
      <c r="AT858" s="15">
        <v>0</v>
      </c>
      <c r="AU858" s="14"/>
      <c r="AV858" s="16">
        <v>0</v>
      </c>
      <c r="AW858" s="14"/>
      <c r="AX858" s="14" t="s">
        <v>63</v>
      </c>
      <c r="AY858" s="14"/>
      <c r="AZ858" s="14"/>
      <c r="BA858" s="14"/>
      <c r="BB858" s="14"/>
      <c r="BC858" s="14"/>
    </row>
    <row r="859" spans="1:55" x14ac:dyDescent="0.2">
      <c r="A859" s="14" t="s">
        <v>1877</v>
      </c>
      <c r="B859" s="15">
        <v>9</v>
      </c>
      <c r="C859" s="14" t="s">
        <v>2004</v>
      </c>
      <c r="D859" s="15">
        <v>15</v>
      </c>
      <c r="E859" s="14" t="s">
        <v>257</v>
      </c>
      <c r="F859" s="14" t="s">
        <v>182</v>
      </c>
      <c r="G859" s="14" t="s">
        <v>183</v>
      </c>
      <c r="H859" s="14" t="s">
        <v>749</v>
      </c>
      <c r="I859" s="14" t="s">
        <v>115</v>
      </c>
      <c r="J859" s="16">
        <v>3.5</v>
      </c>
      <c r="K859" s="17">
        <v>1500</v>
      </c>
      <c r="L859" s="16">
        <f t="shared" si="156"/>
        <v>22.222222222222221</v>
      </c>
      <c r="M859" s="16"/>
      <c r="N859" s="17"/>
      <c r="O859" s="17"/>
      <c r="P859" s="18">
        <f t="shared" si="157"/>
        <v>0</v>
      </c>
      <c r="Q859" s="14"/>
      <c r="R859" s="16"/>
      <c r="S859" s="16">
        <f t="shared" si="158"/>
        <v>0</v>
      </c>
      <c r="T859" s="18">
        <f t="shared" si="159"/>
        <v>0</v>
      </c>
      <c r="U859" s="14" t="s">
        <v>63</v>
      </c>
      <c r="V859" s="15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f t="shared" si="160"/>
        <v>0</v>
      </c>
      <c r="AC859" s="16">
        <f t="shared" si="161"/>
        <v>0</v>
      </c>
      <c r="AD859" s="16">
        <f t="shared" si="162"/>
        <v>0</v>
      </c>
      <c r="AE859" s="16">
        <f t="shared" si="163"/>
        <v>8.1151162790697668</v>
      </c>
      <c r="AF859" s="16">
        <f t="shared" si="164"/>
        <v>8.0634066587395932</v>
      </c>
      <c r="AG859" s="18">
        <f t="shared" si="165"/>
        <v>0</v>
      </c>
      <c r="AH859" s="18">
        <f t="shared" si="166"/>
        <v>-100</v>
      </c>
      <c r="AI859" s="18">
        <f t="shared" si="167"/>
        <v>-100</v>
      </c>
      <c r="AJ859" s="15">
        <v>0</v>
      </c>
      <c r="AK859" s="14"/>
      <c r="AL859" s="15"/>
      <c r="AM859" s="14" t="s">
        <v>213</v>
      </c>
      <c r="AN859" s="14"/>
      <c r="AO859" s="16">
        <v>64</v>
      </c>
      <c r="AP859" s="15">
        <v>0</v>
      </c>
      <c r="AQ859" s="15">
        <v>0</v>
      </c>
      <c r="AR859" s="15">
        <v>0</v>
      </c>
      <c r="AS859" s="15">
        <v>0</v>
      </c>
      <c r="AT859" s="15">
        <v>0</v>
      </c>
      <c r="AU859" s="14"/>
      <c r="AV859" s="16">
        <v>0</v>
      </c>
      <c r="AW859" s="14"/>
      <c r="AX859" s="14" t="s">
        <v>63</v>
      </c>
      <c r="AY859" s="14"/>
      <c r="AZ859" s="14"/>
      <c r="BA859" s="14"/>
      <c r="BB859" s="14"/>
      <c r="BC859" s="14"/>
    </row>
    <row r="860" spans="1:55" x14ac:dyDescent="0.2">
      <c r="A860" s="14" t="s">
        <v>1877</v>
      </c>
      <c r="B860" s="15">
        <v>9</v>
      </c>
      <c r="C860" s="14" t="s">
        <v>2005</v>
      </c>
      <c r="D860" s="15">
        <v>16</v>
      </c>
      <c r="E860" s="14" t="s">
        <v>111</v>
      </c>
      <c r="F860" s="14" t="s">
        <v>641</v>
      </c>
      <c r="G860" s="14" t="s">
        <v>2006</v>
      </c>
      <c r="H860" s="14" t="s">
        <v>2007</v>
      </c>
      <c r="I860" s="14" t="s">
        <v>107</v>
      </c>
      <c r="J860" s="16">
        <v>8</v>
      </c>
      <c r="K860" s="17">
        <v>1000</v>
      </c>
      <c r="L860" s="16">
        <f t="shared" si="156"/>
        <v>11.111111111111111</v>
      </c>
      <c r="M860" s="16"/>
      <c r="N860" s="17"/>
      <c r="O860" s="17"/>
      <c r="P860" s="18">
        <f t="shared" si="157"/>
        <v>0</v>
      </c>
      <c r="Q860" s="14"/>
      <c r="R860" s="16"/>
      <c r="S860" s="16">
        <f t="shared" si="158"/>
        <v>0</v>
      </c>
      <c r="T860" s="18">
        <f t="shared" si="159"/>
        <v>0</v>
      </c>
      <c r="U860" s="14" t="s">
        <v>63</v>
      </c>
      <c r="V860" s="15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f t="shared" si="160"/>
        <v>0</v>
      </c>
      <c r="AC860" s="16">
        <f t="shared" si="161"/>
        <v>0</v>
      </c>
      <c r="AD860" s="16">
        <f t="shared" si="162"/>
        <v>0</v>
      </c>
      <c r="AE860" s="16">
        <f t="shared" si="163"/>
        <v>8.1151162790697668</v>
      </c>
      <c r="AF860" s="16">
        <f t="shared" si="164"/>
        <v>8.0634066587395932</v>
      </c>
      <c r="AG860" s="18">
        <f t="shared" si="165"/>
        <v>0</v>
      </c>
      <c r="AH860" s="18">
        <f t="shared" si="166"/>
        <v>-100</v>
      </c>
      <c r="AI860" s="18">
        <f t="shared" si="167"/>
        <v>-100</v>
      </c>
      <c r="AJ860" s="15">
        <v>0</v>
      </c>
      <c r="AK860" s="14"/>
      <c r="AL860" s="15"/>
      <c r="AM860" s="14" t="s">
        <v>213</v>
      </c>
      <c r="AN860" s="14"/>
      <c r="AO860" s="16">
        <v>64</v>
      </c>
      <c r="AP860" s="15">
        <v>0</v>
      </c>
      <c r="AQ860" s="15">
        <v>0</v>
      </c>
      <c r="AR860" s="15">
        <v>0</v>
      </c>
      <c r="AS860" s="15">
        <v>0</v>
      </c>
      <c r="AT860" s="15">
        <v>0</v>
      </c>
      <c r="AU860" s="14"/>
      <c r="AV860" s="16">
        <v>0</v>
      </c>
      <c r="AW860" s="14"/>
      <c r="AX860" s="14" t="s">
        <v>63</v>
      </c>
      <c r="AY860" s="14"/>
      <c r="AZ860" s="14"/>
      <c r="BA860" s="14"/>
      <c r="BB860" s="14"/>
      <c r="BC860" s="14"/>
    </row>
    <row r="861" spans="1:55" x14ac:dyDescent="0.2">
      <c r="A861" s="2" t="s">
        <v>2008</v>
      </c>
      <c r="B861" s="3">
        <v>1</v>
      </c>
      <c r="C861" s="2" t="s">
        <v>2009</v>
      </c>
      <c r="D861" s="3">
        <v>1</v>
      </c>
      <c r="E861" s="2" t="s">
        <v>124</v>
      </c>
      <c r="F861" s="2" t="s">
        <v>337</v>
      </c>
      <c r="G861" s="2" t="s">
        <v>88</v>
      </c>
      <c r="H861" s="2" t="s">
        <v>540</v>
      </c>
      <c r="I861" s="2" t="s">
        <v>202</v>
      </c>
      <c r="J861" s="4">
        <v>1.4</v>
      </c>
      <c r="K861" s="5">
        <v>2200</v>
      </c>
      <c r="L861" s="4">
        <f t="shared" si="156"/>
        <v>41.666666666666671</v>
      </c>
      <c r="M861" s="4">
        <v>41.67</v>
      </c>
      <c r="N861" s="5">
        <v>0</v>
      </c>
      <c r="O861" s="5">
        <v>2200</v>
      </c>
      <c r="P861" s="6">
        <f t="shared" si="157"/>
        <v>0</v>
      </c>
      <c r="Q861" s="2" t="s">
        <v>202</v>
      </c>
      <c r="R861" s="4">
        <v>0.68</v>
      </c>
      <c r="S861" s="4">
        <f t="shared" si="158"/>
        <v>-0.71999999999999986</v>
      </c>
      <c r="T861" s="6">
        <f t="shared" si="159"/>
        <v>-51.428571428571423</v>
      </c>
      <c r="U861" s="2" t="s">
        <v>80</v>
      </c>
      <c r="V861" s="3">
        <v>1</v>
      </c>
      <c r="W861" s="4">
        <v>336</v>
      </c>
      <c r="X861" s="4">
        <v>252</v>
      </c>
      <c r="Y861" s="4">
        <v>210</v>
      </c>
      <c r="Z861" s="4">
        <v>798</v>
      </c>
      <c r="AA861" s="4">
        <v>32.979999999999997</v>
      </c>
      <c r="AB861" s="4">
        <f t="shared" si="160"/>
        <v>32.979999999999997</v>
      </c>
      <c r="AC861" s="4">
        <f t="shared" si="161"/>
        <v>14.99090909090909</v>
      </c>
      <c r="AD861" s="4">
        <f t="shared" si="162"/>
        <v>7.8543209876543187</v>
      </c>
      <c r="AE861" s="4">
        <f t="shared" si="163"/>
        <v>8.1962174940898329</v>
      </c>
      <c r="AF861" s="4">
        <f t="shared" si="164"/>
        <v>8.0634066587395932</v>
      </c>
      <c r="AG861" s="6">
        <f t="shared" si="165"/>
        <v>90.861935926381122</v>
      </c>
      <c r="AH861" s="6">
        <f t="shared" si="166"/>
        <v>82.900333009937881</v>
      </c>
      <c r="AI861" s="6">
        <f t="shared" si="167"/>
        <v>85.912849560440606</v>
      </c>
      <c r="AJ861" s="3">
        <v>5</v>
      </c>
      <c r="AK861" s="2" t="s">
        <v>64</v>
      </c>
      <c r="AL861" s="3">
        <v>44</v>
      </c>
      <c r="AM861" s="2" t="s">
        <v>65</v>
      </c>
      <c r="AN861" s="2" t="s">
        <v>66</v>
      </c>
      <c r="AO861" s="4">
        <v>7</v>
      </c>
      <c r="AP861" s="3">
        <v>5</v>
      </c>
      <c r="AQ861" s="3">
        <v>3</v>
      </c>
      <c r="AR861" s="3">
        <v>4</v>
      </c>
      <c r="AS861" s="3">
        <v>2</v>
      </c>
      <c r="AT861" s="3">
        <v>1</v>
      </c>
      <c r="AU861" s="2" t="s">
        <v>91</v>
      </c>
      <c r="AV861" s="4">
        <v>4.8</v>
      </c>
      <c r="AW861" s="2" t="s">
        <v>2010</v>
      </c>
      <c r="AX861" s="2" t="s">
        <v>80</v>
      </c>
      <c r="AY861" s="2" t="s">
        <v>174</v>
      </c>
      <c r="AZ861" s="2" t="s">
        <v>2011</v>
      </c>
      <c r="BA861" s="2" t="s">
        <v>2012</v>
      </c>
      <c r="BB861" s="2" t="s">
        <v>1882</v>
      </c>
      <c r="BC861" s="2" t="s">
        <v>2013</v>
      </c>
    </row>
    <row r="862" spans="1:55" x14ac:dyDescent="0.2">
      <c r="A862" s="7" t="s">
        <v>2008</v>
      </c>
      <c r="B862" s="8">
        <v>1</v>
      </c>
      <c r="C862" s="7" t="s">
        <v>2014</v>
      </c>
      <c r="D862" s="8">
        <v>2</v>
      </c>
      <c r="E862" s="7" t="s">
        <v>102</v>
      </c>
      <c r="F862" s="7" t="s">
        <v>603</v>
      </c>
      <c r="G862" s="7" t="s">
        <v>1192</v>
      </c>
      <c r="H862" s="7" t="s">
        <v>469</v>
      </c>
      <c r="I862" s="7" t="s">
        <v>62</v>
      </c>
      <c r="J862" s="9">
        <v>5</v>
      </c>
      <c r="K862" s="10">
        <v>1300</v>
      </c>
      <c r="L862" s="9">
        <f t="shared" si="156"/>
        <v>16.666666666666664</v>
      </c>
      <c r="M862" s="9">
        <v>16.670000000000002</v>
      </c>
      <c r="N862" s="10">
        <v>0</v>
      </c>
      <c r="O862" s="10">
        <v>1300</v>
      </c>
      <c r="P862" s="11">
        <f t="shared" si="157"/>
        <v>0</v>
      </c>
      <c r="Q862" s="7" t="s">
        <v>62</v>
      </c>
      <c r="R862" s="9">
        <v>10.039999999999999</v>
      </c>
      <c r="S862" s="9">
        <f t="shared" si="158"/>
        <v>5.0399999999999991</v>
      </c>
      <c r="T862" s="11">
        <f t="shared" si="159"/>
        <v>100.79999999999998</v>
      </c>
      <c r="U862" s="7" t="s">
        <v>63</v>
      </c>
      <c r="V862" s="8">
        <v>5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f t="shared" si="160"/>
        <v>0</v>
      </c>
      <c r="AC862" s="9">
        <f t="shared" si="161"/>
        <v>0</v>
      </c>
      <c r="AD862" s="9">
        <f t="shared" si="162"/>
        <v>7.8543209876543187</v>
      </c>
      <c r="AE862" s="9">
        <f t="shared" si="163"/>
        <v>8.1962174940898329</v>
      </c>
      <c r="AF862" s="9">
        <f t="shared" si="164"/>
        <v>8.0634066587395932</v>
      </c>
      <c r="AG862" s="11">
        <f t="shared" si="165"/>
        <v>-100</v>
      </c>
      <c r="AH862" s="11">
        <f t="shared" si="166"/>
        <v>-100</v>
      </c>
      <c r="AI862" s="11">
        <f t="shared" si="167"/>
        <v>-100</v>
      </c>
      <c r="AJ862" s="8">
        <v>5</v>
      </c>
      <c r="AK862" s="7" t="s">
        <v>64</v>
      </c>
      <c r="AL862" s="8">
        <v>44</v>
      </c>
      <c r="AM862" s="7" t="s">
        <v>65</v>
      </c>
      <c r="AN862" s="7" t="s">
        <v>66</v>
      </c>
      <c r="AO862" s="9">
        <v>7</v>
      </c>
      <c r="AP862" s="8">
        <v>3</v>
      </c>
      <c r="AQ862" s="8">
        <v>4</v>
      </c>
      <c r="AR862" s="8">
        <v>5</v>
      </c>
      <c r="AS862" s="8">
        <v>5</v>
      </c>
      <c r="AT862" s="8">
        <v>5</v>
      </c>
      <c r="AU862" s="7" t="s">
        <v>67</v>
      </c>
      <c r="AV862" s="9">
        <v>-4.8</v>
      </c>
      <c r="AW862" s="7" t="s">
        <v>2015</v>
      </c>
      <c r="AX862" s="7" t="s">
        <v>63</v>
      </c>
      <c r="AY862" s="7"/>
      <c r="AZ862" s="7" t="s">
        <v>2011</v>
      </c>
      <c r="BA862" s="7" t="s">
        <v>2012</v>
      </c>
      <c r="BB862" s="7" t="s">
        <v>1882</v>
      </c>
      <c r="BC862" s="7" t="s">
        <v>2013</v>
      </c>
    </row>
    <row r="863" spans="1:55" x14ac:dyDescent="0.2">
      <c r="A863" s="7" t="s">
        <v>2008</v>
      </c>
      <c r="B863" s="8">
        <v>1</v>
      </c>
      <c r="C863" s="7" t="s">
        <v>2016</v>
      </c>
      <c r="D863" s="8">
        <v>3</v>
      </c>
      <c r="E863" s="7" t="s">
        <v>193</v>
      </c>
      <c r="F863" s="7" t="s">
        <v>337</v>
      </c>
      <c r="G863" s="7" t="s">
        <v>149</v>
      </c>
      <c r="H863" s="7" t="s">
        <v>250</v>
      </c>
      <c r="I863" s="7" t="s">
        <v>98</v>
      </c>
      <c r="J863" s="9">
        <v>2</v>
      </c>
      <c r="K863" s="10">
        <v>1900</v>
      </c>
      <c r="L863" s="9">
        <f t="shared" si="156"/>
        <v>33.333333333333329</v>
      </c>
      <c r="M863" s="9">
        <v>33.33</v>
      </c>
      <c r="N863" s="10">
        <v>0</v>
      </c>
      <c r="O863" s="10">
        <v>1900</v>
      </c>
      <c r="P863" s="11">
        <f t="shared" si="157"/>
        <v>0</v>
      </c>
      <c r="Q863" s="7" t="s">
        <v>98</v>
      </c>
      <c r="R863" s="9">
        <v>3.06</v>
      </c>
      <c r="S863" s="9">
        <f t="shared" si="158"/>
        <v>1.06</v>
      </c>
      <c r="T863" s="11">
        <f t="shared" si="159"/>
        <v>53</v>
      </c>
      <c r="U863" s="7" t="s">
        <v>63</v>
      </c>
      <c r="V863" s="8">
        <v>3</v>
      </c>
      <c r="W863" s="9">
        <v>0</v>
      </c>
      <c r="X863" s="9">
        <v>0</v>
      </c>
      <c r="Y863" s="9">
        <v>234</v>
      </c>
      <c r="Z863" s="9">
        <v>234</v>
      </c>
      <c r="AA863" s="9">
        <v>7.34</v>
      </c>
      <c r="AB863" s="9">
        <f t="shared" si="160"/>
        <v>7.34</v>
      </c>
      <c r="AC863" s="9">
        <f t="shared" si="161"/>
        <v>3.8631578947368421</v>
      </c>
      <c r="AD863" s="9">
        <f t="shared" si="162"/>
        <v>7.8543209876543187</v>
      </c>
      <c r="AE863" s="9">
        <f t="shared" si="163"/>
        <v>8.1962174940898329</v>
      </c>
      <c r="AF863" s="9">
        <f t="shared" si="164"/>
        <v>8.0634066587395932</v>
      </c>
      <c r="AG863" s="11">
        <f t="shared" si="165"/>
        <v>-50.814871192441956</v>
      </c>
      <c r="AH863" s="11">
        <f t="shared" si="166"/>
        <v>-52.866576594355799</v>
      </c>
      <c r="AI863" s="11">
        <f t="shared" si="167"/>
        <v>-52.090250954294547</v>
      </c>
      <c r="AJ863" s="8">
        <v>5</v>
      </c>
      <c r="AK863" s="7" t="s">
        <v>64</v>
      </c>
      <c r="AL863" s="8">
        <v>44</v>
      </c>
      <c r="AM863" s="7" t="s">
        <v>65</v>
      </c>
      <c r="AN863" s="7" t="s">
        <v>66</v>
      </c>
      <c r="AO863" s="9">
        <v>7</v>
      </c>
      <c r="AP863" s="8">
        <v>4</v>
      </c>
      <c r="AQ863" s="8">
        <v>5</v>
      </c>
      <c r="AR863" s="8">
        <v>3</v>
      </c>
      <c r="AS863" s="8">
        <v>4</v>
      </c>
      <c r="AT863" s="8">
        <v>3</v>
      </c>
      <c r="AU863" s="7" t="s">
        <v>67</v>
      </c>
      <c r="AV863" s="9">
        <v>0</v>
      </c>
      <c r="AW863" s="7" t="s">
        <v>2017</v>
      </c>
      <c r="AX863" s="7" t="s">
        <v>63</v>
      </c>
      <c r="AY863" s="7"/>
      <c r="AZ863" s="7" t="s">
        <v>2011</v>
      </c>
      <c r="BA863" s="7" t="s">
        <v>2012</v>
      </c>
      <c r="BB863" s="7" t="s">
        <v>1882</v>
      </c>
      <c r="BC863" s="7" t="s">
        <v>2013</v>
      </c>
    </row>
    <row r="864" spans="1:55" x14ac:dyDescent="0.2">
      <c r="A864" s="7" t="s">
        <v>2008</v>
      </c>
      <c r="B864" s="8">
        <v>1</v>
      </c>
      <c r="C864" s="7" t="s">
        <v>2018</v>
      </c>
      <c r="D864" s="8">
        <v>4</v>
      </c>
      <c r="E864" s="7" t="s">
        <v>57</v>
      </c>
      <c r="F864" s="7" t="s">
        <v>302</v>
      </c>
      <c r="G864" s="7" t="s">
        <v>363</v>
      </c>
      <c r="H864" s="7" t="s">
        <v>579</v>
      </c>
      <c r="I864" s="7" t="s">
        <v>115</v>
      </c>
      <c r="J864" s="9">
        <v>3.5</v>
      </c>
      <c r="K864" s="10">
        <v>1500</v>
      </c>
      <c r="L864" s="9">
        <f t="shared" si="156"/>
        <v>22.222222222222221</v>
      </c>
      <c r="M864" s="9">
        <v>22.22</v>
      </c>
      <c r="N864" s="10">
        <v>0</v>
      </c>
      <c r="O864" s="10">
        <v>1500</v>
      </c>
      <c r="P864" s="11">
        <f t="shared" si="157"/>
        <v>0</v>
      </c>
      <c r="Q864" s="7" t="s">
        <v>115</v>
      </c>
      <c r="R864" s="9">
        <v>7.22</v>
      </c>
      <c r="S864" s="9">
        <f t="shared" si="158"/>
        <v>3.7199999999999998</v>
      </c>
      <c r="T864" s="11">
        <f t="shared" si="159"/>
        <v>106.28571428571428</v>
      </c>
      <c r="U864" s="7" t="s">
        <v>63</v>
      </c>
      <c r="V864" s="8">
        <v>4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f t="shared" si="160"/>
        <v>0</v>
      </c>
      <c r="AC864" s="9">
        <f t="shared" si="161"/>
        <v>0</v>
      </c>
      <c r="AD864" s="9">
        <f t="shared" si="162"/>
        <v>7.8543209876543187</v>
      </c>
      <c r="AE864" s="9">
        <f t="shared" si="163"/>
        <v>8.1962174940898329</v>
      </c>
      <c r="AF864" s="9">
        <f t="shared" si="164"/>
        <v>8.0634066587395932</v>
      </c>
      <c r="AG864" s="11">
        <f t="shared" si="165"/>
        <v>-100</v>
      </c>
      <c r="AH864" s="11">
        <f t="shared" si="166"/>
        <v>-100</v>
      </c>
      <c r="AI864" s="11">
        <f t="shared" si="167"/>
        <v>-100</v>
      </c>
      <c r="AJ864" s="8">
        <v>5</v>
      </c>
      <c r="AK864" s="7" t="s">
        <v>64</v>
      </c>
      <c r="AL864" s="8">
        <v>44</v>
      </c>
      <c r="AM864" s="7" t="s">
        <v>65</v>
      </c>
      <c r="AN864" s="7" t="s">
        <v>66</v>
      </c>
      <c r="AO864" s="9">
        <v>7</v>
      </c>
      <c r="AP864" s="8">
        <v>1</v>
      </c>
      <c r="AQ864" s="8">
        <v>1</v>
      </c>
      <c r="AR864" s="8">
        <v>1</v>
      </c>
      <c r="AS864" s="8">
        <v>1</v>
      </c>
      <c r="AT864" s="8">
        <v>4</v>
      </c>
      <c r="AU864" s="7" t="s">
        <v>116</v>
      </c>
      <c r="AV864" s="9">
        <v>-31.2</v>
      </c>
      <c r="AW864" s="7" t="s">
        <v>2019</v>
      </c>
      <c r="AX864" s="7" t="s">
        <v>63</v>
      </c>
      <c r="AY864" s="7"/>
      <c r="AZ864" s="7" t="s">
        <v>2011</v>
      </c>
      <c r="BA864" s="7" t="s">
        <v>2012</v>
      </c>
      <c r="BB864" s="7" t="s">
        <v>1882</v>
      </c>
      <c r="BC864" s="7" t="s">
        <v>2013</v>
      </c>
    </row>
    <row r="865" spans="1:55" x14ac:dyDescent="0.2">
      <c r="A865" s="7" t="s">
        <v>2008</v>
      </c>
      <c r="B865" s="8">
        <v>1</v>
      </c>
      <c r="C865" s="7" t="s">
        <v>2020</v>
      </c>
      <c r="D865" s="8">
        <v>5</v>
      </c>
      <c r="E865" s="7" t="s">
        <v>111</v>
      </c>
      <c r="F865" s="7" t="s">
        <v>644</v>
      </c>
      <c r="G865" s="7" t="s">
        <v>930</v>
      </c>
      <c r="H865" s="7" t="s">
        <v>96</v>
      </c>
      <c r="I865" s="7" t="s">
        <v>61</v>
      </c>
      <c r="J865" s="9">
        <v>6</v>
      </c>
      <c r="K865" s="10">
        <v>1200</v>
      </c>
      <c r="L865" s="9">
        <f t="shared" si="156"/>
        <v>14.285714285714285</v>
      </c>
      <c r="M865" s="9">
        <v>14.29</v>
      </c>
      <c r="N865" s="10">
        <v>0</v>
      </c>
      <c r="O865" s="10">
        <v>1200</v>
      </c>
      <c r="P865" s="11">
        <f t="shared" si="157"/>
        <v>0</v>
      </c>
      <c r="Q865" s="7" t="s">
        <v>61</v>
      </c>
      <c r="R865" s="9">
        <v>6.1</v>
      </c>
      <c r="S865" s="9">
        <f t="shared" si="158"/>
        <v>9.9999999999999645E-2</v>
      </c>
      <c r="T865" s="11">
        <f t="shared" si="159"/>
        <v>1.6666666666666607</v>
      </c>
      <c r="U865" s="7" t="s">
        <v>63</v>
      </c>
      <c r="V865" s="8">
        <v>2</v>
      </c>
      <c r="W865" s="9">
        <v>0</v>
      </c>
      <c r="X865" s="9">
        <v>536</v>
      </c>
      <c r="Y865" s="9">
        <v>294</v>
      </c>
      <c r="Z865" s="9">
        <v>830</v>
      </c>
      <c r="AA865" s="9">
        <v>23.3</v>
      </c>
      <c r="AB865" s="9">
        <f t="shared" si="160"/>
        <v>23.3</v>
      </c>
      <c r="AC865" s="9">
        <f t="shared" si="161"/>
        <v>19.416666666666668</v>
      </c>
      <c r="AD865" s="9">
        <f t="shared" si="162"/>
        <v>7.8543209876543187</v>
      </c>
      <c r="AE865" s="9">
        <f t="shared" si="163"/>
        <v>8.1962174940898329</v>
      </c>
      <c r="AF865" s="9">
        <f t="shared" si="164"/>
        <v>8.0634066587395932</v>
      </c>
      <c r="AG865" s="11">
        <f t="shared" si="165"/>
        <v>147.20999685633458</v>
      </c>
      <c r="AH865" s="11">
        <f t="shared" si="166"/>
        <v>136.89789443322763</v>
      </c>
      <c r="AI865" s="11">
        <f t="shared" si="167"/>
        <v>140.79979453376254</v>
      </c>
      <c r="AJ865" s="8">
        <v>5</v>
      </c>
      <c r="AK865" s="7" t="s">
        <v>64</v>
      </c>
      <c r="AL865" s="8">
        <v>44</v>
      </c>
      <c r="AM865" s="7" t="s">
        <v>65</v>
      </c>
      <c r="AN865" s="7" t="s">
        <v>66</v>
      </c>
      <c r="AO865" s="9">
        <v>7</v>
      </c>
      <c r="AP865" s="8">
        <v>2</v>
      </c>
      <c r="AQ865" s="8">
        <v>2</v>
      </c>
      <c r="AR865" s="8">
        <v>2</v>
      </c>
      <c r="AS865" s="8">
        <v>3</v>
      </c>
      <c r="AT865" s="8">
        <v>2</v>
      </c>
      <c r="AU865" s="7" t="s">
        <v>81</v>
      </c>
      <c r="AV865" s="9">
        <v>-0.12</v>
      </c>
      <c r="AW865" s="7" t="s">
        <v>2021</v>
      </c>
      <c r="AX865" s="7" t="s">
        <v>80</v>
      </c>
      <c r="AY865" s="7" t="s">
        <v>174</v>
      </c>
      <c r="AZ865" s="7" t="s">
        <v>2011</v>
      </c>
      <c r="BA865" s="7" t="s">
        <v>2012</v>
      </c>
      <c r="BB865" s="7" t="s">
        <v>1882</v>
      </c>
      <c r="BC865" s="7" t="s">
        <v>2013</v>
      </c>
    </row>
    <row r="866" spans="1:55" x14ac:dyDescent="0.2">
      <c r="A866" s="19" t="s">
        <v>2008</v>
      </c>
      <c r="B866" s="20">
        <v>2</v>
      </c>
      <c r="C866" s="19" t="s">
        <v>2022</v>
      </c>
      <c r="D866" s="20">
        <v>1</v>
      </c>
      <c r="E866" s="19" t="s">
        <v>328</v>
      </c>
      <c r="F866" s="19" t="s">
        <v>2023</v>
      </c>
      <c r="G866" s="19" t="s">
        <v>183</v>
      </c>
      <c r="H866" s="19" t="s">
        <v>899</v>
      </c>
      <c r="I866" s="19" t="s">
        <v>89</v>
      </c>
      <c r="J866" s="21">
        <v>30</v>
      </c>
      <c r="K866" s="22">
        <v>400</v>
      </c>
      <c r="L866" s="21">
        <f t="shared" si="156"/>
        <v>3.225806451612903</v>
      </c>
      <c r="M866" s="21">
        <v>3.83</v>
      </c>
      <c r="N866" s="22">
        <v>200</v>
      </c>
      <c r="O866" s="22">
        <v>600</v>
      </c>
      <c r="P866" s="23">
        <f t="shared" si="157"/>
        <v>-33.333333333333329</v>
      </c>
      <c r="Q866" s="19" t="s">
        <v>90</v>
      </c>
      <c r="R866" s="21">
        <v>41.05</v>
      </c>
      <c r="S866" s="21">
        <f t="shared" si="158"/>
        <v>11.049999999999997</v>
      </c>
      <c r="T866" s="23">
        <f t="shared" si="159"/>
        <v>36.833333333333321</v>
      </c>
      <c r="U866" s="19" t="s">
        <v>63</v>
      </c>
      <c r="V866" s="20">
        <v>5</v>
      </c>
      <c r="W866" s="21">
        <v>0</v>
      </c>
      <c r="X866" s="21">
        <v>0</v>
      </c>
      <c r="Y866" s="21">
        <v>0</v>
      </c>
      <c r="Z866" s="21">
        <v>0</v>
      </c>
      <c r="AA866" s="21">
        <v>0</v>
      </c>
      <c r="AB866" s="21">
        <f t="shared" si="160"/>
        <v>0</v>
      </c>
      <c r="AC866" s="21">
        <f t="shared" si="161"/>
        <v>0</v>
      </c>
      <c r="AD866" s="21">
        <f t="shared" si="162"/>
        <v>8.391891891891893</v>
      </c>
      <c r="AE866" s="21">
        <f t="shared" si="163"/>
        <v>8.1962174940898329</v>
      </c>
      <c r="AF866" s="21">
        <f t="shared" si="164"/>
        <v>8.0634066587395932</v>
      </c>
      <c r="AG866" s="23">
        <f t="shared" si="165"/>
        <v>-100</v>
      </c>
      <c r="AH866" s="23">
        <f t="shared" si="166"/>
        <v>-100</v>
      </c>
      <c r="AI866" s="23">
        <f t="shared" si="167"/>
        <v>-100</v>
      </c>
      <c r="AJ866" s="20">
        <v>5</v>
      </c>
      <c r="AK866" s="19" t="s">
        <v>64</v>
      </c>
      <c r="AL866" s="20">
        <v>44</v>
      </c>
      <c r="AM866" s="19" t="s">
        <v>65</v>
      </c>
      <c r="AN866" s="19" t="s">
        <v>66</v>
      </c>
      <c r="AO866" s="21">
        <v>8</v>
      </c>
      <c r="AP866" s="20">
        <v>4</v>
      </c>
      <c r="AQ866" s="20">
        <v>4</v>
      </c>
      <c r="AR866" s="20">
        <v>4</v>
      </c>
      <c r="AS866" s="20">
        <v>5</v>
      </c>
      <c r="AT866" s="20">
        <v>5</v>
      </c>
      <c r="AU866" s="19" t="s">
        <v>67</v>
      </c>
      <c r="AV866" s="21">
        <v>-2.4</v>
      </c>
      <c r="AW866" s="19" t="s">
        <v>2024</v>
      </c>
      <c r="AX866" s="19" t="s">
        <v>63</v>
      </c>
      <c r="AY866" s="19"/>
      <c r="AZ866" s="19" t="s">
        <v>2025</v>
      </c>
      <c r="BA866" s="19" t="s">
        <v>2026</v>
      </c>
      <c r="BB866" s="19" t="s">
        <v>2027</v>
      </c>
      <c r="BC866" s="19" t="s">
        <v>505</v>
      </c>
    </row>
    <row r="867" spans="1:55" x14ac:dyDescent="0.2">
      <c r="A867" s="7" t="s">
        <v>2008</v>
      </c>
      <c r="B867" s="8">
        <v>2</v>
      </c>
      <c r="C867" s="7" t="s">
        <v>2028</v>
      </c>
      <c r="D867" s="8">
        <v>2</v>
      </c>
      <c r="E867" s="7" t="s">
        <v>193</v>
      </c>
      <c r="F867" s="7" t="s">
        <v>359</v>
      </c>
      <c r="G867" s="7" t="s">
        <v>684</v>
      </c>
      <c r="H867" s="7" t="s">
        <v>1309</v>
      </c>
      <c r="I867" s="7" t="s">
        <v>344</v>
      </c>
      <c r="J867" s="9">
        <v>0.8</v>
      </c>
      <c r="K867" s="10">
        <v>2500</v>
      </c>
      <c r="L867" s="9">
        <f t="shared" si="156"/>
        <v>55.555555555555557</v>
      </c>
      <c r="M867" s="9">
        <v>65.92</v>
      </c>
      <c r="N867" s="10">
        <v>100</v>
      </c>
      <c r="O867" s="10">
        <v>2600</v>
      </c>
      <c r="P867" s="11">
        <f t="shared" si="157"/>
        <v>-3.8461538461538463</v>
      </c>
      <c r="Q867" s="7" t="s">
        <v>43</v>
      </c>
      <c r="R867" s="9">
        <v>0.43</v>
      </c>
      <c r="S867" s="9">
        <f t="shared" si="158"/>
        <v>-0.37000000000000005</v>
      </c>
      <c r="T867" s="11">
        <f t="shared" si="159"/>
        <v>-46.25</v>
      </c>
      <c r="U867" s="7" t="s">
        <v>80</v>
      </c>
      <c r="V867" s="8">
        <v>1</v>
      </c>
      <c r="W867" s="9">
        <v>286</v>
      </c>
      <c r="X867" s="9">
        <v>210</v>
      </c>
      <c r="Y867" s="9">
        <v>210</v>
      </c>
      <c r="Z867" s="9">
        <v>706</v>
      </c>
      <c r="AA867" s="9">
        <v>32.06</v>
      </c>
      <c r="AB867" s="9">
        <f t="shared" si="160"/>
        <v>30.82692307692308</v>
      </c>
      <c r="AC867" s="9">
        <f t="shared" si="161"/>
        <v>12.330769230769231</v>
      </c>
      <c r="AD867" s="9">
        <f t="shared" si="162"/>
        <v>8.391891891891893</v>
      </c>
      <c r="AE867" s="9">
        <f t="shared" si="163"/>
        <v>8.1962174940898329</v>
      </c>
      <c r="AF867" s="9">
        <f t="shared" si="164"/>
        <v>8.0634066587395932</v>
      </c>
      <c r="AG867" s="11">
        <f t="shared" si="165"/>
        <v>46.936702588876486</v>
      </c>
      <c r="AH867" s="11">
        <f t="shared" si="166"/>
        <v>50.444631803155062</v>
      </c>
      <c r="AI867" s="11">
        <f t="shared" si="167"/>
        <v>52.922576680470655</v>
      </c>
      <c r="AJ867" s="8">
        <v>5</v>
      </c>
      <c r="AK867" s="7" t="s">
        <v>64</v>
      </c>
      <c r="AL867" s="8">
        <v>44</v>
      </c>
      <c r="AM867" s="7" t="s">
        <v>65</v>
      </c>
      <c r="AN867" s="7" t="s">
        <v>66</v>
      </c>
      <c r="AO867" s="9">
        <v>8</v>
      </c>
      <c r="AP867" s="8">
        <v>5</v>
      </c>
      <c r="AQ867" s="8">
        <v>5</v>
      </c>
      <c r="AR867" s="8">
        <v>2</v>
      </c>
      <c r="AS867" s="8">
        <v>1</v>
      </c>
      <c r="AT867" s="8">
        <v>1</v>
      </c>
      <c r="AU867" s="7" t="s">
        <v>67</v>
      </c>
      <c r="AV867" s="9">
        <v>-87.6</v>
      </c>
      <c r="AW867" s="7" t="s">
        <v>2029</v>
      </c>
      <c r="AX867" s="7" t="s">
        <v>63</v>
      </c>
      <c r="AY867" s="7"/>
      <c r="AZ867" s="7" t="s">
        <v>2025</v>
      </c>
      <c r="BA867" s="7" t="s">
        <v>2026</v>
      </c>
      <c r="BB867" s="7" t="s">
        <v>2027</v>
      </c>
      <c r="BC867" s="7" t="s">
        <v>505</v>
      </c>
    </row>
    <row r="868" spans="1:55" x14ac:dyDescent="0.2">
      <c r="A868" s="14" t="s">
        <v>2008</v>
      </c>
      <c r="B868" s="15">
        <v>2</v>
      </c>
      <c r="C868" s="14" t="s">
        <v>2030</v>
      </c>
      <c r="D868" s="15">
        <v>3</v>
      </c>
      <c r="E868" s="14" t="s">
        <v>74</v>
      </c>
      <c r="F868" s="14" t="s">
        <v>153</v>
      </c>
      <c r="G868" s="14" t="s">
        <v>183</v>
      </c>
      <c r="H868" s="14" t="s">
        <v>523</v>
      </c>
      <c r="I868" s="14" t="s">
        <v>122</v>
      </c>
      <c r="J868" s="16">
        <v>4</v>
      </c>
      <c r="K868" s="17">
        <v>1400</v>
      </c>
      <c r="L868" s="16">
        <f t="shared" si="156"/>
        <v>20</v>
      </c>
      <c r="M868" s="16">
        <v>0</v>
      </c>
      <c r="N868" s="17">
        <v>-1400</v>
      </c>
      <c r="O868" s="17">
        <v>0</v>
      </c>
      <c r="P868" s="18">
        <f t="shared" si="157"/>
        <v>0</v>
      </c>
      <c r="Q868" s="14"/>
      <c r="R868" s="16"/>
      <c r="S868" s="16">
        <f t="shared" si="158"/>
        <v>0</v>
      </c>
      <c r="T868" s="18">
        <f t="shared" si="159"/>
        <v>0</v>
      </c>
      <c r="U868" s="14" t="s">
        <v>63</v>
      </c>
      <c r="V868" s="15">
        <v>0</v>
      </c>
      <c r="W868" s="16">
        <v>0</v>
      </c>
      <c r="X868" s="16">
        <v>0</v>
      </c>
      <c r="Y868" s="16">
        <v>0</v>
      </c>
      <c r="Z868" s="16">
        <v>0</v>
      </c>
      <c r="AA868" s="16">
        <v>0</v>
      </c>
      <c r="AB868" s="16">
        <f t="shared" si="160"/>
        <v>0</v>
      </c>
      <c r="AC868" s="16">
        <f t="shared" si="161"/>
        <v>0</v>
      </c>
      <c r="AD868" s="16">
        <f t="shared" si="162"/>
        <v>8.391891891891893</v>
      </c>
      <c r="AE868" s="16">
        <f t="shared" si="163"/>
        <v>8.1962174940898329</v>
      </c>
      <c r="AF868" s="16">
        <f t="shared" si="164"/>
        <v>8.0634066587395932</v>
      </c>
      <c r="AG868" s="18">
        <f t="shared" si="165"/>
        <v>-100</v>
      </c>
      <c r="AH868" s="18">
        <f t="shared" si="166"/>
        <v>-100</v>
      </c>
      <c r="AI868" s="18">
        <f t="shared" si="167"/>
        <v>-100</v>
      </c>
      <c r="AJ868" s="15">
        <v>5</v>
      </c>
      <c r="AK868" s="14" t="s">
        <v>64</v>
      </c>
      <c r="AL868" s="15">
        <v>44</v>
      </c>
      <c r="AM868" s="14" t="s">
        <v>65</v>
      </c>
      <c r="AN868" s="14" t="s">
        <v>66</v>
      </c>
      <c r="AO868" s="16">
        <v>8</v>
      </c>
      <c r="AP868" s="15">
        <v>0</v>
      </c>
      <c r="AQ868" s="15">
        <v>0</v>
      </c>
      <c r="AR868" s="15">
        <v>0</v>
      </c>
      <c r="AS868" s="15">
        <v>0</v>
      </c>
      <c r="AT868" s="15">
        <v>0</v>
      </c>
      <c r="AU868" s="14"/>
      <c r="AV868" s="16">
        <v>0</v>
      </c>
      <c r="AW868" s="14"/>
      <c r="AX868" s="14" t="s">
        <v>63</v>
      </c>
      <c r="AY868" s="14"/>
      <c r="AZ868" s="14" t="s">
        <v>2025</v>
      </c>
      <c r="BA868" s="14" t="s">
        <v>2026</v>
      </c>
      <c r="BB868" s="14" t="s">
        <v>2027</v>
      </c>
      <c r="BC868" s="14" t="s">
        <v>505</v>
      </c>
    </row>
    <row r="869" spans="1:55" x14ac:dyDescent="0.2">
      <c r="A869" s="7" t="s">
        <v>2008</v>
      </c>
      <c r="B869" s="8">
        <v>2</v>
      </c>
      <c r="C869" s="7" t="s">
        <v>169</v>
      </c>
      <c r="D869" s="8">
        <v>4</v>
      </c>
      <c r="E869" s="7" t="s">
        <v>111</v>
      </c>
      <c r="F869" s="7" t="s">
        <v>164</v>
      </c>
      <c r="G869" s="7" t="s">
        <v>170</v>
      </c>
      <c r="H869" s="7" t="s">
        <v>171</v>
      </c>
      <c r="I869" s="7" t="s">
        <v>78</v>
      </c>
      <c r="J869" s="9">
        <v>3</v>
      </c>
      <c r="K869" s="10">
        <v>1600</v>
      </c>
      <c r="L869" s="9">
        <f t="shared" si="156"/>
        <v>25</v>
      </c>
      <c r="M869" s="9">
        <v>29.67</v>
      </c>
      <c r="N869" s="10">
        <v>300</v>
      </c>
      <c r="O869" s="10">
        <v>1900</v>
      </c>
      <c r="P869" s="11">
        <f t="shared" si="157"/>
        <v>-15.789473684210526</v>
      </c>
      <c r="Q869" s="7" t="s">
        <v>79</v>
      </c>
      <c r="R869" s="9">
        <v>7.62</v>
      </c>
      <c r="S869" s="9">
        <f t="shared" si="158"/>
        <v>4.62</v>
      </c>
      <c r="T869" s="11">
        <f t="shared" si="159"/>
        <v>154</v>
      </c>
      <c r="U869" s="7" t="s">
        <v>63</v>
      </c>
      <c r="V869" s="8">
        <v>3</v>
      </c>
      <c r="W869" s="9">
        <v>0</v>
      </c>
      <c r="X869" s="9">
        <v>0</v>
      </c>
      <c r="Y869" s="9">
        <v>226</v>
      </c>
      <c r="Z869" s="9">
        <v>226</v>
      </c>
      <c r="AA869" s="9">
        <v>7.26</v>
      </c>
      <c r="AB869" s="9">
        <f t="shared" si="160"/>
        <v>6.1136842105263156</v>
      </c>
      <c r="AC869" s="9">
        <f t="shared" si="161"/>
        <v>3.8210526315789473</v>
      </c>
      <c r="AD869" s="9">
        <f t="shared" si="162"/>
        <v>8.391891891891893</v>
      </c>
      <c r="AE869" s="9">
        <f t="shared" si="163"/>
        <v>8.1962174940898329</v>
      </c>
      <c r="AF869" s="9">
        <f t="shared" si="164"/>
        <v>8.0634066587395932</v>
      </c>
      <c r="AG869" s="11">
        <f t="shared" si="165"/>
        <v>-54.467327739638961</v>
      </c>
      <c r="AH869" s="11">
        <f t="shared" si="166"/>
        <v>-53.380292380793335</v>
      </c>
      <c r="AI869" s="11">
        <f t="shared" si="167"/>
        <v>-52.612428055610138</v>
      </c>
      <c r="AJ869" s="8">
        <v>5</v>
      </c>
      <c r="AK869" s="7" t="s">
        <v>64</v>
      </c>
      <c r="AL869" s="8">
        <v>44</v>
      </c>
      <c r="AM869" s="7" t="s">
        <v>65</v>
      </c>
      <c r="AN869" s="7" t="s">
        <v>66</v>
      </c>
      <c r="AO869" s="9">
        <v>8</v>
      </c>
      <c r="AP869" s="8">
        <v>1</v>
      </c>
      <c r="AQ869" s="8">
        <v>3</v>
      </c>
      <c r="AR869" s="8">
        <v>3</v>
      </c>
      <c r="AS869" s="8">
        <v>3</v>
      </c>
      <c r="AT869" s="8">
        <v>3</v>
      </c>
      <c r="AU869" s="7" t="s">
        <v>91</v>
      </c>
      <c r="AV869" s="9">
        <v>-16.8</v>
      </c>
      <c r="AW869" s="7" t="s">
        <v>2031</v>
      </c>
      <c r="AX869" s="7" t="s">
        <v>63</v>
      </c>
      <c r="AY869" s="7"/>
      <c r="AZ869" s="7" t="s">
        <v>2025</v>
      </c>
      <c r="BA869" s="7" t="s">
        <v>2026</v>
      </c>
      <c r="BB869" s="7" t="s">
        <v>2027</v>
      </c>
      <c r="BC869" s="7" t="s">
        <v>505</v>
      </c>
    </row>
    <row r="870" spans="1:55" x14ac:dyDescent="0.2">
      <c r="A870" s="7" t="s">
        <v>2008</v>
      </c>
      <c r="B870" s="8">
        <v>2</v>
      </c>
      <c r="C870" s="7" t="s">
        <v>1050</v>
      </c>
      <c r="D870" s="8">
        <v>5</v>
      </c>
      <c r="E870" s="7" t="s">
        <v>102</v>
      </c>
      <c r="F870" s="7" t="s">
        <v>901</v>
      </c>
      <c r="G870" s="7" t="s">
        <v>274</v>
      </c>
      <c r="H870" s="7" t="s">
        <v>594</v>
      </c>
      <c r="I870" s="7" t="s">
        <v>106</v>
      </c>
      <c r="J870" s="9">
        <v>10</v>
      </c>
      <c r="K870" s="10">
        <v>900</v>
      </c>
      <c r="L870" s="9">
        <f t="shared" si="156"/>
        <v>9.0909090909090917</v>
      </c>
      <c r="M870" s="9">
        <v>10.79</v>
      </c>
      <c r="N870" s="10">
        <v>100</v>
      </c>
      <c r="O870" s="10">
        <v>1000</v>
      </c>
      <c r="P870" s="11">
        <f t="shared" si="157"/>
        <v>-10</v>
      </c>
      <c r="Q870" s="7" t="s">
        <v>107</v>
      </c>
      <c r="R870" s="9">
        <v>5.42</v>
      </c>
      <c r="S870" s="9">
        <f t="shared" si="158"/>
        <v>-4.58</v>
      </c>
      <c r="T870" s="11">
        <f t="shared" si="159"/>
        <v>-45.800000000000004</v>
      </c>
      <c r="U870" s="7" t="s">
        <v>63</v>
      </c>
      <c r="V870" s="8">
        <v>2</v>
      </c>
      <c r="W870" s="9">
        <v>0</v>
      </c>
      <c r="X870" s="9">
        <v>486</v>
      </c>
      <c r="Y870" s="9">
        <v>292</v>
      </c>
      <c r="Z870" s="9">
        <v>778</v>
      </c>
      <c r="AA870" s="9">
        <v>22.78</v>
      </c>
      <c r="AB870" s="9">
        <f t="shared" si="160"/>
        <v>20.502000000000002</v>
      </c>
      <c r="AC870" s="9">
        <f t="shared" si="161"/>
        <v>22.78</v>
      </c>
      <c r="AD870" s="9">
        <f t="shared" si="162"/>
        <v>8.391891891891893</v>
      </c>
      <c r="AE870" s="9">
        <f t="shared" si="163"/>
        <v>8.1962174940898329</v>
      </c>
      <c r="AF870" s="9">
        <f t="shared" si="164"/>
        <v>8.0634066587395932</v>
      </c>
      <c r="AG870" s="11">
        <f t="shared" si="165"/>
        <v>171.45249597423509</v>
      </c>
      <c r="AH870" s="11">
        <f t="shared" si="166"/>
        <v>177.93308335736955</v>
      </c>
      <c r="AI870" s="11">
        <f t="shared" si="167"/>
        <v>182.5108662392675</v>
      </c>
      <c r="AJ870" s="8">
        <v>5</v>
      </c>
      <c r="AK870" s="7" t="s">
        <v>64</v>
      </c>
      <c r="AL870" s="8">
        <v>44</v>
      </c>
      <c r="AM870" s="7" t="s">
        <v>65</v>
      </c>
      <c r="AN870" s="7" t="s">
        <v>66</v>
      </c>
      <c r="AO870" s="9">
        <v>8</v>
      </c>
      <c r="AP870" s="8">
        <v>2</v>
      </c>
      <c r="AQ870" s="8">
        <v>1</v>
      </c>
      <c r="AR870" s="8">
        <v>1</v>
      </c>
      <c r="AS870" s="8">
        <v>2</v>
      </c>
      <c r="AT870" s="8">
        <v>2</v>
      </c>
      <c r="AU870" s="7" t="s">
        <v>116</v>
      </c>
      <c r="AV870" s="9">
        <v>-19.8</v>
      </c>
      <c r="AW870" s="7" t="s">
        <v>2032</v>
      </c>
      <c r="AX870" s="7" t="s">
        <v>63</v>
      </c>
      <c r="AY870" s="7"/>
      <c r="AZ870" s="7" t="s">
        <v>2025</v>
      </c>
      <c r="BA870" s="7" t="s">
        <v>2026</v>
      </c>
      <c r="BB870" s="7" t="s">
        <v>2027</v>
      </c>
      <c r="BC870" s="7" t="s">
        <v>505</v>
      </c>
    </row>
    <row r="871" spans="1:55" x14ac:dyDescent="0.2">
      <c r="A871" s="7" t="s">
        <v>2008</v>
      </c>
      <c r="B871" s="8">
        <v>2</v>
      </c>
      <c r="C871" s="7" t="s">
        <v>2033</v>
      </c>
      <c r="D871" s="8">
        <v>6</v>
      </c>
      <c r="E871" s="7" t="s">
        <v>198</v>
      </c>
      <c r="F871" s="7" t="s">
        <v>164</v>
      </c>
      <c r="G871" s="7" t="s">
        <v>105</v>
      </c>
      <c r="H871" s="7" t="s">
        <v>445</v>
      </c>
      <c r="I871" s="7" t="s">
        <v>61</v>
      </c>
      <c r="J871" s="9">
        <v>6</v>
      </c>
      <c r="K871" s="10">
        <v>1200</v>
      </c>
      <c r="L871" s="9">
        <f t="shared" si="156"/>
        <v>14.285714285714285</v>
      </c>
      <c r="M871" s="9">
        <v>16.95</v>
      </c>
      <c r="N871" s="10">
        <v>100</v>
      </c>
      <c r="O871" s="10">
        <v>1300</v>
      </c>
      <c r="P871" s="11">
        <f t="shared" si="157"/>
        <v>-7.6923076923076925</v>
      </c>
      <c r="Q871" s="7" t="s">
        <v>62</v>
      </c>
      <c r="R871" s="9">
        <v>4.09</v>
      </c>
      <c r="S871" s="9">
        <f t="shared" si="158"/>
        <v>-1.9100000000000001</v>
      </c>
      <c r="T871" s="11">
        <f t="shared" si="159"/>
        <v>-31.833333333333336</v>
      </c>
      <c r="U871" s="7" t="s">
        <v>63</v>
      </c>
      <c r="V871" s="8">
        <v>4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f t="shared" si="160"/>
        <v>0</v>
      </c>
      <c r="AC871" s="9">
        <f t="shared" si="161"/>
        <v>0</v>
      </c>
      <c r="AD871" s="9">
        <f t="shared" si="162"/>
        <v>8.391891891891893</v>
      </c>
      <c r="AE871" s="9">
        <f t="shared" si="163"/>
        <v>8.1962174940898329</v>
      </c>
      <c r="AF871" s="9">
        <f t="shared" si="164"/>
        <v>8.0634066587395932</v>
      </c>
      <c r="AG871" s="11">
        <f t="shared" si="165"/>
        <v>-100</v>
      </c>
      <c r="AH871" s="11">
        <f t="shared" si="166"/>
        <v>-100</v>
      </c>
      <c r="AI871" s="11">
        <f t="shared" si="167"/>
        <v>-100</v>
      </c>
      <c r="AJ871" s="8">
        <v>5</v>
      </c>
      <c r="AK871" s="7" t="s">
        <v>64</v>
      </c>
      <c r="AL871" s="8">
        <v>44</v>
      </c>
      <c r="AM871" s="7" t="s">
        <v>65</v>
      </c>
      <c r="AN871" s="7" t="s">
        <v>66</v>
      </c>
      <c r="AO871" s="9">
        <v>8</v>
      </c>
      <c r="AP871" s="8">
        <v>3</v>
      </c>
      <c r="AQ871" s="8">
        <v>2</v>
      </c>
      <c r="AR871" s="8">
        <v>5</v>
      </c>
      <c r="AS871" s="8">
        <v>4</v>
      </c>
      <c r="AT871" s="8">
        <v>4</v>
      </c>
      <c r="AU871" s="7" t="s">
        <v>81</v>
      </c>
      <c r="AV871" s="9">
        <v>-159.6</v>
      </c>
      <c r="AW871" s="7" t="s">
        <v>2034</v>
      </c>
      <c r="AX871" s="7" t="s">
        <v>63</v>
      </c>
      <c r="AY871" s="7"/>
      <c r="AZ871" s="7" t="s">
        <v>2025</v>
      </c>
      <c r="BA871" s="7" t="s">
        <v>2026</v>
      </c>
      <c r="BB871" s="7" t="s">
        <v>2027</v>
      </c>
      <c r="BC871" s="7" t="s">
        <v>505</v>
      </c>
    </row>
    <row r="872" spans="1:55" x14ac:dyDescent="0.2">
      <c r="A872" s="19" t="s">
        <v>2008</v>
      </c>
      <c r="B872" s="20">
        <v>3</v>
      </c>
      <c r="C872" s="19" t="s">
        <v>2035</v>
      </c>
      <c r="D872" s="20">
        <v>1</v>
      </c>
      <c r="E872" s="19" t="s">
        <v>94</v>
      </c>
      <c r="F872" s="19" t="s">
        <v>95</v>
      </c>
      <c r="G872" s="19" t="s">
        <v>493</v>
      </c>
      <c r="H872" s="19" t="s">
        <v>494</v>
      </c>
      <c r="I872" s="19" t="s">
        <v>115</v>
      </c>
      <c r="J872" s="21">
        <v>3.5</v>
      </c>
      <c r="K872" s="22">
        <v>1500</v>
      </c>
      <c r="L872" s="21">
        <f t="shared" si="156"/>
        <v>22.222222222222221</v>
      </c>
      <c r="M872" s="21">
        <v>24.35</v>
      </c>
      <c r="N872" s="22">
        <v>100</v>
      </c>
      <c r="O872" s="22">
        <v>1600</v>
      </c>
      <c r="P872" s="23">
        <f t="shared" si="157"/>
        <v>-6.25</v>
      </c>
      <c r="Q872" s="19" t="s">
        <v>78</v>
      </c>
      <c r="R872" s="21">
        <v>5.84</v>
      </c>
      <c r="S872" s="21">
        <f t="shared" si="158"/>
        <v>2.34</v>
      </c>
      <c r="T872" s="23">
        <f t="shared" si="159"/>
        <v>66.857142857142847</v>
      </c>
      <c r="U872" s="19" t="s">
        <v>63</v>
      </c>
      <c r="V872" s="20">
        <v>1</v>
      </c>
      <c r="W872" s="21">
        <v>1368</v>
      </c>
      <c r="X872" s="21">
        <v>460</v>
      </c>
      <c r="Y872" s="21">
        <v>292</v>
      </c>
      <c r="Z872" s="21">
        <v>2120</v>
      </c>
      <c r="AA872" s="21">
        <v>46.2</v>
      </c>
      <c r="AB872" s="21">
        <f t="shared" si="160"/>
        <v>43.3125</v>
      </c>
      <c r="AC872" s="21">
        <f t="shared" si="161"/>
        <v>28.875</v>
      </c>
      <c r="AD872" s="21">
        <f t="shared" si="162"/>
        <v>9.312195121951218</v>
      </c>
      <c r="AE872" s="21">
        <f t="shared" si="163"/>
        <v>8.1962174940898329</v>
      </c>
      <c r="AF872" s="21">
        <f t="shared" si="164"/>
        <v>8.0634066587395932</v>
      </c>
      <c r="AG872" s="23">
        <f t="shared" si="165"/>
        <v>210.07726558407546</v>
      </c>
      <c r="AH872" s="23">
        <f t="shared" si="166"/>
        <v>252.29665416786852</v>
      </c>
      <c r="AI872" s="23">
        <f t="shared" si="167"/>
        <v>258.09926526158245</v>
      </c>
      <c r="AJ872" s="20">
        <v>5</v>
      </c>
      <c r="AK872" s="19" t="s">
        <v>157</v>
      </c>
      <c r="AL872" s="20">
        <v>48</v>
      </c>
      <c r="AM872" s="19" t="s">
        <v>65</v>
      </c>
      <c r="AN872" s="19" t="s">
        <v>66</v>
      </c>
      <c r="AO872" s="21">
        <v>6</v>
      </c>
      <c r="AP872" s="20">
        <v>3</v>
      </c>
      <c r="AQ872" s="20">
        <v>3</v>
      </c>
      <c r="AR872" s="20">
        <v>2</v>
      </c>
      <c r="AS872" s="20">
        <v>2</v>
      </c>
      <c r="AT872" s="20">
        <v>1</v>
      </c>
      <c r="AU872" s="19" t="s">
        <v>91</v>
      </c>
      <c r="AV872" s="21">
        <v>-21</v>
      </c>
      <c r="AW872" s="19" t="s">
        <v>2036</v>
      </c>
      <c r="AX872" s="19" t="s">
        <v>80</v>
      </c>
      <c r="AY872" s="19" t="s">
        <v>109</v>
      </c>
      <c r="AZ872" s="19" t="s">
        <v>2037</v>
      </c>
      <c r="BA872" s="19" t="s">
        <v>2038</v>
      </c>
      <c r="BB872" s="19" t="s">
        <v>2039</v>
      </c>
      <c r="BC872" s="19" t="s">
        <v>2040</v>
      </c>
    </row>
    <row r="873" spans="1:55" x14ac:dyDescent="0.2">
      <c r="A873" s="7" t="s">
        <v>2008</v>
      </c>
      <c r="B873" s="8">
        <v>3</v>
      </c>
      <c r="C873" s="7" t="s">
        <v>2041</v>
      </c>
      <c r="D873" s="8">
        <v>2</v>
      </c>
      <c r="E873" s="7" t="s">
        <v>205</v>
      </c>
      <c r="F873" s="7" t="s">
        <v>262</v>
      </c>
      <c r="G873" s="7" t="s">
        <v>496</v>
      </c>
      <c r="H873" s="7" t="s">
        <v>306</v>
      </c>
      <c r="I873" s="7" t="s">
        <v>115</v>
      </c>
      <c r="J873" s="9">
        <v>3.5</v>
      </c>
      <c r="K873" s="10">
        <v>1500</v>
      </c>
      <c r="L873" s="9">
        <f t="shared" si="156"/>
        <v>22.222222222222221</v>
      </c>
      <c r="M873" s="9">
        <v>24.35</v>
      </c>
      <c r="N873" s="10">
        <v>100</v>
      </c>
      <c r="O873" s="10">
        <v>1600</v>
      </c>
      <c r="P873" s="11">
        <f t="shared" si="157"/>
        <v>-6.25</v>
      </c>
      <c r="Q873" s="7" t="s">
        <v>78</v>
      </c>
      <c r="R873" s="9">
        <v>2.0499999999999998</v>
      </c>
      <c r="S873" s="9">
        <f t="shared" si="158"/>
        <v>-1.4500000000000002</v>
      </c>
      <c r="T873" s="11">
        <f t="shared" si="159"/>
        <v>-41.428571428571431</v>
      </c>
      <c r="U873" s="7" t="s">
        <v>80</v>
      </c>
      <c r="V873" s="8">
        <v>2</v>
      </c>
      <c r="W873" s="9">
        <v>0</v>
      </c>
      <c r="X873" s="9">
        <v>364</v>
      </c>
      <c r="Y873" s="9">
        <v>272</v>
      </c>
      <c r="Z873" s="9">
        <v>636</v>
      </c>
      <c r="AA873" s="9">
        <v>21.36</v>
      </c>
      <c r="AB873" s="9">
        <f t="shared" si="160"/>
        <v>20.024999999999999</v>
      </c>
      <c r="AC873" s="9">
        <f t="shared" si="161"/>
        <v>13.35</v>
      </c>
      <c r="AD873" s="9">
        <f t="shared" si="162"/>
        <v>9.312195121951218</v>
      </c>
      <c r="AE873" s="9">
        <f t="shared" si="163"/>
        <v>8.1962174940898329</v>
      </c>
      <c r="AF873" s="9">
        <f t="shared" si="164"/>
        <v>8.0634066587395932</v>
      </c>
      <c r="AG873" s="11">
        <f t="shared" si="165"/>
        <v>43.360398114195938</v>
      </c>
      <c r="AH873" s="11">
        <f t="shared" si="166"/>
        <v>62.88001153735221</v>
      </c>
      <c r="AI873" s="11">
        <f t="shared" si="167"/>
        <v>65.562777185874495</v>
      </c>
      <c r="AJ873" s="8">
        <v>5</v>
      </c>
      <c r="AK873" s="7" t="s">
        <v>157</v>
      </c>
      <c r="AL873" s="8">
        <v>48</v>
      </c>
      <c r="AM873" s="7" t="s">
        <v>65</v>
      </c>
      <c r="AN873" s="7" t="s">
        <v>66</v>
      </c>
      <c r="AO873" s="9">
        <v>6</v>
      </c>
      <c r="AP873" s="8">
        <v>1</v>
      </c>
      <c r="AQ873" s="8">
        <v>1</v>
      </c>
      <c r="AR873" s="8">
        <v>1</v>
      </c>
      <c r="AS873" s="8">
        <v>1</v>
      </c>
      <c r="AT873" s="8">
        <v>2</v>
      </c>
      <c r="AU873" s="7" t="s">
        <v>116</v>
      </c>
      <c r="AV873" s="9">
        <v>-28.2</v>
      </c>
      <c r="AW873" s="7" t="s">
        <v>2042</v>
      </c>
      <c r="AX873" s="7" t="s">
        <v>63</v>
      </c>
      <c r="AY873" s="7"/>
      <c r="AZ873" s="7" t="s">
        <v>2037</v>
      </c>
      <c r="BA873" s="7" t="s">
        <v>2038</v>
      </c>
      <c r="BB873" s="7" t="s">
        <v>2039</v>
      </c>
      <c r="BC873" s="7" t="s">
        <v>2040</v>
      </c>
    </row>
    <row r="874" spans="1:55" x14ac:dyDescent="0.2">
      <c r="A874" s="7" t="s">
        <v>2008</v>
      </c>
      <c r="B874" s="8">
        <v>3</v>
      </c>
      <c r="C874" s="7" t="s">
        <v>2043</v>
      </c>
      <c r="D874" s="8">
        <v>3</v>
      </c>
      <c r="E874" s="7" t="s">
        <v>193</v>
      </c>
      <c r="F874" s="7" t="s">
        <v>273</v>
      </c>
      <c r="G874" s="7" t="s">
        <v>496</v>
      </c>
      <c r="H874" s="7" t="s">
        <v>497</v>
      </c>
      <c r="I874" s="7" t="s">
        <v>79</v>
      </c>
      <c r="J874" s="9">
        <v>2.5</v>
      </c>
      <c r="K874" s="10">
        <v>1700</v>
      </c>
      <c r="L874" s="9">
        <f t="shared" si="156"/>
        <v>28.571428571428569</v>
      </c>
      <c r="M874" s="9">
        <v>31.3</v>
      </c>
      <c r="N874" s="10">
        <v>200</v>
      </c>
      <c r="O874" s="10">
        <v>1900</v>
      </c>
      <c r="P874" s="11">
        <f t="shared" si="157"/>
        <v>-10.526315789473683</v>
      </c>
      <c r="Q874" s="7" t="s">
        <v>98</v>
      </c>
      <c r="R874" s="9">
        <v>3.77</v>
      </c>
      <c r="S874" s="9">
        <f t="shared" si="158"/>
        <v>1.27</v>
      </c>
      <c r="T874" s="11">
        <f t="shared" si="159"/>
        <v>50.8</v>
      </c>
      <c r="U874" s="7" t="s">
        <v>63</v>
      </c>
      <c r="V874" s="8">
        <v>3</v>
      </c>
      <c r="W874" s="9">
        <v>0</v>
      </c>
      <c r="X874" s="9">
        <v>0</v>
      </c>
      <c r="Y874" s="9">
        <v>380</v>
      </c>
      <c r="Z874" s="9">
        <v>380</v>
      </c>
      <c r="AA874" s="9">
        <v>8.8000000000000007</v>
      </c>
      <c r="AB874" s="9">
        <f t="shared" si="160"/>
        <v>7.8736842105263163</v>
      </c>
      <c r="AC874" s="9">
        <f t="shared" si="161"/>
        <v>4.6315789473684212</v>
      </c>
      <c r="AD874" s="9">
        <f t="shared" si="162"/>
        <v>9.312195121951218</v>
      </c>
      <c r="AE874" s="9">
        <f t="shared" si="163"/>
        <v>8.1962174940898329</v>
      </c>
      <c r="AF874" s="9">
        <f t="shared" si="164"/>
        <v>8.0634066587395932</v>
      </c>
      <c r="AG874" s="11">
        <f t="shared" si="165"/>
        <v>-50.263295745912707</v>
      </c>
      <c r="AH874" s="11">
        <f t="shared" si="166"/>
        <v>-43.491263491870704</v>
      </c>
      <c r="AI874" s="11">
        <f t="shared" si="167"/>
        <v>-42.560518855285011</v>
      </c>
      <c r="AJ874" s="8">
        <v>5</v>
      </c>
      <c r="AK874" s="7" t="s">
        <v>157</v>
      </c>
      <c r="AL874" s="8">
        <v>48</v>
      </c>
      <c r="AM874" s="7" t="s">
        <v>65</v>
      </c>
      <c r="AN874" s="7" t="s">
        <v>66</v>
      </c>
      <c r="AO874" s="9">
        <v>6</v>
      </c>
      <c r="AP874" s="8">
        <v>2</v>
      </c>
      <c r="AQ874" s="8">
        <v>4</v>
      </c>
      <c r="AR874" s="8">
        <v>4</v>
      </c>
      <c r="AS874" s="8">
        <v>4</v>
      </c>
      <c r="AT874" s="8">
        <v>3</v>
      </c>
      <c r="AU874" s="7" t="s">
        <v>67</v>
      </c>
      <c r="AV874" s="9">
        <v>-12</v>
      </c>
      <c r="AW874" s="7" t="s">
        <v>2044</v>
      </c>
      <c r="AX874" s="7" t="s">
        <v>63</v>
      </c>
      <c r="AY874" s="7"/>
      <c r="AZ874" s="7" t="s">
        <v>2037</v>
      </c>
      <c r="BA874" s="7" t="s">
        <v>2038</v>
      </c>
      <c r="BB874" s="7" t="s">
        <v>2039</v>
      </c>
      <c r="BC874" s="7" t="s">
        <v>2040</v>
      </c>
    </row>
    <row r="875" spans="1:55" x14ac:dyDescent="0.2">
      <c r="A875" s="7" t="s">
        <v>2008</v>
      </c>
      <c r="B875" s="8">
        <v>3</v>
      </c>
      <c r="C875" s="7" t="s">
        <v>2045</v>
      </c>
      <c r="D875" s="8">
        <v>4</v>
      </c>
      <c r="E875" s="7" t="s">
        <v>57</v>
      </c>
      <c r="F875" s="7" t="s">
        <v>95</v>
      </c>
      <c r="G875" s="7" t="s">
        <v>684</v>
      </c>
      <c r="H875" s="7" t="s">
        <v>419</v>
      </c>
      <c r="I875" s="7" t="s">
        <v>156</v>
      </c>
      <c r="J875" s="9">
        <v>4.5</v>
      </c>
      <c r="K875" s="10">
        <v>1300</v>
      </c>
      <c r="L875" s="9">
        <f t="shared" si="156"/>
        <v>18.181818181818183</v>
      </c>
      <c r="M875" s="9">
        <v>19.920000000000002</v>
      </c>
      <c r="N875" s="10">
        <v>100</v>
      </c>
      <c r="O875" s="10">
        <v>1400</v>
      </c>
      <c r="P875" s="11">
        <f t="shared" si="157"/>
        <v>-7.1428571428571423</v>
      </c>
      <c r="Q875" s="7" t="s">
        <v>122</v>
      </c>
      <c r="R875" s="9">
        <v>3.85</v>
      </c>
      <c r="S875" s="9">
        <f t="shared" si="158"/>
        <v>-0.64999999999999991</v>
      </c>
      <c r="T875" s="11">
        <f t="shared" si="159"/>
        <v>-14.444444444444443</v>
      </c>
      <c r="U875" s="7" t="s">
        <v>63</v>
      </c>
      <c r="V875" s="8">
        <v>5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f t="shared" si="160"/>
        <v>0</v>
      </c>
      <c r="AC875" s="9">
        <f t="shared" si="161"/>
        <v>0</v>
      </c>
      <c r="AD875" s="9">
        <f t="shared" si="162"/>
        <v>9.312195121951218</v>
      </c>
      <c r="AE875" s="9">
        <f t="shared" si="163"/>
        <v>8.1962174940898329</v>
      </c>
      <c r="AF875" s="9">
        <f t="shared" si="164"/>
        <v>8.0634066587395932</v>
      </c>
      <c r="AG875" s="11">
        <f t="shared" si="165"/>
        <v>-100</v>
      </c>
      <c r="AH875" s="11">
        <f t="shared" si="166"/>
        <v>-100</v>
      </c>
      <c r="AI875" s="11">
        <f t="shared" si="167"/>
        <v>-100</v>
      </c>
      <c r="AJ875" s="8">
        <v>5</v>
      </c>
      <c r="AK875" s="7" t="s">
        <v>157</v>
      </c>
      <c r="AL875" s="8">
        <v>48</v>
      </c>
      <c r="AM875" s="7" t="s">
        <v>65</v>
      </c>
      <c r="AN875" s="7" t="s">
        <v>66</v>
      </c>
      <c r="AO875" s="9">
        <v>6</v>
      </c>
      <c r="AP875" s="8">
        <v>5</v>
      </c>
      <c r="AQ875" s="8">
        <v>5</v>
      </c>
      <c r="AR875" s="8">
        <v>5</v>
      </c>
      <c r="AS875" s="8">
        <v>5</v>
      </c>
      <c r="AT875" s="8">
        <v>5</v>
      </c>
      <c r="AU875" s="7" t="s">
        <v>67</v>
      </c>
      <c r="AV875" s="9">
        <v>0</v>
      </c>
      <c r="AW875" s="7" t="s">
        <v>2046</v>
      </c>
      <c r="AX875" s="7" t="s">
        <v>63</v>
      </c>
      <c r="AY875" s="7"/>
      <c r="AZ875" s="7" t="s">
        <v>2037</v>
      </c>
      <c r="BA875" s="7" t="s">
        <v>2038</v>
      </c>
      <c r="BB875" s="7" t="s">
        <v>2039</v>
      </c>
      <c r="BC875" s="7" t="s">
        <v>2040</v>
      </c>
    </row>
    <row r="876" spans="1:55" x14ac:dyDescent="0.2">
      <c r="A876" s="14" t="s">
        <v>2008</v>
      </c>
      <c r="B876" s="15">
        <v>3</v>
      </c>
      <c r="C876" s="14" t="s">
        <v>2047</v>
      </c>
      <c r="D876" s="15">
        <v>5</v>
      </c>
      <c r="E876" s="14" t="s">
        <v>133</v>
      </c>
      <c r="F876" s="14" t="s">
        <v>588</v>
      </c>
      <c r="G876" s="14" t="s">
        <v>178</v>
      </c>
      <c r="H876" s="14" t="s">
        <v>2048</v>
      </c>
      <c r="I876" s="14" t="s">
        <v>107</v>
      </c>
      <c r="J876" s="16">
        <v>8</v>
      </c>
      <c r="K876" s="17">
        <v>1000</v>
      </c>
      <c r="L876" s="16">
        <f t="shared" si="156"/>
        <v>11.111111111111111</v>
      </c>
      <c r="M876" s="16">
        <v>0</v>
      </c>
      <c r="N876" s="17">
        <v>-1000</v>
      </c>
      <c r="O876" s="17">
        <v>0</v>
      </c>
      <c r="P876" s="18">
        <f t="shared" si="157"/>
        <v>0</v>
      </c>
      <c r="Q876" s="14"/>
      <c r="R876" s="16"/>
      <c r="S876" s="16">
        <f t="shared" si="158"/>
        <v>0</v>
      </c>
      <c r="T876" s="18">
        <f t="shared" si="159"/>
        <v>0</v>
      </c>
      <c r="U876" s="14" t="s">
        <v>63</v>
      </c>
      <c r="V876" s="15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f t="shared" si="160"/>
        <v>0</v>
      </c>
      <c r="AC876" s="16">
        <f t="shared" si="161"/>
        <v>0</v>
      </c>
      <c r="AD876" s="16">
        <f t="shared" si="162"/>
        <v>9.312195121951218</v>
      </c>
      <c r="AE876" s="16">
        <f t="shared" si="163"/>
        <v>8.1962174940898329</v>
      </c>
      <c r="AF876" s="16">
        <f t="shared" si="164"/>
        <v>8.0634066587395932</v>
      </c>
      <c r="AG876" s="18">
        <f t="shared" si="165"/>
        <v>-100</v>
      </c>
      <c r="AH876" s="18">
        <f t="shared" si="166"/>
        <v>-100</v>
      </c>
      <c r="AI876" s="18">
        <f t="shared" si="167"/>
        <v>-100</v>
      </c>
      <c r="AJ876" s="15">
        <v>5</v>
      </c>
      <c r="AK876" s="14" t="s">
        <v>157</v>
      </c>
      <c r="AL876" s="15">
        <v>48</v>
      </c>
      <c r="AM876" s="14" t="s">
        <v>65</v>
      </c>
      <c r="AN876" s="14" t="s">
        <v>66</v>
      </c>
      <c r="AO876" s="16">
        <v>6</v>
      </c>
      <c r="AP876" s="15">
        <v>0</v>
      </c>
      <c r="AQ876" s="15">
        <v>0</v>
      </c>
      <c r="AR876" s="15">
        <v>0</v>
      </c>
      <c r="AS876" s="15">
        <v>0</v>
      </c>
      <c r="AT876" s="15">
        <v>0</v>
      </c>
      <c r="AU876" s="14"/>
      <c r="AV876" s="16">
        <v>0</v>
      </c>
      <c r="AW876" s="14"/>
      <c r="AX876" s="14" t="s">
        <v>63</v>
      </c>
      <c r="AY876" s="14"/>
      <c r="AZ876" s="14" t="s">
        <v>2037</v>
      </c>
      <c r="BA876" s="14" t="s">
        <v>2038</v>
      </c>
      <c r="BB876" s="14" t="s">
        <v>2039</v>
      </c>
      <c r="BC876" s="14" t="s">
        <v>2040</v>
      </c>
    </row>
    <row r="877" spans="1:55" x14ac:dyDescent="0.2">
      <c r="A877" s="7" t="s">
        <v>2008</v>
      </c>
      <c r="B877" s="8">
        <v>3</v>
      </c>
      <c r="C877" s="7" t="s">
        <v>2049</v>
      </c>
      <c r="D877" s="8">
        <v>6</v>
      </c>
      <c r="E877" s="7" t="s">
        <v>124</v>
      </c>
      <c r="F877" s="7" t="s">
        <v>248</v>
      </c>
      <c r="G877" s="7" t="s">
        <v>238</v>
      </c>
      <c r="H877" s="7" t="s">
        <v>334</v>
      </c>
      <c r="I877" s="7" t="s">
        <v>78</v>
      </c>
      <c r="J877" s="9">
        <v>3</v>
      </c>
      <c r="K877" s="10">
        <v>1600</v>
      </c>
      <c r="L877" s="9">
        <f t="shared" si="156"/>
        <v>25</v>
      </c>
      <c r="M877" s="9">
        <v>27.39</v>
      </c>
      <c r="N877" s="10">
        <v>100</v>
      </c>
      <c r="O877" s="10">
        <v>1700</v>
      </c>
      <c r="P877" s="11">
        <f t="shared" si="157"/>
        <v>-5.8823529411764701</v>
      </c>
      <c r="Q877" s="7" t="s">
        <v>79</v>
      </c>
      <c r="R877" s="9">
        <v>2.31</v>
      </c>
      <c r="S877" s="9">
        <f t="shared" si="158"/>
        <v>-0.69</v>
      </c>
      <c r="T877" s="11">
        <f t="shared" si="159"/>
        <v>-23</v>
      </c>
      <c r="U877" s="7" t="s">
        <v>63</v>
      </c>
      <c r="V877" s="8">
        <v>4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f t="shared" si="160"/>
        <v>0</v>
      </c>
      <c r="AC877" s="9">
        <f t="shared" si="161"/>
        <v>0</v>
      </c>
      <c r="AD877" s="9">
        <f t="shared" si="162"/>
        <v>9.312195121951218</v>
      </c>
      <c r="AE877" s="9">
        <f t="shared" si="163"/>
        <v>8.1962174940898329</v>
      </c>
      <c r="AF877" s="9">
        <f t="shared" si="164"/>
        <v>8.0634066587395932</v>
      </c>
      <c r="AG877" s="11">
        <f t="shared" si="165"/>
        <v>-100</v>
      </c>
      <c r="AH877" s="11">
        <f t="shared" si="166"/>
        <v>-100</v>
      </c>
      <c r="AI877" s="11">
        <f t="shared" si="167"/>
        <v>-100</v>
      </c>
      <c r="AJ877" s="8">
        <v>5</v>
      </c>
      <c r="AK877" s="7" t="s">
        <v>157</v>
      </c>
      <c r="AL877" s="8">
        <v>48</v>
      </c>
      <c r="AM877" s="7" t="s">
        <v>65</v>
      </c>
      <c r="AN877" s="7" t="s">
        <v>66</v>
      </c>
      <c r="AO877" s="9">
        <v>6</v>
      </c>
      <c r="AP877" s="8">
        <v>4</v>
      </c>
      <c r="AQ877" s="8">
        <v>2</v>
      </c>
      <c r="AR877" s="8">
        <v>3</v>
      </c>
      <c r="AS877" s="8">
        <v>3</v>
      </c>
      <c r="AT877" s="8">
        <v>4</v>
      </c>
      <c r="AU877" s="7" t="s">
        <v>81</v>
      </c>
      <c r="AV877" s="9">
        <v>-60.6</v>
      </c>
      <c r="AW877" s="7" t="s">
        <v>2050</v>
      </c>
      <c r="AX877" s="7" t="s">
        <v>63</v>
      </c>
      <c r="AY877" s="7"/>
      <c r="AZ877" s="7" t="s">
        <v>2037</v>
      </c>
      <c r="BA877" s="7" t="s">
        <v>2038</v>
      </c>
      <c r="BB877" s="7" t="s">
        <v>2039</v>
      </c>
      <c r="BC877" s="7" t="s">
        <v>2040</v>
      </c>
    </row>
    <row r="878" spans="1:55" x14ac:dyDescent="0.2">
      <c r="A878" s="19" t="s">
        <v>2008</v>
      </c>
      <c r="B878" s="20">
        <v>4</v>
      </c>
      <c r="C878" s="19" t="s">
        <v>2051</v>
      </c>
      <c r="D878" s="20">
        <v>1</v>
      </c>
      <c r="E878" s="19" t="s">
        <v>124</v>
      </c>
      <c r="F878" s="19" t="s">
        <v>258</v>
      </c>
      <c r="G878" s="19" t="s">
        <v>170</v>
      </c>
      <c r="H878" s="19" t="s">
        <v>166</v>
      </c>
      <c r="I878" s="19" t="s">
        <v>145</v>
      </c>
      <c r="J878" s="21">
        <v>1.8</v>
      </c>
      <c r="K878" s="22">
        <v>2000</v>
      </c>
      <c r="L878" s="21">
        <f t="shared" si="156"/>
        <v>35.714285714285715</v>
      </c>
      <c r="M878" s="21">
        <v>38.46</v>
      </c>
      <c r="N878" s="22">
        <v>100</v>
      </c>
      <c r="O878" s="22">
        <v>2100</v>
      </c>
      <c r="P878" s="23">
        <f t="shared" si="157"/>
        <v>-4.7619047619047619</v>
      </c>
      <c r="Q878" s="19" t="s">
        <v>99</v>
      </c>
      <c r="R878" s="21">
        <v>2.46</v>
      </c>
      <c r="S878" s="21">
        <f t="shared" si="158"/>
        <v>0.65999999999999992</v>
      </c>
      <c r="T878" s="23">
        <f t="shared" si="159"/>
        <v>36.666666666666664</v>
      </c>
      <c r="U878" s="19" t="s">
        <v>63</v>
      </c>
      <c r="V878" s="20">
        <v>1</v>
      </c>
      <c r="W878" s="21">
        <v>692</v>
      </c>
      <c r="X878" s="21">
        <v>560</v>
      </c>
      <c r="Y878" s="21">
        <v>254</v>
      </c>
      <c r="Z878" s="21">
        <v>1506</v>
      </c>
      <c r="AA878" s="21">
        <v>40.06</v>
      </c>
      <c r="AB878" s="21">
        <f t="shared" si="160"/>
        <v>38.152380952380952</v>
      </c>
      <c r="AC878" s="21">
        <f t="shared" si="161"/>
        <v>19.076190476190476</v>
      </c>
      <c r="AD878" s="21">
        <f t="shared" si="162"/>
        <v>8.2574712643678172</v>
      </c>
      <c r="AE878" s="21">
        <f t="shared" si="163"/>
        <v>8.1962174940898329</v>
      </c>
      <c r="AF878" s="21">
        <f t="shared" si="164"/>
        <v>8.0634066587395932</v>
      </c>
      <c r="AG878" s="23">
        <f t="shared" si="165"/>
        <v>131.01734012090355</v>
      </c>
      <c r="AH878" s="23">
        <f t="shared" si="166"/>
        <v>132.74382957682644</v>
      </c>
      <c r="AI878" s="23">
        <f t="shared" si="167"/>
        <v>136.57730886627903</v>
      </c>
      <c r="AJ878" s="20">
        <v>6</v>
      </c>
      <c r="AK878" s="19" t="s">
        <v>64</v>
      </c>
      <c r="AL878" s="20">
        <v>48</v>
      </c>
      <c r="AM878" s="19" t="s">
        <v>65</v>
      </c>
      <c r="AN878" s="19" t="s">
        <v>66</v>
      </c>
      <c r="AO878" s="21">
        <v>64</v>
      </c>
      <c r="AP878" s="20">
        <v>6</v>
      </c>
      <c r="AQ878" s="20">
        <v>4</v>
      </c>
      <c r="AR878" s="20">
        <v>4</v>
      </c>
      <c r="AS878" s="20">
        <v>1</v>
      </c>
      <c r="AT878" s="20">
        <v>1</v>
      </c>
      <c r="AU878" s="19" t="s">
        <v>91</v>
      </c>
      <c r="AV878" s="21">
        <v>-13.2</v>
      </c>
      <c r="AW878" s="19" t="s">
        <v>2052</v>
      </c>
      <c r="AX878" s="19" t="s">
        <v>63</v>
      </c>
      <c r="AY878" s="19"/>
      <c r="AZ878" s="19" t="s">
        <v>2053</v>
      </c>
      <c r="BA878" s="19" t="s">
        <v>2054</v>
      </c>
      <c r="BB878" s="19" t="s">
        <v>2055</v>
      </c>
      <c r="BC878" s="19" t="s">
        <v>2056</v>
      </c>
    </row>
    <row r="879" spans="1:55" x14ac:dyDescent="0.2">
      <c r="A879" s="7" t="s">
        <v>2008</v>
      </c>
      <c r="B879" s="8">
        <v>4</v>
      </c>
      <c r="C879" s="7" t="s">
        <v>2057</v>
      </c>
      <c r="D879" s="8">
        <v>2</v>
      </c>
      <c r="E879" s="7" t="s">
        <v>102</v>
      </c>
      <c r="F879" s="7" t="s">
        <v>258</v>
      </c>
      <c r="G879" s="7" t="s">
        <v>473</v>
      </c>
      <c r="H879" s="7" t="s">
        <v>799</v>
      </c>
      <c r="I879" s="7" t="s">
        <v>107</v>
      </c>
      <c r="J879" s="9">
        <v>8</v>
      </c>
      <c r="K879" s="10">
        <v>1000</v>
      </c>
      <c r="L879" s="9">
        <f t="shared" si="156"/>
        <v>11.111111111111111</v>
      </c>
      <c r="M879" s="9">
        <v>11.97</v>
      </c>
      <c r="N879" s="10">
        <v>200</v>
      </c>
      <c r="O879" s="10">
        <v>1200</v>
      </c>
      <c r="P879" s="11">
        <f t="shared" si="157"/>
        <v>-16.666666666666664</v>
      </c>
      <c r="Q879" s="7" t="s">
        <v>375</v>
      </c>
      <c r="R879" s="9">
        <v>14.67</v>
      </c>
      <c r="S879" s="9">
        <f t="shared" si="158"/>
        <v>6.67</v>
      </c>
      <c r="T879" s="11">
        <f t="shared" si="159"/>
        <v>83.375</v>
      </c>
      <c r="U879" s="7" t="s">
        <v>63</v>
      </c>
      <c r="V879" s="8">
        <v>6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f t="shared" si="160"/>
        <v>0</v>
      </c>
      <c r="AC879" s="9">
        <f t="shared" si="161"/>
        <v>0</v>
      </c>
      <c r="AD879" s="9">
        <f t="shared" si="162"/>
        <v>8.2574712643678172</v>
      </c>
      <c r="AE879" s="9">
        <f t="shared" si="163"/>
        <v>8.1962174940898329</v>
      </c>
      <c r="AF879" s="9">
        <f t="shared" si="164"/>
        <v>8.0634066587395932</v>
      </c>
      <c r="AG879" s="11">
        <f t="shared" si="165"/>
        <v>-100</v>
      </c>
      <c r="AH879" s="11">
        <f t="shared" si="166"/>
        <v>-100</v>
      </c>
      <c r="AI879" s="11">
        <f t="shared" si="167"/>
        <v>-100</v>
      </c>
      <c r="AJ879" s="8">
        <v>6</v>
      </c>
      <c r="AK879" s="7" t="s">
        <v>64</v>
      </c>
      <c r="AL879" s="8">
        <v>48</v>
      </c>
      <c r="AM879" s="7" t="s">
        <v>65</v>
      </c>
      <c r="AN879" s="7" t="s">
        <v>66</v>
      </c>
      <c r="AO879" s="9">
        <v>64</v>
      </c>
      <c r="AP879" s="8">
        <v>1</v>
      </c>
      <c r="AQ879" s="8">
        <v>1</v>
      </c>
      <c r="AR879" s="8">
        <v>2</v>
      </c>
      <c r="AS879" s="8">
        <v>6</v>
      </c>
      <c r="AT879" s="8">
        <v>0</v>
      </c>
      <c r="AU879" s="7" t="s">
        <v>116</v>
      </c>
      <c r="AV879" s="9">
        <v>0</v>
      </c>
      <c r="AW879" s="7" t="s">
        <v>2058</v>
      </c>
      <c r="AX879" s="7" t="s">
        <v>80</v>
      </c>
      <c r="AY879" s="7" t="s">
        <v>109</v>
      </c>
      <c r="AZ879" s="7" t="s">
        <v>2053</v>
      </c>
      <c r="BA879" s="7" t="s">
        <v>2054</v>
      </c>
      <c r="BB879" s="7" t="s">
        <v>2055</v>
      </c>
      <c r="BC879" s="7" t="s">
        <v>2056</v>
      </c>
    </row>
    <row r="880" spans="1:55" x14ac:dyDescent="0.2">
      <c r="A880" s="14" t="s">
        <v>2008</v>
      </c>
      <c r="B880" s="15">
        <v>4</v>
      </c>
      <c r="C880" s="14" t="s">
        <v>2059</v>
      </c>
      <c r="D880" s="15">
        <v>3</v>
      </c>
      <c r="E880" s="14" t="s">
        <v>1400</v>
      </c>
      <c r="F880" s="14" t="s">
        <v>262</v>
      </c>
      <c r="G880" s="14" t="s">
        <v>274</v>
      </c>
      <c r="H880" s="14" t="s">
        <v>409</v>
      </c>
      <c r="I880" s="14" t="s">
        <v>106</v>
      </c>
      <c r="J880" s="16">
        <v>10</v>
      </c>
      <c r="K880" s="17">
        <v>900</v>
      </c>
      <c r="L880" s="16">
        <f t="shared" si="156"/>
        <v>9.0909090909090917</v>
      </c>
      <c r="M880" s="16">
        <v>0</v>
      </c>
      <c r="N880" s="17">
        <v>-900</v>
      </c>
      <c r="O880" s="17">
        <v>0</v>
      </c>
      <c r="P880" s="18">
        <f t="shared" si="157"/>
        <v>0</v>
      </c>
      <c r="Q880" s="14"/>
      <c r="R880" s="16"/>
      <c r="S880" s="16">
        <f t="shared" si="158"/>
        <v>0</v>
      </c>
      <c r="T880" s="18">
        <f t="shared" si="159"/>
        <v>0</v>
      </c>
      <c r="U880" s="14" t="s">
        <v>63</v>
      </c>
      <c r="V880" s="15">
        <v>0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f t="shared" si="160"/>
        <v>0</v>
      </c>
      <c r="AC880" s="16">
        <f t="shared" si="161"/>
        <v>0</v>
      </c>
      <c r="AD880" s="16">
        <f t="shared" si="162"/>
        <v>8.2574712643678172</v>
      </c>
      <c r="AE880" s="16">
        <f t="shared" si="163"/>
        <v>8.1962174940898329</v>
      </c>
      <c r="AF880" s="16">
        <f t="shared" si="164"/>
        <v>8.0634066587395932</v>
      </c>
      <c r="AG880" s="18">
        <f t="shared" si="165"/>
        <v>-100</v>
      </c>
      <c r="AH880" s="18">
        <f t="shared" si="166"/>
        <v>-100</v>
      </c>
      <c r="AI880" s="18">
        <f t="shared" si="167"/>
        <v>-100</v>
      </c>
      <c r="AJ880" s="15">
        <v>6</v>
      </c>
      <c r="AK880" s="14" t="s">
        <v>64</v>
      </c>
      <c r="AL880" s="15">
        <v>48</v>
      </c>
      <c r="AM880" s="14" t="s">
        <v>65</v>
      </c>
      <c r="AN880" s="14" t="s">
        <v>66</v>
      </c>
      <c r="AO880" s="16">
        <v>64</v>
      </c>
      <c r="AP880" s="15">
        <v>0</v>
      </c>
      <c r="AQ880" s="15">
        <v>0</v>
      </c>
      <c r="AR880" s="15">
        <v>0</v>
      </c>
      <c r="AS880" s="15">
        <v>0</v>
      </c>
      <c r="AT880" s="15">
        <v>0</v>
      </c>
      <c r="AU880" s="14"/>
      <c r="AV880" s="16">
        <v>0</v>
      </c>
      <c r="AW880" s="14"/>
      <c r="AX880" s="14" t="s">
        <v>63</v>
      </c>
      <c r="AY880" s="14"/>
      <c r="AZ880" s="14" t="s">
        <v>2053</v>
      </c>
      <c r="BA880" s="14" t="s">
        <v>2054</v>
      </c>
      <c r="BB880" s="14" t="s">
        <v>2055</v>
      </c>
      <c r="BC880" s="14" t="s">
        <v>2056</v>
      </c>
    </row>
    <row r="881" spans="1:55" x14ac:dyDescent="0.2">
      <c r="A881" s="7" t="s">
        <v>2008</v>
      </c>
      <c r="B881" s="8">
        <v>4</v>
      </c>
      <c r="C881" s="7" t="s">
        <v>2060</v>
      </c>
      <c r="D881" s="8">
        <v>4</v>
      </c>
      <c r="E881" s="7" t="s">
        <v>57</v>
      </c>
      <c r="F881" s="7" t="s">
        <v>759</v>
      </c>
      <c r="G881" s="7" t="s">
        <v>309</v>
      </c>
      <c r="H881" s="7" t="s">
        <v>2061</v>
      </c>
      <c r="I881" s="7" t="s">
        <v>61</v>
      </c>
      <c r="J881" s="9">
        <v>6</v>
      </c>
      <c r="K881" s="10">
        <v>1200</v>
      </c>
      <c r="L881" s="9">
        <f t="shared" si="156"/>
        <v>14.285714285714285</v>
      </c>
      <c r="M881" s="9">
        <v>15.39</v>
      </c>
      <c r="N881" s="10">
        <v>100</v>
      </c>
      <c r="O881" s="10">
        <v>1300</v>
      </c>
      <c r="P881" s="11">
        <f t="shared" si="157"/>
        <v>-7.6923076923076925</v>
      </c>
      <c r="Q881" s="7" t="s">
        <v>62</v>
      </c>
      <c r="R881" s="9">
        <v>7.51</v>
      </c>
      <c r="S881" s="9">
        <f t="shared" si="158"/>
        <v>1.5099999999999998</v>
      </c>
      <c r="T881" s="11">
        <f t="shared" si="159"/>
        <v>25.166666666666664</v>
      </c>
      <c r="U881" s="7" t="s">
        <v>63</v>
      </c>
      <c r="V881" s="8">
        <v>2</v>
      </c>
      <c r="W881" s="9">
        <v>0</v>
      </c>
      <c r="X881" s="9">
        <v>702</v>
      </c>
      <c r="Y881" s="9">
        <v>266</v>
      </c>
      <c r="Z881" s="9">
        <v>968</v>
      </c>
      <c r="AA881" s="9">
        <v>24.68</v>
      </c>
      <c r="AB881" s="9">
        <f t="shared" si="160"/>
        <v>22.781538461538464</v>
      </c>
      <c r="AC881" s="9">
        <f t="shared" si="161"/>
        <v>18.984615384615385</v>
      </c>
      <c r="AD881" s="9">
        <f t="shared" si="162"/>
        <v>8.2574712643678172</v>
      </c>
      <c r="AE881" s="9">
        <f t="shared" si="163"/>
        <v>8.1962174940898329</v>
      </c>
      <c r="AF881" s="9">
        <f t="shared" si="164"/>
        <v>8.0634066587395932</v>
      </c>
      <c r="AG881" s="11">
        <f t="shared" si="165"/>
        <v>129.90834332705154</v>
      </c>
      <c r="AH881" s="11">
        <f t="shared" si="166"/>
        <v>131.626544784895</v>
      </c>
      <c r="AI881" s="11">
        <f t="shared" si="167"/>
        <v>135.44162148933347</v>
      </c>
      <c r="AJ881" s="8">
        <v>6</v>
      </c>
      <c r="AK881" s="7" t="s">
        <v>64</v>
      </c>
      <c r="AL881" s="8">
        <v>48</v>
      </c>
      <c r="AM881" s="7" t="s">
        <v>65</v>
      </c>
      <c r="AN881" s="7" t="s">
        <v>66</v>
      </c>
      <c r="AO881" s="9">
        <v>64</v>
      </c>
      <c r="AP881" s="8">
        <v>5</v>
      </c>
      <c r="AQ881" s="8">
        <v>6</v>
      </c>
      <c r="AR881" s="8">
        <v>6</v>
      </c>
      <c r="AS881" s="8">
        <v>2</v>
      </c>
      <c r="AT881" s="8">
        <v>2</v>
      </c>
      <c r="AU881" s="7" t="s">
        <v>67</v>
      </c>
      <c r="AV881" s="9">
        <v>4.8</v>
      </c>
      <c r="AW881" s="7" t="s">
        <v>2062</v>
      </c>
      <c r="AX881" s="7" t="s">
        <v>63</v>
      </c>
      <c r="AY881" s="7"/>
      <c r="AZ881" s="7" t="s">
        <v>2053</v>
      </c>
      <c r="BA881" s="7" t="s">
        <v>2054</v>
      </c>
      <c r="BB881" s="7" t="s">
        <v>2055</v>
      </c>
      <c r="BC881" s="7" t="s">
        <v>2056</v>
      </c>
    </row>
    <row r="882" spans="1:55" x14ac:dyDescent="0.2">
      <c r="A882" s="7" t="s">
        <v>2008</v>
      </c>
      <c r="B882" s="8">
        <v>4</v>
      </c>
      <c r="C882" s="7" t="s">
        <v>2063</v>
      </c>
      <c r="D882" s="8">
        <v>5</v>
      </c>
      <c r="E882" s="7" t="s">
        <v>205</v>
      </c>
      <c r="F882" s="7" t="s">
        <v>262</v>
      </c>
      <c r="G882" s="7" t="s">
        <v>76</v>
      </c>
      <c r="H882" s="7" t="s">
        <v>1699</v>
      </c>
      <c r="I882" s="7" t="s">
        <v>202</v>
      </c>
      <c r="J882" s="9">
        <v>1.4</v>
      </c>
      <c r="K882" s="10">
        <v>2200</v>
      </c>
      <c r="L882" s="9">
        <f t="shared" si="156"/>
        <v>41.666666666666671</v>
      </c>
      <c r="M882" s="9">
        <v>44.87</v>
      </c>
      <c r="N882" s="10">
        <v>100</v>
      </c>
      <c r="O882" s="10">
        <v>2300</v>
      </c>
      <c r="P882" s="11">
        <f t="shared" si="157"/>
        <v>-4.3478260869565215</v>
      </c>
      <c r="Q882" s="7" t="s">
        <v>240</v>
      </c>
      <c r="R882" s="9">
        <v>0.66</v>
      </c>
      <c r="S882" s="9">
        <f t="shared" si="158"/>
        <v>-0.73999999999999988</v>
      </c>
      <c r="T882" s="11">
        <f t="shared" si="159"/>
        <v>-52.857142857142847</v>
      </c>
      <c r="U882" s="7" t="s">
        <v>80</v>
      </c>
      <c r="V882" s="8">
        <v>3</v>
      </c>
      <c r="W882" s="9">
        <v>0</v>
      </c>
      <c r="X882" s="9">
        <v>0</v>
      </c>
      <c r="Y882" s="9">
        <v>210</v>
      </c>
      <c r="Z882" s="9">
        <v>210</v>
      </c>
      <c r="AA882" s="9">
        <v>7.1</v>
      </c>
      <c r="AB882" s="9">
        <f t="shared" si="160"/>
        <v>6.7913043478260864</v>
      </c>
      <c r="AC882" s="9">
        <f t="shared" si="161"/>
        <v>3.0869565217391304</v>
      </c>
      <c r="AD882" s="9">
        <f t="shared" si="162"/>
        <v>8.2574712643678172</v>
      </c>
      <c r="AE882" s="9">
        <f t="shared" si="163"/>
        <v>8.1962174940898329</v>
      </c>
      <c r="AF882" s="9">
        <f t="shared" si="164"/>
        <v>8.0634066587395932</v>
      </c>
      <c r="AG882" s="11">
        <f t="shared" si="165"/>
        <v>-62.616200251767218</v>
      </c>
      <c r="AH882" s="11">
        <f t="shared" si="166"/>
        <v>-62.33681543998695</v>
      </c>
      <c r="AI882" s="11">
        <f t="shared" si="167"/>
        <v>-61.716472300286306</v>
      </c>
      <c r="AJ882" s="8">
        <v>6</v>
      </c>
      <c r="AK882" s="7" t="s">
        <v>64</v>
      </c>
      <c r="AL882" s="8">
        <v>48</v>
      </c>
      <c r="AM882" s="7" t="s">
        <v>65</v>
      </c>
      <c r="AN882" s="7" t="s">
        <v>66</v>
      </c>
      <c r="AO882" s="9">
        <v>64</v>
      </c>
      <c r="AP882" s="8">
        <v>2</v>
      </c>
      <c r="AQ882" s="8">
        <v>3</v>
      </c>
      <c r="AR882" s="8">
        <v>3</v>
      </c>
      <c r="AS882" s="8">
        <v>3</v>
      </c>
      <c r="AT882" s="8">
        <v>3</v>
      </c>
      <c r="AU882" s="7" t="s">
        <v>81</v>
      </c>
      <c r="AV882" s="9">
        <v>-19.2</v>
      </c>
      <c r="AW882" s="7" t="s">
        <v>2064</v>
      </c>
      <c r="AX882" s="7" t="s">
        <v>63</v>
      </c>
      <c r="AY882" s="7"/>
      <c r="AZ882" s="7" t="s">
        <v>2053</v>
      </c>
      <c r="BA882" s="7" t="s">
        <v>2054</v>
      </c>
      <c r="BB882" s="7" t="s">
        <v>2055</v>
      </c>
      <c r="BC882" s="7" t="s">
        <v>2056</v>
      </c>
    </row>
    <row r="883" spans="1:55" x14ac:dyDescent="0.2">
      <c r="A883" s="7" t="s">
        <v>2008</v>
      </c>
      <c r="B883" s="8">
        <v>4</v>
      </c>
      <c r="C883" s="7" t="s">
        <v>1071</v>
      </c>
      <c r="D883" s="8">
        <v>6</v>
      </c>
      <c r="E883" s="7" t="s">
        <v>85</v>
      </c>
      <c r="F883" s="7" t="s">
        <v>1072</v>
      </c>
      <c r="G883" s="7" t="s">
        <v>293</v>
      </c>
      <c r="H883" s="7" t="s">
        <v>275</v>
      </c>
      <c r="I883" s="7" t="s">
        <v>329</v>
      </c>
      <c r="J883" s="9">
        <v>15</v>
      </c>
      <c r="K883" s="10">
        <v>800</v>
      </c>
      <c r="L883" s="9">
        <f t="shared" si="156"/>
        <v>6.25</v>
      </c>
      <c r="M883" s="9">
        <v>6.73</v>
      </c>
      <c r="N883" s="10">
        <v>0</v>
      </c>
      <c r="O883" s="10">
        <v>800</v>
      </c>
      <c r="P883" s="11">
        <f t="shared" si="157"/>
        <v>0</v>
      </c>
      <c r="Q883" s="7" t="s">
        <v>370</v>
      </c>
      <c r="R883" s="9">
        <v>17.57</v>
      </c>
      <c r="S883" s="9">
        <f t="shared" si="158"/>
        <v>2.5700000000000003</v>
      </c>
      <c r="T883" s="11">
        <f t="shared" si="159"/>
        <v>17.133333333333336</v>
      </c>
      <c r="U883" s="7" t="s">
        <v>63</v>
      </c>
      <c r="V883" s="8">
        <v>4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f t="shared" si="160"/>
        <v>0</v>
      </c>
      <c r="AC883" s="9">
        <f t="shared" si="161"/>
        <v>0</v>
      </c>
      <c r="AD883" s="9">
        <f t="shared" si="162"/>
        <v>8.2574712643678172</v>
      </c>
      <c r="AE883" s="9">
        <f t="shared" si="163"/>
        <v>8.1962174940898329</v>
      </c>
      <c r="AF883" s="9">
        <f t="shared" si="164"/>
        <v>8.0634066587395932</v>
      </c>
      <c r="AG883" s="11">
        <f t="shared" si="165"/>
        <v>-100</v>
      </c>
      <c r="AH883" s="11">
        <f t="shared" si="166"/>
        <v>-100</v>
      </c>
      <c r="AI883" s="11">
        <f t="shared" si="167"/>
        <v>-100</v>
      </c>
      <c r="AJ883" s="8">
        <v>6</v>
      </c>
      <c r="AK883" s="7" t="s">
        <v>64</v>
      </c>
      <c r="AL883" s="8">
        <v>48</v>
      </c>
      <c r="AM883" s="7" t="s">
        <v>65</v>
      </c>
      <c r="AN883" s="7" t="s">
        <v>66</v>
      </c>
      <c r="AO883" s="9">
        <v>64</v>
      </c>
      <c r="AP883" s="8">
        <v>4</v>
      </c>
      <c r="AQ883" s="8">
        <v>5</v>
      </c>
      <c r="AR883" s="8">
        <v>5</v>
      </c>
      <c r="AS883" s="8">
        <v>4</v>
      </c>
      <c r="AT883" s="8">
        <v>4</v>
      </c>
      <c r="AU883" s="7" t="s">
        <v>67</v>
      </c>
      <c r="AV883" s="9">
        <v>-313.2</v>
      </c>
      <c r="AW883" s="7" t="s">
        <v>2065</v>
      </c>
      <c r="AX883" s="7" t="s">
        <v>63</v>
      </c>
      <c r="AY883" s="7"/>
      <c r="AZ883" s="7" t="s">
        <v>2053</v>
      </c>
      <c r="BA883" s="7" t="s">
        <v>2054</v>
      </c>
      <c r="BB883" s="7" t="s">
        <v>2055</v>
      </c>
      <c r="BC883" s="7" t="s">
        <v>2056</v>
      </c>
    </row>
    <row r="884" spans="1:55" x14ac:dyDescent="0.2">
      <c r="A884" s="7" t="s">
        <v>2008</v>
      </c>
      <c r="B884" s="8">
        <v>4</v>
      </c>
      <c r="C884" s="7" t="s">
        <v>2066</v>
      </c>
      <c r="D884" s="8">
        <v>7</v>
      </c>
      <c r="E884" s="7" t="s">
        <v>220</v>
      </c>
      <c r="F884" s="7" t="s">
        <v>2067</v>
      </c>
      <c r="G884" s="7" t="s">
        <v>1184</v>
      </c>
      <c r="H884" s="7" t="s">
        <v>97</v>
      </c>
      <c r="I884" s="7" t="s">
        <v>106</v>
      </c>
      <c r="J884" s="9">
        <v>10</v>
      </c>
      <c r="K884" s="10">
        <v>900</v>
      </c>
      <c r="L884" s="9">
        <f t="shared" si="156"/>
        <v>9.0909090909090917</v>
      </c>
      <c r="M884" s="9">
        <v>9.7899999999999991</v>
      </c>
      <c r="N884" s="10">
        <v>100</v>
      </c>
      <c r="O884" s="10">
        <v>1000</v>
      </c>
      <c r="P884" s="11">
        <f t="shared" si="157"/>
        <v>-10</v>
      </c>
      <c r="Q884" s="7" t="s">
        <v>597</v>
      </c>
      <c r="R884" s="9">
        <v>13.73</v>
      </c>
      <c r="S884" s="9">
        <f t="shared" si="158"/>
        <v>3.7300000000000004</v>
      </c>
      <c r="T884" s="11">
        <f t="shared" si="159"/>
        <v>37.300000000000004</v>
      </c>
      <c r="U884" s="7" t="s">
        <v>63</v>
      </c>
      <c r="V884" s="8">
        <v>5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f t="shared" si="160"/>
        <v>0</v>
      </c>
      <c r="AC884" s="9">
        <f t="shared" si="161"/>
        <v>0</v>
      </c>
      <c r="AD884" s="9">
        <f t="shared" si="162"/>
        <v>8.2574712643678172</v>
      </c>
      <c r="AE884" s="9">
        <f t="shared" si="163"/>
        <v>8.1962174940898329</v>
      </c>
      <c r="AF884" s="9">
        <f t="shared" si="164"/>
        <v>8.0634066587395932</v>
      </c>
      <c r="AG884" s="11">
        <f t="shared" si="165"/>
        <v>-100</v>
      </c>
      <c r="AH884" s="11">
        <f t="shared" si="166"/>
        <v>-100</v>
      </c>
      <c r="AI884" s="11">
        <f t="shared" si="167"/>
        <v>-100</v>
      </c>
      <c r="AJ884" s="8">
        <v>6</v>
      </c>
      <c r="AK884" s="7" t="s">
        <v>64</v>
      </c>
      <c r="AL884" s="8">
        <v>48</v>
      </c>
      <c r="AM884" s="7" t="s">
        <v>65</v>
      </c>
      <c r="AN884" s="7" t="s">
        <v>66</v>
      </c>
      <c r="AO884" s="9">
        <v>64</v>
      </c>
      <c r="AP884" s="8">
        <v>3</v>
      </c>
      <c r="AQ884" s="8">
        <v>2</v>
      </c>
      <c r="AR884" s="8">
        <v>1</v>
      </c>
      <c r="AS884" s="8">
        <v>5</v>
      </c>
      <c r="AT884" s="8">
        <v>5</v>
      </c>
      <c r="AU884" s="7" t="s">
        <v>81</v>
      </c>
      <c r="AV884" s="9">
        <v>-4.8</v>
      </c>
      <c r="AW884" s="7" t="s">
        <v>2068</v>
      </c>
      <c r="AX884" s="7" t="s">
        <v>80</v>
      </c>
      <c r="AY884" s="7" t="s">
        <v>109</v>
      </c>
      <c r="AZ884" s="7" t="s">
        <v>2053</v>
      </c>
      <c r="BA884" s="7" t="s">
        <v>2054</v>
      </c>
      <c r="BB884" s="7" t="s">
        <v>2055</v>
      </c>
      <c r="BC884" s="7" t="s">
        <v>2056</v>
      </c>
    </row>
    <row r="885" spans="1:55" x14ac:dyDescent="0.2">
      <c r="A885" s="19" t="s">
        <v>2008</v>
      </c>
      <c r="B885" s="20">
        <v>5</v>
      </c>
      <c r="C885" s="19" t="s">
        <v>1399</v>
      </c>
      <c r="D885" s="20">
        <v>1</v>
      </c>
      <c r="E885" s="19" t="s">
        <v>1400</v>
      </c>
      <c r="F885" s="19" t="s">
        <v>262</v>
      </c>
      <c r="G885" s="19" t="s">
        <v>274</v>
      </c>
      <c r="H885" s="19" t="s">
        <v>150</v>
      </c>
      <c r="I885" s="19" t="s">
        <v>172</v>
      </c>
      <c r="J885" s="21">
        <v>12</v>
      </c>
      <c r="K885" s="22">
        <v>800</v>
      </c>
      <c r="L885" s="21">
        <f t="shared" si="156"/>
        <v>7.6923076923076925</v>
      </c>
      <c r="M885" s="21">
        <v>8.91</v>
      </c>
      <c r="N885" s="22">
        <v>100</v>
      </c>
      <c r="O885" s="22">
        <v>900</v>
      </c>
      <c r="P885" s="23">
        <f t="shared" si="157"/>
        <v>-11.111111111111111</v>
      </c>
      <c r="Q885" s="19" t="s">
        <v>106</v>
      </c>
      <c r="R885" s="21">
        <v>28.66</v>
      </c>
      <c r="S885" s="21">
        <f t="shared" si="158"/>
        <v>16.66</v>
      </c>
      <c r="T885" s="23">
        <f t="shared" si="159"/>
        <v>138.83333333333334</v>
      </c>
      <c r="U885" s="19" t="s">
        <v>63</v>
      </c>
      <c r="V885" s="20">
        <v>6</v>
      </c>
      <c r="W885" s="21">
        <v>0</v>
      </c>
      <c r="X885" s="21">
        <v>0</v>
      </c>
      <c r="Y885" s="21">
        <v>0</v>
      </c>
      <c r="Z885" s="21">
        <v>0</v>
      </c>
      <c r="AA885" s="21">
        <v>0</v>
      </c>
      <c r="AB885" s="21">
        <f t="shared" si="160"/>
        <v>0</v>
      </c>
      <c r="AC885" s="21">
        <f t="shared" si="161"/>
        <v>0</v>
      </c>
      <c r="AD885" s="21">
        <f t="shared" si="162"/>
        <v>8.7063829787234042</v>
      </c>
      <c r="AE885" s="21">
        <f t="shared" si="163"/>
        <v>8.1962174940898329</v>
      </c>
      <c r="AF885" s="21">
        <f t="shared" si="164"/>
        <v>8.0634066587395932</v>
      </c>
      <c r="AG885" s="23">
        <f t="shared" si="165"/>
        <v>-100</v>
      </c>
      <c r="AH885" s="23">
        <f t="shared" si="166"/>
        <v>-100</v>
      </c>
      <c r="AI885" s="23">
        <f t="shared" si="167"/>
        <v>-100</v>
      </c>
      <c r="AJ885" s="20">
        <v>7</v>
      </c>
      <c r="AK885" s="19" t="s">
        <v>157</v>
      </c>
      <c r="AL885" s="20">
        <v>46</v>
      </c>
      <c r="AM885" s="19" t="s">
        <v>65</v>
      </c>
      <c r="AN885" s="19" t="s">
        <v>66</v>
      </c>
      <c r="AO885" s="21">
        <v>8</v>
      </c>
      <c r="AP885" s="20">
        <v>5</v>
      </c>
      <c r="AQ885" s="20">
        <v>6</v>
      </c>
      <c r="AR885" s="20">
        <v>7</v>
      </c>
      <c r="AS885" s="20">
        <v>6</v>
      </c>
      <c r="AT885" s="20">
        <v>6</v>
      </c>
      <c r="AU885" s="19" t="s">
        <v>67</v>
      </c>
      <c r="AV885" s="21">
        <v>-9</v>
      </c>
      <c r="AW885" s="19" t="s">
        <v>2069</v>
      </c>
      <c r="AX885" s="19" t="s">
        <v>63</v>
      </c>
      <c r="AY885" s="19"/>
      <c r="AZ885" s="19" t="s">
        <v>2053</v>
      </c>
      <c r="BA885" s="19" t="s">
        <v>2070</v>
      </c>
      <c r="BB885" s="19" t="s">
        <v>2071</v>
      </c>
      <c r="BC885" s="19" t="s">
        <v>2072</v>
      </c>
    </row>
    <row r="886" spans="1:55" x14ac:dyDescent="0.2">
      <c r="A886" s="7" t="s">
        <v>2008</v>
      </c>
      <c r="B886" s="8">
        <v>5</v>
      </c>
      <c r="C886" s="7" t="s">
        <v>2073</v>
      </c>
      <c r="D886" s="8">
        <v>2</v>
      </c>
      <c r="E886" s="7" t="s">
        <v>111</v>
      </c>
      <c r="F886" s="7" t="s">
        <v>901</v>
      </c>
      <c r="G886" s="7" t="s">
        <v>1446</v>
      </c>
      <c r="H886" s="7" t="s">
        <v>96</v>
      </c>
      <c r="I886" s="7" t="s">
        <v>115</v>
      </c>
      <c r="J886" s="9">
        <v>3.5</v>
      </c>
      <c r="K886" s="10">
        <v>1500</v>
      </c>
      <c r="L886" s="9">
        <f t="shared" si="156"/>
        <v>22.222222222222221</v>
      </c>
      <c r="M886" s="9">
        <v>25.74</v>
      </c>
      <c r="N886" s="10">
        <v>200</v>
      </c>
      <c r="O886" s="10">
        <v>1700</v>
      </c>
      <c r="P886" s="11">
        <f t="shared" si="157"/>
        <v>-11.76470588235294</v>
      </c>
      <c r="Q886" s="7" t="s">
        <v>78</v>
      </c>
      <c r="R886" s="9">
        <v>2.95</v>
      </c>
      <c r="S886" s="9">
        <f t="shared" si="158"/>
        <v>-0.54999999999999982</v>
      </c>
      <c r="T886" s="11">
        <f t="shared" si="159"/>
        <v>-15.714285714285708</v>
      </c>
      <c r="U886" s="7" t="s">
        <v>63</v>
      </c>
      <c r="V886" s="8">
        <v>5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f t="shared" si="160"/>
        <v>0</v>
      </c>
      <c r="AC886" s="9">
        <f t="shared" si="161"/>
        <v>0</v>
      </c>
      <c r="AD886" s="9">
        <f t="shared" si="162"/>
        <v>8.7063829787234042</v>
      </c>
      <c r="AE886" s="9">
        <f t="shared" si="163"/>
        <v>8.1962174940898329</v>
      </c>
      <c r="AF886" s="9">
        <f t="shared" si="164"/>
        <v>8.0634066587395932</v>
      </c>
      <c r="AG886" s="11">
        <f t="shared" si="165"/>
        <v>-100</v>
      </c>
      <c r="AH886" s="11">
        <f t="shared" si="166"/>
        <v>-100</v>
      </c>
      <c r="AI886" s="11">
        <f t="shared" si="167"/>
        <v>-100</v>
      </c>
      <c r="AJ886" s="8">
        <v>7</v>
      </c>
      <c r="AK886" s="7" t="s">
        <v>157</v>
      </c>
      <c r="AL886" s="8">
        <v>46</v>
      </c>
      <c r="AM886" s="7" t="s">
        <v>65</v>
      </c>
      <c r="AN886" s="7" t="s">
        <v>66</v>
      </c>
      <c r="AO886" s="9">
        <v>8</v>
      </c>
      <c r="AP886" s="8">
        <v>3</v>
      </c>
      <c r="AQ886" s="8">
        <v>1</v>
      </c>
      <c r="AR886" s="8">
        <v>1</v>
      </c>
      <c r="AS886" s="8">
        <v>1</v>
      </c>
      <c r="AT886" s="8">
        <v>5</v>
      </c>
      <c r="AU886" s="7" t="s">
        <v>116</v>
      </c>
      <c r="AV886" s="9">
        <v>-42</v>
      </c>
      <c r="AW886" s="7" t="s">
        <v>2074</v>
      </c>
      <c r="AX886" s="7" t="s">
        <v>63</v>
      </c>
      <c r="AY886" s="7"/>
      <c r="AZ886" s="7" t="s">
        <v>2053</v>
      </c>
      <c r="BA886" s="7" t="s">
        <v>2070</v>
      </c>
      <c r="BB886" s="7" t="s">
        <v>2071</v>
      </c>
      <c r="BC886" s="7" t="s">
        <v>2072</v>
      </c>
    </row>
    <row r="887" spans="1:55" x14ac:dyDescent="0.2">
      <c r="A887" s="7" t="s">
        <v>2008</v>
      </c>
      <c r="B887" s="8">
        <v>5</v>
      </c>
      <c r="C887" s="7" t="s">
        <v>2075</v>
      </c>
      <c r="D887" s="8">
        <v>3</v>
      </c>
      <c r="E887" s="7" t="s">
        <v>74</v>
      </c>
      <c r="F887" s="7" t="s">
        <v>248</v>
      </c>
      <c r="G887" s="7" t="s">
        <v>799</v>
      </c>
      <c r="H887" s="7" t="s">
        <v>298</v>
      </c>
      <c r="I887" s="7" t="s">
        <v>107</v>
      </c>
      <c r="J887" s="9">
        <v>8</v>
      </c>
      <c r="K887" s="10">
        <v>1000</v>
      </c>
      <c r="L887" s="9">
        <f t="shared" si="156"/>
        <v>11.111111111111111</v>
      </c>
      <c r="M887" s="9">
        <v>12.87</v>
      </c>
      <c r="N887" s="10">
        <v>200</v>
      </c>
      <c r="O887" s="10">
        <v>1200</v>
      </c>
      <c r="P887" s="11">
        <f t="shared" si="157"/>
        <v>-16.666666666666664</v>
      </c>
      <c r="Q887" s="7" t="s">
        <v>375</v>
      </c>
      <c r="R887" s="9">
        <v>5.87</v>
      </c>
      <c r="S887" s="9">
        <f t="shared" si="158"/>
        <v>-2.13</v>
      </c>
      <c r="T887" s="11">
        <f t="shared" si="159"/>
        <v>-26.625</v>
      </c>
      <c r="U887" s="7" t="s">
        <v>63</v>
      </c>
      <c r="V887" s="8">
        <v>4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f t="shared" si="160"/>
        <v>0</v>
      </c>
      <c r="AC887" s="9">
        <f t="shared" si="161"/>
        <v>0</v>
      </c>
      <c r="AD887" s="9">
        <f t="shared" si="162"/>
        <v>8.7063829787234042</v>
      </c>
      <c r="AE887" s="9">
        <f t="shared" si="163"/>
        <v>8.1962174940898329</v>
      </c>
      <c r="AF887" s="9">
        <f t="shared" si="164"/>
        <v>8.0634066587395932</v>
      </c>
      <c r="AG887" s="11">
        <f t="shared" si="165"/>
        <v>-100</v>
      </c>
      <c r="AH887" s="11">
        <f t="shared" si="166"/>
        <v>-100</v>
      </c>
      <c r="AI887" s="11">
        <f t="shared" si="167"/>
        <v>-100</v>
      </c>
      <c r="AJ887" s="8">
        <v>7</v>
      </c>
      <c r="AK887" s="7" t="s">
        <v>157</v>
      </c>
      <c r="AL887" s="8">
        <v>46</v>
      </c>
      <c r="AM887" s="7" t="s">
        <v>65</v>
      </c>
      <c r="AN887" s="7" t="s">
        <v>66</v>
      </c>
      <c r="AO887" s="9">
        <v>8</v>
      </c>
      <c r="AP887" s="8">
        <v>2</v>
      </c>
      <c r="AQ887" s="8">
        <v>4</v>
      </c>
      <c r="AR887" s="8">
        <v>3</v>
      </c>
      <c r="AS887" s="8">
        <v>5</v>
      </c>
      <c r="AT887" s="8">
        <v>4</v>
      </c>
      <c r="AU887" s="7" t="s">
        <v>91</v>
      </c>
      <c r="AV887" s="9">
        <v>-5.4</v>
      </c>
      <c r="AW887" s="7" t="s">
        <v>2076</v>
      </c>
      <c r="AX887" s="7" t="s">
        <v>63</v>
      </c>
      <c r="AY887" s="7"/>
      <c r="AZ887" s="7" t="s">
        <v>2053</v>
      </c>
      <c r="BA887" s="7" t="s">
        <v>2070</v>
      </c>
      <c r="BB887" s="7" t="s">
        <v>2071</v>
      </c>
      <c r="BC887" s="7" t="s">
        <v>2072</v>
      </c>
    </row>
    <row r="888" spans="1:55" x14ac:dyDescent="0.2">
      <c r="A888" s="7" t="s">
        <v>2008</v>
      </c>
      <c r="B888" s="8">
        <v>5</v>
      </c>
      <c r="C888" s="7" t="s">
        <v>2077</v>
      </c>
      <c r="D888" s="8">
        <v>4</v>
      </c>
      <c r="E888" s="7" t="s">
        <v>296</v>
      </c>
      <c r="F888" s="7" t="s">
        <v>1548</v>
      </c>
      <c r="G888" s="7" t="s">
        <v>801</v>
      </c>
      <c r="H888" s="7" t="s">
        <v>1974</v>
      </c>
      <c r="I888" s="7" t="s">
        <v>106</v>
      </c>
      <c r="J888" s="9">
        <v>10</v>
      </c>
      <c r="K888" s="10">
        <v>900</v>
      </c>
      <c r="L888" s="9">
        <f t="shared" si="156"/>
        <v>9.0909090909090917</v>
      </c>
      <c r="M888" s="9">
        <v>10.53</v>
      </c>
      <c r="N888" s="10">
        <v>100</v>
      </c>
      <c r="O888" s="10">
        <v>1000</v>
      </c>
      <c r="P888" s="11">
        <f t="shared" si="157"/>
        <v>-10</v>
      </c>
      <c r="Q888" s="7" t="s">
        <v>107</v>
      </c>
      <c r="R888" s="9">
        <v>24.44</v>
      </c>
      <c r="S888" s="9">
        <f t="shared" si="158"/>
        <v>14.440000000000001</v>
      </c>
      <c r="T888" s="11">
        <f t="shared" si="159"/>
        <v>144.4</v>
      </c>
      <c r="U888" s="7" t="s">
        <v>63</v>
      </c>
      <c r="V888" s="8">
        <v>7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f t="shared" si="160"/>
        <v>0</v>
      </c>
      <c r="AC888" s="9">
        <f t="shared" si="161"/>
        <v>0</v>
      </c>
      <c r="AD888" s="9">
        <f t="shared" si="162"/>
        <v>8.7063829787234042</v>
      </c>
      <c r="AE888" s="9">
        <f t="shared" si="163"/>
        <v>8.1962174940898329</v>
      </c>
      <c r="AF888" s="9">
        <f t="shared" si="164"/>
        <v>8.0634066587395932</v>
      </c>
      <c r="AG888" s="11">
        <f t="shared" si="165"/>
        <v>-100</v>
      </c>
      <c r="AH888" s="11">
        <f t="shared" si="166"/>
        <v>-100</v>
      </c>
      <c r="AI888" s="11">
        <f t="shared" si="167"/>
        <v>-100</v>
      </c>
      <c r="AJ888" s="8">
        <v>7</v>
      </c>
      <c r="AK888" s="7" t="s">
        <v>157</v>
      </c>
      <c r="AL888" s="8">
        <v>46</v>
      </c>
      <c r="AM888" s="7" t="s">
        <v>65</v>
      </c>
      <c r="AN888" s="7" t="s">
        <v>66</v>
      </c>
      <c r="AO888" s="9">
        <v>8</v>
      </c>
      <c r="AP888" s="8">
        <v>6</v>
      </c>
      <c r="AQ888" s="8">
        <v>5</v>
      </c>
      <c r="AR888" s="8">
        <v>5</v>
      </c>
      <c r="AS888" s="8">
        <v>7</v>
      </c>
      <c r="AT888" s="8">
        <v>7</v>
      </c>
      <c r="AU888" s="7" t="s">
        <v>91</v>
      </c>
      <c r="AV888" s="9">
        <v>-2.4</v>
      </c>
      <c r="AW888" s="7" t="s">
        <v>2078</v>
      </c>
      <c r="AX888" s="7" t="s">
        <v>80</v>
      </c>
      <c r="AY888" s="7" t="s">
        <v>174</v>
      </c>
      <c r="AZ888" s="7" t="s">
        <v>2053</v>
      </c>
      <c r="BA888" s="7" t="s">
        <v>2070</v>
      </c>
      <c r="BB888" s="7" t="s">
        <v>2071</v>
      </c>
      <c r="BC888" s="7" t="s">
        <v>2072</v>
      </c>
    </row>
    <row r="889" spans="1:55" x14ac:dyDescent="0.2">
      <c r="A889" s="7" t="s">
        <v>2008</v>
      </c>
      <c r="B889" s="8">
        <v>5</v>
      </c>
      <c r="C889" s="7" t="s">
        <v>2079</v>
      </c>
      <c r="D889" s="8">
        <v>5</v>
      </c>
      <c r="E889" s="7" t="s">
        <v>193</v>
      </c>
      <c r="F889" s="7" t="s">
        <v>75</v>
      </c>
      <c r="G889" s="7" t="s">
        <v>267</v>
      </c>
      <c r="H889" s="7" t="s">
        <v>2080</v>
      </c>
      <c r="I889" s="7" t="s">
        <v>61</v>
      </c>
      <c r="J889" s="9">
        <v>6</v>
      </c>
      <c r="K889" s="10">
        <v>1200</v>
      </c>
      <c r="L889" s="9">
        <f t="shared" si="156"/>
        <v>14.285714285714285</v>
      </c>
      <c r="M889" s="9">
        <v>16.55</v>
      </c>
      <c r="N889" s="10">
        <v>100</v>
      </c>
      <c r="O889" s="10">
        <v>1300</v>
      </c>
      <c r="P889" s="11">
        <f t="shared" si="157"/>
        <v>-7.6923076923076925</v>
      </c>
      <c r="Q889" s="7" t="s">
        <v>62</v>
      </c>
      <c r="R889" s="9">
        <v>7.83</v>
      </c>
      <c r="S889" s="9">
        <f t="shared" si="158"/>
        <v>1.83</v>
      </c>
      <c r="T889" s="11">
        <f t="shared" si="159"/>
        <v>30.5</v>
      </c>
      <c r="U889" s="7" t="s">
        <v>63</v>
      </c>
      <c r="V889" s="8">
        <v>1</v>
      </c>
      <c r="W889" s="9">
        <v>1766</v>
      </c>
      <c r="X889" s="9">
        <v>696</v>
      </c>
      <c r="Y889" s="9">
        <v>404</v>
      </c>
      <c r="Z889" s="9">
        <v>2866</v>
      </c>
      <c r="AA889" s="9">
        <v>53.66</v>
      </c>
      <c r="AB889" s="9">
        <f t="shared" si="160"/>
        <v>49.53230769230769</v>
      </c>
      <c r="AC889" s="9">
        <f t="shared" si="161"/>
        <v>41.276923076923069</v>
      </c>
      <c r="AD889" s="9">
        <f t="shared" si="162"/>
        <v>8.7063829787234042</v>
      </c>
      <c r="AE889" s="9">
        <f t="shared" si="163"/>
        <v>8.1962174940898329</v>
      </c>
      <c r="AF889" s="9">
        <f t="shared" si="164"/>
        <v>8.0634066587395932</v>
      </c>
      <c r="AG889" s="11">
        <f t="shared" si="165"/>
        <v>374.09955635762077</v>
      </c>
      <c r="AH889" s="11">
        <f t="shared" si="166"/>
        <v>403.60941625435419</v>
      </c>
      <c r="AI889" s="11">
        <f t="shared" si="167"/>
        <v>411.90427103393966</v>
      </c>
      <c r="AJ889" s="8">
        <v>7</v>
      </c>
      <c r="AK889" s="7" t="s">
        <v>157</v>
      </c>
      <c r="AL889" s="8">
        <v>46</v>
      </c>
      <c r="AM889" s="7" t="s">
        <v>65</v>
      </c>
      <c r="AN889" s="7" t="s">
        <v>66</v>
      </c>
      <c r="AO889" s="9">
        <v>8</v>
      </c>
      <c r="AP889" s="8">
        <v>7</v>
      </c>
      <c r="AQ889" s="8">
        <v>7</v>
      </c>
      <c r="AR889" s="8">
        <v>6</v>
      </c>
      <c r="AS889" s="8">
        <v>3</v>
      </c>
      <c r="AT889" s="8">
        <v>1</v>
      </c>
      <c r="AU889" s="7" t="s">
        <v>67</v>
      </c>
      <c r="AV889" s="9">
        <v>1.2</v>
      </c>
      <c r="AW889" s="7" t="s">
        <v>2081</v>
      </c>
      <c r="AX889" s="7" t="s">
        <v>80</v>
      </c>
      <c r="AY889" s="7" t="s">
        <v>1740</v>
      </c>
      <c r="AZ889" s="7" t="s">
        <v>2053</v>
      </c>
      <c r="BA889" s="7" t="s">
        <v>2070</v>
      </c>
      <c r="BB889" s="7" t="s">
        <v>2071</v>
      </c>
      <c r="BC889" s="7" t="s">
        <v>2072</v>
      </c>
    </row>
    <row r="890" spans="1:55" x14ac:dyDescent="0.2">
      <c r="A890" s="14" t="s">
        <v>2008</v>
      </c>
      <c r="B890" s="15">
        <v>5</v>
      </c>
      <c r="C890" s="14" t="s">
        <v>2082</v>
      </c>
      <c r="D890" s="15">
        <v>6</v>
      </c>
      <c r="E890" s="14" t="s">
        <v>133</v>
      </c>
      <c r="F890" s="14" t="s">
        <v>86</v>
      </c>
      <c r="G890" s="14" t="s">
        <v>428</v>
      </c>
      <c r="H890" s="14" t="s">
        <v>429</v>
      </c>
      <c r="I890" s="14" t="s">
        <v>329</v>
      </c>
      <c r="J890" s="16">
        <v>15</v>
      </c>
      <c r="K890" s="17">
        <v>800</v>
      </c>
      <c r="L890" s="16">
        <f t="shared" si="156"/>
        <v>6.25</v>
      </c>
      <c r="M890" s="16">
        <v>0</v>
      </c>
      <c r="N890" s="17">
        <v>-800</v>
      </c>
      <c r="O890" s="17">
        <v>0</v>
      </c>
      <c r="P890" s="18">
        <f t="shared" si="157"/>
        <v>0</v>
      </c>
      <c r="Q890" s="14"/>
      <c r="R890" s="16"/>
      <c r="S890" s="16">
        <f t="shared" si="158"/>
        <v>0</v>
      </c>
      <c r="T890" s="18">
        <f t="shared" si="159"/>
        <v>0</v>
      </c>
      <c r="U890" s="14" t="s">
        <v>63</v>
      </c>
      <c r="V890" s="15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f t="shared" si="160"/>
        <v>0</v>
      </c>
      <c r="AC890" s="16">
        <f t="shared" si="161"/>
        <v>0</v>
      </c>
      <c r="AD890" s="16">
        <f t="shared" si="162"/>
        <v>8.7063829787234042</v>
      </c>
      <c r="AE890" s="16">
        <f t="shared" si="163"/>
        <v>8.1962174940898329</v>
      </c>
      <c r="AF890" s="16">
        <f t="shared" si="164"/>
        <v>8.0634066587395932</v>
      </c>
      <c r="AG890" s="18">
        <f t="shared" si="165"/>
        <v>-100</v>
      </c>
      <c r="AH890" s="18">
        <f t="shared" si="166"/>
        <v>-100</v>
      </c>
      <c r="AI890" s="18">
        <f t="shared" si="167"/>
        <v>-100</v>
      </c>
      <c r="AJ890" s="15">
        <v>7</v>
      </c>
      <c r="AK890" s="14" t="s">
        <v>157</v>
      </c>
      <c r="AL890" s="15">
        <v>46</v>
      </c>
      <c r="AM890" s="14" t="s">
        <v>65</v>
      </c>
      <c r="AN890" s="14" t="s">
        <v>66</v>
      </c>
      <c r="AO890" s="16">
        <v>8</v>
      </c>
      <c r="AP890" s="15">
        <v>0</v>
      </c>
      <c r="AQ890" s="15">
        <v>0</v>
      </c>
      <c r="AR890" s="15">
        <v>0</v>
      </c>
      <c r="AS890" s="15">
        <v>0</v>
      </c>
      <c r="AT890" s="15">
        <v>0</v>
      </c>
      <c r="AU890" s="14"/>
      <c r="AV890" s="16">
        <v>0</v>
      </c>
      <c r="AW890" s="14"/>
      <c r="AX890" s="14" t="s">
        <v>63</v>
      </c>
      <c r="AY890" s="14"/>
      <c r="AZ890" s="14" t="s">
        <v>2053</v>
      </c>
      <c r="BA890" s="14" t="s">
        <v>2070</v>
      </c>
      <c r="BB890" s="14" t="s">
        <v>2071</v>
      </c>
      <c r="BC890" s="14" t="s">
        <v>2072</v>
      </c>
    </row>
    <row r="891" spans="1:55" x14ac:dyDescent="0.2">
      <c r="A891" s="7" t="s">
        <v>2008</v>
      </c>
      <c r="B891" s="8">
        <v>5</v>
      </c>
      <c r="C891" s="7" t="s">
        <v>2083</v>
      </c>
      <c r="D891" s="8">
        <v>7</v>
      </c>
      <c r="E891" s="7" t="s">
        <v>57</v>
      </c>
      <c r="F891" s="7" t="s">
        <v>95</v>
      </c>
      <c r="G891" s="7" t="s">
        <v>363</v>
      </c>
      <c r="H891" s="7" t="s">
        <v>76</v>
      </c>
      <c r="I891" s="7" t="s">
        <v>79</v>
      </c>
      <c r="J891" s="9">
        <v>2.5</v>
      </c>
      <c r="K891" s="10">
        <v>1700</v>
      </c>
      <c r="L891" s="9">
        <f t="shared" si="156"/>
        <v>28.571428571428569</v>
      </c>
      <c r="M891" s="9">
        <v>33.1</v>
      </c>
      <c r="N891" s="10">
        <v>200</v>
      </c>
      <c r="O891" s="10">
        <v>1900</v>
      </c>
      <c r="P891" s="11">
        <f t="shared" si="157"/>
        <v>-10.526315789473683</v>
      </c>
      <c r="Q891" s="7" t="s">
        <v>98</v>
      </c>
      <c r="R891" s="9">
        <v>1.55</v>
      </c>
      <c r="S891" s="9">
        <f t="shared" si="158"/>
        <v>-0.95</v>
      </c>
      <c r="T891" s="11">
        <f t="shared" si="159"/>
        <v>-38</v>
      </c>
      <c r="U891" s="7" t="s">
        <v>80</v>
      </c>
      <c r="V891" s="8">
        <v>2</v>
      </c>
      <c r="W891" s="9">
        <v>0</v>
      </c>
      <c r="X891" s="9">
        <v>298</v>
      </c>
      <c r="Y891" s="9">
        <v>228</v>
      </c>
      <c r="Z891" s="9">
        <v>526</v>
      </c>
      <c r="AA891" s="9">
        <v>20.260000000000002</v>
      </c>
      <c r="AB891" s="9">
        <f t="shared" si="160"/>
        <v>18.127368421052633</v>
      </c>
      <c r="AC891" s="9">
        <f t="shared" si="161"/>
        <v>10.663157894736843</v>
      </c>
      <c r="AD891" s="9">
        <f t="shared" si="162"/>
        <v>8.7063829787234042</v>
      </c>
      <c r="AE891" s="9">
        <f t="shared" si="163"/>
        <v>8.1962174940898329</v>
      </c>
      <c r="AF891" s="9">
        <f t="shared" si="164"/>
        <v>8.0634066587395932</v>
      </c>
      <c r="AG891" s="11">
        <f t="shared" si="165"/>
        <v>22.475176210320534</v>
      </c>
      <c r="AH891" s="11">
        <f t="shared" si="166"/>
        <v>30.098522915306763</v>
      </c>
      <c r="AI891" s="11">
        <f t="shared" si="167"/>
        <v>32.241350908173366</v>
      </c>
      <c r="AJ891" s="8">
        <v>7</v>
      </c>
      <c r="AK891" s="7" t="s">
        <v>157</v>
      </c>
      <c r="AL891" s="8">
        <v>46</v>
      </c>
      <c r="AM891" s="7" t="s">
        <v>65</v>
      </c>
      <c r="AN891" s="7" t="s">
        <v>66</v>
      </c>
      <c r="AO891" s="9">
        <v>8</v>
      </c>
      <c r="AP891" s="8">
        <v>1</v>
      </c>
      <c r="AQ891" s="8">
        <v>2</v>
      </c>
      <c r="AR891" s="8">
        <v>2</v>
      </c>
      <c r="AS891" s="8">
        <v>2</v>
      </c>
      <c r="AT891" s="8">
        <v>2</v>
      </c>
      <c r="AU891" s="7" t="s">
        <v>81</v>
      </c>
      <c r="AV891" s="9">
        <v>-4.2</v>
      </c>
      <c r="AW891" s="7" t="s">
        <v>2084</v>
      </c>
      <c r="AX891" s="7" t="s">
        <v>63</v>
      </c>
      <c r="AY891" s="7"/>
      <c r="AZ891" s="7" t="s">
        <v>2053</v>
      </c>
      <c r="BA891" s="7" t="s">
        <v>2070</v>
      </c>
      <c r="BB891" s="7" t="s">
        <v>2071</v>
      </c>
      <c r="BC891" s="7" t="s">
        <v>2072</v>
      </c>
    </row>
    <row r="892" spans="1:55" x14ac:dyDescent="0.2">
      <c r="A892" s="14" t="s">
        <v>2008</v>
      </c>
      <c r="B892" s="15">
        <v>5</v>
      </c>
      <c r="C892" s="14" t="s">
        <v>2085</v>
      </c>
      <c r="D892" s="15">
        <v>8</v>
      </c>
      <c r="E892" s="14" t="s">
        <v>119</v>
      </c>
      <c r="F892" s="14" t="s">
        <v>601</v>
      </c>
      <c r="G892" s="14" t="s">
        <v>1089</v>
      </c>
      <c r="H892" s="14" t="s">
        <v>855</v>
      </c>
      <c r="I892" s="14" t="s">
        <v>107</v>
      </c>
      <c r="J892" s="16">
        <v>8</v>
      </c>
      <c r="K892" s="17">
        <v>1000</v>
      </c>
      <c r="L892" s="16">
        <f t="shared" si="156"/>
        <v>11.111111111111111</v>
      </c>
      <c r="M892" s="16">
        <v>0</v>
      </c>
      <c r="N892" s="17">
        <v>-1000</v>
      </c>
      <c r="O892" s="17">
        <v>0</v>
      </c>
      <c r="P892" s="18">
        <f t="shared" si="157"/>
        <v>0</v>
      </c>
      <c r="Q892" s="14"/>
      <c r="R892" s="16"/>
      <c r="S892" s="16">
        <f t="shared" si="158"/>
        <v>0</v>
      </c>
      <c r="T892" s="18">
        <f t="shared" si="159"/>
        <v>0</v>
      </c>
      <c r="U892" s="14" t="s">
        <v>63</v>
      </c>
      <c r="V892" s="15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f t="shared" si="160"/>
        <v>0</v>
      </c>
      <c r="AC892" s="16">
        <f t="shared" si="161"/>
        <v>0</v>
      </c>
      <c r="AD892" s="16">
        <f t="shared" si="162"/>
        <v>8.7063829787234042</v>
      </c>
      <c r="AE892" s="16">
        <f t="shared" si="163"/>
        <v>8.1962174940898329</v>
      </c>
      <c r="AF892" s="16">
        <f t="shared" si="164"/>
        <v>8.0634066587395932</v>
      </c>
      <c r="AG892" s="18">
        <f t="shared" si="165"/>
        <v>-100</v>
      </c>
      <c r="AH892" s="18">
        <f t="shared" si="166"/>
        <v>-100</v>
      </c>
      <c r="AI892" s="18">
        <f t="shared" si="167"/>
        <v>-100</v>
      </c>
      <c r="AJ892" s="15">
        <v>7</v>
      </c>
      <c r="AK892" s="14" t="s">
        <v>157</v>
      </c>
      <c r="AL892" s="15">
        <v>46</v>
      </c>
      <c r="AM892" s="14" t="s">
        <v>65</v>
      </c>
      <c r="AN892" s="14" t="s">
        <v>66</v>
      </c>
      <c r="AO892" s="16">
        <v>8</v>
      </c>
      <c r="AP892" s="15">
        <v>0</v>
      </c>
      <c r="AQ892" s="15">
        <v>0</v>
      </c>
      <c r="AR892" s="15">
        <v>0</v>
      </c>
      <c r="AS892" s="15">
        <v>0</v>
      </c>
      <c r="AT892" s="15">
        <v>0</v>
      </c>
      <c r="AU892" s="14"/>
      <c r="AV892" s="16">
        <v>0</v>
      </c>
      <c r="AW892" s="14"/>
      <c r="AX892" s="14" t="s">
        <v>63</v>
      </c>
      <c r="AY892" s="14"/>
      <c r="AZ892" s="14" t="s">
        <v>2053</v>
      </c>
      <c r="BA892" s="14" t="s">
        <v>2070</v>
      </c>
      <c r="BB892" s="14" t="s">
        <v>2071</v>
      </c>
      <c r="BC892" s="14" t="s">
        <v>2072</v>
      </c>
    </row>
    <row r="893" spans="1:55" x14ac:dyDescent="0.2">
      <c r="A893" s="7" t="s">
        <v>2008</v>
      </c>
      <c r="B893" s="8">
        <v>5</v>
      </c>
      <c r="C893" s="7" t="s">
        <v>2086</v>
      </c>
      <c r="D893" s="8">
        <v>9</v>
      </c>
      <c r="E893" s="7" t="s">
        <v>205</v>
      </c>
      <c r="F893" s="7" t="s">
        <v>262</v>
      </c>
      <c r="G893" s="7" t="s">
        <v>1549</v>
      </c>
      <c r="H893" s="7" t="s">
        <v>121</v>
      </c>
      <c r="I893" s="7" t="s">
        <v>62</v>
      </c>
      <c r="J893" s="9">
        <v>5</v>
      </c>
      <c r="K893" s="10">
        <v>1300</v>
      </c>
      <c r="L893" s="9">
        <f t="shared" si="156"/>
        <v>16.666666666666664</v>
      </c>
      <c r="M893" s="9">
        <v>19.309999999999999</v>
      </c>
      <c r="N893" s="10">
        <v>100</v>
      </c>
      <c r="O893" s="10">
        <v>1400</v>
      </c>
      <c r="P893" s="11">
        <f t="shared" si="157"/>
        <v>-7.1428571428571423</v>
      </c>
      <c r="Q893" s="7" t="s">
        <v>122</v>
      </c>
      <c r="R893" s="9">
        <v>3.66</v>
      </c>
      <c r="S893" s="9">
        <f t="shared" si="158"/>
        <v>-1.3399999999999999</v>
      </c>
      <c r="T893" s="11">
        <f t="shared" si="159"/>
        <v>-26.799999999999997</v>
      </c>
      <c r="U893" s="7" t="s">
        <v>63</v>
      </c>
      <c r="V893" s="8">
        <v>3</v>
      </c>
      <c r="W893" s="9">
        <v>0</v>
      </c>
      <c r="X893" s="9">
        <v>0</v>
      </c>
      <c r="Y893" s="9">
        <v>292</v>
      </c>
      <c r="Z893" s="9">
        <v>292</v>
      </c>
      <c r="AA893" s="9">
        <v>7.92</v>
      </c>
      <c r="AB893" s="9">
        <f t="shared" si="160"/>
        <v>7.3542857142857141</v>
      </c>
      <c r="AC893" s="9">
        <f t="shared" si="161"/>
        <v>5.6571428571428575</v>
      </c>
      <c r="AD893" s="9">
        <f t="shared" si="162"/>
        <v>8.7063829787234042</v>
      </c>
      <c r="AE893" s="9">
        <f t="shared" si="163"/>
        <v>8.1962174940898329</v>
      </c>
      <c r="AF893" s="9">
        <f t="shared" si="164"/>
        <v>8.0634066587395932</v>
      </c>
      <c r="AG893" s="11">
        <f t="shared" si="165"/>
        <v>-35.023041474654377</v>
      </c>
      <c r="AH893" s="11">
        <f t="shared" si="166"/>
        <v>-30.978614693642076</v>
      </c>
      <c r="AI893" s="11">
        <f t="shared" si="167"/>
        <v>-29.841776601812409</v>
      </c>
      <c r="AJ893" s="8">
        <v>7</v>
      </c>
      <c r="AK893" s="7" t="s">
        <v>157</v>
      </c>
      <c r="AL893" s="8">
        <v>46</v>
      </c>
      <c r="AM893" s="7" t="s">
        <v>65</v>
      </c>
      <c r="AN893" s="7" t="s">
        <v>66</v>
      </c>
      <c r="AO893" s="9">
        <v>8</v>
      </c>
      <c r="AP893" s="8">
        <v>4</v>
      </c>
      <c r="AQ893" s="8">
        <v>3</v>
      </c>
      <c r="AR893" s="8">
        <v>4</v>
      </c>
      <c r="AS893" s="8">
        <v>4</v>
      </c>
      <c r="AT893" s="8">
        <v>3</v>
      </c>
      <c r="AU893" s="7" t="s">
        <v>81</v>
      </c>
      <c r="AV893" s="9">
        <v>2.2799999999999998</v>
      </c>
      <c r="AW893" s="7" t="s">
        <v>2087</v>
      </c>
      <c r="AX893" s="7" t="s">
        <v>63</v>
      </c>
      <c r="AY893" s="7"/>
      <c r="AZ893" s="7" t="s">
        <v>2053</v>
      </c>
      <c r="BA893" s="7" t="s">
        <v>2070</v>
      </c>
      <c r="BB893" s="7" t="s">
        <v>2071</v>
      </c>
      <c r="BC893" s="7" t="s">
        <v>2072</v>
      </c>
    </row>
    <row r="894" spans="1:55" x14ac:dyDescent="0.2">
      <c r="A894" s="19" t="s">
        <v>2008</v>
      </c>
      <c r="B894" s="20">
        <v>6</v>
      </c>
      <c r="C894" s="19" t="s">
        <v>2088</v>
      </c>
      <c r="D894" s="20">
        <v>1</v>
      </c>
      <c r="E894" s="19" t="s">
        <v>85</v>
      </c>
      <c r="F894" s="19" t="s">
        <v>1060</v>
      </c>
      <c r="G894" s="19" t="s">
        <v>1089</v>
      </c>
      <c r="H894" s="19" t="s">
        <v>2089</v>
      </c>
      <c r="I894" s="19" t="s">
        <v>89</v>
      </c>
      <c r="J894" s="21">
        <v>30</v>
      </c>
      <c r="K894" s="22">
        <v>400</v>
      </c>
      <c r="L894" s="21">
        <f t="shared" si="156"/>
        <v>3.225806451612903</v>
      </c>
      <c r="M894" s="21">
        <v>5.67</v>
      </c>
      <c r="N894" s="22">
        <v>300</v>
      </c>
      <c r="O894" s="22">
        <v>700</v>
      </c>
      <c r="P894" s="23">
        <f t="shared" si="157"/>
        <v>-42.857142857142854</v>
      </c>
      <c r="Q894" s="19" t="s">
        <v>697</v>
      </c>
      <c r="R894" s="21">
        <v>51.15</v>
      </c>
      <c r="S894" s="21">
        <f t="shared" si="158"/>
        <v>21.15</v>
      </c>
      <c r="T894" s="23">
        <f t="shared" si="159"/>
        <v>70.5</v>
      </c>
      <c r="U894" s="19" t="s">
        <v>63</v>
      </c>
      <c r="V894" s="20">
        <v>3</v>
      </c>
      <c r="W894" s="21">
        <v>0</v>
      </c>
      <c r="X894" s="21">
        <v>0</v>
      </c>
      <c r="Y894" s="21">
        <v>1524</v>
      </c>
      <c r="Z894" s="21">
        <v>1524</v>
      </c>
      <c r="AA894" s="21">
        <v>20.239999999999998</v>
      </c>
      <c r="AB894" s="21">
        <f t="shared" si="160"/>
        <v>11.565714285714284</v>
      </c>
      <c r="AC894" s="21">
        <f t="shared" si="161"/>
        <v>28.914285714285711</v>
      </c>
      <c r="AD894" s="21">
        <f t="shared" si="162"/>
        <v>7.4143999999999997</v>
      </c>
      <c r="AE894" s="21">
        <f t="shared" si="163"/>
        <v>8.1962174940898329</v>
      </c>
      <c r="AF894" s="21">
        <f t="shared" si="164"/>
        <v>8.0634066587395932</v>
      </c>
      <c r="AG894" s="23">
        <f t="shared" si="165"/>
        <v>289.97472100622718</v>
      </c>
      <c r="AH894" s="23">
        <f t="shared" si="166"/>
        <v>252.77596934360707</v>
      </c>
      <c r="AI894" s="23">
        <f t="shared" si="167"/>
        <v>258.586475146292</v>
      </c>
      <c r="AJ894" s="20">
        <v>9</v>
      </c>
      <c r="AK894" s="19" t="s">
        <v>64</v>
      </c>
      <c r="AL894" s="20">
        <v>46</v>
      </c>
      <c r="AM894" s="19" t="s">
        <v>335</v>
      </c>
      <c r="AN894" s="19" t="s">
        <v>214</v>
      </c>
      <c r="AO894" s="21">
        <v>6</v>
      </c>
      <c r="AP894" s="20">
        <v>8</v>
      </c>
      <c r="AQ894" s="20">
        <v>7</v>
      </c>
      <c r="AR894" s="20">
        <v>7</v>
      </c>
      <c r="AS894" s="20">
        <v>5</v>
      </c>
      <c r="AT894" s="20">
        <v>3</v>
      </c>
      <c r="AU894" s="19" t="s">
        <v>67</v>
      </c>
      <c r="AV894" s="21">
        <v>-1.8</v>
      </c>
      <c r="AW894" s="19" t="s">
        <v>2090</v>
      </c>
      <c r="AX894" s="19" t="s">
        <v>63</v>
      </c>
      <c r="AY894" s="19"/>
      <c r="AZ894" s="19" t="s">
        <v>1722</v>
      </c>
      <c r="BA894" s="19" t="s">
        <v>2091</v>
      </c>
      <c r="BB894" s="19" t="s">
        <v>2092</v>
      </c>
      <c r="BC894" s="19" t="s">
        <v>2093</v>
      </c>
    </row>
    <row r="895" spans="1:55" x14ac:dyDescent="0.2">
      <c r="A895" s="7" t="s">
        <v>2008</v>
      </c>
      <c r="B895" s="8">
        <v>6</v>
      </c>
      <c r="C895" s="7" t="s">
        <v>2094</v>
      </c>
      <c r="D895" s="8">
        <v>2</v>
      </c>
      <c r="E895" s="7" t="s">
        <v>193</v>
      </c>
      <c r="F895" s="7" t="s">
        <v>362</v>
      </c>
      <c r="G895" s="7" t="s">
        <v>872</v>
      </c>
      <c r="H895" s="7" t="s">
        <v>113</v>
      </c>
      <c r="I895" s="7" t="s">
        <v>61</v>
      </c>
      <c r="J895" s="9">
        <v>6</v>
      </c>
      <c r="K895" s="10">
        <v>1200</v>
      </c>
      <c r="L895" s="9">
        <f t="shared" si="156"/>
        <v>14.285714285714285</v>
      </c>
      <c r="M895" s="9">
        <v>25.09</v>
      </c>
      <c r="N895" s="10">
        <v>500</v>
      </c>
      <c r="O895" s="10">
        <v>1700</v>
      </c>
      <c r="P895" s="11">
        <f t="shared" si="157"/>
        <v>-29.411764705882355</v>
      </c>
      <c r="Q895" s="7" t="s">
        <v>78</v>
      </c>
      <c r="R895" s="9">
        <v>3.94</v>
      </c>
      <c r="S895" s="9">
        <f t="shared" si="158"/>
        <v>-2.06</v>
      </c>
      <c r="T895" s="11">
        <f t="shared" si="159"/>
        <v>-34.333333333333336</v>
      </c>
      <c r="U895" s="7" t="s">
        <v>63</v>
      </c>
      <c r="V895" s="8">
        <v>2</v>
      </c>
      <c r="W895" s="9">
        <v>0</v>
      </c>
      <c r="X895" s="9">
        <v>550</v>
      </c>
      <c r="Y895" s="9">
        <v>436</v>
      </c>
      <c r="Z895" s="9">
        <v>986</v>
      </c>
      <c r="AA895" s="9">
        <v>24.86</v>
      </c>
      <c r="AB895" s="9">
        <f t="shared" si="160"/>
        <v>17.548235294117646</v>
      </c>
      <c r="AC895" s="9">
        <f t="shared" si="161"/>
        <v>14.623529411764705</v>
      </c>
      <c r="AD895" s="9">
        <f t="shared" si="162"/>
        <v>7.4143999999999997</v>
      </c>
      <c r="AE895" s="9">
        <f t="shared" si="163"/>
        <v>8.1962174940898329</v>
      </c>
      <c r="AF895" s="9">
        <f t="shared" si="164"/>
        <v>8.0634066587395932</v>
      </c>
      <c r="AG895" s="11">
        <f t="shared" si="165"/>
        <v>97.231460560054842</v>
      </c>
      <c r="AH895" s="11">
        <f t="shared" si="166"/>
        <v>78.418025416108208</v>
      </c>
      <c r="AI895" s="11">
        <f t="shared" si="167"/>
        <v>81.35671473191627</v>
      </c>
      <c r="AJ895" s="8">
        <v>9</v>
      </c>
      <c r="AK895" s="7" t="s">
        <v>64</v>
      </c>
      <c r="AL895" s="8">
        <v>46</v>
      </c>
      <c r="AM895" s="7" t="s">
        <v>335</v>
      </c>
      <c r="AN895" s="7" t="s">
        <v>214</v>
      </c>
      <c r="AO895" s="9">
        <v>6</v>
      </c>
      <c r="AP895" s="8">
        <v>4</v>
      </c>
      <c r="AQ895" s="8">
        <v>3</v>
      </c>
      <c r="AR895" s="8">
        <v>3</v>
      </c>
      <c r="AS895" s="8">
        <v>2</v>
      </c>
      <c r="AT895" s="8">
        <v>2</v>
      </c>
      <c r="AU895" s="7" t="s">
        <v>81</v>
      </c>
      <c r="AV895" s="9">
        <v>-9</v>
      </c>
      <c r="AW895" s="7" t="s">
        <v>2095</v>
      </c>
      <c r="AX895" s="7" t="s">
        <v>63</v>
      </c>
      <c r="AY895" s="7"/>
      <c r="AZ895" s="7" t="s">
        <v>1722</v>
      </c>
      <c r="BA895" s="7" t="s">
        <v>2091</v>
      </c>
      <c r="BB895" s="7" t="s">
        <v>2092</v>
      </c>
      <c r="BC895" s="7" t="s">
        <v>2093</v>
      </c>
    </row>
    <row r="896" spans="1:55" x14ac:dyDescent="0.2">
      <c r="A896" s="7" t="s">
        <v>2008</v>
      </c>
      <c r="B896" s="8">
        <v>6</v>
      </c>
      <c r="C896" s="7" t="s">
        <v>2096</v>
      </c>
      <c r="D896" s="8">
        <v>3</v>
      </c>
      <c r="E896" s="7" t="s">
        <v>119</v>
      </c>
      <c r="F896" s="7" t="s">
        <v>177</v>
      </c>
      <c r="G896" s="7" t="s">
        <v>1065</v>
      </c>
      <c r="H896" s="7" t="s">
        <v>714</v>
      </c>
      <c r="I896" s="7" t="s">
        <v>329</v>
      </c>
      <c r="J896" s="9">
        <v>15</v>
      </c>
      <c r="K896" s="10">
        <v>800</v>
      </c>
      <c r="L896" s="9">
        <f t="shared" si="156"/>
        <v>6.25</v>
      </c>
      <c r="M896" s="9">
        <v>10.98</v>
      </c>
      <c r="N896" s="10">
        <v>200</v>
      </c>
      <c r="O896" s="10">
        <v>1000</v>
      </c>
      <c r="P896" s="11">
        <f t="shared" si="157"/>
        <v>-20</v>
      </c>
      <c r="Q896" s="7" t="s">
        <v>107</v>
      </c>
      <c r="R896" s="9">
        <v>41.51</v>
      </c>
      <c r="S896" s="9">
        <f t="shared" si="158"/>
        <v>26.509999999999998</v>
      </c>
      <c r="T896" s="11">
        <f t="shared" si="159"/>
        <v>176.73333333333332</v>
      </c>
      <c r="U896" s="7" t="s">
        <v>63</v>
      </c>
      <c r="V896" s="8">
        <v>7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f t="shared" si="160"/>
        <v>0</v>
      </c>
      <c r="AC896" s="9">
        <f t="shared" si="161"/>
        <v>0</v>
      </c>
      <c r="AD896" s="9">
        <f t="shared" si="162"/>
        <v>7.4143999999999997</v>
      </c>
      <c r="AE896" s="9">
        <f t="shared" si="163"/>
        <v>8.1962174940898329</v>
      </c>
      <c r="AF896" s="9">
        <f t="shared" si="164"/>
        <v>8.0634066587395932</v>
      </c>
      <c r="AG896" s="11">
        <f t="shared" si="165"/>
        <v>-100</v>
      </c>
      <c r="AH896" s="11">
        <f t="shared" si="166"/>
        <v>-100</v>
      </c>
      <c r="AI896" s="11">
        <f t="shared" si="167"/>
        <v>-100</v>
      </c>
      <c r="AJ896" s="8">
        <v>9</v>
      </c>
      <c r="AK896" s="7" t="s">
        <v>64</v>
      </c>
      <c r="AL896" s="8">
        <v>46</v>
      </c>
      <c r="AM896" s="7" t="s">
        <v>335</v>
      </c>
      <c r="AN896" s="7" t="s">
        <v>214</v>
      </c>
      <c r="AO896" s="9">
        <v>6</v>
      </c>
      <c r="AP896" s="8">
        <v>3</v>
      </c>
      <c r="AQ896" s="8">
        <v>6</v>
      </c>
      <c r="AR896" s="8">
        <v>6</v>
      </c>
      <c r="AS896" s="8">
        <v>6</v>
      </c>
      <c r="AT896" s="8">
        <v>7</v>
      </c>
      <c r="AU896" s="7" t="s">
        <v>91</v>
      </c>
      <c r="AV896" s="9">
        <v>-16.2</v>
      </c>
      <c r="AW896" s="7" t="s">
        <v>1759</v>
      </c>
      <c r="AX896" s="7" t="s">
        <v>63</v>
      </c>
      <c r="AY896" s="7"/>
      <c r="AZ896" s="7" t="s">
        <v>1722</v>
      </c>
      <c r="BA896" s="7" t="s">
        <v>2091</v>
      </c>
      <c r="BB896" s="7" t="s">
        <v>2092</v>
      </c>
      <c r="BC896" s="7" t="s">
        <v>2093</v>
      </c>
    </row>
    <row r="897" spans="1:55" x14ac:dyDescent="0.2">
      <c r="A897" s="7" t="s">
        <v>2008</v>
      </c>
      <c r="B897" s="8">
        <v>6</v>
      </c>
      <c r="C897" s="7" t="s">
        <v>2097</v>
      </c>
      <c r="D897" s="8">
        <v>4</v>
      </c>
      <c r="E897" s="7" t="s">
        <v>133</v>
      </c>
      <c r="F897" s="7" t="s">
        <v>1735</v>
      </c>
      <c r="G897" s="7" t="s">
        <v>1821</v>
      </c>
      <c r="H897" s="7" t="s">
        <v>2098</v>
      </c>
      <c r="I897" s="7" t="s">
        <v>329</v>
      </c>
      <c r="J897" s="9">
        <v>15</v>
      </c>
      <c r="K897" s="10">
        <v>800</v>
      </c>
      <c r="L897" s="9">
        <f t="shared" si="156"/>
        <v>6.25</v>
      </c>
      <c r="M897" s="9">
        <v>10.98</v>
      </c>
      <c r="N897" s="10">
        <v>200</v>
      </c>
      <c r="O897" s="10">
        <v>1000</v>
      </c>
      <c r="P897" s="11">
        <f t="shared" si="157"/>
        <v>-20</v>
      </c>
      <c r="Q897" s="7" t="s">
        <v>107</v>
      </c>
      <c r="R897" s="9">
        <v>24.36</v>
      </c>
      <c r="S897" s="9">
        <f t="shared" si="158"/>
        <v>9.36</v>
      </c>
      <c r="T897" s="11">
        <f t="shared" si="159"/>
        <v>62.4</v>
      </c>
      <c r="U897" s="7" t="s">
        <v>63</v>
      </c>
      <c r="V897" s="8">
        <v>8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f t="shared" si="160"/>
        <v>0</v>
      </c>
      <c r="AC897" s="9">
        <f t="shared" si="161"/>
        <v>0</v>
      </c>
      <c r="AD897" s="9">
        <f t="shared" si="162"/>
        <v>7.4143999999999997</v>
      </c>
      <c r="AE897" s="9">
        <f t="shared" si="163"/>
        <v>8.1962174940898329</v>
      </c>
      <c r="AF897" s="9">
        <f t="shared" si="164"/>
        <v>8.0634066587395932</v>
      </c>
      <c r="AG897" s="11">
        <f t="shared" si="165"/>
        <v>-100</v>
      </c>
      <c r="AH897" s="11">
        <f t="shared" si="166"/>
        <v>-100</v>
      </c>
      <c r="AI897" s="11">
        <f t="shared" si="167"/>
        <v>-100</v>
      </c>
      <c r="AJ897" s="8">
        <v>9</v>
      </c>
      <c r="AK897" s="7" t="s">
        <v>64</v>
      </c>
      <c r="AL897" s="8">
        <v>46</v>
      </c>
      <c r="AM897" s="7" t="s">
        <v>335</v>
      </c>
      <c r="AN897" s="7" t="s">
        <v>214</v>
      </c>
      <c r="AO897" s="9">
        <v>6</v>
      </c>
      <c r="AP897" s="8">
        <v>6</v>
      </c>
      <c r="AQ897" s="8">
        <v>8</v>
      </c>
      <c r="AR897" s="8">
        <v>9</v>
      </c>
      <c r="AS897" s="8">
        <v>8</v>
      </c>
      <c r="AT897" s="8">
        <v>8</v>
      </c>
      <c r="AU897" s="7" t="s">
        <v>67</v>
      </c>
      <c r="AV897" s="9">
        <v>-102</v>
      </c>
      <c r="AW897" s="7" t="s">
        <v>2099</v>
      </c>
      <c r="AX897" s="7" t="s">
        <v>63</v>
      </c>
      <c r="AY897" s="7"/>
      <c r="AZ897" s="7" t="s">
        <v>1722</v>
      </c>
      <c r="BA897" s="7" t="s">
        <v>2091</v>
      </c>
      <c r="BB897" s="7" t="s">
        <v>2092</v>
      </c>
      <c r="BC897" s="7" t="s">
        <v>2093</v>
      </c>
    </row>
    <row r="898" spans="1:55" x14ac:dyDescent="0.2">
      <c r="A898" s="7" t="s">
        <v>2008</v>
      </c>
      <c r="B898" s="8">
        <v>6</v>
      </c>
      <c r="C898" s="7" t="s">
        <v>2100</v>
      </c>
      <c r="D898" s="8">
        <v>5</v>
      </c>
      <c r="E898" s="7" t="s">
        <v>94</v>
      </c>
      <c r="F898" s="7" t="s">
        <v>248</v>
      </c>
      <c r="G898" s="7" t="s">
        <v>414</v>
      </c>
      <c r="H898" s="7" t="s">
        <v>857</v>
      </c>
      <c r="I898" s="7" t="s">
        <v>107</v>
      </c>
      <c r="J898" s="9">
        <v>8</v>
      </c>
      <c r="K898" s="10">
        <v>1000</v>
      </c>
      <c r="L898" s="9">
        <f t="shared" ref="L898:L961" si="168">IF(J898&gt;0,(1/(J898+1))*100,0)</f>
        <v>11.111111111111111</v>
      </c>
      <c r="M898" s="9">
        <v>19.52</v>
      </c>
      <c r="N898" s="10">
        <v>400</v>
      </c>
      <c r="O898" s="10">
        <v>1400</v>
      </c>
      <c r="P898" s="11">
        <f t="shared" ref="P898:P961" si="169">IF(O898&gt;0,-(N898/O898)*100,0)</f>
        <v>-28.571428571428569</v>
      </c>
      <c r="Q898" s="7" t="s">
        <v>122</v>
      </c>
      <c r="R898" s="9">
        <v>4.3099999999999996</v>
      </c>
      <c r="S898" s="9">
        <f t="shared" ref="S898:S961" si="170">IF(AND(R898&lt;&gt;"",J898&gt;0),R898-J898,0)</f>
        <v>-3.6900000000000004</v>
      </c>
      <c r="T898" s="11">
        <f t="shared" ref="T898:T961" si="171">IF(AND(R898&lt;&gt;"",J898&gt;0),((R898-J898)/J898)*100,0)</f>
        <v>-46.125000000000007</v>
      </c>
      <c r="U898" s="7" t="s">
        <v>63</v>
      </c>
      <c r="V898" s="8">
        <v>1</v>
      </c>
      <c r="W898" s="9">
        <v>1062</v>
      </c>
      <c r="X898" s="9">
        <v>646</v>
      </c>
      <c r="Y898" s="9">
        <v>550</v>
      </c>
      <c r="Z898" s="9">
        <v>2258</v>
      </c>
      <c r="AA898" s="9">
        <v>47.58</v>
      </c>
      <c r="AB898" s="9">
        <f t="shared" ref="AB898:AB961" si="172">AA898*(1+P898/100)</f>
        <v>33.985714285714288</v>
      </c>
      <c r="AC898" s="9">
        <f t="shared" ref="AC898:AC961" si="173">IF(O898&gt;0,(AA898/O898)*1000,0)</f>
        <v>33.985714285714288</v>
      </c>
      <c r="AD898" s="9">
        <f t="shared" ref="AD898:AD961" si="174">IF(SUMIFS($O$2:$O$2026,$A$2:$A$2026,A898,$B$2:$B$2026,B898)&gt;0,SUMIFS($AA$2:$AA$2026,$A$2:$A$2026,A898,$B$2:$B$2026,B898)/SUMIFS($O$2:$O$2026,$A$2:$A$2026,A898,$B$2:$B$2026,B898)*1000,0)</f>
        <v>7.4143999999999997</v>
      </c>
      <c r="AE898" s="9">
        <f t="shared" ref="AE898:AE961" si="175">IF(SUMIF($A$2:$A$2026,A898,$O$2:$O$2026)&gt;0,SUMIF($A$2:$A$2026,A898,$AA$2:$AA$2026)/SUMIF($A$2:$A$2026,A898,$O$2:$O$2026)*1000,0)</f>
        <v>8.1962174940898329</v>
      </c>
      <c r="AF898" s="9">
        <f t="shared" ref="AF898:AF961" si="176">IF(SUM($O$2:$O$2026)&gt;0,SUM($AA$2:$AA$2026)/SUM($O$2:$O$2026)*1000,0)</f>
        <v>8.0634066587395932</v>
      </c>
      <c r="AG898" s="11">
        <f t="shared" ref="AG898:AG961" si="177">IF(AD898&gt;0,(AC898-AD898)/AD898*100,0)</f>
        <v>358.3744373882484</v>
      </c>
      <c r="AH898" s="11">
        <f t="shared" ref="AH898:AH961" si="178">IF(AE898&gt;0,(AC898-AE898)/AE898*100,0)</f>
        <v>314.65120112077147</v>
      </c>
      <c r="AI898" s="11">
        <f t="shared" ref="AI898:AI961" si="179">IF(AF898&gt;0,(AC898-AF898)/AF898*100,0)</f>
        <v>321.48084208153603</v>
      </c>
      <c r="AJ898" s="8">
        <v>9</v>
      </c>
      <c r="AK898" s="7" t="s">
        <v>64</v>
      </c>
      <c r="AL898" s="8">
        <v>46</v>
      </c>
      <c r="AM898" s="7" t="s">
        <v>335</v>
      </c>
      <c r="AN898" s="7" t="s">
        <v>214</v>
      </c>
      <c r="AO898" s="9">
        <v>6</v>
      </c>
      <c r="AP898" s="8">
        <v>7</v>
      </c>
      <c r="AQ898" s="8">
        <v>4</v>
      </c>
      <c r="AR898" s="8">
        <v>2</v>
      </c>
      <c r="AS898" s="8">
        <v>1</v>
      </c>
      <c r="AT898" s="8">
        <v>1</v>
      </c>
      <c r="AU898" s="7" t="s">
        <v>81</v>
      </c>
      <c r="AV898" s="9">
        <v>13.2</v>
      </c>
      <c r="AW898" s="7" t="s">
        <v>2101</v>
      </c>
      <c r="AX898" s="7" t="s">
        <v>80</v>
      </c>
      <c r="AY898" s="7" t="s">
        <v>168</v>
      </c>
      <c r="AZ898" s="7" t="s">
        <v>1722</v>
      </c>
      <c r="BA898" s="7" t="s">
        <v>2091</v>
      </c>
      <c r="BB898" s="7" t="s">
        <v>2092</v>
      </c>
      <c r="BC898" s="7" t="s">
        <v>2093</v>
      </c>
    </row>
    <row r="899" spans="1:55" x14ac:dyDescent="0.2">
      <c r="A899" s="7" t="s">
        <v>2008</v>
      </c>
      <c r="B899" s="8">
        <v>6</v>
      </c>
      <c r="C899" s="7" t="s">
        <v>2102</v>
      </c>
      <c r="D899" s="8">
        <v>6</v>
      </c>
      <c r="E899" s="7" t="s">
        <v>124</v>
      </c>
      <c r="F899" s="7" t="s">
        <v>277</v>
      </c>
      <c r="G899" s="7" t="s">
        <v>419</v>
      </c>
      <c r="H899" s="7" t="s">
        <v>105</v>
      </c>
      <c r="I899" s="7" t="s">
        <v>61</v>
      </c>
      <c r="J899" s="9">
        <v>6</v>
      </c>
      <c r="K899" s="10">
        <v>1200</v>
      </c>
      <c r="L899" s="9">
        <f t="shared" si="168"/>
        <v>14.285714285714285</v>
      </c>
      <c r="M899" s="9">
        <v>25.09</v>
      </c>
      <c r="N899" s="10">
        <v>500</v>
      </c>
      <c r="O899" s="10">
        <v>1700</v>
      </c>
      <c r="P899" s="11">
        <f t="shared" si="169"/>
        <v>-29.411764705882355</v>
      </c>
      <c r="Q899" s="7" t="s">
        <v>78</v>
      </c>
      <c r="R899" s="9">
        <v>4.8499999999999996</v>
      </c>
      <c r="S899" s="9">
        <f t="shared" si="170"/>
        <v>-1.1500000000000004</v>
      </c>
      <c r="T899" s="11">
        <f t="shared" si="171"/>
        <v>-19.166666666666675</v>
      </c>
      <c r="U899" s="7" t="s">
        <v>63</v>
      </c>
      <c r="V899" s="8">
        <v>6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f t="shared" si="172"/>
        <v>0</v>
      </c>
      <c r="AC899" s="9">
        <f t="shared" si="173"/>
        <v>0</v>
      </c>
      <c r="AD899" s="9">
        <f t="shared" si="174"/>
        <v>7.4143999999999997</v>
      </c>
      <c r="AE899" s="9">
        <f t="shared" si="175"/>
        <v>8.1962174940898329</v>
      </c>
      <c r="AF899" s="9">
        <f t="shared" si="176"/>
        <v>8.0634066587395932</v>
      </c>
      <c r="AG899" s="11">
        <f t="shared" si="177"/>
        <v>-100</v>
      </c>
      <c r="AH899" s="11">
        <f t="shared" si="178"/>
        <v>-100</v>
      </c>
      <c r="AI899" s="11">
        <f t="shared" si="179"/>
        <v>-100</v>
      </c>
      <c r="AJ899" s="8">
        <v>9</v>
      </c>
      <c r="AK899" s="7" t="s">
        <v>64</v>
      </c>
      <c r="AL899" s="8">
        <v>46</v>
      </c>
      <c r="AM899" s="7" t="s">
        <v>335</v>
      </c>
      <c r="AN899" s="7" t="s">
        <v>214</v>
      </c>
      <c r="AO899" s="9">
        <v>6</v>
      </c>
      <c r="AP899" s="8">
        <v>9</v>
      </c>
      <c r="AQ899" s="8">
        <v>9</v>
      </c>
      <c r="AR899" s="8">
        <v>8</v>
      </c>
      <c r="AS899" s="8">
        <v>7</v>
      </c>
      <c r="AT899" s="8">
        <v>6</v>
      </c>
      <c r="AU899" s="7" t="s">
        <v>67</v>
      </c>
      <c r="AV899" s="9">
        <v>6.6</v>
      </c>
      <c r="AW899" s="7" t="s">
        <v>2103</v>
      </c>
      <c r="AX899" s="7" t="s">
        <v>63</v>
      </c>
      <c r="AY899" s="7"/>
      <c r="AZ899" s="7" t="s">
        <v>1722</v>
      </c>
      <c r="BA899" s="7" t="s">
        <v>2091</v>
      </c>
      <c r="BB899" s="7" t="s">
        <v>2092</v>
      </c>
      <c r="BC899" s="7" t="s">
        <v>2093</v>
      </c>
    </row>
    <row r="900" spans="1:55" x14ac:dyDescent="0.2">
      <c r="A900" s="7" t="s">
        <v>2008</v>
      </c>
      <c r="B900" s="8">
        <v>6</v>
      </c>
      <c r="C900" s="7" t="s">
        <v>2104</v>
      </c>
      <c r="D900" s="8">
        <v>7</v>
      </c>
      <c r="E900" s="7" t="s">
        <v>198</v>
      </c>
      <c r="F900" s="7" t="s">
        <v>596</v>
      </c>
      <c r="G900" s="7" t="s">
        <v>278</v>
      </c>
      <c r="H900" s="7" t="s">
        <v>76</v>
      </c>
      <c r="I900" s="7" t="s">
        <v>107</v>
      </c>
      <c r="J900" s="9">
        <v>8</v>
      </c>
      <c r="K900" s="10">
        <v>1000</v>
      </c>
      <c r="L900" s="9">
        <f t="shared" si="168"/>
        <v>11.111111111111111</v>
      </c>
      <c r="M900" s="9">
        <v>19.52</v>
      </c>
      <c r="N900" s="10">
        <v>400</v>
      </c>
      <c r="O900" s="10">
        <v>1400</v>
      </c>
      <c r="P900" s="11">
        <f t="shared" si="169"/>
        <v>-28.571428571428569</v>
      </c>
      <c r="Q900" s="7" t="s">
        <v>122</v>
      </c>
      <c r="R900" s="9">
        <v>7.97</v>
      </c>
      <c r="S900" s="9">
        <f t="shared" si="170"/>
        <v>-3.0000000000000249E-2</v>
      </c>
      <c r="T900" s="11">
        <f t="shared" si="171"/>
        <v>-0.37500000000000311</v>
      </c>
      <c r="U900" s="7" t="s">
        <v>63</v>
      </c>
      <c r="V900" s="8">
        <v>5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f t="shared" si="172"/>
        <v>0</v>
      </c>
      <c r="AC900" s="9">
        <f t="shared" si="173"/>
        <v>0</v>
      </c>
      <c r="AD900" s="9">
        <f t="shared" si="174"/>
        <v>7.4143999999999997</v>
      </c>
      <c r="AE900" s="9">
        <f t="shared" si="175"/>
        <v>8.1962174940898329</v>
      </c>
      <c r="AF900" s="9">
        <f t="shared" si="176"/>
        <v>8.0634066587395932</v>
      </c>
      <c r="AG900" s="11">
        <f t="shared" si="177"/>
        <v>-100</v>
      </c>
      <c r="AH900" s="11">
        <f t="shared" si="178"/>
        <v>-100</v>
      </c>
      <c r="AI900" s="11">
        <f t="shared" si="179"/>
        <v>-100</v>
      </c>
      <c r="AJ900" s="8">
        <v>9</v>
      </c>
      <c r="AK900" s="7" t="s">
        <v>64</v>
      </c>
      <c r="AL900" s="8">
        <v>46</v>
      </c>
      <c r="AM900" s="7" t="s">
        <v>335</v>
      </c>
      <c r="AN900" s="7" t="s">
        <v>214</v>
      </c>
      <c r="AO900" s="9">
        <v>6</v>
      </c>
      <c r="AP900" s="8">
        <v>1</v>
      </c>
      <c r="AQ900" s="8">
        <v>1</v>
      </c>
      <c r="AR900" s="8">
        <v>1</v>
      </c>
      <c r="AS900" s="8">
        <v>3</v>
      </c>
      <c r="AT900" s="8">
        <v>5</v>
      </c>
      <c r="AU900" s="7" t="s">
        <v>116</v>
      </c>
      <c r="AV900" s="9">
        <v>-11.4</v>
      </c>
      <c r="AW900" s="7" t="s">
        <v>426</v>
      </c>
      <c r="AX900" s="7" t="s">
        <v>63</v>
      </c>
      <c r="AY900" s="7"/>
      <c r="AZ900" s="7" t="s">
        <v>1722</v>
      </c>
      <c r="BA900" s="7" t="s">
        <v>2091</v>
      </c>
      <c r="BB900" s="7" t="s">
        <v>2092</v>
      </c>
      <c r="BC900" s="7" t="s">
        <v>2093</v>
      </c>
    </row>
    <row r="901" spans="1:55" x14ac:dyDescent="0.2">
      <c r="A901" s="14" t="s">
        <v>2008</v>
      </c>
      <c r="B901" s="15">
        <v>6</v>
      </c>
      <c r="C901" s="14" t="s">
        <v>2105</v>
      </c>
      <c r="D901" s="15">
        <v>8</v>
      </c>
      <c r="E901" s="14" t="s">
        <v>111</v>
      </c>
      <c r="F901" s="14" t="s">
        <v>693</v>
      </c>
      <c r="G901" s="14" t="s">
        <v>274</v>
      </c>
      <c r="H901" s="14" t="s">
        <v>2106</v>
      </c>
      <c r="I901" s="14" t="s">
        <v>79</v>
      </c>
      <c r="J901" s="16">
        <v>2.5</v>
      </c>
      <c r="K901" s="17">
        <v>1700</v>
      </c>
      <c r="L901" s="16">
        <f t="shared" si="168"/>
        <v>28.571428571428569</v>
      </c>
      <c r="M901" s="16">
        <v>0</v>
      </c>
      <c r="N901" s="17">
        <v>-1700</v>
      </c>
      <c r="O901" s="17">
        <v>0</v>
      </c>
      <c r="P901" s="18">
        <f t="shared" si="169"/>
        <v>0</v>
      </c>
      <c r="Q901" s="14"/>
      <c r="R901" s="16"/>
      <c r="S901" s="16">
        <f t="shared" si="170"/>
        <v>0</v>
      </c>
      <c r="T901" s="18">
        <f t="shared" si="171"/>
        <v>0</v>
      </c>
      <c r="U901" s="14" t="s">
        <v>63</v>
      </c>
      <c r="V901" s="15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  <c r="AB901" s="16">
        <f t="shared" si="172"/>
        <v>0</v>
      </c>
      <c r="AC901" s="16">
        <f t="shared" si="173"/>
        <v>0</v>
      </c>
      <c r="AD901" s="16">
        <f t="shared" si="174"/>
        <v>7.4143999999999997</v>
      </c>
      <c r="AE901" s="16">
        <f t="shared" si="175"/>
        <v>8.1962174940898329</v>
      </c>
      <c r="AF901" s="16">
        <f t="shared" si="176"/>
        <v>8.0634066587395932</v>
      </c>
      <c r="AG901" s="18">
        <f t="shared" si="177"/>
        <v>-100</v>
      </c>
      <c r="AH901" s="18">
        <f t="shared" si="178"/>
        <v>-100</v>
      </c>
      <c r="AI901" s="18">
        <f t="shared" si="179"/>
        <v>-100</v>
      </c>
      <c r="AJ901" s="15">
        <v>9</v>
      </c>
      <c r="AK901" s="14" t="s">
        <v>64</v>
      </c>
      <c r="AL901" s="15">
        <v>46</v>
      </c>
      <c r="AM901" s="14" t="s">
        <v>335</v>
      </c>
      <c r="AN901" s="14" t="s">
        <v>214</v>
      </c>
      <c r="AO901" s="16">
        <v>6</v>
      </c>
      <c r="AP901" s="15">
        <v>0</v>
      </c>
      <c r="AQ901" s="15">
        <v>0</v>
      </c>
      <c r="AR901" s="15">
        <v>0</v>
      </c>
      <c r="AS901" s="15">
        <v>0</v>
      </c>
      <c r="AT901" s="15">
        <v>0</v>
      </c>
      <c r="AU901" s="14"/>
      <c r="AV901" s="16">
        <v>0</v>
      </c>
      <c r="AW901" s="14"/>
      <c r="AX901" s="14" t="s">
        <v>63</v>
      </c>
      <c r="AY901" s="14"/>
      <c r="AZ901" s="14" t="s">
        <v>1722</v>
      </c>
      <c r="BA901" s="14" t="s">
        <v>2091</v>
      </c>
      <c r="BB901" s="14" t="s">
        <v>2092</v>
      </c>
      <c r="BC901" s="14" t="s">
        <v>2093</v>
      </c>
    </row>
    <row r="902" spans="1:55" x14ac:dyDescent="0.2">
      <c r="A902" s="7" t="s">
        <v>2008</v>
      </c>
      <c r="B902" s="8">
        <v>6</v>
      </c>
      <c r="C902" s="7" t="s">
        <v>2107</v>
      </c>
      <c r="D902" s="8">
        <v>9</v>
      </c>
      <c r="E902" s="7" t="s">
        <v>205</v>
      </c>
      <c r="F902" s="7" t="s">
        <v>95</v>
      </c>
      <c r="G902" s="7" t="s">
        <v>395</v>
      </c>
      <c r="H902" s="7" t="s">
        <v>2108</v>
      </c>
      <c r="I902" s="7" t="s">
        <v>115</v>
      </c>
      <c r="J902" s="9">
        <v>3.5</v>
      </c>
      <c r="K902" s="10">
        <v>1500</v>
      </c>
      <c r="L902" s="9">
        <f t="shared" si="168"/>
        <v>22.222222222222221</v>
      </c>
      <c r="M902" s="9">
        <v>39.04</v>
      </c>
      <c r="N902" s="10">
        <v>700</v>
      </c>
      <c r="O902" s="10">
        <v>2200</v>
      </c>
      <c r="P902" s="11">
        <f t="shared" si="169"/>
        <v>-31.818181818181817</v>
      </c>
      <c r="Q902" s="7" t="s">
        <v>99</v>
      </c>
      <c r="R902" s="9">
        <v>1.85</v>
      </c>
      <c r="S902" s="9">
        <f t="shared" si="170"/>
        <v>-1.65</v>
      </c>
      <c r="T902" s="11">
        <f t="shared" si="171"/>
        <v>-47.142857142857139</v>
      </c>
      <c r="U902" s="7" t="s">
        <v>80</v>
      </c>
      <c r="V902" s="8">
        <v>4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f t="shared" si="172"/>
        <v>0</v>
      </c>
      <c r="AC902" s="9">
        <f t="shared" si="173"/>
        <v>0</v>
      </c>
      <c r="AD902" s="9">
        <f t="shared" si="174"/>
        <v>7.4143999999999997</v>
      </c>
      <c r="AE902" s="9">
        <f t="shared" si="175"/>
        <v>8.1962174940898329</v>
      </c>
      <c r="AF902" s="9">
        <f t="shared" si="176"/>
        <v>8.0634066587395932</v>
      </c>
      <c r="AG902" s="11">
        <f t="shared" si="177"/>
        <v>-100</v>
      </c>
      <c r="AH902" s="11">
        <f t="shared" si="178"/>
        <v>-100</v>
      </c>
      <c r="AI902" s="11">
        <f t="shared" si="179"/>
        <v>-100</v>
      </c>
      <c r="AJ902" s="8">
        <v>9</v>
      </c>
      <c r="AK902" s="7" t="s">
        <v>64</v>
      </c>
      <c r="AL902" s="8">
        <v>46</v>
      </c>
      <c r="AM902" s="7" t="s">
        <v>335</v>
      </c>
      <c r="AN902" s="7" t="s">
        <v>214</v>
      </c>
      <c r="AO902" s="9">
        <v>6</v>
      </c>
      <c r="AP902" s="8">
        <v>2</v>
      </c>
      <c r="AQ902" s="8">
        <v>5</v>
      </c>
      <c r="AR902" s="8">
        <v>4</v>
      </c>
      <c r="AS902" s="8">
        <v>4</v>
      </c>
      <c r="AT902" s="8">
        <v>4</v>
      </c>
      <c r="AU902" s="7" t="s">
        <v>91</v>
      </c>
      <c r="AV902" s="9">
        <v>-6</v>
      </c>
      <c r="AW902" s="7" t="s">
        <v>2109</v>
      </c>
      <c r="AX902" s="7" t="s">
        <v>63</v>
      </c>
      <c r="AY902" s="7"/>
      <c r="AZ902" s="7" t="s">
        <v>1722</v>
      </c>
      <c r="BA902" s="7" t="s">
        <v>2091</v>
      </c>
      <c r="BB902" s="7" t="s">
        <v>2092</v>
      </c>
      <c r="BC902" s="7" t="s">
        <v>2093</v>
      </c>
    </row>
    <row r="903" spans="1:55" x14ac:dyDescent="0.2">
      <c r="A903" s="7" t="s">
        <v>2008</v>
      </c>
      <c r="B903" s="8">
        <v>6</v>
      </c>
      <c r="C903" s="7" t="s">
        <v>2110</v>
      </c>
      <c r="D903" s="8">
        <v>10</v>
      </c>
      <c r="E903" s="7" t="s">
        <v>57</v>
      </c>
      <c r="F903" s="7" t="s">
        <v>95</v>
      </c>
      <c r="G903" s="7" t="s">
        <v>393</v>
      </c>
      <c r="H903" s="7" t="s">
        <v>232</v>
      </c>
      <c r="I903" s="7" t="s">
        <v>107</v>
      </c>
      <c r="J903" s="9">
        <v>8</v>
      </c>
      <c r="K903" s="10">
        <v>1000</v>
      </c>
      <c r="L903" s="9">
        <f t="shared" si="168"/>
        <v>11.111111111111111</v>
      </c>
      <c r="M903" s="9">
        <v>19.52</v>
      </c>
      <c r="N903" s="10">
        <v>400</v>
      </c>
      <c r="O903" s="10">
        <v>1400</v>
      </c>
      <c r="P903" s="11">
        <f t="shared" si="169"/>
        <v>-28.571428571428569</v>
      </c>
      <c r="Q903" s="7" t="s">
        <v>122</v>
      </c>
      <c r="R903" s="9">
        <v>10.68</v>
      </c>
      <c r="S903" s="9">
        <f t="shared" si="170"/>
        <v>2.6799999999999997</v>
      </c>
      <c r="T903" s="11">
        <f t="shared" si="171"/>
        <v>33.5</v>
      </c>
      <c r="U903" s="7" t="s">
        <v>63</v>
      </c>
      <c r="V903" s="8">
        <v>9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f t="shared" si="172"/>
        <v>0</v>
      </c>
      <c r="AC903" s="9">
        <f t="shared" si="173"/>
        <v>0</v>
      </c>
      <c r="AD903" s="9">
        <f t="shared" si="174"/>
        <v>7.4143999999999997</v>
      </c>
      <c r="AE903" s="9">
        <f t="shared" si="175"/>
        <v>8.1962174940898329</v>
      </c>
      <c r="AF903" s="9">
        <f t="shared" si="176"/>
        <v>8.0634066587395932</v>
      </c>
      <c r="AG903" s="11">
        <f t="shared" si="177"/>
        <v>-100</v>
      </c>
      <c r="AH903" s="11">
        <f t="shared" si="178"/>
        <v>-100</v>
      </c>
      <c r="AI903" s="11">
        <f t="shared" si="179"/>
        <v>-100</v>
      </c>
      <c r="AJ903" s="8">
        <v>9</v>
      </c>
      <c r="AK903" s="7" t="s">
        <v>64</v>
      </c>
      <c r="AL903" s="8">
        <v>46</v>
      </c>
      <c r="AM903" s="7" t="s">
        <v>335</v>
      </c>
      <c r="AN903" s="7" t="s">
        <v>214</v>
      </c>
      <c r="AO903" s="9">
        <v>6</v>
      </c>
      <c r="AP903" s="8">
        <v>5</v>
      </c>
      <c r="AQ903" s="8">
        <v>2</v>
      </c>
      <c r="AR903" s="8">
        <v>5</v>
      </c>
      <c r="AS903" s="8">
        <v>9</v>
      </c>
      <c r="AT903" s="8">
        <v>9</v>
      </c>
      <c r="AU903" s="7" t="s">
        <v>116</v>
      </c>
      <c r="AV903" s="9">
        <v>-9.6</v>
      </c>
      <c r="AW903" s="7" t="s">
        <v>2111</v>
      </c>
      <c r="AX903" s="7" t="s">
        <v>63</v>
      </c>
      <c r="AY903" s="7"/>
      <c r="AZ903" s="7" t="s">
        <v>1722</v>
      </c>
      <c r="BA903" s="7" t="s">
        <v>2091</v>
      </c>
      <c r="BB903" s="7" t="s">
        <v>2092</v>
      </c>
      <c r="BC903" s="7" t="s">
        <v>2093</v>
      </c>
    </row>
    <row r="904" spans="1:55" x14ac:dyDescent="0.2">
      <c r="A904" s="14" t="s">
        <v>2008</v>
      </c>
      <c r="B904" s="15">
        <v>6</v>
      </c>
      <c r="C904" s="14" t="s">
        <v>2112</v>
      </c>
      <c r="D904" s="15">
        <v>11</v>
      </c>
      <c r="E904" s="14" t="s">
        <v>119</v>
      </c>
      <c r="F904" s="14" t="s">
        <v>277</v>
      </c>
      <c r="G904" s="14" t="s">
        <v>395</v>
      </c>
      <c r="H904" s="14" t="s">
        <v>393</v>
      </c>
      <c r="I904" s="14" t="s">
        <v>172</v>
      </c>
      <c r="J904" s="16">
        <v>12</v>
      </c>
      <c r="K904" s="17">
        <v>800</v>
      </c>
      <c r="L904" s="16">
        <f t="shared" si="168"/>
        <v>7.6923076923076925</v>
      </c>
      <c r="M904" s="16">
        <v>0</v>
      </c>
      <c r="N904" s="17">
        <v>-800</v>
      </c>
      <c r="O904" s="17">
        <v>0</v>
      </c>
      <c r="P904" s="18">
        <f t="shared" si="169"/>
        <v>0</v>
      </c>
      <c r="Q904" s="14"/>
      <c r="R904" s="16"/>
      <c r="S904" s="16">
        <f t="shared" si="170"/>
        <v>0</v>
      </c>
      <c r="T904" s="18">
        <f t="shared" si="171"/>
        <v>0</v>
      </c>
      <c r="U904" s="14" t="s">
        <v>63</v>
      </c>
      <c r="V904" s="15">
        <v>0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f t="shared" si="172"/>
        <v>0</v>
      </c>
      <c r="AC904" s="16">
        <f t="shared" si="173"/>
        <v>0</v>
      </c>
      <c r="AD904" s="16">
        <f t="shared" si="174"/>
        <v>7.4143999999999997</v>
      </c>
      <c r="AE904" s="16">
        <f t="shared" si="175"/>
        <v>8.1962174940898329</v>
      </c>
      <c r="AF904" s="16">
        <f t="shared" si="176"/>
        <v>8.0634066587395932</v>
      </c>
      <c r="AG904" s="18">
        <f t="shared" si="177"/>
        <v>-100</v>
      </c>
      <c r="AH904" s="18">
        <f t="shared" si="178"/>
        <v>-100</v>
      </c>
      <c r="AI904" s="18">
        <f t="shared" si="179"/>
        <v>-100</v>
      </c>
      <c r="AJ904" s="15">
        <v>9</v>
      </c>
      <c r="AK904" s="14" t="s">
        <v>64</v>
      </c>
      <c r="AL904" s="15">
        <v>46</v>
      </c>
      <c r="AM904" s="14" t="s">
        <v>335</v>
      </c>
      <c r="AN904" s="14" t="s">
        <v>214</v>
      </c>
      <c r="AO904" s="16">
        <v>6</v>
      </c>
      <c r="AP904" s="15">
        <v>0</v>
      </c>
      <c r="AQ904" s="15">
        <v>0</v>
      </c>
      <c r="AR904" s="15">
        <v>0</v>
      </c>
      <c r="AS904" s="15">
        <v>0</v>
      </c>
      <c r="AT904" s="15">
        <v>0</v>
      </c>
      <c r="AU904" s="14"/>
      <c r="AV904" s="16">
        <v>0</v>
      </c>
      <c r="AW904" s="14"/>
      <c r="AX904" s="14" t="s">
        <v>63</v>
      </c>
      <c r="AY904" s="14"/>
      <c r="AZ904" s="14" t="s">
        <v>1722</v>
      </c>
      <c r="BA904" s="14" t="s">
        <v>2091</v>
      </c>
      <c r="BB904" s="14" t="s">
        <v>2092</v>
      </c>
      <c r="BC904" s="14" t="s">
        <v>2093</v>
      </c>
    </row>
    <row r="905" spans="1:55" x14ac:dyDescent="0.2">
      <c r="A905" s="14" t="s">
        <v>2008</v>
      </c>
      <c r="B905" s="15">
        <v>6</v>
      </c>
      <c r="C905" s="14" t="s">
        <v>2113</v>
      </c>
      <c r="D905" s="15">
        <v>12</v>
      </c>
      <c r="E905" s="14" t="s">
        <v>257</v>
      </c>
      <c r="F905" s="14" t="s">
        <v>177</v>
      </c>
      <c r="G905" s="14" t="s">
        <v>754</v>
      </c>
      <c r="H905" s="14" t="s">
        <v>458</v>
      </c>
      <c r="I905" s="14" t="s">
        <v>61</v>
      </c>
      <c r="J905" s="16">
        <v>6</v>
      </c>
      <c r="K905" s="17">
        <v>1200</v>
      </c>
      <c r="L905" s="16">
        <f t="shared" si="168"/>
        <v>14.285714285714285</v>
      </c>
      <c r="M905" s="16">
        <v>0</v>
      </c>
      <c r="N905" s="17">
        <v>-1200</v>
      </c>
      <c r="O905" s="17">
        <v>0</v>
      </c>
      <c r="P905" s="18">
        <f t="shared" si="169"/>
        <v>0</v>
      </c>
      <c r="Q905" s="14"/>
      <c r="R905" s="16"/>
      <c r="S905" s="16">
        <f t="shared" si="170"/>
        <v>0</v>
      </c>
      <c r="T905" s="18">
        <f t="shared" si="171"/>
        <v>0</v>
      </c>
      <c r="U905" s="14" t="s">
        <v>63</v>
      </c>
      <c r="V905" s="15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f t="shared" si="172"/>
        <v>0</v>
      </c>
      <c r="AC905" s="16">
        <f t="shared" si="173"/>
        <v>0</v>
      </c>
      <c r="AD905" s="16">
        <f t="shared" si="174"/>
        <v>7.4143999999999997</v>
      </c>
      <c r="AE905" s="16">
        <f t="shared" si="175"/>
        <v>8.1962174940898329</v>
      </c>
      <c r="AF905" s="16">
        <f t="shared" si="176"/>
        <v>8.0634066587395932</v>
      </c>
      <c r="AG905" s="18">
        <f t="shared" si="177"/>
        <v>-100</v>
      </c>
      <c r="AH905" s="18">
        <f t="shared" si="178"/>
        <v>-100</v>
      </c>
      <c r="AI905" s="18">
        <f t="shared" si="179"/>
        <v>-100</v>
      </c>
      <c r="AJ905" s="15">
        <v>9</v>
      </c>
      <c r="AK905" s="14" t="s">
        <v>64</v>
      </c>
      <c r="AL905" s="15">
        <v>46</v>
      </c>
      <c r="AM905" s="14" t="s">
        <v>335</v>
      </c>
      <c r="AN905" s="14" t="s">
        <v>214</v>
      </c>
      <c r="AO905" s="16">
        <v>6</v>
      </c>
      <c r="AP905" s="15">
        <v>0</v>
      </c>
      <c r="AQ905" s="15">
        <v>0</v>
      </c>
      <c r="AR905" s="15">
        <v>0</v>
      </c>
      <c r="AS905" s="15">
        <v>0</v>
      </c>
      <c r="AT905" s="15">
        <v>0</v>
      </c>
      <c r="AU905" s="14"/>
      <c r="AV905" s="16">
        <v>0</v>
      </c>
      <c r="AW905" s="14"/>
      <c r="AX905" s="14" t="s">
        <v>63</v>
      </c>
      <c r="AY905" s="14"/>
      <c r="AZ905" s="14" t="s">
        <v>1722</v>
      </c>
      <c r="BA905" s="14" t="s">
        <v>2091</v>
      </c>
      <c r="BB905" s="14" t="s">
        <v>2092</v>
      </c>
      <c r="BC905" s="14" t="s">
        <v>2093</v>
      </c>
    </row>
    <row r="906" spans="1:55" x14ac:dyDescent="0.2">
      <c r="A906" s="14" t="s">
        <v>2008</v>
      </c>
      <c r="B906" s="15">
        <v>6</v>
      </c>
      <c r="C906" s="14" t="s">
        <v>2114</v>
      </c>
      <c r="D906" s="15">
        <v>13</v>
      </c>
      <c r="E906" s="14" t="s">
        <v>205</v>
      </c>
      <c r="F906" s="14" t="s">
        <v>95</v>
      </c>
      <c r="G906" s="14" t="s">
        <v>183</v>
      </c>
      <c r="H906" s="14" t="s">
        <v>206</v>
      </c>
      <c r="I906" s="14" t="s">
        <v>78</v>
      </c>
      <c r="J906" s="16">
        <v>3</v>
      </c>
      <c r="K906" s="17">
        <v>1600</v>
      </c>
      <c r="L906" s="16">
        <f t="shared" si="168"/>
        <v>25</v>
      </c>
      <c r="M906" s="16">
        <v>0</v>
      </c>
      <c r="N906" s="17">
        <v>-1600</v>
      </c>
      <c r="O906" s="17">
        <v>0</v>
      </c>
      <c r="P906" s="18">
        <f t="shared" si="169"/>
        <v>0</v>
      </c>
      <c r="Q906" s="14"/>
      <c r="R906" s="16"/>
      <c r="S906" s="16">
        <f t="shared" si="170"/>
        <v>0</v>
      </c>
      <c r="T906" s="18">
        <f t="shared" si="171"/>
        <v>0</v>
      </c>
      <c r="U906" s="14" t="s">
        <v>63</v>
      </c>
      <c r="V906" s="15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f t="shared" si="172"/>
        <v>0</v>
      </c>
      <c r="AC906" s="16">
        <f t="shared" si="173"/>
        <v>0</v>
      </c>
      <c r="AD906" s="16">
        <f t="shared" si="174"/>
        <v>7.4143999999999997</v>
      </c>
      <c r="AE906" s="16">
        <f t="shared" si="175"/>
        <v>8.1962174940898329</v>
      </c>
      <c r="AF906" s="16">
        <f t="shared" si="176"/>
        <v>8.0634066587395932</v>
      </c>
      <c r="AG906" s="18">
        <f t="shared" si="177"/>
        <v>-100</v>
      </c>
      <c r="AH906" s="18">
        <f t="shared" si="178"/>
        <v>-100</v>
      </c>
      <c r="AI906" s="18">
        <f t="shared" si="179"/>
        <v>-100</v>
      </c>
      <c r="AJ906" s="15">
        <v>9</v>
      </c>
      <c r="AK906" s="14" t="s">
        <v>64</v>
      </c>
      <c r="AL906" s="15">
        <v>46</v>
      </c>
      <c r="AM906" s="14" t="s">
        <v>335</v>
      </c>
      <c r="AN906" s="14" t="s">
        <v>214</v>
      </c>
      <c r="AO906" s="16">
        <v>6</v>
      </c>
      <c r="AP906" s="15">
        <v>0</v>
      </c>
      <c r="AQ906" s="15">
        <v>0</v>
      </c>
      <c r="AR906" s="15">
        <v>0</v>
      </c>
      <c r="AS906" s="15">
        <v>0</v>
      </c>
      <c r="AT906" s="15">
        <v>0</v>
      </c>
      <c r="AU906" s="14"/>
      <c r="AV906" s="16">
        <v>0</v>
      </c>
      <c r="AW906" s="14"/>
      <c r="AX906" s="14" t="s">
        <v>63</v>
      </c>
      <c r="AY906" s="14"/>
      <c r="AZ906" s="14" t="s">
        <v>1722</v>
      </c>
      <c r="BA906" s="14" t="s">
        <v>2091</v>
      </c>
      <c r="BB906" s="14" t="s">
        <v>2092</v>
      </c>
      <c r="BC906" s="14" t="s">
        <v>2093</v>
      </c>
    </row>
    <row r="907" spans="1:55" x14ac:dyDescent="0.2">
      <c r="A907" s="14" t="s">
        <v>2008</v>
      </c>
      <c r="B907" s="15">
        <v>7</v>
      </c>
      <c r="C907" s="14" t="s">
        <v>2115</v>
      </c>
      <c r="D907" s="15">
        <v>1</v>
      </c>
      <c r="E907" s="14" t="s">
        <v>205</v>
      </c>
      <c r="F907" s="14" t="s">
        <v>262</v>
      </c>
      <c r="G907" s="14" t="s">
        <v>633</v>
      </c>
      <c r="H907" s="14" t="s">
        <v>150</v>
      </c>
      <c r="I907" s="14" t="s">
        <v>107</v>
      </c>
      <c r="J907" s="16">
        <v>8</v>
      </c>
      <c r="K907" s="17">
        <v>1000</v>
      </c>
      <c r="L907" s="16">
        <f t="shared" si="168"/>
        <v>11.111111111111111</v>
      </c>
      <c r="M907" s="16">
        <v>0</v>
      </c>
      <c r="N907" s="17">
        <v>-1000</v>
      </c>
      <c r="O907" s="17">
        <v>0</v>
      </c>
      <c r="P907" s="18">
        <f t="shared" si="169"/>
        <v>0</v>
      </c>
      <c r="Q907" s="14"/>
      <c r="R907" s="16"/>
      <c r="S907" s="16">
        <f t="shared" si="170"/>
        <v>0</v>
      </c>
      <c r="T907" s="18">
        <f t="shared" si="171"/>
        <v>0</v>
      </c>
      <c r="U907" s="14" t="s">
        <v>63</v>
      </c>
      <c r="V907" s="15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f t="shared" si="172"/>
        <v>0</v>
      </c>
      <c r="AC907" s="16">
        <f t="shared" si="173"/>
        <v>0</v>
      </c>
      <c r="AD907" s="16">
        <f t="shared" si="174"/>
        <v>7.8419753086419757</v>
      </c>
      <c r="AE907" s="16">
        <f t="shared" si="175"/>
        <v>8.1962174940898329</v>
      </c>
      <c r="AF907" s="16">
        <f t="shared" si="176"/>
        <v>8.0634066587395932</v>
      </c>
      <c r="AG907" s="18">
        <f t="shared" si="177"/>
        <v>-100</v>
      </c>
      <c r="AH907" s="18">
        <f t="shared" si="178"/>
        <v>-100</v>
      </c>
      <c r="AI907" s="18">
        <f t="shared" si="179"/>
        <v>-100</v>
      </c>
      <c r="AJ907" s="15">
        <v>5</v>
      </c>
      <c r="AK907" s="14" t="s">
        <v>157</v>
      </c>
      <c r="AL907" s="15">
        <v>46</v>
      </c>
      <c r="AM907" s="14" t="s">
        <v>65</v>
      </c>
      <c r="AN907" s="14" t="s">
        <v>66</v>
      </c>
      <c r="AO907" s="16">
        <v>64</v>
      </c>
      <c r="AP907" s="15">
        <v>0</v>
      </c>
      <c r="AQ907" s="15">
        <v>0</v>
      </c>
      <c r="AR907" s="15">
        <v>0</v>
      </c>
      <c r="AS907" s="15">
        <v>0</v>
      </c>
      <c r="AT907" s="15">
        <v>0</v>
      </c>
      <c r="AU907" s="14"/>
      <c r="AV907" s="16">
        <v>0</v>
      </c>
      <c r="AW907" s="14"/>
      <c r="AX907" s="14" t="s">
        <v>63</v>
      </c>
      <c r="AY907" s="14"/>
      <c r="AZ907" s="14" t="s">
        <v>2116</v>
      </c>
      <c r="BA907" s="14" t="s">
        <v>2117</v>
      </c>
      <c r="BB907" s="14" t="s">
        <v>2118</v>
      </c>
      <c r="BC907" s="14" t="s">
        <v>2119</v>
      </c>
    </row>
    <row r="908" spans="1:55" x14ac:dyDescent="0.2">
      <c r="A908" s="7" t="s">
        <v>2008</v>
      </c>
      <c r="B908" s="8">
        <v>7</v>
      </c>
      <c r="C908" s="7" t="s">
        <v>2120</v>
      </c>
      <c r="D908" s="8">
        <v>2</v>
      </c>
      <c r="E908" s="7" t="s">
        <v>111</v>
      </c>
      <c r="F908" s="7" t="s">
        <v>753</v>
      </c>
      <c r="G908" s="7" t="s">
        <v>275</v>
      </c>
      <c r="H908" s="7" t="s">
        <v>334</v>
      </c>
      <c r="I908" s="7" t="s">
        <v>78</v>
      </c>
      <c r="J908" s="9">
        <v>3</v>
      </c>
      <c r="K908" s="10">
        <v>1600</v>
      </c>
      <c r="L908" s="9">
        <f t="shared" si="168"/>
        <v>25</v>
      </c>
      <c r="M908" s="9">
        <v>27.44</v>
      </c>
      <c r="N908" s="10">
        <v>100</v>
      </c>
      <c r="O908" s="10">
        <v>1700</v>
      </c>
      <c r="P908" s="11">
        <f t="shared" si="169"/>
        <v>-5.8823529411764701</v>
      </c>
      <c r="Q908" s="7" t="s">
        <v>79</v>
      </c>
      <c r="R908" s="9">
        <v>2.68</v>
      </c>
      <c r="S908" s="9">
        <f t="shared" si="170"/>
        <v>-0.31999999999999984</v>
      </c>
      <c r="T908" s="11">
        <f t="shared" si="171"/>
        <v>-10.666666666666663</v>
      </c>
      <c r="U908" s="7" t="s">
        <v>63</v>
      </c>
      <c r="V908" s="8">
        <v>5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f t="shared" si="172"/>
        <v>0</v>
      </c>
      <c r="AC908" s="9">
        <f t="shared" si="173"/>
        <v>0</v>
      </c>
      <c r="AD908" s="9">
        <f t="shared" si="174"/>
        <v>7.8419753086419757</v>
      </c>
      <c r="AE908" s="9">
        <f t="shared" si="175"/>
        <v>8.1962174940898329</v>
      </c>
      <c r="AF908" s="9">
        <f t="shared" si="176"/>
        <v>8.0634066587395932</v>
      </c>
      <c r="AG908" s="11">
        <f t="shared" si="177"/>
        <v>-100</v>
      </c>
      <c r="AH908" s="11">
        <f t="shared" si="178"/>
        <v>-100</v>
      </c>
      <c r="AI908" s="11">
        <f t="shared" si="179"/>
        <v>-100</v>
      </c>
      <c r="AJ908" s="8">
        <v>5</v>
      </c>
      <c r="AK908" s="7" t="s">
        <v>157</v>
      </c>
      <c r="AL908" s="8">
        <v>46</v>
      </c>
      <c r="AM908" s="7" t="s">
        <v>65</v>
      </c>
      <c r="AN908" s="7" t="s">
        <v>66</v>
      </c>
      <c r="AO908" s="9">
        <v>64</v>
      </c>
      <c r="AP908" s="8">
        <v>5</v>
      </c>
      <c r="AQ908" s="8">
        <v>1</v>
      </c>
      <c r="AR908" s="8">
        <v>1</v>
      </c>
      <c r="AS908" s="8">
        <v>3</v>
      </c>
      <c r="AT908" s="8">
        <v>5</v>
      </c>
      <c r="AU908" s="7" t="s">
        <v>116</v>
      </c>
      <c r="AV908" s="9">
        <v>0</v>
      </c>
      <c r="AW908" s="7" t="s">
        <v>2121</v>
      </c>
      <c r="AX908" s="7" t="s">
        <v>63</v>
      </c>
      <c r="AY908" s="7"/>
      <c r="AZ908" s="7" t="s">
        <v>2116</v>
      </c>
      <c r="BA908" s="7" t="s">
        <v>2117</v>
      </c>
      <c r="BB908" s="7" t="s">
        <v>2118</v>
      </c>
      <c r="BC908" s="7" t="s">
        <v>2119</v>
      </c>
    </row>
    <row r="909" spans="1:55" x14ac:dyDescent="0.2">
      <c r="A909" s="7" t="s">
        <v>2008</v>
      </c>
      <c r="B909" s="8">
        <v>7</v>
      </c>
      <c r="C909" s="7" t="s">
        <v>2122</v>
      </c>
      <c r="D909" s="8">
        <v>3</v>
      </c>
      <c r="E909" s="7" t="s">
        <v>187</v>
      </c>
      <c r="F909" s="7" t="s">
        <v>188</v>
      </c>
      <c r="G909" s="7" t="s">
        <v>440</v>
      </c>
      <c r="H909" s="7" t="s">
        <v>97</v>
      </c>
      <c r="I909" s="7" t="s">
        <v>343</v>
      </c>
      <c r="J909" s="9">
        <v>1.6</v>
      </c>
      <c r="K909" s="10">
        <v>2100</v>
      </c>
      <c r="L909" s="9">
        <f t="shared" si="168"/>
        <v>38.46153846153846</v>
      </c>
      <c r="M909" s="9">
        <v>42.21</v>
      </c>
      <c r="N909" s="10">
        <v>200</v>
      </c>
      <c r="O909" s="10">
        <v>2300</v>
      </c>
      <c r="P909" s="11">
        <f t="shared" si="169"/>
        <v>-8.695652173913043</v>
      </c>
      <c r="Q909" s="7" t="s">
        <v>99</v>
      </c>
      <c r="R909" s="9">
        <v>1.21</v>
      </c>
      <c r="S909" s="9">
        <f t="shared" si="170"/>
        <v>-0.39000000000000012</v>
      </c>
      <c r="T909" s="11">
        <f t="shared" si="171"/>
        <v>-24.375000000000007</v>
      </c>
      <c r="U909" s="7" t="s">
        <v>80</v>
      </c>
      <c r="V909" s="8">
        <v>2</v>
      </c>
      <c r="W909" s="9">
        <v>0</v>
      </c>
      <c r="X909" s="9">
        <v>244</v>
      </c>
      <c r="Y909" s="9">
        <v>210</v>
      </c>
      <c r="Z909" s="9">
        <v>454</v>
      </c>
      <c r="AA909" s="9">
        <v>19.54</v>
      </c>
      <c r="AB909" s="9">
        <f t="shared" si="172"/>
        <v>17.840869565217393</v>
      </c>
      <c r="AC909" s="9">
        <f t="shared" si="173"/>
        <v>8.4956521739130437</v>
      </c>
      <c r="AD909" s="9">
        <f t="shared" si="174"/>
        <v>7.8419753086419757</v>
      </c>
      <c r="AE909" s="9">
        <f t="shared" si="175"/>
        <v>8.1962174940898329</v>
      </c>
      <c r="AF909" s="9">
        <f t="shared" si="176"/>
        <v>8.0634066587395932</v>
      </c>
      <c r="AG909" s="11">
        <f t="shared" si="177"/>
        <v>8.3356149381228768</v>
      </c>
      <c r="AH909" s="11">
        <f t="shared" si="178"/>
        <v>3.6533276482612691</v>
      </c>
      <c r="AI909" s="11">
        <f t="shared" si="179"/>
        <v>5.3605818665359948</v>
      </c>
      <c r="AJ909" s="8">
        <v>5</v>
      </c>
      <c r="AK909" s="7" t="s">
        <v>157</v>
      </c>
      <c r="AL909" s="8">
        <v>46</v>
      </c>
      <c r="AM909" s="7" t="s">
        <v>65</v>
      </c>
      <c r="AN909" s="7" t="s">
        <v>66</v>
      </c>
      <c r="AO909" s="9">
        <v>64</v>
      </c>
      <c r="AP909" s="8">
        <v>4</v>
      </c>
      <c r="AQ909" s="8">
        <v>3</v>
      </c>
      <c r="AR909" s="8">
        <v>4</v>
      </c>
      <c r="AS909" s="8">
        <v>2</v>
      </c>
      <c r="AT909" s="8">
        <v>2</v>
      </c>
      <c r="AU909" s="7" t="s">
        <v>91</v>
      </c>
      <c r="AV909" s="9">
        <v>-21</v>
      </c>
      <c r="AW909" s="7" t="s">
        <v>2123</v>
      </c>
      <c r="AX909" s="7" t="s">
        <v>63</v>
      </c>
      <c r="AY909" s="7"/>
      <c r="AZ909" s="7" t="s">
        <v>2116</v>
      </c>
      <c r="BA909" s="7" t="s">
        <v>2117</v>
      </c>
      <c r="BB909" s="7" t="s">
        <v>2118</v>
      </c>
      <c r="BC909" s="7" t="s">
        <v>2119</v>
      </c>
    </row>
    <row r="910" spans="1:55" x14ac:dyDescent="0.2">
      <c r="A910" s="7" t="s">
        <v>2008</v>
      </c>
      <c r="B910" s="8">
        <v>7</v>
      </c>
      <c r="C910" s="7" t="s">
        <v>2124</v>
      </c>
      <c r="D910" s="8">
        <v>4</v>
      </c>
      <c r="E910" s="7" t="s">
        <v>778</v>
      </c>
      <c r="F910" s="7" t="s">
        <v>2125</v>
      </c>
      <c r="G910" s="7" t="s">
        <v>428</v>
      </c>
      <c r="H910" s="7" t="s">
        <v>2126</v>
      </c>
      <c r="I910" s="7" t="s">
        <v>61</v>
      </c>
      <c r="J910" s="9">
        <v>6</v>
      </c>
      <c r="K910" s="10">
        <v>1200</v>
      </c>
      <c r="L910" s="9">
        <f t="shared" si="168"/>
        <v>14.285714285714285</v>
      </c>
      <c r="M910" s="9">
        <v>15.68</v>
      </c>
      <c r="N910" s="10">
        <v>100</v>
      </c>
      <c r="O910" s="10">
        <v>1300</v>
      </c>
      <c r="P910" s="11">
        <f t="shared" si="169"/>
        <v>-7.6923076923076925</v>
      </c>
      <c r="Q910" s="7" t="s">
        <v>62</v>
      </c>
      <c r="R910" s="9">
        <v>10.210000000000001</v>
      </c>
      <c r="S910" s="9">
        <f t="shared" si="170"/>
        <v>4.2100000000000009</v>
      </c>
      <c r="T910" s="11">
        <f t="shared" si="171"/>
        <v>70.166666666666671</v>
      </c>
      <c r="U910" s="7" t="s">
        <v>63</v>
      </c>
      <c r="V910" s="8">
        <v>4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f t="shared" si="172"/>
        <v>0</v>
      </c>
      <c r="AC910" s="9">
        <f t="shared" si="173"/>
        <v>0</v>
      </c>
      <c r="AD910" s="9">
        <f t="shared" si="174"/>
        <v>7.8419753086419757</v>
      </c>
      <c r="AE910" s="9">
        <f t="shared" si="175"/>
        <v>8.1962174940898329</v>
      </c>
      <c r="AF910" s="9">
        <f t="shared" si="176"/>
        <v>8.0634066587395932</v>
      </c>
      <c r="AG910" s="11">
        <f t="shared" si="177"/>
        <v>-100</v>
      </c>
      <c r="AH910" s="11">
        <f t="shared" si="178"/>
        <v>-100</v>
      </c>
      <c r="AI910" s="11">
        <f t="shared" si="179"/>
        <v>-100</v>
      </c>
      <c r="AJ910" s="8">
        <v>5</v>
      </c>
      <c r="AK910" s="7" t="s">
        <v>157</v>
      </c>
      <c r="AL910" s="8">
        <v>46</v>
      </c>
      <c r="AM910" s="7" t="s">
        <v>65</v>
      </c>
      <c r="AN910" s="7" t="s">
        <v>66</v>
      </c>
      <c r="AO910" s="9">
        <v>64</v>
      </c>
      <c r="AP910" s="8">
        <v>1</v>
      </c>
      <c r="AQ910" s="8">
        <v>5</v>
      </c>
      <c r="AR910" s="8">
        <v>5</v>
      </c>
      <c r="AS910" s="8">
        <v>5</v>
      </c>
      <c r="AT910" s="8">
        <v>4</v>
      </c>
      <c r="AU910" s="7" t="s">
        <v>67</v>
      </c>
      <c r="AV910" s="9">
        <v>-31.8</v>
      </c>
      <c r="AW910" s="7" t="s">
        <v>2127</v>
      </c>
      <c r="AX910" s="7" t="s">
        <v>63</v>
      </c>
      <c r="AY910" s="7"/>
      <c r="AZ910" s="7" t="s">
        <v>2116</v>
      </c>
      <c r="BA910" s="7" t="s">
        <v>2117</v>
      </c>
      <c r="BB910" s="7" t="s">
        <v>2118</v>
      </c>
      <c r="BC910" s="7" t="s">
        <v>2119</v>
      </c>
    </row>
    <row r="911" spans="1:55" x14ac:dyDescent="0.2">
      <c r="A911" s="7" t="s">
        <v>2008</v>
      </c>
      <c r="B911" s="8">
        <v>7</v>
      </c>
      <c r="C911" s="7" t="s">
        <v>2128</v>
      </c>
      <c r="D911" s="8">
        <v>5</v>
      </c>
      <c r="E911" s="7" t="s">
        <v>820</v>
      </c>
      <c r="F911" s="7" t="s">
        <v>2129</v>
      </c>
      <c r="G911" s="7" t="s">
        <v>2130</v>
      </c>
      <c r="H911" s="7" t="s">
        <v>150</v>
      </c>
      <c r="I911" s="7" t="s">
        <v>172</v>
      </c>
      <c r="J911" s="9">
        <v>12</v>
      </c>
      <c r="K911" s="10">
        <v>800</v>
      </c>
      <c r="L911" s="9">
        <f t="shared" si="168"/>
        <v>7.6923076923076925</v>
      </c>
      <c r="M911" s="9">
        <v>8.44</v>
      </c>
      <c r="N911" s="10">
        <v>100</v>
      </c>
      <c r="O911" s="10">
        <v>900</v>
      </c>
      <c r="P911" s="11">
        <f t="shared" si="169"/>
        <v>-11.111111111111111</v>
      </c>
      <c r="Q911" s="7" t="s">
        <v>454</v>
      </c>
      <c r="R911" s="9">
        <v>18.579999999999998</v>
      </c>
      <c r="S911" s="9">
        <f t="shared" si="170"/>
        <v>6.5799999999999983</v>
      </c>
      <c r="T911" s="11">
        <f t="shared" si="171"/>
        <v>54.833333333333321</v>
      </c>
      <c r="U911" s="7" t="s">
        <v>63</v>
      </c>
      <c r="V911" s="8">
        <v>3</v>
      </c>
      <c r="W911" s="9">
        <v>0</v>
      </c>
      <c r="X911" s="9">
        <v>0</v>
      </c>
      <c r="Y911" s="9">
        <v>346</v>
      </c>
      <c r="Z911" s="9">
        <v>346</v>
      </c>
      <c r="AA911" s="9">
        <v>8.4600000000000009</v>
      </c>
      <c r="AB911" s="9">
        <f t="shared" si="172"/>
        <v>7.5200000000000005</v>
      </c>
      <c r="AC911" s="9">
        <f t="shared" si="173"/>
        <v>9.4</v>
      </c>
      <c r="AD911" s="9">
        <f t="shared" si="174"/>
        <v>7.8419753086419757</v>
      </c>
      <c r="AE911" s="9">
        <f t="shared" si="175"/>
        <v>8.1962174940898329</v>
      </c>
      <c r="AF911" s="9">
        <f t="shared" si="176"/>
        <v>8.0634066587395932</v>
      </c>
      <c r="AG911" s="11">
        <f t="shared" si="177"/>
        <v>19.867758186397985</v>
      </c>
      <c r="AH911" s="11">
        <f t="shared" si="178"/>
        <v>14.687049322180586</v>
      </c>
      <c r="AI911" s="11">
        <f t="shared" si="179"/>
        <v>16.57603786870564</v>
      </c>
      <c r="AJ911" s="8">
        <v>5</v>
      </c>
      <c r="AK911" s="7" t="s">
        <v>157</v>
      </c>
      <c r="AL911" s="8">
        <v>46</v>
      </c>
      <c r="AM911" s="7" t="s">
        <v>65</v>
      </c>
      <c r="AN911" s="7" t="s">
        <v>66</v>
      </c>
      <c r="AO911" s="9">
        <v>64</v>
      </c>
      <c r="AP911" s="8">
        <v>3</v>
      </c>
      <c r="AQ911" s="8">
        <v>2</v>
      </c>
      <c r="AR911" s="8">
        <v>2</v>
      </c>
      <c r="AS911" s="8">
        <v>4</v>
      </c>
      <c r="AT911" s="8">
        <v>3</v>
      </c>
      <c r="AU911" s="7" t="s">
        <v>81</v>
      </c>
      <c r="AV911" s="9">
        <v>-13.2</v>
      </c>
      <c r="AW911" s="7" t="s">
        <v>2131</v>
      </c>
      <c r="AX911" s="7" t="s">
        <v>63</v>
      </c>
      <c r="AY911" s="7"/>
      <c r="AZ911" s="7" t="s">
        <v>2116</v>
      </c>
      <c r="BA911" s="7" t="s">
        <v>2117</v>
      </c>
      <c r="BB911" s="7" t="s">
        <v>2118</v>
      </c>
      <c r="BC911" s="7" t="s">
        <v>2119</v>
      </c>
    </row>
    <row r="912" spans="1:55" x14ac:dyDescent="0.2">
      <c r="A912" s="7" t="s">
        <v>2008</v>
      </c>
      <c r="B912" s="8">
        <v>7</v>
      </c>
      <c r="C912" s="7" t="s">
        <v>2132</v>
      </c>
      <c r="D912" s="8">
        <v>6</v>
      </c>
      <c r="E912" s="7" t="s">
        <v>193</v>
      </c>
      <c r="F912" s="7" t="s">
        <v>346</v>
      </c>
      <c r="G912" s="7" t="s">
        <v>2133</v>
      </c>
      <c r="H912" s="7" t="s">
        <v>580</v>
      </c>
      <c r="I912" s="7" t="s">
        <v>79</v>
      </c>
      <c r="J912" s="9">
        <v>2.5</v>
      </c>
      <c r="K912" s="10">
        <v>1700</v>
      </c>
      <c r="L912" s="9">
        <f t="shared" si="168"/>
        <v>28.571428571428569</v>
      </c>
      <c r="M912" s="9">
        <v>31.36</v>
      </c>
      <c r="N912" s="10">
        <v>200</v>
      </c>
      <c r="O912" s="10">
        <v>1900</v>
      </c>
      <c r="P912" s="11">
        <f t="shared" si="169"/>
        <v>-10.526315789473683</v>
      </c>
      <c r="Q912" s="7" t="s">
        <v>98</v>
      </c>
      <c r="R912" s="9">
        <v>2.04</v>
      </c>
      <c r="S912" s="9">
        <f t="shared" si="170"/>
        <v>-0.45999999999999996</v>
      </c>
      <c r="T912" s="11">
        <f t="shared" si="171"/>
        <v>-18.399999999999999</v>
      </c>
      <c r="U912" s="7" t="s">
        <v>63</v>
      </c>
      <c r="V912" s="8">
        <v>1</v>
      </c>
      <c r="W912" s="9">
        <v>608</v>
      </c>
      <c r="X912" s="9">
        <v>234</v>
      </c>
      <c r="Y912" s="9">
        <v>210</v>
      </c>
      <c r="Z912" s="9">
        <v>1052</v>
      </c>
      <c r="AA912" s="9">
        <v>35.520000000000003</v>
      </c>
      <c r="AB912" s="9">
        <f t="shared" si="172"/>
        <v>31.781052631578952</v>
      </c>
      <c r="AC912" s="9">
        <f t="shared" si="173"/>
        <v>18.694736842105264</v>
      </c>
      <c r="AD912" s="9">
        <f t="shared" si="174"/>
        <v>7.8419753086419757</v>
      </c>
      <c r="AE912" s="9">
        <f t="shared" si="175"/>
        <v>8.1962174940898329</v>
      </c>
      <c r="AF912" s="9">
        <f t="shared" si="176"/>
        <v>8.0634066587395932</v>
      </c>
      <c r="AG912" s="11">
        <f t="shared" si="177"/>
        <v>138.393212249768</v>
      </c>
      <c r="AH912" s="11">
        <f t="shared" si="178"/>
        <v>128.08980917826733</v>
      </c>
      <c r="AI912" s="11">
        <f t="shared" si="179"/>
        <v>131.84663298412232</v>
      </c>
      <c r="AJ912" s="8">
        <v>5</v>
      </c>
      <c r="AK912" s="7" t="s">
        <v>157</v>
      </c>
      <c r="AL912" s="8">
        <v>46</v>
      </c>
      <c r="AM912" s="7" t="s">
        <v>65</v>
      </c>
      <c r="AN912" s="7" t="s">
        <v>66</v>
      </c>
      <c r="AO912" s="9">
        <v>64</v>
      </c>
      <c r="AP912" s="8">
        <v>2</v>
      </c>
      <c r="AQ912" s="8">
        <v>4</v>
      </c>
      <c r="AR912" s="8">
        <v>3</v>
      </c>
      <c r="AS912" s="8">
        <v>1</v>
      </c>
      <c r="AT912" s="8">
        <v>1</v>
      </c>
      <c r="AU912" s="7" t="s">
        <v>67</v>
      </c>
      <c r="AV912" s="9">
        <v>-12</v>
      </c>
      <c r="AW912" s="7" t="s">
        <v>2134</v>
      </c>
      <c r="AX912" s="7" t="s">
        <v>63</v>
      </c>
      <c r="AY912" s="7"/>
      <c r="AZ912" s="7" t="s">
        <v>2116</v>
      </c>
      <c r="BA912" s="7" t="s">
        <v>2117</v>
      </c>
      <c r="BB912" s="7" t="s">
        <v>2118</v>
      </c>
      <c r="BC912" s="7" t="s">
        <v>2119</v>
      </c>
    </row>
    <row r="913" spans="1:55" x14ac:dyDescent="0.2">
      <c r="A913" s="19" t="s">
        <v>2008</v>
      </c>
      <c r="B913" s="20">
        <v>8</v>
      </c>
      <c r="C913" s="19" t="s">
        <v>2135</v>
      </c>
      <c r="D913" s="20">
        <v>1</v>
      </c>
      <c r="E913" s="19" t="s">
        <v>111</v>
      </c>
      <c r="F913" s="19" t="s">
        <v>641</v>
      </c>
      <c r="G913" s="19" t="s">
        <v>2006</v>
      </c>
      <c r="H913" s="19" t="s">
        <v>2007</v>
      </c>
      <c r="I913" s="19" t="s">
        <v>329</v>
      </c>
      <c r="J913" s="21">
        <v>15</v>
      </c>
      <c r="K913" s="22">
        <v>800</v>
      </c>
      <c r="L913" s="21">
        <f t="shared" si="168"/>
        <v>6.25</v>
      </c>
      <c r="M913" s="21">
        <v>6.73</v>
      </c>
      <c r="N913" s="22">
        <v>0</v>
      </c>
      <c r="O913" s="22">
        <v>800</v>
      </c>
      <c r="P913" s="23">
        <f t="shared" si="169"/>
        <v>0</v>
      </c>
      <c r="Q913" s="19" t="s">
        <v>370</v>
      </c>
      <c r="R913" s="21">
        <v>35.799999999999997</v>
      </c>
      <c r="S913" s="21">
        <f t="shared" si="170"/>
        <v>20.799999999999997</v>
      </c>
      <c r="T913" s="23">
        <f t="shared" si="171"/>
        <v>138.66666666666666</v>
      </c>
      <c r="U913" s="19" t="s">
        <v>63</v>
      </c>
      <c r="V913" s="20">
        <v>6</v>
      </c>
      <c r="W913" s="21">
        <v>0</v>
      </c>
      <c r="X913" s="21">
        <v>0</v>
      </c>
      <c r="Y913" s="21">
        <v>0</v>
      </c>
      <c r="Z913" s="21">
        <v>0</v>
      </c>
      <c r="AA913" s="21">
        <v>0</v>
      </c>
      <c r="AB913" s="21">
        <f t="shared" si="172"/>
        <v>0</v>
      </c>
      <c r="AC913" s="21">
        <f t="shared" si="173"/>
        <v>0</v>
      </c>
      <c r="AD913" s="21">
        <f t="shared" si="174"/>
        <v>11.374712643678162</v>
      </c>
      <c r="AE913" s="21">
        <f t="shared" si="175"/>
        <v>8.1962174940898329</v>
      </c>
      <c r="AF913" s="21">
        <f t="shared" si="176"/>
        <v>8.0634066587395932</v>
      </c>
      <c r="AG913" s="23">
        <f t="shared" si="177"/>
        <v>-100</v>
      </c>
      <c r="AH913" s="23">
        <f t="shared" si="178"/>
        <v>-100</v>
      </c>
      <c r="AI913" s="23">
        <f t="shared" si="179"/>
        <v>-100</v>
      </c>
      <c r="AJ913" s="20">
        <v>6</v>
      </c>
      <c r="AK913" s="19" t="s">
        <v>64</v>
      </c>
      <c r="AL913" s="20">
        <v>46</v>
      </c>
      <c r="AM913" s="19" t="s">
        <v>65</v>
      </c>
      <c r="AN913" s="19" t="s">
        <v>66</v>
      </c>
      <c r="AO913" s="21">
        <v>64</v>
      </c>
      <c r="AP913" s="20">
        <v>5</v>
      </c>
      <c r="AQ913" s="20">
        <v>4</v>
      </c>
      <c r="AR913" s="20">
        <v>4</v>
      </c>
      <c r="AS913" s="20">
        <v>6</v>
      </c>
      <c r="AT913" s="20">
        <v>6</v>
      </c>
      <c r="AU913" s="19" t="s">
        <v>91</v>
      </c>
      <c r="AV913" s="21">
        <v>-2.4</v>
      </c>
      <c r="AW913" s="19" t="s">
        <v>2031</v>
      </c>
      <c r="AX913" s="19" t="s">
        <v>63</v>
      </c>
      <c r="AY913" s="19"/>
      <c r="AZ913" s="19" t="s">
        <v>2136</v>
      </c>
      <c r="BA913" s="19" t="s">
        <v>2137</v>
      </c>
      <c r="BB913" s="19" t="s">
        <v>2138</v>
      </c>
      <c r="BC913" s="19" t="s">
        <v>2139</v>
      </c>
    </row>
    <row r="914" spans="1:55" x14ac:dyDescent="0.2">
      <c r="A914" s="7" t="s">
        <v>2008</v>
      </c>
      <c r="B914" s="8">
        <v>8</v>
      </c>
      <c r="C914" s="7" t="s">
        <v>2140</v>
      </c>
      <c r="D914" s="8">
        <v>2</v>
      </c>
      <c r="E914" s="7" t="s">
        <v>133</v>
      </c>
      <c r="F914" s="7" t="s">
        <v>134</v>
      </c>
      <c r="G914" s="7" t="s">
        <v>354</v>
      </c>
      <c r="H914" s="7" t="s">
        <v>754</v>
      </c>
      <c r="I914" s="7" t="s">
        <v>78</v>
      </c>
      <c r="J914" s="9">
        <v>3</v>
      </c>
      <c r="K914" s="10">
        <v>1600</v>
      </c>
      <c r="L914" s="9">
        <f t="shared" si="168"/>
        <v>25</v>
      </c>
      <c r="M914" s="9">
        <v>26.91</v>
      </c>
      <c r="N914" s="10">
        <v>100</v>
      </c>
      <c r="O914" s="10">
        <v>1700</v>
      </c>
      <c r="P914" s="11">
        <f t="shared" si="169"/>
        <v>-5.8823529411764701</v>
      </c>
      <c r="Q914" s="7" t="s">
        <v>78</v>
      </c>
      <c r="R914" s="9">
        <v>3.39</v>
      </c>
      <c r="S914" s="9">
        <f t="shared" si="170"/>
        <v>0.39000000000000012</v>
      </c>
      <c r="T914" s="11">
        <f t="shared" si="171"/>
        <v>13.000000000000004</v>
      </c>
      <c r="U914" s="7" t="s">
        <v>63</v>
      </c>
      <c r="V914" s="8">
        <v>3</v>
      </c>
      <c r="W914" s="9">
        <v>0</v>
      </c>
      <c r="X914" s="9">
        <v>0</v>
      </c>
      <c r="Y914" s="9">
        <v>292</v>
      </c>
      <c r="Z914" s="9">
        <v>292</v>
      </c>
      <c r="AA914" s="9">
        <v>7.92</v>
      </c>
      <c r="AB914" s="9">
        <f t="shared" si="172"/>
        <v>7.4541176470588235</v>
      </c>
      <c r="AC914" s="9">
        <f t="shared" si="173"/>
        <v>4.658823529411765</v>
      </c>
      <c r="AD914" s="9">
        <f t="shared" si="174"/>
        <v>11.374712643678162</v>
      </c>
      <c r="AE914" s="9">
        <f t="shared" si="175"/>
        <v>8.1962174940898329</v>
      </c>
      <c r="AF914" s="9">
        <f t="shared" si="176"/>
        <v>8.0634066587395932</v>
      </c>
      <c r="AG914" s="11">
        <f t="shared" si="177"/>
        <v>-59.042274953635456</v>
      </c>
      <c r="AH914" s="11">
        <f t="shared" si="178"/>
        <v>-43.158859159469948</v>
      </c>
      <c r="AI914" s="11">
        <f t="shared" si="179"/>
        <v>-42.222639554433748</v>
      </c>
      <c r="AJ914" s="8">
        <v>6</v>
      </c>
      <c r="AK914" s="7" t="s">
        <v>64</v>
      </c>
      <c r="AL914" s="8">
        <v>46</v>
      </c>
      <c r="AM914" s="7" t="s">
        <v>65</v>
      </c>
      <c r="AN914" s="7" t="s">
        <v>66</v>
      </c>
      <c r="AO914" s="9">
        <v>64</v>
      </c>
      <c r="AP914" s="8">
        <v>6</v>
      </c>
      <c r="AQ914" s="8">
        <v>6</v>
      </c>
      <c r="AR914" s="8">
        <v>6</v>
      </c>
      <c r="AS914" s="8">
        <v>3</v>
      </c>
      <c r="AT914" s="8">
        <v>3</v>
      </c>
      <c r="AU914" s="7" t="s">
        <v>67</v>
      </c>
      <c r="AV914" s="9">
        <v>-54</v>
      </c>
      <c r="AW914" s="7" t="s">
        <v>1660</v>
      </c>
      <c r="AX914" s="7" t="s">
        <v>80</v>
      </c>
      <c r="AY914" s="7" t="s">
        <v>174</v>
      </c>
      <c r="AZ914" s="7" t="s">
        <v>2136</v>
      </c>
      <c r="BA914" s="7" t="s">
        <v>2137</v>
      </c>
      <c r="BB914" s="7" t="s">
        <v>2138</v>
      </c>
      <c r="BC914" s="7" t="s">
        <v>2139</v>
      </c>
    </row>
    <row r="915" spans="1:55" x14ac:dyDescent="0.2">
      <c r="A915" s="7" t="s">
        <v>2008</v>
      </c>
      <c r="B915" s="8">
        <v>8</v>
      </c>
      <c r="C915" s="7" t="s">
        <v>2141</v>
      </c>
      <c r="D915" s="8">
        <v>3</v>
      </c>
      <c r="E915" s="7" t="s">
        <v>57</v>
      </c>
      <c r="F915" s="7" t="s">
        <v>95</v>
      </c>
      <c r="G915" s="7" t="s">
        <v>113</v>
      </c>
      <c r="H915" s="7" t="s">
        <v>2142</v>
      </c>
      <c r="I915" s="7" t="s">
        <v>107</v>
      </c>
      <c r="J915" s="9">
        <v>8</v>
      </c>
      <c r="K915" s="10">
        <v>1000</v>
      </c>
      <c r="L915" s="9">
        <f t="shared" si="168"/>
        <v>11.111111111111111</v>
      </c>
      <c r="M915" s="9">
        <v>11.96</v>
      </c>
      <c r="N915" s="10">
        <v>200</v>
      </c>
      <c r="O915" s="10">
        <v>1200</v>
      </c>
      <c r="P915" s="11">
        <f t="shared" si="169"/>
        <v>-16.666666666666664</v>
      </c>
      <c r="Q915" s="7" t="s">
        <v>375</v>
      </c>
      <c r="R915" s="9">
        <v>13.19</v>
      </c>
      <c r="S915" s="9">
        <f t="shared" si="170"/>
        <v>5.1899999999999995</v>
      </c>
      <c r="T915" s="11">
        <f t="shared" si="171"/>
        <v>64.875</v>
      </c>
      <c r="U915" s="7" t="s">
        <v>63</v>
      </c>
      <c r="V915" s="8">
        <v>1</v>
      </c>
      <c r="W915" s="9">
        <v>2838</v>
      </c>
      <c r="X915" s="9">
        <v>1042</v>
      </c>
      <c r="Y915" s="9">
        <v>520</v>
      </c>
      <c r="Z915" s="9">
        <v>4400</v>
      </c>
      <c r="AA915" s="9">
        <v>69</v>
      </c>
      <c r="AB915" s="9">
        <f t="shared" si="172"/>
        <v>57.5</v>
      </c>
      <c r="AC915" s="9">
        <f t="shared" si="173"/>
        <v>57.5</v>
      </c>
      <c r="AD915" s="9">
        <f t="shared" si="174"/>
        <v>11.374712643678162</v>
      </c>
      <c r="AE915" s="9">
        <f t="shared" si="175"/>
        <v>8.1962174940898329</v>
      </c>
      <c r="AF915" s="9">
        <f t="shared" si="176"/>
        <v>8.0634066587395932</v>
      </c>
      <c r="AG915" s="11">
        <f t="shared" si="177"/>
        <v>405.5072756669361</v>
      </c>
      <c r="AH915" s="11">
        <f t="shared" si="178"/>
        <v>601.54312085376421</v>
      </c>
      <c r="AI915" s="11">
        <f t="shared" si="179"/>
        <v>613.09810398410366</v>
      </c>
      <c r="AJ915" s="8">
        <v>6</v>
      </c>
      <c r="AK915" s="7" t="s">
        <v>64</v>
      </c>
      <c r="AL915" s="8">
        <v>46</v>
      </c>
      <c r="AM915" s="7" t="s">
        <v>65</v>
      </c>
      <c r="AN915" s="7" t="s">
        <v>66</v>
      </c>
      <c r="AO915" s="9">
        <v>64</v>
      </c>
      <c r="AP915" s="8">
        <v>2</v>
      </c>
      <c r="AQ915" s="8">
        <v>5</v>
      </c>
      <c r="AR915" s="8">
        <v>5</v>
      </c>
      <c r="AS915" s="8">
        <v>2</v>
      </c>
      <c r="AT915" s="8">
        <v>1</v>
      </c>
      <c r="AU915" s="7" t="s">
        <v>67</v>
      </c>
      <c r="AV915" s="9">
        <v>1.8</v>
      </c>
      <c r="AW915" s="7" t="s">
        <v>2143</v>
      </c>
      <c r="AX915" s="7" t="s">
        <v>80</v>
      </c>
      <c r="AY915" s="7" t="s">
        <v>174</v>
      </c>
      <c r="AZ915" s="7" t="s">
        <v>2136</v>
      </c>
      <c r="BA915" s="7" t="s">
        <v>2137</v>
      </c>
      <c r="BB915" s="7" t="s">
        <v>2138</v>
      </c>
      <c r="BC915" s="7" t="s">
        <v>2139</v>
      </c>
    </row>
    <row r="916" spans="1:55" x14ac:dyDescent="0.2">
      <c r="A916" s="7" t="s">
        <v>2008</v>
      </c>
      <c r="B916" s="8">
        <v>8</v>
      </c>
      <c r="C916" s="7" t="s">
        <v>2144</v>
      </c>
      <c r="D916" s="8">
        <v>4</v>
      </c>
      <c r="E916" s="7" t="s">
        <v>124</v>
      </c>
      <c r="F916" s="7" t="s">
        <v>148</v>
      </c>
      <c r="G916" s="7" t="s">
        <v>150</v>
      </c>
      <c r="H916" s="7" t="s">
        <v>2145</v>
      </c>
      <c r="I916" s="7" t="s">
        <v>240</v>
      </c>
      <c r="J916" s="9">
        <v>1.2</v>
      </c>
      <c r="K916" s="10">
        <v>2300</v>
      </c>
      <c r="L916" s="9">
        <f t="shared" si="168"/>
        <v>45.454545454545453</v>
      </c>
      <c r="M916" s="9">
        <v>48.93</v>
      </c>
      <c r="N916" s="10">
        <v>100</v>
      </c>
      <c r="O916" s="10">
        <v>2400</v>
      </c>
      <c r="P916" s="11">
        <f t="shared" si="169"/>
        <v>-4.1666666666666661</v>
      </c>
      <c r="Q916" s="7" t="s">
        <v>254</v>
      </c>
      <c r="R916" s="9">
        <v>1.0900000000000001</v>
      </c>
      <c r="S916" s="9">
        <f t="shared" si="170"/>
        <v>-0.10999999999999988</v>
      </c>
      <c r="T916" s="11">
        <f t="shared" si="171"/>
        <v>-9.1666666666666572</v>
      </c>
      <c r="U916" s="7" t="s">
        <v>80</v>
      </c>
      <c r="V916" s="8">
        <v>5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f t="shared" si="172"/>
        <v>0</v>
      </c>
      <c r="AC916" s="9">
        <f t="shared" si="173"/>
        <v>0</v>
      </c>
      <c r="AD916" s="9">
        <f t="shared" si="174"/>
        <v>11.374712643678162</v>
      </c>
      <c r="AE916" s="9">
        <f t="shared" si="175"/>
        <v>8.1962174940898329</v>
      </c>
      <c r="AF916" s="9">
        <f t="shared" si="176"/>
        <v>8.0634066587395932</v>
      </c>
      <c r="AG916" s="11">
        <f t="shared" si="177"/>
        <v>-100</v>
      </c>
      <c r="AH916" s="11">
        <f t="shared" si="178"/>
        <v>-100</v>
      </c>
      <c r="AI916" s="11">
        <f t="shared" si="179"/>
        <v>-100</v>
      </c>
      <c r="AJ916" s="8">
        <v>6</v>
      </c>
      <c r="AK916" s="7" t="s">
        <v>64</v>
      </c>
      <c r="AL916" s="8">
        <v>46</v>
      </c>
      <c r="AM916" s="7" t="s">
        <v>65</v>
      </c>
      <c r="AN916" s="7" t="s">
        <v>66</v>
      </c>
      <c r="AO916" s="9">
        <v>64</v>
      </c>
      <c r="AP916" s="8">
        <v>1</v>
      </c>
      <c r="AQ916" s="8">
        <v>1</v>
      </c>
      <c r="AR916" s="8">
        <v>1</v>
      </c>
      <c r="AS916" s="8">
        <v>5</v>
      </c>
      <c r="AT916" s="8">
        <v>5</v>
      </c>
      <c r="AU916" s="7" t="s">
        <v>116</v>
      </c>
      <c r="AV916" s="9">
        <v>-17.399999999999999</v>
      </c>
      <c r="AW916" s="7" t="s">
        <v>426</v>
      </c>
      <c r="AX916" s="7" t="s">
        <v>63</v>
      </c>
      <c r="AY916" s="7"/>
      <c r="AZ916" s="7" t="s">
        <v>2136</v>
      </c>
      <c r="BA916" s="7" t="s">
        <v>2137</v>
      </c>
      <c r="BB916" s="7" t="s">
        <v>2138</v>
      </c>
      <c r="BC916" s="7" t="s">
        <v>2139</v>
      </c>
    </row>
    <row r="917" spans="1:55" x14ac:dyDescent="0.2">
      <c r="A917" s="14" t="s">
        <v>2008</v>
      </c>
      <c r="B917" s="15">
        <v>8</v>
      </c>
      <c r="C917" s="14" t="s">
        <v>2146</v>
      </c>
      <c r="D917" s="15">
        <v>5</v>
      </c>
      <c r="E917" s="14" t="s">
        <v>198</v>
      </c>
      <c r="F917" s="14" t="s">
        <v>2147</v>
      </c>
      <c r="G917" s="14" t="s">
        <v>2148</v>
      </c>
      <c r="H917" s="14" t="s">
        <v>1220</v>
      </c>
      <c r="I917" s="14" t="s">
        <v>106</v>
      </c>
      <c r="J917" s="16">
        <v>10</v>
      </c>
      <c r="K917" s="17">
        <v>900</v>
      </c>
      <c r="L917" s="16">
        <f t="shared" si="168"/>
        <v>9.0909090909090917</v>
      </c>
      <c r="M917" s="16">
        <v>0</v>
      </c>
      <c r="N917" s="17">
        <v>-900</v>
      </c>
      <c r="O917" s="17">
        <v>0</v>
      </c>
      <c r="P917" s="18">
        <f t="shared" si="169"/>
        <v>0</v>
      </c>
      <c r="Q917" s="14"/>
      <c r="R917" s="16"/>
      <c r="S917" s="16">
        <f t="shared" si="170"/>
        <v>0</v>
      </c>
      <c r="T917" s="18">
        <f t="shared" si="171"/>
        <v>0</v>
      </c>
      <c r="U917" s="14" t="s">
        <v>63</v>
      </c>
      <c r="V917" s="15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f t="shared" si="172"/>
        <v>0</v>
      </c>
      <c r="AC917" s="16">
        <f t="shared" si="173"/>
        <v>0</v>
      </c>
      <c r="AD917" s="16">
        <f t="shared" si="174"/>
        <v>11.374712643678162</v>
      </c>
      <c r="AE917" s="16">
        <f t="shared" si="175"/>
        <v>8.1962174940898329</v>
      </c>
      <c r="AF917" s="16">
        <f t="shared" si="176"/>
        <v>8.0634066587395932</v>
      </c>
      <c r="AG917" s="18">
        <f t="shared" si="177"/>
        <v>-100</v>
      </c>
      <c r="AH917" s="18">
        <f t="shared" si="178"/>
        <v>-100</v>
      </c>
      <c r="AI917" s="18">
        <f t="shared" si="179"/>
        <v>-100</v>
      </c>
      <c r="AJ917" s="15">
        <v>6</v>
      </c>
      <c r="AK917" s="14" t="s">
        <v>64</v>
      </c>
      <c r="AL917" s="15">
        <v>46</v>
      </c>
      <c r="AM917" s="14" t="s">
        <v>65</v>
      </c>
      <c r="AN917" s="14" t="s">
        <v>66</v>
      </c>
      <c r="AO917" s="16">
        <v>64</v>
      </c>
      <c r="AP917" s="15">
        <v>0</v>
      </c>
      <c r="AQ917" s="15">
        <v>0</v>
      </c>
      <c r="AR917" s="15">
        <v>0</v>
      </c>
      <c r="AS917" s="15">
        <v>0</v>
      </c>
      <c r="AT917" s="15">
        <v>0</v>
      </c>
      <c r="AU917" s="14"/>
      <c r="AV917" s="16">
        <v>0</v>
      </c>
      <c r="AW917" s="14"/>
      <c r="AX917" s="14" t="s">
        <v>63</v>
      </c>
      <c r="AY917" s="14"/>
      <c r="AZ917" s="14" t="s">
        <v>2136</v>
      </c>
      <c r="BA917" s="14" t="s">
        <v>2137</v>
      </c>
      <c r="BB917" s="14" t="s">
        <v>2138</v>
      </c>
      <c r="BC917" s="14" t="s">
        <v>2139</v>
      </c>
    </row>
    <row r="918" spans="1:55" x14ac:dyDescent="0.2">
      <c r="A918" s="7" t="s">
        <v>2008</v>
      </c>
      <c r="B918" s="8">
        <v>8</v>
      </c>
      <c r="C918" s="7" t="s">
        <v>2149</v>
      </c>
      <c r="D918" s="8">
        <v>6</v>
      </c>
      <c r="E918" s="7" t="s">
        <v>193</v>
      </c>
      <c r="F918" s="7" t="s">
        <v>182</v>
      </c>
      <c r="G918" s="7" t="s">
        <v>183</v>
      </c>
      <c r="H918" s="7" t="s">
        <v>749</v>
      </c>
      <c r="I918" s="7" t="s">
        <v>61</v>
      </c>
      <c r="J918" s="9">
        <v>6</v>
      </c>
      <c r="K918" s="10">
        <v>1200</v>
      </c>
      <c r="L918" s="9">
        <f t="shared" si="168"/>
        <v>14.285714285714285</v>
      </c>
      <c r="M918" s="9">
        <v>15.38</v>
      </c>
      <c r="N918" s="10">
        <v>100</v>
      </c>
      <c r="O918" s="10">
        <v>1300</v>
      </c>
      <c r="P918" s="11">
        <f t="shared" si="169"/>
        <v>-7.6923076923076925</v>
      </c>
      <c r="Q918" s="7" t="s">
        <v>61</v>
      </c>
      <c r="R918" s="9">
        <v>4.82</v>
      </c>
      <c r="S918" s="9">
        <f t="shared" si="170"/>
        <v>-1.1799999999999997</v>
      </c>
      <c r="T918" s="11">
        <f t="shared" si="171"/>
        <v>-19.666666666666664</v>
      </c>
      <c r="U918" s="7" t="s">
        <v>63</v>
      </c>
      <c r="V918" s="8">
        <v>4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f t="shared" si="172"/>
        <v>0</v>
      </c>
      <c r="AC918" s="9">
        <f t="shared" si="173"/>
        <v>0</v>
      </c>
      <c r="AD918" s="9">
        <f t="shared" si="174"/>
        <v>11.374712643678162</v>
      </c>
      <c r="AE918" s="9">
        <f t="shared" si="175"/>
        <v>8.1962174940898329</v>
      </c>
      <c r="AF918" s="9">
        <f t="shared" si="176"/>
        <v>8.0634066587395932</v>
      </c>
      <c r="AG918" s="11">
        <f t="shared" si="177"/>
        <v>-100</v>
      </c>
      <c r="AH918" s="11">
        <f t="shared" si="178"/>
        <v>-100</v>
      </c>
      <c r="AI918" s="11">
        <f t="shared" si="179"/>
        <v>-100</v>
      </c>
      <c r="AJ918" s="8">
        <v>6</v>
      </c>
      <c r="AK918" s="7" t="s">
        <v>64</v>
      </c>
      <c r="AL918" s="8">
        <v>46</v>
      </c>
      <c r="AM918" s="7" t="s">
        <v>65</v>
      </c>
      <c r="AN918" s="7" t="s">
        <v>66</v>
      </c>
      <c r="AO918" s="9">
        <v>64</v>
      </c>
      <c r="AP918" s="8">
        <v>3</v>
      </c>
      <c r="AQ918" s="8">
        <v>2</v>
      </c>
      <c r="AR918" s="8">
        <v>2</v>
      </c>
      <c r="AS918" s="8">
        <v>4</v>
      </c>
      <c r="AT918" s="8">
        <v>4</v>
      </c>
      <c r="AU918" s="7" t="s">
        <v>81</v>
      </c>
      <c r="AV918" s="9">
        <v>-3.6</v>
      </c>
      <c r="AW918" s="7" t="s">
        <v>2150</v>
      </c>
      <c r="AX918" s="7" t="s">
        <v>63</v>
      </c>
      <c r="AY918" s="7"/>
      <c r="AZ918" s="7" t="s">
        <v>2136</v>
      </c>
      <c r="BA918" s="7" t="s">
        <v>2137</v>
      </c>
      <c r="BB918" s="7" t="s">
        <v>2138</v>
      </c>
      <c r="BC918" s="7" t="s">
        <v>2139</v>
      </c>
    </row>
    <row r="919" spans="1:55" x14ac:dyDescent="0.2">
      <c r="A919" s="7" t="s">
        <v>2008</v>
      </c>
      <c r="B919" s="8">
        <v>8</v>
      </c>
      <c r="C919" s="7" t="s">
        <v>2151</v>
      </c>
      <c r="D919" s="8">
        <v>7</v>
      </c>
      <c r="E919" s="7" t="s">
        <v>94</v>
      </c>
      <c r="F919" s="7" t="s">
        <v>95</v>
      </c>
      <c r="G919" s="7" t="s">
        <v>961</v>
      </c>
      <c r="H919" s="7" t="s">
        <v>857</v>
      </c>
      <c r="I919" s="7" t="s">
        <v>62</v>
      </c>
      <c r="J919" s="9">
        <v>5</v>
      </c>
      <c r="K919" s="10">
        <v>1300</v>
      </c>
      <c r="L919" s="9">
        <f t="shared" si="168"/>
        <v>16.666666666666664</v>
      </c>
      <c r="M919" s="9">
        <v>17.940000000000001</v>
      </c>
      <c r="N919" s="10">
        <v>0</v>
      </c>
      <c r="O919" s="10">
        <v>1300</v>
      </c>
      <c r="P919" s="11">
        <f t="shared" si="169"/>
        <v>0</v>
      </c>
      <c r="Q919" s="7" t="s">
        <v>156</v>
      </c>
      <c r="R919" s="9">
        <v>3.6</v>
      </c>
      <c r="S919" s="9">
        <f t="shared" si="170"/>
        <v>-1.4</v>
      </c>
      <c r="T919" s="11">
        <f t="shared" si="171"/>
        <v>-27.999999999999996</v>
      </c>
      <c r="U919" s="7" t="s">
        <v>63</v>
      </c>
      <c r="V919" s="8">
        <v>2</v>
      </c>
      <c r="W919" s="9">
        <v>0</v>
      </c>
      <c r="X919" s="9">
        <v>420</v>
      </c>
      <c r="Y919" s="9">
        <v>284</v>
      </c>
      <c r="Z919" s="9">
        <v>704</v>
      </c>
      <c r="AA919" s="9">
        <v>22.04</v>
      </c>
      <c r="AB919" s="9">
        <f t="shared" si="172"/>
        <v>22.04</v>
      </c>
      <c r="AC919" s="9">
        <f t="shared" si="173"/>
        <v>16.953846153846154</v>
      </c>
      <c r="AD919" s="9">
        <f t="shared" si="174"/>
        <v>11.374712643678162</v>
      </c>
      <c r="AE919" s="9">
        <f t="shared" si="175"/>
        <v>8.1962174940898329</v>
      </c>
      <c r="AF919" s="9">
        <f t="shared" si="176"/>
        <v>8.0634066587395932</v>
      </c>
      <c r="AG919" s="11">
        <f t="shared" si="177"/>
        <v>49.048566631428379</v>
      </c>
      <c r="AH919" s="11">
        <f t="shared" si="178"/>
        <v>106.84963723902293</v>
      </c>
      <c r="AI919" s="11">
        <f t="shared" si="179"/>
        <v>110.25661821818922</v>
      </c>
      <c r="AJ919" s="8">
        <v>6</v>
      </c>
      <c r="AK919" s="7" t="s">
        <v>64</v>
      </c>
      <c r="AL919" s="8">
        <v>46</v>
      </c>
      <c r="AM919" s="7" t="s">
        <v>65</v>
      </c>
      <c r="AN919" s="7" t="s">
        <v>66</v>
      </c>
      <c r="AO919" s="9">
        <v>64</v>
      </c>
      <c r="AP919" s="8">
        <v>4</v>
      </c>
      <c r="AQ919" s="8">
        <v>3</v>
      </c>
      <c r="AR919" s="8">
        <v>3</v>
      </c>
      <c r="AS919" s="8">
        <v>1</v>
      </c>
      <c r="AT919" s="8">
        <v>2</v>
      </c>
      <c r="AU919" s="7" t="s">
        <v>81</v>
      </c>
      <c r="AV919" s="9">
        <v>3</v>
      </c>
      <c r="AW919" s="7" t="s">
        <v>2152</v>
      </c>
      <c r="AX919" s="7" t="s">
        <v>80</v>
      </c>
      <c r="AY919" s="7" t="s">
        <v>1423</v>
      </c>
      <c r="AZ919" s="7" t="s">
        <v>2136</v>
      </c>
      <c r="BA919" s="7" t="s">
        <v>2137</v>
      </c>
      <c r="BB919" s="7" t="s">
        <v>2138</v>
      </c>
      <c r="BC919" s="7" t="s">
        <v>2139</v>
      </c>
    </row>
    <row r="920" spans="1:55" x14ac:dyDescent="0.2">
      <c r="A920" s="19" t="s">
        <v>2008</v>
      </c>
      <c r="B920" s="20">
        <v>9</v>
      </c>
      <c r="C920" s="19" t="s">
        <v>2153</v>
      </c>
      <c r="D920" s="20">
        <v>1</v>
      </c>
      <c r="E920" s="19" t="s">
        <v>119</v>
      </c>
      <c r="F920" s="19" t="s">
        <v>359</v>
      </c>
      <c r="G920" s="19" t="s">
        <v>354</v>
      </c>
      <c r="H920" s="19" t="s">
        <v>149</v>
      </c>
      <c r="I920" s="19" t="s">
        <v>61</v>
      </c>
      <c r="J920" s="21">
        <v>6</v>
      </c>
      <c r="K920" s="22">
        <v>1200</v>
      </c>
      <c r="L920" s="21">
        <f t="shared" si="168"/>
        <v>14.285714285714285</v>
      </c>
      <c r="M920" s="21">
        <v>23.91</v>
      </c>
      <c r="N920" s="22">
        <v>400</v>
      </c>
      <c r="O920" s="22">
        <v>1600</v>
      </c>
      <c r="P920" s="23">
        <f t="shared" si="169"/>
        <v>-25</v>
      </c>
      <c r="Q920" s="19" t="s">
        <v>78</v>
      </c>
      <c r="R920" s="21">
        <v>11.34</v>
      </c>
      <c r="S920" s="21">
        <f t="shared" si="170"/>
        <v>5.34</v>
      </c>
      <c r="T920" s="23">
        <f t="shared" si="171"/>
        <v>89</v>
      </c>
      <c r="U920" s="19" t="s">
        <v>63</v>
      </c>
      <c r="V920" s="20">
        <v>7</v>
      </c>
      <c r="W920" s="21">
        <v>0</v>
      </c>
      <c r="X920" s="21">
        <v>0</v>
      </c>
      <c r="Y920" s="21">
        <v>0</v>
      </c>
      <c r="Z920" s="21">
        <v>0</v>
      </c>
      <c r="AA920" s="21">
        <v>0</v>
      </c>
      <c r="AB920" s="21">
        <f t="shared" si="172"/>
        <v>0</v>
      </c>
      <c r="AC920" s="21">
        <f t="shared" si="173"/>
        <v>0</v>
      </c>
      <c r="AD920" s="21">
        <f t="shared" si="174"/>
        <v>6.1096296296296293</v>
      </c>
      <c r="AE920" s="21">
        <f t="shared" si="175"/>
        <v>8.1962174940898329</v>
      </c>
      <c r="AF920" s="21">
        <f t="shared" si="176"/>
        <v>8.0634066587395932</v>
      </c>
      <c r="AG920" s="23">
        <f t="shared" si="177"/>
        <v>-100</v>
      </c>
      <c r="AH920" s="23">
        <f t="shared" si="178"/>
        <v>-100</v>
      </c>
      <c r="AI920" s="23">
        <f t="shared" si="179"/>
        <v>-100</v>
      </c>
      <c r="AJ920" s="20">
        <v>9</v>
      </c>
      <c r="AK920" s="19" t="s">
        <v>64</v>
      </c>
      <c r="AL920" s="20">
        <v>46</v>
      </c>
      <c r="AM920" s="19" t="s">
        <v>335</v>
      </c>
      <c r="AN920" s="19" t="s">
        <v>214</v>
      </c>
      <c r="AO920" s="21">
        <v>128</v>
      </c>
      <c r="AP920" s="20">
        <v>1</v>
      </c>
      <c r="AQ920" s="20">
        <v>2</v>
      </c>
      <c r="AR920" s="20">
        <v>2</v>
      </c>
      <c r="AS920" s="20">
        <v>8</v>
      </c>
      <c r="AT920" s="20">
        <v>7</v>
      </c>
      <c r="AU920" s="19" t="s">
        <v>116</v>
      </c>
      <c r="AV920" s="21">
        <v>-16.2</v>
      </c>
      <c r="AW920" s="19" t="s">
        <v>2154</v>
      </c>
      <c r="AX920" s="19" t="s">
        <v>63</v>
      </c>
      <c r="AY920" s="19"/>
      <c r="AZ920" s="19" t="s">
        <v>1894</v>
      </c>
      <c r="BA920" s="19" t="s">
        <v>2155</v>
      </c>
      <c r="BB920" s="19" t="s">
        <v>2156</v>
      </c>
      <c r="BC920" s="19" t="s">
        <v>2157</v>
      </c>
    </row>
    <row r="921" spans="1:55" x14ac:dyDescent="0.2">
      <c r="A921" s="7" t="s">
        <v>2008</v>
      </c>
      <c r="B921" s="8">
        <v>9</v>
      </c>
      <c r="C921" s="7" t="s">
        <v>2158</v>
      </c>
      <c r="D921" s="8">
        <v>2</v>
      </c>
      <c r="E921" s="7" t="s">
        <v>102</v>
      </c>
      <c r="F921" s="7" t="s">
        <v>258</v>
      </c>
      <c r="G921" s="7" t="s">
        <v>244</v>
      </c>
      <c r="H921" s="7" t="s">
        <v>540</v>
      </c>
      <c r="I921" s="7" t="s">
        <v>329</v>
      </c>
      <c r="J921" s="9">
        <v>15</v>
      </c>
      <c r="K921" s="10">
        <v>800</v>
      </c>
      <c r="L921" s="9">
        <f t="shared" si="168"/>
        <v>6.25</v>
      </c>
      <c r="M921" s="9">
        <v>10.46</v>
      </c>
      <c r="N921" s="10">
        <v>200</v>
      </c>
      <c r="O921" s="10">
        <v>1000</v>
      </c>
      <c r="P921" s="11">
        <f t="shared" si="169"/>
        <v>-20</v>
      </c>
      <c r="Q921" s="7" t="s">
        <v>597</v>
      </c>
      <c r="R921" s="9">
        <v>33.5</v>
      </c>
      <c r="S921" s="9">
        <f t="shared" si="170"/>
        <v>18.5</v>
      </c>
      <c r="T921" s="11">
        <f t="shared" si="171"/>
        <v>123.33333333333334</v>
      </c>
      <c r="U921" s="7" t="s">
        <v>63</v>
      </c>
      <c r="V921" s="8">
        <v>5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f t="shared" si="172"/>
        <v>0</v>
      </c>
      <c r="AC921" s="9">
        <f t="shared" si="173"/>
        <v>0</v>
      </c>
      <c r="AD921" s="9">
        <f t="shared" si="174"/>
        <v>6.1096296296296293</v>
      </c>
      <c r="AE921" s="9">
        <f t="shared" si="175"/>
        <v>8.1962174940898329</v>
      </c>
      <c r="AF921" s="9">
        <f t="shared" si="176"/>
        <v>8.0634066587395932</v>
      </c>
      <c r="AG921" s="11">
        <f t="shared" si="177"/>
        <v>-100</v>
      </c>
      <c r="AH921" s="11">
        <f t="shared" si="178"/>
        <v>-100</v>
      </c>
      <c r="AI921" s="11">
        <f t="shared" si="179"/>
        <v>-100</v>
      </c>
      <c r="AJ921" s="8">
        <v>9</v>
      </c>
      <c r="AK921" s="7" t="s">
        <v>64</v>
      </c>
      <c r="AL921" s="8">
        <v>46</v>
      </c>
      <c r="AM921" s="7" t="s">
        <v>335</v>
      </c>
      <c r="AN921" s="7" t="s">
        <v>214</v>
      </c>
      <c r="AO921" s="9">
        <v>128</v>
      </c>
      <c r="AP921" s="8">
        <v>9</v>
      </c>
      <c r="AQ921" s="8">
        <v>9</v>
      </c>
      <c r="AR921" s="8">
        <v>9</v>
      </c>
      <c r="AS921" s="8">
        <v>7</v>
      </c>
      <c r="AT921" s="8">
        <v>5</v>
      </c>
      <c r="AU921" s="7" t="s">
        <v>67</v>
      </c>
      <c r="AV921" s="9">
        <v>3</v>
      </c>
      <c r="AW921" s="7" t="s">
        <v>2159</v>
      </c>
      <c r="AX921" s="7" t="s">
        <v>63</v>
      </c>
      <c r="AY921" s="7"/>
      <c r="AZ921" s="7" t="s">
        <v>1894</v>
      </c>
      <c r="BA921" s="7" t="s">
        <v>2155</v>
      </c>
      <c r="BB921" s="7" t="s">
        <v>2156</v>
      </c>
      <c r="BC921" s="7" t="s">
        <v>2157</v>
      </c>
    </row>
    <row r="922" spans="1:55" x14ac:dyDescent="0.2">
      <c r="A922" s="7" t="s">
        <v>2008</v>
      </c>
      <c r="B922" s="8">
        <v>9</v>
      </c>
      <c r="C922" s="7" t="s">
        <v>2160</v>
      </c>
      <c r="D922" s="8">
        <v>3</v>
      </c>
      <c r="E922" s="7" t="s">
        <v>111</v>
      </c>
      <c r="F922" s="7" t="s">
        <v>904</v>
      </c>
      <c r="G922" s="7" t="s">
        <v>593</v>
      </c>
      <c r="H922" s="7" t="s">
        <v>469</v>
      </c>
      <c r="I922" s="7" t="s">
        <v>122</v>
      </c>
      <c r="J922" s="9">
        <v>4</v>
      </c>
      <c r="K922" s="10">
        <v>1400</v>
      </c>
      <c r="L922" s="9">
        <f t="shared" si="168"/>
        <v>20</v>
      </c>
      <c r="M922" s="9">
        <v>33.479999999999997</v>
      </c>
      <c r="N922" s="10">
        <v>600</v>
      </c>
      <c r="O922" s="10">
        <v>2000</v>
      </c>
      <c r="P922" s="11">
        <f t="shared" si="169"/>
        <v>-30</v>
      </c>
      <c r="Q922" s="7" t="s">
        <v>98</v>
      </c>
      <c r="R922" s="9">
        <v>8.41</v>
      </c>
      <c r="S922" s="9">
        <f t="shared" si="170"/>
        <v>4.41</v>
      </c>
      <c r="T922" s="11">
        <f t="shared" si="171"/>
        <v>110.25</v>
      </c>
      <c r="U922" s="7" t="s">
        <v>63</v>
      </c>
      <c r="V922" s="8">
        <v>3</v>
      </c>
      <c r="W922" s="9">
        <v>0</v>
      </c>
      <c r="X922" s="9">
        <v>0</v>
      </c>
      <c r="Y922" s="9">
        <v>512</v>
      </c>
      <c r="Z922" s="9">
        <v>512</v>
      </c>
      <c r="AA922" s="9">
        <v>10.119999999999999</v>
      </c>
      <c r="AB922" s="9">
        <f t="shared" si="172"/>
        <v>7.0839999999999987</v>
      </c>
      <c r="AC922" s="9">
        <f t="shared" si="173"/>
        <v>5.0599999999999996</v>
      </c>
      <c r="AD922" s="9">
        <f t="shared" si="174"/>
        <v>6.1096296296296293</v>
      </c>
      <c r="AE922" s="9">
        <f t="shared" si="175"/>
        <v>8.1962174940898329</v>
      </c>
      <c r="AF922" s="9">
        <f t="shared" si="176"/>
        <v>8.0634066587395932</v>
      </c>
      <c r="AG922" s="11">
        <f t="shared" si="177"/>
        <v>-17.179922405431622</v>
      </c>
      <c r="AH922" s="11">
        <f t="shared" si="178"/>
        <v>-38.264205364868751</v>
      </c>
      <c r="AI922" s="11">
        <f t="shared" si="179"/>
        <v>-37.24736684939888</v>
      </c>
      <c r="AJ922" s="8">
        <v>9</v>
      </c>
      <c r="AK922" s="7" t="s">
        <v>64</v>
      </c>
      <c r="AL922" s="8">
        <v>46</v>
      </c>
      <c r="AM922" s="7" t="s">
        <v>335</v>
      </c>
      <c r="AN922" s="7" t="s">
        <v>214</v>
      </c>
      <c r="AO922" s="9">
        <v>128</v>
      </c>
      <c r="AP922" s="8">
        <v>4</v>
      </c>
      <c r="AQ922" s="8">
        <v>5</v>
      </c>
      <c r="AR922" s="8">
        <v>5</v>
      </c>
      <c r="AS922" s="8">
        <v>2</v>
      </c>
      <c r="AT922" s="8">
        <v>3</v>
      </c>
      <c r="AU922" s="7" t="s">
        <v>91</v>
      </c>
      <c r="AV922" s="9">
        <v>-11.4</v>
      </c>
      <c r="AW922" s="7" t="s">
        <v>2161</v>
      </c>
      <c r="AX922" s="7" t="s">
        <v>63</v>
      </c>
      <c r="AY922" s="7"/>
      <c r="AZ922" s="7" t="s">
        <v>1894</v>
      </c>
      <c r="BA922" s="7" t="s">
        <v>2155</v>
      </c>
      <c r="BB922" s="7" t="s">
        <v>2156</v>
      </c>
      <c r="BC922" s="7" t="s">
        <v>2157</v>
      </c>
    </row>
    <row r="923" spans="1:55" x14ac:dyDescent="0.2">
      <c r="A923" s="14" t="s">
        <v>2008</v>
      </c>
      <c r="B923" s="15">
        <v>9</v>
      </c>
      <c r="C923" s="14" t="s">
        <v>2162</v>
      </c>
      <c r="D923" s="15">
        <v>4</v>
      </c>
      <c r="E923" s="14" t="s">
        <v>57</v>
      </c>
      <c r="F923" s="14" t="s">
        <v>901</v>
      </c>
      <c r="G923" s="14" t="s">
        <v>244</v>
      </c>
      <c r="H923" s="14" t="s">
        <v>696</v>
      </c>
      <c r="I923" s="14" t="s">
        <v>107</v>
      </c>
      <c r="J923" s="16">
        <v>8</v>
      </c>
      <c r="K923" s="17">
        <v>1000</v>
      </c>
      <c r="L923" s="16">
        <f t="shared" si="168"/>
        <v>11.111111111111111</v>
      </c>
      <c r="M923" s="16">
        <v>0</v>
      </c>
      <c r="N923" s="17">
        <v>-1000</v>
      </c>
      <c r="O923" s="17">
        <v>0</v>
      </c>
      <c r="P923" s="18">
        <f t="shared" si="169"/>
        <v>0</v>
      </c>
      <c r="Q923" s="14"/>
      <c r="R923" s="16"/>
      <c r="S923" s="16">
        <f t="shared" si="170"/>
        <v>0</v>
      </c>
      <c r="T923" s="18">
        <f t="shared" si="171"/>
        <v>0</v>
      </c>
      <c r="U923" s="14" t="s">
        <v>63</v>
      </c>
      <c r="V923" s="15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f t="shared" si="172"/>
        <v>0</v>
      </c>
      <c r="AC923" s="16">
        <f t="shared" si="173"/>
        <v>0</v>
      </c>
      <c r="AD923" s="16">
        <f t="shared" si="174"/>
        <v>6.1096296296296293</v>
      </c>
      <c r="AE923" s="16">
        <f t="shared" si="175"/>
        <v>8.1962174940898329</v>
      </c>
      <c r="AF923" s="16">
        <f t="shared" si="176"/>
        <v>8.0634066587395932</v>
      </c>
      <c r="AG923" s="18">
        <f t="shared" si="177"/>
        <v>-100</v>
      </c>
      <c r="AH923" s="18">
        <f t="shared" si="178"/>
        <v>-100</v>
      </c>
      <c r="AI923" s="18">
        <f t="shared" si="179"/>
        <v>-100</v>
      </c>
      <c r="AJ923" s="15">
        <v>9</v>
      </c>
      <c r="AK923" s="14" t="s">
        <v>64</v>
      </c>
      <c r="AL923" s="15">
        <v>46</v>
      </c>
      <c r="AM923" s="14" t="s">
        <v>335</v>
      </c>
      <c r="AN923" s="14" t="s">
        <v>214</v>
      </c>
      <c r="AO923" s="16">
        <v>128</v>
      </c>
      <c r="AP923" s="15">
        <v>0</v>
      </c>
      <c r="AQ923" s="15">
        <v>0</v>
      </c>
      <c r="AR923" s="15">
        <v>0</v>
      </c>
      <c r="AS923" s="15">
        <v>0</v>
      </c>
      <c r="AT923" s="15">
        <v>0</v>
      </c>
      <c r="AU923" s="14"/>
      <c r="AV923" s="16">
        <v>0</v>
      </c>
      <c r="AW923" s="14"/>
      <c r="AX923" s="14" t="s">
        <v>63</v>
      </c>
      <c r="AY923" s="14"/>
      <c r="AZ923" s="14" t="s">
        <v>1894</v>
      </c>
      <c r="BA923" s="14" t="s">
        <v>2155</v>
      </c>
      <c r="BB923" s="14" t="s">
        <v>2156</v>
      </c>
      <c r="BC923" s="14" t="s">
        <v>2157</v>
      </c>
    </row>
    <row r="924" spans="1:55" x14ac:dyDescent="0.2">
      <c r="A924" s="7" t="s">
        <v>2008</v>
      </c>
      <c r="B924" s="8">
        <v>9</v>
      </c>
      <c r="C924" s="7" t="s">
        <v>2163</v>
      </c>
      <c r="D924" s="8">
        <v>5</v>
      </c>
      <c r="E924" s="7" t="s">
        <v>74</v>
      </c>
      <c r="F924" s="7" t="s">
        <v>693</v>
      </c>
      <c r="G924" s="7" t="s">
        <v>1362</v>
      </c>
      <c r="H924" s="7" t="s">
        <v>126</v>
      </c>
      <c r="I924" s="7" t="s">
        <v>107</v>
      </c>
      <c r="J924" s="9">
        <v>8</v>
      </c>
      <c r="K924" s="10">
        <v>1000</v>
      </c>
      <c r="L924" s="9">
        <f t="shared" si="168"/>
        <v>11.111111111111111</v>
      </c>
      <c r="M924" s="9">
        <v>18.600000000000001</v>
      </c>
      <c r="N924" s="10">
        <v>400</v>
      </c>
      <c r="O924" s="10">
        <v>1400</v>
      </c>
      <c r="P924" s="11">
        <f t="shared" si="169"/>
        <v>-28.571428571428569</v>
      </c>
      <c r="Q924" s="7" t="s">
        <v>156</v>
      </c>
      <c r="R924" s="9">
        <v>13.53</v>
      </c>
      <c r="S924" s="9">
        <f t="shared" si="170"/>
        <v>5.5299999999999994</v>
      </c>
      <c r="T924" s="11">
        <f t="shared" si="171"/>
        <v>69.124999999999986</v>
      </c>
      <c r="U924" s="7" t="s">
        <v>63</v>
      </c>
      <c r="V924" s="8">
        <v>2</v>
      </c>
      <c r="W924" s="9">
        <v>0</v>
      </c>
      <c r="X924" s="9">
        <v>1208</v>
      </c>
      <c r="Y924" s="9">
        <v>774</v>
      </c>
      <c r="Z924" s="9">
        <v>1982</v>
      </c>
      <c r="AA924" s="9">
        <v>34.82</v>
      </c>
      <c r="AB924" s="9">
        <f t="shared" si="172"/>
        <v>24.871428571428574</v>
      </c>
      <c r="AC924" s="9">
        <f t="shared" si="173"/>
        <v>24.871428571428574</v>
      </c>
      <c r="AD924" s="9">
        <f t="shared" si="174"/>
        <v>6.1096296296296293</v>
      </c>
      <c r="AE924" s="9">
        <f t="shared" si="175"/>
        <v>8.1962174940898329</v>
      </c>
      <c r="AF924" s="9">
        <f t="shared" si="176"/>
        <v>8.0634066587395932</v>
      </c>
      <c r="AG924" s="11">
        <f t="shared" si="177"/>
        <v>307.08570042954142</v>
      </c>
      <c r="AH924" s="11">
        <f t="shared" si="178"/>
        <v>203.45008034941702</v>
      </c>
      <c r="AI924" s="11">
        <f t="shared" si="179"/>
        <v>208.44814882890051</v>
      </c>
      <c r="AJ924" s="8">
        <v>9</v>
      </c>
      <c r="AK924" s="7" t="s">
        <v>64</v>
      </c>
      <c r="AL924" s="8">
        <v>46</v>
      </c>
      <c r="AM924" s="7" t="s">
        <v>335</v>
      </c>
      <c r="AN924" s="7" t="s">
        <v>214</v>
      </c>
      <c r="AO924" s="9">
        <v>128</v>
      </c>
      <c r="AP924" s="8">
        <v>3</v>
      </c>
      <c r="AQ924" s="8">
        <v>7</v>
      </c>
      <c r="AR924" s="8">
        <v>7</v>
      </c>
      <c r="AS924" s="8">
        <v>4</v>
      </c>
      <c r="AT924" s="8">
        <v>2</v>
      </c>
      <c r="AU924" s="7" t="s">
        <v>67</v>
      </c>
      <c r="AV924" s="9">
        <v>0</v>
      </c>
      <c r="AW924" s="7" t="s">
        <v>2164</v>
      </c>
      <c r="AX924" s="7" t="s">
        <v>63</v>
      </c>
      <c r="AY924" s="7"/>
      <c r="AZ924" s="7" t="s">
        <v>1894</v>
      </c>
      <c r="BA924" s="7" t="s">
        <v>2155</v>
      </c>
      <c r="BB924" s="7" t="s">
        <v>2156</v>
      </c>
      <c r="BC924" s="7" t="s">
        <v>2157</v>
      </c>
    </row>
    <row r="925" spans="1:55" x14ac:dyDescent="0.2">
      <c r="A925" s="7" t="s">
        <v>2008</v>
      </c>
      <c r="B925" s="8">
        <v>9</v>
      </c>
      <c r="C925" s="7" t="s">
        <v>2165</v>
      </c>
      <c r="D925" s="8">
        <v>6</v>
      </c>
      <c r="E925" s="7" t="s">
        <v>133</v>
      </c>
      <c r="F925" s="7" t="s">
        <v>377</v>
      </c>
      <c r="G925" s="7" t="s">
        <v>549</v>
      </c>
      <c r="H925" s="7" t="s">
        <v>179</v>
      </c>
      <c r="I925" s="7" t="s">
        <v>329</v>
      </c>
      <c r="J925" s="9">
        <v>15</v>
      </c>
      <c r="K925" s="10">
        <v>800</v>
      </c>
      <c r="L925" s="9">
        <f t="shared" si="168"/>
        <v>6.25</v>
      </c>
      <c r="M925" s="9">
        <v>10.46</v>
      </c>
      <c r="N925" s="10">
        <v>200</v>
      </c>
      <c r="O925" s="10">
        <v>1000</v>
      </c>
      <c r="P925" s="11">
        <f t="shared" si="169"/>
        <v>-20</v>
      </c>
      <c r="Q925" s="7" t="s">
        <v>597</v>
      </c>
      <c r="R925" s="9">
        <v>36.22</v>
      </c>
      <c r="S925" s="9">
        <f t="shared" si="170"/>
        <v>21.22</v>
      </c>
      <c r="T925" s="11">
        <f t="shared" si="171"/>
        <v>141.46666666666664</v>
      </c>
      <c r="U925" s="7" t="s">
        <v>63</v>
      </c>
      <c r="V925" s="8">
        <v>8</v>
      </c>
      <c r="W925" s="9">
        <v>0</v>
      </c>
      <c r="X925" s="9">
        <v>0</v>
      </c>
      <c r="Y925" s="9">
        <v>0</v>
      </c>
      <c r="Z925" s="9">
        <v>0</v>
      </c>
      <c r="AA925" s="9">
        <v>0</v>
      </c>
      <c r="AB925" s="9">
        <f t="shared" si="172"/>
        <v>0</v>
      </c>
      <c r="AC925" s="9">
        <f t="shared" si="173"/>
        <v>0</v>
      </c>
      <c r="AD925" s="9">
        <f t="shared" si="174"/>
        <v>6.1096296296296293</v>
      </c>
      <c r="AE925" s="9">
        <f t="shared" si="175"/>
        <v>8.1962174940898329</v>
      </c>
      <c r="AF925" s="9">
        <f t="shared" si="176"/>
        <v>8.0634066587395932</v>
      </c>
      <c r="AG925" s="11">
        <f t="shared" si="177"/>
        <v>-100</v>
      </c>
      <c r="AH925" s="11">
        <f t="shared" si="178"/>
        <v>-100</v>
      </c>
      <c r="AI925" s="11">
        <f t="shared" si="179"/>
        <v>-100</v>
      </c>
      <c r="AJ925" s="8">
        <v>9</v>
      </c>
      <c r="AK925" s="7" t="s">
        <v>64</v>
      </c>
      <c r="AL925" s="8">
        <v>46</v>
      </c>
      <c r="AM925" s="7" t="s">
        <v>335</v>
      </c>
      <c r="AN925" s="7" t="s">
        <v>214</v>
      </c>
      <c r="AO925" s="9">
        <v>128</v>
      </c>
      <c r="AP925" s="8">
        <v>2</v>
      </c>
      <c r="AQ925" s="8">
        <v>1</v>
      </c>
      <c r="AR925" s="8">
        <v>1</v>
      </c>
      <c r="AS925" s="8">
        <v>6</v>
      </c>
      <c r="AT925" s="8">
        <v>8</v>
      </c>
      <c r="AU925" s="7" t="s">
        <v>116</v>
      </c>
      <c r="AV925" s="9">
        <v>-399.6</v>
      </c>
      <c r="AW925" s="7" t="s">
        <v>2166</v>
      </c>
      <c r="AX925" s="7" t="s">
        <v>80</v>
      </c>
      <c r="AY925" s="7" t="s">
        <v>174</v>
      </c>
      <c r="AZ925" s="7" t="s">
        <v>1894</v>
      </c>
      <c r="BA925" s="7" t="s">
        <v>2155</v>
      </c>
      <c r="BB925" s="7" t="s">
        <v>2156</v>
      </c>
      <c r="BC925" s="7" t="s">
        <v>2157</v>
      </c>
    </row>
    <row r="926" spans="1:55" x14ac:dyDescent="0.2">
      <c r="A926" s="7" t="s">
        <v>2008</v>
      </c>
      <c r="B926" s="8">
        <v>9</v>
      </c>
      <c r="C926" s="7" t="s">
        <v>2167</v>
      </c>
      <c r="D926" s="8">
        <v>7</v>
      </c>
      <c r="E926" s="7" t="s">
        <v>193</v>
      </c>
      <c r="F926" s="7" t="s">
        <v>418</v>
      </c>
      <c r="G926" s="7" t="s">
        <v>239</v>
      </c>
      <c r="H926" s="7" t="s">
        <v>1078</v>
      </c>
      <c r="I926" s="7" t="s">
        <v>172</v>
      </c>
      <c r="J926" s="9">
        <v>12</v>
      </c>
      <c r="K926" s="10">
        <v>800</v>
      </c>
      <c r="L926" s="9">
        <f t="shared" si="168"/>
        <v>7.6923076923076925</v>
      </c>
      <c r="M926" s="9">
        <v>12.88</v>
      </c>
      <c r="N926" s="10">
        <v>400</v>
      </c>
      <c r="O926" s="10">
        <v>1200</v>
      </c>
      <c r="P926" s="11">
        <f t="shared" si="169"/>
        <v>-33.333333333333329</v>
      </c>
      <c r="Q926" s="7" t="s">
        <v>375</v>
      </c>
      <c r="R926" s="9">
        <v>6.55</v>
      </c>
      <c r="S926" s="9">
        <f t="shared" si="170"/>
        <v>-5.45</v>
      </c>
      <c r="T926" s="11">
        <f t="shared" si="171"/>
        <v>-45.416666666666664</v>
      </c>
      <c r="U926" s="7" t="s">
        <v>63</v>
      </c>
      <c r="V926" s="8">
        <v>4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f t="shared" si="172"/>
        <v>0</v>
      </c>
      <c r="AC926" s="9">
        <f t="shared" si="173"/>
        <v>0</v>
      </c>
      <c r="AD926" s="9">
        <f t="shared" si="174"/>
        <v>6.1096296296296293</v>
      </c>
      <c r="AE926" s="9">
        <f t="shared" si="175"/>
        <v>8.1962174940898329</v>
      </c>
      <c r="AF926" s="9">
        <f t="shared" si="176"/>
        <v>8.0634066587395932</v>
      </c>
      <c r="AG926" s="11">
        <f t="shared" si="177"/>
        <v>-100</v>
      </c>
      <c r="AH926" s="11">
        <f t="shared" si="178"/>
        <v>-100</v>
      </c>
      <c r="AI926" s="11">
        <f t="shared" si="179"/>
        <v>-100</v>
      </c>
      <c r="AJ926" s="8">
        <v>9</v>
      </c>
      <c r="AK926" s="7" t="s">
        <v>64</v>
      </c>
      <c r="AL926" s="8">
        <v>46</v>
      </c>
      <c r="AM926" s="7" t="s">
        <v>335</v>
      </c>
      <c r="AN926" s="7" t="s">
        <v>214</v>
      </c>
      <c r="AO926" s="9">
        <v>128</v>
      </c>
      <c r="AP926" s="8">
        <v>6</v>
      </c>
      <c r="AQ926" s="8">
        <v>6</v>
      </c>
      <c r="AR926" s="8">
        <v>6</v>
      </c>
      <c r="AS926" s="8">
        <v>3</v>
      </c>
      <c r="AT926" s="8">
        <v>4</v>
      </c>
      <c r="AU926" s="7" t="s">
        <v>91</v>
      </c>
      <c r="AV926" s="9">
        <v>-13.8</v>
      </c>
      <c r="AW926" s="7" t="s">
        <v>2168</v>
      </c>
      <c r="AX926" s="7" t="s">
        <v>80</v>
      </c>
      <c r="AY926" s="7" t="s">
        <v>174</v>
      </c>
      <c r="AZ926" s="7" t="s">
        <v>1894</v>
      </c>
      <c r="BA926" s="7" t="s">
        <v>2155</v>
      </c>
      <c r="BB926" s="7" t="s">
        <v>2156</v>
      </c>
      <c r="BC926" s="7" t="s">
        <v>2157</v>
      </c>
    </row>
    <row r="927" spans="1:55" x14ac:dyDescent="0.2">
      <c r="A927" s="7" t="s">
        <v>2008</v>
      </c>
      <c r="B927" s="8">
        <v>9</v>
      </c>
      <c r="C927" s="7" t="s">
        <v>907</v>
      </c>
      <c r="D927" s="8">
        <v>8</v>
      </c>
      <c r="E927" s="7" t="s">
        <v>124</v>
      </c>
      <c r="F927" s="7" t="s">
        <v>95</v>
      </c>
      <c r="G927" s="7" t="s">
        <v>908</v>
      </c>
      <c r="H927" s="7" t="s">
        <v>279</v>
      </c>
      <c r="I927" s="7" t="s">
        <v>79</v>
      </c>
      <c r="J927" s="9">
        <v>2.5</v>
      </c>
      <c r="K927" s="10">
        <v>1700</v>
      </c>
      <c r="L927" s="9">
        <f t="shared" si="168"/>
        <v>28.571428571428569</v>
      </c>
      <c r="M927" s="9">
        <v>47.82</v>
      </c>
      <c r="N927" s="10">
        <v>700</v>
      </c>
      <c r="O927" s="10">
        <v>2400</v>
      </c>
      <c r="P927" s="11">
        <f t="shared" si="169"/>
        <v>-29.166666666666668</v>
      </c>
      <c r="Q927" s="7" t="s">
        <v>2169</v>
      </c>
      <c r="R927" s="9">
        <v>1.7</v>
      </c>
      <c r="S927" s="9">
        <f t="shared" si="170"/>
        <v>-0.8</v>
      </c>
      <c r="T927" s="11">
        <f t="shared" si="171"/>
        <v>-32</v>
      </c>
      <c r="U927" s="7" t="s">
        <v>80</v>
      </c>
      <c r="V927" s="8">
        <v>1</v>
      </c>
      <c r="W927" s="9">
        <v>540</v>
      </c>
      <c r="X927" s="9">
        <v>386</v>
      </c>
      <c r="Y927" s="9">
        <v>328</v>
      </c>
      <c r="Z927" s="9">
        <v>1254</v>
      </c>
      <c r="AA927" s="9">
        <v>37.54</v>
      </c>
      <c r="AB927" s="9">
        <f t="shared" si="172"/>
        <v>26.590833333333329</v>
      </c>
      <c r="AC927" s="9">
        <f t="shared" si="173"/>
        <v>15.641666666666666</v>
      </c>
      <c r="AD927" s="9">
        <f t="shared" si="174"/>
        <v>6.1096296296296293</v>
      </c>
      <c r="AE927" s="9">
        <f t="shared" si="175"/>
        <v>8.1962174940898329</v>
      </c>
      <c r="AF927" s="9">
        <f t="shared" si="176"/>
        <v>8.0634066587395932</v>
      </c>
      <c r="AG927" s="11">
        <f t="shared" si="177"/>
        <v>156.01661008729388</v>
      </c>
      <c r="AH927" s="11">
        <f t="shared" si="178"/>
        <v>90.840063455437004</v>
      </c>
      <c r="AI927" s="11">
        <f t="shared" si="179"/>
        <v>93.983353793936587</v>
      </c>
      <c r="AJ927" s="8">
        <v>9</v>
      </c>
      <c r="AK927" s="7" t="s">
        <v>64</v>
      </c>
      <c r="AL927" s="8">
        <v>46</v>
      </c>
      <c r="AM927" s="7" t="s">
        <v>335</v>
      </c>
      <c r="AN927" s="7" t="s">
        <v>214</v>
      </c>
      <c r="AO927" s="9">
        <v>128</v>
      </c>
      <c r="AP927" s="8">
        <v>5</v>
      </c>
      <c r="AQ927" s="8">
        <v>3</v>
      </c>
      <c r="AR927" s="8">
        <v>3</v>
      </c>
      <c r="AS927" s="8">
        <v>1</v>
      </c>
      <c r="AT927" s="8">
        <v>1</v>
      </c>
      <c r="AU927" s="7" t="s">
        <v>81</v>
      </c>
      <c r="AV927" s="9">
        <v>-39.6</v>
      </c>
      <c r="AW927" s="7" t="s">
        <v>2170</v>
      </c>
      <c r="AX927" s="7" t="s">
        <v>63</v>
      </c>
      <c r="AY927" s="7"/>
      <c r="AZ927" s="7" t="s">
        <v>1894</v>
      </c>
      <c r="BA927" s="7" t="s">
        <v>2155</v>
      </c>
      <c r="BB927" s="7" t="s">
        <v>2156</v>
      </c>
      <c r="BC927" s="7" t="s">
        <v>2157</v>
      </c>
    </row>
    <row r="928" spans="1:55" x14ac:dyDescent="0.2">
      <c r="A928" s="14" t="s">
        <v>2008</v>
      </c>
      <c r="B928" s="15">
        <v>9</v>
      </c>
      <c r="C928" s="14" t="s">
        <v>2171</v>
      </c>
      <c r="D928" s="15">
        <v>9</v>
      </c>
      <c r="E928" s="14" t="s">
        <v>803</v>
      </c>
      <c r="F928" s="14" t="s">
        <v>148</v>
      </c>
      <c r="G928" s="14" t="s">
        <v>691</v>
      </c>
      <c r="H928" s="14" t="s">
        <v>422</v>
      </c>
      <c r="I928" s="14" t="s">
        <v>62</v>
      </c>
      <c r="J928" s="16">
        <v>5</v>
      </c>
      <c r="K928" s="17">
        <v>1300</v>
      </c>
      <c r="L928" s="16">
        <f t="shared" si="168"/>
        <v>16.666666666666664</v>
      </c>
      <c r="M928" s="16">
        <v>0</v>
      </c>
      <c r="N928" s="17">
        <v>-1300</v>
      </c>
      <c r="O928" s="17">
        <v>0</v>
      </c>
      <c r="P928" s="18">
        <f t="shared" si="169"/>
        <v>0</v>
      </c>
      <c r="Q928" s="14"/>
      <c r="R928" s="16"/>
      <c r="S928" s="16">
        <f t="shared" si="170"/>
        <v>0</v>
      </c>
      <c r="T928" s="18">
        <f t="shared" si="171"/>
        <v>0</v>
      </c>
      <c r="U928" s="14" t="s">
        <v>63</v>
      </c>
      <c r="V928" s="15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f t="shared" si="172"/>
        <v>0</v>
      </c>
      <c r="AC928" s="16">
        <f t="shared" si="173"/>
        <v>0</v>
      </c>
      <c r="AD928" s="16">
        <f t="shared" si="174"/>
        <v>6.1096296296296293</v>
      </c>
      <c r="AE928" s="16">
        <f t="shared" si="175"/>
        <v>8.1962174940898329</v>
      </c>
      <c r="AF928" s="16">
        <f t="shared" si="176"/>
        <v>8.0634066587395932</v>
      </c>
      <c r="AG928" s="18">
        <f t="shared" si="177"/>
        <v>-100</v>
      </c>
      <c r="AH928" s="18">
        <f t="shared" si="178"/>
        <v>-100</v>
      </c>
      <c r="AI928" s="18">
        <f t="shared" si="179"/>
        <v>-100</v>
      </c>
      <c r="AJ928" s="15">
        <v>9</v>
      </c>
      <c r="AK928" s="14" t="s">
        <v>64</v>
      </c>
      <c r="AL928" s="15">
        <v>46</v>
      </c>
      <c r="AM928" s="14" t="s">
        <v>335</v>
      </c>
      <c r="AN928" s="14" t="s">
        <v>214</v>
      </c>
      <c r="AO928" s="16">
        <v>128</v>
      </c>
      <c r="AP928" s="15">
        <v>0</v>
      </c>
      <c r="AQ928" s="15">
        <v>0</v>
      </c>
      <c r="AR928" s="15">
        <v>0</v>
      </c>
      <c r="AS928" s="15">
        <v>0</v>
      </c>
      <c r="AT928" s="15">
        <v>0</v>
      </c>
      <c r="AU928" s="14"/>
      <c r="AV928" s="16">
        <v>0</v>
      </c>
      <c r="AW928" s="14"/>
      <c r="AX928" s="14" t="s">
        <v>63</v>
      </c>
      <c r="AY928" s="14"/>
      <c r="AZ928" s="14" t="s">
        <v>1894</v>
      </c>
      <c r="BA928" s="14" t="s">
        <v>2155</v>
      </c>
      <c r="BB928" s="14" t="s">
        <v>2156</v>
      </c>
      <c r="BC928" s="14" t="s">
        <v>2157</v>
      </c>
    </row>
    <row r="929" spans="1:55" x14ac:dyDescent="0.2">
      <c r="A929" s="7" t="s">
        <v>2008</v>
      </c>
      <c r="B929" s="8">
        <v>9</v>
      </c>
      <c r="C929" s="7" t="s">
        <v>2172</v>
      </c>
      <c r="D929" s="8">
        <v>10</v>
      </c>
      <c r="E929" s="7" t="s">
        <v>220</v>
      </c>
      <c r="F929" s="7" t="s">
        <v>607</v>
      </c>
      <c r="G929" s="7" t="s">
        <v>814</v>
      </c>
      <c r="H929" s="7" t="s">
        <v>894</v>
      </c>
      <c r="I929" s="7" t="s">
        <v>329</v>
      </c>
      <c r="J929" s="9">
        <v>15</v>
      </c>
      <c r="K929" s="10">
        <v>800</v>
      </c>
      <c r="L929" s="9">
        <f t="shared" si="168"/>
        <v>6.25</v>
      </c>
      <c r="M929" s="9">
        <v>10.46</v>
      </c>
      <c r="N929" s="10">
        <v>200</v>
      </c>
      <c r="O929" s="10">
        <v>1000</v>
      </c>
      <c r="P929" s="11">
        <f t="shared" si="169"/>
        <v>-20</v>
      </c>
      <c r="Q929" s="7" t="s">
        <v>597</v>
      </c>
      <c r="R929" s="9">
        <v>16.38</v>
      </c>
      <c r="S929" s="9">
        <f t="shared" si="170"/>
        <v>1.379999999999999</v>
      </c>
      <c r="T929" s="11">
        <f t="shared" si="171"/>
        <v>9.1999999999999922</v>
      </c>
      <c r="U929" s="7" t="s">
        <v>63</v>
      </c>
      <c r="V929" s="8">
        <v>9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f t="shared" si="172"/>
        <v>0</v>
      </c>
      <c r="AC929" s="9">
        <f t="shared" si="173"/>
        <v>0</v>
      </c>
      <c r="AD929" s="9">
        <f t="shared" si="174"/>
        <v>6.1096296296296293</v>
      </c>
      <c r="AE929" s="9">
        <f t="shared" si="175"/>
        <v>8.1962174940898329</v>
      </c>
      <c r="AF929" s="9">
        <f t="shared" si="176"/>
        <v>8.0634066587395932</v>
      </c>
      <c r="AG929" s="11">
        <f t="shared" si="177"/>
        <v>-100</v>
      </c>
      <c r="AH929" s="11">
        <f t="shared" si="178"/>
        <v>-100</v>
      </c>
      <c r="AI929" s="11">
        <f t="shared" si="179"/>
        <v>-100</v>
      </c>
      <c r="AJ929" s="8">
        <v>9</v>
      </c>
      <c r="AK929" s="7" t="s">
        <v>64</v>
      </c>
      <c r="AL929" s="8">
        <v>46</v>
      </c>
      <c r="AM929" s="7" t="s">
        <v>335</v>
      </c>
      <c r="AN929" s="7" t="s">
        <v>214</v>
      </c>
      <c r="AO929" s="9">
        <v>128</v>
      </c>
      <c r="AP929" s="8">
        <v>8</v>
      </c>
      <c r="AQ929" s="8">
        <v>8</v>
      </c>
      <c r="AR929" s="8">
        <v>8</v>
      </c>
      <c r="AS929" s="8">
        <v>9</v>
      </c>
      <c r="AT929" s="8">
        <v>9</v>
      </c>
      <c r="AU929" s="7" t="s">
        <v>67</v>
      </c>
      <c r="AV929" s="9">
        <v>-2.4</v>
      </c>
      <c r="AW929" s="7" t="s">
        <v>2173</v>
      </c>
      <c r="AX929" s="7" t="s">
        <v>80</v>
      </c>
      <c r="AY929" s="7" t="s">
        <v>109</v>
      </c>
      <c r="AZ929" s="7" t="s">
        <v>1894</v>
      </c>
      <c r="BA929" s="7" t="s">
        <v>2155</v>
      </c>
      <c r="BB929" s="7" t="s">
        <v>2156</v>
      </c>
      <c r="BC929" s="7" t="s">
        <v>2157</v>
      </c>
    </row>
    <row r="930" spans="1:55" x14ac:dyDescent="0.2">
      <c r="A930" s="14" t="s">
        <v>2008</v>
      </c>
      <c r="B930" s="15">
        <v>9</v>
      </c>
      <c r="C930" s="14" t="s">
        <v>2174</v>
      </c>
      <c r="D930" s="15">
        <v>11</v>
      </c>
      <c r="E930" s="14" t="s">
        <v>803</v>
      </c>
      <c r="F930" s="14" t="s">
        <v>693</v>
      </c>
      <c r="G930" s="14" t="s">
        <v>274</v>
      </c>
      <c r="H930" s="14" t="s">
        <v>556</v>
      </c>
      <c r="I930" s="14" t="s">
        <v>172</v>
      </c>
      <c r="J930" s="16">
        <v>12</v>
      </c>
      <c r="K930" s="17">
        <v>800</v>
      </c>
      <c r="L930" s="16">
        <f t="shared" si="168"/>
        <v>7.6923076923076925</v>
      </c>
      <c r="M930" s="16">
        <v>0</v>
      </c>
      <c r="N930" s="17">
        <v>-800</v>
      </c>
      <c r="O930" s="17">
        <v>0</v>
      </c>
      <c r="P930" s="18">
        <f t="shared" si="169"/>
        <v>0</v>
      </c>
      <c r="Q930" s="14"/>
      <c r="R930" s="16"/>
      <c r="S930" s="16">
        <f t="shared" si="170"/>
        <v>0</v>
      </c>
      <c r="T930" s="18">
        <f t="shared" si="171"/>
        <v>0</v>
      </c>
      <c r="U930" s="14" t="s">
        <v>63</v>
      </c>
      <c r="V930" s="15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f t="shared" si="172"/>
        <v>0</v>
      </c>
      <c r="AC930" s="16">
        <f t="shared" si="173"/>
        <v>0</v>
      </c>
      <c r="AD930" s="16">
        <f t="shared" si="174"/>
        <v>6.1096296296296293</v>
      </c>
      <c r="AE930" s="16">
        <f t="shared" si="175"/>
        <v>8.1962174940898329</v>
      </c>
      <c r="AF930" s="16">
        <f t="shared" si="176"/>
        <v>8.0634066587395932</v>
      </c>
      <c r="AG930" s="18">
        <f t="shared" si="177"/>
        <v>-100</v>
      </c>
      <c r="AH930" s="18">
        <f t="shared" si="178"/>
        <v>-100</v>
      </c>
      <c r="AI930" s="18">
        <f t="shared" si="179"/>
        <v>-100</v>
      </c>
      <c r="AJ930" s="15">
        <v>9</v>
      </c>
      <c r="AK930" s="14" t="s">
        <v>64</v>
      </c>
      <c r="AL930" s="15">
        <v>46</v>
      </c>
      <c r="AM930" s="14" t="s">
        <v>335</v>
      </c>
      <c r="AN930" s="14" t="s">
        <v>214</v>
      </c>
      <c r="AO930" s="16">
        <v>128</v>
      </c>
      <c r="AP930" s="15">
        <v>0</v>
      </c>
      <c r="AQ930" s="15">
        <v>0</v>
      </c>
      <c r="AR930" s="15">
        <v>0</v>
      </c>
      <c r="AS930" s="15">
        <v>0</v>
      </c>
      <c r="AT930" s="15">
        <v>0</v>
      </c>
      <c r="AU930" s="14"/>
      <c r="AV930" s="16">
        <v>0</v>
      </c>
      <c r="AW930" s="14"/>
      <c r="AX930" s="14" t="s">
        <v>63</v>
      </c>
      <c r="AY930" s="14"/>
      <c r="AZ930" s="14" t="s">
        <v>1894</v>
      </c>
      <c r="BA930" s="14" t="s">
        <v>2155</v>
      </c>
      <c r="BB930" s="14" t="s">
        <v>2156</v>
      </c>
      <c r="BC930" s="14" t="s">
        <v>2157</v>
      </c>
    </row>
    <row r="931" spans="1:55" x14ac:dyDescent="0.2">
      <c r="A931" s="14" t="s">
        <v>2008</v>
      </c>
      <c r="B931" s="15">
        <v>9</v>
      </c>
      <c r="C931" s="14" t="s">
        <v>2175</v>
      </c>
      <c r="D931" s="15">
        <v>12</v>
      </c>
      <c r="E931" s="14" t="s">
        <v>771</v>
      </c>
      <c r="F931" s="14" t="s">
        <v>258</v>
      </c>
      <c r="G931" s="14" t="s">
        <v>414</v>
      </c>
      <c r="H931" s="14" t="s">
        <v>76</v>
      </c>
      <c r="I931" s="14" t="s">
        <v>107</v>
      </c>
      <c r="J931" s="16">
        <v>8</v>
      </c>
      <c r="K931" s="17">
        <v>1000</v>
      </c>
      <c r="L931" s="16">
        <f t="shared" si="168"/>
        <v>11.111111111111111</v>
      </c>
      <c r="M931" s="16">
        <v>0</v>
      </c>
      <c r="N931" s="17">
        <v>-1000</v>
      </c>
      <c r="O931" s="17">
        <v>0</v>
      </c>
      <c r="P931" s="18">
        <f t="shared" si="169"/>
        <v>0</v>
      </c>
      <c r="Q931" s="14"/>
      <c r="R931" s="16"/>
      <c r="S931" s="16">
        <f t="shared" si="170"/>
        <v>0</v>
      </c>
      <c r="T931" s="18">
        <f t="shared" si="171"/>
        <v>0</v>
      </c>
      <c r="U931" s="14" t="s">
        <v>63</v>
      </c>
      <c r="V931" s="15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f t="shared" si="172"/>
        <v>0</v>
      </c>
      <c r="AC931" s="16">
        <f t="shared" si="173"/>
        <v>0</v>
      </c>
      <c r="AD931" s="16">
        <f t="shared" si="174"/>
        <v>6.1096296296296293</v>
      </c>
      <c r="AE931" s="16">
        <f t="shared" si="175"/>
        <v>8.1962174940898329</v>
      </c>
      <c r="AF931" s="16">
        <f t="shared" si="176"/>
        <v>8.0634066587395932</v>
      </c>
      <c r="AG931" s="18">
        <f t="shared" si="177"/>
        <v>-100</v>
      </c>
      <c r="AH931" s="18">
        <f t="shared" si="178"/>
        <v>-100</v>
      </c>
      <c r="AI931" s="18">
        <f t="shared" si="179"/>
        <v>-100</v>
      </c>
      <c r="AJ931" s="15">
        <v>9</v>
      </c>
      <c r="AK931" s="14" t="s">
        <v>64</v>
      </c>
      <c r="AL931" s="15">
        <v>46</v>
      </c>
      <c r="AM931" s="14" t="s">
        <v>335</v>
      </c>
      <c r="AN931" s="14" t="s">
        <v>214</v>
      </c>
      <c r="AO931" s="16">
        <v>128</v>
      </c>
      <c r="AP931" s="15">
        <v>0</v>
      </c>
      <c r="AQ931" s="15">
        <v>0</v>
      </c>
      <c r="AR931" s="15">
        <v>0</v>
      </c>
      <c r="AS931" s="15">
        <v>0</v>
      </c>
      <c r="AT931" s="15">
        <v>0</v>
      </c>
      <c r="AU931" s="14"/>
      <c r="AV931" s="16">
        <v>0</v>
      </c>
      <c r="AW931" s="14"/>
      <c r="AX931" s="14" t="s">
        <v>63</v>
      </c>
      <c r="AY931" s="14"/>
      <c r="AZ931" s="14" t="s">
        <v>1894</v>
      </c>
      <c r="BA931" s="14" t="s">
        <v>2155</v>
      </c>
      <c r="BB931" s="14" t="s">
        <v>2156</v>
      </c>
      <c r="BC931" s="14" t="s">
        <v>2157</v>
      </c>
    </row>
    <row r="932" spans="1:55" x14ac:dyDescent="0.2">
      <c r="A932" s="7" t="s">
        <v>2008</v>
      </c>
      <c r="B932" s="8">
        <v>9</v>
      </c>
      <c r="C932" s="7" t="s">
        <v>885</v>
      </c>
      <c r="D932" s="8">
        <v>13</v>
      </c>
      <c r="E932" s="7" t="s">
        <v>198</v>
      </c>
      <c r="F932" s="7" t="s">
        <v>418</v>
      </c>
      <c r="G932" s="7" t="s">
        <v>368</v>
      </c>
      <c r="H932" s="7" t="s">
        <v>494</v>
      </c>
      <c r="I932" s="7" t="s">
        <v>156</v>
      </c>
      <c r="J932" s="9">
        <v>4.5</v>
      </c>
      <c r="K932" s="10">
        <v>1300</v>
      </c>
      <c r="L932" s="9">
        <f t="shared" si="168"/>
        <v>18.181818181818183</v>
      </c>
      <c r="M932" s="9">
        <v>30.43</v>
      </c>
      <c r="N932" s="10">
        <v>600</v>
      </c>
      <c r="O932" s="10">
        <v>1900</v>
      </c>
      <c r="P932" s="11">
        <f t="shared" si="169"/>
        <v>-31.578947368421051</v>
      </c>
      <c r="Q932" s="7" t="s">
        <v>98</v>
      </c>
      <c r="R932" s="9">
        <v>2.13</v>
      </c>
      <c r="S932" s="9">
        <f t="shared" si="170"/>
        <v>-2.37</v>
      </c>
      <c r="T932" s="11">
        <f t="shared" si="171"/>
        <v>-52.666666666666671</v>
      </c>
      <c r="U932" s="7" t="s">
        <v>63</v>
      </c>
      <c r="V932" s="8">
        <v>6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f t="shared" si="172"/>
        <v>0</v>
      </c>
      <c r="AC932" s="9">
        <f t="shared" si="173"/>
        <v>0</v>
      </c>
      <c r="AD932" s="9">
        <f t="shared" si="174"/>
        <v>6.1096296296296293</v>
      </c>
      <c r="AE932" s="9">
        <f t="shared" si="175"/>
        <v>8.1962174940898329</v>
      </c>
      <c r="AF932" s="9">
        <f t="shared" si="176"/>
        <v>8.0634066587395932</v>
      </c>
      <c r="AG932" s="11">
        <f t="shared" si="177"/>
        <v>-100</v>
      </c>
      <c r="AH932" s="11">
        <f t="shared" si="178"/>
        <v>-100</v>
      </c>
      <c r="AI932" s="11">
        <f t="shared" si="179"/>
        <v>-100</v>
      </c>
      <c r="AJ932" s="8">
        <v>9</v>
      </c>
      <c r="AK932" s="7" t="s">
        <v>64</v>
      </c>
      <c r="AL932" s="8">
        <v>46</v>
      </c>
      <c r="AM932" s="7" t="s">
        <v>335</v>
      </c>
      <c r="AN932" s="7" t="s">
        <v>214</v>
      </c>
      <c r="AO932" s="9">
        <v>128</v>
      </c>
      <c r="AP932" s="8">
        <v>7</v>
      </c>
      <c r="AQ932" s="8">
        <v>4</v>
      </c>
      <c r="AR932" s="8">
        <v>4</v>
      </c>
      <c r="AS932" s="8">
        <v>5</v>
      </c>
      <c r="AT932" s="8">
        <v>6</v>
      </c>
      <c r="AU932" s="7" t="s">
        <v>81</v>
      </c>
      <c r="AV932" s="9">
        <v>-82.8</v>
      </c>
      <c r="AW932" s="7" t="s">
        <v>2176</v>
      </c>
      <c r="AX932" s="7" t="s">
        <v>80</v>
      </c>
      <c r="AY932" s="7" t="s">
        <v>174</v>
      </c>
      <c r="AZ932" s="7" t="s">
        <v>1894</v>
      </c>
      <c r="BA932" s="7" t="s">
        <v>2155</v>
      </c>
      <c r="BB932" s="7" t="s">
        <v>2156</v>
      </c>
      <c r="BC932" s="7" t="s">
        <v>2157</v>
      </c>
    </row>
    <row r="933" spans="1:55" x14ac:dyDescent="0.2">
      <c r="A933" s="14" t="s">
        <v>2008</v>
      </c>
      <c r="B933" s="15">
        <v>9</v>
      </c>
      <c r="C933" s="14" t="s">
        <v>2177</v>
      </c>
      <c r="D933" s="15">
        <v>14</v>
      </c>
      <c r="E933" s="14" t="s">
        <v>193</v>
      </c>
      <c r="F933" s="14" t="s">
        <v>277</v>
      </c>
      <c r="G933" s="14" t="s">
        <v>342</v>
      </c>
      <c r="H933" s="14" t="s">
        <v>268</v>
      </c>
      <c r="I933" s="14" t="s">
        <v>98</v>
      </c>
      <c r="J933" s="16">
        <v>2</v>
      </c>
      <c r="K933" s="17">
        <v>1900</v>
      </c>
      <c r="L933" s="16">
        <f t="shared" si="168"/>
        <v>33.333333333333329</v>
      </c>
      <c r="M933" s="16">
        <v>0</v>
      </c>
      <c r="N933" s="17">
        <v>-1900</v>
      </c>
      <c r="O933" s="17">
        <v>0</v>
      </c>
      <c r="P933" s="18">
        <f t="shared" si="169"/>
        <v>0</v>
      </c>
      <c r="Q933" s="14"/>
      <c r="R933" s="16"/>
      <c r="S933" s="16">
        <f t="shared" si="170"/>
        <v>0</v>
      </c>
      <c r="T933" s="18">
        <f t="shared" si="171"/>
        <v>0</v>
      </c>
      <c r="U933" s="14" t="s">
        <v>63</v>
      </c>
      <c r="V933" s="15">
        <v>0</v>
      </c>
      <c r="W933" s="16">
        <v>0</v>
      </c>
      <c r="X933" s="16">
        <v>0</v>
      </c>
      <c r="Y933" s="16">
        <v>0</v>
      </c>
      <c r="Z933" s="16">
        <v>0</v>
      </c>
      <c r="AA933" s="16">
        <v>0</v>
      </c>
      <c r="AB933" s="16">
        <f t="shared" si="172"/>
        <v>0</v>
      </c>
      <c r="AC933" s="16">
        <f t="shared" si="173"/>
        <v>0</v>
      </c>
      <c r="AD933" s="16">
        <f t="shared" si="174"/>
        <v>6.1096296296296293</v>
      </c>
      <c r="AE933" s="16">
        <f t="shared" si="175"/>
        <v>8.1962174940898329</v>
      </c>
      <c r="AF933" s="16">
        <f t="shared" si="176"/>
        <v>8.0634066587395932</v>
      </c>
      <c r="AG933" s="18">
        <f t="shared" si="177"/>
        <v>-100</v>
      </c>
      <c r="AH933" s="18">
        <f t="shared" si="178"/>
        <v>-100</v>
      </c>
      <c r="AI933" s="18">
        <f t="shared" si="179"/>
        <v>-100</v>
      </c>
      <c r="AJ933" s="15">
        <v>9</v>
      </c>
      <c r="AK933" s="14" t="s">
        <v>64</v>
      </c>
      <c r="AL933" s="15">
        <v>46</v>
      </c>
      <c r="AM933" s="14" t="s">
        <v>335</v>
      </c>
      <c r="AN933" s="14" t="s">
        <v>214</v>
      </c>
      <c r="AO933" s="16">
        <v>128</v>
      </c>
      <c r="AP933" s="15">
        <v>0</v>
      </c>
      <c r="AQ933" s="15">
        <v>0</v>
      </c>
      <c r="AR933" s="15">
        <v>0</v>
      </c>
      <c r="AS933" s="15">
        <v>0</v>
      </c>
      <c r="AT933" s="15">
        <v>0</v>
      </c>
      <c r="AU933" s="14"/>
      <c r="AV933" s="16">
        <v>0</v>
      </c>
      <c r="AW933" s="14"/>
      <c r="AX933" s="14" t="s">
        <v>63</v>
      </c>
      <c r="AY933" s="14"/>
      <c r="AZ933" s="14" t="s">
        <v>1894</v>
      </c>
      <c r="BA933" s="14" t="s">
        <v>2155</v>
      </c>
      <c r="BB933" s="14" t="s">
        <v>2156</v>
      </c>
      <c r="BC933" s="14" t="s">
        <v>2157</v>
      </c>
    </row>
    <row r="934" spans="1:55" x14ac:dyDescent="0.2">
      <c r="A934" s="14" t="s">
        <v>2178</v>
      </c>
      <c r="B934" s="15">
        <v>1</v>
      </c>
      <c r="C934" s="14" t="s">
        <v>2179</v>
      </c>
      <c r="D934" s="15">
        <v>1</v>
      </c>
      <c r="E934" s="14" t="s">
        <v>119</v>
      </c>
      <c r="F934" s="14" t="s">
        <v>548</v>
      </c>
      <c r="G934" s="14" t="s">
        <v>433</v>
      </c>
      <c r="H934" s="14" t="s">
        <v>171</v>
      </c>
      <c r="I934" s="14" t="s">
        <v>61</v>
      </c>
      <c r="J934" s="16">
        <v>6</v>
      </c>
      <c r="K934" s="17">
        <v>1200</v>
      </c>
      <c r="L934" s="16">
        <f t="shared" si="168"/>
        <v>14.285714285714285</v>
      </c>
      <c r="M934" s="16">
        <v>0</v>
      </c>
      <c r="N934" s="17">
        <v>-1200</v>
      </c>
      <c r="O934" s="17">
        <v>0</v>
      </c>
      <c r="P934" s="18">
        <f t="shared" si="169"/>
        <v>0</v>
      </c>
      <c r="Q934" s="14"/>
      <c r="R934" s="16"/>
      <c r="S934" s="16">
        <f t="shared" si="170"/>
        <v>0</v>
      </c>
      <c r="T934" s="18">
        <f t="shared" si="171"/>
        <v>0</v>
      </c>
      <c r="U934" s="14" t="s">
        <v>63</v>
      </c>
      <c r="V934" s="15">
        <v>0</v>
      </c>
      <c r="W934" s="16">
        <v>0</v>
      </c>
      <c r="X934" s="16">
        <v>0</v>
      </c>
      <c r="Y934" s="16">
        <v>0</v>
      </c>
      <c r="Z934" s="16">
        <v>0</v>
      </c>
      <c r="AA934" s="16">
        <v>0</v>
      </c>
      <c r="AB934" s="16">
        <f t="shared" si="172"/>
        <v>0</v>
      </c>
      <c r="AC934" s="16">
        <f t="shared" si="173"/>
        <v>0</v>
      </c>
      <c r="AD934" s="16">
        <f t="shared" si="174"/>
        <v>7.5164556962025326</v>
      </c>
      <c r="AE934" s="16">
        <f t="shared" si="175"/>
        <v>7.7154663518299884</v>
      </c>
      <c r="AF934" s="16">
        <f t="shared" si="176"/>
        <v>8.0634066587395932</v>
      </c>
      <c r="AG934" s="18">
        <f t="shared" si="177"/>
        <v>-100</v>
      </c>
      <c r="AH934" s="18">
        <f t="shared" si="178"/>
        <v>-100</v>
      </c>
      <c r="AI934" s="18">
        <f t="shared" si="179"/>
        <v>-100</v>
      </c>
      <c r="AJ934" s="15">
        <v>5</v>
      </c>
      <c r="AK934" s="14" t="s">
        <v>64</v>
      </c>
      <c r="AL934" s="15">
        <v>50</v>
      </c>
      <c r="AM934" s="14" t="s">
        <v>65</v>
      </c>
      <c r="AN934" s="14" t="s">
        <v>66</v>
      </c>
      <c r="AO934" s="16">
        <v>8</v>
      </c>
      <c r="AP934" s="15">
        <v>0</v>
      </c>
      <c r="AQ934" s="15">
        <v>0</v>
      </c>
      <c r="AR934" s="15">
        <v>0</v>
      </c>
      <c r="AS934" s="15">
        <v>0</v>
      </c>
      <c r="AT934" s="15">
        <v>0</v>
      </c>
      <c r="AU934" s="14"/>
      <c r="AV934" s="16">
        <v>0</v>
      </c>
      <c r="AW934" s="14"/>
      <c r="AX934" s="14" t="s">
        <v>63</v>
      </c>
      <c r="AY934" s="14"/>
      <c r="AZ934" s="14" t="s">
        <v>2180</v>
      </c>
      <c r="BA934" s="14" t="s">
        <v>2181</v>
      </c>
      <c r="BB934" s="14" t="s">
        <v>449</v>
      </c>
      <c r="BC934" s="14" t="s">
        <v>2182</v>
      </c>
    </row>
    <row r="935" spans="1:55" x14ac:dyDescent="0.2">
      <c r="A935" s="7" t="s">
        <v>2178</v>
      </c>
      <c r="B935" s="8">
        <v>1</v>
      </c>
      <c r="C935" s="7" t="s">
        <v>2183</v>
      </c>
      <c r="D935" s="8">
        <v>2</v>
      </c>
      <c r="E935" s="7" t="s">
        <v>111</v>
      </c>
      <c r="F935" s="7" t="s">
        <v>75</v>
      </c>
      <c r="G935" s="7" t="s">
        <v>165</v>
      </c>
      <c r="H935" s="7" t="s">
        <v>774</v>
      </c>
      <c r="I935" s="7" t="s">
        <v>122</v>
      </c>
      <c r="J935" s="9">
        <v>4</v>
      </c>
      <c r="K935" s="10">
        <v>1400</v>
      </c>
      <c r="L935" s="9">
        <f t="shared" si="168"/>
        <v>20</v>
      </c>
      <c r="M935" s="9">
        <v>22.53</v>
      </c>
      <c r="N935" s="10">
        <v>200</v>
      </c>
      <c r="O935" s="10">
        <v>1600</v>
      </c>
      <c r="P935" s="11">
        <f t="shared" si="169"/>
        <v>-12.5</v>
      </c>
      <c r="Q935" s="7" t="s">
        <v>115</v>
      </c>
      <c r="R935" s="9">
        <v>7.36</v>
      </c>
      <c r="S935" s="9">
        <f t="shared" si="170"/>
        <v>3.3600000000000003</v>
      </c>
      <c r="T935" s="11">
        <f t="shared" si="171"/>
        <v>84.000000000000014</v>
      </c>
      <c r="U935" s="7" t="s">
        <v>63</v>
      </c>
      <c r="V935" s="8">
        <v>2</v>
      </c>
      <c r="W935" s="9">
        <v>0</v>
      </c>
      <c r="X935" s="9">
        <v>332</v>
      </c>
      <c r="Y935" s="9">
        <v>220</v>
      </c>
      <c r="Z935" s="9">
        <v>552</v>
      </c>
      <c r="AA935" s="9">
        <v>20.52</v>
      </c>
      <c r="AB935" s="9">
        <f t="shared" si="172"/>
        <v>17.954999999999998</v>
      </c>
      <c r="AC935" s="9">
        <f t="shared" si="173"/>
        <v>12.824999999999999</v>
      </c>
      <c r="AD935" s="9">
        <f t="shared" si="174"/>
        <v>7.5164556962025326</v>
      </c>
      <c r="AE935" s="9">
        <f t="shared" si="175"/>
        <v>7.7154663518299884</v>
      </c>
      <c r="AF935" s="9">
        <f t="shared" si="176"/>
        <v>8.0634066587395932</v>
      </c>
      <c r="AG935" s="11">
        <f t="shared" si="177"/>
        <v>70.625631525766224</v>
      </c>
      <c r="AH935" s="11">
        <f t="shared" si="178"/>
        <v>66.224560061208862</v>
      </c>
      <c r="AI935" s="11">
        <f t="shared" si="179"/>
        <v>59.051881453845709</v>
      </c>
      <c r="AJ935" s="8">
        <v>5</v>
      </c>
      <c r="AK935" s="7" t="s">
        <v>64</v>
      </c>
      <c r="AL935" s="8">
        <v>50</v>
      </c>
      <c r="AM935" s="7" t="s">
        <v>65</v>
      </c>
      <c r="AN935" s="7" t="s">
        <v>66</v>
      </c>
      <c r="AO935" s="9">
        <v>8</v>
      </c>
      <c r="AP935" s="8">
        <v>3</v>
      </c>
      <c r="AQ935" s="8">
        <v>4</v>
      </c>
      <c r="AR935" s="8">
        <v>4</v>
      </c>
      <c r="AS935" s="8">
        <v>3</v>
      </c>
      <c r="AT935" s="8">
        <v>2</v>
      </c>
      <c r="AU935" s="7" t="s">
        <v>67</v>
      </c>
      <c r="AV935" s="9">
        <v>1.8</v>
      </c>
      <c r="AW935" s="7" t="s">
        <v>2184</v>
      </c>
      <c r="AX935" s="7" t="s">
        <v>63</v>
      </c>
      <c r="AY935" s="7"/>
      <c r="AZ935" s="7" t="s">
        <v>2180</v>
      </c>
      <c r="BA935" s="7" t="s">
        <v>2181</v>
      </c>
      <c r="BB935" s="7" t="s">
        <v>449</v>
      </c>
      <c r="BC935" s="7" t="s">
        <v>2182</v>
      </c>
    </row>
    <row r="936" spans="1:55" x14ac:dyDescent="0.2">
      <c r="A936" s="7" t="s">
        <v>2178</v>
      </c>
      <c r="B936" s="8">
        <v>1</v>
      </c>
      <c r="C936" s="7" t="s">
        <v>553</v>
      </c>
      <c r="D936" s="8">
        <v>3</v>
      </c>
      <c r="E936" s="7" t="s">
        <v>629</v>
      </c>
      <c r="F936" s="7" t="s">
        <v>554</v>
      </c>
      <c r="G936" s="7" t="s">
        <v>526</v>
      </c>
      <c r="H936" s="7" t="s">
        <v>334</v>
      </c>
      <c r="I936" s="7" t="s">
        <v>329</v>
      </c>
      <c r="J936" s="9">
        <v>15</v>
      </c>
      <c r="K936" s="10">
        <v>800</v>
      </c>
      <c r="L936" s="9">
        <f t="shared" si="168"/>
        <v>6.25</v>
      </c>
      <c r="M936" s="9">
        <v>7.04</v>
      </c>
      <c r="N936" s="10">
        <v>0</v>
      </c>
      <c r="O936" s="10">
        <v>800</v>
      </c>
      <c r="P936" s="11">
        <f t="shared" si="169"/>
        <v>0</v>
      </c>
      <c r="Q936" s="7" t="s">
        <v>712</v>
      </c>
      <c r="R936" s="9">
        <v>38.51</v>
      </c>
      <c r="S936" s="9">
        <f t="shared" si="170"/>
        <v>23.509999999999998</v>
      </c>
      <c r="T936" s="11">
        <f t="shared" si="171"/>
        <v>156.73333333333332</v>
      </c>
      <c r="U936" s="7" t="s">
        <v>63</v>
      </c>
      <c r="V936" s="8">
        <v>4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f t="shared" si="172"/>
        <v>0</v>
      </c>
      <c r="AC936" s="9">
        <f t="shared" si="173"/>
        <v>0</v>
      </c>
      <c r="AD936" s="9">
        <f t="shared" si="174"/>
        <v>7.5164556962025326</v>
      </c>
      <c r="AE936" s="9">
        <f t="shared" si="175"/>
        <v>7.7154663518299884</v>
      </c>
      <c r="AF936" s="9">
        <f t="shared" si="176"/>
        <v>8.0634066587395932</v>
      </c>
      <c r="AG936" s="11">
        <f t="shared" si="177"/>
        <v>-100</v>
      </c>
      <c r="AH936" s="11">
        <f t="shared" si="178"/>
        <v>-100</v>
      </c>
      <c r="AI936" s="11">
        <f t="shared" si="179"/>
        <v>-100</v>
      </c>
      <c r="AJ936" s="8">
        <v>5</v>
      </c>
      <c r="AK936" s="7" t="s">
        <v>64</v>
      </c>
      <c r="AL936" s="8">
        <v>50</v>
      </c>
      <c r="AM936" s="7" t="s">
        <v>65</v>
      </c>
      <c r="AN936" s="7" t="s">
        <v>66</v>
      </c>
      <c r="AO936" s="9">
        <v>8</v>
      </c>
      <c r="AP936" s="8">
        <v>5</v>
      </c>
      <c r="AQ936" s="8">
        <v>5</v>
      </c>
      <c r="AR936" s="8">
        <v>5</v>
      </c>
      <c r="AS936" s="8">
        <v>5</v>
      </c>
      <c r="AT936" s="8">
        <v>4</v>
      </c>
      <c r="AU936" s="7" t="s">
        <v>67</v>
      </c>
      <c r="AV936" s="9">
        <v>-58.8</v>
      </c>
      <c r="AW936" s="7" t="s">
        <v>2185</v>
      </c>
      <c r="AX936" s="7" t="s">
        <v>63</v>
      </c>
      <c r="AY936" s="7"/>
      <c r="AZ936" s="7" t="s">
        <v>2180</v>
      </c>
      <c r="BA936" s="7" t="s">
        <v>2181</v>
      </c>
      <c r="BB936" s="7" t="s">
        <v>449</v>
      </c>
      <c r="BC936" s="7" t="s">
        <v>2182</v>
      </c>
    </row>
    <row r="937" spans="1:55" x14ac:dyDescent="0.2">
      <c r="A937" s="7" t="s">
        <v>2178</v>
      </c>
      <c r="B937" s="8">
        <v>1</v>
      </c>
      <c r="C937" s="7" t="s">
        <v>2186</v>
      </c>
      <c r="D937" s="8">
        <v>4</v>
      </c>
      <c r="E937" s="7" t="s">
        <v>193</v>
      </c>
      <c r="F937" s="7" t="s">
        <v>1735</v>
      </c>
      <c r="G937" s="7" t="s">
        <v>748</v>
      </c>
      <c r="H937" s="7" t="s">
        <v>293</v>
      </c>
      <c r="I937" s="7" t="s">
        <v>115</v>
      </c>
      <c r="J937" s="9">
        <v>3.5</v>
      </c>
      <c r="K937" s="10">
        <v>1500</v>
      </c>
      <c r="L937" s="9">
        <f t="shared" si="168"/>
        <v>22.222222222222221</v>
      </c>
      <c r="M937" s="9">
        <v>25.04</v>
      </c>
      <c r="N937" s="10">
        <v>100</v>
      </c>
      <c r="O937" s="10">
        <v>1600</v>
      </c>
      <c r="P937" s="11">
        <f t="shared" si="169"/>
        <v>-6.25</v>
      </c>
      <c r="Q937" s="7" t="s">
        <v>78</v>
      </c>
      <c r="R937" s="9">
        <v>7.33</v>
      </c>
      <c r="S937" s="9">
        <f t="shared" si="170"/>
        <v>3.83</v>
      </c>
      <c r="T937" s="11">
        <f t="shared" si="171"/>
        <v>109.42857142857143</v>
      </c>
      <c r="U937" s="7" t="s">
        <v>63</v>
      </c>
      <c r="V937" s="8">
        <v>5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f t="shared" si="172"/>
        <v>0</v>
      </c>
      <c r="AC937" s="9">
        <f t="shared" si="173"/>
        <v>0</v>
      </c>
      <c r="AD937" s="9">
        <f t="shared" si="174"/>
        <v>7.5164556962025326</v>
      </c>
      <c r="AE937" s="9">
        <f t="shared" si="175"/>
        <v>7.7154663518299884</v>
      </c>
      <c r="AF937" s="9">
        <f t="shared" si="176"/>
        <v>8.0634066587395932</v>
      </c>
      <c r="AG937" s="11">
        <f t="shared" si="177"/>
        <v>-100</v>
      </c>
      <c r="AH937" s="11">
        <f t="shared" si="178"/>
        <v>-100</v>
      </c>
      <c r="AI937" s="11">
        <f t="shared" si="179"/>
        <v>-100</v>
      </c>
      <c r="AJ937" s="8">
        <v>5</v>
      </c>
      <c r="AK937" s="7" t="s">
        <v>64</v>
      </c>
      <c r="AL937" s="8">
        <v>50</v>
      </c>
      <c r="AM937" s="7" t="s">
        <v>65</v>
      </c>
      <c r="AN937" s="7" t="s">
        <v>66</v>
      </c>
      <c r="AO937" s="9">
        <v>8</v>
      </c>
      <c r="AP937" s="8">
        <v>2</v>
      </c>
      <c r="AQ937" s="8">
        <v>1</v>
      </c>
      <c r="AR937" s="8">
        <v>1</v>
      </c>
      <c r="AS937" s="8">
        <v>4</v>
      </c>
      <c r="AT937" s="8">
        <v>5</v>
      </c>
      <c r="AU937" s="7" t="s">
        <v>116</v>
      </c>
      <c r="AV937" s="9">
        <v>-7.2</v>
      </c>
      <c r="AW937" s="7" t="s">
        <v>2187</v>
      </c>
      <c r="AX937" s="7" t="s">
        <v>63</v>
      </c>
      <c r="AY937" s="7"/>
      <c r="AZ937" s="7" t="s">
        <v>2180</v>
      </c>
      <c r="BA937" s="7" t="s">
        <v>2181</v>
      </c>
      <c r="BB937" s="7" t="s">
        <v>449</v>
      </c>
      <c r="BC937" s="7" t="s">
        <v>2182</v>
      </c>
    </row>
    <row r="938" spans="1:55" x14ac:dyDescent="0.2">
      <c r="A938" s="7" t="s">
        <v>2178</v>
      </c>
      <c r="B938" s="8">
        <v>1</v>
      </c>
      <c r="C938" s="7" t="s">
        <v>2188</v>
      </c>
      <c r="D938" s="8">
        <v>5</v>
      </c>
      <c r="E938" s="7" t="s">
        <v>124</v>
      </c>
      <c r="F938" s="7" t="s">
        <v>95</v>
      </c>
      <c r="G938" s="7" t="s">
        <v>930</v>
      </c>
      <c r="H938" s="7" t="s">
        <v>339</v>
      </c>
      <c r="I938" s="7" t="s">
        <v>254</v>
      </c>
      <c r="J938" s="9">
        <v>1</v>
      </c>
      <c r="K938" s="10">
        <v>2400</v>
      </c>
      <c r="L938" s="9">
        <f t="shared" si="168"/>
        <v>50</v>
      </c>
      <c r="M938" s="9">
        <v>56.33</v>
      </c>
      <c r="N938" s="10">
        <v>200</v>
      </c>
      <c r="O938" s="10">
        <v>2600</v>
      </c>
      <c r="P938" s="11">
        <f t="shared" si="169"/>
        <v>-7.6923076923076925</v>
      </c>
      <c r="Q938" s="7" t="s">
        <v>344</v>
      </c>
      <c r="R938" s="9">
        <v>0.21</v>
      </c>
      <c r="S938" s="9">
        <f t="shared" si="170"/>
        <v>-0.79</v>
      </c>
      <c r="T938" s="11">
        <f t="shared" si="171"/>
        <v>-79</v>
      </c>
      <c r="U938" s="7" t="s">
        <v>80</v>
      </c>
      <c r="V938" s="8">
        <v>1</v>
      </c>
      <c r="W938" s="9">
        <v>242</v>
      </c>
      <c r="X938" s="9">
        <v>210</v>
      </c>
      <c r="Y938" s="9">
        <v>210</v>
      </c>
      <c r="Z938" s="9">
        <v>662</v>
      </c>
      <c r="AA938" s="9">
        <v>31.62</v>
      </c>
      <c r="AB938" s="9">
        <f t="shared" si="172"/>
        <v>29.187692307692309</v>
      </c>
      <c r="AC938" s="9">
        <f t="shared" si="173"/>
        <v>12.161538461538461</v>
      </c>
      <c r="AD938" s="9">
        <f t="shared" si="174"/>
        <v>7.5164556962025326</v>
      </c>
      <c r="AE938" s="9">
        <f t="shared" si="175"/>
        <v>7.7154663518299884</v>
      </c>
      <c r="AF938" s="9">
        <f t="shared" si="176"/>
        <v>8.0634066587395932</v>
      </c>
      <c r="AG938" s="11">
        <f t="shared" si="177"/>
        <v>61.798844469777414</v>
      </c>
      <c r="AH938" s="11">
        <f t="shared" si="178"/>
        <v>57.625448766994282</v>
      </c>
      <c r="AI938" s="11">
        <f t="shared" si="179"/>
        <v>50.823826407875281</v>
      </c>
      <c r="AJ938" s="8">
        <v>5</v>
      </c>
      <c r="AK938" s="7" t="s">
        <v>64</v>
      </c>
      <c r="AL938" s="8">
        <v>50</v>
      </c>
      <c r="AM938" s="7" t="s">
        <v>65</v>
      </c>
      <c r="AN938" s="7" t="s">
        <v>66</v>
      </c>
      <c r="AO938" s="9">
        <v>8</v>
      </c>
      <c r="AP938" s="8">
        <v>1</v>
      </c>
      <c r="AQ938" s="8">
        <v>3</v>
      </c>
      <c r="AR938" s="8">
        <v>2</v>
      </c>
      <c r="AS938" s="8">
        <v>1</v>
      </c>
      <c r="AT938" s="8">
        <v>1</v>
      </c>
      <c r="AU938" s="7" t="s">
        <v>91</v>
      </c>
      <c r="AV938" s="9">
        <v>-13.2</v>
      </c>
      <c r="AW938" s="7" t="s">
        <v>2189</v>
      </c>
      <c r="AX938" s="7" t="s">
        <v>80</v>
      </c>
      <c r="AY938" s="7" t="s">
        <v>174</v>
      </c>
      <c r="AZ938" s="7" t="s">
        <v>2180</v>
      </c>
      <c r="BA938" s="7" t="s">
        <v>2181</v>
      </c>
      <c r="BB938" s="7" t="s">
        <v>449</v>
      </c>
      <c r="BC938" s="7" t="s">
        <v>2182</v>
      </c>
    </row>
    <row r="939" spans="1:55" x14ac:dyDescent="0.2">
      <c r="A939" s="7" t="s">
        <v>2178</v>
      </c>
      <c r="B939" s="8">
        <v>1</v>
      </c>
      <c r="C939" s="7" t="s">
        <v>2190</v>
      </c>
      <c r="D939" s="8">
        <v>6</v>
      </c>
      <c r="E939" s="7" t="s">
        <v>94</v>
      </c>
      <c r="F939" s="7" t="s">
        <v>95</v>
      </c>
      <c r="G939" s="7" t="s">
        <v>274</v>
      </c>
      <c r="H939" s="7" t="s">
        <v>96</v>
      </c>
      <c r="I939" s="7" t="s">
        <v>61</v>
      </c>
      <c r="J939" s="9">
        <v>6</v>
      </c>
      <c r="K939" s="10">
        <v>1200</v>
      </c>
      <c r="L939" s="9">
        <f t="shared" si="168"/>
        <v>14.285714285714285</v>
      </c>
      <c r="M939" s="9">
        <v>16.100000000000001</v>
      </c>
      <c r="N939" s="10">
        <v>100</v>
      </c>
      <c r="O939" s="10">
        <v>1300</v>
      </c>
      <c r="P939" s="11">
        <f t="shared" si="169"/>
        <v>-7.6923076923076925</v>
      </c>
      <c r="Q939" s="7" t="s">
        <v>62</v>
      </c>
      <c r="R939" s="9">
        <v>8.9600000000000009</v>
      </c>
      <c r="S939" s="9">
        <f t="shared" si="170"/>
        <v>2.9600000000000009</v>
      </c>
      <c r="T939" s="11">
        <f t="shared" si="171"/>
        <v>49.333333333333343</v>
      </c>
      <c r="U939" s="7" t="s">
        <v>63</v>
      </c>
      <c r="V939" s="8">
        <v>3</v>
      </c>
      <c r="W939" s="9">
        <v>0</v>
      </c>
      <c r="X939" s="9">
        <v>0</v>
      </c>
      <c r="Y939" s="9">
        <v>224</v>
      </c>
      <c r="Z939" s="9">
        <v>224</v>
      </c>
      <c r="AA939" s="9">
        <v>7.24</v>
      </c>
      <c r="AB939" s="9">
        <f t="shared" si="172"/>
        <v>6.683076923076924</v>
      </c>
      <c r="AC939" s="9">
        <f t="shared" si="173"/>
        <v>5.569230769230769</v>
      </c>
      <c r="AD939" s="9">
        <f t="shared" si="174"/>
        <v>7.5164556962025326</v>
      </c>
      <c r="AE939" s="9">
        <f t="shared" si="175"/>
        <v>7.7154663518299884</v>
      </c>
      <c r="AF939" s="9">
        <f t="shared" si="176"/>
        <v>8.0634066587395932</v>
      </c>
      <c r="AG939" s="11">
        <f t="shared" si="177"/>
        <v>-25.906158509728748</v>
      </c>
      <c r="AH939" s="11">
        <f t="shared" si="178"/>
        <v>-27.817315049143669</v>
      </c>
      <c r="AI939" s="11">
        <f t="shared" si="179"/>
        <v>-30.932036483680132</v>
      </c>
      <c r="AJ939" s="8">
        <v>5</v>
      </c>
      <c r="AK939" s="7" t="s">
        <v>64</v>
      </c>
      <c r="AL939" s="8">
        <v>50</v>
      </c>
      <c r="AM939" s="7" t="s">
        <v>65</v>
      </c>
      <c r="AN939" s="7" t="s">
        <v>66</v>
      </c>
      <c r="AO939" s="9">
        <v>8</v>
      </c>
      <c r="AP939" s="8">
        <v>4</v>
      </c>
      <c r="AQ939" s="8">
        <v>2</v>
      </c>
      <c r="AR939" s="8">
        <v>3</v>
      </c>
      <c r="AS939" s="8">
        <v>2</v>
      </c>
      <c r="AT939" s="8">
        <v>3</v>
      </c>
      <c r="AU939" s="7" t="s">
        <v>81</v>
      </c>
      <c r="AV939" s="9">
        <v>-70.8</v>
      </c>
      <c r="AW939" s="7" t="s">
        <v>2191</v>
      </c>
      <c r="AX939" s="7" t="s">
        <v>63</v>
      </c>
      <c r="AY939" s="7"/>
      <c r="AZ939" s="7" t="s">
        <v>2180</v>
      </c>
      <c r="BA939" s="7" t="s">
        <v>2181</v>
      </c>
      <c r="BB939" s="7" t="s">
        <v>449</v>
      </c>
      <c r="BC939" s="7" t="s">
        <v>2182</v>
      </c>
    </row>
    <row r="940" spans="1:55" x14ac:dyDescent="0.2">
      <c r="A940" s="19" t="s">
        <v>2178</v>
      </c>
      <c r="B940" s="20">
        <v>2</v>
      </c>
      <c r="C940" s="19" t="s">
        <v>2192</v>
      </c>
      <c r="D940" s="20">
        <v>1</v>
      </c>
      <c r="E940" s="19" t="s">
        <v>124</v>
      </c>
      <c r="F940" s="19" t="s">
        <v>346</v>
      </c>
      <c r="G940" s="19" t="s">
        <v>125</v>
      </c>
      <c r="H940" s="19" t="s">
        <v>1413</v>
      </c>
      <c r="I940" s="19" t="s">
        <v>79</v>
      </c>
      <c r="J940" s="21">
        <v>2.5</v>
      </c>
      <c r="K940" s="22">
        <v>1700</v>
      </c>
      <c r="L940" s="21">
        <f t="shared" si="168"/>
        <v>28.571428571428569</v>
      </c>
      <c r="M940" s="21">
        <v>31.3</v>
      </c>
      <c r="N940" s="22">
        <v>200</v>
      </c>
      <c r="O940" s="22">
        <v>1900</v>
      </c>
      <c r="P940" s="23">
        <f t="shared" si="169"/>
        <v>-10.526315789473683</v>
      </c>
      <c r="Q940" s="19" t="s">
        <v>98</v>
      </c>
      <c r="R940" s="21">
        <v>1.35</v>
      </c>
      <c r="S940" s="21">
        <f t="shared" si="170"/>
        <v>-1.1499999999999999</v>
      </c>
      <c r="T940" s="23">
        <f t="shared" si="171"/>
        <v>-46</v>
      </c>
      <c r="U940" s="19" t="s">
        <v>80</v>
      </c>
      <c r="V940" s="20">
        <v>1</v>
      </c>
      <c r="W940" s="21">
        <v>470</v>
      </c>
      <c r="X940" s="21">
        <v>272</v>
      </c>
      <c r="Y940" s="21">
        <v>232</v>
      </c>
      <c r="Z940" s="21">
        <v>974</v>
      </c>
      <c r="AA940" s="21">
        <v>34.74</v>
      </c>
      <c r="AB940" s="21">
        <f t="shared" si="172"/>
        <v>31.083157894736843</v>
      </c>
      <c r="AC940" s="21">
        <f t="shared" si="173"/>
        <v>18.284210526315793</v>
      </c>
      <c r="AD940" s="21">
        <f t="shared" si="174"/>
        <v>7.9731707317073166</v>
      </c>
      <c r="AE940" s="21">
        <f t="shared" si="175"/>
        <v>7.7154663518299884</v>
      </c>
      <c r="AF940" s="21">
        <f t="shared" si="176"/>
        <v>8.0634066587395932</v>
      </c>
      <c r="AG940" s="23">
        <f t="shared" si="177"/>
        <v>129.32169824990746</v>
      </c>
      <c r="AH940" s="23">
        <f t="shared" si="178"/>
        <v>136.98127491644186</v>
      </c>
      <c r="AI940" s="23">
        <f t="shared" si="179"/>
        <v>126.75540624629534</v>
      </c>
      <c r="AJ940" s="20">
        <v>5</v>
      </c>
      <c r="AK940" s="19" t="s">
        <v>64</v>
      </c>
      <c r="AL940" s="20">
        <v>50</v>
      </c>
      <c r="AM940" s="19" t="s">
        <v>65</v>
      </c>
      <c r="AN940" s="19" t="s">
        <v>66</v>
      </c>
      <c r="AO940" s="21">
        <v>2</v>
      </c>
      <c r="AP940" s="20">
        <v>4</v>
      </c>
      <c r="AQ940" s="20">
        <v>1</v>
      </c>
      <c r="AR940" s="20">
        <v>1</v>
      </c>
      <c r="AS940" s="20">
        <v>1</v>
      </c>
      <c r="AT940" s="20">
        <v>1</v>
      </c>
      <c r="AU940" s="19" t="s">
        <v>116</v>
      </c>
      <c r="AV940" s="21">
        <v>4.8</v>
      </c>
      <c r="AW940" s="19" t="s">
        <v>2193</v>
      </c>
      <c r="AX940" s="19" t="s">
        <v>63</v>
      </c>
      <c r="AY940" s="19"/>
      <c r="AZ940" s="19" t="s">
        <v>2194</v>
      </c>
      <c r="BA940" s="19" t="s">
        <v>2195</v>
      </c>
      <c r="BB940" s="19" t="s">
        <v>2196</v>
      </c>
      <c r="BC940" s="19" t="s">
        <v>2197</v>
      </c>
    </row>
    <row r="941" spans="1:55" x14ac:dyDescent="0.2">
      <c r="A941" s="7" t="s">
        <v>2178</v>
      </c>
      <c r="B941" s="8">
        <v>2</v>
      </c>
      <c r="C941" s="7" t="s">
        <v>2198</v>
      </c>
      <c r="D941" s="8">
        <v>2</v>
      </c>
      <c r="E941" s="7" t="s">
        <v>111</v>
      </c>
      <c r="F941" s="7" t="s">
        <v>641</v>
      </c>
      <c r="G941" s="7" t="s">
        <v>684</v>
      </c>
      <c r="H941" s="7" t="s">
        <v>303</v>
      </c>
      <c r="I941" s="7" t="s">
        <v>172</v>
      </c>
      <c r="J941" s="9">
        <v>12</v>
      </c>
      <c r="K941" s="10">
        <v>800</v>
      </c>
      <c r="L941" s="9">
        <f t="shared" si="168"/>
        <v>7.6923076923076925</v>
      </c>
      <c r="M941" s="9">
        <v>8.43</v>
      </c>
      <c r="N941" s="10">
        <v>100</v>
      </c>
      <c r="O941" s="10">
        <v>900</v>
      </c>
      <c r="P941" s="11">
        <f t="shared" si="169"/>
        <v>-11.111111111111111</v>
      </c>
      <c r="Q941" s="7" t="s">
        <v>454</v>
      </c>
      <c r="R941" s="9">
        <v>16.53</v>
      </c>
      <c r="S941" s="9">
        <f t="shared" si="170"/>
        <v>4.5300000000000011</v>
      </c>
      <c r="T941" s="11">
        <f t="shared" si="171"/>
        <v>37.750000000000014</v>
      </c>
      <c r="U941" s="7" t="s">
        <v>63</v>
      </c>
      <c r="V941" s="8">
        <v>3</v>
      </c>
      <c r="W941" s="9">
        <v>0</v>
      </c>
      <c r="X941" s="9">
        <v>0</v>
      </c>
      <c r="Y941" s="9">
        <v>476</v>
      </c>
      <c r="Z941" s="9">
        <v>476</v>
      </c>
      <c r="AA941" s="9">
        <v>9.76</v>
      </c>
      <c r="AB941" s="9">
        <f t="shared" si="172"/>
        <v>8.6755555555555546</v>
      </c>
      <c r="AC941" s="9">
        <f t="shared" si="173"/>
        <v>10.844444444444445</v>
      </c>
      <c r="AD941" s="9">
        <f t="shared" si="174"/>
        <v>7.9731707317073166</v>
      </c>
      <c r="AE941" s="9">
        <f t="shared" si="175"/>
        <v>7.7154663518299884</v>
      </c>
      <c r="AF941" s="9">
        <f t="shared" si="176"/>
        <v>8.0634066587395932</v>
      </c>
      <c r="AG941" s="11">
        <f t="shared" si="177"/>
        <v>36.011692328608831</v>
      </c>
      <c r="AH941" s="11">
        <f t="shared" si="178"/>
        <v>40.554620419960898</v>
      </c>
      <c r="AI941" s="11">
        <f t="shared" si="179"/>
        <v>34.48961342772661</v>
      </c>
      <c r="AJ941" s="8">
        <v>5</v>
      </c>
      <c r="AK941" s="7" t="s">
        <v>64</v>
      </c>
      <c r="AL941" s="8">
        <v>50</v>
      </c>
      <c r="AM941" s="7" t="s">
        <v>65</v>
      </c>
      <c r="AN941" s="7" t="s">
        <v>66</v>
      </c>
      <c r="AO941" s="9">
        <v>2</v>
      </c>
      <c r="AP941" s="8">
        <v>3</v>
      </c>
      <c r="AQ941" s="8">
        <v>4</v>
      </c>
      <c r="AR941" s="8">
        <v>3</v>
      </c>
      <c r="AS941" s="8">
        <v>3</v>
      </c>
      <c r="AT941" s="8">
        <v>3</v>
      </c>
      <c r="AU941" s="7" t="s">
        <v>67</v>
      </c>
      <c r="AV941" s="9">
        <v>-25.2</v>
      </c>
      <c r="AW941" s="7" t="s">
        <v>2199</v>
      </c>
      <c r="AX941" s="7" t="s">
        <v>63</v>
      </c>
      <c r="AY941" s="7"/>
      <c r="AZ941" s="7" t="s">
        <v>2194</v>
      </c>
      <c r="BA941" s="7" t="s">
        <v>2195</v>
      </c>
      <c r="BB941" s="7" t="s">
        <v>2196</v>
      </c>
      <c r="BC941" s="7" t="s">
        <v>2197</v>
      </c>
    </row>
    <row r="942" spans="1:55" x14ac:dyDescent="0.2">
      <c r="A942" s="14" t="s">
        <v>2178</v>
      </c>
      <c r="B942" s="15">
        <v>2</v>
      </c>
      <c r="C942" s="14" t="s">
        <v>2200</v>
      </c>
      <c r="D942" s="15">
        <v>3</v>
      </c>
      <c r="E942" s="14" t="s">
        <v>193</v>
      </c>
      <c r="F942" s="14" t="s">
        <v>904</v>
      </c>
      <c r="G942" s="14" t="s">
        <v>930</v>
      </c>
      <c r="H942" s="14" t="s">
        <v>1746</v>
      </c>
      <c r="I942" s="14" t="s">
        <v>107</v>
      </c>
      <c r="J942" s="16">
        <v>8</v>
      </c>
      <c r="K942" s="17">
        <v>1000</v>
      </c>
      <c r="L942" s="16">
        <f t="shared" si="168"/>
        <v>11.111111111111111</v>
      </c>
      <c r="M942" s="16">
        <v>0</v>
      </c>
      <c r="N942" s="17">
        <v>-1000</v>
      </c>
      <c r="O942" s="17">
        <v>0</v>
      </c>
      <c r="P942" s="18">
        <f t="shared" si="169"/>
        <v>0</v>
      </c>
      <c r="Q942" s="14"/>
      <c r="R942" s="16"/>
      <c r="S942" s="16">
        <f t="shared" si="170"/>
        <v>0</v>
      </c>
      <c r="T942" s="18">
        <f t="shared" si="171"/>
        <v>0</v>
      </c>
      <c r="U942" s="14" t="s">
        <v>63</v>
      </c>
      <c r="V942" s="15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f t="shared" si="172"/>
        <v>0</v>
      </c>
      <c r="AC942" s="16">
        <f t="shared" si="173"/>
        <v>0</v>
      </c>
      <c r="AD942" s="16">
        <f t="shared" si="174"/>
        <v>7.9731707317073166</v>
      </c>
      <c r="AE942" s="16">
        <f t="shared" si="175"/>
        <v>7.7154663518299884</v>
      </c>
      <c r="AF942" s="16">
        <f t="shared" si="176"/>
        <v>8.0634066587395932</v>
      </c>
      <c r="AG942" s="18">
        <f t="shared" si="177"/>
        <v>-100</v>
      </c>
      <c r="AH942" s="18">
        <f t="shared" si="178"/>
        <v>-100</v>
      </c>
      <c r="AI942" s="18">
        <f t="shared" si="179"/>
        <v>-100</v>
      </c>
      <c r="AJ942" s="15">
        <v>5</v>
      </c>
      <c r="AK942" s="14" t="s">
        <v>64</v>
      </c>
      <c r="AL942" s="15">
        <v>50</v>
      </c>
      <c r="AM942" s="14" t="s">
        <v>65</v>
      </c>
      <c r="AN942" s="14" t="s">
        <v>66</v>
      </c>
      <c r="AO942" s="16">
        <v>2</v>
      </c>
      <c r="AP942" s="15">
        <v>0</v>
      </c>
      <c r="AQ942" s="15">
        <v>0</v>
      </c>
      <c r="AR942" s="15">
        <v>0</v>
      </c>
      <c r="AS942" s="15">
        <v>0</v>
      </c>
      <c r="AT942" s="15">
        <v>0</v>
      </c>
      <c r="AU942" s="14"/>
      <c r="AV942" s="16">
        <v>0</v>
      </c>
      <c r="AW942" s="14"/>
      <c r="AX942" s="14" t="s">
        <v>63</v>
      </c>
      <c r="AY942" s="14"/>
      <c r="AZ942" s="14" t="s">
        <v>2194</v>
      </c>
      <c r="BA942" s="14" t="s">
        <v>2195</v>
      </c>
      <c r="BB942" s="14" t="s">
        <v>2196</v>
      </c>
      <c r="BC942" s="14" t="s">
        <v>2197</v>
      </c>
    </row>
    <row r="943" spans="1:55" x14ac:dyDescent="0.2">
      <c r="A943" s="7" t="s">
        <v>2178</v>
      </c>
      <c r="B943" s="8">
        <v>2</v>
      </c>
      <c r="C943" s="7" t="s">
        <v>2201</v>
      </c>
      <c r="D943" s="8">
        <v>4</v>
      </c>
      <c r="E943" s="7" t="s">
        <v>198</v>
      </c>
      <c r="F943" s="7" t="s">
        <v>693</v>
      </c>
      <c r="G943" s="7" t="s">
        <v>2202</v>
      </c>
      <c r="H943" s="7" t="s">
        <v>275</v>
      </c>
      <c r="I943" s="7" t="s">
        <v>79</v>
      </c>
      <c r="J943" s="9">
        <v>2.5</v>
      </c>
      <c r="K943" s="10">
        <v>1700</v>
      </c>
      <c r="L943" s="9">
        <f t="shared" si="168"/>
        <v>28.571428571428569</v>
      </c>
      <c r="M943" s="9">
        <v>31.3</v>
      </c>
      <c r="N943" s="10">
        <v>200</v>
      </c>
      <c r="O943" s="10">
        <v>1900</v>
      </c>
      <c r="P943" s="11">
        <f t="shared" si="169"/>
        <v>-10.526315789473683</v>
      </c>
      <c r="Q943" s="7" t="s">
        <v>98</v>
      </c>
      <c r="R943" s="9">
        <v>3.43</v>
      </c>
      <c r="S943" s="9">
        <f t="shared" si="170"/>
        <v>0.93000000000000016</v>
      </c>
      <c r="T943" s="11">
        <f t="shared" si="171"/>
        <v>37.200000000000003</v>
      </c>
      <c r="U943" s="7" t="s">
        <v>63</v>
      </c>
      <c r="V943" s="8">
        <v>2</v>
      </c>
      <c r="W943" s="9">
        <v>0</v>
      </c>
      <c r="X943" s="9">
        <v>314</v>
      </c>
      <c r="Y943" s="9">
        <v>274</v>
      </c>
      <c r="Z943" s="9">
        <v>588</v>
      </c>
      <c r="AA943" s="9">
        <v>20.88</v>
      </c>
      <c r="AB943" s="9">
        <f t="shared" si="172"/>
        <v>18.682105263157894</v>
      </c>
      <c r="AC943" s="9">
        <f t="shared" si="173"/>
        <v>10.989473684210527</v>
      </c>
      <c r="AD943" s="9">
        <f t="shared" si="174"/>
        <v>7.9731707317073166</v>
      </c>
      <c r="AE943" s="9">
        <f t="shared" si="175"/>
        <v>7.7154663518299884</v>
      </c>
      <c r="AF943" s="9">
        <f t="shared" si="176"/>
        <v>8.0634066587395932</v>
      </c>
      <c r="AG943" s="11">
        <f t="shared" si="177"/>
        <v>37.83065801548841</v>
      </c>
      <c r="AH943" s="11">
        <f t="shared" si="178"/>
        <v>42.434341400555716</v>
      </c>
      <c r="AI943" s="11">
        <f t="shared" si="179"/>
        <v>36.288223443369191</v>
      </c>
      <c r="AJ943" s="8">
        <v>5</v>
      </c>
      <c r="AK943" s="7" t="s">
        <v>64</v>
      </c>
      <c r="AL943" s="8">
        <v>50</v>
      </c>
      <c r="AM943" s="7" t="s">
        <v>65</v>
      </c>
      <c r="AN943" s="7" t="s">
        <v>66</v>
      </c>
      <c r="AO943" s="9">
        <v>2</v>
      </c>
      <c r="AP943" s="8">
        <v>5</v>
      </c>
      <c r="AQ943" s="8">
        <v>2</v>
      </c>
      <c r="AR943" s="8">
        <v>2</v>
      </c>
      <c r="AS943" s="8">
        <v>2</v>
      </c>
      <c r="AT943" s="8">
        <v>2</v>
      </c>
      <c r="AU943" s="7" t="s">
        <v>81</v>
      </c>
      <c r="AV943" s="9">
        <v>-18.600000000000001</v>
      </c>
      <c r="AW943" s="7" t="s">
        <v>2203</v>
      </c>
      <c r="AX943" s="7" t="s">
        <v>63</v>
      </c>
      <c r="AY943" s="7"/>
      <c r="AZ943" s="7" t="s">
        <v>2194</v>
      </c>
      <c r="BA943" s="7" t="s">
        <v>2195</v>
      </c>
      <c r="BB943" s="7" t="s">
        <v>2196</v>
      </c>
      <c r="BC943" s="7" t="s">
        <v>2197</v>
      </c>
    </row>
    <row r="944" spans="1:55" x14ac:dyDescent="0.2">
      <c r="A944" s="7" t="s">
        <v>2178</v>
      </c>
      <c r="B944" s="8">
        <v>2</v>
      </c>
      <c r="C944" s="7" t="s">
        <v>994</v>
      </c>
      <c r="D944" s="8">
        <v>5</v>
      </c>
      <c r="E944" s="7" t="s">
        <v>74</v>
      </c>
      <c r="F944" s="7" t="s">
        <v>693</v>
      </c>
      <c r="G944" s="7" t="s">
        <v>433</v>
      </c>
      <c r="H944" s="7" t="s">
        <v>189</v>
      </c>
      <c r="I944" s="7" t="s">
        <v>98</v>
      </c>
      <c r="J944" s="9">
        <v>2</v>
      </c>
      <c r="K944" s="10">
        <v>1900</v>
      </c>
      <c r="L944" s="9">
        <f t="shared" si="168"/>
        <v>33.333333333333329</v>
      </c>
      <c r="M944" s="9">
        <v>36.520000000000003</v>
      </c>
      <c r="N944" s="10">
        <v>200</v>
      </c>
      <c r="O944" s="10">
        <v>2100</v>
      </c>
      <c r="P944" s="11">
        <f t="shared" si="169"/>
        <v>-9.5238095238095237</v>
      </c>
      <c r="Q944" s="7" t="s">
        <v>145</v>
      </c>
      <c r="R944" s="9">
        <v>1.68</v>
      </c>
      <c r="S944" s="9">
        <f t="shared" si="170"/>
        <v>-0.32000000000000006</v>
      </c>
      <c r="T944" s="11">
        <f t="shared" si="171"/>
        <v>-16.000000000000004</v>
      </c>
      <c r="U944" s="7" t="s">
        <v>63</v>
      </c>
      <c r="V944" s="8">
        <v>4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f t="shared" si="172"/>
        <v>0</v>
      </c>
      <c r="AC944" s="9">
        <f t="shared" si="173"/>
        <v>0</v>
      </c>
      <c r="AD944" s="9">
        <f t="shared" si="174"/>
        <v>7.9731707317073166</v>
      </c>
      <c r="AE944" s="9">
        <f t="shared" si="175"/>
        <v>7.7154663518299884</v>
      </c>
      <c r="AF944" s="9">
        <f t="shared" si="176"/>
        <v>8.0634066587395932</v>
      </c>
      <c r="AG944" s="11">
        <f t="shared" si="177"/>
        <v>-100</v>
      </c>
      <c r="AH944" s="11">
        <f t="shared" si="178"/>
        <v>-100</v>
      </c>
      <c r="AI944" s="11">
        <f t="shared" si="179"/>
        <v>-100</v>
      </c>
      <c r="AJ944" s="8">
        <v>5</v>
      </c>
      <c r="AK944" s="7" t="s">
        <v>64</v>
      </c>
      <c r="AL944" s="8">
        <v>50</v>
      </c>
      <c r="AM944" s="7" t="s">
        <v>65</v>
      </c>
      <c r="AN944" s="7" t="s">
        <v>66</v>
      </c>
      <c r="AO944" s="9">
        <v>2</v>
      </c>
      <c r="AP944" s="8">
        <v>1</v>
      </c>
      <c r="AQ944" s="8">
        <v>5</v>
      </c>
      <c r="AR944" s="8">
        <v>5</v>
      </c>
      <c r="AS944" s="8">
        <v>4</v>
      </c>
      <c r="AT944" s="8">
        <v>4</v>
      </c>
      <c r="AU944" s="7" t="s">
        <v>67</v>
      </c>
      <c r="AV944" s="9">
        <v>-92.4</v>
      </c>
      <c r="AW944" s="7" t="s">
        <v>2204</v>
      </c>
      <c r="AX944" s="7" t="s">
        <v>80</v>
      </c>
      <c r="AY944" s="7" t="s">
        <v>174</v>
      </c>
      <c r="AZ944" s="7" t="s">
        <v>2194</v>
      </c>
      <c r="BA944" s="7" t="s">
        <v>2195</v>
      </c>
      <c r="BB944" s="7" t="s">
        <v>2196</v>
      </c>
      <c r="BC944" s="7" t="s">
        <v>2197</v>
      </c>
    </row>
    <row r="945" spans="1:55" x14ac:dyDescent="0.2">
      <c r="A945" s="7" t="s">
        <v>2178</v>
      </c>
      <c r="B945" s="8">
        <v>2</v>
      </c>
      <c r="C945" s="7" t="s">
        <v>2205</v>
      </c>
      <c r="D945" s="8">
        <v>6</v>
      </c>
      <c r="E945" s="7" t="s">
        <v>803</v>
      </c>
      <c r="F945" s="7" t="s">
        <v>1530</v>
      </c>
      <c r="G945" s="7" t="s">
        <v>1186</v>
      </c>
      <c r="H945" s="7" t="s">
        <v>149</v>
      </c>
      <c r="I945" s="7" t="s">
        <v>156</v>
      </c>
      <c r="J945" s="9">
        <v>4.5</v>
      </c>
      <c r="K945" s="10">
        <v>1300</v>
      </c>
      <c r="L945" s="9">
        <f t="shared" si="168"/>
        <v>18.181818181818183</v>
      </c>
      <c r="M945" s="9">
        <v>19.920000000000002</v>
      </c>
      <c r="N945" s="10">
        <v>100</v>
      </c>
      <c r="O945" s="10">
        <v>1400</v>
      </c>
      <c r="P945" s="11">
        <f t="shared" si="169"/>
        <v>-7.1428571428571423</v>
      </c>
      <c r="Q945" s="7" t="s">
        <v>122</v>
      </c>
      <c r="R945" s="9">
        <v>8.07</v>
      </c>
      <c r="S945" s="9">
        <f t="shared" si="170"/>
        <v>3.5700000000000003</v>
      </c>
      <c r="T945" s="11">
        <f t="shared" si="171"/>
        <v>79.333333333333343</v>
      </c>
      <c r="U945" s="7" t="s">
        <v>63</v>
      </c>
      <c r="V945" s="8">
        <v>5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f t="shared" si="172"/>
        <v>0</v>
      </c>
      <c r="AC945" s="9">
        <f t="shared" si="173"/>
        <v>0</v>
      </c>
      <c r="AD945" s="9">
        <f t="shared" si="174"/>
        <v>7.9731707317073166</v>
      </c>
      <c r="AE945" s="9">
        <f t="shared" si="175"/>
        <v>7.7154663518299884</v>
      </c>
      <c r="AF945" s="9">
        <f t="shared" si="176"/>
        <v>8.0634066587395932</v>
      </c>
      <c r="AG945" s="11">
        <f t="shared" si="177"/>
        <v>-100</v>
      </c>
      <c r="AH945" s="11">
        <f t="shared" si="178"/>
        <v>-100</v>
      </c>
      <c r="AI945" s="11">
        <f t="shared" si="179"/>
        <v>-100</v>
      </c>
      <c r="AJ945" s="8">
        <v>5</v>
      </c>
      <c r="AK945" s="7" t="s">
        <v>64</v>
      </c>
      <c r="AL945" s="8">
        <v>50</v>
      </c>
      <c r="AM945" s="7" t="s">
        <v>65</v>
      </c>
      <c r="AN945" s="7" t="s">
        <v>66</v>
      </c>
      <c r="AO945" s="9">
        <v>2</v>
      </c>
      <c r="AP945" s="8">
        <v>2</v>
      </c>
      <c r="AQ945" s="8">
        <v>3</v>
      </c>
      <c r="AR945" s="8">
        <v>4</v>
      </c>
      <c r="AS945" s="8">
        <v>5</v>
      </c>
      <c r="AT945" s="8">
        <v>5</v>
      </c>
      <c r="AU945" s="7" t="s">
        <v>91</v>
      </c>
      <c r="AV945" s="9">
        <v>-7.2</v>
      </c>
      <c r="AW945" s="7" t="s">
        <v>1905</v>
      </c>
      <c r="AX945" s="7" t="s">
        <v>63</v>
      </c>
      <c r="AY945" s="7"/>
      <c r="AZ945" s="7" t="s">
        <v>2194</v>
      </c>
      <c r="BA945" s="7" t="s">
        <v>2195</v>
      </c>
      <c r="BB945" s="7" t="s">
        <v>2196</v>
      </c>
      <c r="BC945" s="7" t="s">
        <v>2197</v>
      </c>
    </row>
    <row r="946" spans="1:55" x14ac:dyDescent="0.2">
      <c r="A946" s="19" t="s">
        <v>2178</v>
      </c>
      <c r="B946" s="20">
        <v>3</v>
      </c>
      <c r="C946" s="19" t="s">
        <v>2206</v>
      </c>
      <c r="D946" s="20">
        <v>1</v>
      </c>
      <c r="E946" s="19" t="s">
        <v>111</v>
      </c>
      <c r="F946" s="19" t="s">
        <v>1600</v>
      </c>
      <c r="G946" s="19" t="s">
        <v>593</v>
      </c>
      <c r="H946" s="19" t="s">
        <v>253</v>
      </c>
      <c r="I946" s="19" t="s">
        <v>61</v>
      </c>
      <c r="J946" s="21">
        <v>6</v>
      </c>
      <c r="K946" s="22">
        <v>1200</v>
      </c>
      <c r="L946" s="21">
        <f t="shared" si="168"/>
        <v>14.285714285714285</v>
      </c>
      <c r="M946" s="21">
        <v>17.3</v>
      </c>
      <c r="N946" s="22">
        <v>100</v>
      </c>
      <c r="O946" s="22">
        <v>1300</v>
      </c>
      <c r="P946" s="23">
        <f t="shared" si="169"/>
        <v>-7.6923076923076925</v>
      </c>
      <c r="Q946" s="19" t="s">
        <v>62</v>
      </c>
      <c r="R946" s="21">
        <v>7.48</v>
      </c>
      <c r="S946" s="21">
        <f t="shared" si="170"/>
        <v>1.4800000000000004</v>
      </c>
      <c r="T946" s="23">
        <f t="shared" si="171"/>
        <v>24.666666666666671</v>
      </c>
      <c r="U946" s="19" t="s">
        <v>63</v>
      </c>
      <c r="V946" s="20">
        <v>6</v>
      </c>
      <c r="W946" s="21">
        <v>0</v>
      </c>
      <c r="X946" s="21">
        <v>0</v>
      </c>
      <c r="Y946" s="21">
        <v>0</v>
      </c>
      <c r="Z946" s="21">
        <v>0</v>
      </c>
      <c r="AA946" s="21">
        <v>0</v>
      </c>
      <c r="AB946" s="21">
        <f t="shared" si="172"/>
        <v>0</v>
      </c>
      <c r="AC946" s="21">
        <f t="shared" si="173"/>
        <v>0</v>
      </c>
      <c r="AD946" s="21">
        <f t="shared" si="174"/>
        <v>7.5775280898876396</v>
      </c>
      <c r="AE946" s="21">
        <f t="shared" si="175"/>
        <v>7.7154663518299884</v>
      </c>
      <c r="AF946" s="21">
        <f t="shared" si="176"/>
        <v>8.0634066587395932</v>
      </c>
      <c r="AG946" s="23">
        <f t="shared" si="177"/>
        <v>-100</v>
      </c>
      <c r="AH946" s="23">
        <f t="shared" si="178"/>
        <v>-100</v>
      </c>
      <c r="AI946" s="23">
        <f t="shared" si="179"/>
        <v>-100</v>
      </c>
      <c r="AJ946" s="20">
        <v>6</v>
      </c>
      <c r="AK946" s="19" t="s">
        <v>64</v>
      </c>
      <c r="AL946" s="20">
        <v>50</v>
      </c>
      <c r="AM946" s="19" t="s">
        <v>65</v>
      </c>
      <c r="AN946" s="19" t="s">
        <v>66</v>
      </c>
      <c r="AO946" s="21">
        <v>6</v>
      </c>
      <c r="AP946" s="20">
        <v>6</v>
      </c>
      <c r="AQ946" s="20">
        <v>5</v>
      </c>
      <c r="AR946" s="20">
        <v>6</v>
      </c>
      <c r="AS946" s="20">
        <v>6</v>
      </c>
      <c r="AT946" s="20">
        <v>6</v>
      </c>
      <c r="AU946" s="19" t="s">
        <v>67</v>
      </c>
      <c r="AV946" s="21">
        <v>0</v>
      </c>
      <c r="AW946" s="19" t="s">
        <v>2207</v>
      </c>
      <c r="AX946" s="19" t="s">
        <v>63</v>
      </c>
      <c r="AY946" s="19"/>
      <c r="AZ946" s="19" t="s">
        <v>2208</v>
      </c>
      <c r="BA946" s="19" t="s">
        <v>2209</v>
      </c>
      <c r="BB946" s="19" t="s">
        <v>2210</v>
      </c>
      <c r="BC946" s="19" t="s">
        <v>2211</v>
      </c>
    </row>
    <row r="947" spans="1:55" x14ac:dyDescent="0.2">
      <c r="A947" s="7" t="s">
        <v>2178</v>
      </c>
      <c r="B947" s="8">
        <v>3</v>
      </c>
      <c r="C947" s="7" t="s">
        <v>2212</v>
      </c>
      <c r="D947" s="8">
        <v>2</v>
      </c>
      <c r="E947" s="7" t="s">
        <v>102</v>
      </c>
      <c r="F947" s="7" t="s">
        <v>607</v>
      </c>
      <c r="G947" s="7" t="s">
        <v>1742</v>
      </c>
      <c r="H947" s="7" t="s">
        <v>279</v>
      </c>
      <c r="I947" s="7" t="s">
        <v>78</v>
      </c>
      <c r="J947" s="9">
        <v>3</v>
      </c>
      <c r="K947" s="10">
        <v>1600</v>
      </c>
      <c r="L947" s="9">
        <f t="shared" si="168"/>
        <v>25</v>
      </c>
      <c r="M947" s="9">
        <v>30.27</v>
      </c>
      <c r="N947" s="10">
        <v>300</v>
      </c>
      <c r="O947" s="10">
        <v>1900</v>
      </c>
      <c r="P947" s="11">
        <f t="shared" si="169"/>
        <v>-15.789473684210526</v>
      </c>
      <c r="Q947" s="7" t="s">
        <v>79</v>
      </c>
      <c r="R947" s="9">
        <v>1.6</v>
      </c>
      <c r="S947" s="9">
        <f t="shared" si="170"/>
        <v>-1.4</v>
      </c>
      <c r="T947" s="11">
        <f t="shared" si="171"/>
        <v>-46.666666666666664</v>
      </c>
      <c r="U947" s="7" t="s">
        <v>80</v>
      </c>
      <c r="V947" s="8">
        <v>2</v>
      </c>
      <c r="W947" s="9">
        <v>0</v>
      </c>
      <c r="X947" s="9">
        <v>264</v>
      </c>
      <c r="Y947" s="9">
        <v>210</v>
      </c>
      <c r="Z947" s="9">
        <v>474</v>
      </c>
      <c r="AA947" s="9">
        <v>19.739999999999998</v>
      </c>
      <c r="AB947" s="9">
        <f t="shared" si="172"/>
        <v>16.623157894736838</v>
      </c>
      <c r="AC947" s="9">
        <f t="shared" si="173"/>
        <v>10.389473684210525</v>
      </c>
      <c r="AD947" s="9">
        <f t="shared" si="174"/>
        <v>7.5775280898876396</v>
      </c>
      <c r="AE947" s="9">
        <f t="shared" si="175"/>
        <v>7.7154663518299884</v>
      </c>
      <c r="AF947" s="9">
        <f t="shared" si="176"/>
        <v>8.0634066587395932</v>
      </c>
      <c r="AG947" s="11">
        <f t="shared" si="177"/>
        <v>37.109009177748639</v>
      </c>
      <c r="AH947" s="11">
        <f t="shared" si="178"/>
        <v>34.657753795352939</v>
      </c>
      <c r="AI947" s="11">
        <f t="shared" si="179"/>
        <v>28.847199749622003</v>
      </c>
      <c r="AJ947" s="8">
        <v>6</v>
      </c>
      <c r="AK947" s="7" t="s">
        <v>64</v>
      </c>
      <c r="AL947" s="8">
        <v>50</v>
      </c>
      <c r="AM947" s="7" t="s">
        <v>65</v>
      </c>
      <c r="AN947" s="7" t="s">
        <v>66</v>
      </c>
      <c r="AO947" s="9">
        <v>6</v>
      </c>
      <c r="AP947" s="8">
        <v>1</v>
      </c>
      <c r="AQ947" s="8">
        <v>1</v>
      </c>
      <c r="AR947" s="8">
        <v>1</v>
      </c>
      <c r="AS947" s="8">
        <v>1</v>
      </c>
      <c r="AT947" s="8">
        <v>2</v>
      </c>
      <c r="AU947" s="7" t="s">
        <v>116</v>
      </c>
      <c r="AV947" s="9">
        <v>-9.6</v>
      </c>
      <c r="AW947" s="7" t="s">
        <v>2213</v>
      </c>
      <c r="AX947" s="7" t="s">
        <v>63</v>
      </c>
      <c r="AY947" s="7"/>
      <c r="AZ947" s="7" t="s">
        <v>2208</v>
      </c>
      <c r="BA947" s="7" t="s">
        <v>2209</v>
      </c>
      <c r="BB947" s="7" t="s">
        <v>2210</v>
      </c>
      <c r="BC947" s="7" t="s">
        <v>2211</v>
      </c>
    </row>
    <row r="948" spans="1:55" x14ac:dyDescent="0.2">
      <c r="A948" s="7" t="s">
        <v>2178</v>
      </c>
      <c r="B948" s="8">
        <v>3</v>
      </c>
      <c r="C948" s="7" t="s">
        <v>2214</v>
      </c>
      <c r="D948" s="8">
        <v>3</v>
      </c>
      <c r="E948" s="7" t="s">
        <v>94</v>
      </c>
      <c r="F948" s="7" t="s">
        <v>95</v>
      </c>
      <c r="G948" s="7" t="s">
        <v>373</v>
      </c>
      <c r="H948" s="7" t="s">
        <v>2215</v>
      </c>
      <c r="I948" s="7" t="s">
        <v>115</v>
      </c>
      <c r="J948" s="9">
        <v>3.5</v>
      </c>
      <c r="K948" s="10">
        <v>1500</v>
      </c>
      <c r="L948" s="9">
        <f t="shared" si="168"/>
        <v>22.222222222222221</v>
      </c>
      <c r="M948" s="9">
        <v>26.9</v>
      </c>
      <c r="N948" s="10">
        <v>200</v>
      </c>
      <c r="O948" s="10">
        <v>1700</v>
      </c>
      <c r="P948" s="11">
        <f t="shared" si="169"/>
        <v>-11.76470588235294</v>
      </c>
      <c r="Q948" s="7" t="s">
        <v>78</v>
      </c>
      <c r="R948" s="9">
        <v>3.29</v>
      </c>
      <c r="S948" s="9">
        <f t="shared" si="170"/>
        <v>-0.20999999999999996</v>
      </c>
      <c r="T948" s="11">
        <f t="shared" si="171"/>
        <v>-5.9999999999999991</v>
      </c>
      <c r="U948" s="7" t="s">
        <v>63</v>
      </c>
      <c r="V948" s="8">
        <v>1</v>
      </c>
      <c r="W948" s="9">
        <v>858</v>
      </c>
      <c r="X948" s="9">
        <v>440</v>
      </c>
      <c r="Y948" s="9">
        <v>262</v>
      </c>
      <c r="Z948" s="9">
        <v>1560</v>
      </c>
      <c r="AA948" s="9">
        <v>40.6</v>
      </c>
      <c r="AB948" s="9">
        <f t="shared" si="172"/>
        <v>35.823529411764703</v>
      </c>
      <c r="AC948" s="9">
        <f t="shared" si="173"/>
        <v>23.882352941176471</v>
      </c>
      <c r="AD948" s="9">
        <f t="shared" si="174"/>
        <v>7.5775280898876396</v>
      </c>
      <c r="AE948" s="9">
        <f t="shared" si="175"/>
        <v>7.7154663518299884</v>
      </c>
      <c r="AF948" s="9">
        <f t="shared" si="176"/>
        <v>8.0634066587395932</v>
      </c>
      <c r="AG948" s="11">
        <f t="shared" si="177"/>
        <v>215.17340032098252</v>
      </c>
      <c r="AH948" s="11">
        <f t="shared" si="178"/>
        <v>209.53868310905079</v>
      </c>
      <c r="AI948" s="11">
        <f t="shared" si="179"/>
        <v>196.18192349621083</v>
      </c>
      <c r="AJ948" s="8">
        <v>6</v>
      </c>
      <c r="AK948" s="7" t="s">
        <v>64</v>
      </c>
      <c r="AL948" s="8">
        <v>50</v>
      </c>
      <c r="AM948" s="7" t="s">
        <v>65</v>
      </c>
      <c r="AN948" s="7" t="s">
        <v>66</v>
      </c>
      <c r="AO948" s="9">
        <v>6</v>
      </c>
      <c r="AP948" s="8">
        <v>4</v>
      </c>
      <c r="AQ948" s="8">
        <v>3</v>
      </c>
      <c r="AR948" s="8">
        <v>4</v>
      </c>
      <c r="AS948" s="8">
        <v>3</v>
      </c>
      <c r="AT948" s="8">
        <v>1</v>
      </c>
      <c r="AU948" s="7" t="s">
        <v>81</v>
      </c>
      <c r="AV948" s="9">
        <v>5.4</v>
      </c>
      <c r="AW948" s="7" t="s">
        <v>2216</v>
      </c>
      <c r="AX948" s="7" t="s">
        <v>63</v>
      </c>
      <c r="AY948" s="7"/>
      <c r="AZ948" s="7" t="s">
        <v>2208</v>
      </c>
      <c r="BA948" s="7" t="s">
        <v>2209</v>
      </c>
      <c r="BB948" s="7" t="s">
        <v>2210</v>
      </c>
      <c r="BC948" s="7" t="s">
        <v>2211</v>
      </c>
    </row>
    <row r="949" spans="1:55" x14ac:dyDescent="0.2">
      <c r="A949" s="7" t="s">
        <v>2178</v>
      </c>
      <c r="B949" s="8">
        <v>3</v>
      </c>
      <c r="C949" s="7" t="s">
        <v>2217</v>
      </c>
      <c r="D949" s="8">
        <v>4</v>
      </c>
      <c r="E949" s="7" t="s">
        <v>296</v>
      </c>
      <c r="F949" s="7" t="s">
        <v>413</v>
      </c>
      <c r="G949" s="7" t="s">
        <v>183</v>
      </c>
      <c r="H949" s="7" t="s">
        <v>2218</v>
      </c>
      <c r="I949" s="7" t="s">
        <v>172</v>
      </c>
      <c r="J949" s="9">
        <v>12</v>
      </c>
      <c r="K949" s="10">
        <v>800</v>
      </c>
      <c r="L949" s="9">
        <f t="shared" si="168"/>
        <v>7.6923076923076925</v>
      </c>
      <c r="M949" s="9">
        <v>9.31</v>
      </c>
      <c r="N949" s="10">
        <v>200</v>
      </c>
      <c r="O949" s="10">
        <v>1000</v>
      </c>
      <c r="P949" s="11">
        <f t="shared" si="169"/>
        <v>-20</v>
      </c>
      <c r="Q949" s="7" t="s">
        <v>106</v>
      </c>
      <c r="R949" s="9">
        <v>18.12</v>
      </c>
      <c r="S949" s="9">
        <f t="shared" si="170"/>
        <v>6.120000000000001</v>
      </c>
      <c r="T949" s="11">
        <f t="shared" si="171"/>
        <v>51.000000000000014</v>
      </c>
      <c r="U949" s="7" t="s">
        <v>63</v>
      </c>
      <c r="V949" s="8">
        <v>4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f t="shared" si="172"/>
        <v>0</v>
      </c>
      <c r="AC949" s="9">
        <f t="shared" si="173"/>
        <v>0</v>
      </c>
      <c r="AD949" s="9">
        <f t="shared" si="174"/>
        <v>7.5775280898876396</v>
      </c>
      <c r="AE949" s="9">
        <f t="shared" si="175"/>
        <v>7.7154663518299884</v>
      </c>
      <c r="AF949" s="9">
        <f t="shared" si="176"/>
        <v>8.0634066587395932</v>
      </c>
      <c r="AG949" s="11">
        <f t="shared" si="177"/>
        <v>-100</v>
      </c>
      <c r="AH949" s="11">
        <f t="shared" si="178"/>
        <v>-100</v>
      </c>
      <c r="AI949" s="11">
        <f t="shared" si="179"/>
        <v>-100</v>
      </c>
      <c r="AJ949" s="8">
        <v>6</v>
      </c>
      <c r="AK949" s="7" t="s">
        <v>64</v>
      </c>
      <c r="AL949" s="8">
        <v>50</v>
      </c>
      <c r="AM949" s="7" t="s">
        <v>65</v>
      </c>
      <c r="AN949" s="7" t="s">
        <v>66</v>
      </c>
      <c r="AO949" s="9">
        <v>6</v>
      </c>
      <c r="AP949" s="8">
        <v>3</v>
      </c>
      <c r="AQ949" s="8">
        <v>4</v>
      </c>
      <c r="AR949" s="8">
        <v>3</v>
      </c>
      <c r="AS949" s="8">
        <v>4</v>
      </c>
      <c r="AT949" s="8">
        <v>4</v>
      </c>
      <c r="AU949" s="7" t="s">
        <v>91</v>
      </c>
      <c r="AV949" s="9">
        <v>-16.2</v>
      </c>
      <c r="AW949" s="7" t="s">
        <v>2219</v>
      </c>
      <c r="AX949" s="7" t="s">
        <v>63</v>
      </c>
      <c r="AY949" s="7"/>
      <c r="AZ949" s="7" t="s">
        <v>2208</v>
      </c>
      <c r="BA949" s="7" t="s">
        <v>2209</v>
      </c>
      <c r="BB949" s="7" t="s">
        <v>2210</v>
      </c>
      <c r="BC949" s="7" t="s">
        <v>2211</v>
      </c>
    </row>
    <row r="950" spans="1:55" x14ac:dyDescent="0.2">
      <c r="A950" s="7" t="s">
        <v>2178</v>
      </c>
      <c r="B950" s="8">
        <v>3</v>
      </c>
      <c r="C950" s="7" t="s">
        <v>2220</v>
      </c>
      <c r="D950" s="8">
        <v>5</v>
      </c>
      <c r="E950" s="7" t="s">
        <v>1400</v>
      </c>
      <c r="F950" s="7" t="s">
        <v>413</v>
      </c>
      <c r="G950" s="7" t="s">
        <v>274</v>
      </c>
      <c r="H950" s="7" t="s">
        <v>275</v>
      </c>
      <c r="I950" s="7" t="s">
        <v>172</v>
      </c>
      <c r="J950" s="9">
        <v>12</v>
      </c>
      <c r="K950" s="10">
        <v>800</v>
      </c>
      <c r="L950" s="9">
        <f t="shared" si="168"/>
        <v>7.6923076923076925</v>
      </c>
      <c r="M950" s="9">
        <v>9.31</v>
      </c>
      <c r="N950" s="10">
        <v>200</v>
      </c>
      <c r="O950" s="10">
        <v>1000</v>
      </c>
      <c r="P950" s="11">
        <f t="shared" si="169"/>
        <v>-20</v>
      </c>
      <c r="Q950" s="7" t="s">
        <v>106</v>
      </c>
      <c r="R950" s="9">
        <v>13.41</v>
      </c>
      <c r="S950" s="9">
        <f t="shared" si="170"/>
        <v>1.4100000000000001</v>
      </c>
      <c r="T950" s="11">
        <f t="shared" si="171"/>
        <v>11.75</v>
      </c>
      <c r="U950" s="7" t="s">
        <v>63</v>
      </c>
      <c r="V950" s="8">
        <v>5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f t="shared" si="172"/>
        <v>0</v>
      </c>
      <c r="AC950" s="9">
        <f t="shared" si="173"/>
        <v>0</v>
      </c>
      <c r="AD950" s="9">
        <f t="shared" si="174"/>
        <v>7.5775280898876396</v>
      </c>
      <c r="AE950" s="9">
        <f t="shared" si="175"/>
        <v>7.7154663518299884</v>
      </c>
      <c r="AF950" s="9">
        <f t="shared" si="176"/>
        <v>8.0634066587395932</v>
      </c>
      <c r="AG950" s="11">
        <f t="shared" si="177"/>
        <v>-100</v>
      </c>
      <c r="AH950" s="11">
        <f t="shared" si="178"/>
        <v>-100</v>
      </c>
      <c r="AI950" s="11">
        <f t="shared" si="179"/>
        <v>-100</v>
      </c>
      <c r="AJ950" s="8">
        <v>6</v>
      </c>
      <c r="AK950" s="7" t="s">
        <v>64</v>
      </c>
      <c r="AL950" s="8">
        <v>50</v>
      </c>
      <c r="AM950" s="7" t="s">
        <v>65</v>
      </c>
      <c r="AN950" s="7" t="s">
        <v>66</v>
      </c>
      <c r="AO950" s="9">
        <v>6</v>
      </c>
      <c r="AP950" s="8">
        <v>5</v>
      </c>
      <c r="AQ950" s="8">
        <v>6</v>
      </c>
      <c r="AR950" s="8">
        <v>5</v>
      </c>
      <c r="AS950" s="8">
        <v>5</v>
      </c>
      <c r="AT950" s="8">
        <v>5</v>
      </c>
      <c r="AU950" s="7" t="s">
        <v>67</v>
      </c>
      <c r="AV950" s="9">
        <v>-60.6</v>
      </c>
      <c r="AW950" s="7" t="s">
        <v>2221</v>
      </c>
      <c r="AX950" s="7" t="s">
        <v>63</v>
      </c>
      <c r="AY950" s="7"/>
      <c r="AZ950" s="7" t="s">
        <v>2208</v>
      </c>
      <c r="BA950" s="7" t="s">
        <v>2209</v>
      </c>
      <c r="BB950" s="7" t="s">
        <v>2210</v>
      </c>
      <c r="BC950" s="7" t="s">
        <v>2211</v>
      </c>
    </row>
    <row r="951" spans="1:55" x14ac:dyDescent="0.2">
      <c r="A951" s="14" t="s">
        <v>2178</v>
      </c>
      <c r="B951" s="15">
        <v>3</v>
      </c>
      <c r="C951" s="14" t="s">
        <v>2222</v>
      </c>
      <c r="D951" s="15">
        <v>6</v>
      </c>
      <c r="E951" s="14" t="s">
        <v>119</v>
      </c>
      <c r="F951" s="14" t="s">
        <v>548</v>
      </c>
      <c r="G951" s="14" t="s">
        <v>1236</v>
      </c>
      <c r="H951" s="14" t="s">
        <v>114</v>
      </c>
      <c r="I951" s="14" t="s">
        <v>115</v>
      </c>
      <c r="J951" s="16">
        <v>3.5</v>
      </c>
      <c r="K951" s="17">
        <v>1500</v>
      </c>
      <c r="L951" s="16">
        <f t="shared" si="168"/>
        <v>22.222222222222221</v>
      </c>
      <c r="M951" s="16">
        <v>0</v>
      </c>
      <c r="N951" s="17">
        <v>-1500</v>
      </c>
      <c r="O951" s="17">
        <v>0</v>
      </c>
      <c r="P951" s="18">
        <f t="shared" si="169"/>
        <v>0</v>
      </c>
      <c r="Q951" s="14"/>
      <c r="R951" s="16"/>
      <c r="S951" s="16">
        <f t="shared" si="170"/>
        <v>0</v>
      </c>
      <c r="T951" s="18">
        <f t="shared" si="171"/>
        <v>0</v>
      </c>
      <c r="U951" s="14" t="s">
        <v>63</v>
      </c>
      <c r="V951" s="15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f t="shared" si="172"/>
        <v>0</v>
      </c>
      <c r="AC951" s="16">
        <f t="shared" si="173"/>
        <v>0</v>
      </c>
      <c r="AD951" s="16">
        <f t="shared" si="174"/>
        <v>7.5775280898876396</v>
      </c>
      <c r="AE951" s="16">
        <f t="shared" si="175"/>
        <v>7.7154663518299884</v>
      </c>
      <c r="AF951" s="16">
        <f t="shared" si="176"/>
        <v>8.0634066587395932</v>
      </c>
      <c r="AG951" s="18">
        <f t="shared" si="177"/>
        <v>-100</v>
      </c>
      <c r="AH951" s="18">
        <f t="shared" si="178"/>
        <v>-100</v>
      </c>
      <c r="AI951" s="18">
        <f t="shared" si="179"/>
        <v>-100</v>
      </c>
      <c r="AJ951" s="15">
        <v>6</v>
      </c>
      <c r="AK951" s="14" t="s">
        <v>64</v>
      </c>
      <c r="AL951" s="15">
        <v>50</v>
      </c>
      <c r="AM951" s="14" t="s">
        <v>65</v>
      </c>
      <c r="AN951" s="14" t="s">
        <v>66</v>
      </c>
      <c r="AO951" s="16">
        <v>6</v>
      </c>
      <c r="AP951" s="15">
        <v>0</v>
      </c>
      <c r="AQ951" s="15">
        <v>0</v>
      </c>
      <c r="AR951" s="15">
        <v>0</v>
      </c>
      <c r="AS951" s="15">
        <v>0</v>
      </c>
      <c r="AT951" s="15">
        <v>0</v>
      </c>
      <c r="AU951" s="14"/>
      <c r="AV951" s="16">
        <v>0</v>
      </c>
      <c r="AW951" s="14"/>
      <c r="AX951" s="14" t="s">
        <v>63</v>
      </c>
      <c r="AY951" s="14"/>
      <c r="AZ951" s="14" t="s">
        <v>2208</v>
      </c>
      <c r="BA951" s="14" t="s">
        <v>2209</v>
      </c>
      <c r="BB951" s="14" t="s">
        <v>2210</v>
      </c>
      <c r="BC951" s="14" t="s">
        <v>2211</v>
      </c>
    </row>
    <row r="952" spans="1:55" x14ac:dyDescent="0.2">
      <c r="A952" s="7" t="s">
        <v>2178</v>
      </c>
      <c r="B952" s="8">
        <v>3</v>
      </c>
      <c r="C952" s="7" t="s">
        <v>2223</v>
      </c>
      <c r="D952" s="8">
        <v>7</v>
      </c>
      <c r="E952" s="7" t="s">
        <v>133</v>
      </c>
      <c r="F952" s="7" t="s">
        <v>177</v>
      </c>
      <c r="G952" s="7" t="s">
        <v>754</v>
      </c>
      <c r="H952" s="7" t="s">
        <v>458</v>
      </c>
      <c r="I952" s="7" t="s">
        <v>79</v>
      </c>
      <c r="J952" s="9">
        <v>2.5</v>
      </c>
      <c r="K952" s="10">
        <v>1700</v>
      </c>
      <c r="L952" s="9">
        <f t="shared" si="168"/>
        <v>28.571428571428569</v>
      </c>
      <c r="M952" s="9">
        <v>34.590000000000003</v>
      </c>
      <c r="N952" s="10">
        <v>300</v>
      </c>
      <c r="O952" s="10">
        <v>2000</v>
      </c>
      <c r="P952" s="11">
        <f t="shared" si="169"/>
        <v>-15</v>
      </c>
      <c r="Q952" s="7" t="s">
        <v>145</v>
      </c>
      <c r="R952" s="9">
        <v>1.98</v>
      </c>
      <c r="S952" s="9">
        <f t="shared" si="170"/>
        <v>-0.52</v>
      </c>
      <c r="T952" s="11">
        <f t="shared" si="171"/>
        <v>-20.8</v>
      </c>
      <c r="U952" s="7" t="s">
        <v>63</v>
      </c>
      <c r="V952" s="8">
        <v>3</v>
      </c>
      <c r="W952" s="9">
        <v>0</v>
      </c>
      <c r="X952" s="9">
        <v>0</v>
      </c>
      <c r="Y952" s="9">
        <v>210</v>
      </c>
      <c r="Z952" s="9">
        <v>210</v>
      </c>
      <c r="AA952" s="9">
        <v>7.1</v>
      </c>
      <c r="AB952" s="9">
        <f t="shared" si="172"/>
        <v>6.0349999999999993</v>
      </c>
      <c r="AC952" s="9">
        <f t="shared" si="173"/>
        <v>3.55</v>
      </c>
      <c r="AD952" s="9">
        <f t="shared" si="174"/>
        <v>7.5775280898876396</v>
      </c>
      <c r="AE952" s="9">
        <f t="shared" si="175"/>
        <v>7.7154663518299884</v>
      </c>
      <c r="AF952" s="9">
        <f t="shared" si="176"/>
        <v>8.0634066587395932</v>
      </c>
      <c r="AG952" s="11">
        <f t="shared" si="177"/>
        <v>-53.150948991696325</v>
      </c>
      <c r="AH952" s="11">
        <f t="shared" si="178"/>
        <v>-53.988523335883713</v>
      </c>
      <c r="AI952" s="11">
        <f t="shared" si="179"/>
        <v>-55.973943145329251</v>
      </c>
      <c r="AJ952" s="8">
        <v>6</v>
      </c>
      <c r="AK952" s="7" t="s">
        <v>64</v>
      </c>
      <c r="AL952" s="8">
        <v>50</v>
      </c>
      <c r="AM952" s="7" t="s">
        <v>65</v>
      </c>
      <c r="AN952" s="7" t="s">
        <v>66</v>
      </c>
      <c r="AO952" s="9">
        <v>6</v>
      </c>
      <c r="AP952" s="8">
        <v>2</v>
      </c>
      <c r="AQ952" s="8">
        <v>2</v>
      </c>
      <c r="AR952" s="8">
        <v>2</v>
      </c>
      <c r="AS952" s="8">
        <v>2</v>
      </c>
      <c r="AT952" s="8">
        <v>3</v>
      </c>
      <c r="AU952" s="7" t="s">
        <v>81</v>
      </c>
      <c r="AV952" s="9">
        <v>-33</v>
      </c>
      <c r="AW952" s="7" t="s">
        <v>2224</v>
      </c>
      <c r="AX952" s="7" t="s">
        <v>63</v>
      </c>
      <c r="AY952" s="7"/>
      <c r="AZ952" s="7" t="s">
        <v>2208</v>
      </c>
      <c r="BA952" s="7" t="s">
        <v>2209</v>
      </c>
      <c r="BB952" s="7" t="s">
        <v>2210</v>
      </c>
      <c r="BC952" s="7" t="s">
        <v>2211</v>
      </c>
    </row>
    <row r="953" spans="1:55" x14ac:dyDescent="0.2">
      <c r="A953" s="19" t="s">
        <v>2178</v>
      </c>
      <c r="B953" s="20">
        <v>4</v>
      </c>
      <c r="C953" s="19" t="s">
        <v>2225</v>
      </c>
      <c r="D953" s="20">
        <v>1</v>
      </c>
      <c r="E953" s="19" t="s">
        <v>94</v>
      </c>
      <c r="F953" s="19" t="s">
        <v>95</v>
      </c>
      <c r="G953" s="19" t="s">
        <v>2001</v>
      </c>
      <c r="H953" s="19" t="s">
        <v>232</v>
      </c>
      <c r="I953" s="19" t="s">
        <v>115</v>
      </c>
      <c r="J953" s="21">
        <v>3.5</v>
      </c>
      <c r="K953" s="22">
        <v>1500</v>
      </c>
      <c r="L953" s="21">
        <f t="shared" si="168"/>
        <v>22.222222222222221</v>
      </c>
      <c r="M953" s="21">
        <v>22.22</v>
      </c>
      <c r="N953" s="22">
        <v>0</v>
      </c>
      <c r="O953" s="22">
        <v>1500</v>
      </c>
      <c r="P953" s="23">
        <f t="shared" si="169"/>
        <v>0</v>
      </c>
      <c r="Q953" s="19" t="s">
        <v>115</v>
      </c>
      <c r="R953" s="21">
        <v>8.23</v>
      </c>
      <c r="S953" s="21">
        <f t="shared" si="170"/>
        <v>4.7300000000000004</v>
      </c>
      <c r="T953" s="23">
        <f t="shared" si="171"/>
        <v>135.14285714285717</v>
      </c>
      <c r="U953" s="19" t="s">
        <v>63</v>
      </c>
      <c r="V953" s="20">
        <v>1</v>
      </c>
      <c r="W953" s="21">
        <v>1846</v>
      </c>
      <c r="X953" s="21">
        <v>826</v>
      </c>
      <c r="Y953" s="21">
        <v>404</v>
      </c>
      <c r="Z953" s="21">
        <v>3076</v>
      </c>
      <c r="AA953" s="21">
        <v>55.76</v>
      </c>
      <c r="AB953" s="21">
        <f t="shared" si="172"/>
        <v>55.76</v>
      </c>
      <c r="AC953" s="21">
        <f t="shared" si="173"/>
        <v>37.173333333333332</v>
      </c>
      <c r="AD953" s="21">
        <f t="shared" si="174"/>
        <v>10.506818181818181</v>
      </c>
      <c r="AE953" s="21">
        <f t="shared" si="175"/>
        <v>7.7154663518299884</v>
      </c>
      <c r="AF953" s="21">
        <f t="shared" si="176"/>
        <v>8.0634066587395932</v>
      </c>
      <c r="AG953" s="23">
        <f t="shared" si="177"/>
        <v>253.80200447040158</v>
      </c>
      <c r="AH953" s="23">
        <f t="shared" si="178"/>
        <v>381.80280540678393</v>
      </c>
      <c r="AI953" s="23">
        <f t="shared" si="179"/>
        <v>361.01275684815784</v>
      </c>
      <c r="AJ953" s="20">
        <v>6</v>
      </c>
      <c r="AK953" s="19" t="s">
        <v>64</v>
      </c>
      <c r="AL953" s="20">
        <v>50</v>
      </c>
      <c r="AM953" s="19" t="s">
        <v>65</v>
      </c>
      <c r="AN953" s="19" t="s">
        <v>66</v>
      </c>
      <c r="AO953" s="21">
        <v>64</v>
      </c>
      <c r="AP953" s="20">
        <v>2</v>
      </c>
      <c r="AQ953" s="20">
        <v>2</v>
      </c>
      <c r="AR953" s="20">
        <v>2</v>
      </c>
      <c r="AS953" s="20">
        <v>1</v>
      </c>
      <c r="AT953" s="20">
        <v>1</v>
      </c>
      <c r="AU953" s="19" t="s">
        <v>81</v>
      </c>
      <c r="AV953" s="21">
        <v>-58.8</v>
      </c>
      <c r="AW953" s="19" t="s">
        <v>2226</v>
      </c>
      <c r="AX953" s="19" t="s">
        <v>63</v>
      </c>
      <c r="AY953" s="19"/>
      <c r="AZ953" s="19" t="s">
        <v>215</v>
      </c>
      <c r="BA953" s="19" t="s">
        <v>2227</v>
      </c>
      <c r="BB953" s="19" t="s">
        <v>2228</v>
      </c>
      <c r="BC953" s="19" t="s">
        <v>2229</v>
      </c>
    </row>
    <row r="954" spans="1:55" x14ac:dyDescent="0.2">
      <c r="A954" s="7" t="s">
        <v>2178</v>
      </c>
      <c r="B954" s="8">
        <v>4</v>
      </c>
      <c r="C954" s="7" t="s">
        <v>2230</v>
      </c>
      <c r="D954" s="8">
        <v>2</v>
      </c>
      <c r="E954" s="7" t="s">
        <v>124</v>
      </c>
      <c r="F954" s="7" t="s">
        <v>273</v>
      </c>
      <c r="G954" s="7" t="s">
        <v>354</v>
      </c>
      <c r="H954" s="7" t="s">
        <v>126</v>
      </c>
      <c r="I954" s="7" t="s">
        <v>78</v>
      </c>
      <c r="J954" s="9">
        <v>3</v>
      </c>
      <c r="K954" s="10">
        <v>1600</v>
      </c>
      <c r="L954" s="9">
        <f t="shared" si="168"/>
        <v>25</v>
      </c>
      <c r="M954" s="9">
        <v>25</v>
      </c>
      <c r="N954" s="10">
        <v>0</v>
      </c>
      <c r="O954" s="10">
        <v>1600</v>
      </c>
      <c r="P954" s="11">
        <f t="shared" si="169"/>
        <v>0</v>
      </c>
      <c r="Q954" s="7" t="s">
        <v>78</v>
      </c>
      <c r="R954" s="9">
        <v>2.19</v>
      </c>
      <c r="S954" s="9">
        <f t="shared" si="170"/>
        <v>-0.81</v>
      </c>
      <c r="T954" s="11">
        <f t="shared" si="171"/>
        <v>-27</v>
      </c>
      <c r="U954" s="7" t="s">
        <v>80</v>
      </c>
      <c r="V954" s="8">
        <v>3</v>
      </c>
      <c r="W954" s="9">
        <v>0</v>
      </c>
      <c r="X954" s="9">
        <v>0</v>
      </c>
      <c r="Y954" s="9">
        <v>272</v>
      </c>
      <c r="Z954" s="9">
        <v>272</v>
      </c>
      <c r="AA954" s="9">
        <v>7.72</v>
      </c>
      <c r="AB954" s="9">
        <f t="shared" si="172"/>
        <v>7.72</v>
      </c>
      <c r="AC954" s="9">
        <f t="shared" si="173"/>
        <v>4.8249999999999993</v>
      </c>
      <c r="AD954" s="9">
        <f t="shared" si="174"/>
        <v>10.506818181818181</v>
      </c>
      <c r="AE954" s="9">
        <f t="shared" si="175"/>
        <v>7.7154663518299884</v>
      </c>
      <c r="AF954" s="9">
        <f t="shared" si="176"/>
        <v>8.0634066587395932</v>
      </c>
      <c r="AG954" s="11">
        <f t="shared" si="177"/>
        <v>-54.077438892494058</v>
      </c>
      <c r="AH954" s="11">
        <f t="shared" si="178"/>
        <v>-37.463274674827865</v>
      </c>
      <c r="AI954" s="11">
        <f t="shared" si="179"/>
        <v>-40.161767796116536</v>
      </c>
      <c r="AJ954" s="8">
        <v>6</v>
      </c>
      <c r="AK954" s="7" t="s">
        <v>64</v>
      </c>
      <c r="AL954" s="8">
        <v>50</v>
      </c>
      <c r="AM954" s="7" t="s">
        <v>65</v>
      </c>
      <c r="AN954" s="7" t="s">
        <v>66</v>
      </c>
      <c r="AO954" s="9">
        <v>64</v>
      </c>
      <c r="AP954" s="8">
        <v>1</v>
      </c>
      <c r="AQ954" s="8">
        <v>1</v>
      </c>
      <c r="AR954" s="8">
        <v>1</v>
      </c>
      <c r="AS954" s="8">
        <v>2</v>
      </c>
      <c r="AT954" s="8">
        <v>3</v>
      </c>
      <c r="AU954" s="7" t="s">
        <v>116</v>
      </c>
      <c r="AV954" s="9">
        <v>-12.6</v>
      </c>
      <c r="AW954" s="7" t="s">
        <v>2231</v>
      </c>
      <c r="AX954" s="7" t="s">
        <v>63</v>
      </c>
      <c r="AY954" s="7"/>
      <c r="AZ954" s="7" t="s">
        <v>215</v>
      </c>
      <c r="BA954" s="7" t="s">
        <v>2227</v>
      </c>
      <c r="BB954" s="7" t="s">
        <v>2228</v>
      </c>
      <c r="BC954" s="7" t="s">
        <v>2229</v>
      </c>
    </row>
    <row r="955" spans="1:55" x14ac:dyDescent="0.2">
      <c r="A955" s="7" t="s">
        <v>2178</v>
      </c>
      <c r="B955" s="8">
        <v>4</v>
      </c>
      <c r="C955" s="7" t="s">
        <v>2232</v>
      </c>
      <c r="D955" s="8">
        <v>3</v>
      </c>
      <c r="E955" s="7" t="s">
        <v>57</v>
      </c>
      <c r="F955" s="7" t="s">
        <v>148</v>
      </c>
      <c r="G955" s="7" t="s">
        <v>303</v>
      </c>
      <c r="H955" s="7" t="s">
        <v>105</v>
      </c>
      <c r="I955" s="7" t="s">
        <v>61</v>
      </c>
      <c r="J955" s="9">
        <v>6</v>
      </c>
      <c r="K955" s="10">
        <v>1200</v>
      </c>
      <c r="L955" s="9">
        <f t="shared" si="168"/>
        <v>14.285714285714285</v>
      </c>
      <c r="M955" s="9">
        <v>14.29</v>
      </c>
      <c r="N955" s="10">
        <v>0</v>
      </c>
      <c r="O955" s="10">
        <v>1200</v>
      </c>
      <c r="P955" s="11">
        <f t="shared" si="169"/>
        <v>0</v>
      </c>
      <c r="Q955" s="7" t="s">
        <v>61</v>
      </c>
      <c r="R955" s="9">
        <v>10.5</v>
      </c>
      <c r="S955" s="9">
        <f t="shared" si="170"/>
        <v>4.5</v>
      </c>
      <c r="T955" s="11">
        <f t="shared" si="171"/>
        <v>75</v>
      </c>
      <c r="U955" s="7" t="s">
        <v>63</v>
      </c>
      <c r="V955" s="8">
        <v>2</v>
      </c>
      <c r="W955" s="9">
        <v>0</v>
      </c>
      <c r="X955" s="9">
        <v>958</v>
      </c>
      <c r="Y955" s="9">
        <v>440</v>
      </c>
      <c r="Z955" s="9">
        <v>1398</v>
      </c>
      <c r="AA955" s="9">
        <v>28.98</v>
      </c>
      <c r="AB955" s="9">
        <f t="shared" si="172"/>
        <v>28.98</v>
      </c>
      <c r="AC955" s="9">
        <f t="shared" si="173"/>
        <v>24.150000000000002</v>
      </c>
      <c r="AD955" s="9">
        <f t="shared" si="174"/>
        <v>10.506818181818181</v>
      </c>
      <c r="AE955" s="9">
        <f t="shared" si="175"/>
        <v>7.7154663518299884</v>
      </c>
      <c r="AF955" s="9">
        <f t="shared" si="176"/>
        <v>8.0634066587395932</v>
      </c>
      <c r="AG955" s="11">
        <f t="shared" si="177"/>
        <v>129.85074626865676</v>
      </c>
      <c r="AH955" s="11">
        <f t="shared" si="178"/>
        <v>213.00765110941086</v>
      </c>
      <c r="AI955" s="11">
        <f t="shared" si="179"/>
        <v>199.50120367332357</v>
      </c>
      <c r="AJ955" s="8">
        <v>6</v>
      </c>
      <c r="AK955" s="7" t="s">
        <v>64</v>
      </c>
      <c r="AL955" s="8">
        <v>50</v>
      </c>
      <c r="AM955" s="7" t="s">
        <v>65</v>
      </c>
      <c r="AN955" s="7" t="s">
        <v>66</v>
      </c>
      <c r="AO955" s="9">
        <v>64</v>
      </c>
      <c r="AP955" s="8">
        <v>4</v>
      </c>
      <c r="AQ955" s="8">
        <v>5</v>
      </c>
      <c r="AR955" s="8">
        <v>5</v>
      </c>
      <c r="AS955" s="8">
        <v>3</v>
      </c>
      <c r="AT955" s="8">
        <v>2</v>
      </c>
      <c r="AU955" s="7" t="s">
        <v>67</v>
      </c>
      <c r="AV955" s="9">
        <v>0</v>
      </c>
      <c r="AW955" s="7" t="s">
        <v>2233</v>
      </c>
      <c r="AX955" s="7" t="s">
        <v>63</v>
      </c>
      <c r="AY955" s="7"/>
      <c r="AZ955" s="7" t="s">
        <v>215</v>
      </c>
      <c r="BA955" s="7" t="s">
        <v>2227</v>
      </c>
      <c r="BB955" s="7" t="s">
        <v>2228</v>
      </c>
      <c r="BC955" s="7" t="s">
        <v>2229</v>
      </c>
    </row>
    <row r="956" spans="1:55" x14ac:dyDescent="0.2">
      <c r="A956" s="7" t="s">
        <v>2178</v>
      </c>
      <c r="B956" s="8">
        <v>4</v>
      </c>
      <c r="C956" s="7" t="s">
        <v>2234</v>
      </c>
      <c r="D956" s="8">
        <v>4</v>
      </c>
      <c r="E956" s="7" t="s">
        <v>111</v>
      </c>
      <c r="F956" s="7" t="s">
        <v>75</v>
      </c>
      <c r="G956" s="7" t="s">
        <v>440</v>
      </c>
      <c r="H956" s="7" t="s">
        <v>105</v>
      </c>
      <c r="I956" s="7" t="s">
        <v>79</v>
      </c>
      <c r="J956" s="9">
        <v>2.5</v>
      </c>
      <c r="K956" s="10">
        <v>1700</v>
      </c>
      <c r="L956" s="9">
        <f t="shared" si="168"/>
        <v>28.571428571428569</v>
      </c>
      <c r="M956" s="9">
        <v>28.57</v>
      </c>
      <c r="N956" s="10">
        <v>0</v>
      </c>
      <c r="O956" s="10">
        <v>1700</v>
      </c>
      <c r="P956" s="11">
        <f t="shared" si="169"/>
        <v>0</v>
      </c>
      <c r="Q956" s="7" t="s">
        <v>79</v>
      </c>
      <c r="R956" s="9">
        <v>2.27</v>
      </c>
      <c r="S956" s="9">
        <f t="shared" si="170"/>
        <v>-0.22999999999999998</v>
      </c>
      <c r="T956" s="11">
        <f t="shared" si="171"/>
        <v>-9.1999999999999993</v>
      </c>
      <c r="U956" s="7" t="s">
        <v>63</v>
      </c>
      <c r="V956" s="8">
        <v>4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f t="shared" si="172"/>
        <v>0</v>
      </c>
      <c r="AC956" s="9">
        <f t="shared" si="173"/>
        <v>0</v>
      </c>
      <c r="AD956" s="9">
        <f t="shared" si="174"/>
        <v>10.506818181818181</v>
      </c>
      <c r="AE956" s="9">
        <f t="shared" si="175"/>
        <v>7.7154663518299884</v>
      </c>
      <c r="AF956" s="9">
        <f t="shared" si="176"/>
        <v>8.0634066587395932</v>
      </c>
      <c r="AG956" s="11">
        <f t="shared" si="177"/>
        <v>-100</v>
      </c>
      <c r="AH956" s="11">
        <f t="shared" si="178"/>
        <v>-100</v>
      </c>
      <c r="AI956" s="11">
        <f t="shared" si="179"/>
        <v>-100</v>
      </c>
      <c r="AJ956" s="8">
        <v>6</v>
      </c>
      <c r="AK956" s="7" t="s">
        <v>64</v>
      </c>
      <c r="AL956" s="8">
        <v>50</v>
      </c>
      <c r="AM956" s="7" t="s">
        <v>65</v>
      </c>
      <c r="AN956" s="7" t="s">
        <v>66</v>
      </c>
      <c r="AO956" s="9">
        <v>64</v>
      </c>
      <c r="AP956" s="8">
        <v>6</v>
      </c>
      <c r="AQ956" s="8">
        <v>6</v>
      </c>
      <c r="AR956" s="8">
        <v>6</v>
      </c>
      <c r="AS956" s="8">
        <v>4</v>
      </c>
      <c r="AT956" s="8">
        <v>4</v>
      </c>
      <c r="AU956" s="7" t="s">
        <v>67</v>
      </c>
      <c r="AV956" s="9">
        <v>2.4</v>
      </c>
      <c r="AW956" s="7" t="s">
        <v>2235</v>
      </c>
      <c r="AX956" s="7" t="s">
        <v>63</v>
      </c>
      <c r="AY956" s="7"/>
      <c r="AZ956" s="7" t="s">
        <v>215</v>
      </c>
      <c r="BA956" s="7" t="s">
        <v>2227</v>
      </c>
      <c r="BB956" s="7" t="s">
        <v>2228</v>
      </c>
      <c r="BC956" s="7" t="s">
        <v>2229</v>
      </c>
    </row>
    <row r="957" spans="1:55" x14ac:dyDescent="0.2">
      <c r="A957" s="7" t="s">
        <v>2178</v>
      </c>
      <c r="B957" s="8">
        <v>4</v>
      </c>
      <c r="C957" s="7" t="s">
        <v>2236</v>
      </c>
      <c r="D957" s="8">
        <v>5</v>
      </c>
      <c r="E957" s="7" t="s">
        <v>193</v>
      </c>
      <c r="F957" s="7" t="s">
        <v>346</v>
      </c>
      <c r="G957" s="7" t="s">
        <v>88</v>
      </c>
      <c r="H957" s="7" t="s">
        <v>190</v>
      </c>
      <c r="I957" s="7" t="s">
        <v>115</v>
      </c>
      <c r="J957" s="9">
        <v>3.5</v>
      </c>
      <c r="K957" s="10">
        <v>1500</v>
      </c>
      <c r="L957" s="9">
        <f t="shared" si="168"/>
        <v>22.222222222222221</v>
      </c>
      <c r="M957" s="9">
        <v>22.22</v>
      </c>
      <c r="N957" s="10">
        <v>0</v>
      </c>
      <c r="O957" s="10">
        <v>1500</v>
      </c>
      <c r="P957" s="11">
        <f t="shared" si="169"/>
        <v>0</v>
      </c>
      <c r="Q957" s="7" t="s">
        <v>115</v>
      </c>
      <c r="R957" s="9">
        <v>2.4700000000000002</v>
      </c>
      <c r="S957" s="9">
        <f t="shared" si="170"/>
        <v>-1.0299999999999998</v>
      </c>
      <c r="T957" s="11">
        <f t="shared" si="171"/>
        <v>-29.42857142857142</v>
      </c>
      <c r="U957" s="7" t="s">
        <v>63</v>
      </c>
      <c r="V957" s="8">
        <v>5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f t="shared" si="172"/>
        <v>0</v>
      </c>
      <c r="AC957" s="9">
        <f t="shared" si="173"/>
        <v>0</v>
      </c>
      <c r="AD957" s="9">
        <f t="shared" si="174"/>
        <v>10.506818181818181</v>
      </c>
      <c r="AE957" s="9">
        <f t="shared" si="175"/>
        <v>7.7154663518299884</v>
      </c>
      <c r="AF957" s="9">
        <f t="shared" si="176"/>
        <v>8.0634066587395932</v>
      </c>
      <c r="AG957" s="11">
        <f t="shared" si="177"/>
        <v>-100</v>
      </c>
      <c r="AH957" s="11">
        <f t="shared" si="178"/>
        <v>-100</v>
      </c>
      <c r="AI957" s="11">
        <f t="shared" si="179"/>
        <v>-100</v>
      </c>
      <c r="AJ957" s="8">
        <v>6</v>
      </c>
      <c r="AK957" s="7" t="s">
        <v>64</v>
      </c>
      <c r="AL957" s="8">
        <v>50</v>
      </c>
      <c r="AM957" s="7" t="s">
        <v>65</v>
      </c>
      <c r="AN957" s="7" t="s">
        <v>66</v>
      </c>
      <c r="AO957" s="9">
        <v>64</v>
      </c>
      <c r="AP957" s="8">
        <v>3</v>
      </c>
      <c r="AQ957" s="8">
        <v>3</v>
      </c>
      <c r="AR957" s="8">
        <v>3</v>
      </c>
      <c r="AS957" s="8">
        <v>6</v>
      </c>
      <c r="AT957" s="8">
        <v>5</v>
      </c>
      <c r="AU957" s="7" t="s">
        <v>81</v>
      </c>
      <c r="AV957" s="9">
        <v>-9.6</v>
      </c>
      <c r="AW957" s="7" t="s">
        <v>2237</v>
      </c>
      <c r="AX957" s="7" t="s">
        <v>63</v>
      </c>
      <c r="AY957" s="7"/>
      <c r="AZ957" s="7" t="s">
        <v>215</v>
      </c>
      <c r="BA957" s="7" t="s">
        <v>2227</v>
      </c>
      <c r="BB957" s="7" t="s">
        <v>2228</v>
      </c>
      <c r="BC957" s="7" t="s">
        <v>2229</v>
      </c>
    </row>
    <row r="958" spans="1:55" x14ac:dyDescent="0.2">
      <c r="A958" s="7" t="s">
        <v>2178</v>
      </c>
      <c r="B958" s="8">
        <v>4</v>
      </c>
      <c r="C958" s="7" t="s">
        <v>2238</v>
      </c>
      <c r="D958" s="8">
        <v>6</v>
      </c>
      <c r="E958" s="7" t="s">
        <v>119</v>
      </c>
      <c r="F958" s="7" t="s">
        <v>1735</v>
      </c>
      <c r="G958" s="7" t="s">
        <v>179</v>
      </c>
      <c r="H958" s="7" t="s">
        <v>569</v>
      </c>
      <c r="I958" s="7" t="s">
        <v>62</v>
      </c>
      <c r="J958" s="9">
        <v>5</v>
      </c>
      <c r="K958" s="10">
        <v>1300</v>
      </c>
      <c r="L958" s="9">
        <f t="shared" si="168"/>
        <v>16.666666666666664</v>
      </c>
      <c r="M958" s="9">
        <v>16.670000000000002</v>
      </c>
      <c r="N958" s="10">
        <v>0</v>
      </c>
      <c r="O958" s="10">
        <v>1300</v>
      </c>
      <c r="P958" s="11">
        <f t="shared" si="169"/>
        <v>0</v>
      </c>
      <c r="Q958" s="7" t="s">
        <v>62</v>
      </c>
      <c r="R958" s="9">
        <v>10.23</v>
      </c>
      <c r="S958" s="9">
        <f t="shared" si="170"/>
        <v>5.23</v>
      </c>
      <c r="T958" s="11">
        <f t="shared" si="171"/>
        <v>104.60000000000001</v>
      </c>
      <c r="U958" s="7" t="s">
        <v>63</v>
      </c>
      <c r="V958" s="8">
        <v>6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f t="shared" si="172"/>
        <v>0</v>
      </c>
      <c r="AC958" s="9">
        <f t="shared" si="173"/>
        <v>0</v>
      </c>
      <c r="AD958" s="9">
        <f t="shared" si="174"/>
        <v>10.506818181818181</v>
      </c>
      <c r="AE958" s="9">
        <f t="shared" si="175"/>
        <v>7.7154663518299884</v>
      </c>
      <c r="AF958" s="9">
        <f t="shared" si="176"/>
        <v>8.0634066587395932</v>
      </c>
      <c r="AG958" s="11">
        <f t="shared" si="177"/>
        <v>-100</v>
      </c>
      <c r="AH958" s="11">
        <f t="shared" si="178"/>
        <v>-100</v>
      </c>
      <c r="AI958" s="11">
        <f t="shared" si="179"/>
        <v>-100</v>
      </c>
      <c r="AJ958" s="8">
        <v>6</v>
      </c>
      <c r="AK958" s="7" t="s">
        <v>64</v>
      </c>
      <c r="AL958" s="8">
        <v>50</v>
      </c>
      <c r="AM958" s="7" t="s">
        <v>65</v>
      </c>
      <c r="AN958" s="7" t="s">
        <v>66</v>
      </c>
      <c r="AO958" s="9">
        <v>64</v>
      </c>
      <c r="AP958" s="8">
        <v>5</v>
      </c>
      <c r="AQ958" s="8">
        <v>4</v>
      </c>
      <c r="AR958" s="8">
        <v>4</v>
      </c>
      <c r="AS958" s="8">
        <v>5</v>
      </c>
      <c r="AT958" s="8">
        <v>6</v>
      </c>
      <c r="AU958" s="7" t="s">
        <v>91</v>
      </c>
      <c r="AV958" s="9">
        <v>-2.4</v>
      </c>
      <c r="AW958" s="7" t="s">
        <v>141</v>
      </c>
      <c r="AX958" s="7" t="s">
        <v>63</v>
      </c>
      <c r="AY958" s="7"/>
      <c r="AZ958" s="7" t="s">
        <v>215</v>
      </c>
      <c r="BA958" s="7" t="s">
        <v>2227</v>
      </c>
      <c r="BB958" s="7" t="s">
        <v>2228</v>
      </c>
      <c r="BC958" s="7" t="s">
        <v>2229</v>
      </c>
    </row>
    <row r="959" spans="1:55" x14ac:dyDescent="0.2">
      <c r="A959" s="19" t="s">
        <v>2178</v>
      </c>
      <c r="B959" s="20">
        <v>5</v>
      </c>
      <c r="C959" s="19" t="s">
        <v>2239</v>
      </c>
      <c r="D959" s="20">
        <v>1</v>
      </c>
      <c r="E959" s="19" t="s">
        <v>111</v>
      </c>
      <c r="F959" s="19" t="s">
        <v>1009</v>
      </c>
      <c r="G959" s="19" t="s">
        <v>2240</v>
      </c>
      <c r="H959" s="19" t="s">
        <v>2241</v>
      </c>
      <c r="I959" s="19" t="s">
        <v>329</v>
      </c>
      <c r="J959" s="21">
        <v>15</v>
      </c>
      <c r="K959" s="22">
        <v>800</v>
      </c>
      <c r="L959" s="21">
        <f t="shared" si="168"/>
        <v>6.25</v>
      </c>
      <c r="M959" s="21">
        <v>6.85</v>
      </c>
      <c r="N959" s="22">
        <v>0</v>
      </c>
      <c r="O959" s="22">
        <v>800</v>
      </c>
      <c r="P959" s="23">
        <f t="shared" si="169"/>
        <v>0</v>
      </c>
      <c r="Q959" s="19" t="s">
        <v>370</v>
      </c>
      <c r="R959" s="21">
        <v>18.04</v>
      </c>
      <c r="S959" s="21">
        <f t="shared" si="170"/>
        <v>3.0399999999999991</v>
      </c>
      <c r="T959" s="23">
        <f t="shared" si="171"/>
        <v>20.266666666666662</v>
      </c>
      <c r="U959" s="19" t="s">
        <v>63</v>
      </c>
      <c r="V959" s="20">
        <v>7</v>
      </c>
      <c r="W959" s="21">
        <v>0</v>
      </c>
      <c r="X959" s="21">
        <v>0</v>
      </c>
      <c r="Y959" s="21">
        <v>0</v>
      </c>
      <c r="Z959" s="21">
        <v>0</v>
      </c>
      <c r="AA959" s="21">
        <v>0</v>
      </c>
      <c r="AB959" s="21">
        <f t="shared" si="172"/>
        <v>0</v>
      </c>
      <c r="AC959" s="21">
        <f t="shared" si="173"/>
        <v>0</v>
      </c>
      <c r="AD959" s="21">
        <f t="shared" si="174"/>
        <v>7.4584269662921345</v>
      </c>
      <c r="AE959" s="21">
        <f t="shared" si="175"/>
        <v>7.7154663518299884</v>
      </c>
      <c r="AF959" s="21">
        <f t="shared" si="176"/>
        <v>8.0634066587395932</v>
      </c>
      <c r="AG959" s="23">
        <f t="shared" si="177"/>
        <v>-100</v>
      </c>
      <c r="AH959" s="23">
        <f t="shared" si="178"/>
        <v>-100</v>
      </c>
      <c r="AI959" s="23">
        <f t="shared" si="179"/>
        <v>-100</v>
      </c>
      <c r="AJ959" s="20">
        <v>7</v>
      </c>
      <c r="AK959" s="19" t="s">
        <v>64</v>
      </c>
      <c r="AL959" s="20">
        <v>51</v>
      </c>
      <c r="AM959" s="19" t="s">
        <v>65</v>
      </c>
      <c r="AN959" s="19" t="s">
        <v>66</v>
      </c>
      <c r="AO959" s="21">
        <v>6</v>
      </c>
      <c r="AP959" s="20">
        <v>7</v>
      </c>
      <c r="AQ959" s="20">
        <v>7</v>
      </c>
      <c r="AR959" s="20">
        <v>7</v>
      </c>
      <c r="AS959" s="20">
        <v>7</v>
      </c>
      <c r="AT959" s="20">
        <v>7</v>
      </c>
      <c r="AU959" s="19" t="s">
        <v>67</v>
      </c>
      <c r="AV959" s="21">
        <v>0</v>
      </c>
      <c r="AW959" s="19" t="s">
        <v>2242</v>
      </c>
      <c r="AX959" s="19" t="s">
        <v>63</v>
      </c>
      <c r="AY959" s="19"/>
      <c r="AZ959" s="19" t="s">
        <v>2243</v>
      </c>
      <c r="BA959" s="19" t="s">
        <v>2244</v>
      </c>
      <c r="BB959" s="19" t="s">
        <v>2245</v>
      </c>
      <c r="BC959" s="19" t="s">
        <v>2246</v>
      </c>
    </row>
    <row r="960" spans="1:55" x14ac:dyDescent="0.2">
      <c r="A960" s="7" t="s">
        <v>2178</v>
      </c>
      <c r="B960" s="8">
        <v>5</v>
      </c>
      <c r="C960" s="7" t="s">
        <v>2247</v>
      </c>
      <c r="D960" s="8">
        <v>2</v>
      </c>
      <c r="E960" s="7" t="s">
        <v>133</v>
      </c>
      <c r="F960" s="7" t="s">
        <v>413</v>
      </c>
      <c r="G960" s="7" t="s">
        <v>274</v>
      </c>
      <c r="H960" s="7" t="s">
        <v>2218</v>
      </c>
      <c r="I960" s="7" t="s">
        <v>207</v>
      </c>
      <c r="J960" s="9">
        <v>20</v>
      </c>
      <c r="K960" s="10">
        <v>700</v>
      </c>
      <c r="L960" s="9">
        <f t="shared" si="168"/>
        <v>4.7619047619047619</v>
      </c>
      <c r="M960" s="9">
        <v>5.22</v>
      </c>
      <c r="N960" s="10">
        <v>0</v>
      </c>
      <c r="O960" s="10">
        <v>700</v>
      </c>
      <c r="P960" s="11">
        <f t="shared" si="169"/>
        <v>0</v>
      </c>
      <c r="Q960" s="7" t="s">
        <v>1621</v>
      </c>
      <c r="R960" s="9">
        <v>26.64</v>
      </c>
      <c r="S960" s="9">
        <f t="shared" si="170"/>
        <v>6.6400000000000006</v>
      </c>
      <c r="T960" s="11">
        <f t="shared" si="171"/>
        <v>33.200000000000003</v>
      </c>
      <c r="U960" s="7" t="s">
        <v>63</v>
      </c>
      <c r="V960" s="8">
        <v>6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f t="shared" si="172"/>
        <v>0</v>
      </c>
      <c r="AC960" s="9">
        <f t="shared" si="173"/>
        <v>0</v>
      </c>
      <c r="AD960" s="9">
        <f t="shared" si="174"/>
        <v>7.4584269662921345</v>
      </c>
      <c r="AE960" s="9">
        <f t="shared" si="175"/>
        <v>7.7154663518299884</v>
      </c>
      <c r="AF960" s="9">
        <f t="shared" si="176"/>
        <v>8.0634066587395932</v>
      </c>
      <c r="AG960" s="11">
        <f t="shared" si="177"/>
        <v>-100</v>
      </c>
      <c r="AH960" s="11">
        <f t="shared" si="178"/>
        <v>-100</v>
      </c>
      <c r="AI960" s="11">
        <f t="shared" si="179"/>
        <v>-100</v>
      </c>
      <c r="AJ960" s="8">
        <v>7</v>
      </c>
      <c r="AK960" s="7" t="s">
        <v>64</v>
      </c>
      <c r="AL960" s="8">
        <v>51</v>
      </c>
      <c r="AM960" s="7" t="s">
        <v>65</v>
      </c>
      <c r="AN960" s="7" t="s">
        <v>66</v>
      </c>
      <c r="AO960" s="9">
        <v>6</v>
      </c>
      <c r="AP960" s="8">
        <v>6</v>
      </c>
      <c r="AQ960" s="8">
        <v>6</v>
      </c>
      <c r="AR960" s="8">
        <v>6</v>
      </c>
      <c r="AS960" s="8">
        <v>6</v>
      </c>
      <c r="AT960" s="8">
        <v>6</v>
      </c>
      <c r="AU960" s="7" t="s">
        <v>67</v>
      </c>
      <c r="AV960" s="9">
        <v>-42.6</v>
      </c>
      <c r="AW960" s="7" t="s">
        <v>2248</v>
      </c>
      <c r="AX960" s="7" t="s">
        <v>63</v>
      </c>
      <c r="AY960" s="7"/>
      <c r="AZ960" s="7" t="s">
        <v>2243</v>
      </c>
      <c r="BA960" s="7" t="s">
        <v>2244</v>
      </c>
      <c r="BB960" s="7" t="s">
        <v>2245</v>
      </c>
      <c r="BC960" s="7" t="s">
        <v>2246</v>
      </c>
    </row>
    <row r="961" spans="1:55" x14ac:dyDescent="0.2">
      <c r="A961" s="7" t="s">
        <v>2178</v>
      </c>
      <c r="B961" s="8">
        <v>5</v>
      </c>
      <c r="C961" s="7" t="s">
        <v>2249</v>
      </c>
      <c r="D961" s="8">
        <v>3</v>
      </c>
      <c r="E961" s="7" t="s">
        <v>296</v>
      </c>
      <c r="F961" s="7" t="s">
        <v>199</v>
      </c>
      <c r="G961" s="7" t="s">
        <v>794</v>
      </c>
      <c r="H961" s="7" t="s">
        <v>748</v>
      </c>
      <c r="I961" s="7" t="s">
        <v>107</v>
      </c>
      <c r="J961" s="9">
        <v>8</v>
      </c>
      <c r="K961" s="10">
        <v>1000</v>
      </c>
      <c r="L961" s="9">
        <f t="shared" si="168"/>
        <v>11.111111111111111</v>
      </c>
      <c r="M961" s="9">
        <v>12.17</v>
      </c>
      <c r="N961" s="10">
        <v>200</v>
      </c>
      <c r="O961" s="10">
        <v>1200</v>
      </c>
      <c r="P961" s="11">
        <f t="shared" si="169"/>
        <v>-16.666666666666664</v>
      </c>
      <c r="Q961" s="7" t="s">
        <v>375</v>
      </c>
      <c r="R961" s="9">
        <v>13.28</v>
      </c>
      <c r="S961" s="9">
        <f t="shared" si="170"/>
        <v>5.2799999999999994</v>
      </c>
      <c r="T961" s="11">
        <f t="shared" si="171"/>
        <v>65.999999999999986</v>
      </c>
      <c r="U961" s="7" t="s">
        <v>63</v>
      </c>
      <c r="V961" s="8">
        <v>4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f t="shared" si="172"/>
        <v>0</v>
      </c>
      <c r="AC961" s="9">
        <f t="shared" si="173"/>
        <v>0</v>
      </c>
      <c r="AD961" s="9">
        <f t="shared" si="174"/>
        <v>7.4584269662921345</v>
      </c>
      <c r="AE961" s="9">
        <f t="shared" si="175"/>
        <v>7.7154663518299884</v>
      </c>
      <c r="AF961" s="9">
        <f t="shared" si="176"/>
        <v>8.0634066587395932</v>
      </c>
      <c r="AG961" s="11">
        <f t="shared" si="177"/>
        <v>-100</v>
      </c>
      <c r="AH961" s="11">
        <f t="shared" si="178"/>
        <v>-100</v>
      </c>
      <c r="AI961" s="11">
        <f t="shared" si="179"/>
        <v>-100</v>
      </c>
      <c r="AJ961" s="8">
        <v>7</v>
      </c>
      <c r="AK961" s="7" t="s">
        <v>64</v>
      </c>
      <c r="AL961" s="8">
        <v>51</v>
      </c>
      <c r="AM961" s="7" t="s">
        <v>65</v>
      </c>
      <c r="AN961" s="7" t="s">
        <v>66</v>
      </c>
      <c r="AO961" s="9">
        <v>6</v>
      </c>
      <c r="AP961" s="8">
        <v>2</v>
      </c>
      <c r="AQ961" s="8">
        <v>1</v>
      </c>
      <c r="AR961" s="8">
        <v>2</v>
      </c>
      <c r="AS961" s="8">
        <v>3</v>
      </c>
      <c r="AT961" s="8">
        <v>4</v>
      </c>
      <c r="AU961" s="7" t="s">
        <v>116</v>
      </c>
      <c r="AV961" s="9">
        <v>-89.4</v>
      </c>
      <c r="AW961" s="7" t="s">
        <v>2250</v>
      </c>
      <c r="AX961" s="7" t="s">
        <v>63</v>
      </c>
      <c r="AY961" s="7"/>
      <c r="AZ961" s="7" t="s">
        <v>2243</v>
      </c>
      <c r="BA961" s="7" t="s">
        <v>2244</v>
      </c>
      <c r="BB961" s="7" t="s">
        <v>2245</v>
      </c>
      <c r="BC961" s="7" t="s">
        <v>2246</v>
      </c>
    </row>
    <row r="962" spans="1:55" x14ac:dyDescent="0.2">
      <c r="A962" s="14" t="s">
        <v>2178</v>
      </c>
      <c r="B962" s="15">
        <v>5</v>
      </c>
      <c r="C962" s="14" t="s">
        <v>910</v>
      </c>
      <c r="D962" s="15">
        <v>4</v>
      </c>
      <c r="E962" s="14" t="s">
        <v>94</v>
      </c>
      <c r="F962" s="14" t="s">
        <v>95</v>
      </c>
      <c r="G962" s="14" t="s">
        <v>140</v>
      </c>
      <c r="H962" s="14" t="s">
        <v>136</v>
      </c>
      <c r="I962" s="14" t="s">
        <v>107</v>
      </c>
      <c r="J962" s="16">
        <v>8</v>
      </c>
      <c r="K962" s="17">
        <v>1000</v>
      </c>
      <c r="L962" s="16">
        <f t="shared" ref="L962:L1025" si="180">IF(J962&gt;0,(1/(J962+1))*100,0)</f>
        <v>11.111111111111111</v>
      </c>
      <c r="M962" s="16">
        <v>0</v>
      </c>
      <c r="N962" s="17">
        <v>-1000</v>
      </c>
      <c r="O962" s="17">
        <v>0</v>
      </c>
      <c r="P962" s="18">
        <f t="shared" ref="P962:P1025" si="181">IF(O962&gt;0,-(N962/O962)*100,0)</f>
        <v>0</v>
      </c>
      <c r="Q962" s="14"/>
      <c r="R962" s="16"/>
      <c r="S962" s="16">
        <f t="shared" ref="S962:S1025" si="182">IF(AND(R962&lt;&gt;"",J962&gt;0),R962-J962,0)</f>
        <v>0</v>
      </c>
      <c r="T962" s="18">
        <f t="shared" ref="T962:T1025" si="183">IF(AND(R962&lt;&gt;"",J962&gt;0),((R962-J962)/J962)*100,0)</f>
        <v>0</v>
      </c>
      <c r="U962" s="14" t="s">
        <v>63</v>
      </c>
      <c r="V962" s="15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f t="shared" ref="AB962:AB1025" si="184">AA962*(1+P962/100)</f>
        <v>0</v>
      </c>
      <c r="AC962" s="16">
        <f t="shared" ref="AC962:AC1025" si="185">IF(O962&gt;0,(AA962/O962)*1000,0)</f>
        <v>0</v>
      </c>
      <c r="AD962" s="16">
        <f t="shared" ref="AD962:AD1025" si="186">IF(SUMIFS($O$2:$O$2026,$A$2:$A$2026,A962,$B$2:$B$2026,B962)&gt;0,SUMIFS($AA$2:$AA$2026,$A$2:$A$2026,A962,$B$2:$B$2026,B962)/SUMIFS($O$2:$O$2026,$A$2:$A$2026,A962,$B$2:$B$2026,B962)*1000,0)</f>
        <v>7.4584269662921345</v>
      </c>
      <c r="AE962" s="16">
        <f t="shared" ref="AE962:AE1025" si="187">IF(SUMIF($A$2:$A$2026,A962,$O$2:$O$2026)&gt;0,SUMIF($A$2:$A$2026,A962,$AA$2:$AA$2026)/SUMIF($A$2:$A$2026,A962,$O$2:$O$2026)*1000,0)</f>
        <v>7.7154663518299884</v>
      </c>
      <c r="AF962" s="16">
        <f t="shared" ref="AF962:AF1025" si="188">IF(SUM($O$2:$O$2026)&gt;0,SUM($AA$2:$AA$2026)/SUM($O$2:$O$2026)*1000,0)</f>
        <v>8.0634066587395932</v>
      </c>
      <c r="AG962" s="18">
        <f t="shared" ref="AG962:AG1025" si="189">IF(AD962&gt;0,(AC962-AD962)/AD962*100,0)</f>
        <v>-100</v>
      </c>
      <c r="AH962" s="18">
        <f t="shared" ref="AH962:AH1025" si="190">IF(AE962&gt;0,(AC962-AE962)/AE962*100,0)</f>
        <v>-100</v>
      </c>
      <c r="AI962" s="18">
        <f t="shared" ref="AI962:AI1025" si="191">IF(AF962&gt;0,(AC962-AF962)/AF962*100,0)</f>
        <v>-100</v>
      </c>
      <c r="AJ962" s="15">
        <v>7</v>
      </c>
      <c r="AK962" s="14" t="s">
        <v>64</v>
      </c>
      <c r="AL962" s="15">
        <v>51</v>
      </c>
      <c r="AM962" s="14" t="s">
        <v>65</v>
      </c>
      <c r="AN962" s="14" t="s">
        <v>66</v>
      </c>
      <c r="AO962" s="16">
        <v>6</v>
      </c>
      <c r="AP962" s="15">
        <v>0</v>
      </c>
      <c r="AQ962" s="15">
        <v>0</v>
      </c>
      <c r="AR962" s="15">
        <v>0</v>
      </c>
      <c r="AS962" s="15">
        <v>0</v>
      </c>
      <c r="AT962" s="15">
        <v>0</v>
      </c>
      <c r="AU962" s="14"/>
      <c r="AV962" s="16">
        <v>0</v>
      </c>
      <c r="AW962" s="14"/>
      <c r="AX962" s="14" t="s">
        <v>63</v>
      </c>
      <c r="AY962" s="14"/>
      <c r="AZ962" s="14" t="s">
        <v>2243</v>
      </c>
      <c r="BA962" s="14" t="s">
        <v>2244</v>
      </c>
      <c r="BB962" s="14" t="s">
        <v>2245</v>
      </c>
      <c r="BC962" s="14" t="s">
        <v>2246</v>
      </c>
    </row>
    <row r="963" spans="1:55" x14ac:dyDescent="0.2">
      <c r="A963" s="7" t="s">
        <v>2178</v>
      </c>
      <c r="B963" s="8">
        <v>5</v>
      </c>
      <c r="C963" s="7" t="s">
        <v>2251</v>
      </c>
      <c r="D963" s="8">
        <v>5</v>
      </c>
      <c r="E963" s="7" t="s">
        <v>119</v>
      </c>
      <c r="F963" s="7" t="s">
        <v>1332</v>
      </c>
      <c r="G963" s="7" t="s">
        <v>1011</v>
      </c>
      <c r="H963" s="7" t="s">
        <v>1902</v>
      </c>
      <c r="I963" s="7" t="s">
        <v>106</v>
      </c>
      <c r="J963" s="9">
        <v>10</v>
      </c>
      <c r="K963" s="10">
        <v>900</v>
      </c>
      <c r="L963" s="9">
        <f t="shared" si="180"/>
        <v>9.0909090909090917</v>
      </c>
      <c r="M963" s="9">
        <v>9.9600000000000009</v>
      </c>
      <c r="N963" s="10">
        <v>100</v>
      </c>
      <c r="O963" s="10">
        <v>1000</v>
      </c>
      <c r="P963" s="11">
        <f t="shared" si="181"/>
        <v>-10</v>
      </c>
      <c r="Q963" s="7" t="s">
        <v>597</v>
      </c>
      <c r="R963" s="9">
        <v>10.56</v>
      </c>
      <c r="S963" s="9">
        <f t="shared" si="182"/>
        <v>0.5600000000000005</v>
      </c>
      <c r="T963" s="11">
        <f t="shared" si="183"/>
        <v>5.600000000000005</v>
      </c>
      <c r="U963" s="7" t="s">
        <v>63</v>
      </c>
      <c r="V963" s="8">
        <v>5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f t="shared" si="184"/>
        <v>0</v>
      </c>
      <c r="AC963" s="9">
        <f t="shared" si="185"/>
        <v>0</v>
      </c>
      <c r="AD963" s="9">
        <f t="shared" si="186"/>
        <v>7.4584269662921345</v>
      </c>
      <c r="AE963" s="9">
        <f t="shared" si="187"/>
        <v>7.7154663518299884</v>
      </c>
      <c r="AF963" s="9">
        <f t="shared" si="188"/>
        <v>8.0634066587395932</v>
      </c>
      <c r="AG963" s="11">
        <f t="shared" si="189"/>
        <v>-100</v>
      </c>
      <c r="AH963" s="11">
        <f t="shared" si="190"/>
        <v>-100</v>
      </c>
      <c r="AI963" s="11">
        <f t="shared" si="191"/>
        <v>-100</v>
      </c>
      <c r="AJ963" s="8">
        <v>7</v>
      </c>
      <c r="AK963" s="7" t="s">
        <v>64</v>
      </c>
      <c r="AL963" s="8">
        <v>51</v>
      </c>
      <c r="AM963" s="7" t="s">
        <v>65</v>
      </c>
      <c r="AN963" s="7" t="s">
        <v>66</v>
      </c>
      <c r="AO963" s="9">
        <v>6</v>
      </c>
      <c r="AP963" s="8">
        <v>3</v>
      </c>
      <c r="AQ963" s="8">
        <v>4</v>
      </c>
      <c r="AR963" s="8">
        <v>5</v>
      </c>
      <c r="AS963" s="8">
        <v>5</v>
      </c>
      <c r="AT963" s="8">
        <v>5</v>
      </c>
      <c r="AU963" s="7" t="s">
        <v>91</v>
      </c>
      <c r="AV963" s="9">
        <v>-114</v>
      </c>
      <c r="AW963" s="7" t="s">
        <v>2252</v>
      </c>
      <c r="AX963" s="7" t="s">
        <v>63</v>
      </c>
      <c r="AY963" s="7"/>
      <c r="AZ963" s="7" t="s">
        <v>2243</v>
      </c>
      <c r="BA963" s="7" t="s">
        <v>2244</v>
      </c>
      <c r="BB963" s="7" t="s">
        <v>2245</v>
      </c>
      <c r="BC963" s="7" t="s">
        <v>2246</v>
      </c>
    </row>
    <row r="964" spans="1:55" x14ac:dyDescent="0.2">
      <c r="A964" s="7" t="s">
        <v>2178</v>
      </c>
      <c r="B964" s="8">
        <v>5</v>
      </c>
      <c r="C964" s="7" t="s">
        <v>2253</v>
      </c>
      <c r="D964" s="8">
        <v>6</v>
      </c>
      <c r="E964" s="7" t="s">
        <v>193</v>
      </c>
      <c r="F964" s="7" t="s">
        <v>693</v>
      </c>
      <c r="G964" s="7" t="s">
        <v>905</v>
      </c>
      <c r="H964" s="7" t="s">
        <v>393</v>
      </c>
      <c r="I964" s="7" t="s">
        <v>156</v>
      </c>
      <c r="J964" s="9">
        <v>4.5</v>
      </c>
      <c r="K964" s="10">
        <v>1300</v>
      </c>
      <c r="L964" s="9">
        <f t="shared" si="180"/>
        <v>18.181818181818183</v>
      </c>
      <c r="M964" s="9">
        <v>19.920000000000002</v>
      </c>
      <c r="N964" s="10">
        <v>100</v>
      </c>
      <c r="O964" s="10">
        <v>1400</v>
      </c>
      <c r="P964" s="11">
        <f t="shared" si="181"/>
        <v>-7.1428571428571423</v>
      </c>
      <c r="Q964" s="7" t="s">
        <v>122</v>
      </c>
      <c r="R964" s="9">
        <v>4.66</v>
      </c>
      <c r="S964" s="9">
        <f t="shared" si="182"/>
        <v>0.16000000000000014</v>
      </c>
      <c r="T964" s="11">
        <f t="shared" si="183"/>
        <v>3.5555555555555589</v>
      </c>
      <c r="U964" s="7" t="s">
        <v>63</v>
      </c>
      <c r="V964" s="8">
        <v>3</v>
      </c>
      <c r="W964" s="9">
        <v>0</v>
      </c>
      <c r="X964" s="9">
        <v>0</v>
      </c>
      <c r="Y964" s="9">
        <v>260</v>
      </c>
      <c r="Z964" s="9">
        <v>260</v>
      </c>
      <c r="AA964" s="9">
        <v>7.6</v>
      </c>
      <c r="AB964" s="9">
        <f t="shared" si="184"/>
        <v>7.0571428571428569</v>
      </c>
      <c r="AC964" s="9">
        <f t="shared" si="185"/>
        <v>5.4285714285714288</v>
      </c>
      <c r="AD964" s="9">
        <f t="shared" si="186"/>
        <v>7.4584269662921345</v>
      </c>
      <c r="AE964" s="9">
        <f t="shared" si="187"/>
        <v>7.7154663518299884</v>
      </c>
      <c r="AF964" s="9">
        <f t="shared" si="188"/>
        <v>8.0634066587395932</v>
      </c>
      <c r="AG964" s="11">
        <f t="shared" si="189"/>
        <v>-27.215598502130582</v>
      </c>
      <c r="AH964" s="11">
        <f t="shared" si="190"/>
        <v>-29.640397857689365</v>
      </c>
      <c r="AI964" s="11">
        <f t="shared" si="191"/>
        <v>-32.676452294668472</v>
      </c>
      <c r="AJ964" s="8">
        <v>7</v>
      </c>
      <c r="AK964" s="7" t="s">
        <v>64</v>
      </c>
      <c r="AL964" s="8">
        <v>51</v>
      </c>
      <c r="AM964" s="7" t="s">
        <v>65</v>
      </c>
      <c r="AN964" s="7" t="s">
        <v>66</v>
      </c>
      <c r="AO964" s="9">
        <v>6</v>
      </c>
      <c r="AP964" s="8">
        <v>1</v>
      </c>
      <c r="AQ964" s="8">
        <v>2</v>
      </c>
      <c r="AR964" s="8">
        <v>3</v>
      </c>
      <c r="AS964" s="8">
        <v>2</v>
      </c>
      <c r="AT964" s="8">
        <v>3</v>
      </c>
      <c r="AU964" s="7" t="s">
        <v>81</v>
      </c>
      <c r="AV964" s="9">
        <v>-5.4</v>
      </c>
      <c r="AW964" s="7" t="s">
        <v>2254</v>
      </c>
      <c r="AX964" s="7" t="s">
        <v>63</v>
      </c>
      <c r="AY964" s="7"/>
      <c r="AZ964" s="7" t="s">
        <v>2243</v>
      </c>
      <c r="BA964" s="7" t="s">
        <v>2244</v>
      </c>
      <c r="BB964" s="7" t="s">
        <v>2245</v>
      </c>
      <c r="BC964" s="7" t="s">
        <v>2246</v>
      </c>
    </row>
    <row r="965" spans="1:55" x14ac:dyDescent="0.2">
      <c r="A965" s="7" t="s">
        <v>2178</v>
      </c>
      <c r="B965" s="8">
        <v>5</v>
      </c>
      <c r="C965" s="7" t="s">
        <v>2255</v>
      </c>
      <c r="D965" s="8">
        <v>7</v>
      </c>
      <c r="E965" s="7" t="s">
        <v>284</v>
      </c>
      <c r="F965" s="7" t="s">
        <v>672</v>
      </c>
      <c r="G965" s="7" t="s">
        <v>274</v>
      </c>
      <c r="H965" s="7" t="s">
        <v>105</v>
      </c>
      <c r="I965" s="7" t="s">
        <v>107</v>
      </c>
      <c r="J965" s="9">
        <v>8</v>
      </c>
      <c r="K965" s="10">
        <v>1000</v>
      </c>
      <c r="L965" s="9">
        <f t="shared" si="180"/>
        <v>11.111111111111111</v>
      </c>
      <c r="M965" s="9">
        <v>12.17</v>
      </c>
      <c r="N965" s="10">
        <v>200</v>
      </c>
      <c r="O965" s="10">
        <v>1200</v>
      </c>
      <c r="P965" s="11">
        <f t="shared" si="181"/>
        <v>-16.666666666666664</v>
      </c>
      <c r="Q965" s="7" t="s">
        <v>375</v>
      </c>
      <c r="R965" s="9">
        <v>14.49</v>
      </c>
      <c r="S965" s="9">
        <f t="shared" si="182"/>
        <v>6.49</v>
      </c>
      <c r="T965" s="11">
        <f t="shared" si="183"/>
        <v>81.125</v>
      </c>
      <c r="U965" s="7" t="s">
        <v>63</v>
      </c>
      <c r="V965" s="8">
        <v>2</v>
      </c>
      <c r="W965" s="9">
        <v>0</v>
      </c>
      <c r="X965" s="9">
        <v>748</v>
      </c>
      <c r="Y965" s="9">
        <v>426</v>
      </c>
      <c r="Z965" s="9">
        <v>1174</v>
      </c>
      <c r="AA965" s="9">
        <v>26.74</v>
      </c>
      <c r="AB965" s="9">
        <f t="shared" si="184"/>
        <v>22.283333333333331</v>
      </c>
      <c r="AC965" s="9">
        <f t="shared" si="185"/>
        <v>22.283333333333331</v>
      </c>
      <c r="AD965" s="9">
        <f t="shared" si="186"/>
        <v>7.4584269662921345</v>
      </c>
      <c r="AE965" s="9">
        <f t="shared" si="187"/>
        <v>7.7154663518299884</v>
      </c>
      <c r="AF965" s="9">
        <f t="shared" si="188"/>
        <v>8.0634066587395932</v>
      </c>
      <c r="AG965" s="11">
        <f t="shared" si="189"/>
        <v>198.76719895550869</v>
      </c>
      <c r="AH965" s="11">
        <f t="shared" si="190"/>
        <v>188.8138230043356</v>
      </c>
      <c r="AI965" s="11">
        <f t="shared" si="191"/>
        <v>176.35135218166565</v>
      </c>
      <c r="AJ965" s="8">
        <v>7</v>
      </c>
      <c r="AK965" s="7" t="s">
        <v>64</v>
      </c>
      <c r="AL965" s="8">
        <v>51</v>
      </c>
      <c r="AM965" s="7" t="s">
        <v>65</v>
      </c>
      <c r="AN965" s="7" t="s">
        <v>66</v>
      </c>
      <c r="AO965" s="9">
        <v>6</v>
      </c>
      <c r="AP965" s="8">
        <v>5</v>
      </c>
      <c r="AQ965" s="8">
        <v>5</v>
      </c>
      <c r="AR965" s="8">
        <v>4</v>
      </c>
      <c r="AS965" s="8">
        <v>4</v>
      </c>
      <c r="AT965" s="8">
        <v>2</v>
      </c>
      <c r="AU965" s="7" t="s">
        <v>91</v>
      </c>
      <c r="AV965" s="9">
        <v>4.8</v>
      </c>
      <c r="AW965" s="7" t="s">
        <v>2256</v>
      </c>
      <c r="AX965" s="7" t="s">
        <v>63</v>
      </c>
      <c r="AY965" s="7"/>
      <c r="AZ965" s="7" t="s">
        <v>2243</v>
      </c>
      <c r="BA965" s="7" t="s">
        <v>2244</v>
      </c>
      <c r="BB965" s="7" t="s">
        <v>2245</v>
      </c>
      <c r="BC965" s="7" t="s">
        <v>2246</v>
      </c>
    </row>
    <row r="966" spans="1:55" x14ac:dyDescent="0.2">
      <c r="A966" s="7" t="s">
        <v>2178</v>
      </c>
      <c r="B966" s="8">
        <v>5</v>
      </c>
      <c r="C966" s="7" t="s">
        <v>2257</v>
      </c>
      <c r="D966" s="8">
        <v>8</v>
      </c>
      <c r="E966" s="7" t="s">
        <v>124</v>
      </c>
      <c r="F966" s="7" t="s">
        <v>693</v>
      </c>
      <c r="G966" s="7" t="s">
        <v>993</v>
      </c>
      <c r="H966" s="7" t="s">
        <v>96</v>
      </c>
      <c r="I966" s="7" t="s">
        <v>344</v>
      </c>
      <c r="J966" s="9">
        <v>0.8</v>
      </c>
      <c r="K966" s="10">
        <v>2500</v>
      </c>
      <c r="L966" s="9">
        <f t="shared" si="180"/>
        <v>55.555555555555557</v>
      </c>
      <c r="M966" s="9">
        <v>60.87</v>
      </c>
      <c r="N966" s="10">
        <v>100</v>
      </c>
      <c r="O966" s="10">
        <v>2600</v>
      </c>
      <c r="P966" s="11">
        <f t="shared" si="181"/>
        <v>-3.8461538461538463</v>
      </c>
      <c r="Q966" s="7" t="s">
        <v>1271</v>
      </c>
      <c r="R966" s="9">
        <v>0.42</v>
      </c>
      <c r="S966" s="9">
        <f t="shared" si="182"/>
        <v>-0.38000000000000006</v>
      </c>
      <c r="T966" s="11">
        <f t="shared" si="183"/>
        <v>-47.5</v>
      </c>
      <c r="U966" s="7" t="s">
        <v>80</v>
      </c>
      <c r="V966" s="8">
        <v>1</v>
      </c>
      <c r="W966" s="9">
        <v>284</v>
      </c>
      <c r="X966" s="9">
        <v>210</v>
      </c>
      <c r="Y966" s="9">
        <v>210</v>
      </c>
      <c r="Z966" s="9">
        <v>704</v>
      </c>
      <c r="AA966" s="9">
        <v>32.04</v>
      </c>
      <c r="AB966" s="9">
        <f t="shared" si="184"/>
        <v>30.807692307692307</v>
      </c>
      <c r="AC966" s="9">
        <f t="shared" si="185"/>
        <v>12.323076923076922</v>
      </c>
      <c r="AD966" s="9">
        <f t="shared" si="186"/>
        <v>7.4584269662921345</v>
      </c>
      <c r="AE966" s="9">
        <f t="shared" si="187"/>
        <v>7.7154663518299884</v>
      </c>
      <c r="AF966" s="9">
        <f t="shared" si="188"/>
        <v>8.0634066587395932</v>
      </c>
      <c r="AG966" s="11">
        <f t="shared" si="189"/>
        <v>65.223538137066299</v>
      </c>
      <c r="AH966" s="11">
        <f t="shared" si="190"/>
        <v>59.719145429933477</v>
      </c>
      <c r="AI966" s="11">
        <f t="shared" si="191"/>
        <v>52.827178940807208</v>
      </c>
      <c r="AJ966" s="8">
        <v>7</v>
      </c>
      <c r="AK966" s="7" t="s">
        <v>64</v>
      </c>
      <c r="AL966" s="8">
        <v>51</v>
      </c>
      <c r="AM966" s="7" t="s">
        <v>65</v>
      </c>
      <c r="AN966" s="7" t="s">
        <v>66</v>
      </c>
      <c r="AO966" s="9">
        <v>6</v>
      </c>
      <c r="AP966" s="8">
        <v>4</v>
      </c>
      <c r="AQ966" s="8">
        <v>3</v>
      </c>
      <c r="AR966" s="8">
        <v>1</v>
      </c>
      <c r="AS966" s="8">
        <v>1</v>
      </c>
      <c r="AT966" s="8">
        <v>1</v>
      </c>
      <c r="AU966" s="7" t="s">
        <v>81</v>
      </c>
      <c r="AV966" s="9">
        <v>-30.6</v>
      </c>
      <c r="AW966" s="7" t="s">
        <v>2258</v>
      </c>
      <c r="AX966" s="7" t="s">
        <v>63</v>
      </c>
      <c r="AY966" s="7"/>
      <c r="AZ966" s="7" t="s">
        <v>2243</v>
      </c>
      <c r="BA966" s="7" t="s">
        <v>2244</v>
      </c>
      <c r="BB966" s="7" t="s">
        <v>2245</v>
      </c>
      <c r="BC966" s="7" t="s">
        <v>2246</v>
      </c>
    </row>
    <row r="967" spans="1:55" x14ac:dyDescent="0.2">
      <c r="A967" s="19" t="s">
        <v>2178</v>
      </c>
      <c r="B967" s="20">
        <v>6</v>
      </c>
      <c r="C967" s="19" t="s">
        <v>2259</v>
      </c>
      <c r="D967" s="20">
        <v>1</v>
      </c>
      <c r="E967" s="19" t="s">
        <v>74</v>
      </c>
      <c r="F967" s="19" t="s">
        <v>693</v>
      </c>
      <c r="G967" s="19" t="s">
        <v>274</v>
      </c>
      <c r="H967" s="19" t="s">
        <v>556</v>
      </c>
      <c r="I967" s="19" t="s">
        <v>107</v>
      </c>
      <c r="J967" s="21">
        <v>8</v>
      </c>
      <c r="K967" s="22">
        <v>1000</v>
      </c>
      <c r="L967" s="21">
        <f t="shared" si="180"/>
        <v>11.111111111111111</v>
      </c>
      <c r="M967" s="21">
        <v>16.13</v>
      </c>
      <c r="N967" s="22">
        <v>300</v>
      </c>
      <c r="O967" s="22">
        <v>1300</v>
      </c>
      <c r="P967" s="23">
        <f t="shared" si="181"/>
        <v>-23.076923076923077</v>
      </c>
      <c r="Q967" s="19" t="s">
        <v>62</v>
      </c>
      <c r="R967" s="21">
        <v>10.97</v>
      </c>
      <c r="S967" s="21">
        <f t="shared" si="182"/>
        <v>2.9700000000000006</v>
      </c>
      <c r="T967" s="23">
        <f t="shared" si="183"/>
        <v>37.125000000000007</v>
      </c>
      <c r="U967" s="19" t="s">
        <v>63</v>
      </c>
      <c r="V967" s="20">
        <v>5</v>
      </c>
      <c r="W967" s="21">
        <v>0</v>
      </c>
      <c r="X967" s="21">
        <v>0</v>
      </c>
      <c r="Y967" s="21">
        <v>0</v>
      </c>
      <c r="Z967" s="21">
        <v>0</v>
      </c>
      <c r="AA967" s="21">
        <v>0</v>
      </c>
      <c r="AB967" s="21">
        <f t="shared" si="184"/>
        <v>0</v>
      </c>
      <c r="AC967" s="21">
        <f t="shared" si="185"/>
        <v>0</v>
      </c>
      <c r="AD967" s="21">
        <f t="shared" si="186"/>
        <v>5.7218045112781946</v>
      </c>
      <c r="AE967" s="21">
        <f t="shared" si="187"/>
        <v>7.7154663518299884</v>
      </c>
      <c r="AF967" s="21">
        <f t="shared" si="188"/>
        <v>8.0634066587395932</v>
      </c>
      <c r="AG967" s="23">
        <f t="shared" si="189"/>
        <v>-100</v>
      </c>
      <c r="AH967" s="23">
        <f t="shared" si="190"/>
        <v>-100</v>
      </c>
      <c r="AI967" s="23">
        <f t="shared" si="191"/>
        <v>-100</v>
      </c>
      <c r="AJ967" s="20">
        <v>9</v>
      </c>
      <c r="AK967" s="19" t="s">
        <v>64</v>
      </c>
      <c r="AL967" s="20">
        <v>51</v>
      </c>
      <c r="AM967" s="19" t="s">
        <v>335</v>
      </c>
      <c r="AN967" s="19" t="s">
        <v>214</v>
      </c>
      <c r="AO967" s="21">
        <v>6</v>
      </c>
      <c r="AP967" s="20">
        <v>8</v>
      </c>
      <c r="AQ967" s="20">
        <v>6</v>
      </c>
      <c r="AR967" s="20">
        <v>7</v>
      </c>
      <c r="AS967" s="20">
        <v>6</v>
      </c>
      <c r="AT967" s="20">
        <v>5</v>
      </c>
      <c r="AU967" s="19" t="s">
        <v>91</v>
      </c>
      <c r="AV967" s="21">
        <v>-11.4</v>
      </c>
      <c r="AW967" s="19" t="s">
        <v>2260</v>
      </c>
      <c r="AX967" s="19" t="s">
        <v>80</v>
      </c>
      <c r="AY967" s="19" t="s">
        <v>174</v>
      </c>
      <c r="AZ967" s="19" t="s">
        <v>1507</v>
      </c>
      <c r="BA967" s="19" t="s">
        <v>2261</v>
      </c>
      <c r="BB967" s="19" t="s">
        <v>2262</v>
      </c>
      <c r="BC967" s="19" t="s">
        <v>1724</v>
      </c>
    </row>
    <row r="968" spans="1:55" x14ac:dyDescent="0.2">
      <c r="A968" s="7" t="s">
        <v>2178</v>
      </c>
      <c r="B968" s="8">
        <v>6</v>
      </c>
      <c r="C968" s="7" t="s">
        <v>2263</v>
      </c>
      <c r="D968" s="8">
        <v>2</v>
      </c>
      <c r="E968" s="7" t="s">
        <v>133</v>
      </c>
      <c r="F968" s="7" t="s">
        <v>607</v>
      </c>
      <c r="G968" s="7" t="s">
        <v>2264</v>
      </c>
      <c r="H968" s="7" t="s">
        <v>749</v>
      </c>
      <c r="I968" s="7" t="s">
        <v>172</v>
      </c>
      <c r="J968" s="9">
        <v>12</v>
      </c>
      <c r="K968" s="10">
        <v>800</v>
      </c>
      <c r="L968" s="9">
        <f t="shared" si="180"/>
        <v>7.6923076923076925</v>
      </c>
      <c r="M968" s="9">
        <v>11.16</v>
      </c>
      <c r="N968" s="10">
        <v>400</v>
      </c>
      <c r="O968" s="10">
        <v>1200</v>
      </c>
      <c r="P968" s="11">
        <f t="shared" si="181"/>
        <v>-33.333333333333329</v>
      </c>
      <c r="Q968" s="7" t="s">
        <v>107</v>
      </c>
      <c r="R968" s="9">
        <v>45.05</v>
      </c>
      <c r="S968" s="9">
        <f t="shared" si="182"/>
        <v>33.049999999999997</v>
      </c>
      <c r="T968" s="11">
        <f t="shared" si="183"/>
        <v>275.41666666666663</v>
      </c>
      <c r="U968" s="7" t="s">
        <v>63</v>
      </c>
      <c r="V968" s="8">
        <v>9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f t="shared" si="184"/>
        <v>0</v>
      </c>
      <c r="AC968" s="9">
        <f t="shared" si="185"/>
        <v>0</v>
      </c>
      <c r="AD968" s="9">
        <f t="shared" si="186"/>
        <v>5.7218045112781946</v>
      </c>
      <c r="AE968" s="9">
        <f t="shared" si="187"/>
        <v>7.7154663518299884</v>
      </c>
      <c r="AF968" s="9">
        <f t="shared" si="188"/>
        <v>8.0634066587395932</v>
      </c>
      <c r="AG968" s="11">
        <f t="shared" si="189"/>
        <v>-100</v>
      </c>
      <c r="AH968" s="11">
        <f t="shared" si="190"/>
        <v>-100</v>
      </c>
      <c r="AI968" s="11">
        <f t="shared" si="191"/>
        <v>-100</v>
      </c>
      <c r="AJ968" s="8">
        <v>9</v>
      </c>
      <c r="AK968" s="7" t="s">
        <v>64</v>
      </c>
      <c r="AL968" s="8">
        <v>51</v>
      </c>
      <c r="AM968" s="7" t="s">
        <v>335</v>
      </c>
      <c r="AN968" s="7" t="s">
        <v>214</v>
      </c>
      <c r="AO968" s="9">
        <v>6</v>
      </c>
      <c r="AP968" s="8">
        <v>7</v>
      </c>
      <c r="AQ968" s="8">
        <v>9</v>
      </c>
      <c r="AR968" s="8">
        <v>9</v>
      </c>
      <c r="AS968" s="8">
        <v>9</v>
      </c>
      <c r="AT968" s="8">
        <v>9</v>
      </c>
      <c r="AU968" s="7" t="s">
        <v>67</v>
      </c>
      <c r="AV968" s="9">
        <v>-4.8</v>
      </c>
      <c r="AW968" s="7" t="s">
        <v>2265</v>
      </c>
      <c r="AX968" s="7" t="s">
        <v>63</v>
      </c>
      <c r="AY968" s="7"/>
      <c r="AZ968" s="7" t="s">
        <v>1507</v>
      </c>
      <c r="BA968" s="7" t="s">
        <v>2261</v>
      </c>
      <c r="BB968" s="7" t="s">
        <v>2262</v>
      </c>
      <c r="BC968" s="7" t="s">
        <v>1724</v>
      </c>
    </row>
    <row r="969" spans="1:55" x14ac:dyDescent="0.2">
      <c r="A969" s="7" t="s">
        <v>2178</v>
      </c>
      <c r="B969" s="8">
        <v>6</v>
      </c>
      <c r="C969" s="7" t="s">
        <v>2266</v>
      </c>
      <c r="D969" s="8">
        <v>3</v>
      </c>
      <c r="E969" s="7" t="s">
        <v>94</v>
      </c>
      <c r="F969" s="7" t="s">
        <v>302</v>
      </c>
      <c r="G969" s="7" t="s">
        <v>433</v>
      </c>
      <c r="H969" s="7" t="s">
        <v>857</v>
      </c>
      <c r="I969" s="7" t="s">
        <v>172</v>
      </c>
      <c r="J969" s="9">
        <v>12</v>
      </c>
      <c r="K969" s="10">
        <v>800</v>
      </c>
      <c r="L969" s="9">
        <f t="shared" si="180"/>
        <v>7.6923076923076925</v>
      </c>
      <c r="M969" s="9">
        <v>11.16</v>
      </c>
      <c r="N969" s="10">
        <v>400</v>
      </c>
      <c r="O969" s="10">
        <v>1200</v>
      </c>
      <c r="P969" s="11">
        <f t="shared" si="181"/>
        <v>-33.333333333333329</v>
      </c>
      <c r="Q969" s="7" t="s">
        <v>107</v>
      </c>
      <c r="R969" s="9">
        <v>11.32</v>
      </c>
      <c r="S969" s="9">
        <f t="shared" si="182"/>
        <v>-0.67999999999999972</v>
      </c>
      <c r="T969" s="11">
        <f t="shared" si="183"/>
        <v>-5.6666666666666643</v>
      </c>
      <c r="U969" s="7" t="s">
        <v>63</v>
      </c>
      <c r="V969" s="8">
        <v>7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f t="shared" si="184"/>
        <v>0</v>
      </c>
      <c r="AC969" s="9">
        <f t="shared" si="185"/>
        <v>0</v>
      </c>
      <c r="AD969" s="9">
        <f t="shared" si="186"/>
        <v>5.7218045112781946</v>
      </c>
      <c r="AE969" s="9">
        <f t="shared" si="187"/>
        <v>7.7154663518299884</v>
      </c>
      <c r="AF969" s="9">
        <f t="shared" si="188"/>
        <v>8.0634066587395932</v>
      </c>
      <c r="AG969" s="11">
        <f t="shared" si="189"/>
        <v>-100</v>
      </c>
      <c r="AH969" s="11">
        <f t="shared" si="190"/>
        <v>-100</v>
      </c>
      <c r="AI969" s="11">
        <f t="shared" si="191"/>
        <v>-100</v>
      </c>
      <c r="AJ969" s="8">
        <v>9</v>
      </c>
      <c r="AK969" s="7" t="s">
        <v>64</v>
      </c>
      <c r="AL969" s="8">
        <v>51</v>
      </c>
      <c r="AM969" s="7" t="s">
        <v>335</v>
      </c>
      <c r="AN969" s="7" t="s">
        <v>214</v>
      </c>
      <c r="AO969" s="9">
        <v>6</v>
      </c>
      <c r="AP969" s="8">
        <v>9</v>
      </c>
      <c r="AQ969" s="8">
        <v>8</v>
      </c>
      <c r="AR969" s="8">
        <v>8</v>
      </c>
      <c r="AS969" s="8">
        <v>8</v>
      </c>
      <c r="AT969" s="8">
        <v>7</v>
      </c>
      <c r="AU969" s="7" t="s">
        <v>67</v>
      </c>
      <c r="AV969" s="9">
        <v>3.6</v>
      </c>
      <c r="AW969" s="7" t="s">
        <v>2267</v>
      </c>
      <c r="AX969" s="7" t="s">
        <v>63</v>
      </c>
      <c r="AY969" s="7"/>
      <c r="AZ969" s="7" t="s">
        <v>1507</v>
      </c>
      <c r="BA969" s="7" t="s">
        <v>2261</v>
      </c>
      <c r="BB969" s="7" t="s">
        <v>2262</v>
      </c>
      <c r="BC969" s="7" t="s">
        <v>1724</v>
      </c>
    </row>
    <row r="970" spans="1:55" x14ac:dyDescent="0.2">
      <c r="A970" s="7" t="s">
        <v>2178</v>
      </c>
      <c r="B970" s="8">
        <v>6</v>
      </c>
      <c r="C970" s="7" t="s">
        <v>2268</v>
      </c>
      <c r="D970" s="8">
        <v>4</v>
      </c>
      <c r="E970" s="7" t="s">
        <v>284</v>
      </c>
      <c r="F970" s="7" t="s">
        <v>479</v>
      </c>
      <c r="G970" s="7" t="s">
        <v>76</v>
      </c>
      <c r="H970" s="7" t="s">
        <v>2269</v>
      </c>
      <c r="I970" s="7" t="s">
        <v>329</v>
      </c>
      <c r="J970" s="9">
        <v>15</v>
      </c>
      <c r="K970" s="10">
        <v>800</v>
      </c>
      <c r="L970" s="9">
        <f t="shared" si="180"/>
        <v>6.25</v>
      </c>
      <c r="M970" s="9">
        <v>9.07</v>
      </c>
      <c r="N970" s="10">
        <v>100</v>
      </c>
      <c r="O970" s="10">
        <v>900</v>
      </c>
      <c r="P970" s="11">
        <f t="shared" si="181"/>
        <v>-11.111111111111111</v>
      </c>
      <c r="Q970" s="7" t="s">
        <v>106</v>
      </c>
      <c r="R970" s="9">
        <v>57.83</v>
      </c>
      <c r="S970" s="9">
        <f t="shared" si="182"/>
        <v>42.83</v>
      </c>
      <c r="T970" s="11">
        <f t="shared" si="183"/>
        <v>285.5333333333333</v>
      </c>
      <c r="U970" s="7" t="s">
        <v>63</v>
      </c>
      <c r="V970" s="8">
        <v>4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f t="shared" si="184"/>
        <v>0</v>
      </c>
      <c r="AC970" s="9">
        <f t="shared" si="185"/>
        <v>0</v>
      </c>
      <c r="AD970" s="9">
        <f t="shared" si="186"/>
        <v>5.7218045112781946</v>
      </c>
      <c r="AE970" s="9">
        <f t="shared" si="187"/>
        <v>7.7154663518299884</v>
      </c>
      <c r="AF970" s="9">
        <f t="shared" si="188"/>
        <v>8.0634066587395932</v>
      </c>
      <c r="AG970" s="11">
        <f t="shared" si="189"/>
        <v>-100</v>
      </c>
      <c r="AH970" s="11">
        <f t="shared" si="190"/>
        <v>-100</v>
      </c>
      <c r="AI970" s="11">
        <f t="shared" si="191"/>
        <v>-100</v>
      </c>
      <c r="AJ970" s="8">
        <v>9</v>
      </c>
      <c r="AK970" s="7" t="s">
        <v>64</v>
      </c>
      <c r="AL970" s="8">
        <v>51</v>
      </c>
      <c r="AM970" s="7" t="s">
        <v>335</v>
      </c>
      <c r="AN970" s="7" t="s">
        <v>214</v>
      </c>
      <c r="AO970" s="9">
        <v>6</v>
      </c>
      <c r="AP970" s="8">
        <v>5</v>
      </c>
      <c r="AQ970" s="8">
        <v>4</v>
      </c>
      <c r="AR970" s="8">
        <v>4</v>
      </c>
      <c r="AS970" s="8">
        <v>4</v>
      </c>
      <c r="AT970" s="8">
        <v>4</v>
      </c>
      <c r="AU970" s="7" t="s">
        <v>81</v>
      </c>
      <c r="AV970" s="9">
        <v>1.8</v>
      </c>
      <c r="AW970" s="7" t="s">
        <v>2270</v>
      </c>
      <c r="AX970" s="7" t="s">
        <v>63</v>
      </c>
      <c r="AY970" s="7"/>
      <c r="AZ970" s="7" t="s">
        <v>1507</v>
      </c>
      <c r="BA970" s="7" t="s">
        <v>2261</v>
      </c>
      <c r="BB970" s="7" t="s">
        <v>2262</v>
      </c>
      <c r="BC970" s="7" t="s">
        <v>1724</v>
      </c>
    </row>
    <row r="971" spans="1:55" x14ac:dyDescent="0.2">
      <c r="A971" s="7" t="s">
        <v>2178</v>
      </c>
      <c r="B971" s="8">
        <v>6</v>
      </c>
      <c r="C971" s="7" t="s">
        <v>2271</v>
      </c>
      <c r="D971" s="8">
        <v>5</v>
      </c>
      <c r="E971" s="7" t="s">
        <v>193</v>
      </c>
      <c r="F971" s="7" t="s">
        <v>693</v>
      </c>
      <c r="G971" s="7" t="s">
        <v>395</v>
      </c>
      <c r="H971" s="7" t="s">
        <v>556</v>
      </c>
      <c r="I971" s="7" t="s">
        <v>79</v>
      </c>
      <c r="J971" s="9">
        <v>2.5</v>
      </c>
      <c r="K971" s="10">
        <v>1700</v>
      </c>
      <c r="L971" s="9">
        <f t="shared" si="180"/>
        <v>28.571428571428569</v>
      </c>
      <c r="M971" s="9">
        <v>41.47</v>
      </c>
      <c r="N971" s="10">
        <v>500</v>
      </c>
      <c r="O971" s="10">
        <v>2200</v>
      </c>
      <c r="P971" s="11">
        <f t="shared" si="181"/>
        <v>-22.727272727272727</v>
      </c>
      <c r="Q971" s="7" t="s">
        <v>99</v>
      </c>
      <c r="R971" s="9">
        <v>2.15</v>
      </c>
      <c r="S971" s="9">
        <f t="shared" si="182"/>
        <v>-0.35000000000000009</v>
      </c>
      <c r="T971" s="11">
        <f t="shared" si="183"/>
        <v>-14.000000000000004</v>
      </c>
      <c r="U971" s="7" t="s">
        <v>80</v>
      </c>
      <c r="V971" s="8">
        <v>3</v>
      </c>
      <c r="W971" s="9">
        <v>0</v>
      </c>
      <c r="X971" s="9">
        <v>0</v>
      </c>
      <c r="Y971" s="9">
        <v>272</v>
      </c>
      <c r="Z971" s="9">
        <v>272</v>
      </c>
      <c r="AA971" s="9">
        <v>7.72</v>
      </c>
      <c r="AB971" s="9">
        <f t="shared" si="184"/>
        <v>5.9654545454545449</v>
      </c>
      <c r="AC971" s="9">
        <f t="shared" si="185"/>
        <v>3.5090909090909093</v>
      </c>
      <c r="AD971" s="9">
        <f t="shared" si="186"/>
        <v>5.7218045112781946</v>
      </c>
      <c r="AE971" s="9">
        <f t="shared" si="187"/>
        <v>7.7154663518299884</v>
      </c>
      <c r="AF971" s="9">
        <f t="shared" si="188"/>
        <v>8.0634066587395932</v>
      </c>
      <c r="AG971" s="11">
        <f t="shared" si="189"/>
        <v>-38.671604348345468</v>
      </c>
      <c r="AH971" s="11">
        <f t="shared" si="190"/>
        <v>-54.518745218056608</v>
      </c>
      <c r="AI971" s="11">
        <f t="shared" si="191"/>
        <v>-56.481285669902917</v>
      </c>
      <c r="AJ971" s="8">
        <v>9</v>
      </c>
      <c r="AK971" s="7" t="s">
        <v>64</v>
      </c>
      <c r="AL971" s="8">
        <v>51</v>
      </c>
      <c r="AM971" s="7" t="s">
        <v>335</v>
      </c>
      <c r="AN971" s="7" t="s">
        <v>214</v>
      </c>
      <c r="AO971" s="9">
        <v>6</v>
      </c>
      <c r="AP971" s="8">
        <v>2</v>
      </c>
      <c r="AQ971" s="8">
        <v>1</v>
      </c>
      <c r="AR971" s="8">
        <v>1</v>
      </c>
      <c r="AS971" s="8">
        <v>1</v>
      </c>
      <c r="AT971" s="8">
        <v>3</v>
      </c>
      <c r="AU971" s="7" t="s">
        <v>116</v>
      </c>
      <c r="AV971" s="9">
        <v>-9</v>
      </c>
      <c r="AW971" s="7" t="s">
        <v>1506</v>
      </c>
      <c r="AX971" s="7" t="s">
        <v>63</v>
      </c>
      <c r="AY971" s="7"/>
      <c r="AZ971" s="7" t="s">
        <v>1507</v>
      </c>
      <c r="BA971" s="7" t="s">
        <v>2261</v>
      </c>
      <c r="BB971" s="7" t="s">
        <v>2262</v>
      </c>
      <c r="BC971" s="7" t="s">
        <v>1724</v>
      </c>
    </row>
    <row r="972" spans="1:55" x14ac:dyDescent="0.2">
      <c r="A972" s="7" t="s">
        <v>2178</v>
      </c>
      <c r="B972" s="8">
        <v>6</v>
      </c>
      <c r="C972" s="7" t="s">
        <v>2272</v>
      </c>
      <c r="D972" s="8">
        <v>6</v>
      </c>
      <c r="E972" s="7" t="s">
        <v>111</v>
      </c>
      <c r="F972" s="7" t="s">
        <v>644</v>
      </c>
      <c r="G972" s="7" t="s">
        <v>1028</v>
      </c>
      <c r="H972" s="7" t="s">
        <v>1218</v>
      </c>
      <c r="I972" s="7" t="s">
        <v>115</v>
      </c>
      <c r="J972" s="9">
        <v>3.5</v>
      </c>
      <c r="K972" s="10">
        <v>1500</v>
      </c>
      <c r="L972" s="9">
        <f t="shared" si="180"/>
        <v>22.222222222222221</v>
      </c>
      <c r="M972" s="9">
        <v>32.25</v>
      </c>
      <c r="N972" s="10">
        <v>400</v>
      </c>
      <c r="O972" s="10">
        <v>1900</v>
      </c>
      <c r="P972" s="11">
        <f t="shared" si="181"/>
        <v>-21.052631578947366</v>
      </c>
      <c r="Q972" s="7" t="s">
        <v>98</v>
      </c>
      <c r="R972" s="9">
        <v>2.59</v>
      </c>
      <c r="S972" s="9">
        <f t="shared" si="182"/>
        <v>-0.91000000000000014</v>
      </c>
      <c r="T972" s="11">
        <f t="shared" si="183"/>
        <v>-26.000000000000007</v>
      </c>
      <c r="U972" s="7" t="s">
        <v>63</v>
      </c>
      <c r="V972" s="8">
        <v>1</v>
      </c>
      <c r="W972" s="9">
        <v>718</v>
      </c>
      <c r="X972" s="9">
        <v>396</v>
      </c>
      <c r="Y972" s="9">
        <v>262</v>
      </c>
      <c r="Z972" s="9">
        <v>1376</v>
      </c>
      <c r="AA972" s="9">
        <v>38.76</v>
      </c>
      <c r="AB972" s="9">
        <f t="shared" si="184"/>
        <v>30.599999999999998</v>
      </c>
      <c r="AC972" s="9">
        <f t="shared" si="185"/>
        <v>20.399999999999999</v>
      </c>
      <c r="AD972" s="9">
        <f t="shared" si="186"/>
        <v>5.7218045112781946</v>
      </c>
      <c r="AE972" s="9">
        <f t="shared" si="187"/>
        <v>7.7154663518299884</v>
      </c>
      <c r="AF972" s="9">
        <f t="shared" si="188"/>
        <v>8.0634066587395932</v>
      </c>
      <c r="AG972" s="11">
        <f t="shared" si="189"/>
        <v>256.53088042049939</v>
      </c>
      <c r="AH972" s="11">
        <f t="shared" si="190"/>
        <v>164.40397857689362</v>
      </c>
      <c r="AI972" s="11">
        <f t="shared" si="191"/>
        <v>152.9948055874037</v>
      </c>
      <c r="AJ972" s="8">
        <v>9</v>
      </c>
      <c r="AK972" s="7" t="s">
        <v>64</v>
      </c>
      <c r="AL972" s="8">
        <v>51</v>
      </c>
      <c r="AM972" s="7" t="s">
        <v>335</v>
      </c>
      <c r="AN972" s="7" t="s">
        <v>214</v>
      </c>
      <c r="AO972" s="9">
        <v>6</v>
      </c>
      <c r="AP972" s="8">
        <v>3</v>
      </c>
      <c r="AQ972" s="8">
        <v>3</v>
      </c>
      <c r="AR972" s="8">
        <v>3</v>
      </c>
      <c r="AS972" s="8">
        <v>2</v>
      </c>
      <c r="AT972" s="8">
        <v>1</v>
      </c>
      <c r="AU972" s="7" t="s">
        <v>81</v>
      </c>
      <c r="AV972" s="9">
        <v>-8.4</v>
      </c>
      <c r="AW972" s="7" t="s">
        <v>2273</v>
      </c>
      <c r="AX972" s="7" t="s">
        <v>63</v>
      </c>
      <c r="AY972" s="7"/>
      <c r="AZ972" s="7" t="s">
        <v>1507</v>
      </c>
      <c r="BA972" s="7" t="s">
        <v>2261</v>
      </c>
      <c r="BB972" s="7" t="s">
        <v>2262</v>
      </c>
      <c r="BC972" s="7" t="s">
        <v>1724</v>
      </c>
    </row>
    <row r="973" spans="1:55" x14ac:dyDescent="0.2">
      <c r="A973" s="7" t="s">
        <v>2178</v>
      </c>
      <c r="B973" s="8">
        <v>6</v>
      </c>
      <c r="C973" s="7" t="s">
        <v>2274</v>
      </c>
      <c r="D973" s="8">
        <v>7</v>
      </c>
      <c r="E973" s="7" t="s">
        <v>124</v>
      </c>
      <c r="F973" s="7" t="s">
        <v>258</v>
      </c>
      <c r="G973" s="7" t="s">
        <v>414</v>
      </c>
      <c r="H973" s="7" t="s">
        <v>76</v>
      </c>
      <c r="I973" s="7" t="s">
        <v>78</v>
      </c>
      <c r="J973" s="9">
        <v>3</v>
      </c>
      <c r="K973" s="10">
        <v>1600</v>
      </c>
      <c r="L973" s="9">
        <f t="shared" si="180"/>
        <v>25</v>
      </c>
      <c r="M973" s="9">
        <v>36.28</v>
      </c>
      <c r="N973" s="10">
        <v>500</v>
      </c>
      <c r="O973" s="10">
        <v>2100</v>
      </c>
      <c r="P973" s="11">
        <f t="shared" si="181"/>
        <v>-23.809523809523807</v>
      </c>
      <c r="Q973" s="7" t="s">
        <v>145</v>
      </c>
      <c r="R973" s="9">
        <v>2.73</v>
      </c>
      <c r="S973" s="9">
        <f t="shared" si="182"/>
        <v>-0.27</v>
      </c>
      <c r="T973" s="11">
        <f t="shared" si="183"/>
        <v>-9.0000000000000018</v>
      </c>
      <c r="U973" s="7" t="s">
        <v>63</v>
      </c>
      <c r="V973" s="8">
        <v>6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f t="shared" si="184"/>
        <v>0</v>
      </c>
      <c r="AC973" s="9">
        <f t="shared" si="185"/>
        <v>0</v>
      </c>
      <c r="AD973" s="9">
        <f t="shared" si="186"/>
        <v>5.7218045112781946</v>
      </c>
      <c r="AE973" s="9">
        <f t="shared" si="187"/>
        <v>7.7154663518299884</v>
      </c>
      <c r="AF973" s="9">
        <f t="shared" si="188"/>
        <v>8.0634066587395932</v>
      </c>
      <c r="AG973" s="11">
        <f t="shared" si="189"/>
        <v>-100</v>
      </c>
      <c r="AH973" s="11">
        <f t="shared" si="190"/>
        <v>-100</v>
      </c>
      <c r="AI973" s="11">
        <f t="shared" si="191"/>
        <v>-100</v>
      </c>
      <c r="AJ973" s="8">
        <v>9</v>
      </c>
      <c r="AK973" s="7" t="s">
        <v>64</v>
      </c>
      <c r="AL973" s="8">
        <v>51</v>
      </c>
      <c r="AM973" s="7" t="s">
        <v>335</v>
      </c>
      <c r="AN973" s="7" t="s">
        <v>214</v>
      </c>
      <c r="AO973" s="9">
        <v>6</v>
      </c>
      <c r="AP973" s="8">
        <v>1</v>
      </c>
      <c r="AQ973" s="8">
        <v>2</v>
      </c>
      <c r="AR973" s="8">
        <v>2</v>
      </c>
      <c r="AS973" s="8">
        <v>3</v>
      </c>
      <c r="AT973" s="8">
        <v>6</v>
      </c>
      <c r="AU973" s="7" t="s">
        <v>116</v>
      </c>
      <c r="AV973" s="9">
        <v>-12.24</v>
      </c>
      <c r="AW973" s="7" t="s">
        <v>2275</v>
      </c>
      <c r="AX973" s="7" t="s">
        <v>63</v>
      </c>
      <c r="AY973" s="7"/>
      <c r="AZ973" s="7" t="s">
        <v>1507</v>
      </c>
      <c r="BA973" s="7" t="s">
        <v>2261</v>
      </c>
      <c r="BB973" s="7" t="s">
        <v>2262</v>
      </c>
      <c r="BC973" s="7" t="s">
        <v>1724</v>
      </c>
    </row>
    <row r="974" spans="1:55" x14ac:dyDescent="0.2">
      <c r="A974" s="7" t="s">
        <v>2178</v>
      </c>
      <c r="B974" s="8">
        <v>6</v>
      </c>
      <c r="C974" s="7" t="s">
        <v>2276</v>
      </c>
      <c r="D974" s="8">
        <v>8</v>
      </c>
      <c r="E974" s="7" t="s">
        <v>198</v>
      </c>
      <c r="F974" s="7" t="s">
        <v>153</v>
      </c>
      <c r="G974" s="7" t="s">
        <v>884</v>
      </c>
      <c r="H974" s="7" t="s">
        <v>754</v>
      </c>
      <c r="I974" s="7" t="s">
        <v>107</v>
      </c>
      <c r="J974" s="9">
        <v>8</v>
      </c>
      <c r="K974" s="10">
        <v>1000</v>
      </c>
      <c r="L974" s="9">
        <f t="shared" si="180"/>
        <v>11.111111111111111</v>
      </c>
      <c r="M974" s="9">
        <v>16.13</v>
      </c>
      <c r="N974" s="10">
        <v>300</v>
      </c>
      <c r="O974" s="10">
        <v>1300</v>
      </c>
      <c r="P974" s="11">
        <f t="shared" si="181"/>
        <v>-23.076923076923077</v>
      </c>
      <c r="Q974" s="7" t="s">
        <v>62</v>
      </c>
      <c r="R974" s="9">
        <v>9.89</v>
      </c>
      <c r="S974" s="9">
        <f t="shared" si="182"/>
        <v>1.8900000000000006</v>
      </c>
      <c r="T974" s="11">
        <f t="shared" si="183"/>
        <v>23.625000000000007</v>
      </c>
      <c r="U974" s="7" t="s">
        <v>63</v>
      </c>
      <c r="V974" s="8">
        <v>2</v>
      </c>
      <c r="W974" s="9">
        <v>0</v>
      </c>
      <c r="X974" s="9">
        <v>956</v>
      </c>
      <c r="Y974" s="9">
        <v>506</v>
      </c>
      <c r="Z974" s="9">
        <v>1462</v>
      </c>
      <c r="AA974" s="9">
        <v>29.62</v>
      </c>
      <c r="AB974" s="9">
        <f t="shared" si="184"/>
        <v>22.784615384615385</v>
      </c>
      <c r="AC974" s="9">
        <f t="shared" si="185"/>
        <v>22.784615384615385</v>
      </c>
      <c r="AD974" s="9">
        <f t="shared" si="186"/>
        <v>5.7218045112781946</v>
      </c>
      <c r="AE974" s="9">
        <f t="shared" si="187"/>
        <v>7.7154663518299884</v>
      </c>
      <c r="AF974" s="9">
        <f t="shared" si="188"/>
        <v>8.0634066587395932</v>
      </c>
      <c r="AG974" s="11">
        <f t="shared" si="189"/>
        <v>298.20681289800876</v>
      </c>
      <c r="AH974" s="11">
        <f t="shared" si="190"/>
        <v>195.31092931551999</v>
      </c>
      <c r="AI974" s="11">
        <f t="shared" si="191"/>
        <v>182.56810488306556</v>
      </c>
      <c r="AJ974" s="8">
        <v>9</v>
      </c>
      <c r="AK974" s="7" t="s">
        <v>64</v>
      </c>
      <c r="AL974" s="8">
        <v>51</v>
      </c>
      <c r="AM974" s="7" t="s">
        <v>335</v>
      </c>
      <c r="AN974" s="7" t="s">
        <v>214</v>
      </c>
      <c r="AO974" s="9">
        <v>6</v>
      </c>
      <c r="AP974" s="8">
        <v>4</v>
      </c>
      <c r="AQ974" s="8">
        <v>5</v>
      </c>
      <c r="AR974" s="8">
        <v>5</v>
      </c>
      <c r="AS974" s="8">
        <v>5</v>
      </c>
      <c r="AT974" s="8">
        <v>2</v>
      </c>
      <c r="AU974" s="7" t="s">
        <v>91</v>
      </c>
      <c r="AV974" s="9">
        <v>4.68</v>
      </c>
      <c r="AW974" s="7" t="s">
        <v>2277</v>
      </c>
      <c r="AX974" s="7" t="s">
        <v>63</v>
      </c>
      <c r="AY974" s="7"/>
      <c r="AZ974" s="7" t="s">
        <v>1507</v>
      </c>
      <c r="BA974" s="7" t="s">
        <v>2261</v>
      </c>
      <c r="BB974" s="7" t="s">
        <v>2262</v>
      </c>
      <c r="BC974" s="7" t="s">
        <v>1724</v>
      </c>
    </row>
    <row r="975" spans="1:55" x14ac:dyDescent="0.2">
      <c r="A975" s="7" t="s">
        <v>2178</v>
      </c>
      <c r="B975" s="8">
        <v>6</v>
      </c>
      <c r="C975" s="7" t="s">
        <v>2278</v>
      </c>
      <c r="D975" s="8">
        <v>9</v>
      </c>
      <c r="E975" s="7" t="s">
        <v>57</v>
      </c>
      <c r="F975" s="7" t="s">
        <v>258</v>
      </c>
      <c r="G975" s="7" t="s">
        <v>244</v>
      </c>
      <c r="H975" s="7" t="s">
        <v>655</v>
      </c>
      <c r="I975" s="7" t="s">
        <v>172</v>
      </c>
      <c r="J975" s="9">
        <v>12</v>
      </c>
      <c r="K975" s="10">
        <v>800</v>
      </c>
      <c r="L975" s="9">
        <f t="shared" si="180"/>
        <v>7.6923076923076925</v>
      </c>
      <c r="M975" s="9">
        <v>11.16</v>
      </c>
      <c r="N975" s="10">
        <v>400</v>
      </c>
      <c r="O975" s="10">
        <v>1200</v>
      </c>
      <c r="P975" s="11">
        <f t="shared" si="181"/>
        <v>-33.333333333333329</v>
      </c>
      <c r="Q975" s="7" t="s">
        <v>107</v>
      </c>
      <c r="R975" s="9">
        <v>29.89</v>
      </c>
      <c r="S975" s="9">
        <f t="shared" si="182"/>
        <v>17.89</v>
      </c>
      <c r="T975" s="11">
        <f t="shared" si="183"/>
        <v>149.08333333333334</v>
      </c>
      <c r="U975" s="7" t="s">
        <v>63</v>
      </c>
      <c r="V975" s="8">
        <v>8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f t="shared" si="184"/>
        <v>0</v>
      </c>
      <c r="AC975" s="9">
        <f t="shared" si="185"/>
        <v>0</v>
      </c>
      <c r="AD975" s="9">
        <f t="shared" si="186"/>
        <v>5.7218045112781946</v>
      </c>
      <c r="AE975" s="9">
        <f t="shared" si="187"/>
        <v>7.7154663518299884</v>
      </c>
      <c r="AF975" s="9">
        <f t="shared" si="188"/>
        <v>8.0634066587395932</v>
      </c>
      <c r="AG975" s="11">
        <f t="shared" si="189"/>
        <v>-100</v>
      </c>
      <c r="AH975" s="11">
        <f t="shared" si="190"/>
        <v>-100</v>
      </c>
      <c r="AI975" s="11">
        <f t="shared" si="191"/>
        <v>-100</v>
      </c>
      <c r="AJ975" s="8">
        <v>9</v>
      </c>
      <c r="AK975" s="7" t="s">
        <v>64</v>
      </c>
      <c r="AL975" s="8">
        <v>51</v>
      </c>
      <c r="AM975" s="7" t="s">
        <v>335</v>
      </c>
      <c r="AN975" s="7" t="s">
        <v>214</v>
      </c>
      <c r="AO975" s="9">
        <v>6</v>
      </c>
      <c r="AP975" s="8">
        <v>6</v>
      </c>
      <c r="AQ975" s="8">
        <v>7</v>
      </c>
      <c r="AR975" s="8">
        <v>6</v>
      </c>
      <c r="AS975" s="8">
        <v>7</v>
      </c>
      <c r="AT975" s="8">
        <v>8</v>
      </c>
      <c r="AU975" s="7" t="s">
        <v>67</v>
      </c>
      <c r="AV975" s="9">
        <v>-42</v>
      </c>
      <c r="AW975" s="7" t="s">
        <v>2279</v>
      </c>
      <c r="AX975" s="7" t="s">
        <v>63</v>
      </c>
      <c r="AY975" s="7"/>
      <c r="AZ975" s="7" t="s">
        <v>1507</v>
      </c>
      <c r="BA975" s="7" t="s">
        <v>2261</v>
      </c>
      <c r="BB975" s="7" t="s">
        <v>2262</v>
      </c>
      <c r="BC975" s="7" t="s">
        <v>1724</v>
      </c>
    </row>
    <row r="976" spans="1:55" x14ac:dyDescent="0.2">
      <c r="A976" s="14" t="s">
        <v>2178</v>
      </c>
      <c r="B976" s="15">
        <v>6</v>
      </c>
      <c r="C976" s="14" t="s">
        <v>1625</v>
      </c>
      <c r="D976" s="15">
        <v>10</v>
      </c>
      <c r="E976" s="14" t="s">
        <v>257</v>
      </c>
      <c r="F976" s="14" t="s">
        <v>488</v>
      </c>
      <c r="G976" s="14" t="s">
        <v>395</v>
      </c>
      <c r="H976" s="14" t="s">
        <v>314</v>
      </c>
      <c r="I976" s="14" t="s">
        <v>156</v>
      </c>
      <c r="J976" s="16">
        <v>4.5</v>
      </c>
      <c r="K976" s="17">
        <v>1300</v>
      </c>
      <c r="L976" s="16">
        <f t="shared" si="180"/>
        <v>18.181818181818183</v>
      </c>
      <c r="M976" s="16">
        <v>0</v>
      </c>
      <c r="N976" s="17">
        <v>-1300</v>
      </c>
      <c r="O976" s="17">
        <v>0</v>
      </c>
      <c r="P976" s="18">
        <f t="shared" si="181"/>
        <v>0</v>
      </c>
      <c r="Q976" s="14"/>
      <c r="R976" s="16"/>
      <c r="S976" s="16">
        <f t="shared" si="182"/>
        <v>0</v>
      </c>
      <c r="T976" s="18">
        <f t="shared" si="183"/>
        <v>0</v>
      </c>
      <c r="U976" s="14" t="s">
        <v>63</v>
      </c>
      <c r="V976" s="15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f t="shared" si="184"/>
        <v>0</v>
      </c>
      <c r="AC976" s="16">
        <f t="shared" si="185"/>
        <v>0</v>
      </c>
      <c r="AD976" s="16">
        <f t="shared" si="186"/>
        <v>5.7218045112781946</v>
      </c>
      <c r="AE976" s="16">
        <f t="shared" si="187"/>
        <v>7.7154663518299884</v>
      </c>
      <c r="AF976" s="16">
        <f t="shared" si="188"/>
        <v>8.0634066587395932</v>
      </c>
      <c r="AG976" s="18">
        <f t="shared" si="189"/>
        <v>-100</v>
      </c>
      <c r="AH976" s="18">
        <f t="shared" si="190"/>
        <v>-100</v>
      </c>
      <c r="AI976" s="18">
        <f t="shared" si="191"/>
        <v>-100</v>
      </c>
      <c r="AJ976" s="15">
        <v>9</v>
      </c>
      <c r="AK976" s="14" t="s">
        <v>64</v>
      </c>
      <c r="AL976" s="15">
        <v>51</v>
      </c>
      <c r="AM976" s="14" t="s">
        <v>335</v>
      </c>
      <c r="AN976" s="14" t="s">
        <v>214</v>
      </c>
      <c r="AO976" s="16">
        <v>6</v>
      </c>
      <c r="AP976" s="15">
        <v>0</v>
      </c>
      <c r="AQ976" s="15">
        <v>0</v>
      </c>
      <c r="AR976" s="15">
        <v>0</v>
      </c>
      <c r="AS976" s="15">
        <v>0</v>
      </c>
      <c r="AT976" s="15">
        <v>0</v>
      </c>
      <c r="AU976" s="14"/>
      <c r="AV976" s="16">
        <v>0</v>
      </c>
      <c r="AW976" s="14"/>
      <c r="AX976" s="14" t="s">
        <v>63</v>
      </c>
      <c r="AY976" s="14"/>
      <c r="AZ976" s="14" t="s">
        <v>1507</v>
      </c>
      <c r="BA976" s="14" t="s">
        <v>2261</v>
      </c>
      <c r="BB976" s="14" t="s">
        <v>2262</v>
      </c>
      <c r="BC976" s="14" t="s">
        <v>1724</v>
      </c>
    </row>
    <row r="977" spans="1:55" x14ac:dyDescent="0.2">
      <c r="A977" s="14" t="s">
        <v>2178</v>
      </c>
      <c r="B977" s="15">
        <v>6</v>
      </c>
      <c r="C977" s="14" t="s">
        <v>2280</v>
      </c>
      <c r="D977" s="15">
        <v>11</v>
      </c>
      <c r="E977" s="14" t="s">
        <v>111</v>
      </c>
      <c r="F977" s="14" t="s">
        <v>904</v>
      </c>
      <c r="G977" s="14" t="s">
        <v>754</v>
      </c>
      <c r="H977" s="14" t="s">
        <v>389</v>
      </c>
      <c r="I977" s="14" t="s">
        <v>61</v>
      </c>
      <c r="J977" s="16">
        <v>6</v>
      </c>
      <c r="K977" s="17">
        <v>1200</v>
      </c>
      <c r="L977" s="16">
        <f t="shared" si="180"/>
        <v>14.285714285714285</v>
      </c>
      <c r="M977" s="16">
        <v>0</v>
      </c>
      <c r="N977" s="17">
        <v>-1200</v>
      </c>
      <c r="O977" s="17">
        <v>0</v>
      </c>
      <c r="P977" s="18">
        <f t="shared" si="181"/>
        <v>0</v>
      </c>
      <c r="Q977" s="14"/>
      <c r="R977" s="16"/>
      <c r="S977" s="16">
        <f t="shared" si="182"/>
        <v>0</v>
      </c>
      <c r="T977" s="18">
        <f t="shared" si="183"/>
        <v>0</v>
      </c>
      <c r="U977" s="14" t="s">
        <v>63</v>
      </c>
      <c r="V977" s="15">
        <v>0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f t="shared" si="184"/>
        <v>0</v>
      </c>
      <c r="AC977" s="16">
        <f t="shared" si="185"/>
        <v>0</v>
      </c>
      <c r="AD977" s="16">
        <f t="shared" si="186"/>
        <v>5.7218045112781946</v>
      </c>
      <c r="AE977" s="16">
        <f t="shared" si="187"/>
        <v>7.7154663518299884</v>
      </c>
      <c r="AF977" s="16">
        <f t="shared" si="188"/>
        <v>8.0634066587395932</v>
      </c>
      <c r="AG977" s="18">
        <f t="shared" si="189"/>
        <v>-100</v>
      </c>
      <c r="AH977" s="18">
        <f t="shared" si="190"/>
        <v>-100</v>
      </c>
      <c r="AI977" s="18">
        <f t="shared" si="191"/>
        <v>-100</v>
      </c>
      <c r="AJ977" s="15">
        <v>9</v>
      </c>
      <c r="AK977" s="14" t="s">
        <v>64</v>
      </c>
      <c r="AL977" s="15">
        <v>51</v>
      </c>
      <c r="AM977" s="14" t="s">
        <v>335</v>
      </c>
      <c r="AN977" s="14" t="s">
        <v>214</v>
      </c>
      <c r="AO977" s="16">
        <v>6</v>
      </c>
      <c r="AP977" s="15">
        <v>0</v>
      </c>
      <c r="AQ977" s="15">
        <v>0</v>
      </c>
      <c r="AR977" s="15">
        <v>0</v>
      </c>
      <c r="AS977" s="15">
        <v>0</v>
      </c>
      <c r="AT977" s="15">
        <v>0</v>
      </c>
      <c r="AU977" s="14"/>
      <c r="AV977" s="16">
        <v>0</v>
      </c>
      <c r="AW977" s="14"/>
      <c r="AX977" s="14" t="s">
        <v>63</v>
      </c>
      <c r="AY977" s="14"/>
      <c r="AZ977" s="14" t="s">
        <v>1507</v>
      </c>
      <c r="BA977" s="14" t="s">
        <v>2261</v>
      </c>
      <c r="BB977" s="14" t="s">
        <v>2262</v>
      </c>
      <c r="BC977" s="14" t="s">
        <v>1724</v>
      </c>
    </row>
    <row r="978" spans="1:55" x14ac:dyDescent="0.2">
      <c r="A978" s="14" t="s">
        <v>2178</v>
      </c>
      <c r="B978" s="15">
        <v>6</v>
      </c>
      <c r="C978" s="14" t="s">
        <v>2281</v>
      </c>
      <c r="D978" s="15">
        <v>12</v>
      </c>
      <c r="E978" s="14" t="s">
        <v>257</v>
      </c>
      <c r="F978" s="14" t="s">
        <v>607</v>
      </c>
      <c r="G978" s="14" t="s">
        <v>1204</v>
      </c>
      <c r="H978" s="14" t="s">
        <v>1245</v>
      </c>
      <c r="I978" s="14" t="s">
        <v>78</v>
      </c>
      <c r="J978" s="16">
        <v>3</v>
      </c>
      <c r="K978" s="17">
        <v>1600</v>
      </c>
      <c r="L978" s="16">
        <f t="shared" si="180"/>
        <v>25</v>
      </c>
      <c r="M978" s="16">
        <v>0</v>
      </c>
      <c r="N978" s="17">
        <v>-1600</v>
      </c>
      <c r="O978" s="17">
        <v>0</v>
      </c>
      <c r="P978" s="18">
        <f t="shared" si="181"/>
        <v>0</v>
      </c>
      <c r="Q978" s="14"/>
      <c r="R978" s="16"/>
      <c r="S978" s="16">
        <f t="shared" si="182"/>
        <v>0</v>
      </c>
      <c r="T978" s="18">
        <f t="shared" si="183"/>
        <v>0</v>
      </c>
      <c r="U978" s="14" t="s">
        <v>63</v>
      </c>
      <c r="V978" s="15">
        <v>0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f t="shared" si="184"/>
        <v>0</v>
      </c>
      <c r="AC978" s="16">
        <f t="shared" si="185"/>
        <v>0</v>
      </c>
      <c r="AD978" s="16">
        <f t="shared" si="186"/>
        <v>5.7218045112781946</v>
      </c>
      <c r="AE978" s="16">
        <f t="shared" si="187"/>
        <v>7.7154663518299884</v>
      </c>
      <c r="AF978" s="16">
        <f t="shared" si="188"/>
        <v>8.0634066587395932</v>
      </c>
      <c r="AG978" s="18">
        <f t="shared" si="189"/>
        <v>-100</v>
      </c>
      <c r="AH978" s="18">
        <f t="shared" si="190"/>
        <v>-100</v>
      </c>
      <c r="AI978" s="18">
        <f t="shared" si="191"/>
        <v>-100</v>
      </c>
      <c r="AJ978" s="15">
        <v>9</v>
      </c>
      <c r="AK978" s="14" t="s">
        <v>64</v>
      </c>
      <c r="AL978" s="15">
        <v>51</v>
      </c>
      <c r="AM978" s="14" t="s">
        <v>335</v>
      </c>
      <c r="AN978" s="14" t="s">
        <v>214</v>
      </c>
      <c r="AO978" s="16">
        <v>6</v>
      </c>
      <c r="AP978" s="15">
        <v>0</v>
      </c>
      <c r="AQ978" s="15">
        <v>0</v>
      </c>
      <c r="AR978" s="15">
        <v>0</v>
      </c>
      <c r="AS978" s="15">
        <v>0</v>
      </c>
      <c r="AT978" s="15">
        <v>0</v>
      </c>
      <c r="AU978" s="14"/>
      <c r="AV978" s="16">
        <v>0</v>
      </c>
      <c r="AW978" s="14"/>
      <c r="AX978" s="14" t="s">
        <v>63</v>
      </c>
      <c r="AY978" s="14"/>
      <c r="AZ978" s="14" t="s">
        <v>1507</v>
      </c>
      <c r="BA978" s="14" t="s">
        <v>2261</v>
      </c>
      <c r="BB978" s="14" t="s">
        <v>2262</v>
      </c>
      <c r="BC978" s="14" t="s">
        <v>1724</v>
      </c>
    </row>
    <row r="979" spans="1:55" x14ac:dyDescent="0.2">
      <c r="A979" s="19" t="s">
        <v>2178</v>
      </c>
      <c r="B979" s="20">
        <v>7</v>
      </c>
      <c r="C979" s="19" t="s">
        <v>2282</v>
      </c>
      <c r="D979" s="20">
        <v>1</v>
      </c>
      <c r="E979" s="19" t="s">
        <v>57</v>
      </c>
      <c r="F979" s="19" t="s">
        <v>759</v>
      </c>
      <c r="G979" s="19" t="s">
        <v>342</v>
      </c>
      <c r="H979" s="19" t="s">
        <v>282</v>
      </c>
      <c r="I979" s="19" t="s">
        <v>156</v>
      </c>
      <c r="J979" s="21">
        <v>4.5</v>
      </c>
      <c r="K979" s="22">
        <v>1300</v>
      </c>
      <c r="L979" s="21">
        <f t="shared" si="180"/>
        <v>18.181818181818183</v>
      </c>
      <c r="M979" s="21">
        <v>26.43</v>
      </c>
      <c r="N979" s="22">
        <v>400</v>
      </c>
      <c r="O979" s="22">
        <v>1700</v>
      </c>
      <c r="P979" s="23">
        <f t="shared" si="181"/>
        <v>-23.52941176470588</v>
      </c>
      <c r="Q979" s="19" t="s">
        <v>78</v>
      </c>
      <c r="R979" s="21">
        <v>1.85</v>
      </c>
      <c r="S979" s="21">
        <f t="shared" si="182"/>
        <v>-2.65</v>
      </c>
      <c r="T979" s="23">
        <f t="shared" si="183"/>
        <v>-58.888888888888893</v>
      </c>
      <c r="U979" s="19" t="s">
        <v>63</v>
      </c>
      <c r="V979" s="20">
        <v>7</v>
      </c>
      <c r="W979" s="21">
        <v>0</v>
      </c>
      <c r="X979" s="21">
        <v>0</v>
      </c>
      <c r="Y979" s="21">
        <v>0</v>
      </c>
      <c r="Z979" s="21">
        <v>0</v>
      </c>
      <c r="AA979" s="21">
        <v>0</v>
      </c>
      <c r="AB979" s="21">
        <f t="shared" si="184"/>
        <v>0</v>
      </c>
      <c r="AC979" s="21">
        <f t="shared" si="185"/>
        <v>0</v>
      </c>
      <c r="AD979" s="21">
        <f t="shared" si="186"/>
        <v>8.4044444444444455</v>
      </c>
      <c r="AE979" s="21">
        <f t="shared" si="187"/>
        <v>7.7154663518299884</v>
      </c>
      <c r="AF979" s="21">
        <f t="shared" si="188"/>
        <v>8.0634066587395932</v>
      </c>
      <c r="AG979" s="23">
        <f t="shared" si="189"/>
        <v>-100</v>
      </c>
      <c r="AH979" s="23">
        <f t="shared" si="190"/>
        <v>-100</v>
      </c>
      <c r="AI979" s="23">
        <f t="shared" si="191"/>
        <v>-100</v>
      </c>
      <c r="AJ979" s="20">
        <v>7</v>
      </c>
      <c r="AK979" s="19" t="s">
        <v>64</v>
      </c>
      <c r="AL979" s="20">
        <v>51</v>
      </c>
      <c r="AM979" s="19" t="s">
        <v>65</v>
      </c>
      <c r="AN979" s="19" t="s">
        <v>66</v>
      </c>
      <c r="AO979" s="21">
        <v>8</v>
      </c>
      <c r="AP979" s="20">
        <v>7</v>
      </c>
      <c r="AQ979" s="20">
        <v>1</v>
      </c>
      <c r="AR979" s="20">
        <v>2</v>
      </c>
      <c r="AS979" s="20">
        <v>6</v>
      </c>
      <c r="AT979" s="20">
        <v>7</v>
      </c>
      <c r="AU979" s="19" t="s">
        <v>116</v>
      </c>
      <c r="AV979" s="21">
        <v>0</v>
      </c>
      <c r="AW979" s="19" t="s">
        <v>2283</v>
      </c>
      <c r="AX979" s="19" t="s">
        <v>63</v>
      </c>
      <c r="AY979" s="19"/>
      <c r="AZ979" s="19" t="s">
        <v>2284</v>
      </c>
      <c r="BA979" s="19" t="s">
        <v>2285</v>
      </c>
      <c r="BB979" s="19" t="s">
        <v>2286</v>
      </c>
      <c r="BC979" s="19" t="s">
        <v>2287</v>
      </c>
    </row>
    <row r="980" spans="1:55" x14ac:dyDescent="0.2">
      <c r="A980" s="7" t="s">
        <v>2178</v>
      </c>
      <c r="B980" s="8">
        <v>7</v>
      </c>
      <c r="C980" s="7" t="s">
        <v>2288</v>
      </c>
      <c r="D980" s="8">
        <v>2</v>
      </c>
      <c r="E980" s="7" t="s">
        <v>1400</v>
      </c>
      <c r="F980" s="7" t="s">
        <v>262</v>
      </c>
      <c r="G980" s="7" t="s">
        <v>105</v>
      </c>
      <c r="H980" s="7" t="s">
        <v>2142</v>
      </c>
      <c r="I980" s="7" t="s">
        <v>89</v>
      </c>
      <c r="J980" s="9">
        <v>30</v>
      </c>
      <c r="K980" s="10">
        <v>400</v>
      </c>
      <c r="L980" s="9">
        <f t="shared" si="180"/>
        <v>3.225806451612903</v>
      </c>
      <c r="M980" s="9">
        <v>4.6900000000000004</v>
      </c>
      <c r="N980" s="10">
        <v>200</v>
      </c>
      <c r="O980" s="10">
        <v>600</v>
      </c>
      <c r="P980" s="11">
        <f t="shared" si="181"/>
        <v>-33.333333333333329</v>
      </c>
      <c r="Q980" s="7" t="s">
        <v>207</v>
      </c>
      <c r="R980" s="9">
        <v>41.45</v>
      </c>
      <c r="S980" s="9">
        <f t="shared" si="182"/>
        <v>11.450000000000003</v>
      </c>
      <c r="T980" s="11">
        <f t="shared" si="183"/>
        <v>38.166666666666679</v>
      </c>
      <c r="U980" s="7" t="s">
        <v>63</v>
      </c>
      <c r="V980" s="8">
        <v>6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f t="shared" si="184"/>
        <v>0</v>
      </c>
      <c r="AC980" s="9">
        <f t="shared" si="185"/>
        <v>0</v>
      </c>
      <c r="AD980" s="9">
        <f t="shared" si="186"/>
        <v>8.4044444444444455</v>
      </c>
      <c r="AE980" s="9">
        <f t="shared" si="187"/>
        <v>7.7154663518299884</v>
      </c>
      <c r="AF980" s="9">
        <f t="shared" si="188"/>
        <v>8.0634066587395932</v>
      </c>
      <c r="AG980" s="11">
        <f t="shared" si="189"/>
        <v>-100</v>
      </c>
      <c r="AH980" s="11">
        <f t="shared" si="190"/>
        <v>-100</v>
      </c>
      <c r="AI980" s="11">
        <f t="shared" si="191"/>
        <v>-100</v>
      </c>
      <c r="AJ980" s="8">
        <v>7</v>
      </c>
      <c r="AK980" s="7" t="s">
        <v>64</v>
      </c>
      <c r="AL980" s="8">
        <v>51</v>
      </c>
      <c r="AM980" s="7" t="s">
        <v>65</v>
      </c>
      <c r="AN980" s="7" t="s">
        <v>66</v>
      </c>
      <c r="AO980" s="9">
        <v>8</v>
      </c>
      <c r="AP980" s="8">
        <v>6</v>
      </c>
      <c r="AQ980" s="8">
        <v>2</v>
      </c>
      <c r="AR980" s="8">
        <v>1</v>
      </c>
      <c r="AS980" s="8">
        <v>5</v>
      </c>
      <c r="AT980" s="8">
        <v>6</v>
      </c>
      <c r="AU980" s="7" t="s">
        <v>81</v>
      </c>
      <c r="AV980" s="9">
        <v>-7.8</v>
      </c>
      <c r="AW980" s="7" t="s">
        <v>2289</v>
      </c>
      <c r="AX980" s="7" t="s">
        <v>63</v>
      </c>
      <c r="AY980" s="7"/>
      <c r="AZ980" s="7" t="s">
        <v>2284</v>
      </c>
      <c r="BA980" s="7" t="s">
        <v>2285</v>
      </c>
      <c r="BB980" s="7" t="s">
        <v>2286</v>
      </c>
      <c r="BC980" s="7" t="s">
        <v>2287</v>
      </c>
    </row>
    <row r="981" spans="1:55" x14ac:dyDescent="0.2">
      <c r="A981" s="7" t="s">
        <v>2178</v>
      </c>
      <c r="B981" s="8">
        <v>7</v>
      </c>
      <c r="C981" s="7" t="s">
        <v>2290</v>
      </c>
      <c r="D981" s="8">
        <v>3</v>
      </c>
      <c r="E981" s="7" t="s">
        <v>193</v>
      </c>
      <c r="F981" s="7" t="s">
        <v>359</v>
      </c>
      <c r="G981" s="7" t="s">
        <v>341</v>
      </c>
      <c r="H981" s="7" t="s">
        <v>293</v>
      </c>
      <c r="I981" s="7" t="s">
        <v>79</v>
      </c>
      <c r="J981" s="9">
        <v>2.5</v>
      </c>
      <c r="K981" s="10">
        <v>1700</v>
      </c>
      <c r="L981" s="9">
        <f t="shared" si="180"/>
        <v>28.571428571428569</v>
      </c>
      <c r="M981" s="9">
        <v>41.53</v>
      </c>
      <c r="N981" s="10">
        <v>500</v>
      </c>
      <c r="O981" s="10">
        <v>2200</v>
      </c>
      <c r="P981" s="11">
        <f t="shared" si="181"/>
        <v>-22.727272727272727</v>
      </c>
      <c r="Q981" s="7" t="s">
        <v>99</v>
      </c>
      <c r="R981" s="9">
        <v>1.8</v>
      </c>
      <c r="S981" s="9">
        <f t="shared" si="182"/>
        <v>-0.7</v>
      </c>
      <c r="T981" s="11">
        <f t="shared" si="183"/>
        <v>-27.999999999999996</v>
      </c>
      <c r="U981" s="7" t="s">
        <v>80</v>
      </c>
      <c r="V981" s="8">
        <v>1</v>
      </c>
      <c r="W981" s="9">
        <v>560</v>
      </c>
      <c r="X981" s="9">
        <v>366</v>
      </c>
      <c r="Y981" s="9">
        <v>324</v>
      </c>
      <c r="Z981" s="9">
        <v>1250</v>
      </c>
      <c r="AA981" s="9">
        <v>37.5</v>
      </c>
      <c r="AB981" s="9">
        <f t="shared" si="184"/>
        <v>28.977272727272727</v>
      </c>
      <c r="AC981" s="9">
        <f t="shared" si="185"/>
        <v>17.045454545454543</v>
      </c>
      <c r="AD981" s="9">
        <f t="shared" si="186"/>
        <v>8.4044444444444455</v>
      </c>
      <c r="AE981" s="9">
        <f t="shared" si="187"/>
        <v>7.7154663518299884</v>
      </c>
      <c r="AF981" s="9">
        <f t="shared" si="188"/>
        <v>8.0634066587395932</v>
      </c>
      <c r="AG981" s="11">
        <f t="shared" si="189"/>
        <v>102.81476852074414</v>
      </c>
      <c r="AH981" s="11">
        <f t="shared" si="190"/>
        <v>120.92578423871458</v>
      </c>
      <c r="AI981" s="11">
        <f t="shared" si="191"/>
        <v>111.3927185723627</v>
      </c>
      <c r="AJ981" s="8">
        <v>7</v>
      </c>
      <c r="AK981" s="7" t="s">
        <v>64</v>
      </c>
      <c r="AL981" s="8">
        <v>51</v>
      </c>
      <c r="AM981" s="7" t="s">
        <v>65</v>
      </c>
      <c r="AN981" s="7" t="s">
        <v>66</v>
      </c>
      <c r="AO981" s="9">
        <v>8</v>
      </c>
      <c r="AP981" s="8">
        <v>2</v>
      </c>
      <c r="AQ981" s="8">
        <v>3</v>
      </c>
      <c r="AR981" s="8">
        <v>3</v>
      </c>
      <c r="AS981" s="8">
        <v>1</v>
      </c>
      <c r="AT981" s="8">
        <v>1</v>
      </c>
      <c r="AU981" s="7" t="s">
        <v>81</v>
      </c>
      <c r="AV981" s="9">
        <v>-65.400000000000006</v>
      </c>
      <c r="AW981" s="7" t="s">
        <v>2291</v>
      </c>
      <c r="AX981" s="7" t="s">
        <v>63</v>
      </c>
      <c r="AY981" s="7"/>
      <c r="AZ981" s="7" t="s">
        <v>2284</v>
      </c>
      <c r="BA981" s="7" t="s">
        <v>2285</v>
      </c>
      <c r="BB981" s="7" t="s">
        <v>2286</v>
      </c>
      <c r="BC981" s="7" t="s">
        <v>2287</v>
      </c>
    </row>
    <row r="982" spans="1:55" x14ac:dyDescent="0.2">
      <c r="A982" s="7" t="s">
        <v>2178</v>
      </c>
      <c r="B982" s="8">
        <v>7</v>
      </c>
      <c r="C982" s="7" t="s">
        <v>2292</v>
      </c>
      <c r="D982" s="8">
        <v>4</v>
      </c>
      <c r="E982" s="7" t="s">
        <v>284</v>
      </c>
      <c r="F982" s="7" t="s">
        <v>727</v>
      </c>
      <c r="G982" s="7" t="s">
        <v>274</v>
      </c>
      <c r="H982" s="7" t="s">
        <v>348</v>
      </c>
      <c r="I982" s="7" t="s">
        <v>207</v>
      </c>
      <c r="J982" s="9">
        <v>20</v>
      </c>
      <c r="K982" s="10">
        <v>700</v>
      </c>
      <c r="L982" s="9">
        <f t="shared" si="180"/>
        <v>4.7619047619047619</v>
      </c>
      <c r="M982" s="9">
        <v>6.92</v>
      </c>
      <c r="N982" s="10">
        <v>100</v>
      </c>
      <c r="O982" s="10">
        <v>800</v>
      </c>
      <c r="P982" s="11">
        <f t="shared" si="181"/>
        <v>-12.5</v>
      </c>
      <c r="Q982" s="7" t="s">
        <v>712</v>
      </c>
      <c r="R982" s="9">
        <v>40.89</v>
      </c>
      <c r="S982" s="9">
        <f t="shared" si="182"/>
        <v>20.89</v>
      </c>
      <c r="T982" s="11">
        <f t="shared" si="183"/>
        <v>104.45</v>
      </c>
      <c r="U982" s="7" t="s">
        <v>63</v>
      </c>
      <c r="V982" s="8">
        <v>5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f t="shared" si="184"/>
        <v>0</v>
      </c>
      <c r="AC982" s="9">
        <f t="shared" si="185"/>
        <v>0</v>
      </c>
      <c r="AD982" s="9">
        <f t="shared" si="186"/>
        <v>8.4044444444444455</v>
      </c>
      <c r="AE982" s="9">
        <f t="shared" si="187"/>
        <v>7.7154663518299884</v>
      </c>
      <c r="AF982" s="9">
        <f t="shared" si="188"/>
        <v>8.0634066587395932</v>
      </c>
      <c r="AG982" s="11">
        <f t="shared" si="189"/>
        <v>-100</v>
      </c>
      <c r="AH982" s="11">
        <f t="shared" si="190"/>
        <v>-100</v>
      </c>
      <c r="AI982" s="11">
        <f t="shared" si="191"/>
        <v>-100</v>
      </c>
      <c r="AJ982" s="8">
        <v>7</v>
      </c>
      <c r="AK982" s="7" t="s">
        <v>64</v>
      </c>
      <c r="AL982" s="8">
        <v>51</v>
      </c>
      <c r="AM982" s="7" t="s">
        <v>65</v>
      </c>
      <c r="AN982" s="7" t="s">
        <v>66</v>
      </c>
      <c r="AO982" s="9">
        <v>8</v>
      </c>
      <c r="AP982" s="8">
        <v>5</v>
      </c>
      <c r="AQ982" s="8">
        <v>7</v>
      </c>
      <c r="AR982" s="8">
        <v>7</v>
      </c>
      <c r="AS982" s="8">
        <v>7</v>
      </c>
      <c r="AT982" s="8">
        <v>5</v>
      </c>
      <c r="AU982" s="7" t="s">
        <v>67</v>
      </c>
      <c r="AV982" s="9">
        <v>-25.2</v>
      </c>
      <c r="AW982" s="7" t="s">
        <v>2293</v>
      </c>
      <c r="AX982" s="7" t="s">
        <v>63</v>
      </c>
      <c r="AY982" s="7"/>
      <c r="AZ982" s="7" t="s">
        <v>2284</v>
      </c>
      <c r="BA982" s="7" t="s">
        <v>2285</v>
      </c>
      <c r="BB982" s="7" t="s">
        <v>2286</v>
      </c>
      <c r="BC982" s="7" t="s">
        <v>2287</v>
      </c>
    </row>
    <row r="983" spans="1:55" x14ac:dyDescent="0.2">
      <c r="A983" s="7" t="s">
        <v>2178</v>
      </c>
      <c r="B983" s="8">
        <v>7</v>
      </c>
      <c r="C983" s="7" t="s">
        <v>2294</v>
      </c>
      <c r="D983" s="8">
        <v>5</v>
      </c>
      <c r="E983" s="7" t="s">
        <v>111</v>
      </c>
      <c r="F983" s="7" t="s">
        <v>1735</v>
      </c>
      <c r="G983" s="7" t="s">
        <v>419</v>
      </c>
      <c r="H983" s="7" t="s">
        <v>474</v>
      </c>
      <c r="I983" s="7" t="s">
        <v>62</v>
      </c>
      <c r="J983" s="9">
        <v>5</v>
      </c>
      <c r="K983" s="10">
        <v>1300</v>
      </c>
      <c r="L983" s="9">
        <f t="shared" si="180"/>
        <v>16.666666666666664</v>
      </c>
      <c r="M983" s="9">
        <v>24.23</v>
      </c>
      <c r="N983" s="10">
        <v>300</v>
      </c>
      <c r="O983" s="10">
        <v>1600</v>
      </c>
      <c r="P983" s="11">
        <f t="shared" si="181"/>
        <v>-18.75</v>
      </c>
      <c r="Q983" s="7" t="s">
        <v>78</v>
      </c>
      <c r="R983" s="9">
        <v>4.1100000000000003</v>
      </c>
      <c r="S983" s="9">
        <f t="shared" si="182"/>
        <v>-0.88999999999999968</v>
      </c>
      <c r="T983" s="11">
        <f t="shared" si="183"/>
        <v>-17.799999999999994</v>
      </c>
      <c r="U983" s="7" t="s">
        <v>63</v>
      </c>
      <c r="V983" s="8">
        <v>4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f t="shared" si="184"/>
        <v>0</v>
      </c>
      <c r="AC983" s="9">
        <f t="shared" si="185"/>
        <v>0</v>
      </c>
      <c r="AD983" s="9">
        <f t="shared" si="186"/>
        <v>8.4044444444444455</v>
      </c>
      <c r="AE983" s="9">
        <f t="shared" si="187"/>
        <v>7.7154663518299884</v>
      </c>
      <c r="AF983" s="9">
        <f t="shared" si="188"/>
        <v>8.0634066587395932</v>
      </c>
      <c r="AG983" s="11">
        <f t="shared" si="189"/>
        <v>-100</v>
      </c>
      <c r="AH983" s="11">
        <f t="shared" si="190"/>
        <v>-100</v>
      </c>
      <c r="AI983" s="11">
        <f t="shared" si="191"/>
        <v>-100</v>
      </c>
      <c r="AJ983" s="8">
        <v>7</v>
      </c>
      <c r="AK983" s="7" t="s">
        <v>64</v>
      </c>
      <c r="AL983" s="8">
        <v>51</v>
      </c>
      <c r="AM983" s="7" t="s">
        <v>65</v>
      </c>
      <c r="AN983" s="7" t="s">
        <v>66</v>
      </c>
      <c r="AO983" s="9">
        <v>8</v>
      </c>
      <c r="AP983" s="8">
        <v>3</v>
      </c>
      <c r="AQ983" s="8">
        <v>5</v>
      </c>
      <c r="AR983" s="8">
        <v>5</v>
      </c>
      <c r="AS983" s="8">
        <v>4</v>
      </c>
      <c r="AT983" s="8">
        <v>4</v>
      </c>
      <c r="AU983" s="7" t="s">
        <v>91</v>
      </c>
      <c r="AV983" s="9">
        <v>-3.6</v>
      </c>
      <c r="AW983" s="7" t="s">
        <v>2221</v>
      </c>
      <c r="AX983" s="7" t="s">
        <v>63</v>
      </c>
      <c r="AY983" s="7"/>
      <c r="AZ983" s="7" t="s">
        <v>2284</v>
      </c>
      <c r="BA983" s="7" t="s">
        <v>2285</v>
      </c>
      <c r="BB983" s="7" t="s">
        <v>2286</v>
      </c>
      <c r="BC983" s="7" t="s">
        <v>2287</v>
      </c>
    </row>
    <row r="984" spans="1:55" x14ac:dyDescent="0.2">
      <c r="A984" s="14" t="s">
        <v>2178</v>
      </c>
      <c r="B984" s="15">
        <v>7</v>
      </c>
      <c r="C984" s="14" t="s">
        <v>2295</v>
      </c>
      <c r="D984" s="15">
        <v>6</v>
      </c>
      <c r="E984" s="14" t="s">
        <v>74</v>
      </c>
      <c r="F984" s="14" t="s">
        <v>112</v>
      </c>
      <c r="G984" s="14" t="s">
        <v>231</v>
      </c>
      <c r="H984" s="14" t="s">
        <v>2296</v>
      </c>
      <c r="I984" s="14" t="s">
        <v>329</v>
      </c>
      <c r="J984" s="16">
        <v>15</v>
      </c>
      <c r="K984" s="17">
        <v>800</v>
      </c>
      <c r="L984" s="16">
        <f t="shared" si="180"/>
        <v>6.25</v>
      </c>
      <c r="M984" s="16">
        <v>0</v>
      </c>
      <c r="N984" s="17">
        <v>-800</v>
      </c>
      <c r="O984" s="17">
        <v>0</v>
      </c>
      <c r="P984" s="18">
        <f t="shared" si="181"/>
        <v>0</v>
      </c>
      <c r="Q984" s="14"/>
      <c r="R984" s="16"/>
      <c r="S984" s="16">
        <f t="shared" si="182"/>
        <v>0</v>
      </c>
      <c r="T984" s="18">
        <f t="shared" si="183"/>
        <v>0</v>
      </c>
      <c r="U984" s="14" t="s">
        <v>63</v>
      </c>
      <c r="V984" s="15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f t="shared" si="184"/>
        <v>0</v>
      </c>
      <c r="AC984" s="16">
        <f t="shared" si="185"/>
        <v>0</v>
      </c>
      <c r="AD984" s="16">
        <f t="shared" si="186"/>
        <v>8.4044444444444455</v>
      </c>
      <c r="AE984" s="16">
        <f t="shared" si="187"/>
        <v>7.7154663518299884</v>
      </c>
      <c r="AF984" s="16">
        <f t="shared" si="188"/>
        <v>8.0634066587395932</v>
      </c>
      <c r="AG984" s="18">
        <f t="shared" si="189"/>
        <v>-100</v>
      </c>
      <c r="AH984" s="18">
        <f t="shared" si="190"/>
        <v>-100</v>
      </c>
      <c r="AI984" s="18">
        <f t="shared" si="191"/>
        <v>-100</v>
      </c>
      <c r="AJ984" s="15">
        <v>7</v>
      </c>
      <c r="AK984" s="14" t="s">
        <v>64</v>
      </c>
      <c r="AL984" s="15">
        <v>51</v>
      </c>
      <c r="AM984" s="14" t="s">
        <v>65</v>
      </c>
      <c r="AN984" s="14" t="s">
        <v>66</v>
      </c>
      <c r="AO984" s="16">
        <v>8</v>
      </c>
      <c r="AP984" s="15">
        <v>0</v>
      </c>
      <c r="AQ984" s="15">
        <v>0</v>
      </c>
      <c r="AR984" s="15">
        <v>0</v>
      </c>
      <c r="AS984" s="15">
        <v>0</v>
      </c>
      <c r="AT984" s="15">
        <v>0</v>
      </c>
      <c r="AU984" s="14"/>
      <c r="AV984" s="16">
        <v>0</v>
      </c>
      <c r="AW984" s="14"/>
      <c r="AX984" s="14" t="s">
        <v>63</v>
      </c>
      <c r="AY984" s="14"/>
      <c r="AZ984" s="14" t="s">
        <v>2284</v>
      </c>
      <c r="BA984" s="14" t="s">
        <v>2285</v>
      </c>
      <c r="BB984" s="14" t="s">
        <v>2286</v>
      </c>
      <c r="BC984" s="14" t="s">
        <v>2287</v>
      </c>
    </row>
    <row r="985" spans="1:55" x14ac:dyDescent="0.2">
      <c r="A985" s="14" t="s">
        <v>2178</v>
      </c>
      <c r="B985" s="15">
        <v>7</v>
      </c>
      <c r="C985" s="14" t="s">
        <v>2297</v>
      </c>
      <c r="D985" s="15">
        <v>7</v>
      </c>
      <c r="E985" s="14" t="s">
        <v>94</v>
      </c>
      <c r="F985" s="14" t="s">
        <v>95</v>
      </c>
      <c r="G985" s="14" t="s">
        <v>385</v>
      </c>
      <c r="H985" s="14" t="s">
        <v>2298</v>
      </c>
      <c r="I985" s="14" t="s">
        <v>115</v>
      </c>
      <c r="J985" s="16">
        <v>3.5</v>
      </c>
      <c r="K985" s="17">
        <v>1500</v>
      </c>
      <c r="L985" s="16">
        <f t="shared" si="180"/>
        <v>22.222222222222221</v>
      </c>
      <c r="M985" s="16">
        <v>0</v>
      </c>
      <c r="N985" s="17">
        <v>-1500</v>
      </c>
      <c r="O985" s="17">
        <v>0</v>
      </c>
      <c r="P985" s="18">
        <f t="shared" si="181"/>
        <v>0</v>
      </c>
      <c r="Q985" s="14"/>
      <c r="R985" s="16"/>
      <c r="S985" s="16">
        <f t="shared" si="182"/>
        <v>0</v>
      </c>
      <c r="T985" s="18">
        <f t="shared" si="183"/>
        <v>0</v>
      </c>
      <c r="U985" s="14" t="s">
        <v>63</v>
      </c>
      <c r="V985" s="15">
        <v>0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f t="shared" si="184"/>
        <v>0</v>
      </c>
      <c r="AC985" s="16">
        <f t="shared" si="185"/>
        <v>0</v>
      </c>
      <c r="AD985" s="16">
        <f t="shared" si="186"/>
        <v>8.4044444444444455</v>
      </c>
      <c r="AE985" s="16">
        <f t="shared" si="187"/>
        <v>7.7154663518299884</v>
      </c>
      <c r="AF985" s="16">
        <f t="shared" si="188"/>
        <v>8.0634066587395932</v>
      </c>
      <c r="AG985" s="18">
        <f t="shared" si="189"/>
        <v>-100</v>
      </c>
      <c r="AH985" s="18">
        <f t="shared" si="190"/>
        <v>-100</v>
      </c>
      <c r="AI985" s="18">
        <f t="shared" si="191"/>
        <v>-100</v>
      </c>
      <c r="AJ985" s="15">
        <v>7</v>
      </c>
      <c r="AK985" s="14" t="s">
        <v>64</v>
      </c>
      <c r="AL985" s="15">
        <v>51</v>
      </c>
      <c r="AM985" s="14" t="s">
        <v>65</v>
      </c>
      <c r="AN985" s="14" t="s">
        <v>66</v>
      </c>
      <c r="AO985" s="16">
        <v>8</v>
      </c>
      <c r="AP985" s="15">
        <v>0</v>
      </c>
      <c r="AQ985" s="15">
        <v>0</v>
      </c>
      <c r="AR985" s="15">
        <v>0</v>
      </c>
      <c r="AS985" s="15">
        <v>0</v>
      </c>
      <c r="AT985" s="15">
        <v>0</v>
      </c>
      <c r="AU985" s="14"/>
      <c r="AV985" s="16">
        <v>0</v>
      </c>
      <c r="AW985" s="14"/>
      <c r="AX985" s="14" t="s">
        <v>63</v>
      </c>
      <c r="AY985" s="14"/>
      <c r="AZ985" s="14" t="s">
        <v>2284</v>
      </c>
      <c r="BA985" s="14" t="s">
        <v>2285</v>
      </c>
      <c r="BB985" s="14" t="s">
        <v>2286</v>
      </c>
      <c r="BC985" s="14" t="s">
        <v>2287</v>
      </c>
    </row>
    <row r="986" spans="1:55" x14ac:dyDescent="0.2">
      <c r="A986" s="7" t="s">
        <v>2178</v>
      </c>
      <c r="B986" s="8">
        <v>7</v>
      </c>
      <c r="C986" s="7" t="s">
        <v>2299</v>
      </c>
      <c r="D986" s="8">
        <v>8</v>
      </c>
      <c r="E986" s="7" t="s">
        <v>205</v>
      </c>
      <c r="F986" s="7" t="s">
        <v>262</v>
      </c>
      <c r="G986" s="7" t="s">
        <v>1308</v>
      </c>
      <c r="H986" s="7" t="s">
        <v>621</v>
      </c>
      <c r="I986" s="7" t="s">
        <v>207</v>
      </c>
      <c r="J986" s="9">
        <v>20</v>
      </c>
      <c r="K986" s="10">
        <v>700</v>
      </c>
      <c r="L986" s="9">
        <f t="shared" si="180"/>
        <v>4.7619047619047619</v>
      </c>
      <c r="M986" s="9">
        <v>6.92</v>
      </c>
      <c r="N986" s="10">
        <v>100</v>
      </c>
      <c r="O986" s="10">
        <v>800</v>
      </c>
      <c r="P986" s="11">
        <f t="shared" si="181"/>
        <v>-12.5</v>
      </c>
      <c r="Q986" s="7" t="s">
        <v>712</v>
      </c>
      <c r="R986" s="9">
        <v>28.59</v>
      </c>
      <c r="S986" s="9">
        <f t="shared" si="182"/>
        <v>8.59</v>
      </c>
      <c r="T986" s="11">
        <f t="shared" si="183"/>
        <v>42.95</v>
      </c>
      <c r="U986" s="7" t="s">
        <v>63</v>
      </c>
      <c r="V986" s="8">
        <v>3</v>
      </c>
      <c r="W986" s="9">
        <v>0</v>
      </c>
      <c r="X986" s="9">
        <v>0</v>
      </c>
      <c r="Y986" s="9">
        <v>978</v>
      </c>
      <c r="Z986" s="9">
        <v>978</v>
      </c>
      <c r="AA986" s="9">
        <v>14.78</v>
      </c>
      <c r="AB986" s="9">
        <f t="shared" si="184"/>
        <v>12.932499999999999</v>
      </c>
      <c r="AC986" s="9">
        <f t="shared" si="185"/>
        <v>18.474999999999998</v>
      </c>
      <c r="AD986" s="9">
        <f t="shared" si="186"/>
        <v>8.4044444444444455</v>
      </c>
      <c r="AE986" s="9">
        <f t="shared" si="187"/>
        <v>7.7154663518299884</v>
      </c>
      <c r="AF986" s="9">
        <f t="shared" si="188"/>
        <v>8.0634066587395932</v>
      </c>
      <c r="AG986" s="11">
        <f t="shared" si="189"/>
        <v>119.82416710735055</v>
      </c>
      <c r="AH986" s="11">
        <f t="shared" si="190"/>
        <v>139.45409334353479</v>
      </c>
      <c r="AI986" s="11">
        <f t="shared" si="191"/>
        <v>129.12152123663151</v>
      </c>
      <c r="AJ986" s="8">
        <v>7</v>
      </c>
      <c r="AK986" s="7" t="s">
        <v>64</v>
      </c>
      <c r="AL986" s="8">
        <v>51</v>
      </c>
      <c r="AM986" s="7" t="s">
        <v>65</v>
      </c>
      <c r="AN986" s="7" t="s">
        <v>66</v>
      </c>
      <c r="AO986" s="9">
        <v>8</v>
      </c>
      <c r="AP986" s="8">
        <v>4</v>
      </c>
      <c r="AQ986" s="8">
        <v>6</v>
      </c>
      <c r="AR986" s="8">
        <v>6</v>
      </c>
      <c r="AS986" s="8">
        <v>3</v>
      </c>
      <c r="AT986" s="8">
        <v>3</v>
      </c>
      <c r="AU986" s="7" t="s">
        <v>67</v>
      </c>
      <c r="AV986" s="9">
        <v>-16.2</v>
      </c>
      <c r="AW986" s="7" t="s">
        <v>2300</v>
      </c>
      <c r="AX986" s="7" t="s">
        <v>63</v>
      </c>
      <c r="AY986" s="7"/>
      <c r="AZ986" s="7" t="s">
        <v>2284</v>
      </c>
      <c r="BA986" s="7" t="s">
        <v>2285</v>
      </c>
      <c r="BB986" s="7" t="s">
        <v>2286</v>
      </c>
      <c r="BC986" s="7" t="s">
        <v>2287</v>
      </c>
    </row>
    <row r="987" spans="1:55" x14ac:dyDescent="0.2">
      <c r="A987" s="7" t="s">
        <v>2178</v>
      </c>
      <c r="B987" s="8">
        <v>7</v>
      </c>
      <c r="C987" s="7" t="s">
        <v>2301</v>
      </c>
      <c r="D987" s="8">
        <v>9</v>
      </c>
      <c r="E987" s="7" t="s">
        <v>133</v>
      </c>
      <c r="F987" s="7" t="s">
        <v>266</v>
      </c>
      <c r="G987" s="7" t="s">
        <v>804</v>
      </c>
      <c r="H987" s="7" t="s">
        <v>150</v>
      </c>
      <c r="I987" s="7" t="s">
        <v>107</v>
      </c>
      <c r="J987" s="9">
        <v>8</v>
      </c>
      <c r="K987" s="10">
        <v>1000</v>
      </c>
      <c r="L987" s="9">
        <f t="shared" si="180"/>
        <v>11.111111111111111</v>
      </c>
      <c r="M987" s="9">
        <v>16.149999999999999</v>
      </c>
      <c r="N987" s="10">
        <v>300</v>
      </c>
      <c r="O987" s="10">
        <v>1300</v>
      </c>
      <c r="P987" s="11">
        <f t="shared" si="181"/>
        <v>-23.076923076923077</v>
      </c>
      <c r="Q987" s="7" t="s">
        <v>62</v>
      </c>
      <c r="R987" s="9">
        <v>3.83</v>
      </c>
      <c r="S987" s="9">
        <f t="shared" si="182"/>
        <v>-4.17</v>
      </c>
      <c r="T987" s="11">
        <f t="shared" si="183"/>
        <v>-52.125</v>
      </c>
      <c r="U987" s="7" t="s">
        <v>63</v>
      </c>
      <c r="V987" s="8">
        <v>2</v>
      </c>
      <c r="W987" s="9">
        <v>0</v>
      </c>
      <c r="X987" s="9">
        <v>428</v>
      </c>
      <c r="Y987" s="9">
        <v>408</v>
      </c>
      <c r="Z987" s="9">
        <v>836</v>
      </c>
      <c r="AA987" s="9">
        <v>23.36</v>
      </c>
      <c r="AB987" s="9">
        <f t="shared" si="184"/>
        <v>17.969230769230769</v>
      </c>
      <c r="AC987" s="9">
        <f t="shared" si="185"/>
        <v>17.969230769230769</v>
      </c>
      <c r="AD987" s="9">
        <f t="shared" si="186"/>
        <v>8.4044444444444455</v>
      </c>
      <c r="AE987" s="9">
        <f t="shared" si="187"/>
        <v>7.7154663518299884</v>
      </c>
      <c r="AF987" s="9">
        <f t="shared" si="188"/>
        <v>8.0634066587395932</v>
      </c>
      <c r="AG987" s="11">
        <f t="shared" si="189"/>
        <v>113.80628889883251</v>
      </c>
      <c r="AH987" s="11">
        <f t="shared" si="190"/>
        <v>132.89882879171327</v>
      </c>
      <c r="AI987" s="11">
        <f t="shared" si="191"/>
        <v>122.84911985376135</v>
      </c>
      <c r="AJ987" s="8">
        <v>7</v>
      </c>
      <c r="AK987" s="7" t="s">
        <v>64</v>
      </c>
      <c r="AL987" s="8">
        <v>51</v>
      </c>
      <c r="AM987" s="7" t="s">
        <v>65</v>
      </c>
      <c r="AN987" s="7" t="s">
        <v>66</v>
      </c>
      <c r="AO987" s="9">
        <v>8</v>
      </c>
      <c r="AP987" s="8">
        <v>1</v>
      </c>
      <c r="AQ987" s="8">
        <v>4</v>
      </c>
      <c r="AR987" s="8">
        <v>4</v>
      </c>
      <c r="AS987" s="8">
        <v>2</v>
      </c>
      <c r="AT987" s="8">
        <v>2</v>
      </c>
      <c r="AU987" s="7" t="s">
        <v>91</v>
      </c>
      <c r="AV987" s="9">
        <v>-4.8</v>
      </c>
      <c r="AW987" s="7" t="s">
        <v>2302</v>
      </c>
      <c r="AX987" s="7" t="s">
        <v>80</v>
      </c>
      <c r="AY987" s="7" t="s">
        <v>109</v>
      </c>
      <c r="AZ987" s="7" t="s">
        <v>2284</v>
      </c>
      <c r="BA987" s="7" t="s">
        <v>2285</v>
      </c>
      <c r="BB987" s="7" t="s">
        <v>2286</v>
      </c>
      <c r="BC987" s="7" t="s">
        <v>2287</v>
      </c>
    </row>
    <row r="988" spans="1:55" x14ac:dyDescent="0.2">
      <c r="A988" s="14" t="s">
        <v>2178</v>
      </c>
      <c r="B988" s="15">
        <v>7</v>
      </c>
      <c r="C988" s="14" t="s">
        <v>2303</v>
      </c>
      <c r="D988" s="15">
        <v>10</v>
      </c>
      <c r="E988" s="14" t="s">
        <v>119</v>
      </c>
      <c r="F988" s="14" t="s">
        <v>548</v>
      </c>
      <c r="G988" s="14" t="s">
        <v>496</v>
      </c>
      <c r="H988" s="14" t="s">
        <v>149</v>
      </c>
      <c r="I988" s="14" t="s">
        <v>107</v>
      </c>
      <c r="J988" s="16">
        <v>8</v>
      </c>
      <c r="K988" s="17">
        <v>1000</v>
      </c>
      <c r="L988" s="16">
        <f t="shared" si="180"/>
        <v>11.111111111111111</v>
      </c>
      <c r="M988" s="16">
        <v>0</v>
      </c>
      <c r="N988" s="17">
        <v>-1000</v>
      </c>
      <c r="O988" s="17">
        <v>0</v>
      </c>
      <c r="P988" s="18">
        <f t="shared" si="181"/>
        <v>0</v>
      </c>
      <c r="Q988" s="14"/>
      <c r="R988" s="16"/>
      <c r="S988" s="16">
        <f t="shared" si="182"/>
        <v>0</v>
      </c>
      <c r="T988" s="18">
        <f t="shared" si="183"/>
        <v>0</v>
      </c>
      <c r="U988" s="14" t="s">
        <v>63</v>
      </c>
      <c r="V988" s="15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f t="shared" si="184"/>
        <v>0</v>
      </c>
      <c r="AC988" s="16">
        <f t="shared" si="185"/>
        <v>0</v>
      </c>
      <c r="AD988" s="16">
        <f t="shared" si="186"/>
        <v>8.4044444444444455</v>
      </c>
      <c r="AE988" s="16">
        <f t="shared" si="187"/>
        <v>7.7154663518299884</v>
      </c>
      <c r="AF988" s="16">
        <f t="shared" si="188"/>
        <v>8.0634066587395932</v>
      </c>
      <c r="AG988" s="18">
        <f t="shared" si="189"/>
        <v>-100</v>
      </c>
      <c r="AH988" s="18">
        <f t="shared" si="190"/>
        <v>-100</v>
      </c>
      <c r="AI988" s="18">
        <f t="shared" si="191"/>
        <v>-100</v>
      </c>
      <c r="AJ988" s="15">
        <v>7</v>
      </c>
      <c r="AK988" s="14" t="s">
        <v>64</v>
      </c>
      <c r="AL988" s="15">
        <v>51</v>
      </c>
      <c r="AM988" s="14" t="s">
        <v>65</v>
      </c>
      <c r="AN988" s="14" t="s">
        <v>66</v>
      </c>
      <c r="AO988" s="16">
        <v>8</v>
      </c>
      <c r="AP988" s="15">
        <v>0</v>
      </c>
      <c r="AQ988" s="15">
        <v>0</v>
      </c>
      <c r="AR988" s="15">
        <v>0</v>
      </c>
      <c r="AS988" s="15">
        <v>0</v>
      </c>
      <c r="AT988" s="15">
        <v>0</v>
      </c>
      <c r="AU988" s="14"/>
      <c r="AV988" s="16">
        <v>0</v>
      </c>
      <c r="AW988" s="14"/>
      <c r="AX988" s="14" t="s">
        <v>63</v>
      </c>
      <c r="AY988" s="14"/>
      <c r="AZ988" s="14" t="s">
        <v>2284</v>
      </c>
      <c r="BA988" s="14" t="s">
        <v>2285</v>
      </c>
      <c r="BB988" s="14" t="s">
        <v>2286</v>
      </c>
      <c r="BC988" s="14" t="s">
        <v>2287</v>
      </c>
    </row>
    <row r="989" spans="1:55" x14ac:dyDescent="0.2">
      <c r="A989" s="19" t="s">
        <v>2178</v>
      </c>
      <c r="B989" s="20">
        <v>8</v>
      </c>
      <c r="C989" s="19" t="s">
        <v>1008</v>
      </c>
      <c r="D989" s="20">
        <v>1</v>
      </c>
      <c r="E989" s="19" t="s">
        <v>94</v>
      </c>
      <c r="F989" s="19" t="s">
        <v>1009</v>
      </c>
      <c r="G989" s="19" t="s">
        <v>165</v>
      </c>
      <c r="H989" s="19" t="s">
        <v>126</v>
      </c>
      <c r="I989" s="19" t="s">
        <v>156</v>
      </c>
      <c r="J989" s="21">
        <v>4.5</v>
      </c>
      <c r="K989" s="22">
        <v>1300</v>
      </c>
      <c r="L989" s="21">
        <f t="shared" si="180"/>
        <v>18.181818181818183</v>
      </c>
      <c r="M989" s="21">
        <v>18.18</v>
      </c>
      <c r="N989" s="22">
        <v>0</v>
      </c>
      <c r="O989" s="22">
        <v>1300</v>
      </c>
      <c r="P989" s="23">
        <f t="shared" si="181"/>
        <v>0</v>
      </c>
      <c r="Q989" s="19" t="s">
        <v>156</v>
      </c>
      <c r="R989" s="21">
        <v>7.77</v>
      </c>
      <c r="S989" s="21">
        <f t="shared" si="182"/>
        <v>3.2699999999999996</v>
      </c>
      <c r="T989" s="23">
        <f t="shared" si="183"/>
        <v>72.666666666666657</v>
      </c>
      <c r="U989" s="19" t="s">
        <v>63</v>
      </c>
      <c r="V989" s="20">
        <v>4</v>
      </c>
      <c r="W989" s="21">
        <v>0</v>
      </c>
      <c r="X989" s="21">
        <v>0</v>
      </c>
      <c r="Y989" s="21">
        <v>0</v>
      </c>
      <c r="Z989" s="21">
        <v>0</v>
      </c>
      <c r="AA989" s="21">
        <v>0</v>
      </c>
      <c r="AB989" s="21">
        <f t="shared" si="184"/>
        <v>0</v>
      </c>
      <c r="AC989" s="21">
        <f t="shared" si="185"/>
        <v>0</v>
      </c>
      <c r="AD989" s="21">
        <f t="shared" si="186"/>
        <v>7.8624999999999998</v>
      </c>
      <c r="AE989" s="21">
        <f t="shared" si="187"/>
        <v>7.7154663518299884</v>
      </c>
      <c r="AF989" s="21">
        <f t="shared" si="188"/>
        <v>8.0634066587395932</v>
      </c>
      <c r="AG989" s="23">
        <f t="shared" si="189"/>
        <v>-100</v>
      </c>
      <c r="AH989" s="23">
        <f t="shared" si="190"/>
        <v>-100</v>
      </c>
      <c r="AI989" s="23">
        <f t="shared" si="191"/>
        <v>-100</v>
      </c>
      <c r="AJ989" s="20">
        <v>8</v>
      </c>
      <c r="AK989" s="19" t="s">
        <v>64</v>
      </c>
      <c r="AL989" s="20">
        <v>51</v>
      </c>
      <c r="AM989" s="19" t="s">
        <v>65</v>
      </c>
      <c r="AN989" s="19" t="s">
        <v>66</v>
      </c>
      <c r="AO989" s="21">
        <v>8</v>
      </c>
      <c r="AP989" s="20">
        <v>8</v>
      </c>
      <c r="AQ989" s="20">
        <v>8</v>
      </c>
      <c r="AR989" s="20">
        <v>8</v>
      </c>
      <c r="AS989" s="20">
        <v>4</v>
      </c>
      <c r="AT989" s="20">
        <v>4</v>
      </c>
      <c r="AU989" s="19" t="s">
        <v>67</v>
      </c>
      <c r="AV989" s="21">
        <v>7.8</v>
      </c>
      <c r="AW989" s="19" t="s">
        <v>2304</v>
      </c>
      <c r="AX989" s="19" t="s">
        <v>63</v>
      </c>
      <c r="AY989" s="19"/>
      <c r="AZ989" s="19" t="s">
        <v>2305</v>
      </c>
      <c r="BA989" s="19" t="s">
        <v>2306</v>
      </c>
      <c r="BB989" s="19" t="s">
        <v>2307</v>
      </c>
      <c r="BC989" s="19" t="s">
        <v>2308</v>
      </c>
    </row>
    <row r="990" spans="1:55" x14ac:dyDescent="0.2">
      <c r="A990" s="7" t="s">
        <v>2178</v>
      </c>
      <c r="B990" s="8">
        <v>8</v>
      </c>
      <c r="C990" s="7" t="s">
        <v>2309</v>
      </c>
      <c r="D990" s="8">
        <v>2</v>
      </c>
      <c r="E990" s="7" t="s">
        <v>119</v>
      </c>
      <c r="F990" s="7" t="s">
        <v>356</v>
      </c>
      <c r="G990" s="7" t="s">
        <v>2310</v>
      </c>
      <c r="H990" s="7" t="s">
        <v>1873</v>
      </c>
      <c r="I990" s="7" t="s">
        <v>61</v>
      </c>
      <c r="J990" s="9">
        <v>6</v>
      </c>
      <c r="K990" s="10">
        <v>1200</v>
      </c>
      <c r="L990" s="9">
        <f t="shared" si="180"/>
        <v>14.285714285714285</v>
      </c>
      <c r="M990" s="9">
        <v>14.29</v>
      </c>
      <c r="N990" s="10">
        <v>0</v>
      </c>
      <c r="O990" s="10">
        <v>1200</v>
      </c>
      <c r="P990" s="11">
        <f t="shared" si="181"/>
        <v>0</v>
      </c>
      <c r="Q990" s="7" t="s">
        <v>61</v>
      </c>
      <c r="R990" s="9">
        <v>5.92</v>
      </c>
      <c r="S990" s="9">
        <f t="shared" si="182"/>
        <v>-8.0000000000000071E-2</v>
      </c>
      <c r="T990" s="11">
        <f t="shared" si="183"/>
        <v>-1.3333333333333344</v>
      </c>
      <c r="U990" s="7" t="s">
        <v>63</v>
      </c>
      <c r="V990" s="8">
        <v>5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f t="shared" si="184"/>
        <v>0</v>
      </c>
      <c r="AC990" s="9">
        <f t="shared" si="185"/>
        <v>0</v>
      </c>
      <c r="AD990" s="9">
        <f t="shared" si="186"/>
        <v>7.8624999999999998</v>
      </c>
      <c r="AE990" s="9">
        <f t="shared" si="187"/>
        <v>7.7154663518299884</v>
      </c>
      <c r="AF990" s="9">
        <f t="shared" si="188"/>
        <v>8.0634066587395932</v>
      </c>
      <c r="AG990" s="11">
        <f t="shared" si="189"/>
        <v>-100</v>
      </c>
      <c r="AH990" s="11">
        <f t="shared" si="190"/>
        <v>-100</v>
      </c>
      <c r="AI990" s="11">
        <f t="shared" si="191"/>
        <v>-100</v>
      </c>
      <c r="AJ990" s="8">
        <v>8</v>
      </c>
      <c r="AK990" s="7" t="s">
        <v>64</v>
      </c>
      <c r="AL990" s="8">
        <v>51</v>
      </c>
      <c r="AM990" s="7" t="s">
        <v>65</v>
      </c>
      <c r="AN990" s="7" t="s">
        <v>66</v>
      </c>
      <c r="AO990" s="9">
        <v>8</v>
      </c>
      <c r="AP990" s="8">
        <v>5</v>
      </c>
      <c r="AQ990" s="8">
        <v>6</v>
      </c>
      <c r="AR990" s="8">
        <v>7</v>
      </c>
      <c r="AS990" s="8">
        <v>6</v>
      </c>
      <c r="AT990" s="8">
        <v>5</v>
      </c>
      <c r="AU990" s="7" t="s">
        <v>91</v>
      </c>
      <c r="AV990" s="9">
        <v>-12.6</v>
      </c>
      <c r="AW990" s="7" t="s">
        <v>2311</v>
      </c>
      <c r="AX990" s="7" t="s">
        <v>63</v>
      </c>
      <c r="AY990" s="7"/>
      <c r="AZ990" s="7" t="s">
        <v>2305</v>
      </c>
      <c r="BA990" s="7" t="s">
        <v>2306</v>
      </c>
      <c r="BB990" s="7" t="s">
        <v>2307</v>
      </c>
      <c r="BC990" s="7" t="s">
        <v>2308</v>
      </c>
    </row>
    <row r="991" spans="1:55" x14ac:dyDescent="0.2">
      <c r="A991" s="7" t="s">
        <v>2178</v>
      </c>
      <c r="B991" s="8">
        <v>8</v>
      </c>
      <c r="C991" s="7" t="s">
        <v>2312</v>
      </c>
      <c r="D991" s="8">
        <v>3</v>
      </c>
      <c r="E991" s="7" t="s">
        <v>57</v>
      </c>
      <c r="F991" s="7" t="s">
        <v>95</v>
      </c>
      <c r="G991" s="7" t="s">
        <v>419</v>
      </c>
      <c r="H991" s="7" t="s">
        <v>749</v>
      </c>
      <c r="I991" s="7" t="s">
        <v>79</v>
      </c>
      <c r="J991" s="9">
        <v>2.5</v>
      </c>
      <c r="K991" s="10">
        <v>1700</v>
      </c>
      <c r="L991" s="9">
        <f t="shared" si="180"/>
        <v>28.571428571428569</v>
      </c>
      <c r="M991" s="9">
        <v>28.57</v>
      </c>
      <c r="N991" s="10">
        <v>0</v>
      </c>
      <c r="O991" s="10">
        <v>1700</v>
      </c>
      <c r="P991" s="11">
        <f t="shared" si="181"/>
        <v>0</v>
      </c>
      <c r="Q991" s="7" t="s">
        <v>79</v>
      </c>
      <c r="R991" s="9">
        <v>1.76</v>
      </c>
      <c r="S991" s="9">
        <f t="shared" si="182"/>
        <v>-0.74</v>
      </c>
      <c r="T991" s="11">
        <f t="shared" si="183"/>
        <v>-29.599999999999998</v>
      </c>
      <c r="U991" s="7" t="s">
        <v>80</v>
      </c>
      <c r="V991" s="8">
        <v>3</v>
      </c>
      <c r="W991" s="9">
        <v>0</v>
      </c>
      <c r="X991" s="9">
        <v>0</v>
      </c>
      <c r="Y991" s="9">
        <v>236</v>
      </c>
      <c r="Z991" s="9">
        <v>236</v>
      </c>
      <c r="AA991" s="9">
        <v>7.36</v>
      </c>
      <c r="AB991" s="9">
        <f t="shared" si="184"/>
        <v>7.36</v>
      </c>
      <c r="AC991" s="9">
        <f t="shared" si="185"/>
        <v>4.329411764705883</v>
      </c>
      <c r="AD991" s="9">
        <f t="shared" si="186"/>
        <v>7.8624999999999998</v>
      </c>
      <c r="AE991" s="9">
        <f t="shared" si="187"/>
        <v>7.7154663518299884</v>
      </c>
      <c r="AF991" s="9">
        <f t="shared" si="188"/>
        <v>8.0634066587395932</v>
      </c>
      <c r="AG991" s="11">
        <f t="shared" si="189"/>
        <v>-44.935939399607214</v>
      </c>
      <c r="AH991" s="11">
        <f t="shared" si="190"/>
        <v>-43.886583554615413</v>
      </c>
      <c r="AI991" s="11">
        <f t="shared" si="191"/>
        <v>-46.307907464726306</v>
      </c>
      <c r="AJ991" s="8">
        <v>8</v>
      </c>
      <c r="AK991" s="7" t="s">
        <v>64</v>
      </c>
      <c r="AL991" s="8">
        <v>51</v>
      </c>
      <c r="AM991" s="7" t="s">
        <v>65</v>
      </c>
      <c r="AN991" s="7" t="s">
        <v>66</v>
      </c>
      <c r="AO991" s="9">
        <v>8</v>
      </c>
      <c r="AP991" s="8">
        <v>4</v>
      </c>
      <c r="AQ991" s="8">
        <v>5</v>
      </c>
      <c r="AR991" s="8">
        <v>5</v>
      </c>
      <c r="AS991" s="8">
        <v>3</v>
      </c>
      <c r="AT991" s="8">
        <v>3</v>
      </c>
      <c r="AU991" s="7" t="s">
        <v>91</v>
      </c>
      <c r="AV991" s="9">
        <v>-10.8</v>
      </c>
      <c r="AW991" s="7" t="s">
        <v>2313</v>
      </c>
      <c r="AX991" s="7" t="s">
        <v>63</v>
      </c>
      <c r="AY991" s="7"/>
      <c r="AZ991" s="7" t="s">
        <v>2305</v>
      </c>
      <c r="BA991" s="7" t="s">
        <v>2306</v>
      </c>
      <c r="BB991" s="7" t="s">
        <v>2307</v>
      </c>
      <c r="BC991" s="7" t="s">
        <v>2308</v>
      </c>
    </row>
    <row r="992" spans="1:55" x14ac:dyDescent="0.2">
      <c r="A992" s="7" t="s">
        <v>2178</v>
      </c>
      <c r="B992" s="8">
        <v>8</v>
      </c>
      <c r="C992" s="7" t="s">
        <v>2314</v>
      </c>
      <c r="D992" s="8">
        <v>4</v>
      </c>
      <c r="E992" s="7" t="s">
        <v>111</v>
      </c>
      <c r="F992" s="7" t="s">
        <v>2315</v>
      </c>
      <c r="G992" s="7" t="s">
        <v>1040</v>
      </c>
      <c r="H992" s="7" t="s">
        <v>2316</v>
      </c>
      <c r="I992" s="7" t="s">
        <v>106</v>
      </c>
      <c r="J992" s="9">
        <v>10</v>
      </c>
      <c r="K992" s="10">
        <v>900</v>
      </c>
      <c r="L992" s="9">
        <f t="shared" si="180"/>
        <v>9.0909090909090917</v>
      </c>
      <c r="M992" s="9">
        <v>9.09</v>
      </c>
      <c r="N992" s="10">
        <v>0</v>
      </c>
      <c r="O992" s="10">
        <v>900</v>
      </c>
      <c r="P992" s="11">
        <f t="shared" si="181"/>
        <v>0</v>
      </c>
      <c r="Q992" s="7" t="s">
        <v>106</v>
      </c>
      <c r="R992" s="9">
        <v>7.63</v>
      </c>
      <c r="S992" s="9">
        <f t="shared" si="182"/>
        <v>-2.37</v>
      </c>
      <c r="T992" s="11">
        <f t="shared" si="183"/>
        <v>-23.700000000000003</v>
      </c>
      <c r="U992" s="7" t="s">
        <v>63</v>
      </c>
      <c r="V992" s="8">
        <v>7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f t="shared" si="184"/>
        <v>0</v>
      </c>
      <c r="AC992" s="9">
        <f t="shared" si="185"/>
        <v>0</v>
      </c>
      <c r="AD992" s="9">
        <f t="shared" si="186"/>
        <v>7.8624999999999998</v>
      </c>
      <c r="AE992" s="9">
        <f t="shared" si="187"/>
        <v>7.7154663518299884</v>
      </c>
      <c r="AF992" s="9">
        <f t="shared" si="188"/>
        <v>8.0634066587395932</v>
      </c>
      <c r="AG992" s="11">
        <f t="shared" si="189"/>
        <v>-100</v>
      </c>
      <c r="AH992" s="11">
        <f t="shared" si="190"/>
        <v>-100</v>
      </c>
      <c r="AI992" s="11">
        <f t="shared" si="191"/>
        <v>-100</v>
      </c>
      <c r="AJ992" s="8">
        <v>8</v>
      </c>
      <c r="AK992" s="7" t="s">
        <v>64</v>
      </c>
      <c r="AL992" s="8">
        <v>51</v>
      </c>
      <c r="AM992" s="7" t="s">
        <v>65</v>
      </c>
      <c r="AN992" s="7" t="s">
        <v>66</v>
      </c>
      <c r="AO992" s="9">
        <v>8</v>
      </c>
      <c r="AP992" s="8">
        <v>3</v>
      </c>
      <c r="AQ992" s="8">
        <v>4</v>
      </c>
      <c r="AR992" s="8">
        <v>4</v>
      </c>
      <c r="AS992" s="8">
        <v>8</v>
      </c>
      <c r="AT992" s="8">
        <v>7</v>
      </c>
      <c r="AU992" s="7" t="s">
        <v>81</v>
      </c>
      <c r="AV992" s="9">
        <v>-28.2</v>
      </c>
      <c r="AW992" s="7" t="s">
        <v>2317</v>
      </c>
      <c r="AX992" s="7" t="s">
        <v>63</v>
      </c>
      <c r="AY992" s="7"/>
      <c r="AZ992" s="7" t="s">
        <v>2305</v>
      </c>
      <c r="BA992" s="7" t="s">
        <v>2306</v>
      </c>
      <c r="BB992" s="7" t="s">
        <v>2307</v>
      </c>
      <c r="BC992" s="7" t="s">
        <v>2308</v>
      </c>
    </row>
    <row r="993" spans="1:55" x14ac:dyDescent="0.2">
      <c r="A993" s="7" t="s">
        <v>2178</v>
      </c>
      <c r="B993" s="8">
        <v>8</v>
      </c>
      <c r="C993" s="7" t="s">
        <v>2318</v>
      </c>
      <c r="D993" s="8">
        <v>5</v>
      </c>
      <c r="E993" s="7" t="s">
        <v>74</v>
      </c>
      <c r="F993" s="7" t="s">
        <v>75</v>
      </c>
      <c r="G993" s="7" t="s">
        <v>183</v>
      </c>
      <c r="H993" s="7" t="s">
        <v>1015</v>
      </c>
      <c r="I993" s="7" t="s">
        <v>106</v>
      </c>
      <c r="J993" s="9">
        <v>10</v>
      </c>
      <c r="K993" s="10">
        <v>900</v>
      </c>
      <c r="L993" s="9">
        <f t="shared" si="180"/>
        <v>9.0909090909090917</v>
      </c>
      <c r="M993" s="9">
        <v>9.09</v>
      </c>
      <c r="N993" s="10">
        <v>0</v>
      </c>
      <c r="O993" s="10">
        <v>900</v>
      </c>
      <c r="P993" s="11">
        <f t="shared" si="181"/>
        <v>0</v>
      </c>
      <c r="Q993" s="7" t="s">
        <v>106</v>
      </c>
      <c r="R993" s="9">
        <v>24.22</v>
      </c>
      <c r="S993" s="9">
        <f t="shared" si="182"/>
        <v>14.219999999999999</v>
      </c>
      <c r="T993" s="11">
        <f t="shared" si="183"/>
        <v>142.19999999999999</v>
      </c>
      <c r="U993" s="7" t="s">
        <v>63</v>
      </c>
      <c r="V993" s="8">
        <v>8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f t="shared" si="184"/>
        <v>0</v>
      </c>
      <c r="AC993" s="9">
        <f t="shared" si="185"/>
        <v>0</v>
      </c>
      <c r="AD993" s="9">
        <f t="shared" si="186"/>
        <v>7.8624999999999998</v>
      </c>
      <c r="AE993" s="9">
        <f t="shared" si="187"/>
        <v>7.7154663518299884</v>
      </c>
      <c r="AF993" s="9">
        <f t="shared" si="188"/>
        <v>8.0634066587395932</v>
      </c>
      <c r="AG993" s="11">
        <f t="shared" si="189"/>
        <v>-100</v>
      </c>
      <c r="AH993" s="11">
        <f t="shared" si="190"/>
        <v>-100</v>
      </c>
      <c r="AI993" s="11">
        <f t="shared" si="191"/>
        <v>-100</v>
      </c>
      <c r="AJ993" s="8">
        <v>8</v>
      </c>
      <c r="AK993" s="7" t="s">
        <v>64</v>
      </c>
      <c r="AL993" s="8">
        <v>51</v>
      </c>
      <c r="AM993" s="7" t="s">
        <v>65</v>
      </c>
      <c r="AN993" s="7" t="s">
        <v>66</v>
      </c>
      <c r="AO993" s="9">
        <v>8</v>
      </c>
      <c r="AP993" s="8">
        <v>6</v>
      </c>
      <c r="AQ993" s="8">
        <v>7</v>
      </c>
      <c r="AR993" s="8">
        <v>6</v>
      </c>
      <c r="AS993" s="8">
        <v>7</v>
      </c>
      <c r="AT993" s="8">
        <v>8</v>
      </c>
      <c r="AU993" s="7" t="s">
        <v>67</v>
      </c>
      <c r="AV993" s="9">
        <v>-4.8</v>
      </c>
      <c r="AW993" s="7" t="s">
        <v>2319</v>
      </c>
      <c r="AX993" s="7" t="s">
        <v>63</v>
      </c>
      <c r="AY993" s="7"/>
      <c r="AZ993" s="7" t="s">
        <v>2305</v>
      </c>
      <c r="BA993" s="7" t="s">
        <v>2306</v>
      </c>
      <c r="BB993" s="7" t="s">
        <v>2307</v>
      </c>
      <c r="BC993" s="7" t="s">
        <v>2308</v>
      </c>
    </row>
    <row r="994" spans="1:55" x14ac:dyDescent="0.2">
      <c r="A994" s="7" t="s">
        <v>2178</v>
      </c>
      <c r="B994" s="8">
        <v>8</v>
      </c>
      <c r="C994" s="7" t="s">
        <v>2320</v>
      </c>
      <c r="D994" s="8">
        <v>6</v>
      </c>
      <c r="E994" s="7" t="s">
        <v>205</v>
      </c>
      <c r="F994" s="7" t="s">
        <v>641</v>
      </c>
      <c r="G994" s="7" t="s">
        <v>1014</v>
      </c>
      <c r="H994" s="7" t="s">
        <v>1015</v>
      </c>
      <c r="I994" s="7" t="s">
        <v>172</v>
      </c>
      <c r="J994" s="9">
        <v>12</v>
      </c>
      <c r="K994" s="10">
        <v>800</v>
      </c>
      <c r="L994" s="9">
        <f t="shared" si="180"/>
        <v>7.6923076923076925</v>
      </c>
      <c r="M994" s="9">
        <v>7.69</v>
      </c>
      <c r="N994" s="10">
        <v>0</v>
      </c>
      <c r="O994" s="10">
        <v>800</v>
      </c>
      <c r="P994" s="11">
        <f t="shared" si="181"/>
        <v>0</v>
      </c>
      <c r="Q994" s="7" t="s">
        <v>172</v>
      </c>
      <c r="R994" s="9">
        <v>42.06</v>
      </c>
      <c r="S994" s="9">
        <f t="shared" si="182"/>
        <v>30.060000000000002</v>
      </c>
      <c r="T994" s="11">
        <f t="shared" si="183"/>
        <v>250.50000000000003</v>
      </c>
      <c r="U994" s="7" t="s">
        <v>63</v>
      </c>
      <c r="V994" s="8">
        <v>6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f t="shared" si="184"/>
        <v>0</v>
      </c>
      <c r="AC994" s="9">
        <f t="shared" si="185"/>
        <v>0</v>
      </c>
      <c r="AD994" s="9">
        <f t="shared" si="186"/>
        <v>7.8624999999999998</v>
      </c>
      <c r="AE994" s="9">
        <f t="shared" si="187"/>
        <v>7.7154663518299884</v>
      </c>
      <c r="AF994" s="9">
        <f t="shared" si="188"/>
        <v>8.0634066587395932</v>
      </c>
      <c r="AG994" s="11">
        <f t="shared" si="189"/>
        <v>-100</v>
      </c>
      <c r="AH994" s="11">
        <f t="shared" si="190"/>
        <v>-100</v>
      </c>
      <c r="AI994" s="11">
        <f t="shared" si="191"/>
        <v>-100</v>
      </c>
      <c r="AJ994" s="8">
        <v>8</v>
      </c>
      <c r="AK994" s="7" t="s">
        <v>64</v>
      </c>
      <c r="AL994" s="8">
        <v>51</v>
      </c>
      <c r="AM994" s="7" t="s">
        <v>65</v>
      </c>
      <c r="AN994" s="7" t="s">
        <v>66</v>
      </c>
      <c r="AO994" s="9">
        <v>8</v>
      </c>
      <c r="AP994" s="8">
        <v>2</v>
      </c>
      <c r="AQ994" s="8">
        <v>2</v>
      </c>
      <c r="AR994" s="8">
        <v>1</v>
      </c>
      <c r="AS994" s="8">
        <v>5</v>
      </c>
      <c r="AT994" s="8">
        <v>6</v>
      </c>
      <c r="AU994" s="7" t="s">
        <v>116</v>
      </c>
      <c r="AV994" s="9">
        <v>-11.4</v>
      </c>
      <c r="AW994" s="7" t="s">
        <v>2321</v>
      </c>
      <c r="AX994" s="7" t="s">
        <v>63</v>
      </c>
      <c r="AY994" s="7"/>
      <c r="AZ994" s="7" t="s">
        <v>2305</v>
      </c>
      <c r="BA994" s="7" t="s">
        <v>2306</v>
      </c>
      <c r="BB994" s="7" t="s">
        <v>2307</v>
      </c>
      <c r="BC994" s="7" t="s">
        <v>2308</v>
      </c>
    </row>
    <row r="995" spans="1:55" x14ac:dyDescent="0.2">
      <c r="A995" s="7" t="s">
        <v>2178</v>
      </c>
      <c r="B995" s="8">
        <v>8</v>
      </c>
      <c r="C995" s="7" t="s">
        <v>2322</v>
      </c>
      <c r="D995" s="8">
        <v>7</v>
      </c>
      <c r="E995" s="7" t="s">
        <v>133</v>
      </c>
      <c r="F995" s="7" t="s">
        <v>464</v>
      </c>
      <c r="G995" s="7" t="s">
        <v>1011</v>
      </c>
      <c r="H995" s="7" t="s">
        <v>699</v>
      </c>
      <c r="I995" s="7" t="s">
        <v>156</v>
      </c>
      <c r="J995" s="9">
        <v>4.5</v>
      </c>
      <c r="K995" s="10">
        <v>1300</v>
      </c>
      <c r="L995" s="9">
        <f t="shared" si="180"/>
        <v>18.181818181818183</v>
      </c>
      <c r="M995" s="9">
        <v>18.18</v>
      </c>
      <c r="N995" s="10">
        <v>0</v>
      </c>
      <c r="O995" s="10">
        <v>1300</v>
      </c>
      <c r="P995" s="11">
        <f t="shared" si="181"/>
        <v>0</v>
      </c>
      <c r="Q995" s="7" t="s">
        <v>156</v>
      </c>
      <c r="R995" s="9">
        <v>4.07</v>
      </c>
      <c r="S995" s="9">
        <f t="shared" si="182"/>
        <v>-0.42999999999999972</v>
      </c>
      <c r="T995" s="11">
        <f t="shared" si="183"/>
        <v>-9.5555555555555483</v>
      </c>
      <c r="U995" s="7" t="s">
        <v>63</v>
      </c>
      <c r="V995" s="8">
        <v>1</v>
      </c>
      <c r="W995" s="9">
        <v>1014</v>
      </c>
      <c r="X995" s="9">
        <v>590</v>
      </c>
      <c r="Y995" s="9">
        <v>324</v>
      </c>
      <c r="Z995" s="9">
        <v>1928</v>
      </c>
      <c r="AA995" s="9">
        <v>44.28</v>
      </c>
      <c r="AB995" s="9">
        <f t="shared" si="184"/>
        <v>44.28</v>
      </c>
      <c r="AC995" s="9">
        <f t="shared" si="185"/>
        <v>34.061538461538461</v>
      </c>
      <c r="AD995" s="9">
        <f t="shared" si="186"/>
        <v>7.8624999999999998</v>
      </c>
      <c r="AE995" s="9">
        <f t="shared" si="187"/>
        <v>7.7154663518299884</v>
      </c>
      <c r="AF995" s="9">
        <f t="shared" si="188"/>
        <v>8.0634066587395932</v>
      </c>
      <c r="AG995" s="11">
        <f t="shared" si="189"/>
        <v>333.21511556805672</v>
      </c>
      <c r="AH995" s="11">
        <f t="shared" si="190"/>
        <v>341.47089635689485</v>
      </c>
      <c r="AI995" s="11">
        <f t="shared" si="191"/>
        <v>322.42119122964692</v>
      </c>
      <c r="AJ995" s="8">
        <v>8</v>
      </c>
      <c r="AK995" s="7" t="s">
        <v>64</v>
      </c>
      <c r="AL995" s="8">
        <v>51</v>
      </c>
      <c r="AM995" s="7" t="s">
        <v>65</v>
      </c>
      <c r="AN995" s="7" t="s">
        <v>66</v>
      </c>
      <c r="AO995" s="9">
        <v>8</v>
      </c>
      <c r="AP995" s="8">
        <v>7</v>
      </c>
      <c r="AQ995" s="8">
        <v>3</v>
      </c>
      <c r="AR995" s="8">
        <v>3</v>
      </c>
      <c r="AS995" s="8">
        <v>1</v>
      </c>
      <c r="AT995" s="8">
        <v>1</v>
      </c>
      <c r="AU995" s="7" t="s">
        <v>81</v>
      </c>
      <c r="AV995" s="9">
        <v>1.8</v>
      </c>
      <c r="AW995" s="7" t="s">
        <v>2323</v>
      </c>
      <c r="AX995" s="7" t="s">
        <v>80</v>
      </c>
      <c r="AY995" s="7" t="s">
        <v>1623</v>
      </c>
      <c r="AZ995" s="7" t="s">
        <v>2305</v>
      </c>
      <c r="BA995" s="7" t="s">
        <v>2306</v>
      </c>
      <c r="BB995" s="7" t="s">
        <v>2307</v>
      </c>
      <c r="BC995" s="7" t="s">
        <v>2308</v>
      </c>
    </row>
    <row r="996" spans="1:55" x14ac:dyDescent="0.2">
      <c r="A996" s="7" t="s">
        <v>2178</v>
      </c>
      <c r="B996" s="8">
        <v>8</v>
      </c>
      <c r="C996" s="7" t="s">
        <v>2324</v>
      </c>
      <c r="D996" s="8">
        <v>8</v>
      </c>
      <c r="E996" s="7" t="s">
        <v>124</v>
      </c>
      <c r="F996" s="7" t="s">
        <v>277</v>
      </c>
      <c r="G996" s="7" t="s">
        <v>238</v>
      </c>
      <c r="H996" s="7" t="s">
        <v>195</v>
      </c>
      <c r="I996" s="7" t="s">
        <v>115</v>
      </c>
      <c r="J996" s="9">
        <v>3.5</v>
      </c>
      <c r="K996" s="10">
        <v>1500</v>
      </c>
      <c r="L996" s="9">
        <f t="shared" si="180"/>
        <v>22.222222222222221</v>
      </c>
      <c r="M996" s="9">
        <v>22.22</v>
      </c>
      <c r="N996" s="10">
        <v>0</v>
      </c>
      <c r="O996" s="10">
        <v>1500</v>
      </c>
      <c r="P996" s="11">
        <f t="shared" si="181"/>
        <v>0</v>
      </c>
      <c r="Q996" s="7" t="s">
        <v>115</v>
      </c>
      <c r="R996" s="9">
        <v>4.1500000000000004</v>
      </c>
      <c r="S996" s="9">
        <f t="shared" si="182"/>
        <v>0.65000000000000036</v>
      </c>
      <c r="T996" s="11">
        <f t="shared" si="183"/>
        <v>18.57142857142858</v>
      </c>
      <c r="U996" s="7" t="s">
        <v>63</v>
      </c>
      <c r="V996" s="8">
        <v>2</v>
      </c>
      <c r="W996" s="9">
        <v>0</v>
      </c>
      <c r="X996" s="9">
        <v>588</v>
      </c>
      <c r="Y996" s="9">
        <v>296</v>
      </c>
      <c r="Z996" s="9">
        <v>884</v>
      </c>
      <c r="AA996" s="9">
        <v>23.84</v>
      </c>
      <c r="AB996" s="9">
        <f t="shared" si="184"/>
        <v>23.84</v>
      </c>
      <c r="AC996" s="9">
        <f t="shared" si="185"/>
        <v>15.893333333333333</v>
      </c>
      <c r="AD996" s="9">
        <f t="shared" si="186"/>
        <v>7.8624999999999998</v>
      </c>
      <c r="AE996" s="9">
        <f t="shared" si="187"/>
        <v>7.7154663518299884</v>
      </c>
      <c r="AF996" s="9">
        <f t="shared" si="188"/>
        <v>8.0634066587395932</v>
      </c>
      <c r="AG996" s="11">
        <f t="shared" si="189"/>
        <v>102.14096449390568</v>
      </c>
      <c r="AH996" s="11">
        <f t="shared" si="190"/>
        <v>105.99316500892628</v>
      </c>
      <c r="AI996" s="11">
        <f t="shared" si="191"/>
        <v>97.104449843258308</v>
      </c>
      <c r="AJ996" s="8">
        <v>8</v>
      </c>
      <c r="AK996" s="7" t="s">
        <v>64</v>
      </c>
      <c r="AL996" s="8">
        <v>51</v>
      </c>
      <c r="AM996" s="7" t="s">
        <v>65</v>
      </c>
      <c r="AN996" s="7" t="s">
        <v>66</v>
      </c>
      <c r="AO996" s="9">
        <v>8</v>
      </c>
      <c r="AP996" s="8">
        <v>1</v>
      </c>
      <c r="AQ996" s="8">
        <v>1</v>
      </c>
      <c r="AR996" s="8">
        <v>2</v>
      </c>
      <c r="AS996" s="8">
        <v>2</v>
      </c>
      <c r="AT996" s="8">
        <v>2</v>
      </c>
      <c r="AU996" s="7" t="s">
        <v>116</v>
      </c>
      <c r="AV996" s="9">
        <v>-3.6</v>
      </c>
      <c r="AW996" s="7" t="s">
        <v>2325</v>
      </c>
      <c r="AX996" s="7" t="s">
        <v>63</v>
      </c>
      <c r="AY996" s="7"/>
      <c r="AZ996" s="7" t="s">
        <v>2305</v>
      </c>
      <c r="BA996" s="7" t="s">
        <v>2306</v>
      </c>
      <c r="BB996" s="7" t="s">
        <v>2307</v>
      </c>
      <c r="BC996" s="7" t="s">
        <v>2308</v>
      </c>
    </row>
    <row r="997" spans="1:55" x14ac:dyDescent="0.2">
      <c r="A997" s="19" t="s">
        <v>2178</v>
      </c>
      <c r="B997" s="20">
        <v>9</v>
      </c>
      <c r="C997" s="19" t="s">
        <v>1370</v>
      </c>
      <c r="D997" s="20">
        <v>1</v>
      </c>
      <c r="E997" s="19" t="s">
        <v>616</v>
      </c>
      <c r="F997" s="19" t="s">
        <v>86</v>
      </c>
      <c r="G997" s="19" t="s">
        <v>801</v>
      </c>
      <c r="H997" s="19" t="s">
        <v>1118</v>
      </c>
      <c r="I997" s="19" t="s">
        <v>379</v>
      </c>
      <c r="J997" s="21">
        <v>50</v>
      </c>
      <c r="K997" s="22">
        <v>400</v>
      </c>
      <c r="L997" s="21">
        <f t="shared" si="180"/>
        <v>1.9607843137254901</v>
      </c>
      <c r="M997" s="21">
        <v>2.66</v>
      </c>
      <c r="N997" s="22">
        <v>0</v>
      </c>
      <c r="O997" s="22">
        <v>400</v>
      </c>
      <c r="P997" s="23">
        <f t="shared" si="181"/>
        <v>0</v>
      </c>
      <c r="Q997" s="19" t="s">
        <v>2326</v>
      </c>
      <c r="R997" s="21">
        <v>80.7</v>
      </c>
      <c r="S997" s="21">
        <f t="shared" si="182"/>
        <v>30.700000000000003</v>
      </c>
      <c r="T997" s="23">
        <f t="shared" si="183"/>
        <v>61.400000000000013</v>
      </c>
      <c r="U997" s="19" t="s">
        <v>63</v>
      </c>
      <c r="V997" s="20">
        <v>7</v>
      </c>
      <c r="W997" s="21">
        <v>0</v>
      </c>
      <c r="X997" s="21">
        <v>0</v>
      </c>
      <c r="Y997" s="21">
        <v>0</v>
      </c>
      <c r="Z997" s="21">
        <v>0</v>
      </c>
      <c r="AA997" s="21">
        <v>0</v>
      </c>
      <c r="AB997" s="21">
        <f t="shared" si="184"/>
        <v>0</v>
      </c>
      <c r="AC997" s="21">
        <f t="shared" si="185"/>
        <v>0</v>
      </c>
      <c r="AD997" s="21">
        <f t="shared" si="186"/>
        <v>7.4495049504950508</v>
      </c>
      <c r="AE997" s="21">
        <f t="shared" si="187"/>
        <v>7.7154663518299884</v>
      </c>
      <c r="AF997" s="21">
        <f t="shared" si="188"/>
        <v>8.0634066587395932</v>
      </c>
      <c r="AG997" s="23">
        <f t="shared" si="189"/>
        <v>-100</v>
      </c>
      <c r="AH997" s="23">
        <f t="shared" si="190"/>
        <v>-100</v>
      </c>
      <c r="AI997" s="23">
        <f t="shared" si="191"/>
        <v>-100</v>
      </c>
      <c r="AJ997" s="20">
        <v>9</v>
      </c>
      <c r="AK997" s="19" t="s">
        <v>64</v>
      </c>
      <c r="AL997" s="20">
        <v>51</v>
      </c>
      <c r="AM997" s="19" t="s">
        <v>335</v>
      </c>
      <c r="AN997" s="19" t="s">
        <v>214</v>
      </c>
      <c r="AO997" s="21">
        <v>128</v>
      </c>
      <c r="AP997" s="20">
        <v>4</v>
      </c>
      <c r="AQ997" s="20">
        <v>3</v>
      </c>
      <c r="AR997" s="20">
        <v>3</v>
      </c>
      <c r="AS997" s="20">
        <v>7</v>
      </c>
      <c r="AT997" s="20">
        <v>7</v>
      </c>
      <c r="AU997" s="19" t="s">
        <v>81</v>
      </c>
      <c r="AV997" s="21">
        <v>-44.4</v>
      </c>
      <c r="AW997" s="19" t="s">
        <v>2327</v>
      </c>
      <c r="AX997" s="19" t="s">
        <v>63</v>
      </c>
      <c r="AY997" s="19"/>
      <c r="AZ997" s="19" t="s">
        <v>2328</v>
      </c>
      <c r="BA997" s="19" t="s">
        <v>2329</v>
      </c>
      <c r="BB997" s="19" t="s">
        <v>2330</v>
      </c>
      <c r="BC997" s="19" t="s">
        <v>2331</v>
      </c>
    </row>
    <row r="998" spans="1:55" x14ac:dyDescent="0.2">
      <c r="A998" s="7" t="s">
        <v>2178</v>
      </c>
      <c r="B998" s="8">
        <v>9</v>
      </c>
      <c r="C998" s="7" t="s">
        <v>2332</v>
      </c>
      <c r="D998" s="8">
        <v>2</v>
      </c>
      <c r="E998" s="7" t="s">
        <v>193</v>
      </c>
      <c r="F998" s="7" t="s">
        <v>262</v>
      </c>
      <c r="G998" s="7" t="s">
        <v>274</v>
      </c>
      <c r="H998" s="7" t="s">
        <v>253</v>
      </c>
      <c r="I998" s="7" t="s">
        <v>61</v>
      </c>
      <c r="J998" s="9">
        <v>6</v>
      </c>
      <c r="K998" s="10">
        <v>1200</v>
      </c>
      <c r="L998" s="9">
        <f t="shared" si="180"/>
        <v>14.285714285714285</v>
      </c>
      <c r="M998" s="9">
        <v>19.36</v>
      </c>
      <c r="N998" s="10">
        <v>200</v>
      </c>
      <c r="O998" s="10">
        <v>1400</v>
      </c>
      <c r="P998" s="11">
        <f t="shared" si="181"/>
        <v>-14.285714285714285</v>
      </c>
      <c r="Q998" s="7" t="s">
        <v>122</v>
      </c>
      <c r="R998" s="9">
        <v>2.78</v>
      </c>
      <c r="S998" s="9">
        <f t="shared" si="182"/>
        <v>-3.22</v>
      </c>
      <c r="T998" s="11">
        <f t="shared" si="183"/>
        <v>-53.666666666666671</v>
      </c>
      <c r="U998" s="7" t="s">
        <v>80</v>
      </c>
      <c r="V998" s="8">
        <v>6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f t="shared" si="184"/>
        <v>0</v>
      </c>
      <c r="AC998" s="9">
        <f t="shared" si="185"/>
        <v>0</v>
      </c>
      <c r="AD998" s="9">
        <f t="shared" si="186"/>
        <v>7.4495049504950508</v>
      </c>
      <c r="AE998" s="9">
        <f t="shared" si="187"/>
        <v>7.7154663518299884</v>
      </c>
      <c r="AF998" s="9">
        <f t="shared" si="188"/>
        <v>8.0634066587395932</v>
      </c>
      <c r="AG998" s="11">
        <f t="shared" si="189"/>
        <v>-100</v>
      </c>
      <c r="AH998" s="11">
        <f t="shared" si="190"/>
        <v>-100</v>
      </c>
      <c r="AI998" s="11">
        <f t="shared" si="191"/>
        <v>-100</v>
      </c>
      <c r="AJ998" s="8">
        <v>9</v>
      </c>
      <c r="AK998" s="7" t="s">
        <v>64</v>
      </c>
      <c r="AL998" s="8">
        <v>51</v>
      </c>
      <c r="AM998" s="7" t="s">
        <v>335</v>
      </c>
      <c r="AN998" s="7" t="s">
        <v>214</v>
      </c>
      <c r="AO998" s="9">
        <v>128</v>
      </c>
      <c r="AP998" s="8">
        <v>2</v>
      </c>
      <c r="AQ998" s="8">
        <v>7</v>
      </c>
      <c r="AR998" s="8">
        <v>7</v>
      </c>
      <c r="AS998" s="8">
        <v>6</v>
      </c>
      <c r="AT998" s="8">
        <v>6</v>
      </c>
      <c r="AU998" s="7" t="s">
        <v>67</v>
      </c>
      <c r="AV998" s="9">
        <v>-22.8</v>
      </c>
      <c r="AW998" s="7" t="s">
        <v>2333</v>
      </c>
      <c r="AX998" s="7" t="s">
        <v>63</v>
      </c>
      <c r="AY998" s="7"/>
      <c r="AZ998" s="7" t="s">
        <v>2328</v>
      </c>
      <c r="BA998" s="7" t="s">
        <v>2329</v>
      </c>
      <c r="BB998" s="7" t="s">
        <v>2330</v>
      </c>
      <c r="BC998" s="7" t="s">
        <v>2331</v>
      </c>
    </row>
    <row r="999" spans="1:55" x14ac:dyDescent="0.2">
      <c r="A999" s="7" t="s">
        <v>2178</v>
      </c>
      <c r="B999" s="8">
        <v>9</v>
      </c>
      <c r="C999" s="7" t="s">
        <v>2334</v>
      </c>
      <c r="D999" s="8">
        <v>3</v>
      </c>
      <c r="E999" s="7" t="s">
        <v>124</v>
      </c>
      <c r="F999" s="7" t="s">
        <v>408</v>
      </c>
      <c r="G999" s="7" t="s">
        <v>452</v>
      </c>
      <c r="H999" s="7" t="s">
        <v>136</v>
      </c>
      <c r="I999" s="7" t="s">
        <v>62</v>
      </c>
      <c r="J999" s="9">
        <v>5</v>
      </c>
      <c r="K999" s="10">
        <v>1300</v>
      </c>
      <c r="L999" s="9">
        <f t="shared" si="180"/>
        <v>16.666666666666664</v>
      </c>
      <c r="M999" s="9">
        <v>22.58</v>
      </c>
      <c r="N999" s="10">
        <v>300</v>
      </c>
      <c r="O999" s="10">
        <v>1600</v>
      </c>
      <c r="P999" s="11">
        <f t="shared" si="181"/>
        <v>-18.75</v>
      </c>
      <c r="Q999" s="7" t="s">
        <v>115</v>
      </c>
      <c r="R999" s="9">
        <v>2.8</v>
      </c>
      <c r="S999" s="9">
        <f t="shared" si="182"/>
        <v>-2.2000000000000002</v>
      </c>
      <c r="T999" s="11">
        <f t="shared" si="183"/>
        <v>-44.000000000000007</v>
      </c>
      <c r="U999" s="7" t="s">
        <v>63</v>
      </c>
      <c r="V999" s="8">
        <v>1</v>
      </c>
      <c r="W999" s="9">
        <v>760</v>
      </c>
      <c r="X999" s="9">
        <v>356</v>
      </c>
      <c r="Y999" s="9">
        <v>302</v>
      </c>
      <c r="Z999" s="9">
        <v>1418</v>
      </c>
      <c r="AA999" s="9">
        <v>39.18</v>
      </c>
      <c r="AB999" s="9">
        <f t="shared" si="184"/>
        <v>31.833749999999998</v>
      </c>
      <c r="AC999" s="9">
        <f t="shared" si="185"/>
        <v>24.487499999999997</v>
      </c>
      <c r="AD999" s="9">
        <f t="shared" si="186"/>
        <v>7.4495049504950508</v>
      </c>
      <c r="AE999" s="9">
        <f t="shared" si="187"/>
        <v>7.7154663518299884</v>
      </c>
      <c r="AF999" s="9">
        <f t="shared" si="188"/>
        <v>8.0634066587395932</v>
      </c>
      <c r="AG999" s="11">
        <f t="shared" si="189"/>
        <v>228.71311802232844</v>
      </c>
      <c r="AH999" s="11">
        <f t="shared" si="190"/>
        <v>217.38198163733736</v>
      </c>
      <c r="AI999" s="11">
        <f t="shared" si="191"/>
        <v>203.68677950105626</v>
      </c>
      <c r="AJ999" s="8">
        <v>9</v>
      </c>
      <c r="AK999" s="7" t="s">
        <v>64</v>
      </c>
      <c r="AL999" s="8">
        <v>51</v>
      </c>
      <c r="AM999" s="7" t="s">
        <v>335</v>
      </c>
      <c r="AN999" s="7" t="s">
        <v>214</v>
      </c>
      <c r="AO999" s="9">
        <v>128</v>
      </c>
      <c r="AP999" s="8">
        <v>9</v>
      </c>
      <c r="AQ999" s="8">
        <v>9</v>
      </c>
      <c r="AR999" s="8">
        <v>9</v>
      </c>
      <c r="AS999" s="8">
        <v>2</v>
      </c>
      <c r="AT999" s="8">
        <v>1</v>
      </c>
      <c r="AU999" s="7" t="s">
        <v>67</v>
      </c>
      <c r="AV999" s="9">
        <v>9.6</v>
      </c>
      <c r="AW999" s="7" t="s">
        <v>2335</v>
      </c>
      <c r="AX999" s="7" t="s">
        <v>63</v>
      </c>
      <c r="AY999" s="7"/>
      <c r="AZ999" s="7" t="s">
        <v>2328</v>
      </c>
      <c r="BA999" s="7" t="s">
        <v>2329</v>
      </c>
      <c r="BB999" s="7" t="s">
        <v>2330</v>
      </c>
      <c r="BC999" s="7" t="s">
        <v>2331</v>
      </c>
    </row>
    <row r="1000" spans="1:55" x14ac:dyDescent="0.2">
      <c r="A1000" s="7" t="s">
        <v>2178</v>
      </c>
      <c r="B1000" s="8">
        <v>9</v>
      </c>
      <c r="C1000" s="7" t="s">
        <v>1277</v>
      </c>
      <c r="D1000" s="8">
        <v>4</v>
      </c>
      <c r="E1000" s="7" t="s">
        <v>292</v>
      </c>
      <c r="F1000" s="7" t="s">
        <v>901</v>
      </c>
      <c r="G1000" s="7" t="s">
        <v>1160</v>
      </c>
      <c r="H1000" s="7" t="s">
        <v>899</v>
      </c>
      <c r="I1000" s="7" t="s">
        <v>89</v>
      </c>
      <c r="J1000" s="9">
        <v>30</v>
      </c>
      <c r="K1000" s="10">
        <v>400</v>
      </c>
      <c r="L1000" s="9">
        <f t="shared" si="180"/>
        <v>3.225806451612903</v>
      </c>
      <c r="M1000" s="9">
        <v>4.37</v>
      </c>
      <c r="N1000" s="10">
        <v>200</v>
      </c>
      <c r="O1000" s="10">
        <v>600</v>
      </c>
      <c r="P1000" s="11">
        <f t="shared" si="181"/>
        <v>-33.333333333333329</v>
      </c>
      <c r="Q1000" s="7" t="s">
        <v>2336</v>
      </c>
      <c r="R1000" s="9">
        <v>86.67</v>
      </c>
      <c r="S1000" s="9">
        <f t="shared" si="182"/>
        <v>56.67</v>
      </c>
      <c r="T1000" s="11">
        <f t="shared" si="183"/>
        <v>188.9</v>
      </c>
      <c r="U1000" s="7" t="s">
        <v>63</v>
      </c>
      <c r="V1000" s="8">
        <v>8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f t="shared" si="184"/>
        <v>0</v>
      </c>
      <c r="AC1000" s="9">
        <f t="shared" si="185"/>
        <v>0</v>
      </c>
      <c r="AD1000" s="9">
        <f t="shared" si="186"/>
        <v>7.4495049504950508</v>
      </c>
      <c r="AE1000" s="9">
        <f t="shared" si="187"/>
        <v>7.7154663518299884</v>
      </c>
      <c r="AF1000" s="9">
        <f t="shared" si="188"/>
        <v>8.0634066587395932</v>
      </c>
      <c r="AG1000" s="11">
        <f t="shared" si="189"/>
        <v>-100</v>
      </c>
      <c r="AH1000" s="11">
        <f t="shared" si="190"/>
        <v>-100</v>
      </c>
      <c r="AI1000" s="11">
        <f t="shared" si="191"/>
        <v>-100</v>
      </c>
      <c r="AJ1000" s="8">
        <v>9</v>
      </c>
      <c r="AK1000" s="7" t="s">
        <v>64</v>
      </c>
      <c r="AL1000" s="8">
        <v>51</v>
      </c>
      <c r="AM1000" s="7" t="s">
        <v>335</v>
      </c>
      <c r="AN1000" s="7" t="s">
        <v>214</v>
      </c>
      <c r="AO1000" s="9">
        <v>128</v>
      </c>
      <c r="AP1000" s="8">
        <v>1</v>
      </c>
      <c r="AQ1000" s="8">
        <v>6</v>
      </c>
      <c r="AR1000" s="8">
        <v>6</v>
      </c>
      <c r="AS1000" s="8">
        <v>9</v>
      </c>
      <c r="AT1000" s="8">
        <v>8</v>
      </c>
      <c r="AU1000" s="7" t="s">
        <v>91</v>
      </c>
      <c r="AV1000" s="9">
        <v>-16.920000000000002</v>
      </c>
      <c r="AW1000" s="7" t="s">
        <v>2337</v>
      </c>
      <c r="AX1000" s="7" t="s">
        <v>63</v>
      </c>
      <c r="AY1000" s="7"/>
      <c r="AZ1000" s="7" t="s">
        <v>2328</v>
      </c>
      <c r="BA1000" s="7" t="s">
        <v>2329</v>
      </c>
      <c r="BB1000" s="7" t="s">
        <v>2330</v>
      </c>
      <c r="BC1000" s="7" t="s">
        <v>2331</v>
      </c>
    </row>
    <row r="1001" spans="1:55" x14ac:dyDescent="0.2">
      <c r="A1001" s="7" t="s">
        <v>2178</v>
      </c>
      <c r="B1001" s="8">
        <v>9</v>
      </c>
      <c r="C1001" s="7" t="s">
        <v>2338</v>
      </c>
      <c r="D1001" s="8">
        <v>5</v>
      </c>
      <c r="E1001" s="7" t="s">
        <v>102</v>
      </c>
      <c r="F1001" s="7" t="s">
        <v>182</v>
      </c>
      <c r="G1001" s="7" t="s">
        <v>651</v>
      </c>
      <c r="H1001" s="7" t="s">
        <v>293</v>
      </c>
      <c r="I1001" s="7" t="s">
        <v>61</v>
      </c>
      <c r="J1001" s="9">
        <v>6</v>
      </c>
      <c r="K1001" s="10">
        <v>1200</v>
      </c>
      <c r="L1001" s="9">
        <f t="shared" si="180"/>
        <v>14.285714285714285</v>
      </c>
      <c r="M1001" s="9">
        <v>19.36</v>
      </c>
      <c r="N1001" s="10">
        <v>200</v>
      </c>
      <c r="O1001" s="10">
        <v>1400</v>
      </c>
      <c r="P1001" s="11">
        <f t="shared" si="181"/>
        <v>-14.285714285714285</v>
      </c>
      <c r="Q1001" s="7" t="s">
        <v>122</v>
      </c>
      <c r="R1001" s="9">
        <v>3.76</v>
      </c>
      <c r="S1001" s="9">
        <f t="shared" si="182"/>
        <v>-2.2400000000000002</v>
      </c>
      <c r="T1001" s="11">
        <f t="shared" si="183"/>
        <v>-37.333333333333336</v>
      </c>
      <c r="U1001" s="7" t="s">
        <v>63</v>
      </c>
      <c r="V1001" s="8">
        <v>2</v>
      </c>
      <c r="W1001" s="9">
        <v>0</v>
      </c>
      <c r="X1001" s="9">
        <v>402</v>
      </c>
      <c r="Y1001" s="9">
        <v>300</v>
      </c>
      <c r="Z1001" s="9">
        <v>702</v>
      </c>
      <c r="AA1001" s="9">
        <v>22.02</v>
      </c>
      <c r="AB1001" s="9">
        <f t="shared" si="184"/>
        <v>18.874285714285715</v>
      </c>
      <c r="AC1001" s="9">
        <f t="shared" si="185"/>
        <v>15.728571428571428</v>
      </c>
      <c r="AD1001" s="9">
        <f t="shared" si="186"/>
        <v>7.4495049504950508</v>
      </c>
      <c r="AE1001" s="9">
        <f t="shared" si="187"/>
        <v>7.7154663518299884</v>
      </c>
      <c r="AF1001" s="9">
        <f t="shared" si="188"/>
        <v>8.0634066587395932</v>
      </c>
      <c r="AG1001" s="11">
        <f t="shared" si="189"/>
        <v>111.13579403053082</v>
      </c>
      <c r="AH1001" s="11">
        <f t="shared" si="190"/>
        <v>103.85768936495789</v>
      </c>
      <c r="AI1001" s="11">
        <f t="shared" si="191"/>
        <v>95.061121114657894</v>
      </c>
      <c r="AJ1001" s="8">
        <v>9</v>
      </c>
      <c r="AK1001" s="7" t="s">
        <v>64</v>
      </c>
      <c r="AL1001" s="8">
        <v>51</v>
      </c>
      <c r="AM1001" s="7" t="s">
        <v>335</v>
      </c>
      <c r="AN1001" s="7" t="s">
        <v>214</v>
      </c>
      <c r="AO1001" s="9">
        <v>128</v>
      </c>
      <c r="AP1001" s="8">
        <v>8</v>
      </c>
      <c r="AQ1001" s="8">
        <v>8</v>
      </c>
      <c r="AR1001" s="8">
        <v>8</v>
      </c>
      <c r="AS1001" s="8">
        <v>5</v>
      </c>
      <c r="AT1001" s="8">
        <v>2</v>
      </c>
      <c r="AU1001" s="7" t="s">
        <v>67</v>
      </c>
      <c r="AV1001" s="9">
        <v>1.2</v>
      </c>
      <c r="AW1001" s="7" t="s">
        <v>2339</v>
      </c>
      <c r="AX1001" s="7" t="s">
        <v>63</v>
      </c>
      <c r="AY1001" s="7"/>
      <c r="AZ1001" s="7" t="s">
        <v>2328</v>
      </c>
      <c r="BA1001" s="7" t="s">
        <v>2329</v>
      </c>
      <c r="BB1001" s="7" t="s">
        <v>2330</v>
      </c>
      <c r="BC1001" s="7" t="s">
        <v>2331</v>
      </c>
    </row>
    <row r="1002" spans="1:55" x14ac:dyDescent="0.2">
      <c r="A1002" s="7" t="s">
        <v>2178</v>
      </c>
      <c r="B1002" s="8">
        <v>9</v>
      </c>
      <c r="C1002" s="7" t="s">
        <v>2340</v>
      </c>
      <c r="D1002" s="8">
        <v>6</v>
      </c>
      <c r="E1002" s="7" t="s">
        <v>57</v>
      </c>
      <c r="F1002" s="7" t="s">
        <v>359</v>
      </c>
      <c r="G1002" s="7" t="s">
        <v>1014</v>
      </c>
      <c r="H1002" s="7" t="s">
        <v>150</v>
      </c>
      <c r="I1002" s="7" t="s">
        <v>61</v>
      </c>
      <c r="J1002" s="9">
        <v>6</v>
      </c>
      <c r="K1002" s="10">
        <v>1200</v>
      </c>
      <c r="L1002" s="9">
        <f t="shared" si="180"/>
        <v>14.285714285714285</v>
      </c>
      <c r="M1002" s="9">
        <v>19.36</v>
      </c>
      <c r="N1002" s="10">
        <v>200</v>
      </c>
      <c r="O1002" s="10">
        <v>1400</v>
      </c>
      <c r="P1002" s="11">
        <f t="shared" si="181"/>
        <v>-14.285714285714285</v>
      </c>
      <c r="Q1002" s="7" t="s">
        <v>122</v>
      </c>
      <c r="R1002" s="9">
        <v>4.3499999999999996</v>
      </c>
      <c r="S1002" s="9">
        <f t="shared" si="182"/>
        <v>-1.6500000000000004</v>
      </c>
      <c r="T1002" s="11">
        <f t="shared" si="183"/>
        <v>-27.500000000000007</v>
      </c>
      <c r="U1002" s="7" t="s">
        <v>63</v>
      </c>
      <c r="V1002" s="8">
        <v>5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f t="shared" si="184"/>
        <v>0</v>
      </c>
      <c r="AC1002" s="9">
        <f t="shared" si="185"/>
        <v>0</v>
      </c>
      <c r="AD1002" s="9">
        <f t="shared" si="186"/>
        <v>7.4495049504950508</v>
      </c>
      <c r="AE1002" s="9">
        <f t="shared" si="187"/>
        <v>7.7154663518299884</v>
      </c>
      <c r="AF1002" s="9">
        <f t="shared" si="188"/>
        <v>8.0634066587395932</v>
      </c>
      <c r="AG1002" s="11">
        <f t="shared" si="189"/>
        <v>-100</v>
      </c>
      <c r="AH1002" s="11">
        <f t="shared" si="190"/>
        <v>-100</v>
      </c>
      <c r="AI1002" s="11">
        <f t="shared" si="191"/>
        <v>-100</v>
      </c>
      <c r="AJ1002" s="8">
        <v>9</v>
      </c>
      <c r="AK1002" s="7" t="s">
        <v>64</v>
      </c>
      <c r="AL1002" s="8">
        <v>51</v>
      </c>
      <c r="AM1002" s="7" t="s">
        <v>335</v>
      </c>
      <c r="AN1002" s="7" t="s">
        <v>214</v>
      </c>
      <c r="AO1002" s="9">
        <v>128</v>
      </c>
      <c r="AP1002" s="8">
        <v>5</v>
      </c>
      <c r="AQ1002" s="8">
        <v>5</v>
      </c>
      <c r="AR1002" s="8">
        <v>5</v>
      </c>
      <c r="AS1002" s="8">
        <v>4</v>
      </c>
      <c r="AT1002" s="8">
        <v>5</v>
      </c>
      <c r="AU1002" s="7" t="s">
        <v>91</v>
      </c>
      <c r="AV1002" s="9">
        <v>-1.2</v>
      </c>
      <c r="AW1002" s="7" t="s">
        <v>2341</v>
      </c>
      <c r="AX1002" s="7" t="s">
        <v>63</v>
      </c>
      <c r="AY1002" s="7"/>
      <c r="AZ1002" s="7" t="s">
        <v>2328</v>
      </c>
      <c r="BA1002" s="7" t="s">
        <v>2329</v>
      </c>
      <c r="BB1002" s="7" t="s">
        <v>2330</v>
      </c>
      <c r="BC1002" s="7" t="s">
        <v>2331</v>
      </c>
    </row>
    <row r="1003" spans="1:55" x14ac:dyDescent="0.2">
      <c r="A1003" s="7" t="s">
        <v>2178</v>
      </c>
      <c r="B1003" s="8">
        <v>9</v>
      </c>
      <c r="C1003" s="7" t="s">
        <v>2342</v>
      </c>
      <c r="D1003" s="8">
        <v>7</v>
      </c>
      <c r="E1003" s="7" t="s">
        <v>119</v>
      </c>
      <c r="F1003" s="7" t="s">
        <v>601</v>
      </c>
      <c r="G1003" s="7" t="s">
        <v>625</v>
      </c>
      <c r="H1003" s="7" t="s">
        <v>253</v>
      </c>
      <c r="I1003" s="7" t="s">
        <v>329</v>
      </c>
      <c r="J1003" s="9">
        <v>15</v>
      </c>
      <c r="K1003" s="10">
        <v>800</v>
      </c>
      <c r="L1003" s="9">
        <f t="shared" si="180"/>
        <v>6.25</v>
      </c>
      <c r="M1003" s="9">
        <v>8.4700000000000006</v>
      </c>
      <c r="N1003" s="10">
        <v>100</v>
      </c>
      <c r="O1003" s="10">
        <v>900</v>
      </c>
      <c r="P1003" s="11">
        <f t="shared" si="181"/>
        <v>-11.111111111111111</v>
      </c>
      <c r="Q1003" s="7" t="s">
        <v>454</v>
      </c>
      <c r="R1003" s="9">
        <v>18.760000000000002</v>
      </c>
      <c r="S1003" s="9">
        <f t="shared" si="182"/>
        <v>3.7600000000000016</v>
      </c>
      <c r="T1003" s="11">
        <f t="shared" si="183"/>
        <v>25.066666666666677</v>
      </c>
      <c r="U1003" s="7" t="s">
        <v>63</v>
      </c>
      <c r="V1003" s="8">
        <v>3</v>
      </c>
      <c r="W1003" s="9">
        <v>0</v>
      </c>
      <c r="X1003" s="9">
        <v>0</v>
      </c>
      <c r="Y1003" s="9">
        <v>904</v>
      </c>
      <c r="Z1003" s="9">
        <v>904</v>
      </c>
      <c r="AA1003" s="9">
        <v>14.04</v>
      </c>
      <c r="AB1003" s="9">
        <f t="shared" si="184"/>
        <v>12.479999999999999</v>
      </c>
      <c r="AC1003" s="9">
        <f t="shared" si="185"/>
        <v>15.6</v>
      </c>
      <c r="AD1003" s="9">
        <f t="shared" si="186"/>
        <v>7.4495049504950508</v>
      </c>
      <c r="AE1003" s="9">
        <f t="shared" si="187"/>
        <v>7.7154663518299884</v>
      </c>
      <c r="AF1003" s="9">
        <f t="shared" si="188"/>
        <v>8.0634066587395932</v>
      </c>
      <c r="AG1003" s="11">
        <f t="shared" si="189"/>
        <v>109.40988835725673</v>
      </c>
      <c r="AH1003" s="11">
        <f t="shared" si="190"/>
        <v>102.19127773527161</v>
      </c>
      <c r="AI1003" s="11">
        <f t="shared" si="191"/>
        <v>93.466616037426377</v>
      </c>
      <c r="AJ1003" s="8">
        <v>9</v>
      </c>
      <c r="AK1003" s="7" t="s">
        <v>64</v>
      </c>
      <c r="AL1003" s="8">
        <v>51</v>
      </c>
      <c r="AM1003" s="7" t="s">
        <v>335</v>
      </c>
      <c r="AN1003" s="7" t="s">
        <v>214</v>
      </c>
      <c r="AO1003" s="9">
        <v>128</v>
      </c>
      <c r="AP1003" s="8">
        <v>6</v>
      </c>
      <c r="AQ1003" s="8">
        <v>1</v>
      </c>
      <c r="AR1003" s="8">
        <v>1</v>
      </c>
      <c r="AS1003" s="8">
        <v>1</v>
      </c>
      <c r="AT1003" s="8">
        <v>3</v>
      </c>
      <c r="AU1003" s="7" t="s">
        <v>116</v>
      </c>
      <c r="AV1003" s="9">
        <v>5.4</v>
      </c>
      <c r="AW1003" s="7" t="s">
        <v>2343</v>
      </c>
      <c r="AX1003" s="7" t="s">
        <v>63</v>
      </c>
      <c r="AY1003" s="7"/>
      <c r="AZ1003" s="7" t="s">
        <v>2328</v>
      </c>
      <c r="BA1003" s="7" t="s">
        <v>2329</v>
      </c>
      <c r="BB1003" s="7" t="s">
        <v>2330</v>
      </c>
      <c r="BC1003" s="7" t="s">
        <v>2331</v>
      </c>
    </row>
    <row r="1004" spans="1:55" x14ac:dyDescent="0.2">
      <c r="A1004" s="14" t="s">
        <v>2178</v>
      </c>
      <c r="B1004" s="15">
        <v>9</v>
      </c>
      <c r="C1004" s="14" t="s">
        <v>2344</v>
      </c>
      <c r="D1004" s="15">
        <v>8</v>
      </c>
      <c r="E1004" s="14" t="s">
        <v>803</v>
      </c>
      <c r="F1004" s="14" t="s">
        <v>194</v>
      </c>
      <c r="G1004" s="14" t="s">
        <v>877</v>
      </c>
      <c r="H1004" s="14" t="s">
        <v>2345</v>
      </c>
      <c r="I1004" s="14" t="s">
        <v>98</v>
      </c>
      <c r="J1004" s="16">
        <v>2</v>
      </c>
      <c r="K1004" s="17">
        <v>1900</v>
      </c>
      <c r="L1004" s="16">
        <f t="shared" si="180"/>
        <v>33.333333333333329</v>
      </c>
      <c r="M1004" s="16">
        <v>0</v>
      </c>
      <c r="N1004" s="17">
        <v>-1900</v>
      </c>
      <c r="O1004" s="17">
        <v>0</v>
      </c>
      <c r="P1004" s="18">
        <f t="shared" si="181"/>
        <v>0</v>
      </c>
      <c r="Q1004" s="14"/>
      <c r="R1004" s="16"/>
      <c r="S1004" s="16">
        <f t="shared" si="182"/>
        <v>0</v>
      </c>
      <c r="T1004" s="18">
        <f t="shared" si="183"/>
        <v>0</v>
      </c>
      <c r="U1004" s="14" t="s">
        <v>63</v>
      </c>
      <c r="V1004" s="15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f t="shared" si="184"/>
        <v>0</v>
      </c>
      <c r="AC1004" s="16">
        <f t="shared" si="185"/>
        <v>0</v>
      </c>
      <c r="AD1004" s="16">
        <f t="shared" si="186"/>
        <v>7.4495049504950508</v>
      </c>
      <c r="AE1004" s="16">
        <f t="shared" si="187"/>
        <v>7.7154663518299884</v>
      </c>
      <c r="AF1004" s="16">
        <f t="shared" si="188"/>
        <v>8.0634066587395932</v>
      </c>
      <c r="AG1004" s="18">
        <f t="shared" si="189"/>
        <v>-100</v>
      </c>
      <c r="AH1004" s="18">
        <f t="shared" si="190"/>
        <v>-100</v>
      </c>
      <c r="AI1004" s="18">
        <f t="shared" si="191"/>
        <v>-100</v>
      </c>
      <c r="AJ1004" s="15">
        <v>9</v>
      </c>
      <c r="AK1004" s="14" t="s">
        <v>64</v>
      </c>
      <c r="AL1004" s="15">
        <v>51</v>
      </c>
      <c r="AM1004" s="14" t="s">
        <v>335</v>
      </c>
      <c r="AN1004" s="14" t="s">
        <v>214</v>
      </c>
      <c r="AO1004" s="16">
        <v>128</v>
      </c>
      <c r="AP1004" s="15">
        <v>0</v>
      </c>
      <c r="AQ1004" s="15">
        <v>0</v>
      </c>
      <c r="AR1004" s="15">
        <v>0</v>
      </c>
      <c r="AS1004" s="15">
        <v>0</v>
      </c>
      <c r="AT1004" s="15">
        <v>0</v>
      </c>
      <c r="AU1004" s="14"/>
      <c r="AV1004" s="16">
        <v>0</v>
      </c>
      <c r="AW1004" s="14"/>
      <c r="AX1004" s="14" t="s">
        <v>63</v>
      </c>
      <c r="AY1004" s="14"/>
      <c r="AZ1004" s="14" t="s">
        <v>2328</v>
      </c>
      <c r="BA1004" s="14" t="s">
        <v>2329</v>
      </c>
      <c r="BB1004" s="14" t="s">
        <v>2330</v>
      </c>
      <c r="BC1004" s="14" t="s">
        <v>2331</v>
      </c>
    </row>
    <row r="1005" spans="1:55" x14ac:dyDescent="0.2">
      <c r="A1005" s="7" t="s">
        <v>2178</v>
      </c>
      <c r="B1005" s="8">
        <v>9</v>
      </c>
      <c r="C1005" s="7" t="s">
        <v>1153</v>
      </c>
      <c r="D1005" s="8">
        <v>9</v>
      </c>
      <c r="E1005" s="7" t="s">
        <v>205</v>
      </c>
      <c r="F1005" s="7" t="s">
        <v>1067</v>
      </c>
      <c r="G1005" s="7" t="s">
        <v>278</v>
      </c>
      <c r="H1005" s="7" t="s">
        <v>1154</v>
      </c>
      <c r="I1005" s="7" t="s">
        <v>156</v>
      </c>
      <c r="J1005" s="9">
        <v>4.5</v>
      </c>
      <c r="K1005" s="10">
        <v>1300</v>
      </c>
      <c r="L1005" s="9">
        <f t="shared" si="180"/>
        <v>18.181818181818183</v>
      </c>
      <c r="M1005" s="9">
        <v>24.64</v>
      </c>
      <c r="N1005" s="10">
        <v>300</v>
      </c>
      <c r="O1005" s="10">
        <v>1600</v>
      </c>
      <c r="P1005" s="11">
        <f t="shared" si="181"/>
        <v>-18.75</v>
      </c>
      <c r="Q1005" s="7" t="s">
        <v>78</v>
      </c>
      <c r="R1005" s="9">
        <v>5.07</v>
      </c>
      <c r="S1005" s="9">
        <f t="shared" si="182"/>
        <v>0.57000000000000028</v>
      </c>
      <c r="T1005" s="11">
        <f t="shared" si="183"/>
        <v>12.666666666666673</v>
      </c>
      <c r="U1005" s="7" t="s">
        <v>63</v>
      </c>
      <c r="V1005" s="8">
        <v>4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f t="shared" si="184"/>
        <v>0</v>
      </c>
      <c r="AC1005" s="9">
        <f t="shared" si="185"/>
        <v>0</v>
      </c>
      <c r="AD1005" s="9">
        <f t="shared" si="186"/>
        <v>7.4495049504950508</v>
      </c>
      <c r="AE1005" s="9">
        <f t="shared" si="187"/>
        <v>7.7154663518299884</v>
      </c>
      <c r="AF1005" s="9">
        <f t="shared" si="188"/>
        <v>8.0634066587395932</v>
      </c>
      <c r="AG1005" s="11">
        <f t="shared" si="189"/>
        <v>-100</v>
      </c>
      <c r="AH1005" s="11">
        <f t="shared" si="190"/>
        <v>-100</v>
      </c>
      <c r="AI1005" s="11">
        <f t="shared" si="191"/>
        <v>-100</v>
      </c>
      <c r="AJ1005" s="8">
        <v>9</v>
      </c>
      <c r="AK1005" s="7" t="s">
        <v>64</v>
      </c>
      <c r="AL1005" s="8">
        <v>51</v>
      </c>
      <c r="AM1005" s="7" t="s">
        <v>335</v>
      </c>
      <c r="AN1005" s="7" t="s">
        <v>214</v>
      </c>
      <c r="AO1005" s="9">
        <v>128</v>
      </c>
      <c r="AP1005" s="8">
        <v>7</v>
      </c>
      <c r="AQ1005" s="8">
        <v>4</v>
      </c>
      <c r="AR1005" s="8">
        <v>4</v>
      </c>
      <c r="AS1005" s="8">
        <v>3</v>
      </c>
      <c r="AT1005" s="8">
        <v>4</v>
      </c>
      <c r="AU1005" s="7" t="s">
        <v>81</v>
      </c>
      <c r="AV1005" s="9">
        <v>6.6</v>
      </c>
      <c r="AW1005" s="7" t="s">
        <v>2346</v>
      </c>
      <c r="AX1005" s="7" t="s">
        <v>80</v>
      </c>
      <c r="AY1005" s="7" t="s">
        <v>168</v>
      </c>
      <c r="AZ1005" s="7" t="s">
        <v>2328</v>
      </c>
      <c r="BA1005" s="7" t="s">
        <v>2329</v>
      </c>
      <c r="BB1005" s="7" t="s">
        <v>2330</v>
      </c>
      <c r="BC1005" s="7" t="s">
        <v>2331</v>
      </c>
    </row>
    <row r="1006" spans="1:55" x14ac:dyDescent="0.2">
      <c r="A1006" s="7" t="s">
        <v>2178</v>
      </c>
      <c r="B1006" s="8">
        <v>9</v>
      </c>
      <c r="C1006" s="7" t="s">
        <v>2347</v>
      </c>
      <c r="D1006" s="8">
        <v>10</v>
      </c>
      <c r="E1006" s="7" t="s">
        <v>94</v>
      </c>
      <c r="F1006" s="7" t="s">
        <v>302</v>
      </c>
      <c r="G1006" s="7" t="s">
        <v>684</v>
      </c>
      <c r="H1006" s="7" t="s">
        <v>1683</v>
      </c>
      <c r="I1006" s="7" t="s">
        <v>207</v>
      </c>
      <c r="J1006" s="9">
        <v>20</v>
      </c>
      <c r="K1006" s="10">
        <v>700</v>
      </c>
      <c r="L1006" s="9">
        <f t="shared" si="180"/>
        <v>4.7619047619047619</v>
      </c>
      <c r="M1006" s="9">
        <v>6.45</v>
      </c>
      <c r="N1006" s="10">
        <v>100</v>
      </c>
      <c r="O1006" s="10">
        <v>800</v>
      </c>
      <c r="P1006" s="11">
        <f t="shared" si="181"/>
        <v>-12.5</v>
      </c>
      <c r="Q1006" s="7" t="s">
        <v>370</v>
      </c>
      <c r="R1006" s="9">
        <v>33.9</v>
      </c>
      <c r="S1006" s="9">
        <f t="shared" si="182"/>
        <v>13.899999999999999</v>
      </c>
      <c r="T1006" s="11">
        <f t="shared" si="183"/>
        <v>69.5</v>
      </c>
      <c r="U1006" s="7" t="s">
        <v>63</v>
      </c>
      <c r="V1006" s="8">
        <v>9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f t="shared" si="184"/>
        <v>0</v>
      </c>
      <c r="AC1006" s="9">
        <f t="shared" si="185"/>
        <v>0</v>
      </c>
      <c r="AD1006" s="9">
        <f t="shared" si="186"/>
        <v>7.4495049504950508</v>
      </c>
      <c r="AE1006" s="9">
        <f t="shared" si="187"/>
        <v>7.7154663518299884</v>
      </c>
      <c r="AF1006" s="9">
        <f t="shared" si="188"/>
        <v>8.0634066587395932</v>
      </c>
      <c r="AG1006" s="11">
        <f t="shared" si="189"/>
        <v>-100</v>
      </c>
      <c r="AH1006" s="11">
        <f t="shared" si="190"/>
        <v>-100</v>
      </c>
      <c r="AI1006" s="11">
        <f t="shared" si="191"/>
        <v>-100</v>
      </c>
      <c r="AJ1006" s="8">
        <v>9</v>
      </c>
      <c r="AK1006" s="7" t="s">
        <v>64</v>
      </c>
      <c r="AL1006" s="8">
        <v>51</v>
      </c>
      <c r="AM1006" s="7" t="s">
        <v>335</v>
      </c>
      <c r="AN1006" s="7" t="s">
        <v>214</v>
      </c>
      <c r="AO1006" s="9">
        <v>128</v>
      </c>
      <c r="AP1006" s="8">
        <v>3</v>
      </c>
      <c r="AQ1006" s="8">
        <v>2</v>
      </c>
      <c r="AR1006" s="8">
        <v>2</v>
      </c>
      <c r="AS1006" s="8">
        <v>8</v>
      </c>
      <c r="AT1006" s="8">
        <v>9</v>
      </c>
      <c r="AU1006" s="7" t="s">
        <v>116</v>
      </c>
      <c r="AV1006" s="9">
        <v>-14.4</v>
      </c>
      <c r="AW1006" s="7" t="s">
        <v>2348</v>
      </c>
      <c r="AX1006" s="7" t="s">
        <v>63</v>
      </c>
      <c r="AY1006" s="7"/>
      <c r="AZ1006" s="7" t="s">
        <v>2328</v>
      </c>
      <c r="BA1006" s="7" t="s">
        <v>2329</v>
      </c>
      <c r="BB1006" s="7" t="s">
        <v>2330</v>
      </c>
      <c r="BC1006" s="7" t="s">
        <v>2331</v>
      </c>
    </row>
    <row r="1007" spans="1:55" x14ac:dyDescent="0.2">
      <c r="A1007" s="2" t="s">
        <v>2349</v>
      </c>
      <c r="B1007" s="3">
        <v>1</v>
      </c>
      <c r="C1007" s="2" t="s">
        <v>2350</v>
      </c>
      <c r="D1007" s="3">
        <v>1</v>
      </c>
      <c r="E1007" s="2" t="s">
        <v>124</v>
      </c>
      <c r="F1007" s="2" t="s">
        <v>112</v>
      </c>
      <c r="G1007" s="2" t="s">
        <v>784</v>
      </c>
      <c r="H1007" s="2" t="s">
        <v>2351</v>
      </c>
      <c r="I1007" s="2" t="s">
        <v>122</v>
      </c>
      <c r="J1007" s="4">
        <v>4</v>
      </c>
      <c r="K1007" s="5">
        <v>1400</v>
      </c>
      <c r="L1007" s="4">
        <f t="shared" si="180"/>
        <v>20</v>
      </c>
      <c r="M1007" s="4">
        <v>20</v>
      </c>
      <c r="N1007" s="5">
        <v>0</v>
      </c>
      <c r="O1007" s="5">
        <v>1400</v>
      </c>
      <c r="P1007" s="6">
        <f t="shared" si="181"/>
        <v>0</v>
      </c>
      <c r="Q1007" s="2" t="s">
        <v>122</v>
      </c>
      <c r="R1007" s="4">
        <v>6.54</v>
      </c>
      <c r="S1007" s="4">
        <f t="shared" si="182"/>
        <v>2.54</v>
      </c>
      <c r="T1007" s="6">
        <f t="shared" si="183"/>
        <v>63.5</v>
      </c>
      <c r="U1007" s="2" t="s">
        <v>63</v>
      </c>
      <c r="V1007" s="3">
        <v>2</v>
      </c>
      <c r="W1007" s="4">
        <v>0</v>
      </c>
      <c r="X1007" s="4">
        <v>504</v>
      </c>
      <c r="Y1007" s="4">
        <v>210</v>
      </c>
      <c r="Z1007" s="4">
        <v>714</v>
      </c>
      <c r="AA1007" s="4">
        <v>22.14</v>
      </c>
      <c r="AB1007" s="4">
        <f t="shared" si="184"/>
        <v>22.14</v>
      </c>
      <c r="AC1007" s="4">
        <f t="shared" si="185"/>
        <v>15.814285714285715</v>
      </c>
      <c r="AD1007" s="4">
        <f t="shared" si="186"/>
        <v>7.8987341772151893</v>
      </c>
      <c r="AE1007" s="4">
        <f t="shared" si="187"/>
        <v>8.2743147208121837</v>
      </c>
      <c r="AF1007" s="4">
        <f t="shared" si="188"/>
        <v>8.0634066587395932</v>
      </c>
      <c r="AG1007" s="6">
        <f t="shared" si="189"/>
        <v>100.21291208791212</v>
      </c>
      <c r="AH1007" s="6">
        <f t="shared" si="190"/>
        <v>91.125020595463027</v>
      </c>
      <c r="AI1007" s="6">
        <f t="shared" si="191"/>
        <v>96.124124499478953</v>
      </c>
      <c r="AJ1007" s="3">
        <v>5</v>
      </c>
      <c r="AK1007" s="2" t="s">
        <v>2352</v>
      </c>
      <c r="AL1007" s="3">
        <v>47</v>
      </c>
      <c r="AM1007" s="2" t="s">
        <v>65</v>
      </c>
      <c r="AN1007" s="2" t="s">
        <v>2353</v>
      </c>
      <c r="AO1007" s="4">
        <v>7</v>
      </c>
      <c r="AP1007" s="3">
        <v>1</v>
      </c>
      <c r="AQ1007" s="3">
        <v>1</v>
      </c>
      <c r="AR1007" s="3">
        <v>1</v>
      </c>
      <c r="AS1007" s="3">
        <v>2</v>
      </c>
      <c r="AT1007" s="3">
        <v>2</v>
      </c>
      <c r="AU1007" s="2" t="s">
        <v>116</v>
      </c>
      <c r="AV1007" s="4">
        <v>-15.6</v>
      </c>
      <c r="AW1007" s="2" t="s">
        <v>1774</v>
      </c>
      <c r="AX1007" s="2" t="s">
        <v>63</v>
      </c>
      <c r="AY1007" s="2"/>
      <c r="AZ1007" s="2" t="s">
        <v>2354</v>
      </c>
      <c r="BA1007" s="2" t="s">
        <v>2355</v>
      </c>
      <c r="BB1007" s="2" t="s">
        <v>2356</v>
      </c>
      <c r="BC1007" s="2" t="s">
        <v>2357</v>
      </c>
    </row>
    <row r="1008" spans="1:55" x14ac:dyDescent="0.2">
      <c r="A1008" s="7" t="s">
        <v>2349</v>
      </c>
      <c r="B1008" s="8">
        <v>1</v>
      </c>
      <c r="C1008" s="7" t="s">
        <v>2358</v>
      </c>
      <c r="D1008" s="8">
        <v>2</v>
      </c>
      <c r="E1008" s="7" t="s">
        <v>193</v>
      </c>
      <c r="F1008" s="7" t="s">
        <v>262</v>
      </c>
      <c r="G1008" s="7" t="s">
        <v>183</v>
      </c>
      <c r="H1008" s="7" t="s">
        <v>655</v>
      </c>
      <c r="I1008" s="7" t="s">
        <v>240</v>
      </c>
      <c r="J1008" s="9">
        <v>1.2</v>
      </c>
      <c r="K1008" s="10">
        <v>2300</v>
      </c>
      <c r="L1008" s="9">
        <f t="shared" si="180"/>
        <v>45.454545454545453</v>
      </c>
      <c r="M1008" s="9">
        <v>45.45</v>
      </c>
      <c r="N1008" s="10">
        <v>0</v>
      </c>
      <c r="O1008" s="10">
        <v>2300</v>
      </c>
      <c r="P1008" s="11">
        <f t="shared" si="181"/>
        <v>0</v>
      </c>
      <c r="Q1008" s="7" t="s">
        <v>240</v>
      </c>
      <c r="R1008" s="9">
        <v>1.57</v>
      </c>
      <c r="S1008" s="9">
        <f t="shared" si="182"/>
        <v>0.37000000000000011</v>
      </c>
      <c r="T1008" s="11">
        <f t="shared" si="183"/>
        <v>30.833333333333346</v>
      </c>
      <c r="U1008" s="7" t="s">
        <v>63</v>
      </c>
      <c r="V1008" s="8">
        <v>3</v>
      </c>
      <c r="W1008" s="9">
        <v>0</v>
      </c>
      <c r="X1008" s="9">
        <v>0</v>
      </c>
      <c r="Y1008" s="9">
        <v>210</v>
      </c>
      <c r="Z1008" s="9">
        <v>210</v>
      </c>
      <c r="AA1008" s="9">
        <v>7.1</v>
      </c>
      <c r="AB1008" s="9">
        <f t="shared" si="184"/>
        <v>7.1</v>
      </c>
      <c r="AC1008" s="9">
        <f t="shared" si="185"/>
        <v>3.0869565217391304</v>
      </c>
      <c r="AD1008" s="9">
        <f t="shared" si="186"/>
        <v>7.8987341772151893</v>
      </c>
      <c r="AE1008" s="9">
        <f t="shared" si="187"/>
        <v>8.2743147208121837</v>
      </c>
      <c r="AF1008" s="9">
        <f t="shared" si="188"/>
        <v>8.0634066587395932</v>
      </c>
      <c r="AG1008" s="11">
        <f t="shared" si="189"/>
        <v>-60.918338907469341</v>
      </c>
      <c r="AH1008" s="11">
        <f t="shared" si="190"/>
        <v>-62.69229989554804</v>
      </c>
      <c r="AI1008" s="11">
        <f t="shared" si="191"/>
        <v>-61.716472300286306</v>
      </c>
      <c r="AJ1008" s="8">
        <v>5</v>
      </c>
      <c r="AK1008" s="7" t="s">
        <v>2352</v>
      </c>
      <c r="AL1008" s="8">
        <v>47</v>
      </c>
      <c r="AM1008" s="7" t="s">
        <v>65</v>
      </c>
      <c r="AN1008" s="7" t="s">
        <v>2353</v>
      </c>
      <c r="AO1008" s="9">
        <v>7</v>
      </c>
      <c r="AP1008" s="8">
        <v>2</v>
      </c>
      <c r="AQ1008" s="8">
        <v>3</v>
      </c>
      <c r="AR1008" s="8">
        <v>3</v>
      </c>
      <c r="AS1008" s="8">
        <v>3</v>
      </c>
      <c r="AT1008" s="8">
        <v>3</v>
      </c>
      <c r="AU1008" s="7" t="s">
        <v>91</v>
      </c>
      <c r="AV1008" s="9">
        <v>-27.6</v>
      </c>
      <c r="AW1008" s="7" t="s">
        <v>2359</v>
      </c>
      <c r="AX1008" s="7" t="s">
        <v>80</v>
      </c>
      <c r="AY1008" s="7" t="s">
        <v>174</v>
      </c>
      <c r="AZ1008" s="7" t="s">
        <v>2354</v>
      </c>
      <c r="BA1008" s="7" t="s">
        <v>2355</v>
      </c>
      <c r="BB1008" s="7" t="s">
        <v>2356</v>
      </c>
      <c r="BC1008" s="7" t="s">
        <v>2357</v>
      </c>
    </row>
    <row r="1009" spans="1:55" x14ac:dyDescent="0.2">
      <c r="A1009" s="7" t="s">
        <v>2349</v>
      </c>
      <c r="B1009" s="8">
        <v>1</v>
      </c>
      <c r="C1009" s="7" t="s">
        <v>2360</v>
      </c>
      <c r="D1009" s="8">
        <v>3</v>
      </c>
      <c r="E1009" s="7" t="s">
        <v>102</v>
      </c>
      <c r="F1009" s="7" t="s">
        <v>901</v>
      </c>
      <c r="G1009" s="7" t="s">
        <v>183</v>
      </c>
      <c r="H1009" s="7" t="s">
        <v>2361</v>
      </c>
      <c r="I1009" s="7" t="s">
        <v>61</v>
      </c>
      <c r="J1009" s="9">
        <v>6</v>
      </c>
      <c r="K1009" s="10">
        <v>1200</v>
      </c>
      <c r="L1009" s="9">
        <f t="shared" si="180"/>
        <v>14.285714285714285</v>
      </c>
      <c r="M1009" s="9">
        <v>14.29</v>
      </c>
      <c r="N1009" s="10">
        <v>0</v>
      </c>
      <c r="O1009" s="10">
        <v>1200</v>
      </c>
      <c r="P1009" s="11">
        <f t="shared" si="181"/>
        <v>0</v>
      </c>
      <c r="Q1009" s="7" t="s">
        <v>61</v>
      </c>
      <c r="R1009" s="9">
        <v>19.72</v>
      </c>
      <c r="S1009" s="9">
        <f t="shared" si="182"/>
        <v>13.719999999999999</v>
      </c>
      <c r="T1009" s="11">
        <f t="shared" si="183"/>
        <v>228.66666666666666</v>
      </c>
      <c r="U1009" s="7" t="s">
        <v>63</v>
      </c>
      <c r="V1009" s="8">
        <v>5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f t="shared" si="184"/>
        <v>0</v>
      </c>
      <c r="AC1009" s="9">
        <f t="shared" si="185"/>
        <v>0</v>
      </c>
      <c r="AD1009" s="9">
        <f t="shared" si="186"/>
        <v>7.8987341772151893</v>
      </c>
      <c r="AE1009" s="9">
        <f t="shared" si="187"/>
        <v>8.2743147208121837</v>
      </c>
      <c r="AF1009" s="9">
        <f t="shared" si="188"/>
        <v>8.0634066587395932</v>
      </c>
      <c r="AG1009" s="11">
        <f t="shared" si="189"/>
        <v>-100</v>
      </c>
      <c r="AH1009" s="11">
        <f t="shared" si="190"/>
        <v>-100</v>
      </c>
      <c r="AI1009" s="11">
        <f t="shared" si="191"/>
        <v>-100</v>
      </c>
      <c r="AJ1009" s="8">
        <v>5</v>
      </c>
      <c r="AK1009" s="7" t="s">
        <v>2352</v>
      </c>
      <c r="AL1009" s="8">
        <v>47</v>
      </c>
      <c r="AM1009" s="7" t="s">
        <v>65</v>
      </c>
      <c r="AN1009" s="7" t="s">
        <v>2353</v>
      </c>
      <c r="AO1009" s="9">
        <v>7</v>
      </c>
      <c r="AP1009" s="8">
        <v>5</v>
      </c>
      <c r="AQ1009" s="8">
        <v>4</v>
      </c>
      <c r="AR1009" s="8">
        <v>4</v>
      </c>
      <c r="AS1009" s="8">
        <v>5</v>
      </c>
      <c r="AT1009" s="8">
        <v>5</v>
      </c>
      <c r="AU1009" s="7" t="s">
        <v>67</v>
      </c>
      <c r="AV1009" s="9">
        <v>0</v>
      </c>
      <c r="AW1009" s="7" t="s">
        <v>2362</v>
      </c>
      <c r="AX1009" s="7" t="s">
        <v>80</v>
      </c>
      <c r="AY1009" s="7" t="s">
        <v>168</v>
      </c>
      <c r="AZ1009" s="7" t="s">
        <v>2354</v>
      </c>
      <c r="BA1009" s="7" t="s">
        <v>2355</v>
      </c>
      <c r="BB1009" s="7" t="s">
        <v>2356</v>
      </c>
      <c r="BC1009" s="7" t="s">
        <v>2357</v>
      </c>
    </row>
    <row r="1010" spans="1:55" x14ac:dyDescent="0.2">
      <c r="A1010" s="7" t="s">
        <v>2349</v>
      </c>
      <c r="B1010" s="8">
        <v>1</v>
      </c>
      <c r="C1010" s="7" t="s">
        <v>2363</v>
      </c>
      <c r="D1010" s="8">
        <v>4</v>
      </c>
      <c r="E1010" s="7" t="s">
        <v>220</v>
      </c>
      <c r="F1010" s="7" t="s">
        <v>1600</v>
      </c>
      <c r="G1010" s="7" t="s">
        <v>274</v>
      </c>
      <c r="H1010" s="7" t="s">
        <v>114</v>
      </c>
      <c r="I1010" s="7" t="s">
        <v>202</v>
      </c>
      <c r="J1010" s="9">
        <v>1.4</v>
      </c>
      <c r="K1010" s="10">
        <v>2200</v>
      </c>
      <c r="L1010" s="9">
        <f t="shared" si="180"/>
        <v>41.666666666666671</v>
      </c>
      <c r="M1010" s="9">
        <v>41.67</v>
      </c>
      <c r="N1010" s="10">
        <v>0</v>
      </c>
      <c r="O1010" s="10">
        <v>2200</v>
      </c>
      <c r="P1010" s="11">
        <f t="shared" si="181"/>
        <v>0</v>
      </c>
      <c r="Q1010" s="7" t="s">
        <v>202</v>
      </c>
      <c r="R1010" s="9">
        <v>0.7</v>
      </c>
      <c r="S1010" s="9">
        <f t="shared" si="182"/>
        <v>-0.7</v>
      </c>
      <c r="T1010" s="11">
        <f t="shared" si="183"/>
        <v>-50</v>
      </c>
      <c r="U1010" s="7" t="s">
        <v>80</v>
      </c>
      <c r="V1010" s="8">
        <v>1</v>
      </c>
      <c r="W1010" s="9">
        <v>340</v>
      </c>
      <c r="X1010" s="9">
        <v>266</v>
      </c>
      <c r="Y1010" s="9">
        <v>210</v>
      </c>
      <c r="Z1010" s="9">
        <v>816</v>
      </c>
      <c r="AA1010" s="9">
        <v>33.159999999999997</v>
      </c>
      <c r="AB1010" s="9">
        <f t="shared" si="184"/>
        <v>33.159999999999997</v>
      </c>
      <c r="AC1010" s="9">
        <f t="shared" si="185"/>
        <v>15.072727272727271</v>
      </c>
      <c r="AD1010" s="9">
        <f t="shared" si="186"/>
        <v>7.8987341772151893</v>
      </c>
      <c r="AE1010" s="9">
        <f t="shared" si="187"/>
        <v>8.2743147208121837</v>
      </c>
      <c r="AF1010" s="9">
        <f t="shared" si="188"/>
        <v>8.0634066587395932</v>
      </c>
      <c r="AG1010" s="11">
        <f t="shared" si="189"/>
        <v>90.824592074592061</v>
      </c>
      <c r="AH1010" s="11">
        <f t="shared" si="190"/>
        <v>82.162847091315058</v>
      </c>
      <c r="AI1010" s="11">
        <f t="shared" si="191"/>
        <v>86.927534609587937</v>
      </c>
      <c r="AJ1010" s="8">
        <v>5</v>
      </c>
      <c r="AK1010" s="7" t="s">
        <v>2352</v>
      </c>
      <c r="AL1010" s="8">
        <v>47</v>
      </c>
      <c r="AM1010" s="7" t="s">
        <v>65</v>
      </c>
      <c r="AN1010" s="7" t="s">
        <v>2353</v>
      </c>
      <c r="AO1010" s="9">
        <v>7</v>
      </c>
      <c r="AP1010" s="8">
        <v>3</v>
      </c>
      <c r="AQ1010" s="8">
        <v>2</v>
      </c>
      <c r="AR1010" s="8">
        <v>2</v>
      </c>
      <c r="AS1010" s="8">
        <v>1</v>
      </c>
      <c r="AT1010" s="8">
        <v>1</v>
      </c>
      <c r="AU1010" s="7" t="s">
        <v>81</v>
      </c>
      <c r="AV1010" s="9">
        <v>-56.4</v>
      </c>
      <c r="AW1010" s="7" t="s">
        <v>2364</v>
      </c>
      <c r="AX1010" s="7" t="s">
        <v>63</v>
      </c>
      <c r="AY1010" s="7"/>
      <c r="AZ1010" s="7" t="s">
        <v>2354</v>
      </c>
      <c r="BA1010" s="7" t="s">
        <v>2355</v>
      </c>
      <c r="BB1010" s="7" t="s">
        <v>2356</v>
      </c>
      <c r="BC1010" s="7" t="s">
        <v>2357</v>
      </c>
    </row>
    <row r="1011" spans="1:55" x14ac:dyDescent="0.2">
      <c r="A1011" s="7" t="s">
        <v>2349</v>
      </c>
      <c r="B1011" s="8">
        <v>1</v>
      </c>
      <c r="C1011" s="7" t="s">
        <v>576</v>
      </c>
      <c r="D1011" s="8">
        <v>5</v>
      </c>
      <c r="E1011" s="7" t="s">
        <v>119</v>
      </c>
      <c r="F1011" s="7" t="s">
        <v>112</v>
      </c>
      <c r="G1011" s="7" t="s">
        <v>577</v>
      </c>
      <c r="H1011" s="7" t="s">
        <v>235</v>
      </c>
      <c r="I1011" s="7" t="s">
        <v>329</v>
      </c>
      <c r="J1011" s="9">
        <v>15</v>
      </c>
      <c r="K1011" s="10">
        <v>800</v>
      </c>
      <c r="L1011" s="9">
        <f t="shared" si="180"/>
        <v>6.25</v>
      </c>
      <c r="M1011" s="9">
        <v>6.25</v>
      </c>
      <c r="N1011" s="10">
        <v>0</v>
      </c>
      <c r="O1011" s="10">
        <v>800</v>
      </c>
      <c r="P1011" s="11">
        <f t="shared" si="181"/>
        <v>0</v>
      </c>
      <c r="Q1011" s="7" t="s">
        <v>329</v>
      </c>
      <c r="R1011" s="9">
        <v>27.26</v>
      </c>
      <c r="S1011" s="9">
        <f t="shared" si="182"/>
        <v>12.260000000000002</v>
      </c>
      <c r="T1011" s="11">
        <f t="shared" si="183"/>
        <v>81.733333333333348</v>
      </c>
      <c r="U1011" s="7" t="s">
        <v>63</v>
      </c>
      <c r="V1011" s="8">
        <v>4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f t="shared" si="184"/>
        <v>0</v>
      </c>
      <c r="AC1011" s="9">
        <f t="shared" si="185"/>
        <v>0</v>
      </c>
      <c r="AD1011" s="9">
        <f t="shared" si="186"/>
        <v>7.8987341772151893</v>
      </c>
      <c r="AE1011" s="9">
        <f t="shared" si="187"/>
        <v>8.2743147208121837</v>
      </c>
      <c r="AF1011" s="9">
        <f t="shared" si="188"/>
        <v>8.0634066587395932</v>
      </c>
      <c r="AG1011" s="11">
        <f t="shared" si="189"/>
        <v>-100</v>
      </c>
      <c r="AH1011" s="11">
        <f t="shared" si="190"/>
        <v>-100</v>
      </c>
      <c r="AI1011" s="11">
        <f t="shared" si="191"/>
        <v>-100</v>
      </c>
      <c r="AJ1011" s="8">
        <v>5</v>
      </c>
      <c r="AK1011" s="7" t="s">
        <v>2352</v>
      </c>
      <c r="AL1011" s="8">
        <v>47</v>
      </c>
      <c r="AM1011" s="7" t="s">
        <v>65</v>
      </c>
      <c r="AN1011" s="7" t="s">
        <v>2353</v>
      </c>
      <c r="AO1011" s="9">
        <v>7</v>
      </c>
      <c r="AP1011" s="8">
        <v>4</v>
      </c>
      <c r="AQ1011" s="8">
        <v>5</v>
      </c>
      <c r="AR1011" s="8">
        <v>5</v>
      </c>
      <c r="AS1011" s="8">
        <v>4</v>
      </c>
      <c r="AT1011" s="8">
        <v>4</v>
      </c>
      <c r="AU1011" s="7" t="s">
        <v>67</v>
      </c>
      <c r="AV1011" s="9">
        <v>-193.2</v>
      </c>
      <c r="AW1011" s="7" t="s">
        <v>1751</v>
      </c>
      <c r="AX1011" s="7" t="s">
        <v>63</v>
      </c>
      <c r="AY1011" s="7"/>
      <c r="AZ1011" s="7" t="s">
        <v>2354</v>
      </c>
      <c r="BA1011" s="7" t="s">
        <v>2355</v>
      </c>
      <c r="BB1011" s="7" t="s">
        <v>2356</v>
      </c>
      <c r="BC1011" s="7" t="s">
        <v>2357</v>
      </c>
    </row>
    <row r="1012" spans="1:55" x14ac:dyDescent="0.2">
      <c r="A1012" s="19" t="s">
        <v>2349</v>
      </c>
      <c r="B1012" s="20">
        <v>2</v>
      </c>
      <c r="C1012" s="19" t="s">
        <v>2365</v>
      </c>
      <c r="D1012" s="20">
        <v>1</v>
      </c>
      <c r="E1012" s="19" t="s">
        <v>119</v>
      </c>
      <c r="F1012" s="19" t="s">
        <v>513</v>
      </c>
      <c r="G1012" s="19" t="s">
        <v>419</v>
      </c>
      <c r="H1012" s="19" t="s">
        <v>2366</v>
      </c>
      <c r="I1012" s="19" t="s">
        <v>115</v>
      </c>
      <c r="J1012" s="21">
        <v>3.5</v>
      </c>
      <c r="K1012" s="22">
        <v>1500</v>
      </c>
      <c r="L1012" s="21">
        <f t="shared" si="180"/>
        <v>22.222222222222221</v>
      </c>
      <c r="M1012" s="21">
        <v>22.22</v>
      </c>
      <c r="N1012" s="22">
        <v>0</v>
      </c>
      <c r="O1012" s="22">
        <v>1500</v>
      </c>
      <c r="P1012" s="23">
        <f t="shared" si="181"/>
        <v>0</v>
      </c>
      <c r="Q1012" s="19" t="s">
        <v>115</v>
      </c>
      <c r="R1012" s="21">
        <v>6.58</v>
      </c>
      <c r="S1012" s="21">
        <f t="shared" si="182"/>
        <v>3.08</v>
      </c>
      <c r="T1012" s="23">
        <f t="shared" si="183"/>
        <v>88</v>
      </c>
      <c r="U1012" s="19" t="s">
        <v>63</v>
      </c>
      <c r="V1012" s="20">
        <v>1</v>
      </c>
      <c r="W1012" s="21">
        <v>1516</v>
      </c>
      <c r="X1012" s="21">
        <v>658</v>
      </c>
      <c r="Y1012" s="21">
        <v>484</v>
      </c>
      <c r="Z1012" s="21">
        <v>2658</v>
      </c>
      <c r="AA1012" s="21">
        <v>51.58</v>
      </c>
      <c r="AB1012" s="21">
        <f t="shared" si="184"/>
        <v>51.58</v>
      </c>
      <c r="AC1012" s="21">
        <f t="shared" si="185"/>
        <v>34.386666666666663</v>
      </c>
      <c r="AD1012" s="21">
        <f t="shared" si="186"/>
        <v>10.095555555555556</v>
      </c>
      <c r="AE1012" s="21">
        <f t="shared" si="187"/>
        <v>8.2743147208121837</v>
      </c>
      <c r="AF1012" s="21">
        <f t="shared" si="188"/>
        <v>8.0634066587395932</v>
      </c>
      <c r="AG1012" s="23">
        <f t="shared" si="189"/>
        <v>240.61193044243888</v>
      </c>
      <c r="AH1012" s="23">
        <f t="shared" si="190"/>
        <v>315.58325767056829</v>
      </c>
      <c r="AI1012" s="23">
        <f t="shared" si="191"/>
        <v>326.45333569275431</v>
      </c>
      <c r="AJ1012" s="20">
        <v>7</v>
      </c>
      <c r="AK1012" s="19" t="s">
        <v>2352</v>
      </c>
      <c r="AL1012" s="20">
        <v>48</v>
      </c>
      <c r="AM1012" s="19" t="s">
        <v>65</v>
      </c>
      <c r="AN1012" s="19" t="s">
        <v>2353</v>
      </c>
      <c r="AO1012" s="21">
        <v>6</v>
      </c>
      <c r="AP1012" s="20">
        <v>4</v>
      </c>
      <c r="AQ1012" s="20">
        <v>1</v>
      </c>
      <c r="AR1012" s="20">
        <v>1</v>
      </c>
      <c r="AS1012" s="20">
        <v>1</v>
      </c>
      <c r="AT1012" s="20">
        <v>1</v>
      </c>
      <c r="AU1012" s="19" t="s">
        <v>116</v>
      </c>
      <c r="AV1012" s="21">
        <v>0</v>
      </c>
      <c r="AW1012" s="19" t="s">
        <v>2367</v>
      </c>
      <c r="AX1012" s="19" t="s">
        <v>63</v>
      </c>
      <c r="AY1012" s="19"/>
      <c r="AZ1012" s="19" t="s">
        <v>2368</v>
      </c>
      <c r="BA1012" s="19" t="s">
        <v>2369</v>
      </c>
      <c r="BB1012" s="19" t="s">
        <v>2370</v>
      </c>
      <c r="BC1012" s="19" t="s">
        <v>2371</v>
      </c>
    </row>
    <row r="1013" spans="1:55" x14ac:dyDescent="0.2">
      <c r="A1013" s="7" t="s">
        <v>2349</v>
      </c>
      <c r="B1013" s="8">
        <v>2</v>
      </c>
      <c r="C1013" s="7" t="s">
        <v>2372</v>
      </c>
      <c r="D1013" s="8">
        <v>2</v>
      </c>
      <c r="E1013" s="7" t="s">
        <v>74</v>
      </c>
      <c r="F1013" s="7" t="s">
        <v>75</v>
      </c>
      <c r="G1013" s="7" t="s">
        <v>1014</v>
      </c>
      <c r="H1013" s="7" t="s">
        <v>96</v>
      </c>
      <c r="I1013" s="7" t="s">
        <v>107</v>
      </c>
      <c r="J1013" s="9">
        <v>8</v>
      </c>
      <c r="K1013" s="10">
        <v>1000</v>
      </c>
      <c r="L1013" s="9">
        <f t="shared" si="180"/>
        <v>11.111111111111111</v>
      </c>
      <c r="M1013" s="9">
        <v>11.11</v>
      </c>
      <c r="N1013" s="10">
        <v>0</v>
      </c>
      <c r="O1013" s="10">
        <v>1000</v>
      </c>
      <c r="P1013" s="11">
        <f t="shared" si="181"/>
        <v>0</v>
      </c>
      <c r="Q1013" s="7" t="s">
        <v>107</v>
      </c>
      <c r="R1013" s="9">
        <v>7.05</v>
      </c>
      <c r="S1013" s="9">
        <f t="shared" si="182"/>
        <v>-0.95000000000000018</v>
      </c>
      <c r="T1013" s="11">
        <f t="shared" si="183"/>
        <v>-11.875000000000002</v>
      </c>
      <c r="U1013" s="7" t="s">
        <v>63</v>
      </c>
      <c r="V1013" s="8">
        <v>5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f t="shared" si="184"/>
        <v>0</v>
      </c>
      <c r="AC1013" s="9">
        <f t="shared" si="185"/>
        <v>0</v>
      </c>
      <c r="AD1013" s="9">
        <f t="shared" si="186"/>
        <v>10.095555555555556</v>
      </c>
      <c r="AE1013" s="9">
        <f t="shared" si="187"/>
        <v>8.2743147208121837</v>
      </c>
      <c r="AF1013" s="9">
        <f t="shared" si="188"/>
        <v>8.0634066587395932</v>
      </c>
      <c r="AG1013" s="11">
        <f t="shared" si="189"/>
        <v>-100</v>
      </c>
      <c r="AH1013" s="11">
        <f t="shared" si="190"/>
        <v>-100</v>
      </c>
      <c r="AI1013" s="11">
        <f t="shared" si="191"/>
        <v>-100</v>
      </c>
      <c r="AJ1013" s="8">
        <v>7</v>
      </c>
      <c r="AK1013" s="7" t="s">
        <v>2352</v>
      </c>
      <c r="AL1013" s="8">
        <v>48</v>
      </c>
      <c r="AM1013" s="7" t="s">
        <v>65</v>
      </c>
      <c r="AN1013" s="7" t="s">
        <v>2353</v>
      </c>
      <c r="AO1013" s="9">
        <v>6</v>
      </c>
      <c r="AP1013" s="8">
        <v>7</v>
      </c>
      <c r="AQ1013" s="8">
        <v>7</v>
      </c>
      <c r="AR1013" s="8">
        <v>7</v>
      </c>
      <c r="AS1013" s="8">
        <v>7</v>
      </c>
      <c r="AT1013" s="8">
        <v>5</v>
      </c>
      <c r="AU1013" s="7" t="s">
        <v>67</v>
      </c>
      <c r="AV1013" s="9">
        <v>4.68</v>
      </c>
      <c r="AW1013" s="7" t="s">
        <v>2373</v>
      </c>
      <c r="AX1013" s="7" t="s">
        <v>63</v>
      </c>
      <c r="AY1013" s="7"/>
      <c r="AZ1013" s="7" t="s">
        <v>2368</v>
      </c>
      <c r="BA1013" s="7" t="s">
        <v>2369</v>
      </c>
      <c r="BB1013" s="7" t="s">
        <v>2370</v>
      </c>
      <c r="BC1013" s="7" t="s">
        <v>2371</v>
      </c>
    </row>
    <row r="1014" spans="1:55" x14ac:dyDescent="0.2">
      <c r="A1014" s="7" t="s">
        <v>2349</v>
      </c>
      <c r="B1014" s="8">
        <v>2</v>
      </c>
      <c r="C1014" s="7" t="s">
        <v>2374</v>
      </c>
      <c r="D1014" s="8">
        <v>3</v>
      </c>
      <c r="E1014" s="7" t="s">
        <v>133</v>
      </c>
      <c r="F1014" s="7" t="s">
        <v>318</v>
      </c>
      <c r="G1014" s="7" t="s">
        <v>154</v>
      </c>
      <c r="H1014" s="7" t="s">
        <v>378</v>
      </c>
      <c r="I1014" s="7" t="s">
        <v>78</v>
      </c>
      <c r="J1014" s="9">
        <v>3</v>
      </c>
      <c r="K1014" s="10">
        <v>1600</v>
      </c>
      <c r="L1014" s="9">
        <f t="shared" si="180"/>
        <v>25</v>
      </c>
      <c r="M1014" s="9">
        <v>25</v>
      </c>
      <c r="N1014" s="10">
        <v>0</v>
      </c>
      <c r="O1014" s="10">
        <v>1600</v>
      </c>
      <c r="P1014" s="11">
        <f t="shared" si="181"/>
        <v>0</v>
      </c>
      <c r="Q1014" s="7" t="s">
        <v>78</v>
      </c>
      <c r="R1014" s="9">
        <v>4.82</v>
      </c>
      <c r="S1014" s="9">
        <f t="shared" si="182"/>
        <v>1.8200000000000003</v>
      </c>
      <c r="T1014" s="11">
        <f t="shared" si="183"/>
        <v>60.666666666666679</v>
      </c>
      <c r="U1014" s="7" t="s">
        <v>63</v>
      </c>
      <c r="V1014" s="8">
        <v>7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f t="shared" si="184"/>
        <v>0</v>
      </c>
      <c r="AC1014" s="9">
        <f t="shared" si="185"/>
        <v>0</v>
      </c>
      <c r="AD1014" s="9">
        <f t="shared" si="186"/>
        <v>10.095555555555556</v>
      </c>
      <c r="AE1014" s="9">
        <f t="shared" si="187"/>
        <v>8.2743147208121837</v>
      </c>
      <c r="AF1014" s="9">
        <f t="shared" si="188"/>
        <v>8.0634066587395932</v>
      </c>
      <c r="AG1014" s="11">
        <f t="shared" si="189"/>
        <v>-100</v>
      </c>
      <c r="AH1014" s="11">
        <f t="shared" si="190"/>
        <v>-100</v>
      </c>
      <c r="AI1014" s="11">
        <f t="shared" si="191"/>
        <v>-100</v>
      </c>
      <c r="AJ1014" s="8">
        <v>7</v>
      </c>
      <c r="AK1014" s="7" t="s">
        <v>2352</v>
      </c>
      <c r="AL1014" s="8">
        <v>48</v>
      </c>
      <c r="AM1014" s="7" t="s">
        <v>65</v>
      </c>
      <c r="AN1014" s="7" t="s">
        <v>2353</v>
      </c>
      <c r="AO1014" s="9">
        <v>6</v>
      </c>
      <c r="AP1014" s="8">
        <v>3</v>
      </c>
      <c r="AQ1014" s="8">
        <v>2</v>
      </c>
      <c r="AR1014" s="8">
        <v>4</v>
      </c>
      <c r="AS1014" s="8">
        <v>6</v>
      </c>
      <c r="AT1014" s="8">
        <v>7</v>
      </c>
      <c r="AU1014" s="7" t="s">
        <v>81</v>
      </c>
      <c r="AV1014" s="9">
        <v>-9.6</v>
      </c>
      <c r="AW1014" s="7" t="s">
        <v>2375</v>
      </c>
      <c r="AX1014" s="7" t="s">
        <v>63</v>
      </c>
      <c r="AY1014" s="7"/>
      <c r="AZ1014" s="7" t="s">
        <v>2368</v>
      </c>
      <c r="BA1014" s="7" t="s">
        <v>2369</v>
      </c>
      <c r="BB1014" s="7" t="s">
        <v>2370</v>
      </c>
      <c r="BC1014" s="7" t="s">
        <v>2371</v>
      </c>
    </row>
    <row r="1015" spans="1:55" x14ac:dyDescent="0.2">
      <c r="A1015" s="7" t="s">
        <v>2349</v>
      </c>
      <c r="B1015" s="8">
        <v>2</v>
      </c>
      <c r="C1015" s="7" t="s">
        <v>2376</v>
      </c>
      <c r="D1015" s="8">
        <v>4</v>
      </c>
      <c r="E1015" s="7" t="s">
        <v>94</v>
      </c>
      <c r="F1015" s="7" t="s">
        <v>1009</v>
      </c>
      <c r="G1015" s="7" t="s">
        <v>96</v>
      </c>
      <c r="H1015" s="7" t="s">
        <v>540</v>
      </c>
      <c r="I1015" s="7" t="s">
        <v>122</v>
      </c>
      <c r="J1015" s="9">
        <v>4</v>
      </c>
      <c r="K1015" s="10">
        <v>1400</v>
      </c>
      <c r="L1015" s="9">
        <f t="shared" si="180"/>
        <v>20</v>
      </c>
      <c r="M1015" s="9">
        <v>20</v>
      </c>
      <c r="N1015" s="10">
        <v>0</v>
      </c>
      <c r="O1015" s="10">
        <v>1400</v>
      </c>
      <c r="P1015" s="11">
        <f t="shared" si="181"/>
        <v>0</v>
      </c>
      <c r="Q1015" s="7" t="s">
        <v>122</v>
      </c>
      <c r="R1015" s="9">
        <v>6.62</v>
      </c>
      <c r="S1015" s="9">
        <f t="shared" si="182"/>
        <v>2.62</v>
      </c>
      <c r="T1015" s="11">
        <f t="shared" si="183"/>
        <v>65.5</v>
      </c>
      <c r="U1015" s="7" t="s">
        <v>63</v>
      </c>
      <c r="V1015" s="8">
        <v>6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f t="shared" si="184"/>
        <v>0</v>
      </c>
      <c r="AC1015" s="9">
        <f t="shared" si="185"/>
        <v>0</v>
      </c>
      <c r="AD1015" s="9">
        <f t="shared" si="186"/>
        <v>10.095555555555556</v>
      </c>
      <c r="AE1015" s="9">
        <f t="shared" si="187"/>
        <v>8.2743147208121837</v>
      </c>
      <c r="AF1015" s="9">
        <f t="shared" si="188"/>
        <v>8.0634066587395932</v>
      </c>
      <c r="AG1015" s="11">
        <f t="shared" si="189"/>
        <v>-100</v>
      </c>
      <c r="AH1015" s="11">
        <f t="shared" si="190"/>
        <v>-100</v>
      </c>
      <c r="AI1015" s="11">
        <f t="shared" si="191"/>
        <v>-100</v>
      </c>
      <c r="AJ1015" s="8">
        <v>7</v>
      </c>
      <c r="AK1015" s="7" t="s">
        <v>2352</v>
      </c>
      <c r="AL1015" s="8">
        <v>48</v>
      </c>
      <c r="AM1015" s="7" t="s">
        <v>65</v>
      </c>
      <c r="AN1015" s="7" t="s">
        <v>2353</v>
      </c>
      <c r="AO1015" s="9">
        <v>6</v>
      </c>
      <c r="AP1015" s="8">
        <v>6</v>
      </c>
      <c r="AQ1015" s="8">
        <v>5</v>
      </c>
      <c r="AR1015" s="8">
        <v>5</v>
      </c>
      <c r="AS1015" s="8">
        <v>4</v>
      </c>
      <c r="AT1015" s="8">
        <v>6</v>
      </c>
      <c r="AU1015" s="7" t="s">
        <v>91</v>
      </c>
      <c r="AV1015" s="9">
        <v>-9.6</v>
      </c>
      <c r="AW1015" s="7" t="s">
        <v>2377</v>
      </c>
      <c r="AX1015" s="7" t="s">
        <v>63</v>
      </c>
      <c r="AY1015" s="7"/>
      <c r="AZ1015" s="7" t="s">
        <v>2368</v>
      </c>
      <c r="BA1015" s="7" t="s">
        <v>2369</v>
      </c>
      <c r="BB1015" s="7" t="s">
        <v>2370</v>
      </c>
      <c r="BC1015" s="7" t="s">
        <v>2371</v>
      </c>
    </row>
    <row r="1016" spans="1:55" x14ac:dyDescent="0.2">
      <c r="A1016" s="7" t="s">
        <v>2349</v>
      </c>
      <c r="B1016" s="8">
        <v>2</v>
      </c>
      <c r="C1016" s="7" t="s">
        <v>2378</v>
      </c>
      <c r="D1016" s="8">
        <v>5</v>
      </c>
      <c r="E1016" s="7" t="s">
        <v>1400</v>
      </c>
      <c r="F1016" s="7" t="s">
        <v>381</v>
      </c>
      <c r="G1016" s="7" t="s">
        <v>1517</v>
      </c>
      <c r="H1016" s="7" t="s">
        <v>968</v>
      </c>
      <c r="I1016" s="7" t="s">
        <v>172</v>
      </c>
      <c r="J1016" s="9">
        <v>12</v>
      </c>
      <c r="K1016" s="10">
        <v>800</v>
      </c>
      <c r="L1016" s="9">
        <f t="shared" si="180"/>
        <v>7.6923076923076925</v>
      </c>
      <c r="M1016" s="9">
        <v>7.69</v>
      </c>
      <c r="N1016" s="10">
        <v>0</v>
      </c>
      <c r="O1016" s="10">
        <v>800</v>
      </c>
      <c r="P1016" s="11">
        <f t="shared" si="181"/>
        <v>0</v>
      </c>
      <c r="Q1016" s="7" t="s">
        <v>172</v>
      </c>
      <c r="R1016" s="9">
        <v>10.41</v>
      </c>
      <c r="S1016" s="9">
        <f t="shared" si="182"/>
        <v>-1.5899999999999999</v>
      </c>
      <c r="T1016" s="11">
        <f t="shared" si="183"/>
        <v>-13.249999999999998</v>
      </c>
      <c r="U1016" s="7" t="s">
        <v>63</v>
      </c>
      <c r="V1016" s="8">
        <v>3</v>
      </c>
      <c r="W1016" s="9">
        <v>0</v>
      </c>
      <c r="X1016" s="9">
        <v>0</v>
      </c>
      <c r="Y1016" s="9">
        <v>680</v>
      </c>
      <c r="Z1016" s="9">
        <v>680</v>
      </c>
      <c r="AA1016" s="9">
        <v>11.8</v>
      </c>
      <c r="AB1016" s="9">
        <f t="shared" si="184"/>
        <v>11.8</v>
      </c>
      <c r="AC1016" s="9">
        <f t="shared" si="185"/>
        <v>14.750000000000002</v>
      </c>
      <c r="AD1016" s="9">
        <f t="shared" si="186"/>
        <v>10.095555555555556</v>
      </c>
      <c r="AE1016" s="9">
        <f t="shared" si="187"/>
        <v>8.2743147208121837</v>
      </c>
      <c r="AF1016" s="9">
        <f t="shared" si="188"/>
        <v>8.0634066587395932</v>
      </c>
      <c r="AG1016" s="11">
        <f t="shared" si="189"/>
        <v>46.103896103896112</v>
      </c>
      <c r="AH1016" s="11">
        <f t="shared" si="190"/>
        <v>78.262496625849678</v>
      </c>
      <c r="AI1016" s="11">
        <f t="shared" si="191"/>
        <v>82.925165804617905</v>
      </c>
      <c r="AJ1016" s="8">
        <v>7</v>
      </c>
      <c r="AK1016" s="7" t="s">
        <v>2352</v>
      </c>
      <c r="AL1016" s="8">
        <v>48</v>
      </c>
      <c r="AM1016" s="7" t="s">
        <v>65</v>
      </c>
      <c r="AN1016" s="7" t="s">
        <v>2353</v>
      </c>
      <c r="AO1016" s="9">
        <v>6</v>
      </c>
      <c r="AP1016" s="8">
        <v>1</v>
      </c>
      <c r="AQ1016" s="8">
        <v>4</v>
      </c>
      <c r="AR1016" s="8">
        <v>2</v>
      </c>
      <c r="AS1016" s="8">
        <v>2</v>
      </c>
      <c r="AT1016" s="8">
        <v>3</v>
      </c>
      <c r="AU1016" s="7" t="s">
        <v>91</v>
      </c>
      <c r="AV1016" s="9">
        <v>-18</v>
      </c>
      <c r="AW1016" s="7" t="s">
        <v>2379</v>
      </c>
      <c r="AX1016" s="7" t="s">
        <v>63</v>
      </c>
      <c r="AY1016" s="7"/>
      <c r="AZ1016" s="7" t="s">
        <v>2368</v>
      </c>
      <c r="BA1016" s="7" t="s">
        <v>2369</v>
      </c>
      <c r="BB1016" s="7" t="s">
        <v>2370</v>
      </c>
      <c r="BC1016" s="7" t="s">
        <v>2371</v>
      </c>
    </row>
    <row r="1017" spans="1:55" x14ac:dyDescent="0.2">
      <c r="A1017" s="7" t="s">
        <v>2349</v>
      </c>
      <c r="B1017" s="8">
        <v>2</v>
      </c>
      <c r="C1017" s="7" t="s">
        <v>2380</v>
      </c>
      <c r="D1017" s="8">
        <v>6</v>
      </c>
      <c r="E1017" s="7" t="s">
        <v>111</v>
      </c>
      <c r="F1017" s="7" t="s">
        <v>603</v>
      </c>
      <c r="G1017" s="7" t="s">
        <v>149</v>
      </c>
      <c r="H1017" s="7" t="s">
        <v>105</v>
      </c>
      <c r="I1017" s="7" t="s">
        <v>98</v>
      </c>
      <c r="J1017" s="9">
        <v>2</v>
      </c>
      <c r="K1017" s="10">
        <v>1900</v>
      </c>
      <c r="L1017" s="9">
        <f t="shared" si="180"/>
        <v>33.333333333333329</v>
      </c>
      <c r="M1017" s="9">
        <v>33.33</v>
      </c>
      <c r="N1017" s="10">
        <v>0</v>
      </c>
      <c r="O1017" s="10">
        <v>1900</v>
      </c>
      <c r="P1017" s="11">
        <f t="shared" si="181"/>
        <v>0</v>
      </c>
      <c r="Q1017" s="7" t="s">
        <v>98</v>
      </c>
      <c r="R1017" s="9">
        <v>1.18</v>
      </c>
      <c r="S1017" s="9">
        <f t="shared" si="182"/>
        <v>-0.82000000000000006</v>
      </c>
      <c r="T1017" s="11">
        <f t="shared" si="183"/>
        <v>-41</v>
      </c>
      <c r="U1017" s="7" t="s">
        <v>80</v>
      </c>
      <c r="V1017" s="8">
        <v>4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f t="shared" si="184"/>
        <v>0</v>
      </c>
      <c r="AC1017" s="9">
        <f t="shared" si="185"/>
        <v>0</v>
      </c>
      <c r="AD1017" s="9">
        <f t="shared" si="186"/>
        <v>10.095555555555556</v>
      </c>
      <c r="AE1017" s="9">
        <f t="shared" si="187"/>
        <v>8.2743147208121837</v>
      </c>
      <c r="AF1017" s="9">
        <f t="shared" si="188"/>
        <v>8.0634066587395932</v>
      </c>
      <c r="AG1017" s="11">
        <f t="shared" si="189"/>
        <v>-100</v>
      </c>
      <c r="AH1017" s="11">
        <f t="shared" si="190"/>
        <v>-100</v>
      </c>
      <c r="AI1017" s="11">
        <f t="shared" si="191"/>
        <v>-100</v>
      </c>
      <c r="AJ1017" s="8">
        <v>7</v>
      </c>
      <c r="AK1017" s="7" t="s">
        <v>2352</v>
      </c>
      <c r="AL1017" s="8">
        <v>48</v>
      </c>
      <c r="AM1017" s="7" t="s">
        <v>65</v>
      </c>
      <c r="AN1017" s="7" t="s">
        <v>2353</v>
      </c>
      <c r="AO1017" s="9">
        <v>6</v>
      </c>
      <c r="AP1017" s="8">
        <v>2</v>
      </c>
      <c r="AQ1017" s="8">
        <v>3</v>
      </c>
      <c r="AR1017" s="8">
        <v>3</v>
      </c>
      <c r="AS1017" s="8">
        <v>3</v>
      </c>
      <c r="AT1017" s="8">
        <v>4</v>
      </c>
      <c r="AU1017" s="7" t="s">
        <v>81</v>
      </c>
      <c r="AV1017" s="9">
        <v>-5.4</v>
      </c>
      <c r="AW1017" s="7" t="s">
        <v>2381</v>
      </c>
      <c r="AX1017" s="7" t="s">
        <v>63</v>
      </c>
      <c r="AY1017" s="7"/>
      <c r="AZ1017" s="7" t="s">
        <v>2368</v>
      </c>
      <c r="BA1017" s="7" t="s">
        <v>2369</v>
      </c>
      <c r="BB1017" s="7" t="s">
        <v>2370</v>
      </c>
      <c r="BC1017" s="7" t="s">
        <v>2371</v>
      </c>
    </row>
    <row r="1018" spans="1:55" x14ac:dyDescent="0.2">
      <c r="A1018" s="7" t="s">
        <v>2349</v>
      </c>
      <c r="B1018" s="8">
        <v>2</v>
      </c>
      <c r="C1018" s="7" t="s">
        <v>2382</v>
      </c>
      <c r="D1018" s="8">
        <v>7</v>
      </c>
      <c r="E1018" s="7" t="s">
        <v>193</v>
      </c>
      <c r="F1018" s="7" t="s">
        <v>112</v>
      </c>
      <c r="G1018" s="7" t="s">
        <v>189</v>
      </c>
      <c r="H1018" s="7" t="s">
        <v>113</v>
      </c>
      <c r="I1018" s="7" t="s">
        <v>172</v>
      </c>
      <c r="J1018" s="9">
        <v>12</v>
      </c>
      <c r="K1018" s="10">
        <v>800</v>
      </c>
      <c r="L1018" s="9">
        <f t="shared" si="180"/>
        <v>7.6923076923076925</v>
      </c>
      <c r="M1018" s="9">
        <v>7.69</v>
      </c>
      <c r="N1018" s="10">
        <v>0</v>
      </c>
      <c r="O1018" s="10">
        <v>800</v>
      </c>
      <c r="P1018" s="11">
        <f t="shared" si="181"/>
        <v>0</v>
      </c>
      <c r="Q1018" s="7" t="s">
        <v>172</v>
      </c>
      <c r="R1018" s="9">
        <v>10.57</v>
      </c>
      <c r="S1018" s="9">
        <f t="shared" si="182"/>
        <v>-1.4299999999999997</v>
      </c>
      <c r="T1018" s="11">
        <f t="shared" si="183"/>
        <v>-11.916666666666664</v>
      </c>
      <c r="U1018" s="7" t="s">
        <v>63</v>
      </c>
      <c r="V1018" s="8">
        <v>2</v>
      </c>
      <c r="W1018" s="9">
        <v>0</v>
      </c>
      <c r="X1018" s="9">
        <v>720</v>
      </c>
      <c r="Y1018" s="9">
        <v>528</v>
      </c>
      <c r="Z1018" s="9">
        <v>1248</v>
      </c>
      <c r="AA1018" s="9">
        <v>27.48</v>
      </c>
      <c r="AB1018" s="9">
        <f t="shared" si="184"/>
        <v>27.48</v>
      </c>
      <c r="AC1018" s="9">
        <f t="shared" si="185"/>
        <v>34.35</v>
      </c>
      <c r="AD1018" s="9">
        <f t="shared" si="186"/>
        <v>10.095555555555556</v>
      </c>
      <c r="AE1018" s="9">
        <f t="shared" si="187"/>
        <v>8.2743147208121837</v>
      </c>
      <c r="AF1018" s="9">
        <f t="shared" si="188"/>
        <v>8.0634066587395932</v>
      </c>
      <c r="AG1018" s="11">
        <f t="shared" si="189"/>
        <v>240.24873431653094</v>
      </c>
      <c r="AH1018" s="11">
        <f t="shared" si="190"/>
        <v>315.14011926087699</v>
      </c>
      <c r="AI1018" s="11">
        <f t="shared" si="191"/>
        <v>325.99860646702535</v>
      </c>
      <c r="AJ1018" s="8">
        <v>7</v>
      </c>
      <c r="AK1018" s="7" t="s">
        <v>2352</v>
      </c>
      <c r="AL1018" s="8">
        <v>48</v>
      </c>
      <c r="AM1018" s="7" t="s">
        <v>65</v>
      </c>
      <c r="AN1018" s="7" t="s">
        <v>2353</v>
      </c>
      <c r="AO1018" s="9">
        <v>6</v>
      </c>
      <c r="AP1018" s="8">
        <v>5</v>
      </c>
      <c r="AQ1018" s="8">
        <v>6</v>
      </c>
      <c r="AR1018" s="8">
        <v>6</v>
      </c>
      <c r="AS1018" s="8">
        <v>5</v>
      </c>
      <c r="AT1018" s="8">
        <v>2</v>
      </c>
      <c r="AU1018" s="7" t="s">
        <v>67</v>
      </c>
      <c r="AV1018" s="9">
        <v>0.6</v>
      </c>
      <c r="AW1018" s="7" t="s">
        <v>2383</v>
      </c>
      <c r="AX1018" s="7" t="s">
        <v>63</v>
      </c>
      <c r="AY1018" s="7"/>
      <c r="AZ1018" s="7" t="s">
        <v>2368</v>
      </c>
      <c r="BA1018" s="7" t="s">
        <v>2369</v>
      </c>
      <c r="BB1018" s="7" t="s">
        <v>2370</v>
      </c>
      <c r="BC1018" s="7" t="s">
        <v>2371</v>
      </c>
    </row>
    <row r="1019" spans="1:55" x14ac:dyDescent="0.2">
      <c r="A1019" s="19" t="s">
        <v>2349</v>
      </c>
      <c r="B1019" s="20">
        <v>3</v>
      </c>
      <c r="C1019" s="19" t="s">
        <v>2384</v>
      </c>
      <c r="D1019" s="20">
        <v>1</v>
      </c>
      <c r="E1019" s="19" t="s">
        <v>124</v>
      </c>
      <c r="F1019" s="19" t="s">
        <v>418</v>
      </c>
      <c r="G1019" s="19" t="s">
        <v>170</v>
      </c>
      <c r="H1019" s="19" t="s">
        <v>275</v>
      </c>
      <c r="I1019" s="19" t="s">
        <v>122</v>
      </c>
      <c r="J1019" s="21">
        <v>4</v>
      </c>
      <c r="K1019" s="22">
        <v>1400</v>
      </c>
      <c r="L1019" s="21">
        <f t="shared" si="180"/>
        <v>20</v>
      </c>
      <c r="M1019" s="21">
        <v>22.42</v>
      </c>
      <c r="N1019" s="22">
        <v>200</v>
      </c>
      <c r="O1019" s="22">
        <v>1600</v>
      </c>
      <c r="P1019" s="23">
        <f t="shared" si="181"/>
        <v>-12.5</v>
      </c>
      <c r="Q1019" s="19" t="s">
        <v>115</v>
      </c>
      <c r="R1019" s="21">
        <v>3.09</v>
      </c>
      <c r="S1019" s="21">
        <f t="shared" si="182"/>
        <v>-0.91000000000000014</v>
      </c>
      <c r="T1019" s="23">
        <f t="shared" si="183"/>
        <v>-22.750000000000004</v>
      </c>
      <c r="U1019" s="19" t="s">
        <v>63</v>
      </c>
      <c r="V1019" s="20">
        <v>4</v>
      </c>
      <c r="W1019" s="21">
        <v>0</v>
      </c>
      <c r="X1019" s="21">
        <v>0</v>
      </c>
      <c r="Y1019" s="21">
        <v>0</v>
      </c>
      <c r="Z1019" s="21">
        <v>0</v>
      </c>
      <c r="AA1019" s="21">
        <v>0</v>
      </c>
      <c r="AB1019" s="21">
        <f t="shared" si="184"/>
        <v>0</v>
      </c>
      <c r="AC1019" s="21">
        <f t="shared" si="185"/>
        <v>0</v>
      </c>
      <c r="AD1019" s="21">
        <f t="shared" si="186"/>
        <v>8.2884210526315805</v>
      </c>
      <c r="AE1019" s="21">
        <f t="shared" si="187"/>
        <v>8.2743147208121837</v>
      </c>
      <c r="AF1019" s="21">
        <f t="shared" si="188"/>
        <v>8.0634066587395932</v>
      </c>
      <c r="AG1019" s="23">
        <f t="shared" si="189"/>
        <v>-100</v>
      </c>
      <c r="AH1019" s="23">
        <f t="shared" si="190"/>
        <v>-100</v>
      </c>
      <c r="AI1019" s="23">
        <f t="shared" si="191"/>
        <v>-100</v>
      </c>
      <c r="AJ1019" s="20">
        <v>7</v>
      </c>
      <c r="AK1019" s="19" t="s">
        <v>64</v>
      </c>
      <c r="AL1019" s="20">
        <v>48</v>
      </c>
      <c r="AM1019" s="19" t="s">
        <v>65</v>
      </c>
      <c r="AN1019" s="19" t="s">
        <v>2353</v>
      </c>
      <c r="AO1019" s="21">
        <v>6</v>
      </c>
      <c r="AP1019" s="20">
        <v>3</v>
      </c>
      <c r="AQ1019" s="20">
        <v>3</v>
      </c>
      <c r="AR1019" s="20">
        <v>4</v>
      </c>
      <c r="AS1019" s="20">
        <v>4</v>
      </c>
      <c r="AT1019" s="20">
        <v>4</v>
      </c>
      <c r="AU1019" s="19" t="s">
        <v>81</v>
      </c>
      <c r="AV1019" s="21">
        <v>-63.6</v>
      </c>
      <c r="AW1019" s="19" t="s">
        <v>2385</v>
      </c>
      <c r="AX1019" s="19" t="s">
        <v>63</v>
      </c>
      <c r="AY1019" s="19"/>
      <c r="AZ1019" s="19" t="s">
        <v>2386</v>
      </c>
      <c r="BA1019" s="19" t="s">
        <v>2387</v>
      </c>
      <c r="BB1019" s="19" t="s">
        <v>2388</v>
      </c>
      <c r="BC1019" s="19" t="s">
        <v>2389</v>
      </c>
    </row>
    <row r="1020" spans="1:55" x14ac:dyDescent="0.2">
      <c r="A1020" s="7" t="s">
        <v>2349</v>
      </c>
      <c r="B1020" s="8">
        <v>3</v>
      </c>
      <c r="C1020" s="7" t="s">
        <v>2390</v>
      </c>
      <c r="D1020" s="8">
        <v>2</v>
      </c>
      <c r="E1020" s="7" t="s">
        <v>1465</v>
      </c>
      <c r="F1020" s="7" t="s">
        <v>1023</v>
      </c>
      <c r="G1020" s="7" t="s">
        <v>1024</v>
      </c>
      <c r="H1020" s="7" t="s">
        <v>1230</v>
      </c>
      <c r="I1020" s="7" t="s">
        <v>61</v>
      </c>
      <c r="J1020" s="9">
        <v>6</v>
      </c>
      <c r="K1020" s="10">
        <v>1200</v>
      </c>
      <c r="L1020" s="9">
        <f t="shared" si="180"/>
        <v>14.285714285714285</v>
      </c>
      <c r="M1020" s="9">
        <v>16.010000000000002</v>
      </c>
      <c r="N1020" s="10">
        <v>100</v>
      </c>
      <c r="O1020" s="10">
        <v>1300</v>
      </c>
      <c r="P1020" s="11">
        <f t="shared" si="181"/>
        <v>-7.6923076923076925</v>
      </c>
      <c r="Q1020" s="7" t="s">
        <v>62</v>
      </c>
      <c r="R1020" s="9">
        <v>13.96</v>
      </c>
      <c r="S1020" s="9">
        <f t="shared" si="182"/>
        <v>7.9600000000000009</v>
      </c>
      <c r="T1020" s="11">
        <f t="shared" si="183"/>
        <v>132.66666666666669</v>
      </c>
      <c r="U1020" s="7" t="s">
        <v>63</v>
      </c>
      <c r="V1020" s="8">
        <v>5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f t="shared" si="184"/>
        <v>0</v>
      </c>
      <c r="AC1020" s="9">
        <f t="shared" si="185"/>
        <v>0</v>
      </c>
      <c r="AD1020" s="9">
        <f t="shared" si="186"/>
        <v>8.2884210526315805</v>
      </c>
      <c r="AE1020" s="9">
        <f t="shared" si="187"/>
        <v>8.2743147208121837</v>
      </c>
      <c r="AF1020" s="9">
        <f t="shared" si="188"/>
        <v>8.0634066587395932</v>
      </c>
      <c r="AG1020" s="11">
        <f t="shared" si="189"/>
        <v>-100</v>
      </c>
      <c r="AH1020" s="11">
        <f t="shared" si="190"/>
        <v>-100</v>
      </c>
      <c r="AI1020" s="11">
        <f t="shared" si="191"/>
        <v>-100</v>
      </c>
      <c r="AJ1020" s="8">
        <v>7</v>
      </c>
      <c r="AK1020" s="7" t="s">
        <v>64</v>
      </c>
      <c r="AL1020" s="8">
        <v>48</v>
      </c>
      <c r="AM1020" s="7" t="s">
        <v>65</v>
      </c>
      <c r="AN1020" s="7" t="s">
        <v>2353</v>
      </c>
      <c r="AO1020" s="9">
        <v>6</v>
      </c>
      <c r="AP1020" s="8">
        <v>6</v>
      </c>
      <c r="AQ1020" s="8">
        <v>7</v>
      </c>
      <c r="AR1020" s="8">
        <v>6</v>
      </c>
      <c r="AS1020" s="8">
        <v>6</v>
      </c>
      <c r="AT1020" s="8">
        <v>5</v>
      </c>
      <c r="AU1020" s="7" t="s">
        <v>67</v>
      </c>
      <c r="AV1020" s="9">
        <v>-2.4</v>
      </c>
      <c r="AW1020" s="7" t="s">
        <v>2391</v>
      </c>
      <c r="AX1020" s="7" t="s">
        <v>63</v>
      </c>
      <c r="AY1020" s="7"/>
      <c r="AZ1020" s="7" t="s">
        <v>2386</v>
      </c>
      <c r="BA1020" s="7" t="s">
        <v>2387</v>
      </c>
      <c r="BB1020" s="7" t="s">
        <v>2388</v>
      </c>
      <c r="BC1020" s="7" t="s">
        <v>2389</v>
      </c>
    </row>
    <row r="1021" spans="1:55" x14ac:dyDescent="0.2">
      <c r="A1021" s="7" t="s">
        <v>2349</v>
      </c>
      <c r="B1021" s="8">
        <v>3</v>
      </c>
      <c r="C1021" s="7" t="s">
        <v>2392</v>
      </c>
      <c r="D1021" s="8">
        <v>3</v>
      </c>
      <c r="E1021" s="7" t="s">
        <v>198</v>
      </c>
      <c r="F1021" s="7" t="s">
        <v>164</v>
      </c>
      <c r="G1021" s="7" t="s">
        <v>2240</v>
      </c>
      <c r="H1021" s="7" t="s">
        <v>342</v>
      </c>
      <c r="I1021" s="7" t="s">
        <v>329</v>
      </c>
      <c r="J1021" s="9">
        <v>15</v>
      </c>
      <c r="K1021" s="10">
        <v>800</v>
      </c>
      <c r="L1021" s="9">
        <f t="shared" si="180"/>
        <v>6.25</v>
      </c>
      <c r="M1021" s="9">
        <v>7.01</v>
      </c>
      <c r="N1021" s="10">
        <v>0</v>
      </c>
      <c r="O1021" s="10">
        <v>800</v>
      </c>
      <c r="P1021" s="11">
        <f t="shared" si="181"/>
        <v>0</v>
      </c>
      <c r="Q1021" s="7" t="s">
        <v>712</v>
      </c>
      <c r="R1021" s="9">
        <v>29.85</v>
      </c>
      <c r="S1021" s="9">
        <f t="shared" si="182"/>
        <v>14.850000000000001</v>
      </c>
      <c r="T1021" s="11">
        <f t="shared" si="183"/>
        <v>99.000000000000014</v>
      </c>
      <c r="U1021" s="7" t="s">
        <v>63</v>
      </c>
      <c r="V1021" s="8">
        <v>7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f t="shared" si="184"/>
        <v>0</v>
      </c>
      <c r="AC1021" s="9">
        <f t="shared" si="185"/>
        <v>0</v>
      </c>
      <c r="AD1021" s="9">
        <f t="shared" si="186"/>
        <v>8.2884210526315805</v>
      </c>
      <c r="AE1021" s="9">
        <f t="shared" si="187"/>
        <v>8.2743147208121837</v>
      </c>
      <c r="AF1021" s="9">
        <f t="shared" si="188"/>
        <v>8.0634066587395932</v>
      </c>
      <c r="AG1021" s="11">
        <f t="shared" si="189"/>
        <v>-100</v>
      </c>
      <c r="AH1021" s="11">
        <f t="shared" si="190"/>
        <v>-100</v>
      </c>
      <c r="AI1021" s="11">
        <f t="shared" si="191"/>
        <v>-100</v>
      </c>
      <c r="AJ1021" s="8">
        <v>7</v>
      </c>
      <c r="AK1021" s="7" t="s">
        <v>64</v>
      </c>
      <c r="AL1021" s="8">
        <v>48</v>
      </c>
      <c r="AM1021" s="7" t="s">
        <v>65</v>
      </c>
      <c r="AN1021" s="7" t="s">
        <v>2353</v>
      </c>
      <c r="AO1021" s="9">
        <v>6</v>
      </c>
      <c r="AP1021" s="8">
        <v>7</v>
      </c>
      <c r="AQ1021" s="8">
        <v>6</v>
      </c>
      <c r="AR1021" s="8">
        <v>7</v>
      </c>
      <c r="AS1021" s="8">
        <v>7</v>
      </c>
      <c r="AT1021" s="8">
        <v>7</v>
      </c>
      <c r="AU1021" s="7" t="s">
        <v>67</v>
      </c>
      <c r="AV1021" s="9">
        <v>0</v>
      </c>
      <c r="AW1021" s="7" t="s">
        <v>2393</v>
      </c>
      <c r="AX1021" s="7" t="s">
        <v>63</v>
      </c>
      <c r="AY1021" s="7"/>
      <c r="AZ1021" s="7" t="s">
        <v>2386</v>
      </c>
      <c r="BA1021" s="7" t="s">
        <v>2387</v>
      </c>
      <c r="BB1021" s="7" t="s">
        <v>2388</v>
      </c>
      <c r="BC1021" s="7" t="s">
        <v>2389</v>
      </c>
    </row>
    <row r="1022" spans="1:55" x14ac:dyDescent="0.2">
      <c r="A1022" s="14" t="s">
        <v>2349</v>
      </c>
      <c r="B1022" s="15">
        <v>3</v>
      </c>
      <c r="C1022" s="14" t="s">
        <v>2394</v>
      </c>
      <c r="D1022" s="15">
        <v>4</v>
      </c>
      <c r="E1022" s="14" t="s">
        <v>2395</v>
      </c>
      <c r="F1022" s="14" t="s">
        <v>2396</v>
      </c>
      <c r="G1022" s="14" t="s">
        <v>695</v>
      </c>
      <c r="H1022" s="14" t="s">
        <v>121</v>
      </c>
      <c r="I1022" s="14" t="s">
        <v>207</v>
      </c>
      <c r="J1022" s="16">
        <v>20</v>
      </c>
      <c r="K1022" s="17">
        <v>700</v>
      </c>
      <c r="L1022" s="16">
        <f t="shared" si="180"/>
        <v>4.7619047619047619</v>
      </c>
      <c r="M1022" s="16">
        <v>0</v>
      </c>
      <c r="N1022" s="17">
        <v>-700</v>
      </c>
      <c r="O1022" s="17">
        <v>0</v>
      </c>
      <c r="P1022" s="18">
        <f t="shared" si="181"/>
        <v>0</v>
      </c>
      <c r="Q1022" s="14"/>
      <c r="R1022" s="16"/>
      <c r="S1022" s="16">
        <f t="shared" si="182"/>
        <v>0</v>
      </c>
      <c r="T1022" s="18">
        <f t="shared" si="183"/>
        <v>0</v>
      </c>
      <c r="U1022" s="14" t="s">
        <v>63</v>
      </c>
      <c r="V1022" s="15">
        <v>0</v>
      </c>
      <c r="W1022" s="16">
        <v>0</v>
      </c>
      <c r="X1022" s="16">
        <v>0</v>
      </c>
      <c r="Y1022" s="16">
        <v>0</v>
      </c>
      <c r="Z1022" s="16">
        <v>0</v>
      </c>
      <c r="AA1022" s="16">
        <v>0</v>
      </c>
      <c r="AB1022" s="16">
        <f t="shared" si="184"/>
        <v>0</v>
      </c>
      <c r="AC1022" s="16">
        <f t="shared" si="185"/>
        <v>0</v>
      </c>
      <c r="AD1022" s="16">
        <f t="shared" si="186"/>
        <v>8.2884210526315805</v>
      </c>
      <c r="AE1022" s="16">
        <f t="shared" si="187"/>
        <v>8.2743147208121837</v>
      </c>
      <c r="AF1022" s="16">
        <f t="shared" si="188"/>
        <v>8.0634066587395932</v>
      </c>
      <c r="AG1022" s="18">
        <f t="shared" si="189"/>
        <v>-100</v>
      </c>
      <c r="AH1022" s="18">
        <f t="shared" si="190"/>
        <v>-100</v>
      </c>
      <c r="AI1022" s="18">
        <f t="shared" si="191"/>
        <v>-100</v>
      </c>
      <c r="AJ1022" s="15">
        <v>7</v>
      </c>
      <c r="AK1022" s="14" t="s">
        <v>64</v>
      </c>
      <c r="AL1022" s="15">
        <v>48</v>
      </c>
      <c r="AM1022" s="14" t="s">
        <v>65</v>
      </c>
      <c r="AN1022" s="14" t="s">
        <v>2353</v>
      </c>
      <c r="AO1022" s="16">
        <v>6</v>
      </c>
      <c r="AP1022" s="15">
        <v>0</v>
      </c>
      <c r="AQ1022" s="15">
        <v>0</v>
      </c>
      <c r="AR1022" s="15">
        <v>0</v>
      </c>
      <c r="AS1022" s="15">
        <v>0</v>
      </c>
      <c r="AT1022" s="15">
        <v>0</v>
      </c>
      <c r="AU1022" s="14"/>
      <c r="AV1022" s="16">
        <v>0</v>
      </c>
      <c r="AW1022" s="14"/>
      <c r="AX1022" s="14" t="s">
        <v>63</v>
      </c>
      <c r="AY1022" s="14"/>
      <c r="AZ1022" s="14" t="s">
        <v>2386</v>
      </c>
      <c r="BA1022" s="14" t="s">
        <v>2387</v>
      </c>
      <c r="BB1022" s="14" t="s">
        <v>2388</v>
      </c>
      <c r="BC1022" s="14" t="s">
        <v>2389</v>
      </c>
    </row>
    <row r="1023" spans="1:55" x14ac:dyDescent="0.2">
      <c r="A1023" s="7" t="s">
        <v>2349</v>
      </c>
      <c r="B1023" s="8">
        <v>3</v>
      </c>
      <c r="C1023" s="7" t="s">
        <v>2397</v>
      </c>
      <c r="D1023" s="8">
        <v>5</v>
      </c>
      <c r="E1023" s="7" t="s">
        <v>205</v>
      </c>
      <c r="F1023" s="7" t="s">
        <v>1067</v>
      </c>
      <c r="G1023" s="7" t="s">
        <v>189</v>
      </c>
      <c r="H1023" s="7" t="s">
        <v>2398</v>
      </c>
      <c r="I1023" s="7" t="s">
        <v>172</v>
      </c>
      <c r="J1023" s="9">
        <v>12</v>
      </c>
      <c r="K1023" s="10">
        <v>800</v>
      </c>
      <c r="L1023" s="9">
        <f t="shared" si="180"/>
        <v>7.6923076923076925</v>
      </c>
      <c r="M1023" s="9">
        <v>8.6199999999999992</v>
      </c>
      <c r="N1023" s="10">
        <v>100</v>
      </c>
      <c r="O1023" s="10">
        <v>900</v>
      </c>
      <c r="P1023" s="11">
        <f t="shared" si="181"/>
        <v>-11.111111111111111</v>
      </c>
      <c r="Q1023" s="7" t="s">
        <v>454</v>
      </c>
      <c r="R1023" s="9">
        <v>22.55</v>
      </c>
      <c r="S1023" s="9">
        <f t="shared" si="182"/>
        <v>10.55</v>
      </c>
      <c r="T1023" s="11">
        <f t="shared" si="183"/>
        <v>87.916666666666671</v>
      </c>
      <c r="U1023" s="7" t="s">
        <v>63</v>
      </c>
      <c r="V1023" s="8">
        <v>3</v>
      </c>
      <c r="W1023" s="9">
        <v>0</v>
      </c>
      <c r="X1023" s="9">
        <v>0</v>
      </c>
      <c r="Y1023" s="9">
        <v>818</v>
      </c>
      <c r="Z1023" s="9">
        <v>818</v>
      </c>
      <c r="AA1023" s="9">
        <v>13.18</v>
      </c>
      <c r="AB1023" s="9">
        <f t="shared" si="184"/>
        <v>11.715555555555556</v>
      </c>
      <c r="AC1023" s="9">
        <f t="shared" si="185"/>
        <v>14.644444444444444</v>
      </c>
      <c r="AD1023" s="9">
        <f t="shared" si="186"/>
        <v>8.2884210526315805</v>
      </c>
      <c r="AE1023" s="9">
        <f t="shared" si="187"/>
        <v>8.2743147208121837</v>
      </c>
      <c r="AF1023" s="9">
        <f t="shared" si="188"/>
        <v>8.0634066587395932</v>
      </c>
      <c r="AG1023" s="11">
        <f t="shared" si="189"/>
        <v>76.685575593373372</v>
      </c>
      <c r="AH1023" s="11">
        <f t="shared" si="190"/>
        <v>76.986795143404777</v>
      </c>
      <c r="AI1023" s="11">
        <f t="shared" si="191"/>
        <v>81.616096821458655</v>
      </c>
      <c r="AJ1023" s="8">
        <v>7</v>
      </c>
      <c r="AK1023" s="7" t="s">
        <v>64</v>
      </c>
      <c r="AL1023" s="8">
        <v>48</v>
      </c>
      <c r="AM1023" s="7" t="s">
        <v>65</v>
      </c>
      <c r="AN1023" s="7" t="s">
        <v>2353</v>
      </c>
      <c r="AO1023" s="9">
        <v>6</v>
      </c>
      <c r="AP1023" s="8">
        <v>2</v>
      </c>
      <c r="AQ1023" s="8">
        <v>1</v>
      </c>
      <c r="AR1023" s="8">
        <v>2</v>
      </c>
      <c r="AS1023" s="8">
        <v>2</v>
      </c>
      <c r="AT1023" s="8">
        <v>3</v>
      </c>
      <c r="AU1023" s="7" t="s">
        <v>116</v>
      </c>
      <c r="AV1023" s="9">
        <v>-10.199999999999999</v>
      </c>
      <c r="AW1023" s="7" t="s">
        <v>2399</v>
      </c>
      <c r="AX1023" s="7" t="s">
        <v>63</v>
      </c>
      <c r="AY1023" s="7"/>
      <c r="AZ1023" s="7" t="s">
        <v>2386</v>
      </c>
      <c r="BA1023" s="7" t="s">
        <v>2387</v>
      </c>
      <c r="BB1023" s="7" t="s">
        <v>2388</v>
      </c>
      <c r="BC1023" s="7" t="s">
        <v>2389</v>
      </c>
    </row>
    <row r="1024" spans="1:55" x14ac:dyDescent="0.2">
      <c r="A1024" s="14" t="s">
        <v>2349</v>
      </c>
      <c r="B1024" s="15">
        <v>3</v>
      </c>
      <c r="C1024" s="14" t="s">
        <v>2400</v>
      </c>
      <c r="D1024" s="15">
        <v>6</v>
      </c>
      <c r="E1024" s="14" t="s">
        <v>94</v>
      </c>
      <c r="F1024" s="14" t="s">
        <v>644</v>
      </c>
      <c r="G1024" s="14" t="s">
        <v>368</v>
      </c>
      <c r="H1024" s="14" t="s">
        <v>76</v>
      </c>
      <c r="I1024" s="14" t="s">
        <v>106</v>
      </c>
      <c r="J1024" s="16">
        <v>10</v>
      </c>
      <c r="K1024" s="17">
        <v>900</v>
      </c>
      <c r="L1024" s="16">
        <f t="shared" si="180"/>
        <v>9.0909090909090917</v>
      </c>
      <c r="M1024" s="16">
        <v>0</v>
      </c>
      <c r="N1024" s="17">
        <v>-900</v>
      </c>
      <c r="O1024" s="17">
        <v>0</v>
      </c>
      <c r="P1024" s="18">
        <f t="shared" si="181"/>
        <v>0</v>
      </c>
      <c r="Q1024" s="14"/>
      <c r="R1024" s="16"/>
      <c r="S1024" s="16">
        <f t="shared" si="182"/>
        <v>0</v>
      </c>
      <c r="T1024" s="18">
        <f t="shared" si="183"/>
        <v>0</v>
      </c>
      <c r="U1024" s="14" t="s">
        <v>63</v>
      </c>
      <c r="V1024" s="15">
        <v>0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f t="shared" si="184"/>
        <v>0</v>
      </c>
      <c r="AC1024" s="16">
        <f t="shared" si="185"/>
        <v>0</v>
      </c>
      <c r="AD1024" s="16">
        <f t="shared" si="186"/>
        <v>8.2884210526315805</v>
      </c>
      <c r="AE1024" s="16">
        <f t="shared" si="187"/>
        <v>8.2743147208121837</v>
      </c>
      <c r="AF1024" s="16">
        <f t="shared" si="188"/>
        <v>8.0634066587395932</v>
      </c>
      <c r="AG1024" s="18">
        <f t="shared" si="189"/>
        <v>-100</v>
      </c>
      <c r="AH1024" s="18">
        <f t="shared" si="190"/>
        <v>-100</v>
      </c>
      <c r="AI1024" s="18">
        <f t="shared" si="191"/>
        <v>-100</v>
      </c>
      <c r="AJ1024" s="15">
        <v>7</v>
      </c>
      <c r="AK1024" s="14" t="s">
        <v>64</v>
      </c>
      <c r="AL1024" s="15">
        <v>48</v>
      </c>
      <c r="AM1024" s="14" t="s">
        <v>65</v>
      </c>
      <c r="AN1024" s="14" t="s">
        <v>2353</v>
      </c>
      <c r="AO1024" s="16">
        <v>6</v>
      </c>
      <c r="AP1024" s="15">
        <v>0</v>
      </c>
      <c r="AQ1024" s="15">
        <v>0</v>
      </c>
      <c r="AR1024" s="15">
        <v>0</v>
      </c>
      <c r="AS1024" s="15">
        <v>0</v>
      </c>
      <c r="AT1024" s="15">
        <v>0</v>
      </c>
      <c r="AU1024" s="14"/>
      <c r="AV1024" s="16">
        <v>0</v>
      </c>
      <c r="AW1024" s="14"/>
      <c r="AX1024" s="14" t="s">
        <v>63</v>
      </c>
      <c r="AY1024" s="14"/>
      <c r="AZ1024" s="14" t="s">
        <v>2386</v>
      </c>
      <c r="BA1024" s="14" t="s">
        <v>2387</v>
      </c>
      <c r="BB1024" s="14" t="s">
        <v>2388</v>
      </c>
      <c r="BC1024" s="14" t="s">
        <v>2389</v>
      </c>
    </row>
    <row r="1025" spans="1:55" x14ac:dyDescent="0.2">
      <c r="A1025" s="7" t="s">
        <v>2349</v>
      </c>
      <c r="B1025" s="8">
        <v>3</v>
      </c>
      <c r="C1025" s="7" t="s">
        <v>2401</v>
      </c>
      <c r="D1025" s="8">
        <v>7</v>
      </c>
      <c r="E1025" s="7" t="s">
        <v>220</v>
      </c>
      <c r="F1025" s="7" t="s">
        <v>381</v>
      </c>
      <c r="G1025" s="7" t="s">
        <v>238</v>
      </c>
      <c r="H1025" s="7" t="s">
        <v>855</v>
      </c>
      <c r="I1025" s="7" t="s">
        <v>343</v>
      </c>
      <c r="J1025" s="9">
        <v>1.6</v>
      </c>
      <c r="K1025" s="10">
        <v>2100</v>
      </c>
      <c r="L1025" s="9">
        <f t="shared" si="180"/>
        <v>38.46153846153846</v>
      </c>
      <c r="M1025" s="9">
        <v>43.12</v>
      </c>
      <c r="N1025" s="10">
        <v>200</v>
      </c>
      <c r="O1025" s="10">
        <v>2300</v>
      </c>
      <c r="P1025" s="11">
        <f t="shared" si="181"/>
        <v>-8.695652173913043</v>
      </c>
      <c r="Q1025" s="7" t="s">
        <v>240</v>
      </c>
      <c r="R1025" s="9">
        <v>0.9</v>
      </c>
      <c r="S1025" s="9">
        <f t="shared" si="182"/>
        <v>-0.70000000000000007</v>
      </c>
      <c r="T1025" s="11">
        <f t="shared" si="183"/>
        <v>-43.75</v>
      </c>
      <c r="U1025" s="7" t="s">
        <v>80</v>
      </c>
      <c r="V1025" s="8">
        <v>2</v>
      </c>
      <c r="W1025" s="9">
        <v>0</v>
      </c>
      <c r="X1025" s="9">
        <v>236</v>
      </c>
      <c r="Y1025" s="9">
        <v>230</v>
      </c>
      <c r="Z1025" s="9">
        <v>466</v>
      </c>
      <c r="AA1025" s="9">
        <v>19.66</v>
      </c>
      <c r="AB1025" s="9">
        <f t="shared" si="184"/>
        <v>17.950434782608696</v>
      </c>
      <c r="AC1025" s="9">
        <f t="shared" si="185"/>
        <v>8.5478260869565208</v>
      </c>
      <c r="AD1025" s="9">
        <f t="shared" si="186"/>
        <v>8.2884210526315805</v>
      </c>
      <c r="AE1025" s="9">
        <f t="shared" si="187"/>
        <v>8.2743147208121837</v>
      </c>
      <c r="AF1025" s="9">
        <f t="shared" si="188"/>
        <v>8.0634066587395932</v>
      </c>
      <c r="AG1025" s="11">
        <f t="shared" si="189"/>
        <v>3.1297279985864019</v>
      </c>
      <c r="AH1025" s="11">
        <f t="shared" si="190"/>
        <v>3.3055470497922999</v>
      </c>
      <c r="AI1025" s="11">
        <f t="shared" si="191"/>
        <v>6.0076274051226903</v>
      </c>
      <c r="AJ1025" s="8">
        <v>7</v>
      </c>
      <c r="AK1025" s="7" t="s">
        <v>64</v>
      </c>
      <c r="AL1025" s="8">
        <v>48</v>
      </c>
      <c r="AM1025" s="7" t="s">
        <v>65</v>
      </c>
      <c r="AN1025" s="7" t="s">
        <v>2353</v>
      </c>
      <c r="AO1025" s="9">
        <v>6</v>
      </c>
      <c r="AP1025" s="8">
        <v>5</v>
      </c>
      <c r="AQ1025" s="8">
        <v>4</v>
      </c>
      <c r="AR1025" s="8">
        <v>5</v>
      </c>
      <c r="AS1025" s="8">
        <v>3</v>
      </c>
      <c r="AT1025" s="8">
        <v>2</v>
      </c>
      <c r="AU1025" s="7" t="s">
        <v>91</v>
      </c>
      <c r="AV1025" s="9">
        <v>-6.6</v>
      </c>
      <c r="AW1025" s="7" t="s">
        <v>2270</v>
      </c>
      <c r="AX1025" s="7" t="s">
        <v>63</v>
      </c>
      <c r="AY1025" s="7"/>
      <c r="AZ1025" s="7" t="s">
        <v>2386</v>
      </c>
      <c r="BA1025" s="7" t="s">
        <v>2387</v>
      </c>
      <c r="BB1025" s="7" t="s">
        <v>2388</v>
      </c>
      <c r="BC1025" s="7" t="s">
        <v>2389</v>
      </c>
    </row>
    <row r="1026" spans="1:55" x14ac:dyDescent="0.2">
      <c r="A1026" s="7" t="s">
        <v>2349</v>
      </c>
      <c r="B1026" s="8">
        <v>3</v>
      </c>
      <c r="C1026" s="7" t="s">
        <v>2402</v>
      </c>
      <c r="D1026" s="8">
        <v>8</v>
      </c>
      <c r="E1026" s="7" t="s">
        <v>119</v>
      </c>
      <c r="F1026" s="7" t="s">
        <v>904</v>
      </c>
      <c r="G1026" s="7" t="s">
        <v>908</v>
      </c>
      <c r="H1026" s="7" t="s">
        <v>389</v>
      </c>
      <c r="I1026" s="7" t="s">
        <v>62</v>
      </c>
      <c r="J1026" s="9">
        <v>5</v>
      </c>
      <c r="K1026" s="10">
        <v>1300</v>
      </c>
      <c r="L1026" s="9">
        <f t="shared" ref="L1026:L1089" si="192">IF(J1026&gt;0,(1/(J1026+1))*100,0)</f>
        <v>16.666666666666664</v>
      </c>
      <c r="M1026" s="9">
        <v>18.68</v>
      </c>
      <c r="N1026" s="10">
        <v>100</v>
      </c>
      <c r="O1026" s="10">
        <v>1400</v>
      </c>
      <c r="P1026" s="11">
        <f t="shared" ref="P1026:P1089" si="193">IF(O1026&gt;0,-(N1026/O1026)*100,0)</f>
        <v>-7.1428571428571423</v>
      </c>
      <c r="Q1026" s="7" t="s">
        <v>156</v>
      </c>
      <c r="R1026" s="9">
        <v>7.17</v>
      </c>
      <c r="S1026" s="9">
        <f t="shared" ref="S1026:S1089" si="194">IF(AND(R1026&lt;&gt;"",J1026&gt;0),R1026-J1026,0)</f>
        <v>2.17</v>
      </c>
      <c r="T1026" s="11">
        <f t="shared" ref="T1026:T1089" si="195">IF(AND(R1026&lt;&gt;"",J1026&gt;0),((R1026-J1026)/J1026)*100,0)</f>
        <v>43.4</v>
      </c>
      <c r="U1026" s="7" t="s">
        <v>63</v>
      </c>
      <c r="V1026" s="8">
        <v>6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f t="shared" ref="AB1026:AB1089" si="196">AA1026*(1+P1026/100)</f>
        <v>0</v>
      </c>
      <c r="AC1026" s="9">
        <f t="shared" ref="AC1026:AC1089" si="197">IF(O1026&gt;0,(AA1026/O1026)*1000,0)</f>
        <v>0</v>
      </c>
      <c r="AD1026" s="9">
        <f t="shared" ref="AD1026:AD1089" si="198">IF(SUMIFS($O$2:$O$2026,$A$2:$A$2026,A1026,$B$2:$B$2026,B1026)&gt;0,SUMIFS($AA$2:$AA$2026,$A$2:$A$2026,A1026,$B$2:$B$2026,B1026)/SUMIFS($O$2:$O$2026,$A$2:$A$2026,A1026,$B$2:$B$2026,B1026)*1000,0)</f>
        <v>8.2884210526315805</v>
      </c>
      <c r="AE1026" s="9">
        <f t="shared" ref="AE1026:AE1089" si="199">IF(SUMIF($A$2:$A$2026,A1026,$O$2:$O$2026)&gt;0,SUMIF($A$2:$A$2026,A1026,$AA$2:$AA$2026)/SUMIF($A$2:$A$2026,A1026,$O$2:$O$2026)*1000,0)</f>
        <v>8.2743147208121837</v>
      </c>
      <c r="AF1026" s="9">
        <f t="shared" ref="AF1026:AF1089" si="200">IF(SUM($O$2:$O$2026)&gt;0,SUM($AA$2:$AA$2026)/SUM($O$2:$O$2026)*1000,0)</f>
        <v>8.0634066587395932</v>
      </c>
      <c r="AG1026" s="11">
        <f t="shared" ref="AG1026:AG1089" si="201">IF(AD1026&gt;0,(AC1026-AD1026)/AD1026*100,0)</f>
        <v>-100</v>
      </c>
      <c r="AH1026" s="11">
        <f t="shared" ref="AH1026:AH1089" si="202">IF(AE1026&gt;0,(AC1026-AE1026)/AE1026*100,0)</f>
        <v>-100</v>
      </c>
      <c r="AI1026" s="11">
        <f t="shared" ref="AI1026:AI1089" si="203">IF(AF1026&gt;0,(AC1026-AF1026)/AF1026*100,0)</f>
        <v>-100</v>
      </c>
      <c r="AJ1026" s="8">
        <v>7</v>
      </c>
      <c r="AK1026" s="7" t="s">
        <v>64</v>
      </c>
      <c r="AL1026" s="8">
        <v>48</v>
      </c>
      <c r="AM1026" s="7" t="s">
        <v>65</v>
      </c>
      <c r="AN1026" s="7" t="s">
        <v>2353</v>
      </c>
      <c r="AO1026" s="9">
        <v>6</v>
      </c>
      <c r="AP1026" s="8">
        <v>4</v>
      </c>
      <c r="AQ1026" s="8">
        <v>5</v>
      </c>
      <c r="AR1026" s="8">
        <v>3</v>
      </c>
      <c r="AS1026" s="8">
        <v>5</v>
      </c>
      <c r="AT1026" s="8">
        <v>6</v>
      </c>
      <c r="AU1026" s="7" t="s">
        <v>91</v>
      </c>
      <c r="AV1026" s="9">
        <v>-19.2</v>
      </c>
      <c r="AW1026" s="7" t="s">
        <v>2403</v>
      </c>
      <c r="AX1026" s="7" t="s">
        <v>63</v>
      </c>
      <c r="AY1026" s="7"/>
      <c r="AZ1026" s="7" t="s">
        <v>2386</v>
      </c>
      <c r="BA1026" s="7" t="s">
        <v>2387</v>
      </c>
      <c r="BB1026" s="7" t="s">
        <v>2388</v>
      </c>
      <c r="BC1026" s="7" t="s">
        <v>2389</v>
      </c>
    </row>
    <row r="1027" spans="1:55" x14ac:dyDescent="0.2">
      <c r="A1027" s="7" t="s">
        <v>2349</v>
      </c>
      <c r="B1027" s="8">
        <v>3</v>
      </c>
      <c r="C1027" s="7" t="s">
        <v>2404</v>
      </c>
      <c r="D1027" s="8">
        <v>9</v>
      </c>
      <c r="E1027" s="7" t="s">
        <v>111</v>
      </c>
      <c r="F1027" s="7" t="s">
        <v>1600</v>
      </c>
      <c r="G1027" s="7" t="s">
        <v>395</v>
      </c>
      <c r="H1027" s="7" t="s">
        <v>1157</v>
      </c>
      <c r="I1027" s="7" t="s">
        <v>107</v>
      </c>
      <c r="J1027" s="9">
        <v>8</v>
      </c>
      <c r="K1027" s="10">
        <v>1000</v>
      </c>
      <c r="L1027" s="9">
        <f t="shared" si="192"/>
        <v>11.111111111111111</v>
      </c>
      <c r="M1027" s="9">
        <v>12.46</v>
      </c>
      <c r="N1027" s="10">
        <v>200</v>
      </c>
      <c r="O1027" s="10">
        <v>1200</v>
      </c>
      <c r="P1027" s="11">
        <f t="shared" si="193"/>
        <v>-16.666666666666664</v>
      </c>
      <c r="Q1027" s="7" t="s">
        <v>375</v>
      </c>
      <c r="R1027" s="9">
        <v>5.38</v>
      </c>
      <c r="S1027" s="9">
        <f t="shared" si="194"/>
        <v>-2.62</v>
      </c>
      <c r="T1027" s="11">
        <f t="shared" si="195"/>
        <v>-32.75</v>
      </c>
      <c r="U1027" s="7" t="s">
        <v>63</v>
      </c>
      <c r="V1027" s="8">
        <v>1</v>
      </c>
      <c r="W1027" s="9">
        <v>1276</v>
      </c>
      <c r="X1027" s="9">
        <v>410</v>
      </c>
      <c r="Y1027" s="9">
        <v>404</v>
      </c>
      <c r="Z1027" s="9">
        <v>2090</v>
      </c>
      <c r="AA1027" s="9">
        <v>45.9</v>
      </c>
      <c r="AB1027" s="9">
        <f t="shared" si="196"/>
        <v>38.25</v>
      </c>
      <c r="AC1027" s="9">
        <f t="shared" si="197"/>
        <v>38.25</v>
      </c>
      <c r="AD1027" s="9">
        <f t="shared" si="198"/>
        <v>8.2884210526315805</v>
      </c>
      <c r="AE1027" s="9">
        <f t="shared" si="199"/>
        <v>8.2743147208121837</v>
      </c>
      <c r="AF1027" s="9">
        <f t="shared" si="200"/>
        <v>8.0634066587395932</v>
      </c>
      <c r="AG1027" s="11">
        <f t="shared" si="201"/>
        <v>361.48717297434587</v>
      </c>
      <c r="AH1027" s="11">
        <f t="shared" si="202"/>
        <v>362.27393192805073</v>
      </c>
      <c r="AI1027" s="11">
        <f t="shared" si="203"/>
        <v>374.36526047638193</v>
      </c>
      <c r="AJ1027" s="8">
        <v>7</v>
      </c>
      <c r="AK1027" s="7" t="s">
        <v>64</v>
      </c>
      <c r="AL1027" s="8">
        <v>48</v>
      </c>
      <c r="AM1027" s="7" t="s">
        <v>65</v>
      </c>
      <c r="AN1027" s="7" t="s">
        <v>2353</v>
      </c>
      <c r="AO1027" s="9">
        <v>6</v>
      </c>
      <c r="AP1027" s="8">
        <v>1</v>
      </c>
      <c r="AQ1027" s="8">
        <v>2</v>
      </c>
      <c r="AR1027" s="8">
        <v>1</v>
      </c>
      <c r="AS1027" s="8">
        <v>1</v>
      </c>
      <c r="AT1027" s="8">
        <v>1</v>
      </c>
      <c r="AU1027" s="7" t="s">
        <v>81</v>
      </c>
      <c r="AV1027" s="9">
        <v>-1.2</v>
      </c>
      <c r="AW1027" s="7" t="s">
        <v>2405</v>
      </c>
      <c r="AX1027" s="7" t="s">
        <v>63</v>
      </c>
      <c r="AY1027" s="7"/>
      <c r="AZ1027" s="7" t="s">
        <v>2386</v>
      </c>
      <c r="BA1027" s="7" t="s">
        <v>2387</v>
      </c>
      <c r="BB1027" s="7" t="s">
        <v>2388</v>
      </c>
      <c r="BC1027" s="7" t="s">
        <v>2389</v>
      </c>
    </row>
    <row r="1028" spans="1:55" x14ac:dyDescent="0.2">
      <c r="A1028" s="19" t="s">
        <v>2349</v>
      </c>
      <c r="B1028" s="20">
        <v>4</v>
      </c>
      <c r="C1028" s="19" t="s">
        <v>2406</v>
      </c>
      <c r="D1028" s="20">
        <v>1</v>
      </c>
      <c r="E1028" s="19" t="s">
        <v>193</v>
      </c>
      <c r="F1028" s="19" t="s">
        <v>277</v>
      </c>
      <c r="G1028" s="19" t="s">
        <v>395</v>
      </c>
      <c r="H1028" s="19" t="s">
        <v>1011</v>
      </c>
      <c r="I1028" s="19" t="s">
        <v>156</v>
      </c>
      <c r="J1028" s="21">
        <v>4.5</v>
      </c>
      <c r="K1028" s="22">
        <v>1300</v>
      </c>
      <c r="L1028" s="21">
        <f t="shared" si="192"/>
        <v>18.181818181818183</v>
      </c>
      <c r="M1028" s="21">
        <v>18.18</v>
      </c>
      <c r="N1028" s="22">
        <v>0</v>
      </c>
      <c r="O1028" s="22">
        <v>1300</v>
      </c>
      <c r="P1028" s="23">
        <f t="shared" si="193"/>
        <v>0</v>
      </c>
      <c r="Q1028" s="19" t="s">
        <v>156</v>
      </c>
      <c r="R1028" s="21">
        <v>4.79</v>
      </c>
      <c r="S1028" s="21">
        <f t="shared" si="194"/>
        <v>0.29000000000000004</v>
      </c>
      <c r="T1028" s="23">
        <f t="shared" si="195"/>
        <v>6.4444444444444455</v>
      </c>
      <c r="U1028" s="19" t="s">
        <v>63</v>
      </c>
      <c r="V1028" s="20">
        <v>5</v>
      </c>
      <c r="W1028" s="21">
        <v>0</v>
      </c>
      <c r="X1028" s="21">
        <v>0</v>
      </c>
      <c r="Y1028" s="21">
        <v>0</v>
      </c>
      <c r="Z1028" s="21">
        <v>0</v>
      </c>
      <c r="AA1028" s="21">
        <v>0</v>
      </c>
      <c r="AB1028" s="21">
        <f t="shared" si="196"/>
        <v>0</v>
      </c>
      <c r="AC1028" s="21">
        <f t="shared" si="197"/>
        <v>0</v>
      </c>
      <c r="AD1028" s="21">
        <f t="shared" si="198"/>
        <v>19.327906976744181</v>
      </c>
      <c r="AE1028" s="21">
        <f t="shared" si="199"/>
        <v>8.2743147208121837</v>
      </c>
      <c r="AF1028" s="21">
        <f t="shared" si="200"/>
        <v>8.0634066587395932</v>
      </c>
      <c r="AG1028" s="23">
        <f t="shared" si="201"/>
        <v>-100</v>
      </c>
      <c r="AH1028" s="23">
        <f t="shared" si="202"/>
        <v>-100</v>
      </c>
      <c r="AI1028" s="23">
        <f t="shared" si="203"/>
        <v>-100</v>
      </c>
      <c r="AJ1028" s="20">
        <v>7</v>
      </c>
      <c r="AK1028" s="19" t="s">
        <v>2352</v>
      </c>
      <c r="AL1028" s="20">
        <v>50</v>
      </c>
      <c r="AM1028" s="19" t="s">
        <v>65</v>
      </c>
      <c r="AN1028" s="19" t="s">
        <v>2353</v>
      </c>
      <c r="AO1028" s="21">
        <v>7</v>
      </c>
      <c r="AP1028" s="20">
        <v>2</v>
      </c>
      <c r="AQ1028" s="20">
        <v>2</v>
      </c>
      <c r="AR1028" s="20">
        <v>4</v>
      </c>
      <c r="AS1028" s="20">
        <v>4</v>
      </c>
      <c r="AT1028" s="20">
        <v>5</v>
      </c>
      <c r="AU1028" s="19" t="s">
        <v>81</v>
      </c>
      <c r="AV1028" s="21">
        <v>-8.4</v>
      </c>
      <c r="AW1028" s="19" t="s">
        <v>2407</v>
      </c>
      <c r="AX1028" s="19" t="s">
        <v>63</v>
      </c>
      <c r="AY1028" s="19"/>
      <c r="AZ1028" s="19" t="s">
        <v>2408</v>
      </c>
      <c r="BA1028" s="19" t="s">
        <v>2409</v>
      </c>
      <c r="BB1028" s="19" t="s">
        <v>2410</v>
      </c>
      <c r="BC1028" s="19" t="s">
        <v>2411</v>
      </c>
    </row>
    <row r="1029" spans="1:55" x14ac:dyDescent="0.2">
      <c r="A1029" s="7" t="s">
        <v>2349</v>
      </c>
      <c r="B1029" s="8">
        <v>4</v>
      </c>
      <c r="C1029" s="7" t="s">
        <v>757</v>
      </c>
      <c r="D1029" s="8">
        <v>2</v>
      </c>
      <c r="E1029" s="7" t="s">
        <v>198</v>
      </c>
      <c r="F1029" s="7" t="s">
        <v>120</v>
      </c>
      <c r="G1029" s="7" t="s">
        <v>231</v>
      </c>
      <c r="H1029" s="7" t="s">
        <v>136</v>
      </c>
      <c r="I1029" s="7" t="s">
        <v>61</v>
      </c>
      <c r="J1029" s="9">
        <v>6</v>
      </c>
      <c r="K1029" s="10">
        <v>1200</v>
      </c>
      <c r="L1029" s="9">
        <f t="shared" si="192"/>
        <v>14.285714285714285</v>
      </c>
      <c r="M1029" s="9">
        <v>14.29</v>
      </c>
      <c r="N1029" s="10">
        <v>0</v>
      </c>
      <c r="O1029" s="10">
        <v>1200</v>
      </c>
      <c r="P1029" s="11">
        <f t="shared" si="193"/>
        <v>0</v>
      </c>
      <c r="Q1029" s="7" t="s">
        <v>61</v>
      </c>
      <c r="R1029" s="9">
        <v>10.06</v>
      </c>
      <c r="S1029" s="9">
        <f t="shared" si="194"/>
        <v>4.0600000000000005</v>
      </c>
      <c r="T1029" s="11">
        <f t="shared" si="195"/>
        <v>67.666666666666671</v>
      </c>
      <c r="U1029" s="7" t="s">
        <v>63</v>
      </c>
      <c r="V1029" s="8">
        <v>4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f t="shared" si="196"/>
        <v>0</v>
      </c>
      <c r="AC1029" s="9">
        <f t="shared" si="197"/>
        <v>0</v>
      </c>
      <c r="AD1029" s="9">
        <f t="shared" si="198"/>
        <v>19.327906976744181</v>
      </c>
      <c r="AE1029" s="9">
        <f t="shared" si="199"/>
        <v>8.2743147208121837</v>
      </c>
      <c r="AF1029" s="9">
        <f t="shared" si="200"/>
        <v>8.0634066587395932</v>
      </c>
      <c r="AG1029" s="11">
        <f t="shared" si="201"/>
        <v>-100</v>
      </c>
      <c r="AH1029" s="11">
        <f t="shared" si="202"/>
        <v>-100</v>
      </c>
      <c r="AI1029" s="11">
        <f t="shared" si="203"/>
        <v>-100</v>
      </c>
      <c r="AJ1029" s="8">
        <v>7</v>
      </c>
      <c r="AK1029" s="7" t="s">
        <v>2352</v>
      </c>
      <c r="AL1029" s="8">
        <v>50</v>
      </c>
      <c r="AM1029" s="7" t="s">
        <v>65</v>
      </c>
      <c r="AN1029" s="7" t="s">
        <v>2353</v>
      </c>
      <c r="AO1029" s="9">
        <v>7</v>
      </c>
      <c r="AP1029" s="8">
        <v>3</v>
      </c>
      <c r="AQ1029" s="8">
        <v>5</v>
      </c>
      <c r="AR1029" s="8">
        <v>6</v>
      </c>
      <c r="AS1029" s="8">
        <v>6</v>
      </c>
      <c r="AT1029" s="8">
        <v>4</v>
      </c>
      <c r="AU1029" s="7" t="s">
        <v>91</v>
      </c>
      <c r="AV1029" s="9">
        <v>-3.6</v>
      </c>
      <c r="AW1029" s="7" t="s">
        <v>2412</v>
      </c>
      <c r="AX1029" s="7" t="s">
        <v>80</v>
      </c>
      <c r="AY1029" s="7" t="s">
        <v>174</v>
      </c>
      <c r="AZ1029" s="7" t="s">
        <v>2408</v>
      </c>
      <c r="BA1029" s="7" t="s">
        <v>2409</v>
      </c>
      <c r="BB1029" s="7" t="s">
        <v>2410</v>
      </c>
      <c r="BC1029" s="7" t="s">
        <v>2411</v>
      </c>
    </row>
    <row r="1030" spans="1:55" x14ac:dyDescent="0.2">
      <c r="A1030" s="7" t="s">
        <v>2349</v>
      </c>
      <c r="B1030" s="8">
        <v>4</v>
      </c>
      <c r="C1030" s="7" t="s">
        <v>1036</v>
      </c>
      <c r="D1030" s="8">
        <v>3</v>
      </c>
      <c r="E1030" s="7" t="s">
        <v>119</v>
      </c>
      <c r="F1030" s="7" t="s">
        <v>112</v>
      </c>
      <c r="G1030" s="7" t="s">
        <v>274</v>
      </c>
      <c r="H1030" s="7" t="s">
        <v>357</v>
      </c>
      <c r="I1030" s="7" t="s">
        <v>207</v>
      </c>
      <c r="J1030" s="9">
        <v>20</v>
      </c>
      <c r="K1030" s="10">
        <v>700</v>
      </c>
      <c r="L1030" s="9">
        <f t="shared" si="192"/>
        <v>4.7619047619047619</v>
      </c>
      <c r="M1030" s="9">
        <v>4.76</v>
      </c>
      <c r="N1030" s="10">
        <v>0</v>
      </c>
      <c r="O1030" s="10">
        <v>700</v>
      </c>
      <c r="P1030" s="11">
        <f t="shared" si="193"/>
        <v>0</v>
      </c>
      <c r="Q1030" s="7" t="s">
        <v>207</v>
      </c>
      <c r="R1030" s="9">
        <v>30.11</v>
      </c>
      <c r="S1030" s="9">
        <f t="shared" si="194"/>
        <v>10.11</v>
      </c>
      <c r="T1030" s="11">
        <f t="shared" si="195"/>
        <v>50.55</v>
      </c>
      <c r="U1030" s="7" t="s">
        <v>63</v>
      </c>
      <c r="V1030" s="8">
        <v>2</v>
      </c>
      <c r="W1030" s="9">
        <v>0</v>
      </c>
      <c r="X1030" s="9">
        <v>2814</v>
      </c>
      <c r="Y1030" s="9">
        <v>3042</v>
      </c>
      <c r="Z1030" s="9">
        <v>5856</v>
      </c>
      <c r="AA1030" s="9">
        <v>73.56</v>
      </c>
      <c r="AB1030" s="9">
        <f t="shared" si="196"/>
        <v>73.56</v>
      </c>
      <c r="AC1030" s="9">
        <f t="shared" si="197"/>
        <v>105.08571428571429</v>
      </c>
      <c r="AD1030" s="9">
        <f t="shared" si="198"/>
        <v>19.327906976744181</v>
      </c>
      <c r="AE1030" s="9">
        <f t="shared" si="199"/>
        <v>8.2743147208121837</v>
      </c>
      <c r="AF1030" s="9">
        <f t="shared" si="200"/>
        <v>8.0634066587395932</v>
      </c>
      <c r="AG1030" s="11">
        <f t="shared" si="201"/>
        <v>443.69940010657149</v>
      </c>
      <c r="AH1030" s="11">
        <f t="shared" si="202"/>
        <v>1170.0231720869249</v>
      </c>
      <c r="AI1030" s="11">
        <f t="shared" si="203"/>
        <v>1203.2421497905755</v>
      </c>
      <c r="AJ1030" s="8">
        <v>7</v>
      </c>
      <c r="AK1030" s="7" t="s">
        <v>2352</v>
      </c>
      <c r="AL1030" s="8">
        <v>50</v>
      </c>
      <c r="AM1030" s="7" t="s">
        <v>65</v>
      </c>
      <c r="AN1030" s="7" t="s">
        <v>2353</v>
      </c>
      <c r="AO1030" s="9">
        <v>7</v>
      </c>
      <c r="AP1030" s="8">
        <v>4</v>
      </c>
      <c r="AQ1030" s="8">
        <v>4</v>
      </c>
      <c r="AR1030" s="8">
        <v>2</v>
      </c>
      <c r="AS1030" s="8">
        <v>2</v>
      </c>
      <c r="AT1030" s="8">
        <v>2</v>
      </c>
      <c r="AU1030" s="7" t="s">
        <v>91</v>
      </c>
      <c r="AV1030" s="9">
        <v>-2.4</v>
      </c>
      <c r="AW1030" s="7" t="s">
        <v>2413</v>
      </c>
      <c r="AX1030" s="7" t="s">
        <v>80</v>
      </c>
      <c r="AY1030" s="7" t="s">
        <v>174</v>
      </c>
      <c r="AZ1030" s="7" t="s">
        <v>2408</v>
      </c>
      <c r="BA1030" s="7" t="s">
        <v>2409</v>
      </c>
      <c r="BB1030" s="7" t="s">
        <v>2410</v>
      </c>
      <c r="BC1030" s="7" t="s">
        <v>2411</v>
      </c>
    </row>
    <row r="1031" spans="1:55" x14ac:dyDescent="0.2">
      <c r="A1031" s="7" t="s">
        <v>2349</v>
      </c>
      <c r="B1031" s="8">
        <v>4</v>
      </c>
      <c r="C1031" s="7" t="s">
        <v>2414</v>
      </c>
      <c r="D1031" s="8">
        <v>4</v>
      </c>
      <c r="E1031" s="7" t="s">
        <v>205</v>
      </c>
      <c r="F1031" s="7" t="s">
        <v>262</v>
      </c>
      <c r="G1031" s="7" t="s">
        <v>1608</v>
      </c>
      <c r="H1031" s="7" t="s">
        <v>1609</v>
      </c>
      <c r="I1031" s="7" t="s">
        <v>61</v>
      </c>
      <c r="J1031" s="9">
        <v>6</v>
      </c>
      <c r="K1031" s="10">
        <v>1200</v>
      </c>
      <c r="L1031" s="9">
        <f t="shared" si="192"/>
        <v>14.285714285714285</v>
      </c>
      <c r="M1031" s="9">
        <v>14.29</v>
      </c>
      <c r="N1031" s="10">
        <v>0</v>
      </c>
      <c r="O1031" s="10">
        <v>1200</v>
      </c>
      <c r="P1031" s="11">
        <f t="shared" si="193"/>
        <v>0</v>
      </c>
      <c r="Q1031" s="7" t="s">
        <v>61</v>
      </c>
      <c r="R1031" s="9">
        <v>12.58</v>
      </c>
      <c r="S1031" s="9">
        <f t="shared" si="194"/>
        <v>6.58</v>
      </c>
      <c r="T1031" s="11">
        <f t="shared" si="195"/>
        <v>109.66666666666667</v>
      </c>
      <c r="U1031" s="7" t="s">
        <v>63</v>
      </c>
      <c r="V1031" s="8">
        <v>1</v>
      </c>
      <c r="W1031" s="9">
        <v>2716</v>
      </c>
      <c r="X1031" s="9">
        <v>976</v>
      </c>
      <c r="Y1031" s="9">
        <v>1360</v>
      </c>
      <c r="Z1031" s="9">
        <v>5052</v>
      </c>
      <c r="AA1031" s="9">
        <v>75.52</v>
      </c>
      <c r="AB1031" s="9">
        <f t="shared" si="196"/>
        <v>75.52</v>
      </c>
      <c r="AC1031" s="9">
        <f t="shared" si="197"/>
        <v>62.93333333333333</v>
      </c>
      <c r="AD1031" s="9">
        <f t="shared" si="198"/>
        <v>19.327906976744181</v>
      </c>
      <c r="AE1031" s="9">
        <f t="shared" si="199"/>
        <v>8.2743147208121837</v>
      </c>
      <c r="AF1031" s="9">
        <f t="shared" si="200"/>
        <v>8.0634066587395932</v>
      </c>
      <c r="AG1031" s="11">
        <f t="shared" si="201"/>
        <v>225.6086311314323</v>
      </c>
      <c r="AH1031" s="11">
        <f t="shared" si="202"/>
        <v>660.58665227029178</v>
      </c>
      <c r="AI1031" s="11">
        <f t="shared" si="203"/>
        <v>680.48070743303629</v>
      </c>
      <c r="AJ1031" s="8">
        <v>7</v>
      </c>
      <c r="AK1031" s="7" t="s">
        <v>2352</v>
      </c>
      <c r="AL1031" s="8">
        <v>50</v>
      </c>
      <c r="AM1031" s="7" t="s">
        <v>65</v>
      </c>
      <c r="AN1031" s="7" t="s">
        <v>2353</v>
      </c>
      <c r="AO1031" s="9">
        <v>7</v>
      </c>
      <c r="AP1031" s="8">
        <v>1</v>
      </c>
      <c r="AQ1031" s="8">
        <v>1</v>
      </c>
      <c r="AR1031" s="8">
        <v>1</v>
      </c>
      <c r="AS1031" s="8">
        <v>1</v>
      </c>
      <c r="AT1031" s="8">
        <v>1</v>
      </c>
      <c r="AU1031" s="7" t="s">
        <v>116</v>
      </c>
      <c r="AV1031" s="9">
        <v>-1.2</v>
      </c>
      <c r="AW1031" s="7" t="s">
        <v>2415</v>
      </c>
      <c r="AX1031" s="7" t="s">
        <v>63</v>
      </c>
      <c r="AY1031" s="7"/>
      <c r="AZ1031" s="7" t="s">
        <v>2408</v>
      </c>
      <c r="BA1031" s="7" t="s">
        <v>2409</v>
      </c>
      <c r="BB1031" s="7" t="s">
        <v>2410</v>
      </c>
      <c r="BC1031" s="7" t="s">
        <v>2411</v>
      </c>
    </row>
    <row r="1032" spans="1:55" x14ac:dyDescent="0.2">
      <c r="A1032" s="7" t="s">
        <v>2349</v>
      </c>
      <c r="B1032" s="8">
        <v>4</v>
      </c>
      <c r="C1032" s="7" t="s">
        <v>2416</v>
      </c>
      <c r="D1032" s="8">
        <v>5</v>
      </c>
      <c r="E1032" s="7" t="s">
        <v>296</v>
      </c>
      <c r="F1032" s="7" t="s">
        <v>1023</v>
      </c>
      <c r="G1032" s="7" t="s">
        <v>1024</v>
      </c>
      <c r="H1032" s="7" t="s">
        <v>594</v>
      </c>
      <c r="I1032" s="7" t="s">
        <v>207</v>
      </c>
      <c r="J1032" s="9">
        <v>20</v>
      </c>
      <c r="K1032" s="10">
        <v>700</v>
      </c>
      <c r="L1032" s="9">
        <f t="shared" si="192"/>
        <v>4.7619047619047619</v>
      </c>
      <c r="M1032" s="9">
        <v>4.76</v>
      </c>
      <c r="N1032" s="10">
        <v>0</v>
      </c>
      <c r="O1032" s="10">
        <v>700</v>
      </c>
      <c r="P1032" s="11">
        <f t="shared" si="193"/>
        <v>0</v>
      </c>
      <c r="Q1032" s="7" t="s">
        <v>207</v>
      </c>
      <c r="R1032" s="9">
        <v>38.119999999999997</v>
      </c>
      <c r="S1032" s="9">
        <f t="shared" si="194"/>
        <v>18.119999999999997</v>
      </c>
      <c r="T1032" s="11">
        <f t="shared" si="195"/>
        <v>90.6</v>
      </c>
      <c r="U1032" s="7" t="s">
        <v>63</v>
      </c>
      <c r="V1032" s="8">
        <v>7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f t="shared" si="196"/>
        <v>0</v>
      </c>
      <c r="AC1032" s="9">
        <f t="shared" si="197"/>
        <v>0</v>
      </c>
      <c r="AD1032" s="9">
        <f t="shared" si="198"/>
        <v>19.327906976744181</v>
      </c>
      <c r="AE1032" s="9">
        <f t="shared" si="199"/>
        <v>8.2743147208121837</v>
      </c>
      <c r="AF1032" s="9">
        <f t="shared" si="200"/>
        <v>8.0634066587395932</v>
      </c>
      <c r="AG1032" s="11">
        <f t="shared" si="201"/>
        <v>-100</v>
      </c>
      <c r="AH1032" s="11">
        <f t="shared" si="202"/>
        <v>-100</v>
      </c>
      <c r="AI1032" s="11">
        <f t="shared" si="203"/>
        <v>-100</v>
      </c>
      <c r="AJ1032" s="8">
        <v>7</v>
      </c>
      <c r="AK1032" s="7" t="s">
        <v>2352</v>
      </c>
      <c r="AL1032" s="8">
        <v>50</v>
      </c>
      <c r="AM1032" s="7" t="s">
        <v>65</v>
      </c>
      <c r="AN1032" s="7" t="s">
        <v>2353</v>
      </c>
      <c r="AO1032" s="9">
        <v>7</v>
      </c>
      <c r="AP1032" s="8">
        <v>7</v>
      </c>
      <c r="AQ1032" s="8">
        <v>7</v>
      </c>
      <c r="AR1032" s="8">
        <v>7</v>
      </c>
      <c r="AS1032" s="8">
        <v>7</v>
      </c>
      <c r="AT1032" s="8">
        <v>7</v>
      </c>
      <c r="AU1032" s="7" t="s">
        <v>67</v>
      </c>
      <c r="AV1032" s="9">
        <v>0</v>
      </c>
      <c r="AW1032" s="7" t="s">
        <v>2417</v>
      </c>
      <c r="AX1032" s="7" t="s">
        <v>80</v>
      </c>
      <c r="AY1032" s="7" t="s">
        <v>174</v>
      </c>
      <c r="AZ1032" s="7" t="s">
        <v>2408</v>
      </c>
      <c r="BA1032" s="7" t="s">
        <v>2409</v>
      </c>
      <c r="BB1032" s="7" t="s">
        <v>2410</v>
      </c>
      <c r="BC1032" s="7" t="s">
        <v>2411</v>
      </c>
    </row>
    <row r="1033" spans="1:55" x14ac:dyDescent="0.2">
      <c r="A1033" s="7" t="s">
        <v>2349</v>
      </c>
      <c r="B1033" s="8">
        <v>4</v>
      </c>
      <c r="C1033" s="7" t="s">
        <v>2418</v>
      </c>
      <c r="D1033" s="8">
        <v>6</v>
      </c>
      <c r="E1033" s="7" t="s">
        <v>220</v>
      </c>
      <c r="F1033" s="7" t="s">
        <v>182</v>
      </c>
      <c r="G1033" s="7" t="s">
        <v>274</v>
      </c>
      <c r="H1033" s="7" t="s">
        <v>2419</v>
      </c>
      <c r="I1033" s="7" t="s">
        <v>106</v>
      </c>
      <c r="J1033" s="9">
        <v>10</v>
      </c>
      <c r="K1033" s="10">
        <v>900</v>
      </c>
      <c r="L1033" s="9">
        <f t="shared" si="192"/>
        <v>9.0909090909090917</v>
      </c>
      <c r="M1033" s="9">
        <v>9.09</v>
      </c>
      <c r="N1033" s="10">
        <v>0</v>
      </c>
      <c r="O1033" s="10">
        <v>900</v>
      </c>
      <c r="P1033" s="11">
        <f t="shared" si="193"/>
        <v>0</v>
      </c>
      <c r="Q1033" s="7" t="s">
        <v>106</v>
      </c>
      <c r="R1033" s="9">
        <v>9.17</v>
      </c>
      <c r="S1033" s="9">
        <f t="shared" si="194"/>
        <v>-0.83000000000000007</v>
      </c>
      <c r="T1033" s="11">
        <f t="shared" si="195"/>
        <v>-8.3000000000000007</v>
      </c>
      <c r="U1033" s="7" t="s">
        <v>63</v>
      </c>
      <c r="V1033" s="8">
        <v>3</v>
      </c>
      <c r="W1033" s="9">
        <v>0</v>
      </c>
      <c r="X1033" s="9">
        <v>0</v>
      </c>
      <c r="Y1033" s="9">
        <v>1214</v>
      </c>
      <c r="Z1033" s="9">
        <v>1214</v>
      </c>
      <c r="AA1033" s="9">
        <v>17.14</v>
      </c>
      <c r="AB1033" s="9">
        <f t="shared" si="196"/>
        <v>17.14</v>
      </c>
      <c r="AC1033" s="9">
        <f t="shared" si="197"/>
        <v>19.044444444444444</v>
      </c>
      <c r="AD1033" s="9">
        <f t="shared" si="198"/>
        <v>19.327906976744181</v>
      </c>
      <c r="AE1033" s="9">
        <f t="shared" si="199"/>
        <v>8.2743147208121837</v>
      </c>
      <c r="AF1033" s="9">
        <f t="shared" si="200"/>
        <v>8.0634066587395932</v>
      </c>
      <c r="AG1033" s="11">
        <f t="shared" si="201"/>
        <v>-1.4665971470206578</v>
      </c>
      <c r="AH1033" s="11">
        <f t="shared" si="202"/>
        <v>130.1634043063701</v>
      </c>
      <c r="AI1033" s="11">
        <f t="shared" si="203"/>
        <v>136.1836039089379</v>
      </c>
      <c r="AJ1033" s="8">
        <v>7</v>
      </c>
      <c r="AK1033" s="7" t="s">
        <v>2352</v>
      </c>
      <c r="AL1033" s="8">
        <v>50</v>
      </c>
      <c r="AM1033" s="7" t="s">
        <v>65</v>
      </c>
      <c r="AN1033" s="7" t="s">
        <v>2353</v>
      </c>
      <c r="AO1033" s="9">
        <v>7</v>
      </c>
      <c r="AP1033" s="8">
        <v>6</v>
      </c>
      <c r="AQ1033" s="8">
        <v>6</v>
      </c>
      <c r="AR1033" s="8">
        <v>5</v>
      </c>
      <c r="AS1033" s="8">
        <v>5</v>
      </c>
      <c r="AT1033" s="8">
        <v>3</v>
      </c>
      <c r="AU1033" s="7" t="s">
        <v>67</v>
      </c>
      <c r="AV1033" s="9">
        <v>6.96</v>
      </c>
      <c r="AW1033" s="7" t="s">
        <v>2420</v>
      </c>
      <c r="AX1033" s="7" t="s">
        <v>80</v>
      </c>
      <c r="AY1033" s="7" t="s">
        <v>174</v>
      </c>
      <c r="AZ1033" s="7" t="s">
        <v>2408</v>
      </c>
      <c r="BA1033" s="7" t="s">
        <v>2409</v>
      </c>
      <c r="BB1033" s="7" t="s">
        <v>2410</v>
      </c>
      <c r="BC1033" s="7" t="s">
        <v>2411</v>
      </c>
    </row>
    <row r="1034" spans="1:55" x14ac:dyDescent="0.2">
      <c r="A1034" s="7" t="s">
        <v>2349</v>
      </c>
      <c r="B1034" s="8">
        <v>4</v>
      </c>
      <c r="C1034" s="7" t="s">
        <v>2421</v>
      </c>
      <c r="D1034" s="8">
        <v>7</v>
      </c>
      <c r="E1034" s="7" t="s">
        <v>124</v>
      </c>
      <c r="F1034" s="7" t="s">
        <v>182</v>
      </c>
      <c r="G1034" s="7" t="s">
        <v>183</v>
      </c>
      <c r="H1034" s="7" t="s">
        <v>572</v>
      </c>
      <c r="I1034" s="7" t="s">
        <v>969</v>
      </c>
      <c r="J1034" s="9">
        <v>0.6</v>
      </c>
      <c r="K1034" s="10">
        <v>2600</v>
      </c>
      <c r="L1034" s="9">
        <f t="shared" si="192"/>
        <v>62.5</v>
      </c>
      <c r="M1034" s="9">
        <v>62.5</v>
      </c>
      <c r="N1034" s="10">
        <v>0</v>
      </c>
      <c r="O1034" s="10">
        <v>2600</v>
      </c>
      <c r="P1034" s="11">
        <f t="shared" si="193"/>
        <v>0</v>
      </c>
      <c r="Q1034" s="7" t="s">
        <v>969</v>
      </c>
      <c r="R1034" s="9">
        <v>0.43</v>
      </c>
      <c r="S1034" s="9">
        <f t="shared" si="194"/>
        <v>-0.16999999999999998</v>
      </c>
      <c r="T1034" s="11">
        <f t="shared" si="195"/>
        <v>-28.333333333333332</v>
      </c>
      <c r="U1034" s="7" t="s">
        <v>80</v>
      </c>
      <c r="V1034" s="8">
        <v>6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f t="shared" si="196"/>
        <v>0</v>
      </c>
      <c r="AC1034" s="9">
        <f t="shared" si="197"/>
        <v>0</v>
      </c>
      <c r="AD1034" s="9">
        <f t="shared" si="198"/>
        <v>19.327906976744181</v>
      </c>
      <c r="AE1034" s="9">
        <f t="shared" si="199"/>
        <v>8.2743147208121837</v>
      </c>
      <c r="AF1034" s="9">
        <f t="shared" si="200"/>
        <v>8.0634066587395932</v>
      </c>
      <c r="AG1034" s="11">
        <f t="shared" si="201"/>
        <v>-100</v>
      </c>
      <c r="AH1034" s="11">
        <f t="shared" si="202"/>
        <v>-100</v>
      </c>
      <c r="AI1034" s="11">
        <f t="shared" si="203"/>
        <v>-100</v>
      </c>
      <c r="AJ1034" s="8">
        <v>7</v>
      </c>
      <c r="AK1034" s="7" t="s">
        <v>2352</v>
      </c>
      <c r="AL1034" s="8">
        <v>50</v>
      </c>
      <c r="AM1034" s="7" t="s">
        <v>65</v>
      </c>
      <c r="AN1034" s="7" t="s">
        <v>2353</v>
      </c>
      <c r="AO1034" s="9">
        <v>7</v>
      </c>
      <c r="AP1034" s="8">
        <v>5</v>
      </c>
      <c r="AQ1034" s="8">
        <v>3</v>
      </c>
      <c r="AR1034" s="8">
        <v>3</v>
      </c>
      <c r="AS1034" s="8">
        <v>3</v>
      </c>
      <c r="AT1034" s="8">
        <v>6</v>
      </c>
      <c r="AU1034" s="7" t="s">
        <v>81</v>
      </c>
      <c r="AV1034" s="9">
        <v>-70.2</v>
      </c>
      <c r="AW1034" s="7" t="s">
        <v>2422</v>
      </c>
      <c r="AX1034" s="7" t="s">
        <v>63</v>
      </c>
      <c r="AY1034" s="7"/>
      <c r="AZ1034" s="7" t="s">
        <v>2408</v>
      </c>
      <c r="BA1034" s="7" t="s">
        <v>2409</v>
      </c>
      <c r="BB1034" s="7" t="s">
        <v>2410</v>
      </c>
      <c r="BC1034" s="7" t="s">
        <v>2411</v>
      </c>
    </row>
    <row r="1035" spans="1:55" x14ac:dyDescent="0.2">
      <c r="A1035" s="19" t="s">
        <v>2349</v>
      </c>
      <c r="B1035" s="20">
        <v>5</v>
      </c>
      <c r="C1035" s="19" t="s">
        <v>2423</v>
      </c>
      <c r="D1035" s="20">
        <v>1</v>
      </c>
      <c r="E1035" s="19" t="s">
        <v>296</v>
      </c>
      <c r="F1035" s="19" t="s">
        <v>488</v>
      </c>
      <c r="G1035" s="19" t="s">
        <v>395</v>
      </c>
      <c r="H1035" s="19" t="s">
        <v>314</v>
      </c>
      <c r="I1035" s="19" t="s">
        <v>329</v>
      </c>
      <c r="J1035" s="21">
        <v>15</v>
      </c>
      <c r="K1035" s="22">
        <v>800</v>
      </c>
      <c r="L1035" s="21">
        <f t="shared" si="192"/>
        <v>6.25</v>
      </c>
      <c r="M1035" s="21">
        <v>6.41</v>
      </c>
      <c r="N1035" s="22">
        <v>0</v>
      </c>
      <c r="O1035" s="22">
        <v>800</v>
      </c>
      <c r="P1035" s="23">
        <f t="shared" si="193"/>
        <v>0</v>
      </c>
      <c r="Q1035" s="19" t="s">
        <v>329</v>
      </c>
      <c r="R1035" s="21">
        <v>14.68</v>
      </c>
      <c r="S1035" s="21">
        <f t="shared" si="194"/>
        <v>-0.32000000000000028</v>
      </c>
      <c r="T1035" s="23">
        <f t="shared" si="195"/>
        <v>-2.1333333333333355</v>
      </c>
      <c r="U1035" s="19" t="s">
        <v>63</v>
      </c>
      <c r="V1035" s="20">
        <v>6</v>
      </c>
      <c r="W1035" s="21">
        <v>0</v>
      </c>
      <c r="X1035" s="21">
        <v>0</v>
      </c>
      <c r="Y1035" s="21">
        <v>0</v>
      </c>
      <c r="Z1035" s="21">
        <v>0</v>
      </c>
      <c r="AA1035" s="21">
        <v>0</v>
      </c>
      <c r="AB1035" s="21">
        <f t="shared" si="196"/>
        <v>0</v>
      </c>
      <c r="AC1035" s="21">
        <f t="shared" si="197"/>
        <v>0</v>
      </c>
      <c r="AD1035" s="21">
        <f t="shared" si="198"/>
        <v>5.6927272727272733</v>
      </c>
      <c r="AE1035" s="21">
        <f t="shared" si="199"/>
        <v>8.2743147208121837</v>
      </c>
      <c r="AF1035" s="21">
        <f t="shared" si="200"/>
        <v>8.0634066587395932</v>
      </c>
      <c r="AG1035" s="23">
        <f t="shared" si="201"/>
        <v>-100</v>
      </c>
      <c r="AH1035" s="23">
        <f t="shared" si="202"/>
        <v>-100</v>
      </c>
      <c r="AI1035" s="23">
        <f t="shared" si="203"/>
        <v>-100</v>
      </c>
      <c r="AJ1035" s="20">
        <v>10</v>
      </c>
      <c r="AK1035" s="19" t="s">
        <v>64</v>
      </c>
      <c r="AL1035" s="20">
        <v>50</v>
      </c>
      <c r="AM1035" s="19" t="s">
        <v>65</v>
      </c>
      <c r="AN1035" s="19" t="s">
        <v>2353</v>
      </c>
      <c r="AO1035" s="21">
        <v>6</v>
      </c>
      <c r="AP1035" s="20">
        <v>5</v>
      </c>
      <c r="AQ1035" s="20">
        <v>1</v>
      </c>
      <c r="AR1035" s="20">
        <v>1</v>
      </c>
      <c r="AS1035" s="20">
        <v>4</v>
      </c>
      <c r="AT1035" s="20">
        <v>6</v>
      </c>
      <c r="AU1035" s="19" t="s">
        <v>116</v>
      </c>
      <c r="AV1035" s="21">
        <v>-3</v>
      </c>
      <c r="AW1035" s="19" t="s">
        <v>2424</v>
      </c>
      <c r="AX1035" s="19" t="s">
        <v>63</v>
      </c>
      <c r="AY1035" s="19"/>
      <c r="AZ1035" s="19" t="s">
        <v>2425</v>
      </c>
      <c r="BA1035" s="19" t="s">
        <v>2426</v>
      </c>
      <c r="BB1035" s="19" t="s">
        <v>2427</v>
      </c>
      <c r="BC1035" s="19" t="s">
        <v>2428</v>
      </c>
    </row>
    <row r="1036" spans="1:55" x14ac:dyDescent="0.2">
      <c r="A1036" s="7" t="s">
        <v>2349</v>
      </c>
      <c r="B1036" s="8">
        <v>5</v>
      </c>
      <c r="C1036" s="7" t="s">
        <v>2429</v>
      </c>
      <c r="D1036" s="8">
        <v>2</v>
      </c>
      <c r="E1036" s="7" t="s">
        <v>111</v>
      </c>
      <c r="F1036" s="7" t="s">
        <v>904</v>
      </c>
      <c r="G1036" s="7" t="s">
        <v>1204</v>
      </c>
      <c r="H1036" s="7" t="s">
        <v>951</v>
      </c>
      <c r="I1036" s="7" t="s">
        <v>78</v>
      </c>
      <c r="J1036" s="9">
        <v>3</v>
      </c>
      <c r="K1036" s="10">
        <v>1600</v>
      </c>
      <c r="L1036" s="9">
        <f t="shared" si="192"/>
        <v>25</v>
      </c>
      <c r="M1036" s="9">
        <v>25.64</v>
      </c>
      <c r="N1036" s="10">
        <v>100</v>
      </c>
      <c r="O1036" s="10">
        <v>1700</v>
      </c>
      <c r="P1036" s="11">
        <f t="shared" si="193"/>
        <v>-5.8823529411764701</v>
      </c>
      <c r="Q1036" s="7" t="s">
        <v>78</v>
      </c>
      <c r="R1036" s="9">
        <v>3.21</v>
      </c>
      <c r="S1036" s="9">
        <f t="shared" si="194"/>
        <v>0.20999999999999996</v>
      </c>
      <c r="T1036" s="11">
        <f t="shared" si="195"/>
        <v>6.9999999999999991</v>
      </c>
      <c r="U1036" s="7" t="s">
        <v>63</v>
      </c>
      <c r="V1036" s="8">
        <v>2</v>
      </c>
      <c r="W1036" s="9">
        <v>0</v>
      </c>
      <c r="X1036" s="9">
        <v>338</v>
      </c>
      <c r="Y1036" s="9">
        <v>256</v>
      </c>
      <c r="Z1036" s="9">
        <v>594</v>
      </c>
      <c r="AA1036" s="9">
        <v>20.94</v>
      </c>
      <c r="AB1036" s="9">
        <f t="shared" si="196"/>
        <v>19.70823529411765</v>
      </c>
      <c r="AC1036" s="9">
        <f t="shared" si="197"/>
        <v>12.31764705882353</v>
      </c>
      <c r="AD1036" s="9">
        <f t="shared" si="198"/>
        <v>5.6927272727272733</v>
      </c>
      <c r="AE1036" s="9">
        <f t="shared" si="199"/>
        <v>8.2743147208121837</v>
      </c>
      <c r="AF1036" s="9">
        <f t="shared" si="200"/>
        <v>8.0634066587395932</v>
      </c>
      <c r="AG1036" s="11">
        <f t="shared" si="201"/>
        <v>116.37514795122775</v>
      </c>
      <c r="AH1036" s="11">
        <f t="shared" si="202"/>
        <v>48.866068966910944</v>
      </c>
      <c r="AI1036" s="11">
        <f t="shared" si="203"/>
        <v>52.759839359868344</v>
      </c>
      <c r="AJ1036" s="8">
        <v>10</v>
      </c>
      <c r="AK1036" s="7" t="s">
        <v>64</v>
      </c>
      <c r="AL1036" s="8">
        <v>50</v>
      </c>
      <c r="AM1036" s="7" t="s">
        <v>65</v>
      </c>
      <c r="AN1036" s="7" t="s">
        <v>2353</v>
      </c>
      <c r="AO1036" s="9">
        <v>6</v>
      </c>
      <c r="AP1036" s="8">
        <v>4</v>
      </c>
      <c r="AQ1036" s="8">
        <v>2</v>
      </c>
      <c r="AR1036" s="8">
        <v>2</v>
      </c>
      <c r="AS1036" s="8">
        <v>1</v>
      </c>
      <c r="AT1036" s="8">
        <v>2</v>
      </c>
      <c r="AU1036" s="7" t="s">
        <v>116</v>
      </c>
      <c r="AV1036" s="9">
        <v>3.6</v>
      </c>
      <c r="AW1036" s="7" t="s">
        <v>2430</v>
      </c>
      <c r="AX1036" s="7" t="s">
        <v>63</v>
      </c>
      <c r="AY1036" s="7"/>
      <c r="AZ1036" s="7" t="s">
        <v>2425</v>
      </c>
      <c r="BA1036" s="7" t="s">
        <v>2426</v>
      </c>
      <c r="BB1036" s="7" t="s">
        <v>2427</v>
      </c>
      <c r="BC1036" s="7" t="s">
        <v>2428</v>
      </c>
    </row>
    <row r="1037" spans="1:55" x14ac:dyDescent="0.2">
      <c r="A1037" s="7" t="s">
        <v>2349</v>
      </c>
      <c r="B1037" s="8">
        <v>5</v>
      </c>
      <c r="C1037" s="7" t="s">
        <v>2431</v>
      </c>
      <c r="D1037" s="8">
        <v>3</v>
      </c>
      <c r="E1037" s="7" t="s">
        <v>119</v>
      </c>
      <c r="F1037" s="7" t="s">
        <v>904</v>
      </c>
      <c r="G1037" s="7" t="s">
        <v>754</v>
      </c>
      <c r="H1037" s="7" t="s">
        <v>389</v>
      </c>
      <c r="I1037" s="7" t="s">
        <v>106</v>
      </c>
      <c r="J1037" s="9">
        <v>10</v>
      </c>
      <c r="K1037" s="10">
        <v>900</v>
      </c>
      <c r="L1037" s="9">
        <f t="shared" si="192"/>
        <v>9.0909090909090917</v>
      </c>
      <c r="M1037" s="9">
        <v>9.32</v>
      </c>
      <c r="N1037" s="10">
        <v>100</v>
      </c>
      <c r="O1037" s="10">
        <v>1000</v>
      </c>
      <c r="P1037" s="11">
        <f t="shared" si="193"/>
        <v>-10</v>
      </c>
      <c r="Q1037" s="7" t="s">
        <v>106</v>
      </c>
      <c r="R1037" s="9">
        <v>37.36</v>
      </c>
      <c r="S1037" s="9">
        <f t="shared" si="194"/>
        <v>27.36</v>
      </c>
      <c r="T1037" s="11">
        <f t="shared" si="195"/>
        <v>273.59999999999997</v>
      </c>
      <c r="U1037" s="7" t="s">
        <v>63</v>
      </c>
      <c r="V1037" s="8">
        <v>4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f t="shared" si="196"/>
        <v>0</v>
      </c>
      <c r="AC1037" s="9">
        <f t="shared" si="197"/>
        <v>0</v>
      </c>
      <c r="AD1037" s="9">
        <f t="shared" si="198"/>
        <v>5.6927272727272733</v>
      </c>
      <c r="AE1037" s="9">
        <f t="shared" si="199"/>
        <v>8.2743147208121837</v>
      </c>
      <c r="AF1037" s="9">
        <f t="shared" si="200"/>
        <v>8.0634066587395932</v>
      </c>
      <c r="AG1037" s="11">
        <f t="shared" si="201"/>
        <v>-100</v>
      </c>
      <c r="AH1037" s="11">
        <f t="shared" si="202"/>
        <v>-100</v>
      </c>
      <c r="AI1037" s="11">
        <f t="shared" si="203"/>
        <v>-100</v>
      </c>
      <c r="AJ1037" s="8">
        <v>10</v>
      </c>
      <c r="AK1037" s="7" t="s">
        <v>64</v>
      </c>
      <c r="AL1037" s="8">
        <v>50</v>
      </c>
      <c r="AM1037" s="7" t="s">
        <v>65</v>
      </c>
      <c r="AN1037" s="7" t="s">
        <v>2353</v>
      </c>
      <c r="AO1037" s="9">
        <v>6</v>
      </c>
      <c r="AP1037" s="8">
        <v>6</v>
      </c>
      <c r="AQ1037" s="8">
        <v>5</v>
      </c>
      <c r="AR1037" s="8">
        <v>6</v>
      </c>
      <c r="AS1037" s="8">
        <v>5</v>
      </c>
      <c r="AT1037" s="8">
        <v>4</v>
      </c>
      <c r="AU1037" s="7" t="s">
        <v>81</v>
      </c>
      <c r="AV1037" s="9">
        <v>-3</v>
      </c>
      <c r="AW1037" s="7" t="s">
        <v>2432</v>
      </c>
      <c r="AX1037" s="7" t="s">
        <v>63</v>
      </c>
      <c r="AY1037" s="7"/>
      <c r="AZ1037" s="7" t="s">
        <v>2425</v>
      </c>
      <c r="BA1037" s="7" t="s">
        <v>2426</v>
      </c>
      <c r="BB1037" s="7" t="s">
        <v>2427</v>
      </c>
      <c r="BC1037" s="7" t="s">
        <v>2428</v>
      </c>
    </row>
    <row r="1038" spans="1:55" x14ac:dyDescent="0.2">
      <c r="A1038" s="7" t="s">
        <v>2349</v>
      </c>
      <c r="B1038" s="8">
        <v>5</v>
      </c>
      <c r="C1038" s="7" t="s">
        <v>2433</v>
      </c>
      <c r="D1038" s="8">
        <v>4</v>
      </c>
      <c r="E1038" s="7" t="s">
        <v>328</v>
      </c>
      <c r="F1038" s="7" t="s">
        <v>103</v>
      </c>
      <c r="G1038" s="7" t="s">
        <v>393</v>
      </c>
      <c r="H1038" s="7" t="s">
        <v>474</v>
      </c>
      <c r="I1038" s="7" t="s">
        <v>89</v>
      </c>
      <c r="J1038" s="9">
        <v>30</v>
      </c>
      <c r="K1038" s="10">
        <v>400</v>
      </c>
      <c r="L1038" s="9">
        <f t="shared" si="192"/>
        <v>3.225806451612903</v>
      </c>
      <c r="M1038" s="9">
        <v>3.31</v>
      </c>
      <c r="N1038" s="10">
        <v>200</v>
      </c>
      <c r="O1038" s="10">
        <v>600</v>
      </c>
      <c r="P1038" s="11">
        <f t="shared" si="193"/>
        <v>-33.333333333333329</v>
      </c>
      <c r="Q1038" s="7" t="s">
        <v>299</v>
      </c>
      <c r="R1038" s="9">
        <v>83.95</v>
      </c>
      <c r="S1038" s="9">
        <f t="shared" si="194"/>
        <v>53.95</v>
      </c>
      <c r="T1038" s="11">
        <f t="shared" si="195"/>
        <v>179.83333333333334</v>
      </c>
      <c r="U1038" s="7" t="s">
        <v>63</v>
      </c>
      <c r="V1038" s="8">
        <v>10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f t="shared" si="196"/>
        <v>0</v>
      </c>
      <c r="AC1038" s="9">
        <f t="shared" si="197"/>
        <v>0</v>
      </c>
      <c r="AD1038" s="9">
        <f t="shared" si="198"/>
        <v>5.6927272727272733</v>
      </c>
      <c r="AE1038" s="9">
        <f t="shared" si="199"/>
        <v>8.2743147208121837</v>
      </c>
      <c r="AF1038" s="9">
        <f t="shared" si="200"/>
        <v>8.0634066587395932</v>
      </c>
      <c r="AG1038" s="11">
        <f t="shared" si="201"/>
        <v>-100</v>
      </c>
      <c r="AH1038" s="11">
        <f t="shared" si="202"/>
        <v>-100</v>
      </c>
      <c r="AI1038" s="11">
        <f t="shared" si="203"/>
        <v>-100</v>
      </c>
      <c r="AJ1038" s="8">
        <v>10</v>
      </c>
      <c r="AK1038" s="7" t="s">
        <v>64</v>
      </c>
      <c r="AL1038" s="8">
        <v>50</v>
      </c>
      <c r="AM1038" s="7" t="s">
        <v>65</v>
      </c>
      <c r="AN1038" s="7" t="s">
        <v>2353</v>
      </c>
      <c r="AO1038" s="9">
        <v>6</v>
      </c>
      <c r="AP1038" s="8">
        <v>9</v>
      </c>
      <c r="AQ1038" s="8">
        <v>9</v>
      </c>
      <c r="AR1038" s="8">
        <v>9</v>
      </c>
      <c r="AS1038" s="8">
        <v>9</v>
      </c>
      <c r="AT1038" s="8">
        <v>1</v>
      </c>
      <c r="AU1038" s="7" t="s">
        <v>67</v>
      </c>
      <c r="AV1038" s="9">
        <v>19.2</v>
      </c>
      <c r="AW1038" s="7" t="s">
        <v>424</v>
      </c>
      <c r="AX1038" s="7" t="s">
        <v>63</v>
      </c>
      <c r="AY1038" s="7"/>
      <c r="AZ1038" s="7" t="s">
        <v>2425</v>
      </c>
      <c r="BA1038" s="7" t="s">
        <v>2426</v>
      </c>
      <c r="BB1038" s="7" t="s">
        <v>2427</v>
      </c>
      <c r="BC1038" s="7" t="s">
        <v>2428</v>
      </c>
    </row>
    <row r="1039" spans="1:55" x14ac:dyDescent="0.2">
      <c r="A1039" s="7" t="s">
        <v>2349</v>
      </c>
      <c r="B1039" s="8">
        <v>5</v>
      </c>
      <c r="C1039" s="7" t="s">
        <v>2434</v>
      </c>
      <c r="D1039" s="8">
        <v>5</v>
      </c>
      <c r="E1039" s="7" t="s">
        <v>198</v>
      </c>
      <c r="F1039" s="7" t="s">
        <v>768</v>
      </c>
      <c r="G1039" s="7" t="s">
        <v>760</v>
      </c>
      <c r="H1039" s="7" t="s">
        <v>2435</v>
      </c>
      <c r="I1039" s="7" t="s">
        <v>106</v>
      </c>
      <c r="J1039" s="9">
        <v>10</v>
      </c>
      <c r="K1039" s="10">
        <v>900</v>
      </c>
      <c r="L1039" s="9">
        <f t="shared" si="192"/>
        <v>9.0909090909090917</v>
      </c>
      <c r="M1039" s="9">
        <v>9.32</v>
      </c>
      <c r="N1039" s="10">
        <v>100</v>
      </c>
      <c r="O1039" s="10">
        <v>1000</v>
      </c>
      <c r="P1039" s="11">
        <f t="shared" si="193"/>
        <v>-10</v>
      </c>
      <c r="Q1039" s="7" t="s">
        <v>106</v>
      </c>
      <c r="R1039" s="9">
        <v>7.22</v>
      </c>
      <c r="S1039" s="9">
        <f t="shared" si="194"/>
        <v>-2.7800000000000002</v>
      </c>
      <c r="T1039" s="11">
        <f t="shared" si="195"/>
        <v>-27.800000000000004</v>
      </c>
      <c r="U1039" s="7" t="s">
        <v>63</v>
      </c>
      <c r="V1039" s="8">
        <v>8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f t="shared" si="196"/>
        <v>0</v>
      </c>
      <c r="AC1039" s="9">
        <f t="shared" si="197"/>
        <v>0</v>
      </c>
      <c r="AD1039" s="9">
        <f t="shared" si="198"/>
        <v>5.6927272727272733</v>
      </c>
      <c r="AE1039" s="9">
        <f t="shared" si="199"/>
        <v>8.2743147208121837</v>
      </c>
      <c r="AF1039" s="9">
        <f t="shared" si="200"/>
        <v>8.0634066587395932</v>
      </c>
      <c r="AG1039" s="11">
        <f t="shared" si="201"/>
        <v>-100</v>
      </c>
      <c r="AH1039" s="11">
        <f t="shared" si="202"/>
        <v>-100</v>
      </c>
      <c r="AI1039" s="11">
        <f t="shared" si="203"/>
        <v>-100</v>
      </c>
      <c r="AJ1039" s="8">
        <v>10</v>
      </c>
      <c r="AK1039" s="7" t="s">
        <v>64</v>
      </c>
      <c r="AL1039" s="8">
        <v>50</v>
      </c>
      <c r="AM1039" s="7" t="s">
        <v>65</v>
      </c>
      <c r="AN1039" s="7" t="s">
        <v>2353</v>
      </c>
      <c r="AO1039" s="9">
        <v>6</v>
      </c>
      <c r="AP1039" s="8">
        <v>8</v>
      </c>
      <c r="AQ1039" s="8">
        <v>1</v>
      </c>
      <c r="AR1039" s="8">
        <v>1</v>
      </c>
      <c r="AS1039" s="8">
        <v>1</v>
      </c>
      <c r="AT1039" s="8">
        <v>8</v>
      </c>
      <c r="AU1039" s="7" t="s">
        <v>116</v>
      </c>
      <c r="AV1039" s="9">
        <v>-2.4</v>
      </c>
      <c r="AW1039" s="7" t="s">
        <v>1528</v>
      </c>
      <c r="AX1039" s="7" t="s">
        <v>80</v>
      </c>
      <c r="AY1039" s="7" t="s">
        <v>174</v>
      </c>
      <c r="AZ1039" s="7" t="s">
        <v>2425</v>
      </c>
      <c r="BA1039" s="7" t="s">
        <v>2426</v>
      </c>
      <c r="BB1039" s="7" t="s">
        <v>2427</v>
      </c>
      <c r="BC1039" s="7" t="s">
        <v>2428</v>
      </c>
    </row>
    <row r="1040" spans="1:55" x14ac:dyDescent="0.2">
      <c r="A1040" s="7" t="s">
        <v>2349</v>
      </c>
      <c r="B1040" s="8">
        <v>5</v>
      </c>
      <c r="C1040" s="7" t="s">
        <v>2436</v>
      </c>
      <c r="D1040" s="8">
        <v>6</v>
      </c>
      <c r="E1040" s="7" t="s">
        <v>193</v>
      </c>
      <c r="F1040" s="7" t="s">
        <v>277</v>
      </c>
      <c r="G1040" s="7" t="s">
        <v>342</v>
      </c>
      <c r="H1040" s="7" t="s">
        <v>268</v>
      </c>
      <c r="I1040" s="7" t="s">
        <v>115</v>
      </c>
      <c r="J1040" s="9">
        <v>3.5</v>
      </c>
      <c r="K1040" s="10">
        <v>1500</v>
      </c>
      <c r="L1040" s="9">
        <f t="shared" si="192"/>
        <v>22.222222222222221</v>
      </c>
      <c r="M1040" s="9">
        <v>22.79</v>
      </c>
      <c r="N1040" s="10">
        <v>100</v>
      </c>
      <c r="O1040" s="10">
        <v>1600</v>
      </c>
      <c r="P1040" s="11">
        <f t="shared" si="193"/>
        <v>-6.25</v>
      </c>
      <c r="Q1040" s="7" t="s">
        <v>115</v>
      </c>
      <c r="R1040" s="9">
        <v>5.14</v>
      </c>
      <c r="S1040" s="9">
        <f t="shared" si="194"/>
        <v>1.6399999999999997</v>
      </c>
      <c r="T1040" s="11">
        <f t="shared" si="195"/>
        <v>46.857142857142847</v>
      </c>
      <c r="U1040" s="7" t="s">
        <v>63</v>
      </c>
      <c r="V1040" s="8">
        <v>3</v>
      </c>
      <c r="W1040" s="9">
        <v>0</v>
      </c>
      <c r="X1040" s="9">
        <v>0</v>
      </c>
      <c r="Y1040" s="9">
        <v>322</v>
      </c>
      <c r="Z1040" s="9">
        <v>322</v>
      </c>
      <c r="AA1040" s="9">
        <v>8.2200000000000006</v>
      </c>
      <c r="AB1040" s="9">
        <f t="shared" si="196"/>
        <v>7.7062500000000007</v>
      </c>
      <c r="AC1040" s="9">
        <f t="shared" si="197"/>
        <v>5.1375000000000002</v>
      </c>
      <c r="AD1040" s="9">
        <f t="shared" si="198"/>
        <v>5.6927272727272733</v>
      </c>
      <c r="AE1040" s="9">
        <f t="shared" si="199"/>
        <v>8.2743147208121837</v>
      </c>
      <c r="AF1040" s="9">
        <f t="shared" si="200"/>
        <v>8.0634066587395932</v>
      </c>
      <c r="AG1040" s="11">
        <f t="shared" si="201"/>
        <v>-9.7532737144682269</v>
      </c>
      <c r="AH1040" s="11">
        <f t="shared" si="202"/>
        <v>-37.910266005742194</v>
      </c>
      <c r="AI1040" s="11">
        <f t="shared" si="203"/>
        <v>-36.286234622289868</v>
      </c>
      <c r="AJ1040" s="8">
        <v>10</v>
      </c>
      <c r="AK1040" s="7" t="s">
        <v>64</v>
      </c>
      <c r="AL1040" s="8">
        <v>50</v>
      </c>
      <c r="AM1040" s="7" t="s">
        <v>65</v>
      </c>
      <c r="AN1040" s="7" t="s">
        <v>2353</v>
      </c>
      <c r="AO1040" s="9">
        <v>6</v>
      </c>
      <c r="AP1040" s="8">
        <v>3</v>
      </c>
      <c r="AQ1040" s="8">
        <v>4</v>
      </c>
      <c r="AR1040" s="8">
        <v>3</v>
      </c>
      <c r="AS1040" s="8">
        <v>2</v>
      </c>
      <c r="AT1040" s="8">
        <v>3</v>
      </c>
      <c r="AU1040" s="7" t="s">
        <v>81</v>
      </c>
      <c r="AV1040" s="9">
        <v>-18.600000000000001</v>
      </c>
      <c r="AW1040" s="7" t="s">
        <v>2437</v>
      </c>
      <c r="AX1040" s="7" t="s">
        <v>80</v>
      </c>
      <c r="AY1040" s="7" t="s">
        <v>1697</v>
      </c>
      <c r="AZ1040" s="7" t="s">
        <v>2425</v>
      </c>
      <c r="BA1040" s="7" t="s">
        <v>2426</v>
      </c>
      <c r="BB1040" s="7" t="s">
        <v>2427</v>
      </c>
      <c r="BC1040" s="7" t="s">
        <v>2428</v>
      </c>
    </row>
    <row r="1041" spans="1:55" x14ac:dyDescent="0.2">
      <c r="A1041" s="7" t="s">
        <v>2349</v>
      </c>
      <c r="B1041" s="8">
        <v>5</v>
      </c>
      <c r="C1041" s="7" t="s">
        <v>2438</v>
      </c>
      <c r="D1041" s="8">
        <v>7</v>
      </c>
      <c r="E1041" s="7" t="s">
        <v>133</v>
      </c>
      <c r="F1041" s="7" t="s">
        <v>607</v>
      </c>
      <c r="G1041" s="7" t="s">
        <v>1204</v>
      </c>
      <c r="H1041" s="7" t="s">
        <v>1245</v>
      </c>
      <c r="I1041" s="7" t="s">
        <v>329</v>
      </c>
      <c r="J1041" s="9">
        <v>15</v>
      </c>
      <c r="K1041" s="10">
        <v>800</v>
      </c>
      <c r="L1041" s="9">
        <f t="shared" si="192"/>
        <v>6.25</v>
      </c>
      <c r="M1041" s="9">
        <v>6.41</v>
      </c>
      <c r="N1041" s="10">
        <v>0</v>
      </c>
      <c r="O1041" s="10">
        <v>800</v>
      </c>
      <c r="P1041" s="11">
        <f t="shared" si="193"/>
        <v>0</v>
      </c>
      <c r="Q1041" s="7" t="s">
        <v>329</v>
      </c>
      <c r="R1041" s="9">
        <v>31.46</v>
      </c>
      <c r="S1041" s="9">
        <f t="shared" si="194"/>
        <v>16.46</v>
      </c>
      <c r="T1041" s="11">
        <f t="shared" si="195"/>
        <v>109.73333333333335</v>
      </c>
      <c r="U1041" s="7" t="s">
        <v>63</v>
      </c>
      <c r="V1041" s="8">
        <v>7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f t="shared" si="196"/>
        <v>0</v>
      </c>
      <c r="AC1041" s="9">
        <f t="shared" si="197"/>
        <v>0</v>
      </c>
      <c r="AD1041" s="9">
        <f t="shared" si="198"/>
        <v>5.6927272727272733</v>
      </c>
      <c r="AE1041" s="9">
        <f t="shared" si="199"/>
        <v>8.2743147208121837</v>
      </c>
      <c r="AF1041" s="9">
        <f t="shared" si="200"/>
        <v>8.0634066587395932</v>
      </c>
      <c r="AG1041" s="11">
        <f t="shared" si="201"/>
        <v>-100</v>
      </c>
      <c r="AH1041" s="11">
        <f t="shared" si="202"/>
        <v>-100</v>
      </c>
      <c r="AI1041" s="11">
        <f t="shared" si="203"/>
        <v>-100</v>
      </c>
      <c r="AJ1041" s="8">
        <v>10</v>
      </c>
      <c r="AK1041" s="7" t="s">
        <v>64</v>
      </c>
      <c r="AL1041" s="8">
        <v>50</v>
      </c>
      <c r="AM1041" s="7" t="s">
        <v>65</v>
      </c>
      <c r="AN1041" s="7" t="s">
        <v>2353</v>
      </c>
      <c r="AO1041" s="9">
        <v>6</v>
      </c>
      <c r="AP1041" s="8">
        <v>1</v>
      </c>
      <c r="AQ1041" s="8">
        <v>3</v>
      </c>
      <c r="AR1041" s="8">
        <v>5</v>
      </c>
      <c r="AS1041" s="8">
        <v>7</v>
      </c>
      <c r="AT1041" s="8">
        <v>7</v>
      </c>
      <c r="AU1041" s="7" t="s">
        <v>81</v>
      </c>
      <c r="AV1041" s="9">
        <v>-106.2</v>
      </c>
      <c r="AW1041" s="7" t="s">
        <v>1767</v>
      </c>
      <c r="AX1041" s="7" t="s">
        <v>63</v>
      </c>
      <c r="AY1041" s="7"/>
      <c r="AZ1041" s="7" t="s">
        <v>2425</v>
      </c>
      <c r="BA1041" s="7" t="s">
        <v>2426</v>
      </c>
      <c r="BB1041" s="7" t="s">
        <v>2427</v>
      </c>
      <c r="BC1041" s="7" t="s">
        <v>2428</v>
      </c>
    </row>
    <row r="1042" spans="1:55" x14ac:dyDescent="0.2">
      <c r="A1042" s="7" t="s">
        <v>2349</v>
      </c>
      <c r="B1042" s="8">
        <v>5</v>
      </c>
      <c r="C1042" s="7" t="s">
        <v>2439</v>
      </c>
      <c r="D1042" s="8">
        <v>8</v>
      </c>
      <c r="E1042" s="7" t="s">
        <v>94</v>
      </c>
      <c r="F1042" s="7" t="s">
        <v>479</v>
      </c>
      <c r="G1042" s="7" t="s">
        <v>368</v>
      </c>
      <c r="H1042" s="7" t="s">
        <v>76</v>
      </c>
      <c r="I1042" s="7" t="s">
        <v>207</v>
      </c>
      <c r="J1042" s="9">
        <v>20</v>
      </c>
      <c r="K1042" s="10">
        <v>700</v>
      </c>
      <c r="L1042" s="9">
        <f t="shared" si="192"/>
        <v>4.7619047619047619</v>
      </c>
      <c r="M1042" s="9">
        <v>4.88</v>
      </c>
      <c r="N1042" s="10">
        <v>0</v>
      </c>
      <c r="O1042" s="10">
        <v>700</v>
      </c>
      <c r="P1042" s="11">
        <f t="shared" si="193"/>
        <v>0</v>
      </c>
      <c r="Q1042" s="7" t="s">
        <v>321</v>
      </c>
      <c r="R1042" s="9">
        <v>68.7</v>
      </c>
      <c r="S1042" s="9">
        <f t="shared" si="194"/>
        <v>48.7</v>
      </c>
      <c r="T1042" s="11">
        <f t="shared" si="195"/>
        <v>243.5</v>
      </c>
      <c r="U1042" s="7" t="s">
        <v>63</v>
      </c>
      <c r="V1042" s="8">
        <v>5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f t="shared" si="196"/>
        <v>0</v>
      </c>
      <c r="AC1042" s="9">
        <f t="shared" si="197"/>
        <v>0</v>
      </c>
      <c r="AD1042" s="9">
        <f t="shared" si="198"/>
        <v>5.6927272727272733</v>
      </c>
      <c r="AE1042" s="9">
        <f t="shared" si="199"/>
        <v>8.2743147208121837</v>
      </c>
      <c r="AF1042" s="9">
        <f t="shared" si="200"/>
        <v>8.0634066587395932</v>
      </c>
      <c r="AG1042" s="11">
        <f t="shared" si="201"/>
        <v>-100</v>
      </c>
      <c r="AH1042" s="11">
        <f t="shared" si="202"/>
        <v>-100</v>
      </c>
      <c r="AI1042" s="11">
        <f t="shared" si="203"/>
        <v>-100</v>
      </c>
      <c r="AJ1042" s="8">
        <v>10</v>
      </c>
      <c r="AK1042" s="7" t="s">
        <v>64</v>
      </c>
      <c r="AL1042" s="8">
        <v>50</v>
      </c>
      <c r="AM1042" s="7" t="s">
        <v>65</v>
      </c>
      <c r="AN1042" s="7" t="s">
        <v>2353</v>
      </c>
      <c r="AO1042" s="9">
        <v>6</v>
      </c>
      <c r="AP1042" s="8">
        <v>1</v>
      </c>
      <c r="AQ1042" s="8">
        <v>8</v>
      </c>
      <c r="AR1042" s="8">
        <v>7</v>
      </c>
      <c r="AS1042" s="8">
        <v>6</v>
      </c>
      <c r="AT1042" s="8">
        <v>5</v>
      </c>
      <c r="AU1042" s="7" t="s">
        <v>67</v>
      </c>
      <c r="AV1042" s="9">
        <v>-28.2</v>
      </c>
      <c r="AW1042" s="7" t="s">
        <v>2440</v>
      </c>
      <c r="AX1042" s="7" t="s">
        <v>63</v>
      </c>
      <c r="AY1042" s="7"/>
      <c r="AZ1042" s="7" t="s">
        <v>2425</v>
      </c>
      <c r="BA1042" s="7" t="s">
        <v>2426</v>
      </c>
      <c r="BB1042" s="7" t="s">
        <v>2427</v>
      </c>
      <c r="BC1042" s="7" t="s">
        <v>2428</v>
      </c>
    </row>
    <row r="1043" spans="1:55" x14ac:dyDescent="0.2">
      <c r="A1043" s="14" t="s">
        <v>2349</v>
      </c>
      <c r="B1043" s="15">
        <v>5</v>
      </c>
      <c r="C1043" s="14" t="s">
        <v>2441</v>
      </c>
      <c r="D1043" s="15">
        <v>9</v>
      </c>
      <c r="E1043" s="14" t="s">
        <v>205</v>
      </c>
      <c r="F1043" s="14" t="s">
        <v>588</v>
      </c>
      <c r="G1043" s="14" t="s">
        <v>97</v>
      </c>
      <c r="H1043" s="14" t="s">
        <v>2419</v>
      </c>
      <c r="I1043" s="14" t="s">
        <v>89</v>
      </c>
      <c r="J1043" s="16">
        <v>30</v>
      </c>
      <c r="K1043" s="17">
        <v>400</v>
      </c>
      <c r="L1043" s="16">
        <f t="shared" si="192"/>
        <v>3.225806451612903</v>
      </c>
      <c r="M1043" s="16">
        <v>0</v>
      </c>
      <c r="N1043" s="17">
        <v>-400</v>
      </c>
      <c r="O1043" s="17">
        <v>0</v>
      </c>
      <c r="P1043" s="18">
        <f t="shared" si="193"/>
        <v>0</v>
      </c>
      <c r="Q1043" s="14"/>
      <c r="R1043" s="16"/>
      <c r="S1043" s="16">
        <f t="shared" si="194"/>
        <v>0</v>
      </c>
      <c r="T1043" s="18">
        <f t="shared" si="195"/>
        <v>0</v>
      </c>
      <c r="U1043" s="14" t="s">
        <v>63</v>
      </c>
      <c r="V1043" s="15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f t="shared" si="196"/>
        <v>0</v>
      </c>
      <c r="AC1043" s="16">
        <f t="shared" si="197"/>
        <v>0</v>
      </c>
      <c r="AD1043" s="16">
        <f t="shared" si="198"/>
        <v>5.6927272727272733</v>
      </c>
      <c r="AE1043" s="16">
        <f t="shared" si="199"/>
        <v>8.2743147208121837</v>
      </c>
      <c r="AF1043" s="16">
        <f t="shared" si="200"/>
        <v>8.0634066587395932</v>
      </c>
      <c r="AG1043" s="18">
        <f t="shared" si="201"/>
        <v>-100</v>
      </c>
      <c r="AH1043" s="18">
        <f t="shared" si="202"/>
        <v>-100</v>
      </c>
      <c r="AI1043" s="18">
        <f t="shared" si="203"/>
        <v>-100</v>
      </c>
      <c r="AJ1043" s="15">
        <v>10</v>
      </c>
      <c r="AK1043" s="14" t="s">
        <v>64</v>
      </c>
      <c r="AL1043" s="15">
        <v>50</v>
      </c>
      <c r="AM1043" s="14" t="s">
        <v>65</v>
      </c>
      <c r="AN1043" s="14" t="s">
        <v>2353</v>
      </c>
      <c r="AO1043" s="16">
        <v>6</v>
      </c>
      <c r="AP1043" s="15">
        <v>0</v>
      </c>
      <c r="AQ1043" s="15">
        <v>0</v>
      </c>
      <c r="AR1043" s="15">
        <v>0</v>
      </c>
      <c r="AS1043" s="15">
        <v>0</v>
      </c>
      <c r="AT1043" s="15">
        <v>0</v>
      </c>
      <c r="AU1043" s="14"/>
      <c r="AV1043" s="16">
        <v>0</v>
      </c>
      <c r="AW1043" s="14"/>
      <c r="AX1043" s="14" t="s">
        <v>63</v>
      </c>
      <c r="AY1043" s="14"/>
      <c r="AZ1043" s="14" t="s">
        <v>2425</v>
      </c>
      <c r="BA1043" s="14" t="s">
        <v>2426</v>
      </c>
      <c r="BB1043" s="14" t="s">
        <v>2427</v>
      </c>
      <c r="BC1043" s="14" t="s">
        <v>2428</v>
      </c>
    </row>
    <row r="1044" spans="1:55" x14ac:dyDescent="0.2">
      <c r="A1044" s="7" t="s">
        <v>2349</v>
      </c>
      <c r="B1044" s="8">
        <v>5</v>
      </c>
      <c r="C1044" s="7" t="s">
        <v>2442</v>
      </c>
      <c r="D1044" s="8">
        <v>10</v>
      </c>
      <c r="E1044" s="7" t="s">
        <v>889</v>
      </c>
      <c r="F1044" s="7" t="s">
        <v>2396</v>
      </c>
      <c r="G1044" s="7" t="s">
        <v>2443</v>
      </c>
      <c r="H1044" s="7" t="s">
        <v>1699</v>
      </c>
      <c r="I1044" s="7" t="s">
        <v>329</v>
      </c>
      <c r="J1044" s="9">
        <v>15</v>
      </c>
      <c r="K1044" s="10">
        <v>800</v>
      </c>
      <c r="L1044" s="9">
        <f t="shared" si="192"/>
        <v>6.25</v>
      </c>
      <c r="M1044" s="9">
        <v>6.41</v>
      </c>
      <c r="N1044" s="10">
        <v>0</v>
      </c>
      <c r="O1044" s="10">
        <v>800</v>
      </c>
      <c r="P1044" s="11">
        <f t="shared" si="193"/>
        <v>0</v>
      </c>
      <c r="Q1044" s="7" t="s">
        <v>329</v>
      </c>
      <c r="R1044" s="9">
        <v>39.119999999999997</v>
      </c>
      <c r="S1044" s="9">
        <f t="shared" si="194"/>
        <v>24.119999999999997</v>
      </c>
      <c r="T1044" s="11">
        <f t="shared" si="195"/>
        <v>160.79999999999998</v>
      </c>
      <c r="U1044" s="7" t="s">
        <v>63</v>
      </c>
      <c r="V1044" s="8">
        <v>9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f t="shared" si="196"/>
        <v>0</v>
      </c>
      <c r="AC1044" s="9">
        <f t="shared" si="197"/>
        <v>0</v>
      </c>
      <c r="AD1044" s="9">
        <f t="shared" si="198"/>
        <v>5.6927272727272733</v>
      </c>
      <c r="AE1044" s="9">
        <f t="shared" si="199"/>
        <v>8.2743147208121837</v>
      </c>
      <c r="AF1044" s="9">
        <f t="shared" si="200"/>
        <v>8.0634066587395932</v>
      </c>
      <c r="AG1044" s="11">
        <f t="shared" si="201"/>
        <v>-100</v>
      </c>
      <c r="AH1044" s="11">
        <f t="shared" si="202"/>
        <v>-100</v>
      </c>
      <c r="AI1044" s="11">
        <f t="shared" si="203"/>
        <v>-100</v>
      </c>
      <c r="AJ1044" s="8">
        <v>10</v>
      </c>
      <c r="AK1044" s="7" t="s">
        <v>64</v>
      </c>
      <c r="AL1044" s="8">
        <v>50</v>
      </c>
      <c r="AM1044" s="7" t="s">
        <v>65</v>
      </c>
      <c r="AN1044" s="7" t="s">
        <v>2353</v>
      </c>
      <c r="AO1044" s="9">
        <v>6</v>
      </c>
      <c r="AP1044" s="8">
        <v>2</v>
      </c>
      <c r="AQ1044" s="8">
        <v>7</v>
      </c>
      <c r="AR1044" s="8">
        <v>8</v>
      </c>
      <c r="AS1044" s="8">
        <v>8</v>
      </c>
      <c r="AT1044" s="8">
        <v>9</v>
      </c>
      <c r="AU1044" s="7" t="s">
        <v>91</v>
      </c>
      <c r="AV1044" s="9">
        <v>-29.4</v>
      </c>
      <c r="AW1044" s="7" t="s">
        <v>2444</v>
      </c>
      <c r="AX1044" s="7" t="s">
        <v>80</v>
      </c>
      <c r="AY1044" s="7" t="s">
        <v>1623</v>
      </c>
      <c r="AZ1044" s="7" t="s">
        <v>2425</v>
      </c>
      <c r="BA1044" s="7" t="s">
        <v>2426</v>
      </c>
      <c r="BB1044" s="7" t="s">
        <v>2427</v>
      </c>
      <c r="BC1044" s="7" t="s">
        <v>2428</v>
      </c>
    </row>
    <row r="1045" spans="1:55" x14ac:dyDescent="0.2">
      <c r="A1045" s="7" t="s">
        <v>2349</v>
      </c>
      <c r="B1045" s="8">
        <v>5</v>
      </c>
      <c r="C1045" s="7" t="s">
        <v>2445</v>
      </c>
      <c r="D1045" s="8">
        <v>11</v>
      </c>
      <c r="E1045" s="7" t="s">
        <v>124</v>
      </c>
      <c r="F1045" s="7" t="s">
        <v>408</v>
      </c>
      <c r="G1045" s="7" t="s">
        <v>691</v>
      </c>
      <c r="H1045" s="7" t="s">
        <v>114</v>
      </c>
      <c r="I1045" s="7" t="s">
        <v>98</v>
      </c>
      <c r="J1045" s="9">
        <v>2</v>
      </c>
      <c r="K1045" s="10">
        <v>1900</v>
      </c>
      <c r="L1045" s="9">
        <f t="shared" si="192"/>
        <v>33.333333333333329</v>
      </c>
      <c r="M1045" s="9">
        <v>34.19</v>
      </c>
      <c r="N1045" s="10">
        <v>100</v>
      </c>
      <c r="O1045" s="10">
        <v>2000</v>
      </c>
      <c r="P1045" s="11">
        <f t="shared" si="193"/>
        <v>-5</v>
      </c>
      <c r="Q1045" s="7" t="s">
        <v>98</v>
      </c>
      <c r="R1045" s="9">
        <v>1.01</v>
      </c>
      <c r="S1045" s="9">
        <f t="shared" si="194"/>
        <v>-0.99</v>
      </c>
      <c r="T1045" s="11">
        <f t="shared" si="195"/>
        <v>-49.5</v>
      </c>
      <c r="U1045" s="7" t="s">
        <v>80</v>
      </c>
      <c r="V1045" s="8">
        <v>1</v>
      </c>
      <c r="W1045" s="9">
        <v>402</v>
      </c>
      <c r="X1045" s="9">
        <v>234</v>
      </c>
      <c r="Y1045" s="9">
        <v>210</v>
      </c>
      <c r="Z1045" s="9">
        <v>846</v>
      </c>
      <c r="AA1045" s="9">
        <v>33.46</v>
      </c>
      <c r="AB1045" s="9">
        <f t="shared" si="196"/>
        <v>31.786999999999999</v>
      </c>
      <c r="AC1045" s="9">
        <f t="shared" si="197"/>
        <v>16.73</v>
      </c>
      <c r="AD1045" s="9">
        <f t="shared" si="198"/>
        <v>5.6927272727272733</v>
      </c>
      <c r="AE1045" s="9">
        <f t="shared" si="199"/>
        <v>8.2743147208121837</v>
      </c>
      <c r="AF1045" s="9">
        <f t="shared" si="200"/>
        <v>8.0634066587395932</v>
      </c>
      <c r="AG1045" s="11">
        <f t="shared" si="201"/>
        <v>193.88374321303098</v>
      </c>
      <c r="AH1045" s="11">
        <f t="shared" si="202"/>
        <v>102.19197074918405</v>
      </c>
      <c r="AI1045" s="11">
        <f t="shared" si="203"/>
        <v>107.48054399398355</v>
      </c>
      <c r="AJ1045" s="8">
        <v>10</v>
      </c>
      <c r="AK1045" s="7" t="s">
        <v>64</v>
      </c>
      <c r="AL1045" s="8">
        <v>50</v>
      </c>
      <c r="AM1045" s="7" t="s">
        <v>65</v>
      </c>
      <c r="AN1045" s="7" t="s">
        <v>2353</v>
      </c>
      <c r="AO1045" s="9">
        <v>6</v>
      </c>
      <c r="AP1045" s="8">
        <v>7</v>
      </c>
      <c r="AQ1045" s="8">
        <v>6</v>
      </c>
      <c r="AR1045" s="8">
        <v>4</v>
      </c>
      <c r="AS1045" s="8">
        <v>3</v>
      </c>
      <c r="AT1045" s="8">
        <v>1</v>
      </c>
      <c r="AU1045" s="7" t="s">
        <v>91</v>
      </c>
      <c r="AV1045" s="9">
        <v>14.28</v>
      </c>
      <c r="AW1045" s="7" t="s">
        <v>2446</v>
      </c>
      <c r="AX1045" s="7" t="s">
        <v>63</v>
      </c>
      <c r="AY1045" s="7"/>
      <c r="AZ1045" s="7" t="s">
        <v>2425</v>
      </c>
      <c r="BA1045" s="7" t="s">
        <v>2426</v>
      </c>
      <c r="BB1045" s="7" t="s">
        <v>2427</v>
      </c>
      <c r="BC1045" s="7" t="s">
        <v>2428</v>
      </c>
    </row>
    <row r="1046" spans="1:55" x14ac:dyDescent="0.2">
      <c r="A1046" s="19" t="s">
        <v>2349</v>
      </c>
      <c r="B1046" s="20">
        <v>6</v>
      </c>
      <c r="C1046" s="19" t="s">
        <v>2447</v>
      </c>
      <c r="D1046" s="20">
        <v>1</v>
      </c>
      <c r="E1046" s="19" t="s">
        <v>124</v>
      </c>
      <c r="F1046" s="19" t="s">
        <v>337</v>
      </c>
      <c r="G1046" s="19" t="s">
        <v>279</v>
      </c>
      <c r="H1046" s="19" t="s">
        <v>334</v>
      </c>
      <c r="I1046" s="19" t="s">
        <v>78</v>
      </c>
      <c r="J1046" s="21">
        <v>3</v>
      </c>
      <c r="K1046" s="22">
        <v>1600</v>
      </c>
      <c r="L1046" s="21">
        <f t="shared" si="192"/>
        <v>25</v>
      </c>
      <c r="M1046" s="21">
        <v>26.6</v>
      </c>
      <c r="N1046" s="22">
        <v>100</v>
      </c>
      <c r="O1046" s="22">
        <v>1700</v>
      </c>
      <c r="P1046" s="23">
        <f t="shared" si="193"/>
        <v>-5.8823529411764701</v>
      </c>
      <c r="Q1046" s="19" t="s">
        <v>78</v>
      </c>
      <c r="R1046" s="21">
        <v>1.72</v>
      </c>
      <c r="S1046" s="21">
        <f t="shared" si="194"/>
        <v>-1.28</v>
      </c>
      <c r="T1046" s="23">
        <f t="shared" si="195"/>
        <v>-42.666666666666671</v>
      </c>
      <c r="U1046" s="19" t="s">
        <v>80</v>
      </c>
      <c r="V1046" s="20">
        <v>1</v>
      </c>
      <c r="W1046" s="21">
        <v>544</v>
      </c>
      <c r="X1046" s="21">
        <v>346</v>
      </c>
      <c r="Y1046" s="21">
        <v>270</v>
      </c>
      <c r="Z1046" s="21">
        <v>1160</v>
      </c>
      <c r="AA1046" s="21">
        <v>36.6</v>
      </c>
      <c r="AB1046" s="21">
        <f t="shared" si="196"/>
        <v>34.44705882352941</v>
      </c>
      <c r="AC1046" s="21">
        <f t="shared" si="197"/>
        <v>21.529411764705884</v>
      </c>
      <c r="AD1046" s="21">
        <f t="shared" si="198"/>
        <v>6.9644859813084103</v>
      </c>
      <c r="AE1046" s="21">
        <f t="shared" si="199"/>
        <v>8.2743147208121837</v>
      </c>
      <c r="AF1046" s="21">
        <f t="shared" si="200"/>
        <v>8.0634066587395932</v>
      </c>
      <c r="AG1046" s="23">
        <f t="shared" si="201"/>
        <v>209.13138202140766</v>
      </c>
      <c r="AH1046" s="23">
        <f t="shared" si="202"/>
        <v>160.19570793643462</v>
      </c>
      <c r="AI1046" s="23">
        <f t="shared" si="203"/>
        <v>167.00143842269253</v>
      </c>
      <c r="AJ1046" s="20">
        <v>9</v>
      </c>
      <c r="AK1046" s="19" t="s">
        <v>64</v>
      </c>
      <c r="AL1046" s="20">
        <v>51</v>
      </c>
      <c r="AM1046" s="19" t="s">
        <v>65</v>
      </c>
      <c r="AN1046" s="19" t="s">
        <v>2448</v>
      </c>
      <c r="AO1046" s="21">
        <v>2</v>
      </c>
      <c r="AP1046" s="20">
        <v>2</v>
      </c>
      <c r="AQ1046" s="20">
        <v>1</v>
      </c>
      <c r="AR1046" s="20">
        <v>1</v>
      </c>
      <c r="AS1046" s="20">
        <v>1</v>
      </c>
      <c r="AT1046" s="20">
        <v>1</v>
      </c>
      <c r="AU1046" s="19" t="s">
        <v>116</v>
      </c>
      <c r="AV1046" s="21">
        <v>-46.8</v>
      </c>
      <c r="AW1046" s="19" t="s">
        <v>2449</v>
      </c>
      <c r="AX1046" s="19" t="s">
        <v>63</v>
      </c>
      <c r="AY1046" s="19"/>
      <c r="AZ1046" s="19" t="s">
        <v>2450</v>
      </c>
      <c r="BA1046" s="19" t="s">
        <v>2451</v>
      </c>
      <c r="BB1046" s="19" t="s">
        <v>2452</v>
      </c>
      <c r="BC1046" s="19" t="s">
        <v>2453</v>
      </c>
    </row>
    <row r="1047" spans="1:55" x14ac:dyDescent="0.2">
      <c r="A1047" s="7" t="s">
        <v>2349</v>
      </c>
      <c r="B1047" s="8">
        <v>6</v>
      </c>
      <c r="C1047" s="7" t="s">
        <v>2454</v>
      </c>
      <c r="D1047" s="8">
        <v>2</v>
      </c>
      <c r="E1047" s="7" t="s">
        <v>133</v>
      </c>
      <c r="F1047" s="7" t="s">
        <v>607</v>
      </c>
      <c r="G1047" s="7" t="s">
        <v>279</v>
      </c>
      <c r="H1047" s="7" t="s">
        <v>382</v>
      </c>
      <c r="I1047" s="7" t="s">
        <v>329</v>
      </c>
      <c r="J1047" s="9">
        <v>15</v>
      </c>
      <c r="K1047" s="10">
        <v>800</v>
      </c>
      <c r="L1047" s="9">
        <f t="shared" si="192"/>
        <v>6.25</v>
      </c>
      <c r="M1047" s="9">
        <v>6.65</v>
      </c>
      <c r="N1047" s="10">
        <v>0</v>
      </c>
      <c r="O1047" s="10">
        <v>800</v>
      </c>
      <c r="P1047" s="11">
        <f t="shared" si="193"/>
        <v>0</v>
      </c>
      <c r="Q1047" s="7" t="s">
        <v>370</v>
      </c>
      <c r="R1047" s="9">
        <v>32.14</v>
      </c>
      <c r="S1047" s="9">
        <f t="shared" si="194"/>
        <v>17.14</v>
      </c>
      <c r="T1047" s="11">
        <f t="shared" si="195"/>
        <v>114.26666666666667</v>
      </c>
      <c r="U1047" s="7" t="s">
        <v>63</v>
      </c>
      <c r="V1047" s="8">
        <v>3</v>
      </c>
      <c r="W1047" s="9">
        <v>0</v>
      </c>
      <c r="X1047" s="9">
        <v>0</v>
      </c>
      <c r="Y1047" s="9">
        <v>1022</v>
      </c>
      <c r="Z1047" s="9">
        <v>1022</v>
      </c>
      <c r="AA1047" s="9">
        <v>15.22</v>
      </c>
      <c r="AB1047" s="9">
        <f t="shared" si="196"/>
        <v>15.22</v>
      </c>
      <c r="AC1047" s="9">
        <f t="shared" si="197"/>
        <v>19.024999999999999</v>
      </c>
      <c r="AD1047" s="9">
        <f t="shared" si="198"/>
        <v>6.9644859813084103</v>
      </c>
      <c r="AE1047" s="9">
        <f t="shared" si="199"/>
        <v>8.2743147208121837</v>
      </c>
      <c r="AF1047" s="9">
        <f t="shared" si="200"/>
        <v>8.0634066587395932</v>
      </c>
      <c r="AG1047" s="11">
        <f t="shared" si="201"/>
        <v>173.17163177670426</v>
      </c>
      <c r="AH1047" s="11">
        <f t="shared" si="202"/>
        <v>129.92840666486705</v>
      </c>
      <c r="AI1047" s="11">
        <f t="shared" si="203"/>
        <v>135.94245962256645</v>
      </c>
      <c r="AJ1047" s="8">
        <v>9</v>
      </c>
      <c r="AK1047" s="7" t="s">
        <v>64</v>
      </c>
      <c r="AL1047" s="8">
        <v>51</v>
      </c>
      <c r="AM1047" s="7" t="s">
        <v>65</v>
      </c>
      <c r="AN1047" s="7" t="s">
        <v>2448</v>
      </c>
      <c r="AO1047" s="9">
        <v>2</v>
      </c>
      <c r="AP1047" s="8">
        <v>3</v>
      </c>
      <c r="AQ1047" s="8">
        <v>4</v>
      </c>
      <c r="AR1047" s="8">
        <v>5</v>
      </c>
      <c r="AS1047" s="8">
        <v>2</v>
      </c>
      <c r="AT1047" s="8">
        <v>3</v>
      </c>
      <c r="AU1047" s="7" t="s">
        <v>81</v>
      </c>
      <c r="AV1047" s="9">
        <v>-37.200000000000003</v>
      </c>
      <c r="AW1047" s="7" t="s">
        <v>2455</v>
      </c>
      <c r="AX1047" s="7" t="s">
        <v>63</v>
      </c>
      <c r="AY1047" s="7"/>
      <c r="AZ1047" s="7" t="s">
        <v>2450</v>
      </c>
      <c r="BA1047" s="7" t="s">
        <v>2451</v>
      </c>
      <c r="BB1047" s="7" t="s">
        <v>2452</v>
      </c>
      <c r="BC1047" s="7" t="s">
        <v>2453</v>
      </c>
    </row>
    <row r="1048" spans="1:55" x14ac:dyDescent="0.2">
      <c r="A1048" s="7" t="s">
        <v>2349</v>
      </c>
      <c r="B1048" s="8">
        <v>6</v>
      </c>
      <c r="C1048" s="7" t="s">
        <v>2456</v>
      </c>
      <c r="D1048" s="8">
        <v>3</v>
      </c>
      <c r="E1048" s="7" t="s">
        <v>111</v>
      </c>
      <c r="F1048" s="7" t="s">
        <v>596</v>
      </c>
      <c r="G1048" s="7" t="s">
        <v>385</v>
      </c>
      <c r="H1048" s="7" t="s">
        <v>569</v>
      </c>
      <c r="I1048" s="7" t="s">
        <v>106</v>
      </c>
      <c r="J1048" s="9">
        <v>10</v>
      </c>
      <c r="K1048" s="10">
        <v>900</v>
      </c>
      <c r="L1048" s="9">
        <f t="shared" si="192"/>
        <v>9.0909090909090917</v>
      </c>
      <c r="M1048" s="9">
        <v>9.67</v>
      </c>
      <c r="N1048" s="10">
        <v>100</v>
      </c>
      <c r="O1048" s="10">
        <v>1000</v>
      </c>
      <c r="P1048" s="11">
        <f t="shared" si="193"/>
        <v>-10</v>
      </c>
      <c r="Q1048" s="7" t="s">
        <v>597</v>
      </c>
      <c r="R1048" s="9">
        <v>13.83</v>
      </c>
      <c r="S1048" s="9">
        <f t="shared" si="194"/>
        <v>3.83</v>
      </c>
      <c r="T1048" s="11">
        <f t="shared" si="195"/>
        <v>38.299999999999997</v>
      </c>
      <c r="U1048" s="7" t="s">
        <v>63</v>
      </c>
      <c r="V1048" s="8">
        <v>4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f t="shared" si="196"/>
        <v>0</v>
      </c>
      <c r="AC1048" s="9">
        <f t="shared" si="197"/>
        <v>0</v>
      </c>
      <c r="AD1048" s="9">
        <f t="shared" si="198"/>
        <v>6.9644859813084103</v>
      </c>
      <c r="AE1048" s="9">
        <f t="shared" si="199"/>
        <v>8.2743147208121837</v>
      </c>
      <c r="AF1048" s="9">
        <f t="shared" si="200"/>
        <v>8.0634066587395932</v>
      </c>
      <c r="AG1048" s="11">
        <f t="shared" si="201"/>
        <v>-100</v>
      </c>
      <c r="AH1048" s="11">
        <f t="shared" si="202"/>
        <v>-100</v>
      </c>
      <c r="AI1048" s="11">
        <f t="shared" si="203"/>
        <v>-100</v>
      </c>
      <c r="AJ1048" s="8">
        <v>9</v>
      </c>
      <c r="AK1048" s="7" t="s">
        <v>64</v>
      </c>
      <c r="AL1048" s="8">
        <v>51</v>
      </c>
      <c r="AM1048" s="7" t="s">
        <v>65</v>
      </c>
      <c r="AN1048" s="7" t="s">
        <v>2448</v>
      </c>
      <c r="AO1048" s="9">
        <v>2</v>
      </c>
      <c r="AP1048" s="8">
        <v>9</v>
      </c>
      <c r="AQ1048" s="8">
        <v>8</v>
      </c>
      <c r="AR1048" s="8">
        <v>8</v>
      </c>
      <c r="AS1048" s="8">
        <v>7</v>
      </c>
      <c r="AT1048" s="8">
        <v>4</v>
      </c>
      <c r="AU1048" s="7" t="s">
        <v>67</v>
      </c>
      <c r="AV1048" s="9">
        <v>11.4</v>
      </c>
      <c r="AW1048" s="7" t="s">
        <v>2457</v>
      </c>
      <c r="AX1048" s="7" t="s">
        <v>63</v>
      </c>
      <c r="AY1048" s="7"/>
      <c r="AZ1048" s="7" t="s">
        <v>2450</v>
      </c>
      <c r="BA1048" s="7" t="s">
        <v>2451</v>
      </c>
      <c r="BB1048" s="7" t="s">
        <v>2452</v>
      </c>
      <c r="BC1048" s="7" t="s">
        <v>2453</v>
      </c>
    </row>
    <row r="1049" spans="1:55" x14ac:dyDescent="0.2">
      <c r="A1049" s="7" t="s">
        <v>2349</v>
      </c>
      <c r="B1049" s="8">
        <v>6</v>
      </c>
      <c r="C1049" s="7" t="s">
        <v>2458</v>
      </c>
      <c r="D1049" s="8">
        <v>4</v>
      </c>
      <c r="E1049" s="7" t="s">
        <v>57</v>
      </c>
      <c r="F1049" s="7" t="s">
        <v>603</v>
      </c>
      <c r="G1049" s="7" t="s">
        <v>190</v>
      </c>
      <c r="H1049" s="7" t="s">
        <v>593</v>
      </c>
      <c r="I1049" s="7" t="s">
        <v>106</v>
      </c>
      <c r="J1049" s="9">
        <v>10</v>
      </c>
      <c r="K1049" s="10">
        <v>900</v>
      </c>
      <c r="L1049" s="9">
        <f t="shared" si="192"/>
        <v>9.0909090909090917</v>
      </c>
      <c r="M1049" s="9">
        <v>9.67</v>
      </c>
      <c r="N1049" s="10">
        <v>100</v>
      </c>
      <c r="O1049" s="10">
        <v>1000</v>
      </c>
      <c r="P1049" s="11">
        <f t="shared" si="193"/>
        <v>-10</v>
      </c>
      <c r="Q1049" s="7" t="s">
        <v>597</v>
      </c>
      <c r="R1049" s="9">
        <v>11.56</v>
      </c>
      <c r="S1049" s="9">
        <f t="shared" si="194"/>
        <v>1.5600000000000005</v>
      </c>
      <c r="T1049" s="11">
        <f t="shared" si="195"/>
        <v>15.600000000000005</v>
      </c>
      <c r="U1049" s="7" t="s">
        <v>63</v>
      </c>
      <c r="V1049" s="8">
        <v>5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f t="shared" si="196"/>
        <v>0</v>
      </c>
      <c r="AC1049" s="9">
        <f t="shared" si="197"/>
        <v>0</v>
      </c>
      <c r="AD1049" s="9">
        <f t="shared" si="198"/>
        <v>6.9644859813084103</v>
      </c>
      <c r="AE1049" s="9">
        <f t="shared" si="199"/>
        <v>8.2743147208121837</v>
      </c>
      <c r="AF1049" s="9">
        <f t="shared" si="200"/>
        <v>8.0634066587395932</v>
      </c>
      <c r="AG1049" s="11">
        <f t="shared" si="201"/>
        <v>-100</v>
      </c>
      <c r="AH1049" s="11">
        <f t="shared" si="202"/>
        <v>-100</v>
      </c>
      <c r="AI1049" s="11">
        <f t="shared" si="203"/>
        <v>-100</v>
      </c>
      <c r="AJ1049" s="8">
        <v>9</v>
      </c>
      <c r="AK1049" s="7" t="s">
        <v>64</v>
      </c>
      <c r="AL1049" s="8">
        <v>51</v>
      </c>
      <c r="AM1049" s="7" t="s">
        <v>65</v>
      </c>
      <c r="AN1049" s="7" t="s">
        <v>2448</v>
      </c>
      <c r="AO1049" s="9">
        <v>2</v>
      </c>
      <c r="AP1049" s="8">
        <v>7</v>
      </c>
      <c r="AQ1049" s="8">
        <v>7</v>
      </c>
      <c r="AR1049" s="8">
        <v>7</v>
      </c>
      <c r="AS1049" s="8">
        <v>6</v>
      </c>
      <c r="AT1049" s="8">
        <v>5</v>
      </c>
      <c r="AU1049" s="7" t="s">
        <v>67</v>
      </c>
      <c r="AV1049" s="9">
        <v>4.2</v>
      </c>
      <c r="AW1049" s="7" t="s">
        <v>2459</v>
      </c>
      <c r="AX1049" s="7" t="s">
        <v>80</v>
      </c>
      <c r="AY1049" s="7" t="s">
        <v>174</v>
      </c>
      <c r="AZ1049" s="7" t="s">
        <v>2450</v>
      </c>
      <c r="BA1049" s="7" t="s">
        <v>2451</v>
      </c>
      <c r="BB1049" s="7" t="s">
        <v>2452</v>
      </c>
      <c r="BC1049" s="7" t="s">
        <v>2453</v>
      </c>
    </row>
    <row r="1050" spans="1:55" x14ac:dyDescent="0.2">
      <c r="A1050" s="7" t="s">
        <v>2349</v>
      </c>
      <c r="B1050" s="8">
        <v>6</v>
      </c>
      <c r="C1050" s="7" t="s">
        <v>2460</v>
      </c>
      <c r="D1050" s="8">
        <v>5</v>
      </c>
      <c r="E1050" s="7" t="s">
        <v>94</v>
      </c>
      <c r="F1050" s="7" t="s">
        <v>302</v>
      </c>
      <c r="G1050" s="7" t="s">
        <v>324</v>
      </c>
      <c r="H1050" s="7" t="s">
        <v>2461</v>
      </c>
      <c r="I1050" s="7" t="s">
        <v>329</v>
      </c>
      <c r="J1050" s="9">
        <v>15</v>
      </c>
      <c r="K1050" s="10">
        <v>800</v>
      </c>
      <c r="L1050" s="9">
        <f t="shared" si="192"/>
        <v>6.25</v>
      </c>
      <c r="M1050" s="9">
        <v>6.65</v>
      </c>
      <c r="N1050" s="10">
        <v>0</v>
      </c>
      <c r="O1050" s="10">
        <v>800</v>
      </c>
      <c r="P1050" s="11">
        <f t="shared" si="193"/>
        <v>0</v>
      </c>
      <c r="Q1050" s="7" t="s">
        <v>370</v>
      </c>
      <c r="R1050" s="9">
        <v>17.98</v>
      </c>
      <c r="S1050" s="9">
        <f t="shared" si="194"/>
        <v>2.9800000000000004</v>
      </c>
      <c r="T1050" s="11">
        <f t="shared" si="195"/>
        <v>19.866666666666667</v>
      </c>
      <c r="U1050" s="7" t="s">
        <v>63</v>
      </c>
      <c r="V1050" s="8">
        <v>8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f t="shared" si="196"/>
        <v>0</v>
      </c>
      <c r="AC1050" s="9">
        <f t="shared" si="197"/>
        <v>0</v>
      </c>
      <c r="AD1050" s="9">
        <f t="shared" si="198"/>
        <v>6.9644859813084103</v>
      </c>
      <c r="AE1050" s="9">
        <f t="shared" si="199"/>
        <v>8.2743147208121837</v>
      </c>
      <c r="AF1050" s="9">
        <f t="shared" si="200"/>
        <v>8.0634066587395932</v>
      </c>
      <c r="AG1050" s="11">
        <f t="shared" si="201"/>
        <v>-100</v>
      </c>
      <c r="AH1050" s="11">
        <f t="shared" si="202"/>
        <v>-100</v>
      </c>
      <c r="AI1050" s="11">
        <f t="shared" si="203"/>
        <v>-100</v>
      </c>
      <c r="AJ1050" s="8">
        <v>9</v>
      </c>
      <c r="AK1050" s="7" t="s">
        <v>64</v>
      </c>
      <c r="AL1050" s="8">
        <v>51</v>
      </c>
      <c r="AM1050" s="7" t="s">
        <v>65</v>
      </c>
      <c r="AN1050" s="7" t="s">
        <v>2448</v>
      </c>
      <c r="AO1050" s="9">
        <v>2</v>
      </c>
      <c r="AP1050" s="8">
        <v>8</v>
      </c>
      <c r="AQ1050" s="8">
        <v>9</v>
      </c>
      <c r="AR1050" s="8">
        <v>9</v>
      </c>
      <c r="AS1050" s="8">
        <v>8</v>
      </c>
      <c r="AT1050" s="8">
        <v>8</v>
      </c>
      <c r="AU1050" s="7" t="s">
        <v>67</v>
      </c>
      <c r="AV1050" s="9">
        <v>-14.4</v>
      </c>
      <c r="AW1050" s="7" t="s">
        <v>2462</v>
      </c>
      <c r="AX1050" s="7" t="s">
        <v>80</v>
      </c>
      <c r="AY1050" s="7" t="s">
        <v>174</v>
      </c>
      <c r="AZ1050" s="7" t="s">
        <v>2450</v>
      </c>
      <c r="BA1050" s="7" t="s">
        <v>2451</v>
      </c>
      <c r="BB1050" s="7" t="s">
        <v>2452</v>
      </c>
      <c r="BC1050" s="7" t="s">
        <v>2453</v>
      </c>
    </row>
    <row r="1051" spans="1:55" x14ac:dyDescent="0.2">
      <c r="A1051" s="14" t="s">
        <v>2349</v>
      </c>
      <c r="B1051" s="15">
        <v>6</v>
      </c>
      <c r="C1051" s="14" t="s">
        <v>1476</v>
      </c>
      <c r="D1051" s="15">
        <v>6</v>
      </c>
      <c r="E1051" s="14" t="s">
        <v>74</v>
      </c>
      <c r="F1051" s="14" t="s">
        <v>693</v>
      </c>
      <c r="G1051" s="14" t="s">
        <v>179</v>
      </c>
      <c r="H1051" s="14" t="s">
        <v>1477</v>
      </c>
      <c r="I1051" s="14" t="s">
        <v>172</v>
      </c>
      <c r="J1051" s="16">
        <v>12</v>
      </c>
      <c r="K1051" s="17">
        <v>800</v>
      </c>
      <c r="L1051" s="16">
        <f t="shared" si="192"/>
        <v>7.6923076923076925</v>
      </c>
      <c r="M1051" s="16">
        <v>0</v>
      </c>
      <c r="N1051" s="17">
        <v>-800</v>
      </c>
      <c r="O1051" s="17">
        <v>0</v>
      </c>
      <c r="P1051" s="18">
        <f t="shared" si="193"/>
        <v>0</v>
      </c>
      <c r="Q1051" s="14"/>
      <c r="R1051" s="16"/>
      <c r="S1051" s="16">
        <f t="shared" si="194"/>
        <v>0</v>
      </c>
      <c r="T1051" s="18">
        <f t="shared" si="195"/>
        <v>0</v>
      </c>
      <c r="U1051" s="14" t="s">
        <v>63</v>
      </c>
      <c r="V1051" s="15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f t="shared" si="196"/>
        <v>0</v>
      </c>
      <c r="AC1051" s="16">
        <f t="shared" si="197"/>
        <v>0</v>
      </c>
      <c r="AD1051" s="16">
        <f t="shared" si="198"/>
        <v>6.9644859813084103</v>
      </c>
      <c r="AE1051" s="16">
        <f t="shared" si="199"/>
        <v>8.2743147208121837</v>
      </c>
      <c r="AF1051" s="16">
        <f t="shared" si="200"/>
        <v>8.0634066587395932</v>
      </c>
      <c r="AG1051" s="18">
        <f t="shared" si="201"/>
        <v>-100</v>
      </c>
      <c r="AH1051" s="18">
        <f t="shared" si="202"/>
        <v>-100</v>
      </c>
      <c r="AI1051" s="18">
        <f t="shared" si="203"/>
        <v>-100</v>
      </c>
      <c r="AJ1051" s="15">
        <v>9</v>
      </c>
      <c r="AK1051" s="14" t="s">
        <v>64</v>
      </c>
      <c r="AL1051" s="15">
        <v>51</v>
      </c>
      <c r="AM1051" s="14" t="s">
        <v>65</v>
      </c>
      <c r="AN1051" s="14" t="s">
        <v>2448</v>
      </c>
      <c r="AO1051" s="16">
        <v>2</v>
      </c>
      <c r="AP1051" s="15">
        <v>0</v>
      </c>
      <c r="AQ1051" s="15">
        <v>0</v>
      </c>
      <c r="AR1051" s="15">
        <v>0</v>
      </c>
      <c r="AS1051" s="15">
        <v>0</v>
      </c>
      <c r="AT1051" s="15">
        <v>0</v>
      </c>
      <c r="AU1051" s="14"/>
      <c r="AV1051" s="16">
        <v>0</v>
      </c>
      <c r="AW1051" s="14"/>
      <c r="AX1051" s="14" t="s">
        <v>63</v>
      </c>
      <c r="AY1051" s="14"/>
      <c r="AZ1051" s="14" t="s">
        <v>2450</v>
      </c>
      <c r="BA1051" s="14" t="s">
        <v>2451</v>
      </c>
      <c r="BB1051" s="14" t="s">
        <v>2452</v>
      </c>
      <c r="BC1051" s="14" t="s">
        <v>2453</v>
      </c>
    </row>
    <row r="1052" spans="1:55" x14ac:dyDescent="0.2">
      <c r="A1052" s="7" t="s">
        <v>2349</v>
      </c>
      <c r="B1052" s="8">
        <v>6</v>
      </c>
      <c r="C1052" s="7" t="s">
        <v>2463</v>
      </c>
      <c r="D1052" s="8">
        <v>7</v>
      </c>
      <c r="E1052" s="7" t="s">
        <v>187</v>
      </c>
      <c r="F1052" s="7" t="s">
        <v>188</v>
      </c>
      <c r="G1052" s="7" t="s">
        <v>338</v>
      </c>
      <c r="H1052" s="7" t="s">
        <v>1078</v>
      </c>
      <c r="I1052" s="7" t="s">
        <v>61</v>
      </c>
      <c r="J1052" s="9">
        <v>6</v>
      </c>
      <c r="K1052" s="10">
        <v>1200</v>
      </c>
      <c r="L1052" s="9">
        <f t="shared" si="192"/>
        <v>14.285714285714285</v>
      </c>
      <c r="M1052" s="9">
        <v>15.2</v>
      </c>
      <c r="N1052" s="10">
        <v>100</v>
      </c>
      <c r="O1052" s="10">
        <v>1300</v>
      </c>
      <c r="P1052" s="11">
        <f t="shared" si="193"/>
        <v>-7.6923076923076925</v>
      </c>
      <c r="Q1052" s="7" t="s">
        <v>61</v>
      </c>
      <c r="R1052" s="9">
        <v>16.96</v>
      </c>
      <c r="S1052" s="9">
        <f t="shared" si="194"/>
        <v>10.96</v>
      </c>
      <c r="T1052" s="11">
        <f t="shared" si="195"/>
        <v>182.66666666666669</v>
      </c>
      <c r="U1052" s="7" t="s">
        <v>63</v>
      </c>
      <c r="V1052" s="8">
        <v>9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f t="shared" si="196"/>
        <v>0</v>
      </c>
      <c r="AC1052" s="9">
        <f t="shared" si="197"/>
        <v>0</v>
      </c>
      <c r="AD1052" s="9">
        <f t="shared" si="198"/>
        <v>6.9644859813084103</v>
      </c>
      <c r="AE1052" s="9">
        <f t="shared" si="199"/>
        <v>8.2743147208121837</v>
      </c>
      <c r="AF1052" s="9">
        <f t="shared" si="200"/>
        <v>8.0634066587395932</v>
      </c>
      <c r="AG1052" s="11">
        <f t="shared" si="201"/>
        <v>-100</v>
      </c>
      <c r="AH1052" s="11">
        <f t="shared" si="202"/>
        <v>-100</v>
      </c>
      <c r="AI1052" s="11">
        <f t="shared" si="203"/>
        <v>-100</v>
      </c>
      <c r="AJ1052" s="8">
        <v>9</v>
      </c>
      <c r="AK1052" s="7" t="s">
        <v>64</v>
      </c>
      <c r="AL1052" s="8">
        <v>51</v>
      </c>
      <c r="AM1052" s="7" t="s">
        <v>65</v>
      </c>
      <c r="AN1052" s="7" t="s">
        <v>2448</v>
      </c>
      <c r="AO1052" s="9">
        <v>2</v>
      </c>
      <c r="AP1052" s="8">
        <v>4</v>
      </c>
      <c r="AQ1052" s="8">
        <v>2</v>
      </c>
      <c r="AR1052" s="8">
        <v>2</v>
      </c>
      <c r="AS1052" s="8">
        <v>9</v>
      </c>
      <c r="AT1052" s="8">
        <v>9</v>
      </c>
      <c r="AU1052" s="7" t="s">
        <v>116</v>
      </c>
      <c r="AV1052" s="9">
        <v>-12</v>
      </c>
      <c r="AW1052" s="7" t="s">
        <v>2464</v>
      </c>
      <c r="AX1052" s="7" t="s">
        <v>63</v>
      </c>
      <c r="AY1052" s="7"/>
      <c r="AZ1052" s="7" t="s">
        <v>2450</v>
      </c>
      <c r="BA1052" s="7" t="s">
        <v>2451</v>
      </c>
      <c r="BB1052" s="7" t="s">
        <v>2452</v>
      </c>
      <c r="BC1052" s="7" t="s">
        <v>2453</v>
      </c>
    </row>
    <row r="1053" spans="1:55" x14ac:dyDescent="0.2">
      <c r="A1053" s="7" t="s">
        <v>2349</v>
      </c>
      <c r="B1053" s="8">
        <v>6</v>
      </c>
      <c r="C1053" s="7" t="s">
        <v>2465</v>
      </c>
      <c r="D1053" s="8">
        <v>8</v>
      </c>
      <c r="E1053" s="7" t="s">
        <v>198</v>
      </c>
      <c r="F1053" s="7" t="s">
        <v>772</v>
      </c>
      <c r="G1053" s="7" t="s">
        <v>670</v>
      </c>
      <c r="H1053" s="7" t="s">
        <v>126</v>
      </c>
      <c r="I1053" s="7" t="s">
        <v>62</v>
      </c>
      <c r="J1053" s="9">
        <v>5</v>
      </c>
      <c r="K1053" s="10">
        <v>1300</v>
      </c>
      <c r="L1053" s="9">
        <f t="shared" si="192"/>
        <v>16.666666666666664</v>
      </c>
      <c r="M1053" s="9">
        <v>17.739999999999998</v>
      </c>
      <c r="N1053" s="10">
        <v>0</v>
      </c>
      <c r="O1053" s="10">
        <v>1300</v>
      </c>
      <c r="P1053" s="11">
        <f t="shared" si="193"/>
        <v>0</v>
      </c>
      <c r="Q1053" s="7" t="s">
        <v>156</v>
      </c>
      <c r="R1053" s="9">
        <v>3.67</v>
      </c>
      <c r="S1053" s="9">
        <f t="shared" si="194"/>
        <v>-1.33</v>
      </c>
      <c r="T1053" s="11">
        <f t="shared" si="195"/>
        <v>-26.6</v>
      </c>
      <c r="U1053" s="7" t="s">
        <v>63</v>
      </c>
      <c r="V1053" s="8">
        <v>2</v>
      </c>
      <c r="W1053" s="9">
        <v>0</v>
      </c>
      <c r="X1053" s="9">
        <v>444</v>
      </c>
      <c r="Y1053" s="9">
        <v>326</v>
      </c>
      <c r="Z1053" s="9">
        <v>770</v>
      </c>
      <c r="AA1053" s="9">
        <v>22.7</v>
      </c>
      <c r="AB1053" s="9">
        <f t="shared" si="196"/>
        <v>22.7</v>
      </c>
      <c r="AC1053" s="9">
        <f t="shared" si="197"/>
        <v>17.461538461538463</v>
      </c>
      <c r="AD1053" s="9">
        <f t="shared" si="198"/>
        <v>6.9644859813084103</v>
      </c>
      <c r="AE1053" s="9">
        <f t="shared" si="199"/>
        <v>8.2743147208121837</v>
      </c>
      <c r="AF1053" s="9">
        <f t="shared" si="200"/>
        <v>8.0634066587395932</v>
      </c>
      <c r="AG1053" s="11">
        <f t="shared" si="201"/>
        <v>150.72257318634138</v>
      </c>
      <c r="AH1053" s="11">
        <f t="shared" si="202"/>
        <v>111.03304685302673</v>
      </c>
      <c r="AI1053" s="11">
        <f t="shared" si="203"/>
        <v>116.55286903597531</v>
      </c>
      <c r="AJ1053" s="8">
        <v>9</v>
      </c>
      <c r="AK1053" s="7" t="s">
        <v>64</v>
      </c>
      <c r="AL1053" s="8">
        <v>51</v>
      </c>
      <c r="AM1053" s="7" t="s">
        <v>65</v>
      </c>
      <c r="AN1053" s="7" t="s">
        <v>2448</v>
      </c>
      <c r="AO1053" s="9">
        <v>2</v>
      </c>
      <c r="AP1053" s="8">
        <v>5</v>
      </c>
      <c r="AQ1053" s="8">
        <v>5</v>
      </c>
      <c r="AR1053" s="8">
        <v>6</v>
      </c>
      <c r="AS1053" s="8">
        <v>4</v>
      </c>
      <c r="AT1053" s="8">
        <v>2</v>
      </c>
      <c r="AU1053" s="7" t="s">
        <v>91</v>
      </c>
      <c r="AV1053" s="9">
        <v>7.08</v>
      </c>
      <c r="AW1053" s="7" t="s">
        <v>2466</v>
      </c>
      <c r="AX1053" s="7" t="s">
        <v>80</v>
      </c>
      <c r="AY1053" s="7" t="s">
        <v>174</v>
      </c>
      <c r="AZ1053" s="7" t="s">
        <v>2450</v>
      </c>
      <c r="BA1053" s="7" t="s">
        <v>2451</v>
      </c>
      <c r="BB1053" s="7" t="s">
        <v>2452</v>
      </c>
      <c r="BC1053" s="7" t="s">
        <v>2453</v>
      </c>
    </row>
    <row r="1054" spans="1:55" x14ac:dyDescent="0.2">
      <c r="A1054" s="7" t="s">
        <v>2349</v>
      </c>
      <c r="B1054" s="8">
        <v>6</v>
      </c>
      <c r="C1054" s="7" t="s">
        <v>2467</v>
      </c>
      <c r="D1054" s="8">
        <v>9</v>
      </c>
      <c r="E1054" s="7" t="s">
        <v>193</v>
      </c>
      <c r="F1054" s="7" t="s">
        <v>693</v>
      </c>
      <c r="G1054" s="7" t="s">
        <v>593</v>
      </c>
      <c r="H1054" s="7" t="s">
        <v>696</v>
      </c>
      <c r="I1054" s="7" t="s">
        <v>107</v>
      </c>
      <c r="J1054" s="9">
        <v>8</v>
      </c>
      <c r="K1054" s="10">
        <v>1000</v>
      </c>
      <c r="L1054" s="9">
        <f t="shared" si="192"/>
        <v>11.111111111111111</v>
      </c>
      <c r="M1054" s="9">
        <v>11.82</v>
      </c>
      <c r="N1054" s="10">
        <v>200</v>
      </c>
      <c r="O1054" s="10">
        <v>1200</v>
      </c>
      <c r="P1054" s="11">
        <f t="shared" si="193"/>
        <v>-16.666666666666664</v>
      </c>
      <c r="Q1054" s="7" t="s">
        <v>375</v>
      </c>
      <c r="R1054" s="9">
        <v>11.19</v>
      </c>
      <c r="S1054" s="9">
        <f t="shared" si="194"/>
        <v>3.1899999999999995</v>
      </c>
      <c r="T1054" s="11">
        <f t="shared" si="195"/>
        <v>39.874999999999993</v>
      </c>
      <c r="U1054" s="7" t="s">
        <v>63</v>
      </c>
      <c r="V1054" s="8">
        <v>7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f t="shared" si="196"/>
        <v>0</v>
      </c>
      <c r="AC1054" s="9">
        <f t="shared" si="197"/>
        <v>0</v>
      </c>
      <c r="AD1054" s="9">
        <f t="shared" si="198"/>
        <v>6.9644859813084103</v>
      </c>
      <c r="AE1054" s="9">
        <f t="shared" si="199"/>
        <v>8.2743147208121837</v>
      </c>
      <c r="AF1054" s="9">
        <f t="shared" si="200"/>
        <v>8.0634066587395932</v>
      </c>
      <c r="AG1054" s="11">
        <f t="shared" si="201"/>
        <v>-100</v>
      </c>
      <c r="AH1054" s="11">
        <f t="shared" si="202"/>
        <v>-100</v>
      </c>
      <c r="AI1054" s="11">
        <f t="shared" si="203"/>
        <v>-100</v>
      </c>
      <c r="AJ1054" s="8">
        <v>9</v>
      </c>
      <c r="AK1054" s="7" t="s">
        <v>64</v>
      </c>
      <c r="AL1054" s="8">
        <v>51</v>
      </c>
      <c r="AM1054" s="7" t="s">
        <v>65</v>
      </c>
      <c r="AN1054" s="7" t="s">
        <v>2448</v>
      </c>
      <c r="AO1054" s="9">
        <v>2</v>
      </c>
      <c r="AP1054" s="8">
        <v>6</v>
      </c>
      <c r="AQ1054" s="8">
        <v>6</v>
      </c>
      <c r="AR1054" s="8">
        <v>3</v>
      </c>
      <c r="AS1054" s="8">
        <v>3</v>
      </c>
      <c r="AT1054" s="8">
        <v>7</v>
      </c>
      <c r="AU1054" s="7" t="s">
        <v>91</v>
      </c>
      <c r="AV1054" s="9">
        <v>-21</v>
      </c>
      <c r="AW1054" s="7" t="s">
        <v>2468</v>
      </c>
      <c r="AX1054" s="7" t="s">
        <v>80</v>
      </c>
      <c r="AY1054" s="7" t="s">
        <v>174</v>
      </c>
      <c r="AZ1054" s="7" t="s">
        <v>2450</v>
      </c>
      <c r="BA1054" s="7" t="s">
        <v>2451</v>
      </c>
      <c r="BB1054" s="7" t="s">
        <v>2452</v>
      </c>
      <c r="BC1054" s="7" t="s">
        <v>2453</v>
      </c>
    </row>
    <row r="1055" spans="1:55" x14ac:dyDescent="0.2">
      <c r="A1055" s="7" t="s">
        <v>2349</v>
      </c>
      <c r="B1055" s="8">
        <v>6</v>
      </c>
      <c r="C1055" s="7" t="s">
        <v>2469</v>
      </c>
      <c r="D1055" s="8">
        <v>10</v>
      </c>
      <c r="E1055" s="7" t="s">
        <v>220</v>
      </c>
      <c r="F1055" s="7" t="s">
        <v>333</v>
      </c>
      <c r="G1055" s="7" t="s">
        <v>189</v>
      </c>
      <c r="H1055" s="7" t="s">
        <v>556</v>
      </c>
      <c r="I1055" s="7" t="s">
        <v>115</v>
      </c>
      <c r="J1055" s="9">
        <v>3.5</v>
      </c>
      <c r="K1055" s="10">
        <v>1500</v>
      </c>
      <c r="L1055" s="9">
        <f t="shared" si="192"/>
        <v>22.222222222222221</v>
      </c>
      <c r="M1055" s="9">
        <v>23.65</v>
      </c>
      <c r="N1055" s="10">
        <v>100</v>
      </c>
      <c r="O1055" s="10">
        <v>1600</v>
      </c>
      <c r="P1055" s="11">
        <f t="shared" si="193"/>
        <v>-6.25</v>
      </c>
      <c r="Q1055" s="7" t="s">
        <v>78</v>
      </c>
      <c r="R1055" s="9">
        <v>3.13</v>
      </c>
      <c r="S1055" s="9">
        <f t="shared" si="194"/>
        <v>-0.37000000000000011</v>
      </c>
      <c r="T1055" s="11">
        <f t="shared" si="195"/>
        <v>-10.571428571428575</v>
      </c>
      <c r="U1055" s="7" t="s">
        <v>63</v>
      </c>
      <c r="V1055" s="8">
        <v>6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f t="shared" si="196"/>
        <v>0</v>
      </c>
      <c r="AC1055" s="9">
        <f t="shared" si="197"/>
        <v>0</v>
      </c>
      <c r="AD1055" s="9">
        <f t="shared" si="198"/>
        <v>6.9644859813084103</v>
      </c>
      <c r="AE1055" s="9">
        <f t="shared" si="199"/>
        <v>8.2743147208121837</v>
      </c>
      <c r="AF1055" s="9">
        <f t="shared" si="200"/>
        <v>8.0634066587395932</v>
      </c>
      <c r="AG1055" s="11">
        <f t="shared" si="201"/>
        <v>-100</v>
      </c>
      <c r="AH1055" s="11">
        <f t="shared" si="202"/>
        <v>-100</v>
      </c>
      <c r="AI1055" s="11">
        <f t="shared" si="203"/>
        <v>-100</v>
      </c>
      <c r="AJ1055" s="8">
        <v>9</v>
      </c>
      <c r="AK1055" s="7" t="s">
        <v>64</v>
      </c>
      <c r="AL1055" s="8">
        <v>51</v>
      </c>
      <c r="AM1055" s="7" t="s">
        <v>65</v>
      </c>
      <c r="AN1055" s="7" t="s">
        <v>2448</v>
      </c>
      <c r="AO1055" s="9">
        <v>2</v>
      </c>
      <c r="AP1055" s="8">
        <v>1</v>
      </c>
      <c r="AQ1055" s="8">
        <v>3</v>
      </c>
      <c r="AR1055" s="8">
        <v>4</v>
      </c>
      <c r="AS1055" s="8">
        <v>5</v>
      </c>
      <c r="AT1055" s="8">
        <v>6</v>
      </c>
      <c r="AU1055" s="7" t="s">
        <v>81</v>
      </c>
      <c r="AV1055" s="9">
        <v>-12.24</v>
      </c>
      <c r="AW1055" s="7" t="s">
        <v>2470</v>
      </c>
      <c r="AX1055" s="7" t="s">
        <v>63</v>
      </c>
      <c r="AY1055" s="7"/>
      <c r="AZ1055" s="7" t="s">
        <v>2450</v>
      </c>
      <c r="BA1055" s="7" t="s">
        <v>2451</v>
      </c>
      <c r="BB1055" s="7" t="s">
        <v>2452</v>
      </c>
      <c r="BC1055" s="7" t="s">
        <v>2453</v>
      </c>
    </row>
    <row r="1056" spans="1:55" x14ac:dyDescent="0.2">
      <c r="A1056" s="19" t="s">
        <v>2349</v>
      </c>
      <c r="B1056" s="20">
        <v>7</v>
      </c>
      <c r="C1056" s="19" t="s">
        <v>2471</v>
      </c>
      <c r="D1056" s="20">
        <v>1</v>
      </c>
      <c r="E1056" s="19" t="s">
        <v>205</v>
      </c>
      <c r="F1056" s="19" t="s">
        <v>95</v>
      </c>
      <c r="G1056" s="19" t="s">
        <v>149</v>
      </c>
      <c r="H1056" s="19" t="s">
        <v>1293</v>
      </c>
      <c r="I1056" s="19" t="s">
        <v>329</v>
      </c>
      <c r="J1056" s="21">
        <v>15</v>
      </c>
      <c r="K1056" s="22">
        <v>800</v>
      </c>
      <c r="L1056" s="21">
        <f t="shared" si="192"/>
        <v>6.25</v>
      </c>
      <c r="M1056" s="21">
        <v>9.6999999999999993</v>
      </c>
      <c r="N1056" s="22">
        <v>200</v>
      </c>
      <c r="O1056" s="22">
        <v>1000</v>
      </c>
      <c r="P1056" s="23">
        <f t="shared" si="193"/>
        <v>-20</v>
      </c>
      <c r="Q1056" s="19" t="s">
        <v>597</v>
      </c>
      <c r="R1056" s="21">
        <v>6.73</v>
      </c>
      <c r="S1056" s="21">
        <f t="shared" si="194"/>
        <v>-8.27</v>
      </c>
      <c r="T1056" s="23">
        <f t="shared" si="195"/>
        <v>-55.133333333333333</v>
      </c>
      <c r="U1056" s="19" t="s">
        <v>63</v>
      </c>
      <c r="V1056" s="20">
        <v>1</v>
      </c>
      <c r="W1056" s="21">
        <v>1546</v>
      </c>
      <c r="X1056" s="21">
        <v>534</v>
      </c>
      <c r="Y1056" s="21">
        <v>340</v>
      </c>
      <c r="Z1056" s="21">
        <v>2420</v>
      </c>
      <c r="AA1056" s="21">
        <v>49.2</v>
      </c>
      <c r="AB1056" s="21">
        <f t="shared" si="196"/>
        <v>39.360000000000007</v>
      </c>
      <c r="AC1056" s="21">
        <f t="shared" si="197"/>
        <v>49.2</v>
      </c>
      <c r="AD1056" s="21">
        <f t="shared" si="198"/>
        <v>6.1619047619047613</v>
      </c>
      <c r="AE1056" s="21">
        <f t="shared" si="199"/>
        <v>8.2743147208121837</v>
      </c>
      <c r="AF1056" s="21">
        <f t="shared" si="200"/>
        <v>8.0634066587395932</v>
      </c>
      <c r="AG1056" s="23">
        <f t="shared" si="201"/>
        <v>698.45440494590423</v>
      </c>
      <c r="AH1056" s="23">
        <f t="shared" si="202"/>
        <v>494.61117518588497</v>
      </c>
      <c r="AI1056" s="23">
        <f t="shared" si="203"/>
        <v>510.16394288726781</v>
      </c>
      <c r="AJ1056" s="20">
        <v>9</v>
      </c>
      <c r="AK1056" s="19" t="s">
        <v>64</v>
      </c>
      <c r="AL1056" s="20">
        <v>51</v>
      </c>
      <c r="AM1056" s="19" t="s">
        <v>335</v>
      </c>
      <c r="AN1056" s="19" t="s">
        <v>2448</v>
      </c>
      <c r="AO1056" s="21">
        <v>64</v>
      </c>
      <c r="AP1056" s="20">
        <v>4</v>
      </c>
      <c r="AQ1056" s="20">
        <v>4</v>
      </c>
      <c r="AR1056" s="20">
        <v>3</v>
      </c>
      <c r="AS1056" s="20">
        <v>1</v>
      </c>
      <c r="AT1056" s="20">
        <v>1</v>
      </c>
      <c r="AU1056" s="19" t="s">
        <v>81</v>
      </c>
      <c r="AV1056" s="21">
        <v>-30</v>
      </c>
      <c r="AW1056" s="19" t="s">
        <v>2472</v>
      </c>
      <c r="AX1056" s="19" t="s">
        <v>63</v>
      </c>
      <c r="AY1056" s="19"/>
      <c r="AZ1056" s="19" t="s">
        <v>2473</v>
      </c>
      <c r="BA1056" s="19" t="s">
        <v>2474</v>
      </c>
      <c r="BB1056" s="19" t="s">
        <v>403</v>
      </c>
      <c r="BC1056" s="19" t="s">
        <v>2475</v>
      </c>
    </row>
    <row r="1057" spans="1:55" x14ac:dyDescent="0.2">
      <c r="A1057" s="14" t="s">
        <v>2349</v>
      </c>
      <c r="B1057" s="15">
        <v>7</v>
      </c>
      <c r="C1057" s="14" t="s">
        <v>1998</v>
      </c>
      <c r="D1057" s="15">
        <v>2</v>
      </c>
      <c r="E1057" s="14" t="s">
        <v>193</v>
      </c>
      <c r="F1057" s="14" t="s">
        <v>337</v>
      </c>
      <c r="G1057" s="14" t="s">
        <v>1999</v>
      </c>
      <c r="H1057" s="14" t="s">
        <v>294</v>
      </c>
      <c r="I1057" s="14" t="s">
        <v>107</v>
      </c>
      <c r="J1057" s="16">
        <v>8</v>
      </c>
      <c r="K1057" s="17">
        <v>1000</v>
      </c>
      <c r="L1057" s="16">
        <f t="shared" si="192"/>
        <v>11.111111111111111</v>
      </c>
      <c r="M1057" s="16">
        <v>0</v>
      </c>
      <c r="N1057" s="17">
        <v>-1000</v>
      </c>
      <c r="O1057" s="17">
        <v>0</v>
      </c>
      <c r="P1057" s="18">
        <f t="shared" si="193"/>
        <v>0</v>
      </c>
      <c r="Q1057" s="14"/>
      <c r="R1057" s="16"/>
      <c r="S1057" s="16">
        <f t="shared" si="194"/>
        <v>0</v>
      </c>
      <c r="T1057" s="18">
        <f t="shared" si="195"/>
        <v>0</v>
      </c>
      <c r="U1057" s="14" t="s">
        <v>63</v>
      </c>
      <c r="V1057" s="15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f t="shared" si="196"/>
        <v>0</v>
      </c>
      <c r="AC1057" s="16">
        <f t="shared" si="197"/>
        <v>0</v>
      </c>
      <c r="AD1057" s="16">
        <f t="shared" si="198"/>
        <v>6.1619047619047613</v>
      </c>
      <c r="AE1057" s="16">
        <f t="shared" si="199"/>
        <v>8.2743147208121837</v>
      </c>
      <c r="AF1057" s="16">
        <f t="shared" si="200"/>
        <v>8.0634066587395932</v>
      </c>
      <c r="AG1057" s="18">
        <f t="shared" si="201"/>
        <v>-100</v>
      </c>
      <c r="AH1057" s="18">
        <f t="shared" si="202"/>
        <v>-100</v>
      </c>
      <c r="AI1057" s="18">
        <f t="shared" si="203"/>
        <v>-100</v>
      </c>
      <c r="AJ1057" s="15">
        <v>9</v>
      </c>
      <c r="AK1057" s="14" t="s">
        <v>64</v>
      </c>
      <c r="AL1057" s="15">
        <v>51</v>
      </c>
      <c r="AM1057" s="14" t="s">
        <v>335</v>
      </c>
      <c r="AN1057" s="14" t="s">
        <v>2448</v>
      </c>
      <c r="AO1057" s="16">
        <v>64</v>
      </c>
      <c r="AP1057" s="15">
        <v>0</v>
      </c>
      <c r="AQ1057" s="15">
        <v>0</v>
      </c>
      <c r="AR1057" s="15">
        <v>0</v>
      </c>
      <c r="AS1057" s="15">
        <v>0</v>
      </c>
      <c r="AT1057" s="15">
        <v>0</v>
      </c>
      <c r="AU1057" s="14"/>
      <c r="AV1057" s="16">
        <v>0</v>
      </c>
      <c r="AW1057" s="14"/>
      <c r="AX1057" s="14" t="s">
        <v>63</v>
      </c>
      <c r="AY1057" s="14"/>
      <c r="AZ1057" s="14" t="s">
        <v>2473</v>
      </c>
      <c r="BA1057" s="14" t="s">
        <v>2474</v>
      </c>
      <c r="BB1057" s="14" t="s">
        <v>403</v>
      </c>
      <c r="BC1057" s="14" t="s">
        <v>2475</v>
      </c>
    </row>
    <row r="1058" spans="1:55" x14ac:dyDescent="0.2">
      <c r="A1058" s="7" t="s">
        <v>2349</v>
      </c>
      <c r="B1058" s="8">
        <v>7</v>
      </c>
      <c r="C1058" s="7" t="s">
        <v>2476</v>
      </c>
      <c r="D1058" s="8">
        <v>3</v>
      </c>
      <c r="E1058" s="7" t="s">
        <v>57</v>
      </c>
      <c r="F1058" s="7" t="s">
        <v>302</v>
      </c>
      <c r="G1058" s="7" t="s">
        <v>489</v>
      </c>
      <c r="H1058" s="7" t="s">
        <v>1996</v>
      </c>
      <c r="I1058" s="7" t="s">
        <v>329</v>
      </c>
      <c r="J1058" s="9">
        <v>15</v>
      </c>
      <c r="K1058" s="10">
        <v>800</v>
      </c>
      <c r="L1058" s="9">
        <f t="shared" si="192"/>
        <v>6.25</v>
      </c>
      <c r="M1058" s="9">
        <v>9.6999999999999993</v>
      </c>
      <c r="N1058" s="10">
        <v>200</v>
      </c>
      <c r="O1058" s="10">
        <v>1000</v>
      </c>
      <c r="P1058" s="11">
        <f t="shared" si="193"/>
        <v>-20</v>
      </c>
      <c r="Q1058" s="7" t="s">
        <v>597</v>
      </c>
      <c r="R1058" s="9">
        <v>11.02</v>
      </c>
      <c r="S1058" s="9">
        <f t="shared" si="194"/>
        <v>-3.9800000000000004</v>
      </c>
      <c r="T1058" s="11">
        <f t="shared" si="195"/>
        <v>-26.533333333333335</v>
      </c>
      <c r="U1058" s="7" t="s">
        <v>63</v>
      </c>
      <c r="V1058" s="8">
        <v>4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f t="shared" si="196"/>
        <v>0</v>
      </c>
      <c r="AC1058" s="9">
        <f t="shared" si="197"/>
        <v>0</v>
      </c>
      <c r="AD1058" s="9">
        <f t="shared" si="198"/>
        <v>6.1619047619047613</v>
      </c>
      <c r="AE1058" s="9">
        <f t="shared" si="199"/>
        <v>8.2743147208121837</v>
      </c>
      <c r="AF1058" s="9">
        <f t="shared" si="200"/>
        <v>8.0634066587395932</v>
      </c>
      <c r="AG1058" s="11">
        <f t="shared" si="201"/>
        <v>-100</v>
      </c>
      <c r="AH1058" s="11">
        <f t="shared" si="202"/>
        <v>-100</v>
      </c>
      <c r="AI1058" s="11">
        <f t="shared" si="203"/>
        <v>-100</v>
      </c>
      <c r="AJ1058" s="8">
        <v>9</v>
      </c>
      <c r="AK1058" s="7" t="s">
        <v>64</v>
      </c>
      <c r="AL1058" s="8">
        <v>51</v>
      </c>
      <c r="AM1058" s="7" t="s">
        <v>335</v>
      </c>
      <c r="AN1058" s="7" t="s">
        <v>2448</v>
      </c>
      <c r="AO1058" s="9">
        <v>64</v>
      </c>
      <c r="AP1058" s="8">
        <v>3</v>
      </c>
      <c r="AQ1058" s="8">
        <v>1</v>
      </c>
      <c r="AR1058" s="8">
        <v>1</v>
      </c>
      <c r="AS1058" s="8">
        <v>2</v>
      </c>
      <c r="AT1058" s="8">
        <v>4</v>
      </c>
      <c r="AU1058" s="7" t="s">
        <v>116</v>
      </c>
      <c r="AV1058" s="9">
        <v>-51.6</v>
      </c>
      <c r="AW1058" s="7" t="s">
        <v>2477</v>
      </c>
      <c r="AX1058" s="7" t="s">
        <v>63</v>
      </c>
      <c r="AY1058" s="7"/>
      <c r="AZ1058" s="7" t="s">
        <v>2473</v>
      </c>
      <c r="BA1058" s="7" t="s">
        <v>2474</v>
      </c>
      <c r="BB1058" s="7" t="s">
        <v>403</v>
      </c>
      <c r="BC1058" s="7" t="s">
        <v>2475</v>
      </c>
    </row>
    <row r="1059" spans="1:55" x14ac:dyDescent="0.2">
      <c r="A1059" s="7" t="s">
        <v>2349</v>
      </c>
      <c r="B1059" s="8">
        <v>7</v>
      </c>
      <c r="C1059" s="7" t="s">
        <v>2478</v>
      </c>
      <c r="D1059" s="8">
        <v>4</v>
      </c>
      <c r="E1059" s="7" t="s">
        <v>193</v>
      </c>
      <c r="F1059" s="7" t="s">
        <v>413</v>
      </c>
      <c r="G1059" s="7" t="s">
        <v>274</v>
      </c>
      <c r="H1059" s="7" t="s">
        <v>105</v>
      </c>
      <c r="I1059" s="7" t="s">
        <v>156</v>
      </c>
      <c r="J1059" s="9">
        <v>4.5</v>
      </c>
      <c r="K1059" s="10">
        <v>1300</v>
      </c>
      <c r="L1059" s="9">
        <f t="shared" si="192"/>
        <v>18.181818181818183</v>
      </c>
      <c r="M1059" s="9">
        <v>28.22</v>
      </c>
      <c r="N1059" s="10">
        <v>400</v>
      </c>
      <c r="O1059" s="10">
        <v>1700</v>
      </c>
      <c r="P1059" s="11">
        <f t="shared" si="193"/>
        <v>-23.52941176470588</v>
      </c>
      <c r="Q1059" s="7" t="s">
        <v>79</v>
      </c>
      <c r="R1059" s="9">
        <v>6.94</v>
      </c>
      <c r="S1059" s="9">
        <f t="shared" si="194"/>
        <v>2.4400000000000004</v>
      </c>
      <c r="T1059" s="11">
        <f t="shared" si="195"/>
        <v>54.222222222222229</v>
      </c>
      <c r="U1059" s="7" t="s">
        <v>63</v>
      </c>
      <c r="V1059" s="8">
        <v>6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f t="shared" si="196"/>
        <v>0</v>
      </c>
      <c r="AC1059" s="9">
        <f t="shared" si="197"/>
        <v>0</v>
      </c>
      <c r="AD1059" s="9">
        <f t="shared" si="198"/>
        <v>6.1619047619047613</v>
      </c>
      <c r="AE1059" s="9">
        <f t="shared" si="199"/>
        <v>8.2743147208121837</v>
      </c>
      <c r="AF1059" s="9">
        <f t="shared" si="200"/>
        <v>8.0634066587395932</v>
      </c>
      <c r="AG1059" s="11">
        <f t="shared" si="201"/>
        <v>-100</v>
      </c>
      <c r="AH1059" s="11">
        <f t="shared" si="202"/>
        <v>-100</v>
      </c>
      <c r="AI1059" s="11">
        <f t="shared" si="203"/>
        <v>-100</v>
      </c>
      <c r="AJ1059" s="8">
        <v>9</v>
      </c>
      <c r="AK1059" s="7" t="s">
        <v>64</v>
      </c>
      <c r="AL1059" s="8">
        <v>51</v>
      </c>
      <c r="AM1059" s="7" t="s">
        <v>335</v>
      </c>
      <c r="AN1059" s="7" t="s">
        <v>2448</v>
      </c>
      <c r="AO1059" s="9">
        <v>64</v>
      </c>
      <c r="AP1059" s="8">
        <v>8</v>
      </c>
      <c r="AQ1059" s="8">
        <v>7</v>
      </c>
      <c r="AR1059" s="8">
        <v>7</v>
      </c>
      <c r="AS1059" s="8">
        <v>6</v>
      </c>
      <c r="AT1059" s="8">
        <v>6</v>
      </c>
      <c r="AU1059" s="7" t="s">
        <v>67</v>
      </c>
      <c r="AV1059" s="9">
        <v>-63</v>
      </c>
      <c r="AW1059" s="7" t="s">
        <v>2479</v>
      </c>
      <c r="AX1059" s="7" t="s">
        <v>63</v>
      </c>
      <c r="AY1059" s="7"/>
      <c r="AZ1059" s="7" t="s">
        <v>2473</v>
      </c>
      <c r="BA1059" s="7" t="s">
        <v>2474</v>
      </c>
      <c r="BB1059" s="7" t="s">
        <v>403</v>
      </c>
      <c r="BC1059" s="7" t="s">
        <v>2475</v>
      </c>
    </row>
    <row r="1060" spans="1:55" x14ac:dyDescent="0.2">
      <c r="A1060" s="14" t="s">
        <v>2349</v>
      </c>
      <c r="B1060" s="15">
        <v>7</v>
      </c>
      <c r="C1060" s="14" t="s">
        <v>1994</v>
      </c>
      <c r="D1060" s="15">
        <v>5</v>
      </c>
      <c r="E1060" s="14" t="s">
        <v>111</v>
      </c>
      <c r="F1060" s="14" t="s">
        <v>644</v>
      </c>
      <c r="G1060" s="14" t="s">
        <v>510</v>
      </c>
      <c r="H1060" s="14" t="s">
        <v>833</v>
      </c>
      <c r="I1060" s="14" t="s">
        <v>61</v>
      </c>
      <c r="J1060" s="16">
        <v>6</v>
      </c>
      <c r="K1060" s="17">
        <v>1200</v>
      </c>
      <c r="L1060" s="16">
        <f t="shared" si="192"/>
        <v>14.285714285714285</v>
      </c>
      <c r="M1060" s="16">
        <v>0</v>
      </c>
      <c r="N1060" s="17">
        <v>-1200</v>
      </c>
      <c r="O1060" s="17">
        <v>0</v>
      </c>
      <c r="P1060" s="18">
        <f t="shared" si="193"/>
        <v>0</v>
      </c>
      <c r="Q1060" s="14"/>
      <c r="R1060" s="16"/>
      <c r="S1060" s="16">
        <f t="shared" si="194"/>
        <v>0</v>
      </c>
      <c r="T1060" s="18">
        <f t="shared" si="195"/>
        <v>0</v>
      </c>
      <c r="U1060" s="14" t="s">
        <v>63</v>
      </c>
      <c r="V1060" s="15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f t="shared" si="196"/>
        <v>0</v>
      </c>
      <c r="AC1060" s="16">
        <f t="shared" si="197"/>
        <v>0</v>
      </c>
      <c r="AD1060" s="16">
        <f t="shared" si="198"/>
        <v>6.1619047619047613</v>
      </c>
      <c r="AE1060" s="16">
        <f t="shared" si="199"/>
        <v>8.2743147208121837</v>
      </c>
      <c r="AF1060" s="16">
        <f t="shared" si="200"/>
        <v>8.0634066587395932</v>
      </c>
      <c r="AG1060" s="18">
        <f t="shared" si="201"/>
        <v>-100</v>
      </c>
      <c r="AH1060" s="18">
        <f t="shared" si="202"/>
        <v>-100</v>
      </c>
      <c r="AI1060" s="18">
        <f t="shared" si="203"/>
        <v>-100</v>
      </c>
      <c r="AJ1060" s="15">
        <v>9</v>
      </c>
      <c r="AK1060" s="14" t="s">
        <v>64</v>
      </c>
      <c r="AL1060" s="15">
        <v>51</v>
      </c>
      <c r="AM1060" s="14" t="s">
        <v>335</v>
      </c>
      <c r="AN1060" s="14" t="s">
        <v>2448</v>
      </c>
      <c r="AO1060" s="16">
        <v>64</v>
      </c>
      <c r="AP1060" s="15">
        <v>0</v>
      </c>
      <c r="AQ1060" s="15">
        <v>0</v>
      </c>
      <c r="AR1060" s="15">
        <v>0</v>
      </c>
      <c r="AS1060" s="15">
        <v>0</v>
      </c>
      <c r="AT1060" s="15">
        <v>0</v>
      </c>
      <c r="AU1060" s="14"/>
      <c r="AV1060" s="16">
        <v>0</v>
      </c>
      <c r="AW1060" s="14"/>
      <c r="AX1060" s="14" t="s">
        <v>63</v>
      </c>
      <c r="AY1060" s="14"/>
      <c r="AZ1060" s="14" t="s">
        <v>2473</v>
      </c>
      <c r="BA1060" s="14" t="s">
        <v>2474</v>
      </c>
      <c r="BB1060" s="14" t="s">
        <v>403</v>
      </c>
      <c r="BC1060" s="14" t="s">
        <v>2475</v>
      </c>
    </row>
    <row r="1061" spans="1:55" x14ac:dyDescent="0.2">
      <c r="A1061" s="7" t="s">
        <v>2349</v>
      </c>
      <c r="B1061" s="8">
        <v>7</v>
      </c>
      <c r="C1061" s="7" t="s">
        <v>2480</v>
      </c>
      <c r="D1061" s="8">
        <v>6</v>
      </c>
      <c r="E1061" s="7" t="s">
        <v>102</v>
      </c>
      <c r="F1061" s="7" t="s">
        <v>182</v>
      </c>
      <c r="G1061" s="7" t="s">
        <v>121</v>
      </c>
      <c r="H1061" s="7" t="s">
        <v>222</v>
      </c>
      <c r="I1061" s="7" t="s">
        <v>329</v>
      </c>
      <c r="J1061" s="9">
        <v>15</v>
      </c>
      <c r="K1061" s="10">
        <v>800</v>
      </c>
      <c r="L1061" s="9">
        <f t="shared" si="192"/>
        <v>6.25</v>
      </c>
      <c r="M1061" s="9">
        <v>9.6999999999999993</v>
      </c>
      <c r="N1061" s="10">
        <v>200</v>
      </c>
      <c r="O1061" s="10">
        <v>1000</v>
      </c>
      <c r="P1061" s="11">
        <f t="shared" si="193"/>
        <v>-20</v>
      </c>
      <c r="Q1061" s="7" t="s">
        <v>597</v>
      </c>
      <c r="R1061" s="9">
        <v>14.66</v>
      </c>
      <c r="S1061" s="9">
        <f t="shared" si="194"/>
        <v>-0.33999999999999986</v>
      </c>
      <c r="T1061" s="11">
        <f t="shared" si="195"/>
        <v>-2.2666666666666657</v>
      </c>
      <c r="U1061" s="7" t="s">
        <v>63</v>
      </c>
      <c r="V1061" s="8">
        <v>5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f t="shared" si="196"/>
        <v>0</v>
      </c>
      <c r="AC1061" s="9">
        <f t="shared" si="197"/>
        <v>0</v>
      </c>
      <c r="AD1061" s="9">
        <f t="shared" si="198"/>
        <v>6.1619047619047613</v>
      </c>
      <c r="AE1061" s="9">
        <f t="shared" si="199"/>
        <v>8.2743147208121837</v>
      </c>
      <c r="AF1061" s="9">
        <f t="shared" si="200"/>
        <v>8.0634066587395932</v>
      </c>
      <c r="AG1061" s="11">
        <f t="shared" si="201"/>
        <v>-100</v>
      </c>
      <c r="AH1061" s="11">
        <f t="shared" si="202"/>
        <v>-100</v>
      </c>
      <c r="AI1061" s="11">
        <f t="shared" si="203"/>
        <v>-100</v>
      </c>
      <c r="AJ1061" s="8">
        <v>9</v>
      </c>
      <c r="AK1061" s="7" t="s">
        <v>64</v>
      </c>
      <c r="AL1061" s="8">
        <v>51</v>
      </c>
      <c r="AM1061" s="7" t="s">
        <v>335</v>
      </c>
      <c r="AN1061" s="7" t="s">
        <v>2448</v>
      </c>
      <c r="AO1061" s="9">
        <v>64</v>
      </c>
      <c r="AP1061" s="8">
        <v>5</v>
      </c>
      <c r="AQ1061" s="8">
        <v>8</v>
      </c>
      <c r="AR1061" s="8">
        <v>8</v>
      </c>
      <c r="AS1061" s="8">
        <v>5</v>
      </c>
      <c r="AT1061" s="8">
        <v>5</v>
      </c>
      <c r="AU1061" s="7" t="s">
        <v>67</v>
      </c>
      <c r="AV1061" s="9">
        <v>-0.12</v>
      </c>
      <c r="AW1061" s="7" t="s">
        <v>2481</v>
      </c>
      <c r="AX1061" s="7" t="s">
        <v>63</v>
      </c>
      <c r="AY1061" s="7"/>
      <c r="AZ1061" s="7" t="s">
        <v>2473</v>
      </c>
      <c r="BA1061" s="7" t="s">
        <v>2474</v>
      </c>
      <c r="BB1061" s="7" t="s">
        <v>403</v>
      </c>
      <c r="BC1061" s="7" t="s">
        <v>2475</v>
      </c>
    </row>
    <row r="1062" spans="1:55" x14ac:dyDescent="0.2">
      <c r="A1062" s="7" t="s">
        <v>2349</v>
      </c>
      <c r="B1062" s="8">
        <v>7</v>
      </c>
      <c r="C1062" s="7" t="s">
        <v>2482</v>
      </c>
      <c r="D1062" s="8">
        <v>7</v>
      </c>
      <c r="E1062" s="7" t="s">
        <v>198</v>
      </c>
      <c r="F1062" s="7" t="s">
        <v>134</v>
      </c>
      <c r="G1062" s="7" t="s">
        <v>1340</v>
      </c>
      <c r="H1062" s="7" t="s">
        <v>501</v>
      </c>
      <c r="I1062" s="7" t="s">
        <v>122</v>
      </c>
      <c r="J1062" s="9">
        <v>4</v>
      </c>
      <c r="K1062" s="10">
        <v>1400</v>
      </c>
      <c r="L1062" s="9">
        <f t="shared" si="192"/>
        <v>20</v>
      </c>
      <c r="M1062" s="9">
        <v>31.04</v>
      </c>
      <c r="N1062" s="10">
        <v>500</v>
      </c>
      <c r="O1062" s="10">
        <v>1900</v>
      </c>
      <c r="P1062" s="11">
        <f t="shared" si="193"/>
        <v>-26.315789473684209</v>
      </c>
      <c r="Q1062" s="7" t="s">
        <v>98</v>
      </c>
      <c r="R1062" s="9"/>
      <c r="S1062" s="9">
        <f t="shared" si="194"/>
        <v>0</v>
      </c>
      <c r="T1062" s="11">
        <f t="shared" si="195"/>
        <v>0</v>
      </c>
      <c r="U1062" s="7" t="s">
        <v>63</v>
      </c>
      <c r="V1062" s="8">
        <v>9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f t="shared" si="196"/>
        <v>0</v>
      </c>
      <c r="AC1062" s="9">
        <f t="shared" si="197"/>
        <v>0</v>
      </c>
      <c r="AD1062" s="9">
        <f t="shared" si="198"/>
        <v>6.1619047619047613</v>
      </c>
      <c r="AE1062" s="9">
        <f t="shared" si="199"/>
        <v>8.2743147208121837</v>
      </c>
      <c r="AF1062" s="9">
        <f t="shared" si="200"/>
        <v>8.0634066587395932</v>
      </c>
      <c r="AG1062" s="11">
        <f t="shared" si="201"/>
        <v>-100</v>
      </c>
      <c r="AH1062" s="11">
        <f t="shared" si="202"/>
        <v>-100</v>
      </c>
      <c r="AI1062" s="11">
        <f t="shared" si="203"/>
        <v>-100</v>
      </c>
      <c r="AJ1062" s="8">
        <v>9</v>
      </c>
      <c r="AK1062" s="7" t="s">
        <v>64</v>
      </c>
      <c r="AL1062" s="8">
        <v>51</v>
      </c>
      <c r="AM1062" s="7" t="s">
        <v>335</v>
      </c>
      <c r="AN1062" s="7" t="s">
        <v>2448</v>
      </c>
      <c r="AO1062" s="9">
        <v>64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7" t="s">
        <v>81</v>
      </c>
      <c r="AV1062" s="9">
        <v>0</v>
      </c>
      <c r="AW1062" s="7"/>
      <c r="AX1062" s="7" t="s">
        <v>63</v>
      </c>
      <c r="AY1062" s="7"/>
      <c r="AZ1062" s="7" t="s">
        <v>2473</v>
      </c>
      <c r="BA1062" s="7" t="s">
        <v>2474</v>
      </c>
      <c r="BB1062" s="7" t="s">
        <v>403</v>
      </c>
      <c r="BC1062" s="7" t="s">
        <v>2475</v>
      </c>
    </row>
    <row r="1063" spans="1:55" x14ac:dyDescent="0.2">
      <c r="A1063" s="14" t="s">
        <v>2349</v>
      </c>
      <c r="B1063" s="15">
        <v>7</v>
      </c>
      <c r="C1063" s="14" t="s">
        <v>1993</v>
      </c>
      <c r="D1063" s="15">
        <v>8</v>
      </c>
      <c r="E1063" s="14" t="s">
        <v>124</v>
      </c>
      <c r="F1063" s="14" t="s">
        <v>346</v>
      </c>
      <c r="G1063" s="14" t="s">
        <v>165</v>
      </c>
      <c r="H1063" s="14" t="s">
        <v>366</v>
      </c>
      <c r="I1063" s="14" t="s">
        <v>78</v>
      </c>
      <c r="J1063" s="16">
        <v>3</v>
      </c>
      <c r="K1063" s="17">
        <v>1600</v>
      </c>
      <c r="L1063" s="16">
        <f t="shared" si="192"/>
        <v>25</v>
      </c>
      <c r="M1063" s="16">
        <v>0</v>
      </c>
      <c r="N1063" s="17">
        <v>-1600</v>
      </c>
      <c r="O1063" s="17">
        <v>0</v>
      </c>
      <c r="P1063" s="18">
        <f t="shared" si="193"/>
        <v>0</v>
      </c>
      <c r="Q1063" s="14"/>
      <c r="R1063" s="16"/>
      <c r="S1063" s="16">
        <f t="shared" si="194"/>
        <v>0</v>
      </c>
      <c r="T1063" s="18">
        <f t="shared" si="195"/>
        <v>0</v>
      </c>
      <c r="U1063" s="14" t="s">
        <v>63</v>
      </c>
      <c r="V1063" s="15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f t="shared" si="196"/>
        <v>0</v>
      </c>
      <c r="AC1063" s="16">
        <f t="shared" si="197"/>
        <v>0</v>
      </c>
      <c r="AD1063" s="16">
        <f t="shared" si="198"/>
        <v>6.1619047619047613</v>
      </c>
      <c r="AE1063" s="16">
        <f t="shared" si="199"/>
        <v>8.2743147208121837</v>
      </c>
      <c r="AF1063" s="16">
        <f t="shared" si="200"/>
        <v>8.0634066587395932</v>
      </c>
      <c r="AG1063" s="18">
        <f t="shared" si="201"/>
        <v>-100</v>
      </c>
      <c r="AH1063" s="18">
        <f t="shared" si="202"/>
        <v>-100</v>
      </c>
      <c r="AI1063" s="18">
        <f t="shared" si="203"/>
        <v>-100</v>
      </c>
      <c r="AJ1063" s="15">
        <v>9</v>
      </c>
      <c r="AK1063" s="14" t="s">
        <v>64</v>
      </c>
      <c r="AL1063" s="15">
        <v>51</v>
      </c>
      <c r="AM1063" s="14" t="s">
        <v>335</v>
      </c>
      <c r="AN1063" s="14" t="s">
        <v>2448</v>
      </c>
      <c r="AO1063" s="16">
        <v>64</v>
      </c>
      <c r="AP1063" s="15">
        <v>0</v>
      </c>
      <c r="AQ1063" s="15">
        <v>0</v>
      </c>
      <c r="AR1063" s="15">
        <v>0</v>
      </c>
      <c r="AS1063" s="15">
        <v>0</v>
      </c>
      <c r="AT1063" s="15">
        <v>0</v>
      </c>
      <c r="AU1063" s="14"/>
      <c r="AV1063" s="16">
        <v>0</v>
      </c>
      <c r="AW1063" s="14"/>
      <c r="AX1063" s="14" t="s">
        <v>63</v>
      </c>
      <c r="AY1063" s="14"/>
      <c r="AZ1063" s="14" t="s">
        <v>2473</v>
      </c>
      <c r="BA1063" s="14" t="s">
        <v>2474</v>
      </c>
      <c r="BB1063" s="14" t="s">
        <v>403</v>
      </c>
      <c r="BC1063" s="14" t="s">
        <v>2475</v>
      </c>
    </row>
    <row r="1064" spans="1:55" x14ac:dyDescent="0.2">
      <c r="A1064" s="14" t="s">
        <v>2349</v>
      </c>
      <c r="B1064" s="15">
        <v>7</v>
      </c>
      <c r="C1064" s="14" t="s">
        <v>1989</v>
      </c>
      <c r="D1064" s="15">
        <v>9</v>
      </c>
      <c r="E1064" s="14" t="s">
        <v>119</v>
      </c>
      <c r="F1064" s="14" t="s">
        <v>362</v>
      </c>
      <c r="G1064" s="14" t="s">
        <v>651</v>
      </c>
      <c r="H1064" s="14" t="s">
        <v>114</v>
      </c>
      <c r="I1064" s="14" t="s">
        <v>61</v>
      </c>
      <c r="J1064" s="16">
        <v>6</v>
      </c>
      <c r="K1064" s="17">
        <v>1200</v>
      </c>
      <c r="L1064" s="16">
        <f t="shared" si="192"/>
        <v>14.285714285714285</v>
      </c>
      <c r="M1064" s="16">
        <v>0</v>
      </c>
      <c r="N1064" s="17">
        <v>-1200</v>
      </c>
      <c r="O1064" s="17">
        <v>0</v>
      </c>
      <c r="P1064" s="18">
        <f t="shared" si="193"/>
        <v>0</v>
      </c>
      <c r="Q1064" s="14"/>
      <c r="R1064" s="16"/>
      <c r="S1064" s="16">
        <f t="shared" si="194"/>
        <v>0</v>
      </c>
      <c r="T1064" s="18">
        <f t="shared" si="195"/>
        <v>0</v>
      </c>
      <c r="U1064" s="14" t="s">
        <v>63</v>
      </c>
      <c r="V1064" s="15">
        <v>0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f t="shared" si="196"/>
        <v>0</v>
      </c>
      <c r="AC1064" s="16">
        <f t="shared" si="197"/>
        <v>0</v>
      </c>
      <c r="AD1064" s="16">
        <f t="shared" si="198"/>
        <v>6.1619047619047613</v>
      </c>
      <c r="AE1064" s="16">
        <f t="shared" si="199"/>
        <v>8.2743147208121837</v>
      </c>
      <c r="AF1064" s="16">
        <f t="shared" si="200"/>
        <v>8.0634066587395932</v>
      </c>
      <c r="AG1064" s="18">
        <f t="shared" si="201"/>
        <v>-100</v>
      </c>
      <c r="AH1064" s="18">
        <f t="shared" si="202"/>
        <v>-100</v>
      </c>
      <c r="AI1064" s="18">
        <f t="shared" si="203"/>
        <v>-100</v>
      </c>
      <c r="AJ1064" s="15">
        <v>9</v>
      </c>
      <c r="AK1064" s="14" t="s">
        <v>64</v>
      </c>
      <c r="AL1064" s="15">
        <v>51</v>
      </c>
      <c r="AM1064" s="14" t="s">
        <v>335</v>
      </c>
      <c r="AN1064" s="14" t="s">
        <v>2448</v>
      </c>
      <c r="AO1064" s="16">
        <v>64</v>
      </c>
      <c r="AP1064" s="15">
        <v>0</v>
      </c>
      <c r="AQ1064" s="15">
        <v>0</v>
      </c>
      <c r="AR1064" s="15">
        <v>0</v>
      </c>
      <c r="AS1064" s="15">
        <v>0</v>
      </c>
      <c r="AT1064" s="15">
        <v>0</v>
      </c>
      <c r="AU1064" s="14"/>
      <c r="AV1064" s="16">
        <v>0</v>
      </c>
      <c r="AW1064" s="14"/>
      <c r="AX1064" s="14" t="s">
        <v>63</v>
      </c>
      <c r="AY1064" s="14"/>
      <c r="AZ1064" s="14" t="s">
        <v>2473</v>
      </c>
      <c r="BA1064" s="14" t="s">
        <v>2474</v>
      </c>
      <c r="BB1064" s="14" t="s">
        <v>403</v>
      </c>
      <c r="BC1064" s="14" t="s">
        <v>2475</v>
      </c>
    </row>
    <row r="1065" spans="1:55" x14ac:dyDescent="0.2">
      <c r="A1065" s="7" t="s">
        <v>2349</v>
      </c>
      <c r="B1065" s="8">
        <v>7</v>
      </c>
      <c r="C1065" s="7" t="s">
        <v>2483</v>
      </c>
      <c r="D1065" s="8">
        <v>10</v>
      </c>
      <c r="E1065" s="7" t="s">
        <v>1465</v>
      </c>
      <c r="F1065" s="7" t="s">
        <v>1023</v>
      </c>
      <c r="G1065" s="7" t="s">
        <v>651</v>
      </c>
      <c r="H1065" s="7" t="s">
        <v>1988</v>
      </c>
      <c r="I1065" s="7" t="s">
        <v>329</v>
      </c>
      <c r="J1065" s="9">
        <v>15</v>
      </c>
      <c r="K1065" s="10">
        <v>800</v>
      </c>
      <c r="L1065" s="9">
        <f t="shared" si="192"/>
        <v>6.25</v>
      </c>
      <c r="M1065" s="9">
        <v>9.6999999999999993</v>
      </c>
      <c r="N1065" s="10">
        <v>200</v>
      </c>
      <c r="O1065" s="10">
        <v>1000</v>
      </c>
      <c r="P1065" s="11">
        <f t="shared" si="193"/>
        <v>-20</v>
      </c>
      <c r="Q1065" s="7" t="s">
        <v>597</v>
      </c>
      <c r="R1065" s="9">
        <v>44.41</v>
      </c>
      <c r="S1065" s="9">
        <f t="shared" si="194"/>
        <v>29.409999999999997</v>
      </c>
      <c r="T1065" s="11">
        <f t="shared" si="195"/>
        <v>196.06666666666663</v>
      </c>
      <c r="U1065" s="7" t="s">
        <v>63</v>
      </c>
      <c r="V1065" s="8">
        <v>7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f t="shared" si="196"/>
        <v>0</v>
      </c>
      <c r="AC1065" s="9">
        <f t="shared" si="197"/>
        <v>0</v>
      </c>
      <c r="AD1065" s="9">
        <f t="shared" si="198"/>
        <v>6.1619047619047613</v>
      </c>
      <c r="AE1065" s="9">
        <f t="shared" si="199"/>
        <v>8.2743147208121837</v>
      </c>
      <c r="AF1065" s="9">
        <f t="shared" si="200"/>
        <v>8.0634066587395932</v>
      </c>
      <c r="AG1065" s="11">
        <f t="shared" si="201"/>
        <v>-100</v>
      </c>
      <c r="AH1065" s="11">
        <f t="shared" si="202"/>
        <v>-100</v>
      </c>
      <c r="AI1065" s="11">
        <f t="shared" si="203"/>
        <v>-100</v>
      </c>
      <c r="AJ1065" s="8">
        <v>9</v>
      </c>
      <c r="AK1065" s="7" t="s">
        <v>64</v>
      </c>
      <c r="AL1065" s="8">
        <v>51</v>
      </c>
      <c r="AM1065" s="7" t="s">
        <v>335</v>
      </c>
      <c r="AN1065" s="7" t="s">
        <v>2448</v>
      </c>
      <c r="AO1065" s="9">
        <v>64</v>
      </c>
      <c r="AP1065" s="8">
        <v>1</v>
      </c>
      <c r="AQ1065" s="8">
        <v>2</v>
      </c>
      <c r="AR1065" s="8">
        <v>2</v>
      </c>
      <c r="AS1065" s="8">
        <v>7</v>
      </c>
      <c r="AT1065" s="8">
        <v>7</v>
      </c>
      <c r="AU1065" s="7" t="s">
        <v>116</v>
      </c>
      <c r="AV1065" s="9">
        <v>-87</v>
      </c>
      <c r="AW1065" s="7" t="s">
        <v>2484</v>
      </c>
      <c r="AX1065" s="7" t="s">
        <v>63</v>
      </c>
      <c r="AY1065" s="7"/>
      <c r="AZ1065" s="7" t="s">
        <v>2473</v>
      </c>
      <c r="BA1065" s="7" t="s">
        <v>2474</v>
      </c>
      <c r="BB1065" s="7" t="s">
        <v>403</v>
      </c>
      <c r="BC1065" s="7" t="s">
        <v>2475</v>
      </c>
    </row>
    <row r="1066" spans="1:55" x14ac:dyDescent="0.2">
      <c r="A1066" s="7" t="s">
        <v>2349</v>
      </c>
      <c r="B1066" s="8">
        <v>7</v>
      </c>
      <c r="C1066" s="7" t="s">
        <v>2485</v>
      </c>
      <c r="D1066" s="8">
        <v>11</v>
      </c>
      <c r="E1066" s="7" t="s">
        <v>94</v>
      </c>
      <c r="F1066" s="7" t="s">
        <v>188</v>
      </c>
      <c r="G1066" s="7" t="s">
        <v>480</v>
      </c>
      <c r="H1066" s="7" t="s">
        <v>2486</v>
      </c>
      <c r="I1066" s="7" t="s">
        <v>115</v>
      </c>
      <c r="J1066" s="9">
        <v>3.5</v>
      </c>
      <c r="K1066" s="10">
        <v>1500</v>
      </c>
      <c r="L1066" s="9">
        <f t="shared" si="192"/>
        <v>22.222222222222221</v>
      </c>
      <c r="M1066" s="9">
        <v>34.49</v>
      </c>
      <c r="N1066" s="10">
        <v>500</v>
      </c>
      <c r="O1066" s="10">
        <v>2000</v>
      </c>
      <c r="P1066" s="11">
        <f t="shared" si="193"/>
        <v>-25</v>
      </c>
      <c r="Q1066" s="7" t="s">
        <v>145</v>
      </c>
      <c r="R1066" s="9">
        <v>2.19</v>
      </c>
      <c r="S1066" s="9">
        <f t="shared" si="194"/>
        <v>-1.31</v>
      </c>
      <c r="T1066" s="11">
        <f t="shared" si="195"/>
        <v>-37.428571428571431</v>
      </c>
      <c r="U1066" s="7" t="s">
        <v>80</v>
      </c>
      <c r="V1066" s="8">
        <v>3</v>
      </c>
      <c r="W1066" s="9">
        <v>0</v>
      </c>
      <c r="X1066" s="9">
        <v>0</v>
      </c>
      <c r="Y1066" s="9">
        <v>280</v>
      </c>
      <c r="Z1066" s="9">
        <v>280</v>
      </c>
      <c r="AA1066" s="9">
        <v>7.8</v>
      </c>
      <c r="AB1066" s="9">
        <f t="shared" si="196"/>
        <v>5.85</v>
      </c>
      <c r="AC1066" s="9">
        <f t="shared" si="197"/>
        <v>3.9</v>
      </c>
      <c r="AD1066" s="9">
        <f t="shared" si="198"/>
        <v>6.1619047619047613</v>
      </c>
      <c r="AE1066" s="9">
        <f t="shared" si="199"/>
        <v>8.2743147208121837</v>
      </c>
      <c r="AF1066" s="9">
        <f t="shared" si="200"/>
        <v>8.0634066587395932</v>
      </c>
      <c r="AG1066" s="11">
        <f t="shared" si="201"/>
        <v>-36.707882534775884</v>
      </c>
      <c r="AH1066" s="11">
        <f t="shared" si="202"/>
        <v>-52.866187332826186</v>
      </c>
      <c r="AI1066" s="11">
        <f t="shared" si="203"/>
        <v>-51.633345990643399</v>
      </c>
      <c r="AJ1066" s="8">
        <v>9</v>
      </c>
      <c r="AK1066" s="7" t="s">
        <v>64</v>
      </c>
      <c r="AL1066" s="8">
        <v>51</v>
      </c>
      <c r="AM1066" s="7" t="s">
        <v>335</v>
      </c>
      <c r="AN1066" s="7" t="s">
        <v>2448</v>
      </c>
      <c r="AO1066" s="9">
        <v>64</v>
      </c>
      <c r="AP1066" s="8">
        <v>2</v>
      </c>
      <c r="AQ1066" s="8">
        <v>6</v>
      </c>
      <c r="AR1066" s="8">
        <v>6</v>
      </c>
      <c r="AS1066" s="8">
        <v>3</v>
      </c>
      <c r="AT1066" s="8">
        <v>3</v>
      </c>
      <c r="AU1066" s="7" t="s">
        <v>91</v>
      </c>
      <c r="AV1066" s="9">
        <v>-4.8</v>
      </c>
      <c r="AW1066" s="7" t="s">
        <v>2487</v>
      </c>
      <c r="AX1066" s="7" t="s">
        <v>63</v>
      </c>
      <c r="AY1066" s="7"/>
      <c r="AZ1066" s="7" t="s">
        <v>2473</v>
      </c>
      <c r="BA1066" s="7" t="s">
        <v>2474</v>
      </c>
      <c r="BB1066" s="7" t="s">
        <v>403</v>
      </c>
      <c r="BC1066" s="7" t="s">
        <v>2475</v>
      </c>
    </row>
    <row r="1067" spans="1:55" x14ac:dyDescent="0.2">
      <c r="A1067" s="7" t="s">
        <v>2349</v>
      </c>
      <c r="B1067" s="8">
        <v>7</v>
      </c>
      <c r="C1067" s="7" t="s">
        <v>482</v>
      </c>
      <c r="D1067" s="8">
        <v>12</v>
      </c>
      <c r="E1067" s="7" t="s">
        <v>85</v>
      </c>
      <c r="F1067" s="7" t="s">
        <v>483</v>
      </c>
      <c r="G1067" s="7" t="s">
        <v>484</v>
      </c>
      <c r="H1067" s="7" t="s">
        <v>96</v>
      </c>
      <c r="I1067" s="7" t="s">
        <v>89</v>
      </c>
      <c r="J1067" s="9">
        <v>30</v>
      </c>
      <c r="K1067" s="10">
        <v>400</v>
      </c>
      <c r="L1067" s="9">
        <f t="shared" si="192"/>
        <v>3.225806451612903</v>
      </c>
      <c r="M1067" s="9">
        <v>5.01</v>
      </c>
      <c r="N1067" s="10">
        <v>300</v>
      </c>
      <c r="O1067" s="10">
        <v>700</v>
      </c>
      <c r="P1067" s="11">
        <f t="shared" si="193"/>
        <v>-42.857142857142854</v>
      </c>
      <c r="Q1067" s="7" t="s">
        <v>321</v>
      </c>
      <c r="R1067" s="9">
        <v>108.35</v>
      </c>
      <c r="S1067" s="9">
        <f t="shared" si="194"/>
        <v>78.349999999999994</v>
      </c>
      <c r="T1067" s="11">
        <f t="shared" si="195"/>
        <v>261.16666666666663</v>
      </c>
      <c r="U1067" s="7" t="s">
        <v>63</v>
      </c>
      <c r="V1067" s="8">
        <v>8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f t="shared" si="196"/>
        <v>0</v>
      </c>
      <c r="AC1067" s="9">
        <f t="shared" si="197"/>
        <v>0</v>
      </c>
      <c r="AD1067" s="9">
        <f t="shared" si="198"/>
        <v>6.1619047619047613</v>
      </c>
      <c r="AE1067" s="9">
        <f t="shared" si="199"/>
        <v>8.2743147208121837</v>
      </c>
      <c r="AF1067" s="9">
        <f t="shared" si="200"/>
        <v>8.0634066587395932</v>
      </c>
      <c r="AG1067" s="11">
        <f t="shared" si="201"/>
        <v>-100</v>
      </c>
      <c r="AH1067" s="11">
        <f t="shared" si="202"/>
        <v>-100</v>
      </c>
      <c r="AI1067" s="11">
        <f t="shared" si="203"/>
        <v>-100</v>
      </c>
      <c r="AJ1067" s="8">
        <v>9</v>
      </c>
      <c r="AK1067" s="7" t="s">
        <v>64</v>
      </c>
      <c r="AL1067" s="8">
        <v>51</v>
      </c>
      <c r="AM1067" s="7" t="s">
        <v>335</v>
      </c>
      <c r="AN1067" s="7" t="s">
        <v>2448</v>
      </c>
      <c r="AO1067" s="9">
        <v>64</v>
      </c>
      <c r="AP1067" s="8">
        <v>6</v>
      </c>
      <c r="AQ1067" s="8">
        <v>3</v>
      </c>
      <c r="AR1067" s="8">
        <v>4</v>
      </c>
      <c r="AS1067" s="8">
        <v>8</v>
      </c>
      <c r="AT1067" s="8">
        <v>8</v>
      </c>
      <c r="AU1067" s="7" t="s">
        <v>81</v>
      </c>
      <c r="AV1067" s="9">
        <v>-66.599999999999994</v>
      </c>
      <c r="AW1067" s="7" t="s">
        <v>2488</v>
      </c>
      <c r="AX1067" s="7" t="s">
        <v>80</v>
      </c>
      <c r="AY1067" s="7" t="s">
        <v>2489</v>
      </c>
      <c r="AZ1067" s="7" t="s">
        <v>2473</v>
      </c>
      <c r="BA1067" s="7" t="s">
        <v>2474</v>
      </c>
      <c r="BB1067" s="7" t="s">
        <v>403</v>
      </c>
      <c r="BC1067" s="7" t="s">
        <v>2475</v>
      </c>
    </row>
    <row r="1068" spans="1:55" x14ac:dyDescent="0.2">
      <c r="A1068" s="7" t="s">
        <v>2349</v>
      </c>
      <c r="B1068" s="8">
        <v>7</v>
      </c>
      <c r="C1068" s="7" t="s">
        <v>2490</v>
      </c>
      <c r="D1068" s="8">
        <v>13</v>
      </c>
      <c r="E1068" s="7" t="s">
        <v>124</v>
      </c>
      <c r="F1068" s="7" t="s">
        <v>571</v>
      </c>
      <c r="G1068" s="7" t="s">
        <v>386</v>
      </c>
      <c r="H1068" s="7" t="s">
        <v>857</v>
      </c>
      <c r="I1068" s="7" t="s">
        <v>79</v>
      </c>
      <c r="J1068" s="9">
        <v>2.5</v>
      </c>
      <c r="K1068" s="10">
        <v>1700</v>
      </c>
      <c r="L1068" s="9">
        <f t="shared" si="192"/>
        <v>28.571428571428569</v>
      </c>
      <c r="M1068" s="9">
        <v>44.34</v>
      </c>
      <c r="N1068" s="10">
        <v>600</v>
      </c>
      <c r="O1068" s="10">
        <v>2300</v>
      </c>
      <c r="P1068" s="11">
        <f t="shared" si="193"/>
        <v>-26.086956521739129</v>
      </c>
      <c r="Q1068" s="7" t="s">
        <v>240</v>
      </c>
      <c r="R1068" s="9">
        <v>2.48</v>
      </c>
      <c r="S1068" s="9">
        <f t="shared" si="194"/>
        <v>-2.0000000000000018E-2</v>
      </c>
      <c r="T1068" s="11">
        <f t="shared" si="195"/>
        <v>-0.80000000000000071</v>
      </c>
      <c r="U1068" s="7" t="s">
        <v>63</v>
      </c>
      <c r="V1068" s="8">
        <v>2</v>
      </c>
      <c r="W1068" s="9">
        <v>0</v>
      </c>
      <c r="X1068" s="9">
        <v>314</v>
      </c>
      <c r="Y1068" s="9">
        <v>250</v>
      </c>
      <c r="Z1068" s="9">
        <v>564</v>
      </c>
      <c r="AA1068" s="9">
        <v>20.64</v>
      </c>
      <c r="AB1068" s="9">
        <f t="shared" si="196"/>
        <v>15.255652173913044</v>
      </c>
      <c r="AC1068" s="9">
        <f t="shared" si="197"/>
        <v>8.9739130434782606</v>
      </c>
      <c r="AD1068" s="9">
        <f t="shared" si="198"/>
        <v>6.1619047619047613</v>
      </c>
      <c r="AE1068" s="9">
        <f t="shared" si="199"/>
        <v>8.2743147208121837</v>
      </c>
      <c r="AF1068" s="9">
        <f t="shared" si="200"/>
        <v>8.0634066587395932</v>
      </c>
      <c r="AG1068" s="11">
        <f t="shared" si="201"/>
        <v>45.635373966803314</v>
      </c>
      <c r="AH1068" s="11">
        <f t="shared" si="202"/>
        <v>8.4550605853363816</v>
      </c>
      <c r="AI1068" s="11">
        <f t="shared" si="203"/>
        <v>11.291832636914165</v>
      </c>
      <c r="AJ1068" s="8">
        <v>9</v>
      </c>
      <c r="AK1068" s="7" t="s">
        <v>64</v>
      </c>
      <c r="AL1068" s="8">
        <v>51</v>
      </c>
      <c r="AM1068" s="7" t="s">
        <v>335</v>
      </c>
      <c r="AN1068" s="7" t="s">
        <v>2448</v>
      </c>
      <c r="AO1068" s="9">
        <v>64</v>
      </c>
      <c r="AP1068" s="8">
        <v>9</v>
      </c>
      <c r="AQ1068" s="8">
        <v>9</v>
      </c>
      <c r="AR1068" s="8">
        <v>9</v>
      </c>
      <c r="AS1068" s="8">
        <v>4</v>
      </c>
      <c r="AT1068" s="8">
        <v>2</v>
      </c>
      <c r="AU1068" s="7" t="s">
        <v>67</v>
      </c>
      <c r="AV1068" s="9">
        <v>16.559999999999999</v>
      </c>
      <c r="AW1068" s="7" t="s">
        <v>2491</v>
      </c>
      <c r="AX1068" s="7" t="s">
        <v>80</v>
      </c>
      <c r="AY1068" s="7" t="s">
        <v>83</v>
      </c>
      <c r="AZ1068" s="7" t="s">
        <v>2473</v>
      </c>
      <c r="BA1068" s="7" t="s">
        <v>2474</v>
      </c>
      <c r="BB1068" s="7" t="s">
        <v>403</v>
      </c>
      <c r="BC1068" s="7" t="s">
        <v>2475</v>
      </c>
    </row>
    <row r="1069" spans="1:55" x14ac:dyDescent="0.2">
      <c r="A1069" s="19" t="s">
        <v>2349</v>
      </c>
      <c r="B1069" s="20">
        <v>8</v>
      </c>
      <c r="C1069" s="19" t="s">
        <v>2492</v>
      </c>
      <c r="D1069" s="20">
        <v>1</v>
      </c>
      <c r="E1069" s="19" t="s">
        <v>193</v>
      </c>
      <c r="F1069" s="19" t="s">
        <v>693</v>
      </c>
      <c r="G1069" s="19" t="s">
        <v>789</v>
      </c>
      <c r="H1069" s="19" t="s">
        <v>126</v>
      </c>
      <c r="I1069" s="19" t="s">
        <v>62</v>
      </c>
      <c r="J1069" s="21">
        <v>5</v>
      </c>
      <c r="K1069" s="22">
        <v>1300</v>
      </c>
      <c r="L1069" s="21">
        <f t="shared" si="192"/>
        <v>16.666666666666664</v>
      </c>
      <c r="M1069" s="21">
        <v>19.190000000000001</v>
      </c>
      <c r="N1069" s="22">
        <v>100</v>
      </c>
      <c r="O1069" s="22">
        <v>1400</v>
      </c>
      <c r="P1069" s="23">
        <f t="shared" si="193"/>
        <v>-7.1428571428571423</v>
      </c>
      <c r="Q1069" s="19" t="s">
        <v>122</v>
      </c>
      <c r="R1069" s="21">
        <v>3.95</v>
      </c>
      <c r="S1069" s="21">
        <f t="shared" si="194"/>
        <v>-1.0499999999999998</v>
      </c>
      <c r="T1069" s="23">
        <f t="shared" si="195"/>
        <v>-20.999999999999996</v>
      </c>
      <c r="U1069" s="19" t="s">
        <v>63</v>
      </c>
      <c r="V1069" s="20">
        <v>4</v>
      </c>
      <c r="W1069" s="21">
        <v>0</v>
      </c>
      <c r="X1069" s="21">
        <v>0</v>
      </c>
      <c r="Y1069" s="21">
        <v>0</v>
      </c>
      <c r="Z1069" s="21">
        <v>0</v>
      </c>
      <c r="AA1069" s="21">
        <v>0</v>
      </c>
      <c r="AB1069" s="21">
        <f t="shared" si="196"/>
        <v>0</v>
      </c>
      <c r="AC1069" s="21">
        <f t="shared" si="197"/>
        <v>0</v>
      </c>
      <c r="AD1069" s="21">
        <f t="shared" si="198"/>
        <v>6.9115789473684206</v>
      </c>
      <c r="AE1069" s="21">
        <f t="shared" si="199"/>
        <v>8.2743147208121837</v>
      </c>
      <c r="AF1069" s="21">
        <f t="shared" si="200"/>
        <v>8.0634066587395932</v>
      </c>
      <c r="AG1069" s="23">
        <f t="shared" si="201"/>
        <v>-100</v>
      </c>
      <c r="AH1069" s="23">
        <f t="shared" si="202"/>
        <v>-100</v>
      </c>
      <c r="AI1069" s="23">
        <f t="shared" si="203"/>
        <v>-100</v>
      </c>
      <c r="AJ1069" s="20">
        <v>7</v>
      </c>
      <c r="AK1069" s="19" t="s">
        <v>64</v>
      </c>
      <c r="AL1069" s="20">
        <v>51</v>
      </c>
      <c r="AM1069" s="19" t="s">
        <v>65</v>
      </c>
      <c r="AN1069" s="19" t="s">
        <v>2448</v>
      </c>
      <c r="AO1069" s="21">
        <v>2</v>
      </c>
      <c r="AP1069" s="20">
        <v>5</v>
      </c>
      <c r="AQ1069" s="20">
        <v>6</v>
      </c>
      <c r="AR1069" s="20">
        <v>6</v>
      </c>
      <c r="AS1069" s="20">
        <v>6</v>
      </c>
      <c r="AT1069" s="20">
        <v>4</v>
      </c>
      <c r="AU1069" s="19" t="s">
        <v>67</v>
      </c>
      <c r="AV1069" s="21">
        <v>0.6</v>
      </c>
      <c r="AW1069" s="19" t="s">
        <v>2493</v>
      </c>
      <c r="AX1069" s="19" t="s">
        <v>63</v>
      </c>
      <c r="AY1069" s="19"/>
      <c r="AZ1069" s="19" t="s">
        <v>69</v>
      </c>
      <c r="BA1069" s="19" t="s">
        <v>2494</v>
      </c>
      <c r="BB1069" s="19" t="s">
        <v>2452</v>
      </c>
      <c r="BC1069" s="19" t="s">
        <v>2495</v>
      </c>
    </row>
    <row r="1070" spans="1:55" x14ac:dyDescent="0.2">
      <c r="A1070" s="7" t="s">
        <v>2349</v>
      </c>
      <c r="B1070" s="8">
        <v>8</v>
      </c>
      <c r="C1070" s="7" t="s">
        <v>2496</v>
      </c>
      <c r="D1070" s="8">
        <v>2</v>
      </c>
      <c r="E1070" s="7" t="s">
        <v>296</v>
      </c>
      <c r="F1070" s="7" t="s">
        <v>1735</v>
      </c>
      <c r="G1070" s="7" t="s">
        <v>884</v>
      </c>
      <c r="H1070" s="7" t="s">
        <v>2497</v>
      </c>
      <c r="I1070" s="7" t="s">
        <v>107</v>
      </c>
      <c r="J1070" s="9">
        <v>8</v>
      </c>
      <c r="K1070" s="10">
        <v>1000</v>
      </c>
      <c r="L1070" s="9">
        <f t="shared" si="192"/>
        <v>11.111111111111111</v>
      </c>
      <c r="M1070" s="9">
        <v>12.79</v>
      </c>
      <c r="N1070" s="10">
        <v>200</v>
      </c>
      <c r="O1070" s="10">
        <v>1200</v>
      </c>
      <c r="P1070" s="11">
        <f t="shared" si="193"/>
        <v>-16.666666666666664</v>
      </c>
      <c r="Q1070" s="7" t="s">
        <v>375</v>
      </c>
      <c r="R1070" s="9">
        <v>22.11</v>
      </c>
      <c r="S1070" s="9">
        <f t="shared" si="194"/>
        <v>14.11</v>
      </c>
      <c r="T1070" s="11">
        <f t="shared" si="195"/>
        <v>176.375</v>
      </c>
      <c r="U1070" s="7" t="s">
        <v>63</v>
      </c>
      <c r="V1070" s="8">
        <v>6</v>
      </c>
      <c r="W1070" s="9">
        <v>0</v>
      </c>
      <c r="X1070" s="9">
        <v>0</v>
      </c>
      <c r="Y1070" s="9">
        <v>0</v>
      </c>
      <c r="Z1070" s="9">
        <v>0</v>
      </c>
      <c r="AA1070" s="9">
        <v>0</v>
      </c>
      <c r="AB1070" s="9">
        <f t="shared" si="196"/>
        <v>0</v>
      </c>
      <c r="AC1070" s="9">
        <f t="shared" si="197"/>
        <v>0</v>
      </c>
      <c r="AD1070" s="9">
        <f t="shared" si="198"/>
        <v>6.9115789473684206</v>
      </c>
      <c r="AE1070" s="9">
        <f t="shared" si="199"/>
        <v>8.2743147208121837</v>
      </c>
      <c r="AF1070" s="9">
        <f t="shared" si="200"/>
        <v>8.0634066587395932</v>
      </c>
      <c r="AG1070" s="11">
        <f t="shared" si="201"/>
        <v>-100</v>
      </c>
      <c r="AH1070" s="11">
        <f t="shared" si="202"/>
        <v>-100</v>
      </c>
      <c r="AI1070" s="11">
        <f t="shared" si="203"/>
        <v>-100</v>
      </c>
      <c r="AJ1070" s="8">
        <v>7</v>
      </c>
      <c r="AK1070" s="7" t="s">
        <v>64</v>
      </c>
      <c r="AL1070" s="8">
        <v>51</v>
      </c>
      <c r="AM1070" s="7" t="s">
        <v>65</v>
      </c>
      <c r="AN1070" s="7" t="s">
        <v>2448</v>
      </c>
      <c r="AO1070" s="9">
        <v>2</v>
      </c>
      <c r="AP1070" s="8">
        <v>2</v>
      </c>
      <c r="AQ1070" s="8">
        <v>3</v>
      </c>
      <c r="AR1070" s="8">
        <v>5</v>
      </c>
      <c r="AS1070" s="8">
        <v>5</v>
      </c>
      <c r="AT1070" s="8">
        <v>6</v>
      </c>
      <c r="AU1070" s="7" t="s">
        <v>81</v>
      </c>
      <c r="AV1070" s="9">
        <v>-22.2</v>
      </c>
      <c r="AW1070" s="7" t="s">
        <v>2498</v>
      </c>
      <c r="AX1070" s="7" t="s">
        <v>63</v>
      </c>
      <c r="AY1070" s="7"/>
      <c r="AZ1070" s="7" t="s">
        <v>69</v>
      </c>
      <c r="BA1070" s="7" t="s">
        <v>2494</v>
      </c>
      <c r="BB1070" s="7" t="s">
        <v>2452</v>
      </c>
      <c r="BC1070" s="7" t="s">
        <v>2495</v>
      </c>
    </row>
    <row r="1071" spans="1:55" x14ac:dyDescent="0.2">
      <c r="A1071" s="7" t="s">
        <v>2349</v>
      </c>
      <c r="B1071" s="8">
        <v>8</v>
      </c>
      <c r="C1071" s="7" t="s">
        <v>2499</v>
      </c>
      <c r="D1071" s="8">
        <v>3</v>
      </c>
      <c r="E1071" s="7" t="s">
        <v>198</v>
      </c>
      <c r="F1071" s="7" t="s">
        <v>479</v>
      </c>
      <c r="G1071" s="7" t="s">
        <v>2500</v>
      </c>
      <c r="H1071" s="7" t="s">
        <v>556</v>
      </c>
      <c r="I1071" s="7" t="s">
        <v>172</v>
      </c>
      <c r="J1071" s="9">
        <v>12</v>
      </c>
      <c r="K1071" s="10">
        <v>800</v>
      </c>
      <c r="L1071" s="9">
        <f t="shared" si="192"/>
        <v>7.6923076923076925</v>
      </c>
      <c r="M1071" s="9">
        <v>8.86</v>
      </c>
      <c r="N1071" s="10">
        <v>100</v>
      </c>
      <c r="O1071" s="10">
        <v>900</v>
      </c>
      <c r="P1071" s="11">
        <f t="shared" si="193"/>
        <v>-11.111111111111111</v>
      </c>
      <c r="Q1071" s="7" t="s">
        <v>106</v>
      </c>
      <c r="R1071" s="9">
        <v>19.48</v>
      </c>
      <c r="S1071" s="9">
        <f t="shared" si="194"/>
        <v>7.48</v>
      </c>
      <c r="T1071" s="11">
        <f t="shared" si="195"/>
        <v>62.333333333333343</v>
      </c>
      <c r="U1071" s="7" t="s">
        <v>63</v>
      </c>
      <c r="V1071" s="8">
        <v>5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f t="shared" si="196"/>
        <v>0</v>
      </c>
      <c r="AC1071" s="9">
        <f t="shared" si="197"/>
        <v>0</v>
      </c>
      <c r="AD1071" s="9">
        <f t="shared" si="198"/>
        <v>6.9115789473684206</v>
      </c>
      <c r="AE1071" s="9">
        <f t="shared" si="199"/>
        <v>8.2743147208121837</v>
      </c>
      <c r="AF1071" s="9">
        <f t="shared" si="200"/>
        <v>8.0634066587395932</v>
      </c>
      <c r="AG1071" s="11">
        <f t="shared" si="201"/>
        <v>-100</v>
      </c>
      <c r="AH1071" s="11">
        <f t="shared" si="202"/>
        <v>-100</v>
      </c>
      <c r="AI1071" s="11">
        <f t="shared" si="203"/>
        <v>-100</v>
      </c>
      <c r="AJ1071" s="8">
        <v>7</v>
      </c>
      <c r="AK1071" s="7" t="s">
        <v>64</v>
      </c>
      <c r="AL1071" s="8">
        <v>51</v>
      </c>
      <c r="AM1071" s="7" t="s">
        <v>65</v>
      </c>
      <c r="AN1071" s="7" t="s">
        <v>2448</v>
      </c>
      <c r="AO1071" s="9">
        <v>2</v>
      </c>
      <c r="AP1071" s="8">
        <v>6</v>
      </c>
      <c r="AQ1071" s="8">
        <v>4</v>
      </c>
      <c r="AR1071" s="8">
        <v>4</v>
      </c>
      <c r="AS1071" s="8">
        <v>4</v>
      </c>
      <c r="AT1071" s="8">
        <v>5</v>
      </c>
      <c r="AU1071" s="7" t="s">
        <v>91</v>
      </c>
      <c r="AV1071" s="9">
        <v>-10.8</v>
      </c>
      <c r="AW1071" s="7" t="s">
        <v>2501</v>
      </c>
      <c r="AX1071" s="7" t="s">
        <v>80</v>
      </c>
      <c r="AY1071" s="7" t="s">
        <v>1423</v>
      </c>
      <c r="AZ1071" s="7" t="s">
        <v>69</v>
      </c>
      <c r="BA1071" s="7" t="s">
        <v>2494</v>
      </c>
      <c r="BB1071" s="7" t="s">
        <v>2452</v>
      </c>
      <c r="BC1071" s="7" t="s">
        <v>2495</v>
      </c>
    </row>
    <row r="1072" spans="1:55" x14ac:dyDescent="0.2">
      <c r="A1072" s="14" t="s">
        <v>2349</v>
      </c>
      <c r="B1072" s="15">
        <v>8</v>
      </c>
      <c r="C1072" s="14" t="s">
        <v>2502</v>
      </c>
      <c r="D1072" s="15">
        <v>4</v>
      </c>
      <c r="E1072" s="14" t="s">
        <v>205</v>
      </c>
      <c r="F1072" s="14" t="s">
        <v>262</v>
      </c>
      <c r="G1072" s="14" t="s">
        <v>126</v>
      </c>
      <c r="H1072" s="14" t="s">
        <v>409</v>
      </c>
      <c r="I1072" s="14" t="s">
        <v>106</v>
      </c>
      <c r="J1072" s="16">
        <v>10</v>
      </c>
      <c r="K1072" s="17">
        <v>900</v>
      </c>
      <c r="L1072" s="16">
        <f t="shared" si="192"/>
        <v>9.0909090909090917</v>
      </c>
      <c r="M1072" s="16">
        <v>0</v>
      </c>
      <c r="N1072" s="17">
        <v>-900</v>
      </c>
      <c r="O1072" s="17">
        <v>0</v>
      </c>
      <c r="P1072" s="18">
        <f t="shared" si="193"/>
        <v>0</v>
      </c>
      <c r="Q1072" s="14"/>
      <c r="R1072" s="16"/>
      <c r="S1072" s="16">
        <f t="shared" si="194"/>
        <v>0</v>
      </c>
      <c r="T1072" s="18">
        <f t="shared" si="195"/>
        <v>0</v>
      </c>
      <c r="U1072" s="14" t="s">
        <v>63</v>
      </c>
      <c r="V1072" s="15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f t="shared" si="196"/>
        <v>0</v>
      </c>
      <c r="AC1072" s="16">
        <f t="shared" si="197"/>
        <v>0</v>
      </c>
      <c r="AD1072" s="16">
        <f t="shared" si="198"/>
        <v>6.9115789473684206</v>
      </c>
      <c r="AE1072" s="16">
        <f t="shared" si="199"/>
        <v>8.2743147208121837</v>
      </c>
      <c r="AF1072" s="16">
        <f t="shared" si="200"/>
        <v>8.0634066587395932</v>
      </c>
      <c r="AG1072" s="18">
        <f t="shared" si="201"/>
        <v>-100</v>
      </c>
      <c r="AH1072" s="18">
        <f t="shared" si="202"/>
        <v>-100</v>
      </c>
      <c r="AI1072" s="18">
        <f t="shared" si="203"/>
        <v>-100</v>
      </c>
      <c r="AJ1072" s="15">
        <v>7</v>
      </c>
      <c r="AK1072" s="14" t="s">
        <v>64</v>
      </c>
      <c r="AL1072" s="15">
        <v>51</v>
      </c>
      <c r="AM1072" s="14" t="s">
        <v>65</v>
      </c>
      <c r="AN1072" s="14" t="s">
        <v>2448</v>
      </c>
      <c r="AO1072" s="16">
        <v>2</v>
      </c>
      <c r="AP1072" s="15">
        <v>0</v>
      </c>
      <c r="AQ1072" s="15">
        <v>0</v>
      </c>
      <c r="AR1072" s="15">
        <v>0</v>
      </c>
      <c r="AS1072" s="15">
        <v>0</v>
      </c>
      <c r="AT1072" s="15">
        <v>0</v>
      </c>
      <c r="AU1072" s="14"/>
      <c r="AV1072" s="16">
        <v>0</v>
      </c>
      <c r="AW1072" s="14"/>
      <c r="AX1072" s="14" t="s">
        <v>63</v>
      </c>
      <c r="AY1072" s="14"/>
      <c r="AZ1072" s="14" t="s">
        <v>69</v>
      </c>
      <c r="BA1072" s="14" t="s">
        <v>2494</v>
      </c>
      <c r="BB1072" s="14" t="s">
        <v>2452</v>
      </c>
      <c r="BC1072" s="14" t="s">
        <v>2495</v>
      </c>
    </row>
    <row r="1073" spans="1:55" x14ac:dyDescent="0.2">
      <c r="A1073" s="14" t="s">
        <v>2349</v>
      </c>
      <c r="B1073" s="15">
        <v>8</v>
      </c>
      <c r="C1073" s="14" t="s">
        <v>1225</v>
      </c>
      <c r="D1073" s="15">
        <v>5</v>
      </c>
      <c r="E1073" s="14" t="s">
        <v>133</v>
      </c>
      <c r="F1073" s="14" t="s">
        <v>112</v>
      </c>
      <c r="G1073" s="14" t="s">
        <v>496</v>
      </c>
      <c r="H1073" s="14" t="s">
        <v>540</v>
      </c>
      <c r="I1073" s="14" t="s">
        <v>172</v>
      </c>
      <c r="J1073" s="16">
        <v>12</v>
      </c>
      <c r="K1073" s="17">
        <v>800</v>
      </c>
      <c r="L1073" s="16">
        <f t="shared" si="192"/>
        <v>7.6923076923076925</v>
      </c>
      <c r="M1073" s="16">
        <v>0</v>
      </c>
      <c r="N1073" s="17">
        <v>-800</v>
      </c>
      <c r="O1073" s="17">
        <v>0</v>
      </c>
      <c r="P1073" s="18">
        <f t="shared" si="193"/>
        <v>0</v>
      </c>
      <c r="Q1073" s="14"/>
      <c r="R1073" s="16"/>
      <c r="S1073" s="16">
        <f t="shared" si="194"/>
        <v>0</v>
      </c>
      <c r="T1073" s="18">
        <f t="shared" si="195"/>
        <v>0</v>
      </c>
      <c r="U1073" s="14" t="s">
        <v>63</v>
      </c>
      <c r="V1073" s="15">
        <v>0</v>
      </c>
      <c r="W1073" s="16">
        <v>0</v>
      </c>
      <c r="X1073" s="16">
        <v>0</v>
      </c>
      <c r="Y1073" s="16">
        <v>0</v>
      </c>
      <c r="Z1073" s="16">
        <v>0</v>
      </c>
      <c r="AA1073" s="16">
        <v>0</v>
      </c>
      <c r="AB1073" s="16">
        <f t="shared" si="196"/>
        <v>0</v>
      </c>
      <c r="AC1073" s="16">
        <f t="shared" si="197"/>
        <v>0</v>
      </c>
      <c r="AD1073" s="16">
        <f t="shared" si="198"/>
        <v>6.9115789473684206</v>
      </c>
      <c r="AE1073" s="16">
        <f t="shared" si="199"/>
        <v>8.2743147208121837</v>
      </c>
      <c r="AF1073" s="16">
        <f t="shared" si="200"/>
        <v>8.0634066587395932</v>
      </c>
      <c r="AG1073" s="18">
        <f t="shared" si="201"/>
        <v>-100</v>
      </c>
      <c r="AH1073" s="18">
        <f t="shared" si="202"/>
        <v>-100</v>
      </c>
      <c r="AI1073" s="18">
        <f t="shared" si="203"/>
        <v>-100</v>
      </c>
      <c r="AJ1073" s="15">
        <v>7</v>
      </c>
      <c r="AK1073" s="14" t="s">
        <v>64</v>
      </c>
      <c r="AL1073" s="15">
        <v>51</v>
      </c>
      <c r="AM1073" s="14" t="s">
        <v>65</v>
      </c>
      <c r="AN1073" s="14" t="s">
        <v>2448</v>
      </c>
      <c r="AO1073" s="16">
        <v>2</v>
      </c>
      <c r="AP1073" s="15">
        <v>0</v>
      </c>
      <c r="AQ1073" s="15">
        <v>0</v>
      </c>
      <c r="AR1073" s="15">
        <v>0</v>
      </c>
      <c r="AS1073" s="15">
        <v>0</v>
      </c>
      <c r="AT1073" s="15">
        <v>0</v>
      </c>
      <c r="AU1073" s="14"/>
      <c r="AV1073" s="16">
        <v>0</v>
      </c>
      <c r="AW1073" s="14"/>
      <c r="AX1073" s="14" t="s">
        <v>63</v>
      </c>
      <c r="AY1073" s="14"/>
      <c r="AZ1073" s="14" t="s">
        <v>69</v>
      </c>
      <c r="BA1073" s="14" t="s">
        <v>2494</v>
      </c>
      <c r="BB1073" s="14" t="s">
        <v>2452</v>
      </c>
      <c r="BC1073" s="14" t="s">
        <v>2495</v>
      </c>
    </row>
    <row r="1074" spans="1:55" x14ac:dyDescent="0.2">
      <c r="A1074" s="7" t="s">
        <v>2349</v>
      </c>
      <c r="B1074" s="8">
        <v>8</v>
      </c>
      <c r="C1074" s="7" t="s">
        <v>2503</v>
      </c>
      <c r="D1074" s="8">
        <v>6</v>
      </c>
      <c r="E1074" s="7" t="s">
        <v>111</v>
      </c>
      <c r="F1074" s="7" t="s">
        <v>607</v>
      </c>
      <c r="G1074" s="7" t="s">
        <v>433</v>
      </c>
      <c r="H1074" s="7" t="s">
        <v>222</v>
      </c>
      <c r="I1074" s="7" t="s">
        <v>172</v>
      </c>
      <c r="J1074" s="9">
        <v>12</v>
      </c>
      <c r="K1074" s="10">
        <v>800</v>
      </c>
      <c r="L1074" s="9">
        <f t="shared" si="192"/>
        <v>7.6923076923076925</v>
      </c>
      <c r="M1074" s="9">
        <v>8.86</v>
      </c>
      <c r="N1074" s="10">
        <v>100</v>
      </c>
      <c r="O1074" s="10">
        <v>900</v>
      </c>
      <c r="P1074" s="11">
        <f t="shared" si="193"/>
        <v>-11.111111111111111</v>
      </c>
      <c r="Q1074" s="7" t="s">
        <v>106</v>
      </c>
      <c r="R1074" s="9">
        <v>27.21</v>
      </c>
      <c r="S1074" s="9">
        <f t="shared" si="194"/>
        <v>15.21</v>
      </c>
      <c r="T1074" s="11">
        <f t="shared" si="195"/>
        <v>126.75</v>
      </c>
      <c r="U1074" s="7" t="s">
        <v>63</v>
      </c>
      <c r="V1074" s="8">
        <v>7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f t="shared" si="196"/>
        <v>0</v>
      </c>
      <c r="AC1074" s="9">
        <f t="shared" si="197"/>
        <v>0</v>
      </c>
      <c r="AD1074" s="9">
        <f t="shared" si="198"/>
        <v>6.9115789473684206</v>
      </c>
      <c r="AE1074" s="9">
        <f t="shared" si="199"/>
        <v>8.2743147208121837</v>
      </c>
      <c r="AF1074" s="9">
        <f t="shared" si="200"/>
        <v>8.0634066587395932</v>
      </c>
      <c r="AG1074" s="11">
        <f t="shared" si="201"/>
        <v>-100</v>
      </c>
      <c r="AH1074" s="11">
        <f t="shared" si="202"/>
        <v>-100</v>
      </c>
      <c r="AI1074" s="11">
        <f t="shared" si="203"/>
        <v>-100</v>
      </c>
      <c r="AJ1074" s="8">
        <v>7</v>
      </c>
      <c r="AK1074" s="7" t="s">
        <v>64</v>
      </c>
      <c r="AL1074" s="8">
        <v>51</v>
      </c>
      <c r="AM1074" s="7" t="s">
        <v>65</v>
      </c>
      <c r="AN1074" s="7" t="s">
        <v>2448</v>
      </c>
      <c r="AO1074" s="9">
        <v>2</v>
      </c>
      <c r="AP1074" s="8">
        <v>7</v>
      </c>
      <c r="AQ1074" s="8">
        <v>7</v>
      </c>
      <c r="AR1074" s="8">
        <v>7</v>
      </c>
      <c r="AS1074" s="8">
        <v>7</v>
      </c>
      <c r="AT1074" s="8">
        <v>7</v>
      </c>
      <c r="AU1074" s="7" t="s">
        <v>67</v>
      </c>
      <c r="AV1074" s="9">
        <v>0</v>
      </c>
      <c r="AW1074" s="7" t="s">
        <v>2504</v>
      </c>
      <c r="AX1074" s="7" t="s">
        <v>63</v>
      </c>
      <c r="AY1074" s="7"/>
      <c r="AZ1074" s="7" t="s">
        <v>69</v>
      </c>
      <c r="BA1074" s="7" t="s">
        <v>2494</v>
      </c>
      <c r="BB1074" s="7" t="s">
        <v>2452</v>
      </c>
      <c r="BC1074" s="7" t="s">
        <v>2495</v>
      </c>
    </row>
    <row r="1075" spans="1:55" x14ac:dyDescent="0.2">
      <c r="A1075" s="7" t="s">
        <v>2349</v>
      </c>
      <c r="B1075" s="8">
        <v>8</v>
      </c>
      <c r="C1075" s="7" t="s">
        <v>2505</v>
      </c>
      <c r="D1075" s="8">
        <v>7</v>
      </c>
      <c r="E1075" s="7" t="s">
        <v>94</v>
      </c>
      <c r="F1075" s="7" t="s">
        <v>95</v>
      </c>
      <c r="G1075" s="7" t="s">
        <v>165</v>
      </c>
      <c r="H1075" s="7" t="s">
        <v>179</v>
      </c>
      <c r="I1075" s="7" t="s">
        <v>78</v>
      </c>
      <c r="J1075" s="9">
        <v>3</v>
      </c>
      <c r="K1075" s="10">
        <v>1600</v>
      </c>
      <c r="L1075" s="9">
        <f t="shared" si="192"/>
        <v>25</v>
      </c>
      <c r="M1075" s="9">
        <v>28.78</v>
      </c>
      <c r="N1075" s="10">
        <v>300</v>
      </c>
      <c r="O1075" s="10">
        <v>1900</v>
      </c>
      <c r="P1075" s="11">
        <f t="shared" si="193"/>
        <v>-15.789473684210526</v>
      </c>
      <c r="Q1075" s="7" t="s">
        <v>79</v>
      </c>
      <c r="R1075" s="9">
        <v>2</v>
      </c>
      <c r="S1075" s="9">
        <f t="shared" si="194"/>
        <v>-1</v>
      </c>
      <c r="T1075" s="11">
        <f t="shared" si="195"/>
        <v>-33.333333333333329</v>
      </c>
      <c r="U1075" s="7" t="s">
        <v>63</v>
      </c>
      <c r="V1075" s="8">
        <v>1</v>
      </c>
      <c r="W1075" s="9">
        <v>600</v>
      </c>
      <c r="X1075" s="9">
        <v>314</v>
      </c>
      <c r="Y1075" s="9">
        <v>212</v>
      </c>
      <c r="Z1075" s="9">
        <v>1126</v>
      </c>
      <c r="AA1075" s="9">
        <v>36.26</v>
      </c>
      <c r="AB1075" s="9">
        <f t="shared" si="196"/>
        <v>30.534736842105261</v>
      </c>
      <c r="AC1075" s="9">
        <f t="shared" si="197"/>
        <v>19.084210526315786</v>
      </c>
      <c r="AD1075" s="9">
        <f t="shared" si="198"/>
        <v>6.9115789473684206</v>
      </c>
      <c r="AE1075" s="9">
        <f t="shared" si="199"/>
        <v>8.2743147208121837</v>
      </c>
      <c r="AF1075" s="9">
        <f t="shared" si="200"/>
        <v>8.0634066587395932</v>
      </c>
      <c r="AG1075" s="11">
        <f t="shared" si="201"/>
        <v>176.1194029850746</v>
      </c>
      <c r="AH1075" s="11">
        <f t="shared" si="202"/>
        <v>130.6440009867371</v>
      </c>
      <c r="AI1075" s="11">
        <f t="shared" si="203"/>
        <v>136.67677117129148</v>
      </c>
      <c r="AJ1075" s="8">
        <v>7</v>
      </c>
      <c r="AK1075" s="7" t="s">
        <v>64</v>
      </c>
      <c r="AL1075" s="8">
        <v>51</v>
      </c>
      <c r="AM1075" s="7" t="s">
        <v>65</v>
      </c>
      <c r="AN1075" s="7" t="s">
        <v>2448</v>
      </c>
      <c r="AO1075" s="9">
        <v>2</v>
      </c>
      <c r="AP1075" s="8">
        <v>4</v>
      </c>
      <c r="AQ1075" s="8">
        <v>5</v>
      </c>
      <c r="AR1075" s="8">
        <v>3</v>
      </c>
      <c r="AS1075" s="8">
        <v>2</v>
      </c>
      <c r="AT1075" s="8">
        <v>1</v>
      </c>
      <c r="AU1075" s="7" t="s">
        <v>91</v>
      </c>
      <c r="AV1075" s="9">
        <v>-5.4</v>
      </c>
      <c r="AW1075" s="7" t="s">
        <v>2506</v>
      </c>
      <c r="AX1075" s="7" t="s">
        <v>63</v>
      </c>
      <c r="AY1075" s="7"/>
      <c r="AZ1075" s="7" t="s">
        <v>69</v>
      </c>
      <c r="BA1075" s="7" t="s">
        <v>2494</v>
      </c>
      <c r="BB1075" s="7" t="s">
        <v>2452</v>
      </c>
      <c r="BC1075" s="7" t="s">
        <v>2495</v>
      </c>
    </row>
    <row r="1076" spans="1:55" x14ac:dyDescent="0.2">
      <c r="A1076" s="7" t="s">
        <v>2349</v>
      </c>
      <c r="B1076" s="8">
        <v>8</v>
      </c>
      <c r="C1076" s="7" t="s">
        <v>2507</v>
      </c>
      <c r="D1076" s="8">
        <v>8</v>
      </c>
      <c r="E1076" s="7" t="s">
        <v>119</v>
      </c>
      <c r="F1076" s="7" t="s">
        <v>904</v>
      </c>
      <c r="G1076" s="7" t="s">
        <v>593</v>
      </c>
      <c r="H1076" s="7" t="s">
        <v>1902</v>
      </c>
      <c r="I1076" s="7" t="s">
        <v>61</v>
      </c>
      <c r="J1076" s="9">
        <v>6</v>
      </c>
      <c r="K1076" s="10">
        <v>1200</v>
      </c>
      <c r="L1076" s="9">
        <f t="shared" si="192"/>
        <v>14.285714285714285</v>
      </c>
      <c r="M1076" s="9">
        <v>16.45</v>
      </c>
      <c r="N1076" s="10">
        <v>100</v>
      </c>
      <c r="O1076" s="10">
        <v>1300</v>
      </c>
      <c r="P1076" s="11">
        <f t="shared" si="193"/>
        <v>-7.6923076923076925</v>
      </c>
      <c r="Q1076" s="7" t="s">
        <v>62</v>
      </c>
      <c r="R1076" s="9">
        <v>4.4400000000000004</v>
      </c>
      <c r="S1076" s="9">
        <f t="shared" si="194"/>
        <v>-1.5599999999999996</v>
      </c>
      <c r="T1076" s="11">
        <f t="shared" si="195"/>
        <v>-25.999999999999996</v>
      </c>
      <c r="U1076" s="7" t="s">
        <v>63</v>
      </c>
      <c r="V1076" s="8">
        <v>2</v>
      </c>
      <c r="W1076" s="9">
        <v>0</v>
      </c>
      <c r="X1076" s="9">
        <v>450</v>
      </c>
      <c r="Y1076" s="9">
        <v>260</v>
      </c>
      <c r="Z1076" s="9">
        <v>710</v>
      </c>
      <c r="AA1076" s="9">
        <v>22.1</v>
      </c>
      <c r="AB1076" s="9">
        <f t="shared" si="196"/>
        <v>20.400000000000002</v>
      </c>
      <c r="AC1076" s="9">
        <f t="shared" si="197"/>
        <v>17</v>
      </c>
      <c r="AD1076" s="9">
        <f t="shared" si="198"/>
        <v>6.9115789473684206</v>
      </c>
      <c r="AE1076" s="9">
        <f t="shared" si="199"/>
        <v>8.2743147208121837</v>
      </c>
      <c r="AF1076" s="9">
        <f t="shared" si="200"/>
        <v>8.0634066587395932</v>
      </c>
      <c r="AG1076" s="11">
        <f t="shared" si="201"/>
        <v>145.96405726469695</v>
      </c>
      <c r="AH1076" s="11">
        <f t="shared" si="202"/>
        <v>105.45508085691147</v>
      </c>
      <c r="AI1076" s="11">
        <f t="shared" si="203"/>
        <v>110.82900465616976</v>
      </c>
      <c r="AJ1076" s="8">
        <v>7</v>
      </c>
      <c r="AK1076" s="7" t="s">
        <v>64</v>
      </c>
      <c r="AL1076" s="8">
        <v>51</v>
      </c>
      <c r="AM1076" s="7" t="s">
        <v>65</v>
      </c>
      <c r="AN1076" s="7" t="s">
        <v>2448</v>
      </c>
      <c r="AO1076" s="9">
        <v>2</v>
      </c>
      <c r="AP1076" s="8">
        <v>1</v>
      </c>
      <c r="AQ1076" s="8">
        <v>1</v>
      </c>
      <c r="AR1076" s="8">
        <v>1</v>
      </c>
      <c r="AS1076" s="8">
        <v>1</v>
      </c>
      <c r="AT1076" s="8">
        <v>2</v>
      </c>
      <c r="AU1076" s="7" t="s">
        <v>116</v>
      </c>
      <c r="AV1076" s="9">
        <v>-4.8</v>
      </c>
      <c r="AW1076" s="7" t="s">
        <v>2508</v>
      </c>
      <c r="AX1076" s="7" t="s">
        <v>63</v>
      </c>
      <c r="AY1076" s="7"/>
      <c r="AZ1076" s="7" t="s">
        <v>69</v>
      </c>
      <c r="BA1076" s="7" t="s">
        <v>2494</v>
      </c>
      <c r="BB1076" s="7" t="s">
        <v>2452</v>
      </c>
      <c r="BC1076" s="7" t="s">
        <v>2495</v>
      </c>
    </row>
    <row r="1077" spans="1:55" x14ac:dyDescent="0.2">
      <c r="A1077" s="7" t="s">
        <v>2349</v>
      </c>
      <c r="B1077" s="8">
        <v>8</v>
      </c>
      <c r="C1077" s="7" t="s">
        <v>2509</v>
      </c>
      <c r="D1077" s="8">
        <v>9</v>
      </c>
      <c r="E1077" s="7" t="s">
        <v>57</v>
      </c>
      <c r="F1077" s="7" t="s">
        <v>95</v>
      </c>
      <c r="G1077" s="7" t="s">
        <v>239</v>
      </c>
      <c r="H1077" s="7" t="s">
        <v>150</v>
      </c>
      <c r="I1077" s="7" t="s">
        <v>79</v>
      </c>
      <c r="J1077" s="9">
        <v>2.5</v>
      </c>
      <c r="K1077" s="10">
        <v>1700</v>
      </c>
      <c r="L1077" s="9">
        <f t="shared" si="192"/>
        <v>28.571428571428569</v>
      </c>
      <c r="M1077" s="9">
        <v>32.89</v>
      </c>
      <c r="N1077" s="10">
        <v>200</v>
      </c>
      <c r="O1077" s="10">
        <v>1900</v>
      </c>
      <c r="P1077" s="11">
        <f t="shared" si="193"/>
        <v>-10.526315789473683</v>
      </c>
      <c r="Q1077" s="7" t="s">
        <v>98</v>
      </c>
      <c r="R1077" s="9">
        <v>1.9</v>
      </c>
      <c r="S1077" s="9">
        <f t="shared" si="194"/>
        <v>-0.60000000000000009</v>
      </c>
      <c r="T1077" s="11">
        <f t="shared" si="195"/>
        <v>-24.000000000000004</v>
      </c>
      <c r="U1077" s="7" t="s">
        <v>80</v>
      </c>
      <c r="V1077" s="8">
        <v>3</v>
      </c>
      <c r="W1077" s="9">
        <v>0</v>
      </c>
      <c r="X1077" s="9">
        <v>0</v>
      </c>
      <c r="Y1077" s="9">
        <v>230</v>
      </c>
      <c r="Z1077" s="9">
        <v>230</v>
      </c>
      <c r="AA1077" s="9">
        <v>7.3</v>
      </c>
      <c r="AB1077" s="9">
        <f t="shared" si="196"/>
        <v>6.5315789473684207</v>
      </c>
      <c r="AC1077" s="9">
        <f t="shared" si="197"/>
        <v>3.8421052631578947</v>
      </c>
      <c r="AD1077" s="9">
        <f t="shared" si="198"/>
        <v>6.9115789473684206</v>
      </c>
      <c r="AE1077" s="9">
        <f t="shared" si="199"/>
        <v>8.2743147208121837</v>
      </c>
      <c r="AF1077" s="9">
        <f t="shared" si="200"/>
        <v>8.0634066587395932</v>
      </c>
      <c r="AG1077" s="11">
        <f t="shared" si="201"/>
        <v>-44.410600060919883</v>
      </c>
      <c r="AH1077" s="11">
        <f t="shared" si="202"/>
        <v>-53.565879558654686</v>
      </c>
      <c r="AI1077" s="11">
        <f t="shared" si="203"/>
        <v>-52.351339504952342</v>
      </c>
      <c r="AJ1077" s="8">
        <v>7</v>
      </c>
      <c r="AK1077" s="7" t="s">
        <v>64</v>
      </c>
      <c r="AL1077" s="8">
        <v>51</v>
      </c>
      <c r="AM1077" s="7" t="s">
        <v>65</v>
      </c>
      <c r="AN1077" s="7" t="s">
        <v>2448</v>
      </c>
      <c r="AO1077" s="9">
        <v>2</v>
      </c>
      <c r="AP1077" s="8">
        <v>3</v>
      </c>
      <c r="AQ1077" s="8">
        <v>2</v>
      </c>
      <c r="AR1077" s="8">
        <v>2</v>
      </c>
      <c r="AS1077" s="8">
        <v>3</v>
      </c>
      <c r="AT1077" s="8">
        <v>3</v>
      </c>
      <c r="AU1077" s="7" t="s">
        <v>81</v>
      </c>
      <c r="AV1077" s="9">
        <v>-1.8</v>
      </c>
      <c r="AW1077" s="7" t="s">
        <v>2510</v>
      </c>
      <c r="AX1077" s="7" t="s">
        <v>63</v>
      </c>
      <c r="AY1077" s="7"/>
      <c r="AZ1077" s="7" t="s">
        <v>69</v>
      </c>
      <c r="BA1077" s="7" t="s">
        <v>2494</v>
      </c>
      <c r="BB1077" s="7" t="s">
        <v>2452</v>
      </c>
      <c r="BC1077" s="7" t="s">
        <v>2495</v>
      </c>
    </row>
    <row r="1078" spans="1:55" x14ac:dyDescent="0.2">
      <c r="A1078" s="19" t="s">
        <v>2349</v>
      </c>
      <c r="B1078" s="20">
        <v>9</v>
      </c>
      <c r="C1078" s="19" t="s">
        <v>2511</v>
      </c>
      <c r="D1078" s="20">
        <v>1</v>
      </c>
      <c r="E1078" s="19" t="s">
        <v>119</v>
      </c>
      <c r="F1078" s="19" t="s">
        <v>273</v>
      </c>
      <c r="G1078" s="19" t="s">
        <v>441</v>
      </c>
      <c r="H1078" s="19" t="s">
        <v>572</v>
      </c>
      <c r="I1078" s="19" t="s">
        <v>207</v>
      </c>
      <c r="J1078" s="21">
        <v>20</v>
      </c>
      <c r="K1078" s="22">
        <v>700</v>
      </c>
      <c r="L1078" s="21">
        <f t="shared" si="192"/>
        <v>4.7619047619047619</v>
      </c>
      <c r="M1078" s="21">
        <v>4.76</v>
      </c>
      <c r="N1078" s="22">
        <v>0</v>
      </c>
      <c r="O1078" s="22">
        <v>700</v>
      </c>
      <c r="P1078" s="23">
        <f t="shared" si="193"/>
        <v>0</v>
      </c>
      <c r="Q1078" s="19" t="s">
        <v>207</v>
      </c>
      <c r="R1078" s="21">
        <v>28.78</v>
      </c>
      <c r="S1078" s="21">
        <f t="shared" si="194"/>
        <v>8.7800000000000011</v>
      </c>
      <c r="T1078" s="23">
        <f t="shared" si="195"/>
        <v>43.900000000000006</v>
      </c>
      <c r="U1078" s="19" t="s">
        <v>63</v>
      </c>
      <c r="V1078" s="20">
        <v>9</v>
      </c>
      <c r="W1078" s="21">
        <v>0</v>
      </c>
      <c r="X1078" s="21">
        <v>0</v>
      </c>
      <c r="Y1078" s="21">
        <v>0</v>
      </c>
      <c r="Z1078" s="21">
        <v>0</v>
      </c>
      <c r="AA1078" s="21">
        <v>0</v>
      </c>
      <c r="AB1078" s="21">
        <f t="shared" si="196"/>
        <v>0</v>
      </c>
      <c r="AC1078" s="21">
        <f t="shared" si="197"/>
        <v>0</v>
      </c>
      <c r="AD1078" s="21">
        <f t="shared" si="198"/>
        <v>6.5831578947368419</v>
      </c>
      <c r="AE1078" s="21">
        <f t="shared" si="199"/>
        <v>8.2743147208121837</v>
      </c>
      <c r="AF1078" s="21">
        <f t="shared" si="200"/>
        <v>8.0634066587395932</v>
      </c>
      <c r="AG1078" s="23">
        <f t="shared" si="201"/>
        <v>-100</v>
      </c>
      <c r="AH1078" s="23">
        <f t="shared" si="202"/>
        <v>-100</v>
      </c>
      <c r="AI1078" s="23">
        <f t="shared" si="203"/>
        <v>-100</v>
      </c>
      <c r="AJ1078" s="20">
        <v>9</v>
      </c>
      <c r="AK1078" s="19" t="s">
        <v>64</v>
      </c>
      <c r="AL1078" s="20">
        <v>51</v>
      </c>
      <c r="AM1078" s="19" t="s">
        <v>65</v>
      </c>
      <c r="AN1078" s="19" t="s">
        <v>2448</v>
      </c>
      <c r="AO1078" s="21">
        <v>7</v>
      </c>
      <c r="AP1078" s="20">
        <v>6</v>
      </c>
      <c r="AQ1078" s="20">
        <v>1</v>
      </c>
      <c r="AR1078" s="20">
        <v>2</v>
      </c>
      <c r="AS1078" s="20">
        <v>6</v>
      </c>
      <c r="AT1078" s="20">
        <v>9</v>
      </c>
      <c r="AU1078" s="19" t="s">
        <v>116</v>
      </c>
      <c r="AV1078" s="21">
        <v>-7.2</v>
      </c>
      <c r="AW1078" s="19" t="s">
        <v>2512</v>
      </c>
      <c r="AX1078" s="19" t="s">
        <v>63</v>
      </c>
      <c r="AY1078" s="19"/>
      <c r="AZ1078" s="19" t="s">
        <v>2513</v>
      </c>
      <c r="BA1078" s="19" t="s">
        <v>2514</v>
      </c>
      <c r="BB1078" s="19" t="s">
        <v>2515</v>
      </c>
      <c r="BC1078" s="19" t="s">
        <v>2516</v>
      </c>
    </row>
    <row r="1079" spans="1:55" x14ac:dyDescent="0.2">
      <c r="A1079" s="7" t="s">
        <v>2349</v>
      </c>
      <c r="B1079" s="8">
        <v>9</v>
      </c>
      <c r="C1079" s="7" t="s">
        <v>2517</v>
      </c>
      <c r="D1079" s="8">
        <v>2</v>
      </c>
      <c r="E1079" s="7" t="s">
        <v>187</v>
      </c>
      <c r="F1079" s="7" t="s">
        <v>188</v>
      </c>
      <c r="G1079" s="7" t="s">
        <v>324</v>
      </c>
      <c r="H1079" s="7" t="s">
        <v>105</v>
      </c>
      <c r="I1079" s="7" t="s">
        <v>344</v>
      </c>
      <c r="J1079" s="9">
        <v>0.8</v>
      </c>
      <c r="K1079" s="10">
        <v>2500</v>
      </c>
      <c r="L1079" s="9">
        <f t="shared" si="192"/>
        <v>55.555555555555557</v>
      </c>
      <c r="M1079" s="9">
        <v>55.56</v>
      </c>
      <c r="N1079" s="10">
        <v>0</v>
      </c>
      <c r="O1079" s="10">
        <v>2500</v>
      </c>
      <c r="P1079" s="11">
        <f t="shared" si="193"/>
        <v>0</v>
      </c>
      <c r="Q1079" s="7" t="s">
        <v>344</v>
      </c>
      <c r="R1079" s="9">
        <v>0.97</v>
      </c>
      <c r="S1079" s="9">
        <f t="shared" si="194"/>
        <v>0.16999999999999993</v>
      </c>
      <c r="T1079" s="11">
        <f t="shared" si="195"/>
        <v>21.249999999999993</v>
      </c>
      <c r="U1079" s="7" t="s">
        <v>80</v>
      </c>
      <c r="V1079" s="8">
        <v>1</v>
      </c>
      <c r="W1079" s="9">
        <v>394</v>
      </c>
      <c r="X1079" s="9">
        <v>278</v>
      </c>
      <c r="Y1079" s="9">
        <v>224</v>
      </c>
      <c r="Z1079" s="9">
        <v>896</v>
      </c>
      <c r="AA1079" s="9">
        <v>33.96</v>
      </c>
      <c r="AB1079" s="9">
        <f t="shared" si="196"/>
        <v>33.96</v>
      </c>
      <c r="AC1079" s="9">
        <f t="shared" si="197"/>
        <v>13.584000000000001</v>
      </c>
      <c r="AD1079" s="9">
        <f t="shared" si="198"/>
        <v>6.5831578947368419</v>
      </c>
      <c r="AE1079" s="9">
        <f t="shared" si="199"/>
        <v>8.2743147208121837</v>
      </c>
      <c r="AF1079" s="9">
        <f t="shared" si="200"/>
        <v>8.0634066587395932</v>
      </c>
      <c r="AG1079" s="11">
        <f t="shared" si="201"/>
        <v>106.34473936680526</v>
      </c>
      <c r="AH1079" s="11">
        <f t="shared" si="202"/>
        <v>64.170695197663861</v>
      </c>
      <c r="AI1079" s="11">
        <f t="shared" si="203"/>
        <v>68.464776426435904</v>
      </c>
      <c r="AJ1079" s="8">
        <v>9</v>
      </c>
      <c r="AK1079" s="7" t="s">
        <v>64</v>
      </c>
      <c r="AL1079" s="8">
        <v>51</v>
      </c>
      <c r="AM1079" s="7" t="s">
        <v>65</v>
      </c>
      <c r="AN1079" s="7" t="s">
        <v>2448</v>
      </c>
      <c r="AO1079" s="9">
        <v>7</v>
      </c>
      <c r="AP1079" s="8">
        <v>4</v>
      </c>
      <c r="AQ1079" s="8">
        <v>2</v>
      </c>
      <c r="AR1079" s="8">
        <v>1</v>
      </c>
      <c r="AS1079" s="8">
        <v>1</v>
      </c>
      <c r="AT1079" s="8">
        <v>1</v>
      </c>
      <c r="AU1079" s="7" t="s">
        <v>116</v>
      </c>
      <c r="AV1079" s="9">
        <v>-6.6</v>
      </c>
      <c r="AW1079" s="7" t="s">
        <v>2518</v>
      </c>
      <c r="AX1079" s="7" t="s">
        <v>63</v>
      </c>
      <c r="AY1079" s="7"/>
      <c r="AZ1079" s="7" t="s">
        <v>2513</v>
      </c>
      <c r="BA1079" s="7" t="s">
        <v>2514</v>
      </c>
      <c r="BB1079" s="7" t="s">
        <v>2515</v>
      </c>
      <c r="BC1079" s="7" t="s">
        <v>2516</v>
      </c>
    </row>
    <row r="1080" spans="1:55" x14ac:dyDescent="0.2">
      <c r="A1080" s="7" t="s">
        <v>2349</v>
      </c>
      <c r="B1080" s="8">
        <v>9</v>
      </c>
      <c r="C1080" s="7" t="s">
        <v>2519</v>
      </c>
      <c r="D1080" s="8">
        <v>3</v>
      </c>
      <c r="E1080" s="7" t="s">
        <v>111</v>
      </c>
      <c r="F1080" s="7" t="s">
        <v>759</v>
      </c>
      <c r="G1080" s="7" t="s">
        <v>309</v>
      </c>
      <c r="H1080" s="7" t="s">
        <v>572</v>
      </c>
      <c r="I1080" s="7" t="s">
        <v>172</v>
      </c>
      <c r="J1080" s="9">
        <v>12</v>
      </c>
      <c r="K1080" s="10">
        <v>800</v>
      </c>
      <c r="L1080" s="9">
        <f t="shared" si="192"/>
        <v>7.6923076923076925</v>
      </c>
      <c r="M1080" s="9">
        <v>7.69</v>
      </c>
      <c r="N1080" s="10">
        <v>0</v>
      </c>
      <c r="O1080" s="10">
        <v>800</v>
      </c>
      <c r="P1080" s="11">
        <f t="shared" si="193"/>
        <v>0</v>
      </c>
      <c r="Q1080" s="7" t="s">
        <v>172</v>
      </c>
      <c r="R1080" s="9">
        <v>22.1</v>
      </c>
      <c r="S1080" s="9">
        <f t="shared" si="194"/>
        <v>10.100000000000001</v>
      </c>
      <c r="T1080" s="11">
        <f t="shared" si="195"/>
        <v>84.166666666666686</v>
      </c>
      <c r="U1080" s="7" t="s">
        <v>63</v>
      </c>
      <c r="V1080" s="8">
        <v>8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f t="shared" si="196"/>
        <v>0</v>
      </c>
      <c r="AC1080" s="9">
        <f t="shared" si="197"/>
        <v>0</v>
      </c>
      <c r="AD1080" s="9">
        <f t="shared" si="198"/>
        <v>6.5831578947368419</v>
      </c>
      <c r="AE1080" s="9">
        <f t="shared" si="199"/>
        <v>8.2743147208121837</v>
      </c>
      <c r="AF1080" s="9">
        <f t="shared" si="200"/>
        <v>8.0634066587395932</v>
      </c>
      <c r="AG1080" s="11">
        <f t="shared" si="201"/>
        <v>-100</v>
      </c>
      <c r="AH1080" s="11">
        <f t="shared" si="202"/>
        <v>-100</v>
      </c>
      <c r="AI1080" s="11">
        <f t="shared" si="203"/>
        <v>-100</v>
      </c>
      <c r="AJ1080" s="8">
        <v>9</v>
      </c>
      <c r="AK1080" s="7" t="s">
        <v>64</v>
      </c>
      <c r="AL1080" s="8">
        <v>51</v>
      </c>
      <c r="AM1080" s="7" t="s">
        <v>65</v>
      </c>
      <c r="AN1080" s="7" t="s">
        <v>2448</v>
      </c>
      <c r="AO1080" s="9">
        <v>7</v>
      </c>
      <c r="AP1080" s="8">
        <v>5</v>
      </c>
      <c r="AQ1080" s="8">
        <v>3</v>
      </c>
      <c r="AR1080" s="8">
        <v>6</v>
      </c>
      <c r="AS1080" s="8">
        <v>8</v>
      </c>
      <c r="AT1080" s="8">
        <v>8</v>
      </c>
      <c r="AU1080" s="7" t="s">
        <v>81</v>
      </c>
      <c r="AV1080" s="9">
        <v>-31.2</v>
      </c>
      <c r="AW1080" s="7" t="s">
        <v>2319</v>
      </c>
      <c r="AX1080" s="7" t="s">
        <v>63</v>
      </c>
      <c r="AY1080" s="7"/>
      <c r="AZ1080" s="7" t="s">
        <v>2513</v>
      </c>
      <c r="BA1080" s="7" t="s">
        <v>2514</v>
      </c>
      <c r="BB1080" s="7" t="s">
        <v>2515</v>
      </c>
      <c r="BC1080" s="7" t="s">
        <v>2516</v>
      </c>
    </row>
    <row r="1081" spans="1:55" x14ac:dyDescent="0.2">
      <c r="A1081" s="7" t="s">
        <v>2349</v>
      </c>
      <c r="B1081" s="8">
        <v>9</v>
      </c>
      <c r="C1081" s="7" t="s">
        <v>2520</v>
      </c>
      <c r="D1081" s="8">
        <v>4</v>
      </c>
      <c r="E1081" s="7" t="s">
        <v>296</v>
      </c>
      <c r="F1081" s="7" t="s">
        <v>262</v>
      </c>
      <c r="G1081" s="7" t="s">
        <v>593</v>
      </c>
      <c r="H1081" s="7" t="s">
        <v>150</v>
      </c>
      <c r="I1081" s="7" t="s">
        <v>207</v>
      </c>
      <c r="J1081" s="9">
        <v>20</v>
      </c>
      <c r="K1081" s="10">
        <v>700</v>
      </c>
      <c r="L1081" s="9">
        <f t="shared" si="192"/>
        <v>4.7619047619047619</v>
      </c>
      <c r="M1081" s="9">
        <v>4.76</v>
      </c>
      <c r="N1081" s="10">
        <v>0</v>
      </c>
      <c r="O1081" s="10">
        <v>700</v>
      </c>
      <c r="P1081" s="11">
        <f t="shared" si="193"/>
        <v>0</v>
      </c>
      <c r="Q1081" s="7" t="s">
        <v>207</v>
      </c>
      <c r="R1081" s="9">
        <v>74.459999999999994</v>
      </c>
      <c r="S1081" s="9">
        <f t="shared" si="194"/>
        <v>54.459999999999994</v>
      </c>
      <c r="T1081" s="11">
        <f t="shared" si="195"/>
        <v>272.3</v>
      </c>
      <c r="U1081" s="7" t="s">
        <v>63</v>
      </c>
      <c r="V1081" s="8">
        <v>6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f t="shared" si="196"/>
        <v>0</v>
      </c>
      <c r="AC1081" s="9">
        <f t="shared" si="197"/>
        <v>0</v>
      </c>
      <c r="AD1081" s="9">
        <f t="shared" si="198"/>
        <v>6.5831578947368419</v>
      </c>
      <c r="AE1081" s="9">
        <f t="shared" si="199"/>
        <v>8.2743147208121837</v>
      </c>
      <c r="AF1081" s="9">
        <f t="shared" si="200"/>
        <v>8.0634066587395932</v>
      </c>
      <c r="AG1081" s="11">
        <f t="shared" si="201"/>
        <v>-100</v>
      </c>
      <c r="AH1081" s="11">
        <f t="shared" si="202"/>
        <v>-100</v>
      </c>
      <c r="AI1081" s="11">
        <f t="shared" si="203"/>
        <v>-100</v>
      </c>
      <c r="AJ1081" s="8">
        <v>9</v>
      </c>
      <c r="AK1081" s="7" t="s">
        <v>64</v>
      </c>
      <c r="AL1081" s="8">
        <v>51</v>
      </c>
      <c r="AM1081" s="7" t="s">
        <v>65</v>
      </c>
      <c r="AN1081" s="7" t="s">
        <v>2448</v>
      </c>
      <c r="AO1081" s="9">
        <v>7</v>
      </c>
      <c r="AP1081" s="8">
        <v>9</v>
      </c>
      <c r="AQ1081" s="8">
        <v>6</v>
      </c>
      <c r="AR1081" s="8">
        <v>7</v>
      </c>
      <c r="AS1081" s="8">
        <v>7</v>
      </c>
      <c r="AT1081" s="8">
        <v>6</v>
      </c>
      <c r="AU1081" s="7" t="s">
        <v>91</v>
      </c>
      <c r="AV1081" s="9">
        <v>0.6</v>
      </c>
      <c r="AW1081" s="7" t="s">
        <v>2521</v>
      </c>
      <c r="AX1081" s="7" t="s">
        <v>63</v>
      </c>
      <c r="AY1081" s="7"/>
      <c r="AZ1081" s="7" t="s">
        <v>2513</v>
      </c>
      <c r="BA1081" s="7" t="s">
        <v>2514</v>
      </c>
      <c r="BB1081" s="7" t="s">
        <v>2515</v>
      </c>
      <c r="BC1081" s="7" t="s">
        <v>2516</v>
      </c>
    </row>
    <row r="1082" spans="1:55" x14ac:dyDescent="0.2">
      <c r="A1082" s="7" t="s">
        <v>2349</v>
      </c>
      <c r="B1082" s="8">
        <v>9</v>
      </c>
      <c r="C1082" s="7" t="s">
        <v>2522</v>
      </c>
      <c r="D1082" s="8">
        <v>5</v>
      </c>
      <c r="E1082" s="7" t="s">
        <v>193</v>
      </c>
      <c r="F1082" s="7" t="s">
        <v>753</v>
      </c>
      <c r="G1082" s="7" t="s">
        <v>799</v>
      </c>
      <c r="H1082" s="7" t="s">
        <v>275</v>
      </c>
      <c r="I1082" s="7" t="s">
        <v>172</v>
      </c>
      <c r="J1082" s="9">
        <v>12</v>
      </c>
      <c r="K1082" s="10">
        <v>800</v>
      </c>
      <c r="L1082" s="9">
        <f t="shared" si="192"/>
        <v>7.6923076923076925</v>
      </c>
      <c r="M1082" s="9">
        <v>7.69</v>
      </c>
      <c r="N1082" s="10">
        <v>0</v>
      </c>
      <c r="O1082" s="10">
        <v>800</v>
      </c>
      <c r="P1082" s="11">
        <f t="shared" si="193"/>
        <v>0</v>
      </c>
      <c r="Q1082" s="7" t="s">
        <v>172</v>
      </c>
      <c r="R1082" s="9">
        <v>18.690000000000001</v>
      </c>
      <c r="S1082" s="9">
        <f t="shared" si="194"/>
        <v>6.6900000000000013</v>
      </c>
      <c r="T1082" s="11">
        <f t="shared" si="195"/>
        <v>55.750000000000014</v>
      </c>
      <c r="U1082" s="7" t="s">
        <v>63</v>
      </c>
      <c r="V1082" s="8">
        <v>4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f t="shared" si="196"/>
        <v>0</v>
      </c>
      <c r="AC1082" s="9">
        <f t="shared" si="197"/>
        <v>0</v>
      </c>
      <c r="AD1082" s="9">
        <f t="shared" si="198"/>
        <v>6.5831578947368419</v>
      </c>
      <c r="AE1082" s="9">
        <f t="shared" si="199"/>
        <v>8.2743147208121837</v>
      </c>
      <c r="AF1082" s="9">
        <f t="shared" si="200"/>
        <v>8.0634066587395932</v>
      </c>
      <c r="AG1082" s="11">
        <f t="shared" si="201"/>
        <v>-100</v>
      </c>
      <c r="AH1082" s="11">
        <f t="shared" si="202"/>
        <v>-100</v>
      </c>
      <c r="AI1082" s="11">
        <f t="shared" si="203"/>
        <v>-100</v>
      </c>
      <c r="AJ1082" s="8">
        <v>9</v>
      </c>
      <c r="AK1082" s="7" t="s">
        <v>64</v>
      </c>
      <c r="AL1082" s="8">
        <v>51</v>
      </c>
      <c r="AM1082" s="7" t="s">
        <v>65</v>
      </c>
      <c r="AN1082" s="7" t="s">
        <v>2448</v>
      </c>
      <c r="AO1082" s="9">
        <v>7</v>
      </c>
      <c r="AP1082" s="8">
        <v>7</v>
      </c>
      <c r="AQ1082" s="8">
        <v>5</v>
      </c>
      <c r="AR1082" s="8">
        <v>3</v>
      </c>
      <c r="AS1082" s="8">
        <v>2</v>
      </c>
      <c r="AT1082" s="8">
        <v>4</v>
      </c>
      <c r="AU1082" s="7" t="s">
        <v>91</v>
      </c>
      <c r="AV1082" s="9">
        <v>-11.4</v>
      </c>
      <c r="AW1082" s="7" t="s">
        <v>2523</v>
      </c>
      <c r="AX1082" s="7" t="s">
        <v>63</v>
      </c>
      <c r="AY1082" s="7"/>
      <c r="AZ1082" s="7" t="s">
        <v>2513</v>
      </c>
      <c r="BA1082" s="7" t="s">
        <v>2514</v>
      </c>
      <c r="BB1082" s="7" t="s">
        <v>2515</v>
      </c>
      <c r="BC1082" s="7" t="s">
        <v>2516</v>
      </c>
    </row>
    <row r="1083" spans="1:55" x14ac:dyDescent="0.2">
      <c r="A1083" s="7" t="s">
        <v>2349</v>
      </c>
      <c r="B1083" s="8">
        <v>9</v>
      </c>
      <c r="C1083" s="7" t="s">
        <v>2524</v>
      </c>
      <c r="D1083" s="8">
        <v>6</v>
      </c>
      <c r="E1083" s="7" t="s">
        <v>284</v>
      </c>
      <c r="F1083" s="7" t="s">
        <v>248</v>
      </c>
      <c r="G1083" s="7" t="s">
        <v>179</v>
      </c>
      <c r="H1083" s="7" t="s">
        <v>126</v>
      </c>
      <c r="I1083" s="7" t="s">
        <v>329</v>
      </c>
      <c r="J1083" s="9">
        <v>15</v>
      </c>
      <c r="K1083" s="10">
        <v>800</v>
      </c>
      <c r="L1083" s="9">
        <f t="shared" si="192"/>
        <v>6.25</v>
      </c>
      <c r="M1083" s="9">
        <v>6.25</v>
      </c>
      <c r="N1083" s="10">
        <v>0</v>
      </c>
      <c r="O1083" s="10">
        <v>800</v>
      </c>
      <c r="P1083" s="11">
        <f t="shared" si="193"/>
        <v>0</v>
      </c>
      <c r="Q1083" s="7" t="s">
        <v>329</v>
      </c>
      <c r="R1083" s="9">
        <v>23.46</v>
      </c>
      <c r="S1083" s="9">
        <f t="shared" si="194"/>
        <v>8.4600000000000009</v>
      </c>
      <c r="T1083" s="11">
        <f t="shared" si="195"/>
        <v>56.400000000000006</v>
      </c>
      <c r="U1083" s="7" t="s">
        <v>63</v>
      </c>
      <c r="V1083" s="8">
        <v>7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f t="shared" si="196"/>
        <v>0</v>
      </c>
      <c r="AC1083" s="9">
        <f t="shared" si="197"/>
        <v>0</v>
      </c>
      <c r="AD1083" s="9">
        <f t="shared" si="198"/>
        <v>6.5831578947368419</v>
      </c>
      <c r="AE1083" s="9">
        <f t="shared" si="199"/>
        <v>8.2743147208121837</v>
      </c>
      <c r="AF1083" s="9">
        <f t="shared" si="200"/>
        <v>8.0634066587395932</v>
      </c>
      <c r="AG1083" s="11">
        <f t="shared" si="201"/>
        <v>-100</v>
      </c>
      <c r="AH1083" s="11">
        <f t="shared" si="202"/>
        <v>-100</v>
      </c>
      <c r="AI1083" s="11">
        <f t="shared" si="203"/>
        <v>-100</v>
      </c>
      <c r="AJ1083" s="8">
        <v>9</v>
      </c>
      <c r="AK1083" s="7" t="s">
        <v>64</v>
      </c>
      <c r="AL1083" s="8">
        <v>51</v>
      </c>
      <c r="AM1083" s="7" t="s">
        <v>65</v>
      </c>
      <c r="AN1083" s="7" t="s">
        <v>2448</v>
      </c>
      <c r="AO1083" s="9">
        <v>7</v>
      </c>
      <c r="AP1083" s="8">
        <v>3</v>
      </c>
      <c r="AQ1083" s="8">
        <v>4</v>
      </c>
      <c r="AR1083" s="8">
        <v>4</v>
      </c>
      <c r="AS1083" s="8">
        <v>5</v>
      </c>
      <c r="AT1083" s="8">
        <v>7</v>
      </c>
      <c r="AU1083" s="7" t="s">
        <v>81</v>
      </c>
      <c r="AV1083" s="9">
        <v>-22.8</v>
      </c>
      <c r="AW1083" s="7" t="s">
        <v>2525</v>
      </c>
      <c r="AX1083" s="7" t="s">
        <v>63</v>
      </c>
      <c r="AY1083" s="7"/>
      <c r="AZ1083" s="7" t="s">
        <v>2513</v>
      </c>
      <c r="BA1083" s="7" t="s">
        <v>2514</v>
      </c>
      <c r="BB1083" s="7" t="s">
        <v>2515</v>
      </c>
      <c r="BC1083" s="7" t="s">
        <v>2516</v>
      </c>
    </row>
    <row r="1084" spans="1:55" x14ac:dyDescent="0.2">
      <c r="A1084" s="7" t="s">
        <v>2349</v>
      </c>
      <c r="B1084" s="8">
        <v>9</v>
      </c>
      <c r="C1084" s="7" t="s">
        <v>2526</v>
      </c>
      <c r="D1084" s="8">
        <v>7</v>
      </c>
      <c r="E1084" s="7" t="s">
        <v>205</v>
      </c>
      <c r="F1084" s="7" t="s">
        <v>95</v>
      </c>
      <c r="G1084" s="7" t="s">
        <v>1014</v>
      </c>
      <c r="H1084" s="7" t="s">
        <v>1198</v>
      </c>
      <c r="I1084" s="7" t="s">
        <v>207</v>
      </c>
      <c r="J1084" s="9">
        <v>20</v>
      </c>
      <c r="K1084" s="10">
        <v>700</v>
      </c>
      <c r="L1084" s="9">
        <f t="shared" si="192"/>
        <v>4.7619047619047619</v>
      </c>
      <c r="M1084" s="9">
        <v>4.76</v>
      </c>
      <c r="N1084" s="10">
        <v>0</v>
      </c>
      <c r="O1084" s="10">
        <v>700</v>
      </c>
      <c r="P1084" s="11">
        <f t="shared" si="193"/>
        <v>0</v>
      </c>
      <c r="Q1084" s="7" t="s">
        <v>207</v>
      </c>
      <c r="R1084" s="9">
        <v>23.96</v>
      </c>
      <c r="S1084" s="9">
        <f t="shared" si="194"/>
        <v>3.9600000000000009</v>
      </c>
      <c r="T1084" s="11">
        <f t="shared" si="195"/>
        <v>19.800000000000004</v>
      </c>
      <c r="U1084" s="7" t="s">
        <v>63</v>
      </c>
      <c r="V1084" s="8">
        <v>5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f t="shared" si="196"/>
        <v>0</v>
      </c>
      <c r="AC1084" s="9">
        <f t="shared" si="197"/>
        <v>0</v>
      </c>
      <c r="AD1084" s="9">
        <f t="shared" si="198"/>
        <v>6.5831578947368419</v>
      </c>
      <c r="AE1084" s="9">
        <f t="shared" si="199"/>
        <v>8.2743147208121837</v>
      </c>
      <c r="AF1084" s="9">
        <f t="shared" si="200"/>
        <v>8.0634066587395932</v>
      </c>
      <c r="AG1084" s="11">
        <f t="shared" si="201"/>
        <v>-100</v>
      </c>
      <c r="AH1084" s="11">
        <f t="shared" si="202"/>
        <v>-100</v>
      </c>
      <c r="AI1084" s="11">
        <f t="shared" si="203"/>
        <v>-100</v>
      </c>
      <c r="AJ1084" s="8">
        <v>9</v>
      </c>
      <c r="AK1084" s="7" t="s">
        <v>64</v>
      </c>
      <c r="AL1084" s="8">
        <v>51</v>
      </c>
      <c r="AM1084" s="7" t="s">
        <v>65</v>
      </c>
      <c r="AN1084" s="7" t="s">
        <v>2448</v>
      </c>
      <c r="AO1084" s="9">
        <v>7</v>
      </c>
      <c r="AP1084" s="8">
        <v>1</v>
      </c>
      <c r="AQ1084" s="8">
        <v>7</v>
      </c>
      <c r="AR1084" s="8">
        <v>8</v>
      </c>
      <c r="AS1084" s="8">
        <v>9</v>
      </c>
      <c r="AT1084" s="8">
        <v>5</v>
      </c>
      <c r="AU1084" s="7" t="s">
        <v>67</v>
      </c>
      <c r="AV1084" s="9">
        <v>-10.8</v>
      </c>
      <c r="AW1084" s="7" t="s">
        <v>2527</v>
      </c>
      <c r="AX1084" s="7" t="s">
        <v>63</v>
      </c>
      <c r="AY1084" s="7"/>
      <c r="AZ1084" s="7" t="s">
        <v>2513</v>
      </c>
      <c r="BA1084" s="7" t="s">
        <v>2514</v>
      </c>
      <c r="BB1084" s="7" t="s">
        <v>2515</v>
      </c>
      <c r="BC1084" s="7" t="s">
        <v>2516</v>
      </c>
    </row>
    <row r="1085" spans="1:55" x14ac:dyDescent="0.2">
      <c r="A1085" s="7" t="s">
        <v>2349</v>
      </c>
      <c r="B1085" s="8">
        <v>9</v>
      </c>
      <c r="C1085" s="7" t="s">
        <v>2528</v>
      </c>
      <c r="D1085" s="8">
        <v>8</v>
      </c>
      <c r="E1085" s="7" t="s">
        <v>133</v>
      </c>
      <c r="F1085" s="7" t="s">
        <v>266</v>
      </c>
      <c r="G1085" s="7" t="s">
        <v>149</v>
      </c>
      <c r="H1085" s="7" t="s">
        <v>339</v>
      </c>
      <c r="I1085" s="7" t="s">
        <v>172</v>
      </c>
      <c r="J1085" s="9">
        <v>12</v>
      </c>
      <c r="K1085" s="10">
        <v>800</v>
      </c>
      <c r="L1085" s="9">
        <f t="shared" si="192"/>
        <v>7.6923076923076925</v>
      </c>
      <c r="M1085" s="9">
        <v>7.69</v>
      </c>
      <c r="N1085" s="10">
        <v>0</v>
      </c>
      <c r="O1085" s="10">
        <v>800</v>
      </c>
      <c r="P1085" s="11">
        <f t="shared" si="193"/>
        <v>0</v>
      </c>
      <c r="Q1085" s="7" t="s">
        <v>172</v>
      </c>
      <c r="R1085" s="9">
        <v>8.7799999999999994</v>
      </c>
      <c r="S1085" s="9">
        <f t="shared" si="194"/>
        <v>-3.2200000000000006</v>
      </c>
      <c r="T1085" s="11">
        <f t="shared" si="195"/>
        <v>-26.833333333333336</v>
      </c>
      <c r="U1085" s="7" t="s">
        <v>63</v>
      </c>
      <c r="V1085" s="8">
        <v>3</v>
      </c>
      <c r="W1085" s="9">
        <v>0</v>
      </c>
      <c r="X1085" s="9">
        <v>0</v>
      </c>
      <c r="Y1085" s="9">
        <v>344</v>
      </c>
      <c r="Z1085" s="9">
        <v>344</v>
      </c>
      <c r="AA1085" s="9">
        <v>8.44</v>
      </c>
      <c r="AB1085" s="9">
        <f t="shared" si="196"/>
        <v>8.44</v>
      </c>
      <c r="AC1085" s="9">
        <f t="shared" si="197"/>
        <v>10.549999999999999</v>
      </c>
      <c r="AD1085" s="9">
        <f t="shared" si="198"/>
        <v>6.5831578947368419</v>
      </c>
      <c r="AE1085" s="9">
        <f t="shared" si="199"/>
        <v>8.2743147208121837</v>
      </c>
      <c r="AF1085" s="9">
        <f t="shared" si="200"/>
        <v>8.0634066587395932</v>
      </c>
      <c r="AG1085" s="11">
        <f t="shared" si="201"/>
        <v>60.257435241445464</v>
      </c>
      <c r="AH1085" s="11">
        <f t="shared" si="202"/>
        <v>27.503006061200924</v>
      </c>
      <c r="AI1085" s="11">
        <f t="shared" si="203"/>
        <v>30.837999948387697</v>
      </c>
      <c r="AJ1085" s="8">
        <v>9</v>
      </c>
      <c r="AK1085" s="7" t="s">
        <v>64</v>
      </c>
      <c r="AL1085" s="8">
        <v>51</v>
      </c>
      <c r="AM1085" s="7" t="s">
        <v>65</v>
      </c>
      <c r="AN1085" s="7" t="s">
        <v>2448</v>
      </c>
      <c r="AO1085" s="9">
        <v>7</v>
      </c>
      <c r="AP1085" s="8">
        <v>8</v>
      </c>
      <c r="AQ1085" s="8">
        <v>8</v>
      </c>
      <c r="AR1085" s="8">
        <v>5</v>
      </c>
      <c r="AS1085" s="8">
        <v>4</v>
      </c>
      <c r="AT1085" s="8">
        <v>3</v>
      </c>
      <c r="AU1085" s="7" t="s">
        <v>67</v>
      </c>
      <c r="AV1085" s="9">
        <v>11.4</v>
      </c>
      <c r="AW1085" s="7" t="s">
        <v>2529</v>
      </c>
      <c r="AX1085" s="7" t="s">
        <v>63</v>
      </c>
      <c r="AY1085" s="7"/>
      <c r="AZ1085" s="7" t="s">
        <v>2513</v>
      </c>
      <c r="BA1085" s="7" t="s">
        <v>2514</v>
      </c>
      <c r="BB1085" s="7" t="s">
        <v>2515</v>
      </c>
      <c r="BC1085" s="7" t="s">
        <v>2516</v>
      </c>
    </row>
    <row r="1086" spans="1:55" x14ac:dyDescent="0.2">
      <c r="A1086" s="7" t="s">
        <v>2349</v>
      </c>
      <c r="B1086" s="8">
        <v>9</v>
      </c>
      <c r="C1086" s="7" t="s">
        <v>2530</v>
      </c>
      <c r="D1086" s="8">
        <v>9</v>
      </c>
      <c r="E1086" s="7" t="s">
        <v>124</v>
      </c>
      <c r="F1086" s="7" t="s">
        <v>148</v>
      </c>
      <c r="G1086" s="7" t="s">
        <v>149</v>
      </c>
      <c r="H1086" s="7" t="s">
        <v>540</v>
      </c>
      <c r="I1086" s="7" t="s">
        <v>79</v>
      </c>
      <c r="J1086" s="9">
        <v>2.5</v>
      </c>
      <c r="K1086" s="10">
        <v>1700</v>
      </c>
      <c r="L1086" s="9">
        <f t="shared" si="192"/>
        <v>28.571428571428569</v>
      </c>
      <c r="M1086" s="9">
        <v>28.57</v>
      </c>
      <c r="N1086" s="10">
        <v>0</v>
      </c>
      <c r="O1086" s="10">
        <v>1700</v>
      </c>
      <c r="P1086" s="11">
        <f t="shared" si="193"/>
        <v>0</v>
      </c>
      <c r="Q1086" s="7" t="s">
        <v>79</v>
      </c>
      <c r="R1086" s="9">
        <v>1.78</v>
      </c>
      <c r="S1086" s="9">
        <f t="shared" si="194"/>
        <v>-0.72</v>
      </c>
      <c r="T1086" s="11">
        <f t="shared" si="195"/>
        <v>-28.799999999999997</v>
      </c>
      <c r="U1086" s="7" t="s">
        <v>63</v>
      </c>
      <c r="V1086" s="8">
        <v>2</v>
      </c>
      <c r="W1086" s="9">
        <v>0</v>
      </c>
      <c r="X1086" s="9">
        <v>288</v>
      </c>
      <c r="Y1086" s="9">
        <v>226</v>
      </c>
      <c r="Z1086" s="9">
        <v>514</v>
      </c>
      <c r="AA1086" s="9">
        <v>20.14</v>
      </c>
      <c r="AB1086" s="9">
        <f t="shared" si="196"/>
        <v>20.14</v>
      </c>
      <c r="AC1086" s="9">
        <f t="shared" si="197"/>
        <v>11.847058823529412</v>
      </c>
      <c r="AD1086" s="9">
        <f t="shared" si="198"/>
        <v>6.5831578947368419</v>
      </c>
      <c r="AE1086" s="9">
        <f t="shared" si="199"/>
        <v>8.2743147208121837</v>
      </c>
      <c r="AF1086" s="9">
        <f t="shared" si="200"/>
        <v>8.0634066587395932</v>
      </c>
      <c r="AG1086" s="11">
        <f t="shared" si="201"/>
        <v>79.960119641076787</v>
      </c>
      <c r="AH1086" s="11">
        <f t="shared" si="202"/>
        <v>43.17873108851893</v>
      </c>
      <c r="AI1086" s="11">
        <f t="shared" si="203"/>
        <v>46.923742345164683</v>
      </c>
      <c r="AJ1086" s="8">
        <v>9</v>
      </c>
      <c r="AK1086" s="7" t="s">
        <v>64</v>
      </c>
      <c r="AL1086" s="8">
        <v>51</v>
      </c>
      <c r="AM1086" s="7" t="s">
        <v>65</v>
      </c>
      <c r="AN1086" s="7" t="s">
        <v>2448</v>
      </c>
      <c r="AO1086" s="9">
        <v>7</v>
      </c>
      <c r="AP1086" s="8">
        <v>2</v>
      </c>
      <c r="AQ1086" s="8">
        <v>9</v>
      </c>
      <c r="AR1086" s="8">
        <v>9</v>
      </c>
      <c r="AS1086" s="8">
        <v>3</v>
      </c>
      <c r="AT1086" s="8">
        <v>2</v>
      </c>
      <c r="AU1086" s="7" t="s">
        <v>67</v>
      </c>
      <c r="AV1086" s="9">
        <v>-42.6</v>
      </c>
      <c r="AW1086" s="7" t="s">
        <v>2531</v>
      </c>
      <c r="AX1086" s="7" t="s">
        <v>80</v>
      </c>
      <c r="AY1086" s="7" t="s">
        <v>174</v>
      </c>
      <c r="AZ1086" s="7" t="s">
        <v>2513</v>
      </c>
      <c r="BA1086" s="7" t="s">
        <v>2514</v>
      </c>
      <c r="BB1086" s="7" t="s">
        <v>2515</v>
      </c>
      <c r="BC1086" s="7" t="s">
        <v>2516</v>
      </c>
    </row>
    <row r="1087" spans="1:55" x14ac:dyDescent="0.2">
      <c r="A1087" s="14" t="s">
        <v>2349</v>
      </c>
      <c r="B1087" s="15">
        <v>10</v>
      </c>
      <c r="C1087" s="14" t="s">
        <v>2532</v>
      </c>
      <c r="D1087" s="15">
        <v>1</v>
      </c>
      <c r="E1087" s="14" t="s">
        <v>198</v>
      </c>
      <c r="F1087" s="14" t="s">
        <v>120</v>
      </c>
      <c r="G1087" s="14" t="s">
        <v>395</v>
      </c>
      <c r="H1087" s="14" t="s">
        <v>961</v>
      </c>
      <c r="I1087" s="14" t="s">
        <v>115</v>
      </c>
      <c r="J1087" s="16">
        <v>3.5</v>
      </c>
      <c r="K1087" s="17">
        <v>1500</v>
      </c>
      <c r="L1087" s="16">
        <f t="shared" si="192"/>
        <v>22.222222222222221</v>
      </c>
      <c r="M1087" s="16">
        <v>0</v>
      </c>
      <c r="N1087" s="17">
        <v>-1500</v>
      </c>
      <c r="O1087" s="17">
        <v>0</v>
      </c>
      <c r="P1087" s="18">
        <f t="shared" si="193"/>
        <v>0</v>
      </c>
      <c r="Q1087" s="14"/>
      <c r="R1087" s="16"/>
      <c r="S1087" s="16">
        <f t="shared" si="194"/>
        <v>0</v>
      </c>
      <c r="T1087" s="18">
        <f t="shared" si="195"/>
        <v>0</v>
      </c>
      <c r="U1087" s="14" t="s">
        <v>63</v>
      </c>
      <c r="V1087" s="15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f t="shared" si="196"/>
        <v>0</v>
      </c>
      <c r="AC1087" s="16">
        <f t="shared" si="197"/>
        <v>0</v>
      </c>
      <c r="AD1087" s="16">
        <f t="shared" si="198"/>
        <v>7.2372549019607852</v>
      </c>
      <c r="AE1087" s="16">
        <f t="shared" si="199"/>
        <v>8.2743147208121837</v>
      </c>
      <c r="AF1087" s="16">
        <f t="shared" si="200"/>
        <v>8.0634066587395932</v>
      </c>
      <c r="AG1087" s="18">
        <f t="shared" si="201"/>
        <v>-100</v>
      </c>
      <c r="AH1087" s="18">
        <f t="shared" si="202"/>
        <v>-100</v>
      </c>
      <c r="AI1087" s="18">
        <f t="shared" si="203"/>
        <v>-100</v>
      </c>
      <c r="AJ1087" s="15">
        <v>8</v>
      </c>
      <c r="AK1087" s="14" t="s">
        <v>64</v>
      </c>
      <c r="AL1087" s="15">
        <v>51</v>
      </c>
      <c r="AM1087" s="14" t="s">
        <v>335</v>
      </c>
      <c r="AN1087" s="14" t="s">
        <v>2448</v>
      </c>
      <c r="AO1087" s="16">
        <v>6</v>
      </c>
      <c r="AP1087" s="15">
        <v>0</v>
      </c>
      <c r="AQ1087" s="15">
        <v>0</v>
      </c>
      <c r="AR1087" s="15">
        <v>0</v>
      </c>
      <c r="AS1087" s="15">
        <v>0</v>
      </c>
      <c r="AT1087" s="15">
        <v>0</v>
      </c>
      <c r="AU1087" s="14"/>
      <c r="AV1087" s="16">
        <v>0</v>
      </c>
      <c r="AW1087" s="14"/>
      <c r="AX1087" s="14" t="s">
        <v>63</v>
      </c>
      <c r="AY1087" s="14"/>
      <c r="AZ1087" s="14" t="s">
        <v>1388</v>
      </c>
      <c r="BA1087" s="14" t="s">
        <v>2533</v>
      </c>
      <c r="BB1087" s="14" t="s">
        <v>2534</v>
      </c>
      <c r="BC1087" s="14" t="s">
        <v>2535</v>
      </c>
    </row>
    <row r="1088" spans="1:55" x14ac:dyDescent="0.2">
      <c r="A1088" s="7" t="s">
        <v>2349</v>
      </c>
      <c r="B1088" s="8">
        <v>10</v>
      </c>
      <c r="C1088" s="7" t="s">
        <v>2536</v>
      </c>
      <c r="D1088" s="8">
        <v>2</v>
      </c>
      <c r="E1088" s="7" t="s">
        <v>133</v>
      </c>
      <c r="F1088" s="7" t="s">
        <v>607</v>
      </c>
      <c r="G1088" s="7" t="s">
        <v>274</v>
      </c>
      <c r="H1088" s="7" t="s">
        <v>891</v>
      </c>
      <c r="I1088" s="7" t="s">
        <v>207</v>
      </c>
      <c r="J1088" s="9">
        <v>20</v>
      </c>
      <c r="K1088" s="10">
        <v>700</v>
      </c>
      <c r="L1088" s="9">
        <f t="shared" si="192"/>
        <v>4.7619047619047619</v>
      </c>
      <c r="M1088" s="9">
        <v>6.92</v>
      </c>
      <c r="N1088" s="10">
        <v>100</v>
      </c>
      <c r="O1088" s="10">
        <v>800</v>
      </c>
      <c r="P1088" s="11">
        <f t="shared" si="193"/>
        <v>-12.5</v>
      </c>
      <c r="Q1088" s="7" t="s">
        <v>712</v>
      </c>
      <c r="R1088" s="9">
        <v>11.56</v>
      </c>
      <c r="S1088" s="9">
        <f t="shared" si="194"/>
        <v>-8.44</v>
      </c>
      <c r="T1088" s="11">
        <f t="shared" si="195"/>
        <v>-42.199999999999996</v>
      </c>
      <c r="U1088" s="7" t="s">
        <v>63</v>
      </c>
      <c r="V1088" s="8">
        <v>8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f t="shared" si="196"/>
        <v>0</v>
      </c>
      <c r="AC1088" s="9">
        <f t="shared" si="197"/>
        <v>0</v>
      </c>
      <c r="AD1088" s="9">
        <f t="shared" si="198"/>
        <v>7.2372549019607852</v>
      </c>
      <c r="AE1088" s="9">
        <f t="shared" si="199"/>
        <v>8.2743147208121837</v>
      </c>
      <c r="AF1088" s="9">
        <f t="shared" si="200"/>
        <v>8.0634066587395932</v>
      </c>
      <c r="AG1088" s="11">
        <f t="shared" si="201"/>
        <v>-100</v>
      </c>
      <c r="AH1088" s="11">
        <f t="shared" si="202"/>
        <v>-100</v>
      </c>
      <c r="AI1088" s="11">
        <f t="shared" si="203"/>
        <v>-100</v>
      </c>
      <c r="AJ1088" s="8">
        <v>8</v>
      </c>
      <c r="AK1088" s="7" t="s">
        <v>64</v>
      </c>
      <c r="AL1088" s="8">
        <v>51</v>
      </c>
      <c r="AM1088" s="7" t="s">
        <v>335</v>
      </c>
      <c r="AN1088" s="7" t="s">
        <v>2448</v>
      </c>
      <c r="AO1088" s="9">
        <v>6</v>
      </c>
      <c r="AP1088" s="8">
        <v>4</v>
      </c>
      <c r="AQ1088" s="8">
        <v>4</v>
      </c>
      <c r="AR1088" s="8">
        <v>6</v>
      </c>
      <c r="AS1088" s="8">
        <v>8</v>
      </c>
      <c r="AT1088" s="8">
        <v>8</v>
      </c>
      <c r="AU1088" s="7" t="s">
        <v>81</v>
      </c>
      <c r="AV1088" s="9">
        <v>-9.6</v>
      </c>
      <c r="AW1088" s="7" t="s">
        <v>2537</v>
      </c>
      <c r="AX1088" s="7" t="s">
        <v>63</v>
      </c>
      <c r="AY1088" s="7"/>
      <c r="AZ1088" s="7" t="s">
        <v>1388</v>
      </c>
      <c r="BA1088" s="7" t="s">
        <v>2533</v>
      </c>
      <c r="BB1088" s="7" t="s">
        <v>2534</v>
      </c>
      <c r="BC1088" s="7" t="s">
        <v>2535</v>
      </c>
    </row>
    <row r="1089" spans="1:55" x14ac:dyDescent="0.2">
      <c r="A1089" s="7" t="s">
        <v>2349</v>
      </c>
      <c r="B1089" s="8">
        <v>10</v>
      </c>
      <c r="C1089" s="7" t="s">
        <v>2538</v>
      </c>
      <c r="D1089" s="8">
        <v>3</v>
      </c>
      <c r="E1089" s="7" t="s">
        <v>111</v>
      </c>
      <c r="F1089" s="7" t="s">
        <v>644</v>
      </c>
      <c r="G1089" s="7" t="s">
        <v>244</v>
      </c>
      <c r="H1089" s="7" t="s">
        <v>2539</v>
      </c>
      <c r="I1089" s="7" t="s">
        <v>156</v>
      </c>
      <c r="J1089" s="9">
        <v>4.5</v>
      </c>
      <c r="K1089" s="10">
        <v>1300</v>
      </c>
      <c r="L1089" s="9">
        <f t="shared" si="192"/>
        <v>18.181818181818183</v>
      </c>
      <c r="M1089" s="9">
        <v>26.41</v>
      </c>
      <c r="N1089" s="10">
        <v>400</v>
      </c>
      <c r="O1089" s="10">
        <v>1700</v>
      </c>
      <c r="P1089" s="11">
        <f t="shared" si="193"/>
        <v>-23.52941176470588</v>
      </c>
      <c r="Q1089" s="7" t="s">
        <v>78</v>
      </c>
      <c r="R1089" s="9">
        <v>3.27</v>
      </c>
      <c r="S1089" s="9">
        <f t="shared" si="194"/>
        <v>-1.23</v>
      </c>
      <c r="T1089" s="11">
        <f t="shared" si="195"/>
        <v>-27.333333333333332</v>
      </c>
      <c r="U1089" s="7" t="s">
        <v>63</v>
      </c>
      <c r="V1089" s="8">
        <v>4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f t="shared" si="196"/>
        <v>0</v>
      </c>
      <c r="AC1089" s="9">
        <f t="shared" si="197"/>
        <v>0</v>
      </c>
      <c r="AD1089" s="9">
        <f t="shared" si="198"/>
        <v>7.2372549019607852</v>
      </c>
      <c r="AE1089" s="9">
        <f t="shared" si="199"/>
        <v>8.2743147208121837</v>
      </c>
      <c r="AF1089" s="9">
        <f t="shared" si="200"/>
        <v>8.0634066587395932</v>
      </c>
      <c r="AG1089" s="11">
        <f t="shared" si="201"/>
        <v>-100</v>
      </c>
      <c r="AH1089" s="11">
        <f t="shared" si="202"/>
        <v>-100</v>
      </c>
      <c r="AI1089" s="11">
        <f t="shared" si="203"/>
        <v>-100</v>
      </c>
      <c r="AJ1089" s="8">
        <v>8</v>
      </c>
      <c r="AK1089" s="7" t="s">
        <v>64</v>
      </c>
      <c r="AL1089" s="8">
        <v>51</v>
      </c>
      <c r="AM1089" s="7" t="s">
        <v>335</v>
      </c>
      <c r="AN1089" s="7" t="s">
        <v>2448</v>
      </c>
      <c r="AO1089" s="9">
        <v>6</v>
      </c>
      <c r="AP1089" s="8">
        <v>3</v>
      </c>
      <c r="AQ1089" s="8">
        <v>5</v>
      </c>
      <c r="AR1089" s="8">
        <v>5</v>
      </c>
      <c r="AS1089" s="8">
        <v>4</v>
      </c>
      <c r="AT1089" s="8">
        <v>4</v>
      </c>
      <c r="AU1089" s="7" t="s">
        <v>91</v>
      </c>
      <c r="AV1089" s="9">
        <v>-21</v>
      </c>
      <c r="AW1089" s="7" t="s">
        <v>2540</v>
      </c>
      <c r="AX1089" s="7" t="s">
        <v>63</v>
      </c>
      <c r="AY1089" s="7"/>
      <c r="AZ1089" s="7" t="s">
        <v>1388</v>
      </c>
      <c r="BA1089" s="7" t="s">
        <v>2533</v>
      </c>
      <c r="BB1089" s="7" t="s">
        <v>2534</v>
      </c>
      <c r="BC1089" s="7" t="s">
        <v>2535</v>
      </c>
    </row>
    <row r="1090" spans="1:55" x14ac:dyDescent="0.2">
      <c r="A1090" s="7" t="s">
        <v>2349</v>
      </c>
      <c r="B1090" s="8">
        <v>10</v>
      </c>
      <c r="C1090" s="7" t="s">
        <v>2541</v>
      </c>
      <c r="D1090" s="8">
        <v>4</v>
      </c>
      <c r="E1090" s="7" t="s">
        <v>205</v>
      </c>
      <c r="F1090" s="7" t="s">
        <v>273</v>
      </c>
      <c r="G1090" s="7" t="s">
        <v>244</v>
      </c>
      <c r="H1090" s="7" t="s">
        <v>438</v>
      </c>
      <c r="I1090" s="7" t="s">
        <v>106</v>
      </c>
      <c r="J1090" s="9">
        <v>10</v>
      </c>
      <c r="K1090" s="10">
        <v>900</v>
      </c>
      <c r="L1090" s="9">
        <f t="shared" ref="L1090:L1153" si="204">IF(J1090&gt;0,(1/(J1090+1))*100,0)</f>
        <v>9.0909090909090917</v>
      </c>
      <c r="M1090" s="9">
        <v>13.2</v>
      </c>
      <c r="N1090" s="10">
        <v>300</v>
      </c>
      <c r="O1090" s="10">
        <v>1200</v>
      </c>
      <c r="P1090" s="11">
        <f t="shared" ref="P1090:P1153" si="205">IF(O1090&gt;0,-(N1090/O1090)*100,0)</f>
        <v>-25</v>
      </c>
      <c r="Q1090" s="7" t="s">
        <v>375</v>
      </c>
      <c r="R1090" s="9">
        <v>11.63</v>
      </c>
      <c r="S1090" s="9">
        <f t="shared" ref="S1090:S1153" si="206">IF(AND(R1090&lt;&gt;"",J1090&gt;0),R1090-J1090,0)</f>
        <v>1.6300000000000008</v>
      </c>
      <c r="T1090" s="11">
        <f t="shared" ref="T1090:T1153" si="207">IF(AND(R1090&lt;&gt;"",J1090&gt;0),((R1090-J1090)/J1090)*100,0)</f>
        <v>16.300000000000008</v>
      </c>
      <c r="U1090" s="7" t="s">
        <v>63</v>
      </c>
      <c r="V1090" s="8">
        <v>6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f t="shared" ref="AB1090:AB1153" si="208">AA1090*(1+P1090/100)</f>
        <v>0</v>
      </c>
      <c r="AC1090" s="9">
        <f t="shared" ref="AC1090:AC1153" si="209">IF(O1090&gt;0,(AA1090/O1090)*1000,0)</f>
        <v>0</v>
      </c>
      <c r="AD1090" s="9">
        <f t="shared" ref="AD1090:AD1153" si="210">IF(SUMIFS($O$2:$O$2026,$A$2:$A$2026,A1090,$B$2:$B$2026,B1090)&gt;0,SUMIFS($AA$2:$AA$2026,$A$2:$A$2026,A1090,$B$2:$B$2026,B1090)/SUMIFS($O$2:$O$2026,$A$2:$A$2026,A1090,$B$2:$B$2026,B1090)*1000,0)</f>
        <v>7.2372549019607852</v>
      </c>
      <c r="AE1090" s="9">
        <f t="shared" ref="AE1090:AE1153" si="211">IF(SUMIF($A$2:$A$2026,A1090,$O$2:$O$2026)&gt;0,SUMIF($A$2:$A$2026,A1090,$AA$2:$AA$2026)/SUMIF($A$2:$A$2026,A1090,$O$2:$O$2026)*1000,0)</f>
        <v>8.2743147208121837</v>
      </c>
      <c r="AF1090" s="9">
        <f t="shared" ref="AF1090:AF1153" si="212">IF(SUM($O$2:$O$2026)&gt;0,SUM($AA$2:$AA$2026)/SUM($O$2:$O$2026)*1000,0)</f>
        <v>8.0634066587395932</v>
      </c>
      <c r="AG1090" s="11">
        <f t="shared" ref="AG1090:AG1153" si="213">IF(AD1090&gt;0,(AC1090-AD1090)/AD1090*100,0)</f>
        <v>-100</v>
      </c>
      <c r="AH1090" s="11">
        <f t="shared" ref="AH1090:AH1153" si="214">IF(AE1090&gt;0,(AC1090-AE1090)/AE1090*100,0)</f>
        <v>-100</v>
      </c>
      <c r="AI1090" s="11">
        <f t="shared" ref="AI1090:AI1153" si="215">IF(AF1090&gt;0,(AC1090-AF1090)/AF1090*100,0)</f>
        <v>-100</v>
      </c>
      <c r="AJ1090" s="8">
        <v>8</v>
      </c>
      <c r="AK1090" s="7" t="s">
        <v>64</v>
      </c>
      <c r="AL1090" s="8">
        <v>51</v>
      </c>
      <c r="AM1090" s="7" t="s">
        <v>335</v>
      </c>
      <c r="AN1090" s="7" t="s">
        <v>2448</v>
      </c>
      <c r="AO1090" s="9">
        <v>6</v>
      </c>
      <c r="AP1090" s="8">
        <v>2</v>
      </c>
      <c r="AQ1090" s="8">
        <v>2</v>
      </c>
      <c r="AR1090" s="8">
        <v>3</v>
      </c>
      <c r="AS1090" s="8">
        <v>5</v>
      </c>
      <c r="AT1090" s="8">
        <v>6</v>
      </c>
      <c r="AU1090" s="7" t="s">
        <v>116</v>
      </c>
      <c r="AV1090" s="9">
        <v>-22.2</v>
      </c>
      <c r="AW1090" s="7" t="s">
        <v>2542</v>
      </c>
      <c r="AX1090" s="7" t="s">
        <v>63</v>
      </c>
      <c r="AY1090" s="7"/>
      <c r="AZ1090" s="7" t="s">
        <v>1388</v>
      </c>
      <c r="BA1090" s="7" t="s">
        <v>2533</v>
      </c>
      <c r="BB1090" s="7" t="s">
        <v>2534</v>
      </c>
      <c r="BC1090" s="7" t="s">
        <v>2535</v>
      </c>
    </row>
    <row r="1091" spans="1:55" x14ac:dyDescent="0.2">
      <c r="A1091" s="7" t="s">
        <v>2349</v>
      </c>
      <c r="B1091" s="8">
        <v>10</v>
      </c>
      <c r="C1091" s="7" t="s">
        <v>2543</v>
      </c>
      <c r="D1091" s="8">
        <v>5</v>
      </c>
      <c r="E1091" s="7" t="s">
        <v>74</v>
      </c>
      <c r="F1091" s="7" t="s">
        <v>381</v>
      </c>
      <c r="G1091" s="7" t="s">
        <v>530</v>
      </c>
      <c r="H1091" s="7" t="s">
        <v>260</v>
      </c>
      <c r="I1091" s="7" t="s">
        <v>329</v>
      </c>
      <c r="J1091" s="9">
        <v>15</v>
      </c>
      <c r="K1091" s="10">
        <v>800</v>
      </c>
      <c r="L1091" s="9">
        <f t="shared" si="204"/>
        <v>6.25</v>
      </c>
      <c r="M1091" s="9">
        <v>9.08</v>
      </c>
      <c r="N1091" s="10">
        <v>100</v>
      </c>
      <c r="O1091" s="10">
        <v>900</v>
      </c>
      <c r="P1091" s="11">
        <f t="shared" si="205"/>
        <v>-11.111111111111111</v>
      </c>
      <c r="Q1091" s="7" t="s">
        <v>106</v>
      </c>
      <c r="R1091" s="9">
        <v>6.43</v>
      </c>
      <c r="S1091" s="9">
        <f t="shared" si="206"/>
        <v>-8.57</v>
      </c>
      <c r="T1091" s="11">
        <f t="shared" si="207"/>
        <v>-57.133333333333333</v>
      </c>
      <c r="U1091" s="7" t="s">
        <v>63</v>
      </c>
      <c r="V1091" s="8">
        <v>5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f t="shared" si="208"/>
        <v>0</v>
      </c>
      <c r="AC1091" s="9">
        <f t="shared" si="209"/>
        <v>0</v>
      </c>
      <c r="AD1091" s="9">
        <f t="shared" si="210"/>
        <v>7.2372549019607852</v>
      </c>
      <c r="AE1091" s="9">
        <f t="shared" si="211"/>
        <v>8.2743147208121837</v>
      </c>
      <c r="AF1091" s="9">
        <f t="shared" si="212"/>
        <v>8.0634066587395932</v>
      </c>
      <c r="AG1091" s="11">
        <f t="shared" si="213"/>
        <v>-100</v>
      </c>
      <c r="AH1091" s="11">
        <f t="shared" si="214"/>
        <v>-100</v>
      </c>
      <c r="AI1091" s="11">
        <f t="shared" si="215"/>
        <v>-100</v>
      </c>
      <c r="AJ1091" s="8">
        <v>8</v>
      </c>
      <c r="AK1091" s="7" t="s">
        <v>64</v>
      </c>
      <c r="AL1091" s="8">
        <v>51</v>
      </c>
      <c r="AM1091" s="7" t="s">
        <v>335</v>
      </c>
      <c r="AN1091" s="7" t="s">
        <v>2448</v>
      </c>
      <c r="AO1091" s="9">
        <v>6</v>
      </c>
      <c r="AP1091" s="8">
        <v>8</v>
      </c>
      <c r="AQ1091" s="8">
        <v>8</v>
      </c>
      <c r="AR1091" s="8">
        <v>8</v>
      </c>
      <c r="AS1091" s="8">
        <v>6</v>
      </c>
      <c r="AT1091" s="8">
        <v>5</v>
      </c>
      <c r="AU1091" s="7" t="s">
        <v>67</v>
      </c>
      <c r="AV1091" s="9">
        <v>-42</v>
      </c>
      <c r="AW1091" s="7" t="s">
        <v>2544</v>
      </c>
      <c r="AX1091" s="7" t="s">
        <v>63</v>
      </c>
      <c r="AY1091" s="7"/>
      <c r="AZ1091" s="7" t="s">
        <v>1388</v>
      </c>
      <c r="BA1091" s="7" t="s">
        <v>2533</v>
      </c>
      <c r="BB1091" s="7" t="s">
        <v>2534</v>
      </c>
      <c r="BC1091" s="7" t="s">
        <v>2535</v>
      </c>
    </row>
    <row r="1092" spans="1:55" x14ac:dyDescent="0.2">
      <c r="A1092" s="14" t="s">
        <v>2349</v>
      </c>
      <c r="B1092" s="15">
        <v>10</v>
      </c>
      <c r="C1092" s="14" t="s">
        <v>2545</v>
      </c>
      <c r="D1092" s="15">
        <v>6</v>
      </c>
      <c r="E1092" s="14" t="s">
        <v>102</v>
      </c>
      <c r="F1092" s="14" t="s">
        <v>372</v>
      </c>
      <c r="G1092" s="14" t="s">
        <v>357</v>
      </c>
      <c r="H1092" s="14" t="s">
        <v>441</v>
      </c>
      <c r="I1092" s="14" t="s">
        <v>172</v>
      </c>
      <c r="J1092" s="16">
        <v>12</v>
      </c>
      <c r="K1092" s="17">
        <v>800</v>
      </c>
      <c r="L1092" s="16">
        <f t="shared" si="204"/>
        <v>7.6923076923076925</v>
      </c>
      <c r="M1092" s="16">
        <v>0</v>
      </c>
      <c r="N1092" s="17">
        <v>-800</v>
      </c>
      <c r="O1092" s="17">
        <v>0</v>
      </c>
      <c r="P1092" s="18">
        <f t="shared" si="205"/>
        <v>0</v>
      </c>
      <c r="Q1092" s="14"/>
      <c r="R1092" s="16"/>
      <c r="S1092" s="16">
        <f t="shared" si="206"/>
        <v>0</v>
      </c>
      <c r="T1092" s="18">
        <f t="shared" si="207"/>
        <v>0</v>
      </c>
      <c r="U1092" s="14" t="s">
        <v>63</v>
      </c>
      <c r="V1092" s="15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f t="shared" si="208"/>
        <v>0</v>
      </c>
      <c r="AC1092" s="16">
        <f t="shared" si="209"/>
        <v>0</v>
      </c>
      <c r="AD1092" s="16">
        <f t="shared" si="210"/>
        <v>7.2372549019607852</v>
      </c>
      <c r="AE1092" s="16">
        <f t="shared" si="211"/>
        <v>8.2743147208121837</v>
      </c>
      <c r="AF1092" s="16">
        <f t="shared" si="212"/>
        <v>8.0634066587395932</v>
      </c>
      <c r="AG1092" s="18">
        <f t="shared" si="213"/>
        <v>-100</v>
      </c>
      <c r="AH1092" s="18">
        <f t="shared" si="214"/>
        <v>-100</v>
      </c>
      <c r="AI1092" s="18">
        <f t="shared" si="215"/>
        <v>-100</v>
      </c>
      <c r="AJ1092" s="15">
        <v>8</v>
      </c>
      <c r="AK1092" s="14" t="s">
        <v>64</v>
      </c>
      <c r="AL1092" s="15">
        <v>51</v>
      </c>
      <c r="AM1092" s="14" t="s">
        <v>335</v>
      </c>
      <c r="AN1092" s="14" t="s">
        <v>2448</v>
      </c>
      <c r="AO1092" s="16">
        <v>6</v>
      </c>
      <c r="AP1092" s="15">
        <v>0</v>
      </c>
      <c r="AQ1092" s="15">
        <v>0</v>
      </c>
      <c r="AR1092" s="15">
        <v>0</v>
      </c>
      <c r="AS1092" s="15">
        <v>0</v>
      </c>
      <c r="AT1092" s="15">
        <v>0</v>
      </c>
      <c r="AU1092" s="14"/>
      <c r="AV1092" s="16">
        <v>0</v>
      </c>
      <c r="AW1092" s="14"/>
      <c r="AX1092" s="14" t="s">
        <v>63</v>
      </c>
      <c r="AY1092" s="14"/>
      <c r="AZ1092" s="14" t="s">
        <v>1388</v>
      </c>
      <c r="BA1092" s="14" t="s">
        <v>2533</v>
      </c>
      <c r="BB1092" s="14" t="s">
        <v>2534</v>
      </c>
      <c r="BC1092" s="14" t="s">
        <v>2535</v>
      </c>
    </row>
    <row r="1093" spans="1:55" x14ac:dyDescent="0.2">
      <c r="A1093" s="7" t="s">
        <v>2349</v>
      </c>
      <c r="B1093" s="8">
        <v>10</v>
      </c>
      <c r="C1093" s="7" t="s">
        <v>2546</v>
      </c>
      <c r="D1093" s="8">
        <v>7</v>
      </c>
      <c r="E1093" s="7" t="s">
        <v>284</v>
      </c>
      <c r="F1093" s="7" t="s">
        <v>2547</v>
      </c>
      <c r="G1093" s="7" t="s">
        <v>514</v>
      </c>
      <c r="H1093" s="7" t="s">
        <v>1974</v>
      </c>
      <c r="I1093" s="7" t="s">
        <v>207</v>
      </c>
      <c r="J1093" s="9">
        <v>20</v>
      </c>
      <c r="K1093" s="10">
        <v>700</v>
      </c>
      <c r="L1093" s="9">
        <f t="shared" si="204"/>
        <v>4.7619047619047619</v>
      </c>
      <c r="M1093" s="9">
        <v>6.92</v>
      </c>
      <c r="N1093" s="10">
        <v>100</v>
      </c>
      <c r="O1093" s="10">
        <v>800</v>
      </c>
      <c r="P1093" s="11">
        <f t="shared" si="205"/>
        <v>-12.5</v>
      </c>
      <c r="Q1093" s="7" t="s">
        <v>712</v>
      </c>
      <c r="R1093" s="9">
        <v>29.32</v>
      </c>
      <c r="S1093" s="9">
        <f t="shared" si="206"/>
        <v>9.32</v>
      </c>
      <c r="T1093" s="11">
        <f t="shared" si="207"/>
        <v>46.6</v>
      </c>
      <c r="U1093" s="7" t="s">
        <v>63</v>
      </c>
      <c r="V1093" s="8">
        <v>7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f t="shared" si="208"/>
        <v>0</v>
      </c>
      <c r="AC1093" s="9">
        <f t="shared" si="209"/>
        <v>0</v>
      </c>
      <c r="AD1093" s="9">
        <f t="shared" si="210"/>
        <v>7.2372549019607852</v>
      </c>
      <c r="AE1093" s="9">
        <f t="shared" si="211"/>
        <v>8.2743147208121837</v>
      </c>
      <c r="AF1093" s="9">
        <f t="shared" si="212"/>
        <v>8.0634066587395932</v>
      </c>
      <c r="AG1093" s="11">
        <f t="shared" si="213"/>
        <v>-100</v>
      </c>
      <c r="AH1093" s="11">
        <f t="shared" si="214"/>
        <v>-100</v>
      </c>
      <c r="AI1093" s="11">
        <f t="shared" si="215"/>
        <v>-100</v>
      </c>
      <c r="AJ1093" s="8">
        <v>8</v>
      </c>
      <c r="AK1093" s="7" t="s">
        <v>64</v>
      </c>
      <c r="AL1093" s="8">
        <v>51</v>
      </c>
      <c r="AM1093" s="7" t="s">
        <v>335</v>
      </c>
      <c r="AN1093" s="7" t="s">
        <v>2448</v>
      </c>
      <c r="AO1093" s="9">
        <v>6</v>
      </c>
      <c r="AP1093" s="8">
        <v>6</v>
      </c>
      <c r="AQ1093" s="8">
        <v>7</v>
      </c>
      <c r="AR1093" s="8">
        <v>7</v>
      </c>
      <c r="AS1093" s="8">
        <v>7</v>
      </c>
      <c r="AT1093" s="8">
        <v>7</v>
      </c>
      <c r="AU1093" s="7" t="s">
        <v>67</v>
      </c>
      <c r="AV1093" s="9">
        <v>-16.8</v>
      </c>
      <c r="AW1093" s="7" t="s">
        <v>2548</v>
      </c>
      <c r="AX1093" s="7" t="s">
        <v>63</v>
      </c>
      <c r="AY1093" s="7"/>
      <c r="AZ1093" s="7" t="s">
        <v>1388</v>
      </c>
      <c r="BA1093" s="7" t="s">
        <v>2533</v>
      </c>
      <c r="BB1093" s="7" t="s">
        <v>2534</v>
      </c>
      <c r="BC1093" s="7" t="s">
        <v>2535</v>
      </c>
    </row>
    <row r="1094" spans="1:55" x14ac:dyDescent="0.2">
      <c r="A1094" s="14" t="s">
        <v>2349</v>
      </c>
      <c r="B1094" s="15">
        <v>10</v>
      </c>
      <c r="C1094" s="14" t="s">
        <v>2549</v>
      </c>
      <c r="D1094" s="15">
        <v>8</v>
      </c>
      <c r="E1094" s="14" t="s">
        <v>94</v>
      </c>
      <c r="F1094" s="14" t="s">
        <v>153</v>
      </c>
      <c r="G1094" s="14" t="s">
        <v>170</v>
      </c>
      <c r="H1094" s="14" t="s">
        <v>96</v>
      </c>
      <c r="I1094" s="14" t="s">
        <v>172</v>
      </c>
      <c r="J1094" s="16">
        <v>12</v>
      </c>
      <c r="K1094" s="17">
        <v>800</v>
      </c>
      <c r="L1094" s="16">
        <f t="shared" si="204"/>
        <v>7.6923076923076925</v>
      </c>
      <c r="M1094" s="16">
        <v>0</v>
      </c>
      <c r="N1094" s="17">
        <v>-800</v>
      </c>
      <c r="O1094" s="17">
        <v>0</v>
      </c>
      <c r="P1094" s="18">
        <f t="shared" si="205"/>
        <v>0</v>
      </c>
      <c r="Q1094" s="14"/>
      <c r="R1094" s="16"/>
      <c r="S1094" s="16">
        <f t="shared" si="206"/>
        <v>0</v>
      </c>
      <c r="T1094" s="18">
        <f t="shared" si="207"/>
        <v>0</v>
      </c>
      <c r="U1094" s="14" t="s">
        <v>63</v>
      </c>
      <c r="V1094" s="15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f t="shared" si="208"/>
        <v>0</v>
      </c>
      <c r="AC1094" s="16">
        <f t="shared" si="209"/>
        <v>0</v>
      </c>
      <c r="AD1094" s="16">
        <f t="shared" si="210"/>
        <v>7.2372549019607852</v>
      </c>
      <c r="AE1094" s="16">
        <f t="shared" si="211"/>
        <v>8.2743147208121837</v>
      </c>
      <c r="AF1094" s="16">
        <f t="shared" si="212"/>
        <v>8.0634066587395932</v>
      </c>
      <c r="AG1094" s="18">
        <f t="shared" si="213"/>
        <v>-100</v>
      </c>
      <c r="AH1094" s="18">
        <f t="shared" si="214"/>
        <v>-100</v>
      </c>
      <c r="AI1094" s="18">
        <f t="shared" si="215"/>
        <v>-100</v>
      </c>
      <c r="AJ1094" s="15">
        <v>8</v>
      </c>
      <c r="AK1094" s="14" t="s">
        <v>64</v>
      </c>
      <c r="AL1094" s="15">
        <v>51</v>
      </c>
      <c r="AM1094" s="14" t="s">
        <v>335</v>
      </c>
      <c r="AN1094" s="14" t="s">
        <v>2448</v>
      </c>
      <c r="AO1094" s="16">
        <v>6</v>
      </c>
      <c r="AP1094" s="15">
        <v>0</v>
      </c>
      <c r="AQ1094" s="15">
        <v>0</v>
      </c>
      <c r="AR1094" s="15">
        <v>0</v>
      </c>
      <c r="AS1094" s="15">
        <v>0</v>
      </c>
      <c r="AT1094" s="15">
        <v>0</v>
      </c>
      <c r="AU1094" s="14"/>
      <c r="AV1094" s="16">
        <v>0</v>
      </c>
      <c r="AW1094" s="14"/>
      <c r="AX1094" s="14" t="s">
        <v>63</v>
      </c>
      <c r="AY1094" s="14"/>
      <c r="AZ1094" s="14" t="s">
        <v>1388</v>
      </c>
      <c r="BA1094" s="14" t="s">
        <v>2533</v>
      </c>
      <c r="BB1094" s="14" t="s">
        <v>2534</v>
      </c>
      <c r="BC1094" s="14" t="s">
        <v>2535</v>
      </c>
    </row>
    <row r="1095" spans="1:55" x14ac:dyDescent="0.2">
      <c r="A1095" s="7" t="s">
        <v>2349</v>
      </c>
      <c r="B1095" s="8">
        <v>10</v>
      </c>
      <c r="C1095" s="7" t="s">
        <v>2550</v>
      </c>
      <c r="D1095" s="8">
        <v>9</v>
      </c>
      <c r="E1095" s="7" t="s">
        <v>57</v>
      </c>
      <c r="F1095" s="7" t="s">
        <v>221</v>
      </c>
      <c r="G1095" s="7" t="s">
        <v>695</v>
      </c>
      <c r="H1095" s="7" t="s">
        <v>223</v>
      </c>
      <c r="I1095" s="7" t="s">
        <v>98</v>
      </c>
      <c r="J1095" s="9">
        <v>2</v>
      </c>
      <c r="K1095" s="10">
        <v>1900</v>
      </c>
      <c r="L1095" s="9">
        <f t="shared" si="204"/>
        <v>33.333333333333329</v>
      </c>
      <c r="M1095" s="9">
        <v>48.42</v>
      </c>
      <c r="N1095" s="10">
        <v>500</v>
      </c>
      <c r="O1095" s="10">
        <v>2400</v>
      </c>
      <c r="P1095" s="11">
        <f t="shared" si="205"/>
        <v>-20.833333333333336</v>
      </c>
      <c r="Q1095" s="7" t="s">
        <v>2169</v>
      </c>
      <c r="R1095" s="9">
        <v>1.33</v>
      </c>
      <c r="S1095" s="9">
        <f t="shared" si="206"/>
        <v>-0.66999999999999993</v>
      </c>
      <c r="T1095" s="11">
        <f t="shared" si="207"/>
        <v>-33.5</v>
      </c>
      <c r="U1095" s="7" t="s">
        <v>80</v>
      </c>
      <c r="V1095" s="8">
        <v>1</v>
      </c>
      <c r="W1095" s="9">
        <v>466</v>
      </c>
      <c r="X1095" s="9">
        <v>320</v>
      </c>
      <c r="Y1095" s="9">
        <v>274</v>
      </c>
      <c r="Z1095" s="9">
        <v>1060</v>
      </c>
      <c r="AA1095" s="9">
        <v>35.6</v>
      </c>
      <c r="AB1095" s="9">
        <f t="shared" si="208"/>
        <v>28.183333333333334</v>
      </c>
      <c r="AC1095" s="9">
        <f t="shared" si="209"/>
        <v>14.833333333333334</v>
      </c>
      <c r="AD1095" s="9">
        <f t="shared" si="210"/>
        <v>7.2372549019607852</v>
      </c>
      <c r="AE1095" s="9">
        <f t="shared" si="211"/>
        <v>8.2743147208121837</v>
      </c>
      <c r="AF1095" s="9">
        <f t="shared" si="212"/>
        <v>8.0634066587395932</v>
      </c>
      <c r="AG1095" s="11">
        <f t="shared" si="213"/>
        <v>104.95800596044431</v>
      </c>
      <c r="AH1095" s="11">
        <f t="shared" si="214"/>
        <v>79.269629375148241</v>
      </c>
      <c r="AI1095" s="11">
        <f t="shared" si="215"/>
        <v>83.958641317638339</v>
      </c>
      <c r="AJ1095" s="8">
        <v>8</v>
      </c>
      <c r="AK1095" s="7" t="s">
        <v>64</v>
      </c>
      <c r="AL1095" s="8">
        <v>51</v>
      </c>
      <c r="AM1095" s="7" t="s">
        <v>335</v>
      </c>
      <c r="AN1095" s="7" t="s">
        <v>2448</v>
      </c>
      <c r="AO1095" s="9">
        <v>6</v>
      </c>
      <c r="AP1095" s="8">
        <v>1</v>
      </c>
      <c r="AQ1095" s="8">
        <v>1</v>
      </c>
      <c r="AR1095" s="8">
        <v>1</v>
      </c>
      <c r="AS1095" s="8">
        <v>1</v>
      </c>
      <c r="AT1095" s="8">
        <v>1</v>
      </c>
      <c r="AU1095" s="7" t="s">
        <v>116</v>
      </c>
      <c r="AV1095" s="9">
        <v>-12.6</v>
      </c>
      <c r="AW1095" s="7" t="s">
        <v>2551</v>
      </c>
      <c r="AX1095" s="7" t="s">
        <v>63</v>
      </c>
      <c r="AY1095" s="7"/>
      <c r="AZ1095" s="7" t="s">
        <v>1388</v>
      </c>
      <c r="BA1095" s="7" t="s">
        <v>2533</v>
      </c>
      <c r="BB1095" s="7" t="s">
        <v>2534</v>
      </c>
      <c r="BC1095" s="7" t="s">
        <v>2535</v>
      </c>
    </row>
    <row r="1096" spans="1:55" x14ac:dyDescent="0.2">
      <c r="A1096" s="7" t="s">
        <v>2349</v>
      </c>
      <c r="B1096" s="8">
        <v>10</v>
      </c>
      <c r="C1096" s="7" t="s">
        <v>1305</v>
      </c>
      <c r="D1096" s="8">
        <v>10</v>
      </c>
      <c r="E1096" s="7" t="s">
        <v>193</v>
      </c>
      <c r="F1096" s="7" t="s">
        <v>693</v>
      </c>
      <c r="G1096" s="7" t="s">
        <v>905</v>
      </c>
      <c r="H1096" s="7" t="s">
        <v>189</v>
      </c>
      <c r="I1096" s="7" t="s">
        <v>61</v>
      </c>
      <c r="J1096" s="9">
        <v>6</v>
      </c>
      <c r="K1096" s="10">
        <v>1200</v>
      </c>
      <c r="L1096" s="9">
        <f t="shared" si="204"/>
        <v>14.285714285714285</v>
      </c>
      <c r="M1096" s="9">
        <v>20.75</v>
      </c>
      <c r="N1096" s="10">
        <v>300</v>
      </c>
      <c r="O1096" s="10">
        <v>1500</v>
      </c>
      <c r="P1096" s="11">
        <f t="shared" si="205"/>
        <v>-20</v>
      </c>
      <c r="Q1096" s="7" t="s">
        <v>122</v>
      </c>
      <c r="R1096" s="9">
        <v>4.8</v>
      </c>
      <c r="S1096" s="9">
        <f t="shared" si="206"/>
        <v>-1.2000000000000002</v>
      </c>
      <c r="T1096" s="11">
        <f t="shared" si="207"/>
        <v>-20.000000000000004</v>
      </c>
      <c r="U1096" s="7" t="s">
        <v>63</v>
      </c>
      <c r="V1096" s="8">
        <v>2</v>
      </c>
      <c r="W1096" s="9">
        <v>0</v>
      </c>
      <c r="X1096" s="9">
        <v>470</v>
      </c>
      <c r="Y1096" s="9">
        <v>426</v>
      </c>
      <c r="Z1096" s="9">
        <v>896</v>
      </c>
      <c r="AA1096" s="9">
        <v>23.96</v>
      </c>
      <c r="AB1096" s="9">
        <f t="shared" si="208"/>
        <v>19.168000000000003</v>
      </c>
      <c r="AC1096" s="9">
        <f t="shared" si="209"/>
        <v>15.973333333333333</v>
      </c>
      <c r="AD1096" s="9">
        <f t="shared" si="210"/>
        <v>7.2372549019607852</v>
      </c>
      <c r="AE1096" s="9">
        <f t="shared" si="211"/>
        <v>8.2743147208121837</v>
      </c>
      <c r="AF1096" s="9">
        <f t="shared" si="212"/>
        <v>8.0634066587395932</v>
      </c>
      <c r="AG1096" s="11">
        <f t="shared" si="213"/>
        <v>120.70983473313461</v>
      </c>
      <c r="AH1096" s="11">
        <f t="shared" si="214"/>
        <v>93.047205385552871</v>
      </c>
      <c r="AI1096" s="11">
        <f t="shared" si="215"/>
        <v>98.096586335757934</v>
      </c>
      <c r="AJ1096" s="8">
        <v>8</v>
      </c>
      <c r="AK1096" s="7" t="s">
        <v>64</v>
      </c>
      <c r="AL1096" s="8">
        <v>51</v>
      </c>
      <c r="AM1096" s="7" t="s">
        <v>335</v>
      </c>
      <c r="AN1096" s="7" t="s">
        <v>2448</v>
      </c>
      <c r="AO1096" s="9">
        <v>6</v>
      </c>
      <c r="AP1096" s="8">
        <v>7</v>
      </c>
      <c r="AQ1096" s="8">
        <v>3</v>
      </c>
      <c r="AR1096" s="8">
        <v>2</v>
      </c>
      <c r="AS1096" s="8">
        <v>2</v>
      </c>
      <c r="AT1096" s="8">
        <v>2</v>
      </c>
      <c r="AU1096" s="7" t="s">
        <v>81</v>
      </c>
      <c r="AV1096" s="9">
        <v>-24.6</v>
      </c>
      <c r="AW1096" s="7" t="s">
        <v>2552</v>
      </c>
      <c r="AX1096" s="7" t="s">
        <v>63</v>
      </c>
      <c r="AY1096" s="7"/>
      <c r="AZ1096" s="7" t="s">
        <v>1388</v>
      </c>
      <c r="BA1096" s="7" t="s">
        <v>2533</v>
      </c>
      <c r="BB1096" s="7" t="s">
        <v>2534</v>
      </c>
      <c r="BC1096" s="7" t="s">
        <v>2535</v>
      </c>
    </row>
    <row r="1097" spans="1:55" x14ac:dyDescent="0.2">
      <c r="A1097" s="7" t="s">
        <v>2349</v>
      </c>
      <c r="B1097" s="8">
        <v>10</v>
      </c>
      <c r="C1097" s="7" t="s">
        <v>2553</v>
      </c>
      <c r="D1097" s="8">
        <v>11</v>
      </c>
      <c r="E1097" s="7" t="s">
        <v>119</v>
      </c>
      <c r="F1097" s="7" t="s">
        <v>153</v>
      </c>
      <c r="G1097" s="7" t="s">
        <v>183</v>
      </c>
      <c r="H1097" s="7" t="s">
        <v>1870</v>
      </c>
      <c r="I1097" s="7" t="s">
        <v>329</v>
      </c>
      <c r="J1097" s="9">
        <v>15</v>
      </c>
      <c r="K1097" s="10">
        <v>800</v>
      </c>
      <c r="L1097" s="9">
        <f t="shared" si="204"/>
        <v>6.25</v>
      </c>
      <c r="M1097" s="9">
        <v>9.08</v>
      </c>
      <c r="N1097" s="10">
        <v>100</v>
      </c>
      <c r="O1097" s="10">
        <v>900</v>
      </c>
      <c r="P1097" s="11">
        <f t="shared" si="205"/>
        <v>-11.111111111111111</v>
      </c>
      <c r="Q1097" s="7" t="s">
        <v>106</v>
      </c>
      <c r="R1097" s="9">
        <v>32.479999999999997</v>
      </c>
      <c r="S1097" s="9">
        <f t="shared" si="206"/>
        <v>17.479999999999997</v>
      </c>
      <c r="T1097" s="11">
        <f t="shared" si="207"/>
        <v>116.53333333333332</v>
      </c>
      <c r="U1097" s="7" t="s">
        <v>63</v>
      </c>
      <c r="V1097" s="8">
        <v>3</v>
      </c>
      <c r="W1097" s="9">
        <v>0</v>
      </c>
      <c r="X1097" s="9">
        <v>0</v>
      </c>
      <c r="Y1097" s="9">
        <v>926</v>
      </c>
      <c r="Z1097" s="9">
        <v>926</v>
      </c>
      <c r="AA1097" s="9">
        <v>14.26</v>
      </c>
      <c r="AB1097" s="9">
        <f t="shared" si="208"/>
        <v>12.675555555555555</v>
      </c>
      <c r="AC1097" s="9">
        <f t="shared" si="209"/>
        <v>15.844444444444445</v>
      </c>
      <c r="AD1097" s="9">
        <f t="shared" si="210"/>
        <v>7.2372549019607852</v>
      </c>
      <c r="AE1097" s="9">
        <f t="shared" si="211"/>
        <v>8.2743147208121837</v>
      </c>
      <c r="AF1097" s="9">
        <f t="shared" si="212"/>
        <v>8.0634066587395932</v>
      </c>
      <c r="AG1097" s="11">
        <f t="shared" si="213"/>
        <v>118.92892621692404</v>
      </c>
      <c r="AH1097" s="11">
        <f t="shared" si="214"/>
        <v>91.48950673330441</v>
      </c>
      <c r="AI1097" s="11">
        <f t="shared" si="215"/>
        <v>96.498144208953008</v>
      </c>
      <c r="AJ1097" s="8">
        <v>8</v>
      </c>
      <c r="AK1097" s="7" t="s">
        <v>64</v>
      </c>
      <c r="AL1097" s="8">
        <v>51</v>
      </c>
      <c r="AM1097" s="7" t="s">
        <v>335</v>
      </c>
      <c r="AN1097" s="7" t="s">
        <v>2448</v>
      </c>
      <c r="AO1097" s="9">
        <v>6</v>
      </c>
      <c r="AP1097" s="8">
        <v>5</v>
      </c>
      <c r="AQ1097" s="8">
        <v>6</v>
      </c>
      <c r="AR1097" s="8">
        <v>4</v>
      </c>
      <c r="AS1097" s="8">
        <v>3</v>
      </c>
      <c r="AT1097" s="8">
        <v>3</v>
      </c>
      <c r="AU1097" s="7" t="s">
        <v>91</v>
      </c>
      <c r="AV1097" s="9">
        <v>-9</v>
      </c>
      <c r="AW1097" s="7" t="s">
        <v>2554</v>
      </c>
      <c r="AX1097" s="7" t="s">
        <v>63</v>
      </c>
      <c r="AY1097" s="7"/>
      <c r="AZ1097" s="7" t="s">
        <v>1388</v>
      </c>
      <c r="BA1097" s="7" t="s">
        <v>2533</v>
      </c>
      <c r="BB1097" s="7" t="s">
        <v>2534</v>
      </c>
      <c r="BC1097" s="7" t="s">
        <v>2535</v>
      </c>
    </row>
    <row r="1098" spans="1:55" x14ac:dyDescent="0.2">
      <c r="A1098" s="14" t="s">
        <v>2349</v>
      </c>
      <c r="B1098" s="15">
        <v>10</v>
      </c>
      <c r="C1098" s="14" t="s">
        <v>2555</v>
      </c>
      <c r="D1098" s="15">
        <v>12</v>
      </c>
      <c r="E1098" s="14" t="s">
        <v>889</v>
      </c>
      <c r="F1098" s="14" t="s">
        <v>901</v>
      </c>
      <c r="G1098" s="14" t="s">
        <v>244</v>
      </c>
      <c r="H1098" s="14" t="s">
        <v>966</v>
      </c>
      <c r="I1098" s="14" t="s">
        <v>329</v>
      </c>
      <c r="J1098" s="16">
        <v>15</v>
      </c>
      <c r="K1098" s="17">
        <v>800</v>
      </c>
      <c r="L1098" s="16">
        <f t="shared" si="204"/>
        <v>6.25</v>
      </c>
      <c r="M1098" s="16">
        <v>0</v>
      </c>
      <c r="N1098" s="17">
        <v>-800</v>
      </c>
      <c r="O1098" s="17">
        <v>0</v>
      </c>
      <c r="P1098" s="18">
        <f t="shared" si="205"/>
        <v>0</v>
      </c>
      <c r="Q1098" s="14"/>
      <c r="R1098" s="16"/>
      <c r="S1098" s="16">
        <f t="shared" si="206"/>
        <v>0</v>
      </c>
      <c r="T1098" s="18">
        <f t="shared" si="207"/>
        <v>0</v>
      </c>
      <c r="U1098" s="14" t="s">
        <v>63</v>
      </c>
      <c r="V1098" s="15">
        <v>0</v>
      </c>
      <c r="W1098" s="16">
        <v>0</v>
      </c>
      <c r="X1098" s="16">
        <v>0</v>
      </c>
      <c r="Y1098" s="16">
        <v>0</v>
      </c>
      <c r="Z1098" s="16">
        <v>0</v>
      </c>
      <c r="AA1098" s="16">
        <v>0</v>
      </c>
      <c r="AB1098" s="16">
        <f t="shared" si="208"/>
        <v>0</v>
      </c>
      <c r="AC1098" s="16">
        <f t="shared" si="209"/>
        <v>0</v>
      </c>
      <c r="AD1098" s="16">
        <f t="shared" si="210"/>
        <v>7.2372549019607852</v>
      </c>
      <c r="AE1098" s="16">
        <f t="shared" si="211"/>
        <v>8.2743147208121837</v>
      </c>
      <c r="AF1098" s="16">
        <f t="shared" si="212"/>
        <v>8.0634066587395932</v>
      </c>
      <c r="AG1098" s="18">
        <f t="shared" si="213"/>
        <v>-100</v>
      </c>
      <c r="AH1098" s="18">
        <f t="shared" si="214"/>
        <v>-100</v>
      </c>
      <c r="AI1098" s="18">
        <f t="shared" si="215"/>
        <v>-100</v>
      </c>
      <c r="AJ1098" s="15">
        <v>8</v>
      </c>
      <c r="AK1098" s="14" t="s">
        <v>64</v>
      </c>
      <c r="AL1098" s="15">
        <v>51</v>
      </c>
      <c r="AM1098" s="14" t="s">
        <v>335</v>
      </c>
      <c r="AN1098" s="14" t="s">
        <v>2448</v>
      </c>
      <c r="AO1098" s="16">
        <v>6</v>
      </c>
      <c r="AP1098" s="15">
        <v>0</v>
      </c>
      <c r="AQ1098" s="15">
        <v>0</v>
      </c>
      <c r="AR1098" s="15">
        <v>0</v>
      </c>
      <c r="AS1098" s="15">
        <v>0</v>
      </c>
      <c r="AT1098" s="15">
        <v>0</v>
      </c>
      <c r="AU1098" s="14"/>
      <c r="AV1098" s="16">
        <v>0</v>
      </c>
      <c r="AW1098" s="14"/>
      <c r="AX1098" s="14" t="s">
        <v>63</v>
      </c>
      <c r="AY1098" s="14"/>
      <c r="AZ1098" s="14" t="s">
        <v>1388</v>
      </c>
      <c r="BA1098" s="14" t="s">
        <v>2533</v>
      </c>
      <c r="BB1098" s="14" t="s">
        <v>2534</v>
      </c>
      <c r="BC1098" s="14" t="s">
        <v>2535</v>
      </c>
    </row>
    <row r="1099" spans="1:55" x14ac:dyDescent="0.2">
      <c r="A1099" s="2" t="s">
        <v>2556</v>
      </c>
      <c r="B1099" s="3">
        <v>1</v>
      </c>
      <c r="C1099" s="2" t="s">
        <v>2557</v>
      </c>
      <c r="D1099" s="3">
        <v>1</v>
      </c>
      <c r="E1099" s="2" t="s">
        <v>296</v>
      </c>
      <c r="F1099" s="2" t="s">
        <v>2558</v>
      </c>
      <c r="G1099" s="2" t="s">
        <v>183</v>
      </c>
      <c r="H1099" s="2" t="s">
        <v>510</v>
      </c>
      <c r="I1099" s="2" t="s">
        <v>62</v>
      </c>
      <c r="J1099" s="4">
        <v>5</v>
      </c>
      <c r="K1099" s="5">
        <v>1300</v>
      </c>
      <c r="L1099" s="4">
        <f t="shared" si="204"/>
        <v>16.666666666666664</v>
      </c>
      <c r="M1099" s="4">
        <v>17.95</v>
      </c>
      <c r="N1099" s="5">
        <v>0</v>
      </c>
      <c r="O1099" s="5">
        <v>1300</v>
      </c>
      <c r="P1099" s="6">
        <f t="shared" si="205"/>
        <v>0</v>
      </c>
      <c r="Q1099" s="2" t="s">
        <v>156</v>
      </c>
      <c r="R1099" s="4">
        <v>6.3</v>
      </c>
      <c r="S1099" s="4">
        <f t="shared" si="206"/>
        <v>1.2999999999999998</v>
      </c>
      <c r="T1099" s="6">
        <f t="shared" si="207"/>
        <v>25.999999999999996</v>
      </c>
      <c r="U1099" s="2" t="s">
        <v>63</v>
      </c>
      <c r="V1099" s="3">
        <v>3</v>
      </c>
      <c r="W1099" s="4">
        <v>0</v>
      </c>
      <c r="X1099" s="4">
        <v>0</v>
      </c>
      <c r="Y1099" s="4">
        <v>266</v>
      </c>
      <c r="Z1099" s="4">
        <v>266</v>
      </c>
      <c r="AA1099" s="4">
        <v>7.66</v>
      </c>
      <c r="AB1099" s="4">
        <f t="shared" si="208"/>
        <v>7.66</v>
      </c>
      <c r="AC1099" s="4">
        <f t="shared" si="209"/>
        <v>5.8923076923076927</v>
      </c>
      <c r="AD1099" s="4">
        <f t="shared" si="210"/>
        <v>7.2541176470588233</v>
      </c>
      <c r="AE1099" s="4">
        <f t="shared" si="211"/>
        <v>8.8026755852842804</v>
      </c>
      <c r="AF1099" s="4">
        <f t="shared" si="212"/>
        <v>8.0634066587395932</v>
      </c>
      <c r="AG1099" s="6">
        <f t="shared" si="213"/>
        <v>-18.772923476134626</v>
      </c>
      <c r="AH1099" s="6">
        <f t="shared" si="214"/>
        <v>-33.062310030395125</v>
      </c>
      <c r="AI1099" s="6">
        <f t="shared" si="215"/>
        <v>-26.925331417816267</v>
      </c>
      <c r="AJ1099" s="3">
        <v>6</v>
      </c>
      <c r="AK1099" s="2" t="s">
        <v>64</v>
      </c>
      <c r="AL1099" s="3">
        <v>45</v>
      </c>
      <c r="AM1099" s="2" t="s">
        <v>65</v>
      </c>
      <c r="AN1099" s="2" t="s">
        <v>66</v>
      </c>
      <c r="AO1099" s="4">
        <v>6</v>
      </c>
      <c r="AP1099" s="3">
        <v>1</v>
      </c>
      <c r="AQ1099" s="3">
        <v>1</v>
      </c>
      <c r="AR1099" s="3">
        <v>2</v>
      </c>
      <c r="AS1099" s="3">
        <v>2</v>
      </c>
      <c r="AT1099" s="3">
        <v>3</v>
      </c>
      <c r="AU1099" s="2" t="s">
        <v>116</v>
      </c>
      <c r="AV1099" s="4">
        <v>-6</v>
      </c>
      <c r="AW1099" s="2" t="s">
        <v>2559</v>
      </c>
      <c r="AX1099" s="2" t="s">
        <v>63</v>
      </c>
      <c r="AY1099" s="2"/>
      <c r="AZ1099" s="2" t="s">
        <v>2560</v>
      </c>
      <c r="BA1099" s="2" t="s">
        <v>1670</v>
      </c>
      <c r="BB1099" s="2" t="s">
        <v>2561</v>
      </c>
      <c r="BC1099" s="2" t="s">
        <v>2562</v>
      </c>
    </row>
    <row r="1100" spans="1:55" x14ac:dyDescent="0.2">
      <c r="A1100" s="7" t="s">
        <v>2556</v>
      </c>
      <c r="B1100" s="8">
        <v>1</v>
      </c>
      <c r="C1100" s="7" t="s">
        <v>2563</v>
      </c>
      <c r="D1100" s="8">
        <v>2</v>
      </c>
      <c r="E1100" s="7" t="s">
        <v>102</v>
      </c>
      <c r="F1100" s="7" t="s">
        <v>182</v>
      </c>
      <c r="G1100" s="7" t="s">
        <v>1431</v>
      </c>
      <c r="H1100" s="7" t="s">
        <v>1218</v>
      </c>
      <c r="I1100" s="7" t="s">
        <v>122</v>
      </c>
      <c r="J1100" s="9">
        <v>4</v>
      </c>
      <c r="K1100" s="10">
        <v>1400</v>
      </c>
      <c r="L1100" s="9">
        <f t="shared" si="204"/>
        <v>20</v>
      </c>
      <c r="M1100" s="9">
        <v>21.54</v>
      </c>
      <c r="N1100" s="10">
        <v>100</v>
      </c>
      <c r="O1100" s="10">
        <v>1500</v>
      </c>
      <c r="P1100" s="11">
        <f t="shared" si="205"/>
        <v>-6.666666666666667</v>
      </c>
      <c r="Q1100" s="7" t="s">
        <v>115</v>
      </c>
      <c r="R1100" s="9">
        <v>9.5399999999999991</v>
      </c>
      <c r="S1100" s="9">
        <f t="shared" si="206"/>
        <v>5.5399999999999991</v>
      </c>
      <c r="T1100" s="11">
        <f t="shared" si="207"/>
        <v>138.49999999999997</v>
      </c>
      <c r="U1100" s="7" t="s">
        <v>63</v>
      </c>
      <c r="V1100" s="8">
        <v>6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f t="shared" si="208"/>
        <v>0</v>
      </c>
      <c r="AC1100" s="9">
        <f t="shared" si="209"/>
        <v>0</v>
      </c>
      <c r="AD1100" s="9">
        <f t="shared" si="210"/>
        <v>7.2541176470588233</v>
      </c>
      <c r="AE1100" s="9">
        <f t="shared" si="211"/>
        <v>8.8026755852842804</v>
      </c>
      <c r="AF1100" s="9">
        <f t="shared" si="212"/>
        <v>8.0634066587395932</v>
      </c>
      <c r="AG1100" s="11">
        <f t="shared" si="213"/>
        <v>-100</v>
      </c>
      <c r="AH1100" s="11">
        <f t="shared" si="214"/>
        <v>-100</v>
      </c>
      <c r="AI1100" s="11">
        <f t="shared" si="215"/>
        <v>-100</v>
      </c>
      <c r="AJ1100" s="8">
        <v>6</v>
      </c>
      <c r="AK1100" s="7" t="s">
        <v>64</v>
      </c>
      <c r="AL1100" s="8">
        <v>45</v>
      </c>
      <c r="AM1100" s="7" t="s">
        <v>65</v>
      </c>
      <c r="AN1100" s="7" t="s">
        <v>66</v>
      </c>
      <c r="AO1100" s="9">
        <v>6</v>
      </c>
      <c r="AP1100" s="8">
        <v>5</v>
      </c>
      <c r="AQ1100" s="8">
        <v>5</v>
      </c>
      <c r="AR1100" s="8">
        <v>5</v>
      </c>
      <c r="AS1100" s="8">
        <v>6</v>
      </c>
      <c r="AT1100" s="8">
        <v>6</v>
      </c>
      <c r="AU1100" s="7" t="s">
        <v>67</v>
      </c>
      <c r="AV1100" s="9">
        <v>-2.4</v>
      </c>
      <c r="AW1100" s="7" t="s">
        <v>2564</v>
      </c>
      <c r="AX1100" s="7" t="s">
        <v>80</v>
      </c>
      <c r="AY1100" s="7" t="s">
        <v>174</v>
      </c>
      <c r="AZ1100" s="7" t="s">
        <v>2560</v>
      </c>
      <c r="BA1100" s="7" t="s">
        <v>1670</v>
      </c>
      <c r="BB1100" s="7" t="s">
        <v>2561</v>
      </c>
      <c r="BC1100" s="7" t="s">
        <v>2562</v>
      </c>
    </row>
    <row r="1101" spans="1:55" x14ac:dyDescent="0.2">
      <c r="A1101" s="14" t="s">
        <v>2556</v>
      </c>
      <c r="B1101" s="15">
        <v>1</v>
      </c>
      <c r="C1101" s="14" t="s">
        <v>1392</v>
      </c>
      <c r="D1101" s="15">
        <v>3</v>
      </c>
      <c r="E1101" s="14" t="s">
        <v>205</v>
      </c>
      <c r="F1101" s="14" t="s">
        <v>153</v>
      </c>
      <c r="G1101" s="14" t="s">
        <v>1011</v>
      </c>
      <c r="H1101" s="14" t="s">
        <v>1393</v>
      </c>
      <c r="I1101" s="14" t="s">
        <v>106</v>
      </c>
      <c r="J1101" s="16">
        <v>10</v>
      </c>
      <c r="K1101" s="17">
        <v>900</v>
      </c>
      <c r="L1101" s="16">
        <f t="shared" si="204"/>
        <v>9.0909090909090917</v>
      </c>
      <c r="M1101" s="16">
        <v>0</v>
      </c>
      <c r="N1101" s="17">
        <v>-900</v>
      </c>
      <c r="O1101" s="17">
        <v>0</v>
      </c>
      <c r="P1101" s="18">
        <f t="shared" si="205"/>
        <v>0</v>
      </c>
      <c r="Q1101" s="14"/>
      <c r="R1101" s="16"/>
      <c r="S1101" s="16">
        <f t="shared" si="206"/>
        <v>0</v>
      </c>
      <c r="T1101" s="18">
        <f t="shared" si="207"/>
        <v>0</v>
      </c>
      <c r="U1101" s="14" t="s">
        <v>63</v>
      </c>
      <c r="V1101" s="15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f t="shared" si="208"/>
        <v>0</v>
      </c>
      <c r="AC1101" s="16">
        <f t="shared" si="209"/>
        <v>0</v>
      </c>
      <c r="AD1101" s="16">
        <f t="shared" si="210"/>
        <v>7.2541176470588233</v>
      </c>
      <c r="AE1101" s="16">
        <f t="shared" si="211"/>
        <v>8.8026755852842804</v>
      </c>
      <c r="AF1101" s="16">
        <f t="shared" si="212"/>
        <v>8.0634066587395932</v>
      </c>
      <c r="AG1101" s="18">
        <f t="shared" si="213"/>
        <v>-100</v>
      </c>
      <c r="AH1101" s="18">
        <f t="shared" si="214"/>
        <v>-100</v>
      </c>
      <c r="AI1101" s="18">
        <f t="shared" si="215"/>
        <v>-100</v>
      </c>
      <c r="AJ1101" s="15">
        <v>6</v>
      </c>
      <c r="AK1101" s="14" t="s">
        <v>64</v>
      </c>
      <c r="AL1101" s="15">
        <v>45</v>
      </c>
      <c r="AM1101" s="14" t="s">
        <v>65</v>
      </c>
      <c r="AN1101" s="14" t="s">
        <v>66</v>
      </c>
      <c r="AO1101" s="16">
        <v>6</v>
      </c>
      <c r="AP1101" s="15">
        <v>0</v>
      </c>
      <c r="AQ1101" s="15">
        <v>0</v>
      </c>
      <c r="AR1101" s="15">
        <v>0</v>
      </c>
      <c r="AS1101" s="15">
        <v>0</v>
      </c>
      <c r="AT1101" s="15">
        <v>0</v>
      </c>
      <c r="AU1101" s="14"/>
      <c r="AV1101" s="16">
        <v>0</v>
      </c>
      <c r="AW1101" s="14"/>
      <c r="AX1101" s="14" t="s">
        <v>63</v>
      </c>
      <c r="AY1101" s="14"/>
      <c r="AZ1101" s="14" t="s">
        <v>2560</v>
      </c>
      <c r="BA1101" s="14" t="s">
        <v>1670</v>
      </c>
      <c r="BB1101" s="14" t="s">
        <v>2561</v>
      </c>
      <c r="BC1101" s="14" t="s">
        <v>2562</v>
      </c>
    </row>
    <row r="1102" spans="1:55" x14ac:dyDescent="0.2">
      <c r="A1102" s="7" t="s">
        <v>2556</v>
      </c>
      <c r="B1102" s="8">
        <v>1</v>
      </c>
      <c r="C1102" s="7" t="s">
        <v>2565</v>
      </c>
      <c r="D1102" s="8">
        <v>4</v>
      </c>
      <c r="E1102" s="7" t="s">
        <v>94</v>
      </c>
      <c r="F1102" s="7" t="s">
        <v>95</v>
      </c>
      <c r="G1102" s="7" t="s">
        <v>419</v>
      </c>
      <c r="H1102" s="7" t="s">
        <v>393</v>
      </c>
      <c r="I1102" s="7" t="s">
        <v>254</v>
      </c>
      <c r="J1102" s="9">
        <v>1</v>
      </c>
      <c r="K1102" s="10">
        <v>2400</v>
      </c>
      <c r="L1102" s="9">
        <f t="shared" si="204"/>
        <v>50</v>
      </c>
      <c r="M1102" s="9">
        <v>53.86</v>
      </c>
      <c r="N1102" s="10">
        <v>100</v>
      </c>
      <c r="O1102" s="10">
        <v>2500</v>
      </c>
      <c r="P1102" s="11">
        <f t="shared" si="205"/>
        <v>-4</v>
      </c>
      <c r="Q1102" s="7" t="s">
        <v>775</v>
      </c>
      <c r="R1102" s="9">
        <v>0.38</v>
      </c>
      <c r="S1102" s="9">
        <f t="shared" si="206"/>
        <v>-0.62</v>
      </c>
      <c r="T1102" s="11">
        <f t="shared" si="207"/>
        <v>-62</v>
      </c>
      <c r="U1102" s="7" t="s">
        <v>80</v>
      </c>
      <c r="V1102" s="8">
        <v>1</v>
      </c>
      <c r="W1102" s="9">
        <v>276</v>
      </c>
      <c r="X1102" s="9">
        <v>242</v>
      </c>
      <c r="Y1102" s="9">
        <v>210</v>
      </c>
      <c r="Z1102" s="9">
        <v>728</v>
      </c>
      <c r="AA1102" s="9">
        <v>32.28</v>
      </c>
      <c r="AB1102" s="9">
        <f t="shared" si="208"/>
        <v>30.988800000000001</v>
      </c>
      <c r="AC1102" s="9">
        <f t="shared" si="209"/>
        <v>12.911999999999999</v>
      </c>
      <c r="AD1102" s="9">
        <f t="shared" si="210"/>
        <v>7.2541176470588233</v>
      </c>
      <c r="AE1102" s="9">
        <f t="shared" si="211"/>
        <v>8.8026755852842804</v>
      </c>
      <c r="AF1102" s="9">
        <f t="shared" si="212"/>
        <v>8.0634066587395932</v>
      </c>
      <c r="AG1102" s="11">
        <f t="shared" si="213"/>
        <v>77.995458968537136</v>
      </c>
      <c r="AH1102" s="11">
        <f t="shared" si="214"/>
        <v>46.682674772036471</v>
      </c>
      <c r="AI1102" s="11">
        <f t="shared" si="215"/>
        <v>60.130829889439056</v>
      </c>
      <c r="AJ1102" s="8">
        <v>6</v>
      </c>
      <c r="AK1102" s="7" t="s">
        <v>64</v>
      </c>
      <c r="AL1102" s="8">
        <v>45</v>
      </c>
      <c r="AM1102" s="7" t="s">
        <v>65</v>
      </c>
      <c r="AN1102" s="7" t="s">
        <v>66</v>
      </c>
      <c r="AO1102" s="9">
        <v>6</v>
      </c>
      <c r="AP1102" s="8">
        <v>3</v>
      </c>
      <c r="AQ1102" s="8">
        <v>2</v>
      </c>
      <c r="AR1102" s="8">
        <v>1</v>
      </c>
      <c r="AS1102" s="8">
        <v>1</v>
      </c>
      <c r="AT1102" s="8">
        <v>1</v>
      </c>
      <c r="AU1102" s="7" t="s">
        <v>81</v>
      </c>
      <c r="AV1102" s="9">
        <v>-21</v>
      </c>
      <c r="AW1102" s="7" t="s">
        <v>2566</v>
      </c>
      <c r="AX1102" s="7" t="s">
        <v>63</v>
      </c>
      <c r="AY1102" s="7"/>
      <c r="AZ1102" s="7" t="s">
        <v>2560</v>
      </c>
      <c r="BA1102" s="7" t="s">
        <v>1670</v>
      </c>
      <c r="BB1102" s="7" t="s">
        <v>2561</v>
      </c>
      <c r="BC1102" s="7" t="s">
        <v>2562</v>
      </c>
    </row>
    <row r="1103" spans="1:55" x14ac:dyDescent="0.2">
      <c r="A1103" s="7" t="s">
        <v>2556</v>
      </c>
      <c r="B1103" s="8">
        <v>1</v>
      </c>
      <c r="C1103" s="7" t="s">
        <v>2567</v>
      </c>
      <c r="D1103" s="8">
        <v>5</v>
      </c>
      <c r="E1103" s="7" t="s">
        <v>74</v>
      </c>
      <c r="F1103" s="7" t="s">
        <v>1229</v>
      </c>
      <c r="G1103" s="7" t="s">
        <v>433</v>
      </c>
      <c r="H1103" s="7" t="s">
        <v>714</v>
      </c>
      <c r="I1103" s="7" t="s">
        <v>61</v>
      </c>
      <c r="J1103" s="9">
        <v>6</v>
      </c>
      <c r="K1103" s="10">
        <v>1200</v>
      </c>
      <c r="L1103" s="9">
        <f t="shared" si="204"/>
        <v>14.285714285714285</v>
      </c>
      <c r="M1103" s="9">
        <v>15.39</v>
      </c>
      <c r="N1103" s="10">
        <v>100</v>
      </c>
      <c r="O1103" s="10">
        <v>1300</v>
      </c>
      <c r="P1103" s="11">
        <f t="shared" si="205"/>
        <v>-7.6923076923076925</v>
      </c>
      <c r="Q1103" s="7" t="s">
        <v>62</v>
      </c>
      <c r="R1103" s="9">
        <v>8.77</v>
      </c>
      <c r="S1103" s="9">
        <f t="shared" si="206"/>
        <v>2.7699999999999996</v>
      </c>
      <c r="T1103" s="11">
        <f t="shared" si="207"/>
        <v>46.166666666666664</v>
      </c>
      <c r="U1103" s="7" t="s">
        <v>63</v>
      </c>
      <c r="V1103" s="8">
        <v>2</v>
      </c>
      <c r="W1103" s="9">
        <v>0</v>
      </c>
      <c r="X1103" s="9">
        <v>416</v>
      </c>
      <c r="Y1103" s="9">
        <v>256</v>
      </c>
      <c r="Z1103" s="9">
        <v>672</v>
      </c>
      <c r="AA1103" s="9">
        <v>21.72</v>
      </c>
      <c r="AB1103" s="9">
        <f t="shared" si="208"/>
        <v>20.049230769230768</v>
      </c>
      <c r="AC1103" s="9">
        <f t="shared" si="209"/>
        <v>16.707692307692305</v>
      </c>
      <c r="AD1103" s="9">
        <f t="shared" si="210"/>
        <v>7.2541176470588233</v>
      </c>
      <c r="AE1103" s="9">
        <f t="shared" si="211"/>
        <v>8.8026755852842804</v>
      </c>
      <c r="AF1103" s="9">
        <f t="shared" si="212"/>
        <v>8.0634066587395932</v>
      </c>
      <c r="AG1103" s="11">
        <f t="shared" si="213"/>
        <v>130.32011776740933</v>
      </c>
      <c r="AH1103" s="11">
        <f t="shared" si="214"/>
        <v>89.802431610942236</v>
      </c>
      <c r="AI1103" s="11">
        <f t="shared" si="215"/>
        <v>107.20389054895958</v>
      </c>
      <c r="AJ1103" s="8">
        <v>6</v>
      </c>
      <c r="AK1103" s="7" t="s">
        <v>64</v>
      </c>
      <c r="AL1103" s="8">
        <v>45</v>
      </c>
      <c r="AM1103" s="7" t="s">
        <v>65</v>
      </c>
      <c r="AN1103" s="7" t="s">
        <v>66</v>
      </c>
      <c r="AO1103" s="9">
        <v>6</v>
      </c>
      <c r="AP1103" s="8">
        <v>2</v>
      </c>
      <c r="AQ1103" s="8">
        <v>3</v>
      </c>
      <c r="AR1103" s="8">
        <v>4</v>
      </c>
      <c r="AS1103" s="8">
        <v>4</v>
      </c>
      <c r="AT1103" s="8">
        <v>2</v>
      </c>
      <c r="AU1103" s="7" t="s">
        <v>81</v>
      </c>
      <c r="AV1103" s="9">
        <v>-0.12</v>
      </c>
      <c r="AW1103" s="7" t="s">
        <v>2568</v>
      </c>
      <c r="AX1103" s="7" t="s">
        <v>63</v>
      </c>
      <c r="AY1103" s="7"/>
      <c r="AZ1103" s="7" t="s">
        <v>2560</v>
      </c>
      <c r="BA1103" s="7" t="s">
        <v>1670</v>
      </c>
      <c r="BB1103" s="7" t="s">
        <v>2561</v>
      </c>
      <c r="BC1103" s="7" t="s">
        <v>2562</v>
      </c>
    </row>
    <row r="1104" spans="1:55" x14ac:dyDescent="0.2">
      <c r="A1104" s="7" t="s">
        <v>2556</v>
      </c>
      <c r="B1104" s="8">
        <v>1</v>
      </c>
      <c r="C1104" s="7" t="s">
        <v>2569</v>
      </c>
      <c r="D1104" s="8">
        <v>6</v>
      </c>
      <c r="E1104" s="7" t="s">
        <v>198</v>
      </c>
      <c r="F1104" s="7" t="s">
        <v>901</v>
      </c>
      <c r="G1104" s="7" t="s">
        <v>274</v>
      </c>
      <c r="H1104" s="7" t="s">
        <v>594</v>
      </c>
      <c r="I1104" s="7" t="s">
        <v>106</v>
      </c>
      <c r="J1104" s="9">
        <v>10</v>
      </c>
      <c r="K1104" s="10">
        <v>900</v>
      </c>
      <c r="L1104" s="9">
        <f t="shared" si="204"/>
        <v>9.0909090909090917</v>
      </c>
      <c r="M1104" s="9">
        <v>9.7899999999999991</v>
      </c>
      <c r="N1104" s="10">
        <v>100</v>
      </c>
      <c r="O1104" s="10">
        <v>1000</v>
      </c>
      <c r="P1104" s="11">
        <f t="shared" si="205"/>
        <v>-10</v>
      </c>
      <c r="Q1104" s="7" t="s">
        <v>597</v>
      </c>
      <c r="R1104" s="9">
        <v>10.56</v>
      </c>
      <c r="S1104" s="9">
        <f t="shared" si="206"/>
        <v>0.5600000000000005</v>
      </c>
      <c r="T1104" s="11">
        <f t="shared" si="207"/>
        <v>5.600000000000005</v>
      </c>
      <c r="U1104" s="7" t="s">
        <v>63</v>
      </c>
      <c r="V1104" s="8">
        <v>5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9">
        <f t="shared" si="208"/>
        <v>0</v>
      </c>
      <c r="AC1104" s="9">
        <f t="shared" si="209"/>
        <v>0</v>
      </c>
      <c r="AD1104" s="9">
        <f t="shared" si="210"/>
        <v>7.2541176470588233</v>
      </c>
      <c r="AE1104" s="9">
        <f t="shared" si="211"/>
        <v>8.8026755852842804</v>
      </c>
      <c r="AF1104" s="9">
        <f t="shared" si="212"/>
        <v>8.0634066587395932</v>
      </c>
      <c r="AG1104" s="11">
        <f t="shared" si="213"/>
        <v>-100</v>
      </c>
      <c r="AH1104" s="11">
        <f t="shared" si="214"/>
        <v>-100</v>
      </c>
      <c r="AI1104" s="11">
        <f t="shared" si="215"/>
        <v>-100</v>
      </c>
      <c r="AJ1104" s="8">
        <v>6</v>
      </c>
      <c r="AK1104" s="7" t="s">
        <v>64</v>
      </c>
      <c r="AL1104" s="8">
        <v>45</v>
      </c>
      <c r="AM1104" s="7" t="s">
        <v>65</v>
      </c>
      <c r="AN1104" s="7" t="s">
        <v>66</v>
      </c>
      <c r="AO1104" s="9">
        <v>6</v>
      </c>
      <c r="AP1104" s="8">
        <v>6</v>
      </c>
      <c r="AQ1104" s="8">
        <v>6</v>
      </c>
      <c r="AR1104" s="8">
        <v>6</v>
      </c>
      <c r="AS1104" s="8">
        <v>5</v>
      </c>
      <c r="AT1104" s="8">
        <v>5</v>
      </c>
      <c r="AU1104" s="7" t="s">
        <v>67</v>
      </c>
      <c r="AV1104" s="9">
        <v>-11.4</v>
      </c>
      <c r="AW1104" s="7" t="s">
        <v>2570</v>
      </c>
      <c r="AX1104" s="7" t="s">
        <v>63</v>
      </c>
      <c r="AY1104" s="7"/>
      <c r="AZ1104" s="7" t="s">
        <v>2560</v>
      </c>
      <c r="BA1104" s="7" t="s">
        <v>1670</v>
      </c>
      <c r="BB1104" s="7" t="s">
        <v>2561</v>
      </c>
      <c r="BC1104" s="7" t="s">
        <v>2562</v>
      </c>
    </row>
    <row r="1105" spans="1:55" x14ac:dyDescent="0.2">
      <c r="A1105" s="7" t="s">
        <v>2556</v>
      </c>
      <c r="B1105" s="8">
        <v>1</v>
      </c>
      <c r="C1105" s="7" t="s">
        <v>2571</v>
      </c>
      <c r="D1105" s="8">
        <v>7</v>
      </c>
      <c r="E1105" s="7" t="s">
        <v>119</v>
      </c>
      <c r="F1105" s="7" t="s">
        <v>518</v>
      </c>
      <c r="G1105" s="7" t="s">
        <v>414</v>
      </c>
      <c r="H1105" s="7" t="s">
        <v>787</v>
      </c>
      <c r="I1105" s="7" t="s">
        <v>172</v>
      </c>
      <c r="J1105" s="9">
        <v>12</v>
      </c>
      <c r="K1105" s="10">
        <v>800</v>
      </c>
      <c r="L1105" s="9">
        <f t="shared" si="204"/>
        <v>7.6923076923076925</v>
      </c>
      <c r="M1105" s="9">
        <v>8.2899999999999991</v>
      </c>
      <c r="N1105" s="10">
        <v>100</v>
      </c>
      <c r="O1105" s="10">
        <v>900</v>
      </c>
      <c r="P1105" s="11">
        <f t="shared" si="205"/>
        <v>-11.111111111111111</v>
      </c>
      <c r="Q1105" s="7" t="s">
        <v>454</v>
      </c>
      <c r="R1105" s="9">
        <v>18.82</v>
      </c>
      <c r="S1105" s="9">
        <f t="shared" si="206"/>
        <v>6.82</v>
      </c>
      <c r="T1105" s="11">
        <f t="shared" si="207"/>
        <v>56.833333333333336</v>
      </c>
      <c r="U1105" s="7" t="s">
        <v>63</v>
      </c>
      <c r="V1105" s="8">
        <v>4</v>
      </c>
      <c r="W1105" s="9">
        <v>0</v>
      </c>
      <c r="X1105" s="9">
        <v>0</v>
      </c>
      <c r="Y1105" s="9">
        <v>0</v>
      </c>
      <c r="Z1105" s="9">
        <v>0</v>
      </c>
      <c r="AA1105" s="9">
        <v>0</v>
      </c>
      <c r="AB1105" s="9">
        <f t="shared" si="208"/>
        <v>0</v>
      </c>
      <c r="AC1105" s="9">
        <f t="shared" si="209"/>
        <v>0</v>
      </c>
      <c r="AD1105" s="9">
        <f t="shared" si="210"/>
        <v>7.2541176470588233</v>
      </c>
      <c r="AE1105" s="9">
        <f t="shared" si="211"/>
        <v>8.8026755852842804</v>
      </c>
      <c r="AF1105" s="9">
        <f t="shared" si="212"/>
        <v>8.0634066587395932</v>
      </c>
      <c r="AG1105" s="11">
        <f t="shared" si="213"/>
        <v>-100</v>
      </c>
      <c r="AH1105" s="11">
        <f t="shared" si="214"/>
        <v>-100</v>
      </c>
      <c r="AI1105" s="11">
        <f t="shared" si="215"/>
        <v>-100</v>
      </c>
      <c r="AJ1105" s="8">
        <v>6</v>
      </c>
      <c r="AK1105" s="7" t="s">
        <v>64</v>
      </c>
      <c r="AL1105" s="8">
        <v>45</v>
      </c>
      <c r="AM1105" s="7" t="s">
        <v>65</v>
      </c>
      <c r="AN1105" s="7" t="s">
        <v>66</v>
      </c>
      <c r="AO1105" s="9">
        <v>6</v>
      </c>
      <c r="AP1105" s="8">
        <v>4</v>
      </c>
      <c r="AQ1105" s="8">
        <v>4</v>
      </c>
      <c r="AR1105" s="8">
        <v>3</v>
      </c>
      <c r="AS1105" s="8">
        <v>3</v>
      </c>
      <c r="AT1105" s="8">
        <v>4</v>
      </c>
      <c r="AU1105" s="7" t="s">
        <v>91</v>
      </c>
      <c r="AV1105" s="9">
        <v>-24.6</v>
      </c>
      <c r="AW1105" s="7" t="s">
        <v>2572</v>
      </c>
      <c r="AX1105" s="7" t="s">
        <v>80</v>
      </c>
      <c r="AY1105" s="7" t="s">
        <v>1423</v>
      </c>
      <c r="AZ1105" s="7" t="s">
        <v>2560</v>
      </c>
      <c r="BA1105" s="7" t="s">
        <v>1670</v>
      </c>
      <c r="BB1105" s="7" t="s">
        <v>2561</v>
      </c>
      <c r="BC1105" s="7" t="s">
        <v>2562</v>
      </c>
    </row>
    <row r="1106" spans="1:55" x14ac:dyDescent="0.2">
      <c r="A1106" s="19" t="s">
        <v>2556</v>
      </c>
      <c r="B1106" s="20">
        <v>2</v>
      </c>
      <c r="C1106" s="19" t="s">
        <v>2573</v>
      </c>
      <c r="D1106" s="20">
        <v>1</v>
      </c>
      <c r="E1106" s="19" t="s">
        <v>193</v>
      </c>
      <c r="F1106" s="19" t="s">
        <v>693</v>
      </c>
      <c r="G1106" s="19" t="s">
        <v>991</v>
      </c>
      <c r="H1106" s="19" t="s">
        <v>105</v>
      </c>
      <c r="I1106" s="19" t="s">
        <v>62</v>
      </c>
      <c r="J1106" s="21">
        <v>5</v>
      </c>
      <c r="K1106" s="22">
        <v>1300</v>
      </c>
      <c r="L1106" s="21">
        <f t="shared" si="204"/>
        <v>16.666666666666664</v>
      </c>
      <c r="M1106" s="21">
        <v>17.95</v>
      </c>
      <c r="N1106" s="22">
        <v>0</v>
      </c>
      <c r="O1106" s="22">
        <v>1300</v>
      </c>
      <c r="P1106" s="23">
        <f t="shared" si="205"/>
        <v>0</v>
      </c>
      <c r="Q1106" s="19" t="s">
        <v>156</v>
      </c>
      <c r="R1106" s="21">
        <v>6.38</v>
      </c>
      <c r="S1106" s="21">
        <f t="shared" si="206"/>
        <v>1.38</v>
      </c>
      <c r="T1106" s="23">
        <f t="shared" si="207"/>
        <v>27.599999999999998</v>
      </c>
      <c r="U1106" s="19" t="s">
        <v>63</v>
      </c>
      <c r="V1106" s="20">
        <v>7</v>
      </c>
      <c r="W1106" s="21">
        <v>0</v>
      </c>
      <c r="X1106" s="21">
        <v>0</v>
      </c>
      <c r="Y1106" s="21">
        <v>0</v>
      </c>
      <c r="Z1106" s="21">
        <v>0</v>
      </c>
      <c r="AA1106" s="21">
        <v>0</v>
      </c>
      <c r="AB1106" s="21">
        <f t="shared" si="208"/>
        <v>0</v>
      </c>
      <c r="AC1106" s="21">
        <f t="shared" si="209"/>
        <v>0</v>
      </c>
      <c r="AD1106" s="21">
        <f t="shared" si="210"/>
        <v>9.9763440860215056</v>
      </c>
      <c r="AE1106" s="21">
        <f t="shared" si="211"/>
        <v>8.8026755852842804</v>
      </c>
      <c r="AF1106" s="21">
        <f t="shared" si="212"/>
        <v>8.0634066587395932</v>
      </c>
      <c r="AG1106" s="23">
        <f t="shared" si="213"/>
        <v>-100</v>
      </c>
      <c r="AH1106" s="23">
        <f t="shared" si="214"/>
        <v>-100</v>
      </c>
      <c r="AI1106" s="23">
        <f t="shared" si="215"/>
        <v>-100</v>
      </c>
      <c r="AJ1106" s="20">
        <v>7</v>
      </c>
      <c r="AK1106" s="19" t="s">
        <v>64</v>
      </c>
      <c r="AL1106" s="20">
        <v>46</v>
      </c>
      <c r="AM1106" s="19" t="s">
        <v>65</v>
      </c>
      <c r="AN1106" s="19" t="s">
        <v>66</v>
      </c>
      <c r="AO1106" s="21">
        <v>6</v>
      </c>
      <c r="AP1106" s="20">
        <v>4</v>
      </c>
      <c r="AQ1106" s="20">
        <v>6</v>
      </c>
      <c r="AR1106" s="20">
        <v>7</v>
      </c>
      <c r="AS1106" s="20">
        <v>7</v>
      </c>
      <c r="AT1106" s="20">
        <v>7</v>
      </c>
      <c r="AU1106" s="19" t="s">
        <v>67</v>
      </c>
      <c r="AV1106" s="21">
        <v>-7.2</v>
      </c>
      <c r="AW1106" s="19" t="s">
        <v>2574</v>
      </c>
      <c r="AX1106" s="19" t="s">
        <v>80</v>
      </c>
      <c r="AY1106" s="19" t="s">
        <v>168</v>
      </c>
      <c r="AZ1106" s="19" t="s">
        <v>2575</v>
      </c>
      <c r="BA1106" s="19" t="s">
        <v>2576</v>
      </c>
      <c r="BB1106" s="19" t="s">
        <v>2577</v>
      </c>
      <c r="BC1106" s="19" t="s">
        <v>2578</v>
      </c>
    </row>
    <row r="1107" spans="1:55" x14ac:dyDescent="0.2">
      <c r="A1107" s="7" t="s">
        <v>2556</v>
      </c>
      <c r="B1107" s="8">
        <v>2</v>
      </c>
      <c r="C1107" s="7" t="s">
        <v>2579</v>
      </c>
      <c r="D1107" s="8">
        <v>2</v>
      </c>
      <c r="E1107" s="7" t="s">
        <v>1400</v>
      </c>
      <c r="F1107" s="7" t="s">
        <v>58</v>
      </c>
      <c r="G1107" s="7" t="s">
        <v>530</v>
      </c>
      <c r="H1107" s="7" t="s">
        <v>1839</v>
      </c>
      <c r="I1107" s="7" t="s">
        <v>172</v>
      </c>
      <c r="J1107" s="9">
        <v>12</v>
      </c>
      <c r="K1107" s="10">
        <v>800</v>
      </c>
      <c r="L1107" s="9">
        <f t="shared" si="204"/>
        <v>7.6923076923076925</v>
      </c>
      <c r="M1107" s="9">
        <v>8.2899999999999991</v>
      </c>
      <c r="N1107" s="10">
        <v>100</v>
      </c>
      <c r="O1107" s="10">
        <v>900</v>
      </c>
      <c r="P1107" s="11">
        <f t="shared" si="205"/>
        <v>-11.111111111111111</v>
      </c>
      <c r="Q1107" s="7" t="s">
        <v>454</v>
      </c>
      <c r="R1107" s="9">
        <v>34.9</v>
      </c>
      <c r="S1107" s="9">
        <f t="shared" si="206"/>
        <v>22.9</v>
      </c>
      <c r="T1107" s="11">
        <f t="shared" si="207"/>
        <v>190.83333333333331</v>
      </c>
      <c r="U1107" s="7" t="s">
        <v>63</v>
      </c>
      <c r="V1107" s="8">
        <v>6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f t="shared" si="208"/>
        <v>0</v>
      </c>
      <c r="AC1107" s="9">
        <f t="shared" si="209"/>
        <v>0</v>
      </c>
      <c r="AD1107" s="9">
        <f t="shared" si="210"/>
        <v>9.9763440860215056</v>
      </c>
      <c r="AE1107" s="9">
        <f t="shared" si="211"/>
        <v>8.8026755852842804</v>
      </c>
      <c r="AF1107" s="9">
        <f t="shared" si="212"/>
        <v>8.0634066587395932</v>
      </c>
      <c r="AG1107" s="11">
        <f t="shared" si="213"/>
        <v>-100</v>
      </c>
      <c r="AH1107" s="11">
        <f t="shared" si="214"/>
        <v>-100</v>
      </c>
      <c r="AI1107" s="11">
        <f t="shared" si="215"/>
        <v>-100</v>
      </c>
      <c r="AJ1107" s="8">
        <v>7</v>
      </c>
      <c r="AK1107" s="7" t="s">
        <v>64</v>
      </c>
      <c r="AL1107" s="8">
        <v>46</v>
      </c>
      <c r="AM1107" s="7" t="s">
        <v>65</v>
      </c>
      <c r="AN1107" s="7" t="s">
        <v>66</v>
      </c>
      <c r="AO1107" s="9">
        <v>6</v>
      </c>
      <c r="AP1107" s="8">
        <v>3</v>
      </c>
      <c r="AQ1107" s="8">
        <v>4</v>
      </c>
      <c r="AR1107" s="8">
        <v>5</v>
      </c>
      <c r="AS1107" s="8">
        <v>5</v>
      </c>
      <c r="AT1107" s="8">
        <v>6</v>
      </c>
      <c r="AU1107" s="7" t="s">
        <v>91</v>
      </c>
      <c r="AV1107" s="9">
        <v>-19.8</v>
      </c>
      <c r="AW1107" s="7" t="s">
        <v>2580</v>
      </c>
      <c r="AX1107" s="7" t="s">
        <v>63</v>
      </c>
      <c r="AY1107" s="7"/>
      <c r="AZ1107" s="7" t="s">
        <v>2575</v>
      </c>
      <c r="BA1107" s="7" t="s">
        <v>2576</v>
      </c>
      <c r="BB1107" s="7" t="s">
        <v>2577</v>
      </c>
      <c r="BC1107" s="7" t="s">
        <v>2578</v>
      </c>
    </row>
    <row r="1108" spans="1:55" x14ac:dyDescent="0.2">
      <c r="A1108" s="7" t="s">
        <v>2556</v>
      </c>
      <c r="B1108" s="8">
        <v>2</v>
      </c>
      <c r="C1108" s="7" t="s">
        <v>2581</v>
      </c>
      <c r="D1108" s="8">
        <v>3</v>
      </c>
      <c r="E1108" s="7" t="s">
        <v>57</v>
      </c>
      <c r="F1108" s="7" t="s">
        <v>258</v>
      </c>
      <c r="G1108" s="7" t="s">
        <v>183</v>
      </c>
      <c r="H1108" s="7" t="s">
        <v>2582</v>
      </c>
      <c r="I1108" s="7" t="s">
        <v>79</v>
      </c>
      <c r="J1108" s="9">
        <v>2.5</v>
      </c>
      <c r="K1108" s="10">
        <v>1700</v>
      </c>
      <c r="L1108" s="9">
        <f t="shared" si="204"/>
        <v>28.571428571428569</v>
      </c>
      <c r="M1108" s="9">
        <v>30.78</v>
      </c>
      <c r="N1108" s="10">
        <v>200</v>
      </c>
      <c r="O1108" s="10">
        <v>1900</v>
      </c>
      <c r="P1108" s="11">
        <f t="shared" si="205"/>
        <v>-10.526315789473683</v>
      </c>
      <c r="Q1108" s="7" t="s">
        <v>98</v>
      </c>
      <c r="R1108" s="9">
        <v>0.93</v>
      </c>
      <c r="S1108" s="9">
        <f t="shared" si="206"/>
        <v>-1.5699999999999998</v>
      </c>
      <c r="T1108" s="11">
        <f t="shared" si="207"/>
        <v>-62.79999999999999</v>
      </c>
      <c r="U1108" s="7" t="s">
        <v>80</v>
      </c>
      <c r="V1108" s="8">
        <v>4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f t="shared" si="208"/>
        <v>0</v>
      </c>
      <c r="AC1108" s="9">
        <f t="shared" si="209"/>
        <v>0</v>
      </c>
      <c r="AD1108" s="9">
        <f t="shared" si="210"/>
        <v>9.9763440860215056</v>
      </c>
      <c r="AE1108" s="9">
        <f t="shared" si="211"/>
        <v>8.8026755852842804</v>
      </c>
      <c r="AF1108" s="9">
        <f t="shared" si="212"/>
        <v>8.0634066587395932</v>
      </c>
      <c r="AG1108" s="11">
        <f t="shared" si="213"/>
        <v>-100</v>
      </c>
      <c r="AH1108" s="11">
        <f t="shared" si="214"/>
        <v>-100</v>
      </c>
      <c r="AI1108" s="11">
        <f t="shared" si="215"/>
        <v>-100</v>
      </c>
      <c r="AJ1108" s="8">
        <v>7</v>
      </c>
      <c r="AK1108" s="7" t="s">
        <v>64</v>
      </c>
      <c r="AL1108" s="8">
        <v>46</v>
      </c>
      <c r="AM1108" s="7" t="s">
        <v>65</v>
      </c>
      <c r="AN1108" s="7" t="s">
        <v>66</v>
      </c>
      <c r="AO1108" s="9">
        <v>6</v>
      </c>
      <c r="AP1108" s="8">
        <v>5</v>
      </c>
      <c r="AQ1108" s="8">
        <v>5</v>
      </c>
      <c r="AR1108" s="8">
        <v>4</v>
      </c>
      <c r="AS1108" s="8">
        <v>4</v>
      </c>
      <c r="AT1108" s="8">
        <v>4</v>
      </c>
      <c r="AU1108" s="7" t="s">
        <v>91</v>
      </c>
      <c r="AV1108" s="9">
        <v>1.2</v>
      </c>
      <c r="AW1108" s="7" t="s">
        <v>2583</v>
      </c>
      <c r="AX1108" s="7" t="s">
        <v>63</v>
      </c>
      <c r="AY1108" s="7"/>
      <c r="AZ1108" s="7" t="s">
        <v>2575</v>
      </c>
      <c r="BA1108" s="7" t="s">
        <v>2576</v>
      </c>
      <c r="BB1108" s="7" t="s">
        <v>2577</v>
      </c>
      <c r="BC1108" s="7" t="s">
        <v>2578</v>
      </c>
    </row>
    <row r="1109" spans="1:55" x14ac:dyDescent="0.2">
      <c r="A1109" s="7" t="s">
        <v>2556</v>
      </c>
      <c r="B1109" s="8">
        <v>2</v>
      </c>
      <c r="C1109" s="7" t="s">
        <v>2584</v>
      </c>
      <c r="D1109" s="8">
        <v>4</v>
      </c>
      <c r="E1109" s="7" t="s">
        <v>124</v>
      </c>
      <c r="F1109" s="7" t="s">
        <v>693</v>
      </c>
      <c r="G1109" s="7" t="s">
        <v>125</v>
      </c>
      <c r="H1109" s="7" t="s">
        <v>238</v>
      </c>
      <c r="I1109" s="7" t="s">
        <v>343</v>
      </c>
      <c r="J1109" s="9">
        <v>1.6</v>
      </c>
      <c r="K1109" s="10">
        <v>2100</v>
      </c>
      <c r="L1109" s="9">
        <f t="shared" si="204"/>
        <v>38.46153846153846</v>
      </c>
      <c r="M1109" s="9">
        <v>41.43</v>
      </c>
      <c r="N1109" s="10">
        <v>100</v>
      </c>
      <c r="O1109" s="10">
        <v>2200</v>
      </c>
      <c r="P1109" s="11">
        <f t="shared" si="205"/>
        <v>-4.5454545454545459</v>
      </c>
      <c r="Q1109" s="7" t="s">
        <v>99</v>
      </c>
      <c r="R1109" s="9">
        <v>2.08</v>
      </c>
      <c r="S1109" s="9">
        <f t="shared" si="206"/>
        <v>0.48</v>
      </c>
      <c r="T1109" s="11">
        <f t="shared" si="207"/>
        <v>30</v>
      </c>
      <c r="U1109" s="7" t="s">
        <v>63</v>
      </c>
      <c r="V1109" s="8">
        <v>1</v>
      </c>
      <c r="W1109" s="9">
        <v>616</v>
      </c>
      <c r="X1109" s="9">
        <v>454</v>
      </c>
      <c r="Y1109" s="9">
        <v>390</v>
      </c>
      <c r="Z1109" s="9">
        <v>1460</v>
      </c>
      <c r="AA1109" s="9">
        <v>39.6</v>
      </c>
      <c r="AB1109" s="9">
        <f t="shared" si="208"/>
        <v>37.800000000000004</v>
      </c>
      <c r="AC1109" s="9">
        <f t="shared" si="209"/>
        <v>18.000000000000004</v>
      </c>
      <c r="AD1109" s="9">
        <f t="shared" si="210"/>
        <v>9.9763440860215056</v>
      </c>
      <c r="AE1109" s="9">
        <f t="shared" si="211"/>
        <v>8.8026755852842804</v>
      </c>
      <c r="AF1109" s="9">
        <f t="shared" si="212"/>
        <v>8.0634066587395932</v>
      </c>
      <c r="AG1109" s="11">
        <f t="shared" si="213"/>
        <v>80.426816124164731</v>
      </c>
      <c r="AH1109" s="11">
        <f t="shared" si="214"/>
        <v>104.4832826747721</v>
      </c>
      <c r="AI1109" s="11">
        <f t="shared" si="215"/>
        <v>123.2307108124151</v>
      </c>
      <c r="AJ1109" s="8">
        <v>7</v>
      </c>
      <c r="AK1109" s="7" t="s">
        <v>64</v>
      </c>
      <c r="AL1109" s="8">
        <v>46</v>
      </c>
      <c r="AM1109" s="7" t="s">
        <v>65</v>
      </c>
      <c r="AN1109" s="7" t="s">
        <v>66</v>
      </c>
      <c r="AO1109" s="9">
        <v>6</v>
      </c>
      <c r="AP1109" s="8">
        <v>2</v>
      </c>
      <c r="AQ1109" s="8">
        <v>1</v>
      </c>
      <c r="AR1109" s="8">
        <v>1</v>
      </c>
      <c r="AS1109" s="8">
        <v>1</v>
      </c>
      <c r="AT1109" s="8">
        <v>1</v>
      </c>
      <c r="AU1109" s="7" t="s">
        <v>116</v>
      </c>
      <c r="AV1109" s="9">
        <v>-12</v>
      </c>
      <c r="AW1109" s="7" t="s">
        <v>2585</v>
      </c>
      <c r="AX1109" s="7" t="s">
        <v>63</v>
      </c>
      <c r="AY1109" s="7"/>
      <c r="AZ1109" s="7" t="s">
        <v>2575</v>
      </c>
      <c r="BA1109" s="7" t="s">
        <v>2576</v>
      </c>
      <c r="BB1109" s="7" t="s">
        <v>2577</v>
      </c>
      <c r="BC1109" s="7" t="s">
        <v>2578</v>
      </c>
    </row>
    <row r="1110" spans="1:55" x14ac:dyDescent="0.2">
      <c r="A1110" s="14" t="s">
        <v>2556</v>
      </c>
      <c r="B1110" s="15">
        <v>2</v>
      </c>
      <c r="C1110" s="14" t="s">
        <v>2586</v>
      </c>
      <c r="D1110" s="15">
        <v>5</v>
      </c>
      <c r="E1110" s="14" t="s">
        <v>616</v>
      </c>
      <c r="F1110" s="14" t="s">
        <v>377</v>
      </c>
      <c r="G1110" s="14" t="s">
        <v>274</v>
      </c>
      <c r="H1110" s="14" t="s">
        <v>1314</v>
      </c>
      <c r="I1110" s="14" t="s">
        <v>106</v>
      </c>
      <c r="J1110" s="16">
        <v>10</v>
      </c>
      <c r="K1110" s="17">
        <v>900</v>
      </c>
      <c r="L1110" s="16">
        <f t="shared" si="204"/>
        <v>9.0909090909090917</v>
      </c>
      <c r="M1110" s="16">
        <v>0</v>
      </c>
      <c r="N1110" s="17">
        <v>-900</v>
      </c>
      <c r="O1110" s="17">
        <v>0</v>
      </c>
      <c r="P1110" s="18">
        <f t="shared" si="205"/>
        <v>0</v>
      </c>
      <c r="Q1110" s="14"/>
      <c r="R1110" s="16"/>
      <c r="S1110" s="16">
        <f t="shared" si="206"/>
        <v>0</v>
      </c>
      <c r="T1110" s="18">
        <f t="shared" si="207"/>
        <v>0</v>
      </c>
      <c r="U1110" s="14" t="s">
        <v>63</v>
      </c>
      <c r="V1110" s="15">
        <v>0</v>
      </c>
      <c r="W1110" s="16">
        <v>0</v>
      </c>
      <c r="X1110" s="16">
        <v>0</v>
      </c>
      <c r="Y1110" s="16">
        <v>0</v>
      </c>
      <c r="Z1110" s="16">
        <v>0</v>
      </c>
      <c r="AA1110" s="16">
        <v>0</v>
      </c>
      <c r="AB1110" s="16">
        <f t="shared" si="208"/>
        <v>0</v>
      </c>
      <c r="AC1110" s="16">
        <f t="shared" si="209"/>
        <v>0</v>
      </c>
      <c r="AD1110" s="16">
        <f t="shared" si="210"/>
        <v>9.9763440860215056</v>
      </c>
      <c r="AE1110" s="16">
        <f t="shared" si="211"/>
        <v>8.8026755852842804</v>
      </c>
      <c r="AF1110" s="16">
        <f t="shared" si="212"/>
        <v>8.0634066587395932</v>
      </c>
      <c r="AG1110" s="18">
        <f t="shared" si="213"/>
        <v>-100</v>
      </c>
      <c r="AH1110" s="18">
        <f t="shared" si="214"/>
        <v>-100</v>
      </c>
      <c r="AI1110" s="18">
        <f t="shared" si="215"/>
        <v>-100</v>
      </c>
      <c r="AJ1110" s="15">
        <v>7</v>
      </c>
      <c r="AK1110" s="14" t="s">
        <v>64</v>
      </c>
      <c r="AL1110" s="15">
        <v>46</v>
      </c>
      <c r="AM1110" s="14" t="s">
        <v>65</v>
      </c>
      <c r="AN1110" s="14" t="s">
        <v>66</v>
      </c>
      <c r="AO1110" s="16">
        <v>6</v>
      </c>
      <c r="AP1110" s="15">
        <v>0</v>
      </c>
      <c r="AQ1110" s="15">
        <v>0</v>
      </c>
      <c r="AR1110" s="15">
        <v>0</v>
      </c>
      <c r="AS1110" s="15">
        <v>0</v>
      </c>
      <c r="AT1110" s="15">
        <v>0</v>
      </c>
      <c r="AU1110" s="14"/>
      <c r="AV1110" s="16">
        <v>0</v>
      </c>
      <c r="AW1110" s="14"/>
      <c r="AX1110" s="14" t="s">
        <v>63</v>
      </c>
      <c r="AY1110" s="14"/>
      <c r="AZ1110" s="14" t="s">
        <v>2575</v>
      </c>
      <c r="BA1110" s="14" t="s">
        <v>2576</v>
      </c>
      <c r="BB1110" s="14" t="s">
        <v>2577</v>
      </c>
      <c r="BC1110" s="14" t="s">
        <v>2578</v>
      </c>
    </row>
    <row r="1111" spans="1:55" x14ac:dyDescent="0.2">
      <c r="A1111" s="7" t="s">
        <v>2556</v>
      </c>
      <c r="B1111" s="8">
        <v>2</v>
      </c>
      <c r="C1111" s="7" t="s">
        <v>2587</v>
      </c>
      <c r="D1111" s="8">
        <v>6</v>
      </c>
      <c r="E1111" s="7" t="s">
        <v>205</v>
      </c>
      <c r="F1111" s="7" t="s">
        <v>704</v>
      </c>
      <c r="G1111" s="7" t="s">
        <v>1413</v>
      </c>
      <c r="H1111" s="7" t="s">
        <v>189</v>
      </c>
      <c r="I1111" s="7" t="s">
        <v>107</v>
      </c>
      <c r="J1111" s="9">
        <v>8</v>
      </c>
      <c r="K1111" s="10">
        <v>1000</v>
      </c>
      <c r="L1111" s="9">
        <f t="shared" si="204"/>
        <v>11.111111111111111</v>
      </c>
      <c r="M1111" s="9">
        <v>11.97</v>
      </c>
      <c r="N1111" s="10">
        <v>200</v>
      </c>
      <c r="O1111" s="10">
        <v>1200</v>
      </c>
      <c r="P1111" s="11">
        <f t="shared" si="205"/>
        <v>-16.666666666666664</v>
      </c>
      <c r="Q1111" s="7" t="s">
        <v>375</v>
      </c>
      <c r="R1111" s="9">
        <v>6.6</v>
      </c>
      <c r="S1111" s="9">
        <f t="shared" si="206"/>
        <v>-1.4000000000000004</v>
      </c>
      <c r="T1111" s="11">
        <f t="shared" si="207"/>
        <v>-17.500000000000004</v>
      </c>
      <c r="U1111" s="7" t="s">
        <v>63</v>
      </c>
      <c r="V1111" s="8">
        <v>3</v>
      </c>
      <c r="W1111" s="9">
        <v>0</v>
      </c>
      <c r="X1111" s="9">
        <v>0</v>
      </c>
      <c r="Y1111" s="9">
        <v>476</v>
      </c>
      <c r="Z1111" s="9">
        <v>476</v>
      </c>
      <c r="AA1111" s="9">
        <v>9.76</v>
      </c>
      <c r="AB1111" s="9">
        <f t="shared" si="208"/>
        <v>8.1333333333333329</v>
      </c>
      <c r="AC1111" s="9">
        <f t="shared" si="209"/>
        <v>8.1333333333333329</v>
      </c>
      <c r="AD1111" s="9">
        <f t="shared" si="210"/>
        <v>9.9763440860215056</v>
      </c>
      <c r="AE1111" s="9">
        <f t="shared" si="211"/>
        <v>8.8026755852842804</v>
      </c>
      <c r="AF1111" s="9">
        <f t="shared" si="212"/>
        <v>8.0634066587395932</v>
      </c>
      <c r="AG1111" s="11">
        <f t="shared" si="213"/>
        <v>-18.473809010562629</v>
      </c>
      <c r="AH1111" s="11">
        <f t="shared" si="214"/>
        <v>-7.6038500506585613</v>
      </c>
      <c r="AI1111" s="11">
        <f t="shared" si="215"/>
        <v>0.86721007079494195</v>
      </c>
      <c r="AJ1111" s="8">
        <v>7</v>
      </c>
      <c r="AK1111" s="7" t="s">
        <v>64</v>
      </c>
      <c r="AL1111" s="8">
        <v>46</v>
      </c>
      <c r="AM1111" s="7" t="s">
        <v>65</v>
      </c>
      <c r="AN1111" s="7" t="s">
        <v>66</v>
      </c>
      <c r="AO1111" s="9">
        <v>6</v>
      </c>
      <c r="AP1111" s="8">
        <v>6</v>
      </c>
      <c r="AQ1111" s="8">
        <v>3</v>
      </c>
      <c r="AR1111" s="8">
        <v>3</v>
      </c>
      <c r="AS1111" s="8">
        <v>3</v>
      </c>
      <c r="AT1111" s="8">
        <v>3</v>
      </c>
      <c r="AU1111" s="7" t="s">
        <v>81</v>
      </c>
      <c r="AV1111" s="9">
        <v>-6.6</v>
      </c>
      <c r="AW1111" s="7" t="s">
        <v>2588</v>
      </c>
      <c r="AX1111" s="7" t="s">
        <v>63</v>
      </c>
      <c r="AY1111" s="7"/>
      <c r="AZ1111" s="7" t="s">
        <v>2575</v>
      </c>
      <c r="BA1111" s="7" t="s">
        <v>2576</v>
      </c>
      <c r="BB1111" s="7" t="s">
        <v>2577</v>
      </c>
      <c r="BC1111" s="7" t="s">
        <v>2578</v>
      </c>
    </row>
    <row r="1112" spans="1:55" x14ac:dyDescent="0.2">
      <c r="A1112" s="7" t="s">
        <v>2556</v>
      </c>
      <c r="B1112" s="8">
        <v>2</v>
      </c>
      <c r="C1112" s="7" t="s">
        <v>598</v>
      </c>
      <c r="D1112" s="8">
        <v>7</v>
      </c>
      <c r="E1112" s="7" t="s">
        <v>220</v>
      </c>
      <c r="F1112" s="7" t="s">
        <v>518</v>
      </c>
      <c r="G1112" s="7" t="s">
        <v>514</v>
      </c>
      <c r="H1112" s="7" t="s">
        <v>206</v>
      </c>
      <c r="I1112" s="7" t="s">
        <v>106</v>
      </c>
      <c r="J1112" s="9">
        <v>10</v>
      </c>
      <c r="K1112" s="10">
        <v>900</v>
      </c>
      <c r="L1112" s="9">
        <f t="shared" si="204"/>
        <v>9.0909090909090917</v>
      </c>
      <c r="M1112" s="9">
        <v>9.7899999999999991</v>
      </c>
      <c r="N1112" s="10">
        <v>100</v>
      </c>
      <c r="O1112" s="10">
        <v>1000</v>
      </c>
      <c r="P1112" s="11">
        <f t="shared" si="205"/>
        <v>-10</v>
      </c>
      <c r="Q1112" s="7" t="s">
        <v>597</v>
      </c>
      <c r="R1112" s="9">
        <v>29.35</v>
      </c>
      <c r="S1112" s="9">
        <f t="shared" si="206"/>
        <v>19.350000000000001</v>
      </c>
      <c r="T1112" s="11">
        <f t="shared" si="207"/>
        <v>193.5</v>
      </c>
      <c r="U1112" s="7" t="s">
        <v>63</v>
      </c>
      <c r="V1112" s="8">
        <v>2</v>
      </c>
      <c r="W1112" s="9">
        <v>0</v>
      </c>
      <c r="X1112" s="9">
        <v>1784</v>
      </c>
      <c r="Y1112" s="9">
        <v>1058</v>
      </c>
      <c r="Z1112" s="9">
        <v>2842</v>
      </c>
      <c r="AA1112" s="9">
        <v>43.42</v>
      </c>
      <c r="AB1112" s="9">
        <f t="shared" si="208"/>
        <v>39.078000000000003</v>
      </c>
      <c r="AC1112" s="9">
        <f t="shared" si="209"/>
        <v>43.42</v>
      </c>
      <c r="AD1112" s="9">
        <f t="shared" si="210"/>
        <v>9.9763440860215056</v>
      </c>
      <c r="AE1112" s="9">
        <f t="shared" si="211"/>
        <v>8.8026755852842804</v>
      </c>
      <c r="AF1112" s="9">
        <f t="shared" si="212"/>
        <v>8.0634066587395932</v>
      </c>
      <c r="AG1112" s="11">
        <f t="shared" si="213"/>
        <v>335.22957533951285</v>
      </c>
      <c r="AH1112" s="11">
        <f t="shared" si="214"/>
        <v>393.2591185410335</v>
      </c>
      <c r="AI1112" s="11">
        <f t="shared" si="215"/>
        <v>438.48208130417009</v>
      </c>
      <c r="AJ1112" s="8">
        <v>7</v>
      </c>
      <c r="AK1112" s="7" t="s">
        <v>64</v>
      </c>
      <c r="AL1112" s="8">
        <v>46</v>
      </c>
      <c r="AM1112" s="7" t="s">
        <v>65</v>
      </c>
      <c r="AN1112" s="7" t="s">
        <v>66</v>
      </c>
      <c r="AO1112" s="9">
        <v>6</v>
      </c>
      <c r="AP1112" s="8">
        <v>1</v>
      </c>
      <c r="AQ1112" s="8">
        <v>2</v>
      </c>
      <c r="AR1112" s="8">
        <v>2</v>
      </c>
      <c r="AS1112" s="8">
        <v>2</v>
      </c>
      <c r="AT1112" s="8">
        <v>2</v>
      </c>
      <c r="AU1112" s="7" t="s">
        <v>81</v>
      </c>
      <c r="AV1112" s="9">
        <v>-51.6</v>
      </c>
      <c r="AW1112" s="7" t="s">
        <v>2589</v>
      </c>
      <c r="AX1112" s="7" t="s">
        <v>63</v>
      </c>
      <c r="AY1112" s="7"/>
      <c r="AZ1112" s="7" t="s">
        <v>2575</v>
      </c>
      <c r="BA1112" s="7" t="s">
        <v>2576</v>
      </c>
      <c r="BB1112" s="7" t="s">
        <v>2577</v>
      </c>
      <c r="BC1112" s="7" t="s">
        <v>2578</v>
      </c>
    </row>
    <row r="1113" spans="1:55" x14ac:dyDescent="0.2">
      <c r="A1113" s="7" t="s">
        <v>2556</v>
      </c>
      <c r="B1113" s="8">
        <v>2</v>
      </c>
      <c r="C1113" s="7" t="s">
        <v>2590</v>
      </c>
      <c r="D1113" s="8">
        <v>8</v>
      </c>
      <c r="E1113" s="7" t="s">
        <v>292</v>
      </c>
      <c r="F1113" s="7" t="s">
        <v>377</v>
      </c>
      <c r="G1113" s="7" t="s">
        <v>278</v>
      </c>
      <c r="H1113" s="7" t="s">
        <v>378</v>
      </c>
      <c r="I1113" s="7" t="s">
        <v>329</v>
      </c>
      <c r="J1113" s="9">
        <v>15</v>
      </c>
      <c r="K1113" s="10">
        <v>800</v>
      </c>
      <c r="L1113" s="9">
        <f t="shared" si="204"/>
        <v>6.25</v>
      </c>
      <c r="M1113" s="9">
        <v>6.73</v>
      </c>
      <c r="N1113" s="10">
        <v>0</v>
      </c>
      <c r="O1113" s="10">
        <v>800</v>
      </c>
      <c r="P1113" s="11">
        <f t="shared" si="205"/>
        <v>0</v>
      </c>
      <c r="Q1113" s="7" t="s">
        <v>370</v>
      </c>
      <c r="R1113" s="9">
        <v>45.08</v>
      </c>
      <c r="S1113" s="9">
        <f t="shared" si="206"/>
        <v>30.08</v>
      </c>
      <c r="T1113" s="11">
        <f t="shared" si="207"/>
        <v>200.53333333333333</v>
      </c>
      <c r="U1113" s="7" t="s">
        <v>63</v>
      </c>
      <c r="V1113" s="8">
        <v>5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f t="shared" si="208"/>
        <v>0</v>
      </c>
      <c r="AC1113" s="9">
        <f t="shared" si="209"/>
        <v>0</v>
      </c>
      <c r="AD1113" s="9">
        <f t="shared" si="210"/>
        <v>9.9763440860215056</v>
      </c>
      <c r="AE1113" s="9">
        <f t="shared" si="211"/>
        <v>8.8026755852842804</v>
      </c>
      <c r="AF1113" s="9">
        <f t="shared" si="212"/>
        <v>8.0634066587395932</v>
      </c>
      <c r="AG1113" s="11">
        <f t="shared" si="213"/>
        <v>-100</v>
      </c>
      <c r="AH1113" s="11">
        <f t="shared" si="214"/>
        <v>-100</v>
      </c>
      <c r="AI1113" s="11">
        <f t="shared" si="215"/>
        <v>-100</v>
      </c>
      <c r="AJ1113" s="8">
        <v>7</v>
      </c>
      <c r="AK1113" s="7" t="s">
        <v>64</v>
      </c>
      <c r="AL1113" s="8">
        <v>46</v>
      </c>
      <c r="AM1113" s="7" t="s">
        <v>65</v>
      </c>
      <c r="AN1113" s="7" t="s">
        <v>66</v>
      </c>
      <c r="AO1113" s="9">
        <v>6</v>
      </c>
      <c r="AP1113" s="8">
        <v>7</v>
      </c>
      <c r="AQ1113" s="8">
        <v>7</v>
      </c>
      <c r="AR1113" s="8">
        <v>6</v>
      </c>
      <c r="AS1113" s="8">
        <v>6</v>
      </c>
      <c r="AT1113" s="8">
        <v>5</v>
      </c>
      <c r="AU1113" s="7" t="s">
        <v>67</v>
      </c>
      <c r="AV1113" s="9">
        <v>-3</v>
      </c>
      <c r="AW1113" s="7" t="s">
        <v>2591</v>
      </c>
      <c r="AX1113" s="7" t="s">
        <v>63</v>
      </c>
      <c r="AY1113" s="7"/>
      <c r="AZ1113" s="7" t="s">
        <v>2575</v>
      </c>
      <c r="BA1113" s="7" t="s">
        <v>2576</v>
      </c>
      <c r="BB1113" s="7" t="s">
        <v>2577</v>
      </c>
      <c r="BC1113" s="7" t="s">
        <v>2578</v>
      </c>
    </row>
    <row r="1114" spans="1:55" x14ac:dyDescent="0.2">
      <c r="A1114" s="19" t="s">
        <v>2556</v>
      </c>
      <c r="B1114" s="20">
        <v>3</v>
      </c>
      <c r="C1114" s="19" t="s">
        <v>2592</v>
      </c>
      <c r="D1114" s="20">
        <v>1</v>
      </c>
      <c r="E1114" s="19" t="s">
        <v>193</v>
      </c>
      <c r="F1114" s="19" t="s">
        <v>248</v>
      </c>
      <c r="G1114" s="19" t="s">
        <v>334</v>
      </c>
      <c r="H1114" s="19" t="s">
        <v>77</v>
      </c>
      <c r="I1114" s="19" t="s">
        <v>115</v>
      </c>
      <c r="J1114" s="21">
        <v>3.5</v>
      </c>
      <c r="K1114" s="22">
        <v>1500</v>
      </c>
      <c r="L1114" s="21">
        <f t="shared" si="204"/>
        <v>22.222222222222221</v>
      </c>
      <c r="M1114" s="21">
        <v>26.38</v>
      </c>
      <c r="N1114" s="22">
        <v>200</v>
      </c>
      <c r="O1114" s="22">
        <v>1700</v>
      </c>
      <c r="P1114" s="23">
        <f t="shared" si="205"/>
        <v>-11.76470588235294</v>
      </c>
      <c r="Q1114" s="19" t="s">
        <v>78</v>
      </c>
      <c r="R1114" s="21">
        <v>1.7</v>
      </c>
      <c r="S1114" s="21">
        <f t="shared" si="206"/>
        <v>-1.8</v>
      </c>
      <c r="T1114" s="23">
        <f t="shared" si="207"/>
        <v>-51.428571428571438</v>
      </c>
      <c r="U1114" s="19" t="s">
        <v>80</v>
      </c>
      <c r="V1114" s="20">
        <v>2</v>
      </c>
      <c r="W1114" s="21">
        <v>0</v>
      </c>
      <c r="X1114" s="21">
        <v>298</v>
      </c>
      <c r="Y1114" s="21">
        <v>244</v>
      </c>
      <c r="Z1114" s="21">
        <v>542</v>
      </c>
      <c r="AA1114" s="21">
        <v>20.420000000000002</v>
      </c>
      <c r="AB1114" s="21">
        <f t="shared" si="208"/>
        <v>18.017647058823531</v>
      </c>
      <c r="AC1114" s="21">
        <f t="shared" si="209"/>
        <v>12.011764705882353</v>
      </c>
      <c r="AD1114" s="21">
        <f t="shared" si="210"/>
        <v>7.5829787234042554</v>
      </c>
      <c r="AE1114" s="21">
        <f t="shared" si="211"/>
        <v>8.8026755852842804</v>
      </c>
      <c r="AF1114" s="21">
        <f t="shared" si="212"/>
        <v>8.0634066587395932</v>
      </c>
      <c r="AG1114" s="23">
        <f t="shared" si="213"/>
        <v>58.40430448273586</v>
      </c>
      <c r="AH1114" s="23">
        <f t="shared" si="214"/>
        <v>36.455837654210626</v>
      </c>
      <c r="AI1114" s="23">
        <f t="shared" si="215"/>
        <v>48.966376300310955</v>
      </c>
      <c r="AJ1114" s="20">
        <v>7</v>
      </c>
      <c r="AK1114" s="19" t="s">
        <v>64</v>
      </c>
      <c r="AL1114" s="20">
        <v>46</v>
      </c>
      <c r="AM1114" s="19" t="s">
        <v>65</v>
      </c>
      <c r="AN1114" s="19" t="s">
        <v>66</v>
      </c>
      <c r="AO1114" s="21">
        <v>7</v>
      </c>
      <c r="AP1114" s="20">
        <v>5</v>
      </c>
      <c r="AQ1114" s="20">
        <v>1</v>
      </c>
      <c r="AR1114" s="20">
        <v>2</v>
      </c>
      <c r="AS1114" s="20">
        <v>2</v>
      </c>
      <c r="AT1114" s="20">
        <v>2</v>
      </c>
      <c r="AU1114" s="19" t="s">
        <v>116</v>
      </c>
      <c r="AV1114" s="21">
        <v>-6</v>
      </c>
      <c r="AW1114" s="19" t="s">
        <v>2593</v>
      </c>
      <c r="AX1114" s="19" t="s">
        <v>63</v>
      </c>
      <c r="AY1114" s="19"/>
      <c r="AZ1114" s="19" t="s">
        <v>2513</v>
      </c>
      <c r="BA1114" s="19" t="s">
        <v>2594</v>
      </c>
      <c r="BB1114" s="19" t="s">
        <v>2595</v>
      </c>
      <c r="BC1114" s="19" t="s">
        <v>2596</v>
      </c>
    </row>
    <row r="1115" spans="1:55" x14ac:dyDescent="0.2">
      <c r="A1115" s="7" t="s">
        <v>2556</v>
      </c>
      <c r="B1115" s="8">
        <v>3</v>
      </c>
      <c r="C1115" s="7" t="s">
        <v>2597</v>
      </c>
      <c r="D1115" s="8">
        <v>2</v>
      </c>
      <c r="E1115" s="7" t="s">
        <v>803</v>
      </c>
      <c r="F1115" s="7" t="s">
        <v>302</v>
      </c>
      <c r="G1115" s="7" t="s">
        <v>150</v>
      </c>
      <c r="H1115" s="7" t="s">
        <v>190</v>
      </c>
      <c r="I1115" s="7" t="s">
        <v>61</v>
      </c>
      <c r="J1115" s="9">
        <v>6</v>
      </c>
      <c r="K1115" s="10">
        <v>1200</v>
      </c>
      <c r="L1115" s="9">
        <f t="shared" si="204"/>
        <v>14.285714285714285</v>
      </c>
      <c r="M1115" s="9">
        <v>16.96</v>
      </c>
      <c r="N1115" s="10">
        <v>100</v>
      </c>
      <c r="O1115" s="10">
        <v>1300</v>
      </c>
      <c r="P1115" s="11">
        <f t="shared" si="205"/>
        <v>-7.6923076923076925</v>
      </c>
      <c r="Q1115" s="7" t="s">
        <v>62</v>
      </c>
      <c r="R1115" s="9">
        <v>5.94</v>
      </c>
      <c r="S1115" s="9">
        <f t="shared" si="206"/>
        <v>-5.9999999999999609E-2</v>
      </c>
      <c r="T1115" s="11">
        <f t="shared" si="207"/>
        <v>-0.99999999999999345</v>
      </c>
      <c r="U1115" s="7" t="s">
        <v>63</v>
      </c>
      <c r="V1115" s="8">
        <v>3</v>
      </c>
      <c r="W1115" s="9">
        <v>0</v>
      </c>
      <c r="X1115" s="9">
        <v>0</v>
      </c>
      <c r="Y1115" s="9">
        <v>436</v>
      </c>
      <c r="Z1115" s="9">
        <v>436</v>
      </c>
      <c r="AA1115" s="9">
        <v>9.36</v>
      </c>
      <c r="AB1115" s="9">
        <f t="shared" si="208"/>
        <v>8.64</v>
      </c>
      <c r="AC1115" s="9">
        <f t="shared" si="209"/>
        <v>7.2</v>
      </c>
      <c r="AD1115" s="9">
        <f t="shared" si="210"/>
        <v>7.5829787234042554</v>
      </c>
      <c r="AE1115" s="9">
        <f t="shared" si="211"/>
        <v>8.8026755852842804</v>
      </c>
      <c r="AF1115" s="9">
        <f t="shared" si="212"/>
        <v>8.0634066587395932</v>
      </c>
      <c r="AG1115" s="11">
        <f t="shared" si="213"/>
        <v>-5.0505050505050493</v>
      </c>
      <c r="AH1115" s="11">
        <f t="shared" si="214"/>
        <v>-18.20668693009118</v>
      </c>
      <c r="AI1115" s="11">
        <f t="shared" si="215"/>
        <v>-10.707715675033977</v>
      </c>
      <c r="AJ1115" s="8">
        <v>7</v>
      </c>
      <c r="AK1115" s="7" t="s">
        <v>64</v>
      </c>
      <c r="AL1115" s="8">
        <v>46</v>
      </c>
      <c r="AM1115" s="7" t="s">
        <v>65</v>
      </c>
      <c r="AN1115" s="7" t="s">
        <v>66</v>
      </c>
      <c r="AO1115" s="9">
        <v>7</v>
      </c>
      <c r="AP1115" s="8">
        <v>7</v>
      </c>
      <c r="AQ1115" s="8">
        <v>7</v>
      </c>
      <c r="AR1115" s="8">
        <v>6</v>
      </c>
      <c r="AS1115" s="8">
        <v>5</v>
      </c>
      <c r="AT1115" s="8">
        <v>3</v>
      </c>
      <c r="AU1115" s="7" t="s">
        <v>67</v>
      </c>
      <c r="AV1115" s="9">
        <v>7.2</v>
      </c>
      <c r="AW1115" s="7" t="s">
        <v>2598</v>
      </c>
      <c r="AX1115" s="7" t="s">
        <v>63</v>
      </c>
      <c r="AY1115" s="7"/>
      <c r="AZ1115" s="7" t="s">
        <v>2513</v>
      </c>
      <c r="BA1115" s="7" t="s">
        <v>2594</v>
      </c>
      <c r="BB1115" s="7" t="s">
        <v>2595</v>
      </c>
      <c r="BC1115" s="7" t="s">
        <v>2596</v>
      </c>
    </row>
    <row r="1116" spans="1:55" x14ac:dyDescent="0.2">
      <c r="A1116" s="14" t="s">
        <v>2556</v>
      </c>
      <c r="B1116" s="15">
        <v>3</v>
      </c>
      <c r="C1116" s="14" t="s">
        <v>1286</v>
      </c>
      <c r="D1116" s="15">
        <v>3</v>
      </c>
      <c r="E1116" s="14" t="s">
        <v>220</v>
      </c>
      <c r="F1116" s="14" t="s">
        <v>273</v>
      </c>
      <c r="G1116" s="14" t="s">
        <v>354</v>
      </c>
      <c r="H1116" s="14" t="s">
        <v>699</v>
      </c>
      <c r="I1116" s="14" t="s">
        <v>122</v>
      </c>
      <c r="J1116" s="16">
        <v>4</v>
      </c>
      <c r="K1116" s="17">
        <v>1400</v>
      </c>
      <c r="L1116" s="16">
        <f t="shared" si="204"/>
        <v>20</v>
      </c>
      <c r="M1116" s="16">
        <v>0</v>
      </c>
      <c r="N1116" s="17">
        <v>-1400</v>
      </c>
      <c r="O1116" s="17">
        <v>0</v>
      </c>
      <c r="P1116" s="18">
        <f t="shared" si="205"/>
        <v>0</v>
      </c>
      <c r="Q1116" s="14"/>
      <c r="R1116" s="16"/>
      <c r="S1116" s="16">
        <f t="shared" si="206"/>
        <v>0</v>
      </c>
      <c r="T1116" s="18">
        <f t="shared" si="207"/>
        <v>0</v>
      </c>
      <c r="U1116" s="14" t="s">
        <v>63</v>
      </c>
      <c r="V1116" s="15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f t="shared" si="208"/>
        <v>0</v>
      </c>
      <c r="AC1116" s="16">
        <f t="shared" si="209"/>
        <v>0</v>
      </c>
      <c r="AD1116" s="16">
        <f t="shared" si="210"/>
        <v>7.5829787234042554</v>
      </c>
      <c r="AE1116" s="16">
        <f t="shared" si="211"/>
        <v>8.8026755852842804</v>
      </c>
      <c r="AF1116" s="16">
        <f t="shared" si="212"/>
        <v>8.0634066587395932</v>
      </c>
      <c r="AG1116" s="18">
        <f t="shared" si="213"/>
        <v>-100</v>
      </c>
      <c r="AH1116" s="18">
        <f t="shared" si="214"/>
        <v>-100</v>
      </c>
      <c r="AI1116" s="18">
        <f t="shared" si="215"/>
        <v>-100</v>
      </c>
      <c r="AJ1116" s="15">
        <v>7</v>
      </c>
      <c r="AK1116" s="14" t="s">
        <v>64</v>
      </c>
      <c r="AL1116" s="15">
        <v>46</v>
      </c>
      <c r="AM1116" s="14" t="s">
        <v>65</v>
      </c>
      <c r="AN1116" s="14" t="s">
        <v>66</v>
      </c>
      <c r="AO1116" s="16">
        <v>7</v>
      </c>
      <c r="AP1116" s="15">
        <v>0</v>
      </c>
      <c r="AQ1116" s="15">
        <v>0</v>
      </c>
      <c r="AR1116" s="15">
        <v>0</v>
      </c>
      <c r="AS1116" s="15">
        <v>0</v>
      </c>
      <c r="AT1116" s="15">
        <v>0</v>
      </c>
      <c r="AU1116" s="14"/>
      <c r="AV1116" s="16">
        <v>0</v>
      </c>
      <c r="AW1116" s="14"/>
      <c r="AX1116" s="14" t="s">
        <v>63</v>
      </c>
      <c r="AY1116" s="14"/>
      <c r="AZ1116" s="14" t="s">
        <v>2513</v>
      </c>
      <c r="BA1116" s="14" t="s">
        <v>2594</v>
      </c>
      <c r="BB1116" s="14" t="s">
        <v>2595</v>
      </c>
      <c r="BC1116" s="14" t="s">
        <v>2596</v>
      </c>
    </row>
    <row r="1117" spans="1:55" x14ac:dyDescent="0.2">
      <c r="A1117" s="7" t="s">
        <v>2556</v>
      </c>
      <c r="B1117" s="8">
        <v>3</v>
      </c>
      <c r="C1117" s="7" t="s">
        <v>2599</v>
      </c>
      <c r="D1117" s="8">
        <v>4</v>
      </c>
      <c r="E1117" s="7" t="s">
        <v>133</v>
      </c>
      <c r="F1117" s="7" t="s">
        <v>518</v>
      </c>
      <c r="G1117" s="7" t="s">
        <v>179</v>
      </c>
      <c r="H1117" s="7" t="s">
        <v>898</v>
      </c>
      <c r="I1117" s="7" t="s">
        <v>107</v>
      </c>
      <c r="J1117" s="9">
        <v>8</v>
      </c>
      <c r="K1117" s="10">
        <v>1000</v>
      </c>
      <c r="L1117" s="9">
        <f t="shared" si="204"/>
        <v>11.111111111111111</v>
      </c>
      <c r="M1117" s="9">
        <v>13.19</v>
      </c>
      <c r="N1117" s="10">
        <v>200</v>
      </c>
      <c r="O1117" s="10">
        <v>1200</v>
      </c>
      <c r="P1117" s="11">
        <f t="shared" si="205"/>
        <v>-16.666666666666664</v>
      </c>
      <c r="Q1117" s="7" t="s">
        <v>375</v>
      </c>
      <c r="R1117" s="9">
        <v>9.7100000000000009</v>
      </c>
      <c r="S1117" s="9">
        <f t="shared" si="206"/>
        <v>1.7100000000000009</v>
      </c>
      <c r="T1117" s="11">
        <f t="shared" si="207"/>
        <v>21.375000000000011</v>
      </c>
      <c r="U1117" s="7" t="s">
        <v>63</v>
      </c>
      <c r="V1117" s="8">
        <v>6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f t="shared" si="208"/>
        <v>0</v>
      </c>
      <c r="AC1117" s="9">
        <f t="shared" si="209"/>
        <v>0</v>
      </c>
      <c r="AD1117" s="9">
        <f t="shared" si="210"/>
        <v>7.5829787234042554</v>
      </c>
      <c r="AE1117" s="9">
        <f t="shared" si="211"/>
        <v>8.8026755852842804</v>
      </c>
      <c r="AF1117" s="9">
        <f t="shared" si="212"/>
        <v>8.0634066587395932</v>
      </c>
      <c r="AG1117" s="11">
        <f t="shared" si="213"/>
        <v>-100</v>
      </c>
      <c r="AH1117" s="11">
        <f t="shared" si="214"/>
        <v>-100</v>
      </c>
      <c r="AI1117" s="11">
        <f t="shared" si="215"/>
        <v>-100</v>
      </c>
      <c r="AJ1117" s="8">
        <v>7</v>
      </c>
      <c r="AK1117" s="7" t="s">
        <v>64</v>
      </c>
      <c r="AL1117" s="8">
        <v>46</v>
      </c>
      <c r="AM1117" s="7" t="s">
        <v>65</v>
      </c>
      <c r="AN1117" s="7" t="s">
        <v>66</v>
      </c>
      <c r="AO1117" s="9">
        <v>7</v>
      </c>
      <c r="AP1117" s="8">
        <v>2</v>
      </c>
      <c r="AQ1117" s="8">
        <v>3</v>
      </c>
      <c r="AR1117" s="8">
        <v>5</v>
      </c>
      <c r="AS1117" s="8">
        <v>6</v>
      </c>
      <c r="AT1117" s="8">
        <v>6</v>
      </c>
      <c r="AU1117" s="7" t="s">
        <v>81</v>
      </c>
      <c r="AV1117" s="9">
        <v>-24</v>
      </c>
      <c r="AW1117" s="7" t="s">
        <v>2111</v>
      </c>
      <c r="AX1117" s="7" t="s">
        <v>63</v>
      </c>
      <c r="AY1117" s="7"/>
      <c r="AZ1117" s="7" t="s">
        <v>2513</v>
      </c>
      <c r="BA1117" s="7" t="s">
        <v>2594</v>
      </c>
      <c r="BB1117" s="7" t="s">
        <v>2595</v>
      </c>
      <c r="BC1117" s="7" t="s">
        <v>2596</v>
      </c>
    </row>
    <row r="1118" spans="1:55" x14ac:dyDescent="0.2">
      <c r="A1118" s="7" t="s">
        <v>2556</v>
      </c>
      <c r="B1118" s="8">
        <v>3</v>
      </c>
      <c r="C1118" s="7" t="s">
        <v>2600</v>
      </c>
      <c r="D1118" s="8">
        <v>5</v>
      </c>
      <c r="E1118" s="7" t="s">
        <v>119</v>
      </c>
      <c r="F1118" s="7" t="s">
        <v>346</v>
      </c>
      <c r="G1118" s="7" t="s">
        <v>436</v>
      </c>
      <c r="H1118" s="7" t="s">
        <v>166</v>
      </c>
      <c r="I1118" s="7" t="s">
        <v>62</v>
      </c>
      <c r="J1118" s="9">
        <v>5</v>
      </c>
      <c r="K1118" s="10">
        <v>1300</v>
      </c>
      <c r="L1118" s="9">
        <f t="shared" si="204"/>
        <v>16.666666666666664</v>
      </c>
      <c r="M1118" s="9">
        <v>19.79</v>
      </c>
      <c r="N1118" s="10">
        <v>100</v>
      </c>
      <c r="O1118" s="10">
        <v>1400</v>
      </c>
      <c r="P1118" s="11">
        <f t="shared" si="205"/>
        <v>-7.1428571428571423</v>
      </c>
      <c r="Q1118" s="7" t="s">
        <v>122</v>
      </c>
      <c r="R1118" s="9">
        <v>3.08</v>
      </c>
      <c r="S1118" s="9">
        <f t="shared" si="206"/>
        <v>-1.92</v>
      </c>
      <c r="T1118" s="11">
        <f t="shared" si="207"/>
        <v>-38.4</v>
      </c>
      <c r="U1118" s="7" t="s">
        <v>63</v>
      </c>
      <c r="V1118" s="8">
        <v>5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f t="shared" si="208"/>
        <v>0</v>
      </c>
      <c r="AC1118" s="9">
        <f t="shared" si="209"/>
        <v>0</v>
      </c>
      <c r="AD1118" s="9">
        <f t="shared" si="210"/>
        <v>7.5829787234042554</v>
      </c>
      <c r="AE1118" s="9">
        <f t="shared" si="211"/>
        <v>8.8026755852842804</v>
      </c>
      <c r="AF1118" s="9">
        <f t="shared" si="212"/>
        <v>8.0634066587395932</v>
      </c>
      <c r="AG1118" s="11">
        <f t="shared" si="213"/>
        <v>-100</v>
      </c>
      <c r="AH1118" s="11">
        <f t="shared" si="214"/>
        <v>-100</v>
      </c>
      <c r="AI1118" s="11">
        <f t="shared" si="215"/>
        <v>-100</v>
      </c>
      <c r="AJ1118" s="8">
        <v>7</v>
      </c>
      <c r="AK1118" s="7" t="s">
        <v>64</v>
      </c>
      <c r="AL1118" s="8">
        <v>46</v>
      </c>
      <c r="AM1118" s="7" t="s">
        <v>65</v>
      </c>
      <c r="AN1118" s="7" t="s">
        <v>66</v>
      </c>
      <c r="AO1118" s="9">
        <v>7</v>
      </c>
      <c r="AP1118" s="8">
        <v>6</v>
      </c>
      <c r="AQ1118" s="8">
        <v>4</v>
      </c>
      <c r="AR1118" s="8">
        <v>3</v>
      </c>
      <c r="AS1118" s="8">
        <v>4</v>
      </c>
      <c r="AT1118" s="8">
        <v>5</v>
      </c>
      <c r="AU1118" s="7" t="s">
        <v>91</v>
      </c>
      <c r="AV1118" s="9">
        <v>-89.4</v>
      </c>
      <c r="AW1118" s="7" t="s">
        <v>2031</v>
      </c>
      <c r="AX1118" s="7" t="s">
        <v>63</v>
      </c>
      <c r="AY1118" s="7"/>
      <c r="AZ1118" s="7" t="s">
        <v>2513</v>
      </c>
      <c r="BA1118" s="7" t="s">
        <v>2594</v>
      </c>
      <c r="BB1118" s="7" t="s">
        <v>2595</v>
      </c>
      <c r="BC1118" s="7" t="s">
        <v>2596</v>
      </c>
    </row>
    <row r="1119" spans="1:55" x14ac:dyDescent="0.2">
      <c r="A1119" s="7" t="s">
        <v>2556</v>
      </c>
      <c r="B1119" s="8">
        <v>3</v>
      </c>
      <c r="C1119" s="7" t="s">
        <v>2601</v>
      </c>
      <c r="D1119" s="8">
        <v>6</v>
      </c>
      <c r="E1119" s="7" t="s">
        <v>296</v>
      </c>
      <c r="F1119" s="7" t="s">
        <v>518</v>
      </c>
      <c r="G1119" s="7" t="s">
        <v>239</v>
      </c>
      <c r="H1119" s="7" t="s">
        <v>1263</v>
      </c>
      <c r="I1119" s="7" t="s">
        <v>329</v>
      </c>
      <c r="J1119" s="9">
        <v>15</v>
      </c>
      <c r="K1119" s="10">
        <v>800</v>
      </c>
      <c r="L1119" s="9">
        <f t="shared" si="204"/>
        <v>6.25</v>
      </c>
      <c r="M1119" s="9">
        <v>7.42</v>
      </c>
      <c r="N1119" s="10">
        <v>0</v>
      </c>
      <c r="O1119" s="10">
        <v>800</v>
      </c>
      <c r="P1119" s="11">
        <f t="shared" si="205"/>
        <v>0</v>
      </c>
      <c r="Q1119" s="7" t="s">
        <v>172</v>
      </c>
      <c r="R1119" s="9">
        <v>31.9</v>
      </c>
      <c r="S1119" s="9">
        <f t="shared" si="206"/>
        <v>16.899999999999999</v>
      </c>
      <c r="T1119" s="11">
        <f t="shared" si="207"/>
        <v>112.66666666666664</v>
      </c>
      <c r="U1119" s="7" t="s">
        <v>63</v>
      </c>
      <c r="V1119" s="8">
        <v>7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f t="shared" si="208"/>
        <v>0</v>
      </c>
      <c r="AC1119" s="9">
        <f t="shared" si="209"/>
        <v>0</v>
      </c>
      <c r="AD1119" s="9">
        <f t="shared" si="210"/>
        <v>7.5829787234042554</v>
      </c>
      <c r="AE1119" s="9">
        <f t="shared" si="211"/>
        <v>8.8026755852842804</v>
      </c>
      <c r="AF1119" s="9">
        <f t="shared" si="212"/>
        <v>8.0634066587395932</v>
      </c>
      <c r="AG1119" s="11">
        <f t="shared" si="213"/>
        <v>-100</v>
      </c>
      <c r="AH1119" s="11">
        <f t="shared" si="214"/>
        <v>-100</v>
      </c>
      <c r="AI1119" s="11">
        <f t="shared" si="215"/>
        <v>-100</v>
      </c>
      <c r="AJ1119" s="8">
        <v>7</v>
      </c>
      <c r="AK1119" s="7" t="s">
        <v>64</v>
      </c>
      <c r="AL1119" s="8">
        <v>46</v>
      </c>
      <c r="AM1119" s="7" t="s">
        <v>65</v>
      </c>
      <c r="AN1119" s="7" t="s">
        <v>66</v>
      </c>
      <c r="AO1119" s="9">
        <v>7</v>
      </c>
      <c r="AP1119" s="8">
        <v>4</v>
      </c>
      <c r="AQ1119" s="8">
        <v>6</v>
      </c>
      <c r="AR1119" s="8">
        <v>7</v>
      </c>
      <c r="AS1119" s="8">
        <v>7</v>
      </c>
      <c r="AT1119" s="8">
        <v>7</v>
      </c>
      <c r="AU1119" s="7" t="s">
        <v>67</v>
      </c>
      <c r="AV1119" s="9">
        <v>-7.2</v>
      </c>
      <c r="AW1119" s="7" t="s">
        <v>2602</v>
      </c>
      <c r="AX1119" s="7" t="s">
        <v>63</v>
      </c>
      <c r="AY1119" s="7"/>
      <c r="AZ1119" s="7" t="s">
        <v>2513</v>
      </c>
      <c r="BA1119" s="7" t="s">
        <v>2594</v>
      </c>
      <c r="BB1119" s="7" t="s">
        <v>2595</v>
      </c>
      <c r="BC1119" s="7" t="s">
        <v>2596</v>
      </c>
    </row>
    <row r="1120" spans="1:55" x14ac:dyDescent="0.2">
      <c r="A1120" s="7" t="s">
        <v>2556</v>
      </c>
      <c r="B1120" s="8">
        <v>3</v>
      </c>
      <c r="C1120" s="7" t="s">
        <v>2603</v>
      </c>
      <c r="D1120" s="8">
        <v>7</v>
      </c>
      <c r="E1120" s="7" t="s">
        <v>94</v>
      </c>
      <c r="F1120" s="7" t="s">
        <v>95</v>
      </c>
      <c r="G1120" s="7" t="s">
        <v>125</v>
      </c>
      <c r="H1120" s="7" t="s">
        <v>1078</v>
      </c>
      <c r="I1120" s="7" t="s">
        <v>172</v>
      </c>
      <c r="J1120" s="9">
        <v>12</v>
      </c>
      <c r="K1120" s="10">
        <v>800</v>
      </c>
      <c r="L1120" s="9">
        <f t="shared" si="204"/>
        <v>7.6923076923076925</v>
      </c>
      <c r="M1120" s="9">
        <v>9.1300000000000008</v>
      </c>
      <c r="N1120" s="10">
        <v>200</v>
      </c>
      <c r="O1120" s="10">
        <v>1000</v>
      </c>
      <c r="P1120" s="11">
        <f t="shared" si="205"/>
        <v>-20</v>
      </c>
      <c r="Q1120" s="7" t="s">
        <v>106</v>
      </c>
      <c r="R1120" s="9">
        <v>9.73</v>
      </c>
      <c r="S1120" s="9">
        <f t="shared" si="206"/>
        <v>-2.2699999999999996</v>
      </c>
      <c r="T1120" s="11">
        <f t="shared" si="207"/>
        <v>-18.916666666666661</v>
      </c>
      <c r="U1120" s="7" t="s">
        <v>63</v>
      </c>
      <c r="V1120" s="8">
        <v>4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f t="shared" si="208"/>
        <v>0</v>
      </c>
      <c r="AC1120" s="9">
        <f t="shared" si="209"/>
        <v>0</v>
      </c>
      <c r="AD1120" s="9">
        <f t="shared" si="210"/>
        <v>7.5829787234042554</v>
      </c>
      <c r="AE1120" s="9">
        <f t="shared" si="211"/>
        <v>8.8026755852842804</v>
      </c>
      <c r="AF1120" s="9">
        <f t="shared" si="212"/>
        <v>8.0634066587395932</v>
      </c>
      <c r="AG1120" s="11">
        <f t="shared" si="213"/>
        <v>-100</v>
      </c>
      <c r="AH1120" s="11">
        <f t="shared" si="214"/>
        <v>-100</v>
      </c>
      <c r="AI1120" s="11">
        <f t="shared" si="215"/>
        <v>-100</v>
      </c>
      <c r="AJ1120" s="8">
        <v>7</v>
      </c>
      <c r="AK1120" s="7" t="s">
        <v>64</v>
      </c>
      <c r="AL1120" s="8">
        <v>46</v>
      </c>
      <c r="AM1120" s="7" t="s">
        <v>65</v>
      </c>
      <c r="AN1120" s="7" t="s">
        <v>66</v>
      </c>
      <c r="AO1120" s="9">
        <v>7</v>
      </c>
      <c r="AP1120" s="8">
        <v>3</v>
      </c>
      <c r="AQ1120" s="8">
        <v>5</v>
      </c>
      <c r="AR1120" s="8">
        <v>4</v>
      </c>
      <c r="AS1120" s="8">
        <v>3</v>
      </c>
      <c r="AT1120" s="8">
        <v>4</v>
      </c>
      <c r="AU1120" s="7" t="s">
        <v>91</v>
      </c>
      <c r="AV1120" s="9">
        <v>-10.199999999999999</v>
      </c>
      <c r="AW1120" s="7" t="s">
        <v>2604</v>
      </c>
      <c r="AX1120" s="7" t="s">
        <v>80</v>
      </c>
      <c r="AY1120" s="7" t="s">
        <v>1423</v>
      </c>
      <c r="AZ1120" s="7" t="s">
        <v>2513</v>
      </c>
      <c r="BA1120" s="7" t="s">
        <v>2594</v>
      </c>
      <c r="BB1120" s="7" t="s">
        <v>2595</v>
      </c>
      <c r="BC1120" s="7" t="s">
        <v>2596</v>
      </c>
    </row>
    <row r="1121" spans="1:55" x14ac:dyDescent="0.2">
      <c r="A1121" s="7" t="s">
        <v>2556</v>
      </c>
      <c r="B1121" s="8">
        <v>3</v>
      </c>
      <c r="C1121" s="7" t="s">
        <v>2605</v>
      </c>
      <c r="D1121" s="8">
        <v>8</v>
      </c>
      <c r="E1121" s="7" t="s">
        <v>124</v>
      </c>
      <c r="F1121" s="7" t="s">
        <v>772</v>
      </c>
      <c r="G1121" s="7" t="s">
        <v>274</v>
      </c>
      <c r="H1121" s="7" t="s">
        <v>569</v>
      </c>
      <c r="I1121" s="7" t="s">
        <v>79</v>
      </c>
      <c r="J1121" s="9">
        <v>2.5</v>
      </c>
      <c r="K1121" s="10">
        <v>1700</v>
      </c>
      <c r="L1121" s="9">
        <f t="shared" si="204"/>
        <v>28.571428571428569</v>
      </c>
      <c r="M1121" s="9">
        <v>33.92</v>
      </c>
      <c r="N1121" s="10">
        <v>300</v>
      </c>
      <c r="O1121" s="10">
        <v>2000</v>
      </c>
      <c r="P1121" s="11">
        <f t="shared" si="205"/>
        <v>-15</v>
      </c>
      <c r="Q1121" s="7" t="s">
        <v>98</v>
      </c>
      <c r="R1121" s="9">
        <v>3.63</v>
      </c>
      <c r="S1121" s="9">
        <f t="shared" si="206"/>
        <v>1.1299999999999999</v>
      </c>
      <c r="T1121" s="11">
        <f t="shared" si="207"/>
        <v>45.199999999999996</v>
      </c>
      <c r="U1121" s="7" t="s">
        <v>63</v>
      </c>
      <c r="V1121" s="8">
        <v>1</v>
      </c>
      <c r="W1121" s="9">
        <v>926</v>
      </c>
      <c r="X1121" s="9">
        <v>426</v>
      </c>
      <c r="Y1121" s="9">
        <v>298</v>
      </c>
      <c r="Z1121" s="9">
        <v>1650</v>
      </c>
      <c r="AA1121" s="9">
        <v>41.5</v>
      </c>
      <c r="AB1121" s="9">
        <f t="shared" si="208"/>
        <v>35.274999999999999</v>
      </c>
      <c r="AC1121" s="9">
        <f t="shared" si="209"/>
        <v>20.75</v>
      </c>
      <c r="AD1121" s="9">
        <f t="shared" si="210"/>
        <v>7.5829787234042554</v>
      </c>
      <c r="AE1121" s="9">
        <f t="shared" si="211"/>
        <v>8.8026755852842804</v>
      </c>
      <c r="AF1121" s="9">
        <f t="shared" si="212"/>
        <v>8.0634066587395932</v>
      </c>
      <c r="AG1121" s="11">
        <f t="shared" si="213"/>
        <v>173.6391694725028</v>
      </c>
      <c r="AH1121" s="11">
        <f t="shared" si="214"/>
        <v>135.72378419452889</v>
      </c>
      <c r="AI1121" s="11">
        <f t="shared" si="215"/>
        <v>157.33540274208957</v>
      </c>
      <c r="AJ1121" s="8">
        <v>7</v>
      </c>
      <c r="AK1121" s="7" t="s">
        <v>64</v>
      </c>
      <c r="AL1121" s="8">
        <v>46</v>
      </c>
      <c r="AM1121" s="7" t="s">
        <v>65</v>
      </c>
      <c r="AN1121" s="7" t="s">
        <v>66</v>
      </c>
      <c r="AO1121" s="9">
        <v>7</v>
      </c>
      <c r="AP1121" s="8">
        <v>1</v>
      </c>
      <c r="AQ1121" s="8">
        <v>2</v>
      </c>
      <c r="AR1121" s="8">
        <v>1</v>
      </c>
      <c r="AS1121" s="8">
        <v>1</v>
      </c>
      <c r="AT1121" s="8">
        <v>1</v>
      </c>
      <c r="AU1121" s="7" t="s">
        <v>81</v>
      </c>
      <c r="AV1121" s="9">
        <v>-1.8</v>
      </c>
      <c r="AW1121" s="7" t="s">
        <v>2606</v>
      </c>
      <c r="AX1121" s="7" t="s">
        <v>63</v>
      </c>
      <c r="AY1121" s="7"/>
      <c r="AZ1121" s="7" t="s">
        <v>2513</v>
      </c>
      <c r="BA1121" s="7" t="s">
        <v>2594</v>
      </c>
      <c r="BB1121" s="7" t="s">
        <v>2595</v>
      </c>
      <c r="BC1121" s="7" t="s">
        <v>2596</v>
      </c>
    </row>
    <row r="1122" spans="1:55" x14ac:dyDescent="0.2">
      <c r="A1122" s="19" t="s">
        <v>2556</v>
      </c>
      <c r="B1122" s="20">
        <v>4</v>
      </c>
      <c r="C1122" s="19" t="s">
        <v>2607</v>
      </c>
      <c r="D1122" s="20">
        <v>1</v>
      </c>
      <c r="E1122" s="19" t="s">
        <v>616</v>
      </c>
      <c r="F1122" s="19" t="s">
        <v>297</v>
      </c>
      <c r="G1122" s="19" t="s">
        <v>2001</v>
      </c>
      <c r="H1122" s="19" t="s">
        <v>1718</v>
      </c>
      <c r="I1122" s="19" t="s">
        <v>89</v>
      </c>
      <c r="J1122" s="21">
        <v>30</v>
      </c>
      <c r="K1122" s="22">
        <v>400</v>
      </c>
      <c r="L1122" s="21">
        <f t="shared" si="204"/>
        <v>3.225806451612903</v>
      </c>
      <c r="M1122" s="21">
        <v>5.4</v>
      </c>
      <c r="N1122" s="22">
        <v>300</v>
      </c>
      <c r="O1122" s="22">
        <v>700</v>
      </c>
      <c r="P1122" s="23">
        <f t="shared" si="205"/>
        <v>-42.857142857142854</v>
      </c>
      <c r="Q1122" s="19" t="s">
        <v>1621</v>
      </c>
      <c r="R1122" s="21">
        <v>74.55</v>
      </c>
      <c r="S1122" s="21">
        <f t="shared" si="206"/>
        <v>44.55</v>
      </c>
      <c r="T1122" s="23">
        <f t="shared" si="207"/>
        <v>148.5</v>
      </c>
      <c r="U1122" s="19" t="s">
        <v>63</v>
      </c>
      <c r="V1122" s="20">
        <v>6</v>
      </c>
      <c r="W1122" s="21">
        <v>0</v>
      </c>
      <c r="X1122" s="21">
        <v>0</v>
      </c>
      <c r="Y1122" s="21">
        <v>0</v>
      </c>
      <c r="Z1122" s="21">
        <v>0</v>
      </c>
      <c r="AA1122" s="21">
        <v>0</v>
      </c>
      <c r="AB1122" s="21">
        <f t="shared" si="208"/>
        <v>0</v>
      </c>
      <c r="AC1122" s="21">
        <f t="shared" si="209"/>
        <v>0</v>
      </c>
      <c r="AD1122" s="21">
        <f t="shared" si="210"/>
        <v>5.4981818181818189</v>
      </c>
      <c r="AE1122" s="21">
        <f t="shared" si="211"/>
        <v>8.8026755852842804</v>
      </c>
      <c r="AF1122" s="21">
        <f t="shared" si="212"/>
        <v>8.0634066587395932</v>
      </c>
      <c r="AG1122" s="23">
        <f t="shared" si="213"/>
        <v>-100</v>
      </c>
      <c r="AH1122" s="23">
        <f t="shared" si="214"/>
        <v>-100</v>
      </c>
      <c r="AI1122" s="23">
        <f t="shared" si="215"/>
        <v>-100</v>
      </c>
      <c r="AJ1122" s="20">
        <v>7</v>
      </c>
      <c r="AK1122" s="19" t="s">
        <v>64</v>
      </c>
      <c r="AL1122" s="20">
        <v>46</v>
      </c>
      <c r="AM1122" s="19" t="s">
        <v>335</v>
      </c>
      <c r="AN1122" s="19" t="s">
        <v>214</v>
      </c>
      <c r="AO1122" s="21">
        <v>128</v>
      </c>
      <c r="AP1122" s="20">
        <v>6</v>
      </c>
      <c r="AQ1122" s="20">
        <v>6</v>
      </c>
      <c r="AR1122" s="20">
        <v>5</v>
      </c>
      <c r="AS1122" s="20">
        <v>6</v>
      </c>
      <c r="AT1122" s="20">
        <v>6</v>
      </c>
      <c r="AU1122" s="19" t="s">
        <v>67</v>
      </c>
      <c r="AV1122" s="21">
        <v>-42.6</v>
      </c>
      <c r="AW1122" s="19" t="s">
        <v>2608</v>
      </c>
      <c r="AX1122" s="19" t="s">
        <v>63</v>
      </c>
      <c r="AY1122" s="19"/>
      <c r="AZ1122" s="19" t="s">
        <v>2609</v>
      </c>
      <c r="BA1122" s="19" t="s">
        <v>2610</v>
      </c>
      <c r="BB1122" s="19" t="s">
        <v>2611</v>
      </c>
      <c r="BC1122" s="19" t="s">
        <v>2612</v>
      </c>
    </row>
    <row r="1123" spans="1:55" x14ac:dyDescent="0.2">
      <c r="A1123" s="7" t="s">
        <v>2556</v>
      </c>
      <c r="B1123" s="8">
        <v>4</v>
      </c>
      <c r="C1123" s="7" t="s">
        <v>2613</v>
      </c>
      <c r="D1123" s="8">
        <v>2</v>
      </c>
      <c r="E1123" s="7" t="s">
        <v>111</v>
      </c>
      <c r="F1123" s="7" t="s">
        <v>658</v>
      </c>
      <c r="G1123" s="7" t="s">
        <v>1413</v>
      </c>
      <c r="H1123" s="7" t="s">
        <v>642</v>
      </c>
      <c r="I1123" s="7" t="s">
        <v>115</v>
      </c>
      <c r="J1123" s="9">
        <v>3.5</v>
      </c>
      <c r="K1123" s="10">
        <v>1500</v>
      </c>
      <c r="L1123" s="9">
        <f t="shared" si="204"/>
        <v>22.222222222222221</v>
      </c>
      <c r="M1123" s="9">
        <v>37.18</v>
      </c>
      <c r="N1123" s="10">
        <v>600</v>
      </c>
      <c r="O1123" s="10">
        <v>2100</v>
      </c>
      <c r="P1123" s="11">
        <f t="shared" si="205"/>
        <v>-28.571428571428569</v>
      </c>
      <c r="Q1123" s="7" t="s">
        <v>145</v>
      </c>
      <c r="R1123" s="9">
        <v>7.33</v>
      </c>
      <c r="S1123" s="9">
        <f t="shared" si="206"/>
        <v>3.83</v>
      </c>
      <c r="T1123" s="11">
        <f t="shared" si="207"/>
        <v>109.42857142857143</v>
      </c>
      <c r="U1123" s="7" t="s">
        <v>63</v>
      </c>
      <c r="V1123" s="8">
        <v>3</v>
      </c>
      <c r="W1123" s="9">
        <v>0</v>
      </c>
      <c r="X1123" s="9">
        <v>0</v>
      </c>
      <c r="Y1123" s="9">
        <v>274</v>
      </c>
      <c r="Z1123" s="9">
        <v>274</v>
      </c>
      <c r="AA1123" s="9">
        <v>7.74</v>
      </c>
      <c r="AB1123" s="9">
        <f t="shared" si="208"/>
        <v>5.5285714285714285</v>
      </c>
      <c r="AC1123" s="9">
        <f t="shared" si="209"/>
        <v>3.6857142857142855</v>
      </c>
      <c r="AD1123" s="9">
        <f t="shared" si="210"/>
        <v>5.4981818181818189</v>
      </c>
      <c r="AE1123" s="9">
        <f t="shared" si="211"/>
        <v>8.8026755852842804</v>
      </c>
      <c r="AF1123" s="9">
        <f t="shared" si="212"/>
        <v>8.0634066587395932</v>
      </c>
      <c r="AG1123" s="11">
        <f t="shared" si="213"/>
        <v>-32.964852607709766</v>
      </c>
      <c r="AH1123" s="11">
        <f t="shared" si="214"/>
        <v>-58.12961354754669</v>
      </c>
      <c r="AI1123" s="11">
        <f t="shared" si="215"/>
        <v>-54.290854452695967</v>
      </c>
      <c r="AJ1123" s="8">
        <v>7</v>
      </c>
      <c r="AK1123" s="7" t="s">
        <v>64</v>
      </c>
      <c r="AL1123" s="8">
        <v>46</v>
      </c>
      <c r="AM1123" s="7" t="s">
        <v>335</v>
      </c>
      <c r="AN1123" s="7" t="s">
        <v>214</v>
      </c>
      <c r="AO1123" s="9">
        <v>128</v>
      </c>
      <c r="AP1123" s="8">
        <v>4</v>
      </c>
      <c r="AQ1123" s="8">
        <v>5</v>
      </c>
      <c r="AR1123" s="8">
        <v>6</v>
      </c>
      <c r="AS1123" s="8">
        <v>3</v>
      </c>
      <c r="AT1123" s="8">
        <v>3</v>
      </c>
      <c r="AU1123" s="7" t="s">
        <v>91</v>
      </c>
      <c r="AV1123" s="9">
        <v>-11.4</v>
      </c>
      <c r="AW1123" s="7" t="s">
        <v>2614</v>
      </c>
      <c r="AX1123" s="7" t="s">
        <v>80</v>
      </c>
      <c r="AY1123" s="7" t="s">
        <v>109</v>
      </c>
      <c r="AZ1123" s="7" t="s">
        <v>2609</v>
      </c>
      <c r="BA1123" s="7" t="s">
        <v>2610</v>
      </c>
      <c r="BB1123" s="7" t="s">
        <v>2611</v>
      </c>
      <c r="BC1123" s="7" t="s">
        <v>2612</v>
      </c>
    </row>
    <row r="1124" spans="1:55" x14ac:dyDescent="0.2">
      <c r="A1124" s="7" t="s">
        <v>2556</v>
      </c>
      <c r="B1124" s="8">
        <v>4</v>
      </c>
      <c r="C1124" s="7" t="s">
        <v>2615</v>
      </c>
      <c r="D1124" s="8">
        <v>3</v>
      </c>
      <c r="E1124" s="7" t="s">
        <v>133</v>
      </c>
      <c r="F1124" s="7" t="s">
        <v>464</v>
      </c>
      <c r="G1124" s="7" t="s">
        <v>1536</v>
      </c>
      <c r="H1124" s="7" t="s">
        <v>415</v>
      </c>
      <c r="I1124" s="7" t="s">
        <v>379</v>
      </c>
      <c r="J1124" s="9">
        <v>50</v>
      </c>
      <c r="K1124" s="10">
        <v>400</v>
      </c>
      <c r="L1124" s="9">
        <f t="shared" si="204"/>
        <v>1.9607843137254901</v>
      </c>
      <c r="M1124" s="9">
        <v>3.28</v>
      </c>
      <c r="N1124" s="10">
        <v>200</v>
      </c>
      <c r="O1124" s="10">
        <v>600</v>
      </c>
      <c r="P1124" s="11">
        <f t="shared" si="205"/>
        <v>-33.333333333333329</v>
      </c>
      <c r="Q1124" s="7" t="s">
        <v>299</v>
      </c>
      <c r="R1124" s="9">
        <v>82.59</v>
      </c>
      <c r="S1124" s="9">
        <f t="shared" si="206"/>
        <v>32.590000000000003</v>
      </c>
      <c r="T1124" s="11">
        <f t="shared" si="207"/>
        <v>65.180000000000007</v>
      </c>
      <c r="U1124" s="7" t="s">
        <v>63</v>
      </c>
      <c r="V1124" s="8">
        <v>7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f t="shared" si="208"/>
        <v>0</v>
      </c>
      <c r="AC1124" s="9">
        <f t="shared" si="209"/>
        <v>0</v>
      </c>
      <c r="AD1124" s="9">
        <f t="shared" si="210"/>
        <v>5.4981818181818189</v>
      </c>
      <c r="AE1124" s="9">
        <f t="shared" si="211"/>
        <v>8.8026755852842804</v>
      </c>
      <c r="AF1124" s="9">
        <f t="shared" si="212"/>
        <v>8.0634066587395932</v>
      </c>
      <c r="AG1124" s="11">
        <f t="shared" si="213"/>
        <v>-100</v>
      </c>
      <c r="AH1124" s="11">
        <f t="shared" si="214"/>
        <v>-100</v>
      </c>
      <c r="AI1124" s="11">
        <f t="shared" si="215"/>
        <v>-100</v>
      </c>
      <c r="AJ1124" s="8">
        <v>7</v>
      </c>
      <c r="AK1124" s="7" t="s">
        <v>64</v>
      </c>
      <c r="AL1124" s="8">
        <v>46</v>
      </c>
      <c r="AM1124" s="7" t="s">
        <v>335</v>
      </c>
      <c r="AN1124" s="7" t="s">
        <v>214</v>
      </c>
      <c r="AO1124" s="9">
        <v>128</v>
      </c>
      <c r="AP1124" s="8">
        <v>7</v>
      </c>
      <c r="AQ1124" s="8">
        <v>7</v>
      </c>
      <c r="AR1124" s="8">
        <v>7</v>
      </c>
      <c r="AS1124" s="8">
        <v>7</v>
      </c>
      <c r="AT1124" s="8">
        <v>7</v>
      </c>
      <c r="AU1124" s="7" t="s">
        <v>67</v>
      </c>
      <c r="AV1124" s="9">
        <v>0</v>
      </c>
      <c r="AW1124" s="7" t="s">
        <v>2616</v>
      </c>
      <c r="AX1124" s="7" t="s">
        <v>63</v>
      </c>
      <c r="AY1124" s="7"/>
      <c r="AZ1124" s="7" t="s">
        <v>2609</v>
      </c>
      <c r="BA1124" s="7" t="s">
        <v>2610</v>
      </c>
      <c r="BB1124" s="7" t="s">
        <v>2611</v>
      </c>
      <c r="BC1124" s="7" t="s">
        <v>2612</v>
      </c>
    </row>
    <row r="1125" spans="1:55" x14ac:dyDescent="0.2">
      <c r="A1125" s="7" t="s">
        <v>2556</v>
      </c>
      <c r="B1125" s="8">
        <v>4</v>
      </c>
      <c r="C1125" s="7" t="s">
        <v>2617</v>
      </c>
      <c r="D1125" s="8">
        <v>4</v>
      </c>
      <c r="E1125" s="7" t="s">
        <v>803</v>
      </c>
      <c r="F1125" s="7" t="s">
        <v>302</v>
      </c>
      <c r="G1125" s="7" t="s">
        <v>334</v>
      </c>
      <c r="H1125" s="7" t="s">
        <v>891</v>
      </c>
      <c r="I1125" s="7" t="s">
        <v>122</v>
      </c>
      <c r="J1125" s="9">
        <v>4</v>
      </c>
      <c r="K1125" s="10">
        <v>1400</v>
      </c>
      <c r="L1125" s="9">
        <f t="shared" si="204"/>
        <v>20</v>
      </c>
      <c r="M1125" s="9">
        <v>33.47</v>
      </c>
      <c r="N1125" s="10">
        <v>600</v>
      </c>
      <c r="O1125" s="10">
        <v>2000</v>
      </c>
      <c r="P1125" s="11">
        <f t="shared" si="205"/>
        <v>-30</v>
      </c>
      <c r="Q1125" s="7" t="s">
        <v>98</v>
      </c>
      <c r="R1125" s="9">
        <v>4.34</v>
      </c>
      <c r="S1125" s="9">
        <f t="shared" si="206"/>
        <v>0.33999999999999986</v>
      </c>
      <c r="T1125" s="11">
        <f t="shared" si="207"/>
        <v>8.4999999999999964</v>
      </c>
      <c r="U1125" s="7" t="s">
        <v>63</v>
      </c>
      <c r="V1125" s="8">
        <v>5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9">
        <f t="shared" si="208"/>
        <v>0</v>
      </c>
      <c r="AC1125" s="9">
        <f t="shared" si="209"/>
        <v>0</v>
      </c>
      <c r="AD1125" s="9">
        <f t="shared" si="210"/>
        <v>5.4981818181818189</v>
      </c>
      <c r="AE1125" s="9">
        <f t="shared" si="211"/>
        <v>8.8026755852842804</v>
      </c>
      <c r="AF1125" s="9">
        <f t="shared" si="212"/>
        <v>8.0634066587395932</v>
      </c>
      <c r="AG1125" s="11">
        <f t="shared" si="213"/>
        <v>-100</v>
      </c>
      <c r="AH1125" s="11">
        <f t="shared" si="214"/>
        <v>-100</v>
      </c>
      <c r="AI1125" s="11">
        <f t="shared" si="215"/>
        <v>-100</v>
      </c>
      <c r="AJ1125" s="8">
        <v>7</v>
      </c>
      <c r="AK1125" s="7" t="s">
        <v>64</v>
      </c>
      <c r="AL1125" s="8">
        <v>46</v>
      </c>
      <c r="AM1125" s="7" t="s">
        <v>335</v>
      </c>
      <c r="AN1125" s="7" t="s">
        <v>214</v>
      </c>
      <c r="AO1125" s="9">
        <v>128</v>
      </c>
      <c r="AP1125" s="8">
        <v>1</v>
      </c>
      <c r="AQ1125" s="8">
        <v>1</v>
      </c>
      <c r="AR1125" s="8">
        <v>1</v>
      </c>
      <c r="AS1125" s="8">
        <v>5</v>
      </c>
      <c r="AT1125" s="8">
        <v>5</v>
      </c>
      <c r="AU1125" s="7" t="s">
        <v>116</v>
      </c>
      <c r="AV1125" s="9">
        <v>-10.8</v>
      </c>
      <c r="AW1125" s="7" t="s">
        <v>2618</v>
      </c>
      <c r="AX1125" s="7" t="s">
        <v>63</v>
      </c>
      <c r="AY1125" s="7"/>
      <c r="AZ1125" s="7" t="s">
        <v>2609</v>
      </c>
      <c r="BA1125" s="7" t="s">
        <v>2610</v>
      </c>
      <c r="BB1125" s="7" t="s">
        <v>2611</v>
      </c>
      <c r="BC1125" s="7" t="s">
        <v>2612</v>
      </c>
    </row>
    <row r="1126" spans="1:55" x14ac:dyDescent="0.2">
      <c r="A1126" s="7" t="s">
        <v>2556</v>
      </c>
      <c r="B1126" s="8">
        <v>4</v>
      </c>
      <c r="C1126" s="7" t="s">
        <v>2619</v>
      </c>
      <c r="D1126" s="8">
        <v>5</v>
      </c>
      <c r="E1126" s="7" t="s">
        <v>124</v>
      </c>
      <c r="F1126" s="7" t="s">
        <v>337</v>
      </c>
      <c r="G1126" s="7" t="s">
        <v>851</v>
      </c>
      <c r="H1126" s="7" t="s">
        <v>1800</v>
      </c>
      <c r="I1126" s="7" t="s">
        <v>344</v>
      </c>
      <c r="J1126" s="9">
        <v>0.8</v>
      </c>
      <c r="K1126" s="10">
        <v>2500</v>
      </c>
      <c r="L1126" s="9">
        <f t="shared" si="204"/>
        <v>55.555555555555557</v>
      </c>
      <c r="M1126" s="9">
        <v>92.96</v>
      </c>
      <c r="N1126" s="10">
        <v>100</v>
      </c>
      <c r="O1126" s="10">
        <v>2600</v>
      </c>
      <c r="P1126" s="11">
        <f t="shared" si="205"/>
        <v>-3.8461538461538463</v>
      </c>
      <c r="Q1126" s="7" t="s">
        <v>410</v>
      </c>
      <c r="R1126" s="9"/>
      <c r="S1126" s="9">
        <f t="shared" si="206"/>
        <v>0</v>
      </c>
      <c r="T1126" s="11">
        <f t="shared" si="207"/>
        <v>0</v>
      </c>
      <c r="U1126" s="7" t="s">
        <v>63</v>
      </c>
      <c r="V1126" s="8">
        <v>1</v>
      </c>
      <c r="W1126" s="9">
        <v>306</v>
      </c>
      <c r="X1126" s="9">
        <v>212</v>
      </c>
      <c r="Y1126" s="9">
        <v>210</v>
      </c>
      <c r="Z1126" s="9">
        <v>728</v>
      </c>
      <c r="AA1126" s="9">
        <v>32.28</v>
      </c>
      <c r="AB1126" s="9">
        <f t="shared" si="208"/>
        <v>31.03846153846154</v>
      </c>
      <c r="AC1126" s="9">
        <f t="shared" si="209"/>
        <v>12.415384615384616</v>
      </c>
      <c r="AD1126" s="9">
        <f t="shared" si="210"/>
        <v>5.4981818181818189</v>
      </c>
      <c r="AE1126" s="9">
        <f t="shared" si="211"/>
        <v>8.8026755852842804</v>
      </c>
      <c r="AF1126" s="9">
        <f t="shared" si="212"/>
        <v>8.0634066587395932</v>
      </c>
      <c r="AG1126" s="11">
        <f t="shared" si="213"/>
        <v>125.80891330891329</v>
      </c>
      <c r="AH1126" s="11">
        <f t="shared" si="214"/>
        <v>41.041033434650473</v>
      </c>
      <c r="AI1126" s="11">
        <f t="shared" si="215"/>
        <v>53.971951816768325</v>
      </c>
      <c r="AJ1126" s="8">
        <v>7</v>
      </c>
      <c r="AK1126" s="7" t="s">
        <v>64</v>
      </c>
      <c r="AL1126" s="8">
        <v>46</v>
      </c>
      <c r="AM1126" s="7" t="s">
        <v>335</v>
      </c>
      <c r="AN1126" s="7" t="s">
        <v>214</v>
      </c>
      <c r="AO1126" s="9">
        <v>128</v>
      </c>
      <c r="AP1126" s="8">
        <v>0</v>
      </c>
      <c r="AQ1126" s="8">
        <v>0</v>
      </c>
      <c r="AR1126" s="8">
        <v>0</v>
      </c>
      <c r="AS1126" s="8">
        <v>0</v>
      </c>
      <c r="AT1126" s="8">
        <v>0</v>
      </c>
      <c r="AU1126" s="7" t="s">
        <v>81</v>
      </c>
      <c r="AV1126" s="9">
        <v>0</v>
      </c>
      <c r="AW1126" s="7"/>
      <c r="AX1126" s="7" t="s">
        <v>63</v>
      </c>
      <c r="AY1126" s="7"/>
      <c r="AZ1126" s="7" t="s">
        <v>2609</v>
      </c>
      <c r="BA1126" s="7" t="s">
        <v>2610</v>
      </c>
      <c r="BB1126" s="7" t="s">
        <v>2611</v>
      </c>
      <c r="BC1126" s="7" t="s">
        <v>2612</v>
      </c>
    </row>
    <row r="1127" spans="1:55" x14ac:dyDescent="0.2">
      <c r="A1127" s="7" t="s">
        <v>2556</v>
      </c>
      <c r="B1127" s="8">
        <v>4</v>
      </c>
      <c r="C1127" s="7" t="s">
        <v>2620</v>
      </c>
      <c r="D1127" s="8">
        <v>6</v>
      </c>
      <c r="E1127" s="7" t="s">
        <v>193</v>
      </c>
      <c r="F1127" s="7" t="s">
        <v>337</v>
      </c>
      <c r="G1127" s="7" t="s">
        <v>406</v>
      </c>
      <c r="H1127" s="7" t="s">
        <v>429</v>
      </c>
      <c r="I1127" s="7" t="s">
        <v>62</v>
      </c>
      <c r="J1127" s="9">
        <v>5</v>
      </c>
      <c r="K1127" s="10">
        <v>1300</v>
      </c>
      <c r="L1127" s="9">
        <f t="shared" si="204"/>
        <v>16.666666666666664</v>
      </c>
      <c r="M1127" s="9">
        <v>27.89</v>
      </c>
      <c r="N1127" s="10">
        <v>400</v>
      </c>
      <c r="O1127" s="10">
        <v>1700</v>
      </c>
      <c r="P1127" s="11">
        <f t="shared" si="205"/>
        <v>-23.52941176470588</v>
      </c>
      <c r="Q1127" s="7" t="s">
        <v>79</v>
      </c>
      <c r="R1127" s="9">
        <v>4.76</v>
      </c>
      <c r="S1127" s="9">
        <f t="shared" si="206"/>
        <v>-0.24000000000000021</v>
      </c>
      <c r="T1127" s="11">
        <f t="shared" si="207"/>
        <v>-4.8000000000000043</v>
      </c>
      <c r="U1127" s="7" t="s">
        <v>63</v>
      </c>
      <c r="V1127" s="8">
        <v>2</v>
      </c>
      <c r="W1127" s="9">
        <v>0</v>
      </c>
      <c r="X1127" s="9">
        <v>310</v>
      </c>
      <c r="Y1127" s="9">
        <v>236</v>
      </c>
      <c r="Z1127" s="9">
        <v>546</v>
      </c>
      <c r="AA1127" s="9">
        <v>20.46</v>
      </c>
      <c r="AB1127" s="9">
        <f t="shared" si="208"/>
        <v>15.645882352941179</v>
      </c>
      <c r="AC1127" s="9">
        <f t="shared" si="209"/>
        <v>12.035294117647059</v>
      </c>
      <c r="AD1127" s="9">
        <f t="shared" si="210"/>
        <v>5.4981818181818189</v>
      </c>
      <c r="AE1127" s="9">
        <f t="shared" si="211"/>
        <v>8.8026755852842804</v>
      </c>
      <c r="AF1127" s="9">
        <f t="shared" si="212"/>
        <v>8.0634066587395932</v>
      </c>
      <c r="AG1127" s="11">
        <f t="shared" si="213"/>
        <v>118.89589169000931</v>
      </c>
      <c r="AH1127" s="11">
        <f t="shared" si="214"/>
        <v>36.723136062935815</v>
      </c>
      <c r="AI1127" s="11">
        <f t="shared" si="215"/>
        <v>49.258181151046138</v>
      </c>
      <c r="AJ1127" s="8">
        <v>7</v>
      </c>
      <c r="AK1127" s="7" t="s">
        <v>64</v>
      </c>
      <c r="AL1127" s="8">
        <v>46</v>
      </c>
      <c r="AM1127" s="7" t="s">
        <v>335</v>
      </c>
      <c r="AN1127" s="7" t="s">
        <v>214</v>
      </c>
      <c r="AO1127" s="9">
        <v>128</v>
      </c>
      <c r="AP1127" s="8">
        <v>2</v>
      </c>
      <c r="AQ1127" s="8">
        <v>2</v>
      </c>
      <c r="AR1127" s="8">
        <v>2</v>
      </c>
      <c r="AS1127" s="8">
        <v>1</v>
      </c>
      <c r="AT1127" s="8">
        <v>2</v>
      </c>
      <c r="AU1127" s="7" t="s">
        <v>81</v>
      </c>
      <c r="AV1127" s="9">
        <v>-18.600000000000001</v>
      </c>
      <c r="AW1127" s="7" t="s">
        <v>2621</v>
      </c>
      <c r="AX1127" s="7" t="s">
        <v>63</v>
      </c>
      <c r="AY1127" s="7"/>
      <c r="AZ1127" s="7" t="s">
        <v>2609</v>
      </c>
      <c r="BA1127" s="7" t="s">
        <v>2610</v>
      </c>
      <c r="BB1127" s="7" t="s">
        <v>2611</v>
      </c>
      <c r="BC1127" s="7" t="s">
        <v>2612</v>
      </c>
    </row>
    <row r="1128" spans="1:55" x14ac:dyDescent="0.2">
      <c r="A1128" s="7" t="s">
        <v>2556</v>
      </c>
      <c r="B1128" s="8">
        <v>4</v>
      </c>
      <c r="C1128" s="7" t="s">
        <v>2622</v>
      </c>
      <c r="D1128" s="8">
        <v>7</v>
      </c>
      <c r="E1128" s="7" t="s">
        <v>198</v>
      </c>
      <c r="F1128" s="7" t="s">
        <v>500</v>
      </c>
      <c r="G1128" s="7" t="s">
        <v>735</v>
      </c>
      <c r="H1128" s="7" t="s">
        <v>1974</v>
      </c>
      <c r="I1128" s="7" t="s">
        <v>106</v>
      </c>
      <c r="J1128" s="9">
        <v>10</v>
      </c>
      <c r="K1128" s="10">
        <v>900</v>
      </c>
      <c r="L1128" s="9">
        <f t="shared" si="204"/>
        <v>9.0909090909090917</v>
      </c>
      <c r="M1128" s="9">
        <v>15.21</v>
      </c>
      <c r="N1128" s="10">
        <v>400</v>
      </c>
      <c r="O1128" s="10">
        <v>1300</v>
      </c>
      <c r="P1128" s="11">
        <f t="shared" si="205"/>
        <v>-30.76923076923077</v>
      </c>
      <c r="Q1128" s="7" t="s">
        <v>61</v>
      </c>
      <c r="R1128" s="9">
        <v>28.89</v>
      </c>
      <c r="S1128" s="9">
        <f t="shared" si="206"/>
        <v>18.89</v>
      </c>
      <c r="T1128" s="11">
        <f t="shared" si="207"/>
        <v>188.9</v>
      </c>
      <c r="U1128" s="7" t="s">
        <v>63</v>
      </c>
      <c r="V1128" s="8">
        <v>4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f t="shared" si="208"/>
        <v>0</v>
      </c>
      <c r="AC1128" s="9">
        <f t="shared" si="209"/>
        <v>0</v>
      </c>
      <c r="AD1128" s="9">
        <f t="shared" si="210"/>
        <v>5.4981818181818189</v>
      </c>
      <c r="AE1128" s="9">
        <f t="shared" si="211"/>
        <v>8.8026755852842804</v>
      </c>
      <c r="AF1128" s="9">
        <f t="shared" si="212"/>
        <v>8.0634066587395932</v>
      </c>
      <c r="AG1128" s="11">
        <f t="shared" si="213"/>
        <v>-100</v>
      </c>
      <c r="AH1128" s="11">
        <f t="shared" si="214"/>
        <v>-100</v>
      </c>
      <c r="AI1128" s="11">
        <f t="shared" si="215"/>
        <v>-100</v>
      </c>
      <c r="AJ1128" s="8">
        <v>7</v>
      </c>
      <c r="AK1128" s="7" t="s">
        <v>64</v>
      </c>
      <c r="AL1128" s="8">
        <v>46</v>
      </c>
      <c r="AM1128" s="7" t="s">
        <v>335</v>
      </c>
      <c r="AN1128" s="7" t="s">
        <v>214</v>
      </c>
      <c r="AO1128" s="9">
        <v>128</v>
      </c>
      <c r="AP1128" s="8">
        <v>5</v>
      </c>
      <c r="AQ1128" s="8">
        <v>4</v>
      </c>
      <c r="AR1128" s="8">
        <v>3</v>
      </c>
      <c r="AS1128" s="8">
        <v>4</v>
      </c>
      <c r="AT1128" s="8">
        <v>4</v>
      </c>
      <c r="AU1128" s="7" t="s">
        <v>91</v>
      </c>
      <c r="AV1128" s="9">
        <v>-4.2</v>
      </c>
      <c r="AW1128" s="7" t="s">
        <v>2623</v>
      </c>
      <c r="AX1128" s="7" t="s">
        <v>63</v>
      </c>
      <c r="AY1128" s="7"/>
      <c r="AZ1128" s="7" t="s">
        <v>2609</v>
      </c>
      <c r="BA1128" s="7" t="s">
        <v>2610</v>
      </c>
      <c r="BB1128" s="7" t="s">
        <v>2611</v>
      </c>
      <c r="BC1128" s="7" t="s">
        <v>2612</v>
      </c>
    </row>
    <row r="1129" spans="1:55" x14ac:dyDescent="0.2">
      <c r="A1129" s="14" t="s">
        <v>2556</v>
      </c>
      <c r="B1129" s="15">
        <v>4</v>
      </c>
      <c r="C1129" s="14" t="s">
        <v>1976</v>
      </c>
      <c r="D1129" s="15">
        <v>8</v>
      </c>
      <c r="E1129" s="14" t="s">
        <v>803</v>
      </c>
      <c r="F1129" s="14" t="s">
        <v>95</v>
      </c>
      <c r="G1129" s="14" t="s">
        <v>275</v>
      </c>
      <c r="H1129" s="14" t="s">
        <v>510</v>
      </c>
      <c r="I1129" s="14" t="s">
        <v>78</v>
      </c>
      <c r="J1129" s="16">
        <v>3</v>
      </c>
      <c r="K1129" s="17">
        <v>1600</v>
      </c>
      <c r="L1129" s="16">
        <f t="shared" si="204"/>
        <v>25</v>
      </c>
      <c r="M1129" s="16">
        <v>0</v>
      </c>
      <c r="N1129" s="17">
        <v>-1600</v>
      </c>
      <c r="O1129" s="17">
        <v>0</v>
      </c>
      <c r="P1129" s="18">
        <f t="shared" si="205"/>
        <v>0</v>
      </c>
      <c r="Q1129" s="14"/>
      <c r="R1129" s="16"/>
      <c r="S1129" s="16">
        <f t="shared" si="206"/>
        <v>0</v>
      </c>
      <c r="T1129" s="18">
        <f t="shared" si="207"/>
        <v>0</v>
      </c>
      <c r="U1129" s="14" t="s">
        <v>63</v>
      </c>
      <c r="V1129" s="15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f t="shared" si="208"/>
        <v>0</v>
      </c>
      <c r="AC1129" s="16">
        <f t="shared" si="209"/>
        <v>0</v>
      </c>
      <c r="AD1129" s="16">
        <f t="shared" si="210"/>
        <v>5.4981818181818189</v>
      </c>
      <c r="AE1129" s="16">
        <f t="shared" si="211"/>
        <v>8.8026755852842804</v>
      </c>
      <c r="AF1129" s="16">
        <f t="shared" si="212"/>
        <v>8.0634066587395932</v>
      </c>
      <c r="AG1129" s="18">
        <f t="shared" si="213"/>
        <v>-100</v>
      </c>
      <c r="AH1129" s="18">
        <f t="shared" si="214"/>
        <v>-100</v>
      </c>
      <c r="AI1129" s="18">
        <f t="shared" si="215"/>
        <v>-100</v>
      </c>
      <c r="AJ1129" s="15">
        <v>7</v>
      </c>
      <c r="AK1129" s="14" t="s">
        <v>64</v>
      </c>
      <c r="AL1129" s="15">
        <v>46</v>
      </c>
      <c r="AM1129" s="14" t="s">
        <v>335</v>
      </c>
      <c r="AN1129" s="14" t="s">
        <v>214</v>
      </c>
      <c r="AO1129" s="16">
        <v>128</v>
      </c>
      <c r="AP1129" s="15">
        <v>0</v>
      </c>
      <c r="AQ1129" s="15">
        <v>0</v>
      </c>
      <c r="AR1129" s="15">
        <v>0</v>
      </c>
      <c r="AS1129" s="15">
        <v>0</v>
      </c>
      <c r="AT1129" s="15">
        <v>0</v>
      </c>
      <c r="AU1129" s="14"/>
      <c r="AV1129" s="16">
        <v>0</v>
      </c>
      <c r="AW1129" s="14"/>
      <c r="AX1129" s="14" t="s">
        <v>63</v>
      </c>
      <c r="AY1129" s="14"/>
      <c r="AZ1129" s="14" t="s">
        <v>2609</v>
      </c>
      <c r="BA1129" s="14" t="s">
        <v>2610</v>
      </c>
      <c r="BB1129" s="14" t="s">
        <v>2611</v>
      </c>
      <c r="BC1129" s="14" t="s">
        <v>2612</v>
      </c>
    </row>
    <row r="1130" spans="1:55" x14ac:dyDescent="0.2">
      <c r="A1130" s="14" t="s">
        <v>2556</v>
      </c>
      <c r="B1130" s="15">
        <v>4</v>
      </c>
      <c r="C1130" s="14" t="s">
        <v>959</v>
      </c>
      <c r="D1130" s="15">
        <v>9</v>
      </c>
      <c r="E1130" s="14" t="s">
        <v>205</v>
      </c>
      <c r="F1130" s="14" t="s">
        <v>588</v>
      </c>
      <c r="G1130" s="14" t="s">
        <v>794</v>
      </c>
      <c r="H1130" s="14" t="s">
        <v>393</v>
      </c>
      <c r="I1130" s="14" t="s">
        <v>202</v>
      </c>
      <c r="J1130" s="16">
        <v>1.4</v>
      </c>
      <c r="K1130" s="17">
        <v>2200</v>
      </c>
      <c r="L1130" s="16">
        <f t="shared" si="204"/>
        <v>41.666666666666671</v>
      </c>
      <c r="M1130" s="16">
        <v>0</v>
      </c>
      <c r="N1130" s="17">
        <v>-2200</v>
      </c>
      <c r="O1130" s="17">
        <v>0</v>
      </c>
      <c r="P1130" s="18">
        <f t="shared" si="205"/>
        <v>0</v>
      </c>
      <c r="Q1130" s="14"/>
      <c r="R1130" s="16"/>
      <c r="S1130" s="16">
        <f t="shared" si="206"/>
        <v>0</v>
      </c>
      <c r="T1130" s="18">
        <f t="shared" si="207"/>
        <v>0</v>
      </c>
      <c r="U1130" s="14" t="s">
        <v>63</v>
      </c>
      <c r="V1130" s="15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f t="shared" si="208"/>
        <v>0</v>
      </c>
      <c r="AC1130" s="16">
        <f t="shared" si="209"/>
        <v>0</v>
      </c>
      <c r="AD1130" s="16">
        <f t="shared" si="210"/>
        <v>5.4981818181818189</v>
      </c>
      <c r="AE1130" s="16">
        <f t="shared" si="211"/>
        <v>8.8026755852842804</v>
      </c>
      <c r="AF1130" s="16">
        <f t="shared" si="212"/>
        <v>8.0634066587395932</v>
      </c>
      <c r="AG1130" s="18">
        <f t="shared" si="213"/>
        <v>-100</v>
      </c>
      <c r="AH1130" s="18">
        <f t="shared" si="214"/>
        <v>-100</v>
      </c>
      <c r="AI1130" s="18">
        <f t="shared" si="215"/>
        <v>-100</v>
      </c>
      <c r="AJ1130" s="15">
        <v>7</v>
      </c>
      <c r="AK1130" s="14" t="s">
        <v>64</v>
      </c>
      <c r="AL1130" s="15">
        <v>46</v>
      </c>
      <c r="AM1130" s="14" t="s">
        <v>335</v>
      </c>
      <c r="AN1130" s="14" t="s">
        <v>214</v>
      </c>
      <c r="AO1130" s="16">
        <v>128</v>
      </c>
      <c r="AP1130" s="15">
        <v>0</v>
      </c>
      <c r="AQ1130" s="15">
        <v>0</v>
      </c>
      <c r="AR1130" s="15">
        <v>0</v>
      </c>
      <c r="AS1130" s="15">
        <v>0</v>
      </c>
      <c r="AT1130" s="15">
        <v>0</v>
      </c>
      <c r="AU1130" s="14"/>
      <c r="AV1130" s="16">
        <v>0</v>
      </c>
      <c r="AW1130" s="14"/>
      <c r="AX1130" s="14" t="s">
        <v>63</v>
      </c>
      <c r="AY1130" s="14"/>
      <c r="AZ1130" s="14" t="s">
        <v>2609</v>
      </c>
      <c r="BA1130" s="14" t="s">
        <v>2610</v>
      </c>
      <c r="BB1130" s="14" t="s">
        <v>2611</v>
      </c>
      <c r="BC1130" s="14" t="s">
        <v>2612</v>
      </c>
    </row>
    <row r="1131" spans="1:55" x14ac:dyDescent="0.2">
      <c r="A1131" s="14" t="s">
        <v>2556</v>
      </c>
      <c r="B1131" s="15">
        <v>4</v>
      </c>
      <c r="C1131" s="14" t="s">
        <v>1977</v>
      </c>
      <c r="D1131" s="15">
        <v>10</v>
      </c>
      <c r="E1131" s="14" t="s">
        <v>94</v>
      </c>
      <c r="F1131" s="14" t="s">
        <v>95</v>
      </c>
      <c r="G1131" s="14" t="s">
        <v>238</v>
      </c>
      <c r="H1131" s="14" t="s">
        <v>1902</v>
      </c>
      <c r="I1131" s="14" t="s">
        <v>122</v>
      </c>
      <c r="J1131" s="16">
        <v>4</v>
      </c>
      <c r="K1131" s="17">
        <v>1400</v>
      </c>
      <c r="L1131" s="16">
        <f t="shared" si="204"/>
        <v>20</v>
      </c>
      <c r="M1131" s="16">
        <v>0</v>
      </c>
      <c r="N1131" s="17">
        <v>-1400</v>
      </c>
      <c r="O1131" s="17">
        <v>0</v>
      </c>
      <c r="P1131" s="18">
        <f t="shared" si="205"/>
        <v>0</v>
      </c>
      <c r="Q1131" s="14"/>
      <c r="R1131" s="16"/>
      <c r="S1131" s="16">
        <f t="shared" si="206"/>
        <v>0</v>
      </c>
      <c r="T1131" s="18">
        <f t="shared" si="207"/>
        <v>0</v>
      </c>
      <c r="U1131" s="14" t="s">
        <v>63</v>
      </c>
      <c r="V1131" s="15">
        <v>0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f t="shared" si="208"/>
        <v>0</v>
      </c>
      <c r="AC1131" s="16">
        <f t="shared" si="209"/>
        <v>0</v>
      </c>
      <c r="AD1131" s="16">
        <f t="shared" si="210"/>
        <v>5.4981818181818189</v>
      </c>
      <c r="AE1131" s="16">
        <f t="shared" si="211"/>
        <v>8.8026755852842804</v>
      </c>
      <c r="AF1131" s="16">
        <f t="shared" si="212"/>
        <v>8.0634066587395932</v>
      </c>
      <c r="AG1131" s="18">
        <f t="shared" si="213"/>
        <v>-100</v>
      </c>
      <c r="AH1131" s="18">
        <f t="shared" si="214"/>
        <v>-100</v>
      </c>
      <c r="AI1131" s="18">
        <f t="shared" si="215"/>
        <v>-100</v>
      </c>
      <c r="AJ1131" s="15">
        <v>7</v>
      </c>
      <c r="AK1131" s="14" t="s">
        <v>64</v>
      </c>
      <c r="AL1131" s="15">
        <v>46</v>
      </c>
      <c r="AM1131" s="14" t="s">
        <v>335</v>
      </c>
      <c r="AN1131" s="14" t="s">
        <v>214</v>
      </c>
      <c r="AO1131" s="16">
        <v>128</v>
      </c>
      <c r="AP1131" s="15">
        <v>0</v>
      </c>
      <c r="AQ1131" s="15">
        <v>0</v>
      </c>
      <c r="AR1131" s="15">
        <v>0</v>
      </c>
      <c r="AS1131" s="15">
        <v>0</v>
      </c>
      <c r="AT1131" s="15">
        <v>0</v>
      </c>
      <c r="AU1131" s="14"/>
      <c r="AV1131" s="16">
        <v>0</v>
      </c>
      <c r="AW1131" s="14"/>
      <c r="AX1131" s="14" t="s">
        <v>63</v>
      </c>
      <c r="AY1131" s="14"/>
      <c r="AZ1131" s="14" t="s">
        <v>2609</v>
      </c>
      <c r="BA1131" s="14" t="s">
        <v>2610</v>
      </c>
      <c r="BB1131" s="14" t="s">
        <v>2611</v>
      </c>
      <c r="BC1131" s="14" t="s">
        <v>2612</v>
      </c>
    </row>
    <row r="1132" spans="1:55" x14ac:dyDescent="0.2">
      <c r="A1132" s="19" t="s">
        <v>2556</v>
      </c>
      <c r="B1132" s="20">
        <v>5</v>
      </c>
      <c r="C1132" s="19" t="s">
        <v>2624</v>
      </c>
      <c r="D1132" s="20">
        <v>1</v>
      </c>
      <c r="E1132" s="19" t="s">
        <v>111</v>
      </c>
      <c r="F1132" s="19" t="s">
        <v>337</v>
      </c>
      <c r="G1132" s="19" t="s">
        <v>149</v>
      </c>
      <c r="H1132" s="19" t="s">
        <v>121</v>
      </c>
      <c r="I1132" s="19" t="s">
        <v>106</v>
      </c>
      <c r="J1132" s="21">
        <v>10</v>
      </c>
      <c r="K1132" s="22">
        <v>900</v>
      </c>
      <c r="L1132" s="21">
        <f t="shared" si="204"/>
        <v>9.0909090909090917</v>
      </c>
      <c r="M1132" s="21">
        <v>9.09</v>
      </c>
      <c r="N1132" s="22">
        <v>0</v>
      </c>
      <c r="O1132" s="22">
        <v>900</v>
      </c>
      <c r="P1132" s="23">
        <f t="shared" si="205"/>
        <v>0</v>
      </c>
      <c r="Q1132" s="19" t="s">
        <v>106</v>
      </c>
      <c r="R1132" s="21">
        <v>22.42</v>
      </c>
      <c r="S1132" s="21">
        <f t="shared" si="206"/>
        <v>12.420000000000002</v>
      </c>
      <c r="T1132" s="23">
        <f t="shared" si="207"/>
        <v>124.20000000000002</v>
      </c>
      <c r="U1132" s="19" t="s">
        <v>63</v>
      </c>
      <c r="V1132" s="20">
        <v>8</v>
      </c>
      <c r="W1132" s="21">
        <v>0</v>
      </c>
      <c r="X1132" s="21">
        <v>0</v>
      </c>
      <c r="Y1132" s="21">
        <v>0</v>
      </c>
      <c r="Z1132" s="21">
        <v>0</v>
      </c>
      <c r="AA1132" s="21">
        <v>0</v>
      </c>
      <c r="AB1132" s="21">
        <f t="shared" si="208"/>
        <v>0</v>
      </c>
      <c r="AC1132" s="21">
        <f t="shared" si="209"/>
        <v>0</v>
      </c>
      <c r="AD1132" s="21">
        <f t="shared" si="210"/>
        <v>14.829166666666667</v>
      </c>
      <c r="AE1132" s="21">
        <f t="shared" si="211"/>
        <v>8.8026755852842804</v>
      </c>
      <c r="AF1132" s="21">
        <f t="shared" si="212"/>
        <v>8.0634066587395932</v>
      </c>
      <c r="AG1132" s="23">
        <f t="shared" si="213"/>
        <v>-100</v>
      </c>
      <c r="AH1132" s="23">
        <f t="shared" si="214"/>
        <v>-100</v>
      </c>
      <c r="AI1132" s="23">
        <f t="shared" si="215"/>
        <v>-100</v>
      </c>
      <c r="AJ1132" s="20">
        <v>8</v>
      </c>
      <c r="AK1132" s="19" t="s">
        <v>64</v>
      </c>
      <c r="AL1132" s="20">
        <v>46</v>
      </c>
      <c r="AM1132" s="19" t="s">
        <v>65</v>
      </c>
      <c r="AN1132" s="19" t="s">
        <v>66</v>
      </c>
      <c r="AO1132" s="21">
        <v>8</v>
      </c>
      <c r="AP1132" s="20">
        <v>8</v>
      </c>
      <c r="AQ1132" s="20">
        <v>8</v>
      </c>
      <c r="AR1132" s="20">
        <v>8</v>
      </c>
      <c r="AS1132" s="20">
        <v>8</v>
      </c>
      <c r="AT1132" s="20">
        <v>8</v>
      </c>
      <c r="AU1132" s="19" t="s">
        <v>67</v>
      </c>
      <c r="AV1132" s="21">
        <v>0</v>
      </c>
      <c r="AW1132" s="19" t="s">
        <v>2625</v>
      </c>
      <c r="AX1132" s="19" t="s">
        <v>63</v>
      </c>
      <c r="AY1132" s="19"/>
      <c r="AZ1132" s="19" t="s">
        <v>2626</v>
      </c>
      <c r="BA1132" s="19" t="s">
        <v>2627</v>
      </c>
      <c r="BB1132" s="19" t="s">
        <v>2628</v>
      </c>
      <c r="BC1132" s="19" t="s">
        <v>2629</v>
      </c>
    </row>
    <row r="1133" spans="1:55" x14ac:dyDescent="0.2">
      <c r="A1133" s="7" t="s">
        <v>2556</v>
      </c>
      <c r="B1133" s="8">
        <v>5</v>
      </c>
      <c r="C1133" s="7" t="s">
        <v>2630</v>
      </c>
      <c r="D1133" s="8">
        <v>2</v>
      </c>
      <c r="E1133" s="7" t="s">
        <v>187</v>
      </c>
      <c r="F1133" s="7" t="s">
        <v>188</v>
      </c>
      <c r="G1133" s="7" t="s">
        <v>324</v>
      </c>
      <c r="H1133" s="7" t="s">
        <v>1237</v>
      </c>
      <c r="I1133" s="7" t="s">
        <v>78</v>
      </c>
      <c r="J1133" s="9">
        <v>3</v>
      </c>
      <c r="K1133" s="10">
        <v>1600</v>
      </c>
      <c r="L1133" s="9">
        <f t="shared" si="204"/>
        <v>25</v>
      </c>
      <c r="M1133" s="9">
        <v>25</v>
      </c>
      <c r="N1133" s="10">
        <v>0</v>
      </c>
      <c r="O1133" s="10">
        <v>1600</v>
      </c>
      <c r="P1133" s="11">
        <f t="shared" si="205"/>
        <v>0</v>
      </c>
      <c r="Q1133" s="7" t="s">
        <v>78</v>
      </c>
      <c r="R1133" s="9">
        <v>2</v>
      </c>
      <c r="S1133" s="9">
        <f t="shared" si="206"/>
        <v>-1</v>
      </c>
      <c r="T1133" s="11">
        <f t="shared" si="207"/>
        <v>-33.333333333333329</v>
      </c>
      <c r="U1133" s="7" t="s">
        <v>80</v>
      </c>
      <c r="V1133" s="8">
        <v>7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f t="shared" si="208"/>
        <v>0</v>
      </c>
      <c r="AC1133" s="9">
        <f t="shared" si="209"/>
        <v>0</v>
      </c>
      <c r="AD1133" s="9">
        <f t="shared" si="210"/>
        <v>14.829166666666667</v>
      </c>
      <c r="AE1133" s="9">
        <f t="shared" si="211"/>
        <v>8.8026755852842804</v>
      </c>
      <c r="AF1133" s="9">
        <f t="shared" si="212"/>
        <v>8.0634066587395932</v>
      </c>
      <c r="AG1133" s="11">
        <f t="shared" si="213"/>
        <v>-100</v>
      </c>
      <c r="AH1133" s="11">
        <f t="shared" si="214"/>
        <v>-100</v>
      </c>
      <c r="AI1133" s="11">
        <f t="shared" si="215"/>
        <v>-100</v>
      </c>
      <c r="AJ1133" s="8">
        <v>8</v>
      </c>
      <c r="AK1133" s="7" t="s">
        <v>64</v>
      </c>
      <c r="AL1133" s="8">
        <v>46</v>
      </c>
      <c r="AM1133" s="7" t="s">
        <v>65</v>
      </c>
      <c r="AN1133" s="7" t="s">
        <v>66</v>
      </c>
      <c r="AO1133" s="9">
        <v>8</v>
      </c>
      <c r="AP1133" s="8">
        <v>3</v>
      </c>
      <c r="AQ1133" s="8">
        <v>4</v>
      </c>
      <c r="AR1133" s="8">
        <v>5</v>
      </c>
      <c r="AS1133" s="8">
        <v>7</v>
      </c>
      <c r="AT1133" s="8">
        <v>7</v>
      </c>
      <c r="AU1133" s="7" t="s">
        <v>81</v>
      </c>
      <c r="AV1133" s="9">
        <v>-64.8</v>
      </c>
      <c r="AW1133" s="7" t="s">
        <v>2631</v>
      </c>
      <c r="AX1133" s="7" t="s">
        <v>63</v>
      </c>
      <c r="AY1133" s="7"/>
      <c r="AZ1133" s="7" t="s">
        <v>2626</v>
      </c>
      <c r="BA1133" s="7" t="s">
        <v>2627</v>
      </c>
      <c r="BB1133" s="7" t="s">
        <v>2628</v>
      </c>
      <c r="BC1133" s="7" t="s">
        <v>2629</v>
      </c>
    </row>
    <row r="1134" spans="1:55" x14ac:dyDescent="0.2">
      <c r="A1134" s="7" t="s">
        <v>2556</v>
      </c>
      <c r="B1134" s="8">
        <v>5</v>
      </c>
      <c r="C1134" s="7" t="s">
        <v>2632</v>
      </c>
      <c r="D1134" s="8">
        <v>3</v>
      </c>
      <c r="E1134" s="7" t="s">
        <v>102</v>
      </c>
      <c r="F1134" s="7" t="s">
        <v>603</v>
      </c>
      <c r="G1134" s="7" t="s">
        <v>88</v>
      </c>
      <c r="H1134" s="7" t="s">
        <v>510</v>
      </c>
      <c r="I1134" s="7" t="s">
        <v>172</v>
      </c>
      <c r="J1134" s="9">
        <v>12</v>
      </c>
      <c r="K1134" s="10">
        <v>800</v>
      </c>
      <c r="L1134" s="9">
        <f t="shared" si="204"/>
        <v>7.6923076923076925</v>
      </c>
      <c r="M1134" s="9">
        <v>7.69</v>
      </c>
      <c r="N1134" s="10">
        <v>0</v>
      </c>
      <c r="O1134" s="10">
        <v>800</v>
      </c>
      <c r="P1134" s="11">
        <f t="shared" si="205"/>
        <v>0</v>
      </c>
      <c r="Q1134" s="7" t="s">
        <v>172</v>
      </c>
      <c r="R1134" s="9">
        <v>15.16</v>
      </c>
      <c r="S1134" s="9">
        <f t="shared" si="206"/>
        <v>3.16</v>
      </c>
      <c r="T1134" s="11">
        <f t="shared" si="207"/>
        <v>26.333333333333336</v>
      </c>
      <c r="U1134" s="7" t="s">
        <v>63</v>
      </c>
      <c r="V1134" s="8">
        <v>5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f t="shared" si="208"/>
        <v>0</v>
      </c>
      <c r="AC1134" s="9">
        <f t="shared" si="209"/>
        <v>0</v>
      </c>
      <c r="AD1134" s="9">
        <f t="shared" si="210"/>
        <v>14.829166666666667</v>
      </c>
      <c r="AE1134" s="9">
        <f t="shared" si="211"/>
        <v>8.8026755852842804</v>
      </c>
      <c r="AF1134" s="9">
        <f t="shared" si="212"/>
        <v>8.0634066587395932</v>
      </c>
      <c r="AG1134" s="11">
        <f t="shared" si="213"/>
        <v>-100</v>
      </c>
      <c r="AH1134" s="11">
        <f t="shared" si="214"/>
        <v>-100</v>
      </c>
      <c r="AI1134" s="11">
        <f t="shared" si="215"/>
        <v>-100</v>
      </c>
      <c r="AJ1134" s="8">
        <v>8</v>
      </c>
      <c r="AK1134" s="7" t="s">
        <v>64</v>
      </c>
      <c r="AL1134" s="8">
        <v>46</v>
      </c>
      <c r="AM1134" s="7" t="s">
        <v>65</v>
      </c>
      <c r="AN1134" s="7" t="s">
        <v>66</v>
      </c>
      <c r="AO1134" s="9">
        <v>8</v>
      </c>
      <c r="AP1134" s="8">
        <v>7</v>
      </c>
      <c r="AQ1134" s="8">
        <v>7</v>
      </c>
      <c r="AR1134" s="8">
        <v>6</v>
      </c>
      <c r="AS1134" s="8">
        <v>6</v>
      </c>
      <c r="AT1134" s="8">
        <v>5</v>
      </c>
      <c r="AU1134" s="7" t="s">
        <v>67</v>
      </c>
      <c r="AV1134" s="9">
        <v>3.6</v>
      </c>
      <c r="AW1134" s="7" t="s">
        <v>2633</v>
      </c>
      <c r="AX1134" s="7" t="s">
        <v>80</v>
      </c>
      <c r="AY1134" s="7" t="s">
        <v>1423</v>
      </c>
      <c r="AZ1134" s="7" t="s">
        <v>2626</v>
      </c>
      <c r="BA1134" s="7" t="s">
        <v>2627</v>
      </c>
      <c r="BB1134" s="7" t="s">
        <v>2628</v>
      </c>
      <c r="BC1134" s="7" t="s">
        <v>2629</v>
      </c>
    </row>
    <row r="1135" spans="1:55" x14ac:dyDescent="0.2">
      <c r="A1135" s="7" t="s">
        <v>2556</v>
      </c>
      <c r="B1135" s="8">
        <v>5</v>
      </c>
      <c r="C1135" s="7" t="s">
        <v>2634</v>
      </c>
      <c r="D1135" s="8">
        <v>4</v>
      </c>
      <c r="E1135" s="7" t="s">
        <v>57</v>
      </c>
      <c r="F1135" s="7" t="s">
        <v>95</v>
      </c>
      <c r="G1135" s="7" t="s">
        <v>189</v>
      </c>
      <c r="H1135" s="7" t="s">
        <v>171</v>
      </c>
      <c r="I1135" s="7" t="s">
        <v>115</v>
      </c>
      <c r="J1135" s="9">
        <v>3.5</v>
      </c>
      <c r="K1135" s="10">
        <v>1500</v>
      </c>
      <c r="L1135" s="9">
        <f t="shared" si="204"/>
        <v>22.222222222222221</v>
      </c>
      <c r="M1135" s="9">
        <v>22.22</v>
      </c>
      <c r="N1135" s="10">
        <v>0</v>
      </c>
      <c r="O1135" s="10">
        <v>1500</v>
      </c>
      <c r="P1135" s="11">
        <f t="shared" si="205"/>
        <v>0</v>
      </c>
      <c r="Q1135" s="7" t="s">
        <v>115</v>
      </c>
      <c r="R1135" s="9">
        <v>5.55</v>
      </c>
      <c r="S1135" s="9">
        <f t="shared" si="206"/>
        <v>2.0499999999999998</v>
      </c>
      <c r="T1135" s="11">
        <f t="shared" si="207"/>
        <v>58.571428571428562</v>
      </c>
      <c r="U1135" s="7" t="s">
        <v>63</v>
      </c>
      <c r="V1135" s="8">
        <v>6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f t="shared" si="208"/>
        <v>0</v>
      </c>
      <c r="AC1135" s="9">
        <f t="shared" si="209"/>
        <v>0</v>
      </c>
      <c r="AD1135" s="9">
        <f t="shared" si="210"/>
        <v>14.829166666666667</v>
      </c>
      <c r="AE1135" s="9">
        <f t="shared" si="211"/>
        <v>8.8026755852842804</v>
      </c>
      <c r="AF1135" s="9">
        <f t="shared" si="212"/>
        <v>8.0634066587395932</v>
      </c>
      <c r="AG1135" s="11">
        <f t="shared" si="213"/>
        <v>-100</v>
      </c>
      <c r="AH1135" s="11">
        <f t="shared" si="214"/>
        <v>-100</v>
      </c>
      <c r="AI1135" s="11">
        <f t="shared" si="215"/>
        <v>-100</v>
      </c>
      <c r="AJ1135" s="8">
        <v>8</v>
      </c>
      <c r="AK1135" s="7" t="s">
        <v>64</v>
      </c>
      <c r="AL1135" s="8">
        <v>46</v>
      </c>
      <c r="AM1135" s="7" t="s">
        <v>65</v>
      </c>
      <c r="AN1135" s="7" t="s">
        <v>66</v>
      </c>
      <c r="AO1135" s="9">
        <v>8</v>
      </c>
      <c r="AP1135" s="8">
        <v>4</v>
      </c>
      <c r="AQ1135" s="8">
        <v>2</v>
      </c>
      <c r="AR1135" s="8">
        <v>1</v>
      </c>
      <c r="AS1135" s="8">
        <v>4</v>
      </c>
      <c r="AT1135" s="8">
        <v>6</v>
      </c>
      <c r="AU1135" s="7" t="s">
        <v>116</v>
      </c>
      <c r="AV1135" s="9">
        <v>-30</v>
      </c>
      <c r="AW1135" s="7" t="s">
        <v>2635</v>
      </c>
      <c r="AX1135" s="7" t="s">
        <v>63</v>
      </c>
      <c r="AY1135" s="7"/>
      <c r="AZ1135" s="7" t="s">
        <v>2626</v>
      </c>
      <c r="BA1135" s="7" t="s">
        <v>2627</v>
      </c>
      <c r="BB1135" s="7" t="s">
        <v>2628</v>
      </c>
      <c r="BC1135" s="7" t="s">
        <v>2629</v>
      </c>
    </row>
    <row r="1136" spans="1:55" x14ac:dyDescent="0.2">
      <c r="A1136" s="7" t="s">
        <v>2556</v>
      </c>
      <c r="B1136" s="8">
        <v>5</v>
      </c>
      <c r="C1136" s="7" t="s">
        <v>2636</v>
      </c>
      <c r="D1136" s="8">
        <v>5</v>
      </c>
      <c r="E1136" s="7" t="s">
        <v>198</v>
      </c>
      <c r="F1136" s="7" t="s">
        <v>693</v>
      </c>
      <c r="G1136" s="7" t="s">
        <v>386</v>
      </c>
      <c r="H1136" s="7" t="s">
        <v>150</v>
      </c>
      <c r="I1136" s="7" t="s">
        <v>106</v>
      </c>
      <c r="J1136" s="9">
        <v>10</v>
      </c>
      <c r="K1136" s="10">
        <v>900</v>
      </c>
      <c r="L1136" s="9">
        <f t="shared" si="204"/>
        <v>9.0909090909090917</v>
      </c>
      <c r="M1136" s="9">
        <v>9.09</v>
      </c>
      <c r="N1136" s="10">
        <v>0</v>
      </c>
      <c r="O1136" s="10">
        <v>900</v>
      </c>
      <c r="P1136" s="11">
        <f t="shared" si="205"/>
        <v>0</v>
      </c>
      <c r="Q1136" s="7" t="s">
        <v>106</v>
      </c>
      <c r="R1136" s="9">
        <v>23.36</v>
      </c>
      <c r="S1136" s="9">
        <f t="shared" si="206"/>
        <v>13.36</v>
      </c>
      <c r="T1136" s="11">
        <f t="shared" si="207"/>
        <v>133.6</v>
      </c>
      <c r="U1136" s="7" t="s">
        <v>63</v>
      </c>
      <c r="V1136" s="8">
        <v>1</v>
      </c>
      <c r="W1136" s="9">
        <v>4872</v>
      </c>
      <c r="X1136" s="9">
        <v>2024</v>
      </c>
      <c r="Y1136" s="9">
        <v>1138</v>
      </c>
      <c r="Z1136" s="9">
        <v>8034</v>
      </c>
      <c r="AA1136" s="9">
        <v>105.34</v>
      </c>
      <c r="AB1136" s="9">
        <f t="shared" si="208"/>
        <v>105.34</v>
      </c>
      <c r="AC1136" s="9">
        <f t="shared" si="209"/>
        <v>117.04444444444445</v>
      </c>
      <c r="AD1136" s="9">
        <f t="shared" si="210"/>
        <v>14.829166666666667</v>
      </c>
      <c r="AE1136" s="9">
        <f t="shared" si="211"/>
        <v>8.8026755852842804</v>
      </c>
      <c r="AF1136" s="9">
        <f t="shared" si="212"/>
        <v>8.0634066587395932</v>
      </c>
      <c r="AG1136" s="11">
        <f t="shared" si="213"/>
        <v>689.28537978833003</v>
      </c>
      <c r="AH1136" s="11">
        <f t="shared" si="214"/>
        <v>1229.6462343802771</v>
      </c>
      <c r="AI1136" s="11">
        <f t="shared" si="215"/>
        <v>1351.5508072209755</v>
      </c>
      <c r="AJ1136" s="8">
        <v>8</v>
      </c>
      <c r="AK1136" s="7" t="s">
        <v>64</v>
      </c>
      <c r="AL1136" s="8">
        <v>46</v>
      </c>
      <c r="AM1136" s="7" t="s">
        <v>65</v>
      </c>
      <c r="AN1136" s="7" t="s">
        <v>66</v>
      </c>
      <c r="AO1136" s="9">
        <v>8</v>
      </c>
      <c r="AP1136" s="8">
        <v>5</v>
      </c>
      <c r="AQ1136" s="8">
        <v>3</v>
      </c>
      <c r="AR1136" s="8">
        <v>3</v>
      </c>
      <c r="AS1136" s="8">
        <v>1</v>
      </c>
      <c r="AT1136" s="8">
        <v>1</v>
      </c>
      <c r="AU1136" s="7" t="s">
        <v>81</v>
      </c>
      <c r="AV1136" s="9">
        <v>7.2</v>
      </c>
      <c r="AW1136" s="7" t="s">
        <v>2637</v>
      </c>
      <c r="AX1136" s="7" t="s">
        <v>63</v>
      </c>
      <c r="AY1136" s="7"/>
      <c r="AZ1136" s="7" t="s">
        <v>2626</v>
      </c>
      <c r="BA1136" s="7" t="s">
        <v>2627</v>
      </c>
      <c r="BB1136" s="7" t="s">
        <v>2628</v>
      </c>
      <c r="BC1136" s="7" t="s">
        <v>2629</v>
      </c>
    </row>
    <row r="1137" spans="1:55" x14ac:dyDescent="0.2">
      <c r="A1137" s="7" t="s">
        <v>2556</v>
      </c>
      <c r="B1137" s="8">
        <v>5</v>
      </c>
      <c r="C1137" s="7" t="s">
        <v>2638</v>
      </c>
      <c r="D1137" s="8">
        <v>6</v>
      </c>
      <c r="E1137" s="7" t="s">
        <v>124</v>
      </c>
      <c r="F1137" s="7" t="s">
        <v>337</v>
      </c>
      <c r="G1137" s="7" t="s">
        <v>88</v>
      </c>
      <c r="H1137" s="7" t="s">
        <v>114</v>
      </c>
      <c r="I1137" s="7" t="s">
        <v>79</v>
      </c>
      <c r="J1137" s="9">
        <v>2.5</v>
      </c>
      <c r="K1137" s="10">
        <v>1700</v>
      </c>
      <c r="L1137" s="9">
        <f t="shared" si="204"/>
        <v>28.571428571428569</v>
      </c>
      <c r="M1137" s="9">
        <v>28.57</v>
      </c>
      <c r="N1137" s="10">
        <v>0</v>
      </c>
      <c r="O1137" s="10">
        <v>1700</v>
      </c>
      <c r="P1137" s="11">
        <f t="shared" si="205"/>
        <v>0</v>
      </c>
      <c r="Q1137" s="7" t="s">
        <v>79</v>
      </c>
      <c r="R1137" s="9">
        <v>2.19</v>
      </c>
      <c r="S1137" s="9">
        <f t="shared" si="206"/>
        <v>-0.31000000000000005</v>
      </c>
      <c r="T1137" s="11">
        <f t="shared" si="207"/>
        <v>-12.400000000000002</v>
      </c>
      <c r="U1137" s="7" t="s">
        <v>63</v>
      </c>
      <c r="V1137" s="8">
        <v>3</v>
      </c>
      <c r="W1137" s="9">
        <v>0</v>
      </c>
      <c r="X1137" s="9">
        <v>0</v>
      </c>
      <c r="Y1137" s="9">
        <v>308</v>
      </c>
      <c r="Z1137" s="9">
        <v>308</v>
      </c>
      <c r="AA1137" s="9">
        <v>8.08</v>
      </c>
      <c r="AB1137" s="9">
        <f t="shared" si="208"/>
        <v>8.08</v>
      </c>
      <c r="AC1137" s="9">
        <f t="shared" si="209"/>
        <v>4.7529411764705882</v>
      </c>
      <c r="AD1137" s="9">
        <f t="shared" si="210"/>
        <v>14.829166666666667</v>
      </c>
      <c r="AE1137" s="9">
        <f t="shared" si="211"/>
        <v>8.8026755852842804</v>
      </c>
      <c r="AF1137" s="9">
        <f t="shared" si="212"/>
        <v>8.0634066587395932</v>
      </c>
      <c r="AG1137" s="11">
        <f t="shared" si="213"/>
        <v>-67.948696758838409</v>
      </c>
      <c r="AH1137" s="11">
        <f t="shared" si="214"/>
        <v>-46.00572143751117</v>
      </c>
      <c r="AI1137" s="11">
        <f t="shared" si="215"/>
        <v>-41.055420151493024</v>
      </c>
      <c r="AJ1137" s="8">
        <v>8</v>
      </c>
      <c r="AK1137" s="7" t="s">
        <v>64</v>
      </c>
      <c r="AL1137" s="8">
        <v>46</v>
      </c>
      <c r="AM1137" s="7" t="s">
        <v>65</v>
      </c>
      <c r="AN1137" s="7" t="s">
        <v>66</v>
      </c>
      <c r="AO1137" s="9">
        <v>8</v>
      </c>
      <c r="AP1137" s="8">
        <v>6</v>
      </c>
      <c r="AQ1137" s="8">
        <v>6</v>
      </c>
      <c r="AR1137" s="8">
        <v>7</v>
      </c>
      <c r="AS1137" s="8">
        <v>5</v>
      </c>
      <c r="AT1137" s="8">
        <v>3</v>
      </c>
      <c r="AU1137" s="7" t="s">
        <v>91</v>
      </c>
      <c r="AV1137" s="9">
        <v>7.08</v>
      </c>
      <c r="AW1137" s="7" t="s">
        <v>2639</v>
      </c>
      <c r="AX1137" s="7" t="s">
        <v>63</v>
      </c>
      <c r="AY1137" s="7"/>
      <c r="AZ1137" s="7" t="s">
        <v>2626</v>
      </c>
      <c r="BA1137" s="7" t="s">
        <v>2627</v>
      </c>
      <c r="BB1137" s="7" t="s">
        <v>2628</v>
      </c>
      <c r="BC1137" s="7" t="s">
        <v>2629</v>
      </c>
    </row>
    <row r="1138" spans="1:55" x14ac:dyDescent="0.2">
      <c r="A1138" s="7" t="s">
        <v>2556</v>
      </c>
      <c r="B1138" s="8">
        <v>5</v>
      </c>
      <c r="C1138" s="7" t="s">
        <v>2640</v>
      </c>
      <c r="D1138" s="8">
        <v>7</v>
      </c>
      <c r="E1138" s="7" t="s">
        <v>74</v>
      </c>
      <c r="F1138" s="7" t="s">
        <v>693</v>
      </c>
      <c r="G1138" s="7" t="s">
        <v>238</v>
      </c>
      <c r="H1138" s="7" t="s">
        <v>342</v>
      </c>
      <c r="I1138" s="7" t="s">
        <v>61</v>
      </c>
      <c r="J1138" s="9">
        <v>6</v>
      </c>
      <c r="K1138" s="10">
        <v>1200</v>
      </c>
      <c r="L1138" s="9">
        <f t="shared" si="204"/>
        <v>14.285714285714285</v>
      </c>
      <c r="M1138" s="9">
        <v>14.29</v>
      </c>
      <c r="N1138" s="10">
        <v>0</v>
      </c>
      <c r="O1138" s="10">
        <v>1200</v>
      </c>
      <c r="P1138" s="11">
        <f t="shared" si="205"/>
        <v>0</v>
      </c>
      <c r="Q1138" s="7" t="s">
        <v>61</v>
      </c>
      <c r="R1138" s="9">
        <v>10.11</v>
      </c>
      <c r="S1138" s="9">
        <f t="shared" si="206"/>
        <v>4.1099999999999994</v>
      </c>
      <c r="T1138" s="11">
        <f t="shared" si="207"/>
        <v>68.5</v>
      </c>
      <c r="U1138" s="7" t="s">
        <v>63</v>
      </c>
      <c r="V1138" s="8">
        <v>4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f t="shared" si="208"/>
        <v>0</v>
      </c>
      <c r="AC1138" s="9">
        <f t="shared" si="209"/>
        <v>0</v>
      </c>
      <c r="AD1138" s="9">
        <f t="shared" si="210"/>
        <v>14.829166666666667</v>
      </c>
      <c r="AE1138" s="9">
        <f t="shared" si="211"/>
        <v>8.8026755852842804</v>
      </c>
      <c r="AF1138" s="9">
        <f t="shared" si="212"/>
        <v>8.0634066587395932</v>
      </c>
      <c r="AG1138" s="11">
        <f t="shared" si="213"/>
        <v>-100</v>
      </c>
      <c r="AH1138" s="11">
        <f t="shared" si="214"/>
        <v>-100</v>
      </c>
      <c r="AI1138" s="11">
        <f t="shared" si="215"/>
        <v>-100</v>
      </c>
      <c r="AJ1138" s="8">
        <v>8</v>
      </c>
      <c r="AK1138" s="7" t="s">
        <v>64</v>
      </c>
      <c r="AL1138" s="8">
        <v>46</v>
      </c>
      <c r="AM1138" s="7" t="s">
        <v>65</v>
      </c>
      <c r="AN1138" s="7" t="s">
        <v>66</v>
      </c>
      <c r="AO1138" s="9">
        <v>8</v>
      </c>
      <c r="AP1138" s="8">
        <v>2</v>
      </c>
      <c r="AQ1138" s="8">
        <v>5</v>
      </c>
      <c r="AR1138" s="8">
        <v>4</v>
      </c>
      <c r="AS1138" s="8">
        <v>3</v>
      </c>
      <c r="AT1138" s="8">
        <v>4</v>
      </c>
      <c r="AU1138" s="7" t="s">
        <v>91</v>
      </c>
      <c r="AV1138" s="9">
        <v>-18.600000000000001</v>
      </c>
      <c r="AW1138" s="7" t="s">
        <v>2641</v>
      </c>
      <c r="AX1138" s="7" t="s">
        <v>63</v>
      </c>
      <c r="AY1138" s="7"/>
      <c r="AZ1138" s="7" t="s">
        <v>2626</v>
      </c>
      <c r="BA1138" s="7" t="s">
        <v>2627</v>
      </c>
      <c r="BB1138" s="7" t="s">
        <v>2628</v>
      </c>
      <c r="BC1138" s="7" t="s">
        <v>2629</v>
      </c>
    </row>
    <row r="1139" spans="1:55" x14ac:dyDescent="0.2">
      <c r="A1139" s="7" t="s">
        <v>2556</v>
      </c>
      <c r="B1139" s="8">
        <v>5</v>
      </c>
      <c r="C1139" s="7" t="s">
        <v>2642</v>
      </c>
      <c r="D1139" s="8">
        <v>8</v>
      </c>
      <c r="E1139" s="7" t="s">
        <v>803</v>
      </c>
      <c r="F1139" s="7" t="s">
        <v>148</v>
      </c>
      <c r="G1139" s="7" t="s">
        <v>338</v>
      </c>
      <c r="H1139" s="7" t="s">
        <v>179</v>
      </c>
      <c r="I1139" s="7" t="s">
        <v>107</v>
      </c>
      <c r="J1139" s="9">
        <v>8</v>
      </c>
      <c r="K1139" s="10">
        <v>1000</v>
      </c>
      <c r="L1139" s="9">
        <f t="shared" si="204"/>
        <v>11.111111111111111</v>
      </c>
      <c r="M1139" s="9">
        <v>11.11</v>
      </c>
      <c r="N1139" s="10">
        <v>0</v>
      </c>
      <c r="O1139" s="10">
        <v>1000</v>
      </c>
      <c r="P1139" s="11">
        <f t="shared" si="205"/>
        <v>0</v>
      </c>
      <c r="Q1139" s="7" t="s">
        <v>107</v>
      </c>
      <c r="R1139" s="9">
        <v>5.39</v>
      </c>
      <c r="S1139" s="9">
        <f t="shared" si="206"/>
        <v>-2.6100000000000003</v>
      </c>
      <c r="T1139" s="11">
        <f t="shared" si="207"/>
        <v>-32.625000000000007</v>
      </c>
      <c r="U1139" s="7" t="s">
        <v>63</v>
      </c>
      <c r="V1139" s="8">
        <v>2</v>
      </c>
      <c r="W1139" s="9">
        <v>0</v>
      </c>
      <c r="X1139" s="9">
        <v>832</v>
      </c>
      <c r="Y1139" s="9">
        <v>562</v>
      </c>
      <c r="Z1139" s="9">
        <v>1394</v>
      </c>
      <c r="AA1139" s="9">
        <v>28.94</v>
      </c>
      <c r="AB1139" s="9">
        <f t="shared" si="208"/>
        <v>28.94</v>
      </c>
      <c r="AC1139" s="9">
        <f t="shared" si="209"/>
        <v>28.94</v>
      </c>
      <c r="AD1139" s="9">
        <f t="shared" si="210"/>
        <v>14.829166666666667</v>
      </c>
      <c r="AE1139" s="9">
        <f t="shared" si="211"/>
        <v>8.8026755852842804</v>
      </c>
      <c r="AF1139" s="9">
        <f t="shared" si="212"/>
        <v>8.0634066587395932</v>
      </c>
      <c r="AG1139" s="11">
        <f t="shared" si="213"/>
        <v>95.155942680528241</v>
      </c>
      <c r="AH1139" s="11">
        <f t="shared" si="214"/>
        <v>228.76367781155017</v>
      </c>
      <c r="AI1139" s="11">
        <f t="shared" si="215"/>
        <v>258.90537616173845</v>
      </c>
      <c r="AJ1139" s="8">
        <v>8</v>
      </c>
      <c r="AK1139" s="7" t="s">
        <v>64</v>
      </c>
      <c r="AL1139" s="8">
        <v>46</v>
      </c>
      <c r="AM1139" s="7" t="s">
        <v>65</v>
      </c>
      <c r="AN1139" s="7" t="s">
        <v>66</v>
      </c>
      <c r="AO1139" s="9">
        <v>8</v>
      </c>
      <c r="AP1139" s="8">
        <v>1</v>
      </c>
      <c r="AQ1139" s="8">
        <v>1</v>
      </c>
      <c r="AR1139" s="8">
        <v>2</v>
      </c>
      <c r="AS1139" s="8">
        <v>2</v>
      </c>
      <c r="AT1139" s="8">
        <v>2</v>
      </c>
      <c r="AU1139" s="7" t="s">
        <v>116</v>
      </c>
      <c r="AV1139" s="9">
        <v>-4.8</v>
      </c>
      <c r="AW1139" s="7" t="s">
        <v>2643</v>
      </c>
      <c r="AX1139" s="7" t="s">
        <v>63</v>
      </c>
      <c r="AY1139" s="7"/>
      <c r="AZ1139" s="7" t="s">
        <v>2626</v>
      </c>
      <c r="BA1139" s="7" t="s">
        <v>2627</v>
      </c>
      <c r="BB1139" s="7" t="s">
        <v>2628</v>
      </c>
      <c r="BC1139" s="7" t="s">
        <v>2629</v>
      </c>
    </row>
    <row r="1140" spans="1:55" x14ac:dyDescent="0.2">
      <c r="A1140" s="19" t="s">
        <v>2556</v>
      </c>
      <c r="B1140" s="20">
        <v>6</v>
      </c>
      <c r="C1140" s="19" t="s">
        <v>2644</v>
      </c>
      <c r="D1140" s="20">
        <v>1</v>
      </c>
      <c r="E1140" s="19" t="s">
        <v>94</v>
      </c>
      <c r="F1140" s="19" t="s">
        <v>58</v>
      </c>
      <c r="G1140" s="19" t="s">
        <v>1192</v>
      </c>
      <c r="H1140" s="19" t="s">
        <v>267</v>
      </c>
      <c r="I1140" s="19" t="s">
        <v>107</v>
      </c>
      <c r="J1140" s="21">
        <v>8</v>
      </c>
      <c r="K1140" s="22">
        <v>1000</v>
      </c>
      <c r="L1140" s="21">
        <f t="shared" si="204"/>
        <v>11.111111111111111</v>
      </c>
      <c r="M1140" s="21">
        <v>11.11</v>
      </c>
      <c r="N1140" s="22">
        <v>0</v>
      </c>
      <c r="O1140" s="22">
        <v>1000</v>
      </c>
      <c r="P1140" s="23">
        <f t="shared" si="205"/>
        <v>0</v>
      </c>
      <c r="Q1140" s="19" t="s">
        <v>107</v>
      </c>
      <c r="R1140" s="21">
        <v>24.12</v>
      </c>
      <c r="S1140" s="21">
        <f t="shared" si="206"/>
        <v>16.12</v>
      </c>
      <c r="T1140" s="23">
        <f t="shared" si="207"/>
        <v>201.5</v>
      </c>
      <c r="U1140" s="19" t="s">
        <v>63</v>
      </c>
      <c r="V1140" s="20">
        <v>9</v>
      </c>
      <c r="W1140" s="21">
        <v>0</v>
      </c>
      <c r="X1140" s="21">
        <v>0</v>
      </c>
      <c r="Y1140" s="21">
        <v>0</v>
      </c>
      <c r="Z1140" s="21">
        <v>0</v>
      </c>
      <c r="AA1140" s="21">
        <v>0</v>
      </c>
      <c r="AB1140" s="21">
        <f t="shared" si="208"/>
        <v>0</v>
      </c>
      <c r="AC1140" s="21">
        <f t="shared" si="209"/>
        <v>0</v>
      </c>
      <c r="AD1140" s="21">
        <f t="shared" si="210"/>
        <v>8.9490566037735846</v>
      </c>
      <c r="AE1140" s="21">
        <f t="shared" si="211"/>
        <v>8.8026755852842804</v>
      </c>
      <c r="AF1140" s="21">
        <f t="shared" si="212"/>
        <v>8.0634066587395932</v>
      </c>
      <c r="AG1140" s="23">
        <f t="shared" si="213"/>
        <v>-100</v>
      </c>
      <c r="AH1140" s="23">
        <f t="shared" si="214"/>
        <v>-100</v>
      </c>
      <c r="AI1140" s="23">
        <f t="shared" si="215"/>
        <v>-100</v>
      </c>
      <c r="AJ1140" s="20">
        <v>10</v>
      </c>
      <c r="AK1140" s="19" t="s">
        <v>64</v>
      </c>
      <c r="AL1140" s="20">
        <v>47</v>
      </c>
      <c r="AM1140" s="19" t="s">
        <v>65</v>
      </c>
      <c r="AN1140" s="19" t="s">
        <v>66</v>
      </c>
      <c r="AO1140" s="21">
        <v>8</v>
      </c>
      <c r="AP1140" s="20">
        <v>6</v>
      </c>
      <c r="AQ1140" s="20">
        <v>5</v>
      </c>
      <c r="AR1140" s="20">
        <v>8</v>
      </c>
      <c r="AS1140" s="20">
        <v>9</v>
      </c>
      <c r="AT1140" s="20">
        <v>9</v>
      </c>
      <c r="AU1140" s="19" t="s">
        <v>81</v>
      </c>
      <c r="AV1140" s="21">
        <v>-7.2</v>
      </c>
      <c r="AW1140" s="19" t="s">
        <v>2645</v>
      </c>
      <c r="AX1140" s="19" t="s">
        <v>63</v>
      </c>
      <c r="AY1140" s="19"/>
      <c r="AZ1140" s="19" t="s">
        <v>215</v>
      </c>
      <c r="BA1140" s="19" t="s">
        <v>2646</v>
      </c>
      <c r="BB1140" s="19" t="s">
        <v>2647</v>
      </c>
      <c r="BC1140" s="19" t="s">
        <v>2648</v>
      </c>
    </row>
    <row r="1141" spans="1:55" x14ac:dyDescent="0.2">
      <c r="A1141" s="7" t="s">
        <v>2556</v>
      </c>
      <c r="B1141" s="8">
        <v>6</v>
      </c>
      <c r="C1141" s="7" t="s">
        <v>2649</v>
      </c>
      <c r="D1141" s="8">
        <v>2</v>
      </c>
      <c r="E1141" s="7" t="s">
        <v>296</v>
      </c>
      <c r="F1141" s="7" t="s">
        <v>262</v>
      </c>
      <c r="G1141" s="7" t="s">
        <v>357</v>
      </c>
      <c r="H1141" s="7" t="s">
        <v>239</v>
      </c>
      <c r="I1141" s="7" t="s">
        <v>89</v>
      </c>
      <c r="J1141" s="9">
        <v>30</v>
      </c>
      <c r="K1141" s="10">
        <v>400</v>
      </c>
      <c r="L1141" s="9">
        <f t="shared" si="204"/>
        <v>3.225806451612903</v>
      </c>
      <c r="M1141" s="9">
        <v>3.23</v>
      </c>
      <c r="N1141" s="10">
        <v>0</v>
      </c>
      <c r="O1141" s="10">
        <v>400</v>
      </c>
      <c r="P1141" s="11">
        <f t="shared" si="205"/>
        <v>0</v>
      </c>
      <c r="Q1141" s="7" t="s">
        <v>89</v>
      </c>
      <c r="R1141" s="9">
        <v>72.400000000000006</v>
      </c>
      <c r="S1141" s="9">
        <f t="shared" si="206"/>
        <v>42.400000000000006</v>
      </c>
      <c r="T1141" s="11">
        <f t="shared" si="207"/>
        <v>141.33333333333334</v>
      </c>
      <c r="U1141" s="7" t="s">
        <v>63</v>
      </c>
      <c r="V1141" s="8">
        <v>8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f t="shared" si="208"/>
        <v>0</v>
      </c>
      <c r="AC1141" s="9">
        <f t="shared" si="209"/>
        <v>0</v>
      </c>
      <c r="AD1141" s="9">
        <f t="shared" si="210"/>
        <v>8.9490566037735846</v>
      </c>
      <c r="AE1141" s="9">
        <f t="shared" si="211"/>
        <v>8.8026755852842804</v>
      </c>
      <c r="AF1141" s="9">
        <f t="shared" si="212"/>
        <v>8.0634066587395932</v>
      </c>
      <c r="AG1141" s="11">
        <f t="shared" si="213"/>
        <v>-100</v>
      </c>
      <c r="AH1141" s="11">
        <f t="shared" si="214"/>
        <v>-100</v>
      </c>
      <c r="AI1141" s="11">
        <f t="shared" si="215"/>
        <v>-100</v>
      </c>
      <c r="AJ1141" s="8">
        <v>10</v>
      </c>
      <c r="AK1141" s="7" t="s">
        <v>64</v>
      </c>
      <c r="AL1141" s="8">
        <v>47</v>
      </c>
      <c r="AM1141" s="7" t="s">
        <v>65</v>
      </c>
      <c r="AN1141" s="7" t="s">
        <v>66</v>
      </c>
      <c r="AO1141" s="9">
        <v>8</v>
      </c>
      <c r="AP1141" s="8">
        <v>9</v>
      </c>
      <c r="AQ1141" s="8">
        <v>1</v>
      </c>
      <c r="AR1141" s="8">
        <v>1</v>
      </c>
      <c r="AS1141" s="8">
        <v>8</v>
      </c>
      <c r="AT1141" s="8">
        <v>8</v>
      </c>
      <c r="AU1141" s="7" t="s">
        <v>116</v>
      </c>
      <c r="AV1141" s="9">
        <v>1.8</v>
      </c>
      <c r="AW1141" s="7" t="s">
        <v>2650</v>
      </c>
      <c r="AX1141" s="7" t="s">
        <v>63</v>
      </c>
      <c r="AY1141" s="7"/>
      <c r="AZ1141" s="7" t="s">
        <v>215</v>
      </c>
      <c r="BA1141" s="7" t="s">
        <v>2646</v>
      </c>
      <c r="BB1141" s="7" t="s">
        <v>2647</v>
      </c>
      <c r="BC1141" s="7" t="s">
        <v>2648</v>
      </c>
    </row>
    <row r="1142" spans="1:55" x14ac:dyDescent="0.2">
      <c r="A1142" s="7" t="s">
        <v>2556</v>
      </c>
      <c r="B1142" s="8">
        <v>6</v>
      </c>
      <c r="C1142" s="7" t="s">
        <v>2651</v>
      </c>
      <c r="D1142" s="8">
        <v>3</v>
      </c>
      <c r="E1142" s="7" t="s">
        <v>187</v>
      </c>
      <c r="F1142" s="7" t="s">
        <v>188</v>
      </c>
      <c r="G1142" s="7" t="s">
        <v>419</v>
      </c>
      <c r="H1142" s="7" t="s">
        <v>179</v>
      </c>
      <c r="I1142" s="7" t="s">
        <v>156</v>
      </c>
      <c r="J1142" s="9">
        <v>4.5</v>
      </c>
      <c r="K1142" s="10">
        <v>1300</v>
      </c>
      <c r="L1142" s="9">
        <f t="shared" si="204"/>
        <v>18.181818181818183</v>
      </c>
      <c r="M1142" s="9">
        <v>18.18</v>
      </c>
      <c r="N1142" s="10">
        <v>0</v>
      </c>
      <c r="O1142" s="10">
        <v>1300</v>
      </c>
      <c r="P1142" s="11">
        <f t="shared" si="205"/>
        <v>0</v>
      </c>
      <c r="Q1142" s="7" t="s">
        <v>156</v>
      </c>
      <c r="R1142" s="9">
        <v>5.36</v>
      </c>
      <c r="S1142" s="9">
        <f t="shared" si="206"/>
        <v>0.86000000000000032</v>
      </c>
      <c r="T1142" s="11">
        <f t="shared" si="207"/>
        <v>19.111111111111118</v>
      </c>
      <c r="U1142" s="7" t="s">
        <v>63</v>
      </c>
      <c r="V1142" s="8">
        <v>5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f t="shared" si="208"/>
        <v>0</v>
      </c>
      <c r="AC1142" s="9">
        <f t="shared" si="209"/>
        <v>0</v>
      </c>
      <c r="AD1142" s="9">
        <f t="shared" si="210"/>
        <v>8.9490566037735846</v>
      </c>
      <c r="AE1142" s="9">
        <f t="shared" si="211"/>
        <v>8.8026755852842804</v>
      </c>
      <c r="AF1142" s="9">
        <f t="shared" si="212"/>
        <v>8.0634066587395932</v>
      </c>
      <c r="AG1142" s="11">
        <f t="shared" si="213"/>
        <v>-100</v>
      </c>
      <c r="AH1142" s="11">
        <f t="shared" si="214"/>
        <v>-100</v>
      </c>
      <c r="AI1142" s="11">
        <f t="shared" si="215"/>
        <v>-100</v>
      </c>
      <c r="AJ1142" s="8">
        <v>10</v>
      </c>
      <c r="AK1142" s="7" t="s">
        <v>64</v>
      </c>
      <c r="AL1142" s="8">
        <v>47</v>
      </c>
      <c r="AM1142" s="7" t="s">
        <v>65</v>
      </c>
      <c r="AN1142" s="7" t="s">
        <v>66</v>
      </c>
      <c r="AO1142" s="9">
        <v>8</v>
      </c>
      <c r="AP1142" s="8">
        <v>5</v>
      </c>
      <c r="AQ1142" s="8">
        <v>4</v>
      </c>
      <c r="AR1142" s="8">
        <v>4</v>
      </c>
      <c r="AS1142" s="8">
        <v>5</v>
      </c>
      <c r="AT1142" s="8">
        <v>5</v>
      </c>
      <c r="AU1142" s="7" t="s">
        <v>81</v>
      </c>
      <c r="AV1142" s="9">
        <v>-37.200000000000003</v>
      </c>
      <c r="AW1142" s="7" t="s">
        <v>2652</v>
      </c>
      <c r="AX1142" s="7" t="s">
        <v>63</v>
      </c>
      <c r="AY1142" s="7"/>
      <c r="AZ1142" s="7" t="s">
        <v>215</v>
      </c>
      <c r="BA1142" s="7" t="s">
        <v>2646</v>
      </c>
      <c r="BB1142" s="7" t="s">
        <v>2647</v>
      </c>
      <c r="BC1142" s="7" t="s">
        <v>2648</v>
      </c>
    </row>
    <row r="1143" spans="1:55" x14ac:dyDescent="0.2">
      <c r="A1143" s="7" t="s">
        <v>2556</v>
      </c>
      <c r="B1143" s="8">
        <v>6</v>
      </c>
      <c r="C1143" s="7" t="s">
        <v>2653</v>
      </c>
      <c r="D1143" s="8">
        <v>4</v>
      </c>
      <c r="E1143" s="7" t="s">
        <v>193</v>
      </c>
      <c r="F1143" s="7" t="s">
        <v>346</v>
      </c>
      <c r="G1143" s="7" t="s">
        <v>691</v>
      </c>
      <c r="H1143" s="7" t="s">
        <v>303</v>
      </c>
      <c r="I1143" s="7" t="s">
        <v>61</v>
      </c>
      <c r="J1143" s="9">
        <v>6</v>
      </c>
      <c r="K1143" s="10">
        <v>1200</v>
      </c>
      <c r="L1143" s="9">
        <f t="shared" si="204"/>
        <v>14.285714285714285</v>
      </c>
      <c r="M1143" s="9">
        <v>14.29</v>
      </c>
      <c r="N1143" s="10">
        <v>0</v>
      </c>
      <c r="O1143" s="10">
        <v>1200</v>
      </c>
      <c r="P1143" s="11">
        <f t="shared" si="205"/>
        <v>0</v>
      </c>
      <c r="Q1143" s="7" t="s">
        <v>61</v>
      </c>
      <c r="R1143" s="9">
        <v>4.92</v>
      </c>
      <c r="S1143" s="9">
        <f t="shared" si="206"/>
        <v>-1.08</v>
      </c>
      <c r="T1143" s="11">
        <f t="shared" si="207"/>
        <v>-18.000000000000004</v>
      </c>
      <c r="U1143" s="7" t="s">
        <v>63</v>
      </c>
      <c r="V1143" s="8">
        <v>6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f t="shared" si="208"/>
        <v>0</v>
      </c>
      <c r="AC1143" s="9">
        <f t="shared" si="209"/>
        <v>0</v>
      </c>
      <c r="AD1143" s="9">
        <f t="shared" si="210"/>
        <v>8.9490566037735846</v>
      </c>
      <c r="AE1143" s="9">
        <f t="shared" si="211"/>
        <v>8.8026755852842804</v>
      </c>
      <c r="AF1143" s="9">
        <f t="shared" si="212"/>
        <v>8.0634066587395932</v>
      </c>
      <c r="AG1143" s="11">
        <f t="shared" si="213"/>
        <v>-100</v>
      </c>
      <c r="AH1143" s="11">
        <f t="shared" si="214"/>
        <v>-100</v>
      </c>
      <c r="AI1143" s="11">
        <f t="shared" si="215"/>
        <v>-100</v>
      </c>
      <c r="AJ1143" s="8">
        <v>10</v>
      </c>
      <c r="AK1143" s="7" t="s">
        <v>64</v>
      </c>
      <c r="AL1143" s="8">
        <v>47</v>
      </c>
      <c r="AM1143" s="7" t="s">
        <v>65</v>
      </c>
      <c r="AN1143" s="7" t="s">
        <v>66</v>
      </c>
      <c r="AO1143" s="9">
        <v>8</v>
      </c>
      <c r="AP1143" s="8">
        <v>1</v>
      </c>
      <c r="AQ1143" s="8">
        <v>2</v>
      </c>
      <c r="AR1143" s="8">
        <v>3</v>
      </c>
      <c r="AS1143" s="8">
        <v>6</v>
      </c>
      <c r="AT1143" s="8">
        <v>6</v>
      </c>
      <c r="AU1143" s="7" t="s">
        <v>116</v>
      </c>
      <c r="AV1143" s="9">
        <v>-18.600000000000001</v>
      </c>
      <c r="AW1143" s="7" t="s">
        <v>2654</v>
      </c>
      <c r="AX1143" s="7" t="s">
        <v>63</v>
      </c>
      <c r="AY1143" s="7"/>
      <c r="AZ1143" s="7" t="s">
        <v>215</v>
      </c>
      <c r="BA1143" s="7" t="s">
        <v>2646</v>
      </c>
      <c r="BB1143" s="7" t="s">
        <v>2647</v>
      </c>
      <c r="BC1143" s="7" t="s">
        <v>2648</v>
      </c>
    </row>
    <row r="1144" spans="1:55" x14ac:dyDescent="0.2">
      <c r="A1144" s="7" t="s">
        <v>2556</v>
      </c>
      <c r="B1144" s="8">
        <v>6</v>
      </c>
      <c r="C1144" s="7" t="s">
        <v>2655</v>
      </c>
      <c r="D1144" s="8">
        <v>5</v>
      </c>
      <c r="E1144" s="7" t="s">
        <v>57</v>
      </c>
      <c r="F1144" s="7" t="s">
        <v>230</v>
      </c>
      <c r="G1144" s="7" t="s">
        <v>150</v>
      </c>
      <c r="H1144" s="7" t="s">
        <v>409</v>
      </c>
      <c r="I1144" s="7" t="s">
        <v>61</v>
      </c>
      <c r="J1144" s="9">
        <v>6</v>
      </c>
      <c r="K1144" s="10">
        <v>1200</v>
      </c>
      <c r="L1144" s="9">
        <f t="shared" si="204"/>
        <v>14.285714285714285</v>
      </c>
      <c r="M1144" s="9">
        <v>14.29</v>
      </c>
      <c r="N1144" s="10">
        <v>0</v>
      </c>
      <c r="O1144" s="10">
        <v>1200</v>
      </c>
      <c r="P1144" s="11">
        <f t="shared" si="205"/>
        <v>0</v>
      </c>
      <c r="Q1144" s="7" t="s">
        <v>61</v>
      </c>
      <c r="R1144" s="9">
        <v>9.75</v>
      </c>
      <c r="S1144" s="9">
        <f t="shared" si="206"/>
        <v>3.75</v>
      </c>
      <c r="T1144" s="11">
        <f t="shared" si="207"/>
        <v>62.5</v>
      </c>
      <c r="U1144" s="7" t="s">
        <v>63</v>
      </c>
      <c r="V1144" s="8">
        <v>1</v>
      </c>
      <c r="W1144" s="9">
        <v>2150</v>
      </c>
      <c r="X1144" s="9">
        <v>780</v>
      </c>
      <c r="Y1144" s="9">
        <v>572</v>
      </c>
      <c r="Z1144" s="9">
        <v>3502</v>
      </c>
      <c r="AA1144" s="9">
        <v>60.02</v>
      </c>
      <c r="AB1144" s="9">
        <f t="shared" si="208"/>
        <v>60.02</v>
      </c>
      <c r="AC1144" s="9">
        <f t="shared" si="209"/>
        <v>50.016666666666666</v>
      </c>
      <c r="AD1144" s="9">
        <f t="shared" si="210"/>
        <v>8.9490566037735846</v>
      </c>
      <c r="AE1144" s="9">
        <f t="shared" si="211"/>
        <v>8.8026755852842804</v>
      </c>
      <c r="AF1144" s="9">
        <f t="shared" si="212"/>
        <v>8.0634066587395932</v>
      </c>
      <c r="AG1144" s="11">
        <f t="shared" si="213"/>
        <v>458.90435027057424</v>
      </c>
      <c r="AH1144" s="11">
        <f t="shared" si="214"/>
        <v>468.19845491388054</v>
      </c>
      <c r="AI1144" s="11">
        <f t="shared" si="215"/>
        <v>520.29200291486802</v>
      </c>
      <c r="AJ1144" s="8">
        <v>10</v>
      </c>
      <c r="AK1144" s="7" t="s">
        <v>64</v>
      </c>
      <c r="AL1144" s="8">
        <v>47</v>
      </c>
      <c r="AM1144" s="7" t="s">
        <v>65</v>
      </c>
      <c r="AN1144" s="7" t="s">
        <v>66</v>
      </c>
      <c r="AO1144" s="9">
        <v>8</v>
      </c>
      <c r="AP1144" s="8">
        <v>1</v>
      </c>
      <c r="AQ1144" s="8">
        <v>9</v>
      </c>
      <c r="AR1144" s="8">
        <v>7</v>
      </c>
      <c r="AS1144" s="8">
        <v>3</v>
      </c>
      <c r="AT1144" s="8">
        <v>1</v>
      </c>
      <c r="AU1144" s="7" t="s">
        <v>67</v>
      </c>
      <c r="AV1144" s="9">
        <v>-1.8</v>
      </c>
      <c r="AW1144" s="7" t="s">
        <v>2656</v>
      </c>
      <c r="AX1144" s="7" t="s">
        <v>63</v>
      </c>
      <c r="AY1144" s="7"/>
      <c r="AZ1144" s="7" t="s">
        <v>215</v>
      </c>
      <c r="BA1144" s="7" t="s">
        <v>2646</v>
      </c>
      <c r="BB1144" s="7" t="s">
        <v>2647</v>
      </c>
      <c r="BC1144" s="7" t="s">
        <v>2648</v>
      </c>
    </row>
    <row r="1145" spans="1:55" x14ac:dyDescent="0.2">
      <c r="A1145" s="7" t="s">
        <v>2556</v>
      </c>
      <c r="B1145" s="8">
        <v>6</v>
      </c>
      <c r="C1145" s="7" t="s">
        <v>1019</v>
      </c>
      <c r="D1145" s="8">
        <v>6</v>
      </c>
      <c r="E1145" s="7" t="s">
        <v>124</v>
      </c>
      <c r="F1145" s="7" t="s">
        <v>248</v>
      </c>
      <c r="G1145" s="7" t="s">
        <v>170</v>
      </c>
      <c r="H1145" s="7" t="s">
        <v>1020</v>
      </c>
      <c r="I1145" s="7" t="s">
        <v>122</v>
      </c>
      <c r="J1145" s="9">
        <v>4</v>
      </c>
      <c r="K1145" s="10">
        <v>1400</v>
      </c>
      <c r="L1145" s="9">
        <f t="shared" si="204"/>
        <v>20</v>
      </c>
      <c r="M1145" s="9">
        <v>20</v>
      </c>
      <c r="N1145" s="10">
        <v>0</v>
      </c>
      <c r="O1145" s="10">
        <v>1400</v>
      </c>
      <c r="P1145" s="11">
        <f t="shared" si="205"/>
        <v>0</v>
      </c>
      <c r="Q1145" s="7" t="s">
        <v>122</v>
      </c>
      <c r="R1145" s="9">
        <v>2.64</v>
      </c>
      <c r="S1145" s="9">
        <f t="shared" si="206"/>
        <v>-1.3599999999999999</v>
      </c>
      <c r="T1145" s="11">
        <f t="shared" si="207"/>
        <v>-34</v>
      </c>
      <c r="U1145" s="7" t="s">
        <v>63</v>
      </c>
      <c r="V1145" s="8">
        <v>10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f t="shared" si="208"/>
        <v>0</v>
      </c>
      <c r="AC1145" s="9">
        <f t="shared" si="209"/>
        <v>0</v>
      </c>
      <c r="AD1145" s="9">
        <f t="shared" si="210"/>
        <v>8.9490566037735846</v>
      </c>
      <c r="AE1145" s="9">
        <f t="shared" si="211"/>
        <v>8.8026755852842804</v>
      </c>
      <c r="AF1145" s="9">
        <f t="shared" si="212"/>
        <v>8.0634066587395932</v>
      </c>
      <c r="AG1145" s="11">
        <f t="shared" si="213"/>
        <v>-100</v>
      </c>
      <c r="AH1145" s="11">
        <f t="shared" si="214"/>
        <v>-100</v>
      </c>
      <c r="AI1145" s="11">
        <f t="shared" si="215"/>
        <v>-100</v>
      </c>
      <c r="AJ1145" s="8">
        <v>10</v>
      </c>
      <c r="AK1145" s="7" t="s">
        <v>64</v>
      </c>
      <c r="AL1145" s="8">
        <v>47</v>
      </c>
      <c r="AM1145" s="7" t="s">
        <v>65</v>
      </c>
      <c r="AN1145" s="7" t="s">
        <v>66</v>
      </c>
      <c r="AO1145" s="9">
        <v>8</v>
      </c>
      <c r="AP1145" s="8">
        <v>8</v>
      </c>
      <c r="AQ1145" s="8">
        <v>8</v>
      </c>
      <c r="AR1145" s="8">
        <v>9</v>
      </c>
      <c r="AS1145" s="8">
        <v>0</v>
      </c>
      <c r="AT1145" s="8">
        <v>0</v>
      </c>
      <c r="AU1145" s="7" t="s">
        <v>67</v>
      </c>
      <c r="AV1145" s="9">
        <v>0</v>
      </c>
      <c r="AW1145" s="7" t="s">
        <v>2657</v>
      </c>
      <c r="AX1145" s="7" t="s">
        <v>63</v>
      </c>
      <c r="AY1145" s="7"/>
      <c r="AZ1145" s="7" t="s">
        <v>215</v>
      </c>
      <c r="BA1145" s="7" t="s">
        <v>2646</v>
      </c>
      <c r="BB1145" s="7" t="s">
        <v>2647</v>
      </c>
      <c r="BC1145" s="7" t="s">
        <v>2648</v>
      </c>
    </row>
    <row r="1146" spans="1:55" x14ac:dyDescent="0.2">
      <c r="A1146" s="7" t="s">
        <v>2556</v>
      </c>
      <c r="B1146" s="8">
        <v>6</v>
      </c>
      <c r="C1146" s="7" t="s">
        <v>2658</v>
      </c>
      <c r="D1146" s="8">
        <v>7</v>
      </c>
      <c r="E1146" s="7" t="s">
        <v>119</v>
      </c>
      <c r="F1146" s="7" t="s">
        <v>1067</v>
      </c>
      <c r="G1146" s="7" t="s">
        <v>309</v>
      </c>
      <c r="H1146" s="7" t="s">
        <v>866</v>
      </c>
      <c r="I1146" s="7" t="s">
        <v>329</v>
      </c>
      <c r="J1146" s="9">
        <v>15</v>
      </c>
      <c r="K1146" s="10">
        <v>800</v>
      </c>
      <c r="L1146" s="9">
        <f t="shared" si="204"/>
        <v>6.25</v>
      </c>
      <c r="M1146" s="9">
        <v>6.25</v>
      </c>
      <c r="N1146" s="10">
        <v>0</v>
      </c>
      <c r="O1146" s="10">
        <v>800</v>
      </c>
      <c r="P1146" s="11">
        <f t="shared" si="205"/>
        <v>0</v>
      </c>
      <c r="Q1146" s="7" t="s">
        <v>329</v>
      </c>
      <c r="R1146" s="9">
        <v>37.92</v>
      </c>
      <c r="S1146" s="9">
        <f t="shared" si="206"/>
        <v>22.92</v>
      </c>
      <c r="T1146" s="11">
        <f t="shared" si="207"/>
        <v>152.80000000000001</v>
      </c>
      <c r="U1146" s="7" t="s">
        <v>63</v>
      </c>
      <c r="V1146" s="8">
        <v>4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f t="shared" si="208"/>
        <v>0</v>
      </c>
      <c r="AC1146" s="9">
        <f t="shared" si="209"/>
        <v>0</v>
      </c>
      <c r="AD1146" s="9">
        <f t="shared" si="210"/>
        <v>8.9490566037735846</v>
      </c>
      <c r="AE1146" s="9">
        <f t="shared" si="211"/>
        <v>8.8026755852842804</v>
      </c>
      <c r="AF1146" s="9">
        <f t="shared" si="212"/>
        <v>8.0634066587395932</v>
      </c>
      <c r="AG1146" s="11">
        <f t="shared" si="213"/>
        <v>-100</v>
      </c>
      <c r="AH1146" s="11">
        <f t="shared" si="214"/>
        <v>-100</v>
      </c>
      <c r="AI1146" s="11">
        <f t="shared" si="215"/>
        <v>-100</v>
      </c>
      <c r="AJ1146" s="8">
        <v>10</v>
      </c>
      <c r="AK1146" s="7" t="s">
        <v>64</v>
      </c>
      <c r="AL1146" s="8">
        <v>47</v>
      </c>
      <c r="AM1146" s="7" t="s">
        <v>65</v>
      </c>
      <c r="AN1146" s="7" t="s">
        <v>66</v>
      </c>
      <c r="AO1146" s="9">
        <v>8</v>
      </c>
      <c r="AP1146" s="8">
        <v>7</v>
      </c>
      <c r="AQ1146" s="8">
        <v>7</v>
      </c>
      <c r="AR1146" s="8">
        <v>5</v>
      </c>
      <c r="AS1146" s="8">
        <v>4</v>
      </c>
      <c r="AT1146" s="8">
        <v>4</v>
      </c>
      <c r="AU1146" s="7" t="s">
        <v>91</v>
      </c>
      <c r="AV1146" s="9">
        <v>-5.4</v>
      </c>
      <c r="AW1146" s="7" t="s">
        <v>2659</v>
      </c>
      <c r="AX1146" s="7" t="s">
        <v>63</v>
      </c>
      <c r="AY1146" s="7"/>
      <c r="AZ1146" s="7" t="s">
        <v>215</v>
      </c>
      <c r="BA1146" s="7" t="s">
        <v>2646</v>
      </c>
      <c r="BB1146" s="7" t="s">
        <v>2647</v>
      </c>
      <c r="BC1146" s="7" t="s">
        <v>2648</v>
      </c>
    </row>
    <row r="1147" spans="1:55" x14ac:dyDescent="0.2">
      <c r="A1147" s="7" t="s">
        <v>2556</v>
      </c>
      <c r="B1147" s="8">
        <v>6</v>
      </c>
      <c r="C1147" s="7" t="s">
        <v>2660</v>
      </c>
      <c r="D1147" s="8">
        <v>8</v>
      </c>
      <c r="E1147" s="7" t="s">
        <v>205</v>
      </c>
      <c r="F1147" s="7" t="s">
        <v>1044</v>
      </c>
      <c r="G1147" s="7" t="s">
        <v>993</v>
      </c>
      <c r="H1147" s="7" t="s">
        <v>461</v>
      </c>
      <c r="I1147" s="7" t="s">
        <v>107</v>
      </c>
      <c r="J1147" s="9">
        <v>8</v>
      </c>
      <c r="K1147" s="10">
        <v>1000</v>
      </c>
      <c r="L1147" s="9">
        <f t="shared" si="204"/>
        <v>11.111111111111111</v>
      </c>
      <c r="M1147" s="9">
        <v>11.11</v>
      </c>
      <c r="N1147" s="10">
        <v>0</v>
      </c>
      <c r="O1147" s="10">
        <v>1000</v>
      </c>
      <c r="P1147" s="11">
        <f t="shared" si="205"/>
        <v>0</v>
      </c>
      <c r="Q1147" s="7" t="s">
        <v>107</v>
      </c>
      <c r="R1147" s="9">
        <v>9.83</v>
      </c>
      <c r="S1147" s="9">
        <f t="shared" si="206"/>
        <v>1.83</v>
      </c>
      <c r="T1147" s="11">
        <f t="shared" si="207"/>
        <v>22.875</v>
      </c>
      <c r="U1147" s="7" t="s">
        <v>63</v>
      </c>
      <c r="V1147" s="8">
        <v>3</v>
      </c>
      <c r="W1147" s="9">
        <v>0</v>
      </c>
      <c r="X1147" s="9">
        <v>0</v>
      </c>
      <c r="Y1147" s="9">
        <v>684</v>
      </c>
      <c r="Z1147" s="9">
        <v>684</v>
      </c>
      <c r="AA1147" s="9">
        <v>11.84</v>
      </c>
      <c r="AB1147" s="9">
        <f t="shared" si="208"/>
        <v>11.84</v>
      </c>
      <c r="AC1147" s="9">
        <f t="shared" si="209"/>
        <v>11.84</v>
      </c>
      <c r="AD1147" s="9">
        <f t="shared" si="210"/>
        <v>8.9490566037735846</v>
      </c>
      <c r="AE1147" s="9">
        <f t="shared" si="211"/>
        <v>8.8026755852842804</v>
      </c>
      <c r="AF1147" s="9">
        <f t="shared" si="212"/>
        <v>8.0634066587395932</v>
      </c>
      <c r="AG1147" s="11">
        <f t="shared" si="213"/>
        <v>32.304448661184907</v>
      </c>
      <c r="AH1147" s="11">
        <f t="shared" si="214"/>
        <v>34.504559270516722</v>
      </c>
      <c r="AI1147" s="11">
        <f t="shared" si="215"/>
        <v>46.836200889944116</v>
      </c>
      <c r="AJ1147" s="8">
        <v>10</v>
      </c>
      <c r="AK1147" s="7" t="s">
        <v>64</v>
      </c>
      <c r="AL1147" s="8">
        <v>47</v>
      </c>
      <c r="AM1147" s="7" t="s">
        <v>65</v>
      </c>
      <c r="AN1147" s="7" t="s">
        <v>66</v>
      </c>
      <c r="AO1147" s="9">
        <v>8</v>
      </c>
      <c r="AP1147" s="8">
        <v>2</v>
      </c>
      <c r="AQ1147" s="8">
        <v>1</v>
      </c>
      <c r="AR1147" s="8">
        <v>1</v>
      </c>
      <c r="AS1147" s="8">
        <v>1</v>
      </c>
      <c r="AT1147" s="8">
        <v>3</v>
      </c>
      <c r="AU1147" s="7" t="s">
        <v>116</v>
      </c>
      <c r="AV1147" s="9">
        <v>-9.6</v>
      </c>
      <c r="AW1147" s="7" t="s">
        <v>2661</v>
      </c>
      <c r="AX1147" s="7" t="s">
        <v>63</v>
      </c>
      <c r="AY1147" s="7"/>
      <c r="AZ1147" s="7" t="s">
        <v>215</v>
      </c>
      <c r="BA1147" s="7" t="s">
        <v>2646</v>
      </c>
      <c r="BB1147" s="7" t="s">
        <v>2647</v>
      </c>
      <c r="BC1147" s="7" t="s">
        <v>2648</v>
      </c>
    </row>
    <row r="1148" spans="1:55" x14ac:dyDescent="0.2">
      <c r="A1148" s="7" t="s">
        <v>2556</v>
      </c>
      <c r="B1148" s="8">
        <v>6</v>
      </c>
      <c r="C1148" s="7" t="s">
        <v>2662</v>
      </c>
      <c r="D1148" s="8">
        <v>9</v>
      </c>
      <c r="E1148" s="7" t="s">
        <v>220</v>
      </c>
      <c r="F1148" s="7" t="s">
        <v>1702</v>
      </c>
      <c r="G1148" s="7" t="s">
        <v>1065</v>
      </c>
      <c r="H1148" s="7" t="s">
        <v>88</v>
      </c>
      <c r="I1148" s="7" t="s">
        <v>172</v>
      </c>
      <c r="J1148" s="9">
        <v>12</v>
      </c>
      <c r="K1148" s="10">
        <v>800</v>
      </c>
      <c r="L1148" s="9">
        <f t="shared" si="204"/>
        <v>7.6923076923076925</v>
      </c>
      <c r="M1148" s="9">
        <v>7.69</v>
      </c>
      <c r="N1148" s="10">
        <v>0</v>
      </c>
      <c r="O1148" s="10">
        <v>800</v>
      </c>
      <c r="P1148" s="11">
        <f t="shared" si="205"/>
        <v>0</v>
      </c>
      <c r="Q1148" s="7" t="s">
        <v>172</v>
      </c>
      <c r="R1148" s="9">
        <v>24.41</v>
      </c>
      <c r="S1148" s="9">
        <f t="shared" si="206"/>
        <v>12.41</v>
      </c>
      <c r="T1148" s="11">
        <f t="shared" si="207"/>
        <v>103.41666666666667</v>
      </c>
      <c r="U1148" s="7" t="s">
        <v>63</v>
      </c>
      <c r="V1148" s="8">
        <v>7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f t="shared" si="208"/>
        <v>0</v>
      </c>
      <c r="AC1148" s="9">
        <f t="shared" si="209"/>
        <v>0</v>
      </c>
      <c r="AD1148" s="9">
        <f t="shared" si="210"/>
        <v>8.9490566037735846</v>
      </c>
      <c r="AE1148" s="9">
        <f t="shared" si="211"/>
        <v>8.8026755852842804</v>
      </c>
      <c r="AF1148" s="9">
        <f t="shared" si="212"/>
        <v>8.0634066587395932</v>
      </c>
      <c r="AG1148" s="11">
        <f t="shared" si="213"/>
        <v>-100</v>
      </c>
      <c r="AH1148" s="11">
        <f t="shared" si="214"/>
        <v>-100</v>
      </c>
      <c r="AI1148" s="11">
        <f t="shared" si="215"/>
        <v>-100</v>
      </c>
      <c r="AJ1148" s="8">
        <v>10</v>
      </c>
      <c r="AK1148" s="7" t="s">
        <v>64</v>
      </c>
      <c r="AL1148" s="8">
        <v>47</v>
      </c>
      <c r="AM1148" s="7" t="s">
        <v>65</v>
      </c>
      <c r="AN1148" s="7" t="s">
        <v>66</v>
      </c>
      <c r="AO1148" s="9">
        <v>8</v>
      </c>
      <c r="AP1148" s="8">
        <v>4</v>
      </c>
      <c r="AQ1148" s="8">
        <v>6</v>
      </c>
      <c r="AR1148" s="8">
        <v>6</v>
      </c>
      <c r="AS1148" s="8">
        <v>7</v>
      </c>
      <c r="AT1148" s="8">
        <v>7</v>
      </c>
      <c r="AU1148" s="7" t="s">
        <v>91</v>
      </c>
      <c r="AV1148" s="9">
        <v>-32.4</v>
      </c>
      <c r="AW1148" s="7" t="s">
        <v>2663</v>
      </c>
      <c r="AX1148" s="7" t="s">
        <v>63</v>
      </c>
      <c r="AY1148" s="7"/>
      <c r="AZ1148" s="7" t="s">
        <v>215</v>
      </c>
      <c r="BA1148" s="7" t="s">
        <v>2646</v>
      </c>
      <c r="BB1148" s="7" t="s">
        <v>2647</v>
      </c>
      <c r="BC1148" s="7" t="s">
        <v>2648</v>
      </c>
    </row>
    <row r="1149" spans="1:55" x14ac:dyDescent="0.2">
      <c r="A1149" s="7" t="s">
        <v>2556</v>
      </c>
      <c r="B1149" s="8">
        <v>6</v>
      </c>
      <c r="C1149" s="7" t="s">
        <v>2664</v>
      </c>
      <c r="D1149" s="8">
        <v>10</v>
      </c>
      <c r="E1149" s="7" t="s">
        <v>111</v>
      </c>
      <c r="F1149" s="7" t="s">
        <v>1600</v>
      </c>
      <c r="G1149" s="7" t="s">
        <v>908</v>
      </c>
      <c r="H1149" s="7" t="s">
        <v>1718</v>
      </c>
      <c r="I1149" s="7" t="s">
        <v>115</v>
      </c>
      <c r="J1149" s="9">
        <v>3.5</v>
      </c>
      <c r="K1149" s="10">
        <v>1500</v>
      </c>
      <c r="L1149" s="9">
        <f t="shared" si="204"/>
        <v>22.222222222222221</v>
      </c>
      <c r="M1149" s="9">
        <v>22.22</v>
      </c>
      <c r="N1149" s="10">
        <v>0</v>
      </c>
      <c r="O1149" s="10">
        <v>1500</v>
      </c>
      <c r="P1149" s="11">
        <f t="shared" si="205"/>
        <v>0</v>
      </c>
      <c r="Q1149" s="7" t="s">
        <v>115</v>
      </c>
      <c r="R1149" s="9">
        <v>2.4900000000000002</v>
      </c>
      <c r="S1149" s="9">
        <f t="shared" si="206"/>
        <v>-1.0099999999999998</v>
      </c>
      <c r="T1149" s="11">
        <f t="shared" si="207"/>
        <v>-28.857142857142854</v>
      </c>
      <c r="U1149" s="7" t="s">
        <v>80</v>
      </c>
      <c r="V1149" s="8">
        <v>2</v>
      </c>
      <c r="W1149" s="9">
        <v>0</v>
      </c>
      <c r="X1149" s="9">
        <v>474</v>
      </c>
      <c r="Y1149" s="9">
        <v>326</v>
      </c>
      <c r="Z1149" s="9">
        <v>800</v>
      </c>
      <c r="AA1149" s="9">
        <v>23</v>
      </c>
      <c r="AB1149" s="9">
        <f t="shared" si="208"/>
        <v>23</v>
      </c>
      <c r="AC1149" s="9">
        <f t="shared" si="209"/>
        <v>15.333333333333332</v>
      </c>
      <c r="AD1149" s="9">
        <f t="shared" si="210"/>
        <v>8.9490566037735846</v>
      </c>
      <c r="AE1149" s="9">
        <f t="shared" si="211"/>
        <v>8.8026755852842804</v>
      </c>
      <c r="AF1149" s="9">
        <f t="shared" si="212"/>
        <v>8.0634066587395932</v>
      </c>
      <c r="AG1149" s="11">
        <f t="shared" si="213"/>
        <v>71.340220676084044</v>
      </c>
      <c r="AH1149" s="11">
        <f t="shared" si="214"/>
        <v>74.18946301925024</v>
      </c>
      <c r="AI1149" s="11">
        <f t="shared" si="215"/>
        <v>90.159494395760959</v>
      </c>
      <c r="AJ1149" s="8">
        <v>10</v>
      </c>
      <c r="AK1149" s="7" t="s">
        <v>64</v>
      </c>
      <c r="AL1149" s="8">
        <v>47</v>
      </c>
      <c r="AM1149" s="7" t="s">
        <v>65</v>
      </c>
      <c r="AN1149" s="7" t="s">
        <v>66</v>
      </c>
      <c r="AO1149" s="9">
        <v>8</v>
      </c>
      <c r="AP1149" s="8">
        <v>3</v>
      </c>
      <c r="AQ1149" s="8">
        <v>3</v>
      </c>
      <c r="AR1149" s="8">
        <v>2</v>
      </c>
      <c r="AS1149" s="8">
        <v>2</v>
      </c>
      <c r="AT1149" s="8">
        <v>2</v>
      </c>
      <c r="AU1149" s="7" t="s">
        <v>81</v>
      </c>
      <c r="AV1149" s="9">
        <v>1.2</v>
      </c>
      <c r="AW1149" s="7" t="s">
        <v>2665</v>
      </c>
      <c r="AX1149" s="7" t="s">
        <v>63</v>
      </c>
      <c r="AY1149" s="7"/>
      <c r="AZ1149" s="7" t="s">
        <v>215</v>
      </c>
      <c r="BA1149" s="7" t="s">
        <v>2646</v>
      </c>
      <c r="BB1149" s="7" t="s">
        <v>2647</v>
      </c>
      <c r="BC1149" s="7" t="s">
        <v>2648</v>
      </c>
    </row>
    <row r="1150" spans="1:55" x14ac:dyDescent="0.2">
      <c r="A1150" s="14" t="s">
        <v>2556</v>
      </c>
      <c r="B1150" s="15">
        <v>7</v>
      </c>
      <c r="C1150" s="14" t="s">
        <v>2666</v>
      </c>
      <c r="D1150" s="15">
        <v>1</v>
      </c>
      <c r="E1150" s="14" t="s">
        <v>1734</v>
      </c>
      <c r="F1150" s="14" t="s">
        <v>1735</v>
      </c>
      <c r="G1150" s="14" t="s">
        <v>898</v>
      </c>
      <c r="H1150" s="14" t="s">
        <v>96</v>
      </c>
      <c r="I1150" s="14" t="s">
        <v>106</v>
      </c>
      <c r="J1150" s="16">
        <v>10</v>
      </c>
      <c r="K1150" s="17">
        <v>900</v>
      </c>
      <c r="L1150" s="16">
        <f t="shared" si="204"/>
        <v>9.0909090909090917</v>
      </c>
      <c r="M1150" s="16">
        <v>0</v>
      </c>
      <c r="N1150" s="17">
        <v>-900</v>
      </c>
      <c r="O1150" s="17">
        <v>0</v>
      </c>
      <c r="P1150" s="18">
        <f t="shared" si="205"/>
        <v>0</v>
      </c>
      <c r="Q1150" s="14"/>
      <c r="R1150" s="16"/>
      <c r="S1150" s="16">
        <f t="shared" si="206"/>
        <v>0</v>
      </c>
      <c r="T1150" s="18">
        <f t="shared" si="207"/>
        <v>0</v>
      </c>
      <c r="U1150" s="14" t="s">
        <v>63</v>
      </c>
      <c r="V1150" s="15">
        <v>0</v>
      </c>
      <c r="W1150" s="16">
        <v>0</v>
      </c>
      <c r="X1150" s="16">
        <v>0</v>
      </c>
      <c r="Y1150" s="16">
        <v>0</v>
      </c>
      <c r="Z1150" s="16">
        <v>0</v>
      </c>
      <c r="AA1150" s="16">
        <v>0</v>
      </c>
      <c r="AB1150" s="16">
        <f t="shared" si="208"/>
        <v>0</v>
      </c>
      <c r="AC1150" s="16">
        <f t="shared" si="209"/>
        <v>0</v>
      </c>
      <c r="AD1150" s="16">
        <f t="shared" si="210"/>
        <v>13.387878787878787</v>
      </c>
      <c r="AE1150" s="16">
        <f t="shared" si="211"/>
        <v>8.8026755852842804</v>
      </c>
      <c r="AF1150" s="16">
        <f t="shared" si="212"/>
        <v>8.0634066587395932</v>
      </c>
      <c r="AG1150" s="18">
        <f t="shared" si="213"/>
        <v>-100</v>
      </c>
      <c r="AH1150" s="18">
        <f t="shared" si="214"/>
        <v>-100</v>
      </c>
      <c r="AI1150" s="18">
        <f t="shared" si="215"/>
        <v>-100</v>
      </c>
      <c r="AJ1150" s="15">
        <v>8</v>
      </c>
      <c r="AK1150" s="14" t="s">
        <v>64</v>
      </c>
      <c r="AL1150" s="15">
        <v>47</v>
      </c>
      <c r="AM1150" s="14" t="s">
        <v>65</v>
      </c>
      <c r="AN1150" s="14" t="s">
        <v>66</v>
      </c>
      <c r="AO1150" s="16">
        <v>7</v>
      </c>
      <c r="AP1150" s="15">
        <v>0</v>
      </c>
      <c r="AQ1150" s="15">
        <v>0</v>
      </c>
      <c r="AR1150" s="15">
        <v>0</v>
      </c>
      <c r="AS1150" s="15">
        <v>0</v>
      </c>
      <c r="AT1150" s="15">
        <v>0</v>
      </c>
      <c r="AU1150" s="14"/>
      <c r="AV1150" s="16">
        <v>0</v>
      </c>
      <c r="AW1150" s="14"/>
      <c r="AX1150" s="14" t="s">
        <v>63</v>
      </c>
      <c r="AY1150" s="14"/>
      <c r="AZ1150" s="14" t="s">
        <v>2667</v>
      </c>
      <c r="BA1150" s="14" t="s">
        <v>2668</v>
      </c>
      <c r="BB1150" s="14" t="s">
        <v>2669</v>
      </c>
      <c r="BC1150" s="14" t="s">
        <v>2670</v>
      </c>
    </row>
    <row r="1151" spans="1:55" x14ac:dyDescent="0.2">
      <c r="A1151" s="7" t="s">
        <v>2556</v>
      </c>
      <c r="B1151" s="8">
        <v>7</v>
      </c>
      <c r="C1151" s="7" t="s">
        <v>2671</v>
      </c>
      <c r="D1151" s="8">
        <v>2</v>
      </c>
      <c r="E1151" s="7" t="s">
        <v>193</v>
      </c>
      <c r="F1151" s="7" t="s">
        <v>1647</v>
      </c>
      <c r="G1151" s="7" t="s">
        <v>105</v>
      </c>
      <c r="H1151" s="7" t="s">
        <v>556</v>
      </c>
      <c r="I1151" s="7" t="s">
        <v>78</v>
      </c>
      <c r="J1151" s="9">
        <v>3</v>
      </c>
      <c r="K1151" s="10">
        <v>1600</v>
      </c>
      <c r="L1151" s="9">
        <f t="shared" si="204"/>
        <v>25</v>
      </c>
      <c r="M1151" s="9">
        <v>26.92</v>
      </c>
      <c r="N1151" s="10">
        <v>100</v>
      </c>
      <c r="O1151" s="10">
        <v>1700</v>
      </c>
      <c r="P1151" s="11">
        <f t="shared" si="205"/>
        <v>-5.8823529411764701</v>
      </c>
      <c r="Q1151" s="7" t="s">
        <v>78</v>
      </c>
      <c r="R1151" s="9">
        <v>2.36</v>
      </c>
      <c r="S1151" s="9">
        <f t="shared" si="206"/>
        <v>-0.64000000000000012</v>
      </c>
      <c r="T1151" s="11">
        <f t="shared" si="207"/>
        <v>-21.333333333333336</v>
      </c>
      <c r="U1151" s="7" t="s">
        <v>63</v>
      </c>
      <c r="V1151" s="8">
        <v>4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f t="shared" si="208"/>
        <v>0</v>
      </c>
      <c r="AC1151" s="9">
        <f t="shared" si="209"/>
        <v>0</v>
      </c>
      <c r="AD1151" s="9">
        <f t="shared" si="210"/>
        <v>13.387878787878787</v>
      </c>
      <c r="AE1151" s="9">
        <f t="shared" si="211"/>
        <v>8.8026755852842804</v>
      </c>
      <c r="AF1151" s="9">
        <f t="shared" si="212"/>
        <v>8.0634066587395932</v>
      </c>
      <c r="AG1151" s="11">
        <f t="shared" si="213"/>
        <v>-100</v>
      </c>
      <c r="AH1151" s="11">
        <f t="shared" si="214"/>
        <v>-100</v>
      </c>
      <c r="AI1151" s="11">
        <f t="shared" si="215"/>
        <v>-100</v>
      </c>
      <c r="AJ1151" s="8">
        <v>8</v>
      </c>
      <c r="AK1151" s="7" t="s">
        <v>64</v>
      </c>
      <c r="AL1151" s="8">
        <v>47</v>
      </c>
      <c r="AM1151" s="7" t="s">
        <v>65</v>
      </c>
      <c r="AN1151" s="7" t="s">
        <v>66</v>
      </c>
      <c r="AO1151" s="9">
        <v>7</v>
      </c>
      <c r="AP1151" s="8">
        <v>8</v>
      </c>
      <c r="AQ1151" s="8">
        <v>8</v>
      </c>
      <c r="AR1151" s="8">
        <v>5</v>
      </c>
      <c r="AS1151" s="8">
        <v>3</v>
      </c>
      <c r="AT1151" s="8">
        <v>4</v>
      </c>
      <c r="AU1151" s="7" t="s">
        <v>67</v>
      </c>
      <c r="AV1151" s="9">
        <v>9</v>
      </c>
      <c r="AW1151" s="7" t="s">
        <v>2672</v>
      </c>
      <c r="AX1151" s="7" t="s">
        <v>80</v>
      </c>
      <c r="AY1151" s="7" t="s">
        <v>174</v>
      </c>
      <c r="AZ1151" s="7" t="s">
        <v>2667</v>
      </c>
      <c r="BA1151" s="7" t="s">
        <v>2668</v>
      </c>
      <c r="BB1151" s="7" t="s">
        <v>2669</v>
      </c>
      <c r="BC1151" s="7" t="s">
        <v>2670</v>
      </c>
    </row>
    <row r="1152" spans="1:55" x14ac:dyDescent="0.2">
      <c r="A1152" s="7" t="s">
        <v>2556</v>
      </c>
      <c r="B1152" s="8">
        <v>7</v>
      </c>
      <c r="C1152" s="7" t="s">
        <v>2673</v>
      </c>
      <c r="D1152" s="8">
        <v>3</v>
      </c>
      <c r="E1152" s="7" t="s">
        <v>102</v>
      </c>
      <c r="F1152" s="7" t="s">
        <v>1128</v>
      </c>
      <c r="G1152" s="7" t="s">
        <v>1431</v>
      </c>
      <c r="H1152" s="7" t="s">
        <v>1838</v>
      </c>
      <c r="I1152" s="7" t="s">
        <v>329</v>
      </c>
      <c r="J1152" s="9">
        <v>15</v>
      </c>
      <c r="K1152" s="10">
        <v>800</v>
      </c>
      <c r="L1152" s="9">
        <f t="shared" si="204"/>
        <v>6.25</v>
      </c>
      <c r="M1152" s="9">
        <v>6.73</v>
      </c>
      <c r="N1152" s="10">
        <v>0</v>
      </c>
      <c r="O1152" s="10">
        <v>800</v>
      </c>
      <c r="P1152" s="11">
        <f t="shared" si="205"/>
        <v>0</v>
      </c>
      <c r="Q1152" s="7" t="s">
        <v>370</v>
      </c>
      <c r="R1152" s="9">
        <v>11.5</v>
      </c>
      <c r="S1152" s="9">
        <f t="shared" si="206"/>
        <v>-3.5</v>
      </c>
      <c r="T1152" s="11">
        <f t="shared" si="207"/>
        <v>-23.333333333333332</v>
      </c>
      <c r="U1152" s="7" t="s">
        <v>63</v>
      </c>
      <c r="V1152" s="8">
        <v>3</v>
      </c>
      <c r="W1152" s="9">
        <v>0</v>
      </c>
      <c r="X1152" s="9">
        <v>0</v>
      </c>
      <c r="Y1152" s="9">
        <v>650</v>
      </c>
      <c r="Z1152" s="9">
        <v>650</v>
      </c>
      <c r="AA1152" s="9">
        <v>11.5</v>
      </c>
      <c r="AB1152" s="9">
        <f t="shared" si="208"/>
        <v>11.5</v>
      </c>
      <c r="AC1152" s="9">
        <f t="shared" si="209"/>
        <v>14.375</v>
      </c>
      <c r="AD1152" s="9">
        <f t="shared" si="210"/>
        <v>13.387878787878787</v>
      </c>
      <c r="AE1152" s="9">
        <f t="shared" si="211"/>
        <v>8.8026755852842804</v>
      </c>
      <c r="AF1152" s="9">
        <f t="shared" si="212"/>
        <v>8.0634066587395932</v>
      </c>
      <c r="AG1152" s="11">
        <f t="shared" si="213"/>
        <v>7.373245812584889</v>
      </c>
      <c r="AH1152" s="11">
        <f t="shared" si="214"/>
        <v>63.302621580547125</v>
      </c>
      <c r="AI1152" s="11">
        <f t="shared" si="215"/>
        <v>78.274525996025915</v>
      </c>
      <c r="AJ1152" s="8">
        <v>8</v>
      </c>
      <c r="AK1152" s="7" t="s">
        <v>64</v>
      </c>
      <c r="AL1152" s="8">
        <v>47</v>
      </c>
      <c r="AM1152" s="7" t="s">
        <v>65</v>
      </c>
      <c r="AN1152" s="7" t="s">
        <v>66</v>
      </c>
      <c r="AO1152" s="9">
        <v>7</v>
      </c>
      <c r="AP1152" s="8">
        <v>7</v>
      </c>
      <c r="AQ1152" s="8">
        <v>7</v>
      </c>
      <c r="AR1152" s="8">
        <v>7</v>
      </c>
      <c r="AS1152" s="8">
        <v>5</v>
      </c>
      <c r="AT1152" s="8">
        <v>3</v>
      </c>
      <c r="AU1152" s="7" t="s">
        <v>67</v>
      </c>
      <c r="AV1152" s="9">
        <v>3</v>
      </c>
      <c r="AW1152" s="7" t="s">
        <v>2674</v>
      </c>
      <c r="AX1152" s="7" t="s">
        <v>63</v>
      </c>
      <c r="AY1152" s="7"/>
      <c r="AZ1152" s="7" t="s">
        <v>2667</v>
      </c>
      <c r="BA1152" s="7" t="s">
        <v>2668</v>
      </c>
      <c r="BB1152" s="7" t="s">
        <v>2669</v>
      </c>
      <c r="BC1152" s="7" t="s">
        <v>2670</v>
      </c>
    </row>
    <row r="1153" spans="1:55" x14ac:dyDescent="0.2">
      <c r="A1153" s="7" t="s">
        <v>2556</v>
      </c>
      <c r="B1153" s="8">
        <v>7</v>
      </c>
      <c r="C1153" s="7" t="s">
        <v>2675</v>
      </c>
      <c r="D1153" s="8">
        <v>4</v>
      </c>
      <c r="E1153" s="7" t="s">
        <v>220</v>
      </c>
      <c r="F1153" s="7" t="s">
        <v>381</v>
      </c>
      <c r="G1153" s="7" t="s">
        <v>1056</v>
      </c>
      <c r="H1153" s="7" t="s">
        <v>1839</v>
      </c>
      <c r="I1153" s="7" t="s">
        <v>107</v>
      </c>
      <c r="J1153" s="9">
        <v>8</v>
      </c>
      <c r="K1153" s="10">
        <v>1000</v>
      </c>
      <c r="L1153" s="9">
        <f t="shared" si="204"/>
        <v>11.111111111111111</v>
      </c>
      <c r="M1153" s="9">
        <v>11.97</v>
      </c>
      <c r="N1153" s="10">
        <v>200</v>
      </c>
      <c r="O1153" s="10">
        <v>1200</v>
      </c>
      <c r="P1153" s="11">
        <f t="shared" si="205"/>
        <v>-16.666666666666664</v>
      </c>
      <c r="Q1153" s="7" t="s">
        <v>375</v>
      </c>
      <c r="R1153" s="9">
        <v>12.3</v>
      </c>
      <c r="S1153" s="9">
        <f t="shared" si="206"/>
        <v>4.3000000000000007</v>
      </c>
      <c r="T1153" s="11">
        <f t="shared" si="207"/>
        <v>53.750000000000007</v>
      </c>
      <c r="U1153" s="7" t="s">
        <v>63</v>
      </c>
      <c r="V1153" s="8">
        <v>1</v>
      </c>
      <c r="W1153" s="9">
        <v>2660</v>
      </c>
      <c r="X1153" s="9">
        <v>1080</v>
      </c>
      <c r="Y1153" s="9">
        <v>676</v>
      </c>
      <c r="Z1153" s="9">
        <v>4416</v>
      </c>
      <c r="AA1153" s="9">
        <v>69.16</v>
      </c>
      <c r="AB1153" s="9">
        <f t="shared" si="208"/>
        <v>57.633333333333333</v>
      </c>
      <c r="AC1153" s="9">
        <f t="shared" si="209"/>
        <v>57.633333333333326</v>
      </c>
      <c r="AD1153" s="9">
        <f t="shared" si="210"/>
        <v>13.387878787878787</v>
      </c>
      <c r="AE1153" s="9">
        <f t="shared" si="211"/>
        <v>8.8026755852842804</v>
      </c>
      <c r="AF1153" s="9">
        <f t="shared" si="212"/>
        <v>8.0634066587395932</v>
      </c>
      <c r="AG1153" s="11">
        <f t="shared" si="213"/>
        <v>330.48890900860113</v>
      </c>
      <c r="AH1153" s="11">
        <f t="shared" si="214"/>
        <v>554.72517730496452</v>
      </c>
      <c r="AI1153" s="11">
        <f t="shared" si="215"/>
        <v>614.75166480493624</v>
      </c>
      <c r="AJ1153" s="8">
        <v>8</v>
      </c>
      <c r="AK1153" s="7" t="s">
        <v>64</v>
      </c>
      <c r="AL1153" s="8">
        <v>47</v>
      </c>
      <c r="AM1153" s="7" t="s">
        <v>65</v>
      </c>
      <c r="AN1153" s="7" t="s">
        <v>66</v>
      </c>
      <c r="AO1153" s="9">
        <v>7</v>
      </c>
      <c r="AP1153" s="8">
        <v>5</v>
      </c>
      <c r="AQ1153" s="8">
        <v>5</v>
      </c>
      <c r="AR1153" s="8">
        <v>4</v>
      </c>
      <c r="AS1153" s="8">
        <v>2</v>
      </c>
      <c r="AT1153" s="8">
        <v>1</v>
      </c>
      <c r="AU1153" s="7" t="s">
        <v>91</v>
      </c>
      <c r="AV1153" s="9">
        <v>8.4</v>
      </c>
      <c r="AW1153" s="7" t="s">
        <v>2676</v>
      </c>
      <c r="AX1153" s="7" t="s">
        <v>63</v>
      </c>
      <c r="AY1153" s="7"/>
      <c r="AZ1153" s="7" t="s">
        <v>2667</v>
      </c>
      <c r="BA1153" s="7" t="s">
        <v>2668</v>
      </c>
      <c r="BB1153" s="7" t="s">
        <v>2669</v>
      </c>
      <c r="BC1153" s="7" t="s">
        <v>2670</v>
      </c>
    </row>
    <row r="1154" spans="1:55" x14ac:dyDescent="0.2">
      <c r="A1154" s="7" t="s">
        <v>2556</v>
      </c>
      <c r="B1154" s="8">
        <v>7</v>
      </c>
      <c r="C1154" s="7" t="s">
        <v>2677</v>
      </c>
      <c r="D1154" s="8">
        <v>5</v>
      </c>
      <c r="E1154" s="7" t="s">
        <v>57</v>
      </c>
      <c r="F1154" s="7" t="s">
        <v>356</v>
      </c>
      <c r="G1154" s="7" t="s">
        <v>563</v>
      </c>
      <c r="H1154" s="7" t="s">
        <v>389</v>
      </c>
      <c r="I1154" s="7" t="s">
        <v>172</v>
      </c>
      <c r="J1154" s="9">
        <v>12</v>
      </c>
      <c r="K1154" s="10">
        <v>800</v>
      </c>
      <c r="L1154" s="9">
        <f t="shared" ref="L1154:L1217" si="216">IF(J1154&gt;0,(1/(J1154+1))*100,0)</f>
        <v>7.6923076923076925</v>
      </c>
      <c r="M1154" s="9">
        <v>8.2799999999999994</v>
      </c>
      <c r="N1154" s="10">
        <v>100</v>
      </c>
      <c r="O1154" s="10">
        <v>900</v>
      </c>
      <c r="P1154" s="11">
        <f t="shared" ref="P1154:P1217" si="217">IF(O1154&gt;0,-(N1154/O1154)*100,0)</f>
        <v>-11.111111111111111</v>
      </c>
      <c r="Q1154" s="7" t="s">
        <v>454</v>
      </c>
      <c r="R1154" s="9">
        <v>8.52</v>
      </c>
      <c r="S1154" s="9">
        <f t="shared" ref="S1154:S1217" si="218">IF(AND(R1154&lt;&gt;"",J1154&gt;0),R1154-J1154,0)</f>
        <v>-3.4800000000000004</v>
      </c>
      <c r="T1154" s="11">
        <f t="shared" ref="T1154:T1217" si="219">IF(AND(R1154&lt;&gt;"",J1154&gt;0),((R1154-J1154)/J1154)*100,0)</f>
        <v>-29.000000000000004</v>
      </c>
      <c r="U1154" s="7" t="s">
        <v>63</v>
      </c>
      <c r="V1154" s="8">
        <v>6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f t="shared" ref="AB1154:AB1217" si="220">AA1154*(1+P1154/100)</f>
        <v>0</v>
      </c>
      <c r="AC1154" s="9">
        <f t="shared" ref="AC1154:AC1217" si="221">IF(O1154&gt;0,(AA1154/O1154)*1000,0)</f>
        <v>0</v>
      </c>
      <c r="AD1154" s="9">
        <f t="shared" ref="AD1154:AD1217" si="222">IF(SUMIFS($O$2:$O$2026,$A$2:$A$2026,A1154,$B$2:$B$2026,B1154)&gt;0,SUMIFS($AA$2:$AA$2026,$A$2:$A$2026,A1154,$B$2:$B$2026,B1154)/SUMIFS($O$2:$O$2026,$A$2:$A$2026,A1154,$B$2:$B$2026,B1154)*1000,0)</f>
        <v>13.387878787878787</v>
      </c>
      <c r="AE1154" s="9">
        <f t="shared" ref="AE1154:AE1217" si="223">IF(SUMIF($A$2:$A$2026,A1154,$O$2:$O$2026)&gt;0,SUMIF($A$2:$A$2026,A1154,$AA$2:$AA$2026)/SUMIF($A$2:$A$2026,A1154,$O$2:$O$2026)*1000,0)</f>
        <v>8.8026755852842804</v>
      </c>
      <c r="AF1154" s="9">
        <f t="shared" ref="AF1154:AF1217" si="224">IF(SUM($O$2:$O$2026)&gt;0,SUM($AA$2:$AA$2026)/SUM($O$2:$O$2026)*1000,0)</f>
        <v>8.0634066587395932</v>
      </c>
      <c r="AG1154" s="11">
        <f t="shared" ref="AG1154:AG1217" si="225">IF(AD1154&gt;0,(AC1154-AD1154)/AD1154*100,0)</f>
        <v>-100</v>
      </c>
      <c r="AH1154" s="11">
        <f t="shared" ref="AH1154:AH1217" si="226">IF(AE1154&gt;0,(AC1154-AE1154)/AE1154*100,0)</f>
        <v>-100</v>
      </c>
      <c r="AI1154" s="11">
        <f t="shared" ref="AI1154:AI1217" si="227">IF(AF1154&gt;0,(AC1154-AF1154)/AF1154*100,0)</f>
        <v>-100</v>
      </c>
      <c r="AJ1154" s="8">
        <v>8</v>
      </c>
      <c r="AK1154" s="7" t="s">
        <v>64</v>
      </c>
      <c r="AL1154" s="8">
        <v>47</v>
      </c>
      <c r="AM1154" s="7" t="s">
        <v>65</v>
      </c>
      <c r="AN1154" s="7" t="s">
        <v>66</v>
      </c>
      <c r="AO1154" s="9">
        <v>7</v>
      </c>
      <c r="AP1154" s="8">
        <v>6</v>
      </c>
      <c r="AQ1154" s="8">
        <v>4</v>
      </c>
      <c r="AR1154" s="8">
        <v>2</v>
      </c>
      <c r="AS1154" s="8">
        <v>4</v>
      </c>
      <c r="AT1154" s="8">
        <v>6</v>
      </c>
      <c r="AU1154" s="7" t="s">
        <v>81</v>
      </c>
      <c r="AV1154" s="9">
        <v>-49.8</v>
      </c>
      <c r="AW1154" s="7" t="s">
        <v>2678</v>
      </c>
      <c r="AX1154" s="7" t="s">
        <v>63</v>
      </c>
      <c r="AY1154" s="7"/>
      <c r="AZ1154" s="7" t="s">
        <v>2667</v>
      </c>
      <c r="BA1154" s="7" t="s">
        <v>2668</v>
      </c>
      <c r="BB1154" s="7" t="s">
        <v>2669</v>
      </c>
      <c r="BC1154" s="7" t="s">
        <v>2670</v>
      </c>
    </row>
    <row r="1155" spans="1:55" x14ac:dyDescent="0.2">
      <c r="A1155" s="7" t="s">
        <v>2556</v>
      </c>
      <c r="B1155" s="8">
        <v>7</v>
      </c>
      <c r="C1155" s="7" t="s">
        <v>2679</v>
      </c>
      <c r="D1155" s="8">
        <v>6</v>
      </c>
      <c r="E1155" s="7" t="s">
        <v>124</v>
      </c>
      <c r="F1155" s="7" t="s">
        <v>112</v>
      </c>
      <c r="G1155" s="7" t="s">
        <v>279</v>
      </c>
      <c r="H1155" s="7" t="s">
        <v>189</v>
      </c>
      <c r="I1155" s="7" t="s">
        <v>202</v>
      </c>
      <c r="J1155" s="9">
        <v>1.4</v>
      </c>
      <c r="K1155" s="10">
        <v>2200</v>
      </c>
      <c r="L1155" s="9">
        <f t="shared" si="216"/>
        <v>41.666666666666671</v>
      </c>
      <c r="M1155" s="9">
        <v>44.87</v>
      </c>
      <c r="N1155" s="10">
        <v>100</v>
      </c>
      <c r="O1155" s="10">
        <v>2300</v>
      </c>
      <c r="P1155" s="11">
        <f t="shared" si="217"/>
        <v>-4.3478260869565215</v>
      </c>
      <c r="Q1155" s="7" t="s">
        <v>240</v>
      </c>
      <c r="R1155" s="9">
        <v>1.35</v>
      </c>
      <c r="S1155" s="9">
        <f t="shared" si="218"/>
        <v>-4.9999999999999822E-2</v>
      </c>
      <c r="T1155" s="11">
        <f t="shared" si="219"/>
        <v>-3.5714285714285587</v>
      </c>
      <c r="U1155" s="7" t="s">
        <v>80</v>
      </c>
      <c r="V1155" s="8">
        <v>7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f t="shared" si="220"/>
        <v>0</v>
      </c>
      <c r="AC1155" s="9">
        <f t="shared" si="221"/>
        <v>0</v>
      </c>
      <c r="AD1155" s="9">
        <f t="shared" si="222"/>
        <v>13.387878787878787</v>
      </c>
      <c r="AE1155" s="9">
        <f t="shared" si="223"/>
        <v>8.8026755852842804</v>
      </c>
      <c r="AF1155" s="9">
        <f t="shared" si="224"/>
        <v>8.0634066587395932</v>
      </c>
      <c r="AG1155" s="11">
        <f t="shared" si="225"/>
        <v>-100</v>
      </c>
      <c r="AH1155" s="11">
        <f t="shared" si="226"/>
        <v>-100</v>
      </c>
      <c r="AI1155" s="11">
        <f t="shared" si="227"/>
        <v>-100</v>
      </c>
      <c r="AJ1155" s="8">
        <v>8</v>
      </c>
      <c r="AK1155" s="7" t="s">
        <v>64</v>
      </c>
      <c r="AL1155" s="8">
        <v>47</v>
      </c>
      <c r="AM1155" s="7" t="s">
        <v>65</v>
      </c>
      <c r="AN1155" s="7" t="s">
        <v>66</v>
      </c>
      <c r="AO1155" s="9">
        <v>7</v>
      </c>
      <c r="AP1155" s="8">
        <v>4</v>
      </c>
      <c r="AQ1155" s="8">
        <v>6</v>
      </c>
      <c r="AR1155" s="8">
        <v>8</v>
      </c>
      <c r="AS1155" s="8">
        <v>7</v>
      </c>
      <c r="AT1155" s="8">
        <v>7</v>
      </c>
      <c r="AU1155" s="7" t="s">
        <v>91</v>
      </c>
      <c r="AV1155" s="9">
        <v>-7.2</v>
      </c>
      <c r="AW1155" s="7" t="s">
        <v>2680</v>
      </c>
      <c r="AX1155" s="7" t="s">
        <v>80</v>
      </c>
      <c r="AY1155" s="7" t="s">
        <v>168</v>
      </c>
      <c r="AZ1155" s="7" t="s">
        <v>2667</v>
      </c>
      <c r="BA1155" s="7" t="s">
        <v>2668</v>
      </c>
      <c r="BB1155" s="7" t="s">
        <v>2669</v>
      </c>
      <c r="BC1155" s="7" t="s">
        <v>2670</v>
      </c>
    </row>
    <row r="1156" spans="1:55" x14ac:dyDescent="0.2">
      <c r="A1156" s="7" t="s">
        <v>2556</v>
      </c>
      <c r="B1156" s="8">
        <v>7</v>
      </c>
      <c r="C1156" s="7" t="s">
        <v>726</v>
      </c>
      <c r="D1156" s="8">
        <v>7</v>
      </c>
      <c r="E1156" s="7" t="s">
        <v>94</v>
      </c>
      <c r="F1156" s="7" t="s">
        <v>727</v>
      </c>
      <c r="G1156" s="7" t="s">
        <v>593</v>
      </c>
      <c r="H1156" s="7" t="s">
        <v>97</v>
      </c>
      <c r="I1156" s="7" t="s">
        <v>106</v>
      </c>
      <c r="J1156" s="9">
        <v>10</v>
      </c>
      <c r="K1156" s="10">
        <v>900</v>
      </c>
      <c r="L1156" s="9">
        <f t="shared" si="216"/>
        <v>9.0909090909090917</v>
      </c>
      <c r="M1156" s="9">
        <v>9.7899999999999991</v>
      </c>
      <c r="N1156" s="10">
        <v>100</v>
      </c>
      <c r="O1156" s="10">
        <v>1000</v>
      </c>
      <c r="P1156" s="11">
        <f t="shared" si="217"/>
        <v>-10</v>
      </c>
      <c r="Q1156" s="7" t="s">
        <v>597</v>
      </c>
      <c r="R1156" s="9">
        <v>9.82</v>
      </c>
      <c r="S1156" s="9">
        <f t="shared" si="218"/>
        <v>-0.17999999999999972</v>
      </c>
      <c r="T1156" s="11">
        <f t="shared" si="219"/>
        <v>-1.7999999999999972</v>
      </c>
      <c r="U1156" s="7" t="s">
        <v>63</v>
      </c>
      <c r="V1156" s="8">
        <v>5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f t="shared" si="220"/>
        <v>0</v>
      </c>
      <c r="AC1156" s="9">
        <f t="shared" si="221"/>
        <v>0</v>
      </c>
      <c r="AD1156" s="9">
        <f t="shared" si="222"/>
        <v>13.387878787878787</v>
      </c>
      <c r="AE1156" s="9">
        <f t="shared" si="223"/>
        <v>8.8026755852842804</v>
      </c>
      <c r="AF1156" s="9">
        <f t="shared" si="224"/>
        <v>8.0634066587395932</v>
      </c>
      <c r="AG1156" s="11">
        <f t="shared" si="225"/>
        <v>-100</v>
      </c>
      <c r="AH1156" s="11">
        <f t="shared" si="226"/>
        <v>-100</v>
      </c>
      <c r="AI1156" s="11">
        <f t="shared" si="227"/>
        <v>-100</v>
      </c>
      <c r="AJ1156" s="8">
        <v>8</v>
      </c>
      <c r="AK1156" s="7" t="s">
        <v>64</v>
      </c>
      <c r="AL1156" s="8">
        <v>47</v>
      </c>
      <c r="AM1156" s="7" t="s">
        <v>65</v>
      </c>
      <c r="AN1156" s="7" t="s">
        <v>66</v>
      </c>
      <c r="AO1156" s="9">
        <v>7</v>
      </c>
      <c r="AP1156" s="8">
        <v>3</v>
      </c>
      <c r="AQ1156" s="8">
        <v>3</v>
      </c>
      <c r="AR1156" s="8">
        <v>6</v>
      </c>
      <c r="AS1156" s="8">
        <v>6</v>
      </c>
      <c r="AT1156" s="8">
        <v>5</v>
      </c>
      <c r="AU1156" s="7" t="s">
        <v>81</v>
      </c>
      <c r="AV1156" s="9">
        <v>-11.4</v>
      </c>
      <c r="AW1156" s="7" t="s">
        <v>2681</v>
      </c>
      <c r="AX1156" s="7" t="s">
        <v>63</v>
      </c>
      <c r="AY1156" s="7"/>
      <c r="AZ1156" s="7" t="s">
        <v>2667</v>
      </c>
      <c r="BA1156" s="7" t="s">
        <v>2668</v>
      </c>
      <c r="BB1156" s="7" t="s">
        <v>2669</v>
      </c>
      <c r="BC1156" s="7" t="s">
        <v>2670</v>
      </c>
    </row>
    <row r="1157" spans="1:55" x14ac:dyDescent="0.2">
      <c r="A1157" s="7" t="s">
        <v>2556</v>
      </c>
      <c r="B1157" s="8">
        <v>7</v>
      </c>
      <c r="C1157" s="7" t="s">
        <v>1150</v>
      </c>
      <c r="D1157" s="8">
        <v>8</v>
      </c>
      <c r="E1157" s="7" t="s">
        <v>119</v>
      </c>
      <c r="F1157" s="7" t="s">
        <v>112</v>
      </c>
      <c r="G1157" s="7" t="s">
        <v>608</v>
      </c>
      <c r="H1157" s="7" t="s">
        <v>1151</v>
      </c>
      <c r="I1157" s="7" t="s">
        <v>107</v>
      </c>
      <c r="J1157" s="9">
        <v>8</v>
      </c>
      <c r="K1157" s="10">
        <v>1000</v>
      </c>
      <c r="L1157" s="9">
        <f t="shared" si="216"/>
        <v>11.111111111111111</v>
      </c>
      <c r="M1157" s="9">
        <v>11.97</v>
      </c>
      <c r="N1157" s="10">
        <v>200</v>
      </c>
      <c r="O1157" s="10">
        <v>1200</v>
      </c>
      <c r="P1157" s="11">
        <f t="shared" si="217"/>
        <v>-16.666666666666664</v>
      </c>
      <c r="Q1157" s="7" t="s">
        <v>375</v>
      </c>
      <c r="R1157" s="9">
        <v>11.82</v>
      </c>
      <c r="S1157" s="9">
        <f t="shared" si="218"/>
        <v>3.8200000000000003</v>
      </c>
      <c r="T1157" s="11">
        <f t="shared" si="219"/>
        <v>47.75</v>
      </c>
      <c r="U1157" s="7" t="s">
        <v>63</v>
      </c>
      <c r="V1157" s="8">
        <v>8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f t="shared" si="220"/>
        <v>0</v>
      </c>
      <c r="AC1157" s="9">
        <f t="shared" si="221"/>
        <v>0</v>
      </c>
      <c r="AD1157" s="9">
        <f t="shared" si="222"/>
        <v>13.387878787878787</v>
      </c>
      <c r="AE1157" s="9">
        <f t="shared" si="223"/>
        <v>8.8026755852842804</v>
      </c>
      <c r="AF1157" s="9">
        <f t="shared" si="224"/>
        <v>8.0634066587395932</v>
      </c>
      <c r="AG1157" s="11">
        <f t="shared" si="225"/>
        <v>-100</v>
      </c>
      <c r="AH1157" s="11">
        <f t="shared" si="226"/>
        <v>-100</v>
      </c>
      <c r="AI1157" s="11">
        <f t="shared" si="227"/>
        <v>-100</v>
      </c>
      <c r="AJ1157" s="8">
        <v>8</v>
      </c>
      <c r="AK1157" s="7" t="s">
        <v>64</v>
      </c>
      <c r="AL1157" s="8">
        <v>47</v>
      </c>
      <c r="AM1157" s="7" t="s">
        <v>65</v>
      </c>
      <c r="AN1157" s="7" t="s">
        <v>66</v>
      </c>
      <c r="AO1157" s="9">
        <v>7</v>
      </c>
      <c r="AP1157" s="8">
        <v>1</v>
      </c>
      <c r="AQ1157" s="8">
        <v>1</v>
      </c>
      <c r="AR1157" s="8">
        <v>3</v>
      </c>
      <c r="AS1157" s="8">
        <v>8</v>
      </c>
      <c r="AT1157" s="8">
        <v>0</v>
      </c>
      <c r="AU1157" s="7" t="s">
        <v>116</v>
      </c>
      <c r="AV1157" s="9">
        <v>0</v>
      </c>
      <c r="AW1157" s="7" t="s">
        <v>2682</v>
      </c>
      <c r="AX1157" s="7" t="s">
        <v>80</v>
      </c>
      <c r="AY1157" s="7" t="s">
        <v>109</v>
      </c>
      <c r="AZ1157" s="7" t="s">
        <v>2667</v>
      </c>
      <c r="BA1157" s="7" t="s">
        <v>2668</v>
      </c>
      <c r="BB1157" s="7" t="s">
        <v>2669</v>
      </c>
      <c r="BC1157" s="7" t="s">
        <v>2670</v>
      </c>
    </row>
    <row r="1158" spans="1:55" x14ac:dyDescent="0.2">
      <c r="A1158" s="7" t="s">
        <v>2556</v>
      </c>
      <c r="B1158" s="8">
        <v>7</v>
      </c>
      <c r="C1158" s="7" t="s">
        <v>2683</v>
      </c>
      <c r="D1158" s="8">
        <v>9</v>
      </c>
      <c r="E1158" s="7" t="s">
        <v>1400</v>
      </c>
      <c r="F1158" s="7" t="s">
        <v>2684</v>
      </c>
      <c r="G1158" s="7" t="s">
        <v>414</v>
      </c>
      <c r="H1158" s="7" t="s">
        <v>655</v>
      </c>
      <c r="I1158" s="7" t="s">
        <v>329</v>
      </c>
      <c r="J1158" s="9">
        <v>15</v>
      </c>
      <c r="K1158" s="10">
        <v>800</v>
      </c>
      <c r="L1158" s="9">
        <f t="shared" si="216"/>
        <v>6.25</v>
      </c>
      <c r="M1158" s="9">
        <v>6.73</v>
      </c>
      <c r="N1158" s="10">
        <v>0</v>
      </c>
      <c r="O1158" s="10">
        <v>800</v>
      </c>
      <c r="P1158" s="11">
        <f t="shared" si="217"/>
        <v>0</v>
      </c>
      <c r="Q1158" s="7" t="s">
        <v>370</v>
      </c>
      <c r="R1158" s="9">
        <v>25.98</v>
      </c>
      <c r="S1158" s="9">
        <f t="shared" si="218"/>
        <v>10.98</v>
      </c>
      <c r="T1158" s="11">
        <f t="shared" si="219"/>
        <v>73.2</v>
      </c>
      <c r="U1158" s="7" t="s">
        <v>63</v>
      </c>
      <c r="V1158" s="8">
        <v>2</v>
      </c>
      <c r="W1158" s="9">
        <v>0</v>
      </c>
      <c r="X1158" s="9">
        <v>2146</v>
      </c>
      <c r="Y1158" s="9">
        <v>1542</v>
      </c>
      <c r="Z1158" s="9">
        <v>3688</v>
      </c>
      <c r="AA1158" s="9">
        <v>51.88</v>
      </c>
      <c r="AB1158" s="9">
        <f t="shared" si="220"/>
        <v>51.88</v>
      </c>
      <c r="AC1158" s="9">
        <f t="shared" si="221"/>
        <v>64.850000000000009</v>
      </c>
      <c r="AD1158" s="9">
        <f t="shared" si="222"/>
        <v>13.387878787878787</v>
      </c>
      <c r="AE1158" s="9">
        <f t="shared" si="223"/>
        <v>8.8026755852842804</v>
      </c>
      <c r="AF1158" s="9">
        <f t="shared" si="224"/>
        <v>8.0634066587395932</v>
      </c>
      <c r="AG1158" s="11">
        <f t="shared" si="225"/>
        <v>384.39339067451345</v>
      </c>
      <c r="AH1158" s="11">
        <f t="shared" si="226"/>
        <v>636.70782674772056</v>
      </c>
      <c r="AI1158" s="11">
        <f t="shared" si="227"/>
        <v>704.25064423250649</v>
      </c>
      <c r="AJ1158" s="8">
        <v>8</v>
      </c>
      <c r="AK1158" s="7" t="s">
        <v>64</v>
      </c>
      <c r="AL1158" s="8">
        <v>47</v>
      </c>
      <c r="AM1158" s="7" t="s">
        <v>65</v>
      </c>
      <c r="AN1158" s="7" t="s">
        <v>66</v>
      </c>
      <c r="AO1158" s="9">
        <v>7</v>
      </c>
      <c r="AP1158" s="8">
        <v>2</v>
      </c>
      <c r="AQ1158" s="8">
        <v>2</v>
      </c>
      <c r="AR1158" s="8">
        <v>1</v>
      </c>
      <c r="AS1158" s="8">
        <v>1</v>
      </c>
      <c r="AT1158" s="8">
        <v>2</v>
      </c>
      <c r="AU1158" s="7" t="s">
        <v>116</v>
      </c>
      <c r="AV1158" s="9">
        <v>-1.2</v>
      </c>
      <c r="AW1158" s="7" t="s">
        <v>2685</v>
      </c>
      <c r="AX1158" s="7" t="s">
        <v>63</v>
      </c>
      <c r="AY1158" s="7"/>
      <c r="AZ1158" s="7" t="s">
        <v>2667</v>
      </c>
      <c r="BA1158" s="7" t="s">
        <v>2668</v>
      </c>
      <c r="BB1158" s="7" t="s">
        <v>2669</v>
      </c>
      <c r="BC1158" s="7" t="s">
        <v>2670</v>
      </c>
    </row>
    <row r="1159" spans="1:55" x14ac:dyDescent="0.2">
      <c r="A1159" s="19" t="s">
        <v>2556</v>
      </c>
      <c r="B1159" s="20">
        <v>8</v>
      </c>
      <c r="C1159" s="19" t="s">
        <v>2686</v>
      </c>
      <c r="D1159" s="20">
        <v>1</v>
      </c>
      <c r="E1159" s="19" t="s">
        <v>124</v>
      </c>
      <c r="F1159" s="19" t="s">
        <v>607</v>
      </c>
      <c r="G1159" s="19" t="s">
        <v>804</v>
      </c>
      <c r="H1159" s="19" t="s">
        <v>774</v>
      </c>
      <c r="I1159" s="19" t="s">
        <v>98</v>
      </c>
      <c r="J1159" s="21">
        <v>2</v>
      </c>
      <c r="K1159" s="22">
        <v>1900</v>
      </c>
      <c r="L1159" s="21">
        <f t="shared" si="216"/>
        <v>33.333333333333329</v>
      </c>
      <c r="M1159" s="21">
        <v>54.52</v>
      </c>
      <c r="N1159" s="22">
        <v>600</v>
      </c>
      <c r="O1159" s="22">
        <v>2500</v>
      </c>
      <c r="P1159" s="23">
        <f t="shared" si="217"/>
        <v>-24</v>
      </c>
      <c r="Q1159" s="19" t="s">
        <v>344</v>
      </c>
      <c r="R1159" s="21">
        <v>1.54</v>
      </c>
      <c r="S1159" s="21">
        <f t="shared" si="218"/>
        <v>-0.45999999999999996</v>
      </c>
      <c r="T1159" s="23">
        <f t="shared" si="219"/>
        <v>-23</v>
      </c>
      <c r="U1159" s="19" t="s">
        <v>80</v>
      </c>
      <c r="V1159" s="20">
        <v>1</v>
      </c>
      <c r="W1159" s="21">
        <v>508</v>
      </c>
      <c r="X1159" s="21">
        <v>284</v>
      </c>
      <c r="Y1159" s="21">
        <v>228</v>
      </c>
      <c r="Z1159" s="21">
        <v>1020</v>
      </c>
      <c r="AA1159" s="21">
        <v>35.200000000000003</v>
      </c>
      <c r="AB1159" s="21">
        <f t="shared" si="220"/>
        <v>26.752000000000002</v>
      </c>
      <c r="AC1159" s="21">
        <f t="shared" si="221"/>
        <v>14.08</v>
      </c>
      <c r="AD1159" s="21">
        <f t="shared" si="222"/>
        <v>6.113793103448276</v>
      </c>
      <c r="AE1159" s="21">
        <f t="shared" si="223"/>
        <v>8.8026755852842804</v>
      </c>
      <c r="AF1159" s="21">
        <f t="shared" si="224"/>
        <v>8.0634066587395932</v>
      </c>
      <c r="AG1159" s="23">
        <f t="shared" si="225"/>
        <v>130.29892836999434</v>
      </c>
      <c r="AH1159" s="23">
        <f t="shared" si="226"/>
        <v>59.951367781155028</v>
      </c>
      <c r="AI1159" s="23">
        <f t="shared" si="227"/>
        <v>74.61602267993355</v>
      </c>
      <c r="AJ1159" s="20">
        <v>7</v>
      </c>
      <c r="AK1159" s="19" t="s">
        <v>157</v>
      </c>
      <c r="AL1159" s="20">
        <v>48</v>
      </c>
      <c r="AM1159" s="19" t="s">
        <v>335</v>
      </c>
      <c r="AN1159" s="19" t="s">
        <v>214</v>
      </c>
      <c r="AO1159" s="21">
        <v>128</v>
      </c>
      <c r="AP1159" s="20">
        <v>4</v>
      </c>
      <c r="AQ1159" s="20">
        <v>6</v>
      </c>
      <c r="AR1159" s="20">
        <v>6</v>
      </c>
      <c r="AS1159" s="20">
        <v>2</v>
      </c>
      <c r="AT1159" s="20">
        <v>1</v>
      </c>
      <c r="AU1159" s="19" t="s">
        <v>67</v>
      </c>
      <c r="AV1159" s="21">
        <v>-6</v>
      </c>
      <c r="AW1159" s="19" t="s">
        <v>2687</v>
      </c>
      <c r="AX1159" s="19" t="s">
        <v>63</v>
      </c>
      <c r="AY1159" s="19"/>
      <c r="AZ1159" s="19" t="s">
        <v>2688</v>
      </c>
      <c r="BA1159" s="19" t="s">
        <v>2689</v>
      </c>
      <c r="BB1159" s="19" t="s">
        <v>2690</v>
      </c>
      <c r="BC1159" s="19" t="s">
        <v>2691</v>
      </c>
    </row>
    <row r="1160" spans="1:55" x14ac:dyDescent="0.2">
      <c r="A1160" s="7" t="s">
        <v>2556</v>
      </c>
      <c r="B1160" s="8">
        <v>8</v>
      </c>
      <c r="C1160" s="7" t="s">
        <v>2692</v>
      </c>
      <c r="D1160" s="8">
        <v>2</v>
      </c>
      <c r="E1160" s="7" t="s">
        <v>119</v>
      </c>
      <c r="F1160" s="7" t="s">
        <v>738</v>
      </c>
      <c r="G1160" s="7" t="s">
        <v>406</v>
      </c>
      <c r="H1160" s="7" t="s">
        <v>651</v>
      </c>
      <c r="I1160" s="7" t="s">
        <v>172</v>
      </c>
      <c r="J1160" s="9">
        <v>12</v>
      </c>
      <c r="K1160" s="10">
        <v>800</v>
      </c>
      <c r="L1160" s="9">
        <f t="shared" si="216"/>
        <v>7.6923076923076925</v>
      </c>
      <c r="M1160" s="9">
        <v>12.58</v>
      </c>
      <c r="N1160" s="10">
        <v>400</v>
      </c>
      <c r="O1160" s="10">
        <v>1200</v>
      </c>
      <c r="P1160" s="11">
        <f t="shared" si="217"/>
        <v>-33.333333333333329</v>
      </c>
      <c r="Q1160" s="7" t="s">
        <v>375</v>
      </c>
      <c r="R1160" s="9">
        <v>10.78</v>
      </c>
      <c r="S1160" s="9">
        <f t="shared" si="218"/>
        <v>-1.2200000000000006</v>
      </c>
      <c r="T1160" s="11">
        <f t="shared" si="219"/>
        <v>-10.166666666666673</v>
      </c>
      <c r="U1160" s="7" t="s">
        <v>63</v>
      </c>
      <c r="V1160" s="8">
        <v>5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f t="shared" si="220"/>
        <v>0</v>
      </c>
      <c r="AC1160" s="9">
        <f t="shared" si="221"/>
        <v>0</v>
      </c>
      <c r="AD1160" s="9">
        <f t="shared" si="222"/>
        <v>6.113793103448276</v>
      </c>
      <c r="AE1160" s="9">
        <f t="shared" si="223"/>
        <v>8.8026755852842804</v>
      </c>
      <c r="AF1160" s="9">
        <f t="shared" si="224"/>
        <v>8.0634066587395932</v>
      </c>
      <c r="AG1160" s="11">
        <f t="shared" si="225"/>
        <v>-100</v>
      </c>
      <c r="AH1160" s="11">
        <f t="shared" si="226"/>
        <v>-100</v>
      </c>
      <c r="AI1160" s="11">
        <f t="shared" si="227"/>
        <v>-100</v>
      </c>
      <c r="AJ1160" s="8">
        <v>7</v>
      </c>
      <c r="AK1160" s="7" t="s">
        <v>157</v>
      </c>
      <c r="AL1160" s="8">
        <v>48</v>
      </c>
      <c r="AM1160" s="7" t="s">
        <v>335</v>
      </c>
      <c r="AN1160" s="7" t="s">
        <v>214</v>
      </c>
      <c r="AO1160" s="9">
        <v>128</v>
      </c>
      <c r="AP1160" s="8">
        <v>1</v>
      </c>
      <c r="AQ1160" s="8">
        <v>3</v>
      </c>
      <c r="AR1160" s="8">
        <v>5</v>
      </c>
      <c r="AS1160" s="8">
        <v>6</v>
      </c>
      <c r="AT1160" s="8">
        <v>5</v>
      </c>
      <c r="AU1160" s="7" t="s">
        <v>81</v>
      </c>
      <c r="AV1160" s="9">
        <v>-10.199999999999999</v>
      </c>
      <c r="AW1160" s="7" t="s">
        <v>2498</v>
      </c>
      <c r="AX1160" s="7" t="s">
        <v>63</v>
      </c>
      <c r="AY1160" s="7"/>
      <c r="AZ1160" s="7" t="s">
        <v>2688</v>
      </c>
      <c r="BA1160" s="7" t="s">
        <v>2689</v>
      </c>
      <c r="BB1160" s="7" t="s">
        <v>2690</v>
      </c>
      <c r="BC1160" s="7" t="s">
        <v>2691</v>
      </c>
    </row>
    <row r="1161" spans="1:55" x14ac:dyDescent="0.2">
      <c r="A1161" s="7" t="s">
        <v>2556</v>
      </c>
      <c r="B1161" s="8">
        <v>8</v>
      </c>
      <c r="C1161" s="7" t="s">
        <v>2693</v>
      </c>
      <c r="D1161" s="8">
        <v>3</v>
      </c>
      <c r="E1161" s="7" t="s">
        <v>198</v>
      </c>
      <c r="F1161" s="7" t="s">
        <v>258</v>
      </c>
      <c r="G1161" s="7" t="s">
        <v>76</v>
      </c>
      <c r="H1161" s="7" t="s">
        <v>232</v>
      </c>
      <c r="I1161" s="7" t="s">
        <v>89</v>
      </c>
      <c r="J1161" s="9">
        <v>30</v>
      </c>
      <c r="K1161" s="10">
        <v>400</v>
      </c>
      <c r="L1161" s="9">
        <f t="shared" si="216"/>
        <v>3.225806451612903</v>
      </c>
      <c r="M1161" s="9">
        <v>5.28</v>
      </c>
      <c r="N1161" s="10">
        <v>300</v>
      </c>
      <c r="O1161" s="10">
        <v>700</v>
      </c>
      <c r="P1161" s="11">
        <f t="shared" si="217"/>
        <v>-42.857142857142854</v>
      </c>
      <c r="Q1161" s="7" t="s">
        <v>1621</v>
      </c>
      <c r="R1161" s="9">
        <v>29.88</v>
      </c>
      <c r="S1161" s="9">
        <f t="shared" si="218"/>
        <v>-0.12000000000000099</v>
      </c>
      <c r="T1161" s="11">
        <f t="shared" si="219"/>
        <v>-0.4000000000000033</v>
      </c>
      <c r="U1161" s="7" t="s">
        <v>63</v>
      </c>
      <c r="V1161" s="8">
        <v>6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f t="shared" si="220"/>
        <v>0</v>
      </c>
      <c r="AC1161" s="9">
        <f t="shared" si="221"/>
        <v>0</v>
      </c>
      <c r="AD1161" s="9">
        <f t="shared" si="222"/>
        <v>6.113793103448276</v>
      </c>
      <c r="AE1161" s="9">
        <f t="shared" si="223"/>
        <v>8.8026755852842804</v>
      </c>
      <c r="AF1161" s="9">
        <f t="shared" si="224"/>
        <v>8.0634066587395932</v>
      </c>
      <c r="AG1161" s="11">
        <f t="shared" si="225"/>
        <v>-100</v>
      </c>
      <c r="AH1161" s="11">
        <f t="shared" si="226"/>
        <v>-100</v>
      </c>
      <c r="AI1161" s="11">
        <f t="shared" si="227"/>
        <v>-100</v>
      </c>
      <c r="AJ1161" s="8">
        <v>7</v>
      </c>
      <c r="AK1161" s="7" t="s">
        <v>157</v>
      </c>
      <c r="AL1161" s="8">
        <v>48</v>
      </c>
      <c r="AM1161" s="7" t="s">
        <v>335</v>
      </c>
      <c r="AN1161" s="7" t="s">
        <v>214</v>
      </c>
      <c r="AO1161" s="9">
        <v>128</v>
      </c>
      <c r="AP1161" s="8">
        <v>6</v>
      </c>
      <c r="AQ1161" s="8">
        <v>7</v>
      </c>
      <c r="AR1161" s="8">
        <v>7</v>
      </c>
      <c r="AS1161" s="8">
        <v>7</v>
      </c>
      <c r="AT1161" s="8">
        <v>6</v>
      </c>
      <c r="AU1161" s="7" t="s">
        <v>67</v>
      </c>
      <c r="AV1161" s="9">
        <v>-0.24</v>
      </c>
      <c r="AW1161" s="7" t="s">
        <v>2694</v>
      </c>
      <c r="AX1161" s="7" t="s">
        <v>63</v>
      </c>
      <c r="AY1161" s="7"/>
      <c r="AZ1161" s="7" t="s">
        <v>2688</v>
      </c>
      <c r="BA1161" s="7" t="s">
        <v>2689</v>
      </c>
      <c r="BB1161" s="7" t="s">
        <v>2690</v>
      </c>
      <c r="BC1161" s="7" t="s">
        <v>2691</v>
      </c>
    </row>
    <row r="1162" spans="1:55" x14ac:dyDescent="0.2">
      <c r="A1162" s="14" t="s">
        <v>2556</v>
      </c>
      <c r="B1162" s="15">
        <v>8</v>
      </c>
      <c r="C1162" s="14" t="s">
        <v>1914</v>
      </c>
      <c r="D1162" s="15">
        <v>4</v>
      </c>
      <c r="E1162" s="14" t="s">
        <v>803</v>
      </c>
      <c r="F1162" s="14" t="s">
        <v>1915</v>
      </c>
      <c r="G1162" s="14" t="s">
        <v>1916</v>
      </c>
      <c r="H1162" s="14" t="s">
        <v>1917</v>
      </c>
      <c r="I1162" s="14" t="s">
        <v>107</v>
      </c>
      <c r="J1162" s="16">
        <v>8</v>
      </c>
      <c r="K1162" s="17">
        <v>1000</v>
      </c>
      <c r="L1162" s="16">
        <f t="shared" si="216"/>
        <v>11.111111111111111</v>
      </c>
      <c r="M1162" s="16">
        <v>0</v>
      </c>
      <c r="N1162" s="17">
        <v>-1000</v>
      </c>
      <c r="O1162" s="17">
        <v>0</v>
      </c>
      <c r="P1162" s="18">
        <f t="shared" si="217"/>
        <v>0</v>
      </c>
      <c r="Q1162" s="14"/>
      <c r="R1162" s="16"/>
      <c r="S1162" s="16">
        <f t="shared" si="218"/>
        <v>0</v>
      </c>
      <c r="T1162" s="18">
        <f t="shared" si="219"/>
        <v>0</v>
      </c>
      <c r="U1162" s="14" t="s">
        <v>63</v>
      </c>
      <c r="V1162" s="15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f t="shared" si="220"/>
        <v>0</v>
      </c>
      <c r="AC1162" s="16">
        <f t="shared" si="221"/>
        <v>0</v>
      </c>
      <c r="AD1162" s="16">
        <f t="shared" si="222"/>
        <v>6.113793103448276</v>
      </c>
      <c r="AE1162" s="16">
        <f t="shared" si="223"/>
        <v>8.8026755852842804</v>
      </c>
      <c r="AF1162" s="16">
        <f t="shared" si="224"/>
        <v>8.0634066587395932</v>
      </c>
      <c r="AG1162" s="18">
        <f t="shared" si="225"/>
        <v>-100</v>
      </c>
      <c r="AH1162" s="18">
        <f t="shared" si="226"/>
        <v>-100</v>
      </c>
      <c r="AI1162" s="18">
        <f t="shared" si="227"/>
        <v>-100</v>
      </c>
      <c r="AJ1162" s="15">
        <v>7</v>
      </c>
      <c r="AK1162" s="14" t="s">
        <v>157</v>
      </c>
      <c r="AL1162" s="15">
        <v>48</v>
      </c>
      <c r="AM1162" s="14" t="s">
        <v>335</v>
      </c>
      <c r="AN1162" s="14" t="s">
        <v>214</v>
      </c>
      <c r="AO1162" s="16">
        <v>128</v>
      </c>
      <c r="AP1162" s="15">
        <v>0</v>
      </c>
      <c r="AQ1162" s="15">
        <v>0</v>
      </c>
      <c r="AR1162" s="15">
        <v>0</v>
      </c>
      <c r="AS1162" s="15">
        <v>0</v>
      </c>
      <c r="AT1162" s="15">
        <v>0</v>
      </c>
      <c r="AU1162" s="14"/>
      <c r="AV1162" s="16">
        <v>0</v>
      </c>
      <c r="AW1162" s="14"/>
      <c r="AX1162" s="14" t="s">
        <v>63</v>
      </c>
      <c r="AY1162" s="14"/>
      <c r="AZ1162" s="14" t="s">
        <v>2688</v>
      </c>
      <c r="BA1162" s="14" t="s">
        <v>2689</v>
      </c>
      <c r="BB1162" s="14" t="s">
        <v>2690</v>
      </c>
      <c r="BC1162" s="14" t="s">
        <v>2691</v>
      </c>
    </row>
    <row r="1163" spans="1:55" x14ac:dyDescent="0.2">
      <c r="A1163" s="7" t="s">
        <v>2556</v>
      </c>
      <c r="B1163" s="8">
        <v>8</v>
      </c>
      <c r="C1163" s="7" t="s">
        <v>2695</v>
      </c>
      <c r="D1163" s="8">
        <v>5</v>
      </c>
      <c r="E1163" s="7" t="s">
        <v>193</v>
      </c>
      <c r="F1163" s="7" t="s">
        <v>120</v>
      </c>
      <c r="G1163" s="7" t="s">
        <v>125</v>
      </c>
      <c r="H1163" s="7" t="s">
        <v>1220</v>
      </c>
      <c r="I1163" s="7" t="s">
        <v>62</v>
      </c>
      <c r="J1163" s="9">
        <v>5</v>
      </c>
      <c r="K1163" s="10">
        <v>1300</v>
      </c>
      <c r="L1163" s="9">
        <f t="shared" si="216"/>
        <v>16.666666666666664</v>
      </c>
      <c r="M1163" s="9">
        <v>27.26</v>
      </c>
      <c r="N1163" s="10">
        <v>400</v>
      </c>
      <c r="O1163" s="10">
        <v>1700</v>
      </c>
      <c r="P1163" s="11">
        <f t="shared" si="217"/>
        <v>-23.52941176470588</v>
      </c>
      <c r="Q1163" s="7" t="s">
        <v>79</v>
      </c>
      <c r="R1163" s="9">
        <v>11.53</v>
      </c>
      <c r="S1163" s="9">
        <f t="shared" si="218"/>
        <v>6.5299999999999994</v>
      </c>
      <c r="T1163" s="11">
        <f t="shared" si="219"/>
        <v>130.6</v>
      </c>
      <c r="U1163" s="7" t="s">
        <v>63</v>
      </c>
      <c r="V1163" s="8">
        <v>7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f t="shared" si="220"/>
        <v>0</v>
      </c>
      <c r="AC1163" s="9">
        <f t="shared" si="221"/>
        <v>0</v>
      </c>
      <c r="AD1163" s="9">
        <f t="shared" si="222"/>
        <v>6.113793103448276</v>
      </c>
      <c r="AE1163" s="9">
        <f t="shared" si="223"/>
        <v>8.8026755852842804</v>
      </c>
      <c r="AF1163" s="9">
        <f t="shared" si="224"/>
        <v>8.0634066587395932</v>
      </c>
      <c r="AG1163" s="11">
        <f t="shared" si="225"/>
        <v>-100</v>
      </c>
      <c r="AH1163" s="11">
        <f t="shared" si="226"/>
        <v>-100</v>
      </c>
      <c r="AI1163" s="11">
        <f t="shared" si="227"/>
        <v>-100</v>
      </c>
      <c r="AJ1163" s="8">
        <v>7</v>
      </c>
      <c r="AK1163" s="7" t="s">
        <v>157</v>
      </c>
      <c r="AL1163" s="8">
        <v>48</v>
      </c>
      <c r="AM1163" s="7" t="s">
        <v>335</v>
      </c>
      <c r="AN1163" s="7" t="s">
        <v>214</v>
      </c>
      <c r="AO1163" s="9">
        <v>128</v>
      </c>
      <c r="AP1163" s="8">
        <v>2</v>
      </c>
      <c r="AQ1163" s="8">
        <v>4</v>
      </c>
      <c r="AR1163" s="8">
        <v>3</v>
      </c>
      <c r="AS1163" s="8">
        <v>4</v>
      </c>
      <c r="AT1163" s="8">
        <v>7</v>
      </c>
      <c r="AU1163" s="7" t="s">
        <v>91</v>
      </c>
      <c r="AV1163" s="9">
        <v>-12</v>
      </c>
      <c r="AW1163" s="7" t="s">
        <v>2696</v>
      </c>
      <c r="AX1163" s="7" t="s">
        <v>63</v>
      </c>
      <c r="AY1163" s="7"/>
      <c r="AZ1163" s="7" t="s">
        <v>2688</v>
      </c>
      <c r="BA1163" s="7" t="s">
        <v>2689</v>
      </c>
      <c r="BB1163" s="7" t="s">
        <v>2690</v>
      </c>
      <c r="BC1163" s="7" t="s">
        <v>2691</v>
      </c>
    </row>
    <row r="1164" spans="1:55" x14ac:dyDescent="0.2">
      <c r="A1164" s="7" t="s">
        <v>2556</v>
      </c>
      <c r="B1164" s="8">
        <v>8</v>
      </c>
      <c r="C1164" s="7" t="s">
        <v>2697</v>
      </c>
      <c r="D1164" s="8">
        <v>6</v>
      </c>
      <c r="E1164" s="7" t="s">
        <v>807</v>
      </c>
      <c r="F1164" s="7" t="s">
        <v>346</v>
      </c>
      <c r="G1164" s="7" t="s">
        <v>357</v>
      </c>
      <c r="H1164" s="7" t="s">
        <v>409</v>
      </c>
      <c r="I1164" s="7" t="s">
        <v>115</v>
      </c>
      <c r="J1164" s="9">
        <v>3.5</v>
      </c>
      <c r="K1164" s="10">
        <v>1500</v>
      </c>
      <c r="L1164" s="9">
        <f t="shared" si="216"/>
        <v>22.222222222222221</v>
      </c>
      <c r="M1164" s="9">
        <v>36.340000000000003</v>
      </c>
      <c r="N1164" s="10">
        <v>600</v>
      </c>
      <c r="O1164" s="10">
        <v>2100</v>
      </c>
      <c r="P1164" s="11">
        <f t="shared" si="217"/>
        <v>-28.571428571428569</v>
      </c>
      <c r="Q1164" s="7" t="s">
        <v>145</v>
      </c>
      <c r="R1164" s="9">
        <v>2.61</v>
      </c>
      <c r="S1164" s="9">
        <f t="shared" si="218"/>
        <v>-0.89000000000000012</v>
      </c>
      <c r="T1164" s="11">
        <f t="shared" si="219"/>
        <v>-25.428571428571434</v>
      </c>
      <c r="U1164" s="7" t="s">
        <v>63</v>
      </c>
      <c r="V1164" s="8">
        <v>3</v>
      </c>
      <c r="W1164" s="9">
        <v>0</v>
      </c>
      <c r="X1164" s="9">
        <v>0</v>
      </c>
      <c r="Y1164" s="9">
        <v>290</v>
      </c>
      <c r="Z1164" s="9">
        <v>290</v>
      </c>
      <c r="AA1164" s="9">
        <v>7.9</v>
      </c>
      <c r="AB1164" s="9">
        <f t="shared" si="220"/>
        <v>5.6428571428571432</v>
      </c>
      <c r="AC1164" s="9">
        <f t="shared" si="221"/>
        <v>3.7619047619047619</v>
      </c>
      <c r="AD1164" s="9">
        <f t="shared" si="222"/>
        <v>6.113793103448276</v>
      </c>
      <c r="AE1164" s="9">
        <f t="shared" si="223"/>
        <v>8.8026755852842804</v>
      </c>
      <c r="AF1164" s="9">
        <f t="shared" si="224"/>
        <v>8.0634066587395932</v>
      </c>
      <c r="AG1164" s="11">
        <f t="shared" si="225"/>
        <v>-38.468562834045066</v>
      </c>
      <c r="AH1164" s="11">
        <f t="shared" si="226"/>
        <v>-57.2640758431032</v>
      </c>
      <c r="AI1164" s="11">
        <f t="shared" si="227"/>
        <v>-53.345962555077278</v>
      </c>
      <c r="AJ1164" s="8">
        <v>7</v>
      </c>
      <c r="AK1164" s="7" t="s">
        <v>157</v>
      </c>
      <c r="AL1164" s="8">
        <v>48</v>
      </c>
      <c r="AM1164" s="7" t="s">
        <v>335</v>
      </c>
      <c r="AN1164" s="7" t="s">
        <v>214</v>
      </c>
      <c r="AO1164" s="9">
        <v>128</v>
      </c>
      <c r="AP1164" s="8">
        <v>5</v>
      </c>
      <c r="AQ1164" s="8">
        <v>2</v>
      </c>
      <c r="AR1164" s="8">
        <v>2</v>
      </c>
      <c r="AS1164" s="8">
        <v>3</v>
      </c>
      <c r="AT1164" s="8">
        <v>3</v>
      </c>
      <c r="AU1164" s="7" t="s">
        <v>81</v>
      </c>
      <c r="AV1164" s="9">
        <v>0</v>
      </c>
      <c r="AW1164" s="7" t="s">
        <v>2698</v>
      </c>
      <c r="AX1164" s="7" t="s">
        <v>63</v>
      </c>
      <c r="AY1164" s="7"/>
      <c r="AZ1164" s="7" t="s">
        <v>2688</v>
      </c>
      <c r="BA1164" s="7" t="s">
        <v>2689</v>
      </c>
      <c r="BB1164" s="7" t="s">
        <v>2690</v>
      </c>
      <c r="BC1164" s="7" t="s">
        <v>2691</v>
      </c>
    </row>
    <row r="1165" spans="1:55" x14ac:dyDescent="0.2">
      <c r="A1165" s="7" t="s">
        <v>2556</v>
      </c>
      <c r="B1165" s="8">
        <v>8</v>
      </c>
      <c r="C1165" s="7" t="s">
        <v>2699</v>
      </c>
      <c r="D1165" s="8">
        <v>7</v>
      </c>
      <c r="E1165" s="7" t="s">
        <v>94</v>
      </c>
      <c r="F1165" s="7" t="s">
        <v>1920</v>
      </c>
      <c r="G1165" s="7" t="s">
        <v>150</v>
      </c>
      <c r="H1165" s="7" t="s">
        <v>88</v>
      </c>
      <c r="I1165" s="7" t="s">
        <v>172</v>
      </c>
      <c r="J1165" s="9">
        <v>12</v>
      </c>
      <c r="K1165" s="10">
        <v>800</v>
      </c>
      <c r="L1165" s="9">
        <f t="shared" si="216"/>
        <v>7.6923076923076925</v>
      </c>
      <c r="M1165" s="9">
        <v>12.58</v>
      </c>
      <c r="N1165" s="10">
        <v>400</v>
      </c>
      <c r="O1165" s="10">
        <v>1200</v>
      </c>
      <c r="P1165" s="11">
        <f t="shared" si="217"/>
        <v>-33.333333333333329</v>
      </c>
      <c r="Q1165" s="7" t="s">
        <v>375</v>
      </c>
      <c r="R1165" s="9">
        <v>10.6</v>
      </c>
      <c r="S1165" s="9">
        <f t="shared" si="218"/>
        <v>-1.4000000000000004</v>
      </c>
      <c r="T1165" s="11">
        <f t="shared" si="219"/>
        <v>-11.66666666666667</v>
      </c>
      <c r="U1165" s="7" t="s">
        <v>63</v>
      </c>
      <c r="V1165" s="8">
        <v>2</v>
      </c>
      <c r="W1165" s="9">
        <v>0</v>
      </c>
      <c r="X1165" s="9">
        <v>868</v>
      </c>
      <c r="Y1165" s="9">
        <v>414</v>
      </c>
      <c r="Z1165" s="9">
        <v>1282</v>
      </c>
      <c r="AA1165" s="9">
        <v>27.82</v>
      </c>
      <c r="AB1165" s="9">
        <f t="shared" si="220"/>
        <v>18.54666666666667</v>
      </c>
      <c r="AC1165" s="9">
        <f t="shared" si="221"/>
        <v>23.183333333333334</v>
      </c>
      <c r="AD1165" s="9">
        <f t="shared" si="222"/>
        <v>6.113793103448276</v>
      </c>
      <c r="AE1165" s="9">
        <f t="shared" si="223"/>
        <v>8.8026755852842804</v>
      </c>
      <c r="AF1165" s="9">
        <f t="shared" si="224"/>
        <v>8.0634066587395932</v>
      </c>
      <c r="AG1165" s="11">
        <f t="shared" si="225"/>
        <v>279.19721752209063</v>
      </c>
      <c r="AH1165" s="11">
        <f t="shared" si="226"/>
        <v>163.36689463019252</v>
      </c>
      <c r="AI1165" s="11">
        <f t="shared" si="227"/>
        <v>187.51288772228642</v>
      </c>
      <c r="AJ1165" s="8">
        <v>7</v>
      </c>
      <c r="AK1165" s="7" t="s">
        <v>157</v>
      </c>
      <c r="AL1165" s="8">
        <v>48</v>
      </c>
      <c r="AM1165" s="7" t="s">
        <v>335</v>
      </c>
      <c r="AN1165" s="7" t="s">
        <v>214</v>
      </c>
      <c r="AO1165" s="9">
        <v>128</v>
      </c>
      <c r="AP1165" s="8">
        <v>3</v>
      </c>
      <c r="AQ1165" s="8">
        <v>1</v>
      </c>
      <c r="AR1165" s="8">
        <v>1</v>
      </c>
      <c r="AS1165" s="8">
        <v>1</v>
      </c>
      <c r="AT1165" s="8">
        <v>2</v>
      </c>
      <c r="AU1165" s="7" t="s">
        <v>116</v>
      </c>
      <c r="AV1165" s="9">
        <v>1.2</v>
      </c>
      <c r="AW1165" s="7" t="s">
        <v>2700</v>
      </c>
      <c r="AX1165" s="7" t="s">
        <v>63</v>
      </c>
      <c r="AY1165" s="7"/>
      <c r="AZ1165" s="7" t="s">
        <v>2688</v>
      </c>
      <c r="BA1165" s="7" t="s">
        <v>2689</v>
      </c>
      <c r="BB1165" s="7" t="s">
        <v>2690</v>
      </c>
      <c r="BC1165" s="7" t="s">
        <v>2691</v>
      </c>
    </row>
    <row r="1166" spans="1:55" x14ac:dyDescent="0.2">
      <c r="A1166" s="7" t="s">
        <v>2556</v>
      </c>
      <c r="B1166" s="8">
        <v>8</v>
      </c>
      <c r="C1166" s="7" t="s">
        <v>2701</v>
      </c>
      <c r="D1166" s="8">
        <v>8</v>
      </c>
      <c r="E1166" s="7" t="s">
        <v>111</v>
      </c>
      <c r="F1166" s="7" t="s">
        <v>337</v>
      </c>
      <c r="G1166" s="7" t="s">
        <v>556</v>
      </c>
      <c r="H1166" s="7" t="s">
        <v>324</v>
      </c>
      <c r="I1166" s="7" t="s">
        <v>78</v>
      </c>
      <c r="J1166" s="9">
        <v>3</v>
      </c>
      <c r="K1166" s="10">
        <v>1600</v>
      </c>
      <c r="L1166" s="9">
        <f t="shared" si="216"/>
        <v>25</v>
      </c>
      <c r="M1166" s="9">
        <v>40.89</v>
      </c>
      <c r="N1166" s="10">
        <v>600</v>
      </c>
      <c r="O1166" s="10">
        <v>2200</v>
      </c>
      <c r="P1166" s="11">
        <f t="shared" si="217"/>
        <v>-27.27272727272727</v>
      </c>
      <c r="Q1166" s="7" t="s">
        <v>99</v>
      </c>
      <c r="R1166" s="9">
        <v>3.2</v>
      </c>
      <c r="S1166" s="9">
        <f t="shared" si="218"/>
        <v>0.20000000000000018</v>
      </c>
      <c r="T1166" s="11">
        <f t="shared" si="219"/>
        <v>6.6666666666666723</v>
      </c>
      <c r="U1166" s="7" t="s">
        <v>63</v>
      </c>
      <c r="V1166" s="8">
        <v>4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f t="shared" si="220"/>
        <v>0</v>
      </c>
      <c r="AC1166" s="9">
        <f t="shared" si="221"/>
        <v>0</v>
      </c>
      <c r="AD1166" s="9">
        <f t="shared" si="222"/>
        <v>6.113793103448276</v>
      </c>
      <c r="AE1166" s="9">
        <f t="shared" si="223"/>
        <v>8.8026755852842804</v>
      </c>
      <c r="AF1166" s="9">
        <f t="shared" si="224"/>
        <v>8.0634066587395932</v>
      </c>
      <c r="AG1166" s="11">
        <f t="shared" si="225"/>
        <v>-100</v>
      </c>
      <c r="AH1166" s="11">
        <f t="shared" si="226"/>
        <v>-100</v>
      </c>
      <c r="AI1166" s="11">
        <f t="shared" si="227"/>
        <v>-100</v>
      </c>
      <c r="AJ1166" s="8">
        <v>7</v>
      </c>
      <c r="AK1166" s="7" t="s">
        <v>157</v>
      </c>
      <c r="AL1166" s="8">
        <v>48</v>
      </c>
      <c r="AM1166" s="7" t="s">
        <v>335</v>
      </c>
      <c r="AN1166" s="7" t="s">
        <v>214</v>
      </c>
      <c r="AO1166" s="9">
        <v>128</v>
      </c>
      <c r="AP1166" s="8">
        <v>7</v>
      </c>
      <c r="AQ1166" s="8">
        <v>5</v>
      </c>
      <c r="AR1166" s="8">
        <v>4</v>
      </c>
      <c r="AS1166" s="8">
        <v>5</v>
      </c>
      <c r="AT1166" s="8">
        <v>4</v>
      </c>
      <c r="AU1166" s="7" t="s">
        <v>91</v>
      </c>
      <c r="AV1166" s="9">
        <v>-5.4</v>
      </c>
      <c r="AW1166" s="7" t="s">
        <v>2702</v>
      </c>
      <c r="AX1166" s="7" t="s">
        <v>63</v>
      </c>
      <c r="AY1166" s="7"/>
      <c r="AZ1166" s="7" t="s">
        <v>2688</v>
      </c>
      <c r="BA1166" s="7" t="s">
        <v>2689</v>
      </c>
      <c r="BB1166" s="7" t="s">
        <v>2690</v>
      </c>
      <c r="BC1166" s="7" t="s">
        <v>2691</v>
      </c>
    </row>
    <row r="1167" spans="1:55" x14ac:dyDescent="0.2">
      <c r="A1167" s="14" t="s">
        <v>2556</v>
      </c>
      <c r="B1167" s="15">
        <v>8</v>
      </c>
      <c r="C1167" s="14" t="s">
        <v>1986</v>
      </c>
      <c r="D1167" s="15">
        <v>9</v>
      </c>
      <c r="E1167" s="14" t="s">
        <v>124</v>
      </c>
      <c r="F1167" s="14" t="s">
        <v>95</v>
      </c>
      <c r="G1167" s="14" t="s">
        <v>165</v>
      </c>
      <c r="H1167" s="14" t="s">
        <v>166</v>
      </c>
      <c r="I1167" s="14" t="s">
        <v>969</v>
      </c>
      <c r="J1167" s="16">
        <v>0.6</v>
      </c>
      <c r="K1167" s="17">
        <v>2600</v>
      </c>
      <c r="L1167" s="16">
        <f t="shared" si="216"/>
        <v>62.5</v>
      </c>
      <c r="M1167" s="16">
        <v>0</v>
      </c>
      <c r="N1167" s="17">
        <v>-2600</v>
      </c>
      <c r="O1167" s="17">
        <v>0</v>
      </c>
      <c r="P1167" s="18">
        <f t="shared" si="217"/>
        <v>0</v>
      </c>
      <c r="Q1167" s="14"/>
      <c r="R1167" s="16"/>
      <c r="S1167" s="16">
        <f t="shared" si="218"/>
        <v>0</v>
      </c>
      <c r="T1167" s="18">
        <f t="shared" si="219"/>
        <v>0</v>
      </c>
      <c r="U1167" s="14" t="s">
        <v>63</v>
      </c>
      <c r="V1167" s="15">
        <v>0</v>
      </c>
      <c r="W1167" s="16">
        <v>0</v>
      </c>
      <c r="X1167" s="16">
        <v>0</v>
      </c>
      <c r="Y1167" s="16">
        <v>0</v>
      </c>
      <c r="Z1167" s="16">
        <v>0</v>
      </c>
      <c r="AA1167" s="16">
        <v>0</v>
      </c>
      <c r="AB1167" s="16">
        <f t="shared" si="220"/>
        <v>0</v>
      </c>
      <c r="AC1167" s="16">
        <f t="shared" si="221"/>
        <v>0</v>
      </c>
      <c r="AD1167" s="16">
        <f t="shared" si="222"/>
        <v>6.113793103448276</v>
      </c>
      <c r="AE1167" s="16">
        <f t="shared" si="223"/>
        <v>8.8026755852842804</v>
      </c>
      <c r="AF1167" s="16">
        <f t="shared" si="224"/>
        <v>8.0634066587395932</v>
      </c>
      <c r="AG1167" s="18">
        <f t="shared" si="225"/>
        <v>-100</v>
      </c>
      <c r="AH1167" s="18">
        <f t="shared" si="226"/>
        <v>-100</v>
      </c>
      <c r="AI1167" s="18">
        <f t="shared" si="227"/>
        <v>-100</v>
      </c>
      <c r="AJ1167" s="15">
        <v>7</v>
      </c>
      <c r="AK1167" s="14" t="s">
        <v>157</v>
      </c>
      <c r="AL1167" s="15">
        <v>48</v>
      </c>
      <c r="AM1167" s="14" t="s">
        <v>335</v>
      </c>
      <c r="AN1167" s="14" t="s">
        <v>214</v>
      </c>
      <c r="AO1167" s="16">
        <v>128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4"/>
      <c r="AV1167" s="16">
        <v>0</v>
      </c>
      <c r="AW1167" s="14"/>
      <c r="AX1167" s="14" t="s">
        <v>63</v>
      </c>
      <c r="AY1167" s="14"/>
      <c r="AZ1167" s="14" t="s">
        <v>2688</v>
      </c>
      <c r="BA1167" s="14" t="s">
        <v>2689</v>
      </c>
      <c r="BB1167" s="14" t="s">
        <v>2690</v>
      </c>
      <c r="BC1167" s="14" t="s">
        <v>2691</v>
      </c>
    </row>
    <row r="1168" spans="1:55" x14ac:dyDescent="0.2">
      <c r="A1168" s="19" t="s">
        <v>2556</v>
      </c>
      <c r="B1168" s="20">
        <v>9</v>
      </c>
      <c r="C1168" s="19" t="s">
        <v>2703</v>
      </c>
      <c r="D1168" s="20">
        <v>1</v>
      </c>
      <c r="E1168" s="19" t="s">
        <v>57</v>
      </c>
      <c r="F1168" s="19" t="s">
        <v>148</v>
      </c>
      <c r="G1168" s="19" t="s">
        <v>493</v>
      </c>
      <c r="H1168" s="19" t="s">
        <v>303</v>
      </c>
      <c r="I1168" s="19" t="s">
        <v>156</v>
      </c>
      <c r="J1168" s="21">
        <v>4.5</v>
      </c>
      <c r="K1168" s="22">
        <v>1300</v>
      </c>
      <c r="L1168" s="21">
        <f t="shared" si="216"/>
        <v>18.181818181818183</v>
      </c>
      <c r="M1168" s="21">
        <v>19.57</v>
      </c>
      <c r="N1168" s="22">
        <v>100</v>
      </c>
      <c r="O1168" s="22">
        <v>1400</v>
      </c>
      <c r="P1168" s="23">
        <f t="shared" si="217"/>
        <v>-7.1428571428571423</v>
      </c>
      <c r="Q1168" s="19" t="s">
        <v>122</v>
      </c>
      <c r="R1168" s="21">
        <v>7.13</v>
      </c>
      <c r="S1168" s="21">
        <f t="shared" si="218"/>
        <v>2.63</v>
      </c>
      <c r="T1168" s="23">
        <f t="shared" si="219"/>
        <v>58.444444444444443</v>
      </c>
      <c r="U1168" s="19" t="s">
        <v>63</v>
      </c>
      <c r="V1168" s="20">
        <v>4</v>
      </c>
      <c r="W1168" s="21">
        <v>0</v>
      </c>
      <c r="X1168" s="21">
        <v>0</v>
      </c>
      <c r="Y1168" s="21">
        <v>0</v>
      </c>
      <c r="Z1168" s="21">
        <v>0</v>
      </c>
      <c r="AA1168" s="21">
        <v>0</v>
      </c>
      <c r="AB1168" s="21">
        <f t="shared" si="220"/>
        <v>0</v>
      </c>
      <c r="AC1168" s="21">
        <f t="shared" si="221"/>
        <v>0</v>
      </c>
      <c r="AD1168" s="21">
        <f t="shared" si="222"/>
        <v>6.4</v>
      </c>
      <c r="AE1168" s="21">
        <f t="shared" si="223"/>
        <v>8.8026755852842804</v>
      </c>
      <c r="AF1168" s="21">
        <f t="shared" si="224"/>
        <v>8.0634066587395932</v>
      </c>
      <c r="AG1168" s="23">
        <f t="shared" si="225"/>
        <v>-100</v>
      </c>
      <c r="AH1168" s="23">
        <f t="shared" si="226"/>
        <v>-100</v>
      </c>
      <c r="AI1168" s="23">
        <f t="shared" si="227"/>
        <v>-100</v>
      </c>
      <c r="AJ1168" s="20">
        <v>9</v>
      </c>
      <c r="AK1168" s="19" t="s">
        <v>64</v>
      </c>
      <c r="AL1168" s="20">
        <v>48</v>
      </c>
      <c r="AM1168" s="19" t="s">
        <v>65</v>
      </c>
      <c r="AN1168" s="19" t="s">
        <v>66</v>
      </c>
      <c r="AO1168" s="21">
        <v>64</v>
      </c>
      <c r="AP1168" s="20">
        <v>4</v>
      </c>
      <c r="AQ1168" s="20">
        <v>3</v>
      </c>
      <c r="AR1168" s="20">
        <v>4</v>
      </c>
      <c r="AS1168" s="20">
        <v>4</v>
      </c>
      <c r="AT1168" s="20">
        <v>4</v>
      </c>
      <c r="AU1168" s="19" t="s">
        <v>81</v>
      </c>
      <c r="AV1168" s="21">
        <v>-25.8</v>
      </c>
      <c r="AW1168" s="19" t="s">
        <v>2704</v>
      </c>
      <c r="AX1168" s="19" t="s">
        <v>63</v>
      </c>
      <c r="AY1168" s="19"/>
      <c r="AZ1168" s="19" t="s">
        <v>2705</v>
      </c>
      <c r="BA1168" s="19" t="s">
        <v>2706</v>
      </c>
      <c r="BB1168" s="19" t="s">
        <v>2707</v>
      </c>
      <c r="BC1168" s="19" t="s">
        <v>2708</v>
      </c>
    </row>
    <row r="1169" spans="1:55" x14ac:dyDescent="0.2">
      <c r="A1169" s="7" t="s">
        <v>2556</v>
      </c>
      <c r="B1169" s="8">
        <v>9</v>
      </c>
      <c r="C1169" s="7" t="s">
        <v>2709</v>
      </c>
      <c r="D1169" s="8">
        <v>2</v>
      </c>
      <c r="E1169" s="7" t="s">
        <v>94</v>
      </c>
      <c r="F1169" s="7" t="s">
        <v>95</v>
      </c>
      <c r="G1169" s="7" t="s">
        <v>140</v>
      </c>
      <c r="H1169" s="7" t="s">
        <v>279</v>
      </c>
      <c r="I1169" s="7" t="s">
        <v>115</v>
      </c>
      <c r="J1169" s="9">
        <v>3.5</v>
      </c>
      <c r="K1169" s="10">
        <v>1500</v>
      </c>
      <c r="L1169" s="9">
        <f t="shared" si="216"/>
        <v>22.222222222222221</v>
      </c>
      <c r="M1169" s="9">
        <v>23.91</v>
      </c>
      <c r="N1169" s="10">
        <v>100</v>
      </c>
      <c r="O1169" s="10">
        <v>1600</v>
      </c>
      <c r="P1169" s="11">
        <f t="shared" si="217"/>
        <v>-6.25</v>
      </c>
      <c r="Q1169" s="7" t="s">
        <v>78</v>
      </c>
      <c r="R1169" s="9">
        <v>4.16</v>
      </c>
      <c r="S1169" s="9">
        <f t="shared" si="218"/>
        <v>0.66000000000000014</v>
      </c>
      <c r="T1169" s="11">
        <f t="shared" si="219"/>
        <v>18.857142857142861</v>
      </c>
      <c r="U1169" s="7" t="s">
        <v>63</v>
      </c>
      <c r="V1169" s="8">
        <v>2</v>
      </c>
      <c r="W1169" s="9">
        <v>0</v>
      </c>
      <c r="X1169" s="9">
        <v>316</v>
      </c>
      <c r="Y1169" s="9">
        <v>232</v>
      </c>
      <c r="Z1169" s="9">
        <v>548</v>
      </c>
      <c r="AA1169" s="9">
        <v>20.48</v>
      </c>
      <c r="AB1169" s="9">
        <f t="shared" si="220"/>
        <v>19.2</v>
      </c>
      <c r="AC1169" s="9">
        <f t="shared" si="221"/>
        <v>12.8</v>
      </c>
      <c r="AD1169" s="9">
        <f t="shared" si="222"/>
        <v>6.4</v>
      </c>
      <c r="AE1169" s="9">
        <f t="shared" si="223"/>
        <v>8.8026755852842804</v>
      </c>
      <c r="AF1169" s="9">
        <f t="shared" si="224"/>
        <v>8.0634066587395932</v>
      </c>
      <c r="AG1169" s="11">
        <f t="shared" si="225"/>
        <v>100</v>
      </c>
      <c r="AH1169" s="11">
        <f t="shared" si="226"/>
        <v>45.410334346504577</v>
      </c>
      <c r="AI1169" s="11">
        <f t="shared" si="227"/>
        <v>58.741838799939593</v>
      </c>
      <c r="AJ1169" s="8">
        <v>9</v>
      </c>
      <c r="AK1169" s="7" t="s">
        <v>64</v>
      </c>
      <c r="AL1169" s="8">
        <v>48</v>
      </c>
      <c r="AM1169" s="7" t="s">
        <v>65</v>
      </c>
      <c r="AN1169" s="7" t="s">
        <v>66</v>
      </c>
      <c r="AO1169" s="9">
        <v>64</v>
      </c>
      <c r="AP1169" s="8">
        <v>1</v>
      </c>
      <c r="AQ1169" s="8">
        <v>1</v>
      </c>
      <c r="AR1169" s="8">
        <v>1</v>
      </c>
      <c r="AS1169" s="8">
        <v>2</v>
      </c>
      <c r="AT1169" s="8">
        <v>2</v>
      </c>
      <c r="AU1169" s="7" t="s">
        <v>116</v>
      </c>
      <c r="AV1169" s="9">
        <v>-99.6</v>
      </c>
      <c r="AW1169" s="7" t="s">
        <v>2710</v>
      </c>
      <c r="AX1169" s="7" t="s">
        <v>63</v>
      </c>
      <c r="AY1169" s="7"/>
      <c r="AZ1169" s="7" t="s">
        <v>2705</v>
      </c>
      <c r="BA1169" s="7" t="s">
        <v>2706</v>
      </c>
      <c r="BB1169" s="7" t="s">
        <v>2707</v>
      </c>
      <c r="BC1169" s="7" t="s">
        <v>2708</v>
      </c>
    </row>
    <row r="1170" spans="1:55" x14ac:dyDescent="0.2">
      <c r="A1170" s="14" t="s">
        <v>2556</v>
      </c>
      <c r="B1170" s="15">
        <v>9</v>
      </c>
      <c r="C1170" s="14" t="s">
        <v>2711</v>
      </c>
      <c r="D1170" s="15">
        <v>3</v>
      </c>
      <c r="E1170" s="14" t="s">
        <v>284</v>
      </c>
      <c r="F1170" s="14" t="s">
        <v>210</v>
      </c>
      <c r="G1170" s="14" t="s">
        <v>285</v>
      </c>
      <c r="H1170" s="14" t="s">
        <v>96</v>
      </c>
      <c r="I1170" s="14" t="s">
        <v>106</v>
      </c>
      <c r="J1170" s="16">
        <v>10</v>
      </c>
      <c r="K1170" s="17">
        <v>900</v>
      </c>
      <c r="L1170" s="16">
        <f t="shared" si="216"/>
        <v>9.0909090909090917</v>
      </c>
      <c r="M1170" s="16">
        <v>0</v>
      </c>
      <c r="N1170" s="17">
        <v>-900</v>
      </c>
      <c r="O1170" s="17">
        <v>0</v>
      </c>
      <c r="P1170" s="18">
        <f t="shared" si="217"/>
        <v>0</v>
      </c>
      <c r="Q1170" s="14"/>
      <c r="R1170" s="16"/>
      <c r="S1170" s="16">
        <f t="shared" si="218"/>
        <v>0</v>
      </c>
      <c r="T1170" s="18">
        <f t="shared" si="219"/>
        <v>0</v>
      </c>
      <c r="U1170" s="14" t="s">
        <v>63</v>
      </c>
      <c r="V1170" s="15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f t="shared" si="220"/>
        <v>0</v>
      </c>
      <c r="AC1170" s="16">
        <f t="shared" si="221"/>
        <v>0</v>
      </c>
      <c r="AD1170" s="16">
        <f t="shared" si="222"/>
        <v>6.4</v>
      </c>
      <c r="AE1170" s="16">
        <f t="shared" si="223"/>
        <v>8.8026755852842804</v>
      </c>
      <c r="AF1170" s="16">
        <f t="shared" si="224"/>
        <v>8.0634066587395932</v>
      </c>
      <c r="AG1170" s="18">
        <f t="shared" si="225"/>
        <v>-100</v>
      </c>
      <c r="AH1170" s="18">
        <f t="shared" si="226"/>
        <v>-100</v>
      </c>
      <c r="AI1170" s="18">
        <f t="shared" si="227"/>
        <v>-100</v>
      </c>
      <c r="AJ1170" s="15">
        <v>9</v>
      </c>
      <c r="AK1170" s="14" t="s">
        <v>64</v>
      </c>
      <c r="AL1170" s="15">
        <v>48</v>
      </c>
      <c r="AM1170" s="14" t="s">
        <v>65</v>
      </c>
      <c r="AN1170" s="14" t="s">
        <v>66</v>
      </c>
      <c r="AO1170" s="16">
        <v>64</v>
      </c>
      <c r="AP1170" s="15">
        <v>0</v>
      </c>
      <c r="AQ1170" s="15">
        <v>0</v>
      </c>
      <c r="AR1170" s="15">
        <v>0</v>
      </c>
      <c r="AS1170" s="15">
        <v>0</v>
      </c>
      <c r="AT1170" s="15">
        <v>0</v>
      </c>
      <c r="AU1170" s="14"/>
      <c r="AV1170" s="16">
        <v>0</v>
      </c>
      <c r="AW1170" s="14"/>
      <c r="AX1170" s="14" t="s">
        <v>63</v>
      </c>
      <c r="AY1170" s="14"/>
      <c r="AZ1170" s="14" t="s">
        <v>2705</v>
      </c>
      <c r="BA1170" s="14" t="s">
        <v>2706</v>
      </c>
      <c r="BB1170" s="14" t="s">
        <v>2707</v>
      </c>
      <c r="BC1170" s="14" t="s">
        <v>2708</v>
      </c>
    </row>
    <row r="1171" spans="1:55" x14ac:dyDescent="0.2">
      <c r="A1171" s="7" t="s">
        <v>2556</v>
      </c>
      <c r="B1171" s="8">
        <v>9</v>
      </c>
      <c r="C1171" s="7" t="s">
        <v>327</v>
      </c>
      <c r="D1171" s="8">
        <v>4</v>
      </c>
      <c r="E1171" s="7" t="s">
        <v>1400</v>
      </c>
      <c r="F1171" s="7" t="s">
        <v>103</v>
      </c>
      <c r="G1171" s="7" t="s">
        <v>144</v>
      </c>
      <c r="H1171" s="7" t="s">
        <v>279</v>
      </c>
      <c r="I1171" s="7" t="s">
        <v>89</v>
      </c>
      <c r="J1171" s="9">
        <v>30</v>
      </c>
      <c r="K1171" s="10">
        <v>400</v>
      </c>
      <c r="L1171" s="9">
        <f t="shared" si="216"/>
        <v>3.225806451612903</v>
      </c>
      <c r="M1171" s="9">
        <v>3.47</v>
      </c>
      <c r="N1171" s="10">
        <v>200</v>
      </c>
      <c r="O1171" s="10">
        <v>600</v>
      </c>
      <c r="P1171" s="11">
        <f t="shared" si="217"/>
        <v>-33.333333333333329</v>
      </c>
      <c r="Q1171" s="7" t="s">
        <v>1729</v>
      </c>
      <c r="R1171" s="9">
        <v>39.35</v>
      </c>
      <c r="S1171" s="9">
        <f t="shared" si="218"/>
        <v>9.3500000000000014</v>
      </c>
      <c r="T1171" s="11">
        <f t="shared" si="219"/>
        <v>31.166666666666671</v>
      </c>
      <c r="U1171" s="7" t="s">
        <v>63</v>
      </c>
      <c r="V1171" s="8">
        <v>5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f t="shared" si="220"/>
        <v>0</v>
      </c>
      <c r="AC1171" s="9">
        <f t="shared" si="221"/>
        <v>0</v>
      </c>
      <c r="AD1171" s="9">
        <f t="shared" si="222"/>
        <v>6.4</v>
      </c>
      <c r="AE1171" s="9">
        <f t="shared" si="223"/>
        <v>8.8026755852842804</v>
      </c>
      <c r="AF1171" s="9">
        <f t="shared" si="224"/>
        <v>8.0634066587395932</v>
      </c>
      <c r="AG1171" s="11">
        <f t="shared" si="225"/>
        <v>-100</v>
      </c>
      <c r="AH1171" s="11">
        <f t="shared" si="226"/>
        <v>-100</v>
      </c>
      <c r="AI1171" s="11">
        <f t="shared" si="227"/>
        <v>-100</v>
      </c>
      <c r="AJ1171" s="8">
        <v>9</v>
      </c>
      <c r="AK1171" s="7" t="s">
        <v>64</v>
      </c>
      <c r="AL1171" s="8">
        <v>48</v>
      </c>
      <c r="AM1171" s="7" t="s">
        <v>65</v>
      </c>
      <c r="AN1171" s="7" t="s">
        <v>66</v>
      </c>
      <c r="AO1171" s="9">
        <v>64</v>
      </c>
      <c r="AP1171" s="8">
        <v>2</v>
      </c>
      <c r="AQ1171" s="8">
        <v>2</v>
      </c>
      <c r="AR1171" s="8">
        <v>3</v>
      </c>
      <c r="AS1171" s="8">
        <v>5</v>
      </c>
      <c r="AT1171" s="8">
        <v>5</v>
      </c>
      <c r="AU1171" s="7" t="s">
        <v>116</v>
      </c>
      <c r="AV1171" s="9">
        <v>-9</v>
      </c>
      <c r="AW1171" s="7" t="s">
        <v>2712</v>
      </c>
      <c r="AX1171" s="7" t="s">
        <v>63</v>
      </c>
      <c r="AY1171" s="7"/>
      <c r="AZ1171" s="7" t="s">
        <v>2705</v>
      </c>
      <c r="BA1171" s="7" t="s">
        <v>2706</v>
      </c>
      <c r="BB1171" s="7" t="s">
        <v>2707</v>
      </c>
      <c r="BC1171" s="7" t="s">
        <v>2708</v>
      </c>
    </row>
    <row r="1172" spans="1:55" x14ac:dyDescent="0.2">
      <c r="A1172" s="7" t="s">
        <v>2556</v>
      </c>
      <c r="B1172" s="8">
        <v>9</v>
      </c>
      <c r="C1172" s="7" t="s">
        <v>1904</v>
      </c>
      <c r="D1172" s="8">
        <v>5</v>
      </c>
      <c r="E1172" s="7" t="s">
        <v>328</v>
      </c>
      <c r="F1172" s="7" t="s">
        <v>971</v>
      </c>
      <c r="G1172" s="7" t="s">
        <v>801</v>
      </c>
      <c r="H1172" s="7" t="s">
        <v>655</v>
      </c>
      <c r="I1172" s="7" t="s">
        <v>379</v>
      </c>
      <c r="J1172" s="9">
        <v>50</v>
      </c>
      <c r="K1172" s="10">
        <v>400</v>
      </c>
      <c r="L1172" s="9">
        <f t="shared" si="216"/>
        <v>1.9607843137254901</v>
      </c>
      <c r="M1172" s="9">
        <v>2.11</v>
      </c>
      <c r="N1172" s="10">
        <v>0</v>
      </c>
      <c r="O1172" s="10">
        <v>400</v>
      </c>
      <c r="P1172" s="11">
        <f t="shared" si="217"/>
        <v>0</v>
      </c>
      <c r="Q1172" s="7" t="s">
        <v>2713</v>
      </c>
      <c r="R1172" s="9">
        <v>70.05</v>
      </c>
      <c r="S1172" s="9">
        <f t="shared" si="218"/>
        <v>20.049999999999997</v>
      </c>
      <c r="T1172" s="11">
        <f t="shared" si="219"/>
        <v>40.099999999999994</v>
      </c>
      <c r="U1172" s="7" t="s">
        <v>63</v>
      </c>
      <c r="V1172" s="8">
        <v>8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f t="shared" si="220"/>
        <v>0</v>
      </c>
      <c r="AC1172" s="9">
        <f t="shared" si="221"/>
        <v>0</v>
      </c>
      <c r="AD1172" s="9">
        <f t="shared" si="222"/>
        <v>6.4</v>
      </c>
      <c r="AE1172" s="9">
        <f t="shared" si="223"/>
        <v>8.8026755852842804</v>
      </c>
      <c r="AF1172" s="9">
        <f t="shared" si="224"/>
        <v>8.0634066587395932</v>
      </c>
      <c r="AG1172" s="11">
        <f t="shared" si="225"/>
        <v>-100</v>
      </c>
      <c r="AH1172" s="11">
        <f t="shared" si="226"/>
        <v>-100</v>
      </c>
      <c r="AI1172" s="11">
        <f t="shared" si="227"/>
        <v>-100</v>
      </c>
      <c r="AJ1172" s="8">
        <v>9</v>
      </c>
      <c r="AK1172" s="7" t="s">
        <v>64</v>
      </c>
      <c r="AL1172" s="8">
        <v>48</v>
      </c>
      <c r="AM1172" s="7" t="s">
        <v>65</v>
      </c>
      <c r="AN1172" s="7" t="s">
        <v>66</v>
      </c>
      <c r="AO1172" s="9">
        <v>64</v>
      </c>
      <c r="AP1172" s="8">
        <v>8</v>
      </c>
      <c r="AQ1172" s="8">
        <v>7</v>
      </c>
      <c r="AR1172" s="8">
        <v>7</v>
      </c>
      <c r="AS1172" s="8">
        <v>8</v>
      </c>
      <c r="AT1172" s="8">
        <v>8</v>
      </c>
      <c r="AU1172" s="7" t="s">
        <v>67</v>
      </c>
      <c r="AV1172" s="9">
        <v>-13.8</v>
      </c>
      <c r="AW1172" s="7" t="s">
        <v>2645</v>
      </c>
      <c r="AX1172" s="7" t="s">
        <v>63</v>
      </c>
      <c r="AY1172" s="7"/>
      <c r="AZ1172" s="7" t="s">
        <v>2705</v>
      </c>
      <c r="BA1172" s="7" t="s">
        <v>2706</v>
      </c>
      <c r="BB1172" s="7" t="s">
        <v>2707</v>
      </c>
      <c r="BC1172" s="7" t="s">
        <v>2708</v>
      </c>
    </row>
    <row r="1173" spans="1:55" x14ac:dyDescent="0.2">
      <c r="A1173" s="7" t="s">
        <v>2556</v>
      </c>
      <c r="B1173" s="8">
        <v>9</v>
      </c>
      <c r="C1173" s="7" t="s">
        <v>2714</v>
      </c>
      <c r="D1173" s="8">
        <v>6</v>
      </c>
      <c r="E1173" s="7" t="s">
        <v>124</v>
      </c>
      <c r="F1173" s="7" t="s">
        <v>148</v>
      </c>
      <c r="G1173" s="7" t="s">
        <v>140</v>
      </c>
      <c r="H1173" s="7" t="s">
        <v>279</v>
      </c>
      <c r="I1173" s="7" t="s">
        <v>240</v>
      </c>
      <c r="J1173" s="9">
        <v>1.2</v>
      </c>
      <c r="K1173" s="10">
        <v>2300</v>
      </c>
      <c r="L1173" s="9">
        <f t="shared" si="216"/>
        <v>45.454545454545453</v>
      </c>
      <c r="M1173" s="9">
        <v>48.91</v>
      </c>
      <c r="N1173" s="10">
        <v>100</v>
      </c>
      <c r="O1173" s="10">
        <v>2400</v>
      </c>
      <c r="P1173" s="11">
        <f t="shared" si="217"/>
        <v>-4.1666666666666661</v>
      </c>
      <c r="Q1173" s="7" t="s">
        <v>254</v>
      </c>
      <c r="R1173" s="9">
        <v>0.86</v>
      </c>
      <c r="S1173" s="9">
        <f t="shared" si="218"/>
        <v>-0.33999999999999997</v>
      </c>
      <c r="T1173" s="11">
        <f t="shared" si="219"/>
        <v>-28.333333333333332</v>
      </c>
      <c r="U1173" s="7" t="s">
        <v>80</v>
      </c>
      <c r="V1173" s="8">
        <v>1</v>
      </c>
      <c r="W1173" s="9">
        <v>372</v>
      </c>
      <c r="X1173" s="9">
        <v>218</v>
      </c>
      <c r="Y1173" s="9">
        <v>210</v>
      </c>
      <c r="Z1173" s="9">
        <v>800</v>
      </c>
      <c r="AA1173" s="9">
        <v>33</v>
      </c>
      <c r="AB1173" s="9">
        <f t="shared" si="220"/>
        <v>31.625</v>
      </c>
      <c r="AC1173" s="9">
        <f t="shared" si="221"/>
        <v>13.75</v>
      </c>
      <c r="AD1173" s="9">
        <f t="shared" si="222"/>
        <v>6.4</v>
      </c>
      <c r="AE1173" s="9">
        <f t="shared" si="223"/>
        <v>8.8026755852842804</v>
      </c>
      <c r="AF1173" s="9">
        <f t="shared" si="224"/>
        <v>8.0634066587395932</v>
      </c>
      <c r="AG1173" s="11">
        <f t="shared" si="225"/>
        <v>114.84374999999997</v>
      </c>
      <c r="AH1173" s="11">
        <f t="shared" si="226"/>
        <v>56.202507598784202</v>
      </c>
      <c r="AI1173" s="11">
        <f t="shared" si="227"/>
        <v>70.523459648372608</v>
      </c>
      <c r="AJ1173" s="8">
        <v>9</v>
      </c>
      <c r="AK1173" s="7" t="s">
        <v>64</v>
      </c>
      <c r="AL1173" s="8">
        <v>48</v>
      </c>
      <c r="AM1173" s="7" t="s">
        <v>65</v>
      </c>
      <c r="AN1173" s="7" t="s">
        <v>66</v>
      </c>
      <c r="AO1173" s="9">
        <v>64</v>
      </c>
      <c r="AP1173" s="8">
        <v>5</v>
      </c>
      <c r="AQ1173" s="8">
        <v>6</v>
      </c>
      <c r="AR1173" s="8">
        <v>6</v>
      </c>
      <c r="AS1173" s="8">
        <v>1</v>
      </c>
      <c r="AT1173" s="8">
        <v>1</v>
      </c>
      <c r="AU1173" s="7" t="s">
        <v>91</v>
      </c>
      <c r="AV1173" s="9">
        <v>-9</v>
      </c>
      <c r="AW1173" s="7" t="s">
        <v>2472</v>
      </c>
      <c r="AX1173" s="7" t="s">
        <v>63</v>
      </c>
      <c r="AY1173" s="7"/>
      <c r="AZ1173" s="7" t="s">
        <v>2705</v>
      </c>
      <c r="BA1173" s="7" t="s">
        <v>2706</v>
      </c>
      <c r="BB1173" s="7" t="s">
        <v>2707</v>
      </c>
      <c r="BC1173" s="7" t="s">
        <v>2708</v>
      </c>
    </row>
    <row r="1174" spans="1:55" x14ac:dyDescent="0.2">
      <c r="A1174" s="7" t="s">
        <v>2556</v>
      </c>
      <c r="B1174" s="8">
        <v>9</v>
      </c>
      <c r="C1174" s="7" t="s">
        <v>2715</v>
      </c>
      <c r="D1174" s="8">
        <v>7</v>
      </c>
      <c r="E1174" s="7" t="s">
        <v>292</v>
      </c>
      <c r="F1174" s="7" t="s">
        <v>262</v>
      </c>
      <c r="G1174" s="7" t="s">
        <v>293</v>
      </c>
      <c r="H1174" s="7" t="s">
        <v>294</v>
      </c>
      <c r="I1174" s="7" t="s">
        <v>329</v>
      </c>
      <c r="J1174" s="9">
        <v>15</v>
      </c>
      <c r="K1174" s="10">
        <v>800</v>
      </c>
      <c r="L1174" s="9">
        <f t="shared" si="216"/>
        <v>6.25</v>
      </c>
      <c r="M1174" s="9">
        <v>6.73</v>
      </c>
      <c r="N1174" s="10">
        <v>0</v>
      </c>
      <c r="O1174" s="10">
        <v>800</v>
      </c>
      <c r="P1174" s="11">
        <f t="shared" si="217"/>
        <v>0</v>
      </c>
      <c r="Q1174" s="7" t="s">
        <v>370</v>
      </c>
      <c r="R1174" s="9">
        <v>13.31</v>
      </c>
      <c r="S1174" s="9">
        <f t="shared" si="218"/>
        <v>-1.6899999999999995</v>
      </c>
      <c r="T1174" s="11">
        <f t="shared" si="219"/>
        <v>-11.266666666666664</v>
      </c>
      <c r="U1174" s="7" t="s">
        <v>63</v>
      </c>
      <c r="V1174" s="8">
        <v>6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f t="shared" si="220"/>
        <v>0</v>
      </c>
      <c r="AC1174" s="9">
        <f t="shared" si="221"/>
        <v>0</v>
      </c>
      <c r="AD1174" s="9">
        <f t="shared" si="222"/>
        <v>6.4</v>
      </c>
      <c r="AE1174" s="9">
        <f t="shared" si="223"/>
        <v>8.8026755852842804</v>
      </c>
      <c r="AF1174" s="9">
        <f t="shared" si="224"/>
        <v>8.0634066587395932</v>
      </c>
      <c r="AG1174" s="11">
        <f t="shared" si="225"/>
        <v>-100</v>
      </c>
      <c r="AH1174" s="11">
        <f t="shared" si="226"/>
        <v>-100</v>
      </c>
      <c r="AI1174" s="11">
        <f t="shared" si="227"/>
        <v>-100</v>
      </c>
      <c r="AJ1174" s="8">
        <v>9</v>
      </c>
      <c r="AK1174" s="7" t="s">
        <v>64</v>
      </c>
      <c r="AL1174" s="8">
        <v>48</v>
      </c>
      <c r="AM1174" s="7" t="s">
        <v>65</v>
      </c>
      <c r="AN1174" s="7" t="s">
        <v>66</v>
      </c>
      <c r="AO1174" s="9">
        <v>64</v>
      </c>
      <c r="AP1174" s="8">
        <v>6</v>
      </c>
      <c r="AQ1174" s="8">
        <v>9</v>
      </c>
      <c r="AR1174" s="8">
        <v>9</v>
      </c>
      <c r="AS1174" s="8">
        <v>7</v>
      </c>
      <c r="AT1174" s="8">
        <v>6</v>
      </c>
      <c r="AU1174" s="7" t="s">
        <v>67</v>
      </c>
      <c r="AV1174" s="9">
        <v>-13.2</v>
      </c>
      <c r="AW1174" s="7" t="s">
        <v>2716</v>
      </c>
      <c r="AX1174" s="7" t="s">
        <v>63</v>
      </c>
      <c r="AY1174" s="7"/>
      <c r="AZ1174" s="7" t="s">
        <v>2705</v>
      </c>
      <c r="BA1174" s="7" t="s">
        <v>2706</v>
      </c>
      <c r="BB1174" s="7" t="s">
        <v>2707</v>
      </c>
      <c r="BC1174" s="7" t="s">
        <v>2708</v>
      </c>
    </row>
    <row r="1175" spans="1:55" x14ac:dyDescent="0.2">
      <c r="A1175" s="7" t="s">
        <v>2556</v>
      </c>
      <c r="B1175" s="8">
        <v>9</v>
      </c>
      <c r="C1175" s="7" t="s">
        <v>295</v>
      </c>
      <c r="D1175" s="8">
        <v>8</v>
      </c>
      <c r="E1175" s="7" t="s">
        <v>2717</v>
      </c>
      <c r="F1175" s="7" t="s">
        <v>297</v>
      </c>
      <c r="G1175" s="7" t="s">
        <v>144</v>
      </c>
      <c r="H1175" s="7" t="s">
        <v>298</v>
      </c>
      <c r="I1175" s="7" t="s">
        <v>379</v>
      </c>
      <c r="J1175" s="9">
        <v>50</v>
      </c>
      <c r="K1175" s="10">
        <v>400</v>
      </c>
      <c r="L1175" s="9">
        <f t="shared" si="216"/>
        <v>1.9607843137254901</v>
      </c>
      <c r="M1175" s="9">
        <v>2.11</v>
      </c>
      <c r="N1175" s="10">
        <v>0</v>
      </c>
      <c r="O1175" s="10">
        <v>400</v>
      </c>
      <c r="P1175" s="11">
        <f t="shared" si="217"/>
        <v>0</v>
      </c>
      <c r="Q1175" s="7" t="s">
        <v>2713</v>
      </c>
      <c r="R1175" s="9">
        <v>62.25</v>
      </c>
      <c r="S1175" s="9">
        <f t="shared" si="218"/>
        <v>12.25</v>
      </c>
      <c r="T1175" s="11">
        <f t="shared" si="219"/>
        <v>24.5</v>
      </c>
      <c r="U1175" s="7" t="s">
        <v>63</v>
      </c>
      <c r="V1175" s="8">
        <v>7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f t="shared" si="220"/>
        <v>0</v>
      </c>
      <c r="AC1175" s="9">
        <f t="shared" si="221"/>
        <v>0</v>
      </c>
      <c r="AD1175" s="9">
        <f t="shared" si="222"/>
        <v>6.4</v>
      </c>
      <c r="AE1175" s="9">
        <f t="shared" si="223"/>
        <v>8.8026755852842804</v>
      </c>
      <c r="AF1175" s="9">
        <f t="shared" si="224"/>
        <v>8.0634066587395932</v>
      </c>
      <c r="AG1175" s="11">
        <f t="shared" si="225"/>
        <v>-100</v>
      </c>
      <c r="AH1175" s="11">
        <f t="shared" si="226"/>
        <v>-100</v>
      </c>
      <c r="AI1175" s="11">
        <f t="shared" si="227"/>
        <v>-100</v>
      </c>
      <c r="AJ1175" s="8">
        <v>9</v>
      </c>
      <c r="AK1175" s="7" t="s">
        <v>64</v>
      </c>
      <c r="AL1175" s="8">
        <v>48</v>
      </c>
      <c r="AM1175" s="7" t="s">
        <v>65</v>
      </c>
      <c r="AN1175" s="7" t="s">
        <v>66</v>
      </c>
      <c r="AO1175" s="9">
        <v>64</v>
      </c>
      <c r="AP1175" s="8">
        <v>7</v>
      </c>
      <c r="AQ1175" s="8">
        <v>8</v>
      </c>
      <c r="AR1175" s="8">
        <v>8</v>
      </c>
      <c r="AS1175" s="8">
        <v>6</v>
      </c>
      <c r="AT1175" s="8">
        <v>7</v>
      </c>
      <c r="AU1175" s="7" t="s">
        <v>67</v>
      </c>
      <c r="AV1175" s="9">
        <v>-25.2</v>
      </c>
      <c r="AW1175" s="7" t="s">
        <v>2718</v>
      </c>
      <c r="AX1175" s="7" t="s">
        <v>63</v>
      </c>
      <c r="AY1175" s="7"/>
      <c r="AZ1175" s="7" t="s">
        <v>2705</v>
      </c>
      <c r="BA1175" s="7" t="s">
        <v>2706</v>
      </c>
      <c r="BB1175" s="7" t="s">
        <v>2707</v>
      </c>
      <c r="BC1175" s="7" t="s">
        <v>2708</v>
      </c>
    </row>
    <row r="1176" spans="1:55" x14ac:dyDescent="0.2">
      <c r="A1176" s="7" t="s">
        <v>2556</v>
      </c>
      <c r="B1176" s="8">
        <v>9</v>
      </c>
      <c r="C1176" s="7" t="s">
        <v>2719</v>
      </c>
      <c r="D1176" s="8">
        <v>9</v>
      </c>
      <c r="E1176" s="7" t="s">
        <v>296</v>
      </c>
      <c r="F1176" s="7" t="s">
        <v>2720</v>
      </c>
      <c r="G1176" s="7" t="s">
        <v>150</v>
      </c>
      <c r="H1176" s="7" t="s">
        <v>787</v>
      </c>
      <c r="I1176" s="7" t="s">
        <v>106</v>
      </c>
      <c r="J1176" s="9">
        <v>10</v>
      </c>
      <c r="K1176" s="10">
        <v>900</v>
      </c>
      <c r="L1176" s="9">
        <f t="shared" si="216"/>
        <v>9.0909090909090917</v>
      </c>
      <c r="M1176" s="9">
        <v>9.7799999999999994</v>
      </c>
      <c r="N1176" s="10">
        <v>100</v>
      </c>
      <c r="O1176" s="10">
        <v>1000</v>
      </c>
      <c r="P1176" s="11">
        <f t="shared" si="217"/>
        <v>-10</v>
      </c>
      <c r="Q1176" s="7" t="s">
        <v>597</v>
      </c>
      <c r="R1176" s="9">
        <v>12.44</v>
      </c>
      <c r="S1176" s="9">
        <f t="shared" si="218"/>
        <v>2.4399999999999995</v>
      </c>
      <c r="T1176" s="11">
        <f t="shared" si="219"/>
        <v>24.399999999999995</v>
      </c>
      <c r="U1176" s="7" t="s">
        <v>63</v>
      </c>
      <c r="V1176" s="8">
        <v>9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f t="shared" si="220"/>
        <v>0</v>
      </c>
      <c r="AC1176" s="9">
        <f t="shared" si="221"/>
        <v>0</v>
      </c>
      <c r="AD1176" s="9">
        <f t="shared" si="222"/>
        <v>6.4</v>
      </c>
      <c r="AE1176" s="9">
        <f t="shared" si="223"/>
        <v>8.8026755852842804</v>
      </c>
      <c r="AF1176" s="9">
        <f t="shared" si="224"/>
        <v>8.0634066587395932</v>
      </c>
      <c r="AG1176" s="11">
        <f t="shared" si="225"/>
        <v>-100</v>
      </c>
      <c r="AH1176" s="11">
        <f t="shared" si="226"/>
        <v>-100</v>
      </c>
      <c r="AI1176" s="11">
        <f t="shared" si="227"/>
        <v>-100</v>
      </c>
      <c r="AJ1176" s="8">
        <v>9</v>
      </c>
      <c r="AK1176" s="7" t="s">
        <v>64</v>
      </c>
      <c r="AL1176" s="8">
        <v>48</v>
      </c>
      <c r="AM1176" s="7" t="s">
        <v>65</v>
      </c>
      <c r="AN1176" s="7" t="s">
        <v>66</v>
      </c>
      <c r="AO1176" s="9">
        <v>64</v>
      </c>
      <c r="AP1176" s="8">
        <v>9</v>
      </c>
      <c r="AQ1176" s="8">
        <v>5</v>
      </c>
      <c r="AR1176" s="8">
        <v>5</v>
      </c>
      <c r="AS1176" s="8">
        <v>9</v>
      </c>
      <c r="AT1176" s="8">
        <v>9</v>
      </c>
      <c r="AU1176" s="7" t="s">
        <v>91</v>
      </c>
      <c r="AV1176" s="9">
        <v>0</v>
      </c>
      <c r="AW1176" s="7" t="s">
        <v>2721</v>
      </c>
      <c r="AX1176" s="7" t="s">
        <v>63</v>
      </c>
      <c r="AY1176" s="7"/>
      <c r="AZ1176" s="7" t="s">
        <v>2705</v>
      </c>
      <c r="BA1176" s="7" t="s">
        <v>2706</v>
      </c>
      <c r="BB1176" s="7" t="s">
        <v>2707</v>
      </c>
      <c r="BC1176" s="7" t="s">
        <v>2708</v>
      </c>
    </row>
    <row r="1177" spans="1:55" x14ac:dyDescent="0.2">
      <c r="A1177" s="7" t="s">
        <v>2556</v>
      </c>
      <c r="B1177" s="8">
        <v>9</v>
      </c>
      <c r="C1177" s="7" t="s">
        <v>2722</v>
      </c>
      <c r="D1177" s="8">
        <v>10</v>
      </c>
      <c r="E1177" s="7" t="s">
        <v>193</v>
      </c>
      <c r="F1177" s="7" t="s">
        <v>112</v>
      </c>
      <c r="G1177" s="7" t="s">
        <v>76</v>
      </c>
      <c r="H1177" s="7" t="s">
        <v>1887</v>
      </c>
      <c r="I1177" s="7" t="s">
        <v>107</v>
      </c>
      <c r="J1177" s="9">
        <v>8</v>
      </c>
      <c r="K1177" s="10">
        <v>1000</v>
      </c>
      <c r="L1177" s="9">
        <f t="shared" si="216"/>
        <v>11.111111111111111</v>
      </c>
      <c r="M1177" s="9">
        <v>11.96</v>
      </c>
      <c r="N1177" s="10">
        <v>200</v>
      </c>
      <c r="O1177" s="10">
        <v>1200</v>
      </c>
      <c r="P1177" s="11">
        <f t="shared" si="217"/>
        <v>-16.666666666666664</v>
      </c>
      <c r="Q1177" s="7" t="s">
        <v>375</v>
      </c>
      <c r="R1177" s="9">
        <v>6.23</v>
      </c>
      <c r="S1177" s="9">
        <f t="shared" si="218"/>
        <v>-1.7699999999999996</v>
      </c>
      <c r="T1177" s="11">
        <f t="shared" si="219"/>
        <v>-22.124999999999993</v>
      </c>
      <c r="U1177" s="7" t="s">
        <v>63</v>
      </c>
      <c r="V1177" s="8">
        <v>3</v>
      </c>
      <c r="W1177" s="9">
        <v>0</v>
      </c>
      <c r="X1177" s="9">
        <v>0</v>
      </c>
      <c r="Y1177" s="9">
        <v>424</v>
      </c>
      <c r="Z1177" s="9">
        <v>424</v>
      </c>
      <c r="AA1177" s="9">
        <v>9.24</v>
      </c>
      <c r="AB1177" s="9">
        <f t="shared" si="220"/>
        <v>7.7</v>
      </c>
      <c r="AC1177" s="9">
        <f t="shared" si="221"/>
        <v>7.7</v>
      </c>
      <c r="AD1177" s="9">
        <f t="shared" si="222"/>
        <v>6.4</v>
      </c>
      <c r="AE1177" s="9">
        <f t="shared" si="223"/>
        <v>8.8026755852842804</v>
      </c>
      <c r="AF1177" s="9">
        <f t="shared" si="224"/>
        <v>8.0634066587395932</v>
      </c>
      <c r="AG1177" s="11">
        <f t="shared" si="225"/>
        <v>20.312499999999996</v>
      </c>
      <c r="AH1177" s="11">
        <f t="shared" si="226"/>
        <v>-12.526595744680844</v>
      </c>
      <c r="AI1177" s="11">
        <f t="shared" si="227"/>
        <v>-4.5068625969113381</v>
      </c>
      <c r="AJ1177" s="8">
        <v>9</v>
      </c>
      <c r="AK1177" s="7" t="s">
        <v>64</v>
      </c>
      <c r="AL1177" s="8">
        <v>48</v>
      </c>
      <c r="AM1177" s="7" t="s">
        <v>65</v>
      </c>
      <c r="AN1177" s="7" t="s">
        <v>66</v>
      </c>
      <c r="AO1177" s="9">
        <v>64</v>
      </c>
      <c r="AP1177" s="8">
        <v>3</v>
      </c>
      <c r="AQ1177" s="8">
        <v>4</v>
      </c>
      <c r="AR1177" s="8">
        <v>2</v>
      </c>
      <c r="AS1177" s="8">
        <v>3</v>
      </c>
      <c r="AT1177" s="8">
        <v>3</v>
      </c>
      <c r="AU1177" s="7" t="s">
        <v>81</v>
      </c>
      <c r="AV1177" s="9">
        <v>-0.12</v>
      </c>
      <c r="AW1177" s="7" t="s">
        <v>2723</v>
      </c>
      <c r="AX1177" s="7" t="s">
        <v>63</v>
      </c>
      <c r="AY1177" s="7"/>
      <c r="AZ1177" s="7" t="s">
        <v>2705</v>
      </c>
      <c r="BA1177" s="7" t="s">
        <v>2706</v>
      </c>
      <c r="BB1177" s="7" t="s">
        <v>2707</v>
      </c>
      <c r="BC1177" s="7" t="s">
        <v>2708</v>
      </c>
    </row>
    <row r="1178" spans="1:55" x14ac:dyDescent="0.2">
      <c r="A1178" s="2" t="s">
        <v>2724</v>
      </c>
      <c r="B1178" s="3">
        <v>1</v>
      </c>
      <c r="C1178" s="2" t="s">
        <v>93</v>
      </c>
      <c r="D1178" s="3">
        <v>1</v>
      </c>
      <c r="E1178" s="2" t="s">
        <v>296</v>
      </c>
      <c r="F1178" s="2" t="s">
        <v>262</v>
      </c>
      <c r="G1178" s="2" t="s">
        <v>96</v>
      </c>
      <c r="H1178" s="2" t="s">
        <v>97</v>
      </c>
      <c r="I1178" s="2" t="s">
        <v>122</v>
      </c>
      <c r="J1178" s="4">
        <v>4</v>
      </c>
      <c r="K1178" s="5">
        <v>1400</v>
      </c>
      <c r="L1178" s="4">
        <f t="shared" si="216"/>
        <v>20</v>
      </c>
      <c r="M1178" s="4">
        <v>20.78</v>
      </c>
      <c r="N1178" s="5">
        <v>100</v>
      </c>
      <c r="O1178" s="5">
        <v>1500</v>
      </c>
      <c r="P1178" s="6">
        <f t="shared" si="217"/>
        <v>-6.666666666666667</v>
      </c>
      <c r="Q1178" s="2" t="s">
        <v>122</v>
      </c>
      <c r="R1178" s="4">
        <v>4.8</v>
      </c>
      <c r="S1178" s="4">
        <f t="shared" si="218"/>
        <v>0.79999999999999982</v>
      </c>
      <c r="T1178" s="6">
        <f t="shared" si="219"/>
        <v>19.999999999999996</v>
      </c>
      <c r="U1178" s="2" t="s">
        <v>63</v>
      </c>
      <c r="V1178" s="3">
        <v>4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f t="shared" si="220"/>
        <v>0</v>
      </c>
      <c r="AC1178" s="4">
        <f t="shared" si="221"/>
        <v>0</v>
      </c>
      <c r="AD1178" s="4">
        <f t="shared" si="222"/>
        <v>7.0813953488372086</v>
      </c>
      <c r="AE1178" s="4">
        <f t="shared" si="223"/>
        <v>8.456296296296296</v>
      </c>
      <c r="AF1178" s="4">
        <f t="shared" si="224"/>
        <v>8.0634066587395932</v>
      </c>
      <c r="AG1178" s="6">
        <f t="shared" si="225"/>
        <v>-100</v>
      </c>
      <c r="AH1178" s="6">
        <f t="shared" si="226"/>
        <v>-100</v>
      </c>
      <c r="AI1178" s="6">
        <f t="shared" si="227"/>
        <v>-100</v>
      </c>
      <c r="AJ1178" s="3">
        <v>6</v>
      </c>
      <c r="AK1178" s="2" t="s">
        <v>157</v>
      </c>
      <c r="AL1178" s="3">
        <v>42</v>
      </c>
      <c r="AM1178" s="2" t="s">
        <v>65</v>
      </c>
      <c r="AN1178" s="2" t="s">
        <v>66</v>
      </c>
      <c r="AO1178" s="4">
        <v>6</v>
      </c>
      <c r="AP1178" s="3">
        <v>4</v>
      </c>
      <c r="AQ1178" s="3">
        <v>4</v>
      </c>
      <c r="AR1178" s="3">
        <v>2</v>
      </c>
      <c r="AS1178" s="3">
        <v>3</v>
      </c>
      <c r="AT1178" s="3">
        <v>4</v>
      </c>
      <c r="AU1178" s="2" t="s">
        <v>91</v>
      </c>
      <c r="AV1178" s="4">
        <v>-0.6</v>
      </c>
      <c r="AW1178" s="2" t="s">
        <v>2725</v>
      </c>
      <c r="AX1178" s="2" t="s">
        <v>63</v>
      </c>
      <c r="AY1178" s="2"/>
      <c r="AZ1178" s="2" t="s">
        <v>2408</v>
      </c>
      <c r="BA1178" s="2" t="s">
        <v>2726</v>
      </c>
      <c r="BB1178" s="2" t="s">
        <v>2727</v>
      </c>
      <c r="BC1178" s="2" t="s">
        <v>2728</v>
      </c>
    </row>
    <row r="1179" spans="1:55" x14ac:dyDescent="0.2">
      <c r="A1179" s="7" t="s">
        <v>2724</v>
      </c>
      <c r="B1179" s="8">
        <v>1</v>
      </c>
      <c r="C1179" s="7" t="s">
        <v>1258</v>
      </c>
      <c r="D1179" s="8">
        <v>2</v>
      </c>
      <c r="E1179" s="7" t="s">
        <v>220</v>
      </c>
      <c r="F1179" s="7" t="s">
        <v>518</v>
      </c>
      <c r="G1179" s="7" t="s">
        <v>884</v>
      </c>
      <c r="H1179" s="7" t="s">
        <v>179</v>
      </c>
      <c r="I1179" s="7" t="s">
        <v>106</v>
      </c>
      <c r="J1179" s="9">
        <v>10</v>
      </c>
      <c r="K1179" s="10">
        <v>900</v>
      </c>
      <c r="L1179" s="9">
        <f t="shared" si="216"/>
        <v>9.0909090909090917</v>
      </c>
      <c r="M1179" s="9">
        <v>9.4499999999999993</v>
      </c>
      <c r="N1179" s="10">
        <v>100</v>
      </c>
      <c r="O1179" s="10">
        <v>1000</v>
      </c>
      <c r="P1179" s="11">
        <f t="shared" si="217"/>
        <v>-10</v>
      </c>
      <c r="Q1179" s="7" t="s">
        <v>106</v>
      </c>
      <c r="R1179" s="9">
        <v>13.5</v>
      </c>
      <c r="S1179" s="9">
        <f t="shared" si="218"/>
        <v>3.5</v>
      </c>
      <c r="T1179" s="11">
        <f t="shared" si="219"/>
        <v>35</v>
      </c>
      <c r="U1179" s="7" t="s">
        <v>63</v>
      </c>
      <c r="V1179" s="8">
        <v>3</v>
      </c>
      <c r="W1179" s="9">
        <v>0</v>
      </c>
      <c r="X1179" s="9">
        <v>0</v>
      </c>
      <c r="Y1179" s="9">
        <v>332</v>
      </c>
      <c r="Z1179" s="9">
        <v>332</v>
      </c>
      <c r="AA1179" s="9">
        <v>8.32</v>
      </c>
      <c r="AB1179" s="9">
        <f t="shared" si="220"/>
        <v>7.4880000000000004</v>
      </c>
      <c r="AC1179" s="9">
        <f t="shared" si="221"/>
        <v>8.32</v>
      </c>
      <c r="AD1179" s="9">
        <f t="shared" si="222"/>
        <v>7.0813953488372086</v>
      </c>
      <c r="AE1179" s="9">
        <f t="shared" si="223"/>
        <v>8.456296296296296</v>
      </c>
      <c r="AF1179" s="9">
        <f t="shared" si="224"/>
        <v>8.0634066587395932</v>
      </c>
      <c r="AG1179" s="11">
        <f t="shared" si="225"/>
        <v>17.490968801313645</v>
      </c>
      <c r="AH1179" s="11">
        <f t="shared" si="226"/>
        <v>-1.6117729502452629</v>
      </c>
      <c r="AI1179" s="11">
        <f t="shared" si="227"/>
        <v>3.1821952199607373</v>
      </c>
      <c r="AJ1179" s="8">
        <v>6</v>
      </c>
      <c r="AK1179" s="7" t="s">
        <v>157</v>
      </c>
      <c r="AL1179" s="8">
        <v>42</v>
      </c>
      <c r="AM1179" s="7" t="s">
        <v>65</v>
      </c>
      <c r="AN1179" s="7" t="s">
        <v>66</v>
      </c>
      <c r="AO1179" s="9">
        <v>6</v>
      </c>
      <c r="AP1179" s="8">
        <v>5</v>
      </c>
      <c r="AQ1179" s="8">
        <v>6</v>
      </c>
      <c r="AR1179" s="8">
        <v>5</v>
      </c>
      <c r="AS1179" s="8">
        <v>4</v>
      </c>
      <c r="AT1179" s="8">
        <v>3</v>
      </c>
      <c r="AU1179" s="7" t="s">
        <v>67</v>
      </c>
      <c r="AV1179" s="9">
        <v>4.5599999999999996</v>
      </c>
      <c r="AW1179" s="7" t="s">
        <v>2729</v>
      </c>
      <c r="AX1179" s="7" t="s">
        <v>63</v>
      </c>
      <c r="AY1179" s="7"/>
      <c r="AZ1179" s="7" t="s">
        <v>2408</v>
      </c>
      <c r="BA1179" s="7" t="s">
        <v>2726</v>
      </c>
      <c r="BB1179" s="7" t="s">
        <v>2727</v>
      </c>
      <c r="BC1179" s="7" t="s">
        <v>2728</v>
      </c>
    </row>
    <row r="1180" spans="1:55" x14ac:dyDescent="0.2">
      <c r="A1180" s="7" t="s">
        <v>2724</v>
      </c>
      <c r="B1180" s="8">
        <v>1</v>
      </c>
      <c r="C1180" s="7" t="s">
        <v>2730</v>
      </c>
      <c r="D1180" s="8">
        <v>3</v>
      </c>
      <c r="E1180" s="7" t="s">
        <v>205</v>
      </c>
      <c r="F1180" s="7" t="s">
        <v>262</v>
      </c>
      <c r="G1180" s="7" t="s">
        <v>1397</v>
      </c>
      <c r="H1180" s="7" t="s">
        <v>303</v>
      </c>
      <c r="I1180" s="7" t="s">
        <v>343</v>
      </c>
      <c r="J1180" s="9">
        <v>1.6</v>
      </c>
      <c r="K1180" s="10">
        <v>2100</v>
      </c>
      <c r="L1180" s="9">
        <f t="shared" si="216"/>
        <v>38.46153846153846</v>
      </c>
      <c r="M1180" s="9">
        <v>39.97</v>
      </c>
      <c r="N1180" s="10">
        <v>100</v>
      </c>
      <c r="O1180" s="10">
        <v>2200</v>
      </c>
      <c r="P1180" s="11">
        <f t="shared" si="217"/>
        <v>-4.5454545454545459</v>
      </c>
      <c r="Q1180" s="7" t="s">
        <v>99</v>
      </c>
      <c r="R1180" s="9">
        <v>2.67</v>
      </c>
      <c r="S1180" s="9">
        <f t="shared" si="218"/>
        <v>1.0699999999999998</v>
      </c>
      <c r="T1180" s="11">
        <f t="shared" si="219"/>
        <v>66.874999999999986</v>
      </c>
      <c r="U1180" s="7" t="s">
        <v>63</v>
      </c>
      <c r="V1180" s="8">
        <v>2</v>
      </c>
      <c r="W1180" s="9">
        <v>0</v>
      </c>
      <c r="X1180" s="9">
        <v>268</v>
      </c>
      <c r="Y1180" s="9">
        <v>214</v>
      </c>
      <c r="Z1180" s="9">
        <v>482</v>
      </c>
      <c r="AA1180" s="9">
        <v>19.82</v>
      </c>
      <c r="AB1180" s="9">
        <f t="shared" si="220"/>
        <v>18.919090909090912</v>
      </c>
      <c r="AC1180" s="9">
        <f t="shared" si="221"/>
        <v>9.0090909090909097</v>
      </c>
      <c r="AD1180" s="9">
        <f t="shared" si="222"/>
        <v>7.0813953488372086</v>
      </c>
      <c r="AE1180" s="9">
        <f t="shared" si="223"/>
        <v>8.456296296296296</v>
      </c>
      <c r="AF1180" s="9">
        <f t="shared" si="224"/>
        <v>8.0634066587395932</v>
      </c>
      <c r="AG1180" s="11">
        <f t="shared" si="225"/>
        <v>27.221973428870001</v>
      </c>
      <c r="AH1180" s="11">
        <f t="shared" si="226"/>
        <v>6.5370771484997245</v>
      </c>
      <c r="AI1180" s="11">
        <f t="shared" si="227"/>
        <v>11.728098189446126</v>
      </c>
      <c r="AJ1180" s="8">
        <v>6</v>
      </c>
      <c r="AK1180" s="7" t="s">
        <v>157</v>
      </c>
      <c r="AL1180" s="8">
        <v>42</v>
      </c>
      <c r="AM1180" s="7" t="s">
        <v>65</v>
      </c>
      <c r="AN1180" s="7" t="s">
        <v>66</v>
      </c>
      <c r="AO1180" s="9">
        <v>6</v>
      </c>
      <c r="AP1180" s="8">
        <v>3</v>
      </c>
      <c r="AQ1180" s="8">
        <v>2</v>
      </c>
      <c r="AR1180" s="8">
        <v>3</v>
      </c>
      <c r="AS1180" s="8">
        <v>2</v>
      </c>
      <c r="AT1180" s="8">
        <v>2</v>
      </c>
      <c r="AU1180" s="7" t="s">
        <v>81</v>
      </c>
      <c r="AV1180" s="9">
        <v>-2.4</v>
      </c>
      <c r="AW1180" s="7" t="s">
        <v>2731</v>
      </c>
      <c r="AX1180" s="7" t="s">
        <v>63</v>
      </c>
      <c r="AY1180" s="7"/>
      <c r="AZ1180" s="7" t="s">
        <v>2408</v>
      </c>
      <c r="BA1180" s="7" t="s">
        <v>2726</v>
      </c>
      <c r="BB1180" s="7" t="s">
        <v>2727</v>
      </c>
      <c r="BC1180" s="7" t="s">
        <v>2728</v>
      </c>
    </row>
    <row r="1181" spans="1:55" x14ac:dyDescent="0.2">
      <c r="A1181" s="7" t="s">
        <v>2724</v>
      </c>
      <c r="B1181" s="8">
        <v>1</v>
      </c>
      <c r="C1181" s="7" t="s">
        <v>56</v>
      </c>
      <c r="D1181" s="8">
        <v>4</v>
      </c>
      <c r="E1181" s="7" t="s">
        <v>1400</v>
      </c>
      <c r="F1181" s="7" t="s">
        <v>58</v>
      </c>
      <c r="G1181" s="7" t="s">
        <v>59</v>
      </c>
      <c r="H1181" s="7" t="s">
        <v>60</v>
      </c>
      <c r="I1181" s="7" t="s">
        <v>329</v>
      </c>
      <c r="J1181" s="9">
        <v>15</v>
      </c>
      <c r="K1181" s="10">
        <v>800</v>
      </c>
      <c r="L1181" s="9">
        <f t="shared" si="216"/>
        <v>6.25</v>
      </c>
      <c r="M1181" s="9">
        <v>6.49</v>
      </c>
      <c r="N1181" s="10">
        <v>0</v>
      </c>
      <c r="O1181" s="10">
        <v>800</v>
      </c>
      <c r="P1181" s="11">
        <f t="shared" si="217"/>
        <v>0</v>
      </c>
      <c r="Q1181" s="7" t="s">
        <v>370</v>
      </c>
      <c r="R1181" s="9">
        <v>30.81</v>
      </c>
      <c r="S1181" s="9">
        <f t="shared" si="218"/>
        <v>15.809999999999999</v>
      </c>
      <c r="T1181" s="11">
        <f t="shared" si="219"/>
        <v>105.39999999999998</v>
      </c>
      <c r="U1181" s="7" t="s">
        <v>63</v>
      </c>
      <c r="V1181" s="8">
        <v>6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f t="shared" si="220"/>
        <v>0</v>
      </c>
      <c r="AC1181" s="9">
        <f t="shared" si="221"/>
        <v>0</v>
      </c>
      <c r="AD1181" s="9">
        <f t="shared" si="222"/>
        <v>7.0813953488372086</v>
      </c>
      <c r="AE1181" s="9">
        <f t="shared" si="223"/>
        <v>8.456296296296296</v>
      </c>
      <c r="AF1181" s="9">
        <f t="shared" si="224"/>
        <v>8.0634066587395932</v>
      </c>
      <c r="AG1181" s="11">
        <f t="shared" si="225"/>
        <v>-100</v>
      </c>
      <c r="AH1181" s="11">
        <f t="shared" si="226"/>
        <v>-100</v>
      </c>
      <c r="AI1181" s="11">
        <f t="shared" si="227"/>
        <v>-100</v>
      </c>
      <c r="AJ1181" s="8">
        <v>6</v>
      </c>
      <c r="AK1181" s="7" t="s">
        <v>157</v>
      </c>
      <c r="AL1181" s="8">
        <v>42</v>
      </c>
      <c r="AM1181" s="7" t="s">
        <v>65</v>
      </c>
      <c r="AN1181" s="7" t="s">
        <v>66</v>
      </c>
      <c r="AO1181" s="9">
        <v>6</v>
      </c>
      <c r="AP1181" s="8">
        <v>6</v>
      </c>
      <c r="AQ1181" s="8">
        <v>5</v>
      </c>
      <c r="AR1181" s="8">
        <v>6</v>
      </c>
      <c r="AS1181" s="8">
        <v>6</v>
      </c>
      <c r="AT1181" s="8">
        <v>6</v>
      </c>
      <c r="AU1181" s="7" t="s">
        <v>67</v>
      </c>
      <c r="AV1181" s="9">
        <v>0</v>
      </c>
      <c r="AW1181" s="7" t="s">
        <v>2319</v>
      </c>
      <c r="AX1181" s="7" t="s">
        <v>63</v>
      </c>
      <c r="AY1181" s="7"/>
      <c r="AZ1181" s="7" t="s">
        <v>2408</v>
      </c>
      <c r="BA1181" s="7" t="s">
        <v>2726</v>
      </c>
      <c r="BB1181" s="7" t="s">
        <v>2727</v>
      </c>
      <c r="BC1181" s="7" t="s">
        <v>2728</v>
      </c>
    </row>
    <row r="1182" spans="1:55" x14ac:dyDescent="0.2">
      <c r="A1182" s="7" t="s">
        <v>2724</v>
      </c>
      <c r="B1182" s="8">
        <v>1</v>
      </c>
      <c r="C1182" s="7" t="s">
        <v>2732</v>
      </c>
      <c r="D1182" s="8">
        <v>5</v>
      </c>
      <c r="E1182" s="7" t="s">
        <v>193</v>
      </c>
      <c r="F1182" s="7" t="s">
        <v>112</v>
      </c>
      <c r="G1182" s="7" t="s">
        <v>664</v>
      </c>
      <c r="H1182" s="7" t="s">
        <v>1137</v>
      </c>
      <c r="I1182" s="7" t="s">
        <v>202</v>
      </c>
      <c r="J1182" s="9">
        <v>1.4</v>
      </c>
      <c r="K1182" s="10">
        <v>2200</v>
      </c>
      <c r="L1182" s="9">
        <f t="shared" si="216"/>
        <v>41.666666666666671</v>
      </c>
      <c r="M1182" s="9">
        <v>43.3</v>
      </c>
      <c r="N1182" s="10">
        <v>100</v>
      </c>
      <c r="O1182" s="10">
        <v>2300</v>
      </c>
      <c r="P1182" s="11">
        <f t="shared" si="217"/>
        <v>-4.3478260869565215</v>
      </c>
      <c r="Q1182" s="7" t="s">
        <v>240</v>
      </c>
      <c r="R1182" s="9">
        <v>0.64</v>
      </c>
      <c r="S1182" s="9">
        <f t="shared" si="218"/>
        <v>-0.7599999999999999</v>
      </c>
      <c r="T1182" s="11">
        <f t="shared" si="219"/>
        <v>-54.285714285714285</v>
      </c>
      <c r="U1182" s="7" t="s">
        <v>80</v>
      </c>
      <c r="V1182" s="8">
        <v>1</v>
      </c>
      <c r="W1182" s="9">
        <v>328</v>
      </c>
      <c r="X1182" s="9">
        <v>238</v>
      </c>
      <c r="Y1182" s="9">
        <v>210</v>
      </c>
      <c r="Z1182" s="9">
        <v>776</v>
      </c>
      <c r="AA1182" s="9">
        <v>32.76</v>
      </c>
      <c r="AB1182" s="9">
        <f t="shared" si="220"/>
        <v>31.335652173913044</v>
      </c>
      <c r="AC1182" s="9">
        <f t="shared" si="221"/>
        <v>14.243478260869564</v>
      </c>
      <c r="AD1182" s="9">
        <f t="shared" si="222"/>
        <v>7.0813953488372086</v>
      </c>
      <c r="AE1182" s="9">
        <f t="shared" si="223"/>
        <v>8.456296296296296</v>
      </c>
      <c r="AF1182" s="9">
        <f t="shared" si="224"/>
        <v>8.0634066587395932</v>
      </c>
      <c r="AG1182" s="11">
        <f t="shared" si="225"/>
        <v>101.13943028485757</v>
      </c>
      <c r="AH1182" s="11">
        <f t="shared" si="226"/>
        <v>68.436366960177935</v>
      </c>
      <c r="AI1182" s="11">
        <f t="shared" si="227"/>
        <v>76.643432034171894</v>
      </c>
      <c r="AJ1182" s="8">
        <v>6</v>
      </c>
      <c r="AK1182" s="7" t="s">
        <v>157</v>
      </c>
      <c r="AL1182" s="8">
        <v>42</v>
      </c>
      <c r="AM1182" s="7" t="s">
        <v>65</v>
      </c>
      <c r="AN1182" s="7" t="s">
        <v>66</v>
      </c>
      <c r="AO1182" s="9">
        <v>6</v>
      </c>
      <c r="AP1182" s="8">
        <v>1</v>
      </c>
      <c r="AQ1182" s="8">
        <v>1</v>
      </c>
      <c r="AR1182" s="8">
        <v>1</v>
      </c>
      <c r="AS1182" s="8">
        <v>1</v>
      </c>
      <c r="AT1182" s="8">
        <v>1</v>
      </c>
      <c r="AU1182" s="7" t="s">
        <v>116</v>
      </c>
      <c r="AV1182" s="9">
        <v>-25.2</v>
      </c>
      <c r="AW1182" s="7" t="s">
        <v>2733</v>
      </c>
      <c r="AX1182" s="7" t="s">
        <v>63</v>
      </c>
      <c r="AY1182" s="7"/>
      <c r="AZ1182" s="7" t="s">
        <v>2408</v>
      </c>
      <c r="BA1182" s="7" t="s">
        <v>2726</v>
      </c>
      <c r="BB1182" s="7" t="s">
        <v>2727</v>
      </c>
      <c r="BC1182" s="7" t="s">
        <v>2728</v>
      </c>
    </row>
    <row r="1183" spans="1:55" x14ac:dyDescent="0.2">
      <c r="A1183" s="14" t="s">
        <v>2724</v>
      </c>
      <c r="B1183" s="15">
        <v>1</v>
      </c>
      <c r="C1183" s="14" t="s">
        <v>2734</v>
      </c>
      <c r="D1183" s="15">
        <v>6</v>
      </c>
      <c r="E1183" s="14" t="s">
        <v>328</v>
      </c>
      <c r="F1183" s="14" t="s">
        <v>2735</v>
      </c>
      <c r="G1183" s="14" t="s">
        <v>419</v>
      </c>
      <c r="H1183" s="14" t="s">
        <v>2736</v>
      </c>
      <c r="I1183" s="14" t="s">
        <v>207</v>
      </c>
      <c r="J1183" s="16">
        <v>20</v>
      </c>
      <c r="K1183" s="17">
        <v>700</v>
      </c>
      <c r="L1183" s="16">
        <f t="shared" si="216"/>
        <v>4.7619047619047619</v>
      </c>
      <c r="M1183" s="16">
        <v>0</v>
      </c>
      <c r="N1183" s="17">
        <v>-700</v>
      </c>
      <c r="O1183" s="17">
        <v>0</v>
      </c>
      <c r="P1183" s="18">
        <f t="shared" si="217"/>
        <v>0</v>
      </c>
      <c r="Q1183" s="14"/>
      <c r="R1183" s="16"/>
      <c r="S1183" s="16">
        <f t="shared" si="218"/>
        <v>0</v>
      </c>
      <c r="T1183" s="18">
        <f t="shared" si="219"/>
        <v>0</v>
      </c>
      <c r="U1183" s="14" t="s">
        <v>63</v>
      </c>
      <c r="V1183" s="15">
        <v>0</v>
      </c>
      <c r="W1183" s="16">
        <v>0</v>
      </c>
      <c r="X1183" s="16">
        <v>0</v>
      </c>
      <c r="Y1183" s="16">
        <v>0</v>
      </c>
      <c r="Z1183" s="16">
        <v>0</v>
      </c>
      <c r="AA1183" s="16">
        <v>0</v>
      </c>
      <c r="AB1183" s="16">
        <f t="shared" si="220"/>
        <v>0</v>
      </c>
      <c r="AC1183" s="16">
        <f t="shared" si="221"/>
        <v>0</v>
      </c>
      <c r="AD1183" s="16">
        <f t="shared" si="222"/>
        <v>7.0813953488372086</v>
      </c>
      <c r="AE1183" s="16">
        <f t="shared" si="223"/>
        <v>8.456296296296296</v>
      </c>
      <c r="AF1183" s="16">
        <f t="shared" si="224"/>
        <v>8.0634066587395932</v>
      </c>
      <c r="AG1183" s="18">
        <f t="shared" si="225"/>
        <v>-100</v>
      </c>
      <c r="AH1183" s="18">
        <f t="shared" si="226"/>
        <v>-100</v>
      </c>
      <c r="AI1183" s="18">
        <f t="shared" si="227"/>
        <v>-100</v>
      </c>
      <c r="AJ1183" s="15">
        <v>6</v>
      </c>
      <c r="AK1183" s="14" t="s">
        <v>157</v>
      </c>
      <c r="AL1183" s="15">
        <v>42</v>
      </c>
      <c r="AM1183" s="14" t="s">
        <v>65</v>
      </c>
      <c r="AN1183" s="14" t="s">
        <v>66</v>
      </c>
      <c r="AO1183" s="16">
        <v>6</v>
      </c>
      <c r="AP1183" s="15">
        <v>0</v>
      </c>
      <c r="AQ1183" s="15">
        <v>0</v>
      </c>
      <c r="AR1183" s="15">
        <v>0</v>
      </c>
      <c r="AS1183" s="15">
        <v>0</v>
      </c>
      <c r="AT1183" s="15">
        <v>0</v>
      </c>
      <c r="AU1183" s="14"/>
      <c r="AV1183" s="16">
        <v>0</v>
      </c>
      <c r="AW1183" s="14"/>
      <c r="AX1183" s="14" t="s">
        <v>63</v>
      </c>
      <c r="AY1183" s="14"/>
      <c r="AZ1183" s="14" t="s">
        <v>2408</v>
      </c>
      <c r="BA1183" s="14" t="s">
        <v>2726</v>
      </c>
      <c r="BB1183" s="14" t="s">
        <v>2727</v>
      </c>
      <c r="BC1183" s="14" t="s">
        <v>2728</v>
      </c>
    </row>
    <row r="1184" spans="1:55" x14ac:dyDescent="0.2">
      <c r="A1184" s="7" t="s">
        <v>2724</v>
      </c>
      <c r="B1184" s="8">
        <v>1</v>
      </c>
      <c r="C1184" s="7" t="s">
        <v>1534</v>
      </c>
      <c r="D1184" s="8">
        <v>7</v>
      </c>
      <c r="E1184" s="7" t="s">
        <v>74</v>
      </c>
      <c r="F1184" s="7" t="s">
        <v>112</v>
      </c>
      <c r="G1184" s="7" t="s">
        <v>96</v>
      </c>
      <c r="H1184" s="7" t="s">
        <v>1536</v>
      </c>
      <c r="I1184" s="7" t="s">
        <v>329</v>
      </c>
      <c r="J1184" s="9">
        <v>15</v>
      </c>
      <c r="K1184" s="10">
        <v>800</v>
      </c>
      <c r="L1184" s="9">
        <f t="shared" si="216"/>
        <v>6.25</v>
      </c>
      <c r="M1184" s="9">
        <v>6.49</v>
      </c>
      <c r="N1184" s="10">
        <v>0</v>
      </c>
      <c r="O1184" s="10">
        <v>800</v>
      </c>
      <c r="P1184" s="11">
        <f t="shared" si="217"/>
        <v>0</v>
      </c>
      <c r="Q1184" s="7" t="s">
        <v>370</v>
      </c>
      <c r="R1184" s="9">
        <v>24.83</v>
      </c>
      <c r="S1184" s="9">
        <f t="shared" si="218"/>
        <v>9.8299999999999983</v>
      </c>
      <c r="T1184" s="11">
        <f t="shared" si="219"/>
        <v>65.533333333333317</v>
      </c>
      <c r="U1184" s="7" t="s">
        <v>63</v>
      </c>
      <c r="V1184" s="8">
        <v>5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f t="shared" si="220"/>
        <v>0</v>
      </c>
      <c r="AC1184" s="9">
        <f t="shared" si="221"/>
        <v>0</v>
      </c>
      <c r="AD1184" s="9">
        <f t="shared" si="222"/>
        <v>7.0813953488372086</v>
      </c>
      <c r="AE1184" s="9">
        <f t="shared" si="223"/>
        <v>8.456296296296296</v>
      </c>
      <c r="AF1184" s="9">
        <f t="shared" si="224"/>
        <v>8.0634066587395932</v>
      </c>
      <c r="AG1184" s="11">
        <f t="shared" si="225"/>
        <v>-100</v>
      </c>
      <c r="AH1184" s="11">
        <f t="shared" si="226"/>
        <v>-100</v>
      </c>
      <c r="AI1184" s="11">
        <f t="shared" si="227"/>
        <v>-100</v>
      </c>
      <c r="AJ1184" s="8">
        <v>6</v>
      </c>
      <c r="AK1184" s="7" t="s">
        <v>157</v>
      </c>
      <c r="AL1184" s="8">
        <v>42</v>
      </c>
      <c r="AM1184" s="7" t="s">
        <v>65</v>
      </c>
      <c r="AN1184" s="7" t="s">
        <v>66</v>
      </c>
      <c r="AO1184" s="9">
        <v>6</v>
      </c>
      <c r="AP1184" s="8">
        <v>2</v>
      </c>
      <c r="AQ1184" s="8">
        <v>3</v>
      </c>
      <c r="AR1184" s="8">
        <v>4</v>
      </c>
      <c r="AS1184" s="8">
        <v>5</v>
      </c>
      <c r="AT1184" s="8">
        <v>5</v>
      </c>
      <c r="AU1184" s="7" t="s">
        <v>81</v>
      </c>
      <c r="AV1184" s="9">
        <v>-21.6</v>
      </c>
      <c r="AW1184" s="7" t="s">
        <v>2737</v>
      </c>
      <c r="AX1184" s="7" t="s">
        <v>63</v>
      </c>
      <c r="AY1184" s="7"/>
      <c r="AZ1184" s="7" t="s">
        <v>2408</v>
      </c>
      <c r="BA1184" s="7" t="s">
        <v>2726</v>
      </c>
      <c r="BB1184" s="7" t="s">
        <v>2727</v>
      </c>
      <c r="BC1184" s="7" t="s">
        <v>2728</v>
      </c>
    </row>
    <row r="1185" spans="1:55" x14ac:dyDescent="0.2">
      <c r="A1185" s="19" t="s">
        <v>2724</v>
      </c>
      <c r="B1185" s="20">
        <v>2</v>
      </c>
      <c r="C1185" s="19" t="s">
        <v>1070</v>
      </c>
      <c r="D1185" s="20">
        <v>1</v>
      </c>
      <c r="E1185" s="19" t="s">
        <v>111</v>
      </c>
      <c r="F1185" s="19" t="s">
        <v>644</v>
      </c>
      <c r="G1185" s="19" t="s">
        <v>150</v>
      </c>
      <c r="H1185" s="19" t="s">
        <v>232</v>
      </c>
      <c r="I1185" s="19" t="s">
        <v>61</v>
      </c>
      <c r="J1185" s="21">
        <v>6</v>
      </c>
      <c r="K1185" s="22">
        <v>1200</v>
      </c>
      <c r="L1185" s="21">
        <f t="shared" si="216"/>
        <v>14.285714285714285</v>
      </c>
      <c r="M1185" s="21">
        <v>19.86</v>
      </c>
      <c r="N1185" s="22">
        <v>200</v>
      </c>
      <c r="O1185" s="22">
        <v>1400</v>
      </c>
      <c r="P1185" s="23">
        <f t="shared" si="217"/>
        <v>-14.285714285714285</v>
      </c>
      <c r="Q1185" s="19" t="s">
        <v>122</v>
      </c>
      <c r="R1185" s="21">
        <v>4.4400000000000004</v>
      </c>
      <c r="S1185" s="21">
        <f t="shared" si="218"/>
        <v>-1.5599999999999996</v>
      </c>
      <c r="T1185" s="23">
        <f t="shared" si="219"/>
        <v>-25.999999999999996</v>
      </c>
      <c r="U1185" s="19" t="s">
        <v>63</v>
      </c>
      <c r="V1185" s="20">
        <v>4</v>
      </c>
      <c r="W1185" s="21">
        <v>0</v>
      </c>
      <c r="X1185" s="21">
        <v>0</v>
      </c>
      <c r="Y1185" s="21">
        <v>0</v>
      </c>
      <c r="Z1185" s="21">
        <v>0</v>
      </c>
      <c r="AA1185" s="21">
        <v>0</v>
      </c>
      <c r="AB1185" s="21">
        <f t="shared" si="220"/>
        <v>0</v>
      </c>
      <c r="AC1185" s="21">
        <f t="shared" si="221"/>
        <v>0</v>
      </c>
      <c r="AD1185" s="21">
        <f t="shared" si="222"/>
        <v>7.1680000000000001</v>
      </c>
      <c r="AE1185" s="21">
        <f t="shared" si="223"/>
        <v>8.456296296296296</v>
      </c>
      <c r="AF1185" s="21">
        <f t="shared" si="224"/>
        <v>8.0634066587395932</v>
      </c>
      <c r="AG1185" s="23">
        <f t="shared" si="225"/>
        <v>-100</v>
      </c>
      <c r="AH1185" s="23">
        <f t="shared" si="226"/>
        <v>-100</v>
      </c>
      <c r="AI1185" s="23">
        <f t="shared" si="227"/>
        <v>-100</v>
      </c>
      <c r="AJ1185" s="20">
        <v>4</v>
      </c>
      <c r="AK1185" s="19" t="s">
        <v>157</v>
      </c>
      <c r="AL1185" s="20">
        <v>41</v>
      </c>
      <c r="AM1185" s="19" t="s">
        <v>65</v>
      </c>
      <c r="AN1185" s="19" t="s">
        <v>66</v>
      </c>
      <c r="AO1185" s="21">
        <v>64</v>
      </c>
      <c r="AP1185" s="20">
        <v>4</v>
      </c>
      <c r="AQ1185" s="20">
        <v>4</v>
      </c>
      <c r="AR1185" s="20">
        <v>4</v>
      </c>
      <c r="AS1185" s="20">
        <v>4</v>
      </c>
      <c r="AT1185" s="20">
        <v>4</v>
      </c>
      <c r="AU1185" s="19" t="s">
        <v>67</v>
      </c>
      <c r="AV1185" s="21">
        <v>0</v>
      </c>
      <c r="AW1185" s="19" t="s">
        <v>2738</v>
      </c>
      <c r="AX1185" s="19" t="s">
        <v>80</v>
      </c>
      <c r="AY1185" s="19" t="s">
        <v>2739</v>
      </c>
      <c r="AZ1185" s="19" t="s">
        <v>2740</v>
      </c>
      <c r="BA1185" s="19" t="s">
        <v>2689</v>
      </c>
      <c r="BB1185" s="19" t="s">
        <v>2741</v>
      </c>
      <c r="BC1185" s="19" t="s">
        <v>2742</v>
      </c>
    </row>
    <row r="1186" spans="1:55" x14ac:dyDescent="0.2">
      <c r="A1186" s="14" t="s">
        <v>2724</v>
      </c>
      <c r="B1186" s="15">
        <v>2</v>
      </c>
      <c r="C1186" s="14" t="s">
        <v>2743</v>
      </c>
      <c r="D1186" s="15">
        <v>2</v>
      </c>
      <c r="E1186" s="14" t="s">
        <v>1734</v>
      </c>
      <c r="F1186" s="14" t="s">
        <v>1735</v>
      </c>
      <c r="G1186" s="14" t="s">
        <v>1028</v>
      </c>
      <c r="H1186" s="14" t="s">
        <v>223</v>
      </c>
      <c r="I1186" s="14" t="s">
        <v>107</v>
      </c>
      <c r="J1186" s="16">
        <v>8</v>
      </c>
      <c r="K1186" s="17">
        <v>1000</v>
      </c>
      <c r="L1186" s="16">
        <f t="shared" si="216"/>
        <v>11.111111111111111</v>
      </c>
      <c r="M1186" s="16">
        <v>0</v>
      </c>
      <c r="N1186" s="17">
        <v>-1000</v>
      </c>
      <c r="O1186" s="17">
        <v>0</v>
      </c>
      <c r="P1186" s="18">
        <f t="shared" si="217"/>
        <v>0</v>
      </c>
      <c r="Q1186" s="14"/>
      <c r="R1186" s="16"/>
      <c r="S1186" s="16">
        <f t="shared" si="218"/>
        <v>0</v>
      </c>
      <c r="T1186" s="18">
        <f t="shared" si="219"/>
        <v>0</v>
      </c>
      <c r="U1186" s="14" t="s">
        <v>63</v>
      </c>
      <c r="V1186" s="15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f t="shared" si="220"/>
        <v>0</v>
      </c>
      <c r="AC1186" s="16">
        <f t="shared" si="221"/>
        <v>0</v>
      </c>
      <c r="AD1186" s="16">
        <f t="shared" si="222"/>
        <v>7.1680000000000001</v>
      </c>
      <c r="AE1186" s="16">
        <f t="shared" si="223"/>
        <v>8.456296296296296</v>
      </c>
      <c r="AF1186" s="16">
        <f t="shared" si="224"/>
        <v>8.0634066587395932</v>
      </c>
      <c r="AG1186" s="18">
        <f t="shared" si="225"/>
        <v>-100</v>
      </c>
      <c r="AH1186" s="18">
        <f t="shared" si="226"/>
        <v>-100</v>
      </c>
      <c r="AI1186" s="18">
        <f t="shared" si="227"/>
        <v>-100</v>
      </c>
      <c r="AJ1186" s="15">
        <v>4</v>
      </c>
      <c r="AK1186" s="14" t="s">
        <v>157</v>
      </c>
      <c r="AL1186" s="15">
        <v>41</v>
      </c>
      <c r="AM1186" s="14" t="s">
        <v>65</v>
      </c>
      <c r="AN1186" s="14" t="s">
        <v>66</v>
      </c>
      <c r="AO1186" s="16">
        <v>64</v>
      </c>
      <c r="AP1186" s="15">
        <v>0</v>
      </c>
      <c r="AQ1186" s="15">
        <v>0</v>
      </c>
      <c r="AR1186" s="15">
        <v>0</v>
      </c>
      <c r="AS1186" s="15">
        <v>0</v>
      </c>
      <c r="AT1186" s="15">
        <v>0</v>
      </c>
      <c r="AU1186" s="14"/>
      <c r="AV1186" s="16">
        <v>0</v>
      </c>
      <c r="AW1186" s="14"/>
      <c r="AX1186" s="14" t="s">
        <v>63</v>
      </c>
      <c r="AY1186" s="14"/>
      <c r="AZ1186" s="14" t="s">
        <v>2740</v>
      </c>
      <c r="BA1186" s="14" t="s">
        <v>2689</v>
      </c>
      <c r="BB1186" s="14" t="s">
        <v>2741</v>
      </c>
      <c r="BC1186" s="14" t="s">
        <v>2742</v>
      </c>
    </row>
    <row r="1187" spans="1:55" x14ac:dyDescent="0.2">
      <c r="A1187" s="7" t="s">
        <v>2724</v>
      </c>
      <c r="B1187" s="8">
        <v>2</v>
      </c>
      <c r="C1187" s="7" t="s">
        <v>2744</v>
      </c>
      <c r="D1187" s="8">
        <v>3</v>
      </c>
      <c r="E1187" s="7" t="s">
        <v>102</v>
      </c>
      <c r="F1187" s="7" t="s">
        <v>182</v>
      </c>
      <c r="G1187" s="7" t="s">
        <v>879</v>
      </c>
      <c r="H1187" s="7" t="s">
        <v>2089</v>
      </c>
      <c r="I1187" s="7" t="s">
        <v>122</v>
      </c>
      <c r="J1187" s="9">
        <v>4</v>
      </c>
      <c r="K1187" s="10">
        <v>1400</v>
      </c>
      <c r="L1187" s="9">
        <f t="shared" si="216"/>
        <v>20</v>
      </c>
      <c r="M1187" s="9">
        <v>27.8</v>
      </c>
      <c r="N1187" s="10">
        <v>300</v>
      </c>
      <c r="O1187" s="10">
        <v>1700</v>
      </c>
      <c r="P1187" s="11">
        <f t="shared" si="217"/>
        <v>-17.647058823529413</v>
      </c>
      <c r="Q1187" s="7" t="s">
        <v>79</v>
      </c>
      <c r="R1187" s="9">
        <v>5.16</v>
      </c>
      <c r="S1187" s="9">
        <f t="shared" si="218"/>
        <v>1.1600000000000001</v>
      </c>
      <c r="T1187" s="11">
        <f t="shared" si="219"/>
        <v>29.000000000000004</v>
      </c>
      <c r="U1187" s="7" t="s">
        <v>63</v>
      </c>
      <c r="V1187" s="8">
        <v>3</v>
      </c>
      <c r="W1187" s="9">
        <v>0</v>
      </c>
      <c r="X1187" s="9">
        <v>0</v>
      </c>
      <c r="Y1187" s="9">
        <v>0</v>
      </c>
      <c r="Z1187" s="9">
        <v>0</v>
      </c>
      <c r="AA1187" s="9">
        <v>5</v>
      </c>
      <c r="AB1187" s="9">
        <f t="shared" si="220"/>
        <v>4.117647058823529</v>
      </c>
      <c r="AC1187" s="9">
        <f t="shared" si="221"/>
        <v>2.9411764705882351</v>
      </c>
      <c r="AD1187" s="9">
        <f t="shared" si="222"/>
        <v>7.1680000000000001</v>
      </c>
      <c r="AE1187" s="9">
        <f t="shared" si="223"/>
        <v>8.456296296296296</v>
      </c>
      <c r="AF1187" s="9">
        <f t="shared" si="224"/>
        <v>8.0634066587395932</v>
      </c>
      <c r="AG1187" s="11">
        <f t="shared" si="225"/>
        <v>-58.967962184873954</v>
      </c>
      <c r="AH1187" s="11">
        <f t="shared" si="226"/>
        <v>-65.219093944515436</v>
      </c>
      <c r="AI1187" s="11">
        <f t="shared" si="227"/>
        <v>-63.52439365810212</v>
      </c>
      <c r="AJ1187" s="8">
        <v>4</v>
      </c>
      <c r="AK1187" s="7" t="s">
        <v>157</v>
      </c>
      <c r="AL1187" s="8">
        <v>41</v>
      </c>
      <c r="AM1187" s="7" t="s">
        <v>65</v>
      </c>
      <c r="AN1187" s="7" t="s">
        <v>66</v>
      </c>
      <c r="AO1187" s="9">
        <v>64</v>
      </c>
      <c r="AP1187" s="8">
        <v>1</v>
      </c>
      <c r="AQ1187" s="8">
        <v>1</v>
      </c>
      <c r="AR1187" s="8">
        <v>1</v>
      </c>
      <c r="AS1187" s="8">
        <v>3</v>
      </c>
      <c r="AT1187" s="8">
        <v>3</v>
      </c>
      <c r="AU1187" s="7" t="s">
        <v>116</v>
      </c>
      <c r="AV1187" s="9">
        <v>-38.4</v>
      </c>
      <c r="AW1187" s="7" t="s">
        <v>2745</v>
      </c>
      <c r="AX1187" s="7" t="s">
        <v>80</v>
      </c>
      <c r="AY1187" s="7" t="s">
        <v>174</v>
      </c>
      <c r="AZ1187" s="7" t="s">
        <v>2740</v>
      </c>
      <c r="BA1187" s="7" t="s">
        <v>2689</v>
      </c>
      <c r="BB1187" s="7" t="s">
        <v>2741</v>
      </c>
      <c r="BC1187" s="7" t="s">
        <v>2742</v>
      </c>
    </row>
    <row r="1188" spans="1:55" x14ac:dyDescent="0.2">
      <c r="A1188" s="7" t="s">
        <v>2724</v>
      </c>
      <c r="B1188" s="8">
        <v>2</v>
      </c>
      <c r="C1188" s="7" t="s">
        <v>536</v>
      </c>
      <c r="D1188" s="8">
        <v>4</v>
      </c>
      <c r="E1188" s="7" t="s">
        <v>193</v>
      </c>
      <c r="F1188" s="7" t="s">
        <v>277</v>
      </c>
      <c r="G1188" s="7" t="s">
        <v>274</v>
      </c>
      <c r="H1188" s="7" t="s">
        <v>537</v>
      </c>
      <c r="I1188" s="7" t="s">
        <v>78</v>
      </c>
      <c r="J1188" s="9">
        <v>3</v>
      </c>
      <c r="K1188" s="10">
        <v>1600</v>
      </c>
      <c r="L1188" s="9">
        <f t="shared" si="216"/>
        <v>25</v>
      </c>
      <c r="M1188" s="9">
        <v>34.75</v>
      </c>
      <c r="N1188" s="10">
        <v>400</v>
      </c>
      <c r="O1188" s="10">
        <v>2000</v>
      </c>
      <c r="P1188" s="11">
        <f t="shared" si="217"/>
        <v>-20</v>
      </c>
      <c r="Q1188" s="7" t="s">
        <v>145</v>
      </c>
      <c r="R1188" s="9">
        <v>2.14</v>
      </c>
      <c r="S1188" s="9">
        <f t="shared" si="218"/>
        <v>-0.85999999999999988</v>
      </c>
      <c r="T1188" s="11">
        <f t="shared" si="219"/>
        <v>-28.666666666666664</v>
      </c>
      <c r="U1188" s="7" t="s">
        <v>63</v>
      </c>
      <c r="V1188" s="8">
        <v>2</v>
      </c>
      <c r="W1188" s="9">
        <v>0</v>
      </c>
      <c r="X1188" s="9">
        <v>270</v>
      </c>
      <c r="Y1188" s="9">
        <v>0</v>
      </c>
      <c r="Z1188" s="9">
        <v>270</v>
      </c>
      <c r="AA1188" s="9">
        <v>17.7</v>
      </c>
      <c r="AB1188" s="9">
        <f t="shared" si="220"/>
        <v>14.16</v>
      </c>
      <c r="AC1188" s="9">
        <f t="shared" si="221"/>
        <v>8.85</v>
      </c>
      <c r="AD1188" s="9">
        <f t="shared" si="222"/>
        <v>7.1680000000000001</v>
      </c>
      <c r="AE1188" s="9">
        <f t="shared" si="223"/>
        <v>8.456296296296296</v>
      </c>
      <c r="AF1188" s="9">
        <f t="shared" si="224"/>
        <v>8.0634066587395932</v>
      </c>
      <c r="AG1188" s="11">
        <f t="shared" si="225"/>
        <v>23.465401785714278</v>
      </c>
      <c r="AH1188" s="11">
        <f t="shared" si="226"/>
        <v>4.6557463209530487</v>
      </c>
      <c r="AI1188" s="11">
        <f t="shared" si="227"/>
        <v>9.7550994827707278</v>
      </c>
      <c r="AJ1188" s="8">
        <v>4</v>
      </c>
      <c r="AK1188" s="7" t="s">
        <v>157</v>
      </c>
      <c r="AL1188" s="8">
        <v>41</v>
      </c>
      <c r="AM1188" s="7" t="s">
        <v>65</v>
      </c>
      <c r="AN1188" s="7" t="s">
        <v>66</v>
      </c>
      <c r="AO1188" s="9">
        <v>64</v>
      </c>
      <c r="AP1188" s="8">
        <v>2</v>
      </c>
      <c r="AQ1188" s="8">
        <v>2</v>
      </c>
      <c r="AR1188" s="8">
        <v>2</v>
      </c>
      <c r="AS1188" s="8">
        <v>1</v>
      </c>
      <c r="AT1188" s="8">
        <v>2</v>
      </c>
      <c r="AU1188" s="7" t="s">
        <v>81</v>
      </c>
      <c r="AV1188" s="9">
        <v>-31.8</v>
      </c>
      <c r="AW1188" s="7" t="s">
        <v>2746</v>
      </c>
      <c r="AX1188" s="7" t="s">
        <v>63</v>
      </c>
      <c r="AY1188" s="7"/>
      <c r="AZ1188" s="7" t="s">
        <v>2740</v>
      </c>
      <c r="BA1188" s="7" t="s">
        <v>2689</v>
      </c>
      <c r="BB1188" s="7" t="s">
        <v>2741</v>
      </c>
      <c r="BC1188" s="7" t="s">
        <v>2742</v>
      </c>
    </row>
    <row r="1189" spans="1:55" x14ac:dyDescent="0.2">
      <c r="A1189" s="7" t="s">
        <v>2724</v>
      </c>
      <c r="B1189" s="8">
        <v>2</v>
      </c>
      <c r="C1189" s="7" t="s">
        <v>1142</v>
      </c>
      <c r="D1189" s="8">
        <v>5</v>
      </c>
      <c r="E1189" s="7" t="s">
        <v>57</v>
      </c>
      <c r="F1189" s="7" t="s">
        <v>95</v>
      </c>
      <c r="G1189" s="7" t="s">
        <v>149</v>
      </c>
      <c r="H1189" s="7" t="s">
        <v>150</v>
      </c>
      <c r="I1189" s="7" t="s">
        <v>98</v>
      </c>
      <c r="J1189" s="9">
        <v>2</v>
      </c>
      <c r="K1189" s="10">
        <v>1900</v>
      </c>
      <c r="L1189" s="9">
        <f t="shared" si="216"/>
        <v>33.333333333333329</v>
      </c>
      <c r="M1189" s="9">
        <v>46.33</v>
      </c>
      <c r="N1189" s="10">
        <v>500</v>
      </c>
      <c r="O1189" s="10">
        <v>2400</v>
      </c>
      <c r="P1189" s="11">
        <f t="shared" si="217"/>
        <v>-20.833333333333336</v>
      </c>
      <c r="Q1189" s="7" t="s">
        <v>240</v>
      </c>
      <c r="R1189" s="9">
        <v>0.89</v>
      </c>
      <c r="S1189" s="9">
        <f t="shared" si="218"/>
        <v>-1.1099999999999999</v>
      </c>
      <c r="T1189" s="11">
        <f t="shared" si="219"/>
        <v>-55.499999999999993</v>
      </c>
      <c r="U1189" s="7" t="s">
        <v>80</v>
      </c>
      <c r="V1189" s="8">
        <v>1</v>
      </c>
      <c r="W1189" s="9">
        <v>378</v>
      </c>
      <c r="X1189" s="9">
        <v>228</v>
      </c>
      <c r="Y1189" s="9">
        <v>0</v>
      </c>
      <c r="Z1189" s="9">
        <v>606</v>
      </c>
      <c r="AA1189" s="9">
        <v>31.06</v>
      </c>
      <c r="AB1189" s="9">
        <f t="shared" si="220"/>
        <v>24.589166666666664</v>
      </c>
      <c r="AC1189" s="9">
        <f t="shared" si="221"/>
        <v>12.941666666666666</v>
      </c>
      <c r="AD1189" s="9">
        <f t="shared" si="222"/>
        <v>7.1680000000000001</v>
      </c>
      <c r="AE1189" s="9">
        <f t="shared" si="223"/>
        <v>8.456296296296296</v>
      </c>
      <c r="AF1189" s="9">
        <f t="shared" si="224"/>
        <v>8.0634066587395932</v>
      </c>
      <c r="AG1189" s="11">
        <f t="shared" si="225"/>
        <v>80.547805059523796</v>
      </c>
      <c r="AH1189" s="11">
        <f t="shared" si="226"/>
        <v>53.041783461807988</v>
      </c>
      <c r="AI1189" s="11">
        <f t="shared" si="227"/>
        <v>60.498747172074332</v>
      </c>
      <c r="AJ1189" s="8">
        <v>4</v>
      </c>
      <c r="AK1189" s="7" t="s">
        <v>157</v>
      </c>
      <c r="AL1189" s="8">
        <v>41</v>
      </c>
      <c r="AM1189" s="7" t="s">
        <v>65</v>
      </c>
      <c r="AN1189" s="7" t="s">
        <v>66</v>
      </c>
      <c r="AO1189" s="9">
        <v>64</v>
      </c>
      <c r="AP1189" s="8">
        <v>3</v>
      </c>
      <c r="AQ1189" s="8">
        <v>3</v>
      </c>
      <c r="AR1189" s="8">
        <v>3</v>
      </c>
      <c r="AS1189" s="8">
        <v>2</v>
      </c>
      <c r="AT1189" s="8">
        <v>1</v>
      </c>
      <c r="AU1189" s="7" t="s">
        <v>91</v>
      </c>
      <c r="AV1189" s="9">
        <v>3.6</v>
      </c>
      <c r="AW1189" s="7" t="s">
        <v>2747</v>
      </c>
      <c r="AX1189" s="7" t="s">
        <v>63</v>
      </c>
      <c r="AY1189" s="7"/>
      <c r="AZ1189" s="7" t="s">
        <v>2740</v>
      </c>
      <c r="BA1189" s="7" t="s">
        <v>2689</v>
      </c>
      <c r="BB1189" s="7" t="s">
        <v>2741</v>
      </c>
      <c r="BC1189" s="7" t="s">
        <v>2742</v>
      </c>
    </row>
    <row r="1190" spans="1:55" x14ac:dyDescent="0.2">
      <c r="A1190" s="14" t="s">
        <v>2724</v>
      </c>
      <c r="B1190" s="15">
        <v>2</v>
      </c>
      <c r="C1190" s="14" t="s">
        <v>1145</v>
      </c>
      <c r="D1190" s="15">
        <v>6</v>
      </c>
      <c r="E1190" s="14" t="s">
        <v>94</v>
      </c>
      <c r="F1190" s="14" t="s">
        <v>95</v>
      </c>
      <c r="G1190" s="14" t="s">
        <v>149</v>
      </c>
      <c r="H1190" s="14" t="s">
        <v>1106</v>
      </c>
      <c r="I1190" s="14" t="s">
        <v>78</v>
      </c>
      <c r="J1190" s="16">
        <v>3</v>
      </c>
      <c r="K1190" s="17">
        <v>1600</v>
      </c>
      <c r="L1190" s="16">
        <f t="shared" si="216"/>
        <v>25</v>
      </c>
      <c r="M1190" s="16">
        <v>0</v>
      </c>
      <c r="N1190" s="17">
        <v>-1600</v>
      </c>
      <c r="O1190" s="17">
        <v>0</v>
      </c>
      <c r="P1190" s="18">
        <f t="shared" si="217"/>
        <v>0</v>
      </c>
      <c r="Q1190" s="14"/>
      <c r="R1190" s="16"/>
      <c r="S1190" s="16">
        <f t="shared" si="218"/>
        <v>0</v>
      </c>
      <c r="T1190" s="18">
        <f t="shared" si="219"/>
        <v>0</v>
      </c>
      <c r="U1190" s="14" t="s">
        <v>63</v>
      </c>
      <c r="V1190" s="15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f t="shared" si="220"/>
        <v>0</v>
      </c>
      <c r="AC1190" s="16">
        <f t="shared" si="221"/>
        <v>0</v>
      </c>
      <c r="AD1190" s="16">
        <f t="shared" si="222"/>
        <v>7.1680000000000001</v>
      </c>
      <c r="AE1190" s="16">
        <f t="shared" si="223"/>
        <v>8.456296296296296</v>
      </c>
      <c r="AF1190" s="16">
        <f t="shared" si="224"/>
        <v>8.0634066587395932</v>
      </c>
      <c r="AG1190" s="18">
        <f t="shared" si="225"/>
        <v>-100</v>
      </c>
      <c r="AH1190" s="18">
        <f t="shared" si="226"/>
        <v>-100</v>
      </c>
      <c r="AI1190" s="18">
        <f t="shared" si="227"/>
        <v>-100</v>
      </c>
      <c r="AJ1190" s="15">
        <v>4</v>
      </c>
      <c r="AK1190" s="14" t="s">
        <v>157</v>
      </c>
      <c r="AL1190" s="15">
        <v>41</v>
      </c>
      <c r="AM1190" s="14" t="s">
        <v>65</v>
      </c>
      <c r="AN1190" s="14" t="s">
        <v>66</v>
      </c>
      <c r="AO1190" s="16">
        <v>64</v>
      </c>
      <c r="AP1190" s="15">
        <v>0</v>
      </c>
      <c r="AQ1190" s="15">
        <v>0</v>
      </c>
      <c r="AR1190" s="15">
        <v>0</v>
      </c>
      <c r="AS1190" s="15">
        <v>0</v>
      </c>
      <c r="AT1190" s="15">
        <v>0</v>
      </c>
      <c r="AU1190" s="14"/>
      <c r="AV1190" s="16">
        <v>0</v>
      </c>
      <c r="AW1190" s="14"/>
      <c r="AX1190" s="14" t="s">
        <v>63</v>
      </c>
      <c r="AY1190" s="14"/>
      <c r="AZ1190" s="14" t="s">
        <v>2740</v>
      </c>
      <c r="BA1190" s="14" t="s">
        <v>2689</v>
      </c>
      <c r="BB1190" s="14" t="s">
        <v>2741</v>
      </c>
      <c r="BC1190" s="14" t="s">
        <v>2742</v>
      </c>
    </row>
    <row r="1191" spans="1:55" x14ac:dyDescent="0.2">
      <c r="A1191" s="19" t="s">
        <v>2724</v>
      </c>
      <c r="B1191" s="20">
        <v>3</v>
      </c>
      <c r="C1191" s="19" t="s">
        <v>2748</v>
      </c>
      <c r="D1191" s="20">
        <v>1</v>
      </c>
      <c r="E1191" s="19" t="s">
        <v>119</v>
      </c>
      <c r="F1191" s="19" t="s">
        <v>1009</v>
      </c>
      <c r="G1191" s="19" t="s">
        <v>577</v>
      </c>
      <c r="H1191" s="19" t="s">
        <v>817</v>
      </c>
      <c r="I1191" s="19" t="s">
        <v>78</v>
      </c>
      <c r="J1191" s="21">
        <v>3</v>
      </c>
      <c r="K1191" s="22">
        <v>1600</v>
      </c>
      <c r="L1191" s="21">
        <f t="shared" si="216"/>
        <v>25</v>
      </c>
      <c r="M1191" s="21">
        <v>28.79</v>
      </c>
      <c r="N1191" s="22">
        <v>300</v>
      </c>
      <c r="O1191" s="22">
        <v>1900</v>
      </c>
      <c r="P1191" s="23">
        <f t="shared" si="217"/>
        <v>-15.789473684210526</v>
      </c>
      <c r="Q1191" s="19" t="s">
        <v>79</v>
      </c>
      <c r="R1191" s="21">
        <v>4.32</v>
      </c>
      <c r="S1191" s="21">
        <f t="shared" si="218"/>
        <v>1.3200000000000003</v>
      </c>
      <c r="T1191" s="23">
        <f t="shared" si="219"/>
        <v>44.000000000000014</v>
      </c>
      <c r="U1191" s="19" t="s">
        <v>63</v>
      </c>
      <c r="V1191" s="20">
        <v>1</v>
      </c>
      <c r="W1191" s="21">
        <v>1064</v>
      </c>
      <c r="X1191" s="21">
        <v>404</v>
      </c>
      <c r="Y1191" s="21">
        <v>270</v>
      </c>
      <c r="Z1191" s="21">
        <v>1738</v>
      </c>
      <c r="AA1191" s="21">
        <v>42.38</v>
      </c>
      <c r="AB1191" s="21">
        <f t="shared" si="220"/>
        <v>35.688421052631583</v>
      </c>
      <c r="AC1191" s="21">
        <f t="shared" si="221"/>
        <v>22.305263157894739</v>
      </c>
      <c r="AD1191" s="21">
        <f t="shared" si="222"/>
        <v>8.5809523809523807</v>
      </c>
      <c r="AE1191" s="21">
        <f t="shared" si="223"/>
        <v>8.456296296296296</v>
      </c>
      <c r="AF1191" s="21">
        <f t="shared" si="224"/>
        <v>8.0634066587395932</v>
      </c>
      <c r="AG1191" s="23">
        <f t="shared" si="225"/>
        <v>159.9392487878965</v>
      </c>
      <c r="AH1191" s="23">
        <f t="shared" si="226"/>
        <v>163.77106922878329</v>
      </c>
      <c r="AI1191" s="23">
        <f t="shared" si="227"/>
        <v>176.62331942193424</v>
      </c>
      <c r="AJ1191" s="20">
        <v>5</v>
      </c>
      <c r="AK1191" s="19" t="s">
        <v>157</v>
      </c>
      <c r="AL1191" s="20">
        <v>41</v>
      </c>
      <c r="AM1191" s="19" t="s">
        <v>65</v>
      </c>
      <c r="AN1191" s="19" t="s">
        <v>66</v>
      </c>
      <c r="AO1191" s="21">
        <v>2</v>
      </c>
      <c r="AP1191" s="20">
        <v>3</v>
      </c>
      <c r="AQ1191" s="20">
        <v>2</v>
      </c>
      <c r="AR1191" s="20">
        <v>1</v>
      </c>
      <c r="AS1191" s="20">
        <v>1</v>
      </c>
      <c r="AT1191" s="20">
        <v>1</v>
      </c>
      <c r="AU1191" s="19" t="s">
        <v>81</v>
      </c>
      <c r="AV1191" s="21">
        <v>-4.8</v>
      </c>
      <c r="AW1191" s="19" t="s">
        <v>2749</v>
      </c>
      <c r="AX1191" s="19" t="s">
        <v>63</v>
      </c>
      <c r="AY1191" s="19"/>
      <c r="AZ1191" s="19" t="s">
        <v>2750</v>
      </c>
      <c r="BA1191" s="19" t="s">
        <v>2751</v>
      </c>
      <c r="BB1191" s="19" t="s">
        <v>2752</v>
      </c>
      <c r="BC1191" s="19" t="s">
        <v>2753</v>
      </c>
    </row>
    <row r="1192" spans="1:55" x14ac:dyDescent="0.2">
      <c r="A1192" s="7" t="s">
        <v>2724</v>
      </c>
      <c r="B1192" s="8">
        <v>3</v>
      </c>
      <c r="C1192" s="7" t="s">
        <v>1402</v>
      </c>
      <c r="D1192" s="8">
        <v>2</v>
      </c>
      <c r="E1192" s="7" t="s">
        <v>94</v>
      </c>
      <c r="F1192" s="7" t="s">
        <v>768</v>
      </c>
      <c r="G1192" s="7" t="s">
        <v>363</v>
      </c>
      <c r="H1192" s="7" t="s">
        <v>206</v>
      </c>
      <c r="I1192" s="7" t="s">
        <v>79</v>
      </c>
      <c r="J1192" s="9">
        <v>2.5</v>
      </c>
      <c r="K1192" s="10">
        <v>1700</v>
      </c>
      <c r="L1192" s="9">
        <f t="shared" si="216"/>
        <v>28.571428571428569</v>
      </c>
      <c r="M1192" s="9">
        <v>32.9</v>
      </c>
      <c r="N1192" s="10">
        <v>200</v>
      </c>
      <c r="O1192" s="10">
        <v>1900</v>
      </c>
      <c r="P1192" s="11">
        <f t="shared" si="217"/>
        <v>-10.526315789473683</v>
      </c>
      <c r="Q1192" s="7" t="s">
        <v>98</v>
      </c>
      <c r="R1192" s="9">
        <v>1.54</v>
      </c>
      <c r="S1192" s="9">
        <f t="shared" si="218"/>
        <v>-0.96</v>
      </c>
      <c r="T1192" s="11">
        <f t="shared" si="219"/>
        <v>-38.4</v>
      </c>
      <c r="U1192" s="7" t="s">
        <v>80</v>
      </c>
      <c r="V1192" s="8">
        <v>2</v>
      </c>
      <c r="W1192" s="9">
        <v>0</v>
      </c>
      <c r="X1192" s="9">
        <v>316</v>
      </c>
      <c r="Y1192" s="9">
        <v>242</v>
      </c>
      <c r="Z1192" s="9">
        <v>558</v>
      </c>
      <c r="AA1192" s="9">
        <v>20.58</v>
      </c>
      <c r="AB1192" s="9">
        <f t="shared" si="220"/>
        <v>18.413684210526313</v>
      </c>
      <c r="AC1192" s="9">
        <f t="shared" si="221"/>
        <v>10.831578947368419</v>
      </c>
      <c r="AD1192" s="9">
        <f t="shared" si="222"/>
        <v>8.5809523809523807</v>
      </c>
      <c r="AE1192" s="9">
        <f t="shared" si="223"/>
        <v>8.456296296296296</v>
      </c>
      <c r="AF1192" s="9">
        <f t="shared" si="224"/>
        <v>8.0634066587395932</v>
      </c>
      <c r="AG1192" s="11">
        <f t="shared" si="225"/>
        <v>26.228167533150277</v>
      </c>
      <c r="AH1192" s="11">
        <f t="shared" si="226"/>
        <v>28.08892413233502</v>
      </c>
      <c r="AI1192" s="11">
        <f t="shared" si="227"/>
        <v>34.330059313435697</v>
      </c>
      <c r="AJ1192" s="8">
        <v>5</v>
      </c>
      <c r="AK1192" s="7" t="s">
        <v>157</v>
      </c>
      <c r="AL1192" s="8">
        <v>41</v>
      </c>
      <c r="AM1192" s="7" t="s">
        <v>65</v>
      </c>
      <c r="AN1192" s="7" t="s">
        <v>66</v>
      </c>
      <c r="AO1192" s="9">
        <v>2</v>
      </c>
      <c r="AP1192" s="8">
        <v>4</v>
      </c>
      <c r="AQ1192" s="8">
        <v>4</v>
      </c>
      <c r="AR1192" s="8">
        <v>4</v>
      </c>
      <c r="AS1192" s="8">
        <v>2</v>
      </c>
      <c r="AT1192" s="8">
        <v>2</v>
      </c>
      <c r="AU1192" s="7" t="s">
        <v>67</v>
      </c>
      <c r="AV1192" s="9">
        <v>-15</v>
      </c>
      <c r="AW1192" s="7" t="s">
        <v>2754</v>
      </c>
      <c r="AX1192" s="7" t="s">
        <v>63</v>
      </c>
      <c r="AY1192" s="7"/>
      <c r="AZ1192" s="7" t="s">
        <v>2750</v>
      </c>
      <c r="BA1192" s="7" t="s">
        <v>2751</v>
      </c>
      <c r="BB1192" s="7" t="s">
        <v>2752</v>
      </c>
      <c r="BC1192" s="7" t="s">
        <v>2753</v>
      </c>
    </row>
    <row r="1193" spans="1:55" x14ac:dyDescent="0.2">
      <c r="A1193" s="7" t="s">
        <v>2724</v>
      </c>
      <c r="B1193" s="8">
        <v>3</v>
      </c>
      <c r="C1193" s="7" t="s">
        <v>2755</v>
      </c>
      <c r="D1193" s="8">
        <v>3</v>
      </c>
      <c r="E1193" s="7" t="s">
        <v>57</v>
      </c>
      <c r="F1193" s="7" t="s">
        <v>702</v>
      </c>
      <c r="G1193" s="7" t="s">
        <v>419</v>
      </c>
      <c r="H1193" s="7" t="s">
        <v>391</v>
      </c>
      <c r="I1193" s="7" t="s">
        <v>122</v>
      </c>
      <c r="J1193" s="9">
        <v>4</v>
      </c>
      <c r="K1193" s="10">
        <v>1400</v>
      </c>
      <c r="L1193" s="9">
        <f t="shared" si="216"/>
        <v>20</v>
      </c>
      <c r="M1193" s="9">
        <v>23.03</v>
      </c>
      <c r="N1193" s="10">
        <v>200</v>
      </c>
      <c r="O1193" s="10">
        <v>1600</v>
      </c>
      <c r="P1193" s="11">
        <f t="shared" si="217"/>
        <v>-12.5</v>
      </c>
      <c r="Q1193" s="7" t="s">
        <v>115</v>
      </c>
      <c r="R1193" s="9">
        <v>3.42</v>
      </c>
      <c r="S1193" s="9">
        <f t="shared" si="218"/>
        <v>-0.58000000000000007</v>
      </c>
      <c r="T1193" s="11">
        <f t="shared" si="219"/>
        <v>-14.500000000000002</v>
      </c>
      <c r="U1193" s="7" t="s">
        <v>63</v>
      </c>
      <c r="V1193" s="8">
        <v>5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f t="shared" si="220"/>
        <v>0</v>
      </c>
      <c r="AC1193" s="9">
        <f t="shared" si="221"/>
        <v>0</v>
      </c>
      <c r="AD1193" s="9">
        <f t="shared" si="222"/>
        <v>8.5809523809523807</v>
      </c>
      <c r="AE1193" s="9">
        <f t="shared" si="223"/>
        <v>8.456296296296296</v>
      </c>
      <c r="AF1193" s="9">
        <f t="shared" si="224"/>
        <v>8.0634066587395932</v>
      </c>
      <c r="AG1193" s="11">
        <f t="shared" si="225"/>
        <v>-100</v>
      </c>
      <c r="AH1193" s="11">
        <f t="shared" si="226"/>
        <v>-100</v>
      </c>
      <c r="AI1193" s="11">
        <f t="shared" si="227"/>
        <v>-100</v>
      </c>
      <c r="AJ1193" s="8">
        <v>5</v>
      </c>
      <c r="AK1193" s="7" t="s">
        <v>157</v>
      </c>
      <c r="AL1193" s="8">
        <v>41</v>
      </c>
      <c r="AM1193" s="7" t="s">
        <v>65</v>
      </c>
      <c r="AN1193" s="7" t="s">
        <v>66</v>
      </c>
      <c r="AO1193" s="9">
        <v>2</v>
      </c>
      <c r="AP1193" s="8">
        <v>5</v>
      </c>
      <c r="AQ1193" s="8">
        <v>5</v>
      </c>
      <c r="AR1193" s="8">
        <v>5</v>
      </c>
      <c r="AS1193" s="8">
        <v>5</v>
      </c>
      <c r="AT1193" s="8">
        <v>0</v>
      </c>
      <c r="AU1193" s="7" t="s">
        <v>67</v>
      </c>
      <c r="AV1193" s="9">
        <v>0</v>
      </c>
      <c r="AW1193" s="7" t="s">
        <v>2756</v>
      </c>
      <c r="AX1193" s="7" t="s">
        <v>63</v>
      </c>
      <c r="AY1193" s="7"/>
      <c r="AZ1193" s="7" t="s">
        <v>2750</v>
      </c>
      <c r="BA1193" s="7" t="s">
        <v>2751</v>
      </c>
      <c r="BB1193" s="7" t="s">
        <v>2752</v>
      </c>
      <c r="BC1193" s="7" t="s">
        <v>2753</v>
      </c>
    </row>
    <row r="1194" spans="1:55" x14ac:dyDescent="0.2">
      <c r="A1194" s="7" t="s">
        <v>2724</v>
      </c>
      <c r="B1194" s="8">
        <v>3</v>
      </c>
      <c r="C1194" s="7" t="s">
        <v>1138</v>
      </c>
      <c r="D1194" s="8">
        <v>4</v>
      </c>
      <c r="E1194" s="7" t="s">
        <v>1400</v>
      </c>
      <c r="F1194" s="7" t="s">
        <v>901</v>
      </c>
      <c r="G1194" s="7" t="s">
        <v>496</v>
      </c>
      <c r="H1194" s="7" t="s">
        <v>1139</v>
      </c>
      <c r="I1194" s="7" t="s">
        <v>115</v>
      </c>
      <c r="J1194" s="9">
        <v>3.5</v>
      </c>
      <c r="K1194" s="10">
        <v>1500</v>
      </c>
      <c r="L1194" s="9">
        <f t="shared" si="216"/>
        <v>22.222222222222221</v>
      </c>
      <c r="M1194" s="9">
        <v>25.59</v>
      </c>
      <c r="N1194" s="10">
        <v>200</v>
      </c>
      <c r="O1194" s="10">
        <v>1700</v>
      </c>
      <c r="P1194" s="11">
        <f t="shared" si="217"/>
        <v>-11.76470588235294</v>
      </c>
      <c r="Q1194" s="7" t="s">
        <v>78</v>
      </c>
      <c r="R1194" s="9">
        <v>2.2999999999999998</v>
      </c>
      <c r="S1194" s="9">
        <f t="shared" si="218"/>
        <v>-1.2000000000000002</v>
      </c>
      <c r="T1194" s="11">
        <f t="shared" si="219"/>
        <v>-34.285714285714292</v>
      </c>
      <c r="U1194" s="7" t="s">
        <v>63</v>
      </c>
      <c r="V1194" s="8">
        <v>4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f t="shared" si="220"/>
        <v>0</v>
      </c>
      <c r="AC1194" s="9">
        <f t="shared" si="221"/>
        <v>0</v>
      </c>
      <c r="AD1194" s="9">
        <f t="shared" si="222"/>
        <v>8.5809523809523807</v>
      </c>
      <c r="AE1194" s="9">
        <f t="shared" si="223"/>
        <v>8.456296296296296</v>
      </c>
      <c r="AF1194" s="9">
        <f t="shared" si="224"/>
        <v>8.0634066587395932</v>
      </c>
      <c r="AG1194" s="11">
        <f t="shared" si="225"/>
        <v>-100</v>
      </c>
      <c r="AH1194" s="11">
        <f t="shared" si="226"/>
        <v>-100</v>
      </c>
      <c r="AI1194" s="11">
        <f t="shared" si="227"/>
        <v>-100</v>
      </c>
      <c r="AJ1194" s="8">
        <v>5</v>
      </c>
      <c r="AK1194" s="7" t="s">
        <v>157</v>
      </c>
      <c r="AL1194" s="8">
        <v>41</v>
      </c>
      <c r="AM1194" s="7" t="s">
        <v>65</v>
      </c>
      <c r="AN1194" s="7" t="s">
        <v>66</v>
      </c>
      <c r="AO1194" s="9">
        <v>2</v>
      </c>
      <c r="AP1194" s="8">
        <v>2</v>
      </c>
      <c r="AQ1194" s="8">
        <v>1</v>
      </c>
      <c r="AR1194" s="8">
        <v>3</v>
      </c>
      <c r="AS1194" s="8">
        <v>4</v>
      </c>
      <c r="AT1194" s="8">
        <v>4</v>
      </c>
      <c r="AU1194" s="7" t="s">
        <v>116</v>
      </c>
      <c r="AV1194" s="9">
        <v>-4.8</v>
      </c>
      <c r="AW1194" s="7" t="s">
        <v>2757</v>
      </c>
      <c r="AX1194" s="7" t="s">
        <v>80</v>
      </c>
      <c r="AY1194" s="7" t="s">
        <v>1423</v>
      </c>
      <c r="AZ1194" s="7" t="s">
        <v>2750</v>
      </c>
      <c r="BA1194" s="7" t="s">
        <v>2751</v>
      </c>
      <c r="BB1194" s="7" t="s">
        <v>2752</v>
      </c>
      <c r="BC1194" s="7" t="s">
        <v>2753</v>
      </c>
    </row>
    <row r="1195" spans="1:55" x14ac:dyDescent="0.2">
      <c r="A1195" s="14" t="s">
        <v>2724</v>
      </c>
      <c r="B1195" s="15">
        <v>3</v>
      </c>
      <c r="C1195" s="14" t="s">
        <v>2758</v>
      </c>
      <c r="D1195" s="15">
        <v>5</v>
      </c>
      <c r="E1195" s="14" t="s">
        <v>284</v>
      </c>
      <c r="F1195" s="14" t="s">
        <v>1535</v>
      </c>
      <c r="G1195" s="14" t="s">
        <v>509</v>
      </c>
      <c r="H1195" s="14" t="s">
        <v>149</v>
      </c>
      <c r="I1195" s="14" t="s">
        <v>62</v>
      </c>
      <c r="J1195" s="16">
        <v>5</v>
      </c>
      <c r="K1195" s="17">
        <v>1300</v>
      </c>
      <c r="L1195" s="16">
        <f t="shared" si="216"/>
        <v>16.666666666666664</v>
      </c>
      <c r="M1195" s="16">
        <v>0</v>
      </c>
      <c r="N1195" s="17">
        <v>-1300</v>
      </c>
      <c r="O1195" s="17">
        <v>0</v>
      </c>
      <c r="P1195" s="18">
        <f t="shared" si="217"/>
        <v>0</v>
      </c>
      <c r="Q1195" s="14"/>
      <c r="R1195" s="16"/>
      <c r="S1195" s="16">
        <f t="shared" si="218"/>
        <v>0</v>
      </c>
      <c r="T1195" s="18">
        <f t="shared" si="219"/>
        <v>0</v>
      </c>
      <c r="U1195" s="14" t="s">
        <v>63</v>
      </c>
      <c r="V1195" s="15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f t="shared" si="220"/>
        <v>0</v>
      </c>
      <c r="AC1195" s="16">
        <f t="shared" si="221"/>
        <v>0</v>
      </c>
      <c r="AD1195" s="16">
        <f t="shared" si="222"/>
        <v>8.5809523809523807</v>
      </c>
      <c r="AE1195" s="16">
        <f t="shared" si="223"/>
        <v>8.456296296296296</v>
      </c>
      <c r="AF1195" s="16">
        <f t="shared" si="224"/>
        <v>8.0634066587395932</v>
      </c>
      <c r="AG1195" s="18">
        <f t="shared" si="225"/>
        <v>-100</v>
      </c>
      <c r="AH1195" s="18">
        <f t="shared" si="226"/>
        <v>-100</v>
      </c>
      <c r="AI1195" s="18">
        <f t="shared" si="227"/>
        <v>-100</v>
      </c>
      <c r="AJ1195" s="15">
        <v>5</v>
      </c>
      <c r="AK1195" s="14" t="s">
        <v>157</v>
      </c>
      <c r="AL1195" s="15">
        <v>41</v>
      </c>
      <c r="AM1195" s="14" t="s">
        <v>65</v>
      </c>
      <c r="AN1195" s="14" t="s">
        <v>66</v>
      </c>
      <c r="AO1195" s="16">
        <v>2</v>
      </c>
      <c r="AP1195" s="15">
        <v>0</v>
      </c>
      <c r="AQ1195" s="15">
        <v>0</v>
      </c>
      <c r="AR1195" s="15">
        <v>0</v>
      </c>
      <c r="AS1195" s="15">
        <v>0</v>
      </c>
      <c r="AT1195" s="15">
        <v>0</v>
      </c>
      <c r="AU1195" s="14"/>
      <c r="AV1195" s="16">
        <v>0</v>
      </c>
      <c r="AW1195" s="14"/>
      <c r="AX1195" s="14" t="s">
        <v>63</v>
      </c>
      <c r="AY1195" s="14"/>
      <c r="AZ1195" s="14" t="s">
        <v>2750</v>
      </c>
      <c r="BA1195" s="14" t="s">
        <v>2751</v>
      </c>
      <c r="BB1195" s="14" t="s">
        <v>2752</v>
      </c>
      <c r="BC1195" s="14" t="s">
        <v>2753</v>
      </c>
    </row>
    <row r="1196" spans="1:55" x14ac:dyDescent="0.2">
      <c r="A1196" s="7" t="s">
        <v>2724</v>
      </c>
      <c r="B1196" s="8">
        <v>3</v>
      </c>
      <c r="C1196" s="7" t="s">
        <v>425</v>
      </c>
      <c r="D1196" s="8">
        <v>6</v>
      </c>
      <c r="E1196" s="7" t="s">
        <v>2717</v>
      </c>
      <c r="F1196" s="7" t="s">
        <v>297</v>
      </c>
      <c r="G1196" s="7" t="s">
        <v>200</v>
      </c>
      <c r="H1196" s="7" t="s">
        <v>113</v>
      </c>
      <c r="I1196" s="7" t="s">
        <v>61</v>
      </c>
      <c r="J1196" s="9">
        <v>6</v>
      </c>
      <c r="K1196" s="10">
        <v>1200</v>
      </c>
      <c r="L1196" s="9">
        <f t="shared" si="216"/>
        <v>14.285714285714285</v>
      </c>
      <c r="M1196" s="9">
        <v>16.45</v>
      </c>
      <c r="N1196" s="10">
        <v>100</v>
      </c>
      <c r="O1196" s="10">
        <v>1300</v>
      </c>
      <c r="P1196" s="11">
        <f t="shared" si="217"/>
        <v>-7.6923076923076925</v>
      </c>
      <c r="Q1196" s="7" t="s">
        <v>62</v>
      </c>
      <c r="R1196" s="9">
        <v>11.31</v>
      </c>
      <c r="S1196" s="9">
        <f t="shared" si="218"/>
        <v>5.3100000000000005</v>
      </c>
      <c r="T1196" s="11">
        <f t="shared" si="219"/>
        <v>88.500000000000014</v>
      </c>
      <c r="U1196" s="7" t="s">
        <v>63</v>
      </c>
      <c r="V1196" s="8">
        <v>3</v>
      </c>
      <c r="W1196" s="9">
        <v>0</v>
      </c>
      <c r="X1196" s="9">
        <v>0</v>
      </c>
      <c r="Y1196" s="9">
        <v>412</v>
      </c>
      <c r="Z1196" s="9">
        <v>412</v>
      </c>
      <c r="AA1196" s="9">
        <v>9.1199999999999992</v>
      </c>
      <c r="AB1196" s="9">
        <f t="shared" si="220"/>
        <v>8.4184615384615373</v>
      </c>
      <c r="AC1196" s="9">
        <f t="shared" si="221"/>
        <v>7.0153846153846153</v>
      </c>
      <c r="AD1196" s="9">
        <f t="shared" si="222"/>
        <v>8.5809523809523807</v>
      </c>
      <c r="AE1196" s="9">
        <f t="shared" si="223"/>
        <v>8.456296296296296</v>
      </c>
      <c r="AF1196" s="9">
        <f t="shared" si="224"/>
        <v>8.0634066587395932</v>
      </c>
      <c r="AG1196" s="11">
        <f t="shared" si="225"/>
        <v>-18.244685392299154</v>
      </c>
      <c r="AH1196" s="11">
        <f t="shared" si="226"/>
        <v>-17.039512694733435</v>
      </c>
      <c r="AI1196" s="11">
        <f t="shared" si="227"/>
        <v>-12.997261426956186</v>
      </c>
      <c r="AJ1196" s="8">
        <v>5</v>
      </c>
      <c r="AK1196" s="7" t="s">
        <v>157</v>
      </c>
      <c r="AL1196" s="8">
        <v>41</v>
      </c>
      <c r="AM1196" s="7" t="s">
        <v>65</v>
      </c>
      <c r="AN1196" s="7" t="s">
        <v>66</v>
      </c>
      <c r="AO1196" s="9">
        <v>2</v>
      </c>
      <c r="AP1196" s="8">
        <v>1</v>
      </c>
      <c r="AQ1196" s="8">
        <v>3</v>
      </c>
      <c r="AR1196" s="8">
        <v>2</v>
      </c>
      <c r="AS1196" s="8">
        <v>3</v>
      </c>
      <c r="AT1196" s="8">
        <v>3</v>
      </c>
      <c r="AU1196" s="7" t="s">
        <v>91</v>
      </c>
      <c r="AV1196" s="9">
        <v>-54</v>
      </c>
      <c r="AW1196" s="7" t="s">
        <v>2759</v>
      </c>
      <c r="AX1196" s="7" t="s">
        <v>63</v>
      </c>
      <c r="AY1196" s="7"/>
      <c r="AZ1196" s="7" t="s">
        <v>2750</v>
      </c>
      <c r="BA1196" s="7" t="s">
        <v>2751</v>
      </c>
      <c r="BB1196" s="7" t="s">
        <v>2752</v>
      </c>
      <c r="BC1196" s="7" t="s">
        <v>2753</v>
      </c>
    </row>
    <row r="1197" spans="1:55" x14ac:dyDescent="0.2">
      <c r="A1197" s="14" t="s">
        <v>2724</v>
      </c>
      <c r="B1197" s="15">
        <v>4</v>
      </c>
      <c r="C1197" s="14" t="s">
        <v>2760</v>
      </c>
      <c r="D1197" s="15">
        <v>1</v>
      </c>
      <c r="E1197" s="14" t="s">
        <v>193</v>
      </c>
      <c r="F1197" s="14" t="s">
        <v>601</v>
      </c>
      <c r="G1197" s="14" t="s">
        <v>2761</v>
      </c>
      <c r="H1197" s="14" t="s">
        <v>569</v>
      </c>
      <c r="I1197" s="14" t="s">
        <v>122</v>
      </c>
      <c r="J1197" s="16">
        <v>4</v>
      </c>
      <c r="K1197" s="17">
        <v>1400</v>
      </c>
      <c r="L1197" s="16">
        <f t="shared" si="216"/>
        <v>20</v>
      </c>
      <c r="M1197" s="16">
        <v>0</v>
      </c>
      <c r="N1197" s="17">
        <v>-1400</v>
      </c>
      <c r="O1197" s="17">
        <v>0</v>
      </c>
      <c r="P1197" s="18">
        <f t="shared" si="217"/>
        <v>0</v>
      </c>
      <c r="Q1197" s="14"/>
      <c r="R1197" s="16"/>
      <c r="S1197" s="16">
        <f t="shared" si="218"/>
        <v>0</v>
      </c>
      <c r="T1197" s="18">
        <f t="shared" si="219"/>
        <v>0</v>
      </c>
      <c r="U1197" s="14" t="s">
        <v>63</v>
      </c>
      <c r="V1197" s="15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f t="shared" si="220"/>
        <v>0</v>
      </c>
      <c r="AC1197" s="16">
        <f t="shared" si="221"/>
        <v>0</v>
      </c>
      <c r="AD1197" s="16">
        <f t="shared" si="222"/>
        <v>9.5370786516853929</v>
      </c>
      <c r="AE1197" s="16">
        <f t="shared" si="223"/>
        <v>8.456296296296296</v>
      </c>
      <c r="AF1197" s="16">
        <f t="shared" si="224"/>
        <v>8.0634066587395932</v>
      </c>
      <c r="AG1197" s="18">
        <f t="shared" si="225"/>
        <v>-100</v>
      </c>
      <c r="AH1197" s="18">
        <f t="shared" si="226"/>
        <v>-100</v>
      </c>
      <c r="AI1197" s="18">
        <f t="shared" si="227"/>
        <v>-100</v>
      </c>
      <c r="AJ1197" s="15">
        <v>6</v>
      </c>
      <c r="AK1197" s="14" t="s">
        <v>157</v>
      </c>
      <c r="AL1197" s="15">
        <v>42</v>
      </c>
      <c r="AM1197" s="14" t="s">
        <v>65</v>
      </c>
      <c r="AN1197" s="14" t="s">
        <v>66</v>
      </c>
      <c r="AO1197" s="16">
        <v>2</v>
      </c>
      <c r="AP1197" s="15">
        <v>0</v>
      </c>
      <c r="AQ1197" s="15">
        <v>0</v>
      </c>
      <c r="AR1197" s="15">
        <v>0</v>
      </c>
      <c r="AS1197" s="15">
        <v>0</v>
      </c>
      <c r="AT1197" s="15">
        <v>0</v>
      </c>
      <c r="AU1197" s="14"/>
      <c r="AV1197" s="16">
        <v>0</v>
      </c>
      <c r="AW1197" s="14"/>
      <c r="AX1197" s="14" t="s">
        <v>63</v>
      </c>
      <c r="AY1197" s="14"/>
      <c r="AZ1197" s="14" t="s">
        <v>2762</v>
      </c>
      <c r="BA1197" s="14" t="s">
        <v>2763</v>
      </c>
      <c r="BB1197" s="14" t="s">
        <v>2764</v>
      </c>
      <c r="BC1197" s="14" t="s">
        <v>2765</v>
      </c>
    </row>
    <row r="1198" spans="1:55" x14ac:dyDescent="0.2">
      <c r="A1198" s="7" t="s">
        <v>2724</v>
      </c>
      <c r="B1198" s="8">
        <v>4</v>
      </c>
      <c r="C1198" s="7" t="s">
        <v>557</v>
      </c>
      <c r="D1198" s="8">
        <v>2</v>
      </c>
      <c r="E1198" s="7" t="s">
        <v>119</v>
      </c>
      <c r="F1198" s="7" t="s">
        <v>548</v>
      </c>
      <c r="G1198" s="7" t="s">
        <v>433</v>
      </c>
      <c r="H1198" s="7" t="s">
        <v>171</v>
      </c>
      <c r="I1198" s="7" t="s">
        <v>78</v>
      </c>
      <c r="J1198" s="9">
        <v>3</v>
      </c>
      <c r="K1198" s="10">
        <v>1600</v>
      </c>
      <c r="L1198" s="9">
        <f t="shared" si="216"/>
        <v>25</v>
      </c>
      <c r="M1198" s="9">
        <v>29.65</v>
      </c>
      <c r="N1198" s="10">
        <v>300</v>
      </c>
      <c r="O1198" s="10">
        <v>1900</v>
      </c>
      <c r="P1198" s="11">
        <f t="shared" si="217"/>
        <v>-15.789473684210526</v>
      </c>
      <c r="Q1198" s="7" t="s">
        <v>79</v>
      </c>
      <c r="R1198" s="9">
        <v>2.11</v>
      </c>
      <c r="S1198" s="9">
        <f t="shared" si="218"/>
        <v>-0.89000000000000012</v>
      </c>
      <c r="T1198" s="11">
        <f t="shared" si="219"/>
        <v>-29.666666666666668</v>
      </c>
      <c r="U1198" s="7" t="s">
        <v>63</v>
      </c>
      <c r="V1198" s="8">
        <v>4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f t="shared" si="220"/>
        <v>0</v>
      </c>
      <c r="AC1198" s="9">
        <f t="shared" si="221"/>
        <v>0</v>
      </c>
      <c r="AD1198" s="9">
        <f t="shared" si="222"/>
        <v>9.5370786516853929</v>
      </c>
      <c r="AE1198" s="9">
        <f t="shared" si="223"/>
        <v>8.456296296296296</v>
      </c>
      <c r="AF1198" s="9">
        <f t="shared" si="224"/>
        <v>8.0634066587395932</v>
      </c>
      <c r="AG1198" s="11">
        <f t="shared" si="225"/>
        <v>-100</v>
      </c>
      <c r="AH1198" s="11">
        <f t="shared" si="226"/>
        <v>-100</v>
      </c>
      <c r="AI1198" s="11">
        <f t="shared" si="227"/>
        <v>-100</v>
      </c>
      <c r="AJ1198" s="8">
        <v>6</v>
      </c>
      <c r="AK1198" s="7" t="s">
        <v>157</v>
      </c>
      <c r="AL1198" s="8">
        <v>42</v>
      </c>
      <c r="AM1198" s="7" t="s">
        <v>65</v>
      </c>
      <c r="AN1198" s="7" t="s">
        <v>66</v>
      </c>
      <c r="AO1198" s="9">
        <v>2</v>
      </c>
      <c r="AP1198" s="8">
        <v>2</v>
      </c>
      <c r="AQ1198" s="8">
        <v>3</v>
      </c>
      <c r="AR1198" s="8">
        <v>3</v>
      </c>
      <c r="AS1198" s="8">
        <v>3</v>
      </c>
      <c r="AT1198" s="8">
        <v>4</v>
      </c>
      <c r="AU1198" s="7" t="s">
        <v>81</v>
      </c>
      <c r="AV1198" s="9">
        <v>-30.6</v>
      </c>
      <c r="AW1198" s="7" t="s">
        <v>1395</v>
      </c>
      <c r="AX1198" s="7" t="s">
        <v>63</v>
      </c>
      <c r="AY1198" s="7"/>
      <c r="AZ1198" s="7" t="s">
        <v>2762</v>
      </c>
      <c r="BA1198" s="7" t="s">
        <v>2763</v>
      </c>
      <c r="BB1198" s="7" t="s">
        <v>2764</v>
      </c>
      <c r="BC1198" s="7" t="s">
        <v>2765</v>
      </c>
    </row>
    <row r="1199" spans="1:55" x14ac:dyDescent="0.2">
      <c r="A1199" s="7" t="s">
        <v>2724</v>
      </c>
      <c r="B1199" s="8">
        <v>4</v>
      </c>
      <c r="C1199" s="7" t="s">
        <v>2043</v>
      </c>
      <c r="D1199" s="8">
        <v>3</v>
      </c>
      <c r="E1199" s="7" t="s">
        <v>133</v>
      </c>
      <c r="F1199" s="7" t="s">
        <v>58</v>
      </c>
      <c r="G1199" s="7" t="s">
        <v>496</v>
      </c>
      <c r="H1199" s="7" t="s">
        <v>497</v>
      </c>
      <c r="I1199" s="7" t="s">
        <v>107</v>
      </c>
      <c r="J1199" s="9">
        <v>8</v>
      </c>
      <c r="K1199" s="10">
        <v>1000</v>
      </c>
      <c r="L1199" s="9">
        <f t="shared" si="216"/>
        <v>11.111111111111111</v>
      </c>
      <c r="M1199" s="9">
        <v>13.18</v>
      </c>
      <c r="N1199" s="10">
        <v>200</v>
      </c>
      <c r="O1199" s="10">
        <v>1200</v>
      </c>
      <c r="P1199" s="11">
        <f t="shared" si="217"/>
        <v>-16.666666666666664</v>
      </c>
      <c r="Q1199" s="7" t="s">
        <v>375</v>
      </c>
      <c r="R1199" s="9">
        <v>14.94</v>
      </c>
      <c r="S1199" s="9">
        <f t="shared" si="218"/>
        <v>6.9399999999999995</v>
      </c>
      <c r="T1199" s="11">
        <f t="shared" si="219"/>
        <v>86.75</v>
      </c>
      <c r="U1199" s="7" t="s">
        <v>63</v>
      </c>
      <c r="V1199" s="8">
        <v>5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f t="shared" si="220"/>
        <v>0</v>
      </c>
      <c r="AC1199" s="9">
        <f t="shared" si="221"/>
        <v>0</v>
      </c>
      <c r="AD1199" s="9">
        <f t="shared" si="222"/>
        <v>9.5370786516853929</v>
      </c>
      <c r="AE1199" s="9">
        <f t="shared" si="223"/>
        <v>8.456296296296296</v>
      </c>
      <c r="AF1199" s="9">
        <f t="shared" si="224"/>
        <v>8.0634066587395932</v>
      </c>
      <c r="AG1199" s="11">
        <f t="shared" si="225"/>
        <v>-100</v>
      </c>
      <c r="AH1199" s="11">
        <f t="shared" si="226"/>
        <v>-100</v>
      </c>
      <c r="AI1199" s="11">
        <f t="shared" si="227"/>
        <v>-100</v>
      </c>
      <c r="AJ1199" s="8">
        <v>6</v>
      </c>
      <c r="AK1199" s="7" t="s">
        <v>157</v>
      </c>
      <c r="AL1199" s="8">
        <v>42</v>
      </c>
      <c r="AM1199" s="7" t="s">
        <v>65</v>
      </c>
      <c r="AN1199" s="7" t="s">
        <v>66</v>
      </c>
      <c r="AO1199" s="9">
        <v>2</v>
      </c>
      <c r="AP1199" s="8">
        <v>4</v>
      </c>
      <c r="AQ1199" s="8">
        <v>6</v>
      </c>
      <c r="AR1199" s="8">
        <v>6</v>
      </c>
      <c r="AS1199" s="8">
        <v>6</v>
      </c>
      <c r="AT1199" s="8">
        <v>5</v>
      </c>
      <c r="AU1199" s="7" t="s">
        <v>67</v>
      </c>
      <c r="AV1199" s="9">
        <v>-9</v>
      </c>
      <c r="AW1199" s="7" t="s">
        <v>2766</v>
      </c>
      <c r="AX1199" s="7" t="s">
        <v>63</v>
      </c>
      <c r="AY1199" s="7"/>
      <c r="AZ1199" s="7" t="s">
        <v>2762</v>
      </c>
      <c r="BA1199" s="7" t="s">
        <v>2763</v>
      </c>
      <c r="BB1199" s="7" t="s">
        <v>2764</v>
      </c>
      <c r="BC1199" s="7" t="s">
        <v>2765</v>
      </c>
    </row>
    <row r="1200" spans="1:55" x14ac:dyDescent="0.2">
      <c r="A1200" s="7" t="s">
        <v>2724</v>
      </c>
      <c r="B1200" s="8">
        <v>4</v>
      </c>
      <c r="C1200" s="7" t="s">
        <v>2767</v>
      </c>
      <c r="D1200" s="8">
        <v>4</v>
      </c>
      <c r="E1200" s="7" t="s">
        <v>328</v>
      </c>
      <c r="F1200" s="7" t="s">
        <v>1180</v>
      </c>
      <c r="G1200" s="7" t="s">
        <v>575</v>
      </c>
      <c r="H1200" s="7" t="s">
        <v>696</v>
      </c>
      <c r="I1200" s="7" t="s">
        <v>329</v>
      </c>
      <c r="J1200" s="9">
        <v>15</v>
      </c>
      <c r="K1200" s="10">
        <v>800</v>
      </c>
      <c r="L1200" s="9">
        <f t="shared" si="216"/>
        <v>6.25</v>
      </c>
      <c r="M1200" s="9">
        <v>7.41</v>
      </c>
      <c r="N1200" s="10">
        <v>0</v>
      </c>
      <c r="O1200" s="10">
        <v>800</v>
      </c>
      <c r="P1200" s="11">
        <f t="shared" si="217"/>
        <v>0</v>
      </c>
      <c r="Q1200" s="7" t="s">
        <v>172</v>
      </c>
      <c r="R1200" s="9">
        <v>30.95</v>
      </c>
      <c r="S1200" s="9">
        <f t="shared" si="218"/>
        <v>15.95</v>
      </c>
      <c r="T1200" s="11">
        <f t="shared" si="219"/>
        <v>106.33333333333333</v>
      </c>
      <c r="U1200" s="7" t="s">
        <v>63</v>
      </c>
      <c r="V1200" s="8">
        <v>3</v>
      </c>
      <c r="W1200" s="9">
        <v>0</v>
      </c>
      <c r="X1200" s="9">
        <v>0</v>
      </c>
      <c r="Y1200" s="9">
        <v>544</v>
      </c>
      <c r="Z1200" s="9">
        <v>544</v>
      </c>
      <c r="AA1200" s="9">
        <v>10.44</v>
      </c>
      <c r="AB1200" s="9">
        <f t="shared" si="220"/>
        <v>10.44</v>
      </c>
      <c r="AC1200" s="9">
        <f t="shared" si="221"/>
        <v>13.049999999999999</v>
      </c>
      <c r="AD1200" s="9">
        <f t="shared" si="222"/>
        <v>9.5370786516853929</v>
      </c>
      <c r="AE1200" s="9">
        <f t="shared" si="223"/>
        <v>8.456296296296296</v>
      </c>
      <c r="AF1200" s="9">
        <f t="shared" si="224"/>
        <v>8.0634066587395932</v>
      </c>
      <c r="AG1200" s="11">
        <f t="shared" si="225"/>
        <v>36.834354382657864</v>
      </c>
      <c r="AH1200" s="11">
        <f t="shared" si="226"/>
        <v>54.322880168184994</v>
      </c>
      <c r="AI1200" s="11">
        <f t="shared" si="227"/>
        <v>61.842265339000903</v>
      </c>
      <c r="AJ1200" s="8">
        <v>6</v>
      </c>
      <c r="AK1200" s="7" t="s">
        <v>157</v>
      </c>
      <c r="AL1200" s="8">
        <v>42</v>
      </c>
      <c r="AM1200" s="7" t="s">
        <v>65</v>
      </c>
      <c r="AN1200" s="7" t="s">
        <v>66</v>
      </c>
      <c r="AO1200" s="9">
        <v>2</v>
      </c>
      <c r="AP1200" s="8">
        <v>3</v>
      </c>
      <c r="AQ1200" s="8">
        <v>5</v>
      </c>
      <c r="AR1200" s="8">
        <v>5</v>
      </c>
      <c r="AS1200" s="8">
        <v>4</v>
      </c>
      <c r="AT1200" s="8">
        <v>3</v>
      </c>
      <c r="AU1200" s="7" t="s">
        <v>67</v>
      </c>
      <c r="AV1200" s="9">
        <v>-7.8</v>
      </c>
      <c r="AW1200" s="7" t="s">
        <v>2768</v>
      </c>
      <c r="AX1200" s="7" t="s">
        <v>63</v>
      </c>
      <c r="AY1200" s="7"/>
      <c r="AZ1200" s="7" t="s">
        <v>2762</v>
      </c>
      <c r="BA1200" s="7" t="s">
        <v>2763</v>
      </c>
      <c r="BB1200" s="7" t="s">
        <v>2764</v>
      </c>
      <c r="BC1200" s="7" t="s">
        <v>2765</v>
      </c>
    </row>
    <row r="1201" spans="1:55" x14ac:dyDescent="0.2">
      <c r="A1201" s="7" t="s">
        <v>2724</v>
      </c>
      <c r="B1201" s="8">
        <v>4</v>
      </c>
      <c r="C1201" s="7" t="s">
        <v>2769</v>
      </c>
      <c r="D1201" s="8">
        <v>5</v>
      </c>
      <c r="E1201" s="7" t="s">
        <v>57</v>
      </c>
      <c r="F1201" s="7" t="s">
        <v>95</v>
      </c>
      <c r="G1201" s="7" t="s">
        <v>170</v>
      </c>
      <c r="H1201" s="7" t="s">
        <v>787</v>
      </c>
      <c r="I1201" s="7" t="s">
        <v>115</v>
      </c>
      <c r="J1201" s="9">
        <v>3.5</v>
      </c>
      <c r="K1201" s="10">
        <v>1500</v>
      </c>
      <c r="L1201" s="9">
        <f t="shared" si="216"/>
        <v>22.222222222222221</v>
      </c>
      <c r="M1201" s="9">
        <v>26.36</v>
      </c>
      <c r="N1201" s="10">
        <v>200</v>
      </c>
      <c r="O1201" s="10">
        <v>1700</v>
      </c>
      <c r="P1201" s="11">
        <f t="shared" si="217"/>
        <v>-11.76470588235294</v>
      </c>
      <c r="Q1201" s="7" t="s">
        <v>78</v>
      </c>
      <c r="R1201" s="9">
        <v>2.21</v>
      </c>
      <c r="S1201" s="9">
        <f t="shared" si="218"/>
        <v>-1.29</v>
      </c>
      <c r="T1201" s="11">
        <f t="shared" si="219"/>
        <v>-36.857142857142861</v>
      </c>
      <c r="U1201" s="7" t="s">
        <v>63</v>
      </c>
      <c r="V1201" s="8">
        <v>2</v>
      </c>
      <c r="W1201" s="9">
        <v>0</v>
      </c>
      <c r="X1201" s="9">
        <v>392</v>
      </c>
      <c r="Y1201" s="9">
        <v>250</v>
      </c>
      <c r="Z1201" s="9">
        <v>642</v>
      </c>
      <c r="AA1201" s="9">
        <v>21.42</v>
      </c>
      <c r="AB1201" s="9">
        <f t="shared" si="220"/>
        <v>18.900000000000002</v>
      </c>
      <c r="AC1201" s="9">
        <f t="shared" si="221"/>
        <v>12.600000000000001</v>
      </c>
      <c r="AD1201" s="9">
        <f t="shared" si="222"/>
        <v>9.5370786516853929</v>
      </c>
      <c r="AE1201" s="9">
        <f t="shared" si="223"/>
        <v>8.456296296296296</v>
      </c>
      <c r="AF1201" s="9">
        <f t="shared" si="224"/>
        <v>8.0634066587395932</v>
      </c>
      <c r="AG1201" s="11">
        <f t="shared" si="225"/>
        <v>32.115928369462793</v>
      </c>
      <c r="AH1201" s="11">
        <f t="shared" si="226"/>
        <v>49.001401541695891</v>
      </c>
      <c r="AI1201" s="11">
        <f t="shared" si="227"/>
        <v>56.261497568690558</v>
      </c>
      <c r="AJ1201" s="8">
        <v>6</v>
      </c>
      <c r="AK1201" s="7" t="s">
        <v>157</v>
      </c>
      <c r="AL1201" s="8">
        <v>42</v>
      </c>
      <c r="AM1201" s="7" t="s">
        <v>65</v>
      </c>
      <c r="AN1201" s="7" t="s">
        <v>66</v>
      </c>
      <c r="AO1201" s="9">
        <v>2</v>
      </c>
      <c r="AP1201" s="8">
        <v>5</v>
      </c>
      <c r="AQ1201" s="8">
        <v>4</v>
      </c>
      <c r="AR1201" s="8">
        <v>4</v>
      </c>
      <c r="AS1201" s="8">
        <v>2</v>
      </c>
      <c r="AT1201" s="8">
        <v>2</v>
      </c>
      <c r="AU1201" s="7" t="s">
        <v>91</v>
      </c>
      <c r="AV1201" s="9">
        <v>-5.4</v>
      </c>
      <c r="AW1201" s="7" t="s">
        <v>2770</v>
      </c>
      <c r="AX1201" s="7" t="s">
        <v>63</v>
      </c>
      <c r="AY1201" s="7"/>
      <c r="AZ1201" s="7" t="s">
        <v>2762</v>
      </c>
      <c r="BA1201" s="7" t="s">
        <v>2763</v>
      </c>
      <c r="BB1201" s="7" t="s">
        <v>2764</v>
      </c>
      <c r="BC1201" s="7" t="s">
        <v>2765</v>
      </c>
    </row>
    <row r="1202" spans="1:55" x14ac:dyDescent="0.2">
      <c r="A1202" s="7" t="s">
        <v>2724</v>
      </c>
      <c r="B1202" s="8">
        <v>4</v>
      </c>
      <c r="C1202" s="7" t="s">
        <v>2771</v>
      </c>
      <c r="D1202" s="8">
        <v>6</v>
      </c>
      <c r="E1202" s="7" t="s">
        <v>205</v>
      </c>
      <c r="F1202" s="7" t="s">
        <v>548</v>
      </c>
      <c r="G1202" s="7" t="s">
        <v>884</v>
      </c>
      <c r="H1202" s="7" t="s">
        <v>689</v>
      </c>
      <c r="I1202" s="7" t="s">
        <v>61</v>
      </c>
      <c r="J1202" s="9">
        <v>6</v>
      </c>
      <c r="K1202" s="10">
        <v>1200</v>
      </c>
      <c r="L1202" s="9">
        <f t="shared" si="216"/>
        <v>14.285714285714285</v>
      </c>
      <c r="M1202" s="9">
        <v>16.940000000000001</v>
      </c>
      <c r="N1202" s="10">
        <v>100</v>
      </c>
      <c r="O1202" s="10">
        <v>1300</v>
      </c>
      <c r="P1202" s="11">
        <f t="shared" si="217"/>
        <v>-7.6923076923076925</v>
      </c>
      <c r="Q1202" s="7" t="s">
        <v>62</v>
      </c>
      <c r="R1202" s="9">
        <v>7.97</v>
      </c>
      <c r="S1202" s="9">
        <f t="shared" si="218"/>
        <v>1.9699999999999998</v>
      </c>
      <c r="T1202" s="11">
        <f t="shared" si="219"/>
        <v>32.833333333333329</v>
      </c>
      <c r="U1202" s="7" t="s">
        <v>63</v>
      </c>
      <c r="V1202" s="8">
        <v>1</v>
      </c>
      <c r="W1202" s="9">
        <v>1794</v>
      </c>
      <c r="X1202" s="9">
        <v>612</v>
      </c>
      <c r="Y1202" s="9">
        <v>396</v>
      </c>
      <c r="Z1202" s="9">
        <v>2802</v>
      </c>
      <c r="AA1202" s="9">
        <v>53.02</v>
      </c>
      <c r="AB1202" s="9">
        <f t="shared" si="220"/>
        <v>48.941538461538464</v>
      </c>
      <c r="AC1202" s="9">
        <f t="shared" si="221"/>
        <v>40.784615384615385</v>
      </c>
      <c r="AD1202" s="9">
        <f t="shared" si="222"/>
        <v>9.5370786516853929</v>
      </c>
      <c r="AE1202" s="9">
        <f t="shared" si="223"/>
        <v>8.456296296296296</v>
      </c>
      <c r="AF1202" s="9">
        <f t="shared" si="224"/>
        <v>8.0634066587395932</v>
      </c>
      <c r="AG1202" s="11">
        <f t="shared" si="225"/>
        <v>327.64264481983616</v>
      </c>
      <c r="AH1202" s="11">
        <f t="shared" si="226"/>
        <v>382.2987979084686</v>
      </c>
      <c r="AI1202" s="11">
        <f t="shared" si="227"/>
        <v>405.79881569548053</v>
      </c>
      <c r="AJ1202" s="8">
        <v>6</v>
      </c>
      <c r="AK1202" s="7" t="s">
        <v>157</v>
      </c>
      <c r="AL1202" s="8">
        <v>42</v>
      </c>
      <c r="AM1202" s="7" t="s">
        <v>65</v>
      </c>
      <c r="AN1202" s="7" t="s">
        <v>66</v>
      </c>
      <c r="AO1202" s="9">
        <v>2</v>
      </c>
      <c r="AP1202" s="8">
        <v>1</v>
      </c>
      <c r="AQ1202" s="8">
        <v>1</v>
      </c>
      <c r="AR1202" s="8">
        <v>1</v>
      </c>
      <c r="AS1202" s="8">
        <v>1</v>
      </c>
      <c r="AT1202" s="8">
        <v>1</v>
      </c>
      <c r="AU1202" s="7" t="s">
        <v>116</v>
      </c>
      <c r="AV1202" s="9">
        <v>-2.4</v>
      </c>
      <c r="AW1202" s="7" t="s">
        <v>2772</v>
      </c>
      <c r="AX1202" s="7" t="s">
        <v>63</v>
      </c>
      <c r="AY1202" s="7"/>
      <c r="AZ1202" s="7" t="s">
        <v>2762</v>
      </c>
      <c r="BA1202" s="7" t="s">
        <v>2763</v>
      </c>
      <c r="BB1202" s="7" t="s">
        <v>2764</v>
      </c>
      <c r="BC1202" s="7" t="s">
        <v>2765</v>
      </c>
    </row>
    <row r="1203" spans="1:55" x14ac:dyDescent="0.2">
      <c r="A1203" s="7" t="s">
        <v>2724</v>
      </c>
      <c r="B1203" s="8">
        <v>4</v>
      </c>
      <c r="C1203" s="7" t="s">
        <v>2773</v>
      </c>
      <c r="D1203" s="8">
        <v>7</v>
      </c>
      <c r="E1203" s="7" t="s">
        <v>94</v>
      </c>
      <c r="F1203" s="7" t="s">
        <v>95</v>
      </c>
      <c r="G1203" s="7" t="s">
        <v>414</v>
      </c>
      <c r="H1203" s="7" t="s">
        <v>105</v>
      </c>
      <c r="I1203" s="7" t="s">
        <v>79</v>
      </c>
      <c r="J1203" s="9">
        <v>2.5</v>
      </c>
      <c r="K1203" s="10">
        <v>1700</v>
      </c>
      <c r="L1203" s="9">
        <f t="shared" si="216"/>
        <v>28.571428571428569</v>
      </c>
      <c r="M1203" s="9">
        <v>33.89</v>
      </c>
      <c r="N1203" s="10">
        <v>300</v>
      </c>
      <c r="O1203" s="10">
        <v>2000</v>
      </c>
      <c r="P1203" s="11">
        <f t="shared" si="217"/>
        <v>-15</v>
      </c>
      <c r="Q1203" s="7" t="s">
        <v>98</v>
      </c>
      <c r="R1203" s="9">
        <v>1.83</v>
      </c>
      <c r="S1203" s="9">
        <f t="shared" si="218"/>
        <v>-0.66999999999999993</v>
      </c>
      <c r="T1203" s="11">
        <f t="shared" si="219"/>
        <v>-26.799999999999997</v>
      </c>
      <c r="U1203" s="7" t="s">
        <v>80</v>
      </c>
      <c r="V1203" s="8">
        <v>6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f t="shared" si="220"/>
        <v>0</v>
      </c>
      <c r="AC1203" s="9">
        <f t="shared" si="221"/>
        <v>0</v>
      </c>
      <c r="AD1203" s="9">
        <f t="shared" si="222"/>
        <v>9.5370786516853929</v>
      </c>
      <c r="AE1203" s="9">
        <f t="shared" si="223"/>
        <v>8.456296296296296</v>
      </c>
      <c r="AF1203" s="9">
        <f t="shared" si="224"/>
        <v>8.0634066587395932</v>
      </c>
      <c r="AG1203" s="11">
        <f t="shared" si="225"/>
        <v>-100</v>
      </c>
      <c r="AH1203" s="11">
        <f t="shared" si="226"/>
        <v>-100</v>
      </c>
      <c r="AI1203" s="11">
        <f t="shared" si="227"/>
        <v>-100</v>
      </c>
      <c r="AJ1203" s="8">
        <v>6</v>
      </c>
      <c r="AK1203" s="7" t="s">
        <v>157</v>
      </c>
      <c r="AL1203" s="8">
        <v>42</v>
      </c>
      <c r="AM1203" s="7" t="s">
        <v>65</v>
      </c>
      <c r="AN1203" s="7" t="s">
        <v>66</v>
      </c>
      <c r="AO1203" s="9">
        <v>2</v>
      </c>
      <c r="AP1203" s="8">
        <v>6</v>
      </c>
      <c r="AQ1203" s="8">
        <v>2</v>
      </c>
      <c r="AR1203" s="8">
        <v>2</v>
      </c>
      <c r="AS1203" s="8">
        <v>5</v>
      </c>
      <c r="AT1203" s="8">
        <v>6</v>
      </c>
      <c r="AU1203" s="7" t="s">
        <v>81</v>
      </c>
      <c r="AV1203" s="9">
        <v>0</v>
      </c>
      <c r="AW1203" s="7" t="s">
        <v>2774</v>
      </c>
      <c r="AX1203" s="7" t="s">
        <v>63</v>
      </c>
      <c r="AY1203" s="7"/>
      <c r="AZ1203" s="7" t="s">
        <v>2762</v>
      </c>
      <c r="BA1203" s="7" t="s">
        <v>2763</v>
      </c>
      <c r="BB1203" s="7" t="s">
        <v>2764</v>
      </c>
      <c r="BC1203" s="7" t="s">
        <v>2765</v>
      </c>
    </row>
    <row r="1204" spans="1:55" x14ac:dyDescent="0.2">
      <c r="A1204" s="19" t="s">
        <v>2724</v>
      </c>
      <c r="B1204" s="20">
        <v>5</v>
      </c>
      <c r="C1204" s="19" t="s">
        <v>2775</v>
      </c>
      <c r="D1204" s="20">
        <v>1</v>
      </c>
      <c r="E1204" s="19" t="s">
        <v>205</v>
      </c>
      <c r="F1204" s="19" t="s">
        <v>1295</v>
      </c>
      <c r="G1204" s="19" t="s">
        <v>526</v>
      </c>
      <c r="H1204" s="19" t="s">
        <v>2776</v>
      </c>
      <c r="I1204" s="19" t="s">
        <v>61</v>
      </c>
      <c r="J1204" s="21">
        <v>6</v>
      </c>
      <c r="K1204" s="22">
        <v>1200</v>
      </c>
      <c r="L1204" s="21">
        <f t="shared" si="216"/>
        <v>14.285714285714285</v>
      </c>
      <c r="M1204" s="21">
        <v>15.2</v>
      </c>
      <c r="N1204" s="22">
        <v>100</v>
      </c>
      <c r="O1204" s="22">
        <v>1300</v>
      </c>
      <c r="P1204" s="23">
        <f t="shared" si="217"/>
        <v>-7.6923076923076925</v>
      </c>
      <c r="Q1204" s="19" t="s">
        <v>61</v>
      </c>
      <c r="R1204" s="21">
        <v>13.19</v>
      </c>
      <c r="S1204" s="21">
        <f t="shared" si="218"/>
        <v>7.1899999999999995</v>
      </c>
      <c r="T1204" s="23">
        <f t="shared" si="219"/>
        <v>119.83333333333333</v>
      </c>
      <c r="U1204" s="19" t="s">
        <v>63</v>
      </c>
      <c r="V1204" s="20">
        <v>4</v>
      </c>
      <c r="W1204" s="21">
        <v>0</v>
      </c>
      <c r="X1204" s="21">
        <v>0</v>
      </c>
      <c r="Y1204" s="21">
        <v>0</v>
      </c>
      <c r="Z1204" s="21">
        <v>0</v>
      </c>
      <c r="AA1204" s="21">
        <v>0</v>
      </c>
      <c r="AB1204" s="21">
        <f t="shared" si="220"/>
        <v>0</v>
      </c>
      <c r="AC1204" s="21">
        <f t="shared" si="221"/>
        <v>0</v>
      </c>
      <c r="AD1204" s="21">
        <f t="shared" si="222"/>
        <v>7.9274509803921571</v>
      </c>
      <c r="AE1204" s="21">
        <f t="shared" si="223"/>
        <v>8.456296296296296</v>
      </c>
      <c r="AF1204" s="21">
        <f t="shared" si="224"/>
        <v>8.0634066587395932</v>
      </c>
      <c r="AG1204" s="23">
        <f t="shared" si="225"/>
        <v>-100</v>
      </c>
      <c r="AH1204" s="23">
        <f t="shared" si="226"/>
        <v>-100</v>
      </c>
      <c r="AI1204" s="23">
        <f t="shared" si="227"/>
        <v>-100</v>
      </c>
      <c r="AJ1204" s="20">
        <v>8</v>
      </c>
      <c r="AK1204" s="19" t="s">
        <v>157</v>
      </c>
      <c r="AL1204" s="20">
        <v>42</v>
      </c>
      <c r="AM1204" s="19" t="s">
        <v>65</v>
      </c>
      <c r="AN1204" s="19" t="s">
        <v>66</v>
      </c>
      <c r="AO1204" s="21">
        <v>6</v>
      </c>
      <c r="AP1204" s="20">
        <v>4</v>
      </c>
      <c r="AQ1204" s="20">
        <v>1</v>
      </c>
      <c r="AR1204" s="20">
        <v>2</v>
      </c>
      <c r="AS1204" s="20">
        <v>3</v>
      </c>
      <c r="AT1204" s="20">
        <v>4</v>
      </c>
      <c r="AU1204" s="19" t="s">
        <v>116</v>
      </c>
      <c r="AV1204" s="21">
        <v>-1.2</v>
      </c>
      <c r="AW1204" s="19" t="s">
        <v>2777</v>
      </c>
      <c r="AX1204" s="19" t="s">
        <v>63</v>
      </c>
      <c r="AY1204" s="19"/>
      <c r="AZ1204" s="19" t="s">
        <v>2778</v>
      </c>
      <c r="BA1204" s="19" t="s">
        <v>2779</v>
      </c>
      <c r="BB1204" s="19" t="s">
        <v>2780</v>
      </c>
      <c r="BC1204" s="19" t="s">
        <v>2781</v>
      </c>
    </row>
    <row r="1205" spans="1:55" x14ac:dyDescent="0.2">
      <c r="A1205" s="7" t="s">
        <v>2724</v>
      </c>
      <c r="B1205" s="8">
        <v>5</v>
      </c>
      <c r="C1205" s="7" t="s">
        <v>525</v>
      </c>
      <c r="D1205" s="8">
        <v>2</v>
      </c>
      <c r="E1205" s="7" t="s">
        <v>328</v>
      </c>
      <c r="F1205" s="7" t="s">
        <v>513</v>
      </c>
      <c r="G1205" s="7" t="s">
        <v>526</v>
      </c>
      <c r="H1205" s="7" t="s">
        <v>527</v>
      </c>
      <c r="I1205" s="7" t="s">
        <v>89</v>
      </c>
      <c r="J1205" s="9">
        <v>30</v>
      </c>
      <c r="K1205" s="10">
        <v>400</v>
      </c>
      <c r="L1205" s="9">
        <f t="shared" si="216"/>
        <v>3.225806451612903</v>
      </c>
      <c r="M1205" s="9">
        <v>3.43</v>
      </c>
      <c r="N1205" s="10">
        <v>200</v>
      </c>
      <c r="O1205" s="10">
        <v>600</v>
      </c>
      <c r="P1205" s="11">
        <f t="shared" si="217"/>
        <v>-33.333333333333329</v>
      </c>
      <c r="Q1205" s="7" t="s">
        <v>1729</v>
      </c>
      <c r="R1205" s="9">
        <v>50.97</v>
      </c>
      <c r="S1205" s="9">
        <f t="shared" si="218"/>
        <v>20.97</v>
      </c>
      <c r="T1205" s="11">
        <f t="shared" si="219"/>
        <v>69.899999999999991</v>
      </c>
      <c r="U1205" s="7" t="s">
        <v>63</v>
      </c>
      <c r="V1205" s="8">
        <v>7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f t="shared" si="220"/>
        <v>0</v>
      </c>
      <c r="AC1205" s="9">
        <f t="shared" si="221"/>
        <v>0</v>
      </c>
      <c r="AD1205" s="9">
        <f t="shared" si="222"/>
        <v>7.9274509803921571</v>
      </c>
      <c r="AE1205" s="9">
        <f t="shared" si="223"/>
        <v>8.456296296296296</v>
      </c>
      <c r="AF1205" s="9">
        <f t="shared" si="224"/>
        <v>8.0634066587395932</v>
      </c>
      <c r="AG1205" s="11">
        <f t="shared" si="225"/>
        <v>-100</v>
      </c>
      <c r="AH1205" s="11">
        <f t="shared" si="226"/>
        <v>-100</v>
      </c>
      <c r="AI1205" s="11">
        <f t="shared" si="227"/>
        <v>-100</v>
      </c>
      <c r="AJ1205" s="8">
        <v>8</v>
      </c>
      <c r="AK1205" s="7" t="s">
        <v>157</v>
      </c>
      <c r="AL1205" s="8">
        <v>42</v>
      </c>
      <c r="AM1205" s="7" t="s">
        <v>65</v>
      </c>
      <c r="AN1205" s="7" t="s">
        <v>66</v>
      </c>
      <c r="AO1205" s="9">
        <v>6</v>
      </c>
      <c r="AP1205" s="8">
        <v>7</v>
      </c>
      <c r="AQ1205" s="8">
        <v>7</v>
      </c>
      <c r="AR1205" s="8">
        <v>8</v>
      </c>
      <c r="AS1205" s="8">
        <v>8</v>
      </c>
      <c r="AT1205" s="8">
        <v>7</v>
      </c>
      <c r="AU1205" s="7" t="s">
        <v>67</v>
      </c>
      <c r="AV1205" s="9">
        <v>-1.2</v>
      </c>
      <c r="AW1205" s="7" t="s">
        <v>2782</v>
      </c>
      <c r="AX1205" s="7" t="s">
        <v>63</v>
      </c>
      <c r="AY1205" s="7"/>
      <c r="AZ1205" s="7" t="s">
        <v>2778</v>
      </c>
      <c r="BA1205" s="7" t="s">
        <v>2779</v>
      </c>
      <c r="BB1205" s="7" t="s">
        <v>2780</v>
      </c>
      <c r="BC1205" s="7" t="s">
        <v>2781</v>
      </c>
    </row>
    <row r="1206" spans="1:55" x14ac:dyDescent="0.2">
      <c r="A1206" s="7" t="s">
        <v>2724</v>
      </c>
      <c r="B1206" s="8">
        <v>5</v>
      </c>
      <c r="C1206" s="7" t="s">
        <v>2014</v>
      </c>
      <c r="D1206" s="8">
        <v>3</v>
      </c>
      <c r="E1206" s="7" t="s">
        <v>102</v>
      </c>
      <c r="F1206" s="7" t="s">
        <v>603</v>
      </c>
      <c r="G1206" s="7" t="s">
        <v>1192</v>
      </c>
      <c r="H1206" s="7" t="s">
        <v>469</v>
      </c>
      <c r="I1206" s="7" t="s">
        <v>122</v>
      </c>
      <c r="J1206" s="9">
        <v>4</v>
      </c>
      <c r="K1206" s="10">
        <v>1400</v>
      </c>
      <c r="L1206" s="9">
        <f t="shared" si="216"/>
        <v>20</v>
      </c>
      <c r="M1206" s="9">
        <v>21.28</v>
      </c>
      <c r="N1206" s="10">
        <v>100</v>
      </c>
      <c r="O1206" s="10">
        <v>1500</v>
      </c>
      <c r="P1206" s="11">
        <f t="shared" si="217"/>
        <v>-6.666666666666667</v>
      </c>
      <c r="Q1206" s="7" t="s">
        <v>115</v>
      </c>
      <c r="R1206" s="9">
        <v>7.04</v>
      </c>
      <c r="S1206" s="9">
        <f t="shared" si="218"/>
        <v>3.04</v>
      </c>
      <c r="T1206" s="11">
        <f t="shared" si="219"/>
        <v>76</v>
      </c>
      <c r="U1206" s="7" t="s">
        <v>63</v>
      </c>
      <c r="V1206" s="8">
        <v>1</v>
      </c>
      <c r="W1206" s="9">
        <v>1608</v>
      </c>
      <c r="X1206" s="9">
        <v>552</v>
      </c>
      <c r="Y1206" s="9">
        <v>476</v>
      </c>
      <c r="Z1206" s="9">
        <v>2636</v>
      </c>
      <c r="AA1206" s="9">
        <v>51.36</v>
      </c>
      <c r="AB1206" s="9">
        <f t="shared" si="220"/>
        <v>47.936</v>
      </c>
      <c r="AC1206" s="9">
        <f t="shared" si="221"/>
        <v>34.24</v>
      </c>
      <c r="AD1206" s="9">
        <f t="shared" si="222"/>
        <v>7.9274509803921571</v>
      </c>
      <c r="AE1206" s="9">
        <f t="shared" si="223"/>
        <v>8.456296296296296</v>
      </c>
      <c r="AF1206" s="9">
        <f t="shared" si="224"/>
        <v>8.0634066587395932</v>
      </c>
      <c r="AG1206" s="11">
        <f t="shared" si="225"/>
        <v>331.91689339599304</v>
      </c>
      <c r="AH1206" s="11">
        <f t="shared" si="226"/>
        <v>304.90539593552916</v>
      </c>
      <c r="AI1206" s="11">
        <f t="shared" si="227"/>
        <v>324.63441878983843</v>
      </c>
      <c r="AJ1206" s="8">
        <v>8</v>
      </c>
      <c r="AK1206" s="7" t="s">
        <v>157</v>
      </c>
      <c r="AL1206" s="8">
        <v>42</v>
      </c>
      <c r="AM1206" s="7" t="s">
        <v>65</v>
      </c>
      <c r="AN1206" s="7" t="s">
        <v>66</v>
      </c>
      <c r="AO1206" s="9">
        <v>6</v>
      </c>
      <c r="AP1206" s="8">
        <v>5</v>
      </c>
      <c r="AQ1206" s="8">
        <v>2</v>
      </c>
      <c r="AR1206" s="8">
        <v>1</v>
      </c>
      <c r="AS1206" s="8">
        <v>2</v>
      </c>
      <c r="AT1206" s="8">
        <v>1</v>
      </c>
      <c r="AU1206" s="7" t="s">
        <v>116</v>
      </c>
      <c r="AV1206" s="9">
        <v>9.48</v>
      </c>
      <c r="AW1206" s="7" t="s">
        <v>2783</v>
      </c>
      <c r="AX1206" s="7" t="s">
        <v>80</v>
      </c>
      <c r="AY1206" s="7" t="s">
        <v>174</v>
      </c>
      <c r="AZ1206" s="7" t="s">
        <v>2778</v>
      </c>
      <c r="BA1206" s="7" t="s">
        <v>2779</v>
      </c>
      <c r="BB1206" s="7" t="s">
        <v>2780</v>
      </c>
      <c r="BC1206" s="7" t="s">
        <v>2781</v>
      </c>
    </row>
    <row r="1207" spans="1:55" x14ac:dyDescent="0.2">
      <c r="A1207" s="14" t="s">
        <v>2724</v>
      </c>
      <c r="B1207" s="15">
        <v>5</v>
      </c>
      <c r="C1207" s="14" t="s">
        <v>2784</v>
      </c>
      <c r="D1207" s="15">
        <v>4</v>
      </c>
      <c r="E1207" s="14" t="s">
        <v>111</v>
      </c>
      <c r="F1207" s="14" t="s">
        <v>153</v>
      </c>
      <c r="G1207" s="14" t="s">
        <v>1065</v>
      </c>
      <c r="H1207" s="14" t="s">
        <v>114</v>
      </c>
      <c r="I1207" s="14" t="s">
        <v>172</v>
      </c>
      <c r="J1207" s="16">
        <v>12</v>
      </c>
      <c r="K1207" s="17">
        <v>800</v>
      </c>
      <c r="L1207" s="16">
        <f t="shared" si="216"/>
        <v>7.6923076923076925</v>
      </c>
      <c r="M1207" s="16">
        <v>0</v>
      </c>
      <c r="N1207" s="17">
        <v>-800</v>
      </c>
      <c r="O1207" s="17">
        <v>0</v>
      </c>
      <c r="P1207" s="18">
        <f t="shared" si="217"/>
        <v>0</v>
      </c>
      <c r="Q1207" s="14"/>
      <c r="R1207" s="16"/>
      <c r="S1207" s="16">
        <f t="shared" si="218"/>
        <v>0</v>
      </c>
      <c r="T1207" s="18">
        <f t="shared" si="219"/>
        <v>0</v>
      </c>
      <c r="U1207" s="14" t="s">
        <v>63</v>
      </c>
      <c r="V1207" s="15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f t="shared" si="220"/>
        <v>0</v>
      </c>
      <c r="AC1207" s="16">
        <f t="shared" si="221"/>
        <v>0</v>
      </c>
      <c r="AD1207" s="16">
        <f t="shared" si="222"/>
        <v>7.9274509803921571</v>
      </c>
      <c r="AE1207" s="16">
        <f t="shared" si="223"/>
        <v>8.456296296296296</v>
      </c>
      <c r="AF1207" s="16">
        <f t="shared" si="224"/>
        <v>8.0634066587395932</v>
      </c>
      <c r="AG1207" s="18">
        <f t="shared" si="225"/>
        <v>-100</v>
      </c>
      <c r="AH1207" s="18">
        <f t="shared" si="226"/>
        <v>-100</v>
      </c>
      <c r="AI1207" s="18">
        <f t="shared" si="227"/>
        <v>-100</v>
      </c>
      <c r="AJ1207" s="15">
        <v>8</v>
      </c>
      <c r="AK1207" s="14" t="s">
        <v>157</v>
      </c>
      <c r="AL1207" s="15">
        <v>42</v>
      </c>
      <c r="AM1207" s="14" t="s">
        <v>65</v>
      </c>
      <c r="AN1207" s="14" t="s">
        <v>66</v>
      </c>
      <c r="AO1207" s="16">
        <v>6</v>
      </c>
      <c r="AP1207" s="15">
        <v>0</v>
      </c>
      <c r="AQ1207" s="15">
        <v>0</v>
      </c>
      <c r="AR1207" s="15">
        <v>0</v>
      </c>
      <c r="AS1207" s="15">
        <v>0</v>
      </c>
      <c r="AT1207" s="15">
        <v>0</v>
      </c>
      <c r="AU1207" s="14"/>
      <c r="AV1207" s="16">
        <v>0</v>
      </c>
      <c r="AW1207" s="14"/>
      <c r="AX1207" s="14" t="s">
        <v>63</v>
      </c>
      <c r="AY1207" s="14"/>
      <c r="AZ1207" s="14" t="s">
        <v>2778</v>
      </c>
      <c r="BA1207" s="14" t="s">
        <v>2779</v>
      </c>
      <c r="BB1207" s="14" t="s">
        <v>2780</v>
      </c>
      <c r="BC1207" s="14" t="s">
        <v>2781</v>
      </c>
    </row>
    <row r="1208" spans="1:55" x14ac:dyDescent="0.2">
      <c r="A1208" s="7" t="s">
        <v>2724</v>
      </c>
      <c r="B1208" s="8">
        <v>5</v>
      </c>
      <c r="C1208" s="7" t="s">
        <v>2785</v>
      </c>
      <c r="D1208" s="8">
        <v>5</v>
      </c>
      <c r="E1208" s="7" t="s">
        <v>220</v>
      </c>
      <c r="F1208" s="7" t="s">
        <v>518</v>
      </c>
      <c r="G1208" s="7" t="s">
        <v>884</v>
      </c>
      <c r="H1208" s="7" t="s">
        <v>1263</v>
      </c>
      <c r="I1208" s="7" t="s">
        <v>61</v>
      </c>
      <c r="J1208" s="9">
        <v>6</v>
      </c>
      <c r="K1208" s="10">
        <v>1200</v>
      </c>
      <c r="L1208" s="9">
        <f t="shared" si="216"/>
        <v>14.285714285714285</v>
      </c>
      <c r="M1208" s="9">
        <v>15.2</v>
      </c>
      <c r="N1208" s="10">
        <v>100</v>
      </c>
      <c r="O1208" s="10">
        <v>1300</v>
      </c>
      <c r="P1208" s="11">
        <f t="shared" si="217"/>
        <v>-7.6923076923076925</v>
      </c>
      <c r="Q1208" s="7" t="s">
        <v>61</v>
      </c>
      <c r="R1208" s="9">
        <v>6.43</v>
      </c>
      <c r="S1208" s="9">
        <f t="shared" si="218"/>
        <v>0.42999999999999972</v>
      </c>
      <c r="T1208" s="11">
        <f t="shared" si="219"/>
        <v>7.1666666666666616</v>
      </c>
      <c r="U1208" s="7" t="s">
        <v>63</v>
      </c>
      <c r="V1208" s="8">
        <v>5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f t="shared" si="220"/>
        <v>0</v>
      </c>
      <c r="AC1208" s="9">
        <f t="shared" si="221"/>
        <v>0</v>
      </c>
      <c r="AD1208" s="9">
        <f t="shared" si="222"/>
        <v>7.9274509803921571</v>
      </c>
      <c r="AE1208" s="9">
        <f t="shared" si="223"/>
        <v>8.456296296296296</v>
      </c>
      <c r="AF1208" s="9">
        <f t="shared" si="224"/>
        <v>8.0634066587395932</v>
      </c>
      <c r="AG1208" s="11">
        <f t="shared" si="225"/>
        <v>-100</v>
      </c>
      <c r="AH1208" s="11">
        <f t="shared" si="226"/>
        <v>-100</v>
      </c>
      <c r="AI1208" s="11">
        <f t="shared" si="227"/>
        <v>-100</v>
      </c>
      <c r="AJ1208" s="8">
        <v>8</v>
      </c>
      <c r="AK1208" s="7" t="s">
        <v>157</v>
      </c>
      <c r="AL1208" s="8">
        <v>42</v>
      </c>
      <c r="AM1208" s="7" t="s">
        <v>65</v>
      </c>
      <c r="AN1208" s="7" t="s">
        <v>66</v>
      </c>
      <c r="AO1208" s="9">
        <v>6</v>
      </c>
      <c r="AP1208" s="8">
        <v>8</v>
      </c>
      <c r="AQ1208" s="8">
        <v>8</v>
      </c>
      <c r="AR1208" s="8">
        <v>7</v>
      </c>
      <c r="AS1208" s="8">
        <v>5</v>
      </c>
      <c r="AT1208" s="8">
        <v>5</v>
      </c>
      <c r="AU1208" s="7" t="s">
        <v>67</v>
      </c>
      <c r="AV1208" s="9">
        <v>-48.6</v>
      </c>
      <c r="AW1208" s="7" t="s">
        <v>2731</v>
      </c>
      <c r="AX1208" s="7" t="s">
        <v>63</v>
      </c>
      <c r="AY1208" s="7"/>
      <c r="AZ1208" s="7" t="s">
        <v>2778</v>
      </c>
      <c r="BA1208" s="7" t="s">
        <v>2779</v>
      </c>
      <c r="BB1208" s="7" t="s">
        <v>2780</v>
      </c>
      <c r="BC1208" s="7" t="s">
        <v>2781</v>
      </c>
    </row>
    <row r="1209" spans="1:55" x14ac:dyDescent="0.2">
      <c r="A1209" s="7" t="s">
        <v>2724</v>
      </c>
      <c r="B1209" s="8">
        <v>5</v>
      </c>
      <c r="C1209" s="7" t="s">
        <v>592</v>
      </c>
      <c r="D1209" s="8">
        <v>6</v>
      </c>
      <c r="E1209" s="7" t="s">
        <v>133</v>
      </c>
      <c r="F1209" s="7" t="s">
        <v>518</v>
      </c>
      <c r="G1209" s="7" t="s">
        <v>593</v>
      </c>
      <c r="H1209" s="7" t="s">
        <v>594</v>
      </c>
      <c r="I1209" s="7" t="s">
        <v>106</v>
      </c>
      <c r="J1209" s="9">
        <v>10</v>
      </c>
      <c r="K1209" s="10">
        <v>900</v>
      </c>
      <c r="L1209" s="9">
        <f t="shared" si="216"/>
        <v>9.0909090909090917</v>
      </c>
      <c r="M1209" s="9">
        <v>9.67</v>
      </c>
      <c r="N1209" s="10">
        <v>100</v>
      </c>
      <c r="O1209" s="10">
        <v>1000</v>
      </c>
      <c r="P1209" s="11">
        <f t="shared" si="217"/>
        <v>-10</v>
      </c>
      <c r="Q1209" s="7" t="s">
        <v>597</v>
      </c>
      <c r="R1209" s="9">
        <v>5.35</v>
      </c>
      <c r="S1209" s="9">
        <f t="shared" si="218"/>
        <v>-4.6500000000000004</v>
      </c>
      <c r="T1209" s="11">
        <f t="shared" si="219"/>
        <v>-46.5</v>
      </c>
      <c r="U1209" s="7" t="s">
        <v>63</v>
      </c>
      <c r="V1209" s="8">
        <v>6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f t="shared" si="220"/>
        <v>0</v>
      </c>
      <c r="AC1209" s="9">
        <f t="shared" si="221"/>
        <v>0</v>
      </c>
      <c r="AD1209" s="9">
        <f t="shared" si="222"/>
        <v>7.9274509803921571</v>
      </c>
      <c r="AE1209" s="9">
        <f t="shared" si="223"/>
        <v>8.456296296296296</v>
      </c>
      <c r="AF1209" s="9">
        <f t="shared" si="224"/>
        <v>8.0634066587395932</v>
      </c>
      <c r="AG1209" s="11">
        <f t="shared" si="225"/>
        <v>-100</v>
      </c>
      <c r="AH1209" s="11">
        <f t="shared" si="226"/>
        <v>-100</v>
      </c>
      <c r="AI1209" s="11">
        <f t="shared" si="227"/>
        <v>-100</v>
      </c>
      <c r="AJ1209" s="8">
        <v>8</v>
      </c>
      <c r="AK1209" s="7" t="s">
        <v>157</v>
      </c>
      <c r="AL1209" s="8">
        <v>42</v>
      </c>
      <c r="AM1209" s="7" t="s">
        <v>65</v>
      </c>
      <c r="AN1209" s="7" t="s">
        <v>66</v>
      </c>
      <c r="AO1209" s="9">
        <v>6</v>
      </c>
      <c r="AP1209" s="8">
        <v>3</v>
      </c>
      <c r="AQ1209" s="8">
        <v>3</v>
      </c>
      <c r="AR1209" s="8">
        <v>4</v>
      </c>
      <c r="AS1209" s="8">
        <v>6</v>
      </c>
      <c r="AT1209" s="8">
        <v>6</v>
      </c>
      <c r="AU1209" s="7" t="s">
        <v>81</v>
      </c>
      <c r="AV1209" s="9">
        <v>-55.8</v>
      </c>
      <c r="AW1209" s="7" t="s">
        <v>538</v>
      </c>
      <c r="AX1209" s="7" t="s">
        <v>80</v>
      </c>
      <c r="AY1209" s="7" t="s">
        <v>174</v>
      </c>
      <c r="AZ1209" s="7" t="s">
        <v>2778</v>
      </c>
      <c r="BA1209" s="7" t="s">
        <v>2779</v>
      </c>
      <c r="BB1209" s="7" t="s">
        <v>2780</v>
      </c>
      <c r="BC1209" s="7" t="s">
        <v>2781</v>
      </c>
    </row>
    <row r="1210" spans="1:55" x14ac:dyDescent="0.2">
      <c r="A1210" s="7" t="s">
        <v>2724</v>
      </c>
      <c r="B1210" s="8">
        <v>5</v>
      </c>
      <c r="C1210" s="7" t="s">
        <v>2786</v>
      </c>
      <c r="D1210" s="8">
        <v>7</v>
      </c>
      <c r="E1210" s="7" t="s">
        <v>94</v>
      </c>
      <c r="F1210" s="7" t="s">
        <v>644</v>
      </c>
      <c r="G1210" s="7" t="s">
        <v>363</v>
      </c>
      <c r="H1210" s="7" t="s">
        <v>1106</v>
      </c>
      <c r="I1210" s="7" t="s">
        <v>61</v>
      </c>
      <c r="J1210" s="9">
        <v>6</v>
      </c>
      <c r="K1210" s="10">
        <v>1200</v>
      </c>
      <c r="L1210" s="9">
        <f t="shared" si="216"/>
        <v>14.285714285714285</v>
      </c>
      <c r="M1210" s="9">
        <v>15.2</v>
      </c>
      <c r="N1210" s="10">
        <v>100</v>
      </c>
      <c r="O1210" s="10">
        <v>1300</v>
      </c>
      <c r="P1210" s="11">
        <f t="shared" si="217"/>
        <v>-7.6923076923076925</v>
      </c>
      <c r="Q1210" s="7" t="s">
        <v>61</v>
      </c>
      <c r="R1210" s="9">
        <v>15.81</v>
      </c>
      <c r="S1210" s="9">
        <f t="shared" si="218"/>
        <v>9.81</v>
      </c>
      <c r="T1210" s="11">
        <f t="shared" si="219"/>
        <v>163.5</v>
      </c>
      <c r="U1210" s="7" t="s">
        <v>63</v>
      </c>
      <c r="V1210" s="8">
        <v>8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f t="shared" si="220"/>
        <v>0</v>
      </c>
      <c r="AC1210" s="9">
        <f t="shared" si="221"/>
        <v>0</v>
      </c>
      <c r="AD1210" s="9">
        <f t="shared" si="222"/>
        <v>7.9274509803921571</v>
      </c>
      <c r="AE1210" s="9">
        <f t="shared" si="223"/>
        <v>8.456296296296296</v>
      </c>
      <c r="AF1210" s="9">
        <f t="shared" si="224"/>
        <v>8.0634066587395932</v>
      </c>
      <c r="AG1210" s="11">
        <f t="shared" si="225"/>
        <v>-100</v>
      </c>
      <c r="AH1210" s="11">
        <f t="shared" si="226"/>
        <v>-100</v>
      </c>
      <c r="AI1210" s="11">
        <f t="shared" si="227"/>
        <v>-100</v>
      </c>
      <c r="AJ1210" s="8">
        <v>8</v>
      </c>
      <c r="AK1210" s="7" t="s">
        <v>157</v>
      </c>
      <c r="AL1210" s="8">
        <v>42</v>
      </c>
      <c r="AM1210" s="7" t="s">
        <v>65</v>
      </c>
      <c r="AN1210" s="7" t="s">
        <v>66</v>
      </c>
      <c r="AO1210" s="9">
        <v>6</v>
      </c>
      <c r="AP1210" s="8">
        <v>1</v>
      </c>
      <c r="AQ1210" s="8">
        <v>5</v>
      </c>
      <c r="AR1210" s="8">
        <v>5</v>
      </c>
      <c r="AS1210" s="8">
        <v>7</v>
      </c>
      <c r="AT1210" s="8">
        <v>8</v>
      </c>
      <c r="AU1210" s="7" t="s">
        <v>91</v>
      </c>
      <c r="AV1210" s="9">
        <v>-16.8</v>
      </c>
      <c r="AW1210" s="7" t="s">
        <v>2787</v>
      </c>
      <c r="AX1210" s="7" t="s">
        <v>63</v>
      </c>
      <c r="AY1210" s="7"/>
      <c r="AZ1210" s="7" t="s">
        <v>2778</v>
      </c>
      <c r="BA1210" s="7" t="s">
        <v>2779</v>
      </c>
      <c r="BB1210" s="7" t="s">
        <v>2780</v>
      </c>
      <c r="BC1210" s="7" t="s">
        <v>2781</v>
      </c>
    </row>
    <row r="1211" spans="1:55" x14ac:dyDescent="0.2">
      <c r="A1211" s="7" t="s">
        <v>2724</v>
      </c>
      <c r="B1211" s="8">
        <v>5</v>
      </c>
      <c r="C1211" s="7" t="s">
        <v>2788</v>
      </c>
      <c r="D1211" s="8">
        <v>8</v>
      </c>
      <c r="E1211" s="7" t="s">
        <v>57</v>
      </c>
      <c r="F1211" s="7" t="s">
        <v>1530</v>
      </c>
      <c r="G1211" s="7" t="s">
        <v>419</v>
      </c>
      <c r="H1211" s="7" t="s">
        <v>469</v>
      </c>
      <c r="I1211" s="7" t="s">
        <v>62</v>
      </c>
      <c r="J1211" s="9">
        <v>5</v>
      </c>
      <c r="K1211" s="10">
        <v>1300</v>
      </c>
      <c r="L1211" s="9">
        <f t="shared" si="216"/>
        <v>16.666666666666664</v>
      </c>
      <c r="M1211" s="9">
        <v>17.73</v>
      </c>
      <c r="N1211" s="10">
        <v>0</v>
      </c>
      <c r="O1211" s="10">
        <v>1300</v>
      </c>
      <c r="P1211" s="11">
        <f t="shared" si="217"/>
        <v>0</v>
      </c>
      <c r="Q1211" s="7" t="s">
        <v>156</v>
      </c>
      <c r="R1211" s="9">
        <v>11.08</v>
      </c>
      <c r="S1211" s="9">
        <f t="shared" si="218"/>
        <v>6.08</v>
      </c>
      <c r="T1211" s="11">
        <f t="shared" si="219"/>
        <v>121.6</v>
      </c>
      <c r="U1211" s="7" t="s">
        <v>63</v>
      </c>
      <c r="V1211" s="8">
        <v>3</v>
      </c>
      <c r="W1211" s="9">
        <v>0</v>
      </c>
      <c r="X1211" s="9">
        <v>0</v>
      </c>
      <c r="Y1211" s="9">
        <v>402</v>
      </c>
      <c r="Z1211" s="9">
        <v>402</v>
      </c>
      <c r="AA1211" s="9">
        <v>9.02</v>
      </c>
      <c r="AB1211" s="9">
        <f t="shared" si="220"/>
        <v>9.02</v>
      </c>
      <c r="AC1211" s="9">
        <f t="shared" si="221"/>
        <v>6.9384615384615387</v>
      </c>
      <c r="AD1211" s="9">
        <f t="shared" si="222"/>
        <v>7.9274509803921571</v>
      </c>
      <c r="AE1211" s="9">
        <f t="shared" si="223"/>
        <v>8.456296296296296</v>
      </c>
      <c r="AF1211" s="9">
        <f t="shared" si="224"/>
        <v>8.0634066587395932</v>
      </c>
      <c r="AG1211" s="11">
        <f t="shared" si="225"/>
        <v>-12.475503719629369</v>
      </c>
      <c r="AH1211" s="11">
        <f t="shared" si="226"/>
        <v>-17.949167160799952</v>
      </c>
      <c r="AI1211" s="11">
        <f t="shared" si="227"/>
        <v>-13.951238823590437</v>
      </c>
      <c r="AJ1211" s="8">
        <v>8</v>
      </c>
      <c r="AK1211" s="7" t="s">
        <v>157</v>
      </c>
      <c r="AL1211" s="8">
        <v>42</v>
      </c>
      <c r="AM1211" s="7" t="s">
        <v>65</v>
      </c>
      <c r="AN1211" s="7" t="s">
        <v>66</v>
      </c>
      <c r="AO1211" s="9">
        <v>6</v>
      </c>
      <c r="AP1211" s="8">
        <v>6</v>
      </c>
      <c r="AQ1211" s="8">
        <v>6</v>
      </c>
      <c r="AR1211" s="8">
        <v>6</v>
      </c>
      <c r="AS1211" s="8">
        <v>4</v>
      </c>
      <c r="AT1211" s="8">
        <v>3</v>
      </c>
      <c r="AU1211" s="7" t="s">
        <v>91</v>
      </c>
      <c r="AV1211" s="9">
        <v>-11.4</v>
      </c>
      <c r="AW1211" s="7" t="s">
        <v>2789</v>
      </c>
      <c r="AX1211" s="7" t="s">
        <v>63</v>
      </c>
      <c r="AY1211" s="7"/>
      <c r="AZ1211" s="7" t="s">
        <v>2778</v>
      </c>
      <c r="BA1211" s="7" t="s">
        <v>2779</v>
      </c>
      <c r="BB1211" s="7" t="s">
        <v>2780</v>
      </c>
      <c r="BC1211" s="7" t="s">
        <v>2781</v>
      </c>
    </row>
    <row r="1212" spans="1:55" x14ac:dyDescent="0.2">
      <c r="A1212" s="7" t="s">
        <v>2724</v>
      </c>
      <c r="B1212" s="8">
        <v>5</v>
      </c>
      <c r="C1212" s="7" t="s">
        <v>2790</v>
      </c>
      <c r="D1212" s="8">
        <v>9</v>
      </c>
      <c r="E1212" s="7" t="s">
        <v>193</v>
      </c>
      <c r="F1212" s="7" t="s">
        <v>346</v>
      </c>
      <c r="G1212" s="7" t="s">
        <v>496</v>
      </c>
      <c r="H1212" s="7" t="s">
        <v>190</v>
      </c>
      <c r="I1212" s="7" t="s">
        <v>79</v>
      </c>
      <c r="J1212" s="9">
        <v>2.5</v>
      </c>
      <c r="K1212" s="10">
        <v>1700</v>
      </c>
      <c r="L1212" s="9">
        <f t="shared" si="216"/>
        <v>28.571428571428569</v>
      </c>
      <c r="M1212" s="9">
        <v>30.4</v>
      </c>
      <c r="N1212" s="10">
        <v>200</v>
      </c>
      <c r="O1212" s="10">
        <v>1900</v>
      </c>
      <c r="P1212" s="11">
        <f t="shared" si="217"/>
        <v>-10.526315789473683</v>
      </c>
      <c r="Q1212" s="7" t="s">
        <v>98</v>
      </c>
      <c r="R1212" s="9">
        <v>0.84</v>
      </c>
      <c r="S1212" s="9">
        <f t="shared" si="218"/>
        <v>-1.6600000000000001</v>
      </c>
      <c r="T1212" s="11">
        <f t="shared" si="219"/>
        <v>-66.400000000000006</v>
      </c>
      <c r="U1212" s="7" t="s">
        <v>80</v>
      </c>
      <c r="V1212" s="8">
        <v>2</v>
      </c>
      <c r="W1212" s="9">
        <v>0</v>
      </c>
      <c r="X1212" s="9">
        <v>296</v>
      </c>
      <c r="Y1212" s="9">
        <v>252</v>
      </c>
      <c r="Z1212" s="9">
        <v>548</v>
      </c>
      <c r="AA1212" s="9">
        <v>20.48</v>
      </c>
      <c r="AB1212" s="9">
        <f t="shared" si="220"/>
        <v>18.324210526315792</v>
      </c>
      <c r="AC1212" s="9">
        <f t="shared" si="221"/>
        <v>10.778947368421052</v>
      </c>
      <c r="AD1212" s="9">
        <f t="shared" si="222"/>
        <v>7.9274509803921571</v>
      </c>
      <c r="AE1212" s="9">
        <f t="shared" si="223"/>
        <v>8.456296296296296</v>
      </c>
      <c r="AF1212" s="9">
        <f t="shared" si="224"/>
        <v>8.0634066587395932</v>
      </c>
      <c r="AG1212" s="11">
        <f t="shared" si="225"/>
        <v>35.969902495541348</v>
      </c>
      <c r="AH1212" s="11">
        <f t="shared" si="226"/>
        <v>27.466528971342164</v>
      </c>
      <c r="AI1212" s="11">
        <f t="shared" si="227"/>
        <v>33.677337936791233</v>
      </c>
      <c r="AJ1212" s="8">
        <v>8</v>
      </c>
      <c r="AK1212" s="7" t="s">
        <v>157</v>
      </c>
      <c r="AL1212" s="8">
        <v>42</v>
      </c>
      <c r="AM1212" s="7" t="s">
        <v>65</v>
      </c>
      <c r="AN1212" s="7" t="s">
        <v>66</v>
      </c>
      <c r="AO1212" s="9">
        <v>6</v>
      </c>
      <c r="AP1212" s="8">
        <v>2</v>
      </c>
      <c r="AQ1212" s="8">
        <v>4</v>
      </c>
      <c r="AR1212" s="8">
        <v>3</v>
      </c>
      <c r="AS1212" s="8">
        <v>1</v>
      </c>
      <c r="AT1212" s="8">
        <v>2</v>
      </c>
      <c r="AU1212" s="7" t="s">
        <v>81</v>
      </c>
      <c r="AV1212" s="9">
        <v>-0.6</v>
      </c>
      <c r="AW1212" s="7" t="s">
        <v>2791</v>
      </c>
      <c r="AX1212" s="7" t="s">
        <v>63</v>
      </c>
      <c r="AY1212" s="7"/>
      <c r="AZ1212" s="7" t="s">
        <v>2778</v>
      </c>
      <c r="BA1212" s="7" t="s">
        <v>2779</v>
      </c>
      <c r="BB1212" s="7" t="s">
        <v>2780</v>
      </c>
      <c r="BC1212" s="7" t="s">
        <v>2781</v>
      </c>
    </row>
    <row r="1213" spans="1:55" x14ac:dyDescent="0.2">
      <c r="A1213" s="14" t="s">
        <v>2724</v>
      </c>
      <c r="B1213" s="15">
        <v>6</v>
      </c>
      <c r="C1213" s="14" t="s">
        <v>2792</v>
      </c>
      <c r="D1213" s="15">
        <v>1</v>
      </c>
      <c r="E1213" s="14" t="s">
        <v>57</v>
      </c>
      <c r="F1213" s="14" t="s">
        <v>95</v>
      </c>
      <c r="G1213" s="14" t="s">
        <v>144</v>
      </c>
      <c r="H1213" s="14" t="s">
        <v>96</v>
      </c>
      <c r="I1213" s="14" t="s">
        <v>78</v>
      </c>
      <c r="J1213" s="16">
        <v>3</v>
      </c>
      <c r="K1213" s="17">
        <v>1600</v>
      </c>
      <c r="L1213" s="16">
        <f t="shared" si="216"/>
        <v>25</v>
      </c>
      <c r="M1213" s="16">
        <v>0</v>
      </c>
      <c r="N1213" s="17">
        <v>-1600</v>
      </c>
      <c r="O1213" s="17">
        <v>0</v>
      </c>
      <c r="P1213" s="18">
        <f t="shared" si="217"/>
        <v>0</v>
      </c>
      <c r="Q1213" s="14"/>
      <c r="R1213" s="16"/>
      <c r="S1213" s="16">
        <f t="shared" si="218"/>
        <v>0</v>
      </c>
      <c r="T1213" s="18">
        <f t="shared" si="219"/>
        <v>0</v>
      </c>
      <c r="U1213" s="14" t="s">
        <v>63</v>
      </c>
      <c r="V1213" s="15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f t="shared" si="220"/>
        <v>0</v>
      </c>
      <c r="AC1213" s="16">
        <f t="shared" si="221"/>
        <v>0</v>
      </c>
      <c r="AD1213" s="16">
        <f t="shared" si="222"/>
        <v>8.2781609195402304</v>
      </c>
      <c r="AE1213" s="16">
        <f t="shared" si="223"/>
        <v>8.456296296296296</v>
      </c>
      <c r="AF1213" s="16">
        <f t="shared" si="224"/>
        <v>8.0634066587395932</v>
      </c>
      <c r="AG1213" s="18">
        <f t="shared" si="225"/>
        <v>-100</v>
      </c>
      <c r="AH1213" s="18">
        <f t="shared" si="226"/>
        <v>-100</v>
      </c>
      <c r="AI1213" s="18">
        <f t="shared" si="227"/>
        <v>-100</v>
      </c>
      <c r="AJ1213" s="15">
        <v>6</v>
      </c>
      <c r="AK1213" s="14" t="s">
        <v>157</v>
      </c>
      <c r="AL1213" s="15">
        <v>42</v>
      </c>
      <c r="AM1213" s="14" t="s">
        <v>65</v>
      </c>
      <c r="AN1213" s="14" t="s">
        <v>66</v>
      </c>
      <c r="AO1213" s="16">
        <v>7</v>
      </c>
      <c r="AP1213" s="15">
        <v>0</v>
      </c>
      <c r="AQ1213" s="15">
        <v>0</v>
      </c>
      <c r="AR1213" s="15">
        <v>0</v>
      </c>
      <c r="AS1213" s="15">
        <v>0</v>
      </c>
      <c r="AT1213" s="15">
        <v>0</v>
      </c>
      <c r="AU1213" s="14"/>
      <c r="AV1213" s="16">
        <v>0</v>
      </c>
      <c r="AW1213" s="14"/>
      <c r="AX1213" s="14" t="s">
        <v>63</v>
      </c>
      <c r="AY1213" s="14"/>
      <c r="AZ1213" s="14" t="s">
        <v>2793</v>
      </c>
      <c r="BA1213" s="14" t="s">
        <v>2794</v>
      </c>
      <c r="BB1213" s="14" t="s">
        <v>2795</v>
      </c>
      <c r="BC1213" s="14" t="s">
        <v>2796</v>
      </c>
    </row>
    <row r="1214" spans="1:55" x14ac:dyDescent="0.2">
      <c r="A1214" s="7" t="s">
        <v>2724</v>
      </c>
      <c r="B1214" s="8">
        <v>6</v>
      </c>
      <c r="C1214" s="7" t="s">
        <v>2797</v>
      </c>
      <c r="D1214" s="8">
        <v>2</v>
      </c>
      <c r="E1214" s="7" t="s">
        <v>205</v>
      </c>
      <c r="F1214" s="7" t="s">
        <v>262</v>
      </c>
      <c r="G1214" s="7" t="s">
        <v>1124</v>
      </c>
      <c r="H1214" s="7" t="s">
        <v>298</v>
      </c>
      <c r="I1214" s="7" t="s">
        <v>145</v>
      </c>
      <c r="J1214" s="9">
        <v>1.8</v>
      </c>
      <c r="K1214" s="10">
        <v>2000</v>
      </c>
      <c r="L1214" s="9">
        <f t="shared" si="216"/>
        <v>35.714285714285715</v>
      </c>
      <c r="M1214" s="9">
        <v>44.46</v>
      </c>
      <c r="N1214" s="10">
        <v>300</v>
      </c>
      <c r="O1214" s="10">
        <v>2300</v>
      </c>
      <c r="P1214" s="11">
        <f t="shared" si="217"/>
        <v>-13.043478260869565</v>
      </c>
      <c r="Q1214" s="7" t="s">
        <v>240</v>
      </c>
      <c r="R1214" s="9">
        <v>1.47</v>
      </c>
      <c r="S1214" s="9">
        <f t="shared" si="218"/>
        <v>-0.33000000000000007</v>
      </c>
      <c r="T1214" s="11">
        <f t="shared" si="219"/>
        <v>-18.333333333333339</v>
      </c>
      <c r="U1214" s="7" t="s">
        <v>80</v>
      </c>
      <c r="V1214" s="8">
        <v>2</v>
      </c>
      <c r="W1214" s="9">
        <v>0</v>
      </c>
      <c r="X1214" s="9">
        <v>368</v>
      </c>
      <c r="Y1214" s="9">
        <v>268</v>
      </c>
      <c r="Z1214" s="9">
        <v>636</v>
      </c>
      <c r="AA1214" s="9">
        <v>21.36</v>
      </c>
      <c r="AB1214" s="9">
        <f t="shared" si="220"/>
        <v>18.57391304347826</v>
      </c>
      <c r="AC1214" s="9">
        <f t="shared" si="221"/>
        <v>9.2869565217391301</v>
      </c>
      <c r="AD1214" s="9">
        <f t="shared" si="222"/>
        <v>8.2781609195402304</v>
      </c>
      <c r="AE1214" s="9">
        <f t="shared" si="223"/>
        <v>8.456296296296296</v>
      </c>
      <c r="AF1214" s="9">
        <f t="shared" si="224"/>
        <v>8.0634066587395932</v>
      </c>
      <c r="AG1214" s="11">
        <f t="shared" si="225"/>
        <v>12.186228463108064</v>
      </c>
      <c r="AH1214" s="11">
        <f t="shared" si="226"/>
        <v>9.8229791901526458</v>
      </c>
      <c r="AI1214" s="11">
        <f t="shared" si="227"/>
        <v>15.174105868434426</v>
      </c>
      <c r="AJ1214" s="8">
        <v>6</v>
      </c>
      <c r="AK1214" s="7" t="s">
        <v>157</v>
      </c>
      <c r="AL1214" s="8">
        <v>42</v>
      </c>
      <c r="AM1214" s="7" t="s">
        <v>65</v>
      </c>
      <c r="AN1214" s="7" t="s">
        <v>66</v>
      </c>
      <c r="AO1214" s="9">
        <v>7</v>
      </c>
      <c r="AP1214" s="8">
        <v>2</v>
      </c>
      <c r="AQ1214" s="8">
        <v>1</v>
      </c>
      <c r="AR1214" s="8">
        <v>1</v>
      </c>
      <c r="AS1214" s="8">
        <v>1</v>
      </c>
      <c r="AT1214" s="8">
        <v>2</v>
      </c>
      <c r="AU1214" s="7" t="s">
        <v>116</v>
      </c>
      <c r="AV1214" s="9">
        <v>-0.6</v>
      </c>
      <c r="AW1214" s="7" t="s">
        <v>2798</v>
      </c>
      <c r="AX1214" s="7" t="s">
        <v>63</v>
      </c>
      <c r="AY1214" s="7"/>
      <c r="AZ1214" s="7" t="s">
        <v>2793</v>
      </c>
      <c r="BA1214" s="7" t="s">
        <v>2794</v>
      </c>
      <c r="BB1214" s="7" t="s">
        <v>2795</v>
      </c>
      <c r="BC1214" s="7" t="s">
        <v>2796</v>
      </c>
    </row>
    <row r="1215" spans="1:55" x14ac:dyDescent="0.2">
      <c r="A1215" s="7" t="s">
        <v>2724</v>
      </c>
      <c r="B1215" s="8">
        <v>6</v>
      </c>
      <c r="C1215" s="7" t="s">
        <v>2799</v>
      </c>
      <c r="D1215" s="8">
        <v>3</v>
      </c>
      <c r="E1215" s="7" t="s">
        <v>94</v>
      </c>
      <c r="F1215" s="7" t="s">
        <v>95</v>
      </c>
      <c r="G1215" s="7" t="s">
        <v>309</v>
      </c>
      <c r="H1215" s="7" t="s">
        <v>1810</v>
      </c>
      <c r="I1215" s="7" t="s">
        <v>115</v>
      </c>
      <c r="J1215" s="9">
        <v>3.5</v>
      </c>
      <c r="K1215" s="10">
        <v>1500</v>
      </c>
      <c r="L1215" s="9">
        <f t="shared" si="216"/>
        <v>22.222222222222221</v>
      </c>
      <c r="M1215" s="9">
        <v>27.66</v>
      </c>
      <c r="N1215" s="10">
        <v>200</v>
      </c>
      <c r="O1215" s="10">
        <v>1700</v>
      </c>
      <c r="P1215" s="11">
        <f t="shared" si="217"/>
        <v>-11.76470588235294</v>
      </c>
      <c r="Q1215" s="7" t="s">
        <v>79</v>
      </c>
      <c r="R1215" s="9">
        <v>3.8</v>
      </c>
      <c r="S1215" s="9">
        <f t="shared" si="218"/>
        <v>0.29999999999999982</v>
      </c>
      <c r="T1215" s="11">
        <f t="shared" si="219"/>
        <v>8.5714285714285658</v>
      </c>
      <c r="U1215" s="7" t="s">
        <v>63</v>
      </c>
      <c r="V1215" s="8">
        <v>5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f t="shared" si="220"/>
        <v>0</v>
      </c>
      <c r="AC1215" s="9">
        <f t="shared" si="221"/>
        <v>0</v>
      </c>
      <c r="AD1215" s="9">
        <f t="shared" si="222"/>
        <v>8.2781609195402304</v>
      </c>
      <c r="AE1215" s="9">
        <f t="shared" si="223"/>
        <v>8.456296296296296</v>
      </c>
      <c r="AF1215" s="9">
        <f t="shared" si="224"/>
        <v>8.0634066587395932</v>
      </c>
      <c r="AG1215" s="11">
        <f t="shared" si="225"/>
        <v>-100</v>
      </c>
      <c r="AH1215" s="11">
        <f t="shared" si="226"/>
        <v>-100</v>
      </c>
      <c r="AI1215" s="11">
        <f t="shared" si="227"/>
        <v>-100</v>
      </c>
      <c r="AJ1215" s="8">
        <v>6</v>
      </c>
      <c r="AK1215" s="7" t="s">
        <v>157</v>
      </c>
      <c r="AL1215" s="8">
        <v>42</v>
      </c>
      <c r="AM1215" s="7" t="s">
        <v>65</v>
      </c>
      <c r="AN1215" s="7" t="s">
        <v>66</v>
      </c>
      <c r="AO1215" s="9">
        <v>7</v>
      </c>
      <c r="AP1215" s="8">
        <v>1</v>
      </c>
      <c r="AQ1215" s="8">
        <v>2</v>
      </c>
      <c r="AR1215" s="8">
        <v>2</v>
      </c>
      <c r="AS1215" s="8">
        <v>6</v>
      </c>
      <c r="AT1215" s="8">
        <v>5</v>
      </c>
      <c r="AU1215" s="7" t="s">
        <v>81</v>
      </c>
      <c r="AV1215" s="9">
        <v>-9.7200000000000006</v>
      </c>
      <c r="AW1215" s="7" t="s">
        <v>2800</v>
      </c>
      <c r="AX1215" s="7" t="s">
        <v>80</v>
      </c>
      <c r="AY1215" s="7" t="s">
        <v>1423</v>
      </c>
      <c r="AZ1215" s="7" t="s">
        <v>2793</v>
      </c>
      <c r="BA1215" s="7" t="s">
        <v>2794</v>
      </c>
      <c r="BB1215" s="7" t="s">
        <v>2795</v>
      </c>
      <c r="BC1215" s="7" t="s">
        <v>2796</v>
      </c>
    </row>
    <row r="1216" spans="1:55" x14ac:dyDescent="0.2">
      <c r="A1216" s="7" t="s">
        <v>2724</v>
      </c>
      <c r="B1216" s="8">
        <v>6</v>
      </c>
      <c r="C1216" s="7" t="s">
        <v>1135</v>
      </c>
      <c r="D1216" s="8">
        <v>4</v>
      </c>
      <c r="E1216" s="7" t="s">
        <v>119</v>
      </c>
      <c r="F1216" s="7" t="s">
        <v>112</v>
      </c>
      <c r="G1216" s="7" t="s">
        <v>799</v>
      </c>
      <c r="H1216" s="7" t="s">
        <v>150</v>
      </c>
      <c r="I1216" s="7" t="s">
        <v>107</v>
      </c>
      <c r="J1216" s="9">
        <v>8</v>
      </c>
      <c r="K1216" s="10">
        <v>1000</v>
      </c>
      <c r="L1216" s="9">
        <f t="shared" si="216"/>
        <v>11.111111111111111</v>
      </c>
      <c r="M1216" s="9">
        <v>13.83</v>
      </c>
      <c r="N1216" s="10">
        <v>200</v>
      </c>
      <c r="O1216" s="10">
        <v>1200</v>
      </c>
      <c r="P1216" s="11">
        <f t="shared" si="217"/>
        <v>-16.666666666666664</v>
      </c>
      <c r="Q1216" s="7" t="s">
        <v>61</v>
      </c>
      <c r="R1216" s="9">
        <v>13.42</v>
      </c>
      <c r="S1216" s="9">
        <f t="shared" si="218"/>
        <v>5.42</v>
      </c>
      <c r="T1216" s="11">
        <f t="shared" si="219"/>
        <v>67.75</v>
      </c>
      <c r="U1216" s="7" t="s">
        <v>63</v>
      </c>
      <c r="V1216" s="8">
        <v>6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f t="shared" si="220"/>
        <v>0</v>
      </c>
      <c r="AC1216" s="9">
        <f t="shared" si="221"/>
        <v>0</v>
      </c>
      <c r="AD1216" s="9">
        <f t="shared" si="222"/>
        <v>8.2781609195402304</v>
      </c>
      <c r="AE1216" s="9">
        <f t="shared" si="223"/>
        <v>8.456296296296296</v>
      </c>
      <c r="AF1216" s="9">
        <f t="shared" si="224"/>
        <v>8.0634066587395932</v>
      </c>
      <c r="AG1216" s="11">
        <f t="shared" si="225"/>
        <v>-100</v>
      </c>
      <c r="AH1216" s="11">
        <f t="shared" si="226"/>
        <v>-100</v>
      </c>
      <c r="AI1216" s="11">
        <f t="shared" si="227"/>
        <v>-100</v>
      </c>
      <c r="AJ1216" s="8">
        <v>6</v>
      </c>
      <c r="AK1216" s="7" t="s">
        <v>157</v>
      </c>
      <c r="AL1216" s="8">
        <v>42</v>
      </c>
      <c r="AM1216" s="7" t="s">
        <v>65</v>
      </c>
      <c r="AN1216" s="7" t="s">
        <v>66</v>
      </c>
      <c r="AO1216" s="9">
        <v>7</v>
      </c>
      <c r="AP1216" s="8">
        <v>4</v>
      </c>
      <c r="AQ1216" s="8">
        <v>3</v>
      </c>
      <c r="AR1216" s="8">
        <v>3</v>
      </c>
      <c r="AS1216" s="8">
        <v>5</v>
      </c>
      <c r="AT1216" s="8">
        <v>6</v>
      </c>
      <c r="AU1216" s="7" t="s">
        <v>81</v>
      </c>
      <c r="AV1216" s="9">
        <v>-4.8</v>
      </c>
      <c r="AW1216" s="7" t="s">
        <v>2801</v>
      </c>
      <c r="AX1216" s="7" t="s">
        <v>63</v>
      </c>
      <c r="AY1216" s="7"/>
      <c r="AZ1216" s="7" t="s">
        <v>2793</v>
      </c>
      <c r="BA1216" s="7" t="s">
        <v>2794</v>
      </c>
      <c r="BB1216" s="7" t="s">
        <v>2795</v>
      </c>
      <c r="BC1216" s="7" t="s">
        <v>2796</v>
      </c>
    </row>
    <row r="1217" spans="1:55" x14ac:dyDescent="0.2">
      <c r="A1217" s="7" t="s">
        <v>2724</v>
      </c>
      <c r="B1217" s="8">
        <v>6</v>
      </c>
      <c r="C1217" s="7" t="s">
        <v>2802</v>
      </c>
      <c r="D1217" s="8">
        <v>5</v>
      </c>
      <c r="E1217" s="7" t="s">
        <v>193</v>
      </c>
      <c r="F1217" s="7" t="s">
        <v>359</v>
      </c>
      <c r="G1217" s="7" t="s">
        <v>2803</v>
      </c>
      <c r="H1217" s="7" t="s">
        <v>2804</v>
      </c>
      <c r="I1217" s="7" t="s">
        <v>61</v>
      </c>
      <c r="J1217" s="9">
        <v>6</v>
      </c>
      <c r="K1217" s="10">
        <v>1200</v>
      </c>
      <c r="L1217" s="9">
        <f t="shared" si="216"/>
        <v>14.285714285714285</v>
      </c>
      <c r="M1217" s="9">
        <v>17.78</v>
      </c>
      <c r="N1217" s="10">
        <v>100</v>
      </c>
      <c r="O1217" s="10">
        <v>1300</v>
      </c>
      <c r="P1217" s="11">
        <f t="shared" si="217"/>
        <v>-7.6923076923076925</v>
      </c>
      <c r="Q1217" s="7" t="s">
        <v>156</v>
      </c>
      <c r="R1217" s="9">
        <v>4.9400000000000004</v>
      </c>
      <c r="S1217" s="9">
        <f t="shared" si="218"/>
        <v>-1.0599999999999996</v>
      </c>
      <c r="T1217" s="11">
        <f t="shared" si="219"/>
        <v>-17.666666666666661</v>
      </c>
      <c r="U1217" s="7" t="s">
        <v>63</v>
      </c>
      <c r="V1217" s="8">
        <v>4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f t="shared" si="220"/>
        <v>0</v>
      </c>
      <c r="AC1217" s="9">
        <f t="shared" si="221"/>
        <v>0</v>
      </c>
      <c r="AD1217" s="9">
        <f t="shared" si="222"/>
        <v>8.2781609195402304</v>
      </c>
      <c r="AE1217" s="9">
        <f t="shared" si="223"/>
        <v>8.456296296296296</v>
      </c>
      <c r="AF1217" s="9">
        <f t="shared" si="224"/>
        <v>8.0634066587395932</v>
      </c>
      <c r="AG1217" s="11">
        <f t="shared" si="225"/>
        <v>-100</v>
      </c>
      <c r="AH1217" s="11">
        <f t="shared" si="226"/>
        <v>-100</v>
      </c>
      <c r="AI1217" s="11">
        <f t="shared" si="227"/>
        <v>-100</v>
      </c>
      <c r="AJ1217" s="8">
        <v>6</v>
      </c>
      <c r="AK1217" s="7" t="s">
        <v>157</v>
      </c>
      <c r="AL1217" s="8">
        <v>42</v>
      </c>
      <c r="AM1217" s="7" t="s">
        <v>65</v>
      </c>
      <c r="AN1217" s="7" t="s">
        <v>66</v>
      </c>
      <c r="AO1217" s="9">
        <v>7</v>
      </c>
      <c r="AP1217" s="8">
        <v>6</v>
      </c>
      <c r="AQ1217" s="8">
        <v>5</v>
      </c>
      <c r="AR1217" s="8">
        <v>4</v>
      </c>
      <c r="AS1217" s="8">
        <v>2</v>
      </c>
      <c r="AT1217" s="8">
        <v>4</v>
      </c>
      <c r="AU1217" s="7" t="s">
        <v>67</v>
      </c>
      <c r="AV1217" s="9">
        <v>3.6</v>
      </c>
      <c r="AW1217" s="7" t="s">
        <v>2805</v>
      </c>
      <c r="AX1217" s="7" t="s">
        <v>63</v>
      </c>
      <c r="AY1217" s="7"/>
      <c r="AZ1217" s="7" t="s">
        <v>2793</v>
      </c>
      <c r="BA1217" s="7" t="s">
        <v>2794</v>
      </c>
      <c r="BB1217" s="7" t="s">
        <v>2795</v>
      </c>
      <c r="BC1217" s="7" t="s">
        <v>2796</v>
      </c>
    </row>
    <row r="1218" spans="1:55" x14ac:dyDescent="0.2">
      <c r="A1218" s="7" t="s">
        <v>2724</v>
      </c>
      <c r="B1218" s="8">
        <v>6</v>
      </c>
      <c r="C1218" s="7" t="s">
        <v>2806</v>
      </c>
      <c r="D1218" s="8">
        <v>6</v>
      </c>
      <c r="E1218" s="7" t="s">
        <v>74</v>
      </c>
      <c r="F1218" s="7" t="s">
        <v>112</v>
      </c>
      <c r="G1218" s="7" t="s">
        <v>1014</v>
      </c>
      <c r="H1218" s="7" t="s">
        <v>2807</v>
      </c>
      <c r="I1218" s="7" t="s">
        <v>172</v>
      </c>
      <c r="J1218" s="9">
        <v>12</v>
      </c>
      <c r="K1218" s="10">
        <v>800</v>
      </c>
      <c r="L1218" s="9">
        <f t="shared" ref="L1218:L1281" si="228">IF(J1218&gt;0,(1/(J1218+1))*100,0)</f>
        <v>7.6923076923076925</v>
      </c>
      <c r="M1218" s="9">
        <v>9.58</v>
      </c>
      <c r="N1218" s="10">
        <v>200</v>
      </c>
      <c r="O1218" s="10">
        <v>1000</v>
      </c>
      <c r="P1218" s="11">
        <f t="shared" ref="P1218:P1281" si="229">IF(O1218&gt;0,-(N1218/O1218)*100,0)</f>
        <v>-20</v>
      </c>
      <c r="Q1218" s="7" t="s">
        <v>597</v>
      </c>
      <c r="R1218" s="9">
        <v>17.829999999999998</v>
      </c>
      <c r="S1218" s="9">
        <f t="shared" ref="S1218:S1281" si="230">IF(AND(R1218&lt;&gt;"",J1218&gt;0),R1218-J1218,0)</f>
        <v>5.8299999999999983</v>
      </c>
      <c r="T1218" s="11">
        <f t="shared" ref="T1218:T1281" si="231">IF(AND(R1218&lt;&gt;"",J1218&gt;0),((R1218-J1218)/J1218)*100,0)</f>
        <v>48.583333333333314</v>
      </c>
      <c r="U1218" s="7" t="s">
        <v>63</v>
      </c>
      <c r="V1218" s="8">
        <v>3</v>
      </c>
      <c r="W1218" s="9">
        <v>0</v>
      </c>
      <c r="X1218" s="9">
        <v>0</v>
      </c>
      <c r="Y1218" s="9">
        <v>686</v>
      </c>
      <c r="Z1218" s="9">
        <v>686</v>
      </c>
      <c r="AA1218" s="9">
        <v>11.86</v>
      </c>
      <c r="AB1218" s="9">
        <f t="shared" ref="AB1218:AB1281" si="232">AA1218*(1+P1218/100)</f>
        <v>9.4879999999999995</v>
      </c>
      <c r="AC1218" s="9">
        <f t="shared" ref="AC1218:AC1281" si="233">IF(O1218&gt;0,(AA1218/O1218)*1000,0)</f>
        <v>11.86</v>
      </c>
      <c r="AD1218" s="9">
        <f t="shared" ref="AD1218:AD1281" si="234">IF(SUMIFS($O$2:$O$2026,$A$2:$A$2026,A1218,$B$2:$B$2026,B1218)&gt;0,SUMIFS($AA$2:$AA$2026,$A$2:$A$2026,A1218,$B$2:$B$2026,B1218)/SUMIFS($O$2:$O$2026,$A$2:$A$2026,A1218,$B$2:$B$2026,B1218)*1000,0)</f>
        <v>8.2781609195402304</v>
      </c>
      <c r="AE1218" s="9">
        <f t="shared" ref="AE1218:AE1281" si="235">IF(SUMIF($A$2:$A$2026,A1218,$O$2:$O$2026)&gt;0,SUMIF($A$2:$A$2026,A1218,$AA$2:$AA$2026)/SUMIF($A$2:$A$2026,A1218,$O$2:$O$2026)*1000,0)</f>
        <v>8.456296296296296</v>
      </c>
      <c r="AF1218" s="9">
        <f t="shared" ref="AF1218:AF1281" si="236">IF(SUM($O$2:$O$2026)&gt;0,SUM($AA$2:$AA$2026)/SUM($O$2:$O$2026)*1000,0)</f>
        <v>8.0634066587395932</v>
      </c>
      <c r="AG1218" s="11">
        <f t="shared" ref="AG1218:AG1281" si="237">IF(AD1218&gt;0,(AC1218-AD1218)/AD1218*100,0)</f>
        <v>43.268536517633976</v>
      </c>
      <c r="AH1218" s="11">
        <f t="shared" ref="AH1218:AH1281" si="238">IF(AE1218&gt;0,(AC1218-AE1218)/AE1218*100,0)</f>
        <v>40.250525578135949</v>
      </c>
      <c r="AI1218" s="11">
        <f t="shared" ref="AI1218:AI1281" si="239">IF(AF1218&gt;0,(AC1218-AF1218)/AF1218*100,0)</f>
        <v>47.084235013069019</v>
      </c>
      <c r="AJ1218" s="8">
        <v>6</v>
      </c>
      <c r="AK1218" s="7" t="s">
        <v>157</v>
      </c>
      <c r="AL1218" s="8">
        <v>42</v>
      </c>
      <c r="AM1218" s="7" t="s">
        <v>65</v>
      </c>
      <c r="AN1218" s="7" t="s">
        <v>66</v>
      </c>
      <c r="AO1218" s="9">
        <v>7</v>
      </c>
      <c r="AP1218" s="8">
        <v>3</v>
      </c>
      <c r="AQ1218" s="8">
        <v>4</v>
      </c>
      <c r="AR1218" s="8">
        <v>5</v>
      </c>
      <c r="AS1218" s="8">
        <v>4</v>
      </c>
      <c r="AT1218" s="8">
        <v>3</v>
      </c>
      <c r="AU1218" s="7" t="s">
        <v>91</v>
      </c>
      <c r="AV1218" s="9">
        <v>-25.8</v>
      </c>
      <c r="AW1218" s="7" t="s">
        <v>2808</v>
      </c>
      <c r="AX1218" s="7" t="s">
        <v>63</v>
      </c>
      <c r="AY1218" s="7"/>
      <c r="AZ1218" s="7" t="s">
        <v>2793</v>
      </c>
      <c r="BA1218" s="7" t="s">
        <v>2794</v>
      </c>
      <c r="BB1218" s="7" t="s">
        <v>2795</v>
      </c>
      <c r="BC1218" s="7" t="s">
        <v>2796</v>
      </c>
    </row>
    <row r="1219" spans="1:55" x14ac:dyDescent="0.2">
      <c r="A1219" s="7" t="s">
        <v>2724</v>
      </c>
      <c r="B1219" s="8">
        <v>6</v>
      </c>
      <c r="C1219" s="7" t="s">
        <v>2809</v>
      </c>
      <c r="D1219" s="8">
        <v>7</v>
      </c>
      <c r="E1219" s="7" t="s">
        <v>220</v>
      </c>
      <c r="F1219" s="7" t="s">
        <v>381</v>
      </c>
      <c r="G1219" s="7" t="s">
        <v>2810</v>
      </c>
      <c r="H1219" s="7" t="s">
        <v>1165</v>
      </c>
      <c r="I1219" s="7" t="s">
        <v>107</v>
      </c>
      <c r="J1219" s="9">
        <v>8</v>
      </c>
      <c r="K1219" s="10">
        <v>1000</v>
      </c>
      <c r="L1219" s="9">
        <f t="shared" si="228"/>
        <v>11.111111111111111</v>
      </c>
      <c r="M1219" s="9">
        <v>13.83</v>
      </c>
      <c r="N1219" s="10">
        <v>200</v>
      </c>
      <c r="O1219" s="10">
        <v>1200</v>
      </c>
      <c r="P1219" s="11">
        <f t="shared" si="229"/>
        <v>-16.666666666666664</v>
      </c>
      <c r="Q1219" s="7" t="s">
        <v>61</v>
      </c>
      <c r="R1219" s="9">
        <v>2.46</v>
      </c>
      <c r="S1219" s="9">
        <f t="shared" si="230"/>
        <v>-5.54</v>
      </c>
      <c r="T1219" s="11">
        <f t="shared" si="231"/>
        <v>-69.25</v>
      </c>
      <c r="U1219" s="7" t="s">
        <v>63</v>
      </c>
      <c r="V1219" s="8">
        <v>1</v>
      </c>
      <c r="W1219" s="9">
        <v>692</v>
      </c>
      <c r="X1219" s="9">
        <v>376</v>
      </c>
      <c r="Y1219" s="9">
        <v>312</v>
      </c>
      <c r="Z1219" s="9">
        <v>1380</v>
      </c>
      <c r="AA1219" s="9">
        <v>38.799999999999997</v>
      </c>
      <c r="AB1219" s="9">
        <f t="shared" si="232"/>
        <v>32.333333333333336</v>
      </c>
      <c r="AC1219" s="9">
        <f t="shared" si="233"/>
        <v>32.333333333333329</v>
      </c>
      <c r="AD1219" s="9">
        <f t="shared" si="234"/>
        <v>8.2781609195402304</v>
      </c>
      <c r="AE1219" s="9">
        <f t="shared" si="235"/>
        <v>8.456296296296296</v>
      </c>
      <c r="AF1219" s="9">
        <f t="shared" si="236"/>
        <v>8.0634066587395932</v>
      </c>
      <c r="AG1219" s="11">
        <f t="shared" si="237"/>
        <v>290.5859483476811</v>
      </c>
      <c r="AH1219" s="11">
        <f t="shared" si="238"/>
        <v>282.35809390329359</v>
      </c>
      <c r="AI1219" s="11">
        <f t="shared" si="239"/>
        <v>300.98849905193066</v>
      </c>
      <c r="AJ1219" s="8">
        <v>6</v>
      </c>
      <c r="AK1219" s="7" t="s">
        <v>157</v>
      </c>
      <c r="AL1219" s="8">
        <v>42</v>
      </c>
      <c r="AM1219" s="7" t="s">
        <v>65</v>
      </c>
      <c r="AN1219" s="7" t="s">
        <v>66</v>
      </c>
      <c r="AO1219" s="9">
        <v>7</v>
      </c>
      <c r="AP1219" s="8">
        <v>5</v>
      </c>
      <c r="AQ1219" s="8">
        <v>6</v>
      </c>
      <c r="AR1219" s="8">
        <v>6</v>
      </c>
      <c r="AS1219" s="8">
        <v>3</v>
      </c>
      <c r="AT1219" s="8">
        <v>1</v>
      </c>
      <c r="AU1219" s="7" t="s">
        <v>67</v>
      </c>
      <c r="AV1219" s="9">
        <v>-15.6</v>
      </c>
      <c r="AW1219" s="7" t="s">
        <v>2811</v>
      </c>
      <c r="AX1219" s="7" t="s">
        <v>63</v>
      </c>
      <c r="AY1219" s="7"/>
      <c r="AZ1219" s="7" t="s">
        <v>2793</v>
      </c>
      <c r="BA1219" s="7" t="s">
        <v>2794</v>
      </c>
      <c r="BB1219" s="7" t="s">
        <v>2795</v>
      </c>
      <c r="BC1219" s="7" t="s">
        <v>2796</v>
      </c>
    </row>
    <row r="1220" spans="1:55" x14ac:dyDescent="0.2">
      <c r="A1220" s="14" t="s">
        <v>2724</v>
      </c>
      <c r="B1220" s="15">
        <v>7</v>
      </c>
      <c r="C1220" s="14" t="s">
        <v>2812</v>
      </c>
      <c r="D1220" s="15">
        <v>1</v>
      </c>
      <c r="E1220" s="14" t="s">
        <v>94</v>
      </c>
      <c r="F1220" s="14" t="s">
        <v>95</v>
      </c>
      <c r="G1220" s="14" t="s">
        <v>96</v>
      </c>
      <c r="H1220" s="14" t="s">
        <v>366</v>
      </c>
      <c r="I1220" s="14" t="s">
        <v>156</v>
      </c>
      <c r="J1220" s="16">
        <v>4.5</v>
      </c>
      <c r="K1220" s="17">
        <v>1300</v>
      </c>
      <c r="L1220" s="16">
        <f t="shared" si="228"/>
        <v>18.181818181818183</v>
      </c>
      <c r="M1220" s="16">
        <v>0</v>
      </c>
      <c r="N1220" s="17">
        <v>-1300</v>
      </c>
      <c r="O1220" s="17">
        <v>0</v>
      </c>
      <c r="P1220" s="18">
        <f t="shared" si="229"/>
        <v>0</v>
      </c>
      <c r="Q1220" s="14"/>
      <c r="R1220" s="16"/>
      <c r="S1220" s="16">
        <f t="shared" si="230"/>
        <v>0</v>
      </c>
      <c r="T1220" s="18">
        <f t="shared" si="231"/>
        <v>0</v>
      </c>
      <c r="U1220" s="14" t="s">
        <v>63</v>
      </c>
      <c r="V1220" s="15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f t="shared" si="232"/>
        <v>0</v>
      </c>
      <c r="AC1220" s="16">
        <f t="shared" si="233"/>
        <v>0</v>
      </c>
      <c r="AD1220" s="16">
        <f t="shared" si="234"/>
        <v>6.7754716981132068</v>
      </c>
      <c r="AE1220" s="16">
        <f t="shared" si="235"/>
        <v>8.456296296296296</v>
      </c>
      <c r="AF1220" s="16">
        <f t="shared" si="236"/>
        <v>8.0634066587395932</v>
      </c>
      <c r="AG1220" s="18">
        <f t="shared" si="237"/>
        <v>-100</v>
      </c>
      <c r="AH1220" s="18">
        <f t="shared" si="238"/>
        <v>-100</v>
      </c>
      <c r="AI1220" s="18">
        <f t="shared" si="239"/>
        <v>-100</v>
      </c>
      <c r="AJ1220" s="15">
        <v>9</v>
      </c>
      <c r="AK1220" s="14" t="s">
        <v>157</v>
      </c>
      <c r="AL1220" s="15">
        <v>42</v>
      </c>
      <c r="AM1220" s="14" t="s">
        <v>65</v>
      </c>
      <c r="AN1220" s="14" t="s">
        <v>66</v>
      </c>
      <c r="AO1220" s="16">
        <v>2</v>
      </c>
      <c r="AP1220" s="15">
        <v>0</v>
      </c>
      <c r="AQ1220" s="15">
        <v>0</v>
      </c>
      <c r="AR1220" s="15">
        <v>0</v>
      </c>
      <c r="AS1220" s="15">
        <v>0</v>
      </c>
      <c r="AT1220" s="15">
        <v>0</v>
      </c>
      <c r="AU1220" s="14"/>
      <c r="AV1220" s="16">
        <v>0</v>
      </c>
      <c r="AW1220" s="14"/>
      <c r="AX1220" s="14" t="s">
        <v>63</v>
      </c>
      <c r="AY1220" s="14"/>
      <c r="AZ1220" s="14" t="s">
        <v>2778</v>
      </c>
      <c r="BA1220" s="14" t="s">
        <v>2813</v>
      </c>
      <c r="BB1220" s="14" t="s">
        <v>2814</v>
      </c>
      <c r="BC1220" s="14" t="s">
        <v>2815</v>
      </c>
    </row>
    <row r="1221" spans="1:55" x14ac:dyDescent="0.2">
      <c r="A1221" s="7" t="s">
        <v>2724</v>
      </c>
      <c r="B1221" s="8">
        <v>7</v>
      </c>
      <c r="C1221" s="7" t="s">
        <v>2816</v>
      </c>
      <c r="D1221" s="8">
        <v>2</v>
      </c>
      <c r="E1221" s="7" t="s">
        <v>220</v>
      </c>
      <c r="F1221" s="7" t="s">
        <v>372</v>
      </c>
      <c r="G1221" s="7" t="s">
        <v>281</v>
      </c>
      <c r="H1221" s="7" t="s">
        <v>314</v>
      </c>
      <c r="I1221" s="7" t="s">
        <v>61</v>
      </c>
      <c r="J1221" s="9">
        <v>6</v>
      </c>
      <c r="K1221" s="10">
        <v>1200</v>
      </c>
      <c r="L1221" s="9">
        <f t="shared" si="228"/>
        <v>14.285714285714285</v>
      </c>
      <c r="M1221" s="9">
        <v>16.66</v>
      </c>
      <c r="N1221" s="10">
        <v>100</v>
      </c>
      <c r="O1221" s="10">
        <v>1300</v>
      </c>
      <c r="P1221" s="11">
        <f t="shared" si="229"/>
        <v>-7.6923076923076925</v>
      </c>
      <c r="Q1221" s="7" t="s">
        <v>62</v>
      </c>
      <c r="R1221" s="9">
        <v>9.17</v>
      </c>
      <c r="S1221" s="9">
        <f t="shared" si="230"/>
        <v>3.17</v>
      </c>
      <c r="T1221" s="11">
        <f t="shared" si="231"/>
        <v>52.833333333333329</v>
      </c>
      <c r="U1221" s="7" t="s">
        <v>63</v>
      </c>
      <c r="V1221" s="8">
        <v>2</v>
      </c>
      <c r="W1221" s="9">
        <v>0</v>
      </c>
      <c r="X1221" s="9">
        <v>854</v>
      </c>
      <c r="Y1221" s="9">
        <v>594</v>
      </c>
      <c r="Z1221" s="9">
        <v>1448</v>
      </c>
      <c r="AA1221" s="9">
        <v>29.48</v>
      </c>
      <c r="AB1221" s="9">
        <f t="shared" si="232"/>
        <v>27.212307692307693</v>
      </c>
      <c r="AC1221" s="9">
        <f t="shared" si="233"/>
        <v>22.676923076923078</v>
      </c>
      <c r="AD1221" s="9">
        <f t="shared" si="234"/>
        <v>6.7754716981132068</v>
      </c>
      <c r="AE1221" s="9">
        <f t="shared" si="235"/>
        <v>8.456296296296296</v>
      </c>
      <c r="AF1221" s="9">
        <f t="shared" si="236"/>
        <v>8.0634066587395932</v>
      </c>
      <c r="AG1221" s="11">
        <f t="shared" si="237"/>
        <v>234.69142942827159</v>
      </c>
      <c r="AH1221" s="11">
        <f t="shared" si="238"/>
        <v>168.1661365964099</v>
      </c>
      <c r="AI1221" s="11">
        <f t="shared" si="239"/>
        <v>181.2325365277776</v>
      </c>
      <c r="AJ1221" s="8">
        <v>9</v>
      </c>
      <c r="AK1221" s="7" t="s">
        <v>157</v>
      </c>
      <c r="AL1221" s="8">
        <v>42</v>
      </c>
      <c r="AM1221" s="7" t="s">
        <v>65</v>
      </c>
      <c r="AN1221" s="7" t="s">
        <v>66</v>
      </c>
      <c r="AO1221" s="9">
        <v>2</v>
      </c>
      <c r="AP1221" s="8">
        <v>9</v>
      </c>
      <c r="AQ1221" s="8">
        <v>8</v>
      </c>
      <c r="AR1221" s="8">
        <v>8</v>
      </c>
      <c r="AS1221" s="8">
        <v>5</v>
      </c>
      <c r="AT1221" s="8">
        <v>2</v>
      </c>
      <c r="AU1221" s="7" t="s">
        <v>67</v>
      </c>
      <c r="AV1221" s="9">
        <v>16.559999999999999</v>
      </c>
      <c r="AW1221" s="7" t="s">
        <v>1760</v>
      </c>
      <c r="AX1221" s="7" t="s">
        <v>63</v>
      </c>
      <c r="AY1221" s="7"/>
      <c r="AZ1221" s="7" t="s">
        <v>2778</v>
      </c>
      <c r="BA1221" s="7" t="s">
        <v>2813</v>
      </c>
      <c r="BB1221" s="7" t="s">
        <v>2814</v>
      </c>
      <c r="BC1221" s="7" t="s">
        <v>2815</v>
      </c>
    </row>
    <row r="1222" spans="1:55" x14ac:dyDescent="0.2">
      <c r="A1222" s="7" t="s">
        <v>2724</v>
      </c>
      <c r="B1222" s="8">
        <v>7</v>
      </c>
      <c r="C1222" s="7" t="s">
        <v>2817</v>
      </c>
      <c r="D1222" s="8">
        <v>3</v>
      </c>
      <c r="E1222" s="7" t="s">
        <v>102</v>
      </c>
      <c r="F1222" s="7" t="s">
        <v>210</v>
      </c>
      <c r="G1222" s="7" t="s">
        <v>1431</v>
      </c>
      <c r="H1222" s="7" t="s">
        <v>891</v>
      </c>
      <c r="I1222" s="7" t="s">
        <v>106</v>
      </c>
      <c r="J1222" s="9">
        <v>10</v>
      </c>
      <c r="K1222" s="10">
        <v>900</v>
      </c>
      <c r="L1222" s="9">
        <f t="shared" si="228"/>
        <v>9.0909090909090917</v>
      </c>
      <c r="M1222" s="9">
        <v>10.6</v>
      </c>
      <c r="N1222" s="10">
        <v>100</v>
      </c>
      <c r="O1222" s="10">
        <v>1000</v>
      </c>
      <c r="P1222" s="11">
        <f t="shared" si="229"/>
        <v>-10</v>
      </c>
      <c r="Q1222" s="7" t="s">
        <v>107</v>
      </c>
      <c r="R1222" s="9">
        <v>29.85</v>
      </c>
      <c r="S1222" s="9">
        <f t="shared" si="230"/>
        <v>19.850000000000001</v>
      </c>
      <c r="T1222" s="11">
        <f t="shared" si="231"/>
        <v>198.5</v>
      </c>
      <c r="U1222" s="7" t="s">
        <v>63</v>
      </c>
      <c r="V1222" s="8">
        <v>8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f t="shared" si="232"/>
        <v>0</v>
      </c>
      <c r="AC1222" s="9">
        <f t="shared" si="233"/>
        <v>0</v>
      </c>
      <c r="AD1222" s="9">
        <f t="shared" si="234"/>
        <v>6.7754716981132068</v>
      </c>
      <c r="AE1222" s="9">
        <f t="shared" si="235"/>
        <v>8.456296296296296</v>
      </c>
      <c r="AF1222" s="9">
        <f t="shared" si="236"/>
        <v>8.0634066587395932</v>
      </c>
      <c r="AG1222" s="11">
        <f t="shared" si="237"/>
        <v>-100</v>
      </c>
      <c r="AH1222" s="11">
        <f t="shared" si="238"/>
        <v>-100</v>
      </c>
      <c r="AI1222" s="11">
        <f t="shared" si="239"/>
        <v>-100</v>
      </c>
      <c r="AJ1222" s="8">
        <v>9</v>
      </c>
      <c r="AK1222" s="7" t="s">
        <v>157</v>
      </c>
      <c r="AL1222" s="8">
        <v>42</v>
      </c>
      <c r="AM1222" s="7" t="s">
        <v>65</v>
      </c>
      <c r="AN1222" s="7" t="s">
        <v>66</v>
      </c>
      <c r="AO1222" s="9">
        <v>2</v>
      </c>
      <c r="AP1222" s="8">
        <v>7</v>
      </c>
      <c r="AQ1222" s="8">
        <v>3</v>
      </c>
      <c r="AR1222" s="8">
        <v>5</v>
      </c>
      <c r="AS1222" s="8">
        <v>8</v>
      </c>
      <c r="AT1222" s="8">
        <v>8</v>
      </c>
      <c r="AU1222" s="7" t="s">
        <v>81</v>
      </c>
      <c r="AV1222" s="9">
        <v>-88.2</v>
      </c>
      <c r="AW1222" s="7" t="s">
        <v>2818</v>
      </c>
      <c r="AX1222" s="7" t="s">
        <v>80</v>
      </c>
      <c r="AY1222" s="7" t="s">
        <v>174</v>
      </c>
      <c r="AZ1222" s="7" t="s">
        <v>2778</v>
      </c>
      <c r="BA1222" s="7" t="s">
        <v>2813</v>
      </c>
      <c r="BB1222" s="7" t="s">
        <v>2814</v>
      </c>
      <c r="BC1222" s="7" t="s">
        <v>2815</v>
      </c>
    </row>
    <row r="1223" spans="1:55" x14ac:dyDescent="0.2">
      <c r="A1223" s="7" t="s">
        <v>2724</v>
      </c>
      <c r="B1223" s="8">
        <v>7</v>
      </c>
      <c r="C1223" s="7" t="s">
        <v>2819</v>
      </c>
      <c r="D1223" s="8">
        <v>4</v>
      </c>
      <c r="E1223" s="7" t="s">
        <v>803</v>
      </c>
      <c r="F1223" s="7" t="s">
        <v>302</v>
      </c>
      <c r="G1223" s="7" t="s">
        <v>476</v>
      </c>
      <c r="H1223" s="7" t="s">
        <v>651</v>
      </c>
      <c r="I1223" s="7" t="s">
        <v>106</v>
      </c>
      <c r="J1223" s="9">
        <v>10</v>
      </c>
      <c r="K1223" s="10">
        <v>900</v>
      </c>
      <c r="L1223" s="9">
        <f t="shared" si="228"/>
        <v>9.0909090909090917</v>
      </c>
      <c r="M1223" s="9">
        <v>10.6</v>
      </c>
      <c r="N1223" s="10">
        <v>100</v>
      </c>
      <c r="O1223" s="10">
        <v>1000</v>
      </c>
      <c r="P1223" s="11">
        <f t="shared" si="229"/>
        <v>-10</v>
      </c>
      <c r="Q1223" s="7" t="s">
        <v>107</v>
      </c>
      <c r="R1223" s="9">
        <v>18.82</v>
      </c>
      <c r="S1223" s="9">
        <f t="shared" si="230"/>
        <v>8.82</v>
      </c>
      <c r="T1223" s="11">
        <f t="shared" si="231"/>
        <v>88.2</v>
      </c>
      <c r="U1223" s="7" t="s">
        <v>63</v>
      </c>
      <c r="V1223" s="8">
        <v>7</v>
      </c>
      <c r="W1223" s="9">
        <v>0</v>
      </c>
      <c r="X1223" s="9">
        <v>0</v>
      </c>
      <c r="Y1223" s="9">
        <v>0</v>
      </c>
      <c r="Z1223" s="9">
        <v>0</v>
      </c>
      <c r="AA1223" s="9">
        <v>0</v>
      </c>
      <c r="AB1223" s="9">
        <f t="shared" si="232"/>
        <v>0</v>
      </c>
      <c r="AC1223" s="9">
        <f t="shared" si="233"/>
        <v>0</v>
      </c>
      <c r="AD1223" s="9">
        <f t="shared" si="234"/>
        <v>6.7754716981132068</v>
      </c>
      <c r="AE1223" s="9">
        <f t="shared" si="235"/>
        <v>8.456296296296296</v>
      </c>
      <c r="AF1223" s="9">
        <f t="shared" si="236"/>
        <v>8.0634066587395932</v>
      </c>
      <c r="AG1223" s="11">
        <f t="shared" si="237"/>
        <v>-100</v>
      </c>
      <c r="AH1223" s="11">
        <f t="shared" si="238"/>
        <v>-100</v>
      </c>
      <c r="AI1223" s="11">
        <f t="shared" si="239"/>
        <v>-100</v>
      </c>
      <c r="AJ1223" s="8">
        <v>9</v>
      </c>
      <c r="AK1223" s="7" t="s">
        <v>157</v>
      </c>
      <c r="AL1223" s="8">
        <v>42</v>
      </c>
      <c r="AM1223" s="7" t="s">
        <v>65</v>
      </c>
      <c r="AN1223" s="7" t="s">
        <v>66</v>
      </c>
      <c r="AO1223" s="9">
        <v>2</v>
      </c>
      <c r="AP1223" s="8">
        <v>6</v>
      </c>
      <c r="AQ1223" s="8">
        <v>4</v>
      </c>
      <c r="AR1223" s="8">
        <v>3</v>
      </c>
      <c r="AS1223" s="8">
        <v>7</v>
      </c>
      <c r="AT1223" s="8">
        <v>7</v>
      </c>
      <c r="AU1223" s="7" t="s">
        <v>81</v>
      </c>
      <c r="AV1223" s="9">
        <v>-12</v>
      </c>
      <c r="AW1223" s="7" t="s">
        <v>538</v>
      </c>
      <c r="AX1223" s="7" t="s">
        <v>80</v>
      </c>
      <c r="AY1223" s="7" t="s">
        <v>174</v>
      </c>
      <c r="AZ1223" s="7" t="s">
        <v>2778</v>
      </c>
      <c r="BA1223" s="7" t="s">
        <v>2813</v>
      </c>
      <c r="BB1223" s="7" t="s">
        <v>2814</v>
      </c>
      <c r="BC1223" s="7" t="s">
        <v>2815</v>
      </c>
    </row>
    <row r="1224" spans="1:55" x14ac:dyDescent="0.2">
      <c r="A1224" s="7" t="s">
        <v>2724</v>
      </c>
      <c r="B1224" s="8">
        <v>7</v>
      </c>
      <c r="C1224" s="7" t="s">
        <v>2820</v>
      </c>
      <c r="D1224" s="8">
        <v>5</v>
      </c>
      <c r="E1224" s="7" t="s">
        <v>111</v>
      </c>
      <c r="F1224" s="7" t="s">
        <v>768</v>
      </c>
      <c r="G1224" s="7" t="s">
        <v>804</v>
      </c>
      <c r="H1224" s="7" t="s">
        <v>232</v>
      </c>
      <c r="I1224" s="7" t="s">
        <v>61</v>
      </c>
      <c r="J1224" s="9">
        <v>6</v>
      </c>
      <c r="K1224" s="10">
        <v>1200</v>
      </c>
      <c r="L1224" s="9">
        <f t="shared" si="228"/>
        <v>14.285714285714285</v>
      </c>
      <c r="M1224" s="9">
        <v>16.66</v>
      </c>
      <c r="N1224" s="10">
        <v>100</v>
      </c>
      <c r="O1224" s="10">
        <v>1300</v>
      </c>
      <c r="P1224" s="11">
        <f t="shared" si="229"/>
        <v>-7.6923076923076925</v>
      </c>
      <c r="Q1224" s="7" t="s">
        <v>62</v>
      </c>
      <c r="R1224" s="9">
        <v>4.2</v>
      </c>
      <c r="S1224" s="9">
        <f t="shared" si="230"/>
        <v>-1.7999999999999998</v>
      </c>
      <c r="T1224" s="11">
        <f t="shared" si="231"/>
        <v>-30</v>
      </c>
      <c r="U1224" s="7" t="s">
        <v>63</v>
      </c>
      <c r="V1224" s="8">
        <v>4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f t="shared" si="232"/>
        <v>0</v>
      </c>
      <c r="AC1224" s="9">
        <f t="shared" si="233"/>
        <v>0</v>
      </c>
      <c r="AD1224" s="9">
        <f t="shared" si="234"/>
        <v>6.7754716981132068</v>
      </c>
      <c r="AE1224" s="9">
        <f t="shared" si="235"/>
        <v>8.456296296296296</v>
      </c>
      <c r="AF1224" s="9">
        <f t="shared" si="236"/>
        <v>8.0634066587395932</v>
      </c>
      <c r="AG1224" s="11">
        <f t="shared" si="237"/>
        <v>-100</v>
      </c>
      <c r="AH1224" s="11">
        <f t="shared" si="238"/>
        <v>-100</v>
      </c>
      <c r="AI1224" s="11">
        <f t="shared" si="239"/>
        <v>-100</v>
      </c>
      <c r="AJ1224" s="8">
        <v>9</v>
      </c>
      <c r="AK1224" s="7" t="s">
        <v>157</v>
      </c>
      <c r="AL1224" s="8">
        <v>42</v>
      </c>
      <c r="AM1224" s="7" t="s">
        <v>65</v>
      </c>
      <c r="AN1224" s="7" t="s">
        <v>66</v>
      </c>
      <c r="AO1224" s="9">
        <v>2</v>
      </c>
      <c r="AP1224" s="8">
        <v>4</v>
      </c>
      <c r="AQ1224" s="8">
        <v>1</v>
      </c>
      <c r="AR1224" s="8">
        <v>1</v>
      </c>
      <c r="AS1224" s="8">
        <v>1</v>
      </c>
      <c r="AT1224" s="8">
        <v>4</v>
      </c>
      <c r="AU1224" s="7" t="s">
        <v>116</v>
      </c>
      <c r="AV1224" s="9">
        <v>-18.600000000000001</v>
      </c>
      <c r="AW1224" s="7" t="s">
        <v>2777</v>
      </c>
      <c r="AX1224" s="7" t="s">
        <v>63</v>
      </c>
      <c r="AY1224" s="7"/>
      <c r="AZ1224" s="7" t="s">
        <v>2778</v>
      </c>
      <c r="BA1224" s="7" t="s">
        <v>2813</v>
      </c>
      <c r="BB1224" s="7" t="s">
        <v>2814</v>
      </c>
      <c r="BC1224" s="7" t="s">
        <v>2815</v>
      </c>
    </row>
    <row r="1225" spans="1:55" x14ac:dyDescent="0.2">
      <c r="A1225" s="7" t="s">
        <v>2724</v>
      </c>
      <c r="B1225" s="8">
        <v>7</v>
      </c>
      <c r="C1225" s="7" t="s">
        <v>1765</v>
      </c>
      <c r="D1225" s="8">
        <v>6</v>
      </c>
      <c r="E1225" s="7" t="s">
        <v>205</v>
      </c>
      <c r="F1225" s="7" t="s">
        <v>596</v>
      </c>
      <c r="G1225" s="7" t="s">
        <v>530</v>
      </c>
      <c r="H1225" s="7" t="s">
        <v>1766</v>
      </c>
      <c r="I1225" s="7" t="s">
        <v>207</v>
      </c>
      <c r="J1225" s="9">
        <v>20</v>
      </c>
      <c r="K1225" s="10">
        <v>700</v>
      </c>
      <c r="L1225" s="9">
        <f t="shared" si="228"/>
        <v>4.7619047619047619</v>
      </c>
      <c r="M1225" s="9">
        <v>5.55</v>
      </c>
      <c r="N1225" s="10">
        <v>0</v>
      </c>
      <c r="O1225" s="10">
        <v>700</v>
      </c>
      <c r="P1225" s="11">
        <f t="shared" si="229"/>
        <v>0</v>
      </c>
      <c r="Q1225" s="7" t="s">
        <v>697</v>
      </c>
      <c r="R1225" s="9">
        <v>55.26</v>
      </c>
      <c r="S1225" s="9">
        <f t="shared" si="230"/>
        <v>35.26</v>
      </c>
      <c r="T1225" s="11">
        <f t="shared" si="231"/>
        <v>176.29999999999998</v>
      </c>
      <c r="U1225" s="7" t="s">
        <v>63</v>
      </c>
      <c r="V1225" s="8">
        <v>9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f t="shared" si="232"/>
        <v>0</v>
      </c>
      <c r="AC1225" s="9">
        <f t="shared" si="233"/>
        <v>0</v>
      </c>
      <c r="AD1225" s="9">
        <f t="shared" si="234"/>
        <v>6.7754716981132068</v>
      </c>
      <c r="AE1225" s="9">
        <f t="shared" si="235"/>
        <v>8.456296296296296</v>
      </c>
      <c r="AF1225" s="9">
        <f t="shared" si="236"/>
        <v>8.0634066587395932</v>
      </c>
      <c r="AG1225" s="11">
        <f t="shared" si="237"/>
        <v>-100</v>
      </c>
      <c r="AH1225" s="11">
        <f t="shared" si="238"/>
        <v>-100</v>
      </c>
      <c r="AI1225" s="11">
        <f t="shared" si="239"/>
        <v>-100</v>
      </c>
      <c r="AJ1225" s="8">
        <v>9</v>
      </c>
      <c r="AK1225" s="7" t="s">
        <v>157</v>
      </c>
      <c r="AL1225" s="8">
        <v>42</v>
      </c>
      <c r="AM1225" s="7" t="s">
        <v>65</v>
      </c>
      <c r="AN1225" s="7" t="s">
        <v>66</v>
      </c>
      <c r="AO1225" s="9">
        <v>2</v>
      </c>
      <c r="AP1225" s="8">
        <v>8</v>
      </c>
      <c r="AQ1225" s="8">
        <v>9</v>
      </c>
      <c r="AR1225" s="8">
        <v>9</v>
      </c>
      <c r="AS1225" s="8">
        <v>9</v>
      </c>
      <c r="AT1225" s="8">
        <v>9</v>
      </c>
      <c r="AU1225" s="7" t="s">
        <v>67</v>
      </c>
      <c r="AV1225" s="9">
        <v>-2.4</v>
      </c>
      <c r="AW1225" s="7" t="s">
        <v>2821</v>
      </c>
      <c r="AX1225" s="7" t="s">
        <v>63</v>
      </c>
      <c r="AY1225" s="7"/>
      <c r="AZ1225" s="7" t="s">
        <v>2778</v>
      </c>
      <c r="BA1225" s="7" t="s">
        <v>2813</v>
      </c>
      <c r="BB1225" s="7" t="s">
        <v>2814</v>
      </c>
      <c r="BC1225" s="7" t="s">
        <v>2815</v>
      </c>
    </row>
    <row r="1226" spans="1:55" x14ac:dyDescent="0.2">
      <c r="A1226" s="7" t="s">
        <v>2724</v>
      </c>
      <c r="B1226" s="8">
        <v>7</v>
      </c>
      <c r="C1226" s="7" t="s">
        <v>2822</v>
      </c>
      <c r="D1226" s="8">
        <v>7</v>
      </c>
      <c r="E1226" s="7" t="s">
        <v>193</v>
      </c>
      <c r="F1226" s="7" t="s">
        <v>753</v>
      </c>
      <c r="G1226" s="7" t="s">
        <v>113</v>
      </c>
      <c r="H1226" s="7" t="s">
        <v>2823</v>
      </c>
      <c r="I1226" s="7" t="s">
        <v>172</v>
      </c>
      <c r="J1226" s="9">
        <v>12</v>
      </c>
      <c r="K1226" s="10">
        <v>800</v>
      </c>
      <c r="L1226" s="9">
        <f t="shared" si="228"/>
        <v>7.6923076923076925</v>
      </c>
      <c r="M1226" s="9">
        <v>8.9700000000000006</v>
      </c>
      <c r="N1226" s="10">
        <v>100</v>
      </c>
      <c r="O1226" s="10">
        <v>900</v>
      </c>
      <c r="P1226" s="11">
        <f t="shared" si="229"/>
        <v>-11.111111111111111</v>
      </c>
      <c r="Q1226" s="7" t="s">
        <v>106</v>
      </c>
      <c r="R1226" s="9">
        <v>10.02</v>
      </c>
      <c r="S1226" s="9">
        <f t="shared" si="230"/>
        <v>-1.9800000000000004</v>
      </c>
      <c r="T1226" s="11">
        <f t="shared" si="231"/>
        <v>-16.500000000000004</v>
      </c>
      <c r="U1226" s="7" t="s">
        <v>63</v>
      </c>
      <c r="V1226" s="8">
        <v>3</v>
      </c>
      <c r="W1226" s="9">
        <v>0</v>
      </c>
      <c r="X1226" s="9">
        <v>0</v>
      </c>
      <c r="Y1226" s="9">
        <v>382</v>
      </c>
      <c r="Z1226" s="9">
        <v>382</v>
      </c>
      <c r="AA1226" s="9">
        <v>8.82</v>
      </c>
      <c r="AB1226" s="9">
        <f t="shared" si="232"/>
        <v>7.84</v>
      </c>
      <c r="AC1226" s="9">
        <f t="shared" si="233"/>
        <v>9.7999999999999989</v>
      </c>
      <c r="AD1226" s="9">
        <f t="shared" si="234"/>
        <v>6.7754716981132068</v>
      </c>
      <c r="AE1226" s="9">
        <f t="shared" si="235"/>
        <v>8.456296296296296</v>
      </c>
      <c r="AF1226" s="9">
        <f t="shared" si="236"/>
        <v>8.0634066587395932</v>
      </c>
      <c r="AG1226" s="11">
        <f t="shared" si="237"/>
        <v>44.639376218323584</v>
      </c>
      <c r="AH1226" s="11">
        <f t="shared" si="238"/>
        <v>15.889978976874552</v>
      </c>
      <c r="AI1226" s="11">
        <f t="shared" si="239"/>
        <v>21.536720331203735</v>
      </c>
      <c r="AJ1226" s="8">
        <v>9</v>
      </c>
      <c r="AK1226" s="7" t="s">
        <v>157</v>
      </c>
      <c r="AL1226" s="8">
        <v>42</v>
      </c>
      <c r="AM1226" s="7" t="s">
        <v>65</v>
      </c>
      <c r="AN1226" s="7" t="s">
        <v>66</v>
      </c>
      <c r="AO1226" s="9">
        <v>2</v>
      </c>
      <c r="AP1226" s="8">
        <v>5</v>
      </c>
      <c r="AQ1226" s="8">
        <v>7</v>
      </c>
      <c r="AR1226" s="8">
        <v>7</v>
      </c>
      <c r="AS1226" s="8">
        <v>3</v>
      </c>
      <c r="AT1226" s="8">
        <v>3</v>
      </c>
      <c r="AU1226" s="7" t="s">
        <v>67</v>
      </c>
      <c r="AV1226" s="9">
        <v>4.2</v>
      </c>
      <c r="AW1226" s="7" t="s">
        <v>1664</v>
      </c>
      <c r="AX1226" s="7" t="s">
        <v>63</v>
      </c>
      <c r="AY1226" s="7"/>
      <c r="AZ1226" s="7" t="s">
        <v>2778</v>
      </c>
      <c r="BA1226" s="7" t="s">
        <v>2813</v>
      </c>
      <c r="BB1226" s="7" t="s">
        <v>2814</v>
      </c>
      <c r="BC1226" s="7" t="s">
        <v>2815</v>
      </c>
    </row>
    <row r="1227" spans="1:55" x14ac:dyDescent="0.2">
      <c r="A1227" s="7" t="s">
        <v>2724</v>
      </c>
      <c r="B1227" s="8">
        <v>7</v>
      </c>
      <c r="C1227" s="7" t="s">
        <v>2824</v>
      </c>
      <c r="D1227" s="8">
        <v>8</v>
      </c>
      <c r="E1227" s="7" t="s">
        <v>133</v>
      </c>
      <c r="F1227" s="7" t="s">
        <v>500</v>
      </c>
      <c r="G1227" s="7" t="s">
        <v>140</v>
      </c>
      <c r="H1227" s="7" t="s">
        <v>382</v>
      </c>
      <c r="I1227" s="7" t="s">
        <v>107</v>
      </c>
      <c r="J1227" s="9">
        <v>8</v>
      </c>
      <c r="K1227" s="10">
        <v>1000</v>
      </c>
      <c r="L1227" s="9">
        <f t="shared" si="228"/>
        <v>11.111111111111111</v>
      </c>
      <c r="M1227" s="9">
        <v>12.95</v>
      </c>
      <c r="N1227" s="10">
        <v>200</v>
      </c>
      <c r="O1227" s="10">
        <v>1200</v>
      </c>
      <c r="P1227" s="11">
        <f t="shared" si="229"/>
        <v>-16.666666666666664</v>
      </c>
      <c r="Q1227" s="7" t="s">
        <v>375</v>
      </c>
      <c r="R1227" s="9">
        <v>9.33</v>
      </c>
      <c r="S1227" s="9">
        <f t="shared" si="230"/>
        <v>1.33</v>
      </c>
      <c r="T1227" s="11">
        <f t="shared" si="231"/>
        <v>16.625</v>
      </c>
      <c r="U1227" s="7" t="s">
        <v>63</v>
      </c>
      <c r="V1227" s="8">
        <v>5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f t="shared" si="232"/>
        <v>0</v>
      </c>
      <c r="AC1227" s="9">
        <f t="shared" si="233"/>
        <v>0</v>
      </c>
      <c r="AD1227" s="9">
        <f t="shared" si="234"/>
        <v>6.7754716981132068</v>
      </c>
      <c r="AE1227" s="9">
        <f t="shared" si="235"/>
        <v>8.456296296296296</v>
      </c>
      <c r="AF1227" s="9">
        <f t="shared" si="236"/>
        <v>8.0634066587395932</v>
      </c>
      <c r="AG1227" s="11">
        <f t="shared" si="237"/>
        <v>-100</v>
      </c>
      <c r="AH1227" s="11">
        <f t="shared" si="238"/>
        <v>-100</v>
      </c>
      <c r="AI1227" s="11">
        <f t="shared" si="239"/>
        <v>-100</v>
      </c>
      <c r="AJ1227" s="8">
        <v>9</v>
      </c>
      <c r="AK1227" s="7" t="s">
        <v>157</v>
      </c>
      <c r="AL1227" s="8">
        <v>42</v>
      </c>
      <c r="AM1227" s="7" t="s">
        <v>65</v>
      </c>
      <c r="AN1227" s="7" t="s">
        <v>66</v>
      </c>
      <c r="AO1227" s="9">
        <v>2</v>
      </c>
      <c r="AP1227" s="8">
        <v>3</v>
      </c>
      <c r="AQ1227" s="8">
        <v>2</v>
      </c>
      <c r="AR1227" s="8">
        <v>2</v>
      </c>
      <c r="AS1227" s="8">
        <v>4</v>
      </c>
      <c r="AT1227" s="8">
        <v>5</v>
      </c>
      <c r="AU1227" s="7" t="s">
        <v>116</v>
      </c>
      <c r="AV1227" s="9">
        <v>-6.6</v>
      </c>
      <c r="AW1227" s="7" t="s">
        <v>2231</v>
      </c>
      <c r="AX1227" s="7" t="s">
        <v>63</v>
      </c>
      <c r="AY1227" s="7"/>
      <c r="AZ1227" s="7" t="s">
        <v>2778</v>
      </c>
      <c r="BA1227" s="7" t="s">
        <v>2813</v>
      </c>
      <c r="BB1227" s="7" t="s">
        <v>2814</v>
      </c>
      <c r="BC1227" s="7" t="s">
        <v>2815</v>
      </c>
    </row>
    <row r="1228" spans="1:55" x14ac:dyDescent="0.2">
      <c r="A1228" s="7" t="s">
        <v>2724</v>
      </c>
      <c r="B1228" s="8">
        <v>7</v>
      </c>
      <c r="C1228" s="7" t="s">
        <v>2825</v>
      </c>
      <c r="D1228" s="8">
        <v>9</v>
      </c>
      <c r="E1228" s="7" t="s">
        <v>57</v>
      </c>
      <c r="F1228" s="7" t="s">
        <v>95</v>
      </c>
      <c r="G1228" s="7" t="s">
        <v>190</v>
      </c>
      <c r="H1228" s="7" t="s">
        <v>621</v>
      </c>
      <c r="I1228" s="7" t="s">
        <v>78</v>
      </c>
      <c r="J1228" s="9">
        <v>3</v>
      </c>
      <c r="K1228" s="10">
        <v>1600</v>
      </c>
      <c r="L1228" s="9">
        <f t="shared" si="228"/>
        <v>25</v>
      </c>
      <c r="M1228" s="9">
        <v>29.15</v>
      </c>
      <c r="N1228" s="10">
        <v>300</v>
      </c>
      <c r="O1228" s="10">
        <v>1900</v>
      </c>
      <c r="P1228" s="11">
        <f t="shared" si="229"/>
        <v>-15.789473684210526</v>
      </c>
      <c r="Q1228" s="7" t="s">
        <v>79</v>
      </c>
      <c r="R1228" s="9">
        <v>0.88</v>
      </c>
      <c r="S1228" s="9">
        <f t="shared" si="230"/>
        <v>-2.12</v>
      </c>
      <c r="T1228" s="11">
        <f t="shared" si="231"/>
        <v>-70.666666666666671</v>
      </c>
      <c r="U1228" s="7" t="s">
        <v>80</v>
      </c>
      <c r="V1228" s="8">
        <v>1</v>
      </c>
      <c r="W1228" s="9">
        <v>376</v>
      </c>
      <c r="X1228" s="9">
        <v>254</v>
      </c>
      <c r="Y1228" s="9">
        <v>222</v>
      </c>
      <c r="Z1228" s="9">
        <v>852</v>
      </c>
      <c r="AA1228" s="9">
        <v>33.520000000000003</v>
      </c>
      <c r="AB1228" s="9">
        <f t="shared" si="232"/>
        <v>28.227368421052631</v>
      </c>
      <c r="AC1228" s="9">
        <f t="shared" si="233"/>
        <v>17.642105263157898</v>
      </c>
      <c r="AD1228" s="9">
        <f t="shared" si="234"/>
        <v>6.7754716981132068</v>
      </c>
      <c r="AE1228" s="9">
        <f t="shared" si="235"/>
        <v>8.456296296296296</v>
      </c>
      <c r="AF1228" s="9">
        <f t="shared" si="236"/>
        <v>8.0634066587395932</v>
      </c>
      <c r="AG1228" s="11">
        <f t="shared" si="237"/>
        <v>160.38194902460836</v>
      </c>
      <c r="AH1228" s="11">
        <f t="shared" si="238"/>
        <v>108.62685796481398</v>
      </c>
      <c r="AI1228" s="11">
        <f t="shared" si="239"/>
        <v>118.79220545123258</v>
      </c>
      <c r="AJ1228" s="8">
        <v>9</v>
      </c>
      <c r="AK1228" s="7" t="s">
        <v>157</v>
      </c>
      <c r="AL1228" s="8">
        <v>42</v>
      </c>
      <c r="AM1228" s="7" t="s">
        <v>65</v>
      </c>
      <c r="AN1228" s="7" t="s">
        <v>66</v>
      </c>
      <c r="AO1228" s="9">
        <v>2</v>
      </c>
      <c r="AP1228" s="8">
        <v>2</v>
      </c>
      <c r="AQ1228" s="8">
        <v>5</v>
      </c>
      <c r="AR1228" s="8">
        <v>4</v>
      </c>
      <c r="AS1228" s="8">
        <v>2</v>
      </c>
      <c r="AT1228" s="8">
        <v>1</v>
      </c>
      <c r="AU1228" s="7" t="s">
        <v>91</v>
      </c>
      <c r="AV1228" s="9">
        <v>-10.199999999999999</v>
      </c>
      <c r="AW1228" s="7" t="s">
        <v>2826</v>
      </c>
      <c r="AX1228" s="7" t="s">
        <v>63</v>
      </c>
      <c r="AY1228" s="7"/>
      <c r="AZ1228" s="7" t="s">
        <v>2778</v>
      </c>
      <c r="BA1228" s="7" t="s">
        <v>2813</v>
      </c>
      <c r="BB1228" s="7" t="s">
        <v>2814</v>
      </c>
      <c r="BC1228" s="7" t="s">
        <v>2815</v>
      </c>
    </row>
    <row r="1229" spans="1:55" x14ac:dyDescent="0.2">
      <c r="A1229" s="7" t="s">
        <v>2724</v>
      </c>
      <c r="B1229" s="8">
        <v>7</v>
      </c>
      <c r="C1229" s="7" t="s">
        <v>2827</v>
      </c>
      <c r="D1229" s="8">
        <v>10</v>
      </c>
      <c r="E1229" s="7" t="s">
        <v>119</v>
      </c>
      <c r="F1229" s="7" t="s">
        <v>1009</v>
      </c>
      <c r="G1229" s="7" t="s">
        <v>97</v>
      </c>
      <c r="H1229" s="7" t="s">
        <v>393</v>
      </c>
      <c r="I1229" s="7" t="s">
        <v>61</v>
      </c>
      <c r="J1229" s="9">
        <v>6</v>
      </c>
      <c r="K1229" s="10">
        <v>1200</v>
      </c>
      <c r="L1229" s="9">
        <f t="shared" si="228"/>
        <v>14.285714285714285</v>
      </c>
      <c r="M1229" s="9">
        <v>16.66</v>
      </c>
      <c r="N1229" s="10">
        <v>100</v>
      </c>
      <c r="O1229" s="10">
        <v>1300</v>
      </c>
      <c r="P1229" s="11">
        <f t="shared" si="229"/>
        <v>-7.6923076923076925</v>
      </c>
      <c r="Q1229" s="7" t="s">
        <v>62</v>
      </c>
      <c r="R1229" s="9">
        <v>11.14</v>
      </c>
      <c r="S1229" s="9">
        <f t="shared" si="230"/>
        <v>5.1400000000000006</v>
      </c>
      <c r="T1229" s="11">
        <f t="shared" si="231"/>
        <v>85.666666666666686</v>
      </c>
      <c r="U1229" s="7" t="s">
        <v>63</v>
      </c>
      <c r="V1229" s="8">
        <v>6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f t="shared" si="232"/>
        <v>0</v>
      </c>
      <c r="AC1229" s="9">
        <f t="shared" si="233"/>
        <v>0</v>
      </c>
      <c r="AD1229" s="9">
        <f t="shared" si="234"/>
        <v>6.7754716981132068</v>
      </c>
      <c r="AE1229" s="9">
        <f t="shared" si="235"/>
        <v>8.456296296296296</v>
      </c>
      <c r="AF1229" s="9">
        <f t="shared" si="236"/>
        <v>8.0634066587395932</v>
      </c>
      <c r="AG1229" s="11">
        <f t="shared" si="237"/>
        <v>-100</v>
      </c>
      <c r="AH1229" s="11">
        <f t="shared" si="238"/>
        <v>-100</v>
      </c>
      <c r="AI1229" s="11">
        <f t="shared" si="239"/>
        <v>-100</v>
      </c>
      <c r="AJ1229" s="8">
        <v>9</v>
      </c>
      <c r="AK1229" s="7" t="s">
        <v>157</v>
      </c>
      <c r="AL1229" s="8">
        <v>42</v>
      </c>
      <c r="AM1229" s="7" t="s">
        <v>65</v>
      </c>
      <c r="AN1229" s="7" t="s">
        <v>66</v>
      </c>
      <c r="AO1229" s="9">
        <v>2</v>
      </c>
      <c r="AP1229" s="8">
        <v>1</v>
      </c>
      <c r="AQ1229" s="8">
        <v>6</v>
      </c>
      <c r="AR1229" s="8">
        <v>6</v>
      </c>
      <c r="AS1229" s="8">
        <v>6</v>
      </c>
      <c r="AT1229" s="8">
        <v>6</v>
      </c>
      <c r="AU1229" s="7" t="s">
        <v>91</v>
      </c>
      <c r="AV1229" s="9">
        <v>-43.8</v>
      </c>
      <c r="AW1229" s="7" t="s">
        <v>2828</v>
      </c>
      <c r="AX1229" s="7" t="s">
        <v>63</v>
      </c>
      <c r="AY1229" s="7"/>
      <c r="AZ1229" s="7" t="s">
        <v>2778</v>
      </c>
      <c r="BA1229" s="7" t="s">
        <v>2813</v>
      </c>
      <c r="BB1229" s="7" t="s">
        <v>2814</v>
      </c>
      <c r="BC1229" s="7" t="s">
        <v>2815</v>
      </c>
    </row>
    <row r="1230" spans="1:55" x14ac:dyDescent="0.2">
      <c r="A1230" s="19" t="s">
        <v>2724</v>
      </c>
      <c r="B1230" s="20">
        <v>8</v>
      </c>
      <c r="C1230" s="19" t="s">
        <v>2829</v>
      </c>
      <c r="D1230" s="20">
        <v>1</v>
      </c>
      <c r="E1230" s="19" t="s">
        <v>133</v>
      </c>
      <c r="F1230" s="19" t="s">
        <v>500</v>
      </c>
      <c r="G1230" s="19" t="s">
        <v>823</v>
      </c>
      <c r="H1230" s="19" t="s">
        <v>166</v>
      </c>
      <c r="I1230" s="19" t="s">
        <v>207</v>
      </c>
      <c r="J1230" s="21">
        <v>20</v>
      </c>
      <c r="K1230" s="22">
        <v>700</v>
      </c>
      <c r="L1230" s="21">
        <f t="shared" si="228"/>
        <v>4.7619047619047619</v>
      </c>
      <c r="M1230" s="21">
        <v>5.64</v>
      </c>
      <c r="N1230" s="22">
        <v>0</v>
      </c>
      <c r="O1230" s="22">
        <v>700</v>
      </c>
      <c r="P1230" s="23">
        <f t="shared" si="229"/>
        <v>0</v>
      </c>
      <c r="Q1230" s="19" t="s">
        <v>697</v>
      </c>
      <c r="R1230" s="21">
        <v>23.58</v>
      </c>
      <c r="S1230" s="21">
        <f t="shared" si="230"/>
        <v>3.5799999999999983</v>
      </c>
      <c r="T1230" s="23">
        <f t="shared" si="231"/>
        <v>17.899999999999991</v>
      </c>
      <c r="U1230" s="19" t="s">
        <v>63</v>
      </c>
      <c r="V1230" s="20">
        <v>5</v>
      </c>
      <c r="W1230" s="21">
        <v>0</v>
      </c>
      <c r="X1230" s="21">
        <v>0</v>
      </c>
      <c r="Y1230" s="21">
        <v>0</v>
      </c>
      <c r="Z1230" s="21">
        <v>0</v>
      </c>
      <c r="AA1230" s="21">
        <v>0</v>
      </c>
      <c r="AB1230" s="21">
        <f t="shared" si="232"/>
        <v>0</v>
      </c>
      <c r="AC1230" s="21">
        <f t="shared" si="233"/>
        <v>0</v>
      </c>
      <c r="AD1230" s="21">
        <f t="shared" si="234"/>
        <v>8.9896103896103892</v>
      </c>
      <c r="AE1230" s="21">
        <f t="shared" si="235"/>
        <v>8.456296296296296</v>
      </c>
      <c r="AF1230" s="21">
        <f t="shared" si="236"/>
        <v>8.0634066587395932</v>
      </c>
      <c r="AG1230" s="23">
        <f t="shared" si="237"/>
        <v>-100</v>
      </c>
      <c r="AH1230" s="23">
        <f t="shared" si="238"/>
        <v>-100</v>
      </c>
      <c r="AI1230" s="23">
        <f t="shared" si="239"/>
        <v>-100</v>
      </c>
      <c r="AJ1230" s="20">
        <v>5</v>
      </c>
      <c r="AK1230" s="19" t="s">
        <v>157</v>
      </c>
      <c r="AL1230" s="20">
        <v>42</v>
      </c>
      <c r="AM1230" s="19" t="s">
        <v>65</v>
      </c>
      <c r="AN1230" s="19" t="s">
        <v>66</v>
      </c>
      <c r="AO1230" s="21">
        <v>2</v>
      </c>
      <c r="AP1230" s="20">
        <v>3</v>
      </c>
      <c r="AQ1230" s="20">
        <v>4</v>
      </c>
      <c r="AR1230" s="20">
        <v>5</v>
      </c>
      <c r="AS1230" s="20">
        <v>5</v>
      </c>
      <c r="AT1230" s="20">
        <v>5</v>
      </c>
      <c r="AU1230" s="19" t="s">
        <v>67</v>
      </c>
      <c r="AV1230" s="21">
        <v>-4.8</v>
      </c>
      <c r="AW1230" s="19" t="s">
        <v>2830</v>
      </c>
      <c r="AX1230" s="19" t="s">
        <v>63</v>
      </c>
      <c r="AY1230" s="19"/>
      <c r="AZ1230" s="19" t="s">
        <v>2831</v>
      </c>
      <c r="BA1230" s="19" t="s">
        <v>1449</v>
      </c>
      <c r="BB1230" s="19" t="s">
        <v>2515</v>
      </c>
      <c r="BC1230" s="19" t="s">
        <v>2832</v>
      </c>
    </row>
    <row r="1231" spans="1:55" x14ac:dyDescent="0.2">
      <c r="A1231" s="7" t="s">
        <v>2724</v>
      </c>
      <c r="B1231" s="8">
        <v>8</v>
      </c>
      <c r="C1231" s="7" t="s">
        <v>2833</v>
      </c>
      <c r="D1231" s="8">
        <v>2</v>
      </c>
      <c r="E1231" s="7" t="s">
        <v>193</v>
      </c>
      <c r="F1231" s="7" t="s">
        <v>182</v>
      </c>
      <c r="G1231" s="7" t="s">
        <v>357</v>
      </c>
      <c r="H1231" s="7" t="s">
        <v>1981</v>
      </c>
      <c r="I1231" s="7" t="s">
        <v>115</v>
      </c>
      <c r="J1231" s="9">
        <v>3.5</v>
      </c>
      <c r="K1231" s="10">
        <v>1500</v>
      </c>
      <c r="L1231" s="9">
        <f t="shared" si="228"/>
        <v>22.222222222222221</v>
      </c>
      <c r="M1231" s="9">
        <v>26.34</v>
      </c>
      <c r="N1231" s="10">
        <v>200</v>
      </c>
      <c r="O1231" s="10">
        <v>1700</v>
      </c>
      <c r="P1231" s="11">
        <f t="shared" si="229"/>
        <v>-11.76470588235294</v>
      </c>
      <c r="Q1231" s="7" t="s">
        <v>78</v>
      </c>
      <c r="R1231" s="9">
        <v>4.88</v>
      </c>
      <c r="S1231" s="9">
        <f t="shared" si="230"/>
        <v>1.38</v>
      </c>
      <c r="T1231" s="11">
        <f t="shared" si="231"/>
        <v>39.428571428571423</v>
      </c>
      <c r="U1231" s="7" t="s">
        <v>63</v>
      </c>
      <c r="V1231" s="8">
        <v>4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f t="shared" si="232"/>
        <v>0</v>
      </c>
      <c r="AC1231" s="9">
        <f t="shared" si="233"/>
        <v>0</v>
      </c>
      <c r="AD1231" s="9">
        <f t="shared" si="234"/>
        <v>8.9896103896103892</v>
      </c>
      <c r="AE1231" s="9">
        <f t="shared" si="235"/>
        <v>8.456296296296296</v>
      </c>
      <c r="AF1231" s="9">
        <f t="shared" si="236"/>
        <v>8.0634066587395932</v>
      </c>
      <c r="AG1231" s="11">
        <f t="shared" si="237"/>
        <v>-100</v>
      </c>
      <c r="AH1231" s="11">
        <f t="shared" si="238"/>
        <v>-100</v>
      </c>
      <c r="AI1231" s="11">
        <f t="shared" si="239"/>
        <v>-100</v>
      </c>
      <c r="AJ1231" s="8">
        <v>5</v>
      </c>
      <c r="AK1231" s="7" t="s">
        <v>157</v>
      </c>
      <c r="AL1231" s="8">
        <v>42</v>
      </c>
      <c r="AM1231" s="7" t="s">
        <v>65</v>
      </c>
      <c r="AN1231" s="7" t="s">
        <v>66</v>
      </c>
      <c r="AO1231" s="9">
        <v>2</v>
      </c>
      <c r="AP1231" s="8">
        <v>4</v>
      </c>
      <c r="AQ1231" s="8">
        <v>1</v>
      </c>
      <c r="AR1231" s="8">
        <v>1</v>
      </c>
      <c r="AS1231" s="8">
        <v>4</v>
      </c>
      <c r="AT1231" s="8">
        <v>4</v>
      </c>
      <c r="AU1231" s="7" t="s">
        <v>116</v>
      </c>
      <c r="AV1231" s="9">
        <v>-54.6</v>
      </c>
      <c r="AW1231" s="7" t="s">
        <v>1891</v>
      </c>
      <c r="AX1231" s="7" t="s">
        <v>63</v>
      </c>
      <c r="AY1231" s="7"/>
      <c r="AZ1231" s="7" t="s">
        <v>2831</v>
      </c>
      <c r="BA1231" s="7" t="s">
        <v>1449</v>
      </c>
      <c r="BB1231" s="7" t="s">
        <v>2515</v>
      </c>
      <c r="BC1231" s="7" t="s">
        <v>2832</v>
      </c>
    </row>
    <row r="1232" spans="1:55" x14ac:dyDescent="0.2">
      <c r="A1232" s="7" t="s">
        <v>2724</v>
      </c>
      <c r="B1232" s="8">
        <v>8</v>
      </c>
      <c r="C1232" s="7" t="s">
        <v>2834</v>
      </c>
      <c r="D1232" s="8">
        <v>3</v>
      </c>
      <c r="E1232" s="7" t="s">
        <v>111</v>
      </c>
      <c r="F1232" s="7" t="s">
        <v>768</v>
      </c>
      <c r="G1232" s="7" t="s">
        <v>2240</v>
      </c>
      <c r="H1232" s="7" t="s">
        <v>749</v>
      </c>
      <c r="I1232" s="7" t="s">
        <v>61</v>
      </c>
      <c r="J1232" s="9">
        <v>6</v>
      </c>
      <c r="K1232" s="10">
        <v>1200</v>
      </c>
      <c r="L1232" s="9">
        <f t="shared" si="228"/>
        <v>14.285714285714285</v>
      </c>
      <c r="M1232" s="9">
        <v>16.93</v>
      </c>
      <c r="N1232" s="10">
        <v>100</v>
      </c>
      <c r="O1232" s="10">
        <v>1300</v>
      </c>
      <c r="P1232" s="11">
        <f t="shared" si="229"/>
        <v>-7.6923076923076925</v>
      </c>
      <c r="Q1232" s="7" t="s">
        <v>62</v>
      </c>
      <c r="R1232" s="9">
        <v>12.41</v>
      </c>
      <c r="S1232" s="9">
        <f t="shared" si="230"/>
        <v>6.41</v>
      </c>
      <c r="T1232" s="11">
        <f t="shared" si="231"/>
        <v>106.83333333333334</v>
      </c>
      <c r="U1232" s="7" t="s">
        <v>63</v>
      </c>
      <c r="V1232" s="8">
        <v>3</v>
      </c>
      <c r="W1232" s="9">
        <v>0</v>
      </c>
      <c r="X1232" s="9">
        <v>0</v>
      </c>
      <c r="Y1232" s="9">
        <v>298</v>
      </c>
      <c r="Z1232" s="9">
        <v>298</v>
      </c>
      <c r="AA1232" s="9">
        <v>7.98</v>
      </c>
      <c r="AB1232" s="9">
        <f t="shared" si="232"/>
        <v>7.3661538461538472</v>
      </c>
      <c r="AC1232" s="9">
        <f t="shared" si="233"/>
        <v>6.1384615384615389</v>
      </c>
      <c r="AD1232" s="9">
        <f t="shared" si="234"/>
        <v>8.9896103896103892</v>
      </c>
      <c r="AE1232" s="9">
        <f t="shared" si="235"/>
        <v>8.456296296296296</v>
      </c>
      <c r="AF1232" s="9">
        <f t="shared" si="236"/>
        <v>8.0634066587395932</v>
      </c>
      <c r="AG1232" s="11">
        <f t="shared" si="237"/>
        <v>-31.716044718067248</v>
      </c>
      <c r="AH1232" s="11">
        <f t="shared" si="238"/>
        <v>-27.409573607891751</v>
      </c>
      <c r="AI1232" s="11">
        <f t="shared" si="239"/>
        <v>-23.872603748586656</v>
      </c>
      <c r="AJ1232" s="8">
        <v>5</v>
      </c>
      <c r="AK1232" s="7" t="s">
        <v>157</v>
      </c>
      <c r="AL1232" s="8">
        <v>42</v>
      </c>
      <c r="AM1232" s="7" t="s">
        <v>65</v>
      </c>
      <c r="AN1232" s="7" t="s">
        <v>66</v>
      </c>
      <c r="AO1232" s="9">
        <v>2</v>
      </c>
      <c r="AP1232" s="8">
        <v>5</v>
      </c>
      <c r="AQ1232" s="8">
        <v>5</v>
      </c>
      <c r="AR1232" s="8">
        <v>4</v>
      </c>
      <c r="AS1232" s="8">
        <v>3</v>
      </c>
      <c r="AT1232" s="8">
        <v>3</v>
      </c>
      <c r="AU1232" s="7" t="s">
        <v>67</v>
      </c>
      <c r="AV1232" s="9">
        <v>-31.8</v>
      </c>
      <c r="AW1232" s="7" t="s">
        <v>2808</v>
      </c>
      <c r="AX1232" s="7" t="s">
        <v>63</v>
      </c>
      <c r="AY1232" s="7"/>
      <c r="AZ1232" s="7" t="s">
        <v>2831</v>
      </c>
      <c r="BA1232" s="7" t="s">
        <v>1449</v>
      </c>
      <c r="BB1232" s="7" t="s">
        <v>2515</v>
      </c>
      <c r="BC1232" s="7" t="s">
        <v>2832</v>
      </c>
    </row>
    <row r="1233" spans="1:55" x14ac:dyDescent="0.2">
      <c r="A1233" s="7" t="s">
        <v>2724</v>
      </c>
      <c r="B1233" s="8">
        <v>8</v>
      </c>
      <c r="C1233" s="7" t="s">
        <v>2835</v>
      </c>
      <c r="D1233" s="8">
        <v>4</v>
      </c>
      <c r="E1233" s="7" t="s">
        <v>803</v>
      </c>
      <c r="F1233" s="7" t="s">
        <v>188</v>
      </c>
      <c r="G1233" s="7" t="s">
        <v>179</v>
      </c>
      <c r="H1233" s="7" t="s">
        <v>409</v>
      </c>
      <c r="I1233" s="7" t="s">
        <v>62</v>
      </c>
      <c r="J1233" s="9">
        <v>5</v>
      </c>
      <c r="K1233" s="10">
        <v>1300</v>
      </c>
      <c r="L1233" s="9">
        <f t="shared" si="228"/>
        <v>16.666666666666664</v>
      </c>
      <c r="M1233" s="9">
        <v>19.75</v>
      </c>
      <c r="N1233" s="10">
        <v>100</v>
      </c>
      <c r="O1233" s="10">
        <v>1400</v>
      </c>
      <c r="P1233" s="11">
        <f t="shared" si="229"/>
        <v>-7.1428571428571423</v>
      </c>
      <c r="Q1233" s="7" t="s">
        <v>122</v>
      </c>
      <c r="R1233" s="9">
        <v>4.38</v>
      </c>
      <c r="S1233" s="9">
        <f t="shared" si="230"/>
        <v>-0.62000000000000011</v>
      </c>
      <c r="T1233" s="11">
        <f t="shared" si="231"/>
        <v>-12.400000000000002</v>
      </c>
      <c r="U1233" s="7" t="s">
        <v>63</v>
      </c>
      <c r="V1233" s="8">
        <v>1</v>
      </c>
      <c r="W1233" s="9">
        <v>1076</v>
      </c>
      <c r="X1233" s="9">
        <v>348</v>
      </c>
      <c r="Y1233" s="9">
        <v>280</v>
      </c>
      <c r="Z1233" s="9">
        <v>1704</v>
      </c>
      <c r="AA1233" s="9">
        <v>42.04</v>
      </c>
      <c r="AB1233" s="9">
        <f t="shared" si="232"/>
        <v>39.037142857142861</v>
      </c>
      <c r="AC1233" s="9">
        <f t="shared" si="233"/>
        <v>30.028571428571428</v>
      </c>
      <c r="AD1233" s="9">
        <f t="shared" si="234"/>
        <v>8.9896103896103892</v>
      </c>
      <c r="AE1233" s="9">
        <f t="shared" si="235"/>
        <v>8.456296296296296</v>
      </c>
      <c r="AF1233" s="9">
        <f t="shared" si="236"/>
        <v>8.0634066587395932</v>
      </c>
      <c r="AG1233" s="11">
        <f t="shared" si="237"/>
        <v>234.03640566310321</v>
      </c>
      <c r="AH1233" s="11">
        <f t="shared" si="238"/>
        <v>255.1031134247672</v>
      </c>
      <c r="AI1233" s="11">
        <f t="shared" si="239"/>
        <v>272.40551914896542</v>
      </c>
      <c r="AJ1233" s="8">
        <v>5</v>
      </c>
      <c r="AK1233" s="7" t="s">
        <v>157</v>
      </c>
      <c r="AL1233" s="8">
        <v>42</v>
      </c>
      <c r="AM1233" s="7" t="s">
        <v>65</v>
      </c>
      <c r="AN1233" s="7" t="s">
        <v>66</v>
      </c>
      <c r="AO1233" s="9">
        <v>2</v>
      </c>
      <c r="AP1233" s="8">
        <v>2</v>
      </c>
      <c r="AQ1233" s="8">
        <v>3</v>
      </c>
      <c r="AR1233" s="8">
        <v>3</v>
      </c>
      <c r="AS1233" s="8">
        <v>1</v>
      </c>
      <c r="AT1233" s="8">
        <v>1</v>
      </c>
      <c r="AU1233" s="7" t="s">
        <v>91</v>
      </c>
      <c r="AV1233" s="9">
        <v>-4.2</v>
      </c>
      <c r="AW1233" s="7" t="s">
        <v>2836</v>
      </c>
      <c r="AX1233" s="7" t="s">
        <v>63</v>
      </c>
      <c r="AY1233" s="7"/>
      <c r="AZ1233" s="7" t="s">
        <v>2831</v>
      </c>
      <c r="BA1233" s="7" t="s">
        <v>1449</v>
      </c>
      <c r="BB1233" s="7" t="s">
        <v>2515</v>
      </c>
      <c r="BC1233" s="7" t="s">
        <v>2832</v>
      </c>
    </row>
    <row r="1234" spans="1:55" x14ac:dyDescent="0.2">
      <c r="A1234" s="7" t="s">
        <v>2724</v>
      </c>
      <c r="B1234" s="8">
        <v>8</v>
      </c>
      <c r="C1234" s="7" t="s">
        <v>2837</v>
      </c>
      <c r="D1234" s="8">
        <v>5</v>
      </c>
      <c r="E1234" s="7" t="s">
        <v>94</v>
      </c>
      <c r="F1234" s="7" t="s">
        <v>95</v>
      </c>
      <c r="G1234" s="7" t="s">
        <v>165</v>
      </c>
      <c r="H1234" s="7" t="s">
        <v>166</v>
      </c>
      <c r="I1234" s="7" t="s">
        <v>254</v>
      </c>
      <c r="J1234" s="9">
        <v>1</v>
      </c>
      <c r="K1234" s="10">
        <v>2400</v>
      </c>
      <c r="L1234" s="9">
        <f t="shared" si="228"/>
        <v>50</v>
      </c>
      <c r="M1234" s="9">
        <v>59.26</v>
      </c>
      <c r="N1234" s="10">
        <v>200</v>
      </c>
      <c r="O1234" s="10">
        <v>2600</v>
      </c>
      <c r="P1234" s="11">
        <f t="shared" si="229"/>
        <v>-7.6923076923076925</v>
      </c>
      <c r="Q1234" s="7" t="s">
        <v>1271</v>
      </c>
      <c r="R1234" s="9">
        <v>0.38</v>
      </c>
      <c r="S1234" s="9">
        <f t="shared" si="230"/>
        <v>-0.62</v>
      </c>
      <c r="T1234" s="11">
        <f t="shared" si="231"/>
        <v>-62</v>
      </c>
      <c r="U1234" s="7" t="s">
        <v>80</v>
      </c>
      <c r="V1234" s="8">
        <v>2</v>
      </c>
      <c r="W1234" s="9">
        <v>0</v>
      </c>
      <c r="X1234" s="9">
        <v>210</v>
      </c>
      <c r="Y1234" s="9">
        <v>210</v>
      </c>
      <c r="Z1234" s="9">
        <v>420</v>
      </c>
      <c r="AA1234" s="9">
        <v>19.2</v>
      </c>
      <c r="AB1234" s="9">
        <f t="shared" si="232"/>
        <v>17.723076923076924</v>
      </c>
      <c r="AC1234" s="9">
        <f t="shared" si="233"/>
        <v>7.3846153846153841</v>
      </c>
      <c r="AD1234" s="9">
        <f t="shared" si="234"/>
        <v>8.9896103896103892</v>
      </c>
      <c r="AE1234" s="9">
        <f t="shared" si="235"/>
        <v>8.456296296296296</v>
      </c>
      <c r="AF1234" s="9">
        <f t="shared" si="236"/>
        <v>8.0634066587395932</v>
      </c>
      <c r="AG1234" s="11">
        <f t="shared" si="237"/>
        <v>-17.853888382637301</v>
      </c>
      <c r="AH1234" s="11">
        <f t="shared" si="238"/>
        <v>-12.673171257614147</v>
      </c>
      <c r="AI1234" s="11">
        <f t="shared" si="239"/>
        <v>-8.4181699231117797</v>
      </c>
      <c r="AJ1234" s="8">
        <v>5</v>
      </c>
      <c r="AK1234" s="7" t="s">
        <v>157</v>
      </c>
      <c r="AL1234" s="8">
        <v>42</v>
      </c>
      <c r="AM1234" s="7" t="s">
        <v>65</v>
      </c>
      <c r="AN1234" s="7" t="s">
        <v>66</v>
      </c>
      <c r="AO1234" s="9">
        <v>2</v>
      </c>
      <c r="AP1234" s="8">
        <v>1</v>
      </c>
      <c r="AQ1234" s="8">
        <v>2</v>
      </c>
      <c r="AR1234" s="8">
        <v>2</v>
      </c>
      <c r="AS1234" s="8">
        <v>2</v>
      </c>
      <c r="AT1234" s="8">
        <v>2</v>
      </c>
      <c r="AU1234" s="7" t="s">
        <v>81</v>
      </c>
      <c r="AV1234" s="9">
        <v>-3</v>
      </c>
      <c r="AW1234" s="7" t="s">
        <v>2838</v>
      </c>
      <c r="AX1234" s="7" t="s">
        <v>63</v>
      </c>
      <c r="AY1234" s="7"/>
      <c r="AZ1234" s="7" t="s">
        <v>2831</v>
      </c>
      <c r="BA1234" s="7" t="s">
        <v>1449</v>
      </c>
      <c r="BB1234" s="7" t="s">
        <v>2515</v>
      </c>
      <c r="BC1234" s="7" t="s">
        <v>2832</v>
      </c>
    </row>
    <row r="1235" spans="1:55" x14ac:dyDescent="0.2">
      <c r="A1235" s="14" t="s">
        <v>2724</v>
      </c>
      <c r="B1235" s="15">
        <v>8</v>
      </c>
      <c r="C1235" s="14" t="s">
        <v>1985</v>
      </c>
      <c r="D1235" s="15">
        <v>6</v>
      </c>
      <c r="E1235" s="14" t="s">
        <v>57</v>
      </c>
      <c r="F1235" s="14" t="s">
        <v>95</v>
      </c>
      <c r="G1235" s="14" t="s">
        <v>347</v>
      </c>
      <c r="H1235" s="14" t="s">
        <v>178</v>
      </c>
      <c r="I1235" s="14" t="s">
        <v>122</v>
      </c>
      <c r="J1235" s="16">
        <v>4</v>
      </c>
      <c r="K1235" s="17">
        <v>1400</v>
      </c>
      <c r="L1235" s="16">
        <f t="shared" si="228"/>
        <v>20</v>
      </c>
      <c r="M1235" s="16">
        <v>0</v>
      </c>
      <c r="N1235" s="17">
        <v>-1400</v>
      </c>
      <c r="O1235" s="17">
        <v>0</v>
      </c>
      <c r="P1235" s="18">
        <f t="shared" si="229"/>
        <v>0</v>
      </c>
      <c r="Q1235" s="14"/>
      <c r="R1235" s="16"/>
      <c r="S1235" s="16">
        <f t="shared" si="230"/>
        <v>0</v>
      </c>
      <c r="T1235" s="18">
        <f t="shared" si="231"/>
        <v>0</v>
      </c>
      <c r="U1235" s="14" t="s">
        <v>63</v>
      </c>
      <c r="V1235" s="15">
        <v>0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f t="shared" si="232"/>
        <v>0</v>
      </c>
      <c r="AC1235" s="16">
        <f t="shared" si="233"/>
        <v>0</v>
      </c>
      <c r="AD1235" s="16">
        <f t="shared" si="234"/>
        <v>8.9896103896103892</v>
      </c>
      <c r="AE1235" s="16">
        <f t="shared" si="235"/>
        <v>8.456296296296296</v>
      </c>
      <c r="AF1235" s="16">
        <f t="shared" si="236"/>
        <v>8.0634066587395932</v>
      </c>
      <c r="AG1235" s="18">
        <f t="shared" si="237"/>
        <v>-100</v>
      </c>
      <c r="AH1235" s="18">
        <f t="shared" si="238"/>
        <v>-100</v>
      </c>
      <c r="AI1235" s="18">
        <f t="shared" si="239"/>
        <v>-100</v>
      </c>
      <c r="AJ1235" s="15">
        <v>5</v>
      </c>
      <c r="AK1235" s="14" t="s">
        <v>157</v>
      </c>
      <c r="AL1235" s="15">
        <v>42</v>
      </c>
      <c r="AM1235" s="14" t="s">
        <v>65</v>
      </c>
      <c r="AN1235" s="14" t="s">
        <v>66</v>
      </c>
      <c r="AO1235" s="16">
        <v>2</v>
      </c>
      <c r="AP1235" s="15">
        <v>0</v>
      </c>
      <c r="AQ1235" s="15">
        <v>0</v>
      </c>
      <c r="AR1235" s="15">
        <v>0</v>
      </c>
      <c r="AS1235" s="15">
        <v>0</v>
      </c>
      <c r="AT1235" s="15">
        <v>0</v>
      </c>
      <c r="AU1235" s="14"/>
      <c r="AV1235" s="16">
        <v>0</v>
      </c>
      <c r="AW1235" s="14"/>
      <c r="AX1235" s="14" t="s">
        <v>63</v>
      </c>
      <c r="AY1235" s="14"/>
      <c r="AZ1235" s="14" t="s">
        <v>2831</v>
      </c>
      <c r="BA1235" s="14" t="s">
        <v>1449</v>
      </c>
      <c r="BB1235" s="14" t="s">
        <v>2515</v>
      </c>
      <c r="BC1235" s="14" t="s">
        <v>2832</v>
      </c>
    </row>
    <row r="1236" spans="1:55" x14ac:dyDescent="0.2">
      <c r="A1236" s="19" t="s">
        <v>2724</v>
      </c>
      <c r="B1236" s="20">
        <v>9</v>
      </c>
      <c r="C1236" s="19" t="s">
        <v>2839</v>
      </c>
      <c r="D1236" s="20">
        <v>1</v>
      </c>
      <c r="E1236" s="19" t="s">
        <v>57</v>
      </c>
      <c r="F1236" s="19" t="s">
        <v>188</v>
      </c>
      <c r="G1236" s="19" t="s">
        <v>1065</v>
      </c>
      <c r="H1236" s="19" t="s">
        <v>2298</v>
      </c>
      <c r="I1236" s="19" t="s">
        <v>61</v>
      </c>
      <c r="J1236" s="21">
        <v>6</v>
      </c>
      <c r="K1236" s="22">
        <v>1200</v>
      </c>
      <c r="L1236" s="21">
        <f t="shared" si="228"/>
        <v>14.285714285714285</v>
      </c>
      <c r="M1236" s="21">
        <v>14.29</v>
      </c>
      <c r="N1236" s="22">
        <v>0</v>
      </c>
      <c r="O1236" s="22">
        <v>1200</v>
      </c>
      <c r="P1236" s="23">
        <f t="shared" si="229"/>
        <v>0</v>
      </c>
      <c r="Q1236" s="19" t="s">
        <v>61</v>
      </c>
      <c r="R1236" s="21">
        <v>4.67</v>
      </c>
      <c r="S1236" s="21">
        <f t="shared" si="230"/>
        <v>-1.33</v>
      </c>
      <c r="T1236" s="23">
        <f t="shared" si="231"/>
        <v>-22.166666666666668</v>
      </c>
      <c r="U1236" s="19" t="s">
        <v>63</v>
      </c>
      <c r="V1236" s="20">
        <v>5</v>
      </c>
      <c r="W1236" s="21">
        <v>0</v>
      </c>
      <c r="X1236" s="21">
        <v>0</v>
      </c>
      <c r="Y1236" s="21">
        <v>0</v>
      </c>
      <c r="Z1236" s="21">
        <v>0</v>
      </c>
      <c r="AA1236" s="21">
        <v>0</v>
      </c>
      <c r="AB1236" s="21">
        <f t="shared" si="232"/>
        <v>0</v>
      </c>
      <c r="AC1236" s="21">
        <f t="shared" si="233"/>
        <v>0</v>
      </c>
      <c r="AD1236" s="21">
        <f t="shared" si="234"/>
        <v>11.482692307692309</v>
      </c>
      <c r="AE1236" s="21">
        <f t="shared" si="235"/>
        <v>8.456296296296296</v>
      </c>
      <c r="AF1236" s="21">
        <f t="shared" si="236"/>
        <v>8.0634066587395932</v>
      </c>
      <c r="AG1236" s="23">
        <f t="shared" si="237"/>
        <v>-100</v>
      </c>
      <c r="AH1236" s="23">
        <f t="shared" si="238"/>
        <v>-100</v>
      </c>
      <c r="AI1236" s="23">
        <f t="shared" si="239"/>
        <v>-100</v>
      </c>
      <c r="AJ1236" s="20">
        <v>9</v>
      </c>
      <c r="AK1236" s="19" t="s">
        <v>157</v>
      </c>
      <c r="AL1236" s="20">
        <v>41</v>
      </c>
      <c r="AM1236" s="19" t="s">
        <v>65</v>
      </c>
      <c r="AN1236" s="19" t="s">
        <v>66</v>
      </c>
      <c r="AO1236" s="21">
        <v>8</v>
      </c>
      <c r="AP1236" s="20">
        <v>9</v>
      </c>
      <c r="AQ1236" s="20">
        <v>7</v>
      </c>
      <c r="AR1236" s="20">
        <v>5</v>
      </c>
      <c r="AS1236" s="20">
        <v>4</v>
      </c>
      <c r="AT1236" s="20">
        <v>5</v>
      </c>
      <c r="AU1236" s="19" t="s">
        <v>67</v>
      </c>
      <c r="AV1236" s="21">
        <v>-10.199999999999999</v>
      </c>
      <c r="AW1236" s="19" t="s">
        <v>2645</v>
      </c>
      <c r="AX1236" s="19" t="s">
        <v>63</v>
      </c>
      <c r="AY1236" s="19"/>
      <c r="AZ1236" s="19" t="s">
        <v>2840</v>
      </c>
      <c r="BA1236" s="19" t="s">
        <v>2841</v>
      </c>
      <c r="BB1236" s="19" t="s">
        <v>2027</v>
      </c>
      <c r="BC1236" s="19" t="s">
        <v>2842</v>
      </c>
    </row>
    <row r="1237" spans="1:55" x14ac:dyDescent="0.2">
      <c r="A1237" s="7" t="s">
        <v>2724</v>
      </c>
      <c r="B1237" s="8">
        <v>9</v>
      </c>
      <c r="C1237" s="7" t="s">
        <v>2843</v>
      </c>
      <c r="D1237" s="8">
        <v>2</v>
      </c>
      <c r="E1237" s="7" t="s">
        <v>205</v>
      </c>
      <c r="F1237" s="7" t="s">
        <v>588</v>
      </c>
      <c r="G1237" s="7" t="s">
        <v>433</v>
      </c>
      <c r="H1237" s="7" t="s">
        <v>114</v>
      </c>
      <c r="I1237" s="7" t="s">
        <v>329</v>
      </c>
      <c r="J1237" s="9">
        <v>15</v>
      </c>
      <c r="K1237" s="10">
        <v>800</v>
      </c>
      <c r="L1237" s="9">
        <f t="shared" si="228"/>
        <v>6.25</v>
      </c>
      <c r="M1237" s="9">
        <v>6.25</v>
      </c>
      <c r="N1237" s="10">
        <v>0</v>
      </c>
      <c r="O1237" s="10">
        <v>800</v>
      </c>
      <c r="P1237" s="11">
        <f t="shared" si="229"/>
        <v>0</v>
      </c>
      <c r="Q1237" s="7" t="s">
        <v>329</v>
      </c>
      <c r="R1237" s="9">
        <v>28.26</v>
      </c>
      <c r="S1237" s="9">
        <f t="shared" si="230"/>
        <v>13.260000000000002</v>
      </c>
      <c r="T1237" s="11">
        <f t="shared" si="231"/>
        <v>88.4</v>
      </c>
      <c r="U1237" s="7" t="s">
        <v>63</v>
      </c>
      <c r="V1237" s="8">
        <v>2</v>
      </c>
      <c r="W1237" s="9">
        <v>0</v>
      </c>
      <c r="X1237" s="9">
        <v>1942</v>
      </c>
      <c r="Y1237" s="9">
        <v>884</v>
      </c>
      <c r="Z1237" s="9">
        <v>2826</v>
      </c>
      <c r="AA1237" s="9">
        <v>43.26</v>
      </c>
      <c r="AB1237" s="9">
        <f t="shared" si="232"/>
        <v>43.26</v>
      </c>
      <c r="AC1237" s="9">
        <f t="shared" si="233"/>
        <v>54.074999999999996</v>
      </c>
      <c r="AD1237" s="9">
        <f t="shared" si="234"/>
        <v>11.482692307692309</v>
      </c>
      <c r="AE1237" s="9">
        <f t="shared" si="235"/>
        <v>8.456296296296296</v>
      </c>
      <c r="AF1237" s="9">
        <f t="shared" si="236"/>
        <v>8.0634066587395932</v>
      </c>
      <c r="AG1237" s="11">
        <f t="shared" si="237"/>
        <v>370.92614302461891</v>
      </c>
      <c r="AH1237" s="11">
        <f t="shared" si="238"/>
        <v>539.46434828311135</v>
      </c>
      <c r="AI1237" s="11">
        <f t="shared" si="239"/>
        <v>570.62226039896348</v>
      </c>
      <c r="AJ1237" s="8">
        <v>9</v>
      </c>
      <c r="AK1237" s="7" t="s">
        <v>157</v>
      </c>
      <c r="AL1237" s="8">
        <v>41</v>
      </c>
      <c r="AM1237" s="7" t="s">
        <v>65</v>
      </c>
      <c r="AN1237" s="7" t="s">
        <v>66</v>
      </c>
      <c r="AO1237" s="9">
        <v>8</v>
      </c>
      <c r="AP1237" s="8">
        <v>5</v>
      </c>
      <c r="AQ1237" s="8">
        <v>1</v>
      </c>
      <c r="AR1237" s="8">
        <v>1</v>
      </c>
      <c r="AS1237" s="8">
        <v>2</v>
      </c>
      <c r="AT1237" s="8">
        <v>2</v>
      </c>
      <c r="AU1237" s="7" t="s">
        <v>116</v>
      </c>
      <c r="AV1237" s="9">
        <v>-5.4</v>
      </c>
      <c r="AW1237" s="7" t="s">
        <v>2844</v>
      </c>
      <c r="AX1237" s="7" t="s">
        <v>63</v>
      </c>
      <c r="AY1237" s="7"/>
      <c r="AZ1237" s="7" t="s">
        <v>2840</v>
      </c>
      <c r="BA1237" s="7" t="s">
        <v>2841</v>
      </c>
      <c r="BB1237" s="7" t="s">
        <v>2027</v>
      </c>
      <c r="BC1237" s="7" t="s">
        <v>2842</v>
      </c>
    </row>
    <row r="1238" spans="1:55" x14ac:dyDescent="0.2">
      <c r="A1238" s="7" t="s">
        <v>2724</v>
      </c>
      <c r="B1238" s="8">
        <v>9</v>
      </c>
      <c r="C1238" s="7" t="s">
        <v>392</v>
      </c>
      <c r="D1238" s="8">
        <v>3</v>
      </c>
      <c r="E1238" s="7" t="s">
        <v>803</v>
      </c>
      <c r="F1238" s="7" t="s">
        <v>359</v>
      </c>
      <c r="G1238" s="7" t="s">
        <v>309</v>
      </c>
      <c r="H1238" s="7" t="s">
        <v>393</v>
      </c>
      <c r="I1238" s="7" t="s">
        <v>107</v>
      </c>
      <c r="J1238" s="9">
        <v>8</v>
      </c>
      <c r="K1238" s="10">
        <v>1000</v>
      </c>
      <c r="L1238" s="9">
        <f t="shared" si="228"/>
        <v>11.111111111111111</v>
      </c>
      <c r="M1238" s="9">
        <v>11.11</v>
      </c>
      <c r="N1238" s="10">
        <v>0</v>
      </c>
      <c r="O1238" s="10">
        <v>1000</v>
      </c>
      <c r="P1238" s="11">
        <f t="shared" si="229"/>
        <v>0</v>
      </c>
      <c r="Q1238" s="7" t="s">
        <v>107</v>
      </c>
      <c r="R1238" s="9">
        <v>11.13</v>
      </c>
      <c r="S1238" s="9">
        <f t="shared" si="230"/>
        <v>3.1300000000000008</v>
      </c>
      <c r="T1238" s="11">
        <f t="shared" si="231"/>
        <v>39.125000000000007</v>
      </c>
      <c r="U1238" s="7" t="s">
        <v>63</v>
      </c>
      <c r="V1238" s="8">
        <v>8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f t="shared" si="232"/>
        <v>0</v>
      </c>
      <c r="AC1238" s="9">
        <f t="shared" si="233"/>
        <v>0</v>
      </c>
      <c r="AD1238" s="9">
        <f t="shared" si="234"/>
        <v>11.482692307692309</v>
      </c>
      <c r="AE1238" s="9">
        <f t="shared" si="235"/>
        <v>8.456296296296296</v>
      </c>
      <c r="AF1238" s="9">
        <f t="shared" si="236"/>
        <v>8.0634066587395932</v>
      </c>
      <c r="AG1238" s="11">
        <f t="shared" si="237"/>
        <v>-100</v>
      </c>
      <c r="AH1238" s="11">
        <f t="shared" si="238"/>
        <v>-100</v>
      </c>
      <c r="AI1238" s="11">
        <f t="shared" si="239"/>
        <v>-100</v>
      </c>
      <c r="AJ1238" s="8">
        <v>9</v>
      </c>
      <c r="AK1238" s="7" t="s">
        <v>157</v>
      </c>
      <c r="AL1238" s="8">
        <v>41</v>
      </c>
      <c r="AM1238" s="7" t="s">
        <v>65</v>
      </c>
      <c r="AN1238" s="7" t="s">
        <v>66</v>
      </c>
      <c r="AO1238" s="9">
        <v>8</v>
      </c>
      <c r="AP1238" s="8">
        <v>8</v>
      </c>
      <c r="AQ1238" s="8">
        <v>5</v>
      </c>
      <c r="AR1238" s="8">
        <v>8</v>
      </c>
      <c r="AS1238" s="8">
        <v>8</v>
      </c>
      <c r="AT1238" s="8">
        <v>8</v>
      </c>
      <c r="AU1238" s="7" t="s">
        <v>91</v>
      </c>
      <c r="AV1238" s="9">
        <v>0</v>
      </c>
      <c r="AW1238" s="7" t="s">
        <v>2845</v>
      </c>
      <c r="AX1238" s="7" t="s">
        <v>80</v>
      </c>
      <c r="AY1238" s="7" t="s">
        <v>2739</v>
      </c>
      <c r="AZ1238" s="7" t="s">
        <v>2840</v>
      </c>
      <c r="BA1238" s="7" t="s">
        <v>2841</v>
      </c>
      <c r="BB1238" s="7" t="s">
        <v>2027</v>
      </c>
      <c r="BC1238" s="7" t="s">
        <v>2842</v>
      </c>
    </row>
    <row r="1239" spans="1:55" x14ac:dyDescent="0.2">
      <c r="A1239" s="7" t="s">
        <v>2724</v>
      </c>
      <c r="B1239" s="8">
        <v>9</v>
      </c>
      <c r="C1239" s="7" t="s">
        <v>1190</v>
      </c>
      <c r="D1239" s="8">
        <v>4</v>
      </c>
      <c r="E1239" s="7" t="s">
        <v>111</v>
      </c>
      <c r="F1239" s="7" t="s">
        <v>408</v>
      </c>
      <c r="G1239" s="7" t="s">
        <v>514</v>
      </c>
      <c r="H1239" s="7" t="s">
        <v>126</v>
      </c>
      <c r="I1239" s="7" t="s">
        <v>61</v>
      </c>
      <c r="J1239" s="9">
        <v>6</v>
      </c>
      <c r="K1239" s="10">
        <v>1200</v>
      </c>
      <c r="L1239" s="9">
        <f t="shared" si="228"/>
        <v>14.285714285714285</v>
      </c>
      <c r="M1239" s="9">
        <v>14.29</v>
      </c>
      <c r="N1239" s="10">
        <v>0</v>
      </c>
      <c r="O1239" s="10">
        <v>1200</v>
      </c>
      <c r="P1239" s="11">
        <f t="shared" si="229"/>
        <v>0</v>
      </c>
      <c r="Q1239" s="7" t="s">
        <v>61</v>
      </c>
      <c r="R1239" s="9">
        <v>9.73</v>
      </c>
      <c r="S1239" s="9">
        <f t="shared" si="230"/>
        <v>3.7300000000000004</v>
      </c>
      <c r="T1239" s="11">
        <f t="shared" si="231"/>
        <v>62.166666666666671</v>
      </c>
      <c r="U1239" s="7" t="s">
        <v>63</v>
      </c>
      <c r="V1239" s="8">
        <v>9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f t="shared" si="232"/>
        <v>0</v>
      </c>
      <c r="AC1239" s="9">
        <f t="shared" si="233"/>
        <v>0</v>
      </c>
      <c r="AD1239" s="9">
        <f t="shared" si="234"/>
        <v>11.482692307692309</v>
      </c>
      <c r="AE1239" s="9">
        <f t="shared" si="235"/>
        <v>8.456296296296296</v>
      </c>
      <c r="AF1239" s="9">
        <f t="shared" si="236"/>
        <v>8.0634066587395932</v>
      </c>
      <c r="AG1239" s="11">
        <f t="shared" si="237"/>
        <v>-100</v>
      </c>
      <c r="AH1239" s="11">
        <f t="shared" si="238"/>
        <v>-100</v>
      </c>
      <c r="AI1239" s="11">
        <f t="shared" si="239"/>
        <v>-100</v>
      </c>
      <c r="AJ1239" s="8">
        <v>9</v>
      </c>
      <c r="AK1239" s="7" t="s">
        <v>157</v>
      </c>
      <c r="AL1239" s="8">
        <v>41</v>
      </c>
      <c r="AM1239" s="7" t="s">
        <v>65</v>
      </c>
      <c r="AN1239" s="7" t="s">
        <v>66</v>
      </c>
      <c r="AO1239" s="9">
        <v>8</v>
      </c>
      <c r="AP1239" s="8">
        <v>6</v>
      </c>
      <c r="AQ1239" s="8">
        <v>6</v>
      </c>
      <c r="AR1239" s="8">
        <v>9</v>
      </c>
      <c r="AS1239" s="8">
        <v>9</v>
      </c>
      <c r="AT1239" s="8">
        <v>0</v>
      </c>
      <c r="AU1239" s="7" t="s">
        <v>91</v>
      </c>
      <c r="AV1239" s="9">
        <v>0</v>
      </c>
      <c r="AW1239" s="7" t="s">
        <v>2846</v>
      </c>
      <c r="AX1239" s="7" t="s">
        <v>80</v>
      </c>
      <c r="AY1239" s="7" t="s">
        <v>109</v>
      </c>
      <c r="AZ1239" s="7" t="s">
        <v>2840</v>
      </c>
      <c r="BA1239" s="7" t="s">
        <v>2841</v>
      </c>
      <c r="BB1239" s="7" t="s">
        <v>2027</v>
      </c>
      <c r="BC1239" s="7" t="s">
        <v>2842</v>
      </c>
    </row>
    <row r="1240" spans="1:55" x14ac:dyDescent="0.2">
      <c r="A1240" s="7" t="s">
        <v>2724</v>
      </c>
      <c r="B1240" s="8">
        <v>9</v>
      </c>
      <c r="C1240" s="7" t="s">
        <v>600</v>
      </c>
      <c r="D1240" s="8">
        <v>5</v>
      </c>
      <c r="E1240" s="7" t="s">
        <v>296</v>
      </c>
      <c r="F1240" s="7" t="s">
        <v>601</v>
      </c>
      <c r="G1240" s="7" t="s">
        <v>368</v>
      </c>
      <c r="H1240" s="7" t="s">
        <v>76</v>
      </c>
      <c r="I1240" s="7" t="s">
        <v>107</v>
      </c>
      <c r="J1240" s="9">
        <v>8</v>
      </c>
      <c r="K1240" s="10">
        <v>1000</v>
      </c>
      <c r="L1240" s="9">
        <f t="shared" si="228"/>
        <v>11.111111111111111</v>
      </c>
      <c r="M1240" s="9">
        <v>11.11</v>
      </c>
      <c r="N1240" s="10">
        <v>0</v>
      </c>
      <c r="O1240" s="10">
        <v>1000</v>
      </c>
      <c r="P1240" s="11">
        <f t="shared" si="229"/>
        <v>0</v>
      </c>
      <c r="Q1240" s="7" t="s">
        <v>107</v>
      </c>
      <c r="R1240" s="9">
        <v>17.5</v>
      </c>
      <c r="S1240" s="9">
        <f t="shared" si="230"/>
        <v>9.5</v>
      </c>
      <c r="T1240" s="11">
        <f t="shared" si="231"/>
        <v>118.75</v>
      </c>
      <c r="U1240" s="7" t="s">
        <v>63</v>
      </c>
      <c r="V1240" s="8">
        <v>7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f t="shared" si="232"/>
        <v>0</v>
      </c>
      <c r="AC1240" s="9">
        <f t="shared" si="233"/>
        <v>0</v>
      </c>
      <c r="AD1240" s="9">
        <f t="shared" si="234"/>
        <v>11.482692307692309</v>
      </c>
      <c r="AE1240" s="9">
        <f t="shared" si="235"/>
        <v>8.456296296296296</v>
      </c>
      <c r="AF1240" s="9">
        <f t="shared" si="236"/>
        <v>8.0634066587395932</v>
      </c>
      <c r="AG1240" s="11">
        <f t="shared" si="237"/>
        <v>-100</v>
      </c>
      <c r="AH1240" s="11">
        <f t="shared" si="238"/>
        <v>-100</v>
      </c>
      <c r="AI1240" s="11">
        <f t="shared" si="239"/>
        <v>-100</v>
      </c>
      <c r="AJ1240" s="8">
        <v>9</v>
      </c>
      <c r="AK1240" s="7" t="s">
        <v>157</v>
      </c>
      <c r="AL1240" s="8">
        <v>41</v>
      </c>
      <c r="AM1240" s="7" t="s">
        <v>65</v>
      </c>
      <c r="AN1240" s="7" t="s">
        <v>66</v>
      </c>
      <c r="AO1240" s="9">
        <v>8</v>
      </c>
      <c r="AP1240" s="8">
        <v>4</v>
      </c>
      <c r="AQ1240" s="8">
        <v>2</v>
      </c>
      <c r="AR1240" s="8">
        <v>2</v>
      </c>
      <c r="AS1240" s="8">
        <v>7</v>
      </c>
      <c r="AT1240" s="8">
        <v>7</v>
      </c>
      <c r="AU1240" s="7" t="s">
        <v>116</v>
      </c>
      <c r="AV1240" s="9">
        <v>-103.2</v>
      </c>
      <c r="AW1240" s="7" t="s">
        <v>1719</v>
      </c>
      <c r="AX1240" s="7" t="s">
        <v>63</v>
      </c>
      <c r="AY1240" s="7"/>
      <c r="AZ1240" s="7" t="s">
        <v>2840</v>
      </c>
      <c r="BA1240" s="7" t="s">
        <v>2841</v>
      </c>
      <c r="BB1240" s="7" t="s">
        <v>2027</v>
      </c>
      <c r="BC1240" s="7" t="s">
        <v>2842</v>
      </c>
    </row>
    <row r="1241" spans="1:55" x14ac:dyDescent="0.2">
      <c r="A1241" s="7" t="s">
        <v>2724</v>
      </c>
      <c r="B1241" s="8">
        <v>9</v>
      </c>
      <c r="C1241" s="7" t="s">
        <v>2847</v>
      </c>
      <c r="D1241" s="8">
        <v>6</v>
      </c>
      <c r="E1241" s="7" t="s">
        <v>193</v>
      </c>
      <c r="F1241" s="7" t="s">
        <v>337</v>
      </c>
      <c r="G1241" s="7" t="s">
        <v>125</v>
      </c>
      <c r="H1241" s="7" t="s">
        <v>675</v>
      </c>
      <c r="I1241" s="7" t="s">
        <v>79</v>
      </c>
      <c r="J1241" s="9">
        <v>2.5</v>
      </c>
      <c r="K1241" s="10">
        <v>1700</v>
      </c>
      <c r="L1241" s="9">
        <f t="shared" si="228"/>
        <v>28.571428571428569</v>
      </c>
      <c r="M1241" s="9">
        <v>28.57</v>
      </c>
      <c r="N1241" s="10">
        <v>0</v>
      </c>
      <c r="O1241" s="10">
        <v>1700</v>
      </c>
      <c r="P1241" s="11">
        <f t="shared" si="229"/>
        <v>0</v>
      </c>
      <c r="Q1241" s="7" t="s">
        <v>79</v>
      </c>
      <c r="R1241" s="9">
        <v>1.46</v>
      </c>
      <c r="S1241" s="9">
        <f t="shared" si="230"/>
        <v>-1.04</v>
      </c>
      <c r="T1241" s="11">
        <f t="shared" si="231"/>
        <v>-41.6</v>
      </c>
      <c r="U1241" s="7" t="s">
        <v>80</v>
      </c>
      <c r="V1241" s="8">
        <v>3</v>
      </c>
      <c r="W1241" s="9">
        <v>0</v>
      </c>
      <c r="X1241" s="9">
        <v>0</v>
      </c>
      <c r="Y1241" s="9">
        <v>266</v>
      </c>
      <c r="Z1241" s="9">
        <v>266</v>
      </c>
      <c r="AA1241" s="9">
        <v>7.66</v>
      </c>
      <c r="AB1241" s="9">
        <f t="shared" si="232"/>
        <v>7.66</v>
      </c>
      <c r="AC1241" s="9">
        <f t="shared" si="233"/>
        <v>4.5058823529411764</v>
      </c>
      <c r="AD1241" s="9">
        <f t="shared" si="234"/>
        <v>11.482692307692309</v>
      </c>
      <c r="AE1241" s="9">
        <f t="shared" si="235"/>
        <v>8.456296296296296</v>
      </c>
      <c r="AF1241" s="9">
        <f t="shared" si="236"/>
        <v>8.0634066587395932</v>
      </c>
      <c r="AG1241" s="11">
        <f t="shared" si="237"/>
        <v>-60.75935649758145</v>
      </c>
      <c r="AH1241" s="11">
        <f t="shared" si="238"/>
        <v>-46.715651922997651</v>
      </c>
      <c r="AI1241" s="11">
        <f t="shared" si="239"/>
        <v>-44.119371084212446</v>
      </c>
      <c r="AJ1241" s="8">
        <v>9</v>
      </c>
      <c r="AK1241" s="7" t="s">
        <v>157</v>
      </c>
      <c r="AL1241" s="8">
        <v>41</v>
      </c>
      <c r="AM1241" s="7" t="s">
        <v>65</v>
      </c>
      <c r="AN1241" s="7" t="s">
        <v>66</v>
      </c>
      <c r="AO1241" s="9">
        <v>8</v>
      </c>
      <c r="AP1241" s="8">
        <v>2</v>
      </c>
      <c r="AQ1241" s="8">
        <v>8</v>
      </c>
      <c r="AR1241" s="8">
        <v>6</v>
      </c>
      <c r="AS1241" s="8">
        <v>3</v>
      </c>
      <c r="AT1241" s="8">
        <v>3</v>
      </c>
      <c r="AU1241" s="7" t="s">
        <v>67</v>
      </c>
      <c r="AV1241" s="9">
        <v>-15.6</v>
      </c>
      <c r="AW1241" s="7" t="s">
        <v>2848</v>
      </c>
      <c r="AX1241" s="7" t="s">
        <v>63</v>
      </c>
      <c r="AY1241" s="7"/>
      <c r="AZ1241" s="7" t="s">
        <v>2840</v>
      </c>
      <c r="BA1241" s="7" t="s">
        <v>2841</v>
      </c>
      <c r="BB1241" s="7" t="s">
        <v>2027</v>
      </c>
      <c r="BC1241" s="7" t="s">
        <v>2842</v>
      </c>
    </row>
    <row r="1242" spans="1:55" x14ac:dyDescent="0.2">
      <c r="A1242" s="7" t="s">
        <v>2724</v>
      </c>
      <c r="B1242" s="8">
        <v>9</v>
      </c>
      <c r="C1242" s="7" t="s">
        <v>606</v>
      </c>
      <c r="D1242" s="8">
        <v>7</v>
      </c>
      <c r="E1242" s="7" t="s">
        <v>133</v>
      </c>
      <c r="F1242" s="7" t="s">
        <v>607</v>
      </c>
      <c r="G1242" s="7" t="s">
        <v>608</v>
      </c>
      <c r="H1242" s="7" t="s">
        <v>466</v>
      </c>
      <c r="I1242" s="7" t="s">
        <v>107</v>
      </c>
      <c r="J1242" s="9">
        <v>8</v>
      </c>
      <c r="K1242" s="10">
        <v>1000</v>
      </c>
      <c r="L1242" s="9">
        <f t="shared" si="228"/>
        <v>11.111111111111111</v>
      </c>
      <c r="M1242" s="9">
        <v>11.11</v>
      </c>
      <c r="N1242" s="10">
        <v>0</v>
      </c>
      <c r="O1242" s="10">
        <v>1000</v>
      </c>
      <c r="P1242" s="11">
        <f t="shared" si="229"/>
        <v>0</v>
      </c>
      <c r="Q1242" s="7" t="s">
        <v>107</v>
      </c>
      <c r="R1242" s="9">
        <v>19.829999999999998</v>
      </c>
      <c r="S1242" s="9">
        <f t="shared" si="230"/>
        <v>11.829999999999998</v>
      </c>
      <c r="T1242" s="11">
        <f t="shared" si="231"/>
        <v>147.87499999999997</v>
      </c>
      <c r="U1242" s="7" t="s">
        <v>63</v>
      </c>
      <c r="V1242" s="8">
        <v>6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f t="shared" si="232"/>
        <v>0</v>
      </c>
      <c r="AC1242" s="9">
        <f t="shared" si="233"/>
        <v>0</v>
      </c>
      <c r="AD1242" s="9">
        <f t="shared" si="234"/>
        <v>11.482692307692309</v>
      </c>
      <c r="AE1242" s="9">
        <f t="shared" si="235"/>
        <v>8.456296296296296</v>
      </c>
      <c r="AF1242" s="9">
        <f t="shared" si="236"/>
        <v>8.0634066587395932</v>
      </c>
      <c r="AG1242" s="11">
        <f t="shared" si="237"/>
        <v>-100</v>
      </c>
      <c r="AH1242" s="11">
        <f t="shared" si="238"/>
        <v>-100</v>
      </c>
      <c r="AI1242" s="11">
        <f t="shared" si="239"/>
        <v>-100</v>
      </c>
      <c r="AJ1242" s="8">
        <v>9</v>
      </c>
      <c r="AK1242" s="7" t="s">
        <v>157</v>
      </c>
      <c r="AL1242" s="8">
        <v>41</v>
      </c>
      <c r="AM1242" s="7" t="s">
        <v>65</v>
      </c>
      <c r="AN1242" s="7" t="s">
        <v>66</v>
      </c>
      <c r="AO1242" s="9">
        <v>8</v>
      </c>
      <c r="AP1242" s="8">
        <v>7</v>
      </c>
      <c r="AQ1242" s="8">
        <v>9</v>
      </c>
      <c r="AR1242" s="8">
        <v>7</v>
      </c>
      <c r="AS1242" s="8">
        <v>6</v>
      </c>
      <c r="AT1242" s="8">
        <v>6</v>
      </c>
      <c r="AU1242" s="7" t="s">
        <v>67</v>
      </c>
      <c r="AV1242" s="9">
        <v>-11.4</v>
      </c>
      <c r="AW1242" s="7" t="s">
        <v>2849</v>
      </c>
      <c r="AX1242" s="7" t="s">
        <v>63</v>
      </c>
      <c r="AY1242" s="7"/>
      <c r="AZ1242" s="7" t="s">
        <v>2840</v>
      </c>
      <c r="BA1242" s="7" t="s">
        <v>2841</v>
      </c>
      <c r="BB1242" s="7" t="s">
        <v>2027</v>
      </c>
      <c r="BC1242" s="7" t="s">
        <v>2842</v>
      </c>
    </row>
    <row r="1243" spans="1:55" x14ac:dyDescent="0.2">
      <c r="A1243" s="7" t="s">
        <v>2724</v>
      </c>
      <c r="B1243" s="8">
        <v>9</v>
      </c>
      <c r="C1243" s="7" t="s">
        <v>604</v>
      </c>
      <c r="D1243" s="8">
        <v>8</v>
      </c>
      <c r="E1243" s="7" t="s">
        <v>94</v>
      </c>
      <c r="F1243" s="7" t="s">
        <v>95</v>
      </c>
      <c r="G1243" s="7" t="s">
        <v>605</v>
      </c>
      <c r="H1243" s="7" t="s">
        <v>114</v>
      </c>
      <c r="I1243" s="7" t="s">
        <v>61</v>
      </c>
      <c r="J1243" s="9">
        <v>6</v>
      </c>
      <c r="K1243" s="10">
        <v>1200</v>
      </c>
      <c r="L1243" s="9">
        <f t="shared" si="228"/>
        <v>14.285714285714285</v>
      </c>
      <c r="M1243" s="9">
        <v>14.29</v>
      </c>
      <c r="N1243" s="10">
        <v>0</v>
      </c>
      <c r="O1243" s="10">
        <v>1200</v>
      </c>
      <c r="P1243" s="11">
        <f t="shared" si="229"/>
        <v>0</v>
      </c>
      <c r="Q1243" s="7" t="s">
        <v>61</v>
      </c>
      <c r="R1243" s="9">
        <v>12.02</v>
      </c>
      <c r="S1243" s="9">
        <f t="shared" si="230"/>
        <v>6.02</v>
      </c>
      <c r="T1243" s="11">
        <f t="shared" si="231"/>
        <v>100.33333333333331</v>
      </c>
      <c r="U1243" s="7" t="s">
        <v>63</v>
      </c>
      <c r="V1243" s="8">
        <v>1</v>
      </c>
      <c r="W1243" s="9">
        <v>2604</v>
      </c>
      <c r="X1243" s="9">
        <v>1134</v>
      </c>
      <c r="Y1243" s="9">
        <v>612</v>
      </c>
      <c r="Z1243" s="9">
        <v>4350</v>
      </c>
      <c r="AA1243" s="9">
        <v>68.5</v>
      </c>
      <c r="AB1243" s="9">
        <f t="shared" si="232"/>
        <v>68.5</v>
      </c>
      <c r="AC1243" s="9">
        <f t="shared" si="233"/>
        <v>57.083333333333336</v>
      </c>
      <c r="AD1243" s="9">
        <f t="shared" si="234"/>
        <v>11.482692307692309</v>
      </c>
      <c r="AE1243" s="9">
        <f t="shared" si="235"/>
        <v>8.456296296296296</v>
      </c>
      <c r="AF1243" s="9">
        <f t="shared" si="236"/>
        <v>8.0634066587395932</v>
      </c>
      <c r="AG1243" s="11">
        <f t="shared" si="237"/>
        <v>397.12499302182766</v>
      </c>
      <c r="AH1243" s="11">
        <f t="shared" si="238"/>
        <v>575.03941836019635</v>
      </c>
      <c r="AI1243" s="11">
        <f t="shared" si="239"/>
        <v>607.93072641900153</v>
      </c>
      <c r="AJ1243" s="8">
        <v>9</v>
      </c>
      <c r="AK1243" s="7" t="s">
        <v>157</v>
      </c>
      <c r="AL1243" s="8">
        <v>41</v>
      </c>
      <c r="AM1243" s="7" t="s">
        <v>65</v>
      </c>
      <c r="AN1243" s="7" t="s">
        <v>66</v>
      </c>
      <c r="AO1243" s="9">
        <v>8</v>
      </c>
      <c r="AP1243" s="8">
        <v>3</v>
      </c>
      <c r="AQ1243" s="8">
        <v>4</v>
      </c>
      <c r="AR1243" s="8">
        <v>4</v>
      </c>
      <c r="AS1243" s="8">
        <v>1</v>
      </c>
      <c r="AT1243" s="8">
        <v>1</v>
      </c>
      <c r="AU1243" s="7" t="s">
        <v>81</v>
      </c>
      <c r="AV1243" s="9">
        <v>-27</v>
      </c>
      <c r="AW1243" s="7" t="s">
        <v>2850</v>
      </c>
      <c r="AX1243" s="7" t="s">
        <v>63</v>
      </c>
      <c r="AY1243" s="7"/>
      <c r="AZ1243" s="7" t="s">
        <v>2840</v>
      </c>
      <c r="BA1243" s="7" t="s">
        <v>2841</v>
      </c>
      <c r="BB1243" s="7" t="s">
        <v>2027</v>
      </c>
      <c r="BC1243" s="7" t="s">
        <v>2842</v>
      </c>
    </row>
    <row r="1244" spans="1:55" x14ac:dyDescent="0.2">
      <c r="A1244" s="7" t="s">
        <v>2724</v>
      </c>
      <c r="B1244" s="8">
        <v>9</v>
      </c>
      <c r="C1244" s="7" t="s">
        <v>521</v>
      </c>
      <c r="D1244" s="8">
        <v>9</v>
      </c>
      <c r="E1244" s="7" t="s">
        <v>119</v>
      </c>
      <c r="F1244" s="7" t="s">
        <v>120</v>
      </c>
      <c r="G1244" s="7" t="s">
        <v>522</v>
      </c>
      <c r="H1244" s="7" t="s">
        <v>523</v>
      </c>
      <c r="I1244" s="7" t="s">
        <v>62</v>
      </c>
      <c r="J1244" s="9">
        <v>5</v>
      </c>
      <c r="K1244" s="10">
        <v>1300</v>
      </c>
      <c r="L1244" s="9">
        <f t="shared" si="228"/>
        <v>16.666666666666664</v>
      </c>
      <c r="M1244" s="9">
        <v>16.670000000000002</v>
      </c>
      <c r="N1244" s="10">
        <v>0</v>
      </c>
      <c r="O1244" s="10">
        <v>1300</v>
      </c>
      <c r="P1244" s="11">
        <f t="shared" si="229"/>
        <v>0</v>
      </c>
      <c r="Q1244" s="7" t="s">
        <v>62</v>
      </c>
      <c r="R1244" s="9">
        <v>3.56</v>
      </c>
      <c r="S1244" s="9">
        <f t="shared" si="230"/>
        <v>-1.44</v>
      </c>
      <c r="T1244" s="11">
        <f t="shared" si="231"/>
        <v>-28.799999999999997</v>
      </c>
      <c r="U1244" s="7" t="s">
        <v>63</v>
      </c>
      <c r="V1244" s="8">
        <v>4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f t="shared" si="232"/>
        <v>0</v>
      </c>
      <c r="AC1244" s="9">
        <f t="shared" si="233"/>
        <v>0</v>
      </c>
      <c r="AD1244" s="9">
        <f t="shared" si="234"/>
        <v>11.482692307692309</v>
      </c>
      <c r="AE1244" s="9">
        <f t="shared" si="235"/>
        <v>8.456296296296296</v>
      </c>
      <c r="AF1244" s="9">
        <f t="shared" si="236"/>
        <v>8.0634066587395932</v>
      </c>
      <c r="AG1244" s="11">
        <f t="shared" si="237"/>
        <v>-100</v>
      </c>
      <c r="AH1244" s="11">
        <f t="shared" si="238"/>
        <v>-100</v>
      </c>
      <c r="AI1244" s="11">
        <f t="shared" si="239"/>
        <v>-100</v>
      </c>
      <c r="AJ1244" s="8">
        <v>9</v>
      </c>
      <c r="AK1244" s="7" t="s">
        <v>157</v>
      </c>
      <c r="AL1244" s="8">
        <v>41</v>
      </c>
      <c r="AM1244" s="7" t="s">
        <v>65</v>
      </c>
      <c r="AN1244" s="7" t="s">
        <v>66</v>
      </c>
      <c r="AO1244" s="9">
        <v>8</v>
      </c>
      <c r="AP1244" s="8">
        <v>1</v>
      </c>
      <c r="AQ1244" s="8">
        <v>3</v>
      </c>
      <c r="AR1244" s="8">
        <v>3</v>
      </c>
      <c r="AS1244" s="8">
        <v>5</v>
      </c>
      <c r="AT1244" s="8">
        <v>4</v>
      </c>
      <c r="AU1244" s="7" t="s">
        <v>81</v>
      </c>
      <c r="AV1244" s="9">
        <v>-39</v>
      </c>
      <c r="AW1244" s="7" t="s">
        <v>2737</v>
      </c>
      <c r="AX1244" s="7" t="s">
        <v>63</v>
      </c>
      <c r="AY1244" s="7"/>
      <c r="AZ1244" s="7" t="s">
        <v>2840</v>
      </c>
      <c r="BA1244" s="7" t="s">
        <v>2841</v>
      </c>
      <c r="BB1244" s="7" t="s">
        <v>2027</v>
      </c>
      <c r="BC1244" s="7" t="s">
        <v>2842</v>
      </c>
    </row>
    <row r="1245" spans="1:55" x14ac:dyDescent="0.2">
      <c r="A1245" s="2" t="s">
        <v>2851</v>
      </c>
      <c r="B1245" s="3">
        <v>1</v>
      </c>
      <c r="C1245" s="2" t="s">
        <v>2852</v>
      </c>
      <c r="D1245" s="3">
        <v>1</v>
      </c>
      <c r="E1245" s="2" t="s">
        <v>111</v>
      </c>
      <c r="F1245" s="2" t="s">
        <v>644</v>
      </c>
      <c r="G1245" s="2" t="s">
        <v>605</v>
      </c>
      <c r="H1245" s="2" t="s">
        <v>466</v>
      </c>
      <c r="I1245" s="2" t="s">
        <v>240</v>
      </c>
      <c r="J1245" s="4">
        <v>1.2</v>
      </c>
      <c r="K1245" s="5">
        <v>2300</v>
      </c>
      <c r="L1245" s="4">
        <f t="shared" si="228"/>
        <v>45.454545454545453</v>
      </c>
      <c r="M1245" s="4">
        <v>51.19</v>
      </c>
      <c r="N1245" s="5">
        <v>200</v>
      </c>
      <c r="O1245" s="5">
        <v>2500</v>
      </c>
      <c r="P1245" s="6">
        <f t="shared" si="229"/>
        <v>-8</v>
      </c>
      <c r="Q1245" s="2" t="s">
        <v>254</v>
      </c>
      <c r="R1245" s="4">
        <v>1.35</v>
      </c>
      <c r="S1245" s="4">
        <f t="shared" si="230"/>
        <v>0.15000000000000013</v>
      </c>
      <c r="T1245" s="6">
        <f t="shared" si="231"/>
        <v>12.500000000000011</v>
      </c>
      <c r="U1245" s="2" t="s">
        <v>63</v>
      </c>
      <c r="V1245" s="3">
        <v>1</v>
      </c>
      <c r="W1245" s="4">
        <v>470</v>
      </c>
      <c r="X1245" s="4">
        <v>268</v>
      </c>
      <c r="Y1245" s="4">
        <v>0</v>
      </c>
      <c r="Z1245" s="4">
        <v>738</v>
      </c>
      <c r="AA1245" s="4">
        <v>32.380000000000003</v>
      </c>
      <c r="AB1245" s="4">
        <f t="shared" si="232"/>
        <v>29.789600000000004</v>
      </c>
      <c r="AC1245" s="4">
        <f t="shared" si="233"/>
        <v>12.952000000000002</v>
      </c>
      <c r="AD1245" s="4">
        <f t="shared" si="234"/>
        <v>7.8026666666666671</v>
      </c>
      <c r="AE1245" s="4">
        <f t="shared" si="235"/>
        <v>8.0810638297872313</v>
      </c>
      <c r="AF1245" s="4">
        <f t="shared" si="236"/>
        <v>8.0634066587395932</v>
      </c>
      <c r="AG1245" s="6">
        <f t="shared" si="237"/>
        <v>65.994531784005488</v>
      </c>
      <c r="AH1245" s="6">
        <f t="shared" si="238"/>
        <v>60.275927437402984</v>
      </c>
      <c r="AI1245" s="6">
        <f t="shared" si="239"/>
        <v>60.62689813568889</v>
      </c>
      <c r="AJ1245" s="3">
        <v>4</v>
      </c>
      <c r="AK1245" s="2" t="s">
        <v>157</v>
      </c>
      <c r="AL1245" s="3">
        <v>41</v>
      </c>
      <c r="AM1245" s="2" t="s">
        <v>65</v>
      </c>
      <c r="AN1245" s="2" t="s">
        <v>66</v>
      </c>
      <c r="AO1245" s="4">
        <v>6</v>
      </c>
      <c r="AP1245" s="3">
        <v>3</v>
      </c>
      <c r="AQ1245" s="3">
        <v>1</v>
      </c>
      <c r="AR1245" s="3">
        <v>1</v>
      </c>
      <c r="AS1245" s="3">
        <v>1</v>
      </c>
      <c r="AT1245" s="3">
        <v>1</v>
      </c>
      <c r="AU1245" s="2" t="s">
        <v>116</v>
      </c>
      <c r="AV1245" s="4">
        <v>-37.799999999999997</v>
      </c>
      <c r="AW1245" s="2" t="s">
        <v>2853</v>
      </c>
      <c r="AX1245" s="2" t="s">
        <v>63</v>
      </c>
      <c r="AY1245" s="2"/>
      <c r="AZ1245" s="2" t="s">
        <v>2854</v>
      </c>
      <c r="BA1245" s="2" t="s">
        <v>2855</v>
      </c>
      <c r="BB1245" s="2" t="s">
        <v>2856</v>
      </c>
      <c r="BC1245" s="2" t="s">
        <v>2857</v>
      </c>
    </row>
    <row r="1246" spans="1:55" x14ac:dyDescent="0.2">
      <c r="A1246" s="7" t="s">
        <v>2851</v>
      </c>
      <c r="B1246" s="8">
        <v>1</v>
      </c>
      <c r="C1246" s="7" t="s">
        <v>2858</v>
      </c>
      <c r="D1246" s="8">
        <v>2</v>
      </c>
      <c r="E1246" s="7" t="s">
        <v>57</v>
      </c>
      <c r="F1246" s="7" t="s">
        <v>148</v>
      </c>
      <c r="G1246" s="7" t="s">
        <v>428</v>
      </c>
      <c r="H1246" s="7" t="s">
        <v>136</v>
      </c>
      <c r="I1246" s="7" t="s">
        <v>156</v>
      </c>
      <c r="J1246" s="9">
        <v>4.5</v>
      </c>
      <c r="K1246" s="10">
        <v>1300</v>
      </c>
      <c r="L1246" s="9">
        <f t="shared" si="228"/>
        <v>18.181818181818183</v>
      </c>
      <c r="M1246" s="9">
        <v>20.48</v>
      </c>
      <c r="N1246" s="10">
        <v>200</v>
      </c>
      <c r="O1246" s="10">
        <v>1500</v>
      </c>
      <c r="P1246" s="11">
        <f t="shared" si="229"/>
        <v>-13.333333333333334</v>
      </c>
      <c r="Q1246" s="7" t="s">
        <v>122</v>
      </c>
      <c r="R1246" s="9">
        <v>6.21</v>
      </c>
      <c r="S1246" s="9">
        <f t="shared" si="230"/>
        <v>1.71</v>
      </c>
      <c r="T1246" s="11">
        <f t="shared" si="231"/>
        <v>38</v>
      </c>
      <c r="U1246" s="7" t="s">
        <v>63</v>
      </c>
      <c r="V1246" s="8">
        <v>3</v>
      </c>
      <c r="W1246" s="9">
        <v>0</v>
      </c>
      <c r="X1246" s="9">
        <v>0</v>
      </c>
      <c r="Y1246" s="9">
        <v>0</v>
      </c>
      <c r="Z1246" s="9">
        <v>0</v>
      </c>
      <c r="AA1246" s="9">
        <v>5</v>
      </c>
      <c r="AB1246" s="9">
        <f t="shared" si="232"/>
        <v>4.3333333333333339</v>
      </c>
      <c r="AC1246" s="9">
        <f t="shared" si="233"/>
        <v>3.3333333333333335</v>
      </c>
      <c r="AD1246" s="9">
        <f t="shared" si="234"/>
        <v>7.8026666666666671</v>
      </c>
      <c r="AE1246" s="9">
        <f t="shared" si="235"/>
        <v>8.0810638297872313</v>
      </c>
      <c r="AF1246" s="9">
        <f t="shared" si="236"/>
        <v>8.0634066587395932</v>
      </c>
      <c r="AG1246" s="11">
        <f t="shared" si="237"/>
        <v>-57.279562542720427</v>
      </c>
      <c r="AH1246" s="11">
        <f t="shared" si="238"/>
        <v>-58.751305477300029</v>
      </c>
      <c r="AI1246" s="11">
        <f t="shared" si="239"/>
        <v>-58.660979479182394</v>
      </c>
      <c r="AJ1246" s="8">
        <v>4</v>
      </c>
      <c r="AK1246" s="7" t="s">
        <v>157</v>
      </c>
      <c r="AL1246" s="8">
        <v>41</v>
      </c>
      <c r="AM1246" s="7" t="s">
        <v>65</v>
      </c>
      <c r="AN1246" s="7" t="s">
        <v>66</v>
      </c>
      <c r="AO1246" s="9">
        <v>6</v>
      </c>
      <c r="AP1246" s="8">
        <v>4</v>
      </c>
      <c r="AQ1246" s="8">
        <v>4</v>
      </c>
      <c r="AR1246" s="8">
        <v>4</v>
      </c>
      <c r="AS1246" s="8">
        <v>3</v>
      </c>
      <c r="AT1246" s="8">
        <v>3</v>
      </c>
      <c r="AU1246" s="7" t="s">
        <v>67</v>
      </c>
      <c r="AV1246" s="9">
        <v>-82.8</v>
      </c>
      <c r="AW1246" s="7" t="s">
        <v>2859</v>
      </c>
      <c r="AX1246" s="7" t="s">
        <v>63</v>
      </c>
      <c r="AY1246" s="7"/>
      <c r="AZ1246" s="7" t="s">
        <v>2854</v>
      </c>
      <c r="BA1246" s="7" t="s">
        <v>2855</v>
      </c>
      <c r="BB1246" s="7" t="s">
        <v>2856</v>
      </c>
      <c r="BC1246" s="7" t="s">
        <v>2857</v>
      </c>
    </row>
    <row r="1247" spans="1:55" x14ac:dyDescent="0.2">
      <c r="A1247" s="14" t="s">
        <v>2851</v>
      </c>
      <c r="B1247" s="15">
        <v>1</v>
      </c>
      <c r="C1247" s="14" t="s">
        <v>2860</v>
      </c>
      <c r="D1247" s="15">
        <v>3</v>
      </c>
      <c r="E1247" s="14" t="s">
        <v>133</v>
      </c>
      <c r="F1247" s="14" t="s">
        <v>571</v>
      </c>
      <c r="G1247" s="14" t="s">
        <v>238</v>
      </c>
      <c r="H1247" s="14" t="s">
        <v>179</v>
      </c>
      <c r="I1247" s="14" t="s">
        <v>61</v>
      </c>
      <c r="J1247" s="16">
        <v>6</v>
      </c>
      <c r="K1247" s="17">
        <v>1200</v>
      </c>
      <c r="L1247" s="16">
        <f t="shared" si="228"/>
        <v>14.285714285714285</v>
      </c>
      <c r="M1247" s="16">
        <v>0</v>
      </c>
      <c r="N1247" s="17">
        <v>-1200</v>
      </c>
      <c r="O1247" s="17">
        <v>0</v>
      </c>
      <c r="P1247" s="18">
        <f t="shared" si="229"/>
        <v>0</v>
      </c>
      <c r="Q1247" s="14"/>
      <c r="R1247" s="16"/>
      <c r="S1247" s="16">
        <f t="shared" si="230"/>
        <v>0</v>
      </c>
      <c r="T1247" s="18">
        <f t="shared" si="231"/>
        <v>0</v>
      </c>
      <c r="U1247" s="14" t="s">
        <v>63</v>
      </c>
      <c r="V1247" s="15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f t="shared" si="232"/>
        <v>0</v>
      </c>
      <c r="AC1247" s="16">
        <f t="shared" si="233"/>
        <v>0</v>
      </c>
      <c r="AD1247" s="16">
        <f t="shared" si="234"/>
        <v>7.8026666666666671</v>
      </c>
      <c r="AE1247" s="16">
        <f t="shared" si="235"/>
        <v>8.0810638297872313</v>
      </c>
      <c r="AF1247" s="16">
        <f t="shared" si="236"/>
        <v>8.0634066587395932</v>
      </c>
      <c r="AG1247" s="18">
        <f t="shared" si="237"/>
        <v>-100</v>
      </c>
      <c r="AH1247" s="18">
        <f t="shared" si="238"/>
        <v>-100</v>
      </c>
      <c r="AI1247" s="18">
        <f t="shared" si="239"/>
        <v>-100</v>
      </c>
      <c r="AJ1247" s="15">
        <v>4</v>
      </c>
      <c r="AK1247" s="14" t="s">
        <v>157</v>
      </c>
      <c r="AL1247" s="15">
        <v>41</v>
      </c>
      <c r="AM1247" s="14" t="s">
        <v>65</v>
      </c>
      <c r="AN1247" s="14" t="s">
        <v>66</v>
      </c>
      <c r="AO1247" s="16">
        <v>6</v>
      </c>
      <c r="AP1247" s="15">
        <v>0</v>
      </c>
      <c r="AQ1247" s="15">
        <v>0</v>
      </c>
      <c r="AR1247" s="15">
        <v>0</v>
      </c>
      <c r="AS1247" s="15">
        <v>0</v>
      </c>
      <c r="AT1247" s="15">
        <v>0</v>
      </c>
      <c r="AU1247" s="14"/>
      <c r="AV1247" s="16">
        <v>0</v>
      </c>
      <c r="AW1247" s="14"/>
      <c r="AX1247" s="14" t="s">
        <v>63</v>
      </c>
      <c r="AY1247" s="14"/>
      <c r="AZ1247" s="14" t="s">
        <v>2854</v>
      </c>
      <c r="BA1247" s="14" t="s">
        <v>2855</v>
      </c>
      <c r="BB1247" s="14" t="s">
        <v>2856</v>
      </c>
      <c r="BC1247" s="14" t="s">
        <v>2857</v>
      </c>
    </row>
    <row r="1248" spans="1:55" x14ac:dyDescent="0.2">
      <c r="A1248" s="7" t="s">
        <v>2851</v>
      </c>
      <c r="B1248" s="8">
        <v>1</v>
      </c>
      <c r="C1248" s="7" t="s">
        <v>589</v>
      </c>
      <c r="D1248" s="8">
        <v>4</v>
      </c>
      <c r="E1248" s="7" t="s">
        <v>296</v>
      </c>
      <c r="F1248" s="7" t="s">
        <v>590</v>
      </c>
      <c r="G1248" s="7" t="s">
        <v>125</v>
      </c>
      <c r="H1248" s="7" t="s">
        <v>591</v>
      </c>
      <c r="I1248" s="7" t="s">
        <v>107</v>
      </c>
      <c r="J1248" s="9">
        <v>8</v>
      </c>
      <c r="K1248" s="10">
        <v>1000</v>
      </c>
      <c r="L1248" s="9">
        <f t="shared" si="228"/>
        <v>11.111111111111111</v>
      </c>
      <c r="M1248" s="9">
        <v>12.51</v>
      </c>
      <c r="N1248" s="10">
        <v>200</v>
      </c>
      <c r="O1248" s="10">
        <v>1200</v>
      </c>
      <c r="P1248" s="11">
        <f t="shared" si="229"/>
        <v>-16.666666666666664</v>
      </c>
      <c r="Q1248" s="7" t="s">
        <v>375</v>
      </c>
      <c r="R1248" s="9">
        <v>13.38</v>
      </c>
      <c r="S1248" s="9">
        <f t="shared" si="230"/>
        <v>5.3800000000000008</v>
      </c>
      <c r="T1248" s="11">
        <f t="shared" si="231"/>
        <v>67.250000000000014</v>
      </c>
      <c r="U1248" s="7" t="s">
        <v>63</v>
      </c>
      <c r="V1248" s="8">
        <v>2</v>
      </c>
      <c r="W1248" s="9">
        <v>0</v>
      </c>
      <c r="X1248" s="9">
        <v>614</v>
      </c>
      <c r="Y1248" s="9">
        <v>0</v>
      </c>
      <c r="Z1248" s="9">
        <v>614</v>
      </c>
      <c r="AA1248" s="9">
        <v>21.14</v>
      </c>
      <c r="AB1248" s="9">
        <f t="shared" si="232"/>
        <v>17.616666666666667</v>
      </c>
      <c r="AC1248" s="9">
        <f t="shared" si="233"/>
        <v>17.616666666666667</v>
      </c>
      <c r="AD1248" s="9">
        <f t="shared" si="234"/>
        <v>7.8026666666666671</v>
      </c>
      <c r="AE1248" s="9">
        <f t="shared" si="235"/>
        <v>8.0810638297872313</v>
      </c>
      <c r="AF1248" s="9">
        <f t="shared" si="236"/>
        <v>8.0634066587395932</v>
      </c>
      <c r="AG1248" s="11">
        <f t="shared" si="237"/>
        <v>125.77751196172248</v>
      </c>
      <c r="AH1248" s="11">
        <f t="shared" si="238"/>
        <v>117.99935055246931</v>
      </c>
      <c r="AI1248" s="11">
        <f t="shared" si="239"/>
        <v>118.47672345252103</v>
      </c>
      <c r="AJ1248" s="8">
        <v>4</v>
      </c>
      <c r="AK1248" s="7" t="s">
        <v>157</v>
      </c>
      <c r="AL1248" s="8">
        <v>41</v>
      </c>
      <c r="AM1248" s="7" t="s">
        <v>65</v>
      </c>
      <c r="AN1248" s="7" t="s">
        <v>66</v>
      </c>
      <c r="AO1248" s="9">
        <v>6</v>
      </c>
      <c r="AP1248" s="8">
        <v>1</v>
      </c>
      <c r="AQ1248" s="8">
        <v>3</v>
      </c>
      <c r="AR1248" s="8">
        <v>3</v>
      </c>
      <c r="AS1248" s="8">
        <v>2</v>
      </c>
      <c r="AT1248" s="8">
        <v>2</v>
      </c>
      <c r="AU1248" s="7" t="s">
        <v>91</v>
      </c>
      <c r="AV1248" s="9">
        <v>-2.52</v>
      </c>
      <c r="AW1248" s="7" t="s">
        <v>2861</v>
      </c>
      <c r="AX1248" s="7" t="s">
        <v>63</v>
      </c>
      <c r="AY1248" s="7"/>
      <c r="AZ1248" s="7" t="s">
        <v>2854</v>
      </c>
      <c r="BA1248" s="7" t="s">
        <v>2855</v>
      </c>
      <c r="BB1248" s="7" t="s">
        <v>2856</v>
      </c>
      <c r="BC1248" s="7" t="s">
        <v>2857</v>
      </c>
    </row>
    <row r="1249" spans="1:55" x14ac:dyDescent="0.2">
      <c r="A1249" s="7" t="s">
        <v>2851</v>
      </c>
      <c r="B1249" s="8">
        <v>1</v>
      </c>
      <c r="C1249" s="7" t="s">
        <v>2862</v>
      </c>
      <c r="D1249" s="8">
        <v>5</v>
      </c>
      <c r="E1249" s="7" t="s">
        <v>193</v>
      </c>
      <c r="F1249" s="7" t="s">
        <v>408</v>
      </c>
      <c r="G1249" s="7" t="s">
        <v>691</v>
      </c>
      <c r="H1249" s="7" t="s">
        <v>1297</v>
      </c>
      <c r="I1249" s="7" t="s">
        <v>343</v>
      </c>
      <c r="J1249" s="9">
        <v>1.6</v>
      </c>
      <c r="K1249" s="10">
        <v>2100</v>
      </c>
      <c r="L1249" s="9">
        <f t="shared" si="228"/>
        <v>38.46153846153846</v>
      </c>
      <c r="M1249" s="9">
        <v>43.31</v>
      </c>
      <c r="N1249" s="10">
        <v>200</v>
      </c>
      <c r="O1249" s="10">
        <v>2300</v>
      </c>
      <c r="P1249" s="11">
        <f t="shared" si="229"/>
        <v>-8.695652173913043</v>
      </c>
      <c r="Q1249" s="7" t="s">
        <v>240</v>
      </c>
      <c r="R1249" s="9">
        <v>0.79</v>
      </c>
      <c r="S1249" s="9">
        <f t="shared" si="230"/>
        <v>-0.81</v>
      </c>
      <c r="T1249" s="11">
        <f t="shared" si="231"/>
        <v>-50.625</v>
      </c>
      <c r="U1249" s="7" t="s">
        <v>80</v>
      </c>
      <c r="V1249" s="8">
        <v>4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f t="shared" si="232"/>
        <v>0</v>
      </c>
      <c r="AC1249" s="9">
        <f t="shared" si="233"/>
        <v>0</v>
      </c>
      <c r="AD1249" s="9">
        <f t="shared" si="234"/>
        <v>7.8026666666666671</v>
      </c>
      <c r="AE1249" s="9">
        <f t="shared" si="235"/>
        <v>8.0810638297872313</v>
      </c>
      <c r="AF1249" s="9">
        <f t="shared" si="236"/>
        <v>8.0634066587395932</v>
      </c>
      <c r="AG1249" s="11">
        <f t="shared" si="237"/>
        <v>-100</v>
      </c>
      <c r="AH1249" s="11">
        <f t="shared" si="238"/>
        <v>-100</v>
      </c>
      <c r="AI1249" s="11">
        <f t="shared" si="239"/>
        <v>-100</v>
      </c>
      <c r="AJ1249" s="8">
        <v>4</v>
      </c>
      <c r="AK1249" s="7" t="s">
        <v>157</v>
      </c>
      <c r="AL1249" s="8">
        <v>41</v>
      </c>
      <c r="AM1249" s="7" t="s">
        <v>65</v>
      </c>
      <c r="AN1249" s="7" t="s">
        <v>66</v>
      </c>
      <c r="AO1249" s="9">
        <v>6</v>
      </c>
      <c r="AP1249" s="8">
        <v>2</v>
      </c>
      <c r="AQ1249" s="8">
        <v>2</v>
      </c>
      <c r="AR1249" s="8">
        <v>2</v>
      </c>
      <c r="AS1249" s="8">
        <v>4</v>
      </c>
      <c r="AT1249" s="8">
        <v>4</v>
      </c>
      <c r="AU1249" s="7" t="s">
        <v>81</v>
      </c>
      <c r="AV1249" s="9">
        <v>-4.8</v>
      </c>
      <c r="AW1249" s="7" t="s">
        <v>2863</v>
      </c>
      <c r="AX1249" s="7" t="s">
        <v>63</v>
      </c>
      <c r="AY1249" s="7"/>
      <c r="AZ1249" s="7" t="s">
        <v>2854</v>
      </c>
      <c r="BA1249" s="7" t="s">
        <v>2855</v>
      </c>
      <c r="BB1249" s="7" t="s">
        <v>2856</v>
      </c>
      <c r="BC1249" s="7" t="s">
        <v>2857</v>
      </c>
    </row>
    <row r="1250" spans="1:55" x14ac:dyDescent="0.2">
      <c r="A1250" s="19" t="s">
        <v>2851</v>
      </c>
      <c r="B1250" s="20">
        <v>2</v>
      </c>
      <c r="C1250" s="19" t="s">
        <v>2864</v>
      </c>
      <c r="D1250" s="20">
        <v>1</v>
      </c>
      <c r="E1250" s="19" t="s">
        <v>57</v>
      </c>
      <c r="F1250" s="19" t="s">
        <v>148</v>
      </c>
      <c r="G1250" s="19" t="s">
        <v>189</v>
      </c>
      <c r="H1250" s="19" t="s">
        <v>419</v>
      </c>
      <c r="I1250" s="19" t="s">
        <v>78</v>
      </c>
      <c r="J1250" s="21">
        <v>3</v>
      </c>
      <c r="K1250" s="22">
        <v>1600</v>
      </c>
      <c r="L1250" s="21">
        <f t="shared" si="228"/>
        <v>25</v>
      </c>
      <c r="M1250" s="21">
        <v>25</v>
      </c>
      <c r="N1250" s="22">
        <v>0</v>
      </c>
      <c r="O1250" s="22">
        <v>1600</v>
      </c>
      <c r="P1250" s="23">
        <f t="shared" si="229"/>
        <v>0</v>
      </c>
      <c r="Q1250" s="19" t="s">
        <v>78</v>
      </c>
      <c r="R1250" s="21">
        <v>3.11</v>
      </c>
      <c r="S1250" s="21">
        <f t="shared" si="230"/>
        <v>0.10999999999999988</v>
      </c>
      <c r="T1250" s="23">
        <f t="shared" si="231"/>
        <v>3.6666666666666625</v>
      </c>
      <c r="U1250" s="19" t="s">
        <v>63</v>
      </c>
      <c r="V1250" s="20">
        <v>3</v>
      </c>
      <c r="W1250" s="21">
        <v>0</v>
      </c>
      <c r="X1250" s="21">
        <v>0</v>
      </c>
      <c r="Y1250" s="21">
        <v>282</v>
      </c>
      <c r="Z1250" s="21">
        <v>282</v>
      </c>
      <c r="AA1250" s="21">
        <v>7.82</v>
      </c>
      <c r="AB1250" s="21">
        <f t="shared" si="232"/>
        <v>7.82</v>
      </c>
      <c r="AC1250" s="21">
        <f t="shared" si="233"/>
        <v>4.8875000000000002</v>
      </c>
      <c r="AD1250" s="21">
        <f t="shared" si="234"/>
        <v>8.3441860465116271</v>
      </c>
      <c r="AE1250" s="21">
        <f t="shared" si="235"/>
        <v>8.0810638297872313</v>
      </c>
      <c r="AF1250" s="21">
        <f t="shared" si="236"/>
        <v>8.0634066587395932</v>
      </c>
      <c r="AG1250" s="23">
        <f t="shared" si="237"/>
        <v>-41.426282051282044</v>
      </c>
      <c r="AH1250" s="23">
        <f t="shared" si="238"/>
        <v>-39.519101656091181</v>
      </c>
      <c r="AI1250" s="23">
        <f t="shared" si="239"/>
        <v>-39.386661161351185</v>
      </c>
      <c r="AJ1250" s="20">
        <v>6</v>
      </c>
      <c r="AK1250" s="19" t="s">
        <v>157</v>
      </c>
      <c r="AL1250" s="20">
        <v>41</v>
      </c>
      <c r="AM1250" s="19" t="s">
        <v>65</v>
      </c>
      <c r="AN1250" s="19" t="s">
        <v>66</v>
      </c>
      <c r="AO1250" s="21">
        <v>8</v>
      </c>
      <c r="AP1250" s="20">
        <v>3</v>
      </c>
      <c r="AQ1250" s="20">
        <v>6</v>
      </c>
      <c r="AR1250" s="20">
        <v>6</v>
      </c>
      <c r="AS1250" s="20">
        <v>4</v>
      </c>
      <c r="AT1250" s="20">
        <v>3</v>
      </c>
      <c r="AU1250" s="19" t="s">
        <v>67</v>
      </c>
      <c r="AV1250" s="21">
        <v>-7.8</v>
      </c>
      <c r="AW1250" s="19" t="s">
        <v>2865</v>
      </c>
      <c r="AX1250" s="19" t="s">
        <v>80</v>
      </c>
      <c r="AY1250" s="19" t="s">
        <v>168</v>
      </c>
      <c r="AZ1250" s="19" t="s">
        <v>2866</v>
      </c>
      <c r="BA1250" s="19" t="s">
        <v>1540</v>
      </c>
      <c r="BB1250" s="19" t="s">
        <v>2867</v>
      </c>
      <c r="BC1250" s="19" t="s">
        <v>2868</v>
      </c>
    </row>
    <row r="1251" spans="1:55" x14ac:dyDescent="0.2">
      <c r="A1251" s="7" t="s">
        <v>2851</v>
      </c>
      <c r="B1251" s="8">
        <v>2</v>
      </c>
      <c r="C1251" s="7" t="s">
        <v>838</v>
      </c>
      <c r="D1251" s="8">
        <v>2</v>
      </c>
      <c r="E1251" s="7" t="s">
        <v>102</v>
      </c>
      <c r="F1251" s="7" t="s">
        <v>839</v>
      </c>
      <c r="G1251" s="7" t="s">
        <v>357</v>
      </c>
      <c r="H1251" s="7" t="s">
        <v>817</v>
      </c>
      <c r="I1251" s="7" t="s">
        <v>115</v>
      </c>
      <c r="J1251" s="9">
        <v>3.5</v>
      </c>
      <c r="K1251" s="10">
        <v>1500</v>
      </c>
      <c r="L1251" s="9">
        <f t="shared" si="228"/>
        <v>22.222222222222221</v>
      </c>
      <c r="M1251" s="9">
        <v>22.22</v>
      </c>
      <c r="N1251" s="10">
        <v>0</v>
      </c>
      <c r="O1251" s="10">
        <v>1500</v>
      </c>
      <c r="P1251" s="11">
        <f t="shared" si="229"/>
        <v>0</v>
      </c>
      <c r="Q1251" s="7" t="s">
        <v>115</v>
      </c>
      <c r="R1251" s="9">
        <v>4.29</v>
      </c>
      <c r="S1251" s="9">
        <f t="shared" si="230"/>
        <v>0.79</v>
      </c>
      <c r="T1251" s="11">
        <f t="shared" si="231"/>
        <v>22.571428571428573</v>
      </c>
      <c r="U1251" s="7" t="s">
        <v>63</v>
      </c>
      <c r="V1251" s="8">
        <v>2</v>
      </c>
      <c r="W1251" s="9">
        <v>0</v>
      </c>
      <c r="X1251" s="9">
        <v>354</v>
      </c>
      <c r="Y1251" s="9">
        <v>284</v>
      </c>
      <c r="Z1251" s="9">
        <v>638</v>
      </c>
      <c r="AA1251" s="9">
        <v>21.38</v>
      </c>
      <c r="AB1251" s="9">
        <f t="shared" si="232"/>
        <v>21.38</v>
      </c>
      <c r="AC1251" s="9">
        <f t="shared" si="233"/>
        <v>14.253333333333334</v>
      </c>
      <c r="AD1251" s="9">
        <f t="shared" si="234"/>
        <v>8.3441860465116271</v>
      </c>
      <c r="AE1251" s="9">
        <f t="shared" si="235"/>
        <v>8.0810638297872313</v>
      </c>
      <c r="AF1251" s="9">
        <f t="shared" si="236"/>
        <v>8.0634066587395932</v>
      </c>
      <c r="AG1251" s="11">
        <f t="shared" si="237"/>
        <v>70.817539947974751</v>
      </c>
      <c r="AH1251" s="11">
        <f t="shared" si="238"/>
        <v>76.379417779065037</v>
      </c>
      <c r="AI1251" s="11">
        <f t="shared" si="239"/>
        <v>76.765651747016079</v>
      </c>
      <c r="AJ1251" s="8">
        <v>6</v>
      </c>
      <c r="AK1251" s="7" t="s">
        <v>157</v>
      </c>
      <c r="AL1251" s="8">
        <v>41</v>
      </c>
      <c r="AM1251" s="7" t="s">
        <v>65</v>
      </c>
      <c r="AN1251" s="7" t="s">
        <v>66</v>
      </c>
      <c r="AO1251" s="9">
        <v>8</v>
      </c>
      <c r="AP1251" s="8">
        <v>1</v>
      </c>
      <c r="AQ1251" s="8">
        <v>1</v>
      </c>
      <c r="AR1251" s="8">
        <v>1</v>
      </c>
      <c r="AS1251" s="8">
        <v>1</v>
      </c>
      <c r="AT1251" s="8">
        <v>2</v>
      </c>
      <c r="AU1251" s="7" t="s">
        <v>116</v>
      </c>
      <c r="AV1251" s="9">
        <v>-63.6</v>
      </c>
      <c r="AW1251" s="7" t="s">
        <v>2869</v>
      </c>
      <c r="AX1251" s="7" t="s">
        <v>63</v>
      </c>
      <c r="AY1251" s="7"/>
      <c r="AZ1251" s="7" t="s">
        <v>2866</v>
      </c>
      <c r="BA1251" s="7" t="s">
        <v>1540</v>
      </c>
      <c r="BB1251" s="7" t="s">
        <v>2867</v>
      </c>
      <c r="BC1251" s="7" t="s">
        <v>2868</v>
      </c>
    </row>
    <row r="1252" spans="1:55" x14ac:dyDescent="0.2">
      <c r="A1252" s="7" t="s">
        <v>2851</v>
      </c>
      <c r="B1252" s="8">
        <v>2</v>
      </c>
      <c r="C1252" s="7" t="s">
        <v>2870</v>
      </c>
      <c r="D1252" s="8">
        <v>3</v>
      </c>
      <c r="E1252" s="7" t="s">
        <v>119</v>
      </c>
      <c r="F1252" s="7" t="s">
        <v>359</v>
      </c>
      <c r="G1252" s="7" t="s">
        <v>879</v>
      </c>
      <c r="H1252" s="7" t="s">
        <v>105</v>
      </c>
      <c r="I1252" s="7" t="s">
        <v>115</v>
      </c>
      <c r="J1252" s="9">
        <v>3.5</v>
      </c>
      <c r="K1252" s="10">
        <v>1500</v>
      </c>
      <c r="L1252" s="9">
        <f t="shared" si="228"/>
        <v>22.222222222222221</v>
      </c>
      <c r="M1252" s="9">
        <v>22.22</v>
      </c>
      <c r="N1252" s="10">
        <v>0</v>
      </c>
      <c r="O1252" s="10">
        <v>1500</v>
      </c>
      <c r="P1252" s="11">
        <f t="shared" si="229"/>
        <v>0</v>
      </c>
      <c r="Q1252" s="7" t="s">
        <v>115</v>
      </c>
      <c r="R1252" s="9">
        <v>4.43</v>
      </c>
      <c r="S1252" s="9">
        <f t="shared" si="230"/>
        <v>0.92999999999999972</v>
      </c>
      <c r="T1252" s="11">
        <f t="shared" si="231"/>
        <v>26.571428571428562</v>
      </c>
      <c r="U1252" s="7" t="s">
        <v>63</v>
      </c>
      <c r="V1252" s="8">
        <v>1</v>
      </c>
      <c r="W1252" s="9">
        <v>1086</v>
      </c>
      <c r="X1252" s="9">
        <v>418</v>
      </c>
      <c r="Y1252" s="9">
        <v>252</v>
      </c>
      <c r="Z1252" s="9">
        <v>1756</v>
      </c>
      <c r="AA1252" s="9">
        <v>42.56</v>
      </c>
      <c r="AB1252" s="9">
        <f t="shared" si="232"/>
        <v>42.56</v>
      </c>
      <c r="AC1252" s="9">
        <f t="shared" si="233"/>
        <v>28.373333333333335</v>
      </c>
      <c r="AD1252" s="9">
        <f t="shared" si="234"/>
        <v>8.3441860465116271</v>
      </c>
      <c r="AE1252" s="9">
        <f t="shared" si="235"/>
        <v>8.0810638297872313</v>
      </c>
      <c r="AF1252" s="9">
        <f t="shared" si="236"/>
        <v>8.0634066587395932</v>
      </c>
      <c r="AG1252" s="11">
        <f t="shared" si="237"/>
        <v>240.03716090672617</v>
      </c>
      <c r="AH1252" s="11">
        <f t="shared" si="238"/>
        <v>251.10888777722207</v>
      </c>
      <c r="AI1252" s="11">
        <f t="shared" si="239"/>
        <v>251.87774267319944</v>
      </c>
      <c r="AJ1252" s="8">
        <v>6</v>
      </c>
      <c r="AK1252" s="7" t="s">
        <v>157</v>
      </c>
      <c r="AL1252" s="8">
        <v>41</v>
      </c>
      <c r="AM1252" s="7" t="s">
        <v>65</v>
      </c>
      <c r="AN1252" s="7" t="s">
        <v>66</v>
      </c>
      <c r="AO1252" s="9">
        <v>8</v>
      </c>
      <c r="AP1252" s="8">
        <v>4</v>
      </c>
      <c r="AQ1252" s="8">
        <v>5</v>
      </c>
      <c r="AR1252" s="8">
        <v>4</v>
      </c>
      <c r="AS1252" s="8">
        <v>2</v>
      </c>
      <c r="AT1252" s="8">
        <v>1</v>
      </c>
      <c r="AU1252" s="7" t="s">
        <v>67</v>
      </c>
      <c r="AV1252" s="9">
        <v>-0.6</v>
      </c>
      <c r="AW1252" s="7" t="s">
        <v>2871</v>
      </c>
      <c r="AX1252" s="7" t="s">
        <v>80</v>
      </c>
      <c r="AY1252" s="7" t="s">
        <v>174</v>
      </c>
      <c r="AZ1252" s="7" t="s">
        <v>2866</v>
      </c>
      <c r="BA1252" s="7" t="s">
        <v>1540</v>
      </c>
      <c r="BB1252" s="7" t="s">
        <v>2867</v>
      </c>
      <c r="BC1252" s="7" t="s">
        <v>2868</v>
      </c>
    </row>
    <row r="1253" spans="1:55" x14ac:dyDescent="0.2">
      <c r="A1253" s="7" t="s">
        <v>2851</v>
      </c>
      <c r="B1253" s="8">
        <v>2</v>
      </c>
      <c r="C1253" s="7" t="s">
        <v>2872</v>
      </c>
      <c r="D1253" s="8">
        <v>4</v>
      </c>
      <c r="E1253" s="7" t="s">
        <v>111</v>
      </c>
      <c r="F1253" s="7" t="s">
        <v>337</v>
      </c>
      <c r="G1253" s="7" t="s">
        <v>1362</v>
      </c>
      <c r="H1253" s="7" t="s">
        <v>787</v>
      </c>
      <c r="I1253" s="7" t="s">
        <v>122</v>
      </c>
      <c r="J1253" s="9">
        <v>4</v>
      </c>
      <c r="K1253" s="10">
        <v>1400</v>
      </c>
      <c r="L1253" s="9">
        <f t="shared" si="228"/>
        <v>20</v>
      </c>
      <c r="M1253" s="9">
        <v>20</v>
      </c>
      <c r="N1253" s="10">
        <v>0</v>
      </c>
      <c r="O1253" s="10">
        <v>1400</v>
      </c>
      <c r="P1253" s="11">
        <f t="shared" si="229"/>
        <v>0</v>
      </c>
      <c r="Q1253" s="7" t="s">
        <v>122</v>
      </c>
      <c r="R1253" s="9">
        <v>2.74</v>
      </c>
      <c r="S1253" s="9">
        <f t="shared" si="230"/>
        <v>-1.2599999999999998</v>
      </c>
      <c r="T1253" s="11">
        <f t="shared" si="231"/>
        <v>-31.499999999999993</v>
      </c>
      <c r="U1253" s="7" t="s">
        <v>80</v>
      </c>
      <c r="V1253" s="8">
        <v>5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f t="shared" si="232"/>
        <v>0</v>
      </c>
      <c r="AC1253" s="9">
        <f t="shared" si="233"/>
        <v>0</v>
      </c>
      <c r="AD1253" s="9">
        <f t="shared" si="234"/>
        <v>8.3441860465116271</v>
      </c>
      <c r="AE1253" s="9">
        <f t="shared" si="235"/>
        <v>8.0810638297872313</v>
      </c>
      <c r="AF1253" s="9">
        <f t="shared" si="236"/>
        <v>8.0634066587395932</v>
      </c>
      <c r="AG1253" s="11">
        <f t="shared" si="237"/>
        <v>-100</v>
      </c>
      <c r="AH1253" s="11">
        <f t="shared" si="238"/>
        <v>-100</v>
      </c>
      <c r="AI1253" s="11">
        <f t="shared" si="239"/>
        <v>-100</v>
      </c>
      <c r="AJ1253" s="8">
        <v>6</v>
      </c>
      <c r="AK1253" s="7" t="s">
        <v>157</v>
      </c>
      <c r="AL1253" s="8">
        <v>41</v>
      </c>
      <c r="AM1253" s="7" t="s">
        <v>65</v>
      </c>
      <c r="AN1253" s="7" t="s">
        <v>66</v>
      </c>
      <c r="AO1253" s="9">
        <v>8</v>
      </c>
      <c r="AP1253" s="8">
        <v>5</v>
      </c>
      <c r="AQ1253" s="8">
        <v>2</v>
      </c>
      <c r="AR1253" s="8">
        <v>2</v>
      </c>
      <c r="AS1253" s="8">
        <v>6</v>
      </c>
      <c r="AT1253" s="8">
        <v>5</v>
      </c>
      <c r="AU1253" s="7" t="s">
        <v>81</v>
      </c>
      <c r="AV1253" s="9">
        <v>-1.2</v>
      </c>
      <c r="AW1253" s="7" t="s">
        <v>2873</v>
      </c>
      <c r="AX1253" s="7" t="s">
        <v>80</v>
      </c>
      <c r="AY1253" s="7" t="s">
        <v>174</v>
      </c>
      <c r="AZ1253" s="7" t="s">
        <v>2866</v>
      </c>
      <c r="BA1253" s="7" t="s">
        <v>1540</v>
      </c>
      <c r="BB1253" s="7" t="s">
        <v>2867</v>
      </c>
      <c r="BC1253" s="7" t="s">
        <v>2868</v>
      </c>
    </row>
    <row r="1254" spans="1:55" x14ac:dyDescent="0.2">
      <c r="A1254" s="7" t="s">
        <v>2851</v>
      </c>
      <c r="B1254" s="8">
        <v>2</v>
      </c>
      <c r="C1254" s="7" t="s">
        <v>2874</v>
      </c>
      <c r="D1254" s="8">
        <v>5</v>
      </c>
      <c r="E1254" s="7" t="s">
        <v>193</v>
      </c>
      <c r="F1254" s="7" t="s">
        <v>337</v>
      </c>
      <c r="G1254" s="7" t="s">
        <v>238</v>
      </c>
      <c r="H1254" s="7" t="s">
        <v>334</v>
      </c>
      <c r="I1254" s="7" t="s">
        <v>79</v>
      </c>
      <c r="J1254" s="9">
        <v>2.5</v>
      </c>
      <c r="K1254" s="10">
        <v>1700</v>
      </c>
      <c r="L1254" s="9">
        <f t="shared" si="228"/>
        <v>28.571428571428569</v>
      </c>
      <c r="M1254" s="9">
        <v>28.57</v>
      </c>
      <c r="N1254" s="10">
        <v>0</v>
      </c>
      <c r="O1254" s="10">
        <v>1700</v>
      </c>
      <c r="P1254" s="11">
        <f t="shared" si="229"/>
        <v>0</v>
      </c>
      <c r="Q1254" s="7" t="s">
        <v>79</v>
      </c>
      <c r="R1254" s="9">
        <v>3.08</v>
      </c>
      <c r="S1254" s="9">
        <f t="shared" si="230"/>
        <v>0.58000000000000007</v>
      </c>
      <c r="T1254" s="11">
        <f t="shared" si="231"/>
        <v>23.200000000000003</v>
      </c>
      <c r="U1254" s="7" t="s">
        <v>63</v>
      </c>
      <c r="V1254" s="8">
        <v>6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f t="shared" si="232"/>
        <v>0</v>
      </c>
      <c r="AC1254" s="9">
        <f t="shared" si="233"/>
        <v>0</v>
      </c>
      <c r="AD1254" s="9">
        <f t="shared" si="234"/>
        <v>8.3441860465116271</v>
      </c>
      <c r="AE1254" s="9">
        <f t="shared" si="235"/>
        <v>8.0810638297872313</v>
      </c>
      <c r="AF1254" s="9">
        <f t="shared" si="236"/>
        <v>8.0634066587395932</v>
      </c>
      <c r="AG1254" s="11">
        <f t="shared" si="237"/>
        <v>-100</v>
      </c>
      <c r="AH1254" s="11">
        <f t="shared" si="238"/>
        <v>-100</v>
      </c>
      <c r="AI1254" s="11">
        <f t="shared" si="239"/>
        <v>-100</v>
      </c>
      <c r="AJ1254" s="8">
        <v>6</v>
      </c>
      <c r="AK1254" s="7" t="s">
        <v>157</v>
      </c>
      <c r="AL1254" s="8">
        <v>41</v>
      </c>
      <c r="AM1254" s="7" t="s">
        <v>65</v>
      </c>
      <c r="AN1254" s="7" t="s">
        <v>66</v>
      </c>
      <c r="AO1254" s="9">
        <v>8</v>
      </c>
      <c r="AP1254" s="8">
        <v>6</v>
      </c>
      <c r="AQ1254" s="8">
        <v>4</v>
      </c>
      <c r="AR1254" s="8">
        <v>3</v>
      </c>
      <c r="AS1254" s="8">
        <v>5</v>
      </c>
      <c r="AT1254" s="8">
        <v>6</v>
      </c>
      <c r="AU1254" s="7" t="s">
        <v>91</v>
      </c>
      <c r="AV1254" s="9">
        <v>0</v>
      </c>
      <c r="AW1254" s="7" t="s">
        <v>2875</v>
      </c>
      <c r="AX1254" s="7" t="s">
        <v>80</v>
      </c>
      <c r="AY1254" s="7" t="s">
        <v>174</v>
      </c>
      <c r="AZ1254" s="7" t="s">
        <v>2866</v>
      </c>
      <c r="BA1254" s="7" t="s">
        <v>1540</v>
      </c>
      <c r="BB1254" s="7" t="s">
        <v>2867</v>
      </c>
      <c r="BC1254" s="7" t="s">
        <v>2868</v>
      </c>
    </row>
    <row r="1255" spans="1:55" x14ac:dyDescent="0.2">
      <c r="A1255" s="7" t="s">
        <v>2851</v>
      </c>
      <c r="B1255" s="8">
        <v>2</v>
      </c>
      <c r="C1255" s="7" t="s">
        <v>2876</v>
      </c>
      <c r="D1255" s="8">
        <v>6</v>
      </c>
      <c r="E1255" s="7" t="s">
        <v>94</v>
      </c>
      <c r="F1255" s="7" t="s">
        <v>258</v>
      </c>
      <c r="G1255" s="7" t="s">
        <v>593</v>
      </c>
      <c r="H1255" s="7" t="s">
        <v>409</v>
      </c>
      <c r="I1255" s="7" t="s">
        <v>106</v>
      </c>
      <c r="J1255" s="9">
        <v>10</v>
      </c>
      <c r="K1255" s="10">
        <v>900</v>
      </c>
      <c r="L1255" s="9">
        <f t="shared" si="228"/>
        <v>9.0909090909090917</v>
      </c>
      <c r="M1255" s="9">
        <v>9.09</v>
      </c>
      <c r="N1255" s="10">
        <v>0</v>
      </c>
      <c r="O1255" s="10">
        <v>900</v>
      </c>
      <c r="P1255" s="11">
        <f t="shared" si="229"/>
        <v>0</v>
      </c>
      <c r="Q1255" s="7" t="s">
        <v>106</v>
      </c>
      <c r="R1255" s="9">
        <v>14.76</v>
      </c>
      <c r="S1255" s="9">
        <f t="shared" si="230"/>
        <v>4.76</v>
      </c>
      <c r="T1255" s="11">
        <f t="shared" si="231"/>
        <v>47.599999999999994</v>
      </c>
      <c r="U1255" s="7" t="s">
        <v>63</v>
      </c>
      <c r="V1255" s="8">
        <v>4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f t="shared" si="232"/>
        <v>0</v>
      </c>
      <c r="AC1255" s="9">
        <f t="shared" si="233"/>
        <v>0</v>
      </c>
      <c r="AD1255" s="9">
        <f t="shared" si="234"/>
        <v>8.3441860465116271</v>
      </c>
      <c r="AE1255" s="9">
        <f t="shared" si="235"/>
        <v>8.0810638297872313</v>
      </c>
      <c r="AF1255" s="9">
        <f t="shared" si="236"/>
        <v>8.0634066587395932</v>
      </c>
      <c r="AG1255" s="11">
        <f t="shared" si="237"/>
        <v>-100</v>
      </c>
      <c r="AH1255" s="11">
        <f t="shared" si="238"/>
        <v>-100</v>
      </c>
      <c r="AI1255" s="11">
        <f t="shared" si="239"/>
        <v>-100</v>
      </c>
      <c r="AJ1255" s="8">
        <v>6</v>
      </c>
      <c r="AK1255" s="7" t="s">
        <v>157</v>
      </c>
      <c r="AL1255" s="8">
        <v>41</v>
      </c>
      <c r="AM1255" s="7" t="s">
        <v>65</v>
      </c>
      <c r="AN1255" s="7" t="s">
        <v>66</v>
      </c>
      <c r="AO1255" s="9">
        <v>8</v>
      </c>
      <c r="AP1255" s="8">
        <v>2</v>
      </c>
      <c r="AQ1255" s="8">
        <v>3</v>
      </c>
      <c r="AR1255" s="8">
        <v>5</v>
      </c>
      <c r="AS1255" s="8">
        <v>3</v>
      </c>
      <c r="AT1255" s="8">
        <v>4</v>
      </c>
      <c r="AU1255" s="7" t="s">
        <v>81</v>
      </c>
      <c r="AV1255" s="9">
        <v>-17.399999999999999</v>
      </c>
      <c r="AW1255" s="7" t="s">
        <v>2877</v>
      </c>
      <c r="AX1255" s="7" t="s">
        <v>63</v>
      </c>
      <c r="AY1255" s="7"/>
      <c r="AZ1255" s="7" t="s">
        <v>2866</v>
      </c>
      <c r="BA1255" s="7" t="s">
        <v>1540</v>
      </c>
      <c r="BB1255" s="7" t="s">
        <v>2867</v>
      </c>
      <c r="BC1255" s="7" t="s">
        <v>2868</v>
      </c>
    </row>
    <row r="1256" spans="1:55" x14ac:dyDescent="0.2">
      <c r="A1256" s="14" t="s">
        <v>2851</v>
      </c>
      <c r="B1256" s="15">
        <v>3</v>
      </c>
      <c r="C1256" s="14" t="s">
        <v>1010</v>
      </c>
      <c r="D1256" s="15">
        <v>1</v>
      </c>
      <c r="E1256" s="14" t="s">
        <v>133</v>
      </c>
      <c r="F1256" s="14" t="s">
        <v>464</v>
      </c>
      <c r="G1256" s="14" t="s">
        <v>1011</v>
      </c>
      <c r="H1256" s="14" t="s">
        <v>699</v>
      </c>
      <c r="I1256" s="14" t="s">
        <v>62</v>
      </c>
      <c r="J1256" s="16">
        <v>5</v>
      </c>
      <c r="K1256" s="17">
        <v>1300</v>
      </c>
      <c r="L1256" s="16">
        <f t="shared" si="228"/>
        <v>16.666666666666664</v>
      </c>
      <c r="M1256" s="16">
        <v>0</v>
      </c>
      <c r="N1256" s="17">
        <v>-1300</v>
      </c>
      <c r="O1256" s="17">
        <v>0</v>
      </c>
      <c r="P1256" s="18">
        <f t="shared" si="229"/>
        <v>0</v>
      </c>
      <c r="Q1256" s="14"/>
      <c r="R1256" s="16"/>
      <c r="S1256" s="16">
        <f t="shared" si="230"/>
        <v>0</v>
      </c>
      <c r="T1256" s="18">
        <f t="shared" si="231"/>
        <v>0</v>
      </c>
      <c r="U1256" s="14" t="s">
        <v>63</v>
      </c>
      <c r="V1256" s="15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f t="shared" si="232"/>
        <v>0</v>
      </c>
      <c r="AC1256" s="16">
        <f t="shared" si="233"/>
        <v>0</v>
      </c>
      <c r="AD1256" s="16">
        <f t="shared" si="234"/>
        <v>7.0422222222222217</v>
      </c>
      <c r="AE1256" s="16">
        <f t="shared" si="235"/>
        <v>8.0810638297872313</v>
      </c>
      <c r="AF1256" s="16">
        <f t="shared" si="236"/>
        <v>8.0634066587395932</v>
      </c>
      <c r="AG1256" s="18">
        <f t="shared" si="237"/>
        <v>-100</v>
      </c>
      <c r="AH1256" s="18">
        <f t="shared" si="238"/>
        <v>-100</v>
      </c>
      <c r="AI1256" s="18">
        <f t="shared" si="239"/>
        <v>-100</v>
      </c>
      <c r="AJ1256" s="15">
        <v>6</v>
      </c>
      <c r="AK1256" s="14" t="s">
        <v>157</v>
      </c>
      <c r="AL1256" s="15">
        <v>41</v>
      </c>
      <c r="AM1256" s="14" t="s">
        <v>65</v>
      </c>
      <c r="AN1256" s="14" t="s">
        <v>66</v>
      </c>
      <c r="AO1256" s="16">
        <v>64</v>
      </c>
      <c r="AP1256" s="15">
        <v>0</v>
      </c>
      <c r="AQ1256" s="15">
        <v>0</v>
      </c>
      <c r="AR1256" s="15">
        <v>0</v>
      </c>
      <c r="AS1256" s="15">
        <v>0</v>
      </c>
      <c r="AT1256" s="15">
        <v>0</v>
      </c>
      <c r="AU1256" s="14"/>
      <c r="AV1256" s="16">
        <v>0</v>
      </c>
      <c r="AW1256" s="14"/>
      <c r="AX1256" s="14" t="s">
        <v>63</v>
      </c>
      <c r="AY1256" s="14"/>
      <c r="AZ1256" s="14" t="s">
        <v>2305</v>
      </c>
      <c r="BA1256" s="14" t="s">
        <v>2878</v>
      </c>
      <c r="BB1256" s="14" t="s">
        <v>2879</v>
      </c>
      <c r="BC1256" s="14" t="s">
        <v>2880</v>
      </c>
    </row>
    <row r="1257" spans="1:55" x14ac:dyDescent="0.2">
      <c r="A1257" s="7" t="s">
        <v>2851</v>
      </c>
      <c r="B1257" s="8">
        <v>3</v>
      </c>
      <c r="C1257" s="7" t="s">
        <v>2881</v>
      </c>
      <c r="D1257" s="8">
        <v>2</v>
      </c>
      <c r="E1257" s="7" t="s">
        <v>57</v>
      </c>
      <c r="F1257" s="7" t="s">
        <v>95</v>
      </c>
      <c r="G1257" s="7" t="s">
        <v>440</v>
      </c>
      <c r="H1257" s="7" t="s">
        <v>441</v>
      </c>
      <c r="I1257" s="7" t="s">
        <v>107</v>
      </c>
      <c r="J1257" s="9">
        <v>8</v>
      </c>
      <c r="K1257" s="10">
        <v>1000</v>
      </c>
      <c r="L1257" s="9">
        <f t="shared" si="228"/>
        <v>11.111111111111111</v>
      </c>
      <c r="M1257" s="9">
        <v>12.8</v>
      </c>
      <c r="N1257" s="10">
        <v>200</v>
      </c>
      <c r="O1257" s="10">
        <v>1200</v>
      </c>
      <c r="P1257" s="11">
        <f t="shared" si="229"/>
        <v>-16.666666666666664</v>
      </c>
      <c r="Q1257" s="7" t="s">
        <v>375</v>
      </c>
      <c r="R1257" s="9">
        <v>10.029999999999999</v>
      </c>
      <c r="S1257" s="9">
        <f t="shared" si="230"/>
        <v>2.0299999999999994</v>
      </c>
      <c r="T1257" s="11">
        <f t="shared" si="231"/>
        <v>25.374999999999993</v>
      </c>
      <c r="U1257" s="7" t="s">
        <v>63</v>
      </c>
      <c r="V1257" s="8">
        <v>5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f t="shared" si="232"/>
        <v>0</v>
      </c>
      <c r="AC1257" s="9">
        <f t="shared" si="233"/>
        <v>0</v>
      </c>
      <c r="AD1257" s="9">
        <f t="shared" si="234"/>
        <v>7.0422222222222217</v>
      </c>
      <c r="AE1257" s="9">
        <f t="shared" si="235"/>
        <v>8.0810638297872313</v>
      </c>
      <c r="AF1257" s="9">
        <f t="shared" si="236"/>
        <v>8.0634066587395932</v>
      </c>
      <c r="AG1257" s="11">
        <f t="shared" si="237"/>
        <v>-100</v>
      </c>
      <c r="AH1257" s="11">
        <f t="shared" si="238"/>
        <v>-100</v>
      </c>
      <c r="AI1257" s="11">
        <f t="shared" si="239"/>
        <v>-100</v>
      </c>
      <c r="AJ1257" s="8">
        <v>6</v>
      </c>
      <c r="AK1257" s="7" t="s">
        <v>157</v>
      </c>
      <c r="AL1257" s="8">
        <v>41</v>
      </c>
      <c r="AM1257" s="7" t="s">
        <v>65</v>
      </c>
      <c r="AN1257" s="7" t="s">
        <v>66</v>
      </c>
      <c r="AO1257" s="9">
        <v>64</v>
      </c>
      <c r="AP1257" s="8">
        <v>5</v>
      </c>
      <c r="AQ1257" s="8">
        <v>6</v>
      </c>
      <c r="AR1257" s="8">
        <v>6</v>
      </c>
      <c r="AS1257" s="8">
        <v>5</v>
      </c>
      <c r="AT1257" s="8">
        <v>5</v>
      </c>
      <c r="AU1257" s="7" t="s">
        <v>67</v>
      </c>
      <c r="AV1257" s="9">
        <v>-73.2</v>
      </c>
      <c r="AW1257" s="7" t="s">
        <v>2882</v>
      </c>
      <c r="AX1257" s="7" t="s">
        <v>63</v>
      </c>
      <c r="AY1257" s="7"/>
      <c r="AZ1257" s="7" t="s">
        <v>2305</v>
      </c>
      <c r="BA1257" s="7" t="s">
        <v>2878</v>
      </c>
      <c r="BB1257" s="7" t="s">
        <v>2879</v>
      </c>
      <c r="BC1257" s="7" t="s">
        <v>2880</v>
      </c>
    </row>
    <row r="1258" spans="1:55" x14ac:dyDescent="0.2">
      <c r="A1258" s="7" t="s">
        <v>2851</v>
      </c>
      <c r="B1258" s="8">
        <v>3</v>
      </c>
      <c r="C1258" s="7" t="s">
        <v>761</v>
      </c>
      <c r="D1258" s="8">
        <v>3</v>
      </c>
      <c r="E1258" s="7" t="s">
        <v>193</v>
      </c>
      <c r="F1258" s="7" t="s">
        <v>277</v>
      </c>
      <c r="G1258" s="7" t="s">
        <v>274</v>
      </c>
      <c r="H1258" s="7" t="s">
        <v>179</v>
      </c>
      <c r="I1258" s="7" t="s">
        <v>78</v>
      </c>
      <c r="J1258" s="9">
        <v>3</v>
      </c>
      <c r="K1258" s="10">
        <v>1600</v>
      </c>
      <c r="L1258" s="9">
        <f t="shared" si="228"/>
        <v>25</v>
      </c>
      <c r="M1258" s="9">
        <v>28.79</v>
      </c>
      <c r="N1258" s="10">
        <v>300</v>
      </c>
      <c r="O1258" s="10">
        <v>1900</v>
      </c>
      <c r="P1258" s="11">
        <f t="shared" si="229"/>
        <v>-15.789473684210526</v>
      </c>
      <c r="Q1258" s="7" t="s">
        <v>79</v>
      </c>
      <c r="R1258" s="9">
        <v>5.36</v>
      </c>
      <c r="S1258" s="9">
        <f t="shared" si="230"/>
        <v>2.3600000000000003</v>
      </c>
      <c r="T1258" s="11">
        <f t="shared" si="231"/>
        <v>78.666666666666671</v>
      </c>
      <c r="U1258" s="7" t="s">
        <v>63</v>
      </c>
      <c r="V1258" s="8">
        <v>2</v>
      </c>
      <c r="W1258" s="9">
        <v>0</v>
      </c>
      <c r="X1258" s="9">
        <v>416</v>
      </c>
      <c r="Y1258" s="9">
        <v>254</v>
      </c>
      <c r="Z1258" s="9">
        <v>670</v>
      </c>
      <c r="AA1258" s="9">
        <v>21.7</v>
      </c>
      <c r="AB1258" s="9">
        <f t="shared" si="232"/>
        <v>18.273684210526316</v>
      </c>
      <c r="AC1258" s="9">
        <f t="shared" si="233"/>
        <v>11.421052631578947</v>
      </c>
      <c r="AD1258" s="9">
        <f t="shared" si="234"/>
        <v>7.0422222222222217</v>
      </c>
      <c r="AE1258" s="9">
        <f t="shared" si="235"/>
        <v>8.0810638297872313</v>
      </c>
      <c r="AF1258" s="9">
        <f t="shared" si="236"/>
        <v>8.0634066587395932</v>
      </c>
      <c r="AG1258" s="11">
        <f t="shared" si="237"/>
        <v>62.179668166946243</v>
      </c>
      <c r="AH1258" s="11">
        <f t="shared" si="238"/>
        <v>41.331053338303541</v>
      </c>
      <c r="AI1258" s="11">
        <f t="shared" si="239"/>
        <v>41.640538731853987</v>
      </c>
      <c r="AJ1258" s="8">
        <v>6</v>
      </c>
      <c r="AK1258" s="7" t="s">
        <v>157</v>
      </c>
      <c r="AL1258" s="8">
        <v>41</v>
      </c>
      <c r="AM1258" s="7" t="s">
        <v>65</v>
      </c>
      <c r="AN1258" s="7" t="s">
        <v>66</v>
      </c>
      <c r="AO1258" s="9">
        <v>64</v>
      </c>
      <c r="AP1258" s="8">
        <v>1</v>
      </c>
      <c r="AQ1258" s="8">
        <v>1</v>
      </c>
      <c r="AR1258" s="8">
        <v>1</v>
      </c>
      <c r="AS1258" s="8">
        <v>2</v>
      </c>
      <c r="AT1258" s="8">
        <v>2</v>
      </c>
      <c r="AU1258" s="7" t="s">
        <v>116</v>
      </c>
      <c r="AV1258" s="9">
        <v>-2.52</v>
      </c>
      <c r="AW1258" s="7" t="s">
        <v>2883</v>
      </c>
      <c r="AX1258" s="7" t="s">
        <v>63</v>
      </c>
      <c r="AY1258" s="7"/>
      <c r="AZ1258" s="7" t="s">
        <v>2305</v>
      </c>
      <c r="BA1258" s="7" t="s">
        <v>2878</v>
      </c>
      <c r="BB1258" s="7" t="s">
        <v>2879</v>
      </c>
      <c r="BC1258" s="7" t="s">
        <v>2880</v>
      </c>
    </row>
    <row r="1259" spans="1:55" x14ac:dyDescent="0.2">
      <c r="A1259" s="7" t="s">
        <v>2851</v>
      </c>
      <c r="B1259" s="8">
        <v>3</v>
      </c>
      <c r="C1259" s="7" t="s">
        <v>756</v>
      </c>
      <c r="D1259" s="8">
        <v>4</v>
      </c>
      <c r="E1259" s="7" t="s">
        <v>119</v>
      </c>
      <c r="F1259" s="7" t="s">
        <v>277</v>
      </c>
      <c r="G1259" s="7" t="s">
        <v>436</v>
      </c>
      <c r="H1259" s="7" t="s">
        <v>105</v>
      </c>
      <c r="I1259" s="7" t="s">
        <v>62</v>
      </c>
      <c r="J1259" s="9">
        <v>5</v>
      </c>
      <c r="K1259" s="10">
        <v>1300</v>
      </c>
      <c r="L1259" s="9">
        <f t="shared" si="228"/>
        <v>16.666666666666664</v>
      </c>
      <c r="M1259" s="9">
        <v>19.190000000000001</v>
      </c>
      <c r="N1259" s="10">
        <v>100</v>
      </c>
      <c r="O1259" s="10">
        <v>1400</v>
      </c>
      <c r="P1259" s="11">
        <f t="shared" si="229"/>
        <v>-7.1428571428571423</v>
      </c>
      <c r="Q1259" s="7" t="s">
        <v>122</v>
      </c>
      <c r="R1259" s="9">
        <v>6.31</v>
      </c>
      <c r="S1259" s="9">
        <f t="shared" si="230"/>
        <v>1.3099999999999996</v>
      </c>
      <c r="T1259" s="11">
        <f t="shared" si="231"/>
        <v>26.199999999999989</v>
      </c>
      <c r="U1259" s="7" t="s">
        <v>63</v>
      </c>
      <c r="V1259" s="8">
        <v>6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f t="shared" si="232"/>
        <v>0</v>
      </c>
      <c r="AC1259" s="9">
        <f t="shared" si="233"/>
        <v>0</v>
      </c>
      <c r="AD1259" s="9">
        <f t="shared" si="234"/>
        <v>7.0422222222222217</v>
      </c>
      <c r="AE1259" s="9">
        <f t="shared" si="235"/>
        <v>8.0810638297872313</v>
      </c>
      <c r="AF1259" s="9">
        <f t="shared" si="236"/>
        <v>8.0634066587395932</v>
      </c>
      <c r="AG1259" s="11">
        <f t="shared" si="237"/>
        <v>-100</v>
      </c>
      <c r="AH1259" s="11">
        <f t="shared" si="238"/>
        <v>-100</v>
      </c>
      <c r="AI1259" s="11">
        <f t="shared" si="239"/>
        <v>-100</v>
      </c>
      <c r="AJ1259" s="8">
        <v>6</v>
      </c>
      <c r="AK1259" s="7" t="s">
        <v>157</v>
      </c>
      <c r="AL1259" s="8">
        <v>41</v>
      </c>
      <c r="AM1259" s="7" t="s">
        <v>65</v>
      </c>
      <c r="AN1259" s="7" t="s">
        <v>66</v>
      </c>
      <c r="AO1259" s="9">
        <v>64</v>
      </c>
      <c r="AP1259" s="8">
        <v>2</v>
      </c>
      <c r="AQ1259" s="8">
        <v>5</v>
      </c>
      <c r="AR1259" s="8">
        <v>4</v>
      </c>
      <c r="AS1259" s="8">
        <v>6</v>
      </c>
      <c r="AT1259" s="8">
        <v>6</v>
      </c>
      <c r="AU1259" s="7" t="s">
        <v>67</v>
      </c>
      <c r="AV1259" s="9">
        <v>-9.6</v>
      </c>
      <c r="AW1259" s="7" t="s">
        <v>2645</v>
      </c>
      <c r="AX1259" s="7" t="s">
        <v>63</v>
      </c>
      <c r="AY1259" s="7"/>
      <c r="AZ1259" s="7" t="s">
        <v>2305</v>
      </c>
      <c r="BA1259" s="7" t="s">
        <v>2878</v>
      </c>
      <c r="BB1259" s="7" t="s">
        <v>2879</v>
      </c>
      <c r="BC1259" s="7" t="s">
        <v>2880</v>
      </c>
    </row>
    <row r="1260" spans="1:55" x14ac:dyDescent="0.2">
      <c r="A1260" s="7" t="s">
        <v>2851</v>
      </c>
      <c r="B1260" s="8">
        <v>3</v>
      </c>
      <c r="C1260" s="7" t="s">
        <v>1003</v>
      </c>
      <c r="D1260" s="8">
        <v>5</v>
      </c>
      <c r="E1260" s="7" t="s">
        <v>111</v>
      </c>
      <c r="F1260" s="7" t="s">
        <v>103</v>
      </c>
      <c r="G1260" s="7" t="s">
        <v>113</v>
      </c>
      <c r="H1260" s="7" t="s">
        <v>1004</v>
      </c>
      <c r="I1260" s="7" t="s">
        <v>61</v>
      </c>
      <c r="J1260" s="9">
        <v>6</v>
      </c>
      <c r="K1260" s="10">
        <v>1200</v>
      </c>
      <c r="L1260" s="9">
        <f t="shared" si="228"/>
        <v>14.285714285714285</v>
      </c>
      <c r="M1260" s="9">
        <v>16.45</v>
      </c>
      <c r="N1260" s="10">
        <v>100</v>
      </c>
      <c r="O1260" s="10">
        <v>1300</v>
      </c>
      <c r="P1260" s="11">
        <f t="shared" si="229"/>
        <v>-7.6923076923076925</v>
      </c>
      <c r="Q1260" s="7" t="s">
        <v>62</v>
      </c>
      <c r="R1260" s="9">
        <v>7.88</v>
      </c>
      <c r="S1260" s="9">
        <f t="shared" si="230"/>
        <v>1.88</v>
      </c>
      <c r="T1260" s="11">
        <f t="shared" si="231"/>
        <v>31.333333333333329</v>
      </c>
      <c r="U1260" s="7" t="s">
        <v>63</v>
      </c>
      <c r="V1260" s="8">
        <v>4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f t="shared" si="232"/>
        <v>0</v>
      </c>
      <c r="AC1260" s="9">
        <f t="shared" si="233"/>
        <v>0</v>
      </c>
      <c r="AD1260" s="9">
        <f t="shared" si="234"/>
        <v>7.0422222222222217</v>
      </c>
      <c r="AE1260" s="9">
        <f t="shared" si="235"/>
        <v>8.0810638297872313</v>
      </c>
      <c r="AF1260" s="9">
        <f t="shared" si="236"/>
        <v>8.0634066587395932</v>
      </c>
      <c r="AG1260" s="11">
        <f t="shared" si="237"/>
        <v>-100</v>
      </c>
      <c r="AH1260" s="11">
        <f t="shared" si="238"/>
        <v>-100</v>
      </c>
      <c r="AI1260" s="11">
        <f t="shared" si="239"/>
        <v>-100</v>
      </c>
      <c r="AJ1260" s="8">
        <v>6</v>
      </c>
      <c r="AK1260" s="7" t="s">
        <v>157</v>
      </c>
      <c r="AL1260" s="8">
        <v>41</v>
      </c>
      <c r="AM1260" s="7" t="s">
        <v>65</v>
      </c>
      <c r="AN1260" s="7" t="s">
        <v>66</v>
      </c>
      <c r="AO1260" s="9">
        <v>64</v>
      </c>
      <c r="AP1260" s="8">
        <v>4</v>
      </c>
      <c r="AQ1260" s="8">
        <v>4</v>
      </c>
      <c r="AR1260" s="8">
        <v>5</v>
      </c>
      <c r="AS1260" s="8">
        <v>4</v>
      </c>
      <c r="AT1260" s="8">
        <v>4</v>
      </c>
      <c r="AU1260" s="7" t="s">
        <v>91</v>
      </c>
      <c r="AV1260" s="9">
        <v>-12</v>
      </c>
      <c r="AW1260" s="7" t="s">
        <v>2884</v>
      </c>
      <c r="AX1260" s="7" t="s">
        <v>63</v>
      </c>
      <c r="AY1260" s="7"/>
      <c r="AZ1260" s="7" t="s">
        <v>2305</v>
      </c>
      <c r="BA1260" s="7" t="s">
        <v>2878</v>
      </c>
      <c r="BB1260" s="7" t="s">
        <v>2879</v>
      </c>
      <c r="BC1260" s="7" t="s">
        <v>2880</v>
      </c>
    </row>
    <row r="1261" spans="1:55" x14ac:dyDescent="0.2">
      <c r="A1261" s="7" t="s">
        <v>2851</v>
      </c>
      <c r="B1261" s="8">
        <v>3</v>
      </c>
      <c r="C1261" s="7" t="s">
        <v>2885</v>
      </c>
      <c r="D1261" s="8">
        <v>6</v>
      </c>
      <c r="E1261" s="7" t="s">
        <v>94</v>
      </c>
      <c r="F1261" s="7" t="s">
        <v>95</v>
      </c>
      <c r="G1261" s="7" t="s">
        <v>354</v>
      </c>
      <c r="H1261" s="7" t="s">
        <v>438</v>
      </c>
      <c r="I1261" s="7" t="s">
        <v>61</v>
      </c>
      <c r="J1261" s="9">
        <v>6</v>
      </c>
      <c r="K1261" s="10">
        <v>1200</v>
      </c>
      <c r="L1261" s="9">
        <f t="shared" si="228"/>
        <v>14.285714285714285</v>
      </c>
      <c r="M1261" s="9">
        <v>16.45</v>
      </c>
      <c r="N1261" s="10">
        <v>100</v>
      </c>
      <c r="O1261" s="10">
        <v>1300</v>
      </c>
      <c r="P1261" s="11">
        <f t="shared" si="229"/>
        <v>-7.6923076923076925</v>
      </c>
      <c r="Q1261" s="7" t="s">
        <v>62</v>
      </c>
      <c r="R1261" s="9">
        <v>3.97</v>
      </c>
      <c r="S1261" s="9">
        <f t="shared" si="230"/>
        <v>-2.0299999999999998</v>
      </c>
      <c r="T1261" s="11">
        <f t="shared" si="231"/>
        <v>-33.833333333333329</v>
      </c>
      <c r="U1261" s="7" t="s">
        <v>63</v>
      </c>
      <c r="V1261" s="8">
        <v>3</v>
      </c>
      <c r="W1261" s="9">
        <v>0</v>
      </c>
      <c r="X1261" s="9">
        <v>0</v>
      </c>
      <c r="Y1261" s="9">
        <v>302</v>
      </c>
      <c r="Z1261" s="9">
        <v>302</v>
      </c>
      <c r="AA1261" s="9">
        <v>8.02</v>
      </c>
      <c r="AB1261" s="9">
        <f t="shared" si="232"/>
        <v>7.4030769230769229</v>
      </c>
      <c r="AC1261" s="9">
        <f t="shared" si="233"/>
        <v>6.1692307692307686</v>
      </c>
      <c r="AD1261" s="9">
        <f t="shared" si="234"/>
        <v>7.0422222222222217</v>
      </c>
      <c r="AE1261" s="9">
        <f t="shared" si="235"/>
        <v>8.0810638297872313</v>
      </c>
      <c r="AF1261" s="9">
        <f t="shared" si="236"/>
        <v>8.0634066587395932</v>
      </c>
      <c r="AG1261" s="11">
        <f t="shared" si="237"/>
        <v>-12.396533728184094</v>
      </c>
      <c r="AH1261" s="11">
        <f t="shared" si="238"/>
        <v>-23.65818536798762</v>
      </c>
      <c r="AI1261" s="11">
        <f t="shared" si="239"/>
        <v>-23.49101278993297</v>
      </c>
      <c r="AJ1261" s="8">
        <v>6</v>
      </c>
      <c r="AK1261" s="7" t="s">
        <v>157</v>
      </c>
      <c r="AL1261" s="8">
        <v>41</v>
      </c>
      <c r="AM1261" s="7" t="s">
        <v>65</v>
      </c>
      <c r="AN1261" s="7" t="s">
        <v>66</v>
      </c>
      <c r="AO1261" s="9">
        <v>64</v>
      </c>
      <c r="AP1261" s="8">
        <v>6</v>
      </c>
      <c r="AQ1261" s="8">
        <v>3</v>
      </c>
      <c r="AR1261" s="8">
        <v>3</v>
      </c>
      <c r="AS1261" s="8">
        <v>3</v>
      </c>
      <c r="AT1261" s="8">
        <v>3</v>
      </c>
      <c r="AU1261" s="7" t="s">
        <v>81</v>
      </c>
      <c r="AV1261" s="9">
        <v>-66</v>
      </c>
      <c r="AW1261" s="7" t="s">
        <v>2886</v>
      </c>
      <c r="AX1261" s="7" t="s">
        <v>63</v>
      </c>
      <c r="AY1261" s="7"/>
      <c r="AZ1261" s="7" t="s">
        <v>2305</v>
      </c>
      <c r="BA1261" s="7" t="s">
        <v>2878</v>
      </c>
      <c r="BB1261" s="7" t="s">
        <v>2879</v>
      </c>
      <c r="BC1261" s="7" t="s">
        <v>2880</v>
      </c>
    </row>
    <row r="1262" spans="1:55" x14ac:dyDescent="0.2">
      <c r="A1262" s="7" t="s">
        <v>2851</v>
      </c>
      <c r="B1262" s="8">
        <v>3</v>
      </c>
      <c r="C1262" s="7" t="s">
        <v>2887</v>
      </c>
      <c r="D1262" s="8">
        <v>7</v>
      </c>
      <c r="E1262" s="7" t="s">
        <v>205</v>
      </c>
      <c r="F1262" s="7" t="s">
        <v>262</v>
      </c>
      <c r="G1262" s="7" t="s">
        <v>2888</v>
      </c>
      <c r="H1262" s="7" t="s">
        <v>580</v>
      </c>
      <c r="I1262" s="7" t="s">
        <v>79</v>
      </c>
      <c r="J1262" s="9">
        <v>2.5</v>
      </c>
      <c r="K1262" s="10">
        <v>1700</v>
      </c>
      <c r="L1262" s="9">
        <f t="shared" si="228"/>
        <v>28.571428571428569</v>
      </c>
      <c r="M1262" s="9">
        <v>32.9</v>
      </c>
      <c r="N1262" s="10">
        <v>200</v>
      </c>
      <c r="O1262" s="10">
        <v>1900</v>
      </c>
      <c r="P1262" s="11">
        <f t="shared" si="229"/>
        <v>-10.526315789473683</v>
      </c>
      <c r="Q1262" s="7" t="s">
        <v>98</v>
      </c>
      <c r="R1262" s="9">
        <v>1.03</v>
      </c>
      <c r="S1262" s="9">
        <f t="shared" si="230"/>
        <v>-1.47</v>
      </c>
      <c r="T1262" s="11">
        <f t="shared" si="231"/>
        <v>-58.8</v>
      </c>
      <c r="U1262" s="7" t="s">
        <v>80</v>
      </c>
      <c r="V1262" s="8">
        <v>1</v>
      </c>
      <c r="W1262" s="9">
        <v>406</v>
      </c>
      <c r="X1262" s="9">
        <v>250</v>
      </c>
      <c r="Y1262" s="9">
        <v>210</v>
      </c>
      <c r="Z1262" s="9">
        <v>866</v>
      </c>
      <c r="AA1262" s="9">
        <v>33.659999999999997</v>
      </c>
      <c r="AB1262" s="9">
        <f t="shared" si="232"/>
        <v>30.116842105263157</v>
      </c>
      <c r="AC1262" s="9">
        <f t="shared" si="233"/>
        <v>17.715789473684207</v>
      </c>
      <c r="AD1262" s="9">
        <f t="shared" si="234"/>
        <v>7.0422222222222217</v>
      </c>
      <c r="AE1262" s="9">
        <f t="shared" si="235"/>
        <v>8.0810638297872313</v>
      </c>
      <c r="AF1262" s="9">
        <f t="shared" si="236"/>
        <v>8.0634066587395932</v>
      </c>
      <c r="AG1262" s="11">
        <f t="shared" si="237"/>
        <v>151.56532859444286</v>
      </c>
      <c r="AH1262" s="11">
        <f t="shared" si="238"/>
        <v>119.22595646853902</v>
      </c>
      <c r="AI1262" s="11">
        <f t="shared" si="239"/>
        <v>119.70601537853479</v>
      </c>
      <c r="AJ1262" s="8">
        <v>6</v>
      </c>
      <c r="AK1262" s="7" t="s">
        <v>157</v>
      </c>
      <c r="AL1262" s="8">
        <v>41</v>
      </c>
      <c r="AM1262" s="7" t="s">
        <v>65</v>
      </c>
      <c r="AN1262" s="7" t="s">
        <v>66</v>
      </c>
      <c r="AO1262" s="9">
        <v>64</v>
      </c>
      <c r="AP1262" s="8">
        <v>3</v>
      </c>
      <c r="AQ1262" s="8">
        <v>2</v>
      </c>
      <c r="AR1262" s="8">
        <v>2</v>
      </c>
      <c r="AS1262" s="8">
        <v>1</v>
      </c>
      <c r="AT1262" s="8">
        <v>1</v>
      </c>
      <c r="AU1262" s="7" t="s">
        <v>81</v>
      </c>
      <c r="AV1262" s="9">
        <v>-7.8</v>
      </c>
      <c r="AW1262" s="7" t="s">
        <v>2889</v>
      </c>
      <c r="AX1262" s="7" t="s">
        <v>63</v>
      </c>
      <c r="AY1262" s="7"/>
      <c r="AZ1262" s="7" t="s">
        <v>2305</v>
      </c>
      <c r="BA1262" s="7" t="s">
        <v>2878</v>
      </c>
      <c r="BB1262" s="7" t="s">
        <v>2879</v>
      </c>
      <c r="BC1262" s="7" t="s">
        <v>2880</v>
      </c>
    </row>
    <row r="1263" spans="1:55" x14ac:dyDescent="0.2">
      <c r="A1263" s="19" t="s">
        <v>2851</v>
      </c>
      <c r="B1263" s="20">
        <v>4</v>
      </c>
      <c r="C1263" s="19" t="s">
        <v>2890</v>
      </c>
      <c r="D1263" s="20">
        <v>1</v>
      </c>
      <c r="E1263" s="19" t="s">
        <v>119</v>
      </c>
      <c r="F1263" s="19" t="s">
        <v>418</v>
      </c>
      <c r="G1263" s="19" t="s">
        <v>190</v>
      </c>
      <c r="H1263" s="19" t="s">
        <v>136</v>
      </c>
      <c r="I1263" s="19" t="s">
        <v>115</v>
      </c>
      <c r="J1263" s="21">
        <v>3.5</v>
      </c>
      <c r="K1263" s="22">
        <v>1500</v>
      </c>
      <c r="L1263" s="21">
        <f t="shared" si="228"/>
        <v>22.222222222222221</v>
      </c>
      <c r="M1263" s="21">
        <v>23.65</v>
      </c>
      <c r="N1263" s="22">
        <v>100</v>
      </c>
      <c r="O1263" s="22">
        <v>1600</v>
      </c>
      <c r="P1263" s="23">
        <f t="shared" si="229"/>
        <v>-6.25</v>
      </c>
      <c r="Q1263" s="19" t="s">
        <v>78</v>
      </c>
      <c r="R1263" s="21">
        <v>3.6</v>
      </c>
      <c r="S1263" s="21">
        <f t="shared" si="230"/>
        <v>0.10000000000000009</v>
      </c>
      <c r="T1263" s="23">
        <f t="shared" si="231"/>
        <v>2.8571428571428599</v>
      </c>
      <c r="U1263" s="19" t="s">
        <v>63</v>
      </c>
      <c r="V1263" s="20">
        <v>1</v>
      </c>
      <c r="W1263" s="21">
        <v>920</v>
      </c>
      <c r="X1263" s="21">
        <v>536</v>
      </c>
      <c r="Y1263" s="21">
        <v>400</v>
      </c>
      <c r="Z1263" s="21">
        <v>1856</v>
      </c>
      <c r="AA1263" s="21">
        <v>43.56</v>
      </c>
      <c r="AB1263" s="21">
        <f t="shared" si="232"/>
        <v>40.837500000000006</v>
      </c>
      <c r="AC1263" s="21">
        <f t="shared" si="233"/>
        <v>27.225000000000001</v>
      </c>
      <c r="AD1263" s="21">
        <f t="shared" si="234"/>
        <v>8.3636363636363633</v>
      </c>
      <c r="AE1263" s="21">
        <f t="shared" si="235"/>
        <v>8.0810638297872313</v>
      </c>
      <c r="AF1263" s="21">
        <f t="shared" si="236"/>
        <v>8.0634066587395932</v>
      </c>
      <c r="AG1263" s="23">
        <f t="shared" si="237"/>
        <v>225.51630434782609</v>
      </c>
      <c r="AH1263" s="23">
        <f t="shared" si="238"/>
        <v>236.8987125141519</v>
      </c>
      <c r="AI1263" s="23">
        <f t="shared" si="239"/>
        <v>237.63645010377778</v>
      </c>
      <c r="AJ1263" s="20">
        <v>6</v>
      </c>
      <c r="AK1263" s="19" t="s">
        <v>157</v>
      </c>
      <c r="AL1263" s="20">
        <v>42</v>
      </c>
      <c r="AM1263" s="19" t="s">
        <v>65</v>
      </c>
      <c r="AN1263" s="19" t="s">
        <v>66</v>
      </c>
      <c r="AO1263" s="21">
        <v>6</v>
      </c>
      <c r="AP1263" s="20">
        <v>4</v>
      </c>
      <c r="AQ1263" s="20">
        <v>3</v>
      </c>
      <c r="AR1263" s="20">
        <v>4</v>
      </c>
      <c r="AS1263" s="20">
        <v>2</v>
      </c>
      <c r="AT1263" s="20">
        <v>1</v>
      </c>
      <c r="AU1263" s="19" t="s">
        <v>81</v>
      </c>
      <c r="AV1263" s="21">
        <v>-0.6</v>
      </c>
      <c r="AW1263" s="19" t="s">
        <v>2891</v>
      </c>
      <c r="AX1263" s="19" t="s">
        <v>80</v>
      </c>
      <c r="AY1263" s="19" t="s">
        <v>109</v>
      </c>
      <c r="AZ1263" s="19" t="s">
        <v>2892</v>
      </c>
      <c r="BA1263" s="19" t="s">
        <v>2893</v>
      </c>
      <c r="BB1263" s="19" t="s">
        <v>2894</v>
      </c>
      <c r="BC1263" s="19" t="s">
        <v>2895</v>
      </c>
    </row>
    <row r="1264" spans="1:55" x14ac:dyDescent="0.2">
      <c r="A1264" s="7" t="s">
        <v>2851</v>
      </c>
      <c r="B1264" s="8">
        <v>4</v>
      </c>
      <c r="C1264" s="7" t="s">
        <v>553</v>
      </c>
      <c r="D1264" s="8">
        <v>2</v>
      </c>
      <c r="E1264" s="7" t="s">
        <v>296</v>
      </c>
      <c r="F1264" s="7" t="s">
        <v>554</v>
      </c>
      <c r="G1264" s="7" t="s">
        <v>526</v>
      </c>
      <c r="H1264" s="7" t="s">
        <v>334</v>
      </c>
      <c r="I1264" s="7" t="s">
        <v>207</v>
      </c>
      <c r="J1264" s="9">
        <v>20</v>
      </c>
      <c r="K1264" s="10">
        <v>700</v>
      </c>
      <c r="L1264" s="9">
        <f t="shared" si="228"/>
        <v>4.7619047619047619</v>
      </c>
      <c r="M1264" s="9">
        <v>5.07</v>
      </c>
      <c r="N1264" s="10">
        <v>0</v>
      </c>
      <c r="O1264" s="10">
        <v>700</v>
      </c>
      <c r="P1264" s="11">
        <f t="shared" si="229"/>
        <v>0</v>
      </c>
      <c r="Q1264" s="7" t="s">
        <v>321</v>
      </c>
      <c r="R1264" s="9">
        <v>41.29</v>
      </c>
      <c r="S1264" s="9">
        <f t="shared" si="230"/>
        <v>21.29</v>
      </c>
      <c r="T1264" s="11">
        <f t="shared" si="231"/>
        <v>106.45</v>
      </c>
      <c r="U1264" s="7" t="s">
        <v>63</v>
      </c>
      <c r="V1264" s="8">
        <v>6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f t="shared" si="232"/>
        <v>0</v>
      </c>
      <c r="AC1264" s="9">
        <f t="shared" si="233"/>
        <v>0</v>
      </c>
      <c r="AD1264" s="9">
        <f t="shared" si="234"/>
        <v>8.3636363636363633</v>
      </c>
      <c r="AE1264" s="9">
        <f t="shared" si="235"/>
        <v>8.0810638297872313</v>
      </c>
      <c r="AF1264" s="9">
        <f t="shared" si="236"/>
        <v>8.0634066587395932</v>
      </c>
      <c r="AG1264" s="11">
        <f t="shared" si="237"/>
        <v>-100</v>
      </c>
      <c r="AH1264" s="11">
        <f t="shared" si="238"/>
        <v>-100</v>
      </c>
      <c r="AI1264" s="11">
        <f t="shared" si="239"/>
        <v>-100</v>
      </c>
      <c r="AJ1264" s="8">
        <v>6</v>
      </c>
      <c r="AK1264" s="7" t="s">
        <v>157</v>
      </c>
      <c r="AL1264" s="8">
        <v>42</v>
      </c>
      <c r="AM1264" s="7" t="s">
        <v>65</v>
      </c>
      <c r="AN1264" s="7" t="s">
        <v>66</v>
      </c>
      <c r="AO1264" s="9">
        <v>6</v>
      </c>
      <c r="AP1264" s="8">
        <v>6</v>
      </c>
      <c r="AQ1264" s="8">
        <v>6</v>
      </c>
      <c r="AR1264" s="8">
        <v>6</v>
      </c>
      <c r="AS1264" s="8">
        <v>6</v>
      </c>
      <c r="AT1264" s="8">
        <v>6</v>
      </c>
      <c r="AU1264" s="7" t="s">
        <v>67</v>
      </c>
      <c r="AV1264" s="9">
        <v>0</v>
      </c>
      <c r="AW1264" s="7" t="s">
        <v>1732</v>
      </c>
      <c r="AX1264" s="7" t="s">
        <v>63</v>
      </c>
      <c r="AY1264" s="7"/>
      <c r="AZ1264" s="7" t="s">
        <v>2892</v>
      </c>
      <c r="BA1264" s="7" t="s">
        <v>2893</v>
      </c>
      <c r="BB1264" s="7" t="s">
        <v>2894</v>
      </c>
      <c r="BC1264" s="7" t="s">
        <v>2895</v>
      </c>
    </row>
    <row r="1265" spans="1:55" x14ac:dyDescent="0.2">
      <c r="A1265" s="7" t="s">
        <v>2851</v>
      </c>
      <c r="B1265" s="8">
        <v>4</v>
      </c>
      <c r="C1265" s="7" t="s">
        <v>2896</v>
      </c>
      <c r="D1265" s="8">
        <v>3</v>
      </c>
      <c r="E1265" s="7" t="s">
        <v>94</v>
      </c>
      <c r="F1265" s="7" t="s">
        <v>95</v>
      </c>
      <c r="G1265" s="7" t="s">
        <v>190</v>
      </c>
      <c r="H1265" s="7" t="s">
        <v>565</v>
      </c>
      <c r="I1265" s="7" t="s">
        <v>98</v>
      </c>
      <c r="J1265" s="9">
        <v>2</v>
      </c>
      <c r="K1265" s="10">
        <v>1900</v>
      </c>
      <c r="L1265" s="9">
        <f t="shared" si="228"/>
        <v>33.333333333333329</v>
      </c>
      <c r="M1265" s="9">
        <v>35.479999999999997</v>
      </c>
      <c r="N1265" s="10">
        <v>100</v>
      </c>
      <c r="O1265" s="10">
        <v>2000</v>
      </c>
      <c r="P1265" s="11">
        <f t="shared" si="229"/>
        <v>-5</v>
      </c>
      <c r="Q1265" s="7" t="s">
        <v>145</v>
      </c>
      <c r="R1265" s="9">
        <v>2.69</v>
      </c>
      <c r="S1265" s="9">
        <f t="shared" si="230"/>
        <v>0.69</v>
      </c>
      <c r="T1265" s="11">
        <f t="shared" si="231"/>
        <v>34.5</v>
      </c>
      <c r="U1265" s="7" t="s">
        <v>63</v>
      </c>
      <c r="V1265" s="8">
        <v>5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f t="shared" si="232"/>
        <v>0</v>
      </c>
      <c r="AC1265" s="9">
        <f t="shared" si="233"/>
        <v>0</v>
      </c>
      <c r="AD1265" s="9">
        <f t="shared" si="234"/>
        <v>8.3636363636363633</v>
      </c>
      <c r="AE1265" s="9">
        <f t="shared" si="235"/>
        <v>8.0810638297872313</v>
      </c>
      <c r="AF1265" s="9">
        <f t="shared" si="236"/>
        <v>8.0634066587395932</v>
      </c>
      <c r="AG1265" s="11">
        <f t="shared" si="237"/>
        <v>-100</v>
      </c>
      <c r="AH1265" s="11">
        <f t="shared" si="238"/>
        <v>-100</v>
      </c>
      <c r="AI1265" s="11">
        <f t="shared" si="239"/>
        <v>-100</v>
      </c>
      <c r="AJ1265" s="8">
        <v>6</v>
      </c>
      <c r="AK1265" s="7" t="s">
        <v>157</v>
      </c>
      <c r="AL1265" s="8">
        <v>42</v>
      </c>
      <c r="AM1265" s="7" t="s">
        <v>65</v>
      </c>
      <c r="AN1265" s="7" t="s">
        <v>66</v>
      </c>
      <c r="AO1265" s="9">
        <v>6</v>
      </c>
      <c r="AP1265" s="8">
        <v>5</v>
      </c>
      <c r="AQ1265" s="8">
        <v>5</v>
      </c>
      <c r="AR1265" s="8">
        <v>5</v>
      </c>
      <c r="AS1265" s="8">
        <v>5</v>
      </c>
      <c r="AT1265" s="8">
        <v>5</v>
      </c>
      <c r="AU1265" s="7" t="s">
        <v>67</v>
      </c>
      <c r="AV1265" s="9">
        <v>-48.6</v>
      </c>
      <c r="AW1265" s="7" t="s">
        <v>2897</v>
      </c>
      <c r="AX1265" s="7" t="s">
        <v>63</v>
      </c>
      <c r="AY1265" s="7"/>
      <c r="AZ1265" s="7" t="s">
        <v>2892</v>
      </c>
      <c r="BA1265" s="7" t="s">
        <v>2893</v>
      </c>
      <c r="BB1265" s="7" t="s">
        <v>2894</v>
      </c>
      <c r="BC1265" s="7" t="s">
        <v>2895</v>
      </c>
    </row>
    <row r="1266" spans="1:55" x14ac:dyDescent="0.2">
      <c r="A1266" s="7" t="s">
        <v>2851</v>
      </c>
      <c r="B1266" s="8">
        <v>4</v>
      </c>
      <c r="C1266" s="7" t="s">
        <v>2898</v>
      </c>
      <c r="D1266" s="8">
        <v>4</v>
      </c>
      <c r="E1266" s="7" t="s">
        <v>57</v>
      </c>
      <c r="F1266" s="7" t="s">
        <v>95</v>
      </c>
      <c r="G1266" s="7" t="s">
        <v>165</v>
      </c>
      <c r="H1266" s="7" t="s">
        <v>166</v>
      </c>
      <c r="I1266" s="7" t="s">
        <v>61</v>
      </c>
      <c r="J1266" s="9">
        <v>6</v>
      </c>
      <c r="K1266" s="10">
        <v>1200</v>
      </c>
      <c r="L1266" s="9">
        <f t="shared" si="228"/>
        <v>14.285714285714285</v>
      </c>
      <c r="M1266" s="9">
        <v>15.2</v>
      </c>
      <c r="N1266" s="10">
        <v>100</v>
      </c>
      <c r="O1266" s="10">
        <v>1300</v>
      </c>
      <c r="P1266" s="11">
        <f t="shared" si="229"/>
        <v>-7.6923076923076925</v>
      </c>
      <c r="Q1266" s="7" t="s">
        <v>61</v>
      </c>
      <c r="R1266" s="9">
        <v>10.029999999999999</v>
      </c>
      <c r="S1266" s="9">
        <f t="shared" si="230"/>
        <v>4.0299999999999994</v>
      </c>
      <c r="T1266" s="11">
        <f t="shared" si="231"/>
        <v>67.166666666666657</v>
      </c>
      <c r="U1266" s="7" t="s">
        <v>63</v>
      </c>
      <c r="V1266" s="8">
        <v>3</v>
      </c>
      <c r="W1266" s="9">
        <v>0</v>
      </c>
      <c r="X1266" s="9">
        <v>0</v>
      </c>
      <c r="Y1266" s="9">
        <v>466</v>
      </c>
      <c r="Z1266" s="9">
        <v>466</v>
      </c>
      <c r="AA1266" s="9">
        <v>9.66</v>
      </c>
      <c r="AB1266" s="9">
        <f t="shared" si="232"/>
        <v>8.9169230769230783</v>
      </c>
      <c r="AC1266" s="9">
        <f t="shared" si="233"/>
        <v>7.430769230769231</v>
      </c>
      <c r="AD1266" s="9">
        <f t="shared" si="234"/>
        <v>8.3636363636363633</v>
      </c>
      <c r="AE1266" s="9">
        <f t="shared" si="235"/>
        <v>8.0810638297872313</v>
      </c>
      <c r="AF1266" s="9">
        <f t="shared" si="236"/>
        <v>8.0634066587395932</v>
      </c>
      <c r="AG1266" s="11">
        <f t="shared" si="237"/>
        <v>-11.153846153846148</v>
      </c>
      <c r="AH1266" s="11">
        <f t="shared" si="238"/>
        <v>-8.0471409793965449</v>
      </c>
      <c r="AI1266" s="11">
        <f t="shared" si="239"/>
        <v>-7.8457834851312205</v>
      </c>
      <c r="AJ1266" s="8">
        <v>6</v>
      </c>
      <c r="AK1266" s="7" t="s">
        <v>157</v>
      </c>
      <c r="AL1266" s="8">
        <v>42</v>
      </c>
      <c r="AM1266" s="7" t="s">
        <v>65</v>
      </c>
      <c r="AN1266" s="7" t="s">
        <v>66</v>
      </c>
      <c r="AO1266" s="9">
        <v>6</v>
      </c>
      <c r="AP1266" s="8">
        <v>2</v>
      </c>
      <c r="AQ1266" s="8">
        <v>1</v>
      </c>
      <c r="AR1266" s="8">
        <v>1</v>
      </c>
      <c r="AS1266" s="8">
        <v>1</v>
      </c>
      <c r="AT1266" s="8">
        <v>3</v>
      </c>
      <c r="AU1266" s="7" t="s">
        <v>116</v>
      </c>
      <c r="AV1266" s="9">
        <v>-9</v>
      </c>
      <c r="AW1266" s="7" t="s">
        <v>2899</v>
      </c>
      <c r="AX1266" s="7" t="s">
        <v>63</v>
      </c>
      <c r="AY1266" s="7"/>
      <c r="AZ1266" s="7" t="s">
        <v>2892</v>
      </c>
      <c r="BA1266" s="7" t="s">
        <v>2893</v>
      </c>
      <c r="BB1266" s="7" t="s">
        <v>2894</v>
      </c>
      <c r="BC1266" s="7" t="s">
        <v>2895</v>
      </c>
    </row>
    <row r="1267" spans="1:55" x14ac:dyDescent="0.2">
      <c r="A1267" s="14" t="s">
        <v>2851</v>
      </c>
      <c r="B1267" s="15">
        <v>4</v>
      </c>
      <c r="C1267" s="14" t="s">
        <v>2900</v>
      </c>
      <c r="D1267" s="15">
        <v>5</v>
      </c>
      <c r="E1267" s="14" t="s">
        <v>133</v>
      </c>
      <c r="F1267" s="14" t="s">
        <v>559</v>
      </c>
      <c r="G1267" s="14" t="s">
        <v>183</v>
      </c>
      <c r="H1267" s="14" t="s">
        <v>178</v>
      </c>
      <c r="I1267" s="14" t="s">
        <v>172</v>
      </c>
      <c r="J1267" s="16">
        <v>12</v>
      </c>
      <c r="K1267" s="17">
        <v>800</v>
      </c>
      <c r="L1267" s="16">
        <f t="shared" si="228"/>
        <v>7.6923076923076925</v>
      </c>
      <c r="M1267" s="16">
        <v>0</v>
      </c>
      <c r="N1267" s="17">
        <v>-800</v>
      </c>
      <c r="O1267" s="17">
        <v>0</v>
      </c>
      <c r="P1267" s="18">
        <f t="shared" si="229"/>
        <v>0</v>
      </c>
      <c r="Q1267" s="14"/>
      <c r="R1267" s="16"/>
      <c r="S1267" s="16">
        <f t="shared" si="230"/>
        <v>0</v>
      </c>
      <c r="T1267" s="18">
        <f t="shared" si="231"/>
        <v>0</v>
      </c>
      <c r="U1267" s="14" t="s">
        <v>63</v>
      </c>
      <c r="V1267" s="15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f t="shared" si="232"/>
        <v>0</v>
      </c>
      <c r="AC1267" s="16">
        <f t="shared" si="233"/>
        <v>0</v>
      </c>
      <c r="AD1267" s="16">
        <f t="shared" si="234"/>
        <v>8.3636363636363633</v>
      </c>
      <c r="AE1267" s="16">
        <f t="shared" si="235"/>
        <v>8.0810638297872313</v>
      </c>
      <c r="AF1267" s="16">
        <f t="shared" si="236"/>
        <v>8.0634066587395932</v>
      </c>
      <c r="AG1267" s="18">
        <f t="shared" si="237"/>
        <v>-100</v>
      </c>
      <c r="AH1267" s="18">
        <f t="shared" si="238"/>
        <v>-100</v>
      </c>
      <c r="AI1267" s="18">
        <f t="shared" si="239"/>
        <v>-100</v>
      </c>
      <c r="AJ1267" s="15">
        <v>6</v>
      </c>
      <c r="AK1267" s="14" t="s">
        <v>157</v>
      </c>
      <c r="AL1267" s="15">
        <v>42</v>
      </c>
      <c r="AM1267" s="14" t="s">
        <v>65</v>
      </c>
      <c r="AN1267" s="14" t="s">
        <v>66</v>
      </c>
      <c r="AO1267" s="16">
        <v>6</v>
      </c>
      <c r="AP1267" s="15">
        <v>0</v>
      </c>
      <c r="AQ1267" s="15">
        <v>0</v>
      </c>
      <c r="AR1267" s="15">
        <v>0</v>
      </c>
      <c r="AS1267" s="15">
        <v>0</v>
      </c>
      <c r="AT1267" s="15">
        <v>0</v>
      </c>
      <c r="AU1267" s="14"/>
      <c r="AV1267" s="16">
        <v>0</v>
      </c>
      <c r="AW1267" s="14"/>
      <c r="AX1267" s="14" t="s">
        <v>63</v>
      </c>
      <c r="AY1267" s="14"/>
      <c r="AZ1267" s="14" t="s">
        <v>2892</v>
      </c>
      <c r="BA1267" s="14" t="s">
        <v>2893</v>
      </c>
      <c r="BB1267" s="14" t="s">
        <v>2894</v>
      </c>
      <c r="BC1267" s="14" t="s">
        <v>2895</v>
      </c>
    </row>
    <row r="1268" spans="1:55" x14ac:dyDescent="0.2">
      <c r="A1268" s="7" t="s">
        <v>2851</v>
      </c>
      <c r="B1268" s="8">
        <v>4</v>
      </c>
      <c r="C1268" s="7" t="s">
        <v>561</v>
      </c>
      <c r="D1268" s="8">
        <v>6</v>
      </c>
      <c r="E1268" s="7" t="s">
        <v>74</v>
      </c>
      <c r="F1268" s="7" t="s">
        <v>75</v>
      </c>
      <c r="G1268" s="7" t="s">
        <v>562</v>
      </c>
      <c r="H1268" s="7" t="s">
        <v>563</v>
      </c>
      <c r="I1268" s="7" t="s">
        <v>122</v>
      </c>
      <c r="J1268" s="9">
        <v>4</v>
      </c>
      <c r="K1268" s="10">
        <v>1400</v>
      </c>
      <c r="L1268" s="9">
        <f t="shared" si="228"/>
        <v>20</v>
      </c>
      <c r="M1268" s="9">
        <v>21.29</v>
      </c>
      <c r="N1268" s="10">
        <v>100</v>
      </c>
      <c r="O1268" s="10">
        <v>1500</v>
      </c>
      <c r="P1268" s="11">
        <f t="shared" si="229"/>
        <v>-6.666666666666667</v>
      </c>
      <c r="Q1268" s="7" t="s">
        <v>115</v>
      </c>
      <c r="R1268" s="9">
        <v>3.66</v>
      </c>
      <c r="S1268" s="9">
        <f t="shared" si="230"/>
        <v>-0.33999999999999986</v>
      </c>
      <c r="T1268" s="11">
        <f t="shared" si="231"/>
        <v>-8.4999999999999964</v>
      </c>
      <c r="U1268" s="7" t="s">
        <v>63</v>
      </c>
      <c r="V1268" s="8">
        <v>4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f t="shared" si="232"/>
        <v>0</v>
      </c>
      <c r="AC1268" s="9">
        <f t="shared" si="233"/>
        <v>0</v>
      </c>
      <c r="AD1268" s="9">
        <f t="shared" si="234"/>
        <v>8.3636363636363633</v>
      </c>
      <c r="AE1268" s="9">
        <f t="shared" si="235"/>
        <v>8.0810638297872313</v>
      </c>
      <c r="AF1268" s="9">
        <f t="shared" si="236"/>
        <v>8.0634066587395932</v>
      </c>
      <c r="AG1268" s="11">
        <f t="shared" si="237"/>
        <v>-100</v>
      </c>
      <c r="AH1268" s="11">
        <f t="shared" si="238"/>
        <v>-100</v>
      </c>
      <c r="AI1268" s="11">
        <f t="shared" si="239"/>
        <v>-100</v>
      </c>
      <c r="AJ1268" s="8">
        <v>6</v>
      </c>
      <c r="AK1268" s="7" t="s">
        <v>157</v>
      </c>
      <c r="AL1268" s="8">
        <v>42</v>
      </c>
      <c r="AM1268" s="7" t="s">
        <v>65</v>
      </c>
      <c r="AN1268" s="7" t="s">
        <v>66</v>
      </c>
      <c r="AO1268" s="9">
        <v>6</v>
      </c>
      <c r="AP1268" s="8">
        <v>3</v>
      </c>
      <c r="AQ1268" s="8">
        <v>2</v>
      </c>
      <c r="AR1268" s="8">
        <v>2</v>
      </c>
      <c r="AS1268" s="8">
        <v>4</v>
      </c>
      <c r="AT1268" s="8">
        <v>4</v>
      </c>
      <c r="AU1268" s="7" t="s">
        <v>81</v>
      </c>
      <c r="AV1268" s="9">
        <v>-2.64</v>
      </c>
      <c r="AW1268" s="7" t="s">
        <v>2901</v>
      </c>
      <c r="AX1268" s="7" t="s">
        <v>63</v>
      </c>
      <c r="AY1268" s="7"/>
      <c r="AZ1268" s="7" t="s">
        <v>2892</v>
      </c>
      <c r="BA1268" s="7" t="s">
        <v>2893</v>
      </c>
      <c r="BB1268" s="7" t="s">
        <v>2894</v>
      </c>
      <c r="BC1268" s="7" t="s">
        <v>2895</v>
      </c>
    </row>
    <row r="1269" spans="1:55" x14ac:dyDescent="0.2">
      <c r="A1269" s="7" t="s">
        <v>2851</v>
      </c>
      <c r="B1269" s="8">
        <v>4</v>
      </c>
      <c r="C1269" s="7" t="s">
        <v>2290</v>
      </c>
      <c r="D1269" s="8">
        <v>7</v>
      </c>
      <c r="E1269" s="7" t="s">
        <v>193</v>
      </c>
      <c r="F1269" s="7" t="s">
        <v>112</v>
      </c>
      <c r="G1269" s="7" t="s">
        <v>341</v>
      </c>
      <c r="H1269" s="7" t="s">
        <v>293</v>
      </c>
      <c r="I1269" s="7" t="s">
        <v>78</v>
      </c>
      <c r="J1269" s="9">
        <v>3</v>
      </c>
      <c r="K1269" s="10">
        <v>1600</v>
      </c>
      <c r="L1269" s="9">
        <f t="shared" si="228"/>
        <v>25</v>
      </c>
      <c r="M1269" s="9">
        <v>26.61</v>
      </c>
      <c r="N1269" s="10">
        <v>100</v>
      </c>
      <c r="O1269" s="10">
        <v>1700</v>
      </c>
      <c r="P1269" s="11">
        <f t="shared" si="229"/>
        <v>-5.8823529411764701</v>
      </c>
      <c r="Q1269" s="7" t="s">
        <v>78</v>
      </c>
      <c r="R1269" s="9">
        <v>1.67</v>
      </c>
      <c r="S1269" s="9">
        <f t="shared" si="230"/>
        <v>-1.33</v>
      </c>
      <c r="T1269" s="11">
        <f t="shared" si="231"/>
        <v>-44.333333333333336</v>
      </c>
      <c r="U1269" s="7" t="s">
        <v>80</v>
      </c>
      <c r="V1269" s="8">
        <v>2</v>
      </c>
      <c r="W1269" s="9">
        <v>0</v>
      </c>
      <c r="X1269" s="9">
        <v>294</v>
      </c>
      <c r="Y1269" s="9">
        <v>244</v>
      </c>
      <c r="Z1269" s="9">
        <v>538</v>
      </c>
      <c r="AA1269" s="9">
        <v>20.38</v>
      </c>
      <c r="AB1269" s="9">
        <f t="shared" si="232"/>
        <v>19.181176470588234</v>
      </c>
      <c r="AC1269" s="9">
        <f t="shared" si="233"/>
        <v>11.988235294117647</v>
      </c>
      <c r="AD1269" s="9">
        <f t="shared" si="234"/>
        <v>8.3636363636363633</v>
      </c>
      <c r="AE1269" s="9">
        <f t="shared" si="235"/>
        <v>8.0810638297872313</v>
      </c>
      <c r="AF1269" s="9">
        <f t="shared" si="236"/>
        <v>8.0634066587395932</v>
      </c>
      <c r="AG1269" s="11">
        <f t="shared" si="237"/>
        <v>43.337595907928396</v>
      </c>
      <c r="AH1269" s="11">
        <f t="shared" si="238"/>
        <v>48.349716653992679</v>
      </c>
      <c r="AI1269" s="11">
        <f t="shared" si="239"/>
        <v>48.67457144957578</v>
      </c>
      <c r="AJ1269" s="8">
        <v>6</v>
      </c>
      <c r="AK1269" s="7" t="s">
        <v>157</v>
      </c>
      <c r="AL1269" s="8">
        <v>42</v>
      </c>
      <c r="AM1269" s="7" t="s">
        <v>65</v>
      </c>
      <c r="AN1269" s="7" t="s">
        <v>66</v>
      </c>
      <c r="AO1269" s="9">
        <v>6</v>
      </c>
      <c r="AP1269" s="8">
        <v>1</v>
      </c>
      <c r="AQ1269" s="8">
        <v>4</v>
      </c>
      <c r="AR1269" s="8">
        <v>3</v>
      </c>
      <c r="AS1269" s="8">
        <v>3</v>
      </c>
      <c r="AT1269" s="8">
        <v>2</v>
      </c>
      <c r="AU1269" s="7" t="s">
        <v>91</v>
      </c>
      <c r="AV1269" s="9">
        <v>-9</v>
      </c>
      <c r="AW1269" s="7" t="s">
        <v>2902</v>
      </c>
      <c r="AX1269" s="7" t="s">
        <v>63</v>
      </c>
      <c r="AY1269" s="7"/>
      <c r="AZ1269" s="7" t="s">
        <v>2892</v>
      </c>
      <c r="BA1269" s="7" t="s">
        <v>2893</v>
      </c>
      <c r="BB1269" s="7" t="s">
        <v>2894</v>
      </c>
      <c r="BC1269" s="7" t="s">
        <v>2895</v>
      </c>
    </row>
    <row r="1270" spans="1:55" x14ac:dyDescent="0.2">
      <c r="A1270" s="19" t="s">
        <v>2851</v>
      </c>
      <c r="B1270" s="20">
        <v>5</v>
      </c>
      <c r="C1270" s="19" t="s">
        <v>2903</v>
      </c>
      <c r="D1270" s="20">
        <v>1</v>
      </c>
      <c r="E1270" s="19" t="s">
        <v>133</v>
      </c>
      <c r="F1270" s="19" t="s">
        <v>791</v>
      </c>
      <c r="G1270" s="19" t="s">
        <v>748</v>
      </c>
      <c r="H1270" s="19" t="s">
        <v>968</v>
      </c>
      <c r="I1270" s="19" t="s">
        <v>107</v>
      </c>
      <c r="J1270" s="21">
        <v>8</v>
      </c>
      <c r="K1270" s="22">
        <v>1000</v>
      </c>
      <c r="L1270" s="21">
        <f t="shared" si="228"/>
        <v>11.111111111111111</v>
      </c>
      <c r="M1270" s="21">
        <v>11.11</v>
      </c>
      <c r="N1270" s="22">
        <v>0</v>
      </c>
      <c r="O1270" s="22">
        <v>1000</v>
      </c>
      <c r="P1270" s="23">
        <f t="shared" si="229"/>
        <v>0</v>
      </c>
      <c r="Q1270" s="19" t="s">
        <v>107</v>
      </c>
      <c r="R1270" s="21">
        <v>8.39</v>
      </c>
      <c r="S1270" s="21">
        <f t="shared" si="230"/>
        <v>0.39000000000000057</v>
      </c>
      <c r="T1270" s="23">
        <f t="shared" si="231"/>
        <v>4.8750000000000071</v>
      </c>
      <c r="U1270" s="19" t="s">
        <v>63</v>
      </c>
      <c r="V1270" s="20">
        <v>1</v>
      </c>
      <c r="W1270" s="21">
        <v>1878</v>
      </c>
      <c r="X1270" s="21">
        <v>794</v>
      </c>
      <c r="Y1270" s="21">
        <v>560</v>
      </c>
      <c r="Z1270" s="21">
        <v>3232</v>
      </c>
      <c r="AA1270" s="21">
        <v>57.32</v>
      </c>
      <c r="AB1270" s="21">
        <f t="shared" si="232"/>
        <v>57.32</v>
      </c>
      <c r="AC1270" s="21">
        <f t="shared" si="233"/>
        <v>57.32</v>
      </c>
      <c r="AD1270" s="21">
        <f t="shared" si="234"/>
        <v>9.9054945054945041</v>
      </c>
      <c r="AE1270" s="21">
        <f t="shared" si="235"/>
        <v>8.0810638297872313</v>
      </c>
      <c r="AF1270" s="21">
        <f t="shared" si="236"/>
        <v>8.0634066587395932</v>
      </c>
      <c r="AG1270" s="23">
        <f t="shared" si="237"/>
        <v>478.66873751941438</v>
      </c>
      <c r="AH1270" s="23">
        <f t="shared" si="238"/>
        <v>609.31255101234854</v>
      </c>
      <c r="AI1270" s="23">
        <f t="shared" si="239"/>
        <v>610.86579687597941</v>
      </c>
      <c r="AJ1270" s="20">
        <v>7</v>
      </c>
      <c r="AK1270" s="19" t="s">
        <v>157</v>
      </c>
      <c r="AL1270" s="20">
        <v>42</v>
      </c>
      <c r="AM1270" s="19" t="s">
        <v>65</v>
      </c>
      <c r="AN1270" s="19" t="s">
        <v>66</v>
      </c>
      <c r="AO1270" s="21">
        <v>7</v>
      </c>
      <c r="AP1270" s="20">
        <v>5</v>
      </c>
      <c r="AQ1270" s="20">
        <v>1</v>
      </c>
      <c r="AR1270" s="20">
        <v>1</v>
      </c>
      <c r="AS1270" s="20">
        <v>1</v>
      </c>
      <c r="AT1270" s="20">
        <v>1</v>
      </c>
      <c r="AU1270" s="19" t="s">
        <v>116</v>
      </c>
      <c r="AV1270" s="21">
        <v>-4.2</v>
      </c>
      <c r="AW1270" s="19" t="s">
        <v>1652</v>
      </c>
      <c r="AX1270" s="19" t="s">
        <v>63</v>
      </c>
      <c r="AY1270" s="19"/>
      <c r="AZ1270" s="19" t="s">
        <v>2904</v>
      </c>
      <c r="BA1270" s="19" t="s">
        <v>2905</v>
      </c>
      <c r="BB1270" s="19" t="s">
        <v>1541</v>
      </c>
      <c r="BC1270" s="19" t="s">
        <v>2906</v>
      </c>
    </row>
    <row r="1271" spans="1:55" x14ac:dyDescent="0.2">
      <c r="A1271" s="7" t="s">
        <v>2851</v>
      </c>
      <c r="B1271" s="8">
        <v>5</v>
      </c>
      <c r="C1271" s="7" t="s">
        <v>2907</v>
      </c>
      <c r="D1271" s="8">
        <v>2</v>
      </c>
      <c r="E1271" s="7" t="s">
        <v>111</v>
      </c>
      <c r="F1271" s="7" t="s">
        <v>1128</v>
      </c>
      <c r="G1271" s="7" t="s">
        <v>930</v>
      </c>
      <c r="H1271" s="7" t="s">
        <v>96</v>
      </c>
      <c r="I1271" s="7" t="s">
        <v>61</v>
      </c>
      <c r="J1271" s="9">
        <v>6</v>
      </c>
      <c r="K1271" s="10">
        <v>1200</v>
      </c>
      <c r="L1271" s="9">
        <f t="shared" si="228"/>
        <v>14.285714285714285</v>
      </c>
      <c r="M1271" s="9">
        <v>14.29</v>
      </c>
      <c r="N1271" s="10">
        <v>0</v>
      </c>
      <c r="O1271" s="10">
        <v>1200</v>
      </c>
      <c r="P1271" s="11">
        <f t="shared" si="229"/>
        <v>0</v>
      </c>
      <c r="Q1271" s="7" t="s">
        <v>61</v>
      </c>
      <c r="R1271" s="9">
        <v>7.94</v>
      </c>
      <c r="S1271" s="9">
        <f t="shared" si="230"/>
        <v>1.9400000000000004</v>
      </c>
      <c r="T1271" s="11">
        <f t="shared" si="231"/>
        <v>32.333333333333343</v>
      </c>
      <c r="U1271" s="7" t="s">
        <v>63</v>
      </c>
      <c r="V1271" s="8">
        <v>3</v>
      </c>
      <c r="W1271" s="9">
        <v>0</v>
      </c>
      <c r="X1271" s="9">
        <v>0</v>
      </c>
      <c r="Y1271" s="9">
        <v>492</v>
      </c>
      <c r="Z1271" s="9">
        <v>492</v>
      </c>
      <c r="AA1271" s="9">
        <v>9.92</v>
      </c>
      <c r="AB1271" s="9">
        <f t="shared" si="232"/>
        <v>9.92</v>
      </c>
      <c r="AC1271" s="9">
        <f t="shared" si="233"/>
        <v>8.2666666666666675</v>
      </c>
      <c r="AD1271" s="9">
        <f t="shared" si="234"/>
        <v>9.9054945054945041</v>
      </c>
      <c r="AE1271" s="9">
        <f t="shared" si="235"/>
        <v>8.0810638297872313</v>
      </c>
      <c r="AF1271" s="9">
        <f t="shared" si="236"/>
        <v>8.0634066587395932</v>
      </c>
      <c r="AG1271" s="11">
        <f t="shared" si="237"/>
        <v>-16.544634272612953</v>
      </c>
      <c r="AH1271" s="11">
        <f t="shared" si="238"/>
        <v>2.2967624162959126</v>
      </c>
      <c r="AI1271" s="11">
        <f t="shared" si="239"/>
        <v>2.5207708916276621</v>
      </c>
      <c r="AJ1271" s="8">
        <v>7</v>
      </c>
      <c r="AK1271" s="7" t="s">
        <v>157</v>
      </c>
      <c r="AL1271" s="8">
        <v>42</v>
      </c>
      <c r="AM1271" s="7" t="s">
        <v>65</v>
      </c>
      <c r="AN1271" s="7" t="s">
        <v>66</v>
      </c>
      <c r="AO1271" s="9">
        <v>7</v>
      </c>
      <c r="AP1271" s="8">
        <v>6</v>
      </c>
      <c r="AQ1271" s="8">
        <v>2</v>
      </c>
      <c r="AR1271" s="8">
        <v>2</v>
      </c>
      <c r="AS1271" s="8">
        <v>2</v>
      </c>
      <c r="AT1271" s="8">
        <v>3</v>
      </c>
      <c r="AU1271" s="7" t="s">
        <v>81</v>
      </c>
      <c r="AV1271" s="9">
        <v>-0.6</v>
      </c>
      <c r="AW1271" s="7" t="s">
        <v>2908</v>
      </c>
      <c r="AX1271" s="7" t="s">
        <v>63</v>
      </c>
      <c r="AY1271" s="7"/>
      <c r="AZ1271" s="7" t="s">
        <v>2904</v>
      </c>
      <c r="BA1271" s="7" t="s">
        <v>2905</v>
      </c>
      <c r="BB1271" s="7" t="s">
        <v>1541</v>
      </c>
      <c r="BC1271" s="7" t="s">
        <v>2906</v>
      </c>
    </row>
    <row r="1272" spans="1:55" x14ac:dyDescent="0.2">
      <c r="A1272" s="7" t="s">
        <v>2851</v>
      </c>
      <c r="B1272" s="8">
        <v>5</v>
      </c>
      <c r="C1272" s="7" t="s">
        <v>2909</v>
      </c>
      <c r="D1272" s="8">
        <v>3</v>
      </c>
      <c r="E1272" s="7" t="s">
        <v>119</v>
      </c>
      <c r="F1272" s="7" t="s">
        <v>75</v>
      </c>
      <c r="G1272" s="7" t="s">
        <v>281</v>
      </c>
      <c r="H1272" s="7" t="s">
        <v>282</v>
      </c>
      <c r="I1272" s="7" t="s">
        <v>78</v>
      </c>
      <c r="J1272" s="9">
        <v>3</v>
      </c>
      <c r="K1272" s="10">
        <v>1600</v>
      </c>
      <c r="L1272" s="9">
        <f t="shared" si="228"/>
        <v>25</v>
      </c>
      <c r="M1272" s="9">
        <v>25</v>
      </c>
      <c r="N1272" s="10">
        <v>0</v>
      </c>
      <c r="O1272" s="10">
        <v>1600</v>
      </c>
      <c r="P1272" s="11">
        <f t="shared" si="229"/>
        <v>0</v>
      </c>
      <c r="Q1272" s="7" t="s">
        <v>78</v>
      </c>
      <c r="R1272" s="9">
        <v>3.68</v>
      </c>
      <c r="S1272" s="9">
        <f t="shared" si="230"/>
        <v>0.68000000000000016</v>
      </c>
      <c r="T1272" s="11">
        <f t="shared" si="231"/>
        <v>22.666666666666671</v>
      </c>
      <c r="U1272" s="7" t="s">
        <v>63</v>
      </c>
      <c r="V1272" s="8">
        <v>2</v>
      </c>
      <c r="W1272" s="9">
        <v>0</v>
      </c>
      <c r="X1272" s="9">
        <v>452</v>
      </c>
      <c r="Y1272" s="9">
        <v>338</v>
      </c>
      <c r="Z1272" s="9">
        <v>790</v>
      </c>
      <c r="AA1272" s="9">
        <v>22.9</v>
      </c>
      <c r="AB1272" s="9">
        <f t="shared" si="232"/>
        <v>22.9</v>
      </c>
      <c r="AC1272" s="9">
        <f t="shared" si="233"/>
        <v>14.312499999999998</v>
      </c>
      <c r="AD1272" s="9">
        <f t="shared" si="234"/>
        <v>9.9054945054945041</v>
      </c>
      <c r="AE1272" s="9">
        <f t="shared" si="235"/>
        <v>8.0810638297872313</v>
      </c>
      <c r="AF1272" s="9">
        <f t="shared" si="236"/>
        <v>8.0634066587395932</v>
      </c>
      <c r="AG1272" s="11">
        <f t="shared" si="237"/>
        <v>44.490514754825824</v>
      </c>
      <c r="AH1272" s="11">
        <f t="shared" si="238"/>
        <v>77.111582106842931</v>
      </c>
      <c r="AI1272" s="11">
        <f t="shared" si="239"/>
        <v>77.499419361260564</v>
      </c>
      <c r="AJ1272" s="8">
        <v>7</v>
      </c>
      <c r="AK1272" s="7" t="s">
        <v>157</v>
      </c>
      <c r="AL1272" s="8">
        <v>42</v>
      </c>
      <c r="AM1272" s="7" t="s">
        <v>65</v>
      </c>
      <c r="AN1272" s="7" t="s">
        <v>66</v>
      </c>
      <c r="AO1272" s="9">
        <v>7</v>
      </c>
      <c r="AP1272" s="8">
        <v>3</v>
      </c>
      <c r="AQ1272" s="8">
        <v>6</v>
      </c>
      <c r="AR1272" s="8">
        <v>6</v>
      </c>
      <c r="AS1272" s="8">
        <v>5</v>
      </c>
      <c r="AT1272" s="8">
        <v>2</v>
      </c>
      <c r="AU1272" s="7" t="s">
        <v>67</v>
      </c>
      <c r="AV1272" s="9">
        <v>-10.8</v>
      </c>
      <c r="AW1272" s="7" t="s">
        <v>2910</v>
      </c>
      <c r="AX1272" s="7" t="s">
        <v>63</v>
      </c>
      <c r="AY1272" s="7"/>
      <c r="AZ1272" s="7" t="s">
        <v>2904</v>
      </c>
      <c r="BA1272" s="7" t="s">
        <v>2905</v>
      </c>
      <c r="BB1272" s="7" t="s">
        <v>1541</v>
      </c>
      <c r="BC1272" s="7" t="s">
        <v>2906</v>
      </c>
    </row>
    <row r="1273" spans="1:55" x14ac:dyDescent="0.2">
      <c r="A1273" s="7" t="s">
        <v>2851</v>
      </c>
      <c r="B1273" s="8">
        <v>5</v>
      </c>
      <c r="C1273" s="7" t="s">
        <v>2911</v>
      </c>
      <c r="D1273" s="8">
        <v>4</v>
      </c>
      <c r="E1273" s="7" t="s">
        <v>296</v>
      </c>
      <c r="F1273" s="7" t="s">
        <v>607</v>
      </c>
      <c r="G1273" s="7" t="s">
        <v>2310</v>
      </c>
      <c r="H1273" s="7" t="s">
        <v>178</v>
      </c>
      <c r="I1273" s="7" t="s">
        <v>62</v>
      </c>
      <c r="J1273" s="9">
        <v>5</v>
      </c>
      <c r="K1273" s="10">
        <v>1300</v>
      </c>
      <c r="L1273" s="9">
        <f t="shared" si="228"/>
        <v>16.666666666666664</v>
      </c>
      <c r="M1273" s="9">
        <v>16.670000000000002</v>
      </c>
      <c r="N1273" s="10">
        <v>0</v>
      </c>
      <c r="O1273" s="10">
        <v>1300</v>
      </c>
      <c r="P1273" s="11">
        <f t="shared" si="229"/>
        <v>0</v>
      </c>
      <c r="Q1273" s="7" t="s">
        <v>62</v>
      </c>
      <c r="R1273" s="9">
        <v>9.16</v>
      </c>
      <c r="S1273" s="9">
        <f t="shared" si="230"/>
        <v>4.16</v>
      </c>
      <c r="T1273" s="11">
        <f t="shared" si="231"/>
        <v>83.2</v>
      </c>
      <c r="U1273" s="7" t="s">
        <v>63</v>
      </c>
      <c r="V1273" s="8">
        <v>4</v>
      </c>
      <c r="W1273" s="9">
        <v>0</v>
      </c>
      <c r="X1273" s="9">
        <v>0</v>
      </c>
      <c r="Y1273" s="9">
        <v>0</v>
      </c>
      <c r="Z1273" s="9">
        <v>0</v>
      </c>
      <c r="AA1273" s="9">
        <v>0</v>
      </c>
      <c r="AB1273" s="9">
        <f t="shared" si="232"/>
        <v>0</v>
      </c>
      <c r="AC1273" s="9">
        <f t="shared" si="233"/>
        <v>0</v>
      </c>
      <c r="AD1273" s="9">
        <f t="shared" si="234"/>
        <v>9.9054945054945041</v>
      </c>
      <c r="AE1273" s="9">
        <f t="shared" si="235"/>
        <v>8.0810638297872313</v>
      </c>
      <c r="AF1273" s="9">
        <f t="shared" si="236"/>
        <v>8.0634066587395932</v>
      </c>
      <c r="AG1273" s="11">
        <f t="shared" si="237"/>
        <v>-100</v>
      </c>
      <c r="AH1273" s="11">
        <f t="shared" si="238"/>
        <v>-100</v>
      </c>
      <c r="AI1273" s="11">
        <f t="shared" si="239"/>
        <v>-100</v>
      </c>
      <c r="AJ1273" s="8">
        <v>7</v>
      </c>
      <c r="AK1273" s="7" t="s">
        <v>157</v>
      </c>
      <c r="AL1273" s="8">
        <v>42</v>
      </c>
      <c r="AM1273" s="7" t="s">
        <v>65</v>
      </c>
      <c r="AN1273" s="7" t="s">
        <v>66</v>
      </c>
      <c r="AO1273" s="9">
        <v>7</v>
      </c>
      <c r="AP1273" s="8">
        <v>4</v>
      </c>
      <c r="AQ1273" s="8">
        <v>5</v>
      </c>
      <c r="AR1273" s="8">
        <v>5</v>
      </c>
      <c r="AS1273" s="8">
        <v>6</v>
      </c>
      <c r="AT1273" s="8">
        <v>4</v>
      </c>
      <c r="AU1273" s="7" t="s">
        <v>91</v>
      </c>
      <c r="AV1273" s="9">
        <v>-0.24</v>
      </c>
      <c r="AW1273" s="7" t="s">
        <v>2912</v>
      </c>
      <c r="AX1273" s="7" t="s">
        <v>63</v>
      </c>
      <c r="AY1273" s="7"/>
      <c r="AZ1273" s="7" t="s">
        <v>2904</v>
      </c>
      <c r="BA1273" s="7" t="s">
        <v>2905</v>
      </c>
      <c r="BB1273" s="7" t="s">
        <v>1541</v>
      </c>
      <c r="BC1273" s="7" t="s">
        <v>2906</v>
      </c>
    </row>
    <row r="1274" spans="1:55" x14ac:dyDescent="0.2">
      <c r="A1274" s="7" t="s">
        <v>2851</v>
      </c>
      <c r="B1274" s="8">
        <v>5</v>
      </c>
      <c r="C1274" s="7" t="s">
        <v>1586</v>
      </c>
      <c r="D1274" s="8">
        <v>5</v>
      </c>
      <c r="E1274" s="7" t="s">
        <v>1400</v>
      </c>
      <c r="F1274" s="7" t="s">
        <v>559</v>
      </c>
      <c r="G1274" s="7" t="s">
        <v>1587</v>
      </c>
      <c r="H1274" s="7" t="s">
        <v>275</v>
      </c>
      <c r="I1274" s="7" t="s">
        <v>207</v>
      </c>
      <c r="J1274" s="9">
        <v>20</v>
      </c>
      <c r="K1274" s="10">
        <v>700</v>
      </c>
      <c r="L1274" s="9">
        <f t="shared" si="228"/>
        <v>4.7619047619047619</v>
      </c>
      <c r="M1274" s="9">
        <v>4.76</v>
      </c>
      <c r="N1274" s="10">
        <v>0</v>
      </c>
      <c r="O1274" s="10">
        <v>700</v>
      </c>
      <c r="P1274" s="11">
        <f t="shared" si="229"/>
        <v>0</v>
      </c>
      <c r="Q1274" s="7" t="s">
        <v>207</v>
      </c>
      <c r="R1274" s="9">
        <v>49.27</v>
      </c>
      <c r="S1274" s="9">
        <f t="shared" si="230"/>
        <v>29.270000000000003</v>
      </c>
      <c r="T1274" s="11">
        <f t="shared" si="231"/>
        <v>146.35000000000002</v>
      </c>
      <c r="U1274" s="7" t="s">
        <v>63</v>
      </c>
      <c r="V1274" s="8">
        <v>6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f t="shared" si="232"/>
        <v>0</v>
      </c>
      <c r="AC1274" s="9">
        <f t="shared" si="233"/>
        <v>0</v>
      </c>
      <c r="AD1274" s="9">
        <f t="shared" si="234"/>
        <v>9.9054945054945041</v>
      </c>
      <c r="AE1274" s="9">
        <f t="shared" si="235"/>
        <v>8.0810638297872313</v>
      </c>
      <c r="AF1274" s="9">
        <f t="shared" si="236"/>
        <v>8.0634066587395932</v>
      </c>
      <c r="AG1274" s="11">
        <f t="shared" si="237"/>
        <v>-100</v>
      </c>
      <c r="AH1274" s="11">
        <f t="shared" si="238"/>
        <v>-100</v>
      </c>
      <c r="AI1274" s="11">
        <f t="shared" si="239"/>
        <v>-100</v>
      </c>
      <c r="AJ1274" s="8">
        <v>7</v>
      </c>
      <c r="AK1274" s="7" t="s">
        <v>157</v>
      </c>
      <c r="AL1274" s="8">
        <v>42</v>
      </c>
      <c r="AM1274" s="7" t="s">
        <v>65</v>
      </c>
      <c r="AN1274" s="7" t="s">
        <v>66</v>
      </c>
      <c r="AO1274" s="9">
        <v>7</v>
      </c>
      <c r="AP1274" s="8">
        <v>1</v>
      </c>
      <c r="AQ1274" s="8">
        <v>3</v>
      </c>
      <c r="AR1274" s="8">
        <v>4</v>
      </c>
      <c r="AS1274" s="8">
        <v>4</v>
      </c>
      <c r="AT1274" s="8">
        <v>6</v>
      </c>
      <c r="AU1274" s="7" t="s">
        <v>81</v>
      </c>
      <c r="AV1274" s="9">
        <v>-24</v>
      </c>
      <c r="AW1274" s="7" t="s">
        <v>2913</v>
      </c>
      <c r="AX1274" s="7" t="s">
        <v>63</v>
      </c>
      <c r="AY1274" s="7"/>
      <c r="AZ1274" s="7" t="s">
        <v>2904</v>
      </c>
      <c r="BA1274" s="7" t="s">
        <v>2905</v>
      </c>
      <c r="BB1274" s="7" t="s">
        <v>1541</v>
      </c>
      <c r="BC1274" s="7" t="s">
        <v>2906</v>
      </c>
    </row>
    <row r="1275" spans="1:55" x14ac:dyDescent="0.2">
      <c r="A1275" s="7" t="s">
        <v>2851</v>
      </c>
      <c r="B1275" s="8">
        <v>5</v>
      </c>
      <c r="C1275" s="7" t="s">
        <v>2914</v>
      </c>
      <c r="D1275" s="8">
        <v>6</v>
      </c>
      <c r="E1275" s="7" t="s">
        <v>57</v>
      </c>
      <c r="F1275" s="7" t="s">
        <v>359</v>
      </c>
      <c r="G1275" s="7" t="s">
        <v>613</v>
      </c>
      <c r="H1275" s="7" t="s">
        <v>77</v>
      </c>
      <c r="I1275" s="7" t="s">
        <v>107</v>
      </c>
      <c r="J1275" s="9">
        <v>8</v>
      </c>
      <c r="K1275" s="10">
        <v>1000</v>
      </c>
      <c r="L1275" s="9">
        <f t="shared" si="228"/>
        <v>11.111111111111111</v>
      </c>
      <c r="M1275" s="9">
        <v>11.11</v>
      </c>
      <c r="N1275" s="10">
        <v>0</v>
      </c>
      <c r="O1275" s="10">
        <v>1000</v>
      </c>
      <c r="P1275" s="11">
        <f t="shared" si="229"/>
        <v>0</v>
      </c>
      <c r="Q1275" s="7" t="s">
        <v>107</v>
      </c>
      <c r="R1275" s="9">
        <v>11.46</v>
      </c>
      <c r="S1275" s="9">
        <f t="shared" si="230"/>
        <v>3.4600000000000009</v>
      </c>
      <c r="T1275" s="11">
        <f t="shared" si="231"/>
        <v>43.250000000000014</v>
      </c>
      <c r="U1275" s="7" t="s">
        <v>63</v>
      </c>
      <c r="V1275" s="8">
        <v>7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f t="shared" si="232"/>
        <v>0</v>
      </c>
      <c r="AC1275" s="9">
        <f t="shared" si="233"/>
        <v>0</v>
      </c>
      <c r="AD1275" s="9">
        <f t="shared" si="234"/>
        <v>9.9054945054945041</v>
      </c>
      <c r="AE1275" s="9">
        <f t="shared" si="235"/>
        <v>8.0810638297872313</v>
      </c>
      <c r="AF1275" s="9">
        <f t="shared" si="236"/>
        <v>8.0634066587395932</v>
      </c>
      <c r="AG1275" s="11">
        <f t="shared" si="237"/>
        <v>-100</v>
      </c>
      <c r="AH1275" s="11">
        <f t="shared" si="238"/>
        <v>-100</v>
      </c>
      <c r="AI1275" s="11">
        <f t="shared" si="239"/>
        <v>-100</v>
      </c>
      <c r="AJ1275" s="8">
        <v>7</v>
      </c>
      <c r="AK1275" s="7" t="s">
        <v>157</v>
      </c>
      <c r="AL1275" s="8">
        <v>42</v>
      </c>
      <c r="AM1275" s="7" t="s">
        <v>65</v>
      </c>
      <c r="AN1275" s="7" t="s">
        <v>66</v>
      </c>
      <c r="AO1275" s="9">
        <v>7</v>
      </c>
      <c r="AP1275" s="8">
        <v>7</v>
      </c>
      <c r="AQ1275" s="8">
        <v>7</v>
      </c>
      <c r="AR1275" s="8">
        <v>7</v>
      </c>
      <c r="AS1275" s="8">
        <v>7</v>
      </c>
      <c r="AT1275" s="8">
        <v>7</v>
      </c>
      <c r="AU1275" s="7" t="s">
        <v>67</v>
      </c>
      <c r="AV1275" s="9">
        <v>0</v>
      </c>
      <c r="AW1275" s="7" t="s">
        <v>2625</v>
      </c>
      <c r="AX1275" s="7" t="s">
        <v>63</v>
      </c>
      <c r="AY1275" s="7"/>
      <c r="AZ1275" s="7" t="s">
        <v>2904</v>
      </c>
      <c r="BA1275" s="7" t="s">
        <v>2905</v>
      </c>
      <c r="BB1275" s="7" t="s">
        <v>1541</v>
      </c>
      <c r="BC1275" s="7" t="s">
        <v>2906</v>
      </c>
    </row>
    <row r="1276" spans="1:55" x14ac:dyDescent="0.2">
      <c r="A1276" s="7" t="s">
        <v>2851</v>
      </c>
      <c r="B1276" s="8">
        <v>5</v>
      </c>
      <c r="C1276" s="7" t="s">
        <v>573</v>
      </c>
      <c r="D1276" s="8">
        <v>7</v>
      </c>
      <c r="E1276" s="7" t="s">
        <v>193</v>
      </c>
      <c r="F1276" s="7" t="s">
        <v>574</v>
      </c>
      <c r="G1276" s="7" t="s">
        <v>575</v>
      </c>
      <c r="H1276" s="7" t="s">
        <v>97</v>
      </c>
      <c r="I1276" s="7" t="s">
        <v>240</v>
      </c>
      <c r="J1276" s="9">
        <v>1.2</v>
      </c>
      <c r="K1276" s="10">
        <v>2300</v>
      </c>
      <c r="L1276" s="9">
        <f t="shared" si="228"/>
        <v>45.454545454545453</v>
      </c>
      <c r="M1276" s="9">
        <v>45.45</v>
      </c>
      <c r="N1276" s="10">
        <v>0</v>
      </c>
      <c r="O1276" s="10">
        <v>2300</v>
      </c>
      <c r="P1276" s="11">
        <f t="shared" si="229"/>
        <v>0</v>
      </c>
      <c r="Q1276" s="7" t="s">
        <v>240</v>
      </c>
      <c r="R1276" s="9">
        <v>0.78</v>
      </c>
      <c r="S1276" s="9">
        <f t="shared" si="230"/>
        <v>-0.41999999999999993</v>
      </c>
      <c r="T1276" s="11">
        <f t="shared" si="231"/>
        <v>-35</v>
      </c>
      <c r="U1276" s="7" t="s">
        <v>80</v>
      </c>
      <c r="V1276" s="8">
        <v>5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f t="shared" si="232"/>
        <v>0</v>
      </c>
      <c r="AC1276" s="9">
        <f t="shared" si="233"/>
        <v>0</v>
      </c>
      <c r="AD1276" s="9">
        <f t="shared" si="234"/>
        <v>9.9054945054945041</v>
      </c>
      <c r="AE1276" s="9">
        <f t="shared" si="235"/>
        <v>8.0810638297872313</v>
      </c>
      <c r="AF1276" s="9">
        <f t="shared" si="236"/>
        <v>8.0634066587395932</v>
      </c>
      <c r="AG1276" s="11">
        <f t="shared" si="237"/>
        <v>-100</v>
      </c>
      <c r="AH1276" s="11">
        <f t="shared" si="238"/>
        <v>-100</v>
      </c>
      <c r="AI1276" s="11">
        <f t="shared" si="239"/>
        <v>-100</v>
      </c>
      <c r="AJ1276" s="8">
        <v>7</v>
      </c>
      <c r="AK1276" s="7" t="s">
        <v>157</v>
      </c>
      <c r="AL1276" s="8">
        <v>42</v>
      </c>
      <c r="AM1276" s="7" t="s">
        <v>65</v>
      </c>
      <c r="AN1276" s="7" t="s">
        <v>66</v>
      </c>
      <c r="AO1276" s="9">
        <v>7</v>
      </c>
      <c r="AP1276" s="8">
        <v>2</v>
      </c>
      <c r="AQ1276" s="8">
        <v>4</v>
      </c>
      <c r="AR1276" s="8">
        <v>3</v>
      </c>
      <c r="AS1276" s="8">
        <v>3</v>
      </c>
      <c r="AT1276" s="8">
        <v>5</v>
      </c>
      <c r="AU1276" s="7" t="s">
        <v>91</v>
      </c>
      <c r="AV1276" s="9">
        <v>-9.6</v>
      </c>
      <c r="AW1276" s="7" t="s">
        <v>2915</v>
      </c>
      <c r="AX1276" s="7" t="s">
        <v>63</v>
      </c>
      <c r="AY1276" s="7"/>
      <c r="AZ1276" s="7" t="s">
        <v>2904</v>
      </c>
      <c r="BA1276" s="7" t="s">
        <v>2905</v>
      </c>
      <c r="BB1276" s="7" t="s">
        <v>1541</v>
      </c>
      <c r="BC1276" s="7" t="s">
        <v>2906</v>
      </c>
    </row>
    <row r="1277" spans="1:55" x14ac:dyDescent="0.2">
      <c r="A1277" s="19" t="s">
        <v>2851</v>
      </c>
      <c r="B1277" s="20">
        <v>6</v>
      </c>
      <c r="C1277" s="19" t="s">
        <v>1267</v>
      </c>
      <c r="D1277" s="20">
        <v>1</v>
      </c>
      <c r="E1277" s="19" t="s">
        <v>616</v>
      </c>
      <c r="F1277" s="19" t="s">
        <v>297</v>
      </c>
      <c r="G1277" s="19" t="s">
        <v>179</v>
      </c>
      <c r="H1277" s="19" t="s">
        <v>556</v>
      </c>
      <c r="I1277" s="19" t="s">
        <v>172</v>
      </c>
      <c r="J1277" s="21">
        <v>12</v>
      </c>
      <c r="K1277" s="22">
        <v>800</v>
      </c>
      <c r="L1277" s="21">
        <f t="shared" si="228"/>
        <v>7.6923076923076925</v>
      </c>
      <c r="M1277" s="21">
        <v>10.7</v>
      </c>
      <c r="N1277" s="22">
        <v>200</v>
      </c>
      <c r="O1277" s="22">
        <v>1000</v>
      </c>
      <c r="P1277" s="23">
        <f t="shared" si="229"/>
        <v>-20</v>
      </c>
      <c r="Q1277" s="19" t="s">
        <v>107</v>
      </c>
      <c r="R1277" s="21">
        <v>13.23</v>
      </c>
      <c r="S1277" s="21">
        <f t="shared" si="230"/>
        <v>1.2300000000000004</v>
      </c>
      <c r="T1277" s="23">
        <f t="shared" si="231"/>
        <v>10.250000000000004</v>
      </c>
      <c r="U1277" s="19" t="s">
        <v>63</v>
      </c>
      <c r="V1277" s="20">
        <v>5</v>
      </c>
      <c r="W1277" s="21">
        <v>0</v>
      </c>
      <c r="X1277" s="21">
        <v>0</v>
      </c>
      <c r="Y1277" s="21">
        <v>0</v>
      </c>
      <c r="Z1277" s="21">
        <v>0</v>
      </c>
      <c r="AA1277" s="21">
        <v>0</v>
      </c>
      <c r="AB1277" s="21">
        <f t="shared" si="232"/>
        <v>0</v>
      </c>
      <c r="AC1277" s="21">
        <f t="shared" si="233"/>
        <v>0</v>
      </c>
      <c r="AD1277" s="21">
        <f t="shared" si="234"/>
        <v>8.0340909090909083</v>
      </c>
      <c r="AE1277" s="21">
        <f t="shared" si="235"/>
        <v>8.0810638297872313</v>
      </c>
      <c r="AF1277" s="21">
        <f t="shared" si="236"/>
        <v>8.0634066587395932</v>
      </c>
      <c r="AG1277" s="23">
        <f t="shared" si="237"/>
        <v>-100</v>
      </c>
      <c r="AH1277" s="23">
        <f t="shared" si="238"/>
        <v>-100</v>
      </c>
      <c r="AI1277" s="23">
        <f t="shared" si="239"/>
        <v>-100</v>
      </c>
      <c r="AJ1277" s="20">
        <v>6</v>
      </c>
      <c r="AK1277" s="19" t="s">
        <v>157</v>
      </c>
      <c r="AL1277" s="20">
        <v>42</v>
      </c>
      <c r="AM1277" s="19" t="s">
        <v>65</v>
      </c>
      <c r="AN1277" s="19" t="s">
        <v>66</v>
      </c>
      <c r="AO1277" s="21">
        <v>8</v>
      </c>
      <c r="AP1277" s="20">
        <v>2</v>
      </c>
      <c r="AQ1277" s="20">
        <v>2</v>
      </c>
      <c r="AR1277" s="20">
        <v>1</v>
      </c>
      <c r="AS1277" s="20">
        <v>4</v>
      </c>
      <c r="AT1277" s="20">
        <v>5</v>
      </c>
      <c r="AU1277" s="19" t="s">
        <v>81</v>
      </c>
      <c r="AV1277" s="21">
        <v>-31.2</v>
      </c>
      <c r="AW1277" s="19" t="s">
        <v>2916</v>
      </c>
      <c r="AX1277" s="19" t="s">
        <v>63</v>
      </c>
      <c r="AY1277" s="19"/>
      <c r="AZ1277" s="19" t="s">
        <v>2917</v>
      </c>
      <c r="BA1277" s="19" t="s">
        <v>2918</v>
      </c>
      <c r="BB1277" s="19" t="s">
        <v>2919</v>
      </c>
      <c r="BC1277" s="19" t="s">
        <v>2920</v>
      </c>
    </row>
    <row r="1278" spans="1:55" x14ac:dyDescent="0.2">
      <c r="A1278" s="7" t="s">
        <v>2851</v>
      </c>
      <c r="B1278" s="8">
        <v>6</v>
      </c>
      <c r="C1278" s="7" t="s">
        <v>2921</v>
      </c>
      <c r="D1278" s="8">
        <v>2</v>
      </c>
      <c r="E1278" s="7" t="s">
        <v>102</v>
      </c>
      <c r="F1278" s="7" t="s">
        <v>464</v>
      </c>
      <c r="G1278" s="7" t="s">
        <v>1413</v>
      </c>
      <c r="H1278" s="7" t="s">
        <v>1699</v>
      </c>
      <c r="I1278" s="7" t="s">
        <v>329</v>
      </c>
      <c r="J1278" s="9">
        <v>15</v>
      </c>
      <c r="K1278" s="10">
        <v>800</v>
      </c>
      <c r="L1278" s="9">
        <f t="shared" si="228"/>
        <v>6.25</v>
      </c>
      <c r="M1278" s="9">
        <v>8.6999999999999993</v>
      </c>
      <c r="N1278" s="10">
        <v>100</v>
      </c>
      <c r="O1278" s="10">
        <v>900</v>
      </c>
      <c r="P1278" s="11">
        <f t="shared" si="229"/>
        <v>-11.111111111111111</v>
      </c>
      <c r="Q1278" s="7" t="s">
        <v>454</v>
      </c>
      <c r="R1278" s="9">
        <v>17.79</v>
      </c>
      <c r="S1278" s="9">
        <f t="shared" si="230"/>
        <v>2.7899999999999991</v>
      </c>
      <c r="T1278" s="11">
        <f t="shared" si="231"/>
        <v>18.599999999999994</v>
      </c>
      <c r="U1278" s="7" t="s">
        <v>63</v>
      </c>
      <c r="V1278" s="8">
        <v>6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f t="shared" si="232"/>
        <v>0</v>
      </c>
      <c r="AC1278" s="9">
        <f t="shared" si="233"/>
        <v>0</v>
      </c>
      <c r="AD1278" s="9">
        <f t="shared" si="234"/>
        <v>8.0340909090909083</v>
      </c>
      <c r="AE1278" s="9">
        <f t="shared" si="235"/>
        <v>8.0810638297872313</v>
      </c>
      <c r="AF1278" s="9">
        <f t="shared" si="236"/>
        <v>8.0634066587395932</v>
      </c>
      <c r="AG1278" s="11">
        <f t="shared" si="237"/>
        <v>-100</v>
      </c>
      <c r="AH1278" s="11">
        <f t="shared" si="238"/>
        <v>-100</v>
      </c>
      <c r="AI1278" s="11">
        <f t="shared" si="239"/>
        <v>-100</v>
      </c>
      <c r="AJ1278" s="8">
        <v>6</v>
      </c>
      <c r="AK1278" s="7" t="s">
        <v>157</v>
      </c>
      <c r="AL1278" s="8">
        <v>42</v>
      </c>
      <c r="AM1278" s="7" t="s">
        <v>65</v>
      </c>
      <c r="AN1278" s="7" t="s">
        <v>66</v>
      </c>
      <c r="AO1278" s="9">
        <v>8</v>
      </c>
      <c r="AP1278" s="8">
        <v>3</v>
      </c>
      <c r="AQ1278" s="8">
        <v>3</v>
      </c>
      <c r="AR1278" s="8">
        <v>3</v>
      </c>
      <c r="AS1278" s="8">
        <v>6</v>
      </c>
      <c r="AT1278" s="8">
        <v>6</v>
      </c>
      <c r="AU1278" s="7" t="s">
        <v>81</v>
      </c>
      <c r="AV1278" s="9">
        <v>-7.2</v>
      </c>
      <c r="AW1278" s="7" t="s">
        <v>2922</v>
      </c>
      <c r="AX1278" s="7" t="s">
        <v>63</v>
      </c>
      <c r="AY1278" s="7"/>
      <c r="AZ1278" s="7" t="s">
        <v>2917</v>
      </c>
      <c r="BA1278" s="7" t="s">
        <v>2918</v>
      </c>
      <c r="BB1278" s="7" t="s">
        <v>2919</v>
      </c>
      <c r="BC1278" s="7" t="s">
        <v>2920</v>
      </c>
    </row>
    <row r="1279" spans="1:55" x14ac:dyDescent="0.2">
      <c r="A1279" s="7" t="s">
        <v>2851</v>
      </c>
      <c r="B1279" s="8">
        <v>6</v>
      </c>
      <c r="C1279" s="7" t="s">
        <v>2923</v>
      </c>
      <c r="D1279" s="8">
        <v>3</v>
      </c>
      <c r="E1279" s="7" t="s">
        <v>133</v>
      </c>
      <c r="F1279" s="7" t="s">
        <v>791</v>
      </c>
      <c r="G1279" s="7" t="s">
        <v>801</v>
      </c>
      <c r="H1279" s="7" t="s">
        <v>279</v>
      </c>
      <c r="I1279" s="7" t="s">
        <v>79</v>
      </c>
      <c r="J1279" s="9">
        <v>2.5</v>
      </c>
      <c r="K1279" s="10">
        <v>1700</v>
      </c>
      <c r="L1279" s="9">
        <f t="shared" si="228"/>
        <v>28.571428571428569</v>
      </c>
      <c r="M1279" s="9">
        <v>39.75</v>
      </c>
      <c r="N1279" s="10">
        <v>500</v>
      </c>
      <c r="O1279" s="10">
        <v>2200</v>
      </c>
      <c r="P1279" s="11">
        <f t="shared" si="229"/>
        <v>-22.727272727272727</v>
      </c>
      <c r="Q1279" s="7" t="s">
        <v>99</v>
      </c>
      <c r="R1279" s="9">
        <v>2.5</v>
      </c>
      <c r="S1279" s="9">
        <f t="shared" si="230"/>
        <v>0</v>
      </c>
      <c r="T1279" s="11">
        <f t="shared" si="231"/>
        <v>0</v>
      </c>
      <c r="U1279" s="7" t="s">
        <v>63</v>
      </c>
      <c r="V1279" s="8">
        <v>1</v>
      </c>
      <c r="W1279" s="9">
        <v>700</v>
      </c>
      <c r="X1279" s="9">
        <v>382</v>
      </c>
      <c r="Y1279" s="9">
        <v>276</v>
      </c>
      <c r="Z1279" s="9">
        <v>1358</v>
      </c>
      <c r="AA1279" s="9">
        <v>38.58</v>
      </c>
      <c r="AB1279" s="9">
        <f t="shared" si="232"/>
        <v>29.811818181818179</v>
      </c>
      <c r="AC1279" s="9">
        <f t="shared" si="233"/>
        <v>17.536363636363635</v>
      </c>
      <c r="AD1279" s="9">
        <f t="shared" si="234"/>
        <v>8.0340909090909083</v>
      </c>
      <c r="AE1279" s="9">
        <f t="shared" si="235"/>
        <v>8.0810638297872313</v>
      </c>
      <c r="AF1279" s="9">
        <f t="shared" si="236"/>
        <v>8.0634066587395932</v>
      </c>
      <c r="AG1279" s="11">
        <f t="shared" si="237"/>
        <v>118.27439886845828</v>
      </c>
      <c r="AH1279" s="11">
        <f t="shared" si="238"/>
        <v>117.00563200260423</v>
      </c>
      <c r="AI1279" s="11">
        <f t="shared" si="239"/>
        <v>117.48082886724677</v>
      </c>
      <c r="AJ1279" s="8">
        <v>6</v>
      </c>
      <c r="AK1279" s="7" t="s">
        <v>157</v>
      </c>
      <c r="AL1279" s="8">
        <v>42</v>
      </c>
      <c r="AM1279" s="7" t="s">
        <v>65</v>
      </c>
      <c r="AN1279" s="7" t="s">
        <v>66</v>
      </c>
      <c r="AO1279" s="9">
        <v>8</v>
      </c>
      <c r="AP1279" s="8">
        <v>1</v>
      </c>
      <c r="AQ1279" s="8">
        <v>1</v>
      </c>
      <c r="AR1279" s="8">
        <v>2</v>
      </c>
      <c r="AS1279" s="8">
        <v>1</v>
      </c>
      <c r="AT1279" s="8">
        <v>1</v>
      </c>
      <c r="AU1279" s="7" t="s">
        <v>116</v>
      </c>
      <c r="AV1279" s="9">
        <v>-133.19999999999999</v>
      </c>
      <c r="AW1279" s="7" t="s">
        <v>2924</v>
      </c>
      <c r="AX1279" s="7" t="s">
        <v>63</v>
      </c>
      <c r="AY1279" s="7"/>
      <c r="AZ1279" s="7" t="s">
        <v>2917</v>
      </c>
      <c r="BA1279" s="7" t="s">
        <v>2918</v>
      </c>
      <c r="BB1279" s="7" t="s">
        <v>2919</v>
      </c>
      <c r="BC1279" s="7" t="s">
        <v>2920</v>
      </c>
    </row>
    <row r="1280" spans="1:55" x14ac:dyDescent="0.2">
      <c r="A1280" s="7" t="s">
        <v>2851</v>
      </c>
      <c r="B1280" s="8">
        <v>6</v>
      </c>
      <c r="C1280" s="7" t="s">
        <v>2925</v>
      </c>
      <c r="D1280" s="8">
        <v>4</v>
      </c>
      <c r="E1280" s="7" t="s">
        <v>57</v>
      </c>
      <c r="F1280" s="7" t="s">
        <v>603</v>
      </c>
      <c r="G1280" s="7" t="s">
        <v>664</v>
      </c>
      <c r="H1280" s="7" t="s">
        <v>1718</v>
      </c>
      <c r="I1280" s="7" t="s">
        <v>106</v>
      </c>
      <c r="J1280" s="9">
        <v>10</v>
      </c>
      <c r="K1280" s="10">
        <v>900</v>
      </c>
      <c r="L1280" s="9">
        <f t="shared" si="228"/>
        <v>9.0909090909090917</v>
      </c>
      <c r="M1280" s="9">
        <v>12.65</v>
      </c>
      <c r="N1280" s="10">
        <v>300</v>
      </c>
      <c r="O1280" s="10">
        <v>1200</v>
      </c>
      <c r="P1280" s="11">
        <f t="shared" si="229"/>
        <v>-25</v>
      </c>
      <c r="Q1280" s="7" t="s">
        <v>375</v>
      </c>
      <c r="R1280" s="9">
        <v>8.8699999999999992</v>
      </c>
      <c r="S1280" s="9">
        <f t="shared" si="230"/>
        <v>-1.1300000000000008</v>
      </c>
      <c r="T1280" s="11">
        <f t="shared" si="231"/>
        <v>-11.300000000000008</v>
      </c>
      <c r="U1280" s="7" t="s">
        <v>63</v>
      </c>
      <c r="V1280" s="8">
        <v>2</v>
      </c>
      <c r="W1280" s="9">
        <v>0</v>
      </c>
      <c r="X1280" s="9">
        <v>560</v>
      </c>
      <c r="Y1280" s="9">
        <v>336</v>
      </c>
      <c r="Z1280" s="9">
        <v>896</v>
      </c>
      <c r="AA1280" s="9">
        <v>23.96</v>
      </c>
      <c r="AB1280" s="9">
        <f t="shared" si="232"/>
        <v>17.97</v>
      </c>
      <c r="AC1280" s="9">
        <f t="shared" si="233"/>
        <v>19.966666666666669</v>
      </c>
      <c r="AD1280" s="9">
        <f t="shared" si="234"/>
        <v>8.0340909090909083</v>
      </c>
      <c r="AE1280" s="9">
        <f t="shared" si="235"/>
        <v>8.0810638297872313</v>
      </c>
      <c r="AF1280" s="9">
        <f t="shared" si="236"/>
        <v>8.0634066587395932</v>
      </c>
      <c r="AG1280" s="11">
        <f t="shared" si="237"/>
        <v>148.52428099952857</v>
      </c>
      <c r="AH1280" s="11">
        <f t="shared" si="238"/>
        <v>147.07968019097279</v>
      </c>
      <c r="AI1280" s="11">
        <f t="shared" si="239"/>
        <v>147.62073291969747</v>
      </c>
      <c r="AJ1280" s="8">
        <v>6</v>
      </c>
      <c r="AK1280" s="7" t="s">
        <v>157</v>
      </c>
      <c r="AL1280" s="8">
        <v>42</v>
      </c>
      <c r="AM1280" s="7" t="s">
        <v>65</v>
      </c>
      <c r="AN1280" s="7" t="s">
        <v>66</v>
      </c>
      <c r="AO1280" s="9">
        <v>8</v>
      </c>
      <c r="AP1280" s="8">
        <v>4</v>
      </c>
      <c r="AQ1280" s="8">
        <v>5</v>
      </c>
      <c r="AR1280" s="8">
        <v>5</v>
      </c>
      <c r="AS1280" s="8">
        <v>5</v>
      </c>
      <c r="AT1280" s="8">
        <v>2</v>
      </c>
      <c r="AU1280" s="7" t="s">
        <v>67</v>
      </c>
      <c r="AV1280" s="9">
        <v>4.5599999999999996</v>
      </c>
      <c r="AW1280" s="7" t="s">
        <v>2926</v>
      </c>
      <c r="AX1280" s="7" t="s">
        <v>63</v>
      </c>
      <c r="AY1280" s="7"/>
      <c r="AZ1280" s="7" t="s">
        <v>2917</v>
      </c>
      <c r="BA1280" s="7" t="s">
        <v>2918</v>
      </c>
      <c r="BB1280" s="7" t="s">
        <v>2919</v>
      </c>
      <c r="BC1280" s="7" t="s">
        <v>2920</v>
      </c>
    </row>
    <row r="1281" spans="1:55" x14ac:dyDescent="0.2">
      <c r="A1281" s="14" t="s">
        <v>2851</v>
      </c>
      <c r="B1281" s="15">
        <v>6</v>
      </c>
      <c r="C1281" s="14" t="s">
        <v>2927</v>
      </c>
      <c r="D1281" s="15">
        <v>5</v>
      </c>
      <c r="E1281" s="14" t="s">
        <v>57</v>
      </c>
      <c r="F1281" s="14" t="s">
        <v>248</v>
      </c>
      <c r="G1281" s="14" t="s">
        <v>789</v>
      </c>
      <c r="H1281" s="14" t="s">
        <v>149</v>
      </c>
      <c r="I1281" s="14" t="s">
        <v>145</v>
      </c>
      <c r="J1281" s="16">
        <v>1.8</v>
      </c>
      <c r="K1281" s="17">
        <v>2000</v>
      </c>
      <c r="L1281" s="16">
        <f t="shared" si="228"/>
        <v>35.714285714285715</v>
      </c>
      <c r="M1281" s="16">
        <v>0</v>
      </c>
      <c r="N1281" s="17">
        <v>-2000</v>
      </c>
      <c r="O1281" s="17">
        <v>0</v>
      </c>
      <c r="P1281" s="18">
        <f t="shared" si="229"/>
        <v>0</v>
      </c>
      <c r="Q1281" s="14"/>
      <c r="R1281" s="16"/>
      <c r="S1281" s="16">
        <f t="shared" si="230"/>
        <v>0</v>
      </c>
      <c r="T1281" s="18">
        <f t="shared" si="231"/>
        <v>0</v>
      </c>
      <c r="U1281" s="14" t="s">
        <v>63</v>
      </c>
      <c r="V1281" s="15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f t="shared" si="232"/>
        <v>0</v>
      </c>
      <c r="AC1281" s="16">
        <f t="shared" si="233"/>
        <v>0</v>
      </c>
      <c r="AD1281" s="16">
        <f t="shared" si="234"/>
        <v>8.0340909090909083</v>
      </c>
      <c r="AE1281" s="16">
        <f t="shared" si="235"/>
        <v>8.0810638297872313</v>
      </c>
      <c r="AF1281" s="16">
        <f t="shared" si="236"/>
        <v>8.0634066587395932</v>
      </c>
      <c r="AG1281" s="18">
        <f t="shared" si="237"/>
        <v>-100</v>
      </c>
      <c r="AH1281" s="18">
        <f t="shared" si="238"/>
        <v>-100</v>
      </c>
      <c r="AI1281" s="18">
        <f t="shared" si="239"/>
        <v>-100</v>
      </c>
      <c r="AJ1281" s="15">
        <v>6</v>
      </c>
      <c r="AK1281" s="14" t="s">
        <v>157</v>
      </c>
      <c r="AL1281" s="15">
        <v>42</v>
      </c>
      <c r="AM1281" s="14" t="s">
        <v>65</v>
      </c>
      <c r="AN1281" s="14" t="s">
        <v>66</v>
      </c>
      <c r="AO1281" s="16">
        <v>8</v>
      </c>
      <c r="AP1281" s="15">
        <v>0</v>
      </c>
      <c r="AQ1281" s="15">
        <v>0</v>
      </c>
      <c r="AR1281" s="15">
        <v>0</v>
      </c>
      <c r="AS1281" s="15">
        <v>0</v>
      </c>
      <c r="AT1281" s="15">
        <v>0</v>
      </c>
      <c r="AU1281" s="14"/>
      <c r="AV1281" s="16">
        <v>0</v>
      </c>
      <c r="AW1281" s="14"/>
      <c r="AX1281" s="14" t="s">
        <v>63</v>
      </c>
      <c r="AY1281" s="14"/>
      <c r="AZ1281" s="14" t="s">
        <v>2917</v>
      </c>
      <c r="BA1281" s="14" t="s">
        <v>2918</v>
      </c>
      <c r="BB1281" s="14" t="s">
        <v>2919</v>
      </c>
      <c r="BC1281" s="14" t="s">
        <v>2920</v>
      </c>
    </row>
    <row r="1282" spans="1:55" x14ac:dyDescent="0.2">
      <c r="A1282" s="7" t="s">
        <v>2851</v>
      </c>
      <c r="B1282" s="8">
        <v>6</v>
      </c>
      <c r="C1282" s="7" t="s">
        <v>2928</v>
      </c>
      <c r="D1282" s="8">
        <v>6</v>
      </c>
      <c r="E1282" s="7" t="s">
        <v>74</v>
      </c>
      <c r="F1282" s="7" t="s">
        <v>75</v>
      </c>
      <c r="G1282" s="7" t="s">
        <v>341</v>
      </c>
      <c r="H1282" s="7" t="s">
        <v>466</v>
      </c>
      <c r="I1282" s="7" t="s">
        <v>79</v>
      </c>
      <c r="J1282" s="9">
        <v>2.5</v>
      </c>
      <c r="K1282" s="10">
        <v>1700</v>
      </c>
      <c r="L1282" s="9">
        <f t="shared" ref="L1282:L1345" si="240">IF(J1282&gt;0,(1/(J1282+1))*100,0)</f>
        <v>28.571428571428569</v>
      </c>
      <c r="M1282" s="9">
        <v>39.75</v>
      </c>
      <c r="N1282" s="10">
        <v>500</v>
      </c>
      <c r="O1282" s="10">
        <v>2200</v>
      </c>
      <c r="P1282" s="11">
        <f t="shared" ref="P1282:P1345" si="241">IF(O1282&gt;0,-(N1282/O1282)*100,0)</f>
        <v>-22.727272727272727</v>
      </c>
      <c r="Q1282" s="7" t="s">
        <v>99</v>
      </c>
      <c r="R1282" s="9">
        <v>1.05</v>
      </c>
      <c r="S1282" s="9">
        <f t="shared" ref="S1282:S1345" si="242">IF(AND(R1282&lt;&gt;"",J1282&gt;0),R1282-J1282,0)</f>
        <v>-1.45</v>
      </c>
      <c r="T1282" s="11">
        <f t="shared" ref="T1282:T1345" si="243">IF(AND(R1282&lt;&gt;"",J1282&gt;0),((R1282-J1282)/J1282)*100,0)</f>
        <v>-57.999999999999993</v>
      </c>
      <c r="U1282" s="7" t="s">
        <v>80</v>
      </c>
      <c r="V1282" s="8">
        <v>4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f t="shared" ref="AB1282:AB1345" si="244">AA1282*(1+P1282/100)</f>
        <v>0</v>
      </c>
      <c r="AC1282" s="9">
        <f t="shared" ref="AC1282:AC1345" si="245">IF(O1282&gt;0,(AA1282/O1282)*1000,0)</f>
        <v>0</v>
      </c>
      <c r="AD1282" s="9">
        <f t="shared" ref="AD1282:AD1345" si="246">IF(SUMIFS($O$2:$O$2026,$A$2:$A$2026,A1282,$B$2:$B$2026,B1282)&gt;0,SUMIFS($AA$2:$AA$2026,$A$2:$A$2026,A1282,$B$2:$B$2026,B1282)/SUMIFS($O$2:$O$2026,$A$2:$A$2026,A1282,$B$2:$B$2026,B1282)*1000,0)</f>
        <v>8.0340909090909083</v>
      </c>
      <c r="AE1282" s="9">
        <f t="shared" ref="AE1282:AE1345" si="247">IF(SUMIF($A$2:$A$2026,A1282,$O$2:$O$2026)&gt;0,SUMIF($A$2:$A$2026,A1282,$AA$2:$AA$2026)/SUMIF($A$2:$A$2026,A1282,$O$2:$O$2026)*1000,0)</f>
        <v>8.0810638297872313</v>
      </c>
      <c r="AF1282" s="9">
        <f t="shared" ref="AF1282:AF1345" si="248">IF(SUM($O$2:$O$2026)&gt;0,SUM($AA$2:$AA$2026)/SUM($O$2:$O$2026)*1000,0)</f>
        <v>8.0634066587395932</v>
      </c>
      <c r="AG1282" s="11">
        <f t="shared" ref="AG1282:AG1345" si="249">IF(AD1282&gt;0,(AC1282-AD1282)/AD1282*100,0)</f>
        <v>-100</v>
      </c>
      <c r="AH1282" s="11">
        <f t="shared" ref="AH1282:AH1345" si="250">IF(AE1282&gt;0,(AC1282-AE1282)/AE1282*100,0)</f>
        <v>-100</v>
      </c>
      <c r="AI1282" s="11">
        <f t="shared" ref="AI1282:AI1345" si="251">IF(AF1282&gt;0,(AC1282-AF1282)/AF1282*100,0)</f>
        <v>-100</v>
      </c>
      <c r="AJ1282" s="8">
        <v>6</v>
      </c>
      <c r="AK1282" s="7" t="s">
        <v>157</v>
      </c>
      <c r="AL1282" s="8">
        <v>42</v>
      </c>
      <c r="AM1282" s="7" t="s">
        <v>65</v>
      </c>
      <c r="AN1282" s="7" t="s">
        <v>66</v>
      </c>
      <c r="AO1282" s="9">
        <v>8</v>
      </c>
      <c r="AP1282" s="8">
        <v>6</v>
      </c>
      <c r="AQ1282" s="8">
        <v>6</v>
      </c>
      <c r="AR1282" s="8">
        <v>6</v>
      </c>
      <c r="AS1282" s="8">
        <v>3</v>
      </c>
      <c r="AT1282" s="8">
        <v>4</v>
      </c>
      <c r="AU1282" s="7" t="s">
        <v>67</v>
      </c>
      <c r="AV1282" s="9">
        <v>-19.8</v>
      </c>
      <c r="AW1282" s="7" t="s">
        <v>2929</v>
      </c>
      <c r="AX1282" s="7" t="s">
        <v>63</v>
      </c>
      <c r="AY1282" s="7"/>
      <c r="AZ1282" s="7" t="s">
        <v>2917</v>
      </c>
      <c r="BA1282" s="7" t="s">
        <v>2918</v>
      </c>
      <c r="BB1282" s="7" t="s">
        <v>2919</v>
      </c>
      <c r="BC1282" s="7" t="s">
        <v>2920</v>
      </c>
    </row>
    <row r="1283" spans="1:55" x14ac:dyDescent="0.2">
      <c r="A1283" s="7" t="s">
        <v>2851</v>
      </c>
      <c r="B1283" s="8">
        <v>6</v>
      </c>
      <c r="C1283" s="7" t="s">
        <v>566</v>
      </c>
      <c r="D1283" s="8">
        <v>7</v>
      </c>
      <c r="E1283" s="7" t="s">
        <v>119</v>
      </c>
      <c r="F1283" s="7" t="s">
        <v>513</v>
      </c>
      <c r="G1283" s="7" t="s">
        <v>348</v>
      </c>
      <c r="H1283" s="7" t="s">
        <v>567</v>
      </c>
      <c r="I1283" s="7" t="s">
        <v>107</v>
      </c>
      <c r="J1283" s="9">
        <v>8</v>
      </c>
      <c r="K1283" s="10">
        <v>1000</v>
      </c>
      <c r="L1283" s="9">
        <f t="shared" si="240"/>
        <v>11.111111111111111</v>
      </c>
      <c r="M1283" s="9">
        <v>15.46</v>
      </c>
      <c r="N1283" s="10">
        <v>300</v>
      </c>
      <c r="O1283" s="10">
        <v>1300</v>
      </c>
      <c r="P1283" s="11">
        <f t="shared" si="241"/>
        <v>-23.076923076923077</v>
      </c>
      <c r="Q1283" s="7" t="s">
        <v>62</v>
      </c>
      <c r="R1283" s="9">
        <v>4.13</v>
      </c>
      <c r="S1283" s="9">
        <f t="shared" si="242"/>
        <v>-3.87</v>
      </c>
      <c r="T1283" s="11">
        <f t="shared" si="243"/>
        <v>-48.375</v>
      </c>
      <c r="U1283" s="7" t="s">
        <v>63</v>
      </c>
      <c r="V1283" s="8">
        <v>3</v>
      </c>
      <c r="W1283" s="9">
        <v>0</v>
      </c>
      <c r="X1283" s="9">
        <v>0</v>
      </c>
      <c r="Y1283" s="9">
        <v>316</v>
      </c>
      <c r="Z1283" s="9">
        <v>316</v>
      </c>
      <c r="AA1283" s="9">
        <v>8.16</v>
      </c>
      <c r="AB1283" s="9">
        <f t="shared" si="244"/>
        <v>6.2769230769230777</v>
      </c>
      <c r="AC1283" s="9">
        <f t="shared" si="245"/>
        <v>6.2769230769230768</v>
      </c>
      <c r="AD1283" s="9">
        <f t="shared" si="246"/>
        <v>8.0340909090909083</v>
      </c>
      <c r="AE1283" s="9">
        <f t="shared" si="247"/>
        <v>8.0810638297872313</v>
      </c>
      <c r="AF1283" s="9">
        <f t="shared" si="248"/>
        <v>8.0634066587395932</v>
      </c>
      <c r="AG1283" s="11">
        <f t="shared" si="249"/>
        <v>-21.871395930801864</v>
      </c>
      <c r="AH1283" s="11">
        <f t="shared" si="250"/>
        <v>-22.325535237254229</v>
      </c>
      <c r="AI1283" s="11">
        <f t="shared" si="251"/>
        <v>-22.155444434645013</v>
      </c>
      <c r="AJ1283" s="8">
        <v>6</v>
      </c>
      <c r="AK1283" s="7" t="s">
        <v>157</v>
      </c>
      <c r="AL1283" s="8">
        <v>42</v>
      </c>
      <c r="AM1283" s="7" t="s">
        <v>65</v>
      </c>
      <c r="AN1283" s="7" t="s">
        <v>66</v>
      </c>
      <c r="AO1283" s="9">
        <v>8</v>
      </c>
      <c r="AP1283" s="8">
        <v>5</v>
      </c>
      <c r="AQ1283" s="8">
        <v>4</v>
      </c>
      <c r="AR1283" s="8">
        <v>4</v>
      </c>
      <c r="AS1283" s="8">
        <v>2</v>
      </c>
      <c r="AT1283" s="8">
        <v>3</v>
      </c>
      <c r="AU1283" s="7" t="s">
        <v>91</v>
      </c>
      <c r="AV1283" s="9">
        <v>4.5599999999999996</v>
      </c>
      <c r="AW1283" s="7" t="s">
        <v>2930</v>
      </c>
      <c r="AX1283" s="7" t="s">
        <v>63</v>
      </c>
      <c r="AY1283" s="7"/>
      <c r="AZ1283" s="7" t="s">
        <v>2917</v>
      </c>
      <c r="BA1283" s="7" t="s">
        <v>2918</v>
      </c>
      <c r="BB1283" s="7" t="s">
        <v>2919</v>
      </c>
      <c r="BC1283" s="7" t="s">
        <v>2920</v>
      </c>
    </row>
    <row r="1284" spans="1:55" x14ac:dyDescent="0.2">
      <c r="A1284" s="19" t="s">
        <v>2851</v>
      </c>
      <c r="B1284" s="20">
        <v>7</v>
      </c>
      <c r="C1284" s="19" t="s">
        <v>2931</v>
      </c>
      <c r="D1284" s="20">
        <v>1</v>
      </c>
      <c r="E1284" s="19" t="s">
        <v>205</v>
      </c>
      <c r="F1284" s="19" t="s">
        <v>607</v>
      </c>
      <c r="G1284" s="19" t="s">
        <v>2932</v>
      </c>
      <c r="H1284" s="19" t="s">
        <v>968</v>
      </c>
      <c r="I1284" s="19" t="s">
        <v>122</v>
      </c>
      <c r="J1284" s="21">
        <v>4</v>
      </c>
      <c r="K1284" s="22">
        <v>1400</v>
      </c>
      <c r="L1284" s="21">
        <f t="shared" si="240"/>
        <v>20</v>
      </c>
      <c r="M1284" s="21">
        <v>20</v>
      </c>
      <c r="N1284" s="22">
        <v>0</v>
      </c>
      <c r="O1284" s="22">
        <v>1400</v>
      </c>
      <c r="P1284" s="23">
        <f t="shared" si="241"/>
        <v>0</v>
      </c>
      <c r="Q1284" s="19" t="s">
        <v>122</v>
      </c>
      <c r="R1284" s="21">
        <v>10.050000000000001</v>
      </c>
      <c r="S1284" s="21">
        <f t="shared" si="242"/>
        <v>6.0500000000000007</v>
      </c>
      <c r="T1284" s="23">
        <f t="shared" si="243"/>
        <v>151.25000000000003</v>
      </c>
      <c r="U1284" s="19" t="s">
        <v>63</v>
      </c>
      <c r="V1284" s="20">
        <v>3</v>
      </c>
      <c r="W1284" s="21">
        <v>0</v>
      </c>
      <c r="X1284" s="21">
        <v>0</v>
      </c>
      <c r="Y1284" s="21">
        <v>570</v>
      </c>
      <c r="Z1284" s="21">
        <v>570</v>
      </c>
      <c r="AA1284" s="21">
        <v>10.7</v>
      </c>
      <c r="AB1284" s="21">
        <f t="shared" si="244"/>
        <v>10.7</v>
      </c>
      <c r="AC1284" s="21">
        <f t="shared" si="245"/>
        <v>7.6428571428571423</v>
      </c>
      <c r="AD1284" s="21">
        <f t="shared" si="246"/>
        <v>9.0432989690721648</v>
      </c>
      <c r="AE1284" s="21">
        <f t="shared" si="247"/>
        <v>8.0810638297872313</v>
      </c>
      <c r="AF1284" s="21">
        <f t="shared" si="248"/>
        <v>8.0634066587395932</v>
      </c>
      <c r="AG1284" s="23">
        <f t="shared" si="249"/>
        <v>-15.485961826591105</v>
      </c>
      <c r="AH1284" s="23">
        <f t="shared" si="250"/>
        <v>-5.4226361300950963</v>
      </c>
      <c r="AI1284" s="23">
        <f t="shared" si="251"/>
        <v>-5.2155315201253627</v>
      </c>
      <c r="AJ1284" s="20">
        <v>8</v>
      </c>
      <c r="AK1284" s="19" t="s">
        <v>157</v>
      </c>
      <c r="AL1284" s="20">
        <v>42</v>
      </c>
      <c r="AM1284" s="19" t="s">
        <v>65</v>
      </c>
      <c r="AN1284" s="19" t="s">
        <v>66</v>
      </c>
      <c r="AO1284" s="21">
        <v>6</v>
      </c>
      <c r="AP1284" s="20">
        <v>2</v>
      </c>
      <c r="AQ1284" s="20">
        <v>4</v>
      </c>
      <c r="AR1284" s="20">
        <v>7</v>
      </c>
      <c r="AS1284" s="20">
        <v>7</v>
      </c>
      <c r="AT1284" s="20">
        <v>3</v>
      </c>
      <c r="AU1284" s="19" t="s">
        <v>81</v>
      </c>
      <c r="AV1284" s="21">
        <v>-2.52</v>
      </c>
      <c r="AW1284" s="19" t="s">
        <v>2912</v>
      </c>
      <c r="AX1284" s="19" t="s">
        <v>63</v>
      </c>
      <c r="AY1284" s="19"/>
      <c r="AZ1284" s="19" t="s">
        <v>159</v>
      </c>
      <c r="BA1284" s="19" t="s">
        <v>2933</v>
      </c>
      <c r="BB1284" s="19" t="s">
        <v>2934</v>
      </c>
      <c r="BC1284" s="19" t="s">
        <v>2935</v>
      </c>
    </row>
    <row r="1285" spans="1:55" x14ac:dyDescent="0.2">
      <c r="A1285" s="7" t="s">
        <v>2851</v>
      </c>
      <c r="B1285" s="8">
        <v>7</v>
      </c>
      <c r="C1285" s="7" t="s">
        <v>2936</v>
      </c>
      <c r="D1285" s="8">
        <v>2</v>
      </c>
      <c r="E1285" s="7" t="s">
        <v>94</v>
      </c>
      <c r="F1285" s="7" t="s">
        <v>95</v>
      </c>
      <c r="G1285" s="7" t="s">
        <v>179</v>
      </c>
      <c r="H1285" s="7" t="s">
        <v>342</v>
      </c>
      <c r="I1285" s="7" t="s">
        <v>79</v>
      </c>
      <c r="J1285" s="9">
        <v>2.5</v>
      </c>
      <c r="K1285" s="10">
        <v>1700</v>
      </c>
      <c r="L1285" s="9">
        <f t="shared" si="240"/>
        <v>28.571428571428569</v>
      </c>
      <c r="M1285" s="9">
        <v>28.57</v>
      </c>
      <c r="N1285" s="10">
        <v>0</v>
      </c>
      <c r="O1285" s="10">
        <v>1700</v>
      </c>
      <c r="P1285" s="11">
        <f t="shared" si="241"/>
        <v>0</v>
      </c>
      <c r="Q1285" s="7" t="s">
        <v>79</v>
      </c>
      <c r="R1285" s="9">
        <v>3.93</v>
      </c>
      <c r="S1285" s="9">
        <f t="shared" si="242"/>
        <v>1.4300000000000002</v>
      </c>
      <c r="T1285" s="11">
        <f t="shared" si="243"/>
        <v>57.2</v>
      </c>
      <c r="U1285" s="7" t="s">
        <v>63</v>
      </c>
      <c r="V1285" s="8">
        <v>7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f t="shared" si="244"/>
        <v>0</v>
      </c>
      <c r="AC1285" s="9">
        <f t="shared" si="245"/>
        <v>0</v>
      </c>
      <c r="AD1285" s="9">
        <f t="shared" si="246"/>
        <v>9.0432989690721648</v>
      </c>
      <c r="AE1285" s="9">
        <f t="shared" si="247"/>
        <v>8.0810638297872313</v>
      </c>
      <c r="AF1285" s="9">
        <f t="shared" si="248"/>
        <v>8.0634066587395932</v>
      </c>
      <c r="AG1285" s="11">
        <f t="shared" si="249"/>
        <v>-100</v>
      </c>
      <c r="AH1285" s="11">
        <f t="shared" si="250"/>
        <v>-100</v>
      </c>
      <c r="AI1285" s="11">
        <f t="shared" si="251"/>
        <v>-100</v>
      </c>
      <c r="AJ1285" s="8">
        <v>8</v>
      </c>
      <c r="AK1285" s="7" t="s">
        <v>157</v>
      </c>
      <c r="AL1285" s="8">
        <v>42</v>
      </c>
      <c r="AM1285" s="7" t="s">
        <v>65</v>
      </c>
      <c r="AN1285" s="7" t="s">
        <v>66</v>
      </c>
      <c r="AO1285" s="9">
        <v>6</v>
      </c>
      <c r="AP1285" s="8">
        <v>3</v>
      </c>
      <c r="AQ1285" s="8">
        <v>1</v>
      </c>
      <c r="AR1285" s="8">
        <v>2</v>
      </c>
      <c r="AS1285" s="8">
        <v>6</v>
      </c>
      <c r="AT1285" s="8">
        <v>7</v>
      </c>
      <c r="AU1285" s="7" t="s">
        <v>116</v>
      </c>
      <c r="AV1285" s="9">
        <v>-67.2</v>
      </c>
      <c r="AW1285" s="7" t="s">
        <v>2937</v>
      </c>
      <c r="AX1285" s="7" t="s">
        <v>63</v>
      </c>
      <c r="AY1285" s="7"/>
      <c r="AZ1285" s="7" t="s">
        <v>159</v>
      </c>
      <c r="BA1285" s="7" t="s">
        <v>2933</v>
      </c>
      <c r="BB1285" s="7" t="s">
        <v>2934</v>
      </c>
      <c r="BC1285" s="7" t="s">
        <v>2935</v>
      </c>
    </row>
    <row r="1286" spans="1:55" x14ac:dyDescent="0.2">
      <c r="A1286" s="7" t="s">
        <v>2851</v>
      </c>
      <c r="B1286" s="8">
        <v>7</v>
      </c>
      <c r="C1286" s="7" t="s">
        <v>308</v>
      </c>
      <c r="D1286" s="8">
        <v>3</v>
      </c>
      <c r="E1286" s="7" t="s">
        <v>119</v>
      </c>
      <c r="F1286" s="7" t="s">
        <v>273</v>
      </c>
      <c r="G1286" s="7" t="s">
        <v>309</v>
      </c>
      <c r="H1286" s="7" t="s">
        <v>310</v>
      </c>
      <c r="I1286" s="7" t="s">
        <v>62</v>
      </c>
      <c r="J1286" s="9">
        <v>5</v>
      </c>
      <c r="K1286" s="10">
        <v>1300</v>
      </c>
      <c r="L1286" s="9">
        <f t="shared" si="240"/>
        <v>16.666666666666664</v>
      </c>
      <c r="M1286" s="9">
        <v>16.670000000000002</v>
      </c>
      <c r="N1286" s="10">
        <v>0</v>
      </c>
      <c r="O1286" s="10">
        <v>1300</v>
      </c>
      <c r="P1286" s="11">
        <f t="shared" si="241"/>
        <v>0</v>
      </c>
      <c r="Q1286" s="7" t="s">
        <v>62</v>
      </c>
      <c r="R1286" s="9">
        <v>2.66</v>
      </c>
      <c r="S1286" s="9">
        <f t="shared" si="242"/>
        <v>-2.34</v>
      </c>
      <c r="T1286" s="11">
        <f t="shared" si="243"/>
        <v>-46.8</v>
      </c>
      <c r="U1286" s="7" t="s">
        <v>80</v>
      </c>
      <c r="V1286" s="8">
        <v>5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f t="shared" si="244"/>
        <v>0</v>
      </c>
      <c r="AC1286" s="9">
        <f t="shared" si="245"/>
        <v>0</v>
      </c>
      <c r="AD1286" s="9">
        <f t="shared" si="246"/>
        <v>9.0432989690721648</v>
      </c>
      <c r="AE1286" s="9">
        <f t="shared" si="247"/>
        <v>8.0810638297872313</v>
      </c>
      <c r="AF1286" s="9">
        <f t="shared" si="248"/>
        <v>8.0634066587395932</v>
      </c>
      <c r="AG1286" s="11">
        <f t="shared" si="249"/>
        <v>-100</v>
      </c>
      <c r="AH1286" s="11">
        <f t="shared" si="250"/>
        <v>-100</v>
      </c>
      <c r="AI1286" s="11">
        <f t="shared" si="251"/>
        <v>-100</v>
      </c>
      <c r="AJ1286" s="8">
        <v>8</v>
      </c>
      <c r="AK1286" s="7" t="s">
        <v>157</v>
      </c>
      <c r="AL1286" s="8">
        <v>42</v>
      </c>
      <c r="AM1286" s="7" t="s">
        <v>65</v>
      </c>
      <c r="AN1286" s="7" t="s">
        <v>66</v>
      </c>
      <c r="AO1286" s="9">
        <v>6</v>
      </c>
      <c r="AP1286" s="8">
        <v>8</v>
      </c>
      <c r="AQ1286" s="8">
        <v>6</v>
      </c>
      <c r="AR1286" s="8">
        <v>6</v>
      </c>
      <c r="AS1286" s="8">
        <v>5</v>
      </c>
      <c r="AT1286" s="8">
        <v>5</v>
      </c>
      <c r="AU1286" s="7" t="s">
        <v>91</v>
      </c>
      <c r="AV1286" s="9">
        <v>2.4</v>
      </c>
      <c r="AW1286" s="7" t="s">
        <v>715</v>
      </c>
      <c r="AX1286" s="7" t="s">
        <v>63</v>
      </c>
      <c r="AY1286" s="7"/>
      <c r="AZ1286" s="7" t="s">
        <v>159</v>
      </c>
      <c r="BA1286" s="7" t="s">
        <v>2933</v>
      </c>
      <c r="BB1286" s="7" t="s">
        <v>2934</v>
      </c>
      <c r="BC1286" s="7" t="s">
        <v>2935</v>
      </c>
    </row>
    <row r="1287" spans="1:55" x14ac:dyDescent="0.2">
      <c r="A1287" s="7" t="s">
        <v>2851</v>
      </c>
      <c r="B1287" s="8">
        <v>7</v>
      </c>
      <c r="C1287" s="7" t="s">
        <v>1274</v>
      </c>
      <c r="D1287" s="8">
        <v>4</v>
      </c>
      <c r="E1287" s="7" t="s">
        <v>133</v>
      </c>
      <c r="F1287" s="7" t="s">
        <v>210</v>
      </c>
      <c r="G1287" s="7" t="s">
        <v>1275</v>
      </c>
      <c r="H1287" s="7" t="s">
        <v>913</v>
      </c>
      <c r="I1287" s="7" t="s">
        <v>156</v>
      </c>
      <c r="J1287" s="9">
        <v>4.5</v>
      </c>
      <c r="K1287" s="10">
        <v>1300</v>
      </c>
      <c r="L1287" s="9">
        <f t="shared" si="240"/>
        <v>18.181818181818183</v>
      </c>
      <c r="M1287" s="9">
        <v>18.18</v>
      </c>
      <c r="N1287" s="10">
        <v>0</v>
      </c>
      <c r="O1287" s="10">
        <v>1300</v>
      </c>
      <c r="P1287" s="11">
        <f t="shared" si="241"/>
        <v>0</v>
      </c>
      <c r="Q1287" s="7" t="s">
        <v>156</v>
      </c>
      <c r="R1287" s="9">
        <v>3.02</v>
      </c>
      <c r="S1287" s="9">
        <f t="shared" si="242"/>
        <v>-1.48</v>
      </c>
      <c r="T1287" s="11">
        <f t="shared" si="243"/>
        <v>-32.888888888888893</v>
      </c>
      <c r="U1287" s="7" t="s">
        <v>63</v>
      </c>
      <c r="V1287" s="8">
        <v>6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f t="shared" si="244"/>
        <v>0</v>
      </c>
      <c r="AC1287" s="9">
        <f t="shared" si="245"/>
        <v>0</v>
      </c>
      <c r="AD1287" s="9">
        <f t="shared" si="246"/>
        <v>9.0432989690721648</v>
      </c>
      <c r="AE1287" s="9">
        <f t="shared" si="247"/>
        <v>8.0810638297872313</v>
      </c>
      <c r="AF1287" s="9">
        <f t="shared" si="248"/>
        <v>8.0634066587395932</v>
      </c>
      <c r="AG1287" s="11">
        <f t="shared" si="249"/>
        <v>-100</v>
      </c>
      <c r="AH1287" s="11">
        <f t="shared" si="250"/>
        <v>-100</v>
      </c>
      <c r="AI1287" s="11">
        <f t="shared" si="251"/>
        <v>-100</v>
      </c>
      <c r="AJ1287" s="8">
        <v>8</v>
      </c>
      <c r="AK1287" s="7" t="s">
        <v>157</v>
      </c>
      <c r="AL1287" s="8">
        <v>42</v>
      </c>
      <c r="AM1287" s="7" t="s">
        <v>65</v>
      </c>
      <c r="AN1287" s="7" t="s">
        <v>66</v>
      </c>
      <c r="AO1287" s="9">
        <v>6</v>
      </c>
      <c r="AP1287" s="8">
        <v>4</v>
      </c>
      <c r="AQ1287" s="8">
        <v>2</v>
      </c>
      <c r="AR1287" s="8">
        <v>3</v>
      </c>
      <c r="AS1287" s="8">
        <v>4</v>
      </c>
      <c r="AT1287" s="8">
        <v>6</v>
      </c>
      <c r="AU1287" s="7" t="s">
        <v>116</v>
      </c>
      <c r="AV1287" s="9">
        <v>-6.6</v>
      </c>
      <c r="AW1287" s="7" t="s">
        <v>2938</v>
      </c>
      <c r="AX1287" s="7" t="s">
        <v>63</v>
      </c>
      <c r="AY1287" s="7"/>
      <c r="AZ1287" s="7" t="s">
        <v>159</v>
      </c>
      <c r="BA1287" s="7" t="s">
        <v>2933</v>
      </c>
      <c r="BB1287" s="7" t="s">
        <v>2934</v>
      </c>
      <c r="BC1287" s="7" t="s">
        <v>2935</v>
      </c>
    </row>
    <row r="1288" spans="1:55" x14ac:dyDescent="0.2">
      <c r="A1288" s="7" t="s">
        <v>2851</v>
      </c>
      <c r="B1288" s="8">
        <v>7</v>
      </c>
      <c r="C1288" s="7" t="s">
        <v>301</v>
      </c>
      <c r="D1288" s="8">
        <v>5</v>
      </c>
      <c r="E1288" s="7" t="s">
        <v>328</v>
      </c>
      <c r="F1288" s="7" t="s">
        <v>554</v>
      </c>
      <c r="G1288" s="7" t="s">
        <v>125</v>
      </c>
      <c r="H1288" s="7" t="s">
        <v>303</v>
      </c>
      <c r="I1288" s="7" t="s">
        <v>61</v>
      </c>
      <c r="J1288" s="9">
        <v>6</v>
      </c>
      <c r="K1288" s="10">
        <v>1200</v>
      </c>
      <c r="L1288" s="9">
        <f t="shared" si="240"/>
        <v>14.285714285714285</v>
      </c>
      <c r="M1288" s="9">
        <v>14.29</v>
      </c>
      <c r="N1288" s="10">
        <v>0</v>
      </c>
      <c r="O1288" s="10">
        <v>1200</v>
      </c>
      <c r="P1288" s="11">
        <f t="shared" si="241"/>
        <v>0</v>
      </c>
      <c r="Q1288" s="7" t="s">
        <v>61</v>
      </c>
      <c r="R1288" s="9">
        <v>11.81</v>
      </c>
      <c r="S1288" s="9">
        <f t="shared" si="242"/>
        <v>5.8100000000000005</v>
      </c>
      <c r="T1288" s="11">
        <f t="shared" si="243"/>
        <v>96.833333333333343</v>
      </c>
      <c r="U1288" s="7" t="s">
        <v>63</v>
      </c>
      <c r="V1288" s="8">
        <v>4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f t="shared" si="244"/>
        <v>0</v>
      </c>
      <c r="AC1288" s="9">
        <f t="shared" si="245"/>
        <v>0</v>
      </c>
      <c r="AD1288" s="9">
        <f t="shared" si="246"/>
        <v>9.0432989690721648</v>
      </c>
      <c r="AE1288" s="9">
        <f t="shared" si="247"/>
        <v>8.0810638297872313</v>
      </c>
      <c r="AF1288" s="9">
        <f t="shared" si="248"/>
        <v>8.0634066587395932</v>
      </c>
      <c r="AG1288" s="11">
        <f t="shared" si="249"/>
        <v>-100</v>
      </c>
      <c r="AH1288" s="11">
        <f t="shared" si="250"/>
        <v>-100</v>
      </c>
      <c r="AI1288" s="11">
        <f t="shared" si="251"/>
        <v>-100</v>
      </c>
      <c r="AJ1288" s="8">
        <v>8</v>
      </c>
      <c r="AK1288" s="7" t="s">
        <v>157</v>
      </c>
      <c r="AL1288" s="8">
        <v>42</v>
      </c>
      <c r="AM1288" s="7" t="s">
        <v>65</v>
      </c>
      <c r="AN1288" s="7" t="s">
        <v>66</v>
      </c>
      <c r="AO1288" s="9">
        <v>6</v>
      </c>
      <c r="AP1288" s="8">
        <v>5</v>
      </c>
      <c r="AQ1288" s="8">
        <v>3</v>
      </c>
      <c r="AR1288" s="8">
        <v>1</v>
      </c>
      <c r="AS1288" s="8">
        <v>2</v>
      </c>
      <c r="AT1288" s="8">
        <v>4</v>
      </c>
      <c r="AU1288" s="7" t="s">
        <v>81</v>
      </c>
      <c r="AV1288" s="9">
        <v>-10.8</v>
      </c>
      <c r="AW1288" s="7" t="s">
        <v>2939</v>
      </c>
      <c r="AX1288" s="7" t="s">
        <v>63</v>
      </c>
      <c r="AY1288" s="7"/>
      <c r="AZ1288" s="7" t="s">
        <v>159</v>
      </c>
      <c r="BA1288" s="7" t="s">
        <v>2933</v>
      </c>
      <c r="BB1288" s="7" t="s">
        <v>2934</v>
      </c>
      <c r="BC1288" s="7" t="s">
        <v>2935</v>
      </c>
    </row>
    <row r="1289" spans="1:55" x14ac:dyDescent="0.2">
      <c r="A1289" s="7" t="s">
        <v>2851</v>
      </c>
      <c r="B1289" s="8">
        <v>7</v>
      </c>
      <c r="C1289" s="7" t="s">
        <v>2940</v>
      </c>
      <c r="D1289" s="8">
        <v>6</v>
      </c>
      <c r="E1289" s="7" t="s">
        <v>111</v>
      </c>
      <c r="F1289" s="7" t="s">
        <v>1060</v>
      </c>
      <c r="G1289" s="7" t="s">
        <v>2941</v>
      </c>
      <c r="H1289" s="7" t="s">
        <v>2942</v>
      </c>
      <c r="I1289" s="7" t="s">
        <v>172</v>
      </c>
      <c r="J1289" s="9">
        <v>12</v>
      </c>
      <c r="K1289" s="10">
        <v>800</v>
      </c>
      <c r="L1289" s="9">
        <f t="shared" si="240"/>
        <v>7.6923076923076925</v>
      </c>
      <c r="M1289" s="9">
        <v>7.69</v>
      </c>
      <c r="N1289" s="10">
        <v>0</v>
      </c>
      <c r="O1289" s="10">
        <v>800</v>
      </c>
      <c r="P1289" s="11">
        <f t="shared" si="241"/>
        <v>0</v>
      </c>
      <c r="Q1289" s="7" t="s">
        <v>172</v>
      </c>
      <c r="R1289" s="9">
        <v>18.89</v>
      </c>
      <c r="S1289" s="9">
        <f t="shared" si="242"/>
        <v>6.8900000000000006</v>
      </c>
      <c r="T1289" s="11">
        <f t="shared" si="243"/>
        <v>57.416666666666671</v>
      </c>
      <c r="U1289" s="7" t="s">
        <v>63</v>
      </c>
      <c r="V1289" s="8">
        <v>8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f t="shared" si="244"/>
        <v>0</v>
      </c>
      <c r="AC1289" s="9">
        <f t="shared" si="245"/>
        <v>0</v>
      </c>
      <c r="AD1289" s="9">
        <f t="shared" si="246"/>
        <v>9.0432989690721648</v>
      </c>
      <c r="AE1289" s="9">
        <f t="shared" si="247"/>
        <v>8.0810638297872313</v>
      </c>
      <c r="AF1289" s="9">
        <f t="shared" si="248"/>
        <v>8.0634066587395932</v>
      </c>
      <c r="AG1289" s="11">
        <f t="shared" si="249"/>
        <v>-100</v>
      </c>
      <c r="AH1289" s="11">
        <f t="shared" si="250"/>
        <v>-100</v>
      </c>
      <c r="AI1289" s="11">
        <f t="shared" si="251"/>
        <v>-100</v>
      </c>
      <c r="AJ1289" s="8">
        <v>8</v>
      </c>
      <c r="AK1289" s="7" t="s">
        <v>157</v>
      </c>
      <c r="AL1289" s="8">
        <v>42</v>
      </c>
      <c r="AM1289" s="7" t="s">
        <v>65</v>
      </c>
      <c r="AN1289" s="7" t="s">
        <v>66</v>
      </c>
      <c r="AO1289" s="9">
        <v>6</v>
      </c>
      <c r="AP1289" s="8">
        <v>7</v>
      </c>
      <c r="AQ1289" s="8">
        <v>8</v>
      </c>
      <c r="AR1289" s="8">
        <v>8</v>
      </c>
      <c r="AS1289" s="8">
        <v>8</v>
      </c>
      <c r="AT1289" s="8">
        <v>8</v>
      </c>
      <c r="AU1289" s="7" t="s">
        <v>67</v>
      </c>
      <c r="AV1289" s="9">
        <v>-2.4</v>
      </c>
      <c r="AW1289" s="7" t="s">
        <v>2943</v>
      </c>
      <c r="AX1289" s="7" t="s">
        <v>80</v>
      </c>
      <c r="AY1289" s="7" t="s">
        <v>109</v>
      </c>
      <c r="AZ1289" s="7" t="s">
        <v>159</v>
      </c>
      <c r="BA1289" s="7" t="s">
        <v>2933</v>
      </c>
      <c r="BB1289" s="7" t="s">
        <v>2934</v>
      </c>
      <c r="BC1289" s="7" t="s">
        <v>2935</v>
      </c>
    </row>
    <row r="1290" spans="1:55" x14ac:dyDescent="0.2">
      <c r="A1290" s="7" t="s">
        <v>2851</v>
      </c>
      <c r="B1290" s="8">
        <v>7</v>
      </c>
      <c r="C1290" s="7" t="s">
        <v>2944</v>
      </c>
      <c r="D1290" s="8">
        <v>7</v>
      </c>
      <c r="E1290" s="7" t="s">
        <v>284</v>
      </c>
      <c r="F1290" s="7" t="s">
        <v>704</v>
      </c>
      <c r="G1290" s="7" t="s">
        <v>593</v>
      </c>
      <c r="H1290" s="7" t="s">
        <v>97</v>
      </c>
      <c r="I1290" s="7" t="s">
        <v>107</v>
      </c>
      <c r="J1290" s="9">
        <v>8</v>
      </c>
      <c r="K1290" s="10">
        <v>1000</v>
      </c>
      <c r="L1290" s="9">
        <f t="shared" si="240"/>
        <v>11.111111111111111</v>
      </c>
      <c r="M1290" s="9">
        <v>11.11</v>
      </c>
      <c r="N1290" s="10">
        <v>0</v>
      </c>
      <c r="O1290" s="10">
        <v>1000</v>
      </c>
      <c r="P1290" s="11">
        <f t="shared" si="241"/>
        <v>0</v>
      </c>
      <c r="Q1290" s="7" t="s">
        <v>107</v>
      </c>
      <c r="R1290" s="9">
        <v>7.03</v>
      </c>
      <c r="S1290" s="9">
        <f t="shared" si="242"/>
        <v>-0.96999999999999975</v>
      </c>
      <c r="T1290" s="11">
        <f t="shared" si="243"/>
        <v>-12.124999999999996</v>
      </c>
      <c r="U1290" s="7" t="s">
        <v>63</v>
      </c>
      <c r="V1290" s="8">
        <v>1</v>
      </c>
      <c r="W1290" s="9">
        <v>1606</v>
      </c>
      <c r="X1290" s="9">
        <v>604</v>
      </c>
      <c r="Y1290" s="9">
        <v>438</v>
      </c>
      <c r="Z1290" s="9">
        <v>2648</v>
      </c>
      <c r="AA1290" s="9">
        <v>51.48</v>
      </c>
      <c r="AB1290" s="9">
        <f t="shared" si="244"/>
        <v>51.48</v>
      </c>
      <c r="AC1290" s="9">
        <f t="shared" si="245"/>
        <v>51.48</v>
      </c>
      <c r="AD1290" s="9">
        <f t="shared" si="246"/>
        <v>9.0432989690721648</v>
      </c>
      <c r="AE1290" s="9">
        <f t="shared" si="247"/>
        <v>8.0810638297872313</v>
      </c>
      <c r="AF1290" s="9">
        <f t="shared" si="248"/>
        <v>8.0634066587395932</v>
      </c>
      <c r="AG1290" s="11">
        <f t="shared" si="249"/>
        <v>469.26128590971274</v>
      </c>
      <c r="AH1290" s="11">
        <f t="shared" si="250"/>
        <v>537.04483820857808</v>
      </c>
      <c r="AI1290" s="11">
        <f t="shared" si="251"/>
        <v>538.43983292350697</v>
      </c>
      <c r="AJ1290" s="8">
        <v>8</v>
      </c>
      <c r="AK1290" s="7" t="s">
        <v>157</v>
      </c>
      <c r="AL1290" s="8">
        <v>42</v>
      </c>
      <c r="AM1290" s="7" t="s">
        <v>65</v>
      </c>
      <c r="AN1290" s="7" t="s">
        <v>66</v>
      </c>
      <c r="AO1290" s="9">
        <v>6</v>
      </c>
      <c r="AP1290" s="8">
        <v>6</v>
      </c>
      <c r="AQ1290" s="8">
        <v>7</v>
      </c>
      <c r="AR1290" s="8">
        <v>4</v>
      </c>
      <c r="AS1290" s="8">
        <v>1</v>
      </c>
      <c r="AT1290" s="8">
        <v>1</v>
      </c>
      <c r="AU1290" s="7" t="s">
        <v>67</v>
      </c>
      <c r="AV1290" s="9">
        <v>-18.600000000000001</v>
      </c>
      <c r="AW1290" s="7" t="s">
        <v>2364</v>
      </c>
      <c r="AX1290" s="7" t="s">
        <v>63</v>
      </c>
      <c r="AY1290" s="7"/>
      <c r="AZ1290" s="7" t="s">
        <v>159</v>
      </c>
      <c r="BA1290" s="7" t="s">
        <v>2933</v>
      </c>
      <c r="BB1290" s="7" t="s">
        <v>2934</v>
      </c>
      <c r="BC1290" s="7" t="s">
        <v>2935</v>
      </c>
    </row>
    <row r="1291" spans="1:55" x14ac:dyDescent="0.2">
      <c r="A1291" s="7" t="s">
        <v>2851</v>
      </c>
      <c r="B1291" s="8">
        <v>7</v>
      </c>
      <c r="C1291" s="7" t="s">
        <v>2945</v>
      </c>
      <c r="D1291" s="8">
        <v>8</v>
      </c>
      <c r="E1291" s="7" t="s">
        <v>1400</v>
      </c>
      <c r="F1291" s="7" t="s">
        <v>641</v>
      </c>
      <c r="G1291" s="7" t="s">
        <v>760</v>
      </c>
      <c r="H1291" s="7" t="s">
        <v>303</v>
      </c>
      <c r="I1291" s="7" t="s">
        <v>107</v>
      </c>
      <c r="J1291" s="9">
        <v>8</v>
      </c>
      <c r="K1291" s="10">
        <v>1000</v>
      </c>
      <c r="L1291" s="9">
        <f t="shared" si="240"/>
        <v>11.111111111111111</v>
      </c>
      <c r="M1291" s="9">
        <v>11.11</v>
      </c>
      <c r="N1291" s="10">
        <v>0</v>
      </c>
      <c r="O1291" s="10">
        <v>1000</v>
      </c>
      <c r="P1291" s="11">
        <f t="shared" si="241"/>
        <v>0</v>
      </c>
      <c r="Q1291" s="7" t="s">
        <v>107</v>
      </c>
      <c r="R1291" s="9">
        <v>7.08</v>
      </c>
      <c r="S1291" s="9">
        <f t="shared" si="242"/>
        <v>-0.91999999999999993</v>
      </c>
      <c r="T1291" s="11">
        <f t="shared" si="243"/>
        <v>-11.5</v>
      </c>
      <c r="U1291" s="7" t="s">
        <v>63</v>
      </c>
      <c r="V1291" s="8">
        <v>2</v>
      </c>
      <c r="W1291" s="9">
        <v>0</v>
      </c>
      <c r="X1291" s="9">
        <v>632</v>
      </c>
      <c r="Y1291" s="9">
        <v>422</v>
      </c>
      <c r="Z1291" s="9">
        <v>1054</v>
      </c>
      <c r="AA1291" s="9">
        <v>25.54</v>
      </c>
      <c r="AB1291" s="9">
        <f t="shared" si="244"/>
        <v>25.54</v>
      </c>
      <c r="AC1291" s="9">
        <f t="shared" si="245"/>
        <v>25.54</v>
      </c>
      <c r="AD1291" s="9">
        <f t="shared" si="246"/>
        <v>9.0432989690721648</v>
      </c>
      <c r="AE1291" s="9">
        <f t="shared" si="247"/>
        <v>8.0810638297872313</v>
      </c>
      <c r="AF1291" s="9">
        <f t="shared" si="248"/>
        <v>8.0634066587395932</v>
      </c>
      <c r="AG1291" s="11">
        <f t="shared" si="249"/>
        <v>182.41906064751481</v>
      </c>
      <c r="AH1291" s="11">
        <f t="shared" si="250"/>
        <v>216.04749743292709</v>
      </c>
      <c r="AI1291" s="11">
        <f t="shared" si="251"/>
        <v>216.73957523050444</v>
      </c>
      <c r="AJ1291" s="8">
        <v>8</v>
      </c>
      <c r="AK1291" s="7" t="s">
        <v>157</v>
      </c>
      <c r="AL1291" s="8">
        <v>42</v>
      </c>
      <c r="AM1291" s="7" t="s">
        <v>65</v>
      </c>
      <c r="AN1291" s="7" t="s">
        <v>66</v>
      </c>
      <c r="AO1291" s="9">
        <v>6</v>
      </c>
      <c r="AP1291" s="8">
        <v>1</v>
      </c>
      <c r="AQ1291" s="8">
        <v>5</v>
      </c>
      <c r="AR1291" s="8">
        <v>5</v>
      </c>
      <c r="AS1291" s="8">
        <v>3</v>
      </c>
      <c r="AT1291" s="8">
        <v>2</v>
      </c>
      <c r="AU1291" s="7" t="s">
        <v>91</v>
      </c>
      <c r="AV1291" s="9">
        <v>-2.64</v>
      </c>
      <c r="AW1291" s="7" t="s">
        <v>2946</v>
      </c>
      <c r="AX1291" s="7" t="s">
        <v>80</v>
      </c>
      <c r="AY1291" s="7" t="s">
        <v>174</v>
      </c>
      <c r="AZ1291" s="7" t="s">
        <v>159</v>
      </c>
      <c r="BA1291" s="7" t="s">
        <v>2933</v>
      </c>
      <c r="BB1291" s="7" t="s">
        <v>2934</v>
      </c>
      <c r="BC1291" s="7" t="s">
        <v>2935</v>
      </c>
    </row>
    <row r="1292" spans="1:55" x14ac:dyDescent="0.2">
      <c r="A1292" s="19" t="s">
        <v>2851</v>
      </c>
      <c r="B1292" s="20">
        <v>8</v>
      </c>
      <c r="C1292" s="19" t="s">
        <v>2947</v>
      </c>
      <c r="D1292" s="20">
        <v>1</v>
      </c>
      <c r="E1292" s="19" t="s">
        <v>193</v>
      </c>
      <c r="F1292" s="19" t="s">
        <v>153</v>
      </c>
      <c r="G1292" s="19" t="s">
        <v>244</v>
      </c>
      <c r="H1292" s="19" t="s">
        <v>2948</v>
      </c>
      <c r="I1292" s="19" t="s">
        <v>62</v>
      </c>
      <c r="J1292" s="21">
        <v>5</v>
      </c>
      <c r="K1292" s="22">
        <v>1300</v>
      </c>
      <c r="L1292" s="21">
        <f t="shared" si="240"/>
        <v>16.666666666666664</v>
      </c>
      <c r="M1292" s="21">
        <v>16.670000000000002</v>
      </c>
      <c r="N1292" s="22">
        <v>0</v>
      </c>
      <c r="O1292" s="22">
        <v>1300</v>
      </c>
      <c r="P1292" s="23">
        <f t="shared" si="241"/>
        <v>0</v>
      </c>
      <c r="Q1292" s="19" t="s">
        <v>62</v>
      </c>
      <c r="R1292" s="21">
        <v>7.84</v>
      </c>
      <c r="S1292" s="21">
        <f t="shared" si="242"/>
        <v>2.84</v>
      </c>
      <c r="T1292" s="23">
        <f t="shared" si="243"/>
        <v>56.8</v>
      </c>
      <c r="U1292" s="19" t="s">
        <v>63</v>
      </c>
      <c r="V1292" s="20">
        <v>2</v>
      </c>
      <c r="W1292" s="21">
        <v>0</v>
      </c>
      <c r="X1292" s="21">
        <v>1130</v>
      </c>
      <c r="Y1292" s="21">
        <v>514</v>
      </c>
      <c r="Z1292" s="21">
        <v>1644</v>
      </c>
      <c r="AA1292" s="21">
        <v>31.44</v>
      </c>
      <c r="AB1292" s="21">
        <f t="shared" si="244"/>
        <v>31.44</v>
      </c>
      <c r="AC1292" s="21">
        <f t="shared" si="245"/>
        <v>24.184615384615384</v>
      </c>
      <c r="AD1292" s="21">
        <f t="shared" si="246"/>
        <v>10.497916666666667</v>
      </c>
      <c r="AE1292" s="21">
        <f t="shared" si="247"/>
        <v>8.0810638297872313</v>
      </c>
      <c r="AF1292" s="21">
        <f t="shared" si="248"/>
        <v>8.0634066587395932</v>
      </c>
      <c r="AG1292" s="23">
        <f t="shared" si="249"/>
        <v>130.37537973041049</v>
      </c>
      <c r="AH1292" s="23">
        <f t="shared" si="250"/>
        <v>199.27514364469693</v>
      </c>
      <c r="AI1292" s="23">
        <f t="shared" si="251"/>
        <v>199.93049350180891</v>
      </c>
      <c r="AJ1292" s="20">
        <v>8</v>
      </c>
      <c r="AK1292" s="19" t="s">
        <v>157</v>
      </c>
      <c r="AL1292" s="20">
        <v>42</v>
      </c>
      <c r="AM1292" s="19" t="s">
        <v>65</v>
      </c>
      <c r="AN1292" s="19" t="s">
        <v>66</v>
      </c>
      <c r="AO1292" s="21">
        <v>8</v>
      </c>
      <c r="AP1292" s="20">
        <v>1</v>
      </c>
      <c r="AQ1292" s="20">
        <v>2</v>
      </c>
      <c r="AR1292" s="20">
        <v>2</v>
      </c>
      <c r="AS1292" s="20">
        <v>2</v>
      </c>
      <c r="AT1292" s="20">
        <v>2</v>
      </c>
      <c r="AU1292" s="19" t="s">
        <v>116</v>
      </c>
      <c r="AV1292" s="21">
        <v>-2.52</v>
      </c>
      <c r="AW1292" s="19" t="s">
        <v>2949</v>
      </c>
      <c r="AX1292" s="19" t="s">
        <v>63</v>
      </c>
      <c r="AY1292" s="19"/>
      <c r="AZ1292" s="19" t="s">
        <v>1595</v>
      </c>
      <c r="BA1292" s="19" t="s">
        <v>2950</v>
      </c>
      <c r="BB1292" s="19" t="s">
        <v>2951</v>
      </c>
      <c r="BC1292" s="19" t="s">
        <v>2952</v>
      </c>
    </row>
    <row r="1293" spans="1:55" x14ac:dyDescent="0.2">
      <c r="A1293" s="7" t="s">
        <v>2851</v>
      </c>
      <c r="B1293" s="8">
        <v>8</v>
      </c>
      <c r="C1293" s="7" t="s">
        <v>2953</v>
      </c>
      <c r="D1293" s="8">
        <v>2</v>
      </c>
      <c r="E1293" s="7" t="s">
        <v>205</v>
      </c>
      <c r="F1293" s="7" t="s">
        <v>1217</v>
      </c>
      <c r="G1293" s="7" t="s">
        <v>263</v>
      </c>
      <c r="H1293" s="7" t="s">
        <v>97</v>
      </c>
      <c r="I1293" s="7" t="s">
        <v>107</v>
      </c>
      <c r="J1293" s="9">
        <v>8</v>
      </c>
      <c r="K1293" s="10">
        <v>1000</v>
      </c>
      <c r="L1293" s="9">
        <f t="shared" si="240"/>
        <v>11.111111111111111</v>
      </c>
      <c r="M1293" s="9">
        <v>11.11</v>
      </c>
      <c r="N1293" s="10">
        <v>0</v>
      </c>
      <c r="O1293" s="10">
        <v>1000</v>
      </c>
      <c r="P1293" s="11">
        <f t="shared" si="241"/>
        <v>0</v>
      </c>
      <c r="Q1293" s="7" t="s">
        <v>107</v>
      </c>
      <c r="R1293" s="9">
        <v>10.34</v>
      </c>
      <c r="S1293" s="9">
        <f t="shared" si="242"/>
        <v>2.34</v>
      </c>
      <c r="T1293" s="11">
        <f t="shared" si="243"/>
        <v>29.25</v>
      </c>
      <c r="U1293" s="7" t="s">
        <v>63</v>
      </c>
      <c r="V1293" s="8">
        <v>1</v>
      </c>
      <c r="W1293" s="9">
        <v>2268</v>
      </c>
      <c r="X1293" s="9">
        <v>896</v>
      </c>
      <c r="Y1293" s="9">
        <v>464</v>
      </c>
      <c r="Z1293" s="9">
        <v>3628</v>
      </c>
      <c r="AA1293" s="9">
        <v>61.28</v>
      </c>
      <c r="AB1293" s="9">
        <f t="shared" si="244"/>
        <v>61.28</v>
      </c>
      <c r="AC1293" s="9">
        <f t="shared" si="245"/>
        <v>61.28</v>
      </c>
      <c r="AD1293" s="9">
        <f t="shared" si="246"/>
        <v>10.497916666666667</v>
      </c>
      <c r="AE1293" s="9">
        <f t="shared" si="247"/>
        <v>8.0810638297872313</v>
      </c>
      <c r="AF1293" s="9">
        <f t="shared" si="248"/>
        <v>8.0634066587395932</v>
      </c>
      <c r="AG1293" s="11">
        <f t="shared" si="249"/>
        <v>483.73486802937089</v>
      </c>
      <c r="AH1293" s="11">
        <f t="shared" si="250"/>
        <v>658.31600010531611</v>
      </c>
      <c r="AI1293" s="11">
        <f t="shared" si="251"/>
        <v>659.97655325471078</v>
      </c>
      <c r="AJ1293" s="8">
        <v>8</v>
      </c>
      <c r="AK1293" s="7" t="s">
        <v>157</v>
      </c>
      <c r="AL1293" s="8">
        <v>42</v>
      </c>
      <c r="AM1293" s="7" t="s">
        <v>65</v>
      </c>
      <c r="AN1293" s="7" t="s">
        <v>66</v>
      </c>
      <c r="AO1293" s="9">
        <v>8</v>
      </c>
      <c r="AP1293" s="8">
        <v>4</v>
      </c>
      <c r="AQ1293" s="8">
        <v>4</v>
      </c>
      <c r="AR1293" s="8">
        <v>5</v>
      </c>
      <c r="AS1293" s="8">
        <v>4</v>
      </c>
      <c r="AT1293" s="8">
        <v>1</v>
      </c>
      <c r="AU1293" s="7" t="s">
        <v>81</v>
      </c>
      <c r="AV1293" s="9">
        <v>5.4</v>
      </c>
      <c r="AW1293" s="7" t="s">
        <v>2954</v>
      </c>
      <c r="AX1293" s="7" t="s">
        <v>63</v>
      </c>
      <c r="AY1293" s="7"/>
      <c r="AZ1293" s="7" t="s">
        <v>1595</v>
      </c>
      <c r="BA1293" s="7" t="s">
        <v>2950</v>
      </c>
      <c r="BB1293" s="7" t="s">
        <v>2951</v>
      </c>
      <c r="BC1293" s="7" t="s">
        <v>2952</v>
      </c>
    </row>
    <row r="1294" spans="1:55" x14ac:dyDescent="0.2">
      <c r="A1294" s="7" t="s">
        <v>2851</v>
      </c>
      <c r="B1294" s="8">
        <v>8</v>
      </c>
      <c r="C1294" s="7" t="s">
        <v>2955</v>
      </c>
      <c r="D1294" s="8">
        <v>3</v>
      </c>
      <c r="E1294" s="7" t="s">
        <v>133</v>
      </c>
      <c r="F1294" s="7" t="s">
        <v>791</v>
      </c>
      <c r="G1294" s="7" t="s">
        <v>222</v>
      </c>
      <c r="H1294" s="7" t="s">
        <v>393</v>
      </c>
      <c r="I1294" s="7" t="s">
        <v>172</v>
      </c>
      <c r="J1294" s="9">
        <v>12</v>
      </c>
      <c r="K1294" s="10">
        <v>800</v>
      </c>
      <c r="L1294" s="9">
        <f t="shared" si="240"/>
        <v>7.6923076923076925</v>
      </c>
      <c r="M1294" s="9">
        <v>7.69</v>
      </c>
      <c r="N1294" s="10">
        <v>0</v>
      </c>
      <c r="O1294" s="10">
        <v>800</v>
      </c>
      <c r="P1294" s="11">
        <f t="shared" si="241"/>
        <v>0</v>
      </c>
      <c r="Q1294" s="7" t="s">
        <v>172</v>
      </c>
      <c r="R1294" s="9">
        <v>26.28</v>
      </c>
      <c r="S1294" s="9">
        <f t="shared" si="242"/>
        <v>14.280000000000001</v>
      </c>
      <c r="T1294" s="11">
        <f t="shared" si="243"/>
        <v>119.00000000000001</v>
      </c>
      <c r="U1294" s="7" t="s">
        <v>63</v>
      </c>
      <c r="V1294" s="8">
        <v>6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f t="shared" si="244"/>
        <v>0</v>
      </c>
      <c r="AC1294" s="9">
        <f t="shared" si="245"/>
        <v>0</v>
      </c>
      <c r="AD1294" s="9">
        <f t="shared" si="246"/>
        <v>10.497916666666667</v>
      </c>
      <c r="AE1294" s="9">
        <f t="shared" si="247"/>
        <v>8.0810638297872313</v>
      </c>
      <c r="AF1294" s="9">
        <f t="shared" si="248"/>
        <v>8.0634066587395932</v>
      </c>
      <c r="AG1294" s="11">
        <f t="shared" si="249"/>
        <v>-100</v>
      </c>
      <c r="AH1294" s="11">
        <f t="shared" si="250"/>
        <v>-100</v>
      </c>
      <c r="AI1294" s="11">
        <f t="shared" si="251"/>
        <v>-100</v>
      </c>
      <c r="AJ1294" s="8">
        <v>8</v>
      </c>
      <c r="AK1294" s="7" t="s">
        <v>157</v>
      </c>
      <c r="AL1294" s="8">
        <v>42</v>
      </c>
      <c r="AM1294" s="7" t="s">
        <v>65</v>
      </c>
      <c r="AN1294" s="7" t="s">
        <v>66</v>
      </c>
      <c r="AO1294" s="9">
        <v>8</v>
      </c>
      <c r="AP1294" s="8">
        <v>7</v>
      </c>
      <c r="AQ1294" s="8">
        <v>8</v>
      </c>
      <c r="AR1294" s="8">
        <v>6</v>
      </c>
      <c r="AS1294" s="8">
        <v>6</v>
      </c>
      <c r="AT1294" s="8">
        <v>6</v>
      </c>
      <c r="AU1294" s="7" t="s">
        <v>67</v>
      </c>
      <c r="AV1294" s="9">
        <v>1.8</v>
      </c>
      <c r="AW1294" s="7" t="s">
        <v>2956</v>
      </c>
      <c r="AX1294" s="7" t="s">
        <v>80</v>
      </c>
      <c r="AY1294" s="7" t="s">
        <v>174</v>
      </c>
      <c r="AZ1294" s="7" t="s">
        <v>1595</v>
      </c>
      <c r="BA1294" s="7" t="s">
        <v>2950</v>
      </c>
      <c r="BB1294" s="7" t="s">
        <v>2951</v>
      </c>
      <c r="BC1294" s="7" t="s">
        <v>2952</v>
      </c>
    </row>
    <row r="1295" spans="1:55" x14ac:dyDescent="0.2">
      <c r="A1295" s="7" t="s">
        <v>2851</v>
      </c>
      <c r="B1295" s="8">
        <v>8</v>
      </c>
      <c r="C1295" s="7" t="s">
        <v>1080</v>
      </c>
      <c r="D1295" s="8">
        <v>4</v>
      </c>
      <c r="E1295" s="7" t="s">
        <v>629</v>
      </c>
      <c r="F1295" s="7" t="s">
        <v>58</v>
      </c>
      <c r="G1295" s="7" t="s">
        <v>1014</v>
      </c>
      <c r="H1295" s="7" t="s">
        <v>1081</v>
      </c>
      <c r="I1295" s="7" t="s">
        <v>329</v>
      </c>
      <c r="J1295" s="9">
        <v>15</v>
      </c>
      <c r="K1295" s="10">
        <v>800</v>
      </c>
      <c r="L1295" s="9">
        <f t="shared" si="240"/>
        <v>6.25</v>
      </c>
      <c r="M1295" s="9">
        <v>6.25</v>
      </c>
      <c r="N1295" s="10">
        <v>0</v>
      </c>
      <c r="O1295" s="10">
        <v>800</v>
      </c>
      <c r="P1295" s="11">
        <f t="shared" si="241"/>
        <v>0</v>
      </c>
      <c r="Q1295" s="7" t="s">
        <v>329</v>
      </c>
      <c r="R1295" s="9">
        <v>27.82</v>
      </c>
      <c r="S1295" s="9">
        <f t="shared" si="242"/>
        <v>12.82</v>
      </c>
      <c r="T1295" s="11">
        <f t="shared" si="243"/>
        <v>85.466666666666669</v>
      </c>
      <c r="U1295" s="7" t="s">
        <v>63</v>
      </c>
      <c r="V1295" s="8">
        <v>8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f t="shared" si="244"/>
        <v>0</v>
      </c>
      <c r="AC1295" s="9">
        <f t="shared" si="245"/>
        <v>0</v>
      </c>
      <c r="AD1295" s="9">
        <f t="shared" si="246"/>
        <v>10.497916666666667</v>
      </c>
      <c r="AE1295" s="9">
        <f t="shared" si="247"/>
        <v>8.0810638297872313</v>
      </c>
      <c r="AF1295" s="9">
        <f t="shared" si="248"/>
        <v>8.0634066587395932</v>
      </c>
      <c r="AG1295" s="11">
        <f t="shared" si="249"/>
        <v>-100</v>
      </c>
      <c r="AH1295" s="11">
        <f t="shared" si="250"/>
        <v>-100</v>
      </c>
      <c r="AI1295" s="11">
        <f t="shared" si="251"/>
        <v>-100</v>
      </c>
      <c r="AJ1295" s="8">
        <v>8</v>
      </c>
      <c r="AK1295" s="7" t="s">
        <v>157</v>
      </c>
      <c r="AL1295" s="8">
        <v>42</v>
      </c>
      <c r="AM1295" s="7" t="s">
        <v>65</v>
      </c>
      <c r="AN1295" s="7" t="s">
        <v>66</v>
      </c>
      <c r="AO1295" s="9">
        <v>8</v>
      </c>
      <c r="AP1295" s="8">
        <v>3</v>
      </c>
      <c r="AQ1295" s="8">
        <v>3</v>
      </c>
      <c r="AR1295" s="8">
        <v>4</v>
      </c>
      <c r="AS1295" s="8">
        <v>8</v>
      </c>
      <c r="AT1295" s="8">
        <v>8</v>
      </c>
      <c r="AU1295" s="7" t="s">
        <v>81</v>
      </c>
      <c r="AV1295" s="9">
        <v>-12</v>
      </c>
      <c r="AW1295" s="7" t="s">
        <v>2957</v>
      </c>
      <c r="AX1295" s="7" t="s">
        <v>80</v>
      </c>
      <c r="AY1295" s="7" t="s">
        <v>174</v>
      </c>
      <c r="AZ1295" s="7" t="s">
        <v>1595</v>
      </c>
      <c r="BA1295" s="7" t="s">
        <v>2950</v>
      </c>
      <c r="BB1295" s="7" t="s">
        <v>2951</v>
      </c>
      <c r="BC1295" s="7" t="s">
        <v>2952</v>
      </c>
    </row>
    <row r="1296" spans="1:55" x14ac:dyDescent="0.2">
      <c r="A1296" s="7" t="s">
        <v>2851</v>
      </c>
      <c r="B1296" s="8">
        <v>8</v>
      </c>
      <c r="C1296" s="7" t="s">
        <v>1102</v>
      </c>
      <c r="D1296" s="8">
        <v>5</v>
      </c>
      <c r="E1296" s="7" t="s">
        <v>296</v>
      </c>
      <c r="F1296" s="7" t="s">
        <v>464</v>
      </c>
      <c r="G1296" s="7" t="s">
        <v>509</v>
      </c>
      <c r="H1296" s="7" t="s">
        <v>393</v>
      </c>
      <c r="I1296" s="7" t="s">
        <v>207</v>
      </c>
      <c r="J1296" s="9">
        <v>20</v>
      </c>
      <c r="K1296" s="10">
        <v>700</v>
      </c>
      <c r="L1296" s="9">
        <f t="shared" si="240"/>
        <v>4.7619047619047619</v>
      </c>
      <c r="M1296" s="9">
        <v>4.76</v>
      </c>
      <c r="N1296" s="10">
        <v>0</v>
      </c>
      <c r="O1296" s="10">
        <v>700</v>
      </c>
      <c r="P1296" s="11">
        <f t="shared" si="241"/>
        <v>0</v>
      </c>
      <c r="Q1296" s="7" t="s">
        <v>207</v>
      </c>
      <c r="R1296" s="9">
        <v>66.069999999999993</v>
      </c>
      <c r="S1296" s="9">
        <f t="shared" si="242"/>
        <v>46.069999999999993</v>
      </c>
      <c r="T1296" s="11">
        <f t="shared" si="243"/>
        <v>230.34999999999997</v>
      </c>
      <c r="U1296" s="7" t="s">
        <v>63</v>
      </c>
      <c r="V1296" s="8">
        <v>7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f t="shared" si="244"/>
        <v>0</v>
      </c>
      <c r="AC1296" s="9">
        <f t="shared" si="245"/>
        <v>0</v>
      </c>
      <c r="AD1296" s="9">
        <f t="shared" si="246"/>
        <v>10.497916666666667</v>
      </c>
      <c r="AE1296" s="9">
        <f t="shared" si="247"/>
        <v>8.0810638297872313</v>
      </c>
      <c r="AF1296" s="9">
        <f t="shared" si="248"/>
        <v>8.0634066587395932</v>
      </c>
      <c r="AG1296" s="11">
        <f t="shared" si="249"/>
        <v>-100</v>
      </c>
      <c r="AH1296" s="11">
        <f t="shared" si="250"/>
        <v>-100</v>
      </c>
      <c r="AI1296" s="11">
        <f t="shared" si="251"/>
        <v>-100</v>
      </c>
      <c r="AJ1296" s="8">
        <v>8</v>
      </c>
      <c r="AK1296" s="7" t="s">
        <v>157</v>
      </c>
      <c r="AL1296" s="8">
        <v>42</v>
      </c>
      <c r="AM1296" s="7" t="s">
        <v>65</v>
      </c>
      <c r="AN1296" s="7" t="s">
        <v>66</v>
      </c>
      <c r="AO1296" s="9">
        <v>8</v>
      </c>
      <c r="AP1296" s="8">
        <v>6</v>
      </c>
      <c r="AQ1296" s="8">
        <v>7</v>
      </c>
      <c r="AR1296" s="8">
        <v>8</v>
      </c>
      <c r="AS1296" s="8">
        <v>7</v>
      </c>
      <c r="AT1296" s="8">
        <v>7</v>
      </c>
      <c r="AU1296" s="7" t="s">
        <v>67</v>
      </c>
      <c r="AV1296" s="9">
        <v>-75.599999999999994</v>
      </c>
      <c r="AW1296" s="7" t="s">
        <v>2958</v>
      </c>
      <c r="AX1296" s="7" t="s">
        <v>63</v>
      </c>
      <c r="AY1296" s="7"/>
      <c r="AZ1296" s="7" t="s">
        <v>1595</v>
      </c>
      <c r="BA1296" s="7" t="s">
        <v>2950</v>
      </c>
      <c r="BB1296" s="7" t="s">
        <v>2951</v>
      </c>
      <c r="BC1296" s="7" t="s">
        <v>2952</v>
      </c>
    </row>
    <row r="1297" spans="1:55" x14ac:dyDescent="0.2">
      <c r="A1297" s="7" t="s">
        <v>2851</v>
      </c>
      <c r="B1297" s="8">
        <v>8</v>
      </c>
      <c r="C1297" s="7" t="s">
        <v>2959</v>
      </c>
      <c r="D1297" s="8">
        <v>6</v>
      </c>
      <c r="E1297" s="7" t="s">
        <v>119</v>
      </c>
      <c r="F1297" s="7" t="s">
        <v>644</v>
      </c>
      <c r="G1297" s="7" t="s">
        <v>373</v>
      </c>
      <c r="H1297" s="7" t="s">
        <v>1356</v>
      </c>
      <c r="I1297" s="7" t="s">
        <v>145</v>
      </c>
      <c r="J1297" s="9">
        <v>1.8</v>
      </c>
      <c r="K1297" s="10">
        <v>2000</v>
      </c>
      <c r="L1297" s="9">
        <f t="shared" si="240"/>
        <v>35.714285714285715</v>
      </c>
      <c r="M1297" s="9">
        <v>35.71</v>
      </c>
      <c r="N1297" s="10">
        <v>0</v>
      </c>
      <c r="O1297" s="10">
        <v>2000</v>
      </c>
      <c r="P1297" s="11">
        <f t="shared" si="241"/>
        <v>0</v>
      </c>
      <c r="Q1297" s="7" t="s">
        <v>145</v>
      </c>
      <c r="R1297" s="9">
        <v>2.37</v>
      </c>
      <c r="S1297" s="9">
        <f t="shared" si="242"/>
        <v>0.57000000000000006</v>
      </c>
      <c r="T1297" s="11">
        <f t="shared" si="243"/>
        <v>31.666666666666671</v>
      </c>
      <c r="U1297" s="7" t="s">
        <v>63</v>
      </c>
      <c r="V1297" s="8">
        <v>3</v>
      </c>
      <c r="W1297" s="9">
        <v>0</v>
      </c>
      <c r="X1297" s="9">
        <v>0</v>
      </c>
      <c r="Y1297" s="9">
        <v>306</v>
      </c>
      <c r="Z1297" s="9">
        <v>306</v>
      </c>
      <c r="AA1297" s="9">
        <v>8.06</v>
      </c>
      <c r="AB1297" s="9">
        <f t="shared" si="244"/>
        <v>8.06</v>
      </c>
      <c r="AC1297" s="9">
        <f t="shared" si="245"/>
        <v>4.03</v>
      </c>
      <c r="AD1297" s="9">
        <f t="shared" si="246"/>
        <v>10.497916666666667</v>
      </c>
      <c r="AE1297" s="9">
        <f t="shared" si="247"/>
        <v>8.0810638297872313</v>
      </c>
      <c r="AF1297" s="9">
        <f t="shared" si="248"/>
        <v>8.0634066587395932</v>
      </c>
      <c r="AG1297" s="11">
        <f t="shared" si="249"/>
        <v>-61.611430839452275</v>
      </c>
      <c r="AH1297" s="11">
        <f t="shared" si="250"/>
        <v>-50.130328322055739</v>
      </c>
      <c r="AI1297" s="11">
        <f t="shared" si="251"/>
        <v>-50.021124190331513</v>
      </c>
      <c r="AJ1297" s="8">
        <v>8</v>
      </c>
      <c r="AK1297" s="7" t="s">
        <v>157</v>
      </c>
      <c r="AL1297" s="8">
        <v>42</v>
      </c>
      <c r="AM1297" s="7" t="s">
        <v>65</v>
      </c>
      <c r="AN1297" s="7" t="s">
        <v>66</v>
      </c>
      <c r="AO1297" s="9">
        <v>8</v>
      </c>
      <c r="AP1297" s="8">
        <v>2</v>
      </c>
      <c r="AQ1297" s="8">
        <v>1</v>
      </c>
      <c r="AR1297" s="8">
        <v>1</v>
      </c>
      <c r="AS1297" s="8">
        <v>1</v>
      </c>
      <c r="AT1297" s="8">
        <v>3</v>
      </c>
      <c r="AU1297" s="7" t="s">
        <v>116</v>
      </c>
      <c r="AV1297" s="9">
        <v>-4.2</v>
      </c>
      <c r="AW1297" s="7" t="s">
        <v>2960</v>
      </c>
      <c r="AX1297" s="7" t="s">
        <v>63</v>
      </c>
      <c r="AY1297" s="7"/>
      <c r="AZ1297" s="7" t="s">
        <v>1595</v>
      </c>
      <c r="BA1297" s="7" t="s">
        <v>2950</v>
      </c>
      <c r="BB1297" s="7" t="s">
        <v>2951</v>
      </c>
      <c r="BC1297" s="7" t="s">
        <v>2952</v>
      </c>
    </row>
    <row r="1298" spans="1:55" x14ac:dyDescent="0.2">
      <c r="A1298" s="7" t="s">
        <v>2851</v>
      </c>
      <c r="B1298" s="8">
        <v>8</v>
      </c>
      <c r="C1298" s="7" t="s">
        <v>1075</v>
      </c>
      <c r="D1298" s="8">
        <v>7</v>
      </c>
      <c r="E1298" s="7" t="s">
        <v>111</v>
      </c>
      <c r="F1298" s="7" t="s">
        <v>596</v>
      </c>
      <c r="G1298" s="7" t="s">
        <v>150</v>
      </c>
      <c r="H1298" s="7" t="s">
        <v>378</v>
      </c>
      <c r="I1298" s="7" t="s">
        <v>62</v>
      </c>
      <c r="J1298" s="9">
        <v>5</v>
      </c>
      <c r="K1298" s="10">
        <v>1300</v>
      </c>
      <c r="L1298" s="9">
        <f t="shared" si="240"/>
        <v>16.666666666666664</v>
      </c>
      <c r="M1298" s="9">
        <v>16.670000000000002</v>
      </c>
      <c r="N1298" s="10">
        <v>0</v>
      </c>
      <c r="O1298" s="10">
        <v>1300</v>
      </c>
      <c r="P1298" s="11">
        <f t="shared" si="241"/>
        <v>0</v>
      </c>
      <c r="Q1298" s="7" t="s">
        <v>62</v>
      </c>
      <c r="R1298" s="9">
        <v>4.42</v>
      </c>
      <c r="S1298" s="9">
        <f t="shared" si="242"/>
        <v>-0.58000000000000007</v>
      </c>
      <c r="T1298" s="11">
        <f t="shared" si="243"/>
        <v>-11.600000000000001</v>
      </c>
      <c r="U1298" s="7" t="s">
        <v>63</v>
      </c>
      <c r="V1298" s="8">
        <v>5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f t="shared" si="244"/>
        <v>0</v>
      </c>
      <c r="AC1298" s="9">
        <f t="shared" si="245"/>
        <v>0</v>
      </c>
      <c r="AD1298" s="9">
        <f t="shared" si="246"/>
        <v>10.497916666666667</v>
      </c>
      <c r="AE1298" s="9">
        <f t="shared" si="247"/>
        <v>8.0810638297872313</v>
      </c>
      <c r="AF1298" s="9">
        <f t="shared" si="248"/>
        <v>8.0634066587395932</v>
      </c>
      <c r="AG1298" s="11">
        <f t="shared" si="249"/>
        <v>-100</v>
      </c>
      <c r="AH1298" s="11">
        <f t="shared" si="250"/>
        <v>-100</v>
      </c>
      <c r="AI1298" s="11">
        <f t="shared" si="251"/>
        <v>-100</v>
      </c>
      <c r="AJ1298" s="8">
        <v>8</v>
      </c>
      <c r="AK1298" s="7" t="s">
        <v>157</v>
      </c>
      <c r="AL1298" s="8">
        <v>42</v>
      </c>
      <c r="AM1298" s="7" t="s">
        <v>65</v>
      </c>
      <c r="AN1298" s="7" t="s">
        <v>66</v>
      </c>
      <c r="AO1298" s="9">
        <v>8</v>
      </c>
      <c r="AP1298" s="8">
        <v>8</v>
      </c>
      <c r="AQ1298" s="8">
        <v>6</v>
      </c>
      <c r="AR1298" s="8">
        <v>7</v>
      </c>
      <c r="AS1298" s="8">
        <v>5</v>
      </c>
      <c r="AT1298" s="8">
        <v>5</v>
      </c>
      <c r="AU1298" s="7" t="s">
        <v>91</v>
      </c>
      <c r="AV1298" s="9">
        <v>-18</v>
      </c>
      <c r="AW1298" s="7" t="s">
        <v>2961</v>
      </c>
      <c r="AX1298" s="7" t="s">
        <v>63</v>
      </c>
      <c r="AY1298" s="7"/>
      <c r="AZ1298" s="7" t="s">
        <v>1595</v>
      </c>
      <c r="BA1298" s="7" t="s">
        <v>2950</v>
      </c>
      <c r="BB1298" s="7" t="s">
        <v>2951</v>
      </c>
      <c r="BC1298" s="7" t="s">
        <v>2952</v>
      </c>
    </row>
    <row r="1299" spans="1:55" x14ac:dyDescent="0.2">
      <c r="A1299" s="7" t="s">
        <v>2851</v>
      </c>
      <c r="B1299" s="8">
        <v>8</v>
      </c>
      <c r="C1299" s="7" t="s">
        <v>305</v>
      </c>
      <c r="D1299" s="8">
        <v>8</v>
      </c>
      <c r="E1299" s="7" t="s">
        <v>94</v>
      </c>
      <c r="F1299" s="7" t="s">
        <v>95</v>
      </c>
      <c r="G1299" s="7" t="s">
        <v>125</v>
      </c>
      <c r="H1299" s="7" t="s">
        <v>306</v>
      </c>
      <c r="I1299" s="7" t="s">
        <v>79</v>
      </c>
      <c r="J1299" s="9">
        <v>2.5</v>
      </c>
      <c r="K1299" s="10">
        <v>1700</v>
      </c>
      <c r="L1299" s="9">
        <f t="shared" si="240"/>
        <v>28.571428571428569</v>
      </c>
      <c r="M1299" s="9">
        <v>28.57</v>
      </c>
      <c r="N1299" s="10">
        <v>0</v>
      </c>
      <c r="O1299" s="10">
        <v>1700</v>
      </c>
      <c r="P1299" s="11">
        <f t="shared" si="241"/>
        <v>0</v>
      </c>
      <c r="Q1299" s="7" t="s">
        <v>79</v>
      </c>
      <c r="R1299" s="9">
        <v>1.36</v>
      </c>
      <c r="S1299" s="9">
        <f t="shared" si="242"/>
        <v>-1.1399999999999999</v>
      </c>
      <c r="T1299" s="11">
        <f t="shared" si="243"/>
        <v>-45.599999999999994</v>
      </c>
      <c r="U1299" s="7" t="s">
        <v>80</v>
      </c>
      <c r="V1299" s="8">
        <v>4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f t="shared" si="244"/>
        <v>0</v>
      </c>
      <c r="AC1299" s="9">
        <f t="shared" si="245"/>
        <v>0</v>
      </c>
      <c r="AD1299" s="9">
        <f t="shared" si="246"/>
        <v>10.497916666666667</v>
      </c>
      <c r="AE1299" s="9">
        <f t="shared" si="247"/>
        <v>8.0810638297872313</v>
      </c>
      <c r="AF1299" s="9">
        <f t="shared" si="248"/>
        <v>8.0634066587395932</v>
      </c>
      <c r="AG1299" s="11">
        <f t="shared" si="249"/>
        <v>-100</v>
      </c>
      <c r="AH1299" s="11">
        <f t="shared" si="250"/>
        <v>-100</v>
      </c>
      <c r="AI1299" s="11">
        <f t="shared" si="251"/>
        <v>-100</v>
      </c>
      <c r="AJ1299" s="8">
        <v>8</v>
      </c>
      <c r="AK1299" s="7" t="s">
        <v>157</v>
      </c>
      <c r="AL1299" s="8">
        <v>42</v>
      </c>
      <c r="AM1299" s="7" t="s">
        <v>65</v>
      </c>
      <c r="AN1299" s="7" t="s">
        <v>66</v>
      </c>
      <c r="AO1299" s="9">
        <v>8</v>
      </c>
      <c r="AP1299" s="8">
        <v>5</v>
      </c>
      <c r="AQ1299" s="8">
        <v>5</v>
      </c>
      <c r="AR1299" s="8">
        <v>3</v>
      </c>
      <c r="AS1299" s="8">
        <v>3</v>
      </c>
      <c r="AT1299" s="8">
        <v>4</v>
      </c>
      <c r="AU1299" s="7" t="s">
        <v>91</v>
      </c>
      <c r="AV1299" s="9">
        <v>-9.6</v>
      </c>
      <c r="AW1299" s="7" t="s">
        <v>2962</v>
      </c>
      <c r="AX1299" s="7" t="s">
        <v>63</v>
      </c>
      <c r="AY1299" s="7"/>
      <c r="AZ1299" s="7" t="s">
        <v>1595</v>
      </c>
      <c r="BA1299" s="7" t="s">
        <v>2950</v>
      </c>
      <c r="BB1299" s="7" t="s">
        <v>2951</v>
      </c>
      <c r="BC1299" s="7" t="s">
        <v>2952</v>
      </c>
    </row>
    <row r="1300" spans="1:55" x14ac:dyDescent="0.2">
      <c r="A1300" s="19" t="s">
        <v>2851</v>
      </c>
      <c r="B1300" s="20">
        <v>9</v>
      </c>
      <c r="C1300" s="19" t="s">
        <v>2963</v>
      </c>
      <c r="D1300" s="20">
        <v>1</v>
      </c>
      <c r="E1300" s="19" t="s">
        <v>119</v>
      </c>
      <c r="F1300" s="19" t="s">
        <v>603</v>
      </c>
      <c r="G1300" s="19" t="s">
        <v>433</v>
      </c>
      <c r="H1300" s="19" t="s">
        <v>1106</v>
      </c>
      <c r="I1300" s="19" t="s">
        <v>106</v>
      </c>
      <c r="J1300" s="21">
        <v>10</v>
      </c>
      <c r="K1300" s="22">
        <v>900</v>
      </c>
      <c r="L1300" s="21">
        <f t="shared" si="240"/>
        <v>9.0909090909090917</v>
      </c>
      <c r="M1300" s="21">
        <v>9.67</v>
      </c>
      <c r="N1300" s="22">
        <v>100</v>
      </c>
      <c r="O1300" s="22">
        <v>1000</v>
      </c>
      <c r="P1300" s="23">
        <f t="shared" si="241"/>
        <v>-10</v>
      </c>
      <c r="Q1300" s="19" t="s">
        <v>597</v>
      </c>
      <c r="R1300" s="21">
        <v>4.07</v>
      </c>
      <c r="S1300" s="21">
        <f t="shared" si="242"/>
        <v>-5.93</v>
      </c>
      <c r="T1300" s="23">
        <f t="shared" si="243"/>
        <v>-59.3</v>
      </c>
      <c r="U1300" s="19" t="s">
        <v>63</v>
      </c>
      <c r="V1300" s="20">
        <v>1</v>
      </c>
      <c r="W1300" s="21">
        <v>1014</v>
      </c>
      <c r="X1300" s="21">
        <v>468</v>
      </c>
      <c r="Y1300" s="21">
        <v>348</v>
      </c>
      <c r="Z1300" s="21">
        <v>1830</v>
      </c>
      <c r="AA1300" s="21">
        <v>43.3</v>
      </c>
      <c r="AB1300" s="21">
        <f t="shared" si="244"/>
        <v>38.97</v>
      </c>
      <c r="AC1300" s="21">
        <f t="shared" si="245"/>
        <v>43.3</v>
      </c>
      <c r="AD1300" s="21">
        <f t="shared" si="246"/>
        <v>6.8622641509433953</v>
      </c>
      <c r="AE1300" s="21">
        <f t="shared" si="247"/>
        <v>8.0810638297872313</v>
      </c>
      <c r="AF1300" s="21">
        <f t="shared" si="248"/>
        <v>8.0634066587395932</v>
      </c>
      <c r="AG1300" s="23">
        <f t="shared" si="249"/>
        <v>530.98707726147927</v>
      </c>
      <c r="AH1300" s="23">
        <f t="shared" si="250"/>
        <v>435.82054184987243</v>
      </c>
      <c r="AI1300" s="23">
        <f t="shared" si="251"/>
        <v>436.99387656542063</v>
      </c>
      <c r="AJ1300" s="20">
        <v>9</v>
      </c>
      <c r="AK1300" s="19" t="s">
        <v>157</v>
      </c>
      <c r="AL1300" s="20">
        <v>41</v>
      </c>
      <c r="AM1300" s="19" t="s">
        <v>65</v>
      </c>
      <c r="AN1300" s="19" t="s">
        <v>66</v>
      </c>
      <c r="AO1300" s="21">
        <v>8</v>
      </c>
      <c r="AP1300" s="20">
        <v>7</v>
      </c>
      <c r="AQ1300" s="20">
        <v>4</v>
      </c>
      <c r="AR1300" s="20">
        <v>3</v>
      </c>
      <c r="AS1300" s="20">
        <v>2</v>
      </c>
      <c r="AT1300" s="20">
        <v>1</v>
      </c>
      <c r="AU1300" s="19" t="s">
        <v>81</v>
      </c>
      <c r="AV1300" s="21">
        <v>14.16</v>
      </c>
      <c r="AW1300" s="19" t="s">
        <v>2964</v>
      </c>
      <c r="AX1300" s="19" t="s">
        <v>63</v>
      </c>
      <c r="AY1300" s="19"/>
      <c r="AZ1300" s="19" t="s">
        <v>2965</v>
      </c>
      <c r="BA1300" s="19" t="s">
        <v>2966</v>
      </c>
      <c r="BB1300" s="19" t="s">
        <v>2967</v>
      </c>
      <c r="BC1300" s="19" t="s">
        <v>2629</v>
      </c>
    </row>
    <row r="1301" spans="1:55" x14ac:dyDescent="0.2">
      <c r="A1301" s="7" t="s">
        <v>2851</v>
      </c>
      <c r="B1301" s="8">
        <v>9</v>
      </c>
      <c r="C1301" s="7" t="s">
        <v>2968</v>
      </c>
      <c r="D1301" s="8">
        <v>2</v>
      </c>
      <c r="E1301" s="7" t="s">
        <v>193</v>
      </c>
      <c r="F1301" s="7" t="s">
        <v>337</v>
      </c>
      <c r="G1301" s="7" t="s">
        <v>385</v>
      </c>
      <c r="H1301" s="7" t="s">
        <v>794</v>
      </c>
      <c r="I1301" s="7" t="s">
        <v>98</v>
      </c>
      <c r="J1301" s="9">
        <v>2</v>
      </c>
      <c r="K1301" s="10">
        <v>1900</v>
      </c>
      <c r="L1301" s="9">
        <f t="shared" si="240"/>
        <v>33.333333333333329</v>
      </c>
      <c r="M1301" s="9">
        <v>35.47</v>
      </c>
      <c r="N1301" s="10">
        <v>100</v>
      </c>
      <c r="O1301" s="10">
        <v>2000</v>
      </c>
      <c r="P1301" s="11">
        <f t="shared" si="241"/>
        <v>-5</v>
      </c>
      <c r="Q1301" s="7" t="s">
        <v>145</v>
      </c>
      <c r="R1301" s="9">
        <v>1.1100000000000001</v>
      </c>
      <c r="S1301" s="9">
        <f t="shared" si="242"/>
        <v>-0.8899999999999999</v>
      </c>
      <c r="T1301" s="11">
        <f t="shared" si="243"/>
        <v>-44.499999999999993</v>
      </c>
      <c r="U1301" s="7" t="s">
        <v>80</v>
      </c>
      <c r="V1301" s="8">
        <v>2</v>
      </c>
      <c r="W1301" s="9">
        <v>0</v>
      </c>
      <c r="X1301" s="9">
        <v>352</v>
      </c>
      <c r="Y1301" s="9">
        <v>266</v>
      </c>
      <c r="Z1301" s="9">
        <v>618</v>
      </c>
      <c r="AA1301" s="9">
        <v>21.18</v>
      </c>
      <c r="AB1301" s="9">
        <f t="shared" si="244"/>
        <v>20.120999999999999</v>
      </c>
      <c r="AC1301" s="9">
        <f t="shared" si="245"/>
        <v>10.59</v>
      </c>
      <c r="AD1301" s="9">
        <f t="shared" si="246"/>
        <v>6.8622641509433953</v>
      </c>
      <c r="AE1301" s="9">
        <f t="shared" si="247"/>
        <v>8.0810638297872313</v>
      </c>
      <c r="AF1301" s="9">
        <f t="shared" si="248"/>
        <v>8.0634066587395932</v>
      </c>
      <c r="AG1301" s="11">
        <f t="shared" si="249"/>
        <v>54.322243607368726</v>
      </c>
      <c r="AH1301" s="11">
        <f t="shared" si="250"/>
        <v>31.047102498617775</v>
      </c>
      <c r="AI1301" s="11">
        <f t="shared" si="251"/>
        <v>31.334068194637521</v>
      </c>
      <c r="AJ1301" s="8">
        <v>9</v>
      </c>
      <c r="AK1301" s="7" t="s">
        <v>157</v>
      </c>
      <c r="AL1301" s="8">
        <v>41</v>
      </c>
      <c r="AM1301" s="7" t="s">
        <v>65</v>
      </c>
      <c r="AN1301" s="7" t="s">
        <v>66</v>
      </c>
      <c r="AO1301" s="9">
        <v>8</v>
      </c>
      <c r="AP1301" s="8">
        <v>6</v>
      </c>
      <c r="AQ1301" s="8">
        <v>1</v>
      </c>
      <c r="AR1301" s="8">
        <v>1</v>
      </c>
      <c r="AS1301" s="8">
        <v>1</v>
      </c>
      <c r="AT1301" s="8">
        <v>2</v>
      </c>
      <c r="AU1301" s="7" t="s">
        <v>116</v>
      </c>
      <c r="AV1301" s="9">
        <v>-27</v>
      </c>
      <c r="AW1301" s="7" t="s">
        <v>2969</v>
      </c>
      <c r="AX1301" s="7" t="s">
        <v>63</v>
      </c>
      <c r="AY1301" s="7"/>
      <c r="AZ1301" s="7" t="s">
        <v>2965</v>
      </c>
      <c r="BA1301" s="7" t="s">
        <v>2966</v>
      </c>
      <c r="BB1301" s="7" t="s">
        <v>2967</v>
      </c>
      <c r="BC1301" s="7" t="s">
        <v>2629</v>
      </c>
    </row>
    <row r="1302" spans="1:55" x14ac:dyDescent="0.2">
      <c r="A1302" s="7" t="s">
        <v>2851</v>
      </c>
      <c r="B1302" s="8">
        <v>9</v>
      </c>
      <c r="C1302" s="7" t="s">
        <v>2970</v>
      </c>
      <c r="D1302" s="8">
        <v>3</v>
      </c>
      <c r="E1302" s="7" t="s">
        <v>57</v>
      </c>
      <c r="F1302" s="7" t="s">
        <v>95</v>
      </c>
      <c r="G1302" s="7" t="s">
        <v>593</v>
      </c>
      <c r="H1302" s="7" t="s">
        <v>105</v>
      </c>
      <c r="I1302" s="7" t="s">
        <v>122</v>
      </c>
      <c r="J1302" s="9">
        <v>4</v>
      </c>
      <c r="K1302" s="10">
        <v>1400</v>
      </c>
      <c r="L1302" s="9">
        <f t="shared" si="240"/>
        <v>20</v>
      </c>
      <c r="M1302" s="9">
        <v>21.28</v>
      </c>
      <c r="N1302" s="10">
        <v>100</v>
      </c>
      <c r="O1302" s="10">
        <v>1500</v>
      </c>
      <c r="P1302" s="11">
        <f t="shared" si="241"/>
        <v>-6.666666666666667</v>
      </c>
      <c r="Q1302" s="7" t="s">
        <v>115</v>
      </c>
      <c r="R1302" s="9">
        <v>4.41</v>
      </c>
      <c r="S1302" s="9">
        <f t="shared" si="242"/>
        <v>0.41000000000000014</v>
      </c>
      <c r="T1302" s="11">
        <f t="shared" si="243"/>
        <v>10.250000000000004</v>
      </c>
      <c r="U1302" s="7" t="s">
        <v>63</v>
      </c>
      <c r="V1302" s="8">
        <v>3</v>
      </c>
      <c r="W1302" s="9">
        <v>0</v>
      </c>
      <c r="X1302" s="9">
        <v>0</v>
      </c>
      <c r="Y1302" s="9">
        <v>326</v>
      </c>
      <c r="Z1302" s="9">
        <v>326</v>
      </c>
      <c r="AA1302" s="9">
        <v>8.26</v>
      </c>
      <c r="AB1302" s="9">
        <f t="shared" si="244"/>
        <v>7.7093333333333334</v>
      </c>
      <c r="AC1302" s="9">
        <f t="shared" si="245"/>
        <v>5.5066666666666668</v>
      </c>
      <c r="AD1302" s="9">
        <f t="shared" si="246"/>
        <v>6.8622641509433953</v>
      </c>
      <c r="AE1302" s="9">
        <f t="shared" si="247"/>
        <v>8.0810638297872313</v>
      </c>
      <c r="AF1302" s="9">
        <f t="shared" si="248"/>
        <v>8.0634066587395932</v>
      </c>
      <c r="AG1302" s="11">
        <f t="shared" si="249"/>
        <v>-19.754376317477764</v>
      </c>
      <c r="AH1302" s="11">
        <f t="shared" si="250"/>
        <v>-31.857156648499661</v>
      </c>
      <c r="AI1302" s="11">
        <f t="shared" si="251"/>
        <v>-31.707938099609322</v>
      </c>
      <c r="AJ1302" s="8">
        <v>9</v>
      </c>
      <c r="AK1302" s="7" t="s">
        <v>157</v>
      </c>
      <c r="AL1302" s="8">
        <v>41</v>
      </c>
      <c r="AM1302" s="7" t="s">
        <v>65</v>
      </c>
      <c r="AN1302" s="7" t="s">
        <v>66</v>
      </c>
      <c r="AO1302" s="9">
        <v>8</v>
      </c>
      <c r="AP1302" s="8">
        <v>8</v>
      </c>
      <c r="AQ1302" s="8">
        <v>6</v>
      </c>
      <c r="AR1302" s="8">
        <v>7</v>
      </c>
      <c r="AS1302" s="8">
        <v>7</v>
      </c>
      <c r="AT1302" s="8">
        <v>3</v>
      </c>
      <c r="AU1302" s="7" t="s">
        <v>91</v>
      </c>
      <c r="AV1302" s="9">
        <v>11.88</v>
      </c>
      <c r="AW1302" s="7" t="s">
        <v>2971</v>
      </c>
      <c r="AX1302" s="7" t="s">
        <v>80</v>
      </c>
      <c r="AY1302" s="7" t="s">
        <v>168</v>
      </c>
      <c r="AZ1302" s="7" t="s">
        <v>2965</v>
      </c>
      <c r="BA1302" s="7" t="s">
        <v>2966</v>
      </c>
      <c r="BB1302" s="7" t="s">
        <v>2967</v>
      </c>
      <c r="BC1302" s="7" t="s">
        <v>2629</v>
      </c>
    </row>
    <row r="1303" spans="1:55" x14ac:dyDescent="0.2">
      <c r="A1303" s="7" t="s">
        <v>2851</v>
      </c>
      <c r="B1303" s="8">
        <v>9</v>
      </c>
      <c r="C1303" s="7" t="s">
        <v>2972</v>
      </c>
      <c r="D1303" s="8">
        <v>4</v>
      </c>
      <c r="E1303" s="7" t="s">
        <v>74</v>
      </c>
      <c r="F1303" s="7" t="s">
        <v>901</v>
      </c>
      <c r="G1303" s="7" t="s">
        <v>2973</v>
      </c>
      <c r="H1303" s="7" t="s">
        <v>347</v>
      </c>
      <c r="I1303" s="7" t="s">
        <v>89</v>
      </c>
      <c r="J1303" s="9">
        <v>30</v>
      </c>
      <c r="K1303" s="10">
        <v>400</v>
      </c>
      <c r="L1303" s="9">
        <f t="shared" si="240"/>
        <v>3.225806451612903</v>
      </c>
      <c r="M1303" s="9">
        <v>3.43</v>
      </c>
      <c r="N1303" s="10">
        <v>200</v>
      </c>
      <c r="O1303" s="10">
        <v>600</v>
      </c>
      <c r="P1303" s="11">
        <f t="shared" si="241"/>
        <v>-33.333333333333329</v>
      </c>
      <c r="Q1303" s="7" t="s">
        <v>1729</v>
      </c>
      <c r="R1303" s="9">
        <v>61.98</v>
      </c>
      <c r="S1303" s="9">
        <f t="shared" si="242"/>
        <v>31.979999999999997</v>
      </c>
      <c r="T1303" s="11">
        <f t="shared" si="243"/>
        <v>106.59999999999998</v>
      </c>
      <c r="U1303" s="7" t="s">
        <v>63</v>
      </c>
      <c r="V1303" s="8">
        <v>9</v>
      </c>
      <c r="W1303" s="9">
        <v>0</v>
      </c>
      <c r="X1303" s="9">
        <v>0</v>
      </c>
      <c r="Y1303" s="9">
        <v>0</v>
      </c>
      <c r="Z1303" s="9">
        <v>0</v>
      </c>
      <c r="AA1303" s="9">
        <v>0</v>
      </c>
      <c r="AB1303" s="9">
        <f t="shared" si="244"/>
        <v>0</v>
      </c>
      <c r="AC1303" s="9">
        <f t="shared" si="245"/>
        <v>0</v>
      </c>
      <c r="AD1303" s="9">
        <f t="shared" si="246"/>
        <v>6.8622641509433953</v>
      </c>
      <c r="AE1303" s="9">
        <f t="shared" si="247"/>
        <v>8.0810638297872313</v>
      </c>
      <c r="AF1303" s="9">
        <f t="shared" si="248"/>
        <v>8.0634066587395932</v>
      </c>
      <c r="AG1303" s="11">
        <f t="shared" si="249"/>
        <v>-100</v>
      </c>
      <c r="AH1303" s="11">
        <f t="shared" si="250"/>
        <v>-100</v>
      </c>
      <c r="AI1303" s="11">
        <f t="shared" si="251"/>
        <v>-100</v>
      </c>
      <c r="AJ1303" s="8">
        <v>9</v>
      </c>
      <c r="AK1303" s="7" t="s">
        <v>157</v>
      </c>
      <c r="AL1303" s="8">
        <v>41</v>
      </c>
      <c r="AM1303" s="7" t="s">
        <v>65</v>
      </c>
      <c r="AN1303" s="7" t="s">
        <v>66</v>
      </c>
      <c r="AO1303" s="9">
        <v>8</v>
      </c>
      <c r="AP1303" s="8">
        <v>5</v>
      </c>
      <c r="AQ1303" s="8">
        <v>7</v>
      </c>
      <c r="AR1303" s="8">
        <v>8</v>
      </c>
      <c r="AS1303" s="8">
        <v>9</v>
      </c>
      <c r="AT1303" s="8">
        <v>9</v>
      </c>
      <c r="AU1303" s="7" t="s">
        <v>67</v>
      </c>
      <c r="AV1303" s="9">
        <v>-9.6</v>
      </c>
      <c r="AW1303" s="7" t="s">
        <v>2974</v>
      </c>
      <c r="AX1303" s="7" t="s">
        <v>63</v>
      </c>
      <c r="AY1303" s="7"/>
      <c r="AZ1303" s="7" t="s">
        <v>2965</v>
      </c>
      <c r="BA1303" s="7" t="s">
        <v>2966</v>
      </c>
      <c r="BB1303" s="7" t="s">
        <v>2967</v>
      </c>
      <c r="BC1303" s="7" t="s">
        <v>2629</v>
      </c>
    </row>
    <row r="1304" spans="1:55" x14ac:dyDescent="0.2">
      <c r="A1304" s="14" t="s">
        <v>2851</v>
      </c>
      <c r="B1304" s="15">
        <v>9</v>
      </c>
      <c r="C1304" s="14" t="s">
        <v>2975</v>
      </c>
      <c r="D1304" s="15">
        <v>5</v>
      </c>
      <c r="E1304" s="14" t="s">
        <v>102</v>
      </c>
      <c r="F1304" s="14" t="s">
        <v>112</v>
      </c>
      <c r="G1304" s="14" t="s">
        <v>126</v>
      </c>
      <c r="H1304" s="14" t="s">
        <v>754</v>
      </c>
      <c r="I1304" s="14" t="s">
        <v>172</v>
      </c>
      <c r="J1304" s="16">
        <v>12</v>
      </c>
      <c r="K1304" s="17">
        <v>800</v>
      </c>
      <c r="L1304" s="16">
        <f t="shared" si="240"/>
        <v>7.6923076923076925</v>
      </c>
      <c r="M1304" s="16">
        <v>0</v>
      </c>
      <c r="N1304" s="17">
        <v>-800</v>
      </c>
      <c r="O1304" s="17">
        <v>0</v>
      </c>
      <c r="P1304" s="18">
        <f t="shared" si="241"/>
        <v>0</v>
      </c>
      <c r="Q1304" s="14"/>
      <c r="R1304" s="16"/>
      <c r="S1304" s="16">
        <f t="shared" si="242"/>
        <v>0</v>
      </c>
      <c r="T1304" s="18">
        <f t="shared" si="243"/>
        <v>0</v>
      </c>
      <c r="U1304" s="14" t="s">
        <v>63</v>
      </c>
      <c r="V1304" s="15">
        <v>0</v>
      </c>
      <c r="W1304" s="16">
        <v>0</v>
      </c>
      <c r="X1304" s="16">
        <v>0</v>
      </c>
      <c r="Y1304" s="16">
        <v>0</v>
      </c>
      <c r="Z1304" s="16">
        <v>0</v>
      </c>
      <c r="AA1304" s="16">
        <v>0</v>
      </c>
      <c r="AB1304" s="16">
        <f t="shared" si="244"/>
        <v>0</v>
      </c>
      <c r="AC1304" s="16">
        <f t="shared" si="245"/>
        <v>0</v>
      </c>
      <c r="AD1304" s="16">
        <f t="shared" si="246"/>
        <v>6.8622641509433953</v>
      </c>
      <c r="AE1304" s="16">
        <f t="shared" si="247"/>
        <v>8.0810638297872313</v>
      </c>
      <c r="AF1304" s="16">
        <f t="shared" si="248"/>
        <v>8.0634066587395932</v>
      </c>
      <c r="AG1304" s="18">
        <f t="shared" si="249"/>
        <v>-100</v>
      </c>
      <c r="AH1304" s="18">
        <f t="shared" si="250"/>
        <v>-100</v>
      </c>
      <c r="AI1304" s="18">
        <f t="shared" si="251"/>
        <v>-100</v>
      </c>
      <c r="AJ1304" s="15">
        <v>9</v>
      </c>
      <c r="AK1304" s="14" t="s">
        <v>157</v>
      </c>
      <c r="AL1304" s="15">
        <v>41</v>
      </c>
      <c r="AM1304" s="14" t="s">
        <v>65</v>
      </c>
      <c r="AN1304" s="14" t="s">
        <v>66</v>
      </c>
      <c r="AO1304" s="16">
        <v>8</v>
      </c>
      <c r="AP1304" s="15">
        <v>0</v>
      </c>
      <c r="AQ1304" s="15">
        <v>0</v>
      </c>
      <c r="AR1304" s="15">
        <v>0</v>
      </c>
      <c r="AS1304" s="15">
        <v>0</v>
      </c>
      <c r="AT1304" s="15">
        <v>0</v>
      </c>
      <c r="AU1304" s="14"/>
      <c r="AV1304" s="16">
        <v>0</v>
      </c>
      <c r="AW1304" s="14"/>
      <c r="AX1304" s="14" t="s">
        <v>63</v>
      </c>
      <c r="AY1304" s="14"/>
      <c r="AZ1304" s="14" t="s">
        <v>2965</v>
      </c>
      <c r="BA1304" s="14" t="s">
        <v>2966</v>
      </c>
      <c r="BB1304" s="14" t="s">
        <v>2967</v>
      </c>
      <c r="BC1304" s="14" t="s">
        <v>2629</v>
      </c>
    </row>
    <row r="1305" spans="1:55" x14ac:dyDescent="0.2">
      <c r="A1305" s="7" t="s">
        <v>2851</v>
      </c>
      <c r="B1305" s="8">
        <v>9</v>
      </c>
      <c r="C1305" s="7" t="s">
        <v>2976</v>
      </c>
      <c r="D1305" s="8">
        <v>6</v>
      </c>
      <c r="E1305" s="7" t="s">
        <v>94</v>
      </c>
      <c r="F1305" s="7" t="s">
        <v>95</v>
      </c>
      <c r="G1305" s="7" t="s">
        <v>150</v>
      </c>
      <c r="H1305" s="7" t="s">
        <v>222</v>
      </c>
      <c r="I1305" s="7" t="s">
        <v>106</v>
      </c>
      <c r="J1305" s="9">
        <v>10</v>
      </c>
      <c r="K1305" s="10">
        <v>900</v>
      </c>
      <c r="L1305" s="9">
        <f t="shared" si="240"/>
        <v>9.0909090909090917</v>
      </c>
      <c r="M1305" s="9">
        <v>9.67</v>
      </c>
      <c r="N1305" s="10">
        <v>100</v>
      </c>
      <c r="O1305" s="10">
        <v>1000</v>
      </c>
      <c r="P1305" s="11">
        <f t="shared" si="241"/>
        <v>-10</v>
      </c>
      <c r="Q1305" s="7" t="s">
        <v>597</v>
      </c>
      <c r="R1305" s="9">
        <v>15.83</v>
      </c>
      <c r="S1305" s="9">
        <f t="shared" si="242"/>
        <v>5.83</v>
      </c>
      <c r="T1305" s="11">
        <f t="shared" si="243"/>
        <v>58.3</v>
      </c>
      <c r="U1305" s="7" t="s">
        <v>63</v>
      </c>
      <c r="V1305" s="8">
        <v>8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f t="shared" si="244"/>
        <v>0</v>
      </c>
      <c r="AC1305" s="9">
        <f t="shared" si="245"/>
        <v>0</v>
      </c>
      <c r="AD1305" s="9">
        <f t="shared" si="246"/>
        <v>6.8622641509433953</v>
      </c>
      <c r="AE1305" s="9">
        <f t="shared" si="247"/>
        <v>8.0810638297872313</v>
      </c>
      <c r="AF1305" s="9">
        <f t="shared" si="248"/>
        <v>8.0634066587395932</v>
      </c>
      <c r="AG1305" s="11">
        <f t="shared" si="249"/>
        <v>-100</v>
      </c>
      <c r="AH1305" s="11">
        <f t="shared" si="250"/>
        <v>-100</v>
      </c>
      <c r="AI1305" s="11">
        <f t="shared" si="251"/>
        <v>-100</v>
      </c>
      <c r="AJ1305" s="8">
        <v>9</v>
      </c>
      <c r="AK1305" s="7" t="s">
        <v>157</v>
      </c>
      <c r="AL1305" s="8">
        <v>41</v>
      </c>
      <c r="AM1305" s="7" t="s">
        <v>65</v>
      </c>
      <c r="AN1305" s="7" t="s">
        <v>66</v>
      </c>
      <c r="AO1305" s="9">
        <v>8</v>
      </c>
      <c r="AP1305" s="8">
        <v>9</v>
      </c>
      <c r="AQ1305" s="8">
        <v>8</v>
      </c>
      <c r="AR1305" s="8">
        <v>6</v>
      </c>
      <c r="AS1305" s="8">
        <v>8</v>
      </c>
      <c r="AT1305" s="8">
        <v>8</v>
      </c>
      <c r="AU1305" s="7" t="s">
        <v>67</v>
      </c>
      <c r="AV1305" s="9">
        <v>-34.799999999999997</v>
      </c>
      <c r="AW1305" s="7" t="s">
        <v>2977</v>
      </c>
      <c r="AX1305" s="7" t="s">
        <v>63</v>
      </c>
      <c r="AY1305" s="7"/>
      <c r="AZ1305" s="7" t="s">
        <v>2965</v>
      </c>
      <c r="BA1305" s="7" t="s">
        <v>2966</v>
      </c>
      <c r="BB1305" s="7" t="s">
        <v>2967</v>
      </c>
      <c r="BC1305" s="7" t="s">
        <v>2629</v>
      </c>
    </row>
    <row r="1306" spans="1:55" x14ac:dyDescent="0.2">
      <c r="A1306" s="7" t="s">
        <v>2851</v>
      </c>
      <c r="B1306" s="8">
        <v>9</v>
      </c>
      <c r="C1306" s="7" t="s">
        <v>2978</v>
      </c>
      <c r="D1306" s="8">
        <v>7</v>
      </c>
      <c r="E1306" s="7" t="s">
        <v>1465</v>
      </c>
      <c r="F1306" s="7" t="s">
        <v>112</v>
      </c>
      <c r="G1306" s="7" t="s">
        <v>238</v>
      </c>
      <c r="H1306" s="7" t="s">
        <v>59</v>
      </c>
      <c r="I1306" s="7" t="s">
        <v>107</v>
      </c>
      <c r="J1306" s="9">
        <v>8</v>
      </c>
      <c r="K1306" s="10">
        <v>1000</v>
      </c>
      <c r="L1306" s="9">
        <f t="shared" si="240"/>
        <v>11.111111111111111</v>
      </c>
      <c r="M1306" s="9">
        <v>11.82</v>
      </c>
      <c r="N1306" s="10">
        <v>200</v>
      </c>
      <c r="O1306" s="10">
        <v>1200</v>
      </c>
      <c r="P1306" s="11">
        <f t="shared" si="241"/>
        <v>-16.666666666666664</v>
      </c>
      <c r="Q1306" s="7" t="s">
        <v>375</v>
      </c>
      <c r="R1306" s="9">
        <v>9.85</v>
      </c>
      <c r="S1306" s="9">
        <f t="shared" si="242"/>
        <v>1.8499999999999996</v>
      </c>
      <c r="T1306" s="11">
        <f t="shared" si="243"/>
        <v>23.124999999999996</v>
      </c>
      <c r="U1306" s="7" t="s">
        <v>63</v>
      </c>
      <c r="V1306" s="8">
        <v>4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f t="shared" si="244"/>
        <v>0</v>
      </c>
      <c r="AC1306" s="9">
        <f t="shared" si="245"/>
        <v>0</v>
      </c>
      <c r="AD1306" s="9">
        <f t="shared" si="246"/>
        <v>6.8622641509433953</v>
      </c>
      <c r="AE1306" s="9">
        <f t="shared" si="247"/>
        <v>8.0810638297872313</v>
      </c>
      <c r="AF1306" s="9">
        <f t="shared" si="248"/>
        <v>8.0634066587395932</v>
      </c>
      <c r="AG1306" s="11">
        <f t="shared" si="249"/>
        <v>-100</v>
      </c>
      <c r="AH1306" s="11">
        <f t="shared" si="250"/>
        <v>-100</v>
      </c>
      <c r="AI1306" s="11">
        <f t="shared" si="251"/>
        <v>-100</v>
      </c>
      <c r="AJ1306" s="8">
        <v>9</v>
      </c>
      <c r="AK1306" s="7" t="s">
        <v>157</v>
      </c>
      <c r="AL1306" s="8">
        <v>41</v>
      </c>
      <c r="AM1306" s="7" t="s">
        <v>65</v>
      </c>
      <c r="AN1306" s="7" t="s">
        <v>66</v>
      </c>
      <c r="AO1306" s="9">
        <v>8</v>
      </c>
      <c r="AP1306" s="8">
        <v>4</v>
      </c>
      <c r="AQ1306" s="8">
        <v>5</v>
      </c>
      <c r="AR1306" s="8">
        <v>5</v>
      </c>
      <c r="AS1306" s="8">
        <v>3</v>
      </c>
      <c r="AT1306" s="8">
        <v>4</v>
      </c>
      <c r="AU1306" s="7" t="s">
        <v>91</v>
      </c>
      <c r="AV1306" s="9">
        <v>-1.2</v>
      </c>
      <c r="AW1306" s="7" t="s">
        <v>2979</v>
      </c>
      <c r="AX1306" s="7" t="s">
        <v>63</v>
      </c>
      <c r="AY1306" s="7"/>
      <c r="AZ1306" s="7" t="s">
        <v>2965</v>
      </c>
      <c r="BA1306" s="7" t="s">
        <v>2966</v>
      </c>
      <c r="BB1306" s="7" t="s">
        <v>2967</v>
      </c>
      <c r="BC1306" s="7" t="s">
        <v>2629</v>
      </c>
    </row>
    <row r="1307" spans="1:55" x14ac:dyDescent="0.2">
      <c r="A1307" s="7" t="s">
        <v>2851</v>
      </c>
      <c r="B1307" s="8">
        <v>9</v>
      </c>
      <c r="C1307" s="7" t="s">
        <v>1212</v>
      </c>
      <c r="D1307" s="8">
        <v>8</v>
      </c>
      <c r="E1307" s="7" t="s">
        <v>111</v>
      </c>
      <c r="F1307" s="7" t="s">
        <v>772</v>
      </c>
      <c r="G1307" s="7" t="s">
        <v>1089</v>
      </c>
      <c r="H1307" s="7" t="s">
        <v>445</v>
      </c>
      <c r="I1307" s="7" t="s">
        <v>329</v>
      </c>
      <c r="J1307" s="9">
        <v>15</v>
      </c>
      <c r="K1307" s="10">
        <v>800</v>
      </c>
      <c r="L1307" s="9">
        <f t="shared" si="240"/>
        <v>6.25</v>
      </c>
      <c r="M1307" s="9">
        <v>6.65</v>
      </c>
      <c r="N1307" s="10">
        <v>0</v>
      </c>
      <c r="O1307" s="10">
        <v>800</v>
      </c>
      <c r="P1307" s="11">
        <f t="shared" si="241"/>
        <v>0</v>
      </c>
      <c r="Q1307" s="7" t="s">
        <v>370</v>
      </c>
      <c r="R1307" s="9">
        <v>43.27</v>
      </c>
      <c r="S1307" s="9">
        <f t="shared" si="242"/>
        <v>28.270000000000003</v>
      </c>
      <c r="T1307" s="11">
        <f t="shared" si="243"/>
        <v>188.4666666666667</v>
      </c>
      <c r="U1307" s="7" t="s">
        <v>63</v>
      </c>
      <c r="V1307" s="8">
        <v>5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f t="shared" si="244"/>
        <v>0</v>
      </c>
      <c r="AC1307" s="9">
        <f t="shared" si="245"/>
        <v>0</v>
      </c>
      <c r="AD1307" s="9">
        <f t="shared" si="246"/>
        <v>6.8622641509433953</v>
      </c>
      <c r="AE1307" s="9">
        <f t="shared" si="247"/>
        <v>8.0810638297872313</v>
      </c>
      <c r="AF1307" s="9">
        <f t="shared" si="248"/>
        <v>8.0634066587395932</v>
      </c>
      <c r="AG1307" s="11">
        <f t="shared" si="249"/>
        <v>-100</v>
      </c>
      <c r="AH1307" s="11">
        <f t="shared" si="250"/>
        <v>-100</v>
      </c>
      <c r="AI1307" s="11">
        <f t="shared" si="251"/>
        <v>-100</v>
      </c>
      <c r="AJ1307" s="8">
        <v>9</v>
      </c>
      <c r="AK1307" s="7" t="s">
        <v>157</v>
      </c>
      <c r="AL1307" s="8">
        <v>41</v>
      </c>
      <c r="AM1307" s="7" t="s">
        <v>65</v>
      </c>
      <c r="AN1307" s="7" t="s">
        <v>66</v>
      </c>
      <c r="AO1307" s="9">
        <v>8</v>
      </c>
      <c r="AP1307" s="8">
        <v>3</v>
      </c>
      <c r="AQ1307" s="8">
        <v>9</v>
      </c>
      <c r="AR1307" s="8">
        <v>9</v>
      </c>
      <c r="AS1307" s="8">
        <v>6</v>
      </c>
      <c r="AT1307" s="8">
        <v>5</v>
      </c>
      <c r="AU1307" s="7" t="s">
        <v>67</v>
      </c>
      <c r="AV1307" s="9">
        <v>-30</v>
      </c>
      <c r="AW1307" s="7" t="s">
        <v>2980</v>
      </c>
      <c r="AX1307" s="7" t="s">
        <v>63</v>
      </c>
      <c r="AY1307" s="7"/>
      <c r="AZ1307" s="7" t="s">
        <v>2965</v>
      </c>
      <c r="BA1307" s="7" t="s">
        <v>2966</v>
      </c>
      <c r="BB1307" s="7" t="s">
        <v>2967</v>
      </c>
      <c r="BC1307" s="7" t="s">
        <v>2629</v>
      </c>
    </row>
    <row r="1308" spans="1:55" x14ac:dyDescent="0.2">
      <c r="A1308" s="7" t="s">
        <v>2851</v>
      </c>
      <c r="B1308" s="8">
        <v>9</v>
      </c>
      <c r="C1308" s="7" t="s">
        <v>2981</v>
      </c>
      <c r="D1308" s="8">
        <v>9</v>
      </c>
      <c r="E1308" s="7" t="s">
        <v>205</v>
      </c>
      <c r="F1308" s="7" t="s">
        <v>644</v>
      </c>
      <c r="G1308" s="7" t="s">
        <v>239</v>
      </c>
      <c r="H1308" s="7" t="s">
        <v>105</v>
      </c>
      <c r="I1308" s="7" t="s">
        <v>62</v>
      </c>
      <c r="J1308" s="9">
        <v>5</v>
      </c>
      <c r="K1308" s="10">
        <v>1300</v>
      </c>
      <c r="L1308" s="9">
        <f t="shared" si="240"/>
        <v>16.666666666666664</v>
      </c>
      <c r="M1308" s="9">
        <v>17.739999999999998</v>
      </c>
      <c r="N1308" s="10">
        <v>0</v>
      </c>
      <c r="O1308" s="10">
        <v>1300</v>
      </c>
      <c r="P1308" s="11">
        <f t="shared" si="241"/>
        <v>0</v>
      </c>
      <c r="Q1308" s="7" t="s">
        <v>156</v>
      </c>
      <c r="R1308" s="9">
        <v>8.59</v>
      </c>
      <c r="S1308" s="9">
        <f t="shared" si="242"/>
        <v>3.59</v>
      </c>
      <c r="T1308" s="11">
        <f t="shared" si="243"/>
        <v>71.8</v>
      </c>
      <c r="U1308" s="7" t="s">
        <v>63</v>
      </c>
      <c r="V1308" s="8">
        <v>7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f t="shared" si="244"/>
        <v>0</v>
      </c>
      <c r="AC1308" s="9">
        <f t="shared" si="245"/>
        <v>0</v>
      </c>
      <c r="AD1308" s="9">
        <f t="shared" si="246"/>
        <v>6.8622641509433953</v>
      </c>
      <c r="AE1308" s="9">
        <f t="shared" si="247"/>
        <v>8.0810638297872313</v>
      </c>
      <c r="AF1308" s="9">
        <f t="shared" si="248"/>
        <v>8.0634066587395932</v>
      </c>
      <c r="AG1308" s="11">
        <f t="shared" si="249"/>
        <v>-100</v>
      </c>
      <c r="AH1308" s="11">
        <f t="shared" si="250"/>
        <v>-100</v>
      </c>
      <c r="AI1308" s="11">
        <f t="shared" si="251"/>
        <v>-100</v>
      </c>
      <c r="AJ1308" s="8">
        <v>9</v>
      </c>
      <c r="AK1308" s="7" t="s">
        <v>157</v>
      </c>
      <c r="AL1308" s="8">
        <v>41</v>
      </c>
      <c r="AM1308" s="7" t="s">
        <v>65</v>
      </c>
      <c r="AN1308" s="7" t="s">
        <v>66</v>
      </c>
      <c r="AO1308" s="9">
        <v>8</v>
      </c>
      <c r="AP1308" s="8">
        <v>2</v>
      </c>
      <c r="AQ1308" s="8">
        <v>2</v>
      </c>
      <c r="AR1308" s="8">
        <v>2</v>
      </c>
      <c r="AS1308" s="8">
        <v>5</v>
      </c>
      <c r="AT1308" s="8">
        <v>7</v>
      </c>
      <c r="AU1308" s="7" t="s">
        <v>116</v>
      </c>
      <c r="AV1308" s="9">
        <v>-36.6</v>
      </c>
      <c r="AW1308" s="7" t="s">
        <v>2982</v>
      </c>
      <c r="AX1308" s="7" t="s">
        <v>63</v>
      </c>
      <c r="AY1308" s="7"/>
      <c r="AZ1308" s="7" t="s">
        <v>2965</v>
      </c>
      <c r="BA1308" s="7" t="s">
        <v>2966</v>
      </c>
      <c r="BB1308" s="7" t="s">
        <v>2967</v>
      </c>
      <c r="BC1308" s="7" t="s">
        <v>2629</v>
      </c>
    </row>
    <row r="1309" spans="1:55" x14ac:dyDescent="0.2">
      <c r="A1309" s="7" t="s">
        <v>2851</v>
      </c>
      <c r="B1309" s="8">
        <v>9</v>
      </c>
      <c r="C1309" s="7" t="s">
        <v>2983</v>
      </c>
      <c r="D1309" s="8">
        <v>10</v>
      </c>
      <c r="E1309" s="7" t="s">
        <v>296</v>
      </c>
      <c r="F1309" s="7" t="s">
        <v>262</v>
      </c>
      <c r="G1309" s="7" t="s">
        <v>105</v>
      </c>
      <c r="H1309" s="7" t="s">
        <v>875</v>
      </c>
      <c r="I1309" s="7" t="s">
        <v>107</v>
      </c>
      <c r="J1309" s="9">
        <v>8</v>
      </c>
      <c r="K1309" s="10">
        <v>1000</v>
      </c>
      <c r="L1309" s="9">
        <f t="shared" si="240"/>
        <v>11.111111111111111</v>
      </c>
      <c r="M1309" s="9">
        <v>11.82</v>
      </c>
      <c r="N1309" s="10">
        <v>200</v>
      </c>
      <c r="O1309" s="10">
        <v>1200</v>
      </c>
      <c r="P1309" s="11">
        <f t="shared" si="241"/>
        <v>-16.666666666666664</v>
      </c>
      <c r="Q1309" s="7" t="s">
        <v>375</v>
      </c>
      <c r="R1309" s="9">
        <v>22.74</v>
      </c>
      <c r="S1309" s="9">
        <f t="shared" si="242"/>
        <v>14.739999999999998</v>
      </c>
      <c r="T1309" s="11">
        <f t="shared" si="243"/>
        <v>184.24999999999997</v>
      </c>
      <c r="U1309" s="7" t="s">
        <v>63</v>
      </c>
      <c r="V1309" s="8">
        <v>6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f t="shared" si="244"/>
        <v>0</v>
      </c>
      <c r="AC1309" s="9">
        <f t="shared" si="245"/>
        <v>0</v>
      </c>
      <c r="AD1309" s="9">
        <f t="shared" si="246"/>
        <v>6.8622641509433953</v>
      </c>
      <c r="AE1309" s="9">
        <f t="shared" si="247"/>
        <v>8.0810638297872313</v>
      </c>
      <c r="AF1309" s="9">
        <f t="shared" si="248"/>
        <v>8.0634066587395932</v>
      </c>
      <c r="AG1309" s="11">
        <f t="shared" si="249"/>
        <v>-100</v>
      </c>
      <c r="AH1309" s="11">
        <f t="shared" si="250"/>
        <v>-100</v>
      </c>
      <c r="AI1309" s="11">
        <f t="shared" si="251"/>
        <v>-100</v>
      </c>
      <c r="AJ1309" s="8">
        <v>9</v>
      </c>
      <c r="AK1309" s="7" t="s">
        <v>157</v>
      </c>
      <c r="AL1309" s="8">
        <v>41</v>
      </c>
      <c r="AM1309" s="7" t="s">
        <v>65</v>
      </c>
      <c r="AN1309" s="7" t="s">
        <v>66</v>
      </c>
      <c r="AO1309" s="9">
        <v>8</v>
      </c>
      <c r="AP1309" s="8">
        <v>1</v>
      </c>
      <c r="AQ1309" s="8">
        <v>3</v>
      </c>
      <c r="AR1309" s="8">
        <v>4</v>
      </c>
      <c r="AS1309" s="8">
        <v>4</v>
      </c>
      <c r="AT1309" s="8">
        <v>6</v>
      </c>
      <c r="AU1309" s="7" t="s">
        <v>81</v>
      </c>
      <c r="AV1309" s="9">
        <v>-18.600000000000001</v>
      </c>
      <c r="AW1309" s="7" t="s">
        <v>2737</v>
      </c>
      <c r="AX1309" s="7" t="s">
        <v>63</v>
      </c>
      <c r="AY1309" s="7"/>
      <c r="AZ1309" s="7" t="s">
        <v>2965</v>
      </c>
      <c r="BA1309" s="7" t="s">
        <v>2966</v>
      </c>
      <c r="BB1309" s="7" t="s">
        <v>2967</v>
      </c>
      <c r="BC1309" s="7" t="s">
        <v>2629</v>
      </c>
    </row>
    <row r="1310" spans="1:55" x14ac:dyDescent="0.2">
      <c r="A1310" s="19" t="s">
        <v>2851</v>
      </c>
      <c r="B1310" s="20">
        <v>10</v>
      </c>
      <c r="C1310" s="19" t="s">
        <v>615</v>
      </c>
      <c r="D1310" s="20">
        <v>1</v>
      </c>
      <c r="E1310" s="19" t="s">
        <v>616</v>
      </c>
      <c r="F1310" s="19" t="s">
        <v>559</v>
      </c>
      <c r="G1310" s="19" t="s">
        <v>222</v>
      </c>
      <c r="H1310" s="19" t="s">
        <v>445</v>
      </c>
      <c r="I1310" s="19" t="s">
        <v>89</v>
      </c>
      <c r="J1310" s="21">
        <v>30</v>
      </c>
      <c r="K1310" s="22">
        <v>400</v>
      </c>
      <c r="L1310" s="21">
        <f t="shared" si="240"/>
        <v>3.225806451612903</v>
      </c>
      <c r="M1310" s="21">
        <v>3.31</v>
      </c>
      <c r="N1310" s="22">
        <v>200</v>
      </c>
      <c r="O1310" s="22">
        <v>600</v>
      </c>
      <c r="P1310" s="23">
        <f t="shared" si="241"/>
        <v>-33.333333333333329</v>
      </c>
      <c r="Q1310" s="19" t="s">
        <v>299</v>
      </c>
      <c r="R1310" s="21">
        <v>76.53</v>
      </c>
      <c r="S1310" s="21">
        <f t="shared" si="242"/>
        <v>46.53</v>
      </c>
      <c r="T1310" s="23">
        <f t="shared" si="243"/>
        <v>155.1</v>
      </c>
      <c r="U1310" s="19" t="s">
        <v>63</v>
      </c>
      <c r="V1310" s="20">
        <v>8</v>
      </c>
      <c r="W1310" s="21">
        <v>0</v>
      </c>
      <c r="X1310" s="21">
        <v>0</v>
      </c>
      <c r="Y1310" s="21">
        <v>0</v>
      </c>
      <c r="Z1310" s="21">
        <v>0</v>
      </c>
      <c r="AA1310" s="21">
        <v>0</v>
      </c>
      <c r="AB1310" s="21">
        <f t="shared" si="244"/>
        <v>0</v>
      </c>
      <c r="AC1310" s="21">
        <f t="shared" si="245"/>
        <v>0</v>
      </c>
      <c r="AD1310" s="21">
        <f t="shared" si="246"/>
        <v>5.7138211382113822</v>
      </c>
      <c r="AE1310" s="21">
        <f t="shared" si="247"/>
        <v>8.0810638297872313</v>
      </c>
      <c r="AF1310" s="21">
        <f t="shared" si="248"/>
        <v>8.0634066587395932</v>
      </c>
      <c r="AG1310" s="23">
        <f t="shared" si="249"/>
        <v>-100</v>
      </c>
      <c r="AH1310" s="23">
        <f t="shared" si="250"/>
        <v>-100</v>
      </c>
      <c r="AI1310" s="23">
        <f t="shared" si="251"/>
        <v>-100</v>
      </c>
      <c r="AJ1310" s="20">
        <v>12</v>
      </c>
      <c r="AK1310" s="19" t="s">
        <v>157</v>
      </c>
      <c r="AL1310" s="20">
        <v>41</v>
      </c>
      <c r="AM1310" s="19" t="s">
        <v>65</v>
      </c>
      <c r="AN1310" s="19" t="s">
        <v>66</v>
      </c>
      <c r="AO1310" s="21">
        <v>8</v>
      </c>
      <c r="AP1310" s="20">
        <v>2</v>
      </c>
      <c r="AQ1310" s="20">
        <v>7</v>
      </c>
      <c r="AR1310" s="20">
        <v>8</v>
      </c>
      <c r="AS1310" s="20">
        <v>1</v>
      </c>
      <c r="AT1310" s="20">
        <v>8</v>
      </c>
      <c r="AU1310" s="19" t="s">
        <v>91</v>
      </c>
      <c r="AV1310" s="21">
        <v>-16.8</v>
      </c>
      <c r="AW1310" s="19" t="s">
        <v>2984</v>
      </c>
      <c r="AX1310" s="19" t="s">
        <v>63</v>
      </c>
      <c r="AY1310" s="19"/>
      <c r="AZ1310" s="19" t="s">
        <v>2985</v>
      </c>
      <c r="BA1310" s="19" t="s">
        <v>2986</v>
      </c>
      <c r="BB1310" s="19" t="s">
        <v>2987</v>
      </c>
      <c r="BC1310" s="19" t="s">
        <v>2988</v>
      </c>
    </row>
    <row r="1311" spans="1:55" x14ac:dyDescent="0.2">
      <c r="A1311" s="7" t="s">
        <v>2851</v>
      </c>
      <c r="B1311" s="8">
        <v>10</v>
      </c>
      <c r="C1311" s="7" t="s">
        <v>2989</v>
      </c>
      <c r="D1311" s="8">
        <v>2</v>
      </c>
      <c r="E1311" s="7" t="s">
        <v>102</v>
      </c>
      <c r="F1311" s="7" t="s">
        <v>182</v>
      </c>
      <c r="G1311" s="7" t="s">
        <v>530</v>
      </c>
      <c r="H1311" s="7" t="s">
        <v>746</v>
      </c>
      <c r="I1311" s="7" t="s">
        <v>61</v>
      </c>
      <c r="J1311" s="9">
        <v>6</v>
      </c>
      <c r="K1311" s="10">
        <v>1200</v>
      </c>
      <c r="L1311" s="9">
        <f t="shared" si="240"/>
        <v>14.285714285714285</v>
      </c>
      <c r="M1311" s="9">
        <v>14.66</v>
      </c>
      <c r="N1311" s="10">
        <v>100</v>
      </c>
      <c r="O1311" s="10">
        <v>1300</v>
      </c>
      <c r="P1311" s="11">
        <f t="shared" si="241"/>
        <v>-7.6923076923076925</v>
      </c>
      <c r="Q1311" s="7" t="s">
        <v>61</v>
      </c>
      <c r="R1311" s="9">
        <v>8.3000000000000007</v>
      </c>
      <c r="S1311" s="9">
        <f t="shared" si="242"/>
        <v>2.3000000000000007</v>
      </c>
      <c r="T1311" s="11">
        <f t="shared" si="243"/>
        <v>38.33333333333335</v>
      </c>
      <c r="U1311" s="7" t="s">
        <v>63</v>
      </c>
      <c r="V1311" s="8">
        <v>9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f t="shared" si="244"/>
        <v>0</v>
      </c>
      <c r="AC1311" s="9">
        <f t="shared" si="245"/>
        <v>0</v>
      </c>
      <c r="AD1311" s="9">
        <f t="shared" si="246"/>
        <v>5.7138211382113822</v>
      </c>
      <c r="AE1311" s="9">
        <f t="shared" si="247"/>
        <v>8.0810638297872313</v>
      </c>
      <c r="AF1311" s="9">
        <f t="shared" si="248"/>
        <v>8.0634066587395932</v>
      </c>
      <c r="AG1311" s="11">
        <f t="shared" si="249"/>
        <v>-100</v>
      </c>
      <c r="AH1311" s="11">
        <f t="shared" si="250"/>
        <v>-100</v>
      </c>
      <c r="AI1311" s="11">
        <f t="shared" si="251"/>
        <v>-100</v>
      </c>
      <c r="AJ1311" s="8">
        <v>12</v>
      </c>
      <c r="AK1311" s="7" t="s">
        <v>157</v>
      </c>
      <c r="AL1311" s="8">
        <v>41</v>
      </c>
      <c r="AM1311" s="7" t="s">
        <v>65</v>
      </c>
      <c r="AN1311" s="7" t="s">
        <v>66</v>
      </c>
      <c r="AO1311" s="9">
        <v>8</v>
      </c>
      <c r="AP1311" s="8">
        <v>4</v>
      </c>
      <c r="AQ1311" s="8">
        <v>2</v>
      </c>
      <c r="AR1311" s="8">
        <v>1</v>
      </c>
      <c r="AS1311" s="8">
        <v>7</v>
      </c>
      <c r="AT1311" s="8">
        <v>9</v>
      </c>
      <c r="AU1311" s="7" t="s">
        <v>116</v>
      </c>
      <c r="AV1311" s="9">
        <v>-25.2</v>
      </c>
      <c r="AW1311" s="7" t="s">
        <v>2990</v>
      </c>
      <c r="AX1311" s="7" t="s">
        <v>63</v>
      </c>
      <c r="AY1311" s="7"/>
      <c r="AZ1311" s="7" t="s">
        <v>2985</v>
      </c>
      <c r="BA1311" s="7" t="s">
        <v>2986</v>
      </c>
      <c r="BB1311" s="7" t="s">
        <v>2987</v>
      </c>
      <c r="BC1311" s="7" t="s">
        <v>2988</v>
      </c>
    </row>
    <row r="1312" spans="1:55" x14ac:dyDescent="0.2">
      <c r="A1312" s="7" t="s">
        <v>2851</v>
      </c>
      <c r="B1312" s="8">
        <v>10</v>
      </c>
      <c r="C1312" s="7" t="s">
        <v>2991</v>
      </c>
      <c r="D1312" s="8">
        <v>3</v>
      </c>
      <c r="E1312" s="7" t="s">
        <v>94</v>
      </c>
      <c r="F1312" s="7" t="s">
        <v>479</v>
      </c>
      <c r="G1312" s="7" t="s">
        <v>140</v>
      </c>
      <c r="H1312" s="7" t="s">
        <v>696</v>
      </c>
      <c r="I1312" s="7" t="s">
        <v>107</v>
      </c>
      <c r="J1312" s="9">
        <v>8</v>
      </c>
      <c r="K1312" s="10">
        <v>1000</v>
      </c>
      <c r="L1312" s="9">
        <f t="shared" si="240"/>
        <v>11.111111111111111</v>
      </c>
      <c r="M1312" s="9">
        <v>11.4</v>
      </c>
      <c r="N1312" s="10">
        <v>200</v>
      </c>
      <c r="O1312" s="10">
        <v>1200</v>
      </c>
      <c r="P1312" s="11">
        <f t="shared" si="241"/>
        <v>-16.666666666666664</v>
      </c>
      <c r="Q1312" s="7" t="s">
        <v>107</v>
      </c>
      <c r="R1312" s="9">
        <v>5.93</v>
      </c>
      <c r="S1312" s="9">
        <f t="shared" si="242"/>
        <v>-2.0700000000000003</v>
      </c>
      <c r="T1312" s="11">
        <f t="shared" si="243"/>
        <v>-25.875000000000004</v>
      </c>
      <c r="U1312" s="7" t="s">
        <v>63</v>
      </c>
      <c r="V1312" s="8">
        <v>11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f t="shared" si="244"/>
        <v>0</v>
      </c>
      <c r="AC1312" s="9">
        <f t="shared" si="245"/>
        <v>0</v>
      </c>
      <c r="AD1312" s="9">
        <f t="shared" si="246"/>
        <v>5.7138211382113822</v>
      </c>
      <c r="AE1312" s="9">
        <f t="shared" si="247"/>
        <v>8.0810638297872313</v>
      </c>
      <c r="AF1312" s="9">
        <f t="shared" si="248"/>
        <v>8.0634066587395932</v>
      </c>
      <c r="AG1312" s="11">
        <f t="shared" si="249"/>
        <v>-100</v>
      </c>
      <c r="AH1312" s="11">
        <f t="shared" si="250"/>
        <v>-100</v>
      </c>
      <c r="AI1312" s="11">
        <f t="shared" si="251"/>
        <v>-100</v>
      </c>
      <c r="AJ1312" s="8">
        <v>12</v>
      </c>
      <c r="AK1312" s="7" t="s">
        <v>157</v>
      </c>
      <c r="AL1312" s="8">
        <v>41</v>
      </c>
      <c r="AM1312" s="7" t="s">
        <v>65</v>
      </c>
      <c r="AN1312" s="7" t="s">
        <v>66</v>
      </c>
      <c r="AO1312" s="9">
        <v>8</v>
      </c>
      <c r="AP1312" s="8">
        <v>5</v>
      </c>
      <c r="AQ1312" s="8">
        <v>1</v>
      </c>
      <c r="AR1312" s="8">
        <v>2</v>
      </c>
      <c r="AS1312" s="8">
        <v>8</v>
      </c>
      <c r="AT1312" s="8">
        <v>1</v>
      </c>
      <c r="AU1312" s="7" t="s">
        <v>116</v>
      </c>
      <c r="AV1312" s="9">
        <v>-16.8</v>
      </c>
      <c r="AW1312" s="7" t="s">
        <v>2992</v>
      </c>
      <c r="AX1312" s="7" t="s">
        <v>80</v>
      </c>
      <c r="AY1312" s="7" t="s">
        <v>1740</v>
      </c>
      <c r="AZ1312" s="7" t="s">
        <v>2985</v>
      </c>
      <c r="BA1312" s="7" t="s">
        <v>2986</v>
      </c>
      <c r="BB1312" s="7" t="s">
        <v>2987</v>
      </c>
      <c r="BC1312" s="7" t="s">
        <v>2988</v>
      </c>
    </row>
    <row r="1313" spans="1:55" x14ac:dyDescent="0.2">
      <c r="A1313" s="7" t="s">
        <v>2851</v>
      </c>
      <c r="B1313" s="8">
        <v>10</v>
      </c>
      <c r="C1313" s="7" t="s">
        <v>2993</v>
      </c>
      <c r="D1313" s="8">
        <v>4</v>
      </c>
      <c r="E1313" s="7" t="s">
        <v>205</v>
      </c>
      <c r="F1313" s="7" t="s">
        <v>262</v>
      </c>
      <c r="G1313" s="7" t="s">
        <v>748</v>
      </c>
      <c r="H1313" s="7" t="s">
        <v>749</v>
      </c>
      <c r="I1313" s="7" t="s">
        <v>62</v>
      </c>
      <c r="J1313" s="9">
        <v>5</v>
      </c>
      <c r="K1313" s="10">
        <v>1300</v>
      </c>
      <c r="L1313" s="9">
        <f t="shared" si="240"/>
        <v>16.666666666666664</v>
      </c>
      <c r="M1313" s="9">
        <v>17.100000000000001</v>
      </c>
      <c r="N1313" s="10">
        <v>0</v>
      </c>
      <c r="O1313" s="10">
        <v>1300</v>
      </c>
      <c r="P1313" s="11">
        <f t="shared" si="241"/>
        <v>0</v>
      </c>
      <c r="Q1313" s="7" t="s">
        <v>62</v>
      </c>
      <c r="R1313" s="9">
        <v>4.8600000000000003</v>
      </c>
      <c r="S1313" s="9">
        <f t="shared" si="242"/>
        <v>-0.13999999999999968</v>
      </c>
      <c r="T1313" s="11">
        <f t="shared" si="243"/>
        <v>-2.7999999999999936</v>
      </c>
      <c r="U1313" s="7" t="s">
        <v>63</v>
      </c>
      <c r="V1313" s="8">
        <v>5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f t="shared" si="244"/>
        <v>0</v>
      </c>
      <c r="AC1313" s="9">
        <f t="shared" si="245"/>
        <v>0</v>
      </c>
      <c r="AD1313" s="9">
        <f t="shared" si="246"/>
        <v>5.7138211382113822</v>
      </c>
      <c r="AE1313" s="9">
        <f t="shared" si="247"/>
        <v>8.0810638297872313</v>
      </c>
      <c r="AF1313" s="9">
        <f t="shared" si="248"/>
        <v>8.0634066587395932</v>
      </c>
      <c r="AG1313" s="11">
        <f t="shared" si="249"/>
        <v>-100</v>
      </c>
      <c r="AH1313" s="11">
        <f t="shared" si="250"/>
        <v>-100</v>
      </c>
      <c r="AI1313" s="11">
        <f t="shared" si="251"/>
        <v>-100</v>
      </c>
      <c r="AJ1313" s="8">
        <v>12</v>
      </c>
      <c r="AK1313" s="7" t="s">
        <v>157</v>
      </c>
      <c r="AL1313" s="8">
        <v>41</v>
      </c>
      <c r="AM1313" s="7" t="s">
        <v>65</v>
      </c>
      <c r="AN1313" s="7" t="s">
        <v>66</v>
      </c>
      <c r="AO1313" s="9">
        <v>8</v>
      </c>
      <c r="AP1313" s="8">
        <v>7</v>
      </c>
      <c r="AQ1313" s="8">
        <v>3</v>
      </c>
      <c r="AR1313" s="8">
        <v>3</v>
      </c>
      <c r="AS1313" s="8">
        <v>4</v>
      </c>
      <c r="AT1313" s="8">
        <v>5</v>
      </c>
      <c r="AU1313" s="7" t="s">
        <v>116</v>
      </c>
      <c r="AV1313" s="9">
        <v>-25.8</v>
      </c>
      <c r="AW1313" s="7" t="s">
        <v>2957</v>
      </c>
      <c r="AX1313" s="7" t="s">
        <v>80</v>
      </c>
      <c r="AY1313" s="7" t="s">
        <v>174</v>
      </c>
      <c r="AZ1313" s="7" t="s">
        <v>2985</v>
      </c>
      <c r="BA1313" s="7" t="s">
        <v>2986</v>
      </c>
      <c r="BB1313" s="7" t="s">
        <v>2987</v>
      </c>
      <c r="BC1313" s="7" t="s">
        <v>2988</v>
      </c>
    </row>
    <row r="1314" spans="1:55" x14ac:dyDescent="0.2">
      <c r="A1314" s="14" t="s">
        <v>2851</v>
      </c>
      <c r="B1314" s="15">
        <v>10</v>
      </c>
      <c r="C1314" s="14" t="s">
        <v>2994</v>
      </c>
      <c r="D1314" s="15">
        <v>5</v>
      </c>
      <c r="E1314" s="14" t="s">
        <v>2995</v>
      </c>
      <c r="F1314" s="14" t="s">
        <v>619</v>
      </c>
      <c r="G1314" s="14" t="s">
        <v>605</v>
      </c>
      <c r="H1314" s="14" t="s">
        <v>1988</v>
      </c>
      <c r="I1314" s="14" t="s">
        <v>89</v>
      </c>
      <c r="J1314" s="16">
        <v>30</v>
      </c>
      <c r="K1314" s="17">
        <v>400</v>
      </c>
      <c r="L1314" s="16">
        <f t="shared" si="240"/>
        <v>3.225806451612903</v>
      </c>
      <c r="M1314" s="16">
        <v>0</v>
      </c>
      <c r="N1314" s="17">
        <v>-400</v>
      </c>
      <c r="O1314" s="17">
        <v>0</v>
      </c>
      <c r="P1314" s="18">
        <f t="shared" si="241"/>
        <v>0</v>
      </c>
      <c r="Q1314" s="14"/>
      <c r="R1314" s="16"/>
      <c r="S1314" s="16">
        <f t="shared" si="242"/>
        <v>0</v>
      </c>
      <c r="T1314" s="18">
        <f t="shared" si="243"/>
        <v>0</v>
      </c>
      <c r="U1314" s="14" t="s">
        <v>63</v>
      </c>
      <c r="V1314" s="15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f t="shared" si="244"/>
        <v>0</v>
      </c>
      <c r="AC1314" s="16">
        <f t="shared" si="245"/>
        <v>0</v>
      </c>
      <c r="AD1314" s="16">
        <f t="shared" si="246"/>
        <v>5.7138211382113822</v>
      </c>
      <c r="AE1314" s="16">
        <f t="shared" si="247"/>
        <v>8.0810638297872313</v>
      </c>
      <c r="AF1314" s="16">
        <f t="shared" si="248"/>
        <v>8.0634066587395932</v>
      </c>
      <c r="AG1314" s="18">
        <f t="shared" si="249"/>
        <v>-100</v>
      </c>
      <c r="AH1314" s="18">
        <f t="shared" si="250"/>
        <v>-100</v>
      </c>
      <c r="AI1314" s="18">
        <f t="shared" si="251"/>
        <v>-100</v>
      </c>
      <c r="AJ1314" s="15">
        <v>12</v>
      </c>
      <c r="AK1314" s="14" t="s">
        <v>157</v>
      </c>
      <c r="AL1314" s="15">
        <v>41</v>
      </c>
      <c r="AM1314" s="14" t="s">
        <v>65</v>
      </c>
      <c r="AN1314" s="14" t="s">
        <v>66</v>
      </c>
      <c r="AO1314" s="16">
        <v>8</v>
      </c>
      <c r="AP1314" s="15">
        <v>0</v>
      </c>
      <c r="AQ1314" s="15">
        <v>0</v>
      </c>
      <c r="AR1314" s="15">
        <v>0</v>
      </c>
      <c r="AS1314" s="15">
        <v>0</v>
      </c>
      <c r="AT1314" s="15">
        <v>0</v>
      </c>
      <c r="AU1314" s="14"/>
      <c r="AV1314" s="16">
        <v>0</v>
      </c>
      <c r="AW1314" s="14"/>
      <c r="AX1314" s="14" t="s">
        <v>63</v>
      </c>
      <c r="AY1314" s="14"/>
      <c r="AZ1314" s="14" t="s">
        <v>2985</v>
      </c>
      <c r="BA1314" s="14" t="s">
        <v>2986</v>
      </c>
      <c r="BB1314" s="14" t="s">
        <v>2987</v>
      </c>
      <c r="BC1314" s="14" t="s">
        <v>2988</v>
      </c>
    </row>
    <row r="1315" spans="1:55" x14ac:dyDescent="0.2">
      <c r="A1315" s="7" t="s">
        <v>2851</v>
      </c>
      <c r="B1315" s="8">
        <v>10</v>
      </c>
      <c r="C1315" s="7" t="s">
        <v>2996</v>
      </c>
      <c r="D1315" s="8">
        <v>6</v>
      </c>
      <c r="E1315" s="7" t="s">
        <v>85</v>
      </c>
      <c r="F1315" s="7" t="s">
        <v>1295</v>
      </c>
      <c r="G1315" s="7" t="s">
        <v>1296</v>
      </c>
      <c r="H1315" s="7" t="s">
        <v>1297</v>
      </c>
      <c r="I1315" s="7" t="s">
        <v>207</v>
      </c>
      <c r="J1315" s="9">
        <v>20</v>
      </c>
      <c r="K1315" s="10">
        <v>700</v>
      </c>
      <c r="L1315" s="9">
        <f t="shared" si="240"/>
        <v>4.7619047619047619</v>
      </c>
      <c r="M1315" s="9">
        <v>4.8899999999999997</v>
      </c>
      <c r="N1315" s="10">
        <v>0</v>
      </c>
      <c r="O1315" s="10">
        <v>700</v>
      </c>
      <c r="P1315" s="11">
        <f t="shared" si="241"/>
        <v>0</v>
      </c>
      <c r="Q1315" s="7" t="s">
        <v>321</v>
      </c>
      <c r="R1315" s="9">
        <v>67.19</v>
      </c>
      <c r="S1315" s="9">
        <f t="shared" si="242"/>
        <v>47.19</v>
      </c>
      <c r="T1315" s="11">
        <f t="shared" si="243"/>
        <v>235.94999999999996</v>
      </c>
      <c r="U1315" s="7" t="s">
        <v>63</v>
      </c>
      <c r="V1315" s="8">
        <v>6</v>
      </c>
      <c r="W1315" s="9">
        <v>0</v>
      </c>
      <c r="X1315" s="9">
        <v>0</v>
      </c>
      <c r="Y1315" s="9">
        <v>0</v>
      </c>
      <c r="Z1315" s="9">
        <v>0</v>
      </c>
      <c r="AA1315" s="9">
        <v>0</v>
      </c>
      <c r="AB1315" s="9">
        <f t="shared" si="244"/>
        <v>0</v>
      </c>
      <c r="AC1315" s="9">
        <f t="shared" si="245"/>
        <v>0</v>
      </c>
      <c r="AD1315" s="9">
        <f t="shared" si="246"/>
        <v>5.7138211382113822</v>
      </c>
      <c r="AE1315" s="9">
        <f t="shared" si="247"/>
        <v>8.0810638297872313</v>
      </c>
      <c r="AF1315" s="9">
        <f t="shared" si="248"/>
        <v>8.0634066587395932</v>
      </c>
      <c r="AG1315" s="11">
        <f t="shared" si="249"/>
        <v>-100</v>
      </c>
      <c r="AH1315" s="11">
        <f t="shared" si="250"/>
        <v>-100</v>
      </c>
      <c r="AI1315" s="11">
        <f t="shared" si="251"/>
        <v>-100</v>
      </c>
      <c r="AJ1315" s="8">
        <v>12</v>
      </c>
      <c r="AK1315" s="7" t="s">
        <v>157</v>
      </c>
      <c r="AL1315" s="8">
        <v>41</v>
      </c>
      <c r="AM1315" s="7" t="s">
        <v>65</v>
      </c>
      <c r="AN1315" s="7" t="s">
        <v>66</v>
      </c>
      <c r="AO1315" s="9">
        <v>8</v>
      </c>
      <c r="AP1315" s="8">
        <v>3</v>
      </c>
      <c r="AQ1315" s="8">
        <v>5</v>
      </c>
      <c r="AR1315" s="8">
        <v>5</v>
      </c>
      <c r="AS1315" s="8">
        <v>6</v>
      </c>
      <c r="AT1315" s="8">
        <v>6</v>
      </c>
      <c r="AU1315" s="7" t="s">
        <v>81</v>
      </c>
      <c r="AV1315" s="9">
        <v>-15</v>
      </c>
      <c r="AW1315" s="7" t="s">
        <v>2997</v>
      </c>
      <c r="AX1315" s="7" t="s">
        <v>63</v>
      </c>
      <c r="AY1315" s="7"/>
      <c r="AZ1315" s="7" t="s">
        <v>2985</v>
      </c>
      <c r="BA1315" s="7" t="s">
        <v>2986</v>
      </c>
      <c r="BB1315" s="7" t="s">
        <v>2987</v>
      </c>
      <c r="BC1315" s="7" t="s">
        <v>2988</v>
      </c>
    </row>
    <row r="1316" spans="1:55" x14ac:dyDescent="0.2">
      <c r="A1316" s="7" t="s">
        <v>2851</v>
      </c>
      <c r="B1316" s="8">
        <v>10</v>
      </c>
      <c r="C1316" s="7" t="s">
        <v>2998</v>
      </c>
      <c r="D1316" s="8">
        <v>7</v>
      </c>
      <c r="E1316" s="7" t="s">
        <v>133</v>
      </c>
      <c r="F1316" s="7" t="s">
        <v>2999</v>
      </c>
      <c r="G1316" s="7" t="s">
        <v>263</v>
      </c>
      <c r="H1316" s="7" t="s">
        <v>389</v>
      </c>
      <c r="I1316" s="7" t="s">
        <v>172</v>
      </c>
      <c r="J1316" s="9">
        <v>12</v>
      </c>
      <c r="K1316" s="10">
        <v>800</v>
      </c>
      <c r="L1316" s="9">
        <f t="shared" si="240"/>
        <v>7.6923076923076925</v>
      </c>
      <c r="M1316" s="9">
        <v>7.89</v>
      </c>
      <c r="N1316" s="10">
        <v>100</v>
      </c>
      <c r="O1316" s="10">
        <v>900</v>
      </c>
      <c r="P1316" s="11">
        <f t="shared" si="241"/>
        <v>-11.111111111111111</v>
      </c>
      <c r="Q1316" s="7" t="s">
        <v>172</v>
      </c>
      <c r="R1316" s="9">
        <v>23.89</v>
      </c>
      <c r="S1316" s="9">
        <f t="shared" si="242"/>
        <v>11.89</v>
      </c>
      <c r="T1316" s="11">
        <f t="shared" si="243"/>
        <v>99.083333333333329</v>
      </c>
      <c r="U1316" s="7" t="s">
        <v>63</v>
      </c>
      <c r="V1316" s="8">
        <v>12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f t="shared" si="244"/>
        <v>0</v>
      </c>
      <c r="AC1316" s="9">
        <f t="shared" si="245"/>
        <v>0</v>
      </c>
      <c r="AD1316" s="9">
        <f t="shared" si="246"/>
        <v>5.7138211382113822</v>
      </c>
      <c r="AE1316" s="9">
        <f t="shared" si="247"/>
        <v>8.0810638297872313</v>
      </c>
      <c r="AF1316" s="9">
        <f t="shared" si="248"/>
        <v>8.0634066587395932</v>
      </c>
      <c r="AG1316" s="11">
        <f t="shared" si="249"/>
        <v>-100</v>
      </c>
      <c r="AH1316" s="11">
        <f t="shared" si="250"/>
        <v>-100</v>
      </c>
      <c r="AI1316" s="11">
        <f t="shared" si="251"/>
        <v>-100</v>
      </c>
      <c r="AJ1316" s="8">
        <v>12</v>
      </c>
      <c r="AK1316" s="7" t="s">
        <v>157</v>
      </c>
      <c r="AL1316" s="8">
        <v>41</v>
      </c>
      <c r="AM1316" s="7" t="s">
        <v>65</v>
      </c>
      <c r="AN1316" s="7" t="s">
        <v>66</v>
      </c>
      <c r="AO1316" s="9">
        <v>8</v>
      </c>
      <c r="AP1316" s="8">
        <v>1</v>
      </c>
      <c r="AQ1316" s="8">
        <v>4</v>
      </c>
      <c r="AR1316" s="8">
        <v>6</v>
      </c>
      <c r="AS1316" s="8">
        <v>1</v>
      </c>
      <c r="AT1316" s="8">
        <v>1</v>
      </c>
      <c r="AU1316" s="7" t="s">
        <v>81</v>
      </c>
      <c r="AV1316" s="9">
        <v>-4.8</v>
      </c>
      <c r="AW1316" s="7" t="s">
        <v>3000</v>
      </c>
      <c r="AX1316" s="7" t="s">
        <v>80</v>
      </c>
      <c r="AY1316" s="7" t="s">
        <v>109</v>
      </c>
      <c r="AZ1316" s="7" t="s">
        <v>2985</v>
      </c>
      <c r="BA1316" s="7" t="s">
        <v>2986</v>
      </c>
      <c r="BB1316" s="7" t="s">
        <v>2987</v>
      </c>
      <c r="BC1316" s="7" t="s">
        <v>2988</v>
      </c>
    </row>
    <row r="1317" spans="1:55" x14ac:dyDescent="0.2">
      <c r="A1317" s="7" t="s">
        <v>2851</v>
      </c>
      <c r="B1317" s="8">
        <v>10</v>
      </c>
      <c r="C1317" s="7" t="s">
        <v>3001</v>
      </c>
      <c r="D1317" s="8">
        <v>8</v>
      </c>
      <c r="E1317" s="7" t="s">
        <v>111</v>
      </c>
      <c r="F1317" s="7" t="s">
        <v>1600</v>
      </c>
      <c r="G1317" s="7" t="s">
        <v>274</v>
      </c>
      <c r="H1317" s="7" t="s">
        <v>150</v>
      </c>
      <c r="I1317" s="7" t="s">
        <v>115</v>
      </c>
      <c r="J1317" s="9">
        <v>3.5</v>
      </c>
      <c r="K1317" s="10">
        <v>1500</v>
      </c>
      <c r="L1317" s="9">
        <f t="shared" si="240"/>
        <v>22.222222222222221</v>
      </c>
      <c r="M1317" s="9">
        <v>22.8</v>
      </c>
      <c r="N1317" s="10">
        <v>100</v>
      </c>
      <c r="O1317" s="10">
        <v>1600</v>
      </c>
      <c r="P1317" s="11">
        <f t="shared" si="241"/>
        <v>-6.25</v>
      </c>
      <c r="Q1317" s="7" t="s">
        <v>115</v>
      </c>
      <c r="R1317" s="9">
        <v>2.38</v>
      </c>
      <c r="S1317" s="9">
        <f t="shared" si="242"/>
        <v>-1.1200000000000001</v>
      </c>
      <c r="T1317" s="11">
        <f t="shared" si="243"/>
        <v>-32</v>
      </c>
      <c r="U1317" s="7" t="s">
        <v>80</v>
      </c>
      <c r="V1317" s="8">
        <v>1</v>
      </c>
      <c r="W1317" s="9">
        <v>676</v>
      </c>
      <c r="X1317" s="9">
        <v>438</v>
      </c>
      <c r="Y1317" s="9">
        <v>328</v>
      </c>
      <c r="Z1317" s="9">
        <v>1442</v>
      </c>
      <c r="AA1317" s="9">
        <v>39.42</v>
      </c>
      <c r="AB1317" s="9">
        <f t="shared" si="244"/>
        <v>36.956250000000004</v>
      </c>
      <c r="AC1317" s="9">
        <f t="shared" si="245"/>
        <v>24.637499999999999</v>
      </c>
      <c r="AD1317" s="9">
        <f t="shared" si="246"/>
        <v>5.7138211382113822</v>
      </c>
      <c r="AE1317" s="9">
        <f t="shared" si="247"/>
        <v>8.0810638297872313</v>
      </c>
      <c r="AF1317" s="9">
        <f t="shared" si="248"/>
        <v>8.0634066587395932</v>
      </c>
      <c r="AG1317" s="11">
        <f t="shared" si="249"/>
        <v>331.19130620375637</v>
      </c>
      <c r="AH1317" s="11">
        <f t="shared" si="250"/>
        <v>204.87941339090611</v>
      </c>
      <c r="AI1317" s="11">
        <f t="shared" si="251"/>
        <v>205.54703542449312</v>
      </c>
      <c r="AJ1317" s="8">
        <v>12</v>
      </c>
      <c r="AK1317" s="7" t="s">
        <v>157</v>
      </c>
      <c r="AL1317" s="8">
        <v>41</v>
      </c>
      <c r="AM1317" s="7" t="s">
        <v>65</v>
      </c>
      <c r="AN1317" s="7" t="s">
        <v>66</v>
      </c>
      <c r="AO1317" s="9">
        <v>8</v>
      </c>
      <c r="AP1317" s="8">
        <v>8</v>
      </c>
      <c r="AQ1317" s="8">
        <v>9</v>
      </c>
      <c r="AR1317" s="8">
        <v>7</v>
      </c>
      <c r="AS1317" s="8">
        <v>1</v>
      </c>
      <c r="AT1317" s="8">
        <v>1</v>
      </c>
      <c r="AU1317" s="7" t="s">
        <v>91</v>
      </c>
      <c r="AV1317" s="9">
        <v>-80.400000000000006</v>
      </c>
      <c r="AW1317" s="7" t="s">
        <v>3002</v>
      </c>
      <c r="AX1317" s="7" t="s">
        <v>80</v>
      </c>
      <c r="AY1317" s="7" t="s">
        <v>1740</v>
      </c>
      <c r="AZ1317" s="7" t="s">
        <v>2985</v>
      </c>
      <c r="BA1317" s="7" t="s">
        <v>2986</v>
      </c>
      <c r="BB1317" s="7" t="s">
        <v>2987</v>
      </c>
      <c r="BC1317" s="7" t="s">
        <v>2988</v>
      </c>
    </row>
    <row r="1318" spans="1:55" x14ac:dyDescent="0.2">
      <c r="A1318" s="7" t="s">
        <v>2851</v>
      </c>
      <c r="B1318" s="8">
        <v>10</v>
      </c>
      <c r="C1318" s="7" t="s">
        <v>674</v>
      </c>
      <c r="D1318" s="8">
        <v>9</v>
      </c>
      <c r="E1318" s="7" t="s">
        <v>193</v>
      </c>
      <c r="F1318" s="7" t="s">
        <v>1044</v>
      </c>
      <c r="G1318" s="7" t="s">
        <v>373</v>
      </c>
      <c r="H1318" s="7" t="s">
        <v>675</v>
      </c>
      <c r="I1318" s="7" t="s">
        <v>106</v>
      </c>
      <c r="J1318" s="9">
        <v>10</v>
      </c>
      <c r="K1318" s="10">
        <v>900</v>
      </c>
      <c r="L1318" s="9">
        <f t="shared" si="240"/>
        <v>9.0909090909090917</v>
      </c>
      <c r="M1318" s="9">
        <v>9.33</v>
      </c>
      <c r="N1318" s="10">
        <v>100</v>
      </c>
      <c r="O1318" s="10">
        <v>1000</v>
      </c>
      <c r="P1318" s="11">
        <f t="shared" si="241"/>
        <v>-10</v>
      </c>
      <c r="Q1318" s="7" t="s">
        <v>106</v>
      </c>
      <c r="R1318" s="9">
        <v>8.66</v>
      </c>
      <c r="S1318" s="9">
        <f t="shared" si="242"/>
        <v>-1.3399999999999999</v>
      </c>
      <c r="T1318" s="11">
        <f t="shared" si="243"/>
        <v>-13.399999999999999</v>
      </c>
      <c r="U1318" s="7" t="s">
        <v>63</v>
      </c>
      <c r="V1318" s="8">
        <v>3</v>
      </c>
      <c r="W1318" s="9">
        <v>0</v>
      </c>
      <c r="X1318" s="9">
        <v>0</v>
      </c>
      <c r="Y1318" s="9">
        <v>378</v>
      </c>
      <c r="Z1318" s="9">
        <v>378</v>
      </c>
      <c r="AA1318" s="9">
        <v>8.7799999999999994</v>
      </c>
      <c r="AB1318" s="9">
        <f t="shared" si="244"/>
        <v>7.9019999999999992</v>
      </c>
      <c r="AC1318" s="9">
        <f t="shared" si="245"/>
        <v>8.7799999999999994</v>
      </c>
      <c r="AD1318" s="9">
        <f t="shared" si="246"/>
        <v>5.7138211382113822</v>
      </c>
      <c r="AE1318" s="9">
        <f t="shared" si="247"/>
        <v>8.0810638297872313</v>
      </c>
      <c r="AF1318" s="9">
        <f t="shared" si="248"/>
        <v>8.0634066587395932</v>
      </c>
      <c r="AG1318" s="11">
        <f t="shared" si="249"/>
        <v>53.662492885600443</v>
      </c>
      <c r="AH1318" s="11">
        <f t="shared" si="250"/>
        <v>8.6490613727916887</v>
      </c>
      <c r="AI1318" s="11">
        <f t="shared" si="251"/>
        <v>8.8869800518335538</v>
      </c>
      <c r="AJ1318" s="8">
        <v>12</v>
      </c>
      <c r="AK1318" s="7" t="s">
        <v>157</v>
      </c>
      <c r="AL1318" s="8">
        <v>41</v>
      </c>
      <c r="AM1318" s="7" t="s">
        <v>65</v>
      </c>
      <c r="AN1318" s="7" t="s">
        <v>66</v>
      </c>
      <c r="AO1318" s="9">
        <v>8</v>
      </c>
      <c r="AP1318" s="8">
        <v>6</v>
      </c>
      <c r="AQ1318" s="8">
        <v>6</v>
      </c>
      <c r="AR1318" s="8">
        <v>4</v>
      </c>
      <c r="AS1318" s="8">
        <v>3</v>
      </c>
      <c r="AT1318" s="8">
        <v>3</v>
      </c>
      <c r="AU1318" s="7" t="s">
        <v>81</v>
      </c>
      <c r="AV1318" s="9">
        <v>-6</v>
      </c>
      <c r="AW1318" s="7" t="s">
        <v>3003</v>
      </c>
      <c r="AX1318" s="7" t="s">
        <v>80</v>
      </c>
      <c r="AY1318" s="7" t="s">
        <v>174</v>
      </c>
      <c r="AZ1318" s="7" t="s">
        <v>2985</v>
      </c>
      <c r="BA1318" s="7" t="s">
        <v>2986</v>
      </c>
      <c r="BB1318" s="7" t="s">
        <v>2987</v>
      </c>
      <c r="BC1318" s="7" t="s">
        <v>2988</v>
      </c>
    </row>
    <row r="1319" spans="1:55" x14ac:dyDescent="0.2">
      <c r="A1319" s="7" t="s">
        <v>2851</v>
      </c>
      <c r="B1319" s="8">
        <v>10</v>
      </c>
      <c r="C1319" s="7" t="s">
        <v>3004</v>
      </c>
      <c r="D1319" s="8">
        <v>10</v>
      </c>
      <c r="E1319" s="7" t="s">
        <v>57</v>
      </c>
      <c r="F1319" s="7" t="s">
        <v>1067</v>
      </c>
      <c r="G1319" s="7" t="s">
        <v>227</v>
      </c>
      <c r="H1319" s="7" t="s">
        <v>1981</v>
      </c>
      <c r="I1319" s="7" t="s">
        <v>172</v>
      </c>
      <c r="J1319" s="9">
        <v>12</v>
      </c>
      <c r="K1319" s="10">
        <v>800</v>
      </c>
      <c r="L1319" s="9">
        <f t="shared" si="240"/>
        <v>7.6923076923076925</v>
      </c>
      <c r="M1319" s="9">
        <v>7.89</v>
      </c>
      <c r="N1319" s="10">
        <v>100</v>
      </c>
      <c r="O1319" s="10">
        <v>900</v>
      </c>
      <c r="P1319" s="11">
        <f t="shared" si="241"/>
        <v>-11.111111111111111</v>
      </c>
      <c r="Q1319" s="7" t="s">
        <v>172</v>
      </c>
      <c r="R1319" s="9">
        <v>18.3</v>
      </c>
      <c r="S1319" s="9">
        <f t="shared" si="242"/>
        <v>6.3000000000000007</v>
      </c>
      <c r="T1319" s="11">
        <f t="shared" si="243"/>
        <v>52.5</v>
      </c>
      <c r="U1319" s="7" t="s">
        <v>63</v>
      </c>
      <c r="V1319" s="8">
        <v>10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f t="shared" si="244"/>
        <v>0</v>
      </c>
      <c r="AC1319" s="9">
        <f t="shared" si="245"/>
        <v>0</v>
      </c>
      <c r="AD1319" s="9">
        <f t="shared" si="246"/>
        <v>5.7138211382113822</v>
      </c>
      <c r="AE1319" s="9">
        <f t="shared" si="247"/>
        <v>8.0810638297872313</v>
      </c>
      <c r="AF1319" s="9">
        <f t="shared" si="248"/>
        <v>8.0634066587395932</v>
      </c>
      <c r="AG1319" s="11">
        <f t="shared" si="249"/>
        <v>-100</v>
      </c>
      <c r="AH1319" s="11">
        <f t="shared" si="250"/>
        <v>-100</v>
      </c>
      <c r="AI1319" s="11">
        <f t="shared" si="251"/>
        <v>-100</v>
      </c>
      <c r="AJ1319" s="8">
        <v>12</v>
      </c>
      <c r="AK1319" s="7" t="s">
        <v>157</v>
      </c>
      <c r="AL1319" s="8">
        <v>41</v>
      </c>
      <c r="AM1319" s="7" t="s">
        <v>65</v>
      </c>
      <c r="AN1319" s="7" t="s">
        <v>66</v>
      </c>
      <c r="AO1319" s="9">
        <v>8</v>
      </c>
      <c r="AP1319" s="8">
        <v>1</v>
      </c>
      <c r="AQ1319" s="8">
        <v>1</v>
      </c>
      <c r="AR1319" s="8">
        <v>1</v>
      </c>
      <c r="AS1319" s="8">
        <v>1</v>
      </c>
      <c r="AT1319" s="8">
        <v>1</v>
      </c>
      <c r="AU1319" s="7" t="s">
        <v>116</v>
      </c>
      <c r="AV1319" s="9">
        <v>-68.400000000000006</v>
      </c>
      <c r="AW1319" s="7" t="s">
        <v>3005</v>
      </c>
      <c r="AX1319" s="7" t="s">
        <v>63</v>
      </c>
      <c r="AY1319" s="7"/>
      <c r="AZ1319" s="7" t="s">
        <v>2985</v>
      </c>
      <c r="BA1319" s="7" t="s">
        <v>2986</v>
      </c>
      <c r="BB1319" s="7" t="s">
        <v>2987</v>
      </c>
      <c r="BC1319" s="7" t="s">
        <v>2988</v>
      </c>
    </row>
    <row r="1320" spans="1:55" x14ac:dyDescent="0.2">
      <c r="A1320" s="7" t="s">
        <v>2851</v>
      </c>
      <c r="B1320" s="8">
        <v>10</v>
      </c>
      <c r="C1320" s="7" t="s">
        <v>545</v>
      </c>
      <c r="D1320" s="8">
        <v>11</v>
      </c>
      <c r="E1320" s="7" t="s">
        <v>119</v>
      </c>
      <c r="F1320" s="7" t="s">
        <v>518</v>
      </c>
      <c r="G1320" s="7" t="s">
        <v>514</v>
      </c>
      <c r="H1320" s="7" t="s">
        <v>190</v>
      </c>
      <c r="I1320" s="7" t="s">
        <v>329</v>
      </c>
      <c r="J1320" s="9">
        <v>15</v>
      </c>
      <c r="K1320" s="10">
        <v>800</v>
      </c>
      <c r="L1320" s="9">
        <f t="shared" si="240"/>
        <v>6.25</v>
      </c>
      <c r="M1320" s="9">
        <v>6.41</v>
      </c>
      <c r="N1320" s="10">
        <v>0</v>
      </c>
      <c r="O1320" s="10">
        <v>800</v>
      </c>
      <c r="P1320" s="11">
        <f t="shared" si="241"/>
        <v>0</v>
      </c>
      <c r="Q1320" s="7" t="s">
        <v>329</v>
      </c>
      <c r="R1320" s="9">
        <v>42.61</v>
      </c>
      <c r="S1320" s="9">
        <f t="shared" si="242"/>
        <v>27.61</v>
      </c>
      <c r="T1320" s="11">
        <f t="shared" si="243"/>
        <v>184.06666666666666</v>
      </c>
      <c r="U1320" s="7" t="s">
        <v>63</v>
      </c>
      <c r="V1320" s="8">
        <v>4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f t="shared" si="244"/>
        <v>0</v>
      </c>
      <c r="AC1320" s="9">
        <f t="shared" si="245"/>
        <v>0</v>
      </c>
      <c r="AD1320" s="9">
        <f t="shared" si="246"/>
        <v>5.7138211382113822</v>
      </c>
      <c r="AE1320" s="9">
        <f t="shared" si="247"/>
        <v>8.0810638297872313</v>
      </c>
      <c r="AF1320" s="9">
        <f t="shared" si="248"/>
        <v>8.0634066587395932</v>
      </c>
      <c r="AG1320" s="11">
        <f t="shared" si="249"/>
        <v>-100</v>
      </c>
      <c r="AH1320" s="11">
        <f t="shared" si="250"/>
        <v>-100</v>
      </c>
      <c r="AI1320" s="11">
        <f t="shared" si="251"/>
        <v>-100</v>
      </c>
      <c r="AJ1320" s="8">
        <v>12</v>
      </c>
      <c r="AK1320" s="7" t="s">
        <v>157</v>
      </c>
      <c r="AL1320" s="8">
        <v>41</v>
      </c>
      <c r="AM1320" s="7" t="s">
        <v>65</v>
      </c>
      <c r="AN1320" s="7" t="s">
        <v>66</v>
      </c>
      <c r="AO1320" s="9">
        <v>8</v>
      </c>
      <c r="AP1320" s="8">
        <v>9</v>
      </c>
      <c r="AQ1320" s="8">
        <v>1</v>
      </c>
      <c r="AR1320" s="8">
        <v>1</v>
      </c>
      <c r="AS1320" s="8">
        <v>5</v>
      </c>
      <c r="AT1320" s="8">
        <v>4</v>
      </c>
      <c r="AU1320" s="7" t="s">
        <v>116</v>
      </c>
      <c r="AV1320" s="9">
        <v>7.2</v>
      </c>
      <c r="AW1320" s="7" t="s">
        <v>3006</v>
      </c>
      <c r="AX1320" s="7" t="s">
        <v>63</v>
      </c>
      <c r="AY1320" s="7"/>
      <c r="AZ1320" s="7" t="s">
        <v>2985</v>
      </c>
      <c r="BA1320" s="7" t="s">
        <v>2986</v>
      </c>
      <c r="BB1320" s="7" t="s">
        <v>2987</v>
      </c>
      <c r="BC1320" s="7" t="s">
        <v>2988</v>
      </c>
    </row>
    <row r="1321" spans="1:55" x14ac:dyDescent="0.2">
      <c r="A1321" s="7" t="s">
        <v>2851</v>
      </c>
      <c r="B1321" s="8">
        <v>10</v>
      </c>
      <c r="C1321" s="7" t="s">
        <v>3007</v>
      </c>
      <c r="D1321" s="8">
        <v>12</v>
      </c>
      <c r="E1321" s="7" t="s">
        <v>328</v>
      </c>
      <c r="F1321" s="7" t="s">
        <v>518</v>
      </c>
      <c r="G1321" s="7" t="s">
        <v>514</v>
      </c>
      <c r="H1321" s="7" t="s">
        <v>114</v>
      </c>
      <c r="I1321" s="7" t="s">
        <v>89</v>
      </c>
      <c r="J1321" s="9">
        <v>30</v>
      </c>
      <c r="K1321" s="10">
        <v>400</v>
      </c>
      <c r="L1321" s="9">
        <f t="shared" si="240"/>
        <v>3.225806451612903</v>
      </c>
      <c r="M1321" s="9">
        <v>3.31</v>
      </c>
      <c r="N1321" s="10">
        <v>200</v>
      </c>
      <c r="O1321" s="10">
        <v>600</v>
      </c>
      <c r="P1321" s="11">
        <f t="shared" si="241"/>
        <v>-33.333333333333329</v>
      </c>
      <c r="Q1321" s="7" t="s">
        <v>299</v>
      </c>
      <c r="R1321" s="9">
        <v>107.51</v>
      </c>
      <c r="S1321" s="9">
        <f t="shared" si="242"/>
        <v>77.510000000000005</v>
      </c>
      <c r="T1321" s="11">
        <f t="shared" si="243"/>
        <v>258.36666666666667</v>
      </c>
      <c r="U1321" s="7" t="s">
        <v>63</v>
      </c>
      <c r="V1321" s="8">
        <v>7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f t="shared" si="244"/>
        <v>0</v>
      </c>
      <c r="AC1321" s="9">
        <f t="shared" si="245"/>
        <v>0</v>
      </c>
      <c r="AD1321" s="9">
        <f t="shared" si="246"/>
        <v>5.7138211382113822</v>
      </c>
      <c r="AE1321" s="9">
        <f t="shared" si="247"/>
        <v>8.0810638297872313</v>
      </c>
      <c r="AF1321" s="9">
        <f t="shared" si="248"/>
        <v>8.0634066587395932</v>
      </c>
      <c r="AG1321" s="11">
        <f t="shared" si="249"/>
        <v>-100</v>
      </c>
      <c r="AH1321" s="11">
        <f t="shared" si="250"/>
        <v>-100</v>
      </c>
      <c r="AI1321" s="11">
        <f t="shared" si="251"/>
        <v>-100</v>
      </c>
      <c r="AJ1321" s="8">
        <v>12</v>
      </c>
      <c r="AK1321" s="7" t="s">
        <v>157</v>
      </c>
      <c r="AL1321" s="8">
        <v>41</v>
      </c>
      <c r="AM1321" s="7" t="s">
        <v>65</v>
      </c>
      <c r="AN1321" s="7" t="s">
        <v>66</v>
      </c>
      <c r="AO1321" s="9">
        <v>8</v>
      </c>
      <c r="AP1321" s="8">
        <v>1</v>
      </c>
      <c r="AQ1321" s="8">
        <v>8</v>
      </c>
      <c r="AR1321" s="8">
        <v>9</v>
      </c>
      <c r="AS1321" s="8">
        <v>9</v>
      </c>
      <c r="AT1321" s="8">
        <v>7</v>
      </c>
      <c r="AU1321" s="7" t="s">
        <v>91</v>
      </c>
      <c r="AV1321" s="9">
        <v>-16.2</v>
      </c>
      <c r="AW1321" s="7" t="s">
        <v>3008</v>
      </c>
      <c r="AX1321" s="7" t="s">
        <v>63</v>
      </c>
      <c r="AY1321" s="7"/>
      <c r="AZ1321" s="7" t="s">
        <v>2985</v>
      </c>
      <c r="BA1321" s="7" t="s">
        <v>2986</v>
      </c>
      <c r="BB1321" s="7" t="s">
        <v>2987</v>
      </c>
      <c r="BC1321" s="7" t="s">
        <v>2988</v>
      </c>
    </row>
    <row r="1322" spans="1:55" x14ac:dyDescent="0.2">
      <c r="A1322" s="7" t="s">
        <v>2851</v>
      </c>
      <c r="B1322" s="8">
        <v>10</v>
      </c>
      <c r="C1322" s="7" t="s">
        <v>539</v>
      </c>
      <c r="D1322" s="8">
        <v>13</v>
      </c>
      <c r="E1322" s="7" t="s">
        <v>74</v>
      </c>
      <c r="F1322" s="7" t="s">
        <v>75</v>
      </c>
      <c r="G1322" s="7" t="s">
        <v>76</v>
      </c>
      <c r="H1322" s="7" t="s">
        <v>540</v>
      </c>
      <c r="I1322" s="7" t="s">
        <v>156</v>
      </c>
      <c r="J1322" s="9">
        <v>4.5</v>
      </c>
      <c r="K1322" s="10">
        <v>1300</v>
      </c>
      <c r="L1322" s="9">
        <f t="shared" si="240"/>
        <v>18.181818181818183</v>
      </c>
      <c r="M1322" s="9">
        <v>18.649999999999999</v>
      </c>
      <c r="N1322" s="10">
        <v>100</v>
      </c>
      <c r="O1322" s="10">
        <v>1400</v>
      </c>
      <c r="P1322" s="11">
        <f t="shared" si="241"/>
        <v>-7.1428571428571423</v>
      </c>
      <c r="Q1322" s="7" t="s">
        <v>156</v>
      </c>
      <c r="R1322" s="9">
        <v>3.59</v>
      </c>
      <c r="S1322" s="9">
        <f t="shared" si="242"/>
        <v>-0.91000000000000014</v>
      </c>
      <c r="T1322" s="11">
        <f t="shared" si="243"/>
        <v>-20.222222222222225</v>
      </c>
      <c r="U1322" s="7" t="s">
        <v>63</v>
      </c>
      <c r="V1322" s="8">
        <v>2</v>
      </c>
      <c r="W1322" s="9">
        <v>0</v>
      </c>
      <c r="X1322" s="9">
        <v>402</v>
      </c>
      <c r="Y1322" s="9">
        <v>306</v>
      </c>
      <c r="Z1322" s="9">
        <v>708</v>
      </c>
      <c r="AA1322" s="9">
        <v>22.08</v>
      </c>
      <c r="AB1322" s="9">
        <f t="shared" si="244"/>
        <v>20.502857142857142</v>
      </c>
      <c r="AC1322" s="9">
        <f t="shared" si="245"/>
        <v>15.771428571428572</v>
      </c>
      <c r="AD1322" s="9">
        <f t="shared" si="246"/>
        <v>5.7138211382113822</v>
      </c>
      <c r="AE1322" s="9">
        <f t="shared" si="247"/>
        <v>8.0810638297872313</v>
      </c>
      <c r="AF1322" s="9">
        <f t="shared" si="248"/>
        <v>8.0634066587395932</v>
      </c>
      <c r="AG1322" s="11">
        <f t="shared" si="249"/>
        <v>176.0224408488495</v>
      </c>
      <c r="AH1322" s="11">
        <f t="shared" si="250"/>
        <v>95.165251798831832</v>
      </c>
      <c r="AI1322" s="11">
        <f t="shared" si="251"/>
        <v>95.592622807068423</v>
      </c>
      <c r="AJ1322" s="8">
        <v>12</v>
      </c>
      <c r="AK1322" s="7" t="s">
        <v>157</v>
      </c>
      <c r="AL1322" s="8">
        <v>41</v>
      </c>
      <c r="AM1322" s="7" t="s">
        <v>65</v>
      </c>
      <c r="AN1322" s="7" t="s">
        <v>66</v>
      </c>
      <c r="AO1322" s="9">
        <v>8</v>
      </c>
      <c r="AP1322" s="8">
        <v>1</v>
      </c>
      <c r="AQ1322" s="8">
        <v>1</v>
      </c>
      <c r="AR1322" s="8">
        <v>1</v>
      </c>
      <c r="AS1322" s="8">
        <v>2</v>
      </c>
      <c r="AT1322" s="8">
        <v>2</v>
      </c>
      <c r="AU1322" s="7" t="s">
        <v>116</v>
      </c>
      <c r="AV1322" s="9">
        <v>-13.8</v>
      </c>
      <c r="AW1322" s="7" t="s">
        <v>3009</v>
      </c>
      <c r="AX1322" s="7" t="s">
        <v>63</v>
      </c>
      <c r="AY1322" s="7"/>
      <c r="AZ1322" s="7" t="s">
        <v>2985</v>
      </c>
      <c r="BA1322" s="7" t="s">
        <v>2986</v>
      </c>
      <c r="BB1322" s="7" t="s">
        <v>2987</v>
      </c>
      <c r="BC1322" s="7" t="s">
        <v>2988</v>
      </c>
    </row>
    <row r="1323" spans="1:55" x14ac:dyDescent="0.2">
      <c r="A1323" s="2" t="s">
        <v>3010</v>
      </c>
      <c r="B1323" s="3">
        <v>1</v>
      </c>
      <c r="C1323" s="2" t="s">
        <v>3011</v>
      </c>
      <c r="D1323" s="3">
        <v>1</v>
      </c>
      <c r="E1323" s="2" t="s">
        <v>328</v>
      </c>
      <c r="F1323" s="2" t="s">
        <v>103</v>
      </c>
      <c r="G1323" s="2" t="s">
        <v>183</v>
      </c>
      <c r="H1323" s="2" t="s">
        <v>3012</v>
      </c>
      <c r="I1323" s="2" t="s">
        <v>115</v>
      </c>
      <c r="J1323" s="4">
        <v>3.5</v>
      </c>
      <c r="K1323" s="5">
        <v>1500</v>
      </c>
      <c r="L1323" s="4">
        <f t="shared" si="240"/>
        <v>22.222222222222221</v>
      </c>
      <c r="M1323" s="4">
        <v>28.62</v>
      </c>
      <c r="N1323" s="5">
        <v>200</v>
      </c>
      <c r="O1323" s="5">
        <v>1700</v>
      </c>
      <c r="P1323" s="6">
        <f t="shared" si="241"/>
        <v>-11.76470588235294</v>
      </c>
      <c r="Q1323" s="2" t="s">
        <v>79</v>
      </c>
      <c r="R1323" s="4">
        <v>1.84</v>
      </c>
      <c r="S1323" s="4">
        <f t="shared" si="242"/>
        <v>-1.66</v>
      </c>
      <c r="T1323" s="6">
        <f t="shared" si="243"/>
        <v>-47.428571428571423</v>
      </c>
      <c r="U1323" s="2" t="s">
        <v>80</v>
      </c>
      <c r="V1323" s="3">
        <v>2</v>
      </c>
      <c r="W1323" s="4">
        <v>0</v>
      </c>
      <c r="X1323" s="4">
        <v>290</v>
      </c>
      <c r="Y1323" s="4">
        <v>230</v>
      </c>
      <c r="Z1323" s="4">
        <v>520</v>
      </c>
      <c r="AA1323" s="4">
        <v>20.2</v>
      </c>
      <c r="AB1323" s="4">
        <f t="shared" si="244"/>
        <v>17.823529411764703</v>
      </c>
      <c r="AC1323" s="4">
        <f t="shared" si="245"/>
        <v>11.882352941176471</v>
      </c>
      <c r="AD1323" s="4">
        <f t="shared" si="246"/>
        <v>7.0937499999999991</v>
      </c>
      <c r="AE1323" s="4">
        <f t="shared" si="247"/>
        <v>7.0937499999999991</v>
      </c>
      <c r="AF1323" s="4">
        <f t="shared" si="248"/>
        <v>8.0634066587395932</v>
      </c>
      <c r="AG1323" s="6">
        <f t="shared" si="249"/>
        <v>67.504534853589035</v>
      </c>
      <c r="AH1323" s="6">
        <f t="shared" si="250"/>
        <v>67.504534853589035</v>
      </c>
      <c r="AI1323" s="6">
        <f t="shared" si="251"/>
        <v>47.361449621267454</v>
      </c>
      <c r="AJ1323" s="3">
        <v>7</v>
      </c>
      <c r="AK1323" s="2" t="s">
        <v>2352</v>
      </c>
      <c r="AL1323" s="3">
        <v>44</v>
      </c>
      <c r="AM1323" s="2" t="s">
        <v>65</v>
      </c>
      <c r="AN1323" s="2" t="s">
        <v>66</v>
      </c>
      <c r="AO1323" s="4">
        <v>2</v>
      </c>
      <c r="AP1323" s="3">
        <v>4</v>
      </c>
      <c r="AQ1323" s="3">
        <v>2</v>
      </c>
      <c r="AR1323" s="3">
        <v>2</v>
      </c>
      <c r="AS1323" s="3">
        <v>2</v>
      </c>
      <c r="AT1323" s="3">
        <v>2</v>
      </c>
      <c r="AU1323" s="2" t="s">
        <v>81</v>
      </c>
      <c r="AV1323" s="4">
        <v>-44.4</v>
      </c>
      <c r="AW1323" s="2" t="s">
        <v>3013</v>
      </c>
      <c r="AX1323" s="2" t="s">
        <v>63</v>
      </c>
      <c r="AY1323" s="2"/>
      <c r="AZ1323" s="2" t="s">
        <v>3014</v>
      </c>
      <c r="BA1323" s="2" t="s">
        <v>3015</v>
      </c>
      <c r="BB1323" s="2" t="s">
        <v>3016</v>
      </c>
      <c r="BC1323" s="2" t="s">
        <v>3017</v>
      </c>
    </row>
    <row r="1324" spans="1:55" x14ac:dyDescent="0.2">
      <c r="A1324" s="7" t="s">
        <v>3010</v>
      </c>
      <c r="B1324" s="8">
        <v>1</v>
      </c>
      <c r="C1324" s="7" t="s">
        <v>3018</v>
      </c>
      <c r="D1324" s="8">
        <v>2</v>
      </c>
      <c r="E1324" s="7" t="s">
        <v>296</v>
      </c>
      <c r="F1324" s="7" t="s">
        <v>765</v>
      </c>
      <c r="G1324" s="7" t="s">
        <v>748</v>
      </c>
      <c r="H1324" s="7" t="s">
        <v>1175</v>
      </c>
      <c r="I1324" s="7" t="s">
        <v>172</v>
      </c>
      <c r="J1324" s="9">
        <v>12</v>
      </c>
      <c r="K1324" s="10">
        <v>800</v>
      </c>
      <c r="L1324" s="9">
        <f t="shared" si="240"/>
        <v>7.6923076923076925</v>
      </c>
      <c r="M1324" s="9">
        <v>9.91</v>
      </c>
      <c r="N1324" s="10">
        <v>200</v>
      </c>
      <c r="O1324" s="10">
        <v>1000</v>
      </c>
      <c r="P1324" s="11">
        <f t="shared" si="241"/>
        <v>-20</v>
      </c>
      <c r="Q1324" s="7" t="s">
        <v>597</v>
      </c>
      <c r="R1324" s="9">
        <v>15.91</v>
      </c>
      <c r="S1324" s="9">
        <f t="shared" si="242"/>
        <v>3.91</v>
      </c>
      <c r="T1324" s="11">
        <f t="shared" si="243"/>
        <v>32.583333333333336</v>
      </c>
      <c r="U1324" s="7" t="s">
        <v>63</v>
      </c>
      <c r="V1324" s="8">
        <v>3</v>
      </c>
      <c r="W1324" s="9">
        <v>0</v>
      </c>
      <c r="X1324" s="9">
        <v>0</v>
      </c>
      <c r="Y1324" s="9">
        <v>582</v>
      </c>
      <c r="Z1324" s="9">
        <v>582</v>
      </c>
      <c r="AA1324" s="9">
        <v>10.82</v>
      </c>
      <c r="AB1324" s="9">
        <f t="shared" si="244"/>
        <v>8.6560000000000006</v>
      </c>
      <c r="AC1324" s="9">
        <f t="shared" si="245"/>
        <v>10.82</v>
      </c>
      <c r="AD1324" s="9">
        <f t="shared" si="246"/>
        <v>7.0937499999999991</v>
      </c>
      <c r="AE1324" s="9">
        <f t="shared" si="247"/>
        <v>7.0937499999999991</v>
      </c>
      <c r="AF1324" s="9">
        <f t="shared" si="248"/>
        <v>8.0634066587395932</v>
      </c>
      <c r="AG1324" s="11">
        <f t="shared" si="249"/>
        <v>52.528634361233507</v>
      </c>
      <c r="AH1324" s="11">
        <f t="shared" si="250"/>
        <v>52.528634361233507</v>
      </c>
      <c r="AI1324" s="11">
        <f t="shared" si="251"/>
        <v>34.186460610573938</v>
      </c>
      <c r="AJ1324" s="8">
        <v>7</v>
      </c>
      <c r="AK1324" s="7" t="s">
        <v>2352</v>
      </c>
      <c r="AL1324" s="8">
        <v>44</v>
      </c>
      <c r="AM1324" s="7" t="s">
        <v>65</v>
      </c>
      <c r="AN1324" s="7" t="s">
        <v>66</v>
      </c>
      <c r="AO1324" s="9">
        <v>2</v>
      </c>
      <c r="AP1324" s="8">
        <v>5</v>
      </c>
      <c r="AQ1324" s="8">
        <v>6</v>
      </c>
      <c r="AR1324" s="8">
        <v>7</v>
      </c>
      <c r="AS1324" s="8">
        <v>6</v>
      </c>
      <c r="AT1324" s="8">
        <v>3</v>
      </c>
      <c r="AU1324" s="7" t="s">
        <v>67</v>
      </c>
      <c r="AV1324" s="9">
        <v>-21</v>
      </c>
      <c r="AW1324" s="7" t="s">
        <v>3019</v>
      </c>
      <c r="AX1324" s="7" t="s">
        <v>63</v>
      </c>
      <c r="AY1324" s="7"/>
      <c r="AZ1324" s="7" t="s">
        <v>3014</v>
      </c>
      <c r="BA1324" s="7" t="s">
        <v>3015</v>
      </c>
      <c r="BB1324" s="7" t="s">
        <v>3016</v>
      </c>
      <c r="BC1324" s="7" t="s">
        <v>3017</v>
      </c>
    </row>
    <row r="1325" spans="1:55" x14ac:dyDescent="0.2">
      <c r="A1325" s="7" t="s">
        <v>3010</v>
      </c>
      <c r="B1325" s="8">
        <v>1</v>
      </c>
      <c r="C1325" s="7" t="s">
        <v>3020</v>
      </c>
      <c r="D1325" s="8">
        <v>3</v>
      </c>
      <c r="E1325" s="7" t="s">
        <v>57</v>
      </c>
      <c r="F1325" s="7" t="s">
        <v>759</v>
      </c>
      <c r="G1325" s="7" t="s">
        <v>395</v>
      </c>
      <c r="H1325" s="7" t="s">
        <v>580</v>
      </c>
      <c r="I1325" s="7" t="s">
        <v>156</v>
      </c>
      <c r="J1325" s="9">
        <v>4.5</v>
      </c>
      <c r="K1325" s="10">
        <v>1300</v>
      </c>
      <c r="L1325" s="9">
        <f t="shared" si="240"/>
        <v>18.181818181818183</v>
      </c>
      <c r="M1325" s="9">
        <v>23.42</v>
      </c>
      <c r="N1325" s="10">
        <v>300</v>
      </c>
      <c r="O1325" s="10">
        <v>1600</v>
      </c>
      <c r="P1325" s="11">
        <f t="shared" si="241"/>
        <v>-18.75</v>
      </c>
      <c r="Q1325" s="7" t="s">
        <v>78</v>
      </c>
      <c r="R1325" s="9">
        <v>3.8</v>
      </c>
      <c r="S1325" s="9">
        <f t="shared" si="242"/>
        <v>-0.70000000000000018</v>
      </c>
      <c r="T1325" s="11">
        <f t="shared" si="243"/>
        <v>-15.555555555555559</v>
      </c>
      <c r="U1325" s="7" t="s">
        <v>63</v>
      </c>
      <c r="V1325" s="8">
        <v>6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f t="shared" si="244"/>
        <v>0</v>
      </c>
      <c r="AC1325" s="9">
        <f t="shared" si="245"/>
        <v>0</v>
      </c>
      <c r="AD1325" s="9">
        <f t="shared" si="246"/>
        <v>7.0937499999999991</v>
      </c>
      <c r="AE1325" s="9">
        <f t="shared" si="247"/>
        <v>7.0937499999999991</v>
      </c>
      <c r="AF1325" s="9">
        <f t="shared" si="248"/>
        <v>8.0634066587395932</v>
      </c>
      <c r="AG1325" s="11">
        <f t="shared" si="249"/>
        <v>-100</v>
      </c>
      <c r="AH1325" s="11">
        <f t="shared" si="250"/>
        <v>-100</v>
      </c>
      <c r="AI1325" s="11">
        <f t="shared" si="251"/>
        <v>-100</v>
      </c>
      <c r="AJ1325" s="8">
        <v>7</v>
      </c>
      <c r="AK1325" s="7" t="s">
        <v>2352</v>
      </c>
      <c r="AL1325" s="8">
        <v>44</v>
      </c>
      <c r="AM1325" s="7" t="s">
        <v>65</v>
      </c>
      <c r="AN1325" s="7" t="s">
        <v>66</v>
      </c>
      <c r="AO1325" s="9">
        <v>2</v>
      </c>
      <c r="AP1325" s="8">
        <v>6</v>
      </c>
      <c r="AQ1325" s="8">
        <v>5</v>
      </c>
      <c r="AR1325" s="8">
        <v>4</v>
      </c>
      <c r="AS1325" s="8">
        <v>4</v>
      </c>
      <c r="AT1325" s="8">
        <v>6</v>
      </c>
      <c r="AU1325" s="7" t="s">
        <v>91</v>
      </c>
      <c r="AV1325" s="9">
        <v>-0.12</v>
      </c>
      <c r="AW1325" s="7" t="s">
        <v>2818</v>
      </c>
      <c r="AX1325" s="7" t="s">
        <v>63</v>
      </c>
      <c r="AY1325" s="7"/>
      <c r="AZ1325" s="7" t="s">
        <v>3014</v>
      </c>
      <c r="BA1325" s="7" t="s">
        <v>3015</v>
      </c>
      <c r="BB1325" s="7" t="s">
        <v>3016</v>
      </c>
      <c r="BC1325" s="7" t="s">
        <v>3017</v>
      </c>
    </row>
    <row r="1326" spans="1:55" x14ac:dyDescent="0.2">
      <c r="A1326" s="14" t="s">
        <v>3010</v>
      </c>
      <c r="B1326" s="15">
        <v>1</v>
      </c>
      <c r="C1326" s="14" t="s">
        <v>3021</v>
      </c>
      <c r="D1326" s="15">
        <v>4</v>
      </c>
      <c r="E1326" s="14" t="s">
        <v>111</v>
      </c>
      <c r="F1326" s="14" t="s">
        <v>479</v>
      </c>
      <c r="G1326" s="14" t="s">
        <v>804</v>
      </c>
      <c r="H1326" s="14" t="s">
        <v>497</v>
      </c>
      <c r="I1326" s="14" t="s">
        <v>79</v>
      </c>
      <c r="J1326" s="16">
        <v>2.5</v>
      </c>
      <c r="K1326" s="17">
        <v>1700</v>
      </c>
      <c r="L1326" s="16">
        <f t="shared" si="240"/>
        <v>28.571428571428569</v>
      </c>
      <c r="M1326" s="16">
        <v>0</v>
      </c>
      <c r="N1326" s="17">
        <v>-1700</v>
      </c>
      <c r="O1326" s="17">
        <v>0</v>
      </c>
      <c r="P1326" s="18">
        <f t="shared" si="241"/>
        <v>0</v>
      </c>
      <c r="Q1326" s="14"/>
      <c r="R1326" s="16"/>
      <c r="S1326" s="16">
        <f t="shared" si="242"/>
        <v>0</v>
      </c>
      <c r="T1326" s="18">
        <f t="shared" si="243"/>
        <v>0</v>
      </c>
      <c r="U1326" s="14" t="s">
        <v>63</v>
      </c>
      <c r="V1326" s="15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f t="shared" si="244"/>
        <v>0</v>
      </c>
      <c r="AC1326" s="16">
        <f t="shared" si="245"/>
        <v>0</v>
      </c>
      <c r="AD1326" s="16">
        <f t="shared" si="246"/>
        <v>7.0937499999999991</v>
      </c>
      <c r="AE1326" s="16">
        <f t="shared" si="247"/>
        <v>7.0937499999999991</v>
      </c>
      <c r="AF1326" s="16">
        <f t="shared" si="248"/>
        <v>8.0634066587395932</v>
      </c>
      <c r="AG1326" s="18">
        <f t="shared" si="249"/>
        <v>-100</v>
      </c>
      <c r="AH1326" s="18">
        <f t="shared" si="250"/>
        <v>-100</v>
      </c>
      <c r="AI1326" s="18">
        <f t="shared" si="251"/>
        <v>-100</v>
      </c>
      <c r="AJ1326" s="15">
        <v>7</v>
      </c>
      <c r="AK1326" s="14" t="s">
        <v>2352</v>
      </c>
      <c r="AL1326" s="15">
        <v>44</v>
      </c>
      <c r="AM1326" s="14" t="s">
        <v>65</v>
      </c>
      <c r="AN1326" s="14" t="s">
        <v>66</v>
      </c>
      <c r="AO1326" s="16">
        <v>2</v>
      </c>
      <c r="AP1326" s="15">
        <v>0</v>
      </c>
      <c r="AQ1326" s="15">
        <v>0</v>
      </c>
      <c r="AR1326" s="15">
        <v>0</v>
      </c>
      <c r="AS1326" s="15">
        <v>0</v>
      </c>
      <c r="AT1326" s="15">
        <v>0</v>
      </c>
      <c r="AU1326" s="14"/>
      <c r="AV1326" s="16">
        <v>0</v>
      </c>
      <c r="AW1326" s="14"/>
      <c r="AX1326" s="14" t="s">
        <v>63</v>
      </c>
      <c r="AY1326" s="14"/>
      <c r="AZ1326" s="14" t="s">
        <v>3014</v>
      </c>
      <c r="BA1326" s="14" t="s">
        <v>3015</v>
      </c>
      <c r="BB1326" s="14" t="s">
        <v>3016</v>
      </c>
      <c r="BC1326" s="14" t="s">
        <v>3017</v>
      </c>
    </row>
    <row r="1327" spans="1:55" x14ac:dyDescent="0.2">
      <c r="A1327" s="7" t="s">
        <v>3010</v>
      </c>
      <c r="B1327" s="8">
        <v>1</v>
      </c>
      <c r="C1327" s="7" t="s">
        <v>3022</v>
      </c>
      <c r="D1327" s="8">
        <v>5</v>
      </c>
      <c r="E1327" s="7" t="s">
        <v>205</v>
      </c>
      <c r="F1327" s="7" t="s">
        <v>607</v>
      </c>
      <c r="G1327" s="7" t="s">
        <v>3023</v>
      </c>
      <c r="H1327" s="7" t="s">
        <v>1552</v>
      </c>
      <c r="I1327" s="7" t="s">
        <v>172</v>
      </c>
      <c r="J1327" s="9">
        <v>12</v>
      </c>
      <c r="K1327" s="10">
        <v>800</v>
      </c>
      <c r="L1327" s="9">
        <f t="shared" si="240"/>
        <v>7.6923076923076925</v>
      </c>
      <c r="M1327" s="9">
        <v>9.91</v>
      </c>
      <c r="N1327" s="10">
        <v>200</v>
      </c>
      <c r="O1327" s="10">
        <v>1000</v>
      </c>
      <c r="P1327" s="11">
        <f t="shared" si="241"/>
        <v>-20</v>
      </c>
      <c r="Q1327" s="7" t="s">
        <v>597</v>
      </c>
      <c r="R1327" s="9">
        <v>10.17</v>
      </c>
      <c r="S1327" s="9">
        <f t="shared" si="242"/>
        <v>-1.83</v>
      </c>
      <c r="T1327" s="11">
        <f t="shared" si="243"/>
        <v>-15.25</v>
      </c>
      <c r="U1327" s="7" t="s">
        <v>63</v>
      </c>
      <c r="V1327" s="8">
        <v>5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f t="shared" si="244"/>
        <v>0</v>
      </c>
      <c r="AC1327" s="9">
        <f t="shared" si="245"/>
        <v>0</v>
      </c>
      <c r="AD1327" s="9">
        <f t="shared" si="246"/>
        <v>7.0937499999999991</v>
      </c>
      <c r="AE1327" s="9">
        <f t="shared" si="247"/>
        <v>7.0937499999999991</v>
      </c>
      <c r="AF1327" s="9">
        <f t="shared" si="248"/>
        <v>8.0634066587395932</v>
      </c>
      <c r="AG1327" s="11">
        <f t="shared" si="249"/>
        <v>-100</v>
      </c>
      <c r="AH1327" s="11">
        <f t="shared" si="250"/>
        <v>-100</v>
      </c>
      <c r="AI1327" s="11">
        <f t="shared" si="251"/>
        <v>-100</v>
      </c>
      <c r="AJ1327" s="8">
        <v>7</v>
      </c>
      <c r="AK1327" s="7" t="s">
        <v>2352</v>
      </c>
      <c r="AL1327" s="8">
        <v>44</v>
      </c>
      <c r="AM1327" s="7" t="s">
        <v>65</v>
      </c>
      <c r="AN1327" s="7" t="s">
        <v>66</v>
      </c>
      <c r="AO1327" s="9">
        <v>2</v>
      </c>
      <c r="AP1327" s="8">
        <v>7</v>
      </c>
      <c r="AQ1327" s="8">
        <v>4</v>
      </c>
      <c r="AR1327" s="8">
        <v>5</v>
      </c>
      <c r="AS1327" s="8">
        <v>3</v>
      </c>
      <c r="AT1327" s="8">
        <v>5</v>
      </c>
      <c r="AU1327" s="7" t="s">
        <v>91</v>
      </c>
      <c r="AV1327" s="9">
        <v>-9</v>
      </c>
      <c r="AW1327" s="7" t="s">
        <v>2403</v>
      </c>
      <c r="AX1327" s="7" t="s">
        <v>63</v>
      </c>
      <c r="AY1327" s="7"/>
      <c r="AZ1327" s="7" t="s">
        <v>3014</v>
      </c>
      <c r="BA1327" s="7" t="s">
        <v>3015</v>
      </c>
      <c r="BB1327" s="7" t="s">
        <v>3016</v>
      </c>
      <c r="BC1327" s="7" t="s">
        <v>3017</v>
      </c>
    </row>
    <row r="1328" spans="1:55" x14ac:dyDescent="0.2">
      <c r="A1328" s="7" t="s">
        <v>3010</v>
      </c>
      <c r="B1328" s="8">
        <v>1</v>
      </c>
      <c r="C1328" s="7" t="s">
        <v>3024</v>
      </c>
      <c r="D1328" s="8">
        <v>6</v>
      </c>
      <c r="E1328" s="7" t="s">
        <v>94</v>
      </c>
      <c r="F1328" s="7" t="s">
        <v>188</v>
      </c>
      <c r="G1328" s="7" t="s">
        <v>239</v>
      </c>
      <c r="H1328" s="7" t="s">
        <v>96</v>
      </c>
      <c r="I1328" s="7" t="s">
        <v>122</v>
      </c>
      <c r="J1328" s="9">
        <v>4</v>
      </c>
      <c r="K1328" s="10">
        <v>1400</v>
      </c>
      <c r="L1328" s="9">
        <f t="shared" si="240"/>
        <v>20</v>
      </c>
      <c r="M1328" s="9">
        <v>25.76</v>
      </c>
      <c r="N1328" s="10">
        <v>300</v>
      </c>
      <c r="O1328" s="10">
        <v>1700</v>
      </c>
      <c r="P1328" s="11">
        <f t="shared" si="241"/>
        <v>-17.647058823529413</v>
      </c>
      <c r="Q1328" s="7" t="s">
        <v>78</v>
      </c>
      <c r="R1328" s="9">
        <v>2.08</v>
      </c>
      <c r="S1328" s="9">
        <f t="shared" si="242"/>
        <v>-1.92</v>
      </c>
      <c r="T1328" s="11">
        <f t="shared" si="243"/>
        <v>-48</v>
      </c>
      <c r="U1328" s="7" t="s">
        <v>63</v>
      </c>
      <c r="V1328" s="8">
        <v>1</v>
      </c>
      <c r="W1328" s="9">
        <v>616</v>
      </c>
      <c r="X1328" s="9">
        <v>326</v>
      </c>
      <c r="Y1328" s="9">
        <v>266</v>
      </c>
      <c r="Z1328" s="9">
        <v>1208</v>
      </c>
      <c r="AA1328" s="9">
        <v>37.08</v>
      </c>
      <c r="AB1328" s="9">
        <f t="shared" si="244"/>
        <v>30.536470588235293</v>
      </c>
      <c r="AC1328" s="9">
        <f t="shared" si="245"/>
        <v>21.811764705882354</v>
      </c>
      <c r="AD1328" s="9">
        <f t="shared" si="246"/>
        <v>7.0937499999999991</v>
      </c>
      <c r="AE1328" s="9">
        <f t="shared" si="247"/>
        <v>7.0937499999999991</v>
      </c>
      <c r="AF1328" s="9">
        <f t="shared" si="248"/>
        <v>8.0634066587395932</v>
      </c>
      <c r="AG1328" s="11">
        <f t="shared" si="249"/>
        <v>207.47862140450897</v>
      </c>
      <c r="AH1328" s="11">
        <f t="shared" si="250"/>
        <v>207.47862140450897</v>
      </c>
      <c r="AI1328" s="11">
        <f t="shared" si="251"/>
        <v>170.50309663151469</v>
      </c>
      <c r="AJ1328" s="8">
        <v>7</v>
      </c>
      <c r="AK1328" s="7" t="s">
        <v>2352</v>
      </c>
      <c r="AL1328" s="8">
        <v>44</v>
      </c>
      <c r="AM1328" s="7" t="s">
        <v>65</v>
      </c>
      <c r="AN1328" s="7" t="s">
        <v>66</v>
      </c>
      <c r="AO1328" s="9">
        <v>2</v>
      </c>
      <c r="AP1328" s="8">
        <v>3</v>
      </c>
      <c r="AQ1328" s="8">
        <v>1</v>
      </c>
      <c r="AR1328" s="8">
        <v>1</v>
      </c>
      <c r="AS1328" s="8">
        <v>1</v>
      </c>
      <c r="AT1328" s="8">
        <v>1</v>
      </c>
      <c r="AU1328" s="7" t="s">
        <v>116</v>
      </c>
      <c r="AV1328" s="9">
        <v>-31.8</v>
      </c>
      <c r="AW1328" s="7" t="s">
        <v>3025</v>
      </c>
      <c r="AX1328" s="7" t="s">
        <v>80</v>
      </c>
      <c r="AY1328" s="7" t="s">
        <v>1423</v>
      </c>
      <c r="AZ1328" s="7" t="s">
        <v>3014</v>
      </c>
      <c r="BA1328" s="7" t="s">
        <v>3015</v>
      </c>
      <c r="BB1328" s="7" t="s">
        <v>3016</v>
      </c>
      <c r="BC1328" s="7" t="s">
        <v>3017</v>
      </c>
    </row>
    <row r="1329" spans="1:55" x14ac:dyDescent="0.2">
      <c r="A1329" s="7" t="s">
        <v>3010</v>
      </c>
      <c r="B1329" s="8">
        <v>1</v>
      </c>
      <c r="C1329" s="7" t="s">
        <v>3026</v>
      </c>
      <c r="D1329" s="8">
        <v>7</v>
      </c>
      <c r="E1329" s="7" t="s">
        <v>193</v>
      </c>
      <c r="F1329" s="7" t="s">
        <v>177</v>
      </c>
      <c r="G1329" s="7" t="s">
        <v>794</v>
      </c>
      <c r="H1329" s="7" t="s">
        <v>610</v>
      </c>
      <c r="I1329" s="7" t="s">
        <v>61</v>
      </c>
      <c r="J1329" s="9">
        <v>6</v>
      </c>
      <c r="K1329" s="10">
        <v>1200</v>
      </c>
      <c r="L1329" s="9">
        <f t="shared" si="240"/>
        <v>14.285714285714285</v>
      </c>
      <c r="M1329" s="9">
        <v>18.399999999999999</v>
      </c>
      <c r="N1329" s="10">
        <v>200</v>
      </c>
      <c r="O1329" s="10">
        <v>1400</v>
      </c>
      <c r="P1329" s="11">
        <f t="shared" si="241"/>
        <v>-14.285714285714285</v>
      </c>
      <c r="Q1329" s="7" t="s">
        <v>156</v>
      </c>
      <c r="R1329" s="9">
        <v>9.7799999999999994</v>
      </c>
      <c r="S1329" s="9">
        <f t="shared" si="242"/>
        <v>3.7799999999999994</v>
      </c>
      <c r="T1329" s="11">
        <f t="shared" si="243"/>
        <v>62.999999999999986</v>
      </c>
      <c r="U1329" s="7" t="s">
        <v>63</v>
      </c>
      <c r="V1329" s="8">
        <v>7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f t="shared" si="244"/>
        <v>0</v>
      </c>
      <c r="AC1329" s="9">
        <f t="shared" si="245"/>
        <v>0</v>
      </c>
      <c r="AD1329" s="9">
        <f t="shared" si="246"/>
        <v>7.0937499999999991</v>
      </c>
      <c r="AE1329" s="9">
        <f t="shared" si="247"/>
        <v>7.0937499999999991</v>
      </c>
      <c r="AF1329" s="9">
        <f t="shared" si="248"/>
        <v>8.0634066587395932</v>
      </c>
      <c r="AG1329" s="11">
        <f t="shared" si="249"/>
        <v>-100</v>
      </c>
      <c r="AH1329" s="11">
        <f t="shared" si="250"/>
        <v>-100</v>
      </c>
      <c r="AI1329" s="11">
        <f t="shared" si="251"/>
        <v>-100</v>
      </c>
      <c r="AJ1329" s="8">
        <v>7</v>
      </c>
      <c r="AK1329" s="7" t="s">
        <v>2352</v>
      </c>
      <c r="AL1329" s="8">
        <v>44</v>
      </c>
      <c r="AM1329" s="7" t="s">
        <v>65</v>
      </c>
      <c r="AN1329" s="7" t="s">
        <v>66</v>
      </c>
      <c r="AO1329" s="9">
        <v>2</v>
      </c>
      <c r="AP1329" s="8">
        <v>2</v>
      </c>
      <c r="AQ1329" s="8">
        <v>3</v>
      </c>
      <c r="AR1329" s="8">
        <v>3</v>
      </c>
      <c r="AS1329" s="8">
        <v>5</v>
      </c>
      <c r="AT1329" s="8">
        <v>7</v>
      </c>
      <c r="AU1329" s="7" t="s">
        <v>81</v>
      </c>
      <c r="AV1329" s="9">
        <v>-12</v>
      </c>
      <c r="AW1329" s="7" t="s">
        <v>3027</v>
      </c>
      <c r="AX1329" s="7" t="s">
        <v>63</v>
      </c>
      <c r="AY1329" s="7"/>
      <c r="AZ1329" s="7" t="s">
        <v>3014</v>
      </c>
      <c r="BA1329" s="7" t="s">
        <v>3015</v>
      </c>
      <c r="BB1329" s="7" t="s">
        <v>3016</v>
      </c>
      <c r="BC1329" s="7" t="s">
        <v>3017</v>
      </c>
    </row>
    <row r="1330" spans="1:55" x14ac:dyDescent="0.2">
      <c r="A1330" s="7" t="s">
        <v>3010</v>
      </c>
      <c r="B1330" s="8">
        <v>1</v>
      </c>
      <c r="C1330" s="7" t="s">
        <v>3028</v>
      </c>
      <c r="D1330" s="8">
        <v>8</v>
      </c>
      <c r="E1330" s="7" t="s">
        <v>102</v>
      </c>
      <c r="F1330" s="7" t="s">
        <v>596</v>
      </c>
      <c r="G1330" s="7" t="s">
        <v>760</v>
      </c>
      <c r="H1330" s="7" t="s">
        <v>3029</v>
      </c>
      <c r="I1330" s="7" t="s">
        <v>106</v>
      </c>
      <c r="J1330" s="9">
        <v>10</v>
      </c>
      <c r="K1330" s="10">
        <v>900</v>
      </c>
      <c r="L1330" s="9">
        <f t="shared" si="240"/>
        <v>9.0909090909090917</v>
      </c>
      <c r="M1330" s="9">
        <v>11.71</v>
      </c>
      <c r="N1330" s="10">
        <v>300</v>
      </c>
      <c r="O1330" s="10">
        <v>1200</v>
      </c>
      <c r="P1330" s="11">
        <f t="shared" si="241"/>
        <v>-25</v>
      </c>
      <c r="Q1330" s="7" t="s">
        <v>107</v>
      </c>
      <c r="R1330" s="9">
        <v>14.17</v>
      </c>
      <c r="S1330" s="9">
        <f t="shared" si="242"/>
        <v>4.17</v>
      </c>
      <c r="T1330" s="11">
        <f t="shared" si="243"/>
        <v>41.699999999999996</v>
      </c>
      <c r="U1330" s="7" t="s">
        <v>63</v>
      </c>
      <c r="V1330" s="8">
        <v>4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f t="shared" si="244"/>
        <v>0</v>
      </c>
      <c r="AC1330" s="9">
        <f t="shared" si="245"/>
        <v>0</v>
      </c>
      <c r="AD1330" s="9">
        <f t="shared" si="246"/>
        <v>7.0937499999999991</v>
      </c>
      <c r="AE1330" s="9">
        <f t="shared" si="247"/>
        <v>7.0937499999999991</v>
      </c>
      <c r="AF1330" s="9">
        <f t="shared" si="248"/>
        <v>8.0634066587395932</v>
      </c>
      <c r="AG1330" s="11">
        <f t="shared" si="249"/>
        <v>-100</v>
      </c>
      <c r="AH1330" s="11">
        <f t="shared" si="250"/>
        <v>-100</v>
      </c>
      <c r="AI1330" s="11">
        <f t="shared" si="251"/>
        <v>-100</v>
      </c>
      <c r="AJ1330" s="8">
        <v>7</v>
      </c>
      <c r="AK1330" s="7" t="s">
        <v>2352</v>
      </c>
      <c r="AL1330" s="8">
        <v>44</v>
      </c>
      <c r="AM1330" s="7" t="s">
        <v>65</v>
      </c>
      <c r="AN1330" s="7" t="s">
        <v>66</v>
      </c>
      <c r="AO1330" s="9">
        <v>2</v>
      </c>
      <c r="AP1330" s="8">
        <v>1</v>
      </c>
      <c r="AQ1330" s="8">
        <v>7</v>
      </c>
      <c r="AR1330" s="8">
        <v>6</v>
      </c>
      <c r="AS1330" s="8">
        <v>7</v>
      </c>
      <c r="AT1330" s="8">
        <v>4</v>
      </c>
      <c r="AU1330" s="7" t="s">
        <v>67</v>
      </c>
      <c r="AV1330" s="9">
        <v>-9</v>
      </c>
      <c r="AW1330" s="7" t="s">
        <v>3030</v>
      </c>
      <c r="AX1330" s="7" t="s">
        <v>63</v>
      </c>
      <c r="AY1330" s="7"/>
      <c r="AZ1330" s="7" t="s">
        <v>3014</v>
      </c>
      <c r="BA1330" s="7" t="s">
        <v>3015</v>
      </c>
      <c r="BB1330" s="7" t="s">
        <v>3016</v>
      </c>
      <c r="BC1330" s="7" t="s">
        <v>3017</v>
      </c>
    </row>
    <row r="1331" spans="1:55" x14ac:dyDescent="0.2">
      <c r="A1331" s="14" t="s">
        <v>3010</v>
      </c>
      <c r="B1331" s="15">
        <v>2</v>
      </c>
      <c r="C1331" s="14" t="s">
        <v>1043</v>
      </c>
      <c r="D1331" s="15">
        <v>1</v>
      </c>
      <c r="E1331" s="14" t="s">
        <v>111</v>
      </c>
      <c r="F1331" s="14" t="s">
        <v>1044</v>
      </c>
      <c r="G1331" s="14" t="s">
        <v>789</v>
      </c>
      <c r="H1331" s="14" t="s">
        <v>1045</v>
      </c>
      <c r="I1331" s="14" t="s">
        <v>156</v>
      </c>
      <c r="J1331" s="16">
        <v>4.5</v>
      </c>
      <c r="K1331" s="17">
        <v>1300</v>
      </c>
      <c r="L1331" s="16">
        <f t="shared" si="240"/>
        <v>18.181818181818183</v>
      </c>
      <c r="M1331" s="16"/>
      <c r="N1331" s="17"/>
      <c r="O1331" s="17"/>
      <c r="P1331" s="18">
        <f t="shared" si="241"/>
        <v>0</v>
      </c>
      <c r="Q1331" s="14"/>
      <c r="R1331" s="16"/>
      <c r="S1331" s="16">
        <f t="shared" si="242"/>
        <v>0</v>
      </c>
      <c r="T1331" s="18">
        <f t="shared" si="243"/>
        <v>0</v>
      </c>
      <c r="U1331" s="14" t="s">
        <v>63</v>
      </c>
      <c r="V1331" s="15">
        <v>0</v>
      </c>
      <c r="W1331" s="16">
        <v>0</v>
      </c>
      <c r="X1331" s="16">
        <v>0</v>
      </c>
      <c r="Y1331" s="16">
        <v>0</v>
      </c>
      <c r="Z1331" s="16">
        <v>0</v>
      </c>
      <c r="AA1331" s="16">
        <v>0</v>
      </c>
      <c r="AB1331" s="16">
        <f t="shared" si="244"/>
        <v>0</v>
      </c>
      <c r="AC1331" s="16">
        <f t="shared" si="245"/>
        <v>0</v>
      </c>
      <c r="AD1331" s="16">
        <f t="shared" si="246"/>
        <v>0</v>
      </c>
      <c r="AE1331" s="16">
        <f t="shared" si="247"/>
        <v>7.0937499999999991</v>
      </c>
      <c r="AF1331" s="16">
        <f t="shared" si="248"/>
        <v>8.0634066587395932</v>
      </c>
      <c r="AG1331" s="18">
        <f t="shared" si="249"/>
        <v>0</v>
      </c>
      <c r="AH1331" s="18">
        <f t="shared" si="250"/>
        <v>-100</v>
      </c>
      <c r="AI1331" s="18">
        <f t="shared" si="251"/>
        <v>-100</v>
      </c>
      <c r="AJ1331" s="15">
        <v>0</v>
      </c>
      <c r="AK1331" s="14"/>
      <c r="AL1331" s="15"/>
      <c r="AM1331" s="14" t="s">
        <v>65</v>
      </c>
      <c r="AN1331" s="14"/>
      <c r="AO1331" s="16">
        <v>7</v>
      </c>
      <c r="AP1331" s="15">
        <v>0</v>
      </c>
      <c r="AQ1331" s="15">
        <v>0</v>
      </c>
      <c r="AR1331" s="15">
        <v>0</v>
      </c>
      <c r="AS1331" s="15">
        <v>0</v>
      </c>
      <c r="AT1331" s="15">
        <v>0</v>
      </c>
      <c r="AU1331" s="14"/>
      <c r="AV1331" s="16">
        <v>0</v>
      </c>
      <c r="AW1331" s="14"/>
      <c r="AX1331" s="14" t="s">
        <v>63</v>
      </c>
      <c r="AY1331" s="14"/>
      <c r="AZ1331" s="14"/>
      <c r="BA1331" s="14"/>
      <c r="BB1331" s="14"/>
      <c r="BC1331" s="14"/>
    </row>
    <row r="1332" spans="1:55" x14ac:dyDescent="0.2">
      <c r="A1332" s="14" t="s">
        <v>3010</v>
      </c>
      <c r="B1332" s="15">
        <v>2</v>
      </c>
      <c r="C1332" s="14" t="s">
        <v>1042</v>
      </c>
      <c r="D1332" s="15">
        <v>2</v>
      </c>
      <c r="E1332" s="14" t="s">
        <v>102</v>
      </c>
      <c r="F1332" s="14" t="s">
        <v>860</v>
      </c>
      <c r="G1332" s="14" t="s">
        <v>760</v>
      </c>
      <c r="H1332" s="14" t="s">
        <v>469</v>
      </c>
      <c r="I1332" s="14" t="s">
        <v>107</v>
      </c>
      <c r="J1332" s="16">
        <v>8</v>
      </c>
      <c r="K1332" s="17">
        <v>1000</v>
      </c>
      <c r="L1332" s="16">
        <f t="shared" si="240"/>
        <v>11.111111111111111</v>
      </c>
      <c r="M1332" s="16"/>
      <c r="N1332" s="17"/>
      <c r="O1332" s="17"/>
      <c r="P1332" s="18">
        <f t="shared" si="241"/>
        <v>0</v>
      </c>
      <c r="Q1332" s="14"/>
      <c r="R1332" s="16"/>
      <c r="S1332" s="16">
        <f t="shared" si="242"/>
        <v>0</v>
      </c>
      <c r="T1332" s="18">
        <f t="shared" si="243"/>
        <v>0</v>
      </c>
      <c r="U1332" s="14" t="s">
        <v>63</v>
      </c>
      <c r="V1332" s="15">
        <v>0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f t="shared" si="244"/>
        <v>0</v>
      </c>
      <c r="AC1332" s="16">
        <f t="shared" si="245"/>
        <v>0</v>
      </c>
      <c r="AD1332" s="16">
        <f t="shared" si="246"/>
        <v>0</v>
      </c>
      <c r="AE1332" s="16">
        <f t="shared" si="247"/>
        <v>7.0937499999999991</v>
      </c>
      <c r="AF1332" s="16">
        <f t="shared" si="248"/>
        <v>8.0634066587395932</v>
      </c>
      <c r="AG1332" s="18">
        <f t="shared" si="249"/>
        <v>0</v>
      </c>
      <c r="AH1332" s="18">
        <f t="shared" si="250"/>
        <v>-100</v>
      </c>
      <c r="AI1332" s="18">
        <f t="shared" si="251"/>
        <v>-100</v>
      </c>
      <c r="AJ1332" s="15">
        <v>0</v>
      </c>
      <c r="AK1332" s="14"/>
      <c r="AL1332" s="15"/>
      <c r="AM1332" s="14" t="s">
        <v>65</v>
      </c>
      <c r="AN1332" s="14"/>
      <c r="AO1332" s="16">
        <v>7</v>
      </c>
      <c r="AP1332" s="15">
        <v>0</v>
      </c>
      <c r="AQ1332" s="15">
        <v>0</v>
      </c>
      <c r="AR1332" s="15">
        <v>0</v>
      </c>
      <c r="AS1332" s="15">
        <v>0</v>
      </c>
      <c r="AT1332" s="15">
        <v>0</v>
      </c>
      <c r="AU1332" s="14"/>
      <c r="AV1332" s="16">
        <v>0</v>
      </c>
      <c r="AW1332" s="14"/>
      <c r="AX1332" s="14" t="s">
        <v>63</v>
      </c>
      <c r="AY1332" s="14"/>
      <c r="AZ1332" s="14"/>
      <c r="BA1332" s="14"/>
      <c r="BB1332" s="14"/>
      <c r="BC1332" s="14"/>
    </row>
    <row r="1333" spans="1:55" x14ac:dyDescent="0.2">
      <c r="A1333" s="14" t="s">
        <v>3010</v>
      </c>
      <c r="B1333" s="15">
        <v>2</v>
      </c>
      <c r="C1333" s="14" t="s">
        <v>3031</v>
      </c>
      <c r="D1333" s="15">
        <v>3</v>
      </c>
      <c r="E1333" s="14" t="s">
        <v>1134</v>
      </c>
      <c r="F1333" s="14" t="s">
        <v>252</v>
      </c>
      <c r="G1333" s="14" t="s">
        <v>274</v>
      </c>
      <c r="H1333" s="14" t="s">
        <v>179</v>
      </c>
      <c r="I1333" s="14" t="s">
        <v>329</v>
      </c>
      <c r="J1333" s="16">
        <v>15</v>
      </c>
      <c r="K1333" s="17">
        <v>800</v>
      </c>
      <c r="L1333" s="16">
        <f t="shared" si="240"/>
        <v>6.25</v>
      </c>
      <c r="M1333" s="16"/>
      <c r="N1333" s="17"/>
      <c r="O1333" s="17"/>
      <c r="P1333" s="18">
        <f t="shared" si="241"/>
        <v>0</v>
      </c>
      <c r="Q1333" s="14"/>
      <c r="R1333" s="16"/>
      <c r="S1333" s="16">
        <f t="shared" si="242"/>
        <v>0</v>
      </c>
      <c r="T1333" s="18">
        <f t="shared" si="243"/>
        <v>0</v>
      </c>
      <c r="U1333" s="14" t="s">
        <v>63</v>
      </c>
      <c r="V1333" s="15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f t="shared" si="244"/>
        <v>0</v>
      </c>
      <c r="AC1333" s="16">
        <f t="shared" si="245"/>
        <v>0</v>
      </c>
      <c r="AD1333" s="16">
        <f t="shared" si="246"/>
        <v>0</v>
      </c>
      <c r="AE1333" s="16">
        <f t="shared" si="247"/>
        <v>7.0937499999999991</v>
      </c>
      <c r="AF1333" s="16">
        <f t="shared" si="248"/>
        <v>8.0634066587395932</v>
      </c>
      <c r="AG1333" s="18">
        <f t="shared" si="249"/>
        <v>0</v>
      </c>
      <c r="AH1333" s="18">
        <f t="shared" si="250"/>
        <v>-100</v>
      </c>
      <c r="AI1333" s="18">
        <f t="shared" si="251"/>
        <v>-100</v>
      </c>
      <c r="AJ1333" s="15">
        <v>0</v>
      </c>
      <c r="AK1333" s="14"/>
      <c r="AL1333" s="15"/>
      <c r="AM1333" s="14" t="s">
        <v>65</v>
      </c>
      <c r="AN1333" s="14"/>
      <c r="AO1333" s="16">
        <v>7</v>
      </c>
      <c r="AP1333" s="15">
        <v>0</v>
      </c>
      <c r="AQ1333" s="15">
        <v>0</v>
      </c>
      <c r="AR1333" s="15">
        <v>0</v>
      </c>
      <c r="AS1333" s="15">
        <v>0</v>
      </c>
      <c r="AT1333" s="15">
        <v>0</v>
      </c>
      <c r="AU1333" s="14"/>
      <c r="AV1333" s="16">
        <v>0</v>
      </c>
      <c r="AW1333" s="14"/>
      <c r="AX1333" s="14" t="s">
        <v>63</v>
      </c>
      <c r="AY1333" s="14"/>
      <c r="AZ1333" s="14"/>
      <c r="BA1333" s="14"/>
      <c r="BB1333" s="14"/>
      <c r="BC1333" s="14"/>
    </row>
    <row r="1334" spans="1:55" x14ac:dyDescent="0.2">
      <c r="A1334" s="14" t="s">
        <v>3010</v>
      </c>
      <c r="B1334" s="15">
        <v>2</v>
      </c>
      <c r="C1334" s="14" t="s">
        <v>3032</v>
      </c>
      <c r="D1334" s="15">
        <v>4</v>
      </c>
      <c r="E1334" s="14" t="s">
        <v>57</v>
      </c>
      <c r="F1334" s="14" t="s">
        <v>95</v>
      </c>
      <c r="G1334" s="14" t="s">
        <v>754</v>
      </c>
      <c r="H1334" s="14" t="s">
        <v>755</v>
      </c>
      <c r="I1334" s="14" t="s">
        <v>122</v>
      </c>
      <c r="J1334" s="16">
        <v>4</v>
      </c>
      <c r="K1334" s="17">
        <v>1400</v>
      </c>
      <c r="L1334" s="16">
        <f t="shared" si="240"/>
        <v>20</v>
      </c>
      <c r="M1334" s="16"/>
      <c r="N1334" s="17"/>
      <c r="O1334" s="17"/>
      <c r="P1334" s="18">
        <f t="shared" si="241"/>
        <v>0</v>
      </c>
      <c r="Q1334" s="14"/>
      <c r="R1334" s="16"/>
      <c r="S1334" s="16">
        <f t="shared" si="242"/>
        <v>0</v>
      </c>
      <c r="T1334" s="18">
        <f t="shared" si="243"/>
        <v>0</v>
      </c>
      <c r="U1334" s="14" t="s">
        <v>63</v>
      </c>
      <c r="V1334" s="15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f t="shared" si="244"/>
        <v>0</v>
      </c>
      <c r="AC1334" s="16">
        <f t="shared" si="245"/>
        <v>0</v>
      </c>
      <c r="AD1334" s="16">
        <f t="shared" si="246"/>
        <v>0</v>
      </c>
      <c r="AE1334" s="16">
        <f t="shared" si="247"/>
        <v>7.0937499999999991</v>
      </c>
      <c r="AF1334" s="16">
        <f t="shared" si="248"/>
        <v>8.0634066587395932</v>
      </c>
      <c r="AG1334" s="18">
        <f t="shared" si="249"/>
        <v>0</v>
      </c>
      <c r="AH1334" s="18">
        <f t="shared" si="250"/>
        <v>-100</v>
      </c>
      <c r="AI1334" s="18">
        <f t="shared" si="251"/>
        <v>-100</v>
      </c>
      <c r="AJ1334" s="15">
        <v>0</v>
      </c>
      <c r="AK1334" s="14"/>
      <c r="AL1334" s="15"/>
      <c r="AM1334" s="14" t="s">
        <v>65</v>
      </c>
      <c r="AN1334" s="14"/>
      <c r="AO1334" s="16">
        <v>7</v>
      </c>
      <c r="AP1334" s="15">
        <v>0</v>
      </c>
      <c r="AQ1334" s="15">
        <v>0</v>
      </c>
      <c r="AR1334" s="15">
        <v>0</v>
      </c>
      <c r="AS1334" s="15">
        <v>0</v>
      </c>
      <c r="AT1334" s="15">
        <v>0</v>
      </c>
      <c r="AU1334" s="14"/>
      <c r="AV1334" s="16">
        <v>0</v>
      </c>
      <c r="AW1334" s="14"/>
      <c r="AX1334" s="14" t="s">
        <v>63</v>
      </c>
      <c r="AY1334" s="14"/>
      <c r="AZ1334" s="14"/>
      <c r="BA1334" s="14"/>
      <c r="BB1334" s="14"/>
      <c r="BC1334" s="14"/>
    </row>
    <row r="1335" spans="1:55" x14ac:dyDescent="0.2">
      <c r="A1335" s="14" t="s">
        <v>3010</v>
      </c>
      <c r="B1335" s="15">
        <v>2</v>
      </c>
      <c r="C1335" s="14" t="s">
        <v>762</v>
      </c>
      <c r="D1335" s="15">
        <v>5</v>
      </c>
      <c r="E1335" s="14" t="s">
        <v>94</v>
      </c>
      <c r="F1335" s="14" t="s">
        <v>95</v>
      </c>
      <c r="G1335" s="14" t="s">
        <v>341</v>
      </c>
      <c r="H1335" s="14" t="s">
        <v>114</v>
      </c>
      <c r="I1335" s="14" t="s">
        <v>115</v>
      </c>
      <c r="J1335" s="16">
        <v>3.5</v>
      </c>
      <c r="K1335" s="17">
        <v>1500</v>
      </c>
      <c r="L1335" s="16">
        <f t="shared" si="240"/>
        <v>22.222222222222221</v>
      </c>
      <c r="M1335" s="16"/>
      <c r="N1335" s="17"/>
      <c r="O1335" s="17"/>
      <c r="P1335" s="18">
        <f t="shared" si="241"/>
        <v>0</v>
      </c>
      <c r="Q1335" s="14"/>
      <c r="R1335" s="16"/>
      <c r="S1335" s="16">
        <f t="shared" si="242"/>
        <v>0</v>
      </c>
      <c r="T1335" s="18">
        <f t="shared" si="243"/>
        <v>0</v>
      </c>
      <c r="U1335" s="14" t="s">
        <v>63</v>
      </c>
      <c r="V1335" s="15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f t="shared" si="244"/>
        <v>0</v>
      </c>
      <c r="AC1335" s="16">
        <f t="shared" si="245"/>
        <v>0</v>
      </c>
      <c r="AD1335" s="16">
        <f t="shared" si="246"/>
        <v>0</v>
      </c>
      <c r="AE1335" s="16">
        <f t="shared" si="247"/>
        <v>7.0937499999999991</v>
      </c>
      <c r="AF1335" s="16">
        <f t="shared" si="248"/>
        <v>8.0634066587395932</v>
      </c>
      <c r="AG1335" s="18">
        <f t="shared" si="249"/>
        <v>0</v>
      </c>
      <c r="AH1335" s="18">
        <f t="shared" si="250"/>
        <v>-100</v>
      </c>
      <c r="AI1335" s="18">
        <f t="shared" si="251"/>
        <v>-100</v>
      </c>
      <c r="AJ1335" s="15">
        <v>0</v>
      </c>
      <c r="AK1335" s="14"/>
      <c r="AL1335" s="15"/>
      <c r="AM1335" s="14" t="s">
        <v>65</v>
      </c>
      <c r="AN1335" s="14"/>
      <c r="AO1335" s="16">
        <v>7</v>
      </c>
      <c r="AP1335" s="15">
        <v>0</v>
      </c>
      <c r="AQ1335" s="15">
        <v>0</v>
      </c>
      <c r="AR1335" s="15">
        <v>0</v>
      </c>
      <c r="AS1335" s="15">
        <v>0</v>
      </c>
      <c r="AT1335" s="15">
        <v>0</v>
      </c>
      <c r="AU1335" s="14"/>
      <c r="AV1335" s="16">
        <v>0</v>
      </c>
      <c r="AW1335" s="14"/>
      <c r="AX1335" s="14" t="s">
        <v>63</v>
      </c>
      <c r="AY1335" s="14"/>
      <c r="AZ1335" s="14"/>
      <c r="BA1335" s="14"/>
      <c r="BB1335" s="14"/>
      <c r="BC1335" s="14"/>
    </row>
    <row r="1336" spans="1:55" x14ac:dyDescent="0.2">
      <c r="A1336" s="14" t="s">
        <v>3010</v>
      </c>
      <c r="B1336" s="15">
        <v>2</v>
      </c>
      <c r="C1336" s="14" t="s">
        <v>3033</v>
      </c>
      <c r="D1336" s="15">
        <v>6</v>
      </c>
      <c r="E1336" s="14" t="s">
        <v>193</v>
      </c>
      <c r="F1336" s="14" t="s">
        <v>277</v>
      </c>
      <c r="G1336" s="14" t="s">
        <v>684</v>
      </c>
      <c r="H1336" s="14" t="s">
        <v>232</v>
      </c>
      <c r="I1336" s="14" t="s">
        <v>254</v>
      </c>
      <c r="J1336" s="16">
        <v>1</v>
      </c>
      <c r="K1336" s="17">
        <v>2400</v>
      </c>
      <c r="L1336" s="16">
        <f t="shared" si="240"/>
        <v>50</v>
      </c>
      <c r="M1336" s="16"/>
      <c r="N1336" s="17"/>
      <c r="O1336" s="17"/>
      <c r="P1336" s="18">
        <f t="shared" si="241"/>
        <v>0</v>
      </c>
      <c r="Q1336" s="14"/>
      <c r="R1336" s="16"/>
      <c r="S1336" s="16">
        <f t="shared" si="242"/>
        <v>0</v>
      </c>
      <c r="T1336" s="18">
        <f t="shared" si="243"/>
        <v>0</v>
      </c>
      <c r="U1336" s="14" t="s">
        <v>63</v>
      </c>
      <c r="V1336" s="15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f t="shared" si="244"/>
        <v>0</v>
      </c>
      <c r="AC1336" s="16">
        <f t="shared" si="245"/>
        <v>0</v>
      </c>
      <c r="AD1336" s="16">
        <f t="shared" si="246"/>
        <v>0</v>
      </c>
      <c r="AE1336" s="16">
        <f t="shared" si="247"/>
        <v>7.0937499999999991</v>
      </c>
      <c r="AF1336" s="16">
        <f t="shared" si="248"/>
        <v>8.0634066587395932</v>
      </c>
      <c r="AG1336" s="18">
        <f t="shared" si="249"/>
        <v>0</v>
      </c>
      <c r="AH1336" s="18">
        <f t="shared" si="250"/>
        <v>-100</v>
      </c>
      <c r="AI1336" s="18">
        <f t="shared" si="251"/>
        <v>-100</v>
      </c>
      <c r="AJ1336" s="15">
        <v>0</v>
      </c>
      <c r="AK1336" s="14"/>
      <c r="AL1336" s="15"/>
      <c r="AM1336" s="14" t="s">
        <v>65</v>
      </c>
      <c r="AN1336" s="14"/>
      <c r="AO1336" s="16">
        <v>7</v>
      </c>
      <c r="AP1336" s="15">
        <v>0</v>
      </c>
      <c r="AQ1336" s="15">
        <v>0</v>
      </c>
      <c r="AR1336" s="15">
        <v>0</v>
      </c>
      <c r="AS1336" s="15">
        <v>0</v>
      </c>
      <c r="AT1336" s="15">
        <v>0</v>
      </c>
      <c r="AU1336" s="14"/>
      <c r="AV1336" s="16">
        <v>0</v>
      </c>
      <c r="AW1336" s="14"/>
      <c r="AX1336" s="14" t="s">
        <v>63</v>
      </c>
      <c r="AY1336" s="14"/>
      <c r="AZ1336" s="14"/>
      <c r="BA1336" s="14"/>
      <c r="BB1336" s="14"/>
      <c r="BC1336" s="14"/>
    </row>
    <row r="1337" spans="1:55" x14ac:dyDescent="0.2">
      <c r="A1337" s="14" t="s">
        <v>3010</v>
      </c>
      <c r="B1337" s="15">
        <v>3</v>
      </c>
      <c r="C1337" s="14" t="s">
        <v>3034</v>
      </c>
      <c r="D1337" s="15">
        <v>1</v>
      </c>
      <c r="E1337" s="14" t="s">
        <v>296</v>
      </c>
      <c r="F1337" s="14" t="s">
        <v>727</v>
      </c>
      <c r="G1337" s="14" t="s">
        <v>76</v>
      </c>
      <c r="H1337" s="14" t="s">
        <v>150</v>
      </c>
      <c r="I1337" s="14" t="s">
        <v>107</v>
      </c>
      <c r="J1337" s="16">
        <v>8</v>
      </c>
      <c r="K1337" s="17">
        <v>1000</v>
      </c>
      <c r="L1337" s="16">
        <f t="shared" si="240"/>
        <v>11.111111111111111</v>
      </c>
      <c r="M1337" s="16"/>
      <c r="N1337" s="17"/>
      <c r="O1337" s="17"/>
      <c r="P1337" s="18">
        <f t="shared" si="241"/>
        <v>0</v>
      </c>
      <c r="Q1337" s="14"/>
      <c r="R1337" s="16"/>
      <c r="S1337" s="16">
        <f t="shared" si="242"/>
        <v>0</v>
      </c>
      <c r="T1337" s="18">
        <f t="shared" si="243"/>
        <v>0</v>
      </c>
      <c r="U1337" s="14" t="s">
        <v>63</v>
      </c>
      <c r="V1337" s="15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f t="shared" si="244"/>
        <v>0</v>
      </c>
      <c r="AC1337" s="16">
        <f t="shared" si="245"/>
        <v>0</v>
      </c>
      <c r="AD1337" s="16">
        <f t="shared" si="246"/>
        <v>0</v>
      </c>
      <c r="AE1337" s="16">
        <f t="shared" si="247"/>
        <v>7.0937499999999991</v>
      </c>
      <c r="AF1337" s="16">
        <f t="shared" si="248"/>
        <v>8.0634066587395932</v>
      </c>
      <c r="AG1337" s="18">
        <f t="shared" si="249"/>
        <v>0</v>
      </c>
      <c r="AH1337" s="18">
        <f t="shared" si="250"/>
        <v>-100</v>
      </c>
      <c r="AI1337" s="18">
        <f t="shared" si="251"/>
        <v>-100</v>
      </c>
      <c r="AJ1337" s="15">
        <v>0</v>
      </c>
      <c r="AK1337" s="14"/>
      <c r="AL1337" s="15"/>
      <c r="AM1337" s="14" t="s">
        <v>65</v>
      </c>
      <c r="AN1337" s="14"/>
      <c r="AO1337" s="16">
        <v>8</v>
      </c>
      <c r="AP1337" s="15">
        <v>0</v>
      </c>
      <c r="AQ1337" s="15">
        <v>0</v>
      </c>
      <c r="AR1337" s="15">
        <v>0</v>
      </c>
      <c r="AS1337" s="15">
        <v>0</v>
      </c>
      <c r="AT1337" s="15">
        <v>0</v>
      </c>
      <c r="AU1337" s="14"/>
      <c r="AV1337" s="16">
        <v>0</v>
      </c>
      <c r="AW1337" s="14"/>
      <c r="AX1337" s="14" t="s">
        <v>63</v>
      </c>
      <c r="AY1337" s="14"/>
      <c r="AZ1337" s="14"/>
      <c r="BA1337" s="14"/>
      <c r="BB1337" s="14"/>
      <c r="BC1337" s="14"/>
    </row>
    <row r="1338" spans="1:55" x14ac:dyDescent="0.2">
      <c r="A1338" s="14" t="s">
        <v>3010</v>
      </c>
      <c r="B1338" s="15">
        <v>3</v>
      </c>
      <c r="C1338" s="14" t="s">
        <v>3035</v>
      </c>
      <c r="D1338" s="15">
        <v>2</v>
      </c>
      <c r="E1338" s="14" t="s">
        <v>328</v>
      </c>
      <c r="F1338" s="14" t="s">
        <v>513</v>
      </c>
      <c r="G1338" s="14" t="s">
        <v>342</v>
      </c>
      <c r="H1338" s="14" t="s">
        <v>150</v>
      </c>
      <c r="I1338" s="14" t="s">
        <v>329</v>
      </c>
      <c r="J1338" s="16">
        <v>15</v>
      </c>
      <c r="K1338" s="17">
        <v>800</v>
      </c>
      <c r="L1338" s="16">
        <f t="shared" si="240"/>
        <v>6.25</v>
      </c>
      <c r="M1338" s="16"/>
      <c r="N1338" s="17"/>
      <c r="O1338" s="17"/>
      <c r="P1338" s="18">
        <f t="shared" si="241"/>
        <v>0</v>
      </c>
      <c r="Q1338" s="14"/>
      <c r="R1338" s="16"/>
      <c r="S1338" s="16">
        <f t="shared" si="242"/>
        <v>0</v>
      </c>
      <c r="T1338" s="18">
        <f t="shared" si="243"/>
        <v>0</v>
      </c>
      <c r="U1338" s="14" t="s">
        <v>63</v>
      </c>
      <c r="V1338" s="15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f t="shared" si="244"/>
        <v>0</v>
      </c>
      <c r="AC1338" s="16">
        <f t="shared" si="245"/>
        <v>0</v>
      </c>
      <c r="AD1338" s="16">
        <f t="shared" si="246"/>
        <v>0</v>
      </c>
      <c r="AE1338" s="16">
        <f t="shared" si="247"/>
        <v>7.0937499999999991</v>
      </c>
      <c r="AF1338" s="16">
        <f t="shared" si="248"/>
        <v>8.0634066587395932</v>
      </c>
      <c r="AG1338" s="18">
        <f t="shared" si="249"/>
        <v>0</v>
      </c>
      <c r="AH1338" s="18">
        <f t="shared" si="250"/>
        <v>-100</v>
      </c>
      <c r="AI1338" s="18">
        <f t="shared" si="251"/>
        <v>-100</v>
      </c>
      <c r="AJ1338" s="15">
        <v>0</v>
      </c>
      <c r="AK1338" s="14"/>
      <c r="AL1338" s="15"/>
      <c r="AM1338" s="14" t="s">
        <v>65</v>
      </c>
      <c r="AN1338" s="14"/>
      <c r="AO1338" s="16">
        <v>8</v>
      </c>
      <c r="AP1338" s="15">
        <v>0</v>
      </c>
      <c r="AQ1338" s="15">
        <v>0</v>
      </c>
      <c r="AR1338" s="15">
        <v>0</v>
      </c>
      <c r="AS1338" s="15">
        <v>0</v>
      </c>
      <c r="AT1338" s="15">
        <v>0</v>
      </c>
      <c r="AU1338" s="14"/>
      <c r="AV1338" s="16">
        <v>0</v>
      </c>
      <c r="AW1338" s="14"/>
      <c r="AX1338" s="14" t="s">
        <v>63</v>
      </c>
      <c r="AY1338" s="14"/>
      <c r="AZ1338" s="14"/>
      <c r="BA1338" s="14"/>
      <c r="BB1338" s="14"/>
      <c r="BC1338" s="14"/>
    </row>
    <row r="1339" spans="1:55" x14ac:dyDescent="0.2">
      <c r="A1339" s="14" t="s">
        <v>3010</v>
      </c>
      <c r="B1339" s="15">
        <v>3</v>
      </c>
      <c r="C1339" s="14" t="s">
        <v>3036</v>
      </c>
      <c r="D1339" s="15">
        <v>3</v>
      </c>
      <c r="E1339" s="14" t="s">
        <v>1400</v>
      </c>
      <c r="F1339" s="14" t="s">
        <v>58</v>
      </c>
      <c r="G1339" s="14" t="s">
        <v>1291</v>
      </c>
      <c r="H1339" s="14" t="s">
        <v>190</v>
      </c>
      <c r="I1339" s="14" t="s">
        <v>106</v>
      </c>
      <c r="J1339" s="16">
        <v>10</v>
      </c>
      <c r="K1339" s="17">
        <v>900</v>
      </c>
      <c r="L1339" s="16">
        <f t="shared" si="240"/>
        <v>9.0909090909090917</v>
      </c>
      <c r="M1339" s="16"/>
      <c r="N1339" s="17"/>
      <c r="O1339" s="17"/>
      <c r="P1339" s="18">
        <f t="shared" si="241"/>
        <v>0</v>
      </c>
      <c r="Q1339" s="14"/>
      <c r="R1339" s="16"/>
      <c r="S1339" s="16">
        <f t="shared" si="242"/>
        <v>0</v>
      </c>
      <c r="T1339" s="18">
        <f t="shared" si="243"/>
        <v>0</v>
      </c>
      <c r="U1339" s="14" t="s">
        <v>63</v>
      </c>
      <c r="V1339" s="15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f t="shared" si="244"/>
        <v>0</v>
      </c>
      <c r="AC1339" s="16">
        <f t="shared" si="245"/>
        <v>0</v>
      </c>
      <c r="AD1339" s="16">
        <f t="shared" si="246"/>
        <v>0</v>
      </c>
      <c r="AE1339" s="16">
        <f t="shared" si="247"/>
        <v>7.0937499999999991</v>
      </c>
      <c r="AF1339" s="16">
        <f t="shared" si="248"/>
        <v>8.0634066587395932</v>
      </c>
      <c r="AG1339" s="18">
        <f t="shared" si="249"/>
        <v>0</v>
      </c>
      <c r="AH1339" s="18">
        <f t="shared" si="250"/>
        <v>-100</v>
      </c>
      <c r="AI1339" s="18">
        <f t="shared" si="251"/>
        <v>-100</v>
      </c>
      <c r="AJ1339" s="15">
        <v>0</v>
      </c>
      <c r="AK1339" s="14"/>
      <c r="AL1339" s="15"/>
      <c r="AM1339" s="14" t="s">
        <v>65</v>
      </c>
      <c r="AN1339" s="14"/>
      <c r="AO1339" s="16">
        <v>8</v>
      </c>
      <c r="AP1339" s="15">
        <v>0</v>
      </c>
      <c r="AQ1339" s="15">
        <v>0</v>
      </c>
      <c r="AR1339" s="15">
        <v>0</v>
      </c>
      <c r="AS1339" s="15">
        <v>0</v>
      </c>
      <c r="AT1339" s="15">
        <v>0</v>
      </c>
      <c r="AU1339" s="14"/>
      <c r="AV1339" s="16">
        <v>0</v>
      </c>
      <c r="AW1339" s="14"/>
      <c r="AX1339" s="14" t="s">
        <v>63</v>
      </c>
      <c r="AY1339" s="14"/>
      <c r="AZ1339" s="14"/>
      <c r="BA1339" s="14"/>
      <c r="BB1339" s="14"/>
      <c r="BC1339" s="14"/>
    </row>
    <row r="1340" spans="1:55" x14ac:dyDescent="0.2">
      <c r="A1340" s="14" t="s">
        <v>3010</v>
      </c>
      <c r="B1340" s="15">
        <v>3</v>
      </c>
      <c r="C1340" s="14" t="s">
        <v>3037</v>
      </c>
      <c r="D1340" s="15">
        <v>4</v>
      </c>
      <c r="E1340" s="14" t="s">
        <v>119</v>
      </c>
      <c r="F1340" s="14" t="s">
        <v>548</v>
      </c>
      <c r="G1340" s="14" t="s">
        <v>105</v>
      </c>
      <c r="H1340" s="14" t="s">
        <v>206</v>
      </c>
      <c r="I1340" s="14" t="s">
        <v>240</v>
      </c>
      <c r="J1340" s="16">
        <v>1.2</v>
      </c>
      <c r="K1340" s="17">
        <v>2300</v>
      </c>
      <c r="L1340" s="16">
        <f t="shared" si="240"/>
        <v>45.454545454545453</v>
      </c>
      <c r="M1340" s="16"/>
      <c r="N1340" s="17"/>
      <c r="O1340" s="17"/>
      <c r="P1340" s="18">
        <f t="shared" si="241"/>
        <v>0</v>
      </c>
      <c r="Q1340" s="14"/>
      <c r="R1340" s="16"/>
      <c r="S1340" s="16">
        <f t="shared" si="242"/>
        <v>0</v>
      </c>
      <c r="T1340" s="18">
        <f t="shared" si="243"/>
        <v>0</v>
      </c>
      <c r="U1340" s="14" t="s">
        <v>63</v>
      </c>
      <c r="V1340" s="15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0</v>
      </c>
      <c r="AB1340" s="16">
        <f t="shared" si="244"/>
        <v>0</v>
      </c>
      <c r="AC1340" s="16">
        <f t="shared" si="245"/>
        <v>0</v>
      </c>
      <c r="AD1340" s="16">
        <f t="shared" si="246"/>
        <v>0</v>
      </c>
      <c r="AE1340" s="16">
        <f t="shared" si="247"/>
        <v>7.0937499999999991</v>
      </c>
      <c r="AF1340" s="16">
        <f t="shared" si="248"/>
        <v>8.0634066587395932</v>
      </c>
      <c r="AG1340" s="18">
        <f t="shared" si="249"/>
        <v>0</v>
      </c>
      <c r="AH1340" s="18">
        <f t="shared" si="250"/>
        <v>-100</v>
      </c>
      <c r="AI1340" s="18">
        <f t="shared" si="251"/>
        <v>-100</v>
      </c>
      <c r="AJ1340" s="15">
        <v>0</v>
      </c>
      <c r="AK1340" s="14"/>
      <c r="AL1340" s="15"/>
      <c r="AM1340" s="14" t="s">
        <v>65</v>
      </c>
      <c r="AN1340" s="14"/>
      <c r="AO1340" s="16">
        <v>8</v>
      </c>
      <c r="AP1340" s="15">
        <v>0</v>
      </c>
      <c r="AQ1340" s="15">
        <v>0</v>
      </c>
      <c r="AR1340" s="15">
        <v>0</v>
      </c>
      <c r="AS1340" s="15">
        <v>0</v>
      </c>
      <c r="AT1340" s="15">
        <v>0</v>
      </c>
      <c r="AU1340" s="14"/>
      <c r="AV1340" s="16">
        <v>0</v>
      </c>
      <c r="AW1340" s="14"/>
      <c r="AX1340" s="14" t="s">
        <v>63</v>
      </c>
      <c r="AY1340" s="14"/>
      <c r="AZ1340" s="14"/>
      <c r="BA1340" s="14"/>
      <c r="BB1340" s="14"/>
      <c r="BC1340" s="14"/>
    </row>
    <row r="1341" spans="1:55" x14ac:dyDescent="0.2">
      <c r="A1341" s="14" t="s">
        <v>3010</v>
      </c>
      <c r="B1341" s="15">
        <v>3</v>
      </c>
      <c r="C1341" s="14" t="s">
        <v>3038</v>
      </c>
      <c r="D1341" s="15">
        <v>5</v>
      </c>
      <c r="E1341" s="14" t="s">
        <v>102</v>
      </c>
      <c r="F1341" s="14" t="s">
        <v>860</v>
      </c>
      <c r="G1341" s="14" t="s">
        <v>324</v>
      </c>
      <c r="H1341" s="14" t="s">
        <v>105</v>
      </c>
      <c r="I1341" s="14" t="s">
        <v>61</v>
      </c>
      <c r="J1341" s="16">
        <v>6</v>
      </c>
      <c r="K1341" s="17">
        <v>1200</v>
      </c>
      <c r="L1341" s="16">
        <f t="shared" si="240"/>
        <v>14.285714285714285</v>
      </c>
      <c r="M1341" s="16"/>
      <c r="N1341" s="17"/>
      <c r="O1341" s="17"/>
      <c r="P1341" s="18">
        <f t="shared" si="241"/>
        <v>0</v>
      </c>
      <c r="Q1341" s="14"/>
      <c r="R1341" s="16"/>
      <c r="S1341" s="16">
        <f t="shared" si="242"/>
        <v>0</v>
      </c>
      <c r="T1341" s="18">
        <f t="shared" si="243"/>
        <v>0</v>
      </c>
      <c r="U1341" s="14" t="s">
        <v>63</v>
      </c>
      <c r="V1341" s="15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0</v>
      </c>
      <c r="AB1341" s="16">
        <f t="shared" si="244"/>
        <v>0</v>
      </c>
      <c r="AC1341" s="16">
        <f t="shared" si="245"/>
        <v>0</v>
      </c>
      <c r="AD1341" s="16">
        <f t="shared" si="246"/>
        <v>0</v>
      </c>
      <c r="AE1341" s="16">
        <f t="shared" si="247"/>
        <v>7.0937499999999991</v>
      </c>
      <c r="AF1341" s="16">
        <f t="shared" si="248"/>
        <v>8.0634066587395932</v>
      </c>
      <c r="AG1341" s="18">
        <f t="shared" si="249"/>
        <v>0</v>
      </c>
      <c r="AH1341" s="18">
        <f t="shared" si="250"/>
        <v>-100</v>
      </c>
      <c r="AI1341" s="18">
        <f t="shared" si="251"/>
        <v>-100</v>
      </c>
      <c r="AJ1341" s="15">
        <v>0</v>
      </c>
      <c r="AK1341" s="14"/>
      <c r="AL1341" s="15"/>
      <c r="AM1341" s="14" t="s">
        <v>65</v>
      </c>
      <c r="AN1341" s="14"/>
      <c r="AO1341" s="16">
        <v>8</v>
      </c>
      <c r="AP1341" s="15">
        <v>0</v>
      </c>
      <c r="AQ1341" s="15">
        <v>0</v>
      </c>
      <c r="AR1341" s="15">
        <v>0</v>
      </c>
      <c r="AS1341" s="15">
        <v>0</v>
      </c>
      <c r="AT1341" s="15">
        <v>0</v>
      </c>
      <c r="AU1341" s="14"/>
      <c r="AV1341" s="16">
        <v>0</v>
      </c>
      <c r="AW1341" s="14"/>
      <c r="AX1341" s="14" t="s">
        <v>63</v>
      </c>
      <c r="AY1341" s="14"/>
      <c r="AZ1341" s="14"/>
      <c r="BA1341" s="14"/>
      <c r="BB1341" s="14"/>
      <c r="BC1341" s="14"/>
    </row>
    <row r="1342" spans="1:55" x14ac:dyDescent="0.2">
      <c r="A1342" s="14" t="s">
        <v>3010</v>
      </c>
      <c r="B1342" s="15">
        <v>3</v>
      </c>
      <c r="C1342" s="14" t="s">
        <v>1292</v>
      </c>
      <c r="D1342" s="15">
        <v>6</v>
      </c>
      <c r="E1342" s="14" t="s">
        <v>133</v>
      </c>
      <c r="F1342" s="14" t="s">
        <v>318</v>
      </c>
      <c r="G1342" s="14" t="s">
        <v>178</v>
      </c>
      <c r="H1342" s="14" t="s">
        <v>1293</v>
      </c>
      <c r="I1342" s="14" t="s">
        <v>172</v>
      </c>
      <c r="J1342" s="16">
        <v>12</v>
      </c>
      <c r="K1342" s="17">
        <v>800</v>
      </c>
      <c r="L1342" s="16">
        <f t="shared" si="240"/>
        <v>7.6923076923076925</v>
      </c>
      <c r="M1342" s="16"/>
      <c r="N1342" s="17"/>
      <c r="O1342" s="17"/>
      <c r="P1342" s="18">
        <f t="shared" si="241"/>
        <v>0</v>
      </c>
      <c r="Q1342" s="14"/>
      <c r="R1342" s="16"/>
      <c r="S1342" s="16">
        <f t="shared" si="242"/>
        <v>0</v>
      </c>
      <c r="T1342" s="18">
        <f t="shared" si="243"/>
        <v>0</v>
      </c>
      <c r="U1342" s="14" t="s">
        <v>63</v>
      </c>
      <c r="V1342" s="15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f t="shared" si="244"/>
        <v>0</v>
      </c>
      <c r="AC1342" s="16">
        <f t="shared" si="245"/>
        <v>0</v>
      </c>
      <c r="AD1342" s="16">
        <f t="shared" si="246"/>
        <v>0</v>
      </c>
      <c r="AE1342" s="16">
        <f t="shared" si="247"/>
        <v>7.0937499999999991</v>
      </c>
      <c r="AF1342" s="16">
        <f t="shared" si="248"/>
        <v>8.0634066587395932</v>
      </c>
      <c r="AG1342" s="18">
        <f t="shared" si="249"/>
        <v>0</v>
      </c>
      <c r="AH1342" s="18">
        <f t="shared" si="250"/>
        <v>-100</v>
      </c>
      <c r="AI1342" s="18">
        <f t="shared" si="251"/>
        <v>-100</v>
      </c>
      <c r="AJ1342" s="15">
        <v>0</v>
      </c>
      <c r="AK1342" s="14"/>
      <c r="AL1342" s="15"/>
      <c r="AM1342" s="14" t="s">
        <v>65</v>
      </c>
      <c r="AN1342" s="14"/>
      <c r="AO1342" s="16">
        <v>8</v>
      </c>
      <c r="AP1342" s="15">
        <v>0</v>
      </c>
      <c r="AQ1342" s="15">
        <v>0</v>
      </c>
      <c r="AR1342" s="15">
        <v>0</v>
      </c>
      <c r="AS1342" s="15">
        <v>0</v>
      </c>
      <c r="AT1342" s="15">
        <v>0</v>
      </c>
      <c r="AU1342" s="14"/>
      <c r="AV1342" s="16">
        <v>0</v>
      </c>
      <c r="AW1342" s="14"/>
      <c r="AX1342" s="14" t="s">
        <v>63</v>
      </c>
      <c r="AY1342" s="14"/>
      <c r="AZ1342" s="14"/>
      <c r="BA1342" s="14"/>
      <c r="BB1342" s="14"/>
      <c r="BC1342" s="14"/>
    </row>
    <row r="1343" spans="1:55" x14ac:dyDescent="0.2">
      <c r="A1343" s="14" t="s">
        <v>3010</v>
      </c>
      <c r="B1343" s="15">
        <v>3</v>
      </c>
      <c r="C1343" s="14" t="s">
        <v>3039</v>
      </c>
      <c r="D1343" s="15">
        <v>7</v>
      </c>
      <c r="E1343" s="14" t="s">
        <v>193</v>
      </c>
      <c r="F1343" s="14" t="s">
        <v>75</v>
      </c>
      <c r="G1343" s="14" t="s">
        <v>414</v>
      </c>
      <c r="H1343" s="14" t="s">
        <v>787</v>
      </c>
      <c r="I1343" s="14" t="s">
        <v>98</v>
      </c>
      <c r="J1343" s="16">
        <v>2</v>
      </c>
      <c r="K1343" s="17">
        <v>1900</v>
      </c>
      <c r="L1343" s="16">
        <f t="shared" si="240"/>
        <v>33.333333333333329</v>
      </c>
      <c r="M1343" s="16"/>
      <c r="N1343" s="17"/>
      <c r="O1343" s="17"/>
      <c r="P1343" s="18">
        <f t="shared" si="241"/>
        <v>0</v>
      </c>
      <c r="Q1343" s="14"/>
      <c r="R1343" s="16"/>
      <c r="S1343" s="16">
        <f t="shared" si="242"/>
        <v>0</v>
      </c>
      <c r="T1343" s="18">
        <f t="shared" si="243"/>
        <v>0</v>
      </c>
      <c r="U1343" s="14" t="s">
        <v>63</v>
      </c>
      <c r="V1343" s="15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f t="shared" si="244"/>
        <v>0</v>
      </c>
      <c r="AC1343" s="16">
        <f t="shared" si="245"/>
        <v>0</v>
      </c>
      <c r="AD1343" s="16">
        <f t="shared" si="246"/>
        <v>0</v>
      </c>
      <c r="AE1343" s="16">
        <f t="shared" si="247"/>
        <v>7.0937499999999991</v>
      </c>
      <c r="AF1343" s="16">
        <f t="shared" si="248"/>
        <v>8.0634066587395932</v>
      </c>
      <c r="AG1343" s="18">
        <f t="shared" si="249"/>
        <v>0</v>
      </c>
      <c r="AH1343" s="18">
        <f t="shared" si="250"/>
        <v>-100</v>
      </c>
      <c r="AI1343" s="18">
        <f t="shared" si="251"/>
        <v>-100</v>
      </c>
      <c r="AJ1343" s="15">
        <v>0</v>
      </c>
      <c r="AK1343" s="14"/>
      <c r="AL1343" s="15"/>
      <c r="AM1343" s="14" t="s">
        <v>65</v>
      </c>
      <c r="AN1343" s="14"/>
      <c r="AO1343" s="16">
        <v>8</v>
      </c>
      <c r="AP1343" s="15">
        <v>0</v>
      </c>
      <c r="AQ1343" s="15">
        <v>0</v>
      </c>
      <c r="AR1343" s="15">
        <v>0</v>
      </c>
      <c r="AS1343" s="15">
        <v>0</v>
      </c>
      <c r="AT1343" s="15">
        <v>0</v>
      </c>
      <c r="AU1343" s="14"/>
      <c r="AV1343" s="16">
        <v>0</v>
      </c>
      <c r="AW1343" s="14"/>
      <c r="AX1343" s="14" t="s">
        <v>63</v>
      </c>
      <c r="AY1343" s="14"/>
      <c r="AZ1343" s="14"/>
      <c r="BA1343" s="14"/>
      <c r="BB1343" s="14"/>
      <c r="BC1343" s="14"/>
    </row>
    <row r="1344" spans="1:55" x14ac:dyDescent="0.2">
      <c r="A1344" s="14" t="s">
        <v>3010</v>
      </c>
      <c r="B1344" s="15">
        <v>4</v>
      </c>
      <c r="C1344" s="14" t="s">
        <v>3040</v>
      </c>
      <c r="D1344" s="15">
        <v>1</v>
      </c>
      <c r="E1344" s="14" t="s">
        <v>193</v>
      </c>
      <c r="F1344" s="14" t="s">
        <v>112</v>
      </c>
      <c r="G1344" s="14" t="s">
        <v>183</v>
      </c>
      <c r="H1344" s="14" t="s">
        <v>445</v>
      </c>
      <c r="I1344" s="14" t="s">
        <v>98</v>
      </c>
      <c r="J1344" s="16">
        <v>2</v>
      </c>
      <c r="K1344" s="17">
        <v>1900</v>
      </c>
      <c r="L1344" s="16">
        <f t="shared" si="240"/>
        <v>33.333333333333329</v>
      </c>
      <c r="M1344" s="16"/>
      <c r="N1344" s="17"/>
      <c r="O1344" s="17"/>
      <c r="P1344" s="18">
        <f t="shared" si="241"/>
        <v>0</v>
      </c>
      <c r="Q1344" s="14"/>
      <c r="R1344" s="16"/>
      <c r="S1344" s="16">
        <f t="shared" si="242"/>
        <v>0</v>
      </c>
      <c r="T1344" s="18">
        <f t="shared" si="243"/>
        <v>0</v>
      </c>
      <c r="U1344" s="14" t="s">
        <v>63</v>
      </c>
      <c r="V1344" s="15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f t="shared" si="244"/>
        <v>0</v>
      </c>
      <c r="AC1344" s="16">
        <f t="shared" si="245"/>
        <v>0</v>
      </c>
      <c r="AD1344" s="16">
        <f t="shared" si="246"/>
        <v>0</v>
      </c>
      <c r="AE1344" s="16">
        <f t="shared" si="247"/>
        <v>7.0937499999999991</v>
      </c>
      <c r="AF1344" s="16">
        <f t="shared" si="248"/>
        <v>8.0634066587395932</v>
      </c>
      <c r="AG1344" s="18">
        <f t="shared" si="249"/>
        <v>0</v>
      </c>
      <c r="AH1344" s="18">
        <f t="shared" si="250"/>
        <v>-100</v>
      </c>
      <c r="AI1344" s="18">
        <f t="shared" si="251"/>
        <v>-100</v>
      </c>
      <c r="AJ1344" s="15">
        <v>0</v>
      </c>
      <c r="AK1344" s="14"/>
      <c r="AL1344" s="15"/>
      <c r="AM1344" s="14" t="s">
        <v>65</v>
      </c>
      <c r="AN1344" s="14"/>
      <c r="AO1344" s="16">
        <v>8</v>
      </c>
      <c r="AP1344" s="15">
        <v>0</v>
      </c>
      <c r="AQ1344" s="15">
        <v>0</v>
      </c>
      <c r="AR1344" s="15">
        <v>0</v>
      </c>
      <c r="AS1344" s="15">
        <v>0</v>
      </c>
      <c r="AT1344" s="15">
        <v>0</v>
      </c>
      <c r="AU1344" s="14"/>
      <c r="AV1344" s="16">
        <v>0</v>
      </c>
      <c r="AW1344" s="14"/>
      <c r="AX1344" s="14" t="s">
        <v>63</v>
      </c>
      <c r="AY1344" s="14"/>
      <c r="AZ1344" s="14"/>
      <c r="BA1344" s="14"/>
      <c r="BB1344" s="14"/>
      <c r="BC1344" s="14"/>
    </row>
    <row r="1345" spans="1:55" x14ac:dyDescent="0.2">
      <c r="A1345" s="14" t="s">
        <v>3010</v>
      </c>
      <c r="B1345" s="15">
        <v>4</v>
      </c>
      <c r="C1345" s="14" t="s">
        <v>3041</v>
      </c>
      <c r="D1345" s="15">
        <v>2</v>
      </c>
      <c r="E1345" s="14" t="s">
        <v>1339</v>
      </c>
      <c r="F1345" s="14" t="s">
        <v>356</v>
      </c>
      <c r="G1345" s="14" t="s">
        <v>748</v>
      </c>
      <c r="H1345" s="14" t="s">
        <v>1124</v>
      </c>
      <c r="I1345" s="14" t="s">
        <v>106</v>
      </c>
      <c r="J1345" s="16">
        <v>10</v>
      </c>
      <c r="K1345" s="17">
        <v>900</v>
      </c>
      <c r="L1345" s="16">
        <f t="shared" si="240"/>
        <v>9.0909090909090917</v>
      </c>
      <c r="M1345" s="16"/>
      <c r="N1345" s="17"/>
      <c r="O1345" s="17"/>
      <c r="P1345" s="18">
        <f t="shared" si="241"/>
        <v>0</v>
      </c>
      <c r="Q1345" s="14"/>
      <c r="R1345" s="16"/>
      <c r="S1345" s="16">
        <f t="shared" si="242"/>
        <v>0</v>
      </c>
      <c r="T1345" s="18">
        <f t="shared" si="243"/>
        <v>0</v>
      </c>
      <c r="U1345" s="14" t="s">
        <v>63</v>
      </c>
      <c r="V1345" s="15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f t="shared" si="244"/>
        <v>0</v>
      </c>
      <c r="AC1345" s="16">
        <f t="shared" si="245"/>
        <v>0</v>
      </c>
      <c r="AD1345" s="16">
        <f t="shared" si="246"/>
        <v>0</v>
      </c>
      <c r="AE1345" s="16">
        <f t="shared" si="247"/>
        <v>7.0937499999999991</v>
      </c>
      <c r="AF1345" s="16">
        <f t="shared" si="248"/>
        <v>8.0634066587395932</v>
      </c>
      <c r="AG1345" s="18">
        <f t="shared" si="249"/>
        <v>0</v>
      </c>
      <c r="AH1345" s="18">
        <f t="shared" si="250"/>
        <v>-100</v>
      </c>
      <c r="AI1345" s="18">
        <f t="shared" si="251"/>
        <v>-100</v>
      </c>
      <c r="AJ1345" s="15">
        <v>0</v>
      </c>
      <c r="AK1345" s="14"/>
      <c r="AL1345" s="15"/>
      <c r="AM1345" s="14" t="s">
        <v>65</v>
      </c>
      <c r="AN1345" s="14"/>
      <c r="AO1345" s="16">
        <v>8</v>
      </c>
      <c r="AP1345" s="15">
        <v>0</v>
      </c>
      <c r="AQ1345" s="15">
        <v>0</v>
      </c>
      <c r="AR1345" s="15">
        <v>0</v>
      </c>
      <c r="AS1345" s="15">
        <v>0</v>
      </c>
      <c r="AT1345" s="15">
        <v>0</v>
      </c>
      <c r="AU1345" s="14"/>
      <c r="AV1345" s="16">
        <v>0</v>
      </c>
      <c r="AW1345" s="14"/>
      <c r="AX1345" s="14" t="s">
        <v>63</v>
      </c>
      <c r="AY1345" s="14"/>
      <c r="AZ1345" s="14"/>
      <c r="BA1345" s="14"/>
      <c r="BB1345" s="14"/>
      <c r="BC1345" s="14"/>
    </row>
    <row r="1346" spans="1:55" x14ac:dyDescent="0.2">
      <c r="A1346" s="14" t="s">
        <v>3010</v>
      </c>
      <c r="B1346" s="15">
        <v>4</v>
      </c>
      <c r="C1346" s="14" t="s">
        <v>3042</v>
      </c>
      <c r="D1346" s="15">
        <v>3</v>
      </c>
      <c r="E1346" s="14" t="s">
        <v>102</v>
      </c>
      <c r="F1346" s="14" t="s">
        <v>1044</v>
      </c>
      <c r="G1346" s="14" t="s">
        <v>144</v>
      </c>
      <c r="H1346" s="14" t="s">
        <v>275</v>
      </c>
      <c r="I1346" s="14" t="s">
        <v>61</v>
      </c>
      <c r="J1346" s="16">
        <v>6</v>
      </c>
      <c r="K1346" s="17">
        <v>1200</v>
      </c>
      <c r="L1346" s="16">
        <f t="shared" ref="L1346:L1409" si="252">IF(J1346&gt;0,(1/(J1346+1))*100,0)</f>
        <v>14.285714285714285</v>
      </c>
      <c r="M1346" s="16"/>
      <c r="N1346" s="17"/>
      <c r="O1346" s="17"/>
      <c r="P1346" s="18">
        <f t="shared" ref="P1346:P1409" si="253">IF(O1346&gt;0,-(N1346/O1346)*100,0)</f>
        <v>0</v>
      </c>
      <c r="Q1346" s="14"/>
      <c r="R1346" s="16"/>
      <c r="S1346" s="16">
        <f t="shared" ref="S1346:S1409" si="254">IF(AND(R1346&lt;&gt;"",J1346&gt;0),R1346-J1346,0)</f>
        <v>0</v>
      </c>
      <c r="T1346" s="18">
        <f t="shared" ref="T1346:T1409" si="255">IF(AND(R1346&lt;&gt;"",J1346&gt;0),((R1346-J1346)/J1346)*100,0)</f>
        <v>0</v>
      </c>
      <c r="U1346" s="14" t="s">
        <v>63</v>
      </c>
      <c r="V1346" s="15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f t="shared" ref="AB1346:AB1409" si="256">AA1346*(1+P1346/100)</f>
        <v>0</v>
      </c>
      <c r="AC1346" s="16">
        <f t="shared" ref="AC1346:AC1409" si="257">IF(O1346&gt;0,(AA1346/O1346)*1000,0)</f>
        <v>0</v>
      </c>
      <c r="AD1346" s="16">
        <f t="shared" ref="AD1346:AD1409" si="258">IF(SUMIFS($O$2:$O$2026,$A$2:$A$2026,A1346,$B$2:$B$2026,B1346)&gt;0,SUMIFS($AA$2:$AA$2026,$A$2:$A$2026,A1346,$B$2:$B$2026,B1346)/SUMIFS($O$2:$O$2026,$A$2:$A$2026,A1346,$B$2:$B$2026,B1346)*1000,0)</f>
        <v>0</v>
      </c>
      <c r="AE1346" s="16">
        <f t="shared" ref="AE1346:AE1409" si="259">IF(SUMIF($A$2:$A$2026,A1346,$O$2:$O$2026)&gt;0,SUMIF($A$2:$A$2026,A1346,$AA$2:$AA$2026)/SUMIF($A$2:$A$2026,A1346,$O$2:$O$2026)*1000,0)</f>
        <v>7.0937499999999991</v>
      </c>
      <c r="AF1346" s="16">
        <f t="shared" ref="AF1346:AF1409" si="260">IF(SUM($O$2:$O$2026)&gt;0,SUM($AA$2:$AA$2026)/SUM($O$2:$O$2026)*1000,0)</f>
        <v>8.0634066587395932</v>
      </c>
      <c r="AG1346" s="18">
        <f t="shared" ref="AG1346:AG1409" si="261">IF(AD1346&gt;0,(AC1346-AD1346)/AD1346*100,0)</f>
        <v>0</v>
      </c>
      <c r="AH1346" s="18">
        <f t="shared" ref="AH1346:AH1409" si="262">IF(AE1346&gt;0,(AC1346-AE1346)/AE1346*100,0)</f>
        <v>-100</v>
      </c>
      <c r="AI1346" s="18">
        <f t="shared" ref="AI1346:AI1409" si="263">IF(AF1346&gt;0,(AC1346-AF1346)/AF1346*100,0)</f>
        <v>-100</v>
      </c>
      <c r="AJ1346" s="15">
        <v>0</v>
      </c>
      <c r="AK1346" s="14"/>
      <c r="AL1346" s="15"/>
      <c r="AM1346" s="14" t="s">
        <v>65</v>
      </c>
      <c r="AN1346" s="14"/>
      <c r="AO1346" s="16">
        <v>8</v>
      </c>
      <c r="AP1346" s="15">
        <v>0</v>
      </c>
      <c r="AQ1346" s="15">
        <v>0</v>
      </c>
      <c r="AR1346" s="15">
        <v>0</v>
      </c>
      <c r="AS1346" s="15">
        <v>0</v>
      </c>
      <c r="AT1346" s="15">
        <v>0</v>
      </c>
      <c r="AU1346" s="14"/>
      <c r="AV1346" s="16">
        <v>0</v>
      </c>
      <c r="AW1346" s="14"/>
      <c r="AX1346" s="14" t="s">
        <v>63</v>
      </c>
      <c r="AY1346" s="14"/>
      <c r="AZ1346" s="14"/>
      <c r="BA1346" s="14"/>
      <c r="BB1346" s="14"/>
      <c r="BC1346" s="14"/>
    </row>
    <row r="1347" spans="1:55" x14ac:dyDescent="0.2">
      <c r="A1347" s="14" t="s">
        <v>3010</v>
      </c>
      <c r="B1347" s="15">
        <v>4</v>
      </c>
      <c r="C1347" s="14" t="s">
        <v>3043</v>
      </c>
      <c r="D1347" s="15">
        <v>4</v>
      </c>
      <c r="E1347" s="14" t="s">
        <v>133</v>
      </c>
      <c r="F1347" s="14" t="s">
        <v>791</v>
      </c>
      <c r="G1347" s="14" t="s">
        <v>363</v>
      </c>
      <c r="H1347" s="14" t="s">
        <v>1126</v>
      </c>
      <c r="I1347" s="14" t="s">
        <v>107</v>
      </c>
      <c r="J1347" s="16">
        <v>8</v>
      </c>
      <c r="K1347" s="17">
        <v>1000</v>
      </c>
      <c r="L1347" s="16">
        <f t="shared" si="252"/>
        <v>11.111111111111111</v>
      </c>
      <c r="M1347" s="16"/>
      <c r="N1347" s="17"/>
      <c r="O1347" s="17"/>
      <c r="P1347" s="18">
        <f t="shared" si="253"/>
        <v>0</v>
      </c>
      <c r="Q1347" s="14"/>
      <c r="R1347" s="16"/>
      <c r="S1347" s="16">
        <f t="shared" si="254"/>
        <v>0</v>
      </c>
      <c r="T1347" s="18">
        <f t="shared" si="255"/>
        <v>0</v>
      </c>
      <c r="U1347" s="14" t="s">
        <v>63</v>
      </c>
      <c r="V1347" s="15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f t="shared" si="256"/>
        <v>0</v>
      </c>
      <c r="AC1347" s="16">
        <f t="shared" si="257"/>
        <v>0</v>
      </c>
      <c r="AD1347" s="16">
        <f t="shared" si="258"/>
        <v>0</v>
      </c>
      <c r="AE1347" s="16">
        <f t="shared" si="259"/>
        <v>7.0937499999999991</v>
      </c>
      <c r="AF1347" s="16">
        <f t="shared" si="260"/>
        <v>8.0634066587395932</v>
      </c>
      <c r="AG1347" s="18">
        <f t="shared" si="261"/>
        <v>0</v>
      </c>
      <c r="AH1347" s="18">
        <f t="shared" si="262"/>
        <v>-100</v>
      </c>
      <c r="AI1347" s="18">
        <f t="shared" si="263"/>
        <v>-100</v>
      </c>
      <c r="AJ1347" s="15">
        <v>0</v>
      </c>
      <c r="AK1347" s="14"/>
      <c r="AL1347" s="15"/>
      <c r="AM1347" s="14" t="s">
        <v>65</v>
      </c>
      <c r="AN1347" s="14"/>
      <c r="AO1347" s="16">
        <v>8</v>
      </c>
      <c r="AP1347" s="15">
        <v>0</v>
      </c>
      <c r="AQ1347" s="15">
        <v>0</v>
      </c>
      <c r="AR1347" s="15">
        <v>0</v>
      </c>
      <c r="AS1347" s="15">
        <v>0</v>
      </c>
      <c r="AT1347" s="15">
        <v>0</v>
      </c>
      <c r="AU1347" s="14"/>
      <c r="AV1347" s="16">
        <v>0</v>
      </c>
      <c r="AW1347" s="14"/>
      <c r="AX1347" s="14" t="s">
        <v>63</v>
      </c>
      <c r="AY1347" s="14"/>
      <c r="AZ1347" s="14"/>
      <c r="BA1347" s="14"/>
      <c r="BB1347" s="14"/>
      <c r="BC1347" s="14"/>
    </row>
    <row r="1348" spans="1:55" x14ac:dyDescent="0.2">
      <c r="A1348" s="14" t="s">
        <v>3010</v>
      </c>
      <c r="B1348" s="15">
        <v>4</v>
      </c>
      <c r="C1348" s="14" t="s">
        <v>3044</v>
      </c>
      <c r="D1348" s="15">
        <v>5</v>
      </c>
      <c r="E1348" s="14" t="s">
        <v>119</v>
      </c>
      <c r="F1348" s="14" t="s">
        <v>277</v>
      </c>
      <c r="G1348" s="14" t="s">
        <v>144</v>
      </c>
      <c r="H1348" s="14" t="s">
        <v>3045</v>
      </c>
      <c r="I1348" s="14" t="s">
        <v>61</v>
      </c>
      <c r="J1348" s="16">
        <v>6</v>
      </c>
      <c r="K1348" s="17">
        <v>1200</v>
      </c>
      <c r="L1348" s="16">
        <f t="shared" si="252"/>
        <v>14.285714285714285</v>
      </c>
      <c r="M1348" s="16"/>
      <c r="N1348" s="17"/>
      <c r="O1348" s="17"/>
      <c r="P1348" s="18">
        <f t="shared" si="253"/>
        <v>0</v>
      </c>
      <c r="Q1348" s="14"/>
      <c r="R1348" s="16"/>
      <c r="S1348" s="16">
        <f t="shared" si="254"/>
        <v>0</v>
      </c>
      <c r="T1348" s="18">
        <f t="shared" si="255"/>
        <v>0</v>
      </c>
      <c r="U1348" s="14" t="s">
        <v>63</v>
      </c>
      <c r="V1348" s="15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f t="shared" si="256"/>
        <v>0</v>
      </c>
      <c r="AC1348" s="16">
        <f t="shared" si="257"/>
        <v>0</v>
      </c>
      <c r="AD1348" s="16">
        <f t="shared" si="258"/>
        <v>0</v>
      </c>
      <c r="AE1348" s="16">
        <f t="shared" si="259"/>
        <v>7.0937499999999991</v>
      </c>
      <c r="AF1348" s="16">
        <f t="shared" si="260"/>
        <v>8.0634066587395932</v>
      </c>
      <c r="AG1348" s="18">
        <f t="shared" si="261"/>
        <v>0</v>
      </c>
      <c r="AH1348" s="18">
        <f t="shared" si="262"/>
        <v>-100</v>
      </c>
      <c r="AI1348" s="18">
        <f t="shared" si="263"/>
        <v>-100</v>
      </c>
      <c r="AJ1348" s="15">
        <v>0</v>
      </c>
      <c r="AK1348" s="14"/>
      <c r="AL1348" s="15"/>
      <c r="AM1348" s="14" t="s">
        <v>65</v>
      </c>
      <c r="AN1348" s="14"/>
      <c r="AO1348" s="16">
        <v>8</v>
      </c>
      <c r="AP1348" s="15">
        <v>0</v>
      </c>
      <c r="AQ1348" s="15">
        <v>0</v>
      </c>
      <c r="AR1348" s="15">
        <v>0</v>
      </c>
      <c r="AS1348" s="15">
        <v>0</v>
      </c>
      <c r="AT1348" s="15">
        <v>0</v>
      </c>
      <c r="AU1348" s="14"/>
      <c r="AV1348" s="16">
        <v>0</v>
      </c>
      <c r="AW1348" s="14"/>
      <c r="AX1348" s="14" t="s">
        <v>63</v>
      </c>
      <c r="AY1348" s="14"/>
      <c r="AZ1348" s="14"/>
      <c r="BA1348" s="14"/>
      <c r="BB1348" s="14"/>
      <c r="BC1348" s="14"/>
    </row>
    <row r="1349" spans="1:55" x14ac:dyDescent="0.2">
      <c r="A1349" s="14" t="s">
        <v>3010</v>
      </c>
      <c r="B1349" s="15">
        <v>4</v>
      </c>
      <c r="C1349" s="14" t="s">
        <v>3046</v>
      </c>
      <c r="D1349" s="15">
        <v>6</v>
      </c>
      <c r="E1349" s="14" t="s">
        <v>57</v>
      </c>
      <c r="F1349" s="14" t="s">
        <v>95</v>
      </c>
      <c r="G1349" s="14" t="s">
        <v>684</v>
      </c>
      <c r="H1349" s="14" t="s">
        <v>419</v>
      </c>
      <c r="I1349" s="14" t="s">
        <v>122</v>
      </c>
      <c r="J1349" s="16">
        <v>4</v>
      </c>
      <c r="K1349" s="17">
        <v>1400</v>
      </c>
      <c r="L1349" s="16">
        <f t="shared" si="252"/>
        <v>20</v>
      </c>
      <c r="M1349" s="16"/>
      <c r="N1349" s="17"/>
      <c r="O1349" s="17"/>
      <c r="P1349" s="18">
        <f t="shared" si="253"/>
        <v>0</v>
      </c>
      <c r="Q1349" s="14"/>
      <c r="R1349" s="16"/>
      <c r="S1349" s="16">
        <f t="shared" si="254"/>
        <v>0</v>
      </c>
      <c r="T1349" s="18">
        <f t="shared" si="255"/>
        <v>0</v>
      </c>
      <c r="U1349" s="14" t="s">
        <v>63</v>
      </c>
      <c r="V1349" s="15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f t="shared" si="256"/>
        <v>0</v>
      </c>
      <c r="AC1349" s="16">
        <f t="shared" si="257"/>
        <v>0</v>
      </c>
      <c r="AD1349" s="16">
        <f t="shared" si="258"/>
        <v>0</v>
      </c>
      <c r="AE1349" s="16">
        <f t="shared" si="259"/>
        <v>7.0937499999999991</v>
      </c>
      <c r="AF1349" s="16">
        <f t="shared" si="260"/>
        <v>8.0634066587395932</v>
      </c>
      <c r="AG1349" s="18">
        <f t="shared" si="261"/>
        <v>0</v>
      </c>
      <c r="AH1349" s="18">
        <f t="shared" si="262"/>
        <v>-100</v>
      </c>
      <c r="AI1349" s="18">
        <f t="shared" si="263"/>
        <v>-100</v>
      </c>
      <c r="AJ1349" s="15">
        <v>0</v>
      </c>
      <c r="AK1349" s="14"/>
      <c r="AL1349" s="15"/>
      <c r="AM1349" s="14" t="s">
        <v>65</v>
      </c>
      <c r="AN1349" s="14"/>
      <c r="AO1349" s="16">
        <v>8</v>
      </c>
      <c r="AP1349" s="15">
        <v>0</v>
      </c>
      <c r="AQ1349" s="15">
        <v>0</v>
      </c>
      <c r="AR1349" s="15">
        <v>0</v>
      </c>
      <c r="AS1349" s="15">
        <v>0</v>
      </c>
      <c r="AT1349" s="15">
        <v>0</v>
      </c>
      <c r="AU1349" s="14"/>
      <c r="AV1349" s="16">
        <v>0</v>
      </c>
      <c r="AW1349" s="14"/>
      <c r="AX1349" s="14" t="s">
        <v>63</v>
      </c>
      <c r="AY1349" s="14"/>
      <c r="AZ1349" s="14"/>
      <c r="BA1349" s="14"/>
      <c r="BB1349" s="14"/>
      <c r="BC1349" s="14"/>
    </row>
    <row r="1350" spans="1:55" x14ac:dyDescent="0.2">
      <c r="A1350" s="14" t="s">
        <v>3010</v>
      </c>
      <c r="B1350" s="15">
        <v>4</v>
      </c>
      <c r="C1350" s="14" t="s">
        <v>3047</v>
      </c>
      <c r="D1350" s="15">
        <v>7</v>
      </c>
      <c r="E1350" s="14" t="s">
        <v>328</v>
      </c>
      <c r="F1350" s="14" t="s">
        <v>1128</v>
      </c>
      <c r="G1350" s="14" t="s">
        <v>684</v>
      </c>
      <c r="H1350" s="14" t="s">
        <v>105</v>
      </c>
      <c r="I1350" s="14" t="s">
        <v>172</v>
      </c>
      <c r="J1350" s="16">
        <v>12</v>
      </c>
      <c r="K1350" s="17">
        <v>800</v>
      </c>
      <c r="L1350" s="16">
        <f t="shared" si="252"/>
        <v>7.6923076923076925</v>
      </c>
      <c r="M1350" s="16"/>
      <c r="N1350" s="17"/>
      <c r="O1350" s="17"/>
      <c r="P1350" s="18">
        <f t="shared" si="253"/>
        <v>0</v>
      </c>
      <c r="Q1350" s="14"/>
      <c r="R1350" s="16"/>
      <c r="S1350" s="16">
        <f t="shared" si="254"/>
        <v>0</v>
      </c>
      <c r="T1350" s="18">
        <f t="shared" si="255"/>
        <v>0</v>
      </c>
      <c r="U1350" s="14" t="s">
        <v>63</v>
      </c>
      <c r="V1350" s="15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f t="shared" si="256"/>
        <v>0</v>
      </c>
      <c r="AC1350" s="16">
        <f t="shared" si="257"/>
        <v>0</v>
      </c>
      <c r="AD1350" s="16">
        <f t="shared" si="258"/>
        <v>0</v>
      </c>
      <c r="AE1350" s="16">
        <f t="shared" si="259"/>
        <v>7.0937499999999991</v>
      </c>
      <c r="AF1350" s="16">
        <f t="shared" si="260"/>
        <v>8.0634066587395932</v>
      </c>
      <c r="AG1350" s="18">
        <f t="shared" si="261"/>
        <v>0</v>
      </c>
      <c r="AH1350" s="18">
        <f t="shared" si="262"/>
        <v>-100</v>
      </c>
      <c r="AI1350" s="18">
        <f t="shared" si="263"/>
        <v>-100</v>
      </c>
      <c r="AJ1350" s="15">
        <v>0</v>
      </c>
      <c r="AK1350" s="14"/>
      <c r="AL1350" s="15"/>
      <c r="AM1350" s="14" t="s">
        <v>65</v>
      </c>
      <c r="AN1350" s="14"/>
      <c r="AO1350" s="16">
        <v>8</v>
      </c>
      <c r="AP1350" s="15">
        <v>0</v>
      </c>
      <c r="AQ1350" s="15">
        <v>0</v>
      </c>
      <c r="AR1350" s="15">
        <v>0</v>
      </c>
      <c r="AS1350" s="15">
        <v>0</v>
      </c>
      <c r="AT1350" s="15">
        <v>0</v>
      </c>
      <c r="AU1350" s="14"/>
      <c r="AV1350" s="16">
        <v>0</v>
      </c>
      <c r="AW1350" s="14"/>
      <c r="AX1350" s="14" t="s">
        <v>63</v>
      </c>
      <c r="AY1350" s="14"/>
      <c r="AZ1350" s="14"/>
      <c r="BA1350" s="14"/>
      <c r="BB1350" s="14"/>
      <c r="BC1350" s="14"/>
    </row>
    <row r="1351" spans="1:55" x14ac:dyDescent="0.2">
      <c r="A1351" s="14" t="s">
        <v>3010</v>
      </c>
      <c r="B1351" s="15">
        <v>4</v>
      </c>
      <c r="C1351" s="14" t="s">
        <v>3048</v>
      </c>
      <c r="D1351" s="15">
        <v>8</v>
      </c>
      <c r="E1351" s="14" t="s">
        <v>205</v>
      </c>
      <c r="F1351" s="14" t="s">
        <v>588</v>
      </c>
      <c r="G1351" s="14" t="s">
        <v>178</v>
      </c>
      <c r="H1351" s="14" t="s">
        <v>96</v>
      </c>
      <c r="I1351" s="14" t="s">
        <v>62</v>
      </c>
      <c r="J1351" s="16">
        <v>5</v>
      </c>
      <c r="K1351" s="17">
        <v>1300</v>
      </c>
      <c r="L1351" s="16">
        <f t="shared" si="252"/>
        <v>16.666666666666664</v>
      </c>
      <c r="M1351" s="16"/>
      <c r="N1351" s="17"/>
      <c r="O1351" s="17"/>
      <c r="P1351" s="18">
        <f t="shared" si="253"/>
        <v>0</v>
      </c>
      <c r="Q1351" s="14"/>
      <c r="R1351" s="16"/>
      <c r="S1351" s="16">
        <f t="shared" si="254"/>
        <v>0</v>
      </c>
      <c r="T1351" s="18">
        <f t="shared" si="255"/>
        <v>0</v>
      </c>
      <c r="U1351" s="14" t="s">
        <v>63</v>
      </c>
      <c r="V1351" s="15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f t="shared" si="256"/>
        <v>0</v>
      </c>
      <c r="AC1351" s="16">
        <f t="shared" si="257"/>
        <v>0</v>
      </c>
      <c r="AD1351" s="16">
        <f t="shared" si="258"/>
        <v>0</v>
      </c>
      <c r="AE1351" s="16">
        <f t="shared" si="259"/>
        <v>7.0937499999999991</v>
      </c>
      <c r="AF1351" s="16">
        <f t="shared" si="260"/>
        <v>8.0634066587395932</v>
      </c>
      <c r="AG1351" s="18">
        <f t="shared" si="261"/>
        <v>0</v>
      </c>
      <c r="AH1351" s="18">
        <f t="shared" si="262"/>
        <v>-100</v>
      </c>
      <c r="AI1351" s="18">
        <f t="shared" si="263"/>
        <v>-100</v>
      </c>
      <c r="AJ1351" s="15">
        <v>0</v>
      </c>
      <c r="AK1351" s="14"/>
      <c r="AL1351" s="15"/>
      <c r="AM1351" s="14" t="s">
        <v>65</v>
      </c>
      <c r="AN1351" s="14"/>
      <c r="AO1351" s="16">
        <v>8</v>
      </c>
      <c r="AP1351" s="15">
        <v>0</v>
      </c>
      <c r="AQ1351" s="15">
        <v>0</v>
      </c>
      <c r="AR1351" s="15">
        <v>0</v>
      </c>
      <c r="AS1351" s="15">
        <v>0</v>
      </c>
      <c r="AT1351" s="15">
        <v>0</v>
      </c>
      <c r="AU1351" s="14"/>
      <c r="AV1351" s="16">
        <v>0</v>
      </c>
      <c r="AW1351" s="14"/>
      <c r="AX1351" s="14" t="s">
        <v>63</v>
      </c>
      <c r="AY1351" s="14"/>
      <c r="AZ1351" s="14"/>
      <c r="BA1351" s="14"/>
      <c r="BB1351" s="14"/>
      <c r="BC1351" s="14"/>
    </row>
    <row r="1352" spans="1:55" x14ac:dyDescent="0.2">
      <c r="A1352" s="14" t="s">
        <v>3010</v>
      </c>
      <c r="B1352" s="15">
        <v>5</v>
      </c>
      <c r="C1352" s="14" t="s">
        <v>3049</v>
      </c>
      <c r="D1352" s="15">
        <v>1</v>
      </c>
      <c r="E1352" s="14" t="s">
        <v>284</v>
      </c>
      <c r="F1352" s="14" t="s">
        <v>248</v>
      </c>
      <c r="G1352" s="14" t="s">
        <v>908</v>
      </c>
      <c r="H1352" s="14" t="s">
        <v>97</v>
      </c>
      <c r="I1352" s="14" t="s">
        <v>172</v>
      </c>
      <c r="J1352" s="16">
        <v>12</v>
      </c>
      <c r="K1352" s="17">
        <v>800</v>
      </c>
      <c r="L1352" s="16">
        <f t="shared" si="252"/>
        <v>7.6923076923076925</v>
      </c>
      <c r="M1352" s="16"/>
      <c r="N1352" s="17"/>
      <c r="O1352" s="17"/>
      <c r="P1352" s="18">
        <f t="shared" si="253"/>
        <v>0</v>
      </c>
      <c r="Q1352" s="14"/>
      <c r="R1352" s="16"/>
      <c r="S1352" s="16">
        <f t="shared" si="254"/>
        <v>0</v>
      </c>
      <c r="T1352" s="18">
        <f t="shared" si="255"/>
        <v>0</v>
      </c>
      <c r="U1352" s="14" t="s">
        <v>63</v>
      </c>
      <c r="V1352" s="15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f t="shared" si="256"/>
        <v>0</v>
      </c>
      <c r="AC1352" s="16">
        <f t="shared" si="257"/>
        <v>0</v>
      </c>
      <c r="AD1352" s="16">
        <f t="shared" si="258"/>
        <v>0</v>
      </c>
      <c r="AE1352" s="16">
        <f t="shared" si="259"/>
        <v>7.0937499999999991</v>
      </c>
      <c r="AF1352" s="16">
        <f t="shared" si="260"/>
        <v>8.0634066587395932</v>
      </c>
      <c r="AG1352" s="18">
        <f t="shared" si="261"/>
        <v>0</v>
      </c>
      <c r="AH1352" s="18">
        <f t="shared" si="262"/>
        <v>-100</v>
      </c>
      <c r="AI1352" s="18">
        <f t="shared" si="263"/>
        <v>-100</v>
      </c>
      <c r="AJ1352" s="15">
        <v>0</v>
      </c>
      <c r="AK1352" s="14"/>
      <c r="AL1352" s="15"/>
      <c r="AM1352" s="14" t="s">
        <v>65</v>
      </c>
      <c r="AN1352" s="14"/>
      <c r="AO1352" s="16">
        <v>6</v>
      </c>
      <c r="AP1352" s="15">
        <v>0</v>
      </c>
      <c r="AQ1352" s="15">
        <v>0</v>
      </c>
      <c r="AR1352" s="15">
        <v>0</v>
      </c>
      <c r="AS1352" s="15">
        <v>0</v>
      </c>
      <c r="AT1352" s="15">
        <v>0</v>
      </c>
      <c r="AU1352" s="14"/>
      <c r="AV1352" s="16">
        <v>0</v>
      </c>
      <c r="AW1352" s="14"/>
      <c r="AX1352" s="14" t="s">
        <v>63</v>
      </c>
      <c r="AY1352" s="14"/>
      <c r="AZ1352" s="14"/>
      <c r="BA1352" s="14"/>
      <c r="BB1352" s="14"/>
      <c r="BC1352" s="14"/>
    </row>
    <row r="1353" spans="1:55" x14ac:dyDescent="0.2">
      <c r="A1353" s="14" t="s">
        <v>3010</v>
      </c>
      <c r="B1353" s="15">
        <v>5</v>
      </c>
      <c r="C1353" s="14" t="s">
        <v>3050</v>
      </c>
      <c r="D1353" s="15">
        <v>2</v>
      </c>
      <c r="E1353" s="14" t="s">
        <v>119</v>
      </c>
      <c r="F1353" s="14" t="s">
        <v>753</v>
      </c>
      <c r="G1353" s="14" t="s">
        <v>633</v>
      </c>
      <c r="H1353" s="14" t="s">
        <v>150</v>
      </c>
      <c r="I1353" s="14" t="s">
        <v>107</v>
      </c>
      <c r="J1353" s="16">
        <v>8</v>
      </c>
      <c r="K1353" s="17">
        <v>1000</v>
      </c>
      <c r="L1353" s="16">
        <f t="shared" si="252"/>
        <v>11.111111111111111</v>
      </c>
      <c r="M1353" s="16"/>
      <c r="N1353" s="17"/>
      <c r="O1353" s="17"/>
      <c r="P1353" s="18">
        <f t="shared" si="253"/>
        <v>0</v>
      </c>
      <c r="Q1353" s="14"/>
      <c r="R1353" s="16"/>
      <c r="S1353" s="16">
        <f t="shared" si="254"/>
        <v>0</v>
      </c>
      <c r="T1353" s="18">
        <f t="shared" si="255"/>
        <v>0</v>
      </c>
      <c r="U1353" s="14" t="s">
        <v>63</v>
      </c>
      <c r="V1353" s="15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f t="shared" si="256"/>
        <v>0</v>
      </c>
      <c r="AC1353" s="16">
        <f t="shared" si="257"/>
        <v>0</v>
      </c>
      <c r="AD1353" s="16">
        <f t="shared" si="258"/>
        <v>0</v>
      </c>
      <c r="AE1353" s="16">
        <f t="shared" si="259"/>
        <v>7.0937499999999991</v>
      </c>
      <c r="AF1353" s="16">
        <f t="shared" si="260"/>
        <v>8.0634066587395932</v>
      </c>
      <c r="AG1353" s="18">
        <f t="shared" si="261"/>
        <v>0</v>
      </c>
      <c r="AH1353" s="18">
        <f t="shared" si="262"/>
        <v>-100</v>
      </c>
      <c r="AI1353" s="18">
        <f t="shared" si="263"/>
        <v>-100</v>
      </c>
      <c r="AJ1353" s="15">
        <v>0</v>
      </c>
      <c r="AK1353" s="14"/>
      <c r="AL1353" s="15"/>
      <c r="AM1353" s="14" t="s">
        <v>65</v>
      </c>
      <c r="AN1353" s="14"/>
      <c r="AO1353" s="16">
        <v>6</v>
      </c>
      <c r="AP1353" s="15">
        <v>0</v>
      </c>
      <c r="AQ1353" s="15">
        <v>0</v>
      </c>
      <c r="AR1353" s="15">
        <v>0</v>
      </c>
      <c r="AS1353" s="15">
        <v>0</v>
      </c>
      <c r="AT1353" s="15">
        <v>0</v>
      </c>
      <c r="AU1353" s="14"/>
      <c r="AV1353" s="16">
        <v>0</v>
      </c>
      <c r="AW1353" s="14"/>
      <c r="AX1353" s="14" t="s">
        <v>63</v>
      </c>
      <c r="AY1353" s="14"/>
      <c r="AZ1353" s="14"/>
      <c r="BA1353" s="14"/>
      <c r="BB1353" s="14"/>
      <c r="BC1353" s="14"/>
    </row>
    <row r="1354" spans="1:55" x14ac:dyDescent="0.2">
      <c r="A1354" s="14" t="s">
        <v>3010</v>
      </c>
      <c r="B1354" s="15">
        <v>5</v>
      </c>
      <c r="C1354" s="14" t="s">
        <v>3051</v>
      </c>
      <c r="D1354" s="15">
        <v>3</v>
      </c>
      <c r="E1354" s="14" t="s">
        <v>111</v>
      </c>
      <c r="F1354" s="14" t="s">
        <v>418</v>
      </c>
      <c r="G1354" s="14" t="s">
        <v>184</v>
      </c>
      <c r="H1354" s="14" t="s">
        <v>429</v>
      </c>
      <c r="I1354" s="14" t="s">
        <v>156</v>
      </c>
      <c r="J1354" s="16">
        <v>4.5</v>
      </c>
      <c r="K1354" s="17">
        <v>1300</v>
      </c>
      <c r="L1354" s="16">
        <f t="shared" si="252"/>
        <v>18.181818181818183</v>
      </c>
      <c r="M1354" s="16"/>
      <c r="N1354" s="17"/>
      <c r="O1354" s="17"/>
      <c r="P1354" s="18">
        <f t="shared" si="253"/>
        <v>0</v>
      </c>
      <c r="Q1354" s="14"/>
      <c r="R1354" s="16"/>
      <c r="S1354" s="16">
        <f t="shared" si="254"/>
        <v>0</v>
      </c>
      <c r="T1354" s="18">
        <f t="shared" si="255"/>
        <v>0</v>
      </c>
      <c r="U1354" s="14" t="s">
        <v>63</v>
      </c>
      <c r="V1354" s="15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f t="shared" si="256"/>
        <v>0</v>
      </c>
      <c r="AC1354" s="16">
        <f t="shared" si="257"/>
        <v>0</v>
      </c>
      <c r="AD1354" s="16">
        <f t="shared" si="258"/>
        <v>0</v>
      </c>
      <c r="AE1354" s="16">
        <f t="shared" si="259"/>
        <v>7.0937499999999991</v>
      </c>
      <c r="AF1354" s="16">
        <f t="shared" si="260"/>
        <v>8.0634066587395932</v>
      </c>
      <c r="AG1354" s="18">
        <f t="shared" si="261"/>
        <v>0</v>
      </c>
      <c r="AH1354" s="18">
        <f t="shared" si="262"/>
        <v>-100</v>
      </c>
      <c r="AI1354" s="18">
        <f t="shared" si="263"/>
        <v>-100</v>
      </c>
      <c r="AJ1354" s="15">
        <v>0</v>
      </c>
      <c r="AK1354" s="14"/>
      <c r="AL1354" s="15"/>
      <c r="AM1354" s="14" t="s">
        <v>65</v>
      </c>
      <c r="AN1354" s="14"/>
      <c r="AO1354" s="16">
        <v>6</v>
      </c>
      <c r="AP1354" s="15">
        <v>0</v>
      </c>
      <c r="AQ1354" s="15">
        <v>0</v>
      </c>
      <c r="AR1354" s="15">
        <v>0</v>
      </c>
      <c r="AS1354" s="15">
        <v>0</v>
      </c>
      <c r="AT1354" s="15">
        <v>0</v>
      </c>
      <c r="AU1354" s="14"/>
      <c r="AV1354" s="16">
        <v>0</v>
      </c>
      <c r="AW1354" s="14"/>
      <c r="AX1354" s="14" t="s">
        <v>63</v>
      </c>
      <c r="AY1354" s="14"/>
      <c r="AZ1354" s="14"/>
      <c r="BA1354" s="14"/>
      <c r="BB1354" s="14"/>
      <c r="BC1354" s="14"/>
    </row>
    <row r="1355" spans="1:55" x14ac:dyDescent="0.2">
      <c r="A1355" s="14" t="s">
        <v>3010</v>
      </c>
      <c r="B1355" s="15">
        <v>5</v>
      </c>
      <c r="C1355" s="14" t="s">
        <v>3052</v>
      </c>
      <c r="D1355" s="15">
        <v>4</v>
      </c>
      <c r="E1355" s="14" t="s">
        <v>57</v>
      </c>
      <c r="F1355" s="14" t="s">
        <v>230</v>
      </c>
      <c r="G1355" s="14" t="s">
        <v>496</v>
      </c>
      <c r="H1355" s="14" t="s">
        <v>113</v>
      </c>
      <c r="I1355" s="14" t="s">
        <v>107</v>
      </c>
      <c r="J1355" s="16">
        <v>8</v>
      </c>
      <c r="K1355" s="17">
        <v>1000</v>
      </c>
      <c r="L1355" s="16">
        <f t="shared" si="252"/>
        <v>11.111111111111111</v>
      </c>
      <c r="M1355" s="16"/>
      <c r="N1355" s="17"/>
      <c r="O1355" s="17"/>
      <c r="P1355" s="18">
        <f t="shared" si="253"/>
        <v>0</v>
      </c>
      <c r="Q1355" s="14"/>
      <c r="R1355" s="16"/>
      <c r="S1355" s="16">
        <f t="shared" si="254"/>
        <v>0</v>
      </c>
      <c r="T1355" s="18">
        <f t="shared" si="255"/>
        <v>0</v>
      </c>
      <c r="U1355" s="14" t="s">
        <v>63</v>
      </c>
      <c r="V1355" s="15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f t="shared" si="256"/>
        <v>0</v>
      </c>
      <c r="AC1355" s="16">
        <f t="shared" si="257"/>
        <v>0</v>
      </c>
      <c r="AD1355" s="16">
        <f t="shared" si="258"/>
        <v>0</v>
      </c>
      <c r="AE1355" s="16">
        <f t="shared" si="259"/>
        <v>7.0937499999999991</v>
      </c>
      <c r="AF1355" s="16">
        <f t="shared" si="260"/>
        <v>8.0634066587395932</v>
      </c>
      <c r="AG1355" s="18">
        <f t="shared" si="261"/>
        <v>0</v>
      </c>
      <c r="AH1355" s="18">
        <f t="shared" si="262"/>
        <v>-100</v>
      </c>
      <c r="AI1355" s="18">
        <f t="shared" si="263"/>
        <v>-100</v>
      </c>
      <c r="AJ1355" s="15">
        <v>0</v>
      </c>
      <c r="AK1355" s="14"/>
      <c r="AL1355" s="15"/>
      <c r="AM1355" s="14" t="s">
        <v>65</v>
      </c>
      <c r="AN1355" s="14"/>
      <c r="AO1355" s="16">
        <v>6</v>
      </c>
      <c r="AP1355" s="15">
        <v>0</v>
      </c>
      <c r="AQ1355" s="15">
        <v>0</v>
      </c>
      <c r="AR1355" s="15">
        <v>0</v>
      </c>
      <c r="AS1355" s="15">
        <v>0</v>
      </c>
      <c r="AT1355" s="15">
        <v>0</v>
      </c>
      <c r="AU1355" s="14"/>
      <c r="AV1355" s="16">
        <v>0</v>
      </c>
      <c r="AW1355" s="14"/>
      <c r="AX1355" s="14" t="s">
        <v>63</v>
      </c>
      <c r="AY1355" s="14"/>
      <c r="AZ1355" s="14"/>
      <c r="BA1355" s="14"/>
      <c r="BB1355" s="14"/>
      <c r="BC1355" s="14"/>
    </row>
    <row r="1356" spans="1:55" x14ac:dyDescent="0.2">
      <c r="A1356" s="14" t="s">
        <v>3010</v>
      </c>
      <c r="B1356" s="15">
        <v>5</v>
      </c>
      <c r="C1356" s="14" t="s">
        <v>3053</v>
      </c>
      <c r="D1356" s="15">
        <v>5</v>
      </c>
      <c r="E1356" s="14" t="s">
        <v>193</v>
      </c>
      <c r="F1356" s="14" t="s">
        <v>408</v>
      </c>
      <c r="G1356" s="14" t="s">
        <v>338</v>
      </c>
      <c r="H1356" s="14" t="s">
        <v>190</v>
      </c>
      <c r="I1356" s="14" t="s">
        <v>61</v>
      </c>
      <c r="J1356" s="16">
        <v>6</v>
      </c>
      <c r="K1356" s="17">
        <v>1200</v>
      </c>
      <c r="L1356" s="16">
        <f t="shared" si="252"/>
        <v>14.285714285714285</v>
      </c>
      <c r="M1356" s="16"/>
      <c r="N1356" s="17"/>
      <c r="O1356" s="17"/>
      <c r="P1356" s="18">
        <f t="shared" si="253"/>
        <v>0</v>
      </c>
      <c r="Q1356" s="14"/>
      <c r="R1356" s="16"/>
      <c r="S1356" s="16">
        <f t="shared" si="254"/>
        <v>0</v>
      </c>
      <c r="T1356" s="18">
        <f t="shared" si="255"/>
        <v>0</v>
      </c>
      <c r="U1356" s="14" t="s">
        <v>63</v>
      </c>
      <c r="V1356" s="15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f t="shared" si="256"/>
        <v>0</v>
      </c>
      <c r="AC1356" s="16">
        <f t="shared" si="257"/>
        <v>0</v>
      </c>
      <c r="AD1356" s="16">
        <f t="shared" si="258"/>
        <v>0</v>
      </c>
      <c r="AE1356" s="16">
        <f t="shared" si="259"/>
        <v>7.0937499999999991</v>
      </c>
      <c r="AF1356" s="16">
        <f t="shared" si="260"/>
        <v>8.0634066587395932</v>
      </c>
      <c r="AG1356" s="18">
        <f t="shared" si="261"/>
        <v>0</v>
      </c>
      <c r="AH1356" s="18">
        <f t="shared" si="262"/>
        <v>-100</v>
      </c>
      <c r="AI1356" s="18">
        <f t="shared" si="263"/>
        <v>-100</v>
      </c>
      <c r="AJ1356" s="15">
        <v>0</v>
      </c>
      <c r="AK1356" s="14"/>
      <c r="AL1356" s="15"/>
      <c r="AM1356" s="14" t="s">
        <v>65</v>
      </c>
      <c r="AN1356" s="14"/>
      <c r="AO1356" s="16">
        <v>6</v>
      </c>
      <c r="AP1356" s="15">
        <v>0</v>
      </c>
      <c r="AQ1356" s="15">
        <v>0</v>
      </c>
      <c r="AR1356" s="15">
        <v>0</v>
      </c>
      <c r="AS1356" s="15">
        <v>0</v>
      </c>
      <c r="AT1356" s="15">
        <v>0</v>
      </c>
      <c r="AU1356" s="14"/>
      <c r="AV1356" s="16">
        <v>0</v>
      </c>
      <c r="AW1356" s="14"/>
      <c r="AX1356" s="14" t="s">
        <v>63</v>
      </c>
      <c r="AY1356" s="14"/>
      <c r="AZ1356" s="14"/>
      <c r="BA1356" s="14"/>
      <c r="BB1356" s="14"/>
      <c r="BC1356" s="14"/>
    </row>
    <row r="1357" spans="1:55" x14ac:dyDescent="0.2">
      <c r="A1357" s="14" t="s">
        <v>3010</v>
      </c>
      <c r="B1357" s="15">
        <v>5</v>
      </c>
      <c r="C1357" s="14" t="s">
        <v>3054</v>
      </c>
      <c r="D1357" s="15">
        <v>6</v>
      </c>
      <c r="E1357" s="14" t="s">
        <v>133</v>
      </c>
      <c r="F1357" s="14" t="s">
        <v>596</v>
      </c>
      <c r="G1357" s="14" t="s">
        <v>988</v>
      </c>
      <c r="H1357" s="14" t="s">
        <v>3055</v>
      </c>
      <c r="I1357" s="14" t="s">
        <v>61</v>
      </c>
      <c r="J1357" s="16">
        <v>6</v>
      </c>
      <c r="K1357" s="17">
        <v>1200</v>
      </c>
      <c r="L1357" s="16">
        <f t="shared" si="252"/>
        <v>14.285714285714285</v>
      </c>
      <c r="M1357" s="16"/>
      <c r="N1357" s="17"/>
      <c r="O1357" s="17"/>
      <c r="P1357" s="18">
        <f t="shared" si="253"/>
        <v>0</v>
      </c>
      <c r="Q1357" s="14"/>
      <c r="R1357" s="16"/>
      <c r="S1357" s="16">
        <f t="shared" si="254"/>
        <v>0</v>
      </c>
      <c r="T1357" s="18">
        <f t="shared" si="255"/>
        <v>0</v>
      </c>
      <c r="U1357" s="14" t="s">
        <v>63</v>
      </c>
      <c r="V1357" s="15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f t="shared" si="256"/>
        <v>0</v>
      </c>
      <c r="AC1357" s="16">
        <f t="shared" si="257"/>
        <v>0</v>
      </c>
      <c r="AD1357" s="16">
        <f t="shared" si="258"/>
        <v>0</v>
      </c>
      <c r="AE1357" s="16">
        <f t="shared" si="259"/>
        <v>7.0937499999999991</v>
      </c>
      <c r="AF1357" s="16">
        <f t="shared" si="260"/>
        <v>8.0634066587395932</v>
      </c>
      <c r="AG1357" s="18">
        <f t="shared" si="261"/>
        <v>0</v>
      </c>
      <c r="AH1357" s="18">
        <f t="shared" si="262"/>
        <v>-100</v>
      </c>
      <c r="AI1357" s="18">
        <f t="shared" si="263"/>
        <v>-100</v>
      </c>
      <c r="AJ1357" s="15">
        <v>0</v>
      </c>
      <c r="AK1357" s="14"/>
      <c r="AL1357" s="15"/>
      <c r="AM1357" s="14" t="s">
        <v>65</v>
      </c>
      <c r="AN1357" s="14"/>
      <c r="AO1357" s="16">
        <v>6</v>
      </c>
      <c r="AP1357" s="15">
        <v>0</v>
      </c>
      <c r="AQ1357" s="15">
        <v>0</v>
      </c>
      <c r="AR1357" s="15">
        <v>0</v>
      </c>
      <c r="AS1357" s="15">
        <v>0</v>
      </c>
      <c r="AT1357" s="15">
        <v>0</v>
      </c>
      <c r="AU1357" s="14"/>
      <c r="AV1357" s="16">
        <v>0</v>
      </c>
      <c r="AW1357" s="14"/>
      <c r="AX1357" s="14" t="s">
        <v>63</v>
      </c>
      <c r="AY1357" s="14"/>
      <c r="AZ1357" s="14"/>
      <c r="BA1357" s="14"/>
      <c r="BB1357" s="14"/>
      <c r="BC1357" s="14"/>
    </row>
    <row r="1358" spans="1:55" x14ac:dyDescent="0.2">
      <c r="A1358" s="14" t="s">
        <v>3010</v>
      </c>
      <c r="B1358" s="15">
        <v>5</v>
      </c>
      <c r="C1358" s="14" t="s">
        <v>3056</v>
      </c>
      <c r="D1358" s="15">
        <v>7</v>
      </c>
      <c r="E1358" s="14" t="s">
        <v>102</v>
      </c>
      <c r="F1358" s="14" t="s">
        <v>603</v>
      </c>
      <c r="G1358" s="14" t="s">
        <v>991</v>
      </c>
      <c r="H1358" s="14" t="s">
        <v>3057</v>
      </c>
      <c r="I1358" s="14" t="s">
        <v>78</v>
      </c>
      <c r="J1358" s="16">
        <v>3</v>
      </c>
      <c r="K1358" s="17">
        <v>1600</v>
      </c>
      <c r="L1358" s="16">
        <f t="shared" si="252"/>
        <v>25</v>
      </c>
      <c r="M1358" s="16"/>
      <c r="N1358" s="17"/>
      <c r="O1358" s="17"/>
      <c r="P1358" s="18">
        <f t="shared" si="253"/>
        <v>0</v>
      </c>
      <c r="Q1358" s="14"/>
      <c r="R1358" s="16"/>
      <c r="S1358" s="16">
        <f t="shared" si="254"/>
        <v>0</v>
      </c>
      <c r="T1358" s="18">
        <f t="shared" si="255"/>
        <v>0</v>
      </c>
      <c r="U1358" s="14" t="s">
        <v>63</v>
      </c>
      <c r="V1358" s="15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f t="shared" si="256"/>
        <v>0</v>
      </c>
      <c r="AC1358" s="16">
        <f t="shared" si="257"/>
        <v>0</v>
      </c>
      <c r="AD1358" s="16">
        <f t="shared" si="258"/>
        <v>0</v>
      </c>
      <c r="AE1358" s="16">
        <f t="shared" si="259"/>
        <v>7.0937499999999991</v>
      </c>
      <c r="AF1358" s="16">
        <f t="shared" si="260"/>
        <v>8.0634066587395932</v>
      </c>
      <c r="AG1358" s="18">
        <f t="shared" si="261"/>
        <v>0</v>
      </c>
      <c r="AH1358" s="18">
        <f t="shared" si="262"/>
        <v>-100</v>
      </c>
      <c r="AI1358" s="18">
        <f t="shared" si="263"/>
        <v>-100</v>
      </c>
      <c r="AJ1358" s="15">
        <v>0</v>
      </c>
      <c r="AK1358" s="14"/>
      <c r="AL1358" s="15"/>
      <c r="AM1358" s="14" t="s">
        <v>65</v>
      </c>
      <c r="AN1358" s="14"/>
      <c r="AO1358" s="16">
        <v>6</v>
      </c>
      <c r="AP1358" s="15">
        <v>0</v>
      </c>
      <c r="AQ1358" s="15">
        <v>0</v>
      </c>
      <c r="AR1358" s="15">
        <v>0</v>
      </c>
      <c r="AS1358" s="15">
        <v>0</v>
      </c>
      <c r="AT1358" s="15">
        <v>0</v>
      </c>
      <c r="AU1358" s="14"/>
      <c r="AV1358" s="16">
        <v>0</v>
      </c>
      <c r="AW1358" s="14"/>
      <c r="AX1358" s="14" t="s">
        <v>63</v>
      </c>
      <c r="AY1358" s="14"/>
      <c r="AZ1358" s="14"/>
      <c r="BA1358" s="14"/>
      <c r="BB1358" s="14"/>
      <c r="BC1358" s="14"/>
    </row>
    <row r="1359" spans="1:55" x14ac:dyDescent="0.2">
      <c r="A1359" s="14" t="s">
        <v>3010</v>
      </c>
      <c r="B1359" s="15">
        <v>5</v>
      </c>
      <c r="C1359" s="14" t="s">
        <v>3058</v>
      </c>
      <c r="D1359" s="15">
        <v>8</v>
      </c>
      <c r="E1359" s="14" t="s">
        <v>94</v>
      </c>
      <c r="F1359" s="14" t="s">
        <v>372</v>
      </c>
      <c r="G1359" s="14" t="s">
        <v>354</v>
      </c>
      <c r="H1359" s="14" t="s">
        <v>3059</v>
      </c>
      <c r="I1359" s="14" t="s">
        <v>61</v>
      </c>
      <c r="J1359" s="16">
        <v>6</v>
      </c>
      <c r="K1359" s="17">
        <v>1200</v>
      </c>
      <c r="L1359" s="16">
        <f t="shared" si="252"/>
        <v>14.285714285714285</v>
      </c>
      <c r="M1359" s="16"/>
      <c r="N1359" s="17"/>
      <c r="O1359" s="17"/>
      <c r="P1359" s="18">
        <f t="shared" si="253"/>
        <v>0</v>
      </c>
      <c r="Q1359" s="14"/>
      <c r="R1359" s="16"/>
      <c r="S1359" s="16">
        <f t="shared" si="254"/>
        <v>0</v>
      </c>
      <c r="T1359" s="18">
        <f t="shared" si="255"/>
        <v>0</v>
      </c>
      <c r="U1359" s="14" t="s">
        <v>63</v>
      </c>
      <c r="V1359" s="15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0</v>
      </c>
      <c r="AB1359" s="16">
        <f t="shared" si="256"/>
        <v>0</v>
      </c>
      <c r="AC1359" s="16">
        <f t="shared" si="257"/>
        <v>0</v>
      </c>
      <c r="AD1359" s="16">
        <f t="shared" si="258"/>
        <v>0</v>
      </c>
      <c r="AE1359" s="16">
        <f t="shared" si="259"/>
        <v>7.0937499999999991</v>
      </c>
      <c r="AF1359" s="16">
        <f t="shared" si="260"/>
        <v>8.0634066587395932</v>
      </c>
      <c r="AG1359" s="18">
        <f t="shared" si="261"/>
        <v>0</v>
      </c>
      <c r="AH1359" s="18">
        <f t="shared" si="262"/>
        <v>-100</v>
      </c>
      <c r="AI1359" s="18">
        <f t="shared" si="263"/>
        <v>-100</v>
      </c>
      <c r="AJ1359" s="15">
        <v>0</v>
      </c>
      <c r="AK1359" s="14"/>
      <c r="AL1359" s="15"/>
      <c r="AM1359" s="14" t="s">
        <v>65</v>
      </c>
      <c r="AN1359" s="14"/>
      <c r="AO1359" s="16">
        <v>6</v>
      </c>
      <c r="AP1359" s="15">
        <v>0</v>
      </c>
      <c r="AQ1359" s="15">
        <v>0</v>
      </c>
      <c r="AR1359" s="15">
        <v>0</v>
      </c>
      <c r="AS1359" s="15">
        <v>0</v>
      </c>
      <c r="AT1359" s="15">
        <v>0</v>
      </c>
      <c r="AU1359" s="14"/>
      <c r="AV1359" s="16">
        <v>0</v>
      </c>
      <c r="AW1359" s="14"/>
      <c r="AX1359" s="14" t="s">
        <v>63</v>
      </c>
      <c r="AY1359" s="14"/>
      <c r="AZ1359" s="14"/>
      <c r="BA1359" s="14"/>
      <c r="BB1359" s="14"/>
      <c r="BC1359" s="14"/>
    </row>
    <row r="1360" spans="1:55" x14ac:dyDescent="0.2">
      <c r="A1360" s="14" t="s">
        <v>3010</v>
      </c>
      <c r="B1360" s="15">
        <v>5</v>
      </c>
      <c r="C1360" s="14" t="s">
        <v>3060</v>
      </c>
      <c r="D1360" s="15">
        <v>9</v>
      </c>
      <c r="E1360" s="14" t="s">
        <v>205</v>
      </c>
      <c r="F1360" s="14" t="s">
        <v>596</v>
      </c>
      <c r="G1360" s="14" t="s">
        <v>354</v>
      </c>
      <c r="H1360" s="14" t="s">
        <v>184</v>
      </c>
      <c r="I1360" s="14" t="s">
        <v>107</v>
      </c>
      <c r="J1360" s="16">
        <v>8</v>
      </c>
      <c r="K1360" s="17">
        <v>1000</v>
      </c>
      <c r="L1360" s="16">
        <f t="shared" si="252"/>
        <v>11.111111111111111</v>
      </c>
      <c r="M1360" s="16"/>
      <c r="N1360" s="17"/>
      <c r="O1360" s="17"/>
      <c r="P1360" s="18">
        <f t="shared" si="253"/>
        <v>0</v>
      </c>
      <c r="Q1360" s="14"/>
      <c r="R1360" s="16"/>
      <c r="S1360" s="16">
        <f t="shared" si="254"/>
        <v>0</v>
      </c>
      <c r="T1360" s="18">
        <f t="shared" si="255"/>
        <v>0</v>
      </c>
      <c r="U1360" s="14" t="s">
        <v>63</v>
      </c>
      <c r="V1360" s="15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f t="shared" si="256"/>
        <v>0</v>
      </c>
      <c r="AC1360" s="16">
        <f t="shared" si="257"/>
        <v>0</v>
      </c>
      <c r="AD1360" s="16">
        <f t="shared" si="258"/>
        <v>0</v>
      </c>
      <c r="AE1360" s="16">
        <f t="shared" si="259"/>
        <v>7.0937499999999991</v>
      </c>
      <c r="AF1360" s="16">
        <f t="shared" si="260"/>
        <v>8.0634066587395932</v>
      </c>
      <c r="AG1360" s="18">
        <f t="shared" si="261"/>
        <v>0</v>
      </c>
      <c r="AH1360" s="18">
        <f t="shared" si="262"/>
        <v>-100</v>
      </c>
      <c r="AI1360" s="18">
        <f t="shared" si="263"/>
        <v>-100</v>
      </c>
      <c r="AJ1360" s="15">
        <v>0</v>
      </c>
      <c r="AK1360" s="14"/>
      <c r="AL1360" s="15"/>
      <c r="AM1360" s="14" t="s">
        <v>65</v>
      </c>
      <c r="AN1360" s="14"/>
      <c r="AO1360" s="16">
        <v>6</v>
      </c>
      <c r="AP1360" s="15">
        <v>0</v>
      </c>
      <c r="AQ1360" s="15">
        <v>0</v>
      </c>
      <c r="AR1360" s="15">
        <v>0</v>
      </c>
      <c r="AS1360" s="15">
        <v>0</v>
      </c>
      <c r="AT1360" s="15">
        <v>0</v>
      </c>
      <c r="AU1360" s="14"/>
      <c r="AV1360" s="16">
        <v>0</v>
      </c>
      <c r="AW1360" s="14"/>
      <c r="AX1360" s="14" t="s">
        <v>63</v>
      </c>
      <c r="AY1360" s="14"/>
      <c r="AZ1360" s="14"/>
      <c r="BA1360" s="14"/>
      <c r="BB1360" s="14"/>
      <c r="BC1360" s="14"/>
    </row>
    <row r="1361" spans="1:55" x14ac:dyDescent="0.2">
      <c r="A1361" s="14" t="s">
        <v>3010</v>
      </c>
      <c r="B1361" s="15">
        <v>6</v>
      </c>
      <c r="C1361" s="14" t="s">
        <v>3061</v>
      </c>
      <c r="D1361" s="15">
        <v>1</v>
      </c>
      <c r="E1361" s="14" t="s">
        <v>102</v>
      </c>
      <c r="F1361" s="14" t="s">
        <v>258</v>
      </c>
      <c r="G1361" s="14" t="s">
        <v>1014</v>
      </c>
      <c r="H1361" s="14" t="s">
        <v>569</v>
      </c>
      <c r="I1361" s="14" t="s">
        <v>79</v>
      </c>
      <c r="J1361" s="16">
        <v>2.5</v>
      </c>
      <c r="K1361" s="17">
        <v>1700</v>
      </c>
      <c r="L1361" s="16">
        <f t="shared" si="252"/>
        <v>28.571428571428569</v>
      </c>
      <c r="M1361" s="16"/>
      <c r="N1361" s="17"/>
      <c r="O1361" s="17"/>
      <c r="P1361" s="18">
        <f t="shared" si="253"/>
        <v>0</v>
      </c>
      <c r="Q1361" s="14"/>
      <c r="R1361" s="16"/>
      <c r="S1361" s="16">
        <f t="shared" si="254"/>
        <v>0</v>
      </c>
      <c r="T1361" s="18">
        <f t="shared" si="255"/>
        <v>0</v>
      </c>
      <c r="U1361" s="14" t="s">
        <v>63</v>
      </c>
      <c r="V1361" s="15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f t="shared" si="256"/>
        <v>0</v>
      </c>
      <c r="AC1361" s="16">
        <f t="shared" si="257"/>
        <v>0</v>
      </c>
      <c r="AD1361" s="16">
        <f t="shared" si="258"/>
        <v>0</v>
      </c>
      <c r="AE1361" s="16">
        <f t="shared" si="259"/>
        <v>7.0937499999999991</v>
      </c>
      <c r="AF1361" s="16">
        <f t="shared" si="260"/>
        <v>8.0634066587395932</v>
      </c>
      <c r="AG1361" s="18">
        <f t="shared" si="261"/>
        <v>0</v>
      </c>
      <c r="AH1361" s="18">
        <f t="shared" si="262"/>
        <v>-100</v>
      </c>
      <c r="AI1361" s="18">
        <f t="shared" si="263"/>
        <v>-100</v>
      </c>
      <c r="AJ1361" s="15">
        <v>0</v>
      </c>
      <c r="AK1361" s="14"/>
      <c r="AL1361" s="15"/>
      <c r="AM1361" s="14" t="s">
        <v>65</v>
      </c>
      <c r="AN1361" s="14"/>
      <c r="AO1361" s="16">
        <v>2</v>
      </c>
      <c r="AP1361" s="15">
        <v>0</v>
      </c>
      <c r="AQ1361" s="15">
        <v>0</v>
      </c>
      <c r="AR1361" s="15">
        <v>0</v>
      </c>
      <c r="AS1361" s="15">
        <v>0</v>
      </c>
      <c r="AT1361" s="15">
        <v>0</v>
      </c>
      <c r="AU1361" s="14"/>
      <c r="AV1361" s="16">
        <v>0</v>
      </c>
      <c r="AW1361" s="14"/>
      <c r="AX1361" s="14" t="s">
        <v>63</v>
      </c>
      <c r="AY1361" s="14"/>
      <c r="AZ1361" s="14"/>
      <c r="BA1361" s="14"/>
      <c r="BB1361" s="14"/>
      <c r="BC1361" s="14"/>
    </row>
    <row r="1362" spans="1:55" x14ac:dyDescent="0.2">
      <c r="A1362" s="14" t="s">
        <v>3010</v>
      </c>
      <c r="B1362" s="15">
        <v>6</v>
      </c>
      <c r="C1362" s="14" t="s">
        <v>3062</v>
      </c>
      <c r="D1362" s="15">
        <v>2</v>
      </c>
      <c r="E1362" s="14" t="s">
        <v>133</v>
      </c>
      <c r="F1362" s="14" t="s">
        <v>302</v>
      </c>
      <c r="G1362" s="14" t="s">
        <v>183</v>
      </c>
      <c r="H1362" s="14" t="s">
        <v>469</v>
      </c>
      <c r="I1362" s="14" t="s">
        <v>107</v>
      </c>
      <c r="J1362" s="16">
        <v>8</v>
      </c>
      <c r="K1362" s="17">
        <v>1000</v>
      </c>
      <c r="L1362" s="16">
        <f t="shared" si="252"/>
        <v>11.111111111111111</v>
      </c>
      <c r="M1362" s="16"/>
      <c r="N1362" s="17"/>
      <c r="O1362" s="17"/>
      <c r="P1362" s="18">
        <f t="shared" si="253"/>
        <v>0</v>
      </c>
      <c r="Q1362" s="14"/>
      <c r="R1362" s="16"/>
      <c r="S1362" s="16">
        <f t="shared" si="254"/>
        <v>0</v>
      </c>
      <c r="T1362" s="18">
        <f t="shared" si="255"/>
        <v>0</v>
      </c>
      <c r="U1362" s="14" t="s">
        <v>63</v>
      </c>
      <c r="V1362" s="15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f t="shared" si="256"/>
        <v>0</v>
      </c>
      <c r="AC1362" s="16">
        <f t="shared" si="257"/>
        <v>0</v>
      </c>
      <c r="AD1362" s="16">
        <f t="shared" si="258"/>
        <v>0</v>
      </c>
      <c r="AE1362" s="16">
        <f t="shared" si="259"/>
        <v>7.0937499999999991</v>
      </c>
      <c r="AF1362" s="16">
        <f t="shared" si="260"/>
        <v>8.0634066587395932</v>
      </c>
      <c r="AG1362" s="18">
        <f t="shared" si="261"/>
        <v>0</v>
      </c>
      <c r="AH1362" s="18">
        <f t="shared" si="262"/>
        <v>-100</v>
      </c>
      <c r="AI1362" s="18">
        <f t="shared" si="263"/>
        <v>-100</v>
      </c>
      <c r="AJ1362" s="15">
        <v>0</v>
      </c>
      <c r="AK1362" s="14"/>
      <c r="AL1362" s="15"/>
      <c r="AM1362" s="14" t="s">
        <v>65</v>
      </c>
      <c r="AN1362" s="14"/>
      <c r="AO1362" s="16">
        <v>2</v>
      </c>
      <c r="AP1362" s="15">
        <v>0</v>
      </c>
      <c r="AQ1362" s="15">
        <v>0</v>
      </c>
      <c r="AR1362" s="15">
        <v>0</v>
      </c>
      <c r="AS1362" s="15">
        <v>0</v>
      </c>
      <c r="AT1362" s="15">
        <v>0</v>
      </c>
      <c r="AU1362" s="14"/>
      <c r="AV1362" s="16">
        <v>0</v>
      </c>
      <c r="AW1362" s="14"/>
      <c r="AX1362" s="14" t="s">
        <v>63</v>
      </c>
      <c r="AY1362" s="14"/>
      <c r="AZ1362" s="14"/>
      <c r="BA1362" s="14"/>
      <c r="BB1362" s="14"/>
      <c r="BC1362" s="14"/>
    </row>
    <row r="1363" spans="1:55" x14ac:dyDescent="0.2">
      <c r="A1363" s="14" t="s">
        <v>3010</v>
      </c>
      <c r="B1363" s="15">
        <v>6</v>
      </c>
      <c r="C1363" s="14" t="s">
        <v>3063</v>
      </c>
      <c r="D1363" s="15">
        <v>3</v>
      </c>
      <c r="E1363" s="14" t="s">
        <v>111</v>
      </c>
      <c r="F1363" s="14" t="s">
        <v>768</v>
      </c>
      <c r="G1363" s="14" t="s">
        <v>1164</v>
      </c>
      <c r="H1363" s="14" t="s">
        <v>887</v>
      </c>
      <c r="I1363" s="14" t="s">
        <v>122</v>
      </c>
      <c r="J1363" s="16">
        <v>4</v>
      </c>
      <c r="K1363" s="17">
        <v>1400</v>
      </c>
      <c r="L1363" s="16">
        <f t="shared" si="252"/>
        <v>20</v>
      </c>
      <c r="M1363" s="16"/>
      <c r="N1363" s="17"/>
      <c r="O1363" s="17"/>
      <c r="P1363" s="18">
        <f t="shared" si="253"/>
        <v>0</v>
      </c>
      <c r="Q1363" s="14"/>
      <c r="R1363" s="16"/>
      <c r="S1363" s="16">
        <f t="shared" si="254"/>
        <v>0</v>
      </c>
      <c r="T1363" s="18">
        <f t="shared" si="255"/>
        <v>0</v>
      </c>
      <c r="U1363" s="14" t="s">
        <v>63</v>
      </c>
      <c r="V1363" s="15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0</v>
      </c>
      <c r="AB1363" s="16">
        <f t="shared" si="256"/>
        <v>0</v>
      </c>
      <c r="AC1363" s="16">
        <f t="shared" si="257"/>
        <v>0</v>
      </c>
      <c r="AD1363" s="16">
        <f t="shared" si="258"/>
        <v>0</v>
      </c>
      <c r="AE1363" s="16">
        <f t="shared" si="259"/>
        <v>7.0937499999999991</v>
      </c>
      <c r="AF1363" s="16">
        <f t="shared" si="260"/>
        <v>8.0634066587395932</v>
      </c>
      <c r="AG1363" s="18">
        <f t="shared" si="261"/>
        <v>0</v>
      </c>
      <c r="AH1363" s="18">
        <f t="shared" si="262"/>
        <v>-100</v>
      </c>
      <c r="AI1363" s="18">
        <f t="shared" si="263"/>
        <v>-100</v>
      </c>
      <c r="AJ1363" s="15">
        <v>0</v>
      </c>
      <c r="AK1363" s="14"/>
      <c r="AL1363" s="15"/>
      <c r="AM1363" s="14" t="s">
        <v>65</v>
      </c>
      <c r="AN1363" s="14"/>
      <c r="AO1363" s="16">
        <v>2</v>
      </c>
      <c r="AP1363" s="15">
        <v>0</v>
      </c>
      <c r="AQ1363" s="15">
        <v>0</v>
      </c>
      <c r="AR1363" s="15">
        <v>0</v>
      </c>
      <c r="AS1363" s="15">
        <v>0</v>
      </c>
      <c r="AT1363" s="15">
        <v>0</v>
      </c>
      <c r="AU1363" s="14"/>
      <c r="AV1363" s="16">
        <v>0</v>
      </c>
      <c r="AW1363" s="14"/>
      <c r="AX1363" s="14" t="s">
        <v>63</v>
      </c>
      <c r="AY1363" s="14"/>
      <c r="AZ1363" s="14"/>
      <c r="BA1363" s="14"/>
      <c r="BB1363" s="14"/>
      <c r="BC1363" s="14"/>
    </row>
    <row r="1364" spans="1:55" x14ac:dyDescent="0.2">
      <c r="A1364" s="14" t="s">
        <v>3010</v>
      </c>
      <c r="B1364" s="15">
        <v>6</v>
      </c>
      <c r="C1364" s="14" t="s">
        <v>3064</v>
      </c>
      <c r="D1364" s="15">
        <v>4</v>
      </c>
      <c r="E1364" s="14" t="s">
        <v>119</v>
      </c>
      <c r="F1364" s="14" t="s">
        <v>644</v>
      </c>
      <c r="G1364" s="14" t="s">
        <v>1065</v>
      </c>
      <c r="H1364" s="14" t="s">
        <v>393</v>
      </c>
      <c r="I1364" s="14" t="s">
        <v>78</v>
      </c>
      <c r="J1364" s="16">
        <v>3</v>
      </c>
      <c r="K1364" s="17">
        <v>1600</v>
      </c>
      <c r="L1364" s="16">
        <f t="shared" si="252"/>
        <v>25</v>
      </c>
      <c r="M1364" s="16"/>
      <c r="N1364" s="17"/>
      <c r="O1364" s="17"/>
      <c r="P1364" s="18">
        <f t="shared" si="253"/>
        <v>0</v>
      </c>
      <c r="Q1364" s="14"/>
      <c r="R1364" s="16"/>
      <c r="S1364" s="16">
        <f t="shared" si="254"/>
        <v>0</v>
      </c>
      <c r="T1364" s="18">
        <f t="shared" si="255"/>
        <v>0</v>
      </c>
      <c r="U1364" s="14" t="s">
        <v>63</v>
      </c>
      <c r="V1364" s="15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0</v>
      </c>
      <c r="AB1364" s="16">
        <f t="shared" si="256"/>
        <v>0</v>
      </c>
      <c r="AC1364" s="16">
        <f t="shared" si="257"/>
        <v>0</v>
      </c>
      <c r="AD1364" s="16">
        <f t="shared" si="258"/>
        <v>0</v>
      </c>
      <c r="AE1364" s="16">
        <f t="shared" si="259"/>
        <v>7.0937499999999991</v>
      </c>
      <c r="AF1364" s="16">
        <f t="shared" si="260"/>
        <v>8.0634066587395932</v>
      </c>
      <c r="AG1364" s="18">
        <f t="shared" si="261"/>
        <v>0</v>
      </c>
      <c r="AH1364" s="18">
        <f t="shared" si="262"/>
        <v>-100</v>
      </c>
      <c r="AI1364" s="18">
        <f t="shared" si="263"/>
        <v>-100</v>
      </c>
      <c r="AJ1364" s="15">
        <v>0</v>
      </c>
      <c r="AK1364" s="14"/>
      <c r="AL1364" s="15"/>
      <c r="AM1364" s="14" t="s">
        <v>65</v>
      </c>
      <c r="AN1364" s="14"/>
      <c r="AO1364" s="16">
        <v>2</v>
      </c>
      <c r="AP1364" s="15">
        <v>0</v>
      </c>
      <c r="AQ1364" s="15">
        <v>0</v>
      </c>
      <c r="AR1364" s="15">
        <v>0</v>
      </c>
      <c r="AS1364" s="15">
        <v>0</v>
      </c>
      <c r="AT1364" s="15">
        <v>0</v>
      </c>
      <c r="AU1364" s="14"/>
      <c r="AV1364" s="16">
        <v>0</v>
      </c>
      <c r="AW1364" s="14"/>
      <c r="AX1364" s="14" t="s">
        <v>63</v>
      </c>
      <c r="AY1364" s="14"/>
      <c r="AZ1364" s="14"/>
      <c r="BA1364" s="14"/>
      <c r="BB1364" s="14"/>
      <c r="BC1364" s="14"/>
    </row>
    <row r="1365" spans="1:55" x14ac:dyDescent="0.2">
      <c r="A1365" s="14" t="s">
        <v>3010</v>
      </c>
      <c r="B1365" s="15">
        <v>6</v>
      </c>
      <c r="C1365" s="14" t="s">
        <v>3065</v>
      </c>
      <c r="D1365" s="15">
        <v>5</v>
      </c>
      <c r="E1365" s="14" t="s">
        <v>1472</v>
      </c>
      <c r="F1365" s="14" t="s">
        <v>2396</v>
      </c>
      <c r="G1365" s="14" t="s">
        <v>2443</v>
      </c>
      <c r="H1365" s="14" t="s">
        <v>1699</v>
      </c>
      <c r="I1365" s="14" t="s">
        <v>329</v>
      </c>
      <c r="J1365" s="16">
        <v>15</v>
      </c>
      <c r="K1365" s="17">
        <v>800</v>
      </c>
      <c r="L1365" s="16">
        <f t="shared" si="252"/>
        <v>6.25</v>
      </c>
      <c r="M1365" s="16"/>
      <c r="N1365" s="17"/>
      <c r="O1365" s="17"/>
      <c r="P1365" s="18">
        <f t="shared" si="253"/>
        <v>0</v>
      </c>
      <c r="Q1365" s="14"/>
      <c r="R1365" s="16"/>
      <c r="S1365" s="16">
        <f t="shared" si="254"/>
        <v>0</v>
      </c>
      <c r="T1365" s="18">
        <f t="shared" si="255"/>
        <v>0</v>
      </c>
      <c r="U1365" s="14" t="s">
        <v>63</v>
      </c>
      <c r="V1365" s="15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f t="shared" si="256"/>
        <v>0</v>
      </c>
      <c r="AC1365" s="16">
        <f t="shared" si="257"/>
        <v>0</v>
      </c>
      <c r="AD1365" s="16">
        <f t="shared" si="258"/>
        <v>0</v>
      </c>
      <c r="AE1365" s="16">
        <f t="shared" si="259"/>
        <v>7.0937499999999991</v>
      </c>
      <c r="AF1365" s="16">
        <f t="shared" si="260"/>
        <v>8.0634066587395932</v>
      </c>
      <c r="AG1365" s="18">
        <f t="shared" si="261"/>
        <v>0</v>
      </c>
      <c r="AH1365" s="18">
        <f t="shared" si="262"/>
        <v>-100</v>
      </c>
      <c r="AI1365" s="18">
        <f t="shared" si="263"/>
        <v>-100</v>
      </c>
      <c r="AJ1365" s="15">
        <v>0</v>
      </c>
      <c r="AK1365" s="14"/>
      <c r="AL1365" s="15"/>
      <c r="AM1365" s="14" t="s">
        <v>65</v>
      </c>
      <c r="AN1365" s="14"/>
      <c r="AO1365" s="16">
        <v>2</v>
      </c>
      <c r="AP1365" s="15">
        <v>0</v>
      </c>
      <c r="AQ1365" s="15">
        <v>0</v>
      </c>
      <c r="AR1365" s="15">
        <v>0</v>
      </c>
      <c r="AS1365" s="15">
        <v>0</v>
      </c>
      <c r="AT1365" s="15">
        <v>0</v>
      </c>
      <c r="AU1365" s="14"/>
      <c r="AV1365" s="16">
        <v>0</v>
      </c>
      <c r="AW1365" s="14"/>
      <c r="AX1365" s="14" t="s">
        <v>63</v>
      </c>
      <c r="AY1365" s="14"/>
      <c r="AZ1365" s="14"/>
      <c r="BA1365" s="14"/>
      <c r="BB1365" s="14"/>
      <c r="BC1365" s="14"/>
    </row>
    <row r="1366" spans="1:55" x14ac:dyDescent="0.2">
      <c r="A1366" s="14" t="s">
        <v>3010</v>
      </c>
      <c r="B1366" s="15">
        <v>6</v>
      </c>
      <c r="C1366" s="14" t="s">
        <v>3066</v>
      </c>
      <c r="D1366" s="15">
        <v>6</v>
      </c>
      <c r="E1366" s="14" t="s">
        <v>1400</v>
      </c>
      <c r="F1366" s="14" t="s">
        <v>58</v>
      </c>
      <c r="G1366" s="14" t="s">
        <v>1204</v>
      </c>
      <c r="H1366" s="14" t="s">
        <v>3067</v>
      </c>
      <c r="I1366" s="14" t="s">
        <v>107</v>
      </c>
      <c r="J1366" s="16">
        <v>8</v>
      </c>
      <c r="K1366" s="17">
        <v>1000</v>
      </c>
      <c r="L1366" s="16">
        <f t="shared" si="252"/>
        <v>11.111111111111111</v>
      </c>
      <c r="M1366" s="16"/>
      <c r="N1366" s="17"/>
      <c r="O1366" s="17"/>
      <c r="P1366" s="18">
        <f t="shared" si="253"/>
        <v>0</v>
      </c>
      <c r="Q1366" s="14"/>
      <c r="R1366" s="16"/>
      <c r="S1366" s="16">
        <f t="shared" si="254"/>
        <v>0</v>
      </c>
      <c r="T1366" s="18">
        <f t="shared" si="255"/>
        <v>0</v>
      </c>
      <c r="U1366" s="14" t="s">
        <v>63</v>
      </c>
      <c r="V1366" s="15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f t="shared" si="256"/>
        <v>0</v>
      </c>
      <c r="AC1366" s="16">
        <f t="shared" si="257"/>
        <v>0</v>
      </c>
      <c r="AD1366" s="16">
        <f t="shared" si="258"/>
        <v>0</v>
      </c>
      <c r="AE1366" s="16">
        <f t="shared" si="259"/>
        <v>7.0937499999999991</v>
      </c>
      <c r="AF1366" s="16">
        <f t="shared" si="260"/>
        <v>8.0634066587395932</v>
      </c>
      <c r="AG1366" s="18">
        <f t="shared" si="261"/>
        <v>0</v>
      </c>
      <c r="AH1366" s="18">
        <f t="shared" si="262"/>
        <v>-100</v>
      </c>
      <c r="AI1366" s="18">
        <f t="shared" si="263"/>
        <v>-100</v>
      </c>
      <c r="AJ1366" s="15">
        <v>0</v>
      </c>
      <c r="AK1366" s="14"/>
      <c r="AL1366" s="15"/>
      <c r="AM1366" s="14" t="s">
        <v>65</v>
      </c>
      <c r="AN1366" s="14"/>
      <c r="AO1366" s="16">
        <v>2</v>
      </c>
      <c r="AP1366" s="15">
        <v>0</v>
      </c>
      <c r="AQ1366" s="15">
        <v>0</v>
      </c>
      <c r="AR1366" s="15">
        <v>0</v>
      </c>
      <c r="AS1366" s="15">
        <v>0</v>
      </c>
      <c r="AT1366" s="15">
        <v>0</v>
      </c>
      <c r="AU1366" s="14"/>
      <c r="AV1366" s="16">
        <v>0</v>
      </c>
      <c r="AW1366" s="14"/>
      <c r="AX1366" s="14" t="s">
        <v>63</v>
      </c>
      <c r="AY1366" s="14"/>
      <c r="AZ1366" s="14"/>
      <c r="BA1366" s="14"/>
      <c r="BB1366" s="14"/>
      <c r="BC1366" s="14"/>
    </row>
    <row r="1367" spans="1:55" x14ac:dyDescent="0.2">
      <c r="A1367" s="14" t="s">
        <v>3010</v>
      </c>
      <c r="B1367" s="15">
        <v>6</v>
      </c>
      <c r="C1367" s="14" t="s">
        <v>3068</v>
      </c>
      <c r="D1367" s="15">
        <v>7</v>
      </c>
      <c r="E1367" s="14" t="s">
        <v>94</v>
      </c>
      <c r="F1367" s="14" t="s">
        <v>500</v>
      </c>
      <c r="G1367" s="14" t="s">
        <v>1160</v>
      </c>
      <c r="H1367" s="14" t="s">
        <v>913</v>
      </c>
      <c r="I1367" s="14" t="s">
        <v>107</v>
      </c>
      <c r="J1367" s="16">
        <v>8</v>
      </c>
      <c r="K1367" s="17">
        <v>1000</v>
      </c>
      <c r="L1367" s="16">
        <f t="shared" si="252"/>
        <v>11.111111111111111</v>
      </c>
      <c r="M1367" s="16"/>
      <c r="N1367" s="17"/>
      <c r="O1367" s="17"/>
      <c r="P1367" s="18">
        <f t="shared" si="253"/>
        <v>0</v>
      </c>
      <c r="Q1367" s="14"/>
      <c r="R1367" s="16"/>
      <c r="S1367" s="16">
        <f t="shared" si="254"/>
        <v>0</v>
      </c>
      <c r="T1367" s="18">
        <f t="shared" si="255"/>
        <v>0</v>
      </c>
      <c r="U1367" s="14" t="s">
        <v>63</v>
      </c>
      <c r="V1367" s="15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f t="shared" si="256"/>
        <v>0</v>
      </c>
      <c r="AC1367" s="16">
        <f t="shared" si="257"/>
        <v>0</v>
      </c>
      <c r="AD1367" s="16">
        <f t="shared" si="258"/>
        <v>0</v>
      </c>
      <c r="AE1367" s="16">
        <f t="shared" si="259"/>
        <v>7.0937499999999991</v>
      </c>
      <c r="AF1367" s="16">
        <f t="shared" si="260"/>
        <v>8.0634066587395932</v>
      </c>
      <c r="AG1367" s="18">
        <f t="shared" si="261"/>
        <v>0</v>
      </c>
      <c r="AH1367" s="18">
        <f t="shared" si="262"/>
        <v>-100</v>
      </c>
      <c r="AI1367" s="18">
        <f t="shared" si="263"/>
        <v>-100</v>
      </c>
      <c r="AJ1367" s="15">
        <v>0</v>
      </c>
      <c r="AK1367" s="14"/>
      <c r="AL1367" s="15"/>
      <c r="AM1367" s="14" t="s">
        <v>65</v>
      </c>
      <c r="AN1367" s="14"/>
      <c r="AO1367" s="16">
        <v>2</v>
      </c>
      <c r="AP1367" s="15">
        <v>0</v>
      </c>
      <c r="AQ1367" s="15">
        <v>0</v>
      </c>
      <c r="AR1367" s="15">
        <v>0</v>
      </c>
      <c r="AS1367" s="15">
        <v>0</v>
      </c>
      <c r="AT1367" s="15">
        <v>0</v>
      </c>
      <c r="AU1367" s="14"/>
      <c r="AV1367" s="16">
        <v>0</v>
      </c>
      <c r="AW1367" s="14"/>
      <c r="AX1367" s="14" t="s">
        <v>63</v>
      </c>
      <c r="AY1367" s="14"/>
      <c r="AZ1367" s="14"/>
      <c r="BA1367" s="14"/>
      <c r="BB1367" s="14"/>
      <c r="BC1367" s="14"/>
    </row>
    <row r="1368" spans="1:55" x14ac:dyDescent="0.2">
      <c r="A1368" s="14" t="s">
        <v>3010</v>
      </c>
      <c r="B1368" s="15">
        <v>6</v>
      </c>
      <c r="C1368" s="14" t="s">
        <v>3069</v>
      </c>
      <c r="D1368" s="15">
        <v>8</v>
      </c>
      <c r="E1368" s="14" t="s">
        <v>205</v>
      </c>
      <c r="F1368" s="14" t="s">
        <v>164</v>
      </c>
      <c r="G1368" s="14" t="s">
        <v>1164</v>
      </c>
      <c r="H1368" s="14" t="s">
        <v>3070</v>
      </c>
      <c r="I1368" s="14" t="s">
        <v>61</v>
      </c>
      <c r="J1368" s="16">
        <v>6</v>
      </c>
      <c r="K1368" s="17">
        <v>1200</v>
      </c>
      <c r="L1368" s="16">
        <f t="shared" si="252"/>
        <v>14.285714285714285</v>
      </c>
      <c r="M1368" s="16"/>
      <c r="N1368" s="17"/>
      <c r="O1368" s="17"/>
      <c r="P1368" s="18">
        <f t="shared" si="253"/>
        <v>0</v>
      </c>
      <c r="Q1368" s="14"/>
      <c r="R1368" s="16"/>
      <c r="S1368" s="16">
        <f t="shared" si="254"/>
        <v>0</v>
      </c>
      <c r="T1368" s="18">
        <f t="shared" si="255"/>
        <v>0</v>
      </c>
      <c r="U1368" s="14" t="s">
        <v>63</v>
      </c>
      <c r="V1368" s="15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f t="shared" si="256"/>
        <v>0</v>
      </c>
      <c r="AC1368" s="16">
        <f t="shared" si="257"/>
        <v>0</v>
      </c>
      <c r="AD1368" s="16">
        <f t="shared" si="258"/>
        <v>0</v>
      </c>
      <c r="AE1368" s="16">
        <f t="shared" si="259"/>
        <v>7.0937499999999991</v>
      </c>
      <c r="AF1368" s="16">
        <f t="shared" si="260"/>
        <v>8.0634066587395932</v>
      </c>
      <c r="AG1368" s="18">
        <f t="shared" si="261"/>
        <v>0</v>
      </c>
      <c r="AH1368" s="18">
        <f t="shared" si="262"/>
        <v>-100</v>
      </c>
      <c r="AI1368" s="18">
        <f t="shared" si="263"/>
        <v>-100</v>
      </c>
      <c r="AJ1368" s="15">
        <v>0</v>
      </c>
      <c r="AK1368" s="14"/>
      <c r="AL1368" s="15"/>
      <c r="AM1368" s="14" t="s">
        <v>65</v>
      </c>
      <c r="AN1368" s="14"/>
      <c r="AO1368" s="16">
        <v>2</v>
      </c>
      <c r="AP1368" s="15">
        <v>0</v>
      </c>
      <c r="AQ1368" s="15">
        <v>0</v>
      </c>
      <c r="AR1368" s="15">
        <v>0</v>
      </c>
      <c r="AS1368" s="15">
        <v>0</v>
      </c>
      <c r="AT1368" s="15">
        <v>0</v>
      </c>
      <c r="AU1368" s="14"/>
      <c r="AV1368" s="16">
        <v>0</v>
      </c>
      <c r="AW1368" s="14"/>
      <c r="AX1368" s="14" t="s">
        <v>63</v>
      </c>
      <c r="AY1368" s="14"/>
      <c r="AZ1368" s="14"/>
      <c r="BA1368" s="14"/>
      <c r="BB1368" s="14"/>
      <c r="BC1368" s="14"/>
    </row>
    <row r="1369" spans="1:55" x14ac:dyDescent="0.2">
      <c r="A1369" s="14" t="s">
        <v>3010</v>
      </c>
      <c r="B1369" s="15">
        <v>7</v>
      </c>
      <c r="C1369" s="14" t="s">
        <v>3071</v>
      </c>
      <c r="D1369" s="15">
        <v>1</v>
      </c>
      <c r="E1369" s="14" t="s">
        <v>111</v>
      </c>
      <c r="F1369" s="14" t="s">
        <v>266</v>
      </c>
      <c r="G1369" s="14" t="s">
        <v>605</v>
      </c>
      <c r="H1369" s="14" t="s">
        <v>1873</v>
      </c>
      <c r="I1369" s="14" t="s">
        <v>61</v>
      </c>
      <c r="J1369" s="16">
        <v>6</v>
      </c>
      <c r="K1369" s="17">
        <v>1200</v>
      </c>
      <c r="L1369" s="16">
        <f t="shared" si="252"/>
        <v>14.285714285714285</v>
      </c>
      <c r="M1369" s="16"/>
      <c r="N1369" s="17"/>
      <c r="O1369" s="17"/>
      <c r="P1369" s="18">
        <f t="shared" si="253"/>
        <v>0</v>
      </c>
      <c r="Q1369" s="14"/>
      <c r="R1369" s="16"/>
      <c r="S1369" s="16">
        <f t="shared" si="254"/>
        <v>0</v>
      </c>
      <c r="T1369" s="18">
        <f t="shared" si="255"/>
        <v>0</v>
      </c>
      <c r="U1369" s="14" t="s">
        <v>63</v>
      </c>
      <c r="V1369" s="15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f t="shared" si="256"/>
        <v>0</v>
      </c>
      <c r="AC1369" s="16">
        <f t="shared" si="257"/>
        <v>0</v>
      </c>
      <c r="AD1369" s="16">
        <f t="shared" si="258"/>
        <v>0</v>
      </c>
      <c r="AE1369" s="16">
        <f t="shared" si="259"/>
        <v>7.0937499999999991</v>
      </c>
      <c r="AF1369" s="16">
        <f t="shared" si="260"/>
        <v>8.0634066587395932</v>
      </c>
      <c r="AG1369" s="18">
        <f t="shared" si="261"/>
        <v>0</v>
      </c>
      <c r="AH1369" s="18">
        <f t="shared" si="262"/>
        <v>-100</v>
      </c>
      <c r="AI1369" s="18">
        <f t="shared" si="263"/>
        <v>-100</v>
      </c>
      <c r="AJ1369" s="15">
        <v>0</v>
      </c>
      <c r="AK1369" s="14"/>
      <c r="AL1369" s="15"/>
      <c r="AM1369" s="14" t="s">
        <v>65</v>
      </c>
      <c r="AN1369" s="14"/>
      <c r="AO1369" s="16">
        <v>7</v>
      </c>
      <c r="AP1369" s="15">
        <v>0</v>
      </c>
      <c r="AQ1369" s="15">
        <v>0</v>
      </c>
      <c r="AR1369" s="15">
        <v>0</v>
      </c>
      <c r="AS1369" s="15">
        <v>0</v>
      </c>
      <c r="AT1369" s="15">
        <v>0</v>
      </c>
      <c r="AU1369" s="14"/>
      <c r="AV1369" s="16">
        <v>0</v>
      </c>
      <c r="AW1369" s="14"/>
      <c r="AX1369" s="14" t="s">
        <v>63</v>
      </c>
      <c r="AY1369" s="14"/>
      <c r="AZ1369" s="14"/>
      <c r="BA1369" s="14"/>
      <c r="BB1369" s="14"/>
      <c r="BC1369" s="14"/>
    </row>
    <row r="1370" spans="1:55" x14ac:dyDescent="0.2">
      <c r="A1370" s="14" t="s">
        <v>3010</v>
      </c>
      <c r="B1370" s="15">
        <v>7</v>
      </c>
      <c r="C1370" s="14" t="s">
        <v>3072</v>
      </c>
      <c r="D1370" s="15">
        <v>2</v>
      </c>
      <c r="E1370" s="14" t="s">
        <v>296</v>
      </c>
      <c r="F1370" s="14" t="s">
        <v>75</v>
      </c>
      <c r="G1370" s="14" t="s">
        <v>3073</v>
      </c>
      <c r="H1370" s="14" t="s">
        <v>1172</v>
      </c>
      <c r="I1370" s="14" t="s">
        <v>122</v>
      </c>
      <c r="J1370" s="16">
        <v>4</v>
      </c>
      <c r="K1370" s="17">
        <v>1400</v>
      </c>
      <c r="L1370" s="16">
        <f t="shared" si="252"/>
        <v>20</v>
      </c>
      <c r="M1370" s="16"/>
      <c r="N1370" s="17"/>
      <c r="O1370" s="17"/>
      <c r="P1370" s="18">
        <f t="shared" si="253"/>
        <v>0</v>
      </c>
      <c r="Q1370" s="14"/>
      <c r="R1370" s="16"/>
      <c r="S1370" s="16">
        <f t="shared" si="254"/>
        <v>0</v>
      </c>
      <c r="T1370" s="18">
        <f t="shared" si="255"/>
        <v>0</v>
      </c>
      <c r="U1370" s="14" t="s">
        <v>63</v>
      </c>
      <c r="V1370" s="15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f t="shared" si="256"/>
        <v>0</v>
      </c>
      <c r="AC1370" s="16">
        <f t="shared" si="257"/>
        <v>0</v>
      </c>
      <c r="AD1370" s="16">
        <f t="shared" si="258"/>
        <v>0</v>
      </c>
      <c r="AE1370" s="16">
        <f t="shared" si="259"/>
        <v>7.0937499999999991</v>
      </c>
      <c r="AF1370" s="16">
        <f t="shared" si="260"/>
        <v>8.0634066587395932</v>
      </c>
      <c r="AG1370" s="18">
        <f t="shared" si="261"/>
        <v>0</v>
      </c>
      <c r="AH1370" s="18">
        <f t="shared" si="262"/>
        <v>-100</v>
      </c>
      <c r="AI1370" s="18">
        <f t="shared" si="263"/>
        <v>-100</v>
      </c>
      <c r="AJ1370" s="15">
        <v>0</v>
      </c>
      <c r="AK1370" s="14"/>
      <c r="AL1370" s="15"/>
      <c r="AM1370" s="14" t="s">
        <v>65</v>
      </c>
      <c r="AN1370" s="14"/>
      <c r="AO1370" s="16">
        <v>7</v>
      </c>
      <c r="AP1370" s="15">
        <v>0</v>
      </c>
      <c r="AQ1370" s="15">
        <v>0</v>
      </c>
      <c r="AR1370" s="15">
        <v>0</v>
      </c>
      <c r="AS1370" s="15">
        <v>0</v>
      </c>
      <c r="AT1370" s="15">
        <v>0</v>
      </c>
      <c r="AU1370" s="14"/>
      <c r="AV1370" s="16">
        <v>0</v>
      </c>
      <c r="AW1370" s="14"/>
      <c r="AX1370" s="14" t="s">
        <v>63</v>
      </c>
      <c r="AY1370" s="14"/>
      <c r="AZ1370" s="14"/>
      <c r="BA1370" s="14"/>
      <c r="BB1370" s="14"/>
      <c r="BC1370" s="14"/>
    </row>
    <row r="1371" spans="1:55" x14ac:dyDescent="0.2">
      <c r="A1371" s="14" t="s">
        <v>3010</v>
      </c>
      <c r="B1371" s="15">
        <v>7</v>
      </c>
      <c r="C1371" s="14" t="s">
        <v>3074</v>
      </c>
      <c r="D1371" s="15">
        <v>3</v>
      </c>
      <c r="E1371" s="14" t="s">
        <v>1465</v>
      </c>
      <c r="F1371" s="14" t="s">
        <v>1023</v>
      </c>
      <c r="G1371" s="14" t="s">
        <v>3075</v>
      </c>
      <c r="H1371" s="14" t="s">
        <v>206</v>
      </c>
      <c r="I1371" s="14" t="s">
        <v>106</v>
      </c>
      <c r="J1371" s="16">
        <v>10</v>
      </c>
      <c r="K1371" s="17">
        <v>900</v>
      </c>
      <c r="L1371" s="16">
        <f t="shared" si="252"/>
        <v>9.0909090909090917</v>
      </c>
      <c r="M1371" s="16"/>
      <c r="N1371" s="17"/>
      <c r="O1371" s="17"/>
      <c r="P1371" s="18">
        <f t="shared" si="253"/>
        <v>0</v>
      </c>
      <c r="Q1371" s="14"/>
      <c r="R1371" s="16"/>
      <c r="S1371" s="16">
        <f t="shared" si="254"/>
        <v>0</v>
      </c>
      <c r="T1371" s="18">
        <f t="shared" si="255"/>
        <v>0</v>
      </c>
      <c r="U1371" s="14" t="s">
        <v>63</v>
      </c>
      <c r="V1371" s="15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f t="shared" si="256"/>
        <v>0</v>
      </c>
      <c r="AC1371" s="16">
        <f t="shared" si="257"/>
        <v>0</v>
      </c>
      <c r="AD1371" s="16">
        <f t="shared" si="258"/>
        <v>0</v>
      </c>
      <c r="AE1371" s="16">
        <f t="shared" si="259"/>
        <v>7.0937499999999991</v>
      </c>
      <c r="AF1371" s="16">
        <f t="shared" si="260"/>
        <v>8.0634066587395932</v>
      </c>
      <c r="AG1371" s="18">
        <f t="shared" si="261"/>
        <v>0</v>
      </c>
      <c r="AH1371" s="18">
        <f t="shared" si="262"/>
        <v>-100</v>
      </c>
      <c r="AI1371" s="18">
        <f t="shared" si="263"/>
        <v>-100</v>
      </c>
      <c r="AJ1371" s="15">
        <v>0</v>
      </c>
      <c r="AK1371" s="14"/>
      <c r="AL1371" s="15"/>
      <c r="AM1371" s="14" t="s">
        <v>65</v>
      </c>
      <c r="AN1371" s="14"/>
      <c r="AO1371" s="16">
        <v>7</v>
      </c>
      <c r="AP1371" s="15">
        <v>0</v>
      </c>
      <c r="AQ1371" s="15">
        <v>0</v>
      </c>
      <c r="AR1371" s="15">
        <v>0</v>
      </c>
      <c r="AS1371" s="15">
        <v>0</v>
      </c>
      <c r="AT1371" s="15">
        <v>0</v>
      </c>
      <c r="AU1371" s="14"/>
      <c r="AV1371" s="16">
        <v>0</v>
      </c>
      <c r="AW1371" s="14"/>
      <c r="AX1371" s="14" t="s">
        <v>63</v>
      </c>
      <c r="AY1371" s="14"/>
      <c r="AZ1371" s="14"/>
      <c r="BA1371" s="14"/>
      <c r="BB1371" s="14"/>
      <c r="BC1371" s="14"/>
    </row>
    <row r="1372" spans="1:55" x14ac:dyDescent="0.2">
      <c r="A1372" s="14" t="s">
        <v>3010</v>
      </c>
      <c r="B1372" s="15">
        <v>7</v>
      </c>
      <c r="C1372" s="14" t="s">
        <v>3076</v>
      </c>
      <c r="D1372" s="15">
        <v>4</v>
      </c>
      <c r="E1372" s="14" t="s">
        <v>119</v>
      </c>
      <c r="F1372" s="14" t="s">
        <v>112</v>
      </c>
      <c r="G1372" s="14" t="s">
        <v>303</v>
      </c>
      <c r="H1372" s="14" t="s">
        <v>469</v>
      </c>
      <c r="I1372" s="14" t="s">
        <v>62</v>
      </c>
      <c r="J1372" s="16">
        <v>5</v>
      </c>
      <c r="K1372" s="17">
        <v>1300</v>
      </c>
      <c r="L1372" s="16">
        <f t="shared" si="252"/>
        <v>16.666666666666664</v>
      </c>
      <c r="M1372" s="16"/>
      <c r="N1372" s="17"/>
      <c r="O1372" s="17"/>
      <c r="P1372" s="18">
        <f t="shared" si="253"/>
        <v>0</v>
      </c>
      <c r="Q1372" s="14"/>
      <c r="R1372" s="16"/>
      <c r="S1372" s="16">
        <f t="shared" si="254"/>
        <v>0</v>
      </c>
      <c r="T1372" s="18">
        <f t="shared" si="255"/>
        <v>0</v>
      </c>
      <c r="U1372" s="14" t="s">
        <v>63</v>
      </c>
      <c r="V1372" s="15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f t="shared" si="256"/>
        <v>0</v>
      </c>
      <c r="AC1372" s="16">
        <f t="shared" si="257"/>
        <v>0</v>
      </c>
      <c r="AD1372" s="16">
        <f t="shared" si="258"/>
        <v>0</v>
      </c>
      <c r="AE1372" s="16">
        <f t="shared" si="259"/>
        <v>7.0937499999999991</v>
      </c>
      <c r="AF1372" s="16">
        <f t="shared" si="260"/>
        <v>8.0634066587395932</v>
      </c>
      <c r="AG1372" s="18">
        <f t="shared" si="261"/>
        <v>0</v>
      </c>
      <c r="AH1372" s="18">
        <f t="shared" si="262"/>
        <v>-100</v>
      </c>
      <c r="AI1372" s="18">
        <f t="shared" si="263"/>
        <v>-100</v>
      </c>
      <c r="AJ1372" s="15">
        <v>0</v>
      </c>
      <c r="AK1372" s="14"/>
      <c r="AL1372" s="15"/>
      <c r="AM1372" s="14" t="s">
        <v>65</v>
      </c>
      <c r="AN1372" s="14"/>
      <c r="AO1372" s="16">
        <v>7</v>
      </c>
      <c r="AP1372" s="15">
        <v>0</v>
      </c>
      <c r="AQ1372" s="15">
        <v>0</v>
      </c>
      <c r="AR1372" s="15">
        <v>0</v>
      </c>
      <c r="AS1372" s="15">
        <v>0</v>
      </c>
      <c r="AT1372" s="15">
        <v>0</v>
      </c>
      <c r="AU1372" s="14"/>
      <c r="AV1372" s="16">
        <v>0</v>
      </c>
      <c r="AW1372" s="14"/>
      <c r="AX1372" s="14" t="s">
        <v>63</v>
      </c>
      <c r="AY1372" s="14"/>
      <c r="AZ1372" s="14"/>
      <c r="BA1372" s="14"/>
      <c r="BB1372" s="14"/>
      <c r="BC1372" s="14"/>
    </row>
    <row r="1373" spans="1:55" x14ac:dyDescent="0.2">
      <c r="A1373" s="14" t="s">
        <v>3010</v>
      </c>
      <c r="B1373" s="15">
        <v>7</v>
      </c>
      <c r="C1373" s="14" t="s">
        <v>3077</v>
      </c>
      <c r="D1373" s="15">
        <v>5</v>
      </c>
      <c r="E1373" s="14" t="s">
        <v>205</v>
      </c>
      <c r="F1373" s="14" t="s">
        <v>262</v>
      </c>
      <c r="G1373" s="14" t="s">
        <v>593</v>
      </c>
      <c r="H1373" s="14" t="s">
        <v>114</v>
      </c>
      <c r="I1373" s="14" t="s">
        <v>122</v>
      </c>
      <c r="J1373" s="16">
        <v>4</v>
      </c>
      <c r="K1373" s="17">
        <v>1400</v>
      </c>
      <c r="L1373" s="16">
        <f t="shared" si="252"/>
        <v>20</v>
      </c>
      <c r="M1373" s="16"/>
      <c r="N1373" s="17"/>
      <c r="O1373" s="17"/>
      <c r="P1373" s="18">
        <f t="shared" si="253"/>
        <v>0</v>
      </c>
      <c r="Q1373" s="14"/>
      <c r="R1373" s="16"/>
      <c r="S1373" s="16">
        <f t="shared" si="254"/>
        <v>0</v>
      </c>
      <c r="T1373" s="18">
        <f t="shared" si="255"/>
        <v>0</v>
      </c>
      <c r="U1373" s="14" t="s">
        <v>63</v>
      </c>
      <c r="V1373" s="15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f t="shared" si="256"/>
        <v>0</v>
      </c>
      <c r="AC1373" s="16">
        <f t="shared" si="257"/>
        <v>0</v>
      </c>
      <c r="AD1373" s="16">
        <f t="shared" si="258"/>
        <v>0</v>
      </c>
      <c r="AE1373" s="16">
        <f t="shared" si="259"/>
        <v>7.0937499999999991</v>
      </c>
      <c r="AF1373" s="16">
        <f t="shared" si="260"/>
        <v>8.0634066587395932</v>
      </c>
      <c r="AG1373" s="18">
        <f t="shared" si="261"/>
        <v>0</v>
      </c>
      <c r="AH1373" s="18">
        <f t="shared" si="262"/>
        <v>-100</v>
      </c>
      <c r="AI1373" s="18">
        <f t="shared" si="263"/>
        <v>-100</v>
      </c>
      <c r="AJ1373" s="15">
        <v>0</v>
      </c>
      <c r="AK1373" s="14"/>
      <c r="AL1373" s="15"/>
      <c r="AM1373" s="14" t="s">
        <v>65</v>
      </c>
      <c r="AN1373" s="14"/>
      <c r="AO1373" s="16">
        <v>7</v>
      </c>
      <c r="AP1373" s="15">
        <v>0</v>
      </c>
      <c r="AQ1373" s="15">
        <v>0</v>
      </c>
      <c r="AR1373" s="15">
        <v>0</v>
      </c>
      <c r="AS1373" s="15">
        <v>0</v>
      </c>
      <c r="AT1373" s="15">
        <v>0</v>
      </c>
      <c r="AU1373" s="14"/>
      <c r="AV1373" s="16">
        <v>0</v>
      </c>
      <c r="AW1373" s="14"/>
      <c r="AX1373" s="14" t="s">
        <v>63</v>
      </c>
      <c r="AY1373" s="14"/>
      <c r="AZ1373" s="14"/>
      <c r="BA1373" s="14"/>
      <c r="BB1373" s="14"/>
      <c r="BC1373" s="14"/>
    </row>
    <row r="1374" spans="1:55" x14ac:dyDescent="0.2">
      <c r="A1374" s="14" t="s">
        <v>3010</v>
      </c>
      <c r="B1374" s="15">
        <v>7</v>
      </c>
      <c r="C1374" s="14" t="s">
        <v>3078</v>
      </c>
      <c r="D1374" s="15">
        <v>6</v>
      </c>
      <c r="E1374" s="14" t="s">
        <v>57</v>
      </c>
      <c r="F1374" s="14" t="s">
        <v>95</v>
      </c>
      <c r="G1374" s="14" t="s">
        <v>735</v>
      </c>
      <c r="H1374" s="14" t="s">
        <v>279</v>
      </c>
      <c r="I1374" s="14" t="s">
        <v>172</v>
      </c>
      <c r="J1374" s="16">
        <v>12</v>
      </c>
      <c r="K1374" s="17">
        <v>800</v>
      </c>
      <c r="L1374" s="16">
        <f t="shared" si="252"/>
        <v>7.6923076923076925</v>
      </c>
      <c r="M1374" s="16"/>
      <c r="N1374" s="17"/>
      <c r="O1374" s="17"/>
      <c r="P1374" s="18">
        <f t="shared" si="253"/>
        <v>0</v>
      </c>
      <c r="Q1374" s="14"/>
      <c r="R1374" s="16"/>
      <c r="S1374" s="16">
        <f t="shared" si="254"/>
        <v>0</v>
      </c>
      <c r="T1374" s="18">
        <f t="shared" si="255"/>
        <v>0</v>
      </c>
      <c r="U1374" s="14" t="s">
        <v>63</v>
      </c>
      <c r="V1374" s="15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f t="shared" si="256"/>
        <v>0</v>
      </c>
      <c r="AC1374" s="16">
        <f t="shared" si="257"/>
        <v>0</v>
      </c>
      <c r="AD1374" s="16">
        <f t="shared" si="258"/>
        <v>0</v>
      </c>
      <c r="AE1374" s="16">
        <f t="shared" si="259"/>
        <v>7.0937499999999991</v>
      </c>
      <c r="AF1374" s="16">
        <f t="shared" si="260"/>
        <v>8.0634066587395932</v>
      </c>
      <c r="AG1374" s="18">
        <f t="shared" si="261"/>
        <v>0</v>
      </c>
      <c r="AH1374" s="18">
        <f t="shared" si="262"/>
        <v>-100</v>
      </c>
      <c r="AI1374" s="18">
        <f t="shared" si="263"/>
        <v>-100</v>
      </c>
      <c r="AJ1374" s="15">
        <v>0</v>
      </c>
      <c r="AK1374" s="14"/>
      <c r="AL1374" s="15"/>
      <c r="AM1374" s="14" t="s">
        <v>65</v>
      </c>
      <c r="AN1374" s="14"/>
      <c r="AO1374" s="16">
        <v>7</v>
      </c>
      <c r="AP1374" s="15">
        <v>0</v>
      </c>
      <c r="AQ1374" s="15">
        <v>0</v>
      </c>
      <c r="AR1374" s="15">
        <v>0</v>
      </c>
      <c r="AS1374" s="15">
        <v>0</v>
      </c>
      <c r="AT1374" s="15">
        <v>0</v>
      </c>
      <c r="AU1374" s="14"/>
      <c r="AV1374" s="16">
        <v>0</v>
      </c>
      <c r="AW1374" s="14"/>
      <c r="AX1374" s="14" t="s">
        <v>63</v>
      </c>
      <c r="AY1374" s="14"/>
      <c r="AZ1374" s="14"/>
      <c r="BA1374" s="14"/>
      <c r="BB1374" s="14"/>
      <c r="BC1374" s="14"/>
    </row>
    <row r="1375" spans="1:55" x14ac:dyDescent="0.2">
      <c r="A1375" s="14" t="s">
        <v>3010</v>
      </c>
      <c r="B1375" s="15">
        <v>7</v>
      </c>
      <c r="C1375" s="14" t="s">
        <v>3079</v>
      </c>
      <c r="D1375" s="15">
        <v>7</v>
      </c>
      <c r="E1375" s="14" t="s">
        <v>284</v>
      </c>
      <c r="F1375" s="14" t="s">
        <v>248</v>
      </c>
      <c r="G1375" s="14" t="s">
        <v>414</v>
      </c>
      <c r="H1375" s="14" t="s">
        <v>339</v>
      </c>
      <c r="I1375" s="14" t="s">
        <v>61</v>
      </c>
      <c r="J1375" s="16">
        <v>6</v>
      </c>
      <c r="K1375" s="17">
        <v>1200</v>
      </c>
      <c r="L1375" s="16">
        <f t="shared" si="252"/>
        <v>14.285714285714285</v>
      </c>
      <c r="M1375" s="16"/>
      <c r="N1375" s="17"/>
      <c r="O1375" s="17"/>
      <c r="P1375" s="18">
        <f t="shared" si="253"/>
        <v>0</v>
      </c>
      <c r="Q1375" s="14"/>
      <c r="R1375" s="16"/>
      <c r="S1375" s="16">
        <f t="shared" si="254"/>
        <v>0</v>
      </c>
      <c r="T1375" s="18">
        <f t="shared" si="255"/>
        <v>0</v>
      </c>
      <c r="U1375" s="14" t="s">
        <v>63</v>
      </c>
      <c r="V1375" s="15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f t="shared" si="256"/>
        <v>0</v>
      </c>
      <c r="AC1375" s="16">
        <f t="shared" si="257"/>
        <v>0</v>
      </c>
      <c r="AD1375" s="16">
        <f t="shared" si="258"/>
        <v>0</v>
      </c>
      <c r="AE1375" s="16">
        <f t="shared" si="259"/>
        <v>7.0937499999999991</v>
      </c>
      <c r="AF1375" s="16">
        <f t="shared" si="260"/>
        <v>8.0634066587395932</v>
      </c>
      <c r="AG1375" s="18">
        <f t="shared" si="261"/>
        <v>0</v>
      </c>
      <c r="AH1375" s="18">
        <f t="shared" si="262"/>
        <v>-100</v>
      </c>
      <c r="AI1375" s="18">
        <f t="shared" si="263"/>
        <v>-100</v>
      </c>
      <c r="AJ1375" s="15">
        <v>0</v>
      </c>
      <c r="AK1375" s="14"/>
      <c r="AL1375" s="15"/>
      <c r="AM1375" s="14" t="s">
        <v>65</v>
      </c>
      <c r="AN1375" s="14"/>
      <c r="AO1375" s="16">
        <v>7</v>
      </c>
      <c r="AP1375" s="15">
        <v>0</v>
      </c>
      <c r="AQ1375" s="15">
        <v>0</v>
      </c>
      <c r="AR1375" s="15">
        <v>0</v>
      </c>
      <c r="AS1375" s="15">
        <v>0</v>
      </c>
      <c r="AT1375" s="15">
        <v>0</v>
      </c>
      <c r="AU1375" s="14"/>
      <c r="AV1375" s="16">
        <v>0</v>
      </c>
      <c r="AW1375" s="14"/>
      <c r="AX1375" s="14" t="s">
        <v>63</v>
      </c>
      <c r="AY1375" s="14"/>
      <c r="AZ1375" s="14"/>
      <c r="BA1375" s="14"/>
      <c r="BB1375" s="14"/>
      <c r="BC1375" s="14"/>
    </row>
    <row r="1376" spans="1:55" x14ac:dyDescent="0.2">
      <c r="A1376" s="14" t="s">
        <v>3010</v>
      </c>
      <c r="B1376" s="15">
        <v>7</v>
      </c>
      <c r="C1376" s="14" t="s">
        <v>1226</v>
      </c>
      <c r="D1376" s="15">
        <v>8</v>
      </c>
      <c r="E1376" s="14" t="s">
        <v>193</v>
      </c>
      <c r="F1376" s="14" t="s">
        <v>753</v>
      </c>
      <c r="G1376" s="14" t="s">
        <v>149</v>
      </c>
      <c r="H1376" s="14" t="s">
        <v>126</v>
      </c>
      <c r="I1376" s="14" t="s">
        <v>78</v>
      </c>
      <c r="J1376" s="16">
        <v>3</v>
      </c>
      <c r="K1376" s="17">
        <v>1600</v>
      </c>
      <c r="L1376" s="16">
        <f t="shared" si="252"/>
        <v>25</v>
      </c>
      <c r="M1376" s="16"/>
      <c r="N1376" s="17"/>
      <c r="O1376" s="17"/>
      <c r="P1376" s="18">
        <f t="shared" si="253"/>
        <v>0</v>
      </c>
      <c r="Q1376" s="14"/>
      <c r="R1376" s="16"/>
      <c r="S1376" s="16">
        <f t="shared" si="254"/>
        <v>0</v>
      </c>
      <c r="T1376" s="18">
        <f t="shared" si="255"/>
        <v>0</v>
      </c>
      <c r="U1376" s="14" t="s">
        <v>63</v>
      </c>
      <c r="V1376" s="15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f t="shared" si="256"/>
        <v>0</v>
      </c>
      <c r="AC1376" s="16">
        <f t="shared" si="257"/>
        <v>0</v>
      </c>
      <c r="AD1376" s="16">
        <f t="shared" si="258"/>
        <v>0</v>
      </c>
      <c r="AE1376" s="16">
        <f t="shared" si="259"/>
        <v>7.0937499999999991</v>
      </c>
      <c r="AF1376" s="16">
        <f t="shared" si="260"/>
        <v>8.0634066587395932</v>
      </c>
      <c r="AG1376" s="18">
        <f t="shared" si="261"/>
        <v>0</v>
      </c>
      <c r="AH1376" s="18">
        <f t="shared" si="262"/>
        <v>-100</v>
      </c>
      <c r="AI1376" s="18">
        <f t="shared" si="263"/>
        <v>-100</v>
      </c>
      <c r="AJ1376" s="15">
        <v>0</v>
      </c>
      <c r="AK1376" s="14"/>
      <c r="AL1376" s="15"/>
      <c r="AM1376" s="14" t="s">
        <v>65</v>
      </c>
      <c r="AN1376" s="14"/>
      <c r="AO1376" s="16">
        <v>7</v>
      </c>
      <c r="AP1376" s="15">
        <v>0</v>
      </c>
      <c r="AQ1376" s="15">
        <v>0</v>
      </c>
      <c r="AR1376" s="15">
        <v>0</v>
      </c>
      <c r="AS1376" s="15">
        <v>0</v>
      </c>
      <c r="AT1376" s="15">
        <v>0</v>
      </c>
      <c r="AU1376" s="14"/>
      <c r="AV1376" s="16">
        <v>0</v>
      </c>
      <c r="AW1376" s="14"/>
      <c r="AX1376" s="14" t="s">
        <v>63</v>
      </c>
      <c r="AY1376" s="14"/>
      <c r="AZ1376" s="14"/>
      <c r="BA1376" s="14"/>
      <c r="BB1376" s="14"/>
      <c r="BC1376" s="14"/>
    </row>
    <row r="1377" spans="1:55" x14ac:dyDescent="0.2">
      <c r="A1377" s="14" t="s">
        <v>3010</v>
      </c>
      <c r="B1377" s="15">
        <v>8</v>
      </c>
      <c r="C1377" s="14" t="s">
        <v>3080</v>
      </c>
      <c r="D1377" s="15">
        <v>1</v>
      </c>
      <c r="E1377" s="14" t="s">
        <v>57</v>
      </c>
      <c r="F1377" s="14" t="s">
        <v>230</v>
      </c>
      <c r="G1377" s="14" t="s">
        <v>183</v>
      </c>
      <c r="H1377" s="14" t="s">
        <v>3081</v>
      </c>
      <c r="I1377" s="14" t="s">
        <v>98</v>
      </c>
      <c r="J1377" s="16">
        <v>2</v>
      </c>
      <c r="K1377" s="17">
        <v>1900</v>
      </c>
      <c r="L1377" s="16">
        <f t="shared" si="252"/>
        <v>33.333333333333329</v>
      </c>
      <c r="M1377" s="16"/>
      <c r="N1377" s="17"/>
      <c r="O1377" s="17"/>
      <c r="P1377" s="18">
        <f t="shared" si="253"/>
        <v>0</v>
      </c>
      <c r="Q1377" s="14"/>
      <c r="R1377" s="16"/>
      <c r="S1377" s="16">
        <f t="shared" si="254"/>
        <v>0</v>
      </c>
      <c r="T1377" s="18">
        <f t="shared" si="255"/>
        <v>0</v>
      </c>
      <c r="U1377" s="14" t="s">
        <v>63</v>
      </c>
      <c r="V1377" s="15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f t="shared" si="256"/>
        <v>0</v>
      </c>
      <c r="AC1377" s="16">
        <f t="shared" si="257"/>
        <v>0</v>
      </c>
      <c r="AD1377" s="16">
        <f t="shared" si="258"/>
        <v>0</v>
      </c>
      <c r="AE1377" s="16">
        <f t="shared" si="259"/>
        <v>7.0937499999999991</v>
      </c>
      <c r="AF1377" s="16">
        <f t="shared" si="260"/>
        <v>8.0634066587395932</v>
      </c>
      <c r="AG1377" s="18">
        <f t="shared" si="261"/>
        <v>0</v>
      </c>
      <c r="AH1377" s="18">
        <f t="shared" si="262"/>
        <v>-100</v>
      </c>
      <c r="AI1377" s="18">
        <f t="shared" si="263"/>
        <v>-100</v>
      </c>
      <c r="AJ1377" s="15">
        <v>0</v>
      </c>
      <c r="AK1377" s="14"/>
      <c r="AL1377" s="15"/>
      <c r="AM1377" s="14" t="s">
        <v>65</v>
      </c>
      <c r="AN1377" s="14"/>
      <c r="AO1377" s="16">
        <v>2</v>
      </c>
      <c r="AP1377" s="15">
        <v>0</v>
      </c>
      <c r="AQ1377" s="15">
        <v>0</v>
      </c>
      <c r="AR1377" s="15">
        <v>0</v>
      </c>
      <c r="AS1377" s="15">
        <v>0</v>
      </c>
      <c r="AT1377" s="15">
        <v>0</v>
      </c>
      <c r="AU1377" s="14"/>
      <c r="AV1377" s="16">
        <v>0</v>
      </c>
      <c r="AW1377" s="14"/>
      <c r="AX1377" s="14" t="s">
        <v>63</v>
      </c>
      <c r="AY1377" s="14"/>
      <c r="AZ1377" s="14"/>
      <c r="BA1377" s="14"/>
      <c r="BB1377" s="14"/>
      <c r="BC1377" s="14"/>
    </row>
    <row r="1378" spans="1:55" x14ac:dyDescent="0.2">
      <c r="A1378" s="14" t="s">
        <v>3010</v>
      </c>
      <c r="B1378" s="15">
        <v>8</v>
      </c>
      <c r="C1378" s="14" t="s">
        <v>3082</v>
      </c>
      <c r="D1378" s="15">
        <v>2</v>
      </c>
      <c r="E1378" s="14" t="s">
        <v>133</v>
      </c>
      <c r="F1378" s="14" t="s">
        <v>607</v>
      </c>
      <c r="G1378" s="14" t="s">
        <v>414</v>
      </c>
      <c r="H1378" s="14" t="s">
        <v>857</v>
      </c>
      <c r="I1378" s="14" t="s">
        <v>62</v>
      </c>
      <c r="J1378" s="16">
        <v>5</v>
      </c>
      <c r="K1378" s="17">
        <v>1300</v>
      </c>
      <c r="L1378" s="16">
        <f t="shared" si="252"/>
        <v>16.666666666666664</v>
      </c>
      <c r="M1378" s="16"/>
      <c r="N1378" s="17"/>
      <c r="O1378" s="17"/>
      <c r="P1378" s="18">
        <f t="shared" si="253"/>
        <v>0</v>
      </c>
      <c r="Q1378" s="14"/>
      <c r="R1378" s="16"/>
      <c r="S1378" s="16">
        <f t="shared" si="254"/>
        <v>0</v>
      </c>
      <c r="T1378" s="18">
        <f t="shared" si="255"/>
        <v>0</v>
      </c>
      <c r="U1378" s="14" t="s">
        <v>63</v>
      </c>
      <c r="V1378" s="15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f t="shared" si="256"/>
        <v>0</v>
      </c>
      <c r="AC1378" s="16">
        <f t="shared" si="257"/>
        <v>0</v>
      </c>
      <c r="AD1378" s="16">
        <f t="shared" si="258"/>
        <v>0</v>
      </c>
      <c r="AE1378" s="16">
        <f t="shared" si="259"/>
        <v>7.0937499999999991</v>
      </c>
      <c r="AF1378" s="16">
        <f t="shared" si="260"/>
        <v>8.0634066587395932</v>
      </c>
      <c r="AG1378" s="18">
        <f t="shared" si="261"/>
        <v>0</v>
      </c>
      <c r="AH1378" s="18">
        <f t="shared" si="262"/>
        <v>-100</v>
      </c>
      <c r="AI1378" s="18">
        <f t="shared" si="263"/>
        <v>-100</v>
      </c>
      <c r="AJ1378" s="15">
        <v>0</v>
      </c>
      <c r="AK1378" s="14"/>
      <c r="AL1378" s="15"/>
      <c r="AM1378" s="14" t="s">
        <v>65</v>
      </c>
      <c r="AN1378" s="14"/>
      <c r="AO1378" s="16">
        <v>2</v>
      </c>
      <c r="AP1378" s="15">
        <v>0</v>
      </c>
      <c r="AQ1378" s="15">
        <v>0</v>
      </c>
      <c r="AR1378" s="15">
        <v>0</v>
      </c>
      <c r="AS1378" s="15">
        <v>0</v>
      </c>
      <c r="AT1378" s="15">
        <v>0</v>
      </c>
      <c r="AU1378" s="14"/>
      <c r="AV1378" s="16">
        <v>0</v>
      </c>
      <c r="AW1378" s="14"/>
      <c r="AX1378" s="14" t="s">
        <v>63</v>
      </c>
      <c r="AY1378" s="14"/>
      <c r="AZ1378" s="14"/>
      <c r="BA1378" s="14"/>
      <c r="BB1378" s="14"/>
      <c r="BC1378" s="14"/>
    </row>
    <row r="1379" spans="1:55" x14ac:dyDescent="0.2">
      <c r="A1379" s="14" t="s">
        <v>3010</v>
      </c>
      <c r="B1379" s="15">
        <v>8</v>
      </c>
      <c r="C1379" s="14" t="s">
        <v>3083</v>
      </c>
      <c r="D1379" s="15">
        <v>3</v>
      </c>
      <c r="E1379" s="14" t="s">
        <v>74</v>
      </c>
      <c r="F1379" s="14" t="s">
        <v>153</v>
      </c>
      <c r="G1379" s="14" t="s">
        <v>823</v>
      </c>
      <c r="H1379" s="14" t="s">
        <v>155</v>
      </c>
      <c r="I1379" s="14" t="s">
        <v>329</v>
      </c>
      <c r="J1379" s="16">
        <v>15</v>
      </c>
      <c r="K1379" s="17">
        <v>800</v>
      </c>
      <c r="L1379" s="16">
        <f t="shared" si="252"/>
        <v>6.25</v>
      </c>
      <c r="M1379" s="16"/>
      <c r="N1379" s="17"/>
      <c r="O1379" s="17"/>
      <c r="P1379" s="18">
        <f t="shared" si="253"/>
        <v>0</v>
      </c>
      <c r="Q1379" s="14"/>
      <c r="R1379" s="16"/>
      <c r="S1379" s="16">
        <f t="shared" si="254"/>
        <v>0</v>
      </c>
      <c r="T1379" s="18">
        <f t="shared" si="255"/>
        <v>0</v>
      </c>
      <c r="U1379" s="14" t="s">
        <v>63</v>
      </c>
      <c r="V1379" s="15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f t="shared" si="256"/>
        <v>0</v>
      </c>
      <c r="AC1379" s="16">
        <f t="shared" si="257"/>
        <v>0</v>
      </c>
      <c r="AD1379" s="16">
        <f t="shared" si="258"/>
        <v>0</v>
      </c>
      <c r="AE1379" s="16">
        <f t="shared" si="259"/>
        <v>7.0937499999999991</v>
      </c>
      <c r="AF1379" s="16">
        <f t="shared" si="260"/>
        <v>8.0634066587395932</v>
      </c>
      <c r="AG1379" s="18">
        <f t="shared" si="261"/>
        <v>0</v>
      </c>
      <c r="AH1379" s="18">
        <f t="shared" si="262"/>
        <v>-100</v>
      </c>
      <c r="AI1379" s="18">
        <f t="shared" si="263"/>
        <v>-100</v>
      </c>
      <c r="AJ1379" s="15">
        <v>0</v>
      </c>
      <c r="AK1379" s="14"/>
      <c r="AL1379" s="15"/>
      <c r="AM1379" s="14" t="s">
        <v>65</v>
      </c>
      <c r="AN1379" s="14"/>
      <c r="AO1379" s="16">
        <v>2</v>
      </c>
      <c r="AP1379" s="15">
        <v>0</v>
      </c>
      <c r="AQ1379" s="15">
        <v>0</v>
      </c>
      <c r="AR1379" s="15">
        <v>0</v>
      </c>
      <c r="AS1379" s="15">
        <v>0</v>
      </c>
      <c r="AT1379" s="15">
        <v>0</v>
      </c>
      <c r="AU1379" s="14"/>
      <c r="AV1379" s="16">
        <v>0</v>
      </c>
      <c r="AW1379" s="14"/>
      <c r="AX1379" s="14" t="s">
        <v>63</v>
      </c>
      <c r="AY1379" s="14"/>
      <c r="AZ1379" s="14"/>
      <c r="BA1379" s="14"/>
      <c r="BB1379" s="14"/>
      <c r="BC1379" s="14"/>
    </row>
    <row r="1380" spans="1:55" x14ac:dyDescent="0.2">
      <c r="A1380" s="14" t="s">
        <v>3010</v>
      </c>
      <c r="B1380" s="15">
        <v>8</v>
      </c>
      <c r="C1380" s="14" t="s">
        <v>3084</v>
      </c>
      <c r="D1380" s="15">
        <v>4</v>
      </c>
      <c r="E1380" s="14" t="s">
        <v>111</v>
      </c>
      <c r="F1380" s="14" t="s">
        <v>586</v>
      </c>
      <c r="G1380" s="14" t="s">
        <v>496</v>
      </c>
      <c r="H1380" s="14" t="s">
        <v>458</v>
      </c>
      <c r="I1380" s="14" t="s">
        <v>115</v>
      </c>
      <c r="J1380" s="16">
        <v>3.5</v>
      </c>
      <c r="K1380" s="17">
        <v>1500</v>
      </c>
      <c r="L1380" s="16">
        <f t="shared" si="252"/>
        <v>22.222222222222221</v>
      </c>
      <c r="M1380" s="16"/>
      <c r="N1380" s="17"/>
      <c r="O1380" s="17"/>
      <c r="P1380" s="18">
        <f t="shared" si="253"/>
        <v>0</v>
      </c>
      <c r="Q1380" s="14"/>
      <c r="R1380" s="16"/>
      <c r="S1380" s="16">
        <f t="shared" si="254"/>
        <v>0</v>
      </c>
      <c r="T1380" s="18">
        <f t="shared" si="255"/>
        <v>0</v>
      </c>
      <c r="U1380" s="14" t="s">
        <v>63</v>
      </c>
      <c r="V1380" s="15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f t="shared" si="256"/>
        <v>0</v>
      </c>
      <c r="AC1380" s="16">
        <f t="shared" si="257"/>
        <v>0</v>
      </c>
      <c r="AD1380" s="16">
        <f t="shared" si="258"/>
        <v>0</v>
      </c>
      <c r="AE1380" s="16">
        <f t="shared" si="259"/>
        <v>7.0937499999999991</v>
      </c>
      <c r="AF1380" s="16">
        <f t="shared" si="260"/>
        <v>8.0634066587395932</v>
      </c>
      <c r="AG1380" s="18">
        <f t="shared" si="261"/>
        <v>0</v>
      </c>
      <c r="AH1380" s="18">
        <f t="shared" si="262"/>
        <v>-100</v>
      </c>
      <c r="AI1380" s="18">
        <f t="shared" si="263"/>
        <v>-100</v>
      </c>
      <c r="AJ1380" s="15">
        <v>0</v>
      </c>
      <c r="AK1380" s="14"/>
      <c r="AL1380" s="15"/>
      <c r="AM1380" s="14" t="s">
        <v>65</v>
      </c>
      <c r="AN1380" s="14"/>
      <c r="AO1380" s="16">
        <v>2</v>
      </c>
      <c r="AP1380" s="15">
        <v>0</v>
      </c>
      <c r="AQ1380" s="15">
        <v>0</v>
      </c>
      <c r="AR1380" s="15">
        <v>0</v>
      </c>
      <c r="AS1380" s="15">
        <v>0</v>
      </c>
      <c r="AT1380" s="15">
        <v>0</v>
      </c>
      <c r="AU1380" s="14"/>
      <c r="AV1380" s="16">
        <v>0</v>
      </c>
      <c r="AW1380" s="14"/>
      <c r="AX1380" s="14" t="s">
        <v>63</v>
      </c>
      <c r="AY1380" s="14"/>
      <c r="AZ1380" s="14"/>
      <c r="BA1380" s="14"/>
      <c r="BB1380" s="14"/>
      <c r="BC1380" s="14"/>
    </row>
    <row r="1381" spans="1:55" x14ac:dyDescent="0.2">
      <c r="A1381" s="14" t="s">
        <v>3010</v>
      </c>
      <c r="B1381" s="15">
        <v>8</v>
      </c>
      <c r="C1381" s="14" t="s">
        <v>3085</v>
      </c>
      <c r="D1381" s="15">
        <v>5</v>
      </c>
      <c r="E1381" s="14" t="s">
        <v>193</v>
      </c>
      <c r="F1381" s="14" t="s">
        <v>571</v>
      </c>
      <c r="G1381" s="14" t="s">
        <v>441</v>
      </c>
      <c r="H1381" s="14" t="s">
        <v>572</v>
      </c>
      <c r="I1381" s="14" t="s">
        <v>122</v>
      </c>
      <c r="J1381" s="16">
        <v>4</v>
      </c>
      <c r="K1381" s="17">
        <v>1400</v>
      </c>
      <c r="L1381" s="16">
        <f t="shared" si="252"/>
        <v>20</v>
      </c>
      <c r="M1381" s="16"/>
      <c r="N1381" s="17"/>
      <c r="O1381" s="17"/>
      <c r="P1381" s="18">
        <f t="shared" si="253"/>
        <v>0</v>
      </c>
      <c r="Q1381" s="14"/>
      <c r="R1381" s="16"/>
      <c r="S1381" s="16">
        <f t="shared" si="254"/>
        <v>0</v>
      </c>
      <c r="T1381" s="18">
        <f t="shared" si="255"/>
        <v>0</v>
      </c>
      <c r="U1381" s="14" t="s">
        <v>63</v>
      </c>
      <c r="V1381" s="15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0</v>
      </c>
      <c r="AB1381" s="16">
        <f t="shared" si="256"/>
        <v>0</v>
      </c>
      <c r="AC1381" s="16">
        <f t="shared" si="257"/>
        <v>0</v>
      </c>
      <c r="AD1381" s="16">
        <f t="shared" si="258"/>
        <v>0</v>
      </c>
      <c r="AE1381" s="16">
        <f t="shared" si="259"/>
        <v>7.0937499999999991</v>
      </c>
      <c r="AF1381" s="16">
        <f t="shared" si="260"/>
        <v>8.0634066587395932</v>
      </c>
      <c r="AG1381" s="18">
        <f t="shared" si="261"/>
        <v>0</v>
      </c>
      <c r="AH1381" s="18">
        <f t="shared" si="262"/>
        <v>-100</v>
      </c>
      <c r="AI1381" s="18">
        <f t="shared" si="263"/>
        <v>-100</v>
      </c>
      <c r="AJ1381" s="15">
        <v>0</v>
      </c>
      <c r="AK1381" s="14"/>
      <c r="AL1381" s="15"/>
      <c r="AM1381" s="14" t="s">
        <v>65</v>
      </c>
      <c r="AN1381" s="14"/>
      <c r="AO1381" s="16">
        <v>2</v>
      </c>
      <c r="AP1381" s="15">
        <v>0</v>
      </c>
      <c r="AQ1381" s="15">
        <v>0</v>
      </c>
      <c r="AR1381" s="15">
        <v>0</v>
      </c>
      <c r="AS1381" s="15">
        <v>0</v>
      </c>
      <c r="AT1381" s="15">
        <v>0</v>
      </c>
      <c r="AU1381" s="14"/>
      <c r="AV1381" s="16">
        <v>0</v>
      </c>
      <c r="AW1381" s="14"/>
      <c r="AX1381" s="14" t="s">
        <v>63</v>
      </c>
      <c r="AY1381" s="14"/>
      <c r="AZ1381" s="14"/>
      <c r="BA1381" s="14"/>
      <c r="BB1381" s="14"/>
      <c r="BC1381" s="14"/>
    </row>
    <row r="1382" spans="1:55" x14ac:dyDescent="0.2">
      <c r="A1382" s="14" t="s">
        <v>3010</v>
      </c>
      <c r="B1382" s="15">
        <v>8</v>
      </c>
      <c r="C1382" s="14" t="s">
        <v>3086</v>
      </c>
      <c r="D1382" s="15">
        <v>6</v>
      </c>
      <c r="E1382" s="14" t="s">
        <v>820</v>
      </c>
      <c r="F1382" s="14" t="s">
        <v>3087</v>
      </c>
      <c r="G1382" s="14" t="s">
        <v>293</v>
      </c>
      <c r="H1382" s="14" t="s">
        <v>136</v>
      </c>
      <c r="I1382" s="14" t="s">
        <v>207</v>
      </c>
      <c r="J1382" s="16">
        <v>20</v>
      </c>
      <c r="K1382" s="17">
        <v>700</v>
      </c>
      <c r="L1382" s="16">
        <f t="shared" si="252"/>
        <v>4.7619047619047619</v>
      </c>
      <c r="M1382" s="16"/>
      <c r="N1382" s="17"/>
      <c r="O1382" s="17"/>
      <c r="P1382" s="18">
        <f t="shared" si="253"/>
        <v>0</v>
      </c>
      <c r="Q1382" s="14"/>
      <c r="R1382" s="16"/>
      <c r="S1382" s="16">
        <f t="shared" si="254"/>
        <v>0</v>
      </c>
      <c r="T1382" s="18">
        <f t="shared" si="255"/>
        <v>0</v>
      </c>
      <c r="U1382" s="14" t="s">
        <v>63</v>
      </c>
      <c r="V1382" s="15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f t="shared" si="256"/>
        <v>0</v>
      </c>
      <c r="AC1382" s="16">
        <f t="shared" si="257"/>
        <v>0</v>
      </c>
      <c r="AD1382" s="16">
        <f t="shared" si="258"/>
        <v>0</v>
      </c>
      <c r="AE1382" s="16">
        <f t="shared" si="259"/>
        <v>7.0937499999999991</v>
      </c>
      <c r="AF1382" s="16">
        <f t="shared" si="260"/>
        <v>8.0634066587395932</v>
      </c>
      <c r="AG1382" s="18">
        <f t="shared" si="261"/>
        <v>0</v>
      </c>
      <c r="AH1382" s="18">
        <f t="shared" si="262"/>
        <v>-100</v>
      </c>
      <c r="AI1382" s="18">
        <f t="shared" si="263"/>
        <v>-100</v>
      </c>
      <c r="AJ1382" s="15">
        <v>0</v>
      </c>
      <c r="AK1382" s="14"/>
      <c r="AL1382" s="15"/>
      <c r="AM1382" s="14" t="s">
        <v>65</v>
      </c>
      <c r="AN1382" s="14"/>
      <c r="AO1382" s="16">
        <v>2</v>
      </c>
      <c r="AP1382" s="15">
        <v>0</v>
      </c>
      <c r="AQ1382" s="15">
        <v>0</v>
      </c>
      <c r="AR1382" s="15">
        <v>0</v>
      </c>
      <c r="AS1382" s="15">
        <v>0</v>
      </c>
      <c r="AT1382" s="15">
        <v>0</v>
      </c>
      <c r="AU1382" s="14"/>
      <c r="AV1382" s="16">
        <v>0</v>
      </c>
      <c r="AW1382" s="14"/>
      <c r="AX1382" s="14" t="s">
        <v>63</v>
      </c>
      <c r="AY1382" s="14"/>
      <c r="AZ1382" s="14"/>
      <c r="BA1382" s="14"/>
      <c r="BB1382" s="14"/>
      <c r="BC1382" s="14"/>
    </row>
    <row r="1383" spans="1:55" x14ac:dyDescent="0.2">
      <c r="A1383" s="14" t="s">
        <v>3010</v>
      </c>
      <c r="B1383" s="15">
        <v>8</v>
      </c>
      <c r="C1383" s="14" t="s">
        <v>3088</v>
      </c>
      <c r="D1383" s="15">
        <v>7</v>
      </c>
      <c r="E1383" s="14" t="s">
        <v>102</v>
      </c>
      <c r="F1383" s="14" t="s">
        <v>273</v>
      </c>
      <c r="G1383" s="14" t="s">
        <v>480</v>
      </c>
      <c r="H1383" s="14" t="s">
        <v>2215</v>
      </c>
      <c r="I1383" s="14" t="s">
        <v>156</v>
      </c>
      <c r="J1383" s="16">
        <v>4.5</v>
      </c>
      <c r="K1383" s="17">
        <v>1300</v>
      </c>
      <c r="L1383" s="16">
        <f t="shared" si="252"/>
        <v>18.181818181818183</v>
      </c>
      <c r="M1383" s="16"/>
      <c r="N1383" s="17"/>
      <c r="O1383" s="17"/>
      <c r="P1383" s="18">
        <f t="shared" si="253"/>
        <v>0</v>
      </c>
      <c r="Q1383" s="14"/>
      <c r="R1383" s="16"/>
      <c r="S1383" s="16">
        <f t="shared" si="254"/>
        <v>0</v>
      </c>
      <c r="T1383" s="18">
        <f t="shared" si="255"/>
        <v>0</v>
      </c>
      <c r="U1383" s="14" t="s">
        <v>63</v>
      </c>
      <c r="V1383" s="15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f t="shared" si="256"/>
        <v>0</v>
      </c>
      <c r="AC1383" s="16">
        <f t="shared" si="257"/>
        <v>0</v>
      </c>
      <c r="AD1383" s="16">
        <f t="shared" si="258"/>
        <v>0</v>
      </c>
      <c r="AE1383" s="16">
        <f t="shared" si="259"/>
        <v>7.0937499999999991</v>
      </c>
      <c r="AF1383" s="16">
        <f t="shared" si="260"/>
        <v>8.0634066587395932</v>
      </c>
      <c r="AG1383" s="18">
        <f t="shared" si="261"/>
        <v>0</v>
      </c>
      <c r="AH1383" s="18">
        <f t="shared" si="262"/>
        <v>-100</v>
      </c>
      <c r="AI1383" s="18">
        <f t="shared" si="263"/>
        <v>-100</v>
      </c>
      <c r="AJ1383" s="15">
        <v>0</v>
      </c>
      <c r="AK1383" s="14"/>
      <c r="AL1383" s="15"/>
      <c r="AM1383" s="14" t="s">
        <v>65</v>
      </c>
      <c r="AN1383" s="14"/>
      <c r="AO1383" s="16">
        <v>2</v>
      </c>
      <c r="AP1383" s="15">
        <v>0</v>
      </c>
      <c r="AQ1383" s="15">
        <v>0</v>
      </c>
      <c r="AR1383" s="15">
        <v>0</v>
      </c>
      <c r="AS1383" s="15">
        <v>0</v>
      </c>
      <c r="AT1383" s="15">
        <v>0</v>
      </c>
      <c r="AU1383" s="14"/>
      <c r="AV1383" s="16">
        <v>0</v>
      </c>
      <c r="AW1383" s="14"/>
      <c r="AX1383" s="14" t="s">
        <v>63</v>
      </c>
      <c r="AY1383" s="14"/>
      <c r="AZ1383" s="14"/>
      <c r="BA1383" s="14"/>
      <c r="BB1383" s="14"/>
      <c r="BC1383" s="14"/>
    </row>
    <row r="1384" spans="1:55" x14ac:dyDescent="0.2">
      <c r="A1384" s="14" t="s">
        <v>3010</v>
      </c>
      <c r="B1384" s="15">
        <v>8</v>
      </c>
      <c r="C1384" s="14" t="s">
        <v>3089</v>
      </c>
      <c r="D1384" s="15">
        <v>8</v>
      </c>
      <c r="E1384" s="14" t="s">
        <v>284</v>
      </c>
      <c r="F1384" s="14" t="s">
        <v>582</v>
      </c>
      <c r="G1384" s="14" t="s">
        <v>583</v>
      </c>
      <c r="H1384" s="14" t="s">
        <v>584</v>
      </c>
      <c r="I1384" s="14" t="s">
        <v>329</v>
      </c>
      <c r="J1384" s="16">
        <v>15</v>
      </c>
      <c r="K1384" s="17">
        <v>800</v>
      </c>
      <c r="L1384" s="16">
        <f t="shared" si="252"/>
        <v>6.25</v>
      </c>
      <c r="M1384" s="16"/>
      <c r="N1384" s="17"/>
      <c r="O1384" s="17"/>
      <c r="P1384" s="18">
        <f t="shared" si="253"/>
        <v>0</v>
      </c>
      <c r="Q1384" s="14"/>
      <c r="R1384" s="16"/>
      <c r="S1384" s="16">
        <f t="shared" si="254"/>
        <v>0</v>
      </c>
      <c r="T1384" s="18">
        <f t="shared" si="255"/>
        <v>0</v>
      </c>
      <c r="U1384" s="14" t="s">
        <v>63</v>
      </c>
      <c r="V1384" s="15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f t="shared" si="256"/>
        <v>0</v>
      </c>
      <c r="AC1384" s="16">
        <f t="shared" si="257"/>
        <v>0</v>
      </c>
      <c r="AD1384" s="16">
        <f t="shared" si="258"/>
        <v>0</v>
      </c>
      <c r="AE1384" s="16">
        <f t="shared" si="259"/>
        <v>7.0937499999999991</v>
      </c>
      <c r="AF1384" s="16">
        <f t="shared" si="260"/>
        <v>8.0634066587395932</v>
      </c>
      <c r="AG1384" s="18">
        <f t="shared" si="261"/>
        <v>0</v>
      </c>
      <c r="AH1384" s="18">
        <f t="shared" si="262"/>
        <v>-100</v>
      </c>
      <c r="AI1384" s="18">
        <f t="shared" si="263"/>
        <v>-100</v>
      </c>
      <c r="AJ1384" s="15">
        <v>0</v>
      </c>
      <c r="AK1384" s="14"/>
      <c r="AL1384" s="15"/>
      <c r="AM1384" s="14" t="s">
        <v>65</v>
      </c>
      <c r="AN1384" s="14"/>
      <c r="AO1384" s="16">
        <v>2</v>
      </c>
      <c r="AP1384" s="15">
        <v>0</v>
      </c>
      <c r="AQ1384" s="15">
        <v>0</v>
      </c>
      <c r="AR1384" s="15">
        <v>0</v>
      </c>
      <c r="AS1384" s="15">
        <v>0</v>
      </c>
      <c r="AT1384" s="15">
        <v>0</v>
      </c>
      <c r="AU1384" s="14"/>
      <c r="AV1384" s="16">
        <v>0</v>
      </c>
      <c r="AW1384" s="14"/>
      <c r="AX1384" s="14" t="s">
        <v>63</v>
      </c>
      <c r="AY1384" s="14"/>
      <c r="AZ1384" s="14"/>
      <c r="BA1384" s="14"/>
      <c r="BB1384" s="14"/>
      <c r="BC1384" s="14"/>
    </row>
    <row r="1385" spans="1:55" x14ac:dyDescent="0.2">
      <c r="A1385" s="14" t="s">
        <v>3010</v>
      </c>
      <c r="B1385" s="15">
        <v>9</v>
      </c>
      <c r="C1385" s="14" t="s">
        <v>3090</v>
      </c>
      <c r="D1385" s="15">
        <v>1</v>
      </c>
      <c r="E1385" s="14" t="s">
        <v>284</v>
      </c>
      <c r="F1385" s="14" t="s">
        <v>759</v>
      </c>
      <c r="G1385" s="14" t="s">
        <v>231</v>
      </c>
      <c r="H1385" s="14" t="s">
        <v>913</v>
      </c>
      <c r="I1385" s="14" t="s">
        <v>172</v>
      </c>
      <c r="J1385" s="16">
        <v>12</v>
      </c>
      <c r="K1385" s="17">
        <v>800</v>
      </c>
      <c r="L1385" s="16">
        <f t="shared" si="252"/>
        <v>7.6923076923076925</v>
      </c>
      <c r="M1385" s="16"/>
      <c r="N1385" s="17"/>
      <c r="O1385" s="17"/>
      <c r="P1385" s="18">
        <f t="shared" si="253"/>
        <v>0</v>
      </c>
      <c r="Q1385" s="14"/>
      <c r="R1385" s="16"/>
      <c r="S1385" s="16">
        <f t="shared" si="254"/>
        <v>0</v>
      </c>
      <c r="T1385" s="18">
        <f t="shared" si="255"/>
        <v>0</v>
      </c>
      <c r="U1385" s="14" t="s">
        <v>63</v>
      </c>
      <c r="V1385" s="15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f t="shared" si="256"/>
        <v>0</v>
      </c>
      <c r="AC1385" s="16">
        <f t="shared" si="257"/>
        <v>0</v>
      </c>
      <c r="AD1385" s="16">
        <f t="shared" si="258"/>
        <v>0</v>
      </c>
      <c r="AE1385" s="16">
        <f t="shared" si="259"/>
        <v>7.0937499999999991</v>
      </c>
      <c r="AF1385" s="16">
        <f t="shared" si="260"/>
        <v>8.0634066587395932</v>
      </c>
      <c r="AG1385" s="18">
        <f t="shared" si="261"/>
        <v>0</v>
      </c>
      <c r="AH1385" s="18">
        <f t="shared" si="262"/>
        <v>-100</v>
      </c>
      <c r="AI1385" s="18">
        <f t="shared" si="263"/>
        <v>-100</v>
      </c>
      <c r="AJ1385" s="15">
        <v>0</v>
      </c>
      <c r="AK1385" s="14"/>
      <c r="AL1385" s="15"/>
      <c r="AM1385" s="14" t="s">
        <v>65</v>
      </c>
      <c r="AN1385" s="14"/>
      <c r="AO1385" s="16">
        <v>6</v>
      </c>
      <c r="AP1385" s="15">
        <v>0</v>
      </c>
      <c r="AQ1385" s="15">
        <v>0</v>
      </c>
      <c r="AR1385" s="15">
        <v>0</v>
      </c>
      <c r="AS1385" s="15">
        <v>0</v>
      </c>
      <c r="AT1385" s="15">
        <v>0</v>
      </c>
      <c r="AU1385" s="14"/>
      <c r="AV1385" s="16">
        <v>0</v>
      </c>
      <c r="AW1385" s="14"/>
      <c r="AX1385" s="14" t="s">
        <v>63</v>
      </c>
      <c r="AY1385" s="14"/>
      <c r="AZ1385" s="14"/>
      <c r="BA1385" s="14"/>
      <c r="BB1385" s="14"/>
      <c r="BC1385" s="14"/>
    </row>
    <row r="1386" spans="1:55" x14ac:dyDescent="0.2">
      <c r="A1386" s="14" t="s">
        <v>3010</v>
      </c>
      <c r="B1386" s="15">
        <v>9</v>
      </c>
      <c r="C1386" s="14" t="s">
        <v>3091</v>
      </c>
      <c r="D1386" s="15">
        <v>2</v>
      </c>
      <c r="E1386" s="14" t="s">
        <v>119</v>
      </c>
      <c r="F1386" s="14" t="s">
        <v>277</v>
      </c>
      <c r="G1386" s="14" t="s">
        <v>1061</v>
      </c>
      <c r="H1386" s="14" t="s">
        <v>580</v>
      </c>
      <c r="I1386" s="14" t="s">
        <v>122</v>
      </c>
      <c r="J1386" s="16">
        <v>4</v>
      </c>
      <c r="K1386" s="17">
        <v>1400</v>
      </c>
      <c r="L1386" s="16">
        <f t="shared" si="252"/>
        <v>20</v>
      </c>
      <c r="M1386" s="16"/>
      <c r="N1386" s="17"/>
      <c r="O1386" s="17"/>
      <c r="P1386" s="18">
        <f t="shared" si="253"/>
        <v>0</v>
      </c>
      <c r="Q1386" s="14"/>
      <c r="R1386" s="16"/>
      <c r="S1386" s="16">
        <f t="shared" si="254"/>
        <v>0</v>
      </c>
      <c r="T1386" s="18">
        <f t="shared" si="255"/>
        <v>0</v>
      </c>
      <c r="U1386" s="14" t="s">
        <v>63</v>
      </c>
      <c r="V1386" s="15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f t="shared" si="256"/>
        <v>0</v>
      </c>
      <c r="AC1386" s="16">
        <f t="shared" si="257"/>
        <v>0</v>
      </c>
      <c r="AD1386" s="16">
        <f t="shared" si="258"/>
        <v>0</v>
      </c>
      <c r="AE1386" s="16">
        <f t="shared" si="259"/>
        <v>7.0937499999999991</v>
      </c>
      <c r="AF1386" s="16">
        <f t="shared" si="260"/>
        <v>8.0634066587395932</v>
      </c>
      <c r="AG1386" s="18">
        <f t="shared" si="261"/>
        <v>0</v>
      </c>
      <c r="AH1386" s="18">
        <f t="shared" si="262"/>
        <v>-100</v>
      </c>
      <c r="AI1386" s="18">
        <f t="shared" si="263"/>
        <v>-100</v>
      </c>
      <c r="AJ1386" s="15">
        <v>0</v>
      </c>
      <c r="AK1386" s="14"/>
      <c r="AL1386" s="15"/>
      <c r="AM1386" s="14" t="s">
        <v>65</v>
      </c>
      <c r="AN1386" s="14"/>
      <c r="AO1386" s="16">
        <v>6</v>
      </c>
      <c r="AP1386" s="15">
        <v>0</v>
      </c>
      <c r="AQ1386" s="15">
        <v>0</v>
      </c>
      <c r="AR1386" s="15">
        <v>0</v>
      </c>
      <c r="AS1386" s="15">
        <v>0</v>
      </c>
      <c r="AT1386" s="15">
        <v>0</v>
      </c>
      <c r="AU1386" s="14"/>
      <c r="AV1386" s="16">
        <v>0</v>
      </c>
      <c r="AW1386" s="14"/>
      <c r="AX1386" s="14" t="s">
        <v>63</v>
      </c>
      <c r="AY1386" s="14"/>
      <c r="AZ1386" s="14"/>
      <c r="BA1386" s="14"/>
      <c r="BB1386" s="14"/>
      <c r="BC1386" s="14"/>
    </row>
    <row r="1387" spans="1:55" x14ac:dyDescent="0.2">
      <c r="A1387" s="14" t="s">
        <v>3010</v>
      </c>
      <c r="B1387" s="15">
        <v>9</v>
      </c>
      <c r="C1387" s="14" t="s">
        <v>3092</v>
      </c>
      <c r="D1387" s="15">
        <v>3</v>
      </c>
      <c r="E1387" s="14" t="s">
        <v>328</v>
      </c>
      <c r="F1387" s="14" t="s">
        <v>103</v>
      </c>
      <c r="G1387" s="14" t="s">
        <v>441</v>
      </c>
      <c r="H1387" s="14" t="s">
        <v>445</v>
      </c>
      <c r="I1387" s="14" t="s">
        <v>329</v>
      </c>
      <c r="J1387" s="16">
        <v>15</v>
      </c>
      <c r="K1387" s="17">
        <v>800</v>
      </c>
      <c r="L1387" s="16">
        <f t="shared" si="252"/>
        <v>6.25</v>
      </c>
      <c r="M1387" s="16"/>
      <c r="N1387" s="17"/>
      <c r="O1387" s="17"/>
      <c r="P1387" s="18">
        <f t="shared" si="253"/>
        <v>0</v>
      </c>
      <c r="Q1387" s="14"/>
      <c r="R1387" s="16"/>
      <c r="S1387" s="16">
        <f t="shared" si="254"/>
        <v>0</v>
      </c>
      <c r="T1387" s="18">
        <f t="shared" si="255"/>
        <v>0</v>
      </c>
      <c r="U1387" s="14" t="s">
        <v>63</v>
      </c>
      <c r="V1387" s="15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f t="shared" si="256"/>
        <v>0</v>
      </c>
      <c r="AC1387" s="16">
        <f t="shared" si="257"/>
        <v>0</v>
      </c>
      <c r="AD1387" s="16">
        <f t="shared" si="258"/>
        <v>0</v>
      </c>
      <c r="AE1387" s="16">
        <f t="shared" si="259"/>
        <v>7.0937499999999991</v>
      </c>
      <c r="AF1387" s="16">
        <f t="shared" si="260"/>
        <v>8.0634066587395932</v>
      </c>
      <c r="AG1387" s="18">
        <f t="shared" si="261"/>
        <v>0</v>
      </c>
      <c r="AH1387" s="18">
        <f t="shared" si="262"/>
        <v>-100</v>
      </c>
      <c r="AI1387" s="18">
        <f t="shared" si="263"/>
        <v>-100</v>
      </c>
      <c r="AJ1387" s="15">
        <v>0</v>
      </c>
      <c r="AK1387" s="14"/>
      <c r="AL1387" s="15"/>
      <c r="AM1387" s="14" t="s">
        <v>65</v>
      </c>
      <c r="AN1387" s="14"/>
      <c r="AO1387" s="16">
        <v>6</v>
      </c>
      <c r="AP1387" s="15">
        <v>0</v>
      </c>
      <c r="AQ1387" s="15">
        <v>0</v>
      </c>
      <c r="AR1387" s="15">
        <v>0</v>
      </c>
      <c r="AS1387" s="15">
        <v>0</v>
      </c>
      <c r="AT1387" s="15">
        <v>0</v>
      </c>
      <c r="AU1387" s="14"/>
      <c r="AV1387" s="16">
        <v>0</v>
      </c>
      <c r="AW1387" s="14"/>
      <c r="AX1387" s="14" t="s">
        <v>63</v>
      </c>
      <c r="AY1387" s="14"/>
      <c r="AZ1387" s="14"/>
      <c r="BA1387" s="14"/>
      <c r="BB1387" s="14"/>
      <c r="BC1387" s="14"/>
    </row>
    <row r="1388" spans="1:55" x14ac:dyDescent="0.2">
      <c r="A1388" s="14" t="s">
        <v>3010</v>
      </c>
      <c r="B1388" s="15">
        <v>9</v>
      </c>
      <c r="C1388" s="14" t="s">
        <v>3093</v>
      </c>
      <c r="D1388" s="15">
        <v>4</v>
      </c>
      <c r="E1388" s="14" t="s">
        <v>296</v>
      </c>
      <c r="F1388" s="14" t="s">
        <v>413</v>
      </c>
      <c r="G1388" s="14" t="s">
        <v>87</v>
      </c>
      <c r="H1388" s="14" t="s">
        <v>1257</v>
      </c>
      <c r="I1388" s="14" t="s">
        <v>207</v>
      </c>
      <c r="J1388" s="16">
        <v>20</v>
      </c>
      <c r="K1388" s="17">
        <v>700</v>
      </c>
      <c r="L1388" s="16">
        <f t="shared" si="252"/>
        <v>4.7619047619047619</v>
      </c>
      <c r="M1388" s="16"/>
      <c r="N1388" s="17"/>
      <c r="O1388" s="17"/>
      <c r="P1388" s="18">
        <f t="shared" si="253"/>
        <v>0</v>
      </c>
      <c r="Q1388" s="14"/>
      <c r="R1388" s="16"/>
      <c r="S1388" s="16">
        <f t="shared" si="254"/>
        <v>0</v>
      </c>
      <c r="T1388" s="18">
        <f t="shared" si="255"/>
        <v>0</v>
      </c>
      <c r="U1388" s="14" t="s">
        <v>63</v>
      </c>
      <c r="V1388" s="15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f t="shared" si="256"/>
        <v>0</v>
      </c>
      <c r="AC1388" s="16">
        <f t="shared" si="257"/>
        <v>0</v>
      </c>
      <c r="AD1388" s="16">
        <f t="shared" si="258"/>
        <v>0</v>
      </c>
      <c r="AE1388" s="16">
        <f t="shared" si="259"/>
        <v>7.0937499999999991</v>
      </c>
      <c r="AF1388" s="16">
        <f t="shared" si="260"/>
        <v>8.0634066587395932</v>
      </c>
      <c r="AG1388" s="18">
        <f t="shared" si="261"/>
        <v>0</v>
      </c>
      <c r="AH1388" s="18">
        <f t="shared" si="262"/>
        <v>-100</v>
      </c>
      <c r="AI1388" s="18">
        <f t="shared" si="263"/>
        <v>-100</v>
      </c>
      <c r="AJ1388" s="15">
        <v>0</v>
      </c>
      <c r="AK1388" s="14"/>
      <c r="AL1388" s="15"/>
      <c r="AM1388" s="14" t="s">
        <v>65</v>
      </c>
      <c r="AN1388" s="14"/>
      <c r="AO1388" s="16">
        <v>6</v>
      </c>
      <c r="AP1388" s="15">
        <v>0</v>
      </c>
      <c r="AQ1388" s="15">
        <v>0</v>
      </c>
      <c r="AR1388" s="15">
        <v>0</v>
      </c>
      <c r="AS1388" s="15">
        <v>0</v>
      </c>
      <c r="AT1388" s="15">
        <v>0</v>
      </c>
      <c r="AU1388" s="14"/>
      <c r="AV1388" s="16">
        <v>0</v>
      </c>
      <c r="AW1388" s="14"/>
      <c r="AX1388" s="14" t="s">
        <v>63</v>
      </c>
      <c r="AY1388" s="14"/>
      <c r="AZ1388" s="14"/>
      <c r="BA1388" s="14"/>
      <c r="BB1388" s="14"/>
      <c r="BC1388" s="14"/>
    </row>
    <row r="1389" spans="1:55" x14ac:dyDescent="0.2">
      <c r="A1389" s="14" t="s">
        <v>3010</v>
      </c>
      <c r="B1389" s="15">
        <v>9</v>
      </c>
      <c r="C1389" s="14" t="s">
        <v>3094</v>
      </c>
      <c r="D1389" s="15">
        <v>5</v>
      </c>
      <c r="E1389" s="14" t="s">
        <v>57</v>
      </c>
      <c r="F1389" s="14" t="s">
        <v>753</v>
      </c>
      <c r="G1389" s="14" t="s">
        <v>1089</v>
      </c>
      <c r="H1389" s="14" t="s">
        <v>113</v>
      </c>
      <c r="I1389" s="14" t="s">
        <v>62</v>
      </c>
      <c r="J1389" s="16">
        <v>5</v>
      </c>
      <c r="K1389" s="17">
        <v>1300</v>
      </c>
      <c r="L1389" s="16">
        <f t="shared" si="252"/>
        <v>16.666666666666664</v>
      </c>
      <c r="M1389" s="16"/>
      <c r="N1389" s="17"/>
      <c r="O1389" s="17"/>
      <c r="P1389" s="18">
        <f t="shared" si="253"/>
        <v>0</v>
      </c>
      <c r="Q1389" s="14"/>
      <c r="R1389" s="16"/>
      <c r="S1389" s="16">
        <f t="shared" si="254"/>
        <v>0</v>
      </c>
      <c r="T1389" s="18">
        <f t="shared" si="255"/>
        <v>0</v>
      </c>
      <c r="U1389" s="14" t="s">
        <v>63</v>
      </c>
      <c r="V1389" s="15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f t="shared" si="256"/>
        <v>0</v>
      </c>
      <c r="AC1389" s="16">
        <f t="shared" si="257"/>
        <v>0</v>
      </c>
      <c r="AD1389" s="16">
        <f t="shared" si="258"/>
        <v>0</v>
      </c>
      <c r="AE1389" s="16">
        <f t="shared" si="259"/>
        <v>7.0937499999999991</v>
      </c>
      <c r="AF1389" s="16">
        <f t="shared" si="260"/>
        <v>8.0634066587395932</v>
      </c>
      <c r="AG1389" s="18">
        <f t="shared" si="261"/>
        <v>0</v>
      </c>
      <c r="AH1389" s="18">
        <f t="shared" si="262"/>
        <v>-100</v>
      </c>
      <c r="AI1389" s="18">
        <f t="shared" si="263"/>
        <v>-100</v>
      </c>
      <c r="AJ1389" s="15">
        <v>0</v>
      </c>
      <c r="AK1389" s="14"/>
      <c r="AL1389" s="15"/>
      <c r="AM1389" s="14" t="s">
        <v>65</v>
      </c>
      <c r="AN1389" s="14"/>
      <c r="AO1389" s="16">
        <v>6</v>
      </c>
      <c r="AP1389" s="15">
        <v>0</v>
      </c>
      <c r="AQ1389" s="15">
        <v>0</v>
      </c>
      <c r="AR1389" s="15">
        <v>0</v>
      </c>
      <c r="AS1389" s="15">
        <v>0</v>
      </c>
      <c r="AT1389" s="15">
        <v>0</v>
      </c>
      <c r="AU1389" s="14"/>
      <c r="AV1389" s="16">
        <v>0</v>
      </c>
      <c r="AW1389" s="14"/>
      <c r="AX1389" s="14" t="s">
        <v>63</v>
      </c>
      <c r="AY1389" s="14"/>
      <c r="AZ1389" s="14"/>
      <c r="BA1389" s="14"/>
      <c r="BB1389" s="14"/>
      <c r="BC1389" s="14"/>
    </row>
    <row r="1390" spans="1:55" x14ac:dyDescent="0.2">
      <c r="A1390" s="14" t="s">
        <v>3010</v>
      </c>
      <c r="B1390" s="15">
        <v>9</v>
      </c>
      <c r="C1390" s="14" t="s">
        <v>3095</v>
      </c>
      <c r="D1390" s="15">
        <v>6</v>
      </c>
      <c r="E1390" s="14" t="s">
        <v>102</v>
      </c>
      <c r="F1390" s="14" t="s">
        <v>488</v>
      </c>
      <c r="G1390" s="14" t="s">
        <v>189</v>
      </c>
      <c r="H1390" s="14" t="s">
        <v>794</v>
      </c>
      <c r="I1390" s="14" t="s">
        <v>78</v>
      </c>
      <c r="J1390" s="16">
        <v>3</v>
      </c>
      <c r="K1390" s="17">
        <v>1600</v>
      </c>
      <c r="L1390" s="16">
        <f t="shared" si="252"/>
        <v>25</v>
      </c>
      <c r="M1390" s="16"/>
      <c r="N1390" s="17"/>
      <c r="O1390" s="17"/>
      <c r="P1390" s="18">
        <f t="shared" si="253"/>
        <v>0</v>
      </c>
      <c r="Q1390" s="14"/>
      <c r="R1390" s="16"/>
      <c r="S1390" s="16">
        <f t="shared" si="254"/>
        <v>0</v>
      </c>
      <c r="T1390" s="18">
        <f t="shared" si="255"/>
        <v>0</v>
      </c>
      <c r="U1390" s="14" t="s">
        <v>63</v>
      </c>
      <c r="V1390" s="15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f t="shared" si="256"/>
        <v>0</v>
      </c>
      <c r="AC1390" s="16">
        <f t="shared" si="257"/>
        <v>0</v>
      </c>
      <c r="AD1390" s="16">
        <f t="shared" si="258"/>
        <v>0</v>
      </c>
      <c r="AE1390" s="16">
        <f t="shared" si="259"/>
        <v>7.0937499999999991</v>
      </c>
      <c r="AF1390" s="16">
        <f t="shared" si="260"/>
        <v>8.0634066587395932</v>
      </c>
      <c r="AG1390" s="18">
        <f t="shared" si="261"/>
        <v>0</v>
      </c>
      <c r="AH1390" s="18">
        <f t="shared" si="262"/>
        <v>-100</v>
      </c>
      <c r="AI1390" s="18">
        <f t="shared" si="263"/>
        <v>-100</v>
      </c>
      <c r="AJ1390" s="15">
        <v>0</v>
      </c>
      <c r="AK1390" s="14"/>
      <c r="AL1390" s="15"/>
      <c r="AM1390" s="14" t="s">
        <v>65</v>
      </c>
      <c r="AN1390" s="14"/>
      <c r="AO1390" s="16">
        <v>6</v>
      </c>
      <c r="AP1390" s="15">
        <v>0</v>
      </c>
      <c r="AQ1390" s="15">
        <v>0</v>
      </c>
      <c r="AR1390" s="15">
        <v>0</v>
      </c>
      <c r="AS1390" s="15">
        <v>0</v>
      </c>
      <c r="AT1390" s="15">
        <v>0</v>
      </c>
      <c r="AU1390" s="14"/>
      <c r="AV1390" s="16">
        <v>0</v>
      </c>
      <c r="AW1390" s="14"/>
      <c r="AX1390" s="14" t="s">
        <v>63</v>
      </c>
      <c r="AY1390" s="14"/>
      <c r="AZ1390" s="14"/>
      <c r="BA1390" s="14"/>
      <c r="BB1390" s="14"/>
      <c r="BC1390" s="14"/>
    </row>
    <row r="1391" spans="1:55" x14ac:dyDescent="0.2">
      <c r="A1391" s="14" t="s">
        <v>3010</v>
      </c>
      <c r="B1391" s="15">
        <v>9</v>
      </c>
      <c r="C1391" s="14" t="s">
        <v>3096</v>
      </c>
      <c r="D1391" s="15">
        <v>7</v>
      </c>
      <c r="E1391" s="14" t="s">
        <v>629</v>
      </c>
      <c r="F1391" s="14" t="s">
        <v>1037</v>
      </c>
      <c r="G1391" s="14" t="s">
        <v>1260</v>
      </c>
      <c r="H1391" s="14" t="s">
        <v>366</v>
      </c>
      <c r="I1391" s="14" t="s">
        <v>89</v>
      </c>
      <c r="J1391" s="16">
        <v>30</v>
      </c>
      <c r="K1391" s="17">
        <v>400</v>
      </c>
      <c r="L1391" s="16">
        <f t="shared" si="252"/>
        <v>3.225806451612903</v>
      </c>
      <c r="M1391" s="16"/>
      <c r="N1391" s="17"/>
      <c r="O1391" s="17"/>
      <c r="P1391" s="18">
        <f t="shared" si="253"/>
        <v>0</v>
      </c>
      <c r="Q1391" s="14"/>
      <c r="R1391" s="16"/>
      <c r="S1391" s="16">
        <f t="shared" si="254"/>
        <v>0</v>
      </c>
      <c r="T1391" s="18">
        <f t="shared" si="255"/>
        <v>0</v>
      </c>
      <c r="U1391" s="14" t="s">
        <v>63</v>
      </c>
      <c r="V1391" s="15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f t="shared" si="256"/>
        <v>0</v>
      </c>
      <c r="AC1391" s="16">
        <f t="shared" si="257"/>
        <v>0</v>
      </c>
      <c r="AD1391" s="16">
        <f t="shared" si="258"/>
        <v>0</v>
      </c>
      <c r="AE1391" s="16">
        <f t="shared" si="259"/>
        <v>7.0937499999999991</v>
      </c>
      <c r="AF1391" s="16">
        <f t="shared" si="260"/>
        <v>8.0634066587395932</v>
      </c>
      <c r="AG1391" s="18">
        <f t="shared" si="261"/>
        <v>0</v>
      </c>
      <c r="AH1391" s="18">
        <f t="shared" si="262"/>
        <v>-100</v>
      </c>
      <c r="AI1391" s="18">
        <f t="shared" si="263"/>
        <v>-100</v>
      </c>
      <c r="AJ1391" s="15">
        <v>0</v>
      </c>
      <c r="AK1391" s="14"/>
      <c r="AL1391" s="15"/>
      <c r="AM1391" s="14" t="s">
        <v>65</v>
      </c>
      <c r="AN1391" s="14"/>
      <c r="AO1391" s="16">
        <v>6</v>
      </c>
      <c r="AP1391" s="15">
        <v>0</v>
      </c>
      <c r="AQ1391" s="15">
        <v>0</v>
      </c>
      <c r="AR1391" s="15">
        <v>0</v>
      </c>
      <c r="AS1391" s="15">
        <v>0</v>
      </c>
      <c r="AT1391" s="15">
        <v>0</v>
      </c>
      <c r="AU1391" s="14"/>
      <c r="AV1391" s="16">
        <v>0</v>
      </c>
      <c r="AW1391" s="14"/>
      <c r="AX1391" s="14" t="s">
        <v>63</v>
      </c>
      <c r="AY1391" s="14"/>
      <c r="AZ1391" s="14"/>
      <c r="BA1391" s="14"/>
      <c r="BB1391" s="14"/>
      <c r="BC1391" s="14"/>
    </row>
    <row r="1392" spans="1:55" x14ac:dyDescent="0.2">
      <c r="A1392" s="14" t="s">
        <v>3010</v>
      </c>
      <c r="B1392" s="15">
        <v>9</v>
      </c>
      <c r="C1392" s="14" t="s">
        <v>3097</v>
      </c>
      <c r="D1392" s="15">
        <v>8</v>
      </c>
      <c r="E1392" s="14" t="s">
        <v>193</v>
      </c>
      <c r="F1392" s="14" t="s">
        <v>112</v>
      </c>
      <c r="G1392" s="14" t="s">
        <v>804</v>
      </c>
      <c r="H1392" s="14" t="s">
        <v>1069</v>
      </c>
      <c r="I1392" s="14" t="s">
        <v>62</v>
      </c>
      <c r="J1392" s="16">
        <v>5</v>
      </c>
      <c r="K1392" s="17">
        <v>1300</v>
      </c>
      <c r="L1392" s="16">
        <f t="shared" si="252"/>
        <v>16.666666666666664</v>
      </c>
      <c r="M1392" s="16"/>
      <c r="N1392" s="17"/>
      <c r="O1392" s="17"/>
      <c r="P1392" s="18">
        <f t="shared" si="253"/>
        <v>0</v>
      </c>
      <c r="Q1392" s="14"/>
      <c r="R1392" s="16"/>
      <c r="S1392" s="16">
        <f t="shared" si="254"/>
        <v>0</v>
      </c>
      <c r="T1392" s="18">
        <f t="shared" si="255"/>
        <v>0</v>
      </c>
      <c r="U1392" s="14" t="s">
        <v>63</v>
      </c>
      <c r="V1392" s="15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f t="shared" si="256"/>
        <v>0</v>
      </c>
      <c r="AC1392" s="16">
        <f t="shared" si="257"/>
        <v>0</v>
      </c>
      <c r="AD1392" s="16">
        <f t="shared" si="258"/>
        <v>0</v>
      </c>
      <c r="AE1392" s="16">
        <f t="shared" si="259"/>
        <v>7.0937499999999991</v>
      </c>
      <c r="AF1392" s="16">
        <f t="shared" si="260"/>
        <v>8.0634066587395932</v>
      </c>
      <c r="AG1392" s="18">
        <f t="shared" si="261"/>
        <v>0</v>
      </c>
      <c r="AH1392" s="18">
        <f t="shared" si="262"/>
        <v>-100</v>
      </c>
      <c r="AI1392" s="18">
        <f t="shared" si="263"/>
        <v>-100</v>
      </c>
      <c r="AJ1392" s="15">
        <v>0</v>
      </c>
      <c r="AK1392" s="14"/>
      <c r="AL1392" s="15"/>
      <c r="AM1392" s="14" t="s">
        <v>65</v>
      </c>
      <c r="AN1392" s="14"/>
      <c r="AO1392" s="16">
        <v>6</v>
      </c>
      <c r="AP1392" s="15">
        <v>0</v>
      </c>
      <c r="AQ1392" s="15">
        <v>0</v>
      </c>
      <c r="AR1392" s="15">
        <v>0</v>
      </c>
      <c r="AS1392" s="15">
        <v>0</v>
      </c>
      <c r="AT1392" s="15">
        <v>0</v>
      </c>
      <c r="AU1392" s="14"/>
      <c r="AV1392" s="16">
        <v>0</v>
      </c>
      <c r="AW1392" s="14"/>
      <c r="AX1392" s="14" t="s">
        <v>63</v>
      </c>
      <c r="AY1392" s="14"/>
      <c r="AZ1392" s="14"/>
      <c r="BA1392" s="14"/>
      <c r="BB1392" s="14"/>
      <c r="BC1392" s="14"/>
    </row>
    <row r="1393" spans="1:55" x14ac:dyDescent="0.2">
      <c r="A1393" s="14" t="s">
        <v>3010</v>
      </c>
      <c r="B1393" s="15">
        <v>9</v>
      </c>
      <c r="C1393" s="14" t="s">
        <v>3098</v>
      </c>
      <c r="D1393" s="15">
        <v>9</v>
      </c>
      <c r="E1393" s="14" t="s">
        <v>74</v>
      </c>
      <c r="F1393" s="14" t="s">
        <v>3099</v>
      </c>
      <c r="G1393" s="14" t="s">
        <v>398</v>
      </c>
      <c r="H1393" s="14" t="s">
        <v>3100</v>
      </c>
      <c r="I1393" s="14" t="s">
        <v>329</v>
      </c>
      <c r="J1393" s="16">
        <v>15</v>
      </c>
      <c r="K1393" s="17">
        <v>800</v>
      </c>
      <c r="L1393" s="16">
        <f t="shared" si="252"/>
        <v>6.25</v>
      </c>
      <c r="M1393" s="16"/>
      <c r="N1393" s="17"/>
      <c r="O1393" s="17"/>
      <c r="P1393" s="18">
        <f t="shared" si="253"/>
        <v>0</v>
      </c>
      <c r="Q1393" s="14"/>
      <c r="R1393" s="16"/>
      <c r="S1393" s="16">
        <f t="shared" si="254"/>
        <v>0</v>
      </c>
      <c r="T1393" s="18">
        <f t="shared" si="255"/>
        <v>0</v>
      </c>
      <c r="U1393" s="14" t="s">
        <v>63</v>
      </c>
      <c r="V1393" s="15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f t="shared" si="256"/>
        <v>0</v>
      </c>
      <c r="AC1393" s="16">
        <f t="shared" si="257"/>
        <v>0</v>
      </c>
      <c r="AD1393" s="16">
        <f t="shared" si="258"/>
        <v>0</v>
      </c>
      <c r="AE1393" s="16">
        <f t="shared" si="259"/>
        <v>7.0937499999999991</v>
      </c>
      <c r="AF1393" s="16">
        <f t="shared" si="260"/>
        <v>8.0634066587395932</v>
      </c>
      <c r="AG1393" s="18">
        <f t="shared" si="261"/>
        <v>0</v>
      </c>
      <c r="AH1393" s="18">
        <f t="shared" si="262"/>
        <v>-100</v>
      </c>
      <c r="AI1393" s="18">
        <f t="shared" si="263"/>
        <v>-100</v>
      </c>
      <c r="AJ1393" s="15">
        <v>0</v>
      </c>
      <c r="AK1393" s="14"/>
      <c r="AL1393" s="15"/>
      <c r="AM1393" s="14" t="s">
        <v>65</v>
      </c>
      <c r="AN1393" s="14"/>
      <c r="AO1393" s="16">
        <v>6</v>
      </c>
      <c r="AP1393" s="15">
        <v>0</v>
      </c>
      <c r="AQ1393" s="15">
        <v>0</v>
      </c>
      <c r="AR1393" s="15">
        <v>0</v>
      </c>
      <c r="AS1393" s="15">
        <v>0</v>
      </c>
      <c r="AT1393" s="15">
        <v>0</v>
      </c>
      <c r="AU1393" s="14"/>
      <c r="AV1393" s="16">
        <v>0</v>
      </c>
      <c r="AW1393" s="14"/>
      <c r="AX1393" s="14" t="s">
        <v>63</v>
      </c>
      <c r="AY1393" s="14"/>
      <c r="AZ1393" s="14"/>
      <c r="BA1393" s="14"/>
      <c r="BB1393" s="14"/>
      <c r="BC1393" s="14"/>
    </row>
    <row r="1394" spans="1:55" x14ac:dyDescent="0.2">
      <c r="A1394" s="14" t="s">
        <v>3010</v>
      </c>
      <c r="B1394" s="15">
        <v>9</v>
      </c>
      <c r="C1394" s="14" t="s">
        <v>3101</v>
      </c>
      <c r="D1394" s="15">
        <v>10</v>
      </c>
      <c r="E1394" s="14" t="s">
        <v>205</v>
      </c>
      <c r="F1394" s="14" t="s">
        <v>95</v>
      </c>
      <c r="G1394" s="14" t="s">
        <v>104</v>
      </c>
      <c r="H1394" s="14" t="s">
        <v>610</v>
      </c>
      <c r="I1394" s="14" t="s">
        <v>61</v>
      </c>
      <c r="J1394" s="16">
        <v>6</v>
      </c>
      <c r="K1394" s="17">
        <v>1200</v>
      </c>
      <c r="L1394" s="16">
        <f t="shared" si="252"/>
        <v>14.285714285714285</v>
      </c>
      <c r="M1394" s="16"/>
      <c r="N1394" s="17"/>
      <c r="O1394" s="17"/>
      <c r="P1394" s="18">
        <f t="shared" si="253"/>
        <v>0</v>
      </c>
      <c r="Q1394" s="14"/>
      <c r="R1394" s="16"/>
      <c r="S1394" s="16">
        <f t="shared" si="254"/>
        <v>0</v>
      </c>
      <c r="T1394" s="18">
        <f t="shared" si="255"/>
        <v>0</v>
      </c>
      <c r="U1394" s="14" t="s">
        <v>63</v>
      </c>
      <c r="V1394" s="15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f t="shared" si="256"/>
        <v>0</v>
      </c>
      <c r="AC1394" s="16">
        <f t="shared" si="257"/>
        <v>0</v>
      </c>
      <c r="AD1394" s="16">
        <f t="shared" si="258"/>
        <v>0</v>
      </c>
      <c r="AE1394" s="16">
        <f t="shared" si="259"/>
        <v>7.0937499999999991</v>
      </c>
      <c r="AF1394" s="16">
        <f t="shared" si="260"/>
        <v>8.0634066587395932</v>
      </c>
      <c r="AG1394" s="18">
        <f t="shared" si="261"/>
        <v>0</v>
      </c>
      <c r="AH1394" s="18">
        <f t="shared" si="262"/>
        <v>-100</v>
      </c>
      <c r="AI1394" s="18">
        <f t="shared" si="263"/>
        <v>-100</v>
      </c>
      <c r="AJ1394" s="15">
        <v>0</v>
      </c>
      <c r="AK1394" s="14"/>
      <c r="AL1394" s="15"/>
      <c r="AM1394" s="14" t="s">
        <v>65</v>
      </c>
      <c r="AN1394" s="14"/>
      <c r="AO1394" s="16">
        <v>6</v>
      </c>
      <c r="AP1394" s="15">
        <v>0</v>
      </c>
      <c r="AQ1394" s="15">
        <v>0</v>
      </c>
      <c r="AR1394" s="15">
        <v>0</v>
      </c>
      <c r="AS1394" s="15">
        <v>0</v>
      </c>
      <c r="AT1394" s="15">
        <v>0</v>
      </c>
      <c r="AU1394" s="14"/>
      <c r="AV1394" s="16">
        <v>0</v>
      </c>
      <c r="AW1394" s="14"/>
      <c r="AX1394" s="14" t="s">
        <v>63</v>
      </c>
      <c r="AY1394" s="14"/>
      <c r="AZ1394" s="14"/>
      <c r="BA1394" s="14"/>
      <c r="BB1394" s="14"/>
      <c r="BC1394" s="14"/>
    </row>
    <row r="1395" spans="1:55" x14ac:dyDescent="0.2">
      <c r="A1395" s="14" t="s">
        <v>3010</v>
      </c>
      <c r="B1395" s="15">
        <v>9</v>
      </c>
      <c r="C1395" s="14" t="s">
        <v>3102</v>
      </c>
      <c r="D1395" s="15">
        <v>11</v>
      </c>
      <c r="E1395" s="14" t="s">
        <v>133</v>
      </c>
      <c r="F1395" s="14" t="s">
        <v>112</v>
      </c>
      <c r="G1395" s="14" t="s">
        <v>125</v>
      </c>
      <c r="H1395" s="14" t="s">
        <v>293</v>
      </c>
      <c r="I1395" s="14" t="s">
        <v>329</v>
      </c>
      <c r="J1395" s="16">
        <v>15</v>
      </c>
      <c r="K1395" s="17">
        <v>800</v>
      </c>
      <c r="L1395" s="16">
        <f t="shared" si="252"/>
        <v>6.25</v>
      </c>
      <c r="M1395" s="16"/>
      <c r="N1395" s="17"/>
      <c r="O1395" s="17"/>
      <c r="P1395" s="18">
        <f t="shared" si="253"/>
        <v>0</v>
      </c>
      <c r="Q1395" s="14"/>
      <c r="R1395" s="16"/>
      <c r="S1395" s="16">
        <f t="shared" si="254"/>
        <v>0</v>
      </c>
      <c r="T1395" s="18">
        <f t="shared" si="255"/>
        <v>0</v>
      </c>
      <c r="U1395" s="14" t="s">
        <v>63</v>
      </c>
      <c r="V1395" s="15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0</v>
      </c>
      <c r="AB1395" s="16">
        <f t="shared" si="256"/>
        <v>0</v>
      </c>
      <c r="AC1395" s="16">
        <f t="shared" si="257"/>
        <v>0</v>
      </c>
      <c r="AD1395" s="16">
        <f t="shared" si="258"/>
        <v>0</v>
      </c>
      <c r="AE1395" s="16">
        <f t="shared" si="259"/>
        <v>7.0937499999999991</v>
      </c>
      <c r="AF1395" s="16">
        <f t="shared" si="260"/>
        <v>8.0634066587395932</v>
      </c>
      <c r="AG1395" s="18">
        <f t="shared" si="261"/>
        <v>0</v>
      </c>
      <c r="AH1395" s="18">
        <f t="shared" si="262"/>
        <v>-100</v>
      </c>
      <c r="AI1395" s="18">
        <f t="shared" si="263"/>
        <v>-100</v>
      </c>
      <c r="AJ1395" s="15">
        <v>0</v>
      </c>
      <c r="AK1395" s="14"/>
      <c r="AL1395" s="15"/>
      <c r="AM1395" s="14" t="s">
        <v>65</v>
      </c>
      <c r="AN1395" s="14"/>
      <c r="AO1395" s="16">
        <v>6</v>
      </c>
      <c r="AP1395" s="15">
        <v>0</v>
      </c>
      <c r="AQ1395" s="15">
        <v>0</v>
      </c>
      <c r="AR1395" s="15">
        <v>0</v>
      </c>
      <c r="AS1395" s="15">
        <v>0</v>
      </c>
      <c r="AT1395" s="15">
        <v>0</v>
      </c>
      <c r="AU1395" s="14"/>
      <c r="AV1395" s="16">
        <v>0</v>
      </c>
      <c r="AW1395" s="14"/>
      <c r="AX1395" s="14" t="s">
        <v>63</v>
      </c>
      <c r="AY1395" s="14"/>
      <c r="AZ1395" s="14"/>
      <c r="BA1395" s="14"/>
      <c r="BB1395" s="14"/>
      <c r="BC1395" s="14"/>
    </row>
    <row r="1396" spans="1:55" x14ac:dyDescent="0.2">
      <c r="A1396" s="2" t="s">
        <v>3103</v>
      </c>
      <c r="B1396" s="3">
        <v>1</v>
      </c>
      <c r="C1396" s="2" t="s">
        <v>3104</v>
      </c>
      <c r="D1396" s="3">
        <v>1</v>
      </c>
      <c r="E1396" s="2" t="s">
        <v>133</v>
      </c>
      <c r="F1396" s="2" t="s">
        <v>134</v>
      </c>
      <c r="G1396" s="2" t="s">
        <v>267</v>
      </c>
      <c r="H1396" s="2" t="s">
        <v>393</v>
      </c>
      <c r="I1396" s="2" t="s">
        <v>202</v>
      </c>
      <c r="J1396" s="4">
        <v>1.4</v>
      </c>
      <c r="K1396" s="5">
        <v>2200</v>
      </c>
      <c r="L1396" s="4">
        <f t="shared" si="252"/>
        <v>41.666666666666671</v>
      </c>
      <c r="M1396" s="4">
        <v>41.67</v>
      </c>
      <c r="N1396" s="5">
        <v>0</v>
      </c>
      <c r="O1396" s="5">
        <v>2200</v>
      </c>
      <c r="P1396" s="6">
        <f t="shared" si="253"/>
        <v>0</v>
      </c>
      <c r="Q1396" s="2" t="s">
        <v>202</v>
      </c>
      <c r="R1396" s="4">
        <v>1.04</v>
      </c>
      <c r="S1396" s="4">
        <f t="shared" si="254"/>
        <v>-0.35999999999999988</v>
      </c>
      <c r="T1396" s="6">
        <f t="shared" si="255"/>
        <v>-25.714285714285705</v>
      </c>
      <c r="U1396" s="2" t="s">
        <v>80</v>
      </c>
      <c r="V1396" s="3">
        <v>3</v>
      </c>
      <c r="W1396" s="4">
        <v>0</v>
      </c>
      <c r="X1396" s="4">
        <v>0</v>
      </c>
      <c r="Y1396" s="4">
        <v>210</v>
      </c>
      <c r="Z1396" s="4">
        <v>210</v>
      </c>
      <c r="AA1396" s="4">
        <v>7.1</v>
      </c>
      <c r="AB1396" s="4">
        <f t="shared" si="256"/>
        <v>7.1</v>
      </c>
      <c r="AC1396" s="4">
        <f t="shared" si="257"/>
        <v>3.2272727272727271</v>
      </c>
      <c r="AD1396" s="4">
        <f t="shared" si="258"/>
        <v>7.878571428571429</v>
      </c>
      <c r="AE1396" s="4">
        <f t="shared" si="259"/>
        <v>7.8855614973262051</v>
      </c>
      <c r="AF1396" s="4">
        <f t="shared" si="260"/>
        <v>8.0634066587395932</v>
      </c>
      <c r="AG1396" s="6">
        <f t="shared" si="261"/>
        <v>-59.03733619055469</v>
      </c>
      <c r="AH1396" s="6">
        <f t="shared" si="262"/>
        <v>-59.073647090736479</v>
      </c>
      <c r="AI1396" s="6">
        <f t="shared" si="263"/>
        <v>-59.976311950299333</v>
      </c>
      <c r="AJ1396" s="3">
        <v>6</v>
      </c>
      <c r="AK1396" s="2" t="s">
        <v>157</v>
      </c>
      <c r="AL1396" s="3">
        <v>40</v>
      </c>
      <c r="AM1396" s="2" t="s">
        <v>65</v>
      </c>
      <c r="AN1396" s="2" t="s">
        <v>66</v>
      </c>
      <c r="AO1396" s="4">
        <v>7</v>
      </c>
      <c r="AP1396" s="3">
        <v>3</v>
      </c>
      <c r="AQ1396" s="3">
        <v>3</v>
      </c>
      <c r="AR1396" s="3">
        <v>3</v>
      </c>
      <c r="AS1396" s="3">
        <v>3</v>
      </c>
      <c r="AT1396" s="3">
        <v>3</v>
      </c>
      <c r="AU1396" s="2" t="s">
        <v>81</v>
      </c>
      <c r="AV1396" s="4">
        <v>-1.2</v>
      </c>
      <c r="AW1396" s="2" t="s">
        <v>3105</v>
      </c>
      <c r="AX1396" s="2" t="s">
        <v>80</v>
      </c>
      <c r="AY1396" s="2" t="s">
        <v>83</v>
      </c>
      <c r="AZ1396" s="2" t="s">
        <v>2560</v>
      </c>
      <c r="BA1396" s="2" t="s">
        <v>3106</v>
      </c>
      <c r="BB1396" s="2" t="s">
        <v>3107</v>
      </c>
      <c r="BC1396" s="2" t="s">
        <v>3108</v>
      </c>
    </row>
    <row r="1397" spans="1:55" x14ac:dyDescent="0.2">
      <c r="A1397" s="7" t="s">
        <v>3103</v>
      </c>
      <c r="B1397" s="8">
        <v>1</v>
      </c>
      <c r="C1397" s="7" t="s">
        <v>3109</v>
      </c>
      <c r="D1397" s="8">
        <v>2</v>
      </c>
      <c r="E1397" s="7" t="s">
        <v>57</v>
      </c>
      <c r="F1397" s="7" t="s">
        <v>148</v>
      </c>
      <c r="G1397" s="7" t="s">
        <v>440</v>
      </c>
      <c r="H1397" s="7" t="s">
        <v>126</v>
      </c>
      <c r="I1397" s="7" t="s">
        <v>145</v>
      </c>
      <c r="J1397" s="9">
        <v>1.8</v>
      </c>
      <c r="K1397" s="10">
        <v>2000</v>
      </c>
      <c r="L1397" s="9">
        <f t="shared" si="252"/>
        <v>35.714285714285715</v>
      </c>
      <c r="M1397" s="9">
        <v>35.71</v>
      </c>
      <c r="N1397" s="10">
        <v>0</v>
      </c>
      <c r="O1397" s="10">
        <v>2000</v>
      </c>
      <c r="P1397" s="11">
        <f t="shared" si="253"/>
        <v>0</v>
      </c>
      <c r="Q1397" s="7" t="s">
        <v>145</v>
      </c>
      <c r="R1397" s="9">
        <v>2.2999999999999998</v>
      </c>
      <c r="S1397" s="9">
        <f t="shared" si="254"/>
        <v>0.49999999999999978</v>
      </c>
      <c r="T1397" s="11">
        <f t="shared" si="255"/>
        <v>27.777777777777761</v>
      </c>
      <c r="U1397" s="7" t="s">
        <v>63</v>
      </c>
      <c r="V1397" s="8">
        <v>1</v>
      </c>
      <c r="W1397" s="9">
        <v>660</v>
      </c>
      <c r="X1397" s="9">
        <v>462</v>
      </c>
      <c r="Y1397" s="9">
        <v>244</v>
      </c>
      <c r="Z1397" s="9">
        <v>1366</v>
      </c>
      <c r="AA1397" s="9">
        <v>38.659999999999997</v>
      </c>
      <c r="AB1397" s="9">
        <f t="shared" si="256"/>
        <v>38.659999999999997</v>
      </c>
      <c r="AC1397" s="9">
        <f t="shared" si="257"/>
        <v>19.329999999999998</v>
      </c>
      <c r="AD1397" s="9">
        <f t="shared" si="258"/>
        <v>7.878571428571429</v>
      </c>
      <c r="AE1397" s="9">
        <f t="shared" si="259"/>
        <v>7.8855614973262051</v>
      </c>
      <c r="AF1397" s="9">
        <f t="shared" si="260"/>
        <v>8.0634066587395932</v>
      </c>
      <c r="AG1397" s="11">
        <f t="shared" si="261"/>
        <v>145.34904805077059</v>
      </c>
      <c r="AH1397" s="11">
        <f t="shared" si="262"/>
        <v>145.13156110131553</v>
      </c>
      <c r="AI1397" s="11">
        <f t="shared" si="263"/>
        <v>139.72498000022125</v>
      </c>
      <c r="AJ1397" s="8">
        <v>6</v>
      </c>
      <c r="AK1397" s="7" t="s">
        <v>157</v>
      </c>
      <c r="AL1397" s="8">
        <v>40</v>
      </c>
      <c r="AM1397" s="7" t="s">
        <v>65</v>
      </c>
      <c r="AN1397" s="7" t="s">
        <v>66</v>
      </c>
      <c r="AO1397" s="9">
        <v>7</v>
      </c>
      <c r="AP1397" s="8">
        <v>2</v>
      </c>
      <c r="AQ1397" s="8">
        <v>1</v>
      </c>
      <c r="AR1397" s="8">
        <v>1</v>
      </c>
      <c r="AS1397" s="8">
        <v>1</v>
      </c>
      <c r="AT1397" s="8">
        <v>1</v>
      </c>
      <c r="AU1397" s="7" t="s">
        <v>116</v>
      </c>
      <c r="AV1397" s="9">
        <v>-22.8</v>
      </c>
      <c r="AW1397" s="7" t="s">
        <v>3110</v>
      </c>
      <c r="AX1397" s="7" t="s">
        <v>63</v>
      </c>
      <c r="AY1397" s="7"/>
      <c r="AZ1397" s="7" t="s">
        <v>2560</v>
      </c>
      <c r="BA1397" s="7" t="s">
        <v>3106</v>
      </c>
      <c r="BB1397" s="7" t="s">
        <v>3107</v>
      </c>
      <c r="BC1397" s="7" t="s">
        <v>3108</v>
      </c>
    </row>
    <row r="1398" spans="1:55" x14ac:dyDescent="0.2">
      <c r="A1398" s="7" t="s">
        <v>3103</v>
      </c>
      <c r="B1398" s="8">
        <v>1</v>
      </c>
      <c r="C1398" s="7" t="s">
        <v>3111</v>
      </c>
      <c r="D1398" s="8">
        <v>3</v>
      </c>
      <c r="E1398" s="7" t="s">
        <v>111</v>
      </c>
      <c r="F1398" s="7" t="s">
        <v>221</v>
      </c>
      <c r="G1398" s="7" t="s">
        <v>303</v>
      </c>
      <c r="H1398" s="7" t="s">
        <v>279</v>
      </c>
      <c r="I1398" s="7" t="s">
        <v>78</v>
      </c>
      <c r="J1398" s="9">
        <v>3</v>
      </c>
      <c r="K1398" s="10">
        <v>1600</v>
      </c>
      <c r="L1398" s="9">
        <f t="shared" si="252"/>
        <v>25</v>
      </c>
      <c r="M1398" s="9">
        <v>25</v>
      </c>
      <c r="N1398" s="10">
        <v>0</v>
      </c>
      <c r="O1398" s="10">
        <v>1600</v>
      </c>
      <c r="P1398" s="11">
        <f t="shared" si="253"/>
        <v>0</v>
      </c>
      <c r="Q1398" s="7" t="s">
        <v>78</v>
      </c>
      <c r="R1398" s="9">
        <v>3.11</v>
      </c>
      <c r="S1398" s="9">
        <f t="shared" si="254"/>
        <v>0.10999999999999988</v>
      </c>
      <c r="T1398" s="11">
        <f t="shared" si="255"/>
        <v>3.6666666666666625</v>
      </c>
      <c r="U1398" s="7" t="s">
        <v>63</v>
      </c>
      <c r="V1398" s="8">
        <v>2</v>
      </c>
      <c r="W1398" s="9">
        <v>0</v>
      </c>
      <c r="X1398" s="9">
        <v>332</v>
      </c>
      <c r="Y1398" s="9">
        <v>210</v>
      </c>
      <c r="Z1398" s="9">
        <v>542</v>
      </c>
      <c r="AA1398" s="9">
        <v>20.420000000000002</v>
      </c>
      <c r="AB1398" s="9">
        <f t="shared" si="256"/>
        <v>20.420000000000002</v>
      </c>
      <c r="AC1398" s="9">
        <f t="shared" si="257"/>
        <v>12.762500000000001</v>
      </c>
      <c r="AD1398" s="9">
        <f t="shared" si="258"/>
        <v>7.878571428571429</v>
      </c>
      <c r="AE1398" s="9">
        <f t="shared" si="259"/>
        <v>7.8855614973262051</v>
      </c>
      <c r="AF1398" s="9">
        <f t="shared" si="260"/>
        <v>8.0634066587395932</v>
      </c>
      <c r="AG1398" s="11">
        <f t="shared" si="261"/>
        <v>61.990027198549413</v>
      </c>
      <c r="AH1398" s="11">
        <f t="shared" si="262"/>
        <v>61.846432930964298</v>
      </c>
      <c r="AI1398" s="11">
        <f t="shared" si="263"/>
        <v>58.276774819080401</v>
      </c>
      <c r="AJ1398" s="8">
        <v>6</v>
      </c>
      <c r="AK1398" s="7" t="s">
        <v>157</v>
      </c>
      <c r="AL1398" s="8">
        <v>40</v>
      </c>
      <c r="AM1398" s="7" t="s">
        <v>65</v>
      </c>
      <c r="AN1398" s="7" t="s">
        <v>66</v>
      </c>
      <c r="AO1398" s="9">
        <v>7</v>
      </c>
      <c r="AP1398" s="8">
        <v>1</v>
      </c>
      <c r="AQ1398" s="8">
        <v>2</v>
      </c>
      <c r="AR1398" s="8">
        <v>2</v>
      </c>
      <c r="AS1398" s="8">
        <v>2</v>
      </c>
      <c r="AT1398" s="8">
        <v>2</v>
      </c>
      <c r="AU1398" s="7" t="s">
        <v>81</v>
      </c>
      <c r="AV1398" s="9">
        <v>-51.6</v>
      </c>
      <c r="AW1398" s="7" t="s">
        <v>3112</v>
      </c>
      <c r="AX1398" s="7" t="s">
        <v>63</v>
      </c>
      <c r="AY1398" s="7"/>
      <c r="AZ1398" s="7" t="s">
        <v>2560</v>
      </c>
      <c r="BA1398" s="7" t="s">
        <v>3106</v>
      </c>
      <c r="BB1398" s="7" t="s">
        <v>3107</v>
      </c>
      <c r="BC1398" s="7" t="s">
        <v>3108</v>
      </c>
    </row>
    <row r="1399" spans="1:55" x14ac:dyDescent="0.2">
      <c r="A1399" s="7" t="s">
        <v>3103</v>
      </c>
      <c r="B1399" s="8">
        <v>1</v>
      </c>
      <c r="C1399" s="7" t="s">
        <v>3113</v>
      </c>
      <c r="D1399" s="8">
        <v>4</v>
      </c>
      <c r="E1399" s="7" t="s">
        <v>1400</v>
      </c>
      <c r="F1399" s="7" t="s">
        <v>596</v>
      </c>
      <c r="G1399" s="7" t="s">
        <v>126</v>
      </c>
      <c r="H1399" s="7" t="s">
        <v>787</v>
      </c>
      <c r="I1399" s="7" t="s">
        <v>107</v>
      </c>
      <c r="J1399" s="9">
        <v>8</v>
      </c>
      <c r="K1399" s="10">
        <v>1000</v>
      </c>
      <c r="L1399" s="9">
        <f t="shared" si="252"/>
        <v>11.111111111111111</v>
      </c>
      <c r="M1399" s="9">
        <v>11.11</v>
      </c>
      <c r="N1399" s="10">
        <v>0</v>
      </c>
      <c r="O1399" s="10">
        <v>1000</v>
      </c>
      <c r="P1399" s="11">
        <f t="shared" si="253"/>
        <v>0</v>
      </c>
      <c r="Q1399" s="7" t="s">
        <v>107</v>
      </c>
      <c r="R1399" s="9">
        <v>12.56</v>
      </c>
      <c r="S1399" s="9">
        <f t="shared" si="254"/>
        <v>4.5600000000000005</v>
      </c>
      <c r="T1399" s="11">
        <f t="shared" si="255"/>
        <v>57.000000000000007</v>
      </c>
      <c r="U1399" s="7" t="s">
        <v>63</v>
      </c>
      <c r="V1399" s="8">
        <v>4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f t="shared" si="256"/>
        <v>0</v>
      </c>
      <c r="AC1399" s="9">
        <f t="shared" si="257"/>
        <v>0</v>
      </c>
      <c r="AD1399" s="9">
        <f t="shared" si="258"/>
        <v>7.878571428571429</v>
      </c>
      <c r="AE1399" s="9">
        <f t="shared" si="259"/>
        <v>7.8855614973262051</v>
      </c>
      <c r="AF1399" s="9">
        <f t="shared" si="260"/>
        <v>8.0634066587395932</v>
      </c>
      <c r="AG1399" s="11">
        <f t="shared" si="261"/>
        <v>-100</v>
      </c>
      <c r="AH1399" s="11">
        <f t="shared" si="262"/>
        <v>-100</v>
      </c>
      <c r="AI1399" s="11">
        <f t="shared" si="263"/>
        <v>-100</v>
      </c>
      <c r="AJ1399" s="8">
        <v>6</v>
      </c>
      <c r="AK1399" s="7" t="s">
        <v>157</v>
      </c>
      <c r="AL1399" s="8">
        <v>40</v>
      </c>
      <c r="AM1399" s="7" t="s">
        <v>65</v>
      </c>
      <c r="AN1399" s="7" t="s">
        <v>66</v>
      </c>
      <c r="AO1399" s="9">
        <v>7</v>
      </c>
      <c r="AP1399" s="8">
        <v>4</v>
      </c>
      <c r="AQ1399" s="8">
        <v>4</v>
      </c>
      <c r="AR1399" s="8">
        <v>4</v>
      </c>
      <c r="AS1399" s="8">
        <v>4</v>
      </c>
      <c r="AT1399" s="8">
        <v>4</v>
      </c>
      <c r="AU1399" s="7" t="s">
        <v>91</v>
      </c>
      <c r="AV1399" s="9">
        <v>-145.19999999999999</v>
      </c>
      <c r="AW1399" s="7" t="s">
        <v>3114</v>
      </c>
      <c r="AX1399" s="7" t="s">
        <v>80</v>
      </c>
      <c r="AY1399" s="7" t="s">
        <v>174</v>
      </c>
      <c r="AZ1399" s="7" t="s">
        <v>2560</v>
      </c>
      <c r="BA1399" s="7" t="s">
        <v>3106</v>
      </c>
      <c r="BB1399" s="7" t="s">
        <v>3107</v>
      </c>
      <c r="BC1399" s="7" t="s">
        <v>3108</v>
      </c>
    </row>
    <row r="1400" spans="1:55" x14ac:dyDescent="0.2">
      <c r="A1400" s="7" t="s">
        <v>3103</v>
      </c>
      <c r="B1400" s="8">
        <v>1</v>
      </c>
      <c r="C1400" s="7" t="s">
        <v>3115</v>
      </c>
      <c r="D1400" s="8">
        <v>5</v>
      </c>
      <c r="E1400" s="7" t="s">
        <v>292</v>
      </c>
      <c r="F1400" s="7" t="s">
        <v>971</v>
      </c>
      <c r="G1400" s="7" t="s">
        <v>350</v>
      </c>
      <c r="H1400" s="7" t="s">
        <v>944</v>
      </c>
      <c r="I1400" s="7" t="s">
        <v>207</v>
      </c>
      <c r="J1400" s="9">
        <v>20</v>
      </c>
      <c r="K1400" s="10">
        <v>700</v>
      </c>
      <c r="L1400" s="9">
        <f t="shared" si="252"/>
        <v>4.7619047619047619</v>
      </c>
      <c r="M1400" s="9">
        <v>4.76</v>
      </c>
      <c r="N1400" s="10">
        <v>0</v>
      </c>
      <c r="O1400" s="10">
        <v>700</v>
      </c>
      <c r="P1400" s="11">
        <f t="shared" si="253"/>
        <v>0</v>
      </c>
      <c r="Q1400" s="7" t="s">
        <v>207</v>
      </c>
      <c r="R1400" s="9"/>
      <c r="S1400" s="9">
        <f t="shared" si="254"/>
        <v>0</v>
      </c>
      <c r="T1400" s="11">
        <f t="shared" si="255"/>
        <v>0</v>
      </c>
      <c r="U1400" s="7" t="s">
        <v>63</v>
      </c>
      <c r="V1400" s="8">
        <v>6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f t="shared" si="256"/>
        <v>0</v>
      </c>
      <c r="AC1400" s="9">
        <f t="shared" si="257"/>
        <v>0</v>
      </c>
      <c r="AD1400" s="9">
        <f t="shared" si="258"/>
        <v>7.878571428571429</v>
      </c>
      <c r="AE1400" s="9">
        <f t="shared" si="259"/>
        <v>7.8855614973262051</v>
      </c>
      <c r="AF1400" s="9">
        <f t="shared" si="260"/>
        <v>8.0634066587395932</v>
      </c>
      <c r="AG1400" s="11">
        <f t="shared" si="261"/>
        <v>-100</v>
      </c>
      <c r="AH1400" s="11">
        <f t="shared" si="262"/>
        <v>-100</v>
      </c>
      <c r="AI1400" s="11">
        <f t="shared" si="263"/>
        <v>-100</v>
      </c>
      <c r="AJ1400" s="8">
        <v>6</v>
      </c>
      <c r="AK1400" s="7" t="s">
        <v>157</v>
      </c>
      <c r="AL1400" s="8">
        <v>40</v>
      </c>
      <c r="AM1400" s="7" t="s">
        <v>65</v>
      </c>
      <c r="AN1400" s="7" t="s">
        <v>66</v>
      </c>
      <c r="AO1400" s="9">
        <v>7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7" t="s">
        <v>81</v>
      </c>
      <c r="AV1400" s="9">
        <v>0</v>
      </c>
      <c r="AW1400" s="7"/>
      <c r="AX1400" s="7" t="s">
        <v>63</v>
      </c>
      <c r="AY1400" s="7"/>
      <c r="AZ1400" s="7" t="s">
        <v>2560</v>
      </c>
      <c r="BA1400" s="7" t="s">
        <v>3106</v>
      </c>
      <c r="BB1400" s="7" t="s">
        <v>3107</v>
      </c>
      <c r="BC1400" s="7" t="s">
        <v>3108</v>
      </c>
    </row>
    <row r="1401" spans="1:55" x14ac:dyDescent="0.2">
      <c r="A1401" s="7" t="s">
        <v>3103</v>
      </c>
      <c r="B1401" s="8">
        <v>1</v>
      </c>
      <c r="C1401" s="7" t="s">
        <v>2097</v>
      </c>
      <c r="D1401" s="8">
        <v>6</v>
      </c>
      <c r="E1401" s="7" t="s">
        <v>193</v>
      </c>
      <c r="F1401" s="7" t="s">
        <v>1735</v>
      </c>
      <c r="G1401" s="7" t="s">
        <v>1821</v>
      </c>
      <c r="H1401" s="7" t="s">
        <v>2098</v>
      </c>
      <c r="I1401" s="7" t="s">
        <v>106</v>
      </c>
      <c r="J1401" s="9">
        <v>10</v>
      </c>
      <c r="K1401" s="10">
        <v>900</v>
      </c>
      <c r="L1401" s="9">
        <f t="shared" si="252"/>
        <v>9.0909090909090917</v>
      </c>
      <c r="M1401" s="9">
        <v>9.09</v>
      </c>
      <c r="N1401" s="10">
        <v>0</v>
      </c>
      <c r="O1401" s="10">
        <v>900</v>
      </c>
      <c r="P1401" s="11">
        <f t="shared" si="253"/>
        <v>0</v>
      </c>
      <c r="Q1401" s="7" t="s">
        <v>106</v>
      </c>
      <c r="R1401" s="9">
        <v>17.77</v>
      </c>
      <c r="S1401" s="9">
        <f t="shared" si="254"/>
        <v>7.77</v>
      </c>
      <c r="T1401" s="11">
        <f t="shared" si="255"/>
        <v>77.699999999999989</v>
      </c>
      <c r="U1401" s="7" t="s">
        <v>63</v>
      </c>
      <c r="V1401" s="8">
        <v>5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f t="shared" si="256"/>
        <v>0</v>
      </c>
      <c r="AC1401" s="9">
        <f t="shared" si="257"/>
        <v>0</v>
      </c>
      <c r="AD1401" s="9">
        <f t="shared" si="258"/>
        <v>7.878571428571429</v>
      </c>
      <c r="AE1401" s="9">
        <f t="shared" si="259"/>
        <v>7.8855614973262051</v>
      </c>
      <c r="AF1401" s="9">
        <f t="shared" si="260"/>
        <v>8.0634066587395932</v>
      </c>
      <c r="AG1401" s="11">
        <f t="shared" si="261"/>
        <v>-100</v>
      </c>
      <c r="AH1401" s="11">
        <f t="shared" si="262"/>
        <v>-100</v>
      </c>
      <c r="AI1401" s="11">
        <f t="shared" si="263"/>
        <v>-100</v>
      </c>
      <c r="AJ1401" s="8">
        <v>6</v>
      </c>
      <c r="AK1401" s="7" t="s">
        <v>157</v>
      </c>
      <c r="AL1401" s="8">
        <v>40</v>
      </c>
      <c r="AM1401" s="7" t="s">
        <v>65</v>
      </c>
      <c r="AN1401" s="7" t="s">
        <v>66</v>
      </c>
      <c r="AO1401" s="9">
        <v>7</v>
      </c>
      <c r="AP1401" s="8">
        <v>5</v>
      </c>
      <c r="AQ1401" s="8">
        <v>5</v>
      </c>
      <c r="AR1401" s="8">
        <v>5</v>
      </c>
      <c r="AS1401" s="8">
        <v>5</v>
      </c>
      <c r="AT1401" s="8">
        <v>5</v>
      </c>
      <c r="AU1401" s="7" t="s">
        <v>67</v>
      </c>
      <c r="AV1401" s="9">
        <v>-2.4</v>
      </c>
      <c r="AW1401" s="7" t="s">
        <v>3116</v>
      </c>
      <c r="AX1401" s="7" t="s">
        <v>80</v>
      </c>
      <c r="AY1401" s="7" t="s">
        <v>174</v>
      </c>
      <c r="AZ1401" s="7" t="s">
        <v>2560</v>
      </c>
      <c r="BA1401" s="7" t="s">
        <v>3106</v>
      </c>
      <c r="BB1401" s="7" t="s">
        <v>3107</v>
      </c>
      <c r="BC1401" s="7" t="s">
        <v>3108</v>
      </c>
    </row>
    <row r="1402" spans="1:55" x14ac:dyDescent="0.2">
      <c r="A1402" s="19" t="s">
        <v>3103</v>
      </c>
      <c r="B1402" s="20">
        <v>2</v>
      </c>
      <c r="C1402" s="19" t="s">
        <v>3117</v>
      </c>
      <c r="D1402" s="20">
        <v>1</v>
      </c>
      <c r="E1402" s="19" t="s">
        <v>94</v>
      </c>
      <c r="F1402" s="19" t="s">
        <v>95</v>
      </c>
      <c r="G1402" s="19" t="s">
        <v>823</v>
      </c>
      <c r="H1402" s="19" t="s">
        <v>136</v>
      </c>
      <c r="I1402" s="19" t="s">
        <v>98</v>
      </c>
      <c r="J1402" s="21">
        <v>2</v>
      </c>
      <c r="K1402" s="22">
        <v>1900</v>
      </c>
      <c r="L1402" s="21">
        <f t="shared" si="252"/>
        <v>33.333333333333329</v>
      </c>
      <c r="M1402" s="21">
        <v>33.33</v>
      </c>
      <c r="N1402" s="22">
        <v>0</v>
      </c>
      <c r="O1402" s="22">
        <v>1900</v>
      </c>
      <c r="P1402" s="23">
        <f t="shared" si="253"/>
        <v>0</v>
      </c>
      <c r="Q1402" s="19" t="s">
        <v>98</v>
      </c>
      <c r="R1402" s="21">
        <v>2.99</v>
      </c>
      <c r="S1402" s="21">
        <f t="shared" si="254"/>
        <v>0.99000000000000021</v>
      </c>
      <c r="T1402" s="23">
        <f t="shared" si="255"/>
        <v>49.500000000000014</v>
      </c>
      <c r="U1402" s="19" t="s">
        <v>63</v>
      </c>
      <c r="V1402" s="20">
        <v>2</v>
      </c>
      <c r="W1402" s="21">
        <v>0</v>
      </c>
      <c r="X1402" s="21">
        <v>270</v>
      </c>
      <c r="Y1402" s="21">
        <v>210</v>
      </c>
      <c r="Z1402" s="21">
        <v>480</v>
      </c>
      <c r="AA1402" s="21">
        <v>19.8</v>
      </c>
      <c r="AB1402" s="21">
        <f t="shared" si="256"/>
        <v>19.8</v>
      </c>
      <c r="AC1402" s="21">
        <f t="shared" si="257"/>
        <v>10.421052631578947</v>
      </c>
      <c r="AD1402" s="21">
        <f t="shared" si="258"/>
        <v>7.0714285714285712</v>
      </c>
      <c r="AE1402" s="21">
        <f t="shared" si="259"/>
        <v>7.8855614973262051</v>
      </c>
      <c r="AF1402" s="21">
        <f t="shared" si="260"/>
        <v>8.0634066587395932</v>
      </c>
      <c r="AG1402" s="23">
        <f t="shared" si="261"/>
        <v>47.368421052631575</v>
      </c>
      <c r="AH1402" s="23">
        <f t="shared" si="262"/>
        <v>32.153590268904289</v>
      </c>
      <c r="AI1402" s="23">
        <f t="shared" si="263"/>
        <v>29.238832575608708</v>
      </c>
      <c r="AJ1402" s="20">
        <v>6</v>
      </c>
      <c r="AK1402" s="19" t="s">
        <v>157</v>
      </c>
      <c r="AL1402" s="20">
        <v>41</v>
      </c>
      <c r="AM1402" s="19" t="s">
        <v>65</v>
      </c>
      <c r="AN1402" s="19" t="s">
        <v>66</v>
      </c>
      <c r="AO1402" s="21">
        <v>8</v>
      </c>
      <c r="AP1402" s="20">
        <v>4</v>
      </c>
      <c r="AQ1402" s="20">
        <v>4</v>
      </c>
      <c r="AR1402" s="20">
        <v>3</v>
      </c>
      <c r="AS1402" s="20">
        <v>2</v>
      </c>
      <c r="AT1402" s="20">
        <v>2</v>
      </c>
      <c r="AU1402" s="19" t="s">
        <v>91</v>
      </c>
      <c r="AV1402" s="21">
        <v>-15</v>
      </c>
      <c r="AW1402" s="19" t="s">
        <v>1716</v>
      </c>
      <c r="AX1402" s="19" t="s">
        <v>63</v>
      </c>
      <c r="AY1402" s="19"/>
      <c r="AZ1402" s="19" t="s">
        <v>2778</v>
      </c>
      <c r="BA1402" s="19" t="s">
        <v>3118</v>
      </c>
      <c r="BB1402" s="19" t="s">
        <v>3119</v>
      </c>
      <c r="BC1402" s="19" t="s">
        <v>3120</v>
      </c>
    </row>
    <row r="1403" spans="1:55" x14ac:dyDescent="0.2">
      <c r="A1403" s="7" t="s">
        <v>3103</v>
      </c>
      <c r="B1403" s="8">
        <v>2</v>
      </c>
      <c r="C1403" s="7" t="s">
        <v>3121</v>
      </c>
      <c r="D1403" s="8">
        <v>2</v>
      </c>
      <c r="E1403" s="7" t="s">
        <v>803</v>
      </c>
      <c r="F1403" s="7" t="s">
        <v>359</v>
      </c>
      <c r="G1403" s="7" t="s">
        <v>165</v>
      </c>
      <c r="H1403" s="7" t="s">
        <v>655</v>
      </c>
      <c r="I1403" s="7" t="s">
        <v>61</v>
      </c>
      <c r="J1403" s="9">
        <v>6</v>
      </c>
      <c r="K1403" s="10">
        <v>1200</v>
      </c>
      <c r="L1403" s="9">
        <f t="shared" si="252"/>
        <v>14.285714285714285</v>
      </c>
      <c r="M1403" s="9">
        <v>14.29</v>
      </c>
      <c r="N1403" s="10">
        <v>0</v>
      </c>
      <c r="O1403" s="10">
        <v>1200</v>
      </c>
      <c r="P1403" s="11">
        <f t="shared" si="253"/>
        <v>0</v>
      </c>
      <c r="Q1403" s="7" t="s">
        <v>61</v>
      </c>
      <c r="R1403" s="9">
        <v>11.3</v>
      </c>
      <c r="S1403" s="9">
        <f t="shared" si="254"/>
        <v>5.3000000000000007</v>
      </c>
      <c r="T1403" s="11">
        <f t="shared" si="255"/>
        <v>88.333333333333343</v>
      </c>
      <c r="U1403" s="7" t="s">
        <v>63</v>
      </c>
      <c r="V1403" s="8">
        <v>3</v>
      </c>
      <c r="W1403" s="9">
        <v>0</v>
      </c>
      <c r="X1403" s="9">
        <v>0</v>
      </c>
      <c r="Y1403" s="9">
        <v>234</v>
      </c>
      <c r="Z1403" s="9">
        <v>234</v>
      </c>
      <c r="AA1403" s="9">
        <v>7.34</v>
      </c>
      <c r="AB1403" s="9">
        <f t="shared" si="256"/>
        <v>7.34</v>
      </c>
      <c r="AC1403" s="9">
        <f t="shared" si="257"/>
        <v>6.1166666666666671</v>
      </c>
      <c r="AD1403" s="9">
        <f t="shared" si="258"/>
        <v>7.0714285714285712</v>
      </c>
      <c r="AE1403" s="9">
        <f t="shared" si="259"/>
        <v>7.8855614973262051</v>
      </c>
      <c r="AF1403" s="9">
        <f t="shared" si="260"/>
        <v>8.0634066587395932</v>
      </c>
      <c r="AG1403" s="11">
        <f t="shared" si="261"/>
        <v>-13.501683501683493</v>
      </c>
      <c r="AH1403" s="11">
        <f t="shared" si="262"/>
        <v>-22.432071974320735</v>
      </c>
      <c r="AI1403" s="11">
        <f t="shared" si="263"/>
        <v>-24.142897344299698</v>
      </c>
      <c r="AJ1403" s="8">
        <v>6</v>
      </c>
      <c r="AK1403" s="7" t="s">
        <v>157</v>
      </c>
      <c r="AL1403" s="8">
        <v>41</v>
      </c>
      <c r="AM1403" s="7" t="s">
        <v>65</v>
      </c>
      <c r="AN1403" s="7" t="s">
        <v>66</v>
      </c>
      <c r="AO1403" s="9">
        <v>8</v>
      </c>
      <c r="AP1403" s="8">
        <v>5</v>
      </c>
      <c r="AQ1403" s="8">
        <v>2</v>
      </c>
      <c r="AR1403" s="8">
        <v>2</v>
      </c>
      <c r="AS1403" s="8">
        <v>3</v>
      </c>
      <c r="AT1403" s="8">
        <v>3</v>
      </c>
      <c r="AU1403" s="7" t="s">
        <v>81</v>
      </c>
      <c r="AV1403" s="9">
        <v>-2.4</v>
      </c>
      <c r="AW1403" s="7" t="s">
        <v>3122</v>
      </c>
      <c r="AX1403" s="7" t="s">
        <v>80</v>
      </c>
      <c r="AY1403" s="7" t="s">
        <v>1423</v>
      </c>
      <c r="AZ1403" s="7" t="s">
        <v>2778</v>
      </c>
      <c r="BA1403" s="7" t="s">
        <v>3118</v>
      </c>
      <c r="BB1403" s="7" t="s">
        <v>3119</v>
      </c>
      <c r="BC1403" s="7" t="s">
        <v>3120</v>
      </c>
    </row>
    <row r="1404" spans="1:55" x14ac:dyDescent="0.2">
      <c r="A1404" s="7" t="s">
        <v>3103</v>
      </c>
      <c r="B1404" s="8">
        <v>2</v>
      </c>
      <c r="C1404" s="7" t="s">
        <v>3123</v>
      </c>
      <c r="D1404" s="8">
        <v>3</v>
      </c>
      <c r="E1404" s="7" t="s">
        <v>124</v>
      </c>
      <c r="F1404" s="7" t="s">
        <v>337</v>
      </c>
      <c r="G1404" s="7" t="s">
        <v>678</v>
      </c>
      <c r="H1404" s="7" t="s">
        <v>275</v>
      </c>
      <c r="I1404" s="7" t="s">
        <v>254</v>
      </c>
      <c r="J1404" s="9">
        <v>1</v>
      </c>
      <c r="K1404" s="10">
        <v>2400</v>
      </c>
      <c r="L1404" s="9">
        <f t="shared" si="252"/>
        <v>50</v>
      </c>
      <c r="M1404" s="9">
        <v>50</v>
      </c>
      <c r="N1404" s="10">
        <v>0</v>
      </c>
      <c r="O1404" s="10">
        <v>2400</v>
      </c>
      <c r="P1404" s="11">
        <f t="shared" si="253"/>
        <v>0</v>
      </c>
      <c r="Q1404" s="7" t="s">
        <v>254</v>
      </c>
      <c r="R1404" s="9">
        <v>0.53</v>
      </c>
      <c r="S1404" s="9">
        <f t="shared" si="254"/>
        <v>-0.47</v>
      </c>
      <c r="T1404" s="11">
        <f t="shared" si="255"/>
        <v>-47</v>
      </c>
      <c r="U1404" s="7" t="s">
        <v>80</v>
      </c>
      <c r="V1404" s="8">
        <v>1</v>
      </c>
      <c r="W1404" s="9">
        <v>306</v>
      </c>
      <c r="X1404" s="9">
        <v>210</v>
      </c>
      <c r="Y1404" s="9">
        <v>210</v>
      </c>
      <c r="Z1404" s="9">
        <v>726</v>
      </c>
      <c r="AA1404" s="9">
        <v>32.26</v>
      </c>
      <c r="AB1404" s="9">
        <f t="shared" si="256"/>
        <v>32.26</v>
      </c>
      <c r="AC1404" s="9">
        <f t="shared" si="257"/>
        <v>13.441666666666666</v>
      </c>
      <c r="AD1404" s="9">
        <f t="shared" si="258"/>
        <v>7.0714285714285712</v>
      </c>
      <c r="AE1404" s="9">
        <f t="shared" si="259"/>
        <v>7.8855614973262051</v>
      </c>
      <c r="AF1404" s="9">
        <f t="shared" si="260"/>
        <v>8.0634066587395932</v>
      </c>
      <c r="AG1404" s="11">
        <f t="shared" si="261"/>
        <v>90.084175084175087</v>
      </c>
      <c r="AH1404" s="11">
        <f t="shared" si="262"/>
        <v>70.45922057959217</v>
      </c>
      <c r="AI1404" s="11">
        <f t="shared" si="263"/>
        <v>66.69960025019698</v>
      </c>
      <c r="AJ1404" s="8">
        <v>6</v>
      </c>
      <c r="AK1404" s="7" t="s">
        <v>157</v>
      </c>
      <c r="AL1404" s="8">
        <v>41</v>
      </c>
      <c r="AM1404" s="7" t="s">
        <v>65</v>
      </c>
      <c r="AN1404" s="7" t="s">
        <v>66</v>
      </c>
      <c r="AO1404" s="9">
        <v>8</v>
      </c>
      <c r="AP1404" s="8">
        <v>2</v>
      </c>
      <c r="AQ1404" s="8">
        <v>3</v>
      </c>
      <c r="AR1404" s="8">
        <v>4</v>
      </c>
      <c r="AS1404" s="8">
        <v>1</v>
      </c>
      <c r="AT1404" s="8">
        <v>1</v>
      </c>
      <c r="AU1404" s="7" t="s">
        <v>81</v>
      </c>
      <c r="AV1404" s="9">
        <v>-58.8</v>
      </c>
      <c r="AW1404" s="7" t="s">
        <v>3124</v>
      </c>
      <c r="AX1404" s="7" t="s">
        <v>63</v>
      </c>
      <c r="AY1404" s="7"/>
      <c r="AZ1404" s="7" t="s">
        <v>2778</v>
      </c>
      <c r="BA1404" s="7" t="s">
        <v>3118</v>
      </c>
      <c r="BB1404" s="7" t="s">
        <v>3119</v>
      </c>
      <c r="BC1404" s="7" t="s">
        <v>3120</v>
      </c>
    </row>
    <row r="1405" spans="1:55" x14ac:dyDescent="0.2">
      <c r="A1405" s="7" t="s">
        <v>3103</v>
      </c>
      <c r="B1405" s="8">
        <v>2</v>
      </c>
      <c r="C1405" s="7" t="s">
        <v>3125</v>
      </c>
      <c r="D1405" s="8">
        <v>4</v>
      </c>
      <c r="E1405" s="7" t="s">
        <v>187</v>
      </c>
      <c r="F1405" s="7" t="s">
        <v>188</v>
      </c>
      <c r="G1405" s="7" t="s">
        <v>386</v>
      </c>
      <c r="H1405" s="7" t="s">
        <v>179</v>
      </c>
      <c r="I1405" s="7" t="s">
        <v>61</v>
      </c>
      <c r="J1405" s="9">
        <v>6</v>
      </c>
      <c r="K1405" s="10">
        <v>1200</v>
      </c>
      <c r="L1405" s="9">
        <f t="shared" si="252"/>
        <v>14.285714285714285</v>
      </c>
      <c r="M1405" s="9">
        <v>14.29</v>
      </c>
      <c r="N1405" s="10">
        <v>0</v>
      </c>
      <c r="O1405" s="10">
        <v>1200</v>
      </c>
      <c r="P1405" s="11">
        <f t="shared" si="253"/>
        <v>0</v>
      </c>
      <c r="Q1405" s="7" t="s">
        <v>61</v>
      </c>
      <c r="R1405" s="9">
        <v>7.05</v>
      </c>
      <c r="S1405" s="9">
        <f t="shared" si="254"/>
        <v>1.0499999999999998</v>
      </c>
      <c r="T1405" s="11">
        <f t="shared" si="255"/>
        <v>17.499999999999996</v>
      </c>
      <c r="U1405" s="7" t="s">
        <v>63</v>
      </c>
      <c r="V1405" s="8">
        <v>5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f t="shared" si="256"/>
        <v>0</v>
      </c>
      <c r="AC1405" s="9">
        <f t="shared" si="257"/>
        <v>0</v>
      </c>
      <c r="AD1405" s="9">
        <f t="shared" si="258"/>
        <v>7.0714285714285712</v>
      </c>
      <c r="AE1405" s="9">
        <f t="shared" si="259"/>
        <v>7.8855614973262051</v>
      </c>
      <c r="AF1405" s="9">
        <f t="shared" si="260"/>
        <v>8.0634066587395932</v>
      </c>
      <c r="AG1405" s="11">
        <f t="shared" si="261"/>
        <v>-100</v>
      </c>
      <c r="AH1405" s="11">
        <f t="shared" si="262"/>
        <v>-100</v>
      </c>
      <c r="AI1405" s="11">
        <f t="shared" si="263"/>
        <v>-100</v>
      </c>
      <c r="AJ1405" s="8">
        <v>6</v>
      </c>
      <c r="AK1405" s="7" t="s">
        <v>157</v>
      </c>
      <c r="AL1405" s="8">
        <v>41</v>
      </c>
      <c r="AM1405" s="7" t="s">
        <v>65</v>
      </c>
      <c r="AN1405" s="7" t="s">
        <v>66</v>
      </c>
      <c r="AO1405" s="9">
        <v>8</v>
      </c>
      <c r="AP1405" s="8">
        <v>6</v>
      </c>
      <c r="AQ1405" s="8">
        <v>5</v>
      </c>
      <c r="AR1405" s="8">
        <v>5</v>
      </c>
      <c r="AS1405" s="8">
        <v>4</v>
      </c>
      <c r="AT1405" s="8">
        <v>5</v>
      </c>
      <c r="AU1405" s="7" t="s">
        <v>67</v>
      </c>
      <c r="AV1405" s="9">
        <v>-203.4</v>
      </c>
      <c r="AW1405" s="7" t="s">
        <v>2828</v>
      </c>
      <c r="AX1405" s="7" t="s">
        <v>63</v>
      </c>
      <c r="AY1405" s="7"/>
      <c r="AZ1405" s="7" t="s">
        <v>2778</v>
      </c>
      <c r="BA1405" s="7" t="s">
        <v>3118</v>
      </c>
      <c r="BB1405" s="7" t="s">
        <v>3119</v>
      </c>
      <c r="BC1405" s="7" t="s">
        <v>3120</v>
      </c>
    </row>
    <row r="1406" spans="1:55" x14ac:dyDescent="0.2">
      <c r="A1406" s="7" t="s">
        <v>3103</v>
      </c>
      <c r="B1406" s="8">
        <v>2</v>
      </c>
      <c r="C1406" s="7" t="s">
        <v>3126</v>
      </c>
      <c r="D1406" s="8">
        <v>5</v>
      </c>
      <c r="E1406" s="7" t="s">
        <v>102</v>
      </c>
      <c r="F1406" s="7" t="s">
        <v>603</v>
      </c>
      <c r="G1406" s="7" t="s">
        <v>189</v>
      </c>
      <c r="H1406" s="7" t="s">
        <v>891</v>
      </c>
      <c r="I1406" s="7" t="s">
        <v>106</v>
      </c>
      <c r="J1406" s="9">
        <v>10</v>
      </c>
      <c r="K1406" s="10">
        <v>900</v>
      </c>
      <c r="L1406" s="9">
        <f t="shared" si="252"/>
        <v>9.0909090909090917</v>
      </c>
      <c r="M1406" s="9">
        <v>9.09</v>
      </c>
      <c r="N1406" s="10">
        <v>0</v>
      </c>
      <c r="O1406" s="10">
        <v>900</v>
      </c>
      <c r="P1406" s="11">
        <f t="shared" si="253"/>
        <v>0</v>
      </c>
      <c r="Q1406" s="7" t="s">
        <v>106</v>
      </c>
      <c r="R1406" s="9">
        <v>22.82</v>
      </c>
      <c r="S1406" s="9">
        <f t="shared" si="254"/>
        <v>12.82</v>
      </c>
      <c r="T1406" s="11">
        <f t="shared" si="255"/>
        <v>128.19999999999999</v>
      </c>
      <c r="U1406" s="7" t="s">
        <v>63</v>
      </c>
      <c r="V1406" s="8">
        <v>6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f t="shared" si="256"/>
        <v>0</v>
      </c>
      <c r="AC1406" s="9">
        <f t="shared" si="257"/>
        <v>0</v>
      </c>
      <c r="AD1406" s="9">
        <f t="shared" si="258"/>
        <v>7.0714285714285712</v>
      </c>
      <c r="AE1406" s="9">
        <f t="shared" si="259"/>
        <v>7.8855614973262051</v>
      </c>
      <c r="AF1406" s="9">
        <f t="shared" si="260"/>
        <v>8.0634066587395932</v>
      </c>
      <c r="AG1406" s="11">
        <f t="shared" si="261"/>
        <v>-100</v>
      </c>
      <c r="AH1406" s="11">
        <f t="shared" si="262"/>
        <v>-100</v>
      </c>
      <c r="AI1406" s="11">
        <f t="shared" si="263"/>
        <v>-100</v>
      </c>
      <c r="AJ1406" s="8">
        <v>6</v>
      </c>
      <c r="AK1406" s="7" t="s">
        <v>157</v>
      </c>
      <c r="AL1406" s="8">
        <v>41</v>
      </c>
      <c r="AM1406" s="7" t="s">
        <v>65</v>
      </c>
      <c r="AN1406" s="7" t="s">
        <v>66</v>
      </c>
      <c r="AO1406" s="9">
        <v>8</v>
      </c>
      <c r="AP1406" s="8">
        <v>1</v>
      </c>
      <c r="AQ1406" s="8">
        <v>1</v>
      </c>
      <c r="AR1406" s="8">
        <v>1</v>
      </c>
      <c r="AS1406" s="8">
        <v>6</v>
      </c>
      <c r="AT1406" s="8">
        <v>6</v>
      </c>
      <c r="AU1406" s="7" t="s">
        <v>116</v>
      </c>
      <c r="AV1406" s="9">
        <v>-12</v>
      </c>
      <c r="AW1406" s="7" t="s">
        <v>3127</v>
      </c>
      <c r="AX1406" s="7" t="s">
        <v>80</v>
      </c>
      <c r="AY1406" s="7" t="s">
        <v>109</v>
      </c>
      <c r="AZ1406" s="7" t="s">
        <v>2778</v>
      </c>
      <c r="BA1406" s="7" t="s">
        <v>3118</v>
      </c>
      <c r="BB1406" s="7" t="s">
        <v>3119</v>
      </c>
      <c r="BC1406" s="7" t="s">
        <v>3120</v>
      </c>
    </row>
    <row r="1407" spans="1:55" x14ac:dyDescent="0.2">
      <c r="A1407" s="7" t="s">
        <v>3103</v>
      </c>
      <c r="B1407" s="8">
        <v>2</v>
      </c>
      <c r="C1407" s="7" t="s">
        <v>1378</v>
      </c>
      <c r="D1407" s="8">
        <v>6</v>
      </c>
      <c r="E1407" s="7" t="s">
        <v>317</v>
      </c>
      <c r="F1407" s="7" t="s">
        <v>188</v>
      </c>
      <c r="G1407" s="7" t="s">
        <v>884</v>
      </c>
      <c r="H1407" s="7" t="s">
        <v>366</v>
      </c>
      <c r="I1407" s="7" t="s">
        <v>329</v>
      </c>
      <c r="J1407" s="9">
        <v>15</v>
      </c>
      <c r="K1407" s="10">
        <v>800</v>
      </c>
      <c r="L1407" s="9">
        <f t="shared" si="252"/>
        <v>6.25</v>
      </c>
      <c r="M1407" s="9">
        <v>6.25</v>
      </c>
      <c r="N1407" s="10">
        <v>0</v>
      </c>
      <c r="O1407" s="10">
        <v>800</v>
      </c>
      <c r="P1407" s="11">
        <f t="shared" si="253"/>
        <v>0</v>
      </c>
      <c r="Q1407" s="7" t="s">
        <v>329</v>
      </c>
      <c r="R1407" s="9">
        <v>23.41</v>
      </c>
      <c r="S1407" s="9">
        <f t="shared" si="254"/>
        <v>8.41</v>
      </c>
      <c r="T1407" s="11">
        <f t="shared" si="255"/>
        <v>56.066666666666663</v>
      </c>
      <c r="U1407" s="7" t="s">
        <v>63</v>
      </c>
      <c r="V1407" s="8">
        <v>4</v>
      </c>
      <c r="W1407" s="9">
        <v>0</v>
      </c>
      <c r="X1407" s="9">
        <v>0</v>
      </c>
      <c r="Y1407" s="9">
        <v>0</v>
      </c>
      <c r="Z1407" s="9">
        <v>0</v>
      </c>
      <c r="AA1407" s="9">
        <v>0</v>
      </c>
      <c r="AB1407" s="9">
        <f t="shared" si="256"/>
        <v>0</v>
      </c>
      <c r="AC1407" s="9">
        <f t="shared" si="257"/>
        <v>0</v>
      </c>
      <c r="AD1407" s="9">
        <f t="shared" si="258"/>
        <v>7.0714285714285712</v>
      </c>
      <c r="AE1407" s="9">
        <f t="shared" si="259"/>
        <v>7.8855614973262051</v>
      </c>
      <c r="AF1407" s="9">
        <f t="shared" si="260"/>
        <v>8.0634066587395932</v>
      </c>
      <c r="AG1407" s="11">
        <f t="shared" si="261"/>
        <v>-100</v>
      </c>
      <c r="AH1407" s="11">
        <f t="shared" si="262"/>
        <v>-100</v>
      </c>
      <c r="AI1407" s="11">
        <f t="shared" si="263"/>
        <v>-100</v>
      </c>
      <c r="AJ1407" s="8">
        <v>6</v>
      </c>
      <c r="AK1407" s="7" t="s">
        <v>157</v>
      </c>
      <c r="AL1407" s="8">
        <v>41</v>
      </c>
      <c r="AM1407" s="7" t="s">
        <v>65</v>
      </c>
      <c r="AN1407" s="7" t="s">
        <v>66</v>
      </c>
      <c r="AO1407" s="9">
        <v>8</v>
      </c>
      <c r="AP1407" s="8">
        <v>3</v>
      </c>
      <c r="AQ1407" s="8">
        <v>6</v>
      </c>
      <c r="AR1407" s="8">
        <v>6</v>
      </c>
      <c r="AS1407" s="8">
        <v>5</v>
      </c>
      <c r="AT1407" s="8">
        <v>4</v>
      </c>
      <c r="AU1407" s="7" t="s">
        <v>67</v>
      </c>
      <c r="AV1407" s="9">
        <v>-4.2</v>
      </c>
      <c r="AW1407" s="7" t="s">
        <v>3128</v>
      </c>
      <c r="AX1407" s="7" t="s">
        <v>63</v>
      </c>
      <c r="AY1407" s="7"/>
      <c r="AZ1407" s="7" t="s">
        <v>2778</v>
      </c>
      <c r="BA1407" s="7" t="s">
        <v>3118</v>
      </c>
      <c r="BB1407" s="7" t="s">
        <v>3119</v>
      </c>
      <c r="BC1407" s="7" t="s">
        <v>3120</v>
      </c>
    </row>
    <row r="1408" spans="1:55" x14ac:dyDescent="0.2">
      <c r="A1408" s="19" t="s">
        <v>3103</v>
      </c>
      <c r="B1408" s="20">
        <v>3</v>
      </c>
      <c r="C1408" s="19" t="s">
        <v>1147</v>
      </c>
      <c r="D1408" s="20">
        <v>1</v>
      </c>
      <c r="E1408" s="19" t="s">
        <v>205</v>
      </c>
      <c r="F1408" s="19" t="s">
        <v>262</v>
      </c>
      <c r="G1408" s="19" t="s">
        <v>357</v>
      </c>
      <c r="H1408" s="19" t="s">
        <v>105</v>
      </c>
      <c r="I1408" s="19" t="s">
        <v>107</v>
      </c>
      <c r="J1408" s="21">
        <v>8</v>
      </c>
      <c r="K1408" s="22">
        <v>1000</v>
      </c>
      <c r="L1408" s="21">
        <f t="shared" si="252"/>
        <v>11.111111111111111</v>
      </c>
      <c r="M1408" s="21">
        <v>11.11</v>
      </c>
      <c r="N1408" s="22">
        <v>0</v>
      </c>
      <c r="O1408" s="22">
        <v>1000</v>
      </c>
      <c r="P1408" s="23">
        <f t="shared" si="253"/>
        <v>0</v>
      </c>
      <c r="Q1408" s="19" t="s">
        <v>107</v>
      </c>
      <c r="R1408" s="21">
        <v>11.59</v>
      </c>
      <c r="S1408" s="21">
        <f t="shared" si="254"/>
        <v>3.59</v>
      </c>
      <c r="T1408" s="23">
        <f t="shared" si="255"/>
        <v>44.875</v>
      </c>
      <c r="U1408" s="19" t="s">
        <v>63</v>
      </c>
      <c r="V1408" s="20">
        <v>6</v>
      </c>
      <c r="W1408" s="21">
        <v>0</v>
      </c>
      <c r="X1408" s="21">
        <v>0</v>
      </c>
      <c r="Y1408" s="21">
        <v>0</v>
      </c>
      <c r="Z1408" s="21">
        <v>0</v>
      </c>
      <c r="AA1408" s="21">
        <v>0</v>
      </c>
      <c r="AB1408" s="21">
        <f t="shared" si="256"/>
        <v>0</v>
      </c>
      <c r="AC1408" s="21">
        <f t="shared" si="257"/>
        <v>0</v>
      </c>
      <c r="AD1408" s="21">
        <f t="shared" si="258"/>
        <v>7.0593406593406582</v>
      </c>
      <c r="AE1408" s="21">
        <f t="shared" si="259"/>
        <v>7.8855614973262051</v>
      </c>
      <c r="AF1408" s="21">
        <f t="shared" si="260"/>
        <v>8.0634066587395932</v>
      </c>
      <c r="AG1408" s="23">
        <f t="shared" si="261"/>
        <v>-100</v>
      </c>
      <c r="AH1408" s="23">
        <f t="shared" si="262"/>
        <v>-100</v>
      </c>
      <c r="AI1408" s="23">
        <f t="shared" si="263"/>
        <v>-100</v>
      </c>
      <c r="AJ1408" s="20">
        <v>7</v>
      </c>
      <c r="AK1408" s="19" t="s">
        <v>157</v>
      </c>
      <c r="AL1408" s="20">
        <v>41</v>
      </c>
      <c r="AM1408" s="19" t="s">
        <v>65</v>
      </c>
      <c r="AN1408" s="19" t="s">
        <v>66</v>
      </c>
      <c r="AO1408" s="21">
        <v>6</v>
      </c>
      <c r="AP1408" s="20">
        <v>2</v>
      </c>
      <c r="AQ1408" s="20">
        <v>6</v>
      </c>
      <c r="AR1408" s="20">
        <v>5</v>
      </c>
      <c r="AS1408" s="20">
        <v>6</v>
      </c>
      <c r="AT1408" s="20">
        <v>6</v>
      </c>
      <c r="AU1408" s="19" t="s">
        <v>67</v>
      </c>
      <c r="AV1408" s="21">
        <v>-11.4</v>
      </c>
      <c r="AW1408" s="19" t="s">
        <v>1429</v>
      </c>
      <c r="AX1408" s="19" t="s">
        <v>63</v>
      </c>
      <c r="AY1408" s="19"/>
      <c r="AZ1408" s="19" t="s">
        <v>3129</v>
      </c>
      <c r="BA1408" s="19" t="s">
        <v>3130</v>
      </c>
      <c r="BB1408" s="19" t="s">
        <v>3131</v>
      </c>
      <c r="BC1408" s="19" t="s">
        <v>3132</v>
      </c>
    </row>
    <row r="1409" spans="1:55" x14ac:dyDescent="0.2">
      <c r="A1409" s="7" t="s">
        <v>3103</v>
      </c>
      <c r="B1409" s="8">
        <v>3</v>
      </c>
      <c r="C1409" s="7" t="s">
        <v>3133</v>
      </c>
      <c r="D1409" s="8">
        <v>2</v>
      </c>
      <c r="E1409" s="7" t="s">
        <v>57</v>
      </c>
      <c r="F1409" s="7" t="s">
        <v>58</v>
      </c>
      <c r="G1409" s="7" t="s">
        <v>1962</v>
      </c>
      <c r="H1409" s="7" t="s">
        <v>1061</v>
      </c>
      <c r="I1409" s="7" t="s">
        <v>62</v>
      </c>
      <c r="J1409" s="9">
        <v>5</v>
      </c>
      <c r="K1409" s="10">
        <v>1300</v>
      </c>
      <c r="L1409" s="9">
        <f t="shared" si="252"/>
        <v>16.666666666666664</v>
      </c>
      <c r="M1409" s="9">
        <v>16.670000000000002</v>
      </c>
      <c r="N1409" s="10">
        <v>0</v>
      </c>
      <c r="O1409" s="10">
        <v>1300</v>
      </c>
      <c r="P1409" s="11">
        <f t="shared" si="253"/>
        <v>0</v>
      </c>
      <c r="Q1409" s="7" t="s">
        <v>62</v>
      </c>
      <c r="R1409" s="9">
        <v>7.89</v>
      </c>
      <c r="S1409" s="9">
        <f t="shared" si="254"/>
        <v>2.8899999999999997</v>
      </c>
      <c r="T1409" s="11">
        <f t="shared" si="255"/>
        <v>57.8</v>
      </c>
      <c r="U1409" s="7" t="s">
        <v>63</v>
      </c>
      <c r="V1409" s="8">
        <v>7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f t="shared" si="256"/>
        <v>0</v>
      </c>
      <c r="AC1409" s="9">
        <f t="shared" si="257"/>
        <v>0</v>
      </c>
      <c r="AD1409" s="9">
        <f t="shared" si="258"/>
        <v>7.0593406593406582</v>
      </c>
      <c r="AE1409" s="9">
        <f t="shared" si="259"/>
        <v>7.8855614973262051</v>
      </c>
      <c r="AF1409" s="9">
        <f t="shared" si="260"/>
        <v>8.0634066587395932</v>
      </c>
      <c r="AG1409" s="11">
        <f t="shared" si="261"/>
        <v>-100</v>
      </c>
      <c r="AH1409" s="11">
        <f t="shared" si="262"/>
        <v>-100</v>
      </c>
      <c r="AI1409" s="11">
        <f t="shared" si="263"/>
        <v>-100</v>
      </c>
      <c r="AJ1409" s="8">
        <v>7</v>
      </c>
      <c r="AK1409" s="7" t="s">
        <v>157</v>
      </c>
      <c r="AL1409" s="8">
        <v>41</v>
      </c>
      <c r="AM1409" s="7" t="s">
        <v>65</v>
      </c>
      <c r="AN1409" s="7" t="s">
        <v>66</v>
      </c>
      <c r="AO1409" s="9">
        <v>6</v>
      </c>
      <c r="AP1409" s="8">
        <v>7</v>
      </c>
      <c r="AQ1409" s="8">
        <v>5</v>
      </c>
      <c r="AR1409" s="8">
        <v>7</v>
      </c>
      <c r="AS1409" s="8">
        <v>7</v>
      </c>
      <c r="AT1409" s="8">
        <v>7</v>
      </c>
      <c r="AU1409" s="7" t="s">
        <v>91</v>
      </c>
      <c r="AV1409" s="9">
        <v>0</v>
      </c>
      <c r="AW1409" s="7" t="s">
        <v>3134</v>
      </c>
      <c r="AX1409" s="7" t="s">
        <v>63</v>
      </c>
      <c r="AY1409" s="7"/>
      <c r="AZ1409" s="7" t="s">
        <v>3129</v>
      </c>
      <c r="BA1409" s="7" t="s">
        <v>3130</v>
      </c>
      <c r="BB1409" s="7" t="s">
        <v>3131</v>
      </c>
      <c r="BC1409" s="7" t="s">
        <v>3132</v>
      </c>
    </row>
    <row r="1410" spans="1:55" x14ac:dyDescent="0.2">
      <c r="A1410" s="7" t="s">
        <v>3103</v>
      </c>
      <c r="B1410" s="8">
        <v>3</v>
      </c>
      <c r="C1410" s="7" t="s">
        <v>1254</v>
      </c>
      <c r="D1410" s="8">
        <v>3</v>
      </c>
      <c r="E1410" s="7" t="s">
        <v>133</v>
      </c>
      <c r="F1410" s="7" t="s">
        <v>58</v>
      </c>
      <c r="G1410" s="7" t="s">
        <v>930</v>
      </c>
      <c r="H1410" s="7" t="s">
        <v>1255</v>
      </c>
      <c r="I1410" s="7" t="s">
        <v>61</v>
      </c>
      <c r="J1410" s="9">
        <v>6</v>
      </c>
      <c r="K1410" s="10">
        <v>1200</v>
      </c>
      <c r="L1410" s="9">
        <f t="shared" ref="L1410:L1473" si="264">IF(J1410&gt;0,(1/(J1410+1))*100,0)</f>
        <v>14.285714285714285</v>
      </c>
      <c r="M1410" s="9">
        <v>14.29</v>
      </c>
      <c r="N1410" s="10">
        <v>0</v>
      </c>
      <c r="O1410" s="10">
        <v>1200</v>
      </c>
      <c r="P1410" s="11">
        <f t="shared" ref="P1410:P1473" si="265">IF(O1410&gt;0,-(N1410/O1410)*100,0)</f>
        <v>0</v>
      </c>
      <c r="Q1410" s="7" t="s">
        <v>61</v>
      </c>
      <c r="R1410" s="9">
        <v>6.63</v>
      </c>
      <c r="S1410" s="9">
        <f t="shared" ref="S1410:S1473" si="266">IF(AND(R1410&lt;&gt;"",J1410&gt;0),R1410-J1410,0)</f>
        <v>0.62999999999999989</v>
      </c>
      <c r="T1410" s="11">
        <f t="shared" ref="T1410:T1473" si="267">IF(AND(R1410&lt;&gt;"",J1410&gt;0),((R1410-J1410)/J1410)*100,0)</f>
        <v>10.499999999999998</v>
      </c>
      <c r="U1410" s="7" t="s">
        <v>63</v>
      </c>
      <c r="V1410" s="8">
        <v>3</v>
      </c>
      <c r="W1410" s="9">
        <v>0</v>
      </c>
      <c r="X1410" s="9">
        <v>0</v>
      </c>
      <c r="Y1410" s="9">
        <v>282</v>
      </c>
      <c r="Z1410" s="9">
        <v>282</v>
      </c>
      <c r="AA1410" s="9">
        <v>7.82</v>
      </c>
      <c r="AB1410" s="9">
        <f t="shared" ref="AB1410:AB1473" si="268">AA1410*(1+P1410/100)</f>
        <v>7.82</v>
      </c>
      <c r="AC1410" s="9">
        <f t="shared" ref="AC1410:AC1473" si="269">IF(O1410&gt;0,(AA1410/O1410)*1000,0)</f>
        <v>6.5166666666666675</v>
      </c>
      <c r="AD1410" s="9">
        <f t="shared" ref="AD1410:AD1473" si="270">IF(SUMIFS($O$2:$O$2026,$A$2:$A$2026,A1410,$B$2:$B$2026,B1410)&gt;0,SUMIFS($AA$2:$AA$2026,$A$2:$A$2026,A1410,$B$2:$B$2026,B1410)/SUMIFS($O$2:$O$2026,$A$2:$A$2026,A1410,$B$2:$B$2026,B1410)*1000,0)</f>
        <v>7.0593406593406582</v>
      </c>
      <c r="AE1410" s="9">
        <f t="shared" ref="AE1410:AE1473" si="271">IF(SUMIF($A$2:$A$2026,A1410,$O$2:$O$2026)&gt;0,SUMIF($A$2:$A$2026,A1410,$AA$2:$AA$2026)/SUMIF($A$2:$A$2026,A1410,$O$2:$O$2026)*1000,0)</f>
        <v>7.8855614973262051</v>
      </c>
      <c r="AF1410" s="9">
        <f t="shared" ref="AF1410:AF1473" si="272">IF(SUM($O$2:$O$2026)&gt;0,SUM($AA$2:$AA$2026)/SUM($O$2:$O$2026)*1000,0)</f>
        <v>8.0634066587395932</v>
      </c>
      <c r="AG1410" s="11">
        <f t="shared" ref="AG1410:AG1473" si="273">IF(AD1410&gt;0,(AC1410-AD1410)/AD1410*100,0)</f>
        <v>-7.6873183893731571</v>
      </c>
      <c r="AH1410" s="11">
        <f t="shared" ref="AH1410:AH1473" si="274">IF(AE1410&gt;0,(AC1410-AE1410)/AE1410*100,0)</f>
        <v>-17.359509923595109</v>
      </c>
      <c r="AI1410" s="11">
        <f t="shared" ref="AI1410:AI1473" si="275">IF(AF1410&gt;0,(AC1410-AF1410)/AF1410*100,0)</f>
        <v>-19.182214881801578</v>
      </c>
      <c r="AJ1410" s="8">
        <v>7</v>
      </c>
      <c r="AK1410" s="7" t="s">
        <v>157</v>
      </c>
      <c r="AL1410" s="8">
        <v>41</v>
      </c>
      <c r="AM1410" s="7" t="s">
        <v>65</v>
      </c>
      <c r="AN1410" s="7" t="s">
        <v>66</v>
      </c>
      <c r="AO1410" s="9">
        <v>6</v>
      </c>
      <c r="AP1410" s="8">
        <v>6</v>
      </c>
      <c r="AQ1410" s="8">
        <v>7</v>
      </c>
      <c r="AR1410" s="8">
        <v>6</v>
      </c>
      <c r="AS1410" s="8">
        <v>5</v>
      </c>
      <c r="AT1410" s="8">
        <v>3</v>
      </c>
      <c r="AU1410" s="7" t="s">
        <v>67</v>
      </c>
      <c r="AV1410" s="9">
        <v>5.4</v>
      </c>
      <c r="AW1410" s="7" t="s">
        <v>3135</v>
      </c>
      <c r="AX1410" s="7" t="s">
        <v>63</v>
      </c>
      <c r="AY1410" s="7"/>
      <c r="AZ1410" s="7" t="s">
        <v>3129</v>
      </c>
      <c r="BA1410" s="7" t="s">
        <v>3130</v>
      </c>
      <c r="BB1410" s="7" t="s">
        <v>3131</v>
      </c>
      <c r="BC1410" s="7" t="s">
        <v>3132</v>
      </c>
    </row>
    <row r="1411" spans="1:55" x14ac:dyDescent="0.2">
      <c r="A1411" s="7" t="s">
        <v>3103</v>
      </c>
      <c r="B1411" s="8">
        <v>3</v>
      </c>
      <c r="C1411" s="7" t="s">
        <v>2679</v>
      </c>
      <c r="D1411" s="8">
        <v>4</v>
      </c>
      <c r="E1411" s="7" t="s">
        <v>119</v>
      </c>
      <c r="F1411" s="7" t="s">
        <v>112</v>
      </c>
      <c r="G1411" s="7" t="s">
        <v>279</v>
      </c>
      <c r="H1411" s="7" t="s">
        <v>189</v>
      </c>
      <c r="I1411" s="7" t="s">
        <v>343</v>
      </c>
      <c r="J1411" s="9">
        <v>1.6</v>
      </c>
      <c r="K1411" s="10">
        <v>2100</v>
      </c>
      <c r="L1411" s="9">
        <f t="shared" si="264"/>
        <v>38.46153846153846</v>
      </c>
      <c r="M1411" s="9">
        <v>38.46</v>
      </c>
      <c r="N1411" s="10">
        <v>0</v>
      </c>
      <c r="O1411" s="10">
        <v>2100</v>
      </c>
      <c r="P1411" s="11">
        <f t="shared" si="265"/>
        <v>0</v>
      </c>
      <c r="Q1411" s="7" t="s">
        <v>343</v>
      </c>
      <c r="R1411" s="9">
        <v>1.92</v>
      </c>
      <c r="S1411" s="9">
        <f t="shared" si="266"/>
        <v>0.31999999999999984</v>
      </c>
      <c r="T1411" s="11">
        <f t="shared" si="267"/>
        <v>19.999999999999989</v>
      </c>
      <c r="U1411" s="7" t="s">
        <v>63</v>
      </c>
      <c r="V1411" s="8">
        <v>1</v>
      </c>
      <c r="W1411" s="9">
        <v>584</v>
      </c>
      <c r="X1411" s="9">
        <v>320</v>
      </c>
      <c r="Y1411" s="9">
        <v>240</v>
      </c>
      <c r="Z1411" s="9">
        <v>1144</v>
      </c>
      <c r="AA1411" s="9">
        <v>36.44</v>
      </c>
      <c r="AB1411" s="9">
        <f t="shared" si="268"/>
        <v>36.44</v>
      </c>
      <c r="AC1411" s="9">
        <f t="shared" si="269"/>
        <v>17.352380952380951</v>
      </c>
      <c r="AD1411" s="9">
        <f t="shared" si="270"/>
        <v>7.0593406593406582</v>
      </c>
      <c r="AE1411" s="9">
        <f t="shared" si="271"/>
        <v>7.8855614973262051</v>
      </c>
      <c r="AF1411" s="9">
        <f t="shared" si="272"/>
        <v>8.0634066587395932</v>
      </c>
      <c r="AG1411" s="11">
        <f t="shared" si="273"/>
        <v>145.80738895807391</v>
      </c>
      <c r="AH1411" s="11">
        <f t="shared" si="274"/>
        <v>120.05257277195425</v>
      </c>
      <c r="AI1411" s="11">
        <f t="shared" si="275"/>
        <v>115.19912968265618</v>
      </c>
      <c r="AJ1411" s="8">
        <v>7</v>
      </c>
      <c r="AK1411" s="7" t="s">
        <v>157</v>
      </c>
      <c r="AL1411" s="8">
        <v>41</v>
      </c>
      <c r="AM1411" s="7" t="s">
        <v>65</v>
      </c>
      <c r="AN1411" s="7" t="s">
        <v>66</v>
      </c>
      <c r="AO1411" s="9">
        <v>6</v>
      </c>
      <c r="AP1411" s="8">
        <v>4</v>
      </c>
      <c r="AQ1411" s="8">
        <v>1</v>
      </c>
      <c r="AR1411" s="8">
        <v>1</v>
      </c>
      <c r="AS1411" s="8">
        <v>1</v>
      </c>
      <c r="AT1411" s="8">
        <v>1</v>
      </c>
      <c r="AU1411" s="7" t="s">
        <v>116</v>
      </c>
      <c r="AV1411" s="9">
        <v>-18</v>
      </c>
      <c r="AW1411" s="7" t="s">
        <v>3136</v>
      </c>
      <c r="AX1411" s="7" t="s">
        <v>80</v>
      </c>
      <c r="AY1411" s="7" t="s">
        <v>1423</v>
      </c>
      <c r="AZ1411" s="7" t="s">
        <v>3129</v>
      </c>
      <c r="BA1411" s="7" t="s">
        <v>3130</v>
      </c>
      <c r="BB1411" s="7" t="s">
        <v>3131</v>
      </c>
      <c r="BC1411" s="7" t="s">
        <v>3132</v>
      </c>
    </row>
    <row r="1412" spans="1:55" x14ac:dyDescent="0.2">
      <c r="A1412" s="7" t="s">
        <v>3103</v>
      </c>
      <c r="B1412" s="8">
        <v>3</v>
      </c>
      <c r="C1412" s="7" t="s">
        <v>3137</v>
      </c>
      <c r="D1412" s="8">
        <v>5</v>
      </c>
      <c r="E1412" s="7" t="s">
        <v>3138</v>
      </c>
      <c r="F1412" s="7" t="s">
        <v>262</v>
      </c>
      <c r="G1412" s="7" t="s">
        <v>357</v>
      </c>
      <c r="H1412" s="7" t="s">
        <v>787</v>
      </c>
      <c r="I1412" s="7" t="s">
        <v>329</v>
      </c>
      <c r="J1412" s="9">
        <v>15</v>
      </c>
      <c r="K1412" s="10">
        <v>800</v>
      </c>
      <c r="L1412" s="9">
        <f t="shared" si="264"/>
        <v>6.25</v>
      </c>
      <c r="M1412" s="9">
        <v>6.25</v>
      </c>
      <c r="N1412" s="10">
        <v>0</v>
      </c>
      <c r="O1412" s="10">
        <v>800</v>
      </c>
      <c r="P1412" s="11">
        <f t="shared" si="265"/>
        <v>0</v>
      </c>
      <c r="Q1412" s="7" t="s">
        <v>329</v>
      </c>
      <c r="R1412" s="9">
        <v>18.05</v>
      </c>
      <c r="S1412" s="9">
        <f t="shared" si="266"/>
        <v>3.0500000000000007</v>
      </c>
      <c r="T1412" s="11">
        <f t="shared" si="267"/>
        <v>20.333333333333339</v>
      </c>
      <c r="U1412" s="7" t="s">
        <v>63</v>
      </c>
      <c r="V1412" s="8">
        <v>4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f t="shared" si="268"/>
        <v>0</v>
      </c>
      <c r="AC1412" s="9">
        <f t="shared" si="269"/>
        <v>0</v>
      </c>
      <c r="AD1412" s="9">
        <f t="shared" si="270"/>
        <v>7.0593406593406582</v>
      </c>
      <c r="AE1412" s="9">
        <f t="shared" si="271"/>
        <v>7.8855614973262051</v>
      </c>
      <c r="AF1412" s="9">
        <f t="shared" si="272"/>
        <v>8.0634066587395932</v>
      </c>
      <c r="AG1412" s="11">
        <f t="shared" si="273"/>
        <v>-100</v>
      </c>
      <c r="AH1412" s="11">
        <f t="shared" si="274"/>
        <v>-100</v>
      </c>
      <c r="AI1412" s="11">
        <f t="shared" si="275"/>
        <v>-100</v>
      </c>
      <c r="AJ1412" s="8">
        <v>7</v>
      </c>
      <c r="AK1412" s="7" t="s">
        <v>157</v>
      </c>
      <c r="AL1412" s="8">
        <v>41</v>
      </c>
      <c r="AM1412" s="7" t="s">
        <v>65</v>
      </c>
      <c r="AN1412" s="7" t="s">
        <v>66</v>
      </c>
      <c r="AO1412" s="9">
        <v>6</v>
      </c>
      <c r="AP1412" s="8">
        <v>1</v>
      </c>
      <c r="AQ1412" s="8">
        <v>3</v>
      </c>
      <c r="AR1412" s="8">
        <v>3</v>
      </c>
      <c r="AS1412" s="8">
        <v>3</v>
      </c>
      <c r="AT1412" s="8">
        <v>4</v>
      </c>
      <c r="AU1412" s="7" t="s">
        <v>81</v>
      </c>
      <c r="AV1412" s="9">
        <v>-21</v>
      </c>
      <c r="AW1412" s="7" t="s">
        <v>3139</v>
      </c>
      <c r="AX1412" s="7" t="s">
        <v>63</v>
      </c>
      <c r="AY1412" s="7"/>
      <c r="AZ1412" s="7" t="s">
        <v>3129</v>
      </c>
      <c r="BA1412" s="7" t="s">
        <v>3130</v>
      </c>
      <c r="BB1412" s="7" t="s">
        <v>3131</v>
      </c>
      <c r="BC1412" s="7" t="s">
        <v>3132</v>
      </c>
    </row>
    <row r="1413" spans="1:55" x14ac:dyDescent="0.2">
      <c r="A1413" s="7" t="s">
        <v>3103</v>
      </c>
      <c r="B1413" s="8">
        <v>3</v>
      </c>
      <c r="C1413" s="7" t="s">
        <v>3140</v>
      </c>
      <c r="D1413" s="8">
        <v>6</v>
      </c>
      <c r="E1413" s="7" t="s">
        <v>193</v>
      </c>
      <c r="F1413" s="7" t="s">
        <v>518</v>
      </c>
      <c r="G1413" s="7" t="s">
        <v>419</v>
      </c>
      <c r="H1413" s="7" t="s">
        <v>916</v>
      </c>
      <c r="I1413" s="7" t="s">
        <v>172</v>
      </c>
      <c r="J1413" s="9">
        <v>12</v>
      </c>
      <c r="K1413" s="10">
        <v>800</v>
      </c>
      <c r="L1413" s="9">
        <f t="shared" si="264"/>
        <v>7.6923076923076925</v>
      </c>
      <c r="M1413" s="9">
        <v>7.69</v>
      </c>
      <c r="N1413" s="10">
        <v>0</v>
      </c>
      <c r="O1413" s="10">
        <v>800</v>
      </c>
      <c r="P1413" s="11">
        <f t="shared" si="265"/>
        <v>0</v>
      </c>
      <c r="Q1413" s="7" t="s">
        <v>172</v>
      </c>
      <c r="R1413" s="9">
        <v>18.440000000000001</v>
      </c>
      <c r="S1413" s="9">
        <f t="shared" si="266"/>
        <v>6.4400000000000013</v>
      </c>
      <c r="T1413" s="11">
        <f t="shared" si="267"/>
        <v>53.666666666666671</v>
      </c>
      <c r="U1413" s="7" t="s">
        <v>63</v>
      </c>
      <c r="V1413" s="8">
        <v>5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f t="shared" si="268"/>
        <v>0</v>
      </c>
      <c r="AC1413" s="9">
        <f t="shared" si="269"/>
        <v>0</v>
      </c>
      <c r="AD1413" s="9">
        <f t="shared" si="270"/>
        <v>7.0593406593406582</v>
      </c>
      <c r="AE1413" s="9">
        <f t="shared" si="271"/>
        <v>7.8855614973262051</v>
      </c>
      <c r="AF1413" s="9">
        <f t="shared" si="272"/>
        <v>8.0634066587395932</v>
      </c>
      <c r="AG1413" s="11">
        <f t="shared" si="273"/>
        <v>-100</v>
      </c>
      <c r="AH1413" s="11">
        <f t="shared" si="274"/>
        <v>-100</v>
      </c>
      <c r="AI1413" s="11">
        <f t="shared" si="275"/>
        <v>-100</v>
      </c>
      <c r="AJ1413" s="8">
        <v>7</v>
      </c>
      <c r="AK1413" s="7" t="s">
        <v>157</v>
      </c>
      <c r="AL1413" s="8">
        <v>41</v>
      </c>
      <c r="AM1413" s="7" t="s">
        <v>65</v>
      </c>
      <c r="AN1413" s="7" t="s">
        <v>66</v>
      </c>
      <c r="AO1413" s="9">
        <v>6</v>
      </c>
      <c r="AP1413" s="8">
        <v>3</v>
      </c>
      <c r="AQ1413" s="8">
        <v>2</v>
      </c>
      <c r="AR1413" s="8">
        <v>2</v>
      </c>
      <c r="AS1413" s="8">
        <v>4</v>
      </c>
      <c r="AT1413" s="8">
        <v>5</v>
      </c>
      <c r="AU1413" s="7" t="s">
        <v>81</v>
      </c>
      <c r="AV1413" s="9">
        <v>-18</v>
      </c>
      <c r="AW1413" s="7" t="s">
        <v>3141</v>
      </c>
      <c r="AX1413" s="7" t="s">
        <v>63</v>
      </c>
      <c r="AY1413" s="7"/>
      <c r="AZ1413" s="7" t="s">
        <v>3129</v>
      </c>
      <c r="BA1413" s="7" t="s">
        <v>3130</v>
      </c>
      <c r="BB1413" s="7" t="s">
        <v>3131</v>
      </c>
      <c r="BC1413" s="7" t="s">
        <v>3132</v>
      </c>
    </row>
    <row r="1414" spans="1:55" x14ac:dyDescent="0.2">
      <c r="A1414" s="7" t="s">
        <v>3103</v>
      </c>
      <c r="B1414" s="8">
        <v>3</v>
      </c>
      <c r="C1414" s="7" t="s">
        <v>3142</v>
      </c>
      <c r="D1414" s="8">
        <v>7</v>
      </c>
      <c r="E1414" s="7" t="s">
        <v>111</v>
      </c>
      <c r="F1414" s="7" t="s">
        <v>372</v>
      </c>
      <c r="G1414" s="7" t="s">
        <v>526</v>
      </c>
      <c r="H1414" s="7" t="s">
        <v>951</v>
      </c>
      <c r="I1414" s="7" t="s">
        <v>98</v>
      </c>
      <c r="J1414" s="9">
        <v>2</v>
      </c>
      <c r="K1414" s="10">
        <v>1900</v>
      </c>
      <c r="L1414" s="9">
        <f t="shared" si="264"/>
        <v>33.333333333333329</v>
      </c>
      <c r="M1414" s="9">
        <v>33.33</v>
      </c>
      <c r="N1414" s="10">
        <v>0</v>
      </c>
      <c r="O1414" s="10">
        <v>1900</v>
      </c>
      <c r="P1414" s="11">
        <f t="shared" si="265"/>
        <v>0</v>
      </c>
      <c r="Q1414" s="7" t="s">
        <v>98</v>
      </c>
      <c r="R1414" s="9">
        <v>1.36</v>
      </c>
      <c r="S1414" s="9">
        <f t="shared" si="266"/>
        <v>-0.6399999999999999</v>
      </c>
      <c r="T1414" s="11">
        <f t="shared" si="267"/>
        <v>-31.999999999999996</v>
      </c>
      <c r="U1414" s="7" t="s">
        <v>80</v>
      </c>
      <c r="V1414" s="8">
        <v>2</v>
      </c>
      <c r="W1414" s="9">
        <v>0</v>
      </c>
      <c r="X1414" s="9">
        <v>280</v>
      </c>
      <c r="Y1414" s="9">
        <v>218</v>
      </c>
      <c r="Z1414" s="9">
        <v>498</v>
      </c>
      <c r="AA1414" s="9">
        <v>19.98</v>
      </c>
      <c r="AB1414" s="9">
        <f t="shared" si="268"/>
        <v>19.98</v>
      </c>
      <c r="AC1414" s="9">
        <f t="shared" si="269"/>
        <v>10.515789473684212</v>
      </c>
      <c r="AD1414" s="9">
        <f t="shared" si="270"/>
        <v>7.0593406593406582</v>
      </c>
      <c r="AE1414" s="9">
        <f t="shared" si="271"/>
        <v>7.8855614973262051</v>
      </c>
      <c r="AF1414" s="9">
        <f t="shared" si="272"/>
        <v>8.0634066587395932</v>
      </c>
      <c r="AG1414" s="11">
        <f t="shared" si="273"/>
        <v>48.962771186996171</v>
      </c>
      <c r="AH1414" s="11">
        <f t="shared" si="274"/>
        <v>33.354986544076162</v>
      </c>
      <c r="AI1414" s="11">
        <f t="shared" si="275"/>
        <v>30.413731053568803</v>
      </c>
      <c r="AJ1414" s="8">
        <v>7</v>
      </c>
      <c r="AK1414" s="7" t="s">
        <v>157</v>
      </c>
      <c r="AL1414" s="8">
        <v>41</v>
      </c>
      <c r="AM1414" s="7" t="s">
        <v>65</v>
      </c>
      <c r="AN1414" s="7" t="s">
        <v>66</v>
      </c>
      <c r="AO1414" s="9">
        <v>6</v>
      </c>
      <c r="AP1414" s="8">
        <v>5</v>
      </c>
      <c r="AQ1414" s="8">
        <v>4</v>
      </c>
      <c r="AR1414" s="8">
        <v>4</v>
      </c>
      <c r="AS1414" s="8">
        <v>2</v>
      </c>
      <c r="AT1414" s="8">
        <v>2</v>
      </c>
      <c r="AU1414" s="7" t="s">
        <v>91</v>
      </c>
      <c r="AV1414" s="9">
        <v>-5.4</v>
      </c>
      <c r="AW1414" s="7" t="s">
        <v>3143</v>
      </c>
      <c r="AX1414" s="7" t="s">
        <v>63</v>
      </c>
      <c r="AY1414" s="7"/>
      <c r="AZ1414" s="7" t="s">
        <v>3129</v>
      </c>
      <c r="BA1414" s="7" t="s">
        <v>3130</v>
      </c>
      <c r="BB1414" s="7" t="s">
        <v>3131</v>
      </c>
      <c r="BC1414" s="7" t="s">
        <v>3132</v>
      </c>
    </row>
    <row r="1415" spans="1:55" x14ac:dyDescent="0.2">
      <c r="A1415" s="19" t="s">
        <v>3103</v>
      </c>
      <c r="B1415" s="20">
        <v>4</v>
      </c>
      <c r="C1415" s="19" t="s">
        <v>3144</v>
      </c>
      <c r="D1415" s="20">
        <v>1</v>
      </c>
      <c r="E1415" s="19" t="s">
        <v>94</v>
      </c>
      <c r="F1415" s="19" t="s">
        <v>1009</v>
      </c>
      <c r="G1415" s="19" t="s">
        <v>189</v>
      </c>
      <c r="H1415" s="19" t="s">
        <v>149</v>
      </c>
      <c r="I1415" s="19" t="s">
        <v>122</v>
      </c>
      <c r="J1415" s="21">
        <v>4</v>
      </c>
      <c r="K1415" s="22">
        <v>1400</v>
      </c>
      <c r="L1415" s="21">
        <f t="shared" si="264"/>
        <v>20</v>
      </c>
      <c r="M1415" s="21">
        <v>31.73</v>
      </c>
      <c r="N1415" s="22">
        <v>500</v>
      </c>
      <c r="O1415" s="22">
        <v>1900</v>
      </c>
      <c r="P1415" s="23">
        <f t="shared" si="265"/>
        <v>-26.315789473684209</v>
      </c>
      <c r="Q1415" s="19" t="s">
        <v>98</v>
      </c>
      <c r="R1415" s="21">
        <v>2.7</v>
      </c>
      <c r="S1415" s="21">
        <f t="shared" si="266"/>
        <v>-1.2999999999999998</v>
      </c>
      <c r="T1415" s="23">
        <f t="shared" si="267"/>
        <v>-32.499999999999993</v>
      </c>
      <c r="U1415" s="19" t="s">
        <v>63</v>
      </c>
      <c r="V1415" s="20">
        <v>5</v>
      </c>
      <c r="W1415" s="21">
        <v>0</v>
      </c>
      <c r="X1415" s="21">
        <v>0</v>
      </c>
      <c r="Y1415" s="21">
        <v>0</v>
      </c>
      <c r="Z1415" s="21">
        <v>0</v>
      </c>
      <c r="AA1415" s="21">
        <v>0</v>
      </c>
      <c r="AB1415" s="21">
        <f t="shared" si="268"/>
        <v>0</v>
      </c>
      <c r="AC1415" s="21">
        <f t="shared" si="269"/>
        <v>0</v>
      </c>
      <c r="AD1415" s="21">
        <f t="shared" si="270"/>
        <v>7.4144578313253016</v>
      </c>
      <c r="AE1415" s="21">
        <f t="shared" si="271"/>
        <v>7.8855614973262051</v>
      </c>
      <c r="AF1415" s="21">
        <f t="shared" si="272"/>
        <v>8.0634066587395932</v>
      </c>
      <c r="AG1415" s="23">
        <f t="shared" si="273"/>
        <v>-100</v>
      </c>
      <c r="AH1415" s="23">
        <f t="shared" si="274"/>
        <v>-100</v>
      </c>
      <c r="AI1415" s="23">
        <f t="shared" si="275"/>
        <v>-100</v>
      </c>
      <c r="AJ1415" s="20">
        <v>5</v>
      </c>
      <c r="AK1415" s="19" t="s">
        <v>157</v>
      </c>
      <c r="AL1415" s="20">
        <v>42</v>
      </c>
      <c r="AM1415" s="19" t="s">
        <v>65</v>
      </c>
      <c r="AN1415" s="19" t="s">
        <v>66</v>
      </c>
      <c r="AO1415" s="21">
        <v>7</v>
      </c>
      <c r="AP1415" s="20">
        <v>4</v>
      </c>
      <c r="AQ1415" s="20">
        <v>3</v>
      </c>
      <c r="AR1415" s="20">
        <v>5</v>
      </c>
      <c r="AS1415" s="20">
        <v>5</v>
      </c>
      <c r="AT1415" s="20">
        <v>5</v>
      </c>
      <c r="AU1415" s="19" t="s">
        <v>91</v>
      </c>
      <c r="AV1415" s="21">
        <v>-2.4</v>
      </c>
      <c r="AW1415" s="19" t="s">
        <v>3145</v>
      </c>
      <c r="AX1415" s="19" t="s">
        <v>63</v>
      </c>
      <c r="AY1415" s="19"/>
      <c r="AZ1415" s="19" t="s">
        <v>159</v>
      </c>
      <c r="BA1415" s="19" t="s">
        <v>2244</v>
      </c>
      <c r="BB1415" s="19" t="s">
        <v>3146</v>
      </c>
      <c r="BC1415" s="19" t="s">
        <v>3147</v>
      </c>
    </row>
    <row r="1416" spans="1:55" x14ac:dyDescent="0.2">
      <c r="A1416" s="7" t="s">
        <v>3103</v>
      </c>
      <c r="B1416" s="8">
        <v>4</v>
      </c>
      <c r="C1416" s="7" t="s">
        <v>3148</v>
      </c>
      <c r="D1416" s="8">
        <v>2</v>
      </c>
      <c r="E1416" s="7" t="s">
        <v>57</v>
      </c>
      <c r="F1416" s="7" t="s">
        <v>95</v>
      </c>
      <c r="G1416" s="7" t="s">
        <v>814</v>
      </c>
      <c r="H1416" s="7" t="s">
        <v>126</v>
      </c>
      <c r="I1416" s="7" t="s">
        <v>78</v>
      </c>
      <c r="J1416" s="9">
        <v>3</v>
      </c>
      <c r="K1416" s="10">
        <v>1600</v>
      </c>
      <c r="L1416" s="9">
        <f t="shared" si="264"/>
        <v>25</v>
      </c>
      <c r="M1416" s="9">
        <v>39.67</v>
      </c>
      <c r="N1416" s="10">
        <v>600</v>
      </c>
      <c r="O1416" s="10">
        <v>2200</v>
      </c>
      <c r="P1416" s="11">
        <f t="shared" si="265"/>
        <v>-27.27272727272727</v>
      </c>
      <c r="Q1416" s="7" t="s">
        <v>99</v>
      </c>
      <c r="R1416" s="9">
        <v>0.91</v>
      </c>
      <c r="S1416" s="9">
        <f t="shared" si="266"/>
        <v>-2.09</v>
      </c>
      <c r="T1416" s="11">
        <f t="shared" si="267"/>
        <v>-69.666666666666671</v>
      </c>
      <c r="U1416" s="7" t="s">
        <v>80</v>
      </c>
      <c r="V1416" s="8">
        <v>1</v>
      </c>
      <c r="W1416" s="9">
        <v>382</v>
      </c>
      <c r="X1416" s="9">
        <v>236</v>
      </c>
      <c r="Y1416" s="9">
        <v>210</v>
      </c>
      <c r="Z1416" s="9">
        <v>828</v>
      </c>
      <c r="AA1416" s="9">
        <v>33.28</v>
      </c>
      <c r="AB1416" s="9">
        <f t="shared" si="268"/>
        <v>24.203636363636367</v>
      </c>
      <c r="AC1416" s="9">
        <f t="shared" si="269"/>
        <v>15.127272727272727</v>
      </c>
      <c r="AD1416" s="9">
        <f t="shared" si="270"/>
        <v>7.4144578313253016</v>
      </c>
      <c r="AE1416" s="9">
        <f t="shared" si="271"/>
        <v>7.8855614973262051</v>
      </c>
      <c r="AF1416" s="9">
        <f t="shared" si="272"/>
        <v>8.0634066587395932</v>
      </c>
      <c r="AG1416" s="11">
        <f t="shared" si="273"/>
        <v>104.02399030933316</v>
      </c>
      <c r="AH1416" s="11">
        <f t="shared" si="274"/>
        <v>91.835073918350687</v>
      </c>
      <c r="AI1416" s="11">
        <f t="shared" si="275"/>
        <v>87.60399130901952</v>
      </c>
      <c r="AJ1416" s="8">
        <v>5</v>
      </c>
      <c r="AK1416" s="7" t="s">
        <v>157</v>
      </c>
      <c r="AL1416" s="8">
        <v>42</v>
      </c>
      <c r="AM1416" s="7" t="s">
        <v>65</v>
      </c>
      <c r="AN1416" s="7" t="s">
        <v>66</v>
      </c>
      <c r="AO1416" s="9">
        <v>7</v>
      </c>
      <c r="AP1416" s="8">
        <v>3</v>
      </c>
      <c r="AQ1416" s="8">
        <v>1</v>
      </c>
      <c r="AR1416" s="8">
        <v>1</v>
      </c>
      <c r="AS1416" s="8">
        <v>1</v>
      </c>
      <c r="AT1416" s="8">
        <v>1</v>
      </c>
      <c r="AU1416" s="7" t="s">
        <v>116</v>
      </c>
      <c r="AV1416" s="9">
        <v>-3</v>
      </c>
      <c r="AW1416" s="7" t="s">
        <v>3149</v>
      </c>
      <c r="AX1416" s="7" t="s">
        <v>63</v>
      </c>
      <c r="AY1416" s="7"/>
      <c r="AZ1416" s="7" t="s">
        <v>159</v>
      </c>
      <c r="BA1416" s="7" t="s">
        <v>2244</v>
      </c>
      <c r="BB1416" s="7" t="s">
        <v>3146</v>
      </c>
      <c r="BC1416" s="7" t="s">
        <v>3147</v>
      </c>
    </row>
    <row r="1417" spans="1:55" x14ac:dyDescent="0.2">
      <c r="A1417" s="14" t="s">
        <v>3103</v>
      </c>
      <c r="B1417" s="15">
        <v>4</v>
      </c>
      <c r="C1417" s="14" t="s">
        <v>3150</v>
      </c>
      <c r="D1417" s="15">
        <v>3</v>
      </c>
      <c r="E1417" s="14" t="s">
        <v>803</v>
      </c>
      <c r="F1417" s="14" t="s">
        <v>248</v>
      </c>
      <c r="G1417" s="14" t="s">
        <v>341</v>
      </c>
      <c r="H1417" s="14" t="s">
        <v>572</v>
      </c>
      <c r="I1417" s="14" t="s">
        <v>61</v>
      </c>
      <c r="J1417" s="16">
        <v>6</v>
      </c>
      <c r="K1417" s="17">
        <v>1200</v>
      </c>
      <c r="L1417" s="16">
        <f t="shared" si="264"/>
        <v>14.285714285714285</v>
      </c>
      <c r="M1417" s="16">
        <v>0</v>
      </c>
      <c r="N1417" s="17">
        <v>-1200</v>
      </c>
      <c r="O1417" s="17">
        <v>0</v>
      </c>
      <c r="P1417" s="18">
        <f t="shared" si="265"/>
        <v>0</v>
      </c>
      <c r="Q1417" s="14"/>
      <c r="R1417" s="16"/>
      <c r="S1417" s="16">
        <f t="shared" si="266"/>
        <v>0</v>
      </c>
      <c r="T1417" s="18">
        <f t="shared" si="267"/>
        <v>0</v>
      </c>
      <c r="U1417" s="14" t="s">
        <v>63</v>
      </c>
      <c r="V1417" s="15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0</v>
      </c>
      <c r="AB1417" s="16">
        <f t="shared" si="268"/>
        <v>0</v>
      </c>
      <c r="AC1417" s="16">
        <f t="shared" si="269"/>
        <v>0</v>
      </c>
      <c r="AD1417" s="16">
        <f t="shared" si="270"/>
        <v>7.4144578313253016</v>
      </c>
      <c r="AE1417" s="16">
        <f t="shared" si="271"/>
        <v>7.8855614973262051</v>
      </c>
      <c r="AF1417" s="16">
        <f t="shared" si="272"/>
        <v>8.0634066587395932</v>
      </c>
      <c r="AG1417" s="18">
        <f t="shared" si="273"/>
        <v>-100</v>
      </c>
      <c r="AH1417" s="18">
        <f t="shared" si="274"/>
        <v>-100</v>
      </c>
      <c r="AI1417" s="18">
        <f t="shared" si="275"/>
        <v>-100</v>
      </c>
      <c r="AJ1417" s="15">
        <v>5</v>
      </c>
      <c r="AK1417" s="14" t="s">
        <v>157</v>
      </c>
      <c r="AL1417" s="15">
        <v>42</v>
      </c>
      <c r="AM1417" s="14" t="s">
        <v>65</v>
      </c>
      <c r="AN1417" s="14" t="s">
        <v>66</v>
      </c>
      <c r="AO1417" s="16">
        <v>7</v>
      </c>
      <c r="AP1417" s="15">
        <v>0</v>
      </c>
      <c r="AQ1417" s="15">
        <v>0</v>
      </c>
      <c r="AR1417" s="15">
        <v>0</v>
      </c>
      <c r="AS1417" s="15">
        <v>0</v>
      </c>
      <c r="AT1417" s="15">
        <v>0</v>
      </c>
      <c r="AU1417" s="14"/>
      <c r="AV1417" s="16">
        <v>0</v>
      </c>
      <c r="AW1417" s="14"/>
      <c r="AX1417" s="14" t="s">
        <v>63</v>
      </c>
      <c r="AY1417" s="14"/>
      <c r="AZ1417" s="14" t="s">
        <v>159</v>
      </c>
      <c r="BA1417" s="14" t="s">
        <v>2244</v>
      </c>
      <c r="BB1417" s="14" t="s">
        <v>3146</v>
      </c>
      <c r="BC1417" s="14" t="s">
        <v>3147</v>
      </c>
    </row>
    <row r="1418" spans="1:55" x14ac:dyDescent="0.2">
      <c r="A1418" s="14" t="s">
        <v>3103</v>
      </c>
      <c r="B1418" s="15">
        <v>4</v>
      </c>
      <c r="C1418" s="14" t="s">
        <v>3151</v>
      </c>
      <c r="D1418" s="15">
        <v>4</v>
      </c>
      <c r="E1418" s="14" t="s">
        <v>205</v>
      </c>
      <c r="F1418" s="14" t="s">
        <v>95</v>
      </c>
      <c r="G1418" s="14" t="s">
        <v>593</v>
      </c>
      <c r="H1418" s="14" t="s">
        <v>184</v>
      </c>
      <c r="I1418" s="14" t="s">
        <v>98</v>
      </c>
      <c r="J1418" s="16">
        <v>2</v>
      </c>
      <c r="K1418" s="17">
        <v>1900</v>
      </c>
      <c r="L1418" s="16">
        <f t="shared" si="264"/>
        <v>33.333333333333329</v>
      </c>
      <c r="M1418" s="16">
        <v>0</v>
      </c>
      <c r="N1418" s="17">
        <v>-1900</v>
      </c>
      <c r="O1418" s="17">
        <v>0</v>
      </c>
      <c r="P1418" s="18">
        <f t="shared" si="265"/>
        <v>0</v>
      </c>
      <c r="Q1418" s="14"/>
      <c r="R1418" s="16"/>
      <c r="S1418" s="16">
        <f t="shared" si="266"/>
        <v>0</v>
      </c>
      <c r="T1418" s="18">
        <f t="shared" si="267"/>
        <v>0</v>
      </c>
      <c r="U1418" s="14" t="s">
        <v>63</v>
      </c>
      <c r="V1418" s="15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0</v>
      </c>
      <c r="AB1418" s="16">
        <f t="shared" si="268"/>
        <v>0</v>
      </c>
      <c r="AC1418" s="16">
        <f t="shared" si="269"/>
        <v>0</v>
      </c>
      <c r="AD1418" s="16">
        <f t="shared" si="270"/>
        <v>7.4144578313253016</v>
      </c>
      <c r="AE1418" s="16">
        <f t="shared" si="271"/>
        <v>7.8855614973262051</v>
      </c>
      <c r="AF1418" s="16">
        <f t="shared" si="272"/>
        <v>8.0634066587395932</v>
      </c>
      <c r="AG1418" s="18">
        <f t="shared" si="273"/>
        <v>-100</v>
      </c>
      <c r="AH1418" s="18">
        <f t="shared" si="274"/>
        <v>-100</v>
      </c>
      <c r="AI1418" s="18">
        <f t="shared" si="275"/>
        <v>-100</v>
      </c>
      <c r="AJ1418" s="15">
        <v>5</v>
      </c>
      <c r="AK1418" s="14" t="s">
        <v>157</v>
      </c>
      <c r="AL1418" s="15">
        <v>42</v>
      </c>
      <c r="AM1418" s="14" t="s">
        <v>65</v>
      </c>
      <c r="AN1418" s="14" t="s">
        <v>66</v>
      </c>
      <c r="AO1418" s="16">
        <v>7</v>
      </c>
      <c r="AP1418" s="15">
        <v>0</v>
      </c>
      <c r="AQ1418" s="15">
        <v>0</v>
      </c>
      <c r="AR1418" s="15">
        <v>0</v>
      </c>
      <c r="AS1418" s="15">
        <v>0</v>
      </c>
      <c r="AT1418" s="15">
        <v>0</v>
      </c>
      <c r="AU1418" s="14"/>
      <c r="AV1418" s="16">
        <v>0</v>
      </c>
      <c r="AW1418" s="14"/>
      <c r="AX1418" s="14" t="s">
        <v>63</v>
      </c>
      <c r="AY1418" s="14"/>
      <c r="AZ1418" s="14" t="s">
        <v>159</v>
      </c>
      <c r="BA1418" s="14" t="s">
        <v>2244</v>
      </c>
      <c r="BB1418" s="14" t="s">
        <v>3146</v>
      </c>
      <c r="BC1418" s="14" t="s">
        <v>3147</v>
      </c>
    </row>
    <row r="1419" spans="1:55" x14ac:dyDescent="0.2">
      <c r="A1419" s="7" t="s">
        <v>3103</v>
      </c>
      <c r="B1419" s="8">
        <v>4</v>
      </c>
      <c r="C1419" s="7" t="s">
        <v>1841</v>
      </c>
      <c r="D1419" s="8">
        <v>5</v>
      </c>
      <c r="E1419" s="7" t="s">
        <v>193</v>
      </c>
      <c r="F1419" s="7" t="s">
        <v>1735</v>
      </c>
      <c r="G1419" s="7" t="s">
        <v>150</v>
      </c>
      <c r="H1419" s="7" t="s">
        <v>1683</v>
      </c>
      <c r="I1419" s="7" t="s">
        <v>329</v>
      </c>
      <c r="J1419" s="9">
        <v>15</v>
      </c>
      <c r="K1419" s="10">
        <v>800</v>
      </c>
      <c r="L1419" s="9">
        <f t="shared" si="264"/>
        <v>6.25</v>
      </c>
      <c r="M1419" s="9">
        <v>9.92</v>
      </c>
      <c r="N1419" s="10">
        <v>200</v>
      </c>
      <c r="O1419" s="10">
        <v>1000</v>
      </c>
      <c r="P1419" s="11">
        <f t="shared" si="265"/>
        <v>-20</v>
      </c>
      <c r="Q1419" s="7" t="s">
        <v>597</v>
      </c>
      <c r="R1419" s="9">
        <v>15.18</v>
      </c>
      <c r="S1419" s="9">
        <f t="shared" si="266"/>
        <v>0.17999999999999972</v>
      </c>
      <c r="T1419" s="11">
        <f t="shared" si="267"/>
        <v>1.1999999999999982</v>
      </c>
      <c r="U1419" s="7" t="s">
        <v>63</v>
      </c>
      <c r="V1419" s="8">
        <v>3</v>
      </c>
      <c r="W1419" s="9">
        <v>0</v>
      </c>
      <c r="X1419" s="9">
        <v>0</v>
      </c>
      <c r="Y1419" s="9">
        <v>280</v>
      </c>
      <c r="Z1419" s="9">
        <v>280</v>
      </c>
      <c r="AA1419" s="9">
        <v>7.8</v>
      </c>
      <c r="AB1419" s="9">
        <f t="shared" si="268"/>
        <v>6.24</v>
      </c>
      <c r="AC1419" s="9">
        <f t="shared" si="269"/>
        <v>7.8</v>
      </c>
      <c r="AD1419" s="9">
        <f t="shared" si="270"/>
        <v>7.4144578313253016</v>
      </c>
      <c r="AE1419" s="9">
        <f t="shared" si="271"/>
        <v>7.8855614973262051</v>
      </c>
      <c r="AF1419" s="9">
        <f t="shared" si="272"/>
        <v>8.0634066587395932</v>
      </c>
      <c r="AG1419" s="11">
        <f t="shared" si="273"/>
        <v>5.1998700032499112</v>
      </c>
      <c r="AH1419" s="11">
        <f t="shared" si="274"/>
        <v>-1.0850400108504268</v>
      </c>
      <c r="AI1419" s="11">
        <f t="shared" si="275"/>
        <v>-3.2666919812868143</v>
      </c>
      <c r="AJ1419" s="8">
        <v>5</v>
      </c>
      <c r="AK1419" s="7" t="s">
        <v>157</v>
      </c>
      <c r="AL1419" s="8">
        <v>42</v>
      </c>
      <c r="AM1419" s="7" t="s">
        <v>65</v>
      </c>
      <c r="AN1419" s="7" t="s">
        <v>66</v>
      </c>
      <c r="AO1419" s="9">
        <v>7</v>
      </c>
      <c r="AP1419" s="8">
        <v>5</v>
      </c>
      <c r="AQ1419" s="8">
        <v>5</v>
      </c>
      <c r="AR1419" s="8">
        <v>4</v>
      </c>
      <c r="AS1419" s="8">
        <v>3</v>
      </c>
      <c r="AT1419" s="8">
        <v>3</v>
      </c>
      <c r="AU1419" s="7" t="s">
        <v>67</v>
      </c>
      <c r="AV1419" s="9">
        <v>2.4</v>
      </c>
      <c r="AW1419" s="7" t="s">
        <v>3152</v>
      </c>
      <c r="AX1419" s="7" t="s">
        <v>80</v>
      </c>
      <c r="AY1419" s="7" t="s">
        <v>1623</v>
      </c>
      <c r="AZ1419" s="7" t="s">
        <v>159</v>
      </c>
      <c r="BA1419" s="7" t="s">
        <v>2244</v>
      </c>
      <c r="BB1419" s="7" t="s">
        <v>3146</v>
      </c>
      <c r="BC1419" s="7" t="s">
        <v>3147</v>
      </c>
    </row>
    <row r="1420" spans="1:55" x14ac:dyDescent="0.2">
      <c r="A1420" s="7" t="s">
        <v>3103</v>
      </c>
      <c r="B1420" s="8">
        <v>4</v>
      </c>
      <c r="C1420" s="7" t="s">
        <v>3153</v>
      </c>
      <c r="D1420" s="8">
        <v>6</v>
      </c>
      <c r="E1420" s="7" t="s">
        <v>124</v>
      </c>
      <c r="F1420" s="7" t="s">
        <v>346</v>
      </c>
      <c r="G1420" s="7" t="s">
        <v>179</v>
      </c>
      <c r="H1420" s="7" t="s">
        <v>916</v>
      </c>
      <c r="I1420" s="7" t="s">
        <v>115</v>
      </c>
      <c r="J1420" s="9">
        <v>3.5</v>
      </c>
      <c r="K1420" s="10">
        <v>1500</v>
      </c>
      <c r="L1420" s="9">
        <f t="shared" si="264"/>
        <v>22.222222222222221</v>
      </c>
      <c r="M1420" s="9">
        <v>35.26</v>
      </c>
      <c r="N1420" s="10">
        <v>500</v>
      </c>
      <c r="O1420" s="10">
        <v>2000</v>
      </c>
      <c r="P1420" s="11">
        <f t="shared" si="265"/>
        <v>-25</v>
      </c>
      <c r="Q1420" s="7" t="s">
        <v>145</v>
      </c>
      <c r="R1420" s="9">
        <v>3.01</v>
      </c>
      <c r="S1420" s="9">
        <f t="shared" si="266"/>
        <v>-0.49000000000000021</v>
      </c>
      <c r="T1420" s="11">
        <f t="shared" si="267"/>
        <v>-14.000000000000007</v>
      </c>
      <c r="U1420" s="7" t="s">
        <v>63</v>
      </c>
      <c r="V1420" s="8">
        <v>2</v>
      </c>
      <c r="W1420" s="9">
        <v>0</v>
      </c>
      <c r="X1420" s="9">
        <v>280</v>
      </c>
      <c r="Y1420" s="9">
        <v>266</v>
      </c>
      <c r="Z1420" s="9">
        <v>546</v>
      </c>
      <c r="AA1420" s="9">
        <v>20.46</v>
      </c>
      <c r="AB1420" s="9">
        <f t="shared" si="268"/>
        <v>15.345000000000001</v>
      </c>
      <c r="AC1420" s="9">
        <f t="shared" si="269"/>
        <v>10.23</v>
      </c>
      <c r="AD1420" s="9">
        <f t="shared" si="270"/>
        <v>7.4144578313253016</v>
      </c>
      <c r="AE1420" s="9">
        <f t="shared" si="271"/>
        <v>7.8855614973262051</v>
      </c>
      <c r="AF1420" s="9">
        <f t="shared" si="272"/>
        <v>8.0634066587395932</v>
      </c>
      <c r="AG1420" s="11">
        <f t="shared" si="273"/>
        <v>37.973675658108547</v>
      </c>
      <c r="AH1420" s="11">
        <f t="shared" si="274"/>
        <v>29.730774447307716</v>
      </c>
      <c r="AI1420" s="11">
        <f t="shared" si="275"/>
        <v>26.869453978389224</v>
      </c>
      <c r="AJ1420" s="8">
        <v>5</v>
      </c>
      <c r="AK1420" s="7" t="s">
        <v>157</v>
      </c>
      <c r="AL1420" s="8">
        <v>42</v>
      </c>
      <c r="AM1420" s="7" t="s">
        <v>65</v>
      </c>
      <c r="AN1420" s="7" t="s">
        <v>66</v>
      </c>
      <c r="AO1420" s="9">
        <v>7</v>
      </c>
      <c r="AP1420" s="8">
        <v>2</v>
      </c>
      <c r="AQ1420" s="8">
        <v>2</v>
      </c>
      <c r="AR1420" s="8">
        <v>2</v>
      </c>
      <c r="AS1420" s="8">
        <v>2</v>
      </c>
      <c r="AT1420" s="8">
        <v>2</v>
      </c>
      <c r="AU1420" s="7" t="s">
        <v>81</v>
      </c>
      <c r="AV1420" s="9">
        <v>-6.6</v>
      </c>
      <c r="AW1420" s="7" t="s">
        <v>3154</v>
      </c>
      <c r="AX1420" s="7" t="s">
        <v>63</v>
      </c>
      <c r="AY1420" s="7"/>
      <c r="AZ1420" s="7" t="s">
        <v>159</v>
      </c>
      <c r="BA1420" s="7" t="s">
        <v>2244</v>
      </c>
      <c r="BB1420" s="7" t="s">
        <v>3146</v>
      </c>
      <c r="BC1420" s="7" t="s">
        <v>3147</v>
      </c>
    </row>
    <row r="1421" spans="1:55" x14ac:dyDescent="0.2">
      <c r="A1421" s="7" t="s">
        <v>3103</v>
      </c>
      <c r="B1421" s="8">
        <v>4</v>
      </c>
      <c r="C1421" s="7" t="s">
        <v>1825</v>
      </c>
      <c r="D1421" s="8">
        <v>7</v>
      </c>
      <c r="E1421" s="7" t="s">
        <v>119</v>
      </c>
      <c r="F1421" s="7" t="s">
        <v>464</v>
      </c>
      <c r="G1421" s="7" t="s">
        <v>563</v>
      </c>
      <c r="H1421" s="7" t="s">
        <v>634</v>
      </c>
      <c r="I1421" s="7" t="s">
        <v>172</v>
      </c>
      <c r="J1421" s="9">
        <v>12</v>
      </c>
      <c r="K1421" s="10">
        <v>800</v>
      </c>
      <c r="L1421" s="9">
        <f t="shared" si="264"/>
        <v>7.6923076923076925</v>
      </c>
      <c r="M1421" s="9">
        <v>12.21</v>
      </c>
      <c r="N1421" s="10">
        <v>400</v>
      </c>
      <c r="O1421" s="10">
        <v>1200</v>
      </c>
      <c r="P1421" s="11">
        <f t="shared" si="265"/>
        <v>-33.333333333333329</v>
      </c>
      <c r="Q1421" s="7" t="s">
        <v>375</v>
      </c>
      <c r="R1421" s="9">
        <v>10.26</v>
      </c>
      <c r="S1421" s="9">
        <f t="shared" si="266"/>
        <v>-1.7400000000000002</v>
      </c>
      <c r="T1421" s="11">
        <f t="shared" si="267"/>
        <v>-14.500000000000002</v>
      </c>
      <c r="U1421" s="7" t="s">
        <v>63</v>
      </c>
      <c r="V1421" s="8">
        <v>4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f t="shared" si="268"/>
        <v>0</v>
      </c>
      <c r="AC1421" s="9">
        <f t="shared" si="269"/>
        <v>0</v>
      </c>
      <c r="AD1421" s="9">
        <f t="shared" si="270"/>
        <v>7.4144578313253016</v>
      </c>
      <c r="AE1421" s="9">
        <f t="shared" si="271"/>
        <v>7.8855614973262051</v>
      </c>
      <c r="AF1421" s="9">
        <f t="shared" si="272"/>
        <v>8.0634066587395932</v>
      </c>
      <c r="AG1421" s="11">
        <f t="shared" si="273"/>
        <v>-100</v>
      </c>
      <c r="AH1421" s="11">
        <f t="shared" si="274"/>
        <v>-100</v>
      </c>
      <c r="AI1421" s="11">
        <f t="shared" si="275"/>
        <v>-100</v>
      </c>
      <c r="AJ1421" s="8">
        <v>5</v>
      </c>
      <c r="AK1421" s="7" t="s">
        <v>157</v>
      </c>
      <c r="AL1421" s="8">
        <v>42</v>
      </c>
      <c r="AM1421" s="7" t="s">
        <v>65</v>
      </c>
      <c r="AN1421" s="7" t="s">
        <v>66</v>
      </c>
      <c r="AO1421" s="9">
        <v>7</v>
      </c>
      <c r="AP1421" s="8">
        <v>1</v>
      </c>
      <c r="AQ1421" s="8">
        <v>4</v>
      </c>
      <c r="AR1421" s="8">
        <v>3</v>
      </c>
      <c r="AS1421" s="8">
        <v>4</v>
      </c>
      <c r="AT1421" s="8">
        <v>4</v>
      </c>
      <c r="AU1421" s="7" t="s">
        <v>67</v>
      </c>
      <c r="AV1421" s="9">
        <v>-45</v>
      </c>
      <c r="AW1421" s="7" t="s">
        <v>3155</v>
      </c>
      <c r="AX1421" s="7" t="s">
        <v>63</v>
      </c>
      <c r="AY1421" s="7"/>
      <c r="AZ1421" s="7" t="s">
        <v>159</v>
      </c>
      <c r="BA1421" s="7" t="s">
        <v>2244</v>
      </c>
      <c r="BB1421" s="7" t="s">
        <v>3146</v>
      </c>
      <c r="BC1421" s="7" t="s">
        <v>3147</v>
      </c>
    </row>
    <row r="1422" spans="1:55" x14ac:dyDescent="0.2">
      <c r="A1422" s="19" t="s">
        <v>3103</v>
      </c>
      <c r="B1422" s="20">
        <v>5</v>
      </c>
      <c r="C1422" s="19" t="s">
        <v>181</v>
      </c>
      <c r="D1422" s="20">
        <v>1</v>
      </c>
      <c r="E1422" s="19" t="s">
        <v>102</v>
      </c>
      <c r="F1422" s="19" t="s">
        <v>182</v>
      </c>
      <c r="G1422" s="19" t="s">
        <v>183</v>
      </c>
      <c r="H1422" s="19" t="s">
        <v>184</v>
      </c>
      <c r="I1422" s="19" t="s">
        <v>78</v>
      </c>
      <c r="J1422" s="21">
        <v>3</v>
      </c>
      <c r="K1422" s="22">
        <v>1600</v>
      </c>
      <c r="L1422" s="21">
        <f t="shared" si="264"/>
        <v>25</v>
      </c>
      <c r="M1422" s="21">
        <v>30.26</v>
      </c>
      <c r="N1422" s="22">
        <v>300</v>
      </c>
      <c r="O1422" s="22">
        <v>1900</v>
      </c>
      <c r="P1422" s="23">
        <f t="shared" si="265"/>
        <v>-15.789473684210526</v>
      </c>
      <c r="Q1422" s="19" t="s">
        <v>79</v>
      </c>
      <c r="R1422" s="21">
        <v>2.2000000000000002</v>
      </c>
      <c r="S1422" s="21">
        <f t="shared" si="266"/>
        <v>-0.79999999999999982</v>
      </c>
      <c r="T1422" s="23">
        <f t="shared" si="267"/>
        <v>-26.666666666666661</v>
      </c>
      <c r="U1422" s="19" t="s">
        <v>63</v>
      </c>
      <c r="V1422" s="20">
        <v>2</v>
      </c>
      <c r="W1422" s="21">
        <v>0</v>
      </c>
      <c r="X1422" s="21">
        <v>358</v>
      </c>
      <c r="Y1422" s="21">
        <v>276</v>
      </c>
      <c r="Z1422" s="21">
        <v>634</v>
      </c>
      <c r="AA1422" s="21">
        <v>21.34</v>
      </c>
      <c r="AB1422" s="21">
        <f t="shared" si="268"/>
        <v>17.970526315789474</v>
      </c>
      <c r="AC1422" s="21">
        <f t="shared" si="269"/>
        <v>11.231578947368421</v>
      </c>
      <c r="AD1422" s="21">
        <f t="shared" si="270"/>
        <v>10.183673469387756</v>
      </c>
      <c r="AE1422" s="21">
        <f t="shared" si="271"/>
        <v>7.8855614973262051</v>
      </c>
      <c r="AF1422" s="21">
        <f t="shared" si="272"/>
        <v>8.0634066587395932</v>
      </c>
      <c r="AG1422" s="23">
        <f t="shared" si="273"/>
        <v>10.290053791794103</v>
      </c>
      <c r="AH1422" s="23">
        <f t="shared" si="274"/>
        <v>42.432202845374626</v>
      </c>
      <c r="AI1422" s="23">
        <f t="shared" si="275"/>
        <v>39.290741775933832</v>
      </c>
      <c r="AJ1422" s="20">
        <v>8</v>
      </c>
      <c r="AK1422" s="19" t="s">
        <v>64</v>
      </c>
      <c r="AL1422" s="20">
        <v>42</v>
      </c>
      <c r="AM1422" s="19" t="s">
        <v>65</v>
      </c>
      <c r="AN1422" s="19" t="s">
        <v>66</v>
      </c>
      <c r="AO1422" s="21">
        <v>6</v>
      </c>
      <c r="AP1422" s="20">
        <v>1</v>
      </c>
      <c r="AQ1422" s="20">
        <v>1</v>
      </c>
      <c r="AR1422" s="20">
        <v>1</v>
      </c>
      <c r="AS1422" s="20">
        <v>2</v>
      </c>
      <c r="AT1422" s="20">
        <v>2</v>
      </c>
      <c r="AU1422" s="19" t="s">
        <v>116</v>
      </c>
      <c r="AV1422" s="21">
        <v>-2.52</v>
      </c>
      <c r="AW1422" s="19" t="s">
        <v>185</v>
      </c>
      <c r="AX1422" s="19" t="s">
        <v>63</v>
      </c>
      <c r="AY1422" s="19"/>
      <c r="AZ1422" s="19" t="s">
        <v>3156</v>
      </c>
      <c r="BA1422" s="19" t="s">
        <v>3157</v>
      </c>
      <c r="BB1422" s="19" t="s">
        <v>3158</v>
      </c>
      <c r="BC1422" s="19" t="s">
        <v>3159</v>
      </c>
    </row>
    <row r="1423" spans="1:55" x14ac:dyDescent="0.2">
      <c r="A1423" s="7" t="s">
        <v>3103</v>
      </c>
      <c r="B1423" s="8">
        <v>5</v>
      </c>
      <c r="C1423" s="7" t="s">
        <v>204</v>
      </c>
      <c r="D1423" s="8">
        <v>2</v>
      </c>
      <c r="E1423" s="7" t="s">
        <v>205</v>
      </c>
      <c r="F1423" s="7" t="s">
        <v>95</v>
      </c>
      <c r="G1423" s="7" t="s">
        <v>183</v>
      </c>
      <c r="H1423" s="7" t="s">
        <v>206</v>
      </c>
      <c r="I1423" s="7" t="s">
        <v>106</v>
      </c>
      <c r="J1423" s="9">
        <v>10</v>
      </c>
      <c r="K1423" s="10">
        <v>900</v>
      </c>
      <c r="L1423" s="9">
        <f t="shared" si="264"/>
        <v>9.0909090909090917</v>
      </c>
      <c r="M1423" s="9">
        <v>11</v>
      </c>
      <c r="N1423" s="10">
        <v>100</v>
      </c>
      <c r="O1423" s="10">
        <v>1000</v>
      </c>
      <c r="P1423" s="11">
        <f t="shared" si="265"/>
        <v>-10</v>
      </c>
      <c r="Q1423" s="7" t="s">
        <v>107</v>
      </c>
      <c r="R1423" s="9">
        <v>13.32</v>
      </c>
      <c r="S1423" s="9">
        <f t="shared" si="266"/>
        <v>3.3200000000000003</v>
      </c>
      <c r="T1423" s="11">
        <f t="shared" si="267"/>
        <v>33.200000000000003</v>
      </c>
      <c r="U1423" s="7" t="s">
        <v>63</v>
      </c>
      <c r="V1423" s="8">
        <v>1</v>
      </c>
      <c r="W1423" s="9">
        <v>2864</v>
      </c>
      <c r="X1423" s="9">
        <v>982</v>
      </c>
      <c r="Y1423" s="9">
        <v>482</v>
      </c>
      <c r="Z1423" s="9">
        <v>4328</v>
      </c>
      <c r="AA1423" s="9">
        <v>68.28</v>
      </c>
      <c r="AB1423" s="9">
        <f t="shared" si="268"/>
        <v>61.452000000000005</v>
      </c>
      <c r="AC1423" s="9">
        <f t="shared" si="269"/>
        <v>68.28</v>
      </c>
      <c r="AD1423" s="9">
        <f t="shared" si="270"/>
        <v>10.183673469387756</v>
      </c>
      <c r="AE1423" s="9">
        <f t="shared" si="271"/>
        <v>7.8855614973262051</v>
      </c>
      <c r="AF1423" s="9">
        <f t="shared" si="272"/>
        <v>8.0634066587395932</v>
      </c>
      <c r="AG1423" s="11">
        <f t="shared" si="273"/>
        <v>570.48496993987965</v>
      </c>
      <c r="AH1423" s="11">
        <f t="shared" si="274"/>
        <v>765.88634205886319</v>
      </c>
      <c r="AI1423" s="11">
        <f t="shared" si="275"/>
        <v>746.78849634842766</v>
      </c>
      <c r="AJ1423" s="8">
        <v>8</v>
      </c>
      <c r="AK1423" s="7" t="s">
        <v>64</v>
      </c>
      <c r="AL1423" s="8">
        <v>42</v>
      </c>
      <c r="AM1423" s="7" t="s">
        <v>65</v>
      </c>
      <c r="AN1423" s="7" t="s">
        <v>66</v>
      </c>
      <c r="AO1423" s="9">
        <v>6</v>
      </c>
      <c r="AP1423" s="8">
        <v>2</v>
      </c>
      <c r="AQ1423" s="8">
        <v>2</v>
      </c>
      <c r="AR1423" s="8">
        <v>2</v>
      </c>
      <c r="AS1423" s="8">
        <v>1</v>
      </c>
      <c r="AT1423" s="8">
        <v>1</v>
      </c>
      <c r="AU1423" s="7" t="s">
        <v>116</v>
      </c>
      <c r="AV1423" s="9">
        <v>-2.4</v>
      </c>
      <c r="AW1423" s="7" t="s">
        <v>3160</v>
      </c>
      <c r="AX1423" s="7" t="s">
        <v>63</v>
      </c>
      <c r="AY1423" s="7"/>
      <c r="AZ1423" s="7" t="s">
        <v>3156</v>
      </c>
      <c r="BA1423" s="7" t="s">
        <v>3157</v>
      </c>
      <c r="BB1423" s="7" t="s">
        <v>3158</v>
      </c>
      <c r="BC1423" s="7" t="s">
        <v>3159</v>
      </c>
    </row>
    <row r="1424" spans="1:55" x14ac:dyDescent="0.2">
      <c r="A1424" s="7" t="s">
        <v>3103</v>
      </c>
      <c r="B1424" s="8">
        <v>5</v>
      </c>
      <c r="C1424" s="7" t="s">
        <v>175</v>
      </c>
      <c r="D1424" s="8">
        <v>3</v>
      </c>
      <c r="E1424" s="7" t="s">
        <v>119</v>
      </c>
      <c r="F1424" s="7" t="s">
        <v>177</v>
      </c>
      <c r="G1424" s="7" t="s">
        <v>178</v>
      </c>
      <c r="H1424" s="7" t="s">
        <v>179</v>
      </c>
      <c r="I1424" s="7" t="s">
        <v>106</v>
      </c>
      <c r="J1424" s="9">
        <v>10</v>
      </c>
      <c r="K1424" s="10">
        <v>900</v>
      </c>
      <c r="L1424" s="9">
        <f t="shared" si="264"/>
        <v>9.0909090909090917</v>
      </c>
      <c r="M1424" s="9">
        <v>11</v>
      </c>
      <c r="N1424" s="10">
        <v>100</v>
      </c>
      <c r="O1424" s="10">
        <v>1000</v>
      </c>
      <c r="P1424" s="11">
        <f t="shared" si="265"/>
        <v>-10</v>
      </c>
      <c r="Q1424" s="7" t="s">
        <v>107</v>
      </c>
      <c r="R1424" s="9">
        <v>19.75</v>
      </c>
      <c r="S1424" s="9">
        <f t="shared" si="266"/>
        <v>9.75</v>
      </c>
      <c r="T1424" s="11">
        <f t="shared" si="267"/>
        <v>97.5</v>
      </c>
      <c r="U1424" s="7" t="s">
        <v>63</v>
      </c>
      <c r="V1424" s="8">
        <v>3</v>
      </c>
      <c r="W1424" s="9">
        <v>0</v>
      </c>
      <c r="X1424" s="9">
        <v>0</v>
      </c>
      <c r="Y1424" s="9">
        <v>518</v>
      </c>
      <c r="Z1424" s="9">
        <v>518</v>
      </c>
      <c r="AA1424" s="9">
        <v>10.18</v>
      </c>
      <c r="AB1424" s="9">
        <f t="shared" si="268"/>
        <v>9.1620000000000008</v>
      </c>
      <c r="AC1424" s="9">
        <f t="shared" si="269"/>
        <v>10.18</v>
      </c>
      <c r="AD1424" s="9">
        <f t="shared" si="270"/>
        <v>10.183673469387756</v>
      </c>
      <c r="AE1424" s="9">
        <f t="shared" si="271"/>
        <v>7.8855614973262051</v>
      </c>
      <c r="AF1424" s="9">
        <f t="shared" si="272"/>
        <v>8.0634066587395932</v>
      </c>
      <c r="AG1424" s="11">
        <f t="shared" si="273"/>
        <v>-3.6072144288588487E-2</v>
      </c>
      <c r="AH1424" s="11">
        <f t="shared" si="274"/>
        <v>29.096704190967003</v>
      </c>
      <c r="AI1424" s="11">
        <f t="shared" si="275"/>
        <v>26.249368670576949</v>
      </c>
      <c r="AJ1424" s="8">
        <v>8</v>
      </c>
      <c r="AK1424" s="7" t="s">
        <v>64</v>
      </c>
      <c r="AL1424" s="8">
        <v>42</v>
      </c>
      <c r="AM1424" s="7" t="s">
        <v>65</v>
      </c>
      <c r="AN1424" s="7" t="s">
        <v>66</v>
      </c>
      <c r="AO1424" s="9">
        <v>6</v>
      </c>
      <c r="AP1424" s="8">
        <v>7</v>
      </c>
      <c r="AQ1424" s="8">
        <v>5</v>
      </c>
      <c r="AR1424" s="8">
        <v>6</v>
      </c>
      <c r="AS1424" s="8">
        <v>4</v>
      </c>
      <c r="AT1424" s="8">
        <v>3</v>
      </c>
      <c r="AU1424" s="7" t="s">
        <v>91</v>
      </c>
      <c r="AV1424" s="9">
        <v>9.36</v>
      </c>
      <c r="AW1424" s="7" t="s">
        <v>3161</v>
      </c>
      <c r="AX1424" s="7" t="s">
        <v>63</v>
      </c>
      <c r="AY1424" s="7"/>
      <c r="AZ1424" s="7" t="s">
        <v>3156</v>
      </c>
      <c r="BA1424" s="7" t="s">
        <v>3157</v>
      </c>
      <c r="BB1424" s="7" t="s">
        <v>3158</v>
      </c>
      <c r="BC1424" s="7" t="s">
        <v>3159</v>
      </c>
    </row>
    <row r="1425" spans="1:55" x14ac:dyDescent="0.2">
      <c r="A1425" s="7" t="s">
        <v>3103</v>
      </c>
      <c r="B1425" s="8">
        <v>5</v>
      </c>
      <c r="C1425" s="7" t="s">
        <v>3162</v>
      </c>
      <c r="D1425" s="8">
        <v>4</v>
      </c>
      <c r="E1425" s="7" t="s">
        <v>133</v>
      </c>
      <c r="F1425" s="7" t="s">
        <v>3163</v>
      </c>
      <c r="G1425" s="7" t="s">
        <v>2006</v>
      </c>
      <c r="H1425" s="7" t="s">
        <v>572</v>
      </c>
      <c r="I1425" s="7" t="s">
        <v>89</v>
      </c>
      <c r="J1425" s="9">
        <v>30</v>
      </c>
      <c r="K1425" s="10">
        <v>400</v>
      </c>
      <c r="L1425" s="9">
        <f t="shared" si="264"/>
        <v>3.225806451612903</v>
      </c>
      <c r="M1425" s="9">
        <v>3.9</v>
      </c>
      <c r="N1425" s="10">
        <v>200</v>
      </c>
      <c r="O1425" s="10">
        <v>600</v>
      </c>
      <c r="P1425" s="11">
        <f t="shared" si="265"/>
        <v>-33.333333333333329</v>
      </c>
      <c r="Q1425" s="7" t="s">
        <v>90</v>
      </c>
      <c r="R1425" s="9">
        <v>75.55</v>
      </c>
      <c r="S1425" s="9">
        <f t="shared" si="266"/>
        <v>45.55</v>
      </c>
      <c r="T1425" s="11">
        <f t="shared" si="267"/>
        <v>151.83333333333334</v>
      </c>
      <c r="U1425" s="7" t="s">
        <v>63</v>
      </c>
      <c r="V1425" s="8">
        <v>8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f t="shared" si="268"/>
        <v>0</v>
      </c>
      <c r="AC1425" s="9">
        <f t="shared" si="269"/>
        <v>0</v>
      </c>
      <c r="AD1425" s="9">
        <f t="shared" si="270"/>
        <v>10.183673469387756</v>
      </c>
      <c r="AE1425" s="9">
        <f t="shared" si="271"/>
        <v>7.8855614973262051</v>
      </c>
      <c r="AF1425" s="9">
        <f t="shared" si="272"/>
        <v>8.0634066587395932</v>
      </c>
      <c r="AG1425" s="11">
        <f t="shared" si="273"/>
        <v>-100</v>
      </c>
      <c r="AH1425" s="11">
        <f t="shared" si="274"/>
        <v>-100</v>
      </c>
      <c r="AI1425" s="11">
        <f t="shared" si="275"/>
        <v>-100</v>
      </c>
      <c r="AJ1425" s="8">
        <v>8</v>
      </c>
      <c r="AK1425" s="7" t="s">
        <v>64</v>
      </c>
      <c r="AL1425" s="8">
        <v>42</v>
      </c>
      <c r="AM1425" s="7" t="s">
        <v>65</v>
      </c>
      <c r="AN1425" s="7" t="s">
        <v>66</v>
      </c>
      <c r="AO1425" s="9">
        <v>6</v>
      </c>
      <c r="AP1425" s="8">
        <v>6</v>
      </c>
      <c r="AQ1425" s="8">
        <v>8</v>
      </c>
      <c r="AR1425" s="8">
        <v>8</v>
      </c>
      <c r="AS1425" s="8">
        <v>8</v>
      </c>
      <c r="AT1425" s="8">
        <v>8</v>
      </c>
      <c r="AU1425" s="7" t="s">
        <v>67</v>
      </c>
      <c r="AV1425" s="9">
        <v>-4.8</v>
      </c>
      <c r="AW1425" s="7" t="s">
        <v>3164</v>
      </c>
      <c r="AX1425" s="7" t="s">
        <v>63</v>
      </c>
      <c r="AY1425" s="7"/>
      <c r="AZ1425" s="7" t="s">
        <v>3156</v>
      </c>
      <c r="BA1425" s="7" t="s">
        <v>3157</v>
      </c>
      <c r="BB1425" s="7" t="s">
        <v>3158</v>
      </c>
      <c r="BC1425" s="7" t="s">
        <v>3159</v>
      </c>
    </row>
    <row r="1426" spans="1:55" x14ac:dyDescent="0.2">
      <c r="A1426" s="14" t="s">
        <v>3103</v>
      </c>
      <c r="B1426" s="15">
        <v>5</v>
      </c>
      <c r="C1426" s="14" t="s">
        <v>3165</v>
      </c>
      <c r="D1426" s="15">
        <v>5</v>
      </c>
      <c r="E1426" s="14" t="s">
        <v>803</v>
      </c>
      <c r="F1426" s="14" t="s">
        <v>199</v>
      </c>
      <c r="G1426" s="14" t="s">
        <v>200</v>
      </c>
      <c r="H1426" s="14" t="s">
        <v>201</v>
      </c>
      <c r="I1426" s="14" t="s">
        <v>115</v>
      </c>
      <c r="J1426" s="16">
        <v>3.5</v>
      </c>
      <c r="K1426" s="17">
        <v>1500</v>
      </c>
      <c r="L1426" s="16">
        <f t="shared" si="264"/>
        <v>22.222222222222221</v>
      </c>
      <c r="M1426" s="16">
        <v>0</v>
      </c>
      <c r="N1426" s="17">
        <v>-1500</v>
      </c>
      <c r="O1426" s="17">
        <v>0</v>
      </c>
      <c r="P1426" s="18">
        <f t="shared" si="265"/>
        <v>0</v>
      </c>
      <c r="Q1426" s="14"/>
      <c r="R1426" s="16"/>
      <c r="S1426" s="16">
        <f t="shared" si="266"/>
        <v>0</v>
      </c>
      <c r="T1426" s="18">
        <f t="shared" si="267"/>
        <v>0</v>
      </c>
      <c r="U1426" s="14" t="s">
        <v>63</v>
      </c>
      <c r="V1426" s="15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f t="shared" si="268"/>
        <v>0</v>
      </c>
      <c r="AC1426" s="16">
        <f t="shared" si="269"/>
        <v>0</v>
      </c>
      <c r="AD1426" s="16">
        <f t="shared" si="270"/>
        <v>10.183673469387756</v>
      </c>
      <c r="AE1426" s="16">
        <f t="shared" si="271"/>
        <v>7.8855614973262051</v>
      </c>
      <c r="AF1426" s="16">
        <f t="shared" si="272"/>
        <v>8.0634066587395932</v>
      </c>
      <c r="AG1426" s="18">
        <f t="shared" si="273"/>
        <v>-100</v>
      </c>
      <c r="AH1426" s="18">
        <f t="shared" si="274"/>
        <v>-100</v>
      </c>
      <c r="AI1426" s="18">
        <f t="shared" si="275"/>
        <v>-100</v>
      </c>
      <c r="AJ1426" s="15">
        <v>8</v>
      </c>
      <c r="AK1426" s="14" t="s">
        <v>64</v>
      </c>
      <c r="AL1426" s="15">
        <v>42</v>
      </c>
      <c r="AM1426" s="14" t="s">
        <v>65</v>
      </c>
      <c r="AN1426" s="14" t="s">
        <v>66</v>
      </c>
      <c r="AO1426" s="16">
        <v>6</v>
      </c>
      <c r="AP1426" s="15">
        <v>0</v>
      </c>
      <c r="AQ1426" s="15">
        <v>0</v>
      </c>
      <c r="AR1426" s="15">
        <v>0</v>
      </c>
      <c r="AS1426" s="15">
        <v>0</v>
      </c>
      <c r="AT1426" s="15">
        <v>0</v>
      </c>
      <c r="AU1426" s="14"/>
      <c r="AV1426" s="16">
        <v>0</v>
      </c>
      <c r="AW1426" s="14"/>
      <c r="AX1426" s="14" t="s">
        <v>63</v>
      </c>
      <c r="AY1426" s="14"/>
      <c r="AZ1426" s="14" t="s">
        <v>3156</v>
      </c>
      <c r="BA1426" s="14" t="s">
        <v>3157</v>
      </c>
      <c r="BB1426" s="14" t="s">
        <v>3158</v>
      </c>
      <c r="BC1426" s="14" t="s">
        <v>3159</v>
      </c>
    </row>
    <row r="1427" spans="1:55" x14ac:dyDescent="0.2">
      <c r="A1427" s="7" t="s">
        <v>3103</v>
      </c>
      <c r="B1427" s="8">
        <v>5</v>
      </c>
      <c r="C1427" s="7" t="s">
        <v>3166</v>
      </c>
      <c r="D1427" s="8">
        <v>6</v>
      </c>
      <c r="E1427" s="7" t="s">
        <v>94</v>
      </c>
      <c r="F1427" s="7" t="s">
        <v>164</v>
      </c>
      <c r="G1427" s="7" t="s">
        <v>178</v>
      </c>
      <c r="H1427" s="7" t="s">
        <v>458</v>
      </c>
      <c r="I1427" s="7" t="s">
        <v>172</v>
      </c>
      <c r="J1427" s="9">
        <v>12</v>
      </c>
      <c r="K1427" s="10">
        <v>800</v>
      </c>
      <c r="L1427" s="9">
        <f t="shared" si="264"/>
        <v>7.6923076923076925</v>
      </c>
      <c r="M1427" s="9">
        <v>9.31</v>
      </c>
      <c r="N1427" s="10">
        <v>200</v>
      </c>
      <c r="O1427" s="10">
        <v>1000</v>
      </c>
      <c r="P1427" s="11">
        <f t="shared" si="265"/>
        <v>-20</v>
      </c>
      <c r="Q1427" s="7" t="s">
        <v>106</v>
      </c>
      <c r="R1427" s="9">
        <v>9.11</v>
      </c>
      <c r="S1427" s="9">
        <f t="shared" si="266"/>
        <v>-2.8900000000000006</v>
      </c>
      <c r="T1427" s="11">
        <f t="shared" si="267"/>
        <v>-24.083333333333336</v>
      </c>
      <c r="U1427" s="7" t="s">
        <v>63</v>
      </c>
      <c r="V1427" s="8">
        <v>4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f t="shared" si="268"/>
        <v>0</v>
      </c>
      <c r="AC1427" s="9">
        <f t="shared" si="269"/>
        <v>0</v>
      </c>
      <c r="AD1427" s="9">
        <f t="shared" si="270"/>
        <v>10.183673469387756</v>
      </c>
      <c r="AE1427" s="9">
        <f t="shared" si="271"/>
        <v>7.8855614973262051</v>
      </c>
      <c r="AF1427" s="9">
        <f t="shared" si="272"/>
        <v>8.0634066587395932</v>
      </c>
      <c r="AG1427" s="11">
        <f t="shared" si="273"/>
        <v>-100</v>
      </c>
      <c r="AH1427" s="11">
        <f t="shared" si="274"/>
        <v>-100</v>
      </c>
      <c r="AI1427" s="11">
        <f t="shared" si="275"/>
        <v>-100</v>
      </c>
      <c r="AJ1427" s="8">
        <v>8</v>
      </c>
      <c r="AK1427" s="7" t="s">
        <v>64</v>
      </c>
      <c r="AL1427" s="8">
        <v>42</v>
      </c>
      <c r="AM1427" s="7" t="s">
        <v>65</v>
      </c>
      <c r="AN1427" s="7" t="s">
        <v>66</v>
      </c>
      <c r="AO1427" s="9">
        <v>6</v>
      </c>
      <c r="AP1427" s="8">
        <v>5</v>
      </c>
      <c r="AQ1427" s="8">
        <v>4</v>
      </c>
      <c r="AR1427" s="8">
        <v>4</v>
      </c>
      <c r="AS1427" s="8">
        <v>3</v>
      </c>
      <c r="AT1427" s="8">
        <v>4</v>
      </c>
      <c r="AU1427" s="7" t="s">
        <v>81</v>
      </c>
      <c r="AV1427" s="9">
        <v>-4.2</v>
      </c>
      <c r="AW1427" s="7" t="s">
        <v>3167</v>
      </c>
      <c r="AX1427" s="7" t="s">
        <v>63</v>
      </c>
      <c r="AY1427" s="7"/>
      <c r="AZ1427" s="7" t="s">
        <v>3156</v>
      </c>
      <c r="BA1427" s="7" t="s">
        <v>3157</v>
      </c>
      <c r="BB1427" s="7" t="s">
        <v>3158</v>
      </c>
      <c r="BC1427" s="7" t="s">
        <v>3159</v>
      </c>
    </row>
    <row r="1428" spans="1:55" x14ac:dyDescent="0.2">
      <c r="A1428" s="7" t="s">
        <v>3103</v>
      </c>
      <c r="B1428" s="8">
        <v>5</v>
      </c>
      <c r="C1428" s="7" t="s">
        <v>3168</v>
      </c>
      <c r="D1428" s="8">
        <v>7</v>
      </c>
      <c r="E1428" s="7" t="s">
        <v>124</v>
      </c>
      <c r="F1428" s="7" t="s">
        <v>302</v>
      </c>
      <c r="G1428" s="7" t="s">
        <v>395</v>
      </c>
      <c r="H1428" s="7" t="s">
        <v>96</v>
      </c>
      <c r="I1428" s="7" t="s">
        <v>79</v>
      </c>
      <c r="J1428" s="9">
        <v>2.5</v>
      </c>
      <c r="K1428" s="10">
        <v>1700</v>
      </c>
      <c r="L1428" s="9">
        <f t="shared" si="264"/>
        <v>28.571428571428569</v>
      </c>
      <c r="M1428" s="9">
        <v>34.58</v>
      </c>
      <c r="N1428" s="10">
        <v>300</v>
      </c>
      <c r="O1428" s="10">
        <v>2000</v>
      </c>
      <c r="P1428" s="11">
        <f t="shared" si="265"/>
        <v>-15</v>
      </c>
      <c r="Q1428" s="7" t="s">
        <v>145</v>
      </c>
      <c r="R1428" s="9">
        <v>1.34</v>
      </c>
      <c r="S1428" s="9">
        <f t="shared" si="266"/>
        <v>-1.1599999999999999</v>
      </c>
      <c r="T1428" s="11">
        <f t="shared" si="267"/>
        <v>-46.4</v>
      </c>
      <c r="U1428" s="7" t="s">
        <v>80</v>
      </c>
      <c r="V1428" s="8">
        <v>7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f t="shared" si="268"/>
        <v>0</v>
      </c>
      <c r="AC1428" s="9">
        <f t="shared" si="269"/>
        <v>0</v>
      </c>
      <c r="AD1428" s="9">
        <f t="shared" si="270"/>
        <v>10.183673469387756</v>
      </c>
      <c r="AE1428" s="9">
        <f t="shared" si="271"/>
        <v>7.8855614973262051</v>
      </c>
      <c r="AF1428" s="9">
        <f t="shared" si="272"/>
        <v>8.0634066587395932</v>
      </c>
      <c r="AG1428" s="11">
        <f t="shared" si="273"/>
        <v>-100</v>
      </c>
      <c r="AH1428" s="11">
        <f t="shared" si="274"/>
        <v>-100</v>
      </c>
      <c r="AI1428" s="11">
        <f t="shared" si="275"/>
        <v>-100</v>
      </c>
      <c r="AJ1428" s="8">
        <v>8</v>
      </c>
      <c r="AK1428" s="7" t="s">
        <v>64</v>
      </c>
      <c r="AL1428" s="8">
        <v>42</v>
      </c>
      <c r="AM1428" s="7" t="s">
        <v>65</v>
      </c>
      <c r="AN1428" s="7" t="s">
        <v>66</v>
      </c>
      <c r="AO1428" s="9">
        <v>6</v>
      </c>
      <c r="AP1428" s="8">
        <v>8</v>
      </c>
      <c r="AQ1428" s="8">
        <v>7</v>
      </c>
      <c r="AR1428" s="8">
        <v>7</v>
      </c>
      <c r="AS1428" s="8">
        <v>7</v>
      </c>
      <c r="AT1428" s="8">
        <v>7</v>
      </c>
      <c r="AU1428" s="7" t="s">
        <v>67</v>
      </c>
      <c r="AV1428" s="9">
        <v>-9.6</v>
      </c>
      <c r="AW1428" s="7" t="s">
        <v>3169</v>
      </c>
      <c r="AX1428" s="7" t="s">
        <v>80</v>
      </c>
      <c r="AY1428" s="7" t="s">
        <v>1623</v>
      </c>
      <c r="AZ1428" s="7" t="s">
        <v>3156</v>
      </c>
      <c r="BA1428" s="7" t="s">
        <v>3157</v>
      </c>
      <c r="BB1428" s="7" t="s">
        <v>3158</v>
      </c>
      <c r="BC1428" s="7" t="s">
        <v>3159</v>
      </c>
    </row>
    <row r="1429" spans="1:55" x14ac:dyDescent="0.2">
      <c r="A1429" s="7" t="s">
        <v>3103</v>
      </c>
      <c r="B1429" s="8">
        <v>5</v>
      </c>
      <c r="C1429" s="7" t="s">
        <v>3170</v>
      </c>
      <c r="D1429" s="8">
        <v>8</v>
      </c>
      <c r="E1429" s="7" t="s">
        <v>111</v>
      </c>
      <c r="F1429" s="7" t="s">
        <v>644</v>
      </c>
      <c r="G1429" s="7" t="s">
        <v>493</v>
      </c>
      <c r="H1429" s="7" t="s">
        <v>794</v>
      </c>
      <c r="I1429" s="7" t="s">
        <v>62</v>
      </c>
      <c r="J1429" s="9">
        <v>5</v>
      </c>
      <c r="K1429" s="10">
        <v>1300</v>
      </c>
      <c r="L1429" s="9">
        <f t="shared" si="264"/>
        <v>16.666666666666664</v>
      </c>
      <c r="M1429" s="9">
        <v>20.170000000000002</v>
      </c>
      <c r="N1429" s="10">
        <v>200</v>
      </c>
      <c r="O1429" s="10">
        <v>1500</v>
      </c>
      <c r="P1429" s="11">
        <f t="shared" si="265"/>
        <v>-13.333333333333334</v>
      </c>
      <c r="Q1429" s="7" t="s">
        <v>122</v>
      </c>
      <c r="R1429" s="9">
        <v>4.4000000000000004</v>
      </c>
      <c r="S1429" s="9">
        <f t="shared" si="266"/>
        <v>-0.59999999999999964</v>
      </c>
      <c r="T1429" s="11">
        <f t="shared" si="267"/>
        <v>-11.999999999999993</v>
      </c>
      <c r="U1429" s="7" t="s">
        <v>63</v>
      </c>
      <c r="V1429" s="8">
        <v>5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f t="shared" si="268"/>
        <v>0</v>
      </c>
      <c r="AC1429" s="9">
        <f t="shared" si="269"/>
        <v>0</v>
      </c>
      <c r="AD1429" s="9">
        <f t="shared" si="270"/>
        <v>10.183673469387756</v>
      </c>
      <c r="AE1429" s="9">
        <f t="shared" si="271"/>
        <v>7.8855614973262051</v>
      </c>
      <c r="AF1429" s="9">
        <f t="shared" si="272"/>
        <v>8.0634066587395932</v>
      </c>
      <c r="AG1429" s="11">
        <f t="shared" si="273"/>
        <v>-100</v>
      </c>
      <c r="AH1429" s="11">
        <f t="shared" si="274"/>
        <v>-100</v>
      </c>
      <c r="AI1429" s="11">
        <f t="shared" si="275"/>
        <v>-100</v>
      </c>
      <c r="AJ1429" s="8">
        <v>8</v>
      </c>
      <c r="AK1429" s="7" t="s">
        <v>64</v>
      </c>
      <c r="AL1429" s="8">
        <v>42</v>
      </c>
      <c r="AM1429" s="7" t="s">
        <v>65</v>
      </c>
      <c r="AN1429" s="7" t="s">
        <v>66</v>
      </c>
      <c r="AO1429" s="9">
        <v>6</v>
      </c>
      <c r="AP1429" s="8">
        <v>4</v>
      </c>
      <c r="AQ1429" s="8">
        <v>6</v>
      </c>
      <c r="AR1429" s="8">
        <v>5</v>
      </c>
      <c r="AS1429" s="8">
        <v>5</v>
      </c>
      <c r="AT1429" s="8">
        <v>5</v>
      </c>
      <c r="AU1429" s="7" t="s">
        <v>91</v>
      </c>
      <c r="AV1429" s="9">
        <v>-12</v>
      </c>
      <c r="AW1429" s="7" t="s">
        <v>3171</v>
      </c>
      <c r="AX1429" s="7" t="s">
        <v>63</v>
      </c>
      <c r="AY1429" s="7"/>
      <c r="AZ1429" s="7" t="s">
        <v>3156</v>
      </c>
      <c r="BA1429" s="7" t="s">
        <v>3157</v>
      </c>
      <c r="BB1429" s="7" t="s">
        <v>3158</v>
      </c>
      <c r="BC1429" s="7" t="s">
        <v>3159</v>
      </c>
    </row>
    <row r="1430" spans="1:55" x14ac:dyDescent="0.2">
      <c r="A1430" s="7" t="s">
        <v>3103</v>
      </c>
      <c r="B1430" s="8">
        <v>5</v>
      </c>
      <c r="C1430" s="7" t="s">
        <v>152</v>
      </c>
      <c r="D1430" s="8">
        <v>9</v>
      </c>
      <c r="E1430" s="7" t="s">
        <v>193</v>
      </c>
      <c r="F1430" s="7" t="s">
        <v>153</v>
      </c>
      <c r="G1430" s="7" t="s">
        <v>154</v>
      </c>
      <c r="H1430" s="7" t="s">
        <v>155</v>
      </c>
      <c r="I1430" s="7" t="s">
        <v>329</v>
      </c>
      <c r="J1430" s="9">
        <v>15</v>
      </c>
      <c r="K1430" s="10">
        <v>800</v>
      </c>
      <c r="L1430" s="9">
        <f t="shared" si="264"/>
        <v>6.25</v>
      </c>
      <c r="M1430" s="9">
        <v>7.57</v>
      </c>
      <c r="N1430" s="10">
        <v>0</v>
      </c>
      <c r="O1430" s="10">
        <v>800</v>
      </c>
      <c r="P1430" s="11">
        <f t="shared" si="265"/>
        <v>0</v>
      </c>
      <c r="Q1430" s="7" t="s">
        <v>172</v>
      </c>
      <c r="R1430" s="9">
        <v>26.59</v>
      </c>
      <c r="S1430" s="9">
        <f t="shared" si="266"/>
        <v>11.59</v>
      </c>
      <c r="T1430" s="11">
        <f t="shared" si="267"/>
        <v>77.266666666666666</v>
      </c>
      <c r="U1430" s="7" t="s">
        <v>63</v>
      </c>
      <c r="V1430" s="8">
        <v>6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f t="shared" si="268"/>
        <v>0</v>
      </c>
      <c r="AC1430" s="9">
        <f t="shared" si="269"/>
        <v>0</v>
      </c>
      <c r="AD1430" s="9">
        <f t="shared" si="270"/>
        <v>10.183673469387756</v>
      </c>
      <c r="AE1430" s="9">
        <f t="shared" si="271"/>
        <v>7.8855614973262051</v>
      </c>
      <c r="AF1430" s="9">
        <f t="shared" si="272"/>
        <v>8.0634066587395932</v>
      </c>
      <c r="AG1430" s="11">
        <f t="shared" si="273"/>
        <v>-100</v>
      </c>
      <c r="AH1430" s="11">
        <f t="shared" si="274"/>
        <v>-100</v>
      </c>
      <c r="AI1430" s="11">
        <f t="shared" si="275"/>
        <v>-100</v>
      </c>
      <c r="AJ1430" s="8">
        <v>8</v>
      </c>
      <c r="AK1430" s="7" t="s">
        <v>64</v>
      </c>
      <c r="AL1430" s="8">
        <v>42</v>
      </c>
      <c r="AM1430" s="7" t="s">
        <v>65</v>
      </c>
      <c r="AN1430" s="7" t="s">
        <v>66</v>
      </c>
      <c r="AO1430" s="9">
        <v>6</v>
      </c>
      <c r="AP1430" s="8">
        <v>3</v>
      </c>
      <c r="AQ1430" s="8">
        <v>3</v>
      </c>
      <c r="AR1430" s="8">
        <v>3</v>
      </c>
      <c r="AS1430" s="8">
        <v>6</v>
      </c>
      <c r="AT1430" s="8">
        <v>6</v>
      </c>
      <c r="AU1430" s="7" t="s">
        <v>81</v>
      </c>
      <c r="AV1430" s="9">
        <v>-80.400000000000006</v>
      </c>
      <c r="AW1430" s="7" t="s">
        <v>3172</v>
      </c>
      <c r="AX1430" s="7" t="s">
        <v>63</v>
      </c>
      <c r="AY1430" s="7"/>
      <c r="AZ1430" s="7" t="s">
        <v>3156</v>
      </c>
      <c r="BA1430" s="7" t="s">
        <v>3157</v>
      </c>
      <c r="BB1430" s="7" t="s">
        <v>3158</v>
      </c>
      <c r="BC1430" s="7" t="s">
        <v>3159</v>
      </c>
    </row>
    <row r="1431" spans="1:55" x14ac:dyDescent="0.2">
      <c r="A1431" s="19" t="s">
        <v>3103</v>
      </c>
      <c r="B1431" s="20">
        <v>6</v>
      </c>
      <c r="C1431" s="19" t="s">
        <v>3173</v>
      </c>
      <c r="D1431" s="20">
        <v>1</v>
      </c>
      <c r="E1431" s="19" t="s">
        <v>133</v>
      </c>
      <c r="F1431" s="19" t="s">
        <v>832</v>
      </c>
      <c r="G1431" s="19" t="s">
        <v>104</v>
      </c>
      <c r="H1431" s="19" t="s">
        <v>366</v>
      </c>
      <c r="I1431" s="19" t="s">
        <v>61</v>
      </c>
      <c r="J1431" s="21">
        <v>6</v>
      </c>
      <c r="K1431" s="22">
        <v>1200</v>
      </c>
      <c r="L1431" s="21">
        <f t="shared" si="264"/>
        <v>14.285714285714285</v>
      </c>
      <c r="M1431" s="21">
        <v>16.440000000000001</v>
      </c>
      <c r="N1431" s="22">
        <v>100</v>
      </c>
      <c r="O1431" s="22">
        <v>1300</v>
      </c>
      <c r="P1431" s="23">
        <f t="shared" si="265"/>
        <v>-7.6923076923076925</v>
      </c>
      <c r="Q1431" s="19" t="s">
        <v>62</v>
      </c>
      <c r="R1431" s="21">
        <v>6.55</v>
      </c>
      <c r="S1431" s="21">
        <f t="shared" si="266"/>
        <v>0.54999999999999982</v>
      </c>
      <c r="T1431" s="23">
        <f t="shared" si="267"/>
        <v>9.1666666666666625</v>
      </c>
      <c r="U1431" s="19" t="s">
        <v>63</v>
      </c>
      <c r="V1431" s="20">
        <v>2</v>
      </c>
      <c r="W1431" s="21">
        <v>0</v>
      </c>
      <c r="X1431" s="21">
        <v>656</v>
      </c>
      <c r="Y1431" s="21">
        <v>380</v>
      </c>
      <c r="Z1431" s="21">
        <v>1036</v>
      </c>
      <c r="AA1431" s="21">
        <v>25.36</v>
      </c>
      <c r="AB1431" s="21">
        <f t="shared" si="268"/>
        <v>23.409230769230771</v>
      </c>
      <c r="AC1431" s="21">
        <f t="shared" si="269"/>
        <v>19.507692307692306</v>
      </c>
      <c r="AD1431" s="21">
        <f t="shared" si="270"/>
        <v>8.8659793814432977</v>
      </c>
      <c r="AE1431" s="21">
        <f t="shared" si="271"/>
        <v>7.8855614973262051</v>
      </c>
      <c r="AF1431" s="21">
        <f t="shared" si="272"/>
        <v>8.0634066587395932</v>
      </c>
      <c r="AG1431" s="23">
        <f t="shared" si="273"/>
        <v>120.02862254025047</v>
      </c>
      <c r="AH1431" s="23">
        <f t="shared" si="274"/>
        <v>147.3849492430802</v>
      </c>
      <c r="AI1431" s="23">
        <f t="shared" si="275"/>
        <v>141.92866778644637</v>
      </c>
      <c r="AJ1431" s="20">
        <v>7</v>
      </c>
      <c r="AK1431" s="19" t="s">
        <v>64</v>
      </c>
      <c r="AL1431" s="20">
        <v>41</v>
      </c>
      <c r="AM1431" s="19" t="s">
        <v>65</v>
      </c>
      <c r="AN1431" s="19" t="s">
        <v>66</v>
      </c>
      <c r="AO1431" s="21">
        <v>8</v>
      </c>
      <c r="AP1431" s="20">
        <v>5</v>
      </c>
      <c r="AQ1431" s="20">
        <v>2</v>
      </c>
      <c r="AR1431" s="20">
        <v>2</v>
      </c>
      <c r="AS1431" s="20">
        <v>1</v>
      </c>
      <c r="AT1431" s="20">
        <v>2</v>
      </c>
      <c r="AU1431" s="19" t="s">
        <v>81</v>
      </c>
      <c r="AV1431" s="21">
        <v>0</v>
      </c>
      <c r="AW1431" s="19" t="s">
        <v>3174</v>
      </c>
      <c r="AX1431" s="19" t="s">
        <v>63</v>
      </c>
      <c r="AY1431" s="19"/>
      <c r="AZ1431" s="19" t="s">
        <v>1722</v>
      </c>
      <c r="BA1431" s="19" t="s">
        <v>3175</v>
      </c>
      <c r="BB1431" s="19" t="s">
        <v>3176</v>
      </c>
      <c r="BC1431" s="19" t="s">
        <v>3177</v>
      </c>
    </row>
    <row r="1432" spans="1:55" x14ac:dyDescent="0.2">
      <c r="A1432" s="7" t="s">
        <v>3103</v>
      </c>
      <c r="B1432" s="8">
        <v>6</v>
      </c>
      <c r="C1432" s="7" t="s">
        <v>1394</v>
      </c>
      <c r="D1432" s="8">
        <v>2</v>
      </c>
      <c r="E1432" s="7" t="s">
        <v>3178</v>
      </c>
      <c r="F1432" s="7" t="s">
        <v>791</v>
      </c>
      <c r="G1432" s="7" t="s">
        <v>879</v>
      </c>
      <c r="H1432" s="7" t="s">
        <v>114</v>
      </c>
      <c r="I1432" s="7" t="s">
        <v>61</v>
      </c>
      <c r="J1432" s="9">
        <v>6</v>
      </c>
      <c r="K1432" s="10">
        <v>1200</v>
      </c>
      <c r="L1432" s="9">
        <f t="shared" si="264"/>
        <v>14.285714285714285</v>
      </c>
      <c r="M1432" s="9">
        <v>16.440000000000001</v>
      </c>
      <c r="N1432" s="10">
        <v>100</v>
      </c>
      <c r="O1432" s="10">
        <v>1300</v>
      </c>
      <c r="P1432" s="11">
        <f t="shared" si="265"/>
        <v>-7.6923076923076925</v>
      </c>
      <c r="Q1432" s="7" t="s">
        <v>62</v>
      </c>
      <c r="R1432" s="9">
        <v>8.41</v>
      </c>
      <c r="S1432" s="9">
        <f t="shared" si="266"/>
        <v>2.41</v>
      </c>
      <c r="T1432" s="11">
        <f t="shared" si="267"/>
        <v>40.166666666666664</v>
      </c>
      <c r="U1432" s="7" t="s">
        <v>63</v>
      </c>
      <c r="V1432" s="8">
        <v>7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f t="shared" si="268"/>
        <v>0</v>
      </c>
      <c r="AC1432" s="9">
        <f t="shared" si="269"/>
        <v>0</v>
      </c>
      <c r="AD1432" s="9">
        <f t="shared" si="270"/>
        <v>8.8659793814432977</v>
      </c>
      <c r="AE1432" s="9">
        <f t="shared" si="271"/>
        <v>7.8855614973262051</v>
      </c>
      <c r="AF1432" s="9">
        <f t="shared" si="272"/>
        <v>8.0634066587395932</v>
      </c>
      <c r="AG1432" s="11">
        <f t="shared" si="273"/>
        <v>-100</v>
      </c>
      <c r="AH1432" s="11">
        <f t="shared" si="274"/>
        <v>-100</v>
      </c>
      <c r="AI1432" s="11">
        <f t="shared" si="275"/>
        <v>-100</v>
      </c>
      <c r="AJ1432" s="8">
        <v>7</v>
      </c>
      <c r="AK1432" s="7" t="s">
        <v>64</v>
      </c>
      <c r="AL1432" s="8">
        <v>41</v>
      </c>
      <c r="AM1432" s="7" t="s">
        <v>65</v>
      </c>
      <c r="AN1432" s="7" t="s">
        <v>66</v>
      </c>
      <c r="AO1432" s="9">
        <v>8</v>
      </c>
      <c r="AP1432" s="8">
        <v>4</v>
      </c>
      <c r="AQ1432" s="8">
        <v>1</v>
      </c>
      <c r="AR1432" s="8">
        <v>1</v>
      </c>
      <c r="AS1432" s="8">
        <v>7</v>
      </c>
      <c r="AT1432" s="8">
        <v>7</v>
      </c>
      <c r="AU1432" s="7" t="s">
        <v>116</v>
      </c>
      <c r="AV1432" s="9">
        <v>-7.2</v>
      </c>
      <c r="AW1432" s="7" t="s">
        <v>2444</v>
      </c>
      <c r="AX1432" s="7" t="s">
        <v>80</v>
      </c>
      <c r="AY1432" s="7" t="s">
        <v>1623</v>
      </c>
      <c r="AZ1432" s="7" t="s">
        <v>1722</v>
      </c>
      <c r="BA1432" s="7" t="s">
        <v>3175</v>
      </c>
      <c r="BB1432" s="7" t="s">
        <v>3176</v>
      </c>
      <c r="BC1432" s="7" t="s">
        <v>3177</v>
      </c>
    </row>
    <row r="1433" spans="1:55" x14ac:dyDescent="0.2">
      <c r="A1433" s="7" t="s">
        <v>3103</v>
      </c>
      <c r="B1433" s="8">
        <v>6</v>
      </c>
      <c r="C1433" s="7" t="s">
        <v>998</v>
      </c>
      <c r="D1433" s="8">
        <v>3</v>
      </c>
      <c r="E1433" s="7" t="s">
        <v>1400</v>
      </c>
      <c r="F1433" s="7" t="s">
        <v>999</v>
      </c>
      <c r="G1433" s="7" t="s">
        <v>684</v>
      </c>
      <c r="H1433" s="7" t="s">
        <v>655</v>
      </c>
      <c r="I1433" s="7" t="s">
        <v>107</v>
      </c>
      <c r="J1433" s="9">
        <v>8</v>
      </c>
      <c r="K1433" s="10">
        <v>1000</v>
      </c>
      <c r="L1433" s="9">
        <f t="shared" si="264"/>
        <v>11.111111111111111</v>
      </c>
      <c r="M1433" s="9">
        <v>12.79</v>
      </c>
      <c r="N1433" s="10">
        <v>200</v>
      </c>
      <c r="O1433" s="10">
        <v>1200</v>
      </c>
      <c r="P1433" s="11">
        <f t="shared" si="265"/>
        <v>-16.666666666666664</v>
      </c>
      <c r="Q1433" s="7" t="s">
        <v>375</v>
      </c>
      <c r="R1433" s="9">
        <v>6.9</v>
      </c>
      <c r="S1433" s="9">
        <f t="shared" si="266"/>
        <v>-1.0999999999999996</v>
      </c>
      <c r="T1433" s="11">
        <f t="shared" si="267"/>
        <v>-13.749999999999996</v>
      </c>
      <c r="U1433" s="7" t="s">
        <v>63</v>
      </c>
      <c r="V1433" s="8">
        <v>1</v>
      </c>
      <c r="W1433" s="9">
        <v>1580</v>
      </c>
      <c r="X1433" s="9">
        <v>714</v>
      </c>
      <c r="Y1433" s="9">
        <v>422</v>
      </c>
      <c r="Z1433" s="9">
        <v>2716</v>
      </c>
      <c r="AA1433" s="9">
        <v>52.16</v>
      </c>
      <c r="AB1433" s="9">
        <f t="shared" si="268"/>
        <v>43.466666666666669</v>
      </c>
      <c r="AC1433" s="9">
        <f t="shared" si="269"/>
        <v>43.466666666666661</v>
      </c>
      <c r="AD1433" s="9">
        <f t="shared" si="270"/>
        <v>8.8659793814432977</v>
      </c>
      <c r="AE1433" s="9">
        <f t="shared" si="271"/>
        <v>7.8855614973262051</v>
      </c>
      <c r="AF1433" s="9">
        <f t="shared" si="272"/>
        <v>8.0634066587395932</v>
      </c>
      <c r="AG1433" s="11">
        <f t="shared" si="273"/>
        <v>390.26356589147292</v>
      </c>
      <c r="AH1433" s="11">
        <f t="shared" si="274"/>
        <v>451.21840951218388</v>
      </c>
      <c r="AI1433" s="11">
        <f t="shared" si="275"/>
        <v>439.06082759146142</v>
      </c>
      <c r="AJ1433" s="8">
        <v>7</v>
      </c>
      <c r="AK1433" s="7" t="s">
        <v>64</v>
      </c>
      <c r="AL1433" s="8">
        <v>41</v>
      </c>
      <c r="AM1433" s="7" t="s">
        <v>65</v>
      </c>
      <c r="AN1433" s="7" t="s">
        <v>66</v>
      </c>
      <c r="AO1433" s="9">
        <v>8</v>
      </c>
      <c r="AP1433" s="8">
        <v>2</v>
      </c>
      <c r="AQ1433" s="8">
        <v>3</v>
      </c>
      <c r="AR1433" s="8">
        <v>3</v>
      </c>
      <c r="AS1433" s="8">
        <v>2</v>
      </c>
      <c r="AT1433" s="8">
        <v>1</v>
      </c>
      <c r="AU1433" s="7" t="s">
        <v>81</v>
      </c>
      <c r="AV1433" s="9">
        <v>2.2799999999999998</v>
      </c>
      <c r="AW1433" s="7" t="s">
        <v>3179</v>
      </c>
      <c r="AX1433" s="7" t="s">
        <v>80</v>
      </c>
      <c r="AY1433" s="7" t="s">
        <v>1623</v>
      </c>
      <c r="AZ1433" s="7" t="s">
        <v>1722</v>
      </c>
      <c r="BA1433" s="7" t="s">
        <v>3175</v>
      </c>
      <c r="BB1433" s="7" t="s">
        <v>3176</v>
      </c>
      <c r="BC1433" s="7" t="s">
        <v>3177</v>
      </c>
    </row>
    <row r="1434" spans="1:55" x14ac:dyDescent="0.2">
      <c r="A1434" s="7" t="s">
        <v>3103</v>
      </c>
      <c r="B1434" s="8">
        <v>6</v>
      </c>
      <c r="C1434" s="7" t="s">
        <v>2077</v>
      </c>
      <c r="D1434" s="8">
        <v>4</v>
      </c>
      <c r="E1434" s="7" t="s">
        <v>296</v>
      </c>
      <c r="F1434" s="7" t="s">
        <v>1548</v>
      </c>
      <c r="G1434" s="7" t="s">
        <v>801</v>
      </c>
      <c r="H1434" s="7" t="s">
        <v>1974</v>
      </c>
      <c r="I1434" s="7" t="s">
        <v>122</v>
      </c>
      <c r="J1434" s="9">
        <v>4</v>
      </c>
      <c r="K1434" s="10">
        <v>1400</v>
      </c>
      <c r="L1434" s="9">
        <f t="shared" si="264"/>
        <v>20</v>
      </c>
      <c r="M1434" s="9">
        <v>23.02</v>
      </c>
      <c r="N1434" s="10">
        <v>200</v>
      </c>
      <c r="O1434" s="10">
        <v>1600</v>
      </c>
      <c r="P1434" s="11">
        <f t="shared" si="265"/>
        <v>-12.5</v>
      </c>
      <c r="Q1434" s="7" t="s">
        <v>115</v>
      </c>
      <c r="R1434" s="9">
        <v>5.82</v>
      </c>
      <c r="S1434" s="9">
        <f t="shared" si="266"/>
        <v>1.8200000000000003</v>
      </c>
      <c r="T1434" s="11">
        <f t="shared" si="267"/>
        <v>45.500000000000007</v>
      </c>
      <c r="U1434" s="7" t="s">
        <v>63</v>
      </c>
      <c r="V1434" s="8">
        <v>3</v>
      </c>
      <c r="W1434" s="9">
        <v>0</v>
      </c>
      <c r="X1434" s="9">
        <v>0</v>
      </c>
      <c r="Y1434" s="9">
        <v>348</v>
      </c>
      <c r="Z1434" s="9">
        <v>348</v>
      </c>
      <c r="AA1434" s="9">
        <v>8.48</v>
      </c>
      <c r="AB1434" s="9">
        <f t="shared" si="268"/>
        <v>7.42</v>
      </c>
      <c r="AC1434" s="9">
        <f t="shared" si="269"/>
        <v>5.3</v>
      </c>
      <c r="AD1434" s="9">
        <f t="shared" si="270"/>
        <v>8.8659793814432977</v>
      </c>
      <c r="AE1434" s="9">
        <f t="shared" si="271"/>
        <v>7.8855614973262051</v>
      </c>
      <c r="AF1434" s="9">
        <f t="shared" si="272"/>
        <v>8.0634066587395932</v>
      </c>
      <c r="AG1434" s="11">
        <f t="shared" si="273"/>
        <v>-40.220930232558132</v>
      </c>
      <c r="AH1434" s="11">
        <f t="shared" si="274"/>
        <v>-32.788552827885546</v>
      </c>
      <c r="AI1434" s="11">
        <f t="shared" si="275"/>
        <v>-34.270957371900018</v>
      </c>
      <c r="AJ1434" s="8">
        <v>7</v>
      </c>
      <c r="AK1434" s="7" t="s">
        <v>64</v>
      </c>
      <c r="AL1434" s="8">
        <v>41</v>
      </c>
      <c r="AM1434" s="7" t="s">
        <v>65</v>
      </c>
      <c r="AN1434" s="7" t="s">
        <v>66</v>
      </c>
      <c r="AO1434" s="9">
        <v>8</v>
      </c>
      <c r="AP1434" s="8">
        <v>3</v>
      </c>
      <c r="AQ1434" s="8">
        <v>6</v>
      </c>
      <c r="AR1434" s="8">
        <v>4</v>
      </c>
      <c r="AS1434" s="8">
        <v>3</v>
      </c>
      <c r="AT1434" s="8">
        <v>3</v>
      </c>
      <c r="AU1434" s="7" t="s">
        <v>67</v>
      </c>
      <c r="AV1434" s="9">
        <v>-12</v>
      </c>
      <c r="AW1434" s="7" t="s">
        <v>3180</v>
      </c>
      <c r="AX1434" s="7" t="s">
        <v>63</v>
      </c>
      <c r="AY1434" s="7"/>
      <c r="AZ1434" s="7" t="s">
        <v>1722</v>
      </c>
      <c r="BA1434" s="7" t="s">
        <v>3175</v>
      </c>
      <c r="BB1434" s="7" t="s">
        <v>3176</v>
      </c>
      <c r="BC1434" s="7" t="s">
        <v>3177</v>
      </c>
    </row>
    <row r="1435" spans="1:55" x14ac:dyDescent="0.2">
      <c r="A1435" s="14" t="s">
        <v>3103</v>
      </c>
      <c r="B1435" s="15">
        <v>6</v>
      </c>
      <c r="C1435" s="14" t="s">
        <v>2295</v>
      </c>
      <c r="D1435" s="15">
        <v>5</v>
      </c>
      <c r="E1435" s="14" t="s">
        <v>317</v>
      </c>
      <c r="F1435" s="14" t="s">
        <v>112</v>
      </c>
      <c r="G1435" s="14" t="s">
        <v>231</v>
      </c>
      <c r="H1435" s="14" t="s">
        <v>2296</v>
      </c>
      <c r="I1435" s="14" t="s">
        <v>62</v>
      </c>
      <c r="J1435" s="16">
        <v>5</v>
      </c>
      <c r="K1435" s="17">
        <v>1300</v>
      </c>
      <c r="L1435" s="16">
        <f t="shared" si="264"/>
        <v>16.666666666666664</v>
      </c>
      <c r="M1435" s="16">
        <v>0</v>
      </c>
      <c r="N1435" s="17">
        <v>-1300</v>
      </c>
      <c r="O1435" s="17">
        <v>0</v>
      </c>
      <c r="P1435" s="18">
        <f t="shared" si="265"/>
        <v>0</v>
      </c>
      <c r="Q1435" s="14"/>
      <c r="R1435" s="16"/>
      <c r="S1435" s="16">
        <f t="shared" si="266"/>
        <v>0</v>
      </c>
      <c r="T1435" s="18">
        <f t="shared" si="267"/>
        <v>0</v>
      </c>
      <c r="U1435" s="14" t="s">
        <v>63</v>
      </c>
      <c r="V1435" s="15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f t="shared" si="268"/>
        <v>0</v>
      </c>
      <c r="AC1435" s="16">
        <f t="shared" si="269"/>
        <v>0</v>
      </c>
      <c r="AD1435" s="16">
        <f t="shared" si="270"/>
        <v>8.8659793814432977</v>
      </c>
      <c r="AE1435" s="16">
        <f t="shared" si="271"/>
        <v>7.8855614973262051</v>
      </c>
      <c r="AF1435" s="16">
        <f t="shared" si="272"/>
        <v>8.0634066587395932</v>
      </c>
      <c r="AG1435" s="18">
        <f t="shared" si="273"/>
        <v>-100</v>
      </c>
      <c r="AH1435" s="18">
        <f t="shared" si="274"/>
        <v>-100</v>
      </c>
      <c r="AI1435" s="18">
        <f t="shared" si="275"/>
        <v>-100</v>
      </c>
      <c r="AJ1435" s="15">
        <v>7</v>
      </c>
      <c r="AK1435" s="14" t="s">
        <v>64</v>
      </c>
      <c r="AL1435" s="15">
        <v>41</v>
      </c>
      <c r="AM1435" s="14" t="s">
        <v>65</v>
      </c>
      <c r="AN1435" s="14" t="s">
        <v>66</v>
      </c>
      <c r="AO1435" s="16">
        <v>8</v>
      </c>
      <c r="AP1435" s="15">
        <v>0</v>
      </c>
      <c r="AQ1435" s="15">
        <v>0</v>
      </c>
      <c r="AR1435" s="15">
        <v>0</v>
      </c>
      <c r="AS1435" s="15">
        <v>0</v>
      </c>
      <c r="AT1435" s="15">
        <v>0</v>
      </c>
      <c r="AU1435" s="14"/>
      <c r="AV1435" s="16">
        <v>0</v>
      </c>
      <c r="AW1435" s="14"/>
      <c r="AX1435" s="14" t="s">
        <v>63</v>
      </c>
      <c r="AY1435" s="14"/>
      <c r="AZ1435" s="14" t="s">
        <v>1722</v>
      </c>
      <c r="BA1435" s="14" t="s">
        <v>3175</v>
      </c>
      <c r="BB1435" s="14" t="s">
        <v>3176</v>
      </c>
      <c r="BC1435" s="14" t="s">
        <v>3177</v>
      </c>
    </row>
    <row r="1436" spans="1:55" x14ac:dyDescent="0.2">
      <c r="A1436" s="7" t="s">
        <v>3103</v>
      </c>
      <c r="B1436" s="8">
        <v>6</v>
      </c>
      <c r="C1436" s="7" t="s">
        <v>3181</v>
      </c>
      <c r="D1436" s="8">
        <v>6</v>
      </c>
      <c r="E1436" s="7" t="s">
        <v>74</v>
      </c>
      <c r="F1436" s="7" t="s">
        <v>2067</v>
      </c>
      <c r="G1436" s="7" t="s">
        <v>2001</v>
      </c>
      <c r="H1436" s="7" t="s">
        <v>179</v>
      </c>
      <c r="I1436" s="7" t="s">
        <v>172</v>
      </c>
      <c r="J1436" s="9">
        <v>12</v>
      </c>
      <c r="K1436" s="10">
        <v>800</v>
      </c>
      <c r="L1436" s="9">
        <f t="shared" si="264"/>
        <v>7.6923076923076925</v>
      </c>
      <c r="M1436" s="9">
        <v>8.85</v>
      </c>
      <c r="N1436" s="10">
        <v>100</v>
      </c>
      <c r="O1436" s="10">
        <v>900</v>
      </c>
      <c r="P1436" s="11">
        <f t="shared" si="265"/>
        <v>-11.111111111111111</v>
      </c>
      <c r="Q1436" s="7" t="s">
        <v>106</v>
      </c>
      <c r="R1436" s="9">
        <v>24.57</v>
      </c>
      <c r="S1436" s="9">
        <f t="shared" si="266"/>
        <v>12.57</v>
      </c>
      <c r="T1436" s="11">
        <f t="shared" si="267"/>
        <v>104.75000000000001</v>
      </c>
      <c r="U1436" s="7" t="s">
        <v>63</v>
      </c>
      <c r="V1436" s="8">
        <v>6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f t="shared" si="268"/>
        <v>0</v>
      </c>
      <c r="AC1436" s="9">
        <f t="shared" si="269"/>
        <v>0</v>
      </c>
      <c r="AD1436" s="9">
        <f t="shared" si="270"/>
        <v>8.8659793814432977</v>
      </c>
      <c r="AE1436" s="9">
        <f t="shared" si="271"/>
        <v>7.8855614973262051</v>
      </c>
      <c r="AF1436" s="9">
        <f t="shared" si="272"/>
        <v>8.0634066587395932</v>
      </c>
      <c r="AG1436" s="11">
        <f t="shared" si="273"/>
        <v>-100</v>
      </c>
      <c r="AH1436" s="11">
        <f t="shared" si="274"/>
        <v>-100</v>
      </c>
      <c r="AI1436" s="11">
        <f t="shared" si="275"/>
        <v>-100</v>
      </c>
      <c r="AJ1436" s="8">
        <v>7</v>
      </c>
      <c r="AK1436" s="7" t="s">
        <v>64</v>
      </c>
      <c r="AL1436" s="8">
        <v>41</v>
      </c>
      <c r="AM1436" s="7" t="s">
        <v>65</v>
      </c>
      <c r="AN1436" s="7" t="s">
        <v>66</v>
      </c>
      <c r="AO1436" s="9">
        <v>8</v>
      </c>
      <c r="AP1436" s="8">
        <v>7</v>
      </c>
      <c r="AQ1436" s="8">
        <v>7</v>
      </c>
      <c r="AR1436" s="8">
        <v>7</v>
      </c>
      <c r="AS1436" s="8">
        <v>6</v>
      </c>
      <c r="AT1436" s="8">
        <v>6</v>
      </c>
      <c r="AU1436" s="7" t="s">
        <v>67</v>
      </c>
      <c r="AV1436" s="9">
        <v>-12</v>
      </c>
      <c r="AW1436" s="7" t="s">
        <v>1528</v>
      </c>
      <c r="AX1436" s="7" t="s">
        <v>80</v>
      </c>
      <c r="AY1436" s="7" t="s">
        <v>174</v>
      </c>
      <c r="AZ1436" s="7" t="s">
        <v>1722</v>
      </c>
      <c r="BA1436" s="7" t="s">
        <v>3175</v>
      </c>
      <c r="BB1436" s="7" t="s">
        <v>3176</v>
      </c>
      <c r="BC1436" s="7" t="s">
        <v>3177</v>
      </c>
    </row>
    <row r="1437" spans="1:55" x14ac:dyDescent="0.2">
      <c r="A1437" s="7" t="s">
        <v>3103</v>
      </c>
      <c r="B1437" s="8">
        <v>6</v>
      </c>
      <c r="C1437" s="7" t="s">
        <v>3182</v>
      </c>
      <c r="D1437" s="8">
        <v>7</v>
      </c>
      <c r="E1437" s="7" t="s">
        <v>284</v>
      </c>
      <c r="F1437" s="7" t="s">
        <v>1535</v>
      </c>
      <c r="G1437" s="7" t="s">
        <v>473</v>
      </c>
      <c r="H1437" s="7" t="s">
        <v>1356</v>
      </c>
      <c r="I1437" s="7" t="s">
        <v>78</v>
      </c>
      <c r="J1437" s="9">
        <v>3</v>
      </c>
      <c r="K1437" s="10">
        <v>1600</v>
      </c>
      <c r="L1437" s="9">
        <f t="shared" si="264"/>
        <v>25</v>
      </c>
      <c r="M1437" s="9">
        <v>28.77</v>
      </c>
      <c r="N1437" s="10">
        <v>300</v>
      </c>
      <c r="O1437" s="10">
        <v>1900</v>
      </c>
      <c r="P1437" s="11">
        <f t="shared" si="265"/>
        <v>-15.789473684210526</v>
      </c>
      <c r="Q1437" s="7" t="s">
        <v>79</v>
      </c>
      <c r="R1437" s="9">
        <v>2.44</v>
      </c>
      <c r="S1437" s="9">
        <f t="shared" si="266"/>
        <v>-0.56000000000000005</v>
      </c>
      <c r="T1437" s="11">
        <f t="shared" si="267"/>
        <v>-18.666666666666668</v>
      </c>
      <c r="U1437" s="7" t="s">
        <v>63</v>
      </c>
      <c r="V1437" s="8">
        <v>5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f t="shared" si="268"/>
        <v>0</v>
      </c>
      <c r="AC1437" s="9">
        <f t="shared" si="269"/>
        <v>0</v>
      </c>
      <c r="AD1437" s="9">
        <f t="shared" si="270"/>
        <v>8.8659793814432977</v>
      </c>
      <c r="AE1437" s="9">
        <f t="shared" si="271"/>
        <v>7.8855614973262051</v>
      </c>
      <c r="AF1437" s="9">
        <f t="shared" si="272"/>
        <v>8.0634066587395932</v>
      </c>
      <c r="AG1437" s="11">
        <f t="shared" si="273"/>
        <v>-100</v>
      </c>
      <c r="AH1437" s="11">
        <f t="shared" si="274"/>
        <v>-100</v>
      </c>
      <c r="AI1437" s="11">
        <f t="shared" si="275"/>
        <v>-100</v>
      </c>
      <c r="AJ1437" s="8">
        <v>7</v>
      </c>
      <c r="AK1437" s="7" t="s">
        <v>64</v>
      </c>
      <c r="AL1437" s="8">
        <v>41</v>
      </c>
      <c r="AM1437" s="7" t="s">
        <v>65</v>
      </c>
      <c r="AN1437" s="7" t="s">
        <v>66</v>
      </c>
      <c r="AO1437" s="9">
        <v>8</v>
      </c>
      <c r="AP1437" s="8">
        <v>6</v>
      </c>
      <c r="AQ1437" s="8">
        <v>5</v>
      </c>
      <c r="AR1437" s="8">
        <v>6</v>
      </c>
      <c r="AS1437" s="8">
        <v>4</v>
      </c>
      <c r="AT1437" s="8">
        <v>5</v>
      </c>
      <c r="AU1437" s="7" t="s">
        <v>91</v>
      </c>
      <c r="AV1437" s="9">
        <v>-46.8</v>
      </c>
      <c r="AW1437" s="7" t="s">
        <v>3183</v>
      </c>
      <c r="AX1437" s="7" t="s">
        <v>63</v>
      </c>
      <c r="AY1437" s="7"/>
      <c r="AZ1437" s="7" t="s">
        <v>1722</v>
      </c>
      <c r="BA1437" s="7" t="s">
        <v>3175</v>
      </c>
      <c r="BB1437" s="7" t="s">
        <v>3176</v>
      </c>
      <c r="BC1437" s="7" t="s">
        <v>3177</v>
      </c>
    </row>
    <row r="1438" spans="1:55" x14ac:dyDescent="0.2">
      <c r="A1438" s="7" t="s">
        <v>3103</v>
      </c>
      <c r="B1438" s="8">
        <v>6</v>
      </c>
      <c r="C1438" s="7" t="s">
        <v>3184</v>
      </c>
      <c r="D1438" s="8">
        <v>8</v>
      </c>
      <c r="E1438" s="7" t="s">
        <v>119</v>
      </c>
      <c r="F1438" s="7" t="s">
        <v>548</v>
      </c>
      <c r="G1438" s="7" t="s">
        <v>419</v>
      </c>
      <c r="H1438" s="7" t="s">
        <v>166</v>
      </c>
      <c r="I1438" s="7" t="s">
        <v>156</v>
      </c>
      <c r="J1438" s="9">
        <v>4.5</v>
      </c>
      <c r="K1438" s="10">
        <v>1300</v>
      </c>
      <c r="L1438" s="9">
        <f t="shared" si="264"/>
        <v>18.181818181818183</v>
      </c>
      <c r="M1438" s="9">
        <v>20.92</v>
      </c>
      <c r="N1438" s="10">
        <v>200</v>
      </c>
      <c r="O1438" s="10">
        <v>1500</v>
      </c>
      <c r="P1438" s="11">
        <f t="shared" si="265"/>
        <v>-13.333333333333334</v>
      </c>
      <c r="Q1438" s="7" t="s">
        <v>122</v>
      </c>
      <c r="R1438" s="9">
        <v>1.86</v>
      </c>
      <c r="S1438" s="9">
        <f t="shared" si="266"/>
        <v>-2.6399999999999997</v>
      </c>
      <c r="T1438" s="11">
        <f t="shared" si="267"/>
        <v>-58.666666666666657</v>
      </c>
      <c r="U1438" s="7" t="s">
        <v>80</v>
      </c>
      <c r="V1438" s="8">
        <v>4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f t="shared" si="268"/>
        <v>0</v>
      </c>
      <c r="AC1438" s="9">
        <f t="shared" si="269"/>
        <v>0</v>
      </c>
      <c r="AD1438" s="9">
        <f t="shared" si="270"/>
        <v>8.8659793814432977</v>
      </c>
      <c r="AE1438" s="9">
        <f t="shared" si="271"/>
        <v>7.8855614973262051</v>
      </c>
      <c r="AF1438" s="9">
        <f t="shared" si="272"/>
        <v>8.0634066587395932</v>
      </c>
      <c r="AG1438" s="11">
        <f t="shared" si="273"/>
        <v>-100</v>
      </c>
      <c r="AH1438" s="11">
        <f t="shared" si="274"/>
        <v>-100</v>
      </c>
      <c r="AI1438" s="11">
        <f t="shared" si="275"/>
        <v>-100</v>
      </c>
      <c r="AJ1438" s="8">
        <v>7</v>
      </c>
      <c r="AK1438" s="7" t="s">
        <v>64</v>
      </c>
      <c r="AL1438" s="8">
        <v>41</v>
      </c>
      <c r="AM1438" s="7" t="s">
        <v>65</v>
      </c>
      <c r="AN1438" s="7" t="s">
        <v>66</v>
      </c>
      <c r="AO1438" s="9">
        <v>8</v>
      </c>
      <c r="AP1438" s="8">
        <v>1</v>
      </c>
      <c r="AQ1438" s="8">
        <v>4</v>
      </c>
      <c r="AR1438" s="8">
        <v>5</v>
      </c>
      <c r="AS1438" s="8">
        <v>5</v>
      </c>
      <c r="AT1438" s="8">
        <v>4</v>
      </c>
      <c r="AU1438" s="7" t="s">
        <v>91</v>
      </c>
      <c r="AV1438" s="9">
        <v>-8.4</v>
      </c>
      <c r="AW1438" s="7" t="s">
        <v>3185</v>
      </c>
      <c r="AX1438" s="7" t="s">
        <v>63</v>
      </c>
      <c r="AY1438" s="7"/>
      <c r="AZ1438" s="7" t="s">
        <v>1722</v>
      </c>
      <c r="BA1438" s="7" t="s">
        <v>3175</v>
      </c>
      <c r="BB1438" s="7" t="s">
        <v>3176</v>
      </c>
      <c r="BC1438" s="7" t="s">
        <v>3177</v>
      </c>
    </row>
    <row r="1439" spans="1:55" x14ac:dyDescent="0.2">
      <c r="A1439" s="19" t="s">
        <v>3103</v>
      </c>
      <c r="B1439" s="20">
        <v>7</v>
      </c>
      <c r="C1439" s="19" t="s">
        <v>1199</v>
      </c>
      <c r="D1439" s="20">
        <v>1</v>
      </c>
      <c r="E1439" s="19" t="s">
        <v>57</v>
      </c>
      <c r="F1439" s="19" t="s">
        <v>860</v>
      </c>
      <c r="G1439" s="19" t="s">
        <v>1200</v>
      </c>
      <c r="H1439" s="19" t="s">
        <v>253</v>
      </c>
      <c r="I1439" s="19" t="s">
        <v>122</v>
      </c>
      <c r="J1439" s="21">
        <v>4</v>
      </c>
      <c r="K1439" s="22">
        <v>1400</v>
      </c>
      <c r="L1439" s="21">
        <f t="shared" si="264"/>
        <v>20</v>
      </c>
      <c r="M1439" s="21">
        <v>20</v>
      </c>
      <c r="N1439" s="22">
        <v>0</v>
      </c>
      <c r="O1439" s="22">
        <v>1400</v>
      </c>
      <c r="P1439" s="23">
        <f t="shared" si="265"/>
        <v>0</v>
      </c>
      <c r="Q1439" s="19" t="s">
        <v>122</v>
      </c>
      <c r="R1439" s="21">
        <v>4.33</v>
      </c>
      <c r="S1439" s="21">
        <f t="shared" si="266"/>
        <v>0.33000000000000007</v>
      </c>
      <c r="T1439" s="23">
        <f t="shared" si="267"/>
        <v>8.2500000000000018</v>
      </c>
      <c r="U1439" s="19" t="s">
        <v>63</v>
      </c>
      <c r="V1439" s="20">
        <v>9</v>
      </c>
      <c r="W1439" s="21">
        <v>0</v>
      </c>
      <c r="X1439" s="21">
        <v>0</v>
      </c>
      <c r="Y1439" s="21">
        <v>0</v>
      </c>
      <c r="Z1439" s="21">
        <v>0</v>
      </c>
      <c r="AA1439" s="21">
        <v>0</v>
      </c>
      <c r="AB1439" s="21">
        <f t="shared" si="268"/>
        <v>0</v>
      </c>
      <c r="AC1439" s="21">
        <f t="shared" si="269"/>
        <v>0</v>
      </c>
      <c r="AD1439" s="21">
        <f t="shared" si="270"/>
        <v>7.7075471698113196</v>
      </c>
      <c r="AE1439" s="21">
        <f t="shared" si="271"/>
        <v>7.8855614973262051</v>
      </c>
      <c r="AF1439" s="21">
        <f t="shared" si="272"/>
        <v>8.0634066587395932</v>
      </c>
      <c r="AG1439" s="23">
        <f t="shared" si="273"/>
        <v>-100</v>
      </c>
      <c r="AH1439" s="23">
        <f t="shared" si="274"/>
        <v>-100</v>
      </c>
      <c r="AI1439" s="23">
        <f t="shared" si="275"/>
        <v>-100</v>
      </c>
      <c r="AJ1439" s="20">
        <v>10</v>
      </c>
      <c r="AK1439" s="19" t="s">
        <v>64</v>
      </c>
      <c r="AL1439" s="20">
        <v>40</v>
      </c>
      <c r="AM1439" s="19" t="s">
        <v>65</v>
      </c>
      <c r="AN1439" s="19" t="s">
        <v>66</v>
      </c>
      <c r="AO1439" s="21">
        <v>8</v>
      </c>
      <c r="AP1439" s="20">
        <v>1</v>
      </c>
      <c r="AQ1439" s="20">
        <v>1</v>
      </c>
      <c r="AR1439" s="20">
        <v>1</v>
      </c>
      <c r="AS1439" s="20">
        <v>1</v>
      </c>
      <c r="AT1439" s="20">
        <v>9</v>
      </c>
      <c r="AU1439" s="19" t="s">
        <v>116</v>
      </c>
      <c r="AV1439" s="21">
        <v>-73.8</v>
      </c>
      <c r="AW1439" s="19" t="s">
        <v>3186</v>
      </c>
      <c r="AX1439" s="19" t="s">
        <v>63</v>
      </c>
      <c r="AY1439" s="19"/>
      <c r="AZ1439" s="19" t="s">
        <v>3187</v>
      </c>
      <c r="BA1439" s="19" t="s">
        <v>3188</v>
      </c>
      <c r="BB1439" s="19" t="s">
        <v>2071</v>
      </c>
      <c r="BC1439" s="19" t="s">
        <v>3189</v>
      </c>
    </row>
    <row r="1440" spans="1:55" x14ac:dyDescent="0.2">
      <c r="A1440" s="7" t="s">
        <v>3103</v>
      </c>
      <c r="B1440" s="8">
        <v>7</v>
      </c>
      <c r="C1440" s="7" t="s">
        <v>3190</v>
      </c>
      <c r="D1440" s="8">
        <v>2</v>
      </c>
      <c r="E1440" s="7" t="s">
        <v>102</v>
      </c>
      <c r="F1440" s="7" t="s">
        <v>418</v>
      </c>
      <c r="G1440" s="7" t="s">
        <v>104</v>
      </c>
      <c r="H1440" s="7" t="s">
        <v>275</v>
      </c>
      <c r="I1440" s="7" t="s">
        <v>62</v>
      </c>
      <c r="J1440" s="9">
        <v>5</v>
      </c>
      <c r="K1440" s="10">
        <v>1300</v>
      </c>
      <c r="L1440" s="9">
        <f t="shared" si="264"/>
        <v>16.666666666666664</v>
      </c>
      <c r="M1440" s="9">
        <v>16.670000000000002</v>
      </c>
      <c r="N1440" s="10">
        <v>0</v>
      </c>
      <c r="O1440" s="10">
        <v>1300</v>
      </c>
      <c r="P1440" s="11">
        <f t="shared" si="265"/>
        <v>0</v>
      </c>
      <c r="Q1440" s="7" t="s">
        <v>62</v>
      </c>
      <c r="R1440" s="9">
        <v>10.35</v>
      </c>
      <c r="S1440" s="9">
        <f t="shared" si="266"/>
        <v>5.35</v>
      </c>
      <c r="T1440" s="11">
        <f t="shared" si="267"/>
        <v>106.99999999999999</v>
      </c>
      <c r="U1440" s="7" t="s">
        <v>63</v>
      </c>
      <c r="V1440" s="8">
        <v>8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f t="shared" si="268"/>
        <v>0</v>
      </c>
      <c r="AC1440" s="9">
        <f t="shared" si="269"/>
        <v>0</v>
      </c>
      <c r="AD1440" s="9">
        <f t="shared" si="270"/>
        <v>7.7075471698113196</v>
      </c>
      <c r="AE1440" s="9">
        <f t="shared" si="271"/>
        <v>7.8855614973262051</v>
      </c>
      <c r="AF1440" s="9">
        <f t="shared" si="272"/>
        <v>8.0634066587395932</v>
      </c>
      <c r="AG1440" s="11">
        <f t="shared" si="273"/>
        <v>-100</v>
      </c>
      <c r="AH1440" s="11">
        <f t="shared" si="274"/>
        <v>-100</v>
      </c>
      <c r="AI1440" s="11">
        <f t="shared" si="275"/>
        <v>-100</v>
      </c>
      <c r="AJ1440" s="8">
        <v>10</v>
      </c>
      <c r="AK1440" s="7" t="s">
        <v>64</v>
      </c>
      <c r="AL1440" s="8">
        <v>40</v>
      </c>
      <c r="AM1440" s="7" t="s">
        <v>65</v>
      </c>
      <c r="AN1440" s="7" t="s">
        <v>66</v>
      </c>
      <c r="AO1440" s="9">
        <v>8</v>
      </c>
      <c r="AP1440" s="8">
        <v>2</v>
      </c>
      <c r="AQ1440" s="8">
        <v>6</v>
      </c>
      <c r="AR1440" s="8">
        <v>6</v>
      </c>
      <c r="AS1440" s="8">
        <v>9</v>
      </c>
      <c r="AT1440" s="8">
        <v>8</v>
      </c>
      <c r="AU1440" s="7" t="s">
        <v>91</v>
      </c>
      <c r="AV1440" s="9">
        <v>-51.6</v>
      </c>
      <c r="AW1440" s="7" t="s">
        <v>3191</v>
      </c>
      <c r="AX1440" s="7" t="s">
        <v>63</v>
      </c>
      <c r="AY1440" s="7"/>
      <c r="AZ1440" s="7" t="s">
        <v>3187</v>
      </c>
      <c r="BA1440" s="7" t="s">
        <v>3188</v>
      </c>
      <c r="BB1440" s="7" t="s">
        <v>2071</v>
      </c>
      <c r="BC1440" s="7" t="s">
        <v>3189</v>
      </c>
    </row>
    <row r="1441" spans="1:55" x14ac:dyDescent="0.2">
      <c r="A1441" s="7" t="s">
        <v>3103</v>
      </c>
      <c r="B1441" s="8">
        <v>7</v>
      </c>
      <c r="C1441" s="7" t="s">
        <v>3192</v>
      </c>
      <c r="D1441" s="8">
        <v>3</v>
      </c>
      <c r="E1441" s="7" t="s">
        <v>119</v>
      </c>
      <c r="F1441" s="7" t="s">
        <v>273</v>
      </c>
      <c r="G1441" s="7" t="s">
        <v>274</v>
      </c>
      <c r="H1441" s="7" t="s">
        <v>275</v>
      </c>
      <c r="I1441" s="7" t="s">
        <v>62</v>
      </c>
      <c r="J1441" s="9">
        <v>5</v>
      </c>
      <c r="K1441" s="10">
        <v>1300</v>
      </c>
      <c r="L1441" s="9">
        <f t="shared" si="264"/>
        <v>16.666666666666664</v>
      </c>
      <c r="M1441" s="9">
        <v>16.670000000000002</v>
      </c>
      <c r="N1441" s="10">
        <v>0</v>
      </c>
      <c r="O1441" s="10">
        <v>1300</v>
      </c>
      <c r="P1441" s="11">
        <f t="shared" si="265"/>
        <v>0</v>
      </c>
      <c r="Q1441" s="7" t="s">
        <v>62</v>
      </c>
      <c r="R1441" s="9">
        <v>5.86</v>
      </c>
      <c r="S1441" s="9">
        <f t="shared" si="266"/>
        <v>0.86000000000000032</v>
      </c>
      <c r="T1441" s="11">
        <f t="shared" si="267"/>
        <v>17.200000000000006</v>
      </c>
      <c r="U1441" s="7" t="s">
        <v>63</v>
      </c>
      <c r="V1441" s="8">
        <v>7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f t="shared" si="268"/>
        <v>0</v>
      </c>
      <c r="AC1441" s="9">
        <f t="shared" si="269"/>
        <v>0</v>
      </c>
      <c r="AD1441" s="9">
        <f t="shared" si="270"/>
        <v>7.7075471698113196</v>
      </c>
      <c r="AE1441" s="9">
        <f t="shared" si="271"/>
        <v>7.8855614973262051</v>
      </c>
      <c r="AF1441" s="9">
        <f t="shared" si="272"/>
        <v>8.0634066587395932</v>
      </c>
      <c r="AG1441" s="11">
        <f t="shared" si="273"/>
        <v>-100</v>
      </c>
      <c r="AH1441" s="11">
        <f t="shared" si="274"/>
        <v>-100</v>
      </c>
      <c r="AI1441" s="11">
        <f t="shared" si="275"/>
        <v>-100</v>
      </c>
      <c r="AJ1441" s="8">
        <v>10</v>
      </c>
      <c r="AK1441" s="7" t="s">
        <v>64</v>
      </c>
      <c r="AL1441" s="8">
        <v>40</v>
      </c>
      <c r="AM1441" s="7" t="s">
        <v>65</v>
      </c>
      <c r="AN1441" s="7" t="s">
        <v>66</v>
      </c>
      <c r="AO1441" s="9">
        <v>8</v>
      </c>
      <c r="AP1441" s="8">
        <v>9</v>
      </c>
      <c r="AQ1441" s="8">
        <v>9</v>
      </c>
      <c r="AR1441" s="8">
        <v>9</v>
      </c>
      <c r="AS1441" s="8">
        <v>7</v>
      </c>
      <c r="AT1441" s="8">
        <v>7</v>
      </c>
      <c r="AU1441" s="7" t="s">
        <v>67</v>
      </c>
      <c r="AV1441" s="9">
        <v>-25.8</v>
      </c>
      <c r="AW1441" s="7" t="s">
        <v>3193</v>
      </c>
      <c r="AX1441" s="7" t="s">
        <v>80</v>
      </c>
      <c r="AY1441" s="7" t="s">
        <v>174</v>
      </c>
      <c r="AZ1441" s="7" t="s">
        <v>3187</v>
      </c>
      <c r="BA1441" s="7" t="s">
        <v>3188</v>
      </c>
      <c r="BB1441" s="7" t="s">
        <v>2071</v>
      </c>
      <c r="BC1441" s="7" t="s">
        <v>3189</v>
      </c>
    </row>
    <row r="1442" spans="1:55" x14ac:dyDescent="0.2">
      <c r="A1442" s="7" t="s">
        <v>3103</v>
      </c>
      <c r="B1442" s="8">
        <v>7</v>
      </c>
      <c r="C1442" s="7" t="s">
        <v>3194</v>
      </c>
      <c r="D1442" s="8">
        <v>4</v>
      </c>
      <c r="E1442" s="7" t="s">
        <v>205</v>
      </c>
      <c r="F1442" s="7" t="s">
        <v>262</v>
      </c>
      <c r="G1442" s="7" t="s">
        <v>386</v>
      </c>
      <c r="H1442" s="7" t="s">
        <v>857</v>
      </c>
      <c r="I1442" s="7" t="s">
        <v>329</v>
      </c>
      <c r="J1442" s="9">
        <v>15</v>
      </c>
      <c r="K1442" s="10">
        <v>800</v>
      </c>
      <c r="L1442" s="9">
        <f t="shared" si="264"/>
        <v>6.25</v>
      </c>
      <c r="M1442" s="9">
        <v>6.25</v>
      </c>
      <c r="N1442" s="10">
        <v>0</v>
      </c>
      <c r="O1442" s="10">
        <v>800</v>
      </c>
      <c r="P1442" s="11">
        <f t="shared" si="265"/>
        <v>0</v>
      </c>
      <c r="Q1442" s="7" t="s">
        <v>329</v>
      </c>
      <c r="R1442" s="9">
        <v>19.93</v>
      </c>
      <c r="S1442" s="9">
        <f t="shared" si="266"/>
        <v>4.93</v>
      </c>
      <c r="T1442" s="11">
        <f t="shared" si="267"/>
        <v>32.866666666666667</v>
      </c>
      <c r="U1442" s="7" t="s">
        <v>63</v>
      </c>
      <c r="V1442" s="8">
        <v>6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f t="shared" si="268"/>
        <v>0</v>
      </c>
      <c r="AC1442" s="9">
        <f t="shared" si="269"/>
        <v>0</v>
      </c>
      <c r="AD1442" s="9">
        <f t="shared" si="270"/>
        <v>7.7075471698113196</v>
      </c>
      <c r="AE1442" s="9">
        <f t="shared" si="271"/>
        <v>7.8855614973262051</v>
      </c>
      <c r="AF1442" s="9">
        <f t="shared" si="272"/>
        <v>8.0634066587395932</v>
      </c>
      <c r="AG1442" s="11">
        <f t="shared" si="273"/>
        <v>-100</v>
      </c>
      <c r="AH1442" s="11">
        <f t="shared" si="274"/>
        <v>-100</v>
      </c>
      <c r="AI1442" s="11">
        <f t="shared" si="275"/>
        <v>-100</v>
      </c>
      <c r="AJ1442" s="8">
        <v>10</v>
      </c>
      <c r="AK1442" s="7" t="s">
        <v>64</v>
      </c>
      <c r="AL1442" s="8">
        <v>40</v>
      </c>
      <c r="AM1442" s="7" t="s">
        <v>65</v>
      </c>
      <c r="AN1442" s="7" t="s">
        <v>66</v>
      </c>
      <c r="AO1442" s="9">
        <v>8</v>
      </c>
      <c r="AP1442" s="8">
        <v>1</v>
      </c>
      <c r="AQ1442" s="8">
        <v>7</v>
      </c>
      <c r="AR1442" s="8">
        <v>7</v>
      </c>
      <c r="AS1442" s="8">
        <v>6</v>
      </c>
      <c r="AT1442" s="8">
        <v>6</v>
      </c>
      <c r="AU1442" s="7" t="s">
        <v>91</v>
      </c>
      <c r="AV1442" s="9">
        <v>-49.2</v>
      </c>
      <c r="AW1442" s="7" t="s">
        <v>3195</v>
      </c>
      <c r="AX1442" s="7" t="s">
        <v>80</v>
      </c>
      <c r="AY1442" s="7" t="s">
        <v>174</v>
      </c>
      <c r="AZ1442" s="7" t="s">
        <v>3187</v>
      </c>
      <c r="BA1442" s="7" t="s">
        <v>3188</v>
      </c>
      <c r="BB1442" s="7" t="s">
        <v>2071</v>
      </c>
      <c r="BC1442" s="7" t="s">
        <v>3189</v>
      </c>
    </row>
    <row r="1443" spans="1:55" x14ac:dyDescent="0.2">
      <c r="A1443" s="7" t="s">
        <v>3103</v>
      </c>
      <c r="B1443" s="8">
        <v>7</v>
      </c>
      <c r="C1443" s="7" t="s">
        <v>3196</v>
      </c>
      <c r="D1443" s="8">
        <v>5</v>
      </c>
      <c r="E1443" s="7" t="s">
        <v>124</v>
      </c>
      <c r="F1443" s="7" t="s">
        <v>230</v>
      </c>
      <c r="G1443" s="7" t="s">
        <v>238</v>
      </c>
      <c r="H1443" s="7" t="s">
        <v>1514</v>
      </c>
      <c r="I1443" s="7" t="s">
        <v>115</v>
      </c>
      <c r="J1443" s="9">
        <v>3.5</v>
      </c>
      <c r="K1443" s="10">
        <v>1500</v>
      </c>
      <c r="L1443" s="9">
        <f t="shared" si="264"/>
        <v>22.222222222222221</v>
      </c>
      <c r="M1443" s="9">
        <v>22.22</v>
      </c>
      <c r="N1443" s="10">
        <v>0</v>
      </c>
      <c r="O1443" s="10">
        <v>1500</v>
      </c>
      <c r="P1443" s="11">
        <f t="shared" si="265"/>
        <v>0</v>
      </c>
      <c r="Q1443" s="7" t="s">
        <v>115</v>
      </c>
      <c r="R1443" s="9">
        <v>2.2400000000000002</v>
      </c>
      <c r="S1443" s="9">
        <f t="shared" si="266"/>
        <v>-1.2599999999999998</v>
      </c>
      <c r="T1443" s="11">
        <f t="shared" si="267"/>
        <v>-35.999999999999993</v>
      </c>
      <c r="U1443" s="7" t="s">
        <v>80</v>
      </c>
      <c r="V1443" s="8">
        <v>1</v>
      </c>
      <c r="W1443" s="9">
        <v>648</v>
      </c>
      <c r="X1443" s="9">
        <v>422</v>
      </c>
      <c r="Y1443" s="9">
        <v>334</v>
      </c>
      <c r="Z1443" s="9">
        <v>1404</v>
      </c>
      <c r="AA1443" s="9">
        <v>39.04</v>
      </c>
      <c r="AB1443" s="9">
        <f t="shared" si="268"/>
        <v>39.04</v>
      </c>
      <c r="AC1443" s="9">
        <f t="shared" si="269"/>
        <v>26.026666666666667</v>
      </c>
      <c r="AD1443" s="9">
        <f t="shared" si="270"/>
        <v>7.7075471698113196</v>
      </c>
      <c r="AE1443" s="9">
        <f t="shared" si="271"/>
        <v>7.8855614973262051</v>
      </c>
      <c r="AF1443" s="9">
        <f t="shared" si="272"/>
        <v>8.0634066587395932</v>
      </c>
      <c r="AG1443" s="11">
        <f t="shared" si="273"/>
        <v>237.67768257853942</v>
      </c>
      <c r="AH1443" s="11">
        <f t="shared" si="274"/>
        <v>230.05470410054696</v>
      </c>
      <c r="AI1443" s="11">
        <f t="shared" si="275"/>
        <v>222.77507222654384</v>
      </c>
      <c r="AJ1443" s="8">
        <v>10</v>
      </c>
      <c r="AK1443" s="7" t="s">
        <v>64</v>
      </c>
      <c r="AL1443" s="8">
        <v>40</v>
      </c>
      <c r="AM1443" s="7" t="s">
        <v>65</v>
      </c>
      <c r="AN1443" s="7" t="s">
        <v>66</v>
      </c>
      <c r="AO1443" s="9">
        <v>8</v>
      </c>
      <c r="AP1443" s="8">
        <v>8</v>
      </c>
      <c r="AQ1443" s="8">
        <v>8</v>
      </c>
      <c r="AR1443" s="8">
        <v>8</v>
      </c>
      <c r="AS1443" s="8">
        <v>4</v>
      </c>
      <c r="AT1443" s="8">
        <v>1</v>
      </c>
      <c r="AU1443" s="7" t="s">
        <v>67</v>
      </c>
      <c r="AV1443" s="9">
        <v>16.68</v>
      </c>
      <c r="AW1443" s="7" t="s">
        <v>3197</v>
      </c>
      <c r="AX1443" s="7" t="s">
        <v>80</v>
      </c>
      <c r="AY1443" s="7" t="s">
        <v>1423</v>
      </c>
      <c r="AZ1443" s="7" t="s">
        <v>3187</v>
      </c>
      <c r="BA1443" s="7" t="s">
        <v>3188</v>
      </c>
      <c r="BB1443" s="7" t="s">
        <v>2071</v>
      </c>
      <c r="BC1443" s="7" t="s">
        <v>3189</v>
      </c>
    </row>
    <row r="1444" spans="1:55" x14ac:dyDescent="0.2">
      <c r="A1444" s="7" t="s">
        <v>3103</v>
      </c>
      <c r="B1444" s="8">
        <v>7</v>
      </c>
      <c r="C1444" s="7" t="s">
        <v>234</v>
      </c>
      <c r="D1444" s="8">
        <v>6</v>
      </c>
      <c r="E1444" s="7" t="s">
        <v>187</v>
      </c>
      <c r="F1444" s="7" t="s">
        <v>103</v>
      </c>
      <c r="G1444" s="7" t="s">
        <v>165</v>
      </c>
      <c r="H1444" s="7" t="s">
        <v>235</v>
      </c>
      <c r="I1444" s="7" t="s">
        <v>61</v>
      </c>
      <c r="J1444" s="9">
        <v>6</v>
      </c>
      <c r="K1444" s="10">
        <v>1200</v>
      </c>
      <c r="L1444" s="9">
        <f t="shared" si="264"/>
        <v>14.285714285714285</v>
      </c>
      <c r="M1444" s="9">
        <v>14.29</v>
      </c>
      <c r="N1444" s="10">
        <v>0</v>
      </c>
      <c r="O1444" s="10">
        <v>1200</v>
      </c>
      <c r="P1444" s="11">
        <f t="shared" si="265"/>
        <v>0</v>
      </c>
      <c r="Q1444" s="7" t="s">
        <v>61</v>
      </c>
      <c r="R1444" s="9">
        <v>11.93</v>
      </c>
      <c r="S1444" s="9">
        <f t="shared" si="266"/>
        <v>5.93</v>
      </c>
      <c r="T1444" s="11">
        <f t="shared" si="267"/>
        <v>98.833333333333329</v>
      </c>
      <c r="U1444" s="7" t="s">
        <v>63</v>
      </c>
      <c r="V1444" s="8">
        <v>2</v>
      </c>
      <c r="W1444" s="9">
        <v>0</v>
      </c>
      <c r="X1444" s="9">
        <v>1160</v>
      </c>
      <c r="Y1444" s="9">
        <v>684</v>
      </c>
      <c r="Z1444" s="9">
        <v>1844</v>
      </c>
      <c r="AA1444" s="9">
        <v>33.44</v>
      </c>
      <c r="AB1444" s="9">
        <f t="shared" si="268"/>
        <v>33.44</v>
      </c>
      <c r="AC1444" s="9">
        <f t="shared" si="269"/>
        <v>27.866666666666664</v>
      </c>
      <c r="AD1444" s="9">
        <f t="shared" si="270"/>
        <v>7.7075471698113196</v>
      </c>
      <c r="AE1444" s="9">
        <f t="shared" si="271"/>
        <v>7.8855614973262051</v>
      </c>
      <c r="AF1444" s="9">
        <f t="shared" si="272"/>
        <v>8.0634066587395932</v>
      </c>
      <c r="AG1444" s="11">
        <f t="shared" si="273"/>
        <v>261.55038759689921</v>
      </c>
      <c r="AH1444" s="11">
        <f t="shared" si="274"/>
        <v>253.38848953388481</v>
      </c>
      <c r="AI1444" s="11">
        <f t="shared" si="275"/>
        <v>245.59421155403513</v>
      </c>
      <c r="AJ1444" s="8">
        <v>10</v>
      </c>
      <c r="AK1444" s="7" t="s">
        <v>64</v>
      </c>
      <c r="AL1444" s="8">
        <v>40</v>
      </c>
      <c r="AM1444" s="7" t="s">
        <v>65</v>
      </c>
      <c r="AN1444" s="7" t="s">
        <v>66</v>
      </c>
      <c r="AO1444" s="9">
        <v>8</v>
      </c>
      <c r="AP1444" s="8">
        <v>4</v>
      </c>
      <c r="AQ1444" s="8">
        <v>4</v>
      </c>
      <c r="AR1444" s="8">
        <v>4</v>
      </c>
      <c r="AS1444" s="8">
        <v>3</v>
      </c>
      <c r="AT1444" s="8">
        <v>2</v>
      </c>
      <c r="AU1444" s="7" t="s">
        <v>81</v>
      </c>
      <c r="AV1444" s="9">
        <v>4.68</v>
      </c>
      <c r="AW1444" s="7" t="s">
        <v>3198</v>
      </c>
      <c r="AX1444" s="7" t="s">
        <v>63</v>
      </c>
      <c r="AY1444" s="7"/>
      <c r="AZ1444" s="7" t="s">
        <v>3187</v>
      </c>
      <c r="BA1444" s="7" t="s">
        <v>3188</v>
      </c>
      <c r="BB1444" s="7" t="s">
        <v>2071</v>
      </c>
      <c r="BC1444" s="7" t="s">
        <v>3189</v>
      </c>
    </row>
    <row r="1445" spans="1:55" x14ac:dyDescent="0.2">
      <c r="A1445" s="7" t="s">
        <v>3103</v>
      </c>
      <c r="B1445" s="8">
        <v>7</v>
      </c>
      <c r="C1445" s="7" t="s">
        <v>3199</v>
      </c>
      <c r="D1445" s="8">
        <v>7</v>
      </c>
      <c r="E1445" s="7" t="s">
        <v>328</v>
      </c>
      <c r="F1445" s="7" t="s">
        <v>1206</v>
      </c>
      <c r="G1445" s="7" t="s">
        <v>183</v>
      </c>
      <c r="H1445" s="7" t="s">
        <v>232</v>
      </c>
      <c r="I1445" s="7" t="s">
        <v>89</v>
      </c>
      <c r="J1445" s="9">
        <v>30</v>
      </c>
      <c r="K1445" s="10">
        <v>400</v>
      </c>
      <c r="L1445" s="9">
        <f t="shared" si="264"/>
        <v>3.225806451612903</v>
      </c>
      <c r="M1445" s="9">
        <v>3.23</v>
      </c>
      <c r="N1445" s="10">
        <v>0</v>
      </c>
      <c r="O1445" s="10">
        <v>400</v>
      </c>
      <c r="P1445" s="11">
        <f t="shared" si="265"/>
        <v>0</v>
      </c>
      <c r="Q1445" s="7" t="s">
        <v>89</v>
      </c>
      <c r="R1445" s="9">
        <v>95.6</v>
      </c>
      <c r="S1445" s="9">
        <f t="shared" si="266"/>
        <v>65.599999999999994</v>
      </c>
      <c r="T1445" s="11">
        <f t="shared" si="267"/>
        <v>218.66666666666666</v>
      </c>
      <c r="U1445" s="7" t="s">
        <v>63</v>
      </c>
      <c r="V1445" s="8">
        <v>5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f t="shared" si="268"/>
        <v>0</v>
      </c>
      <c r="AC1445" s="9">
        <f t="shared" si="269"/>
        <v>0</v>
      </c>
      <c r="AD1445" s="9">
        <f t="shared" si="270"/>
        <v>7.7075471698113196</v>
      </c>
      <c r="AE1445" s="9">
        <f t="shared" si="271"/>
        <v>7.8855614973262051</v>
      </c>
      <c r="AF1445" s="9">
        <f t="shared" si="272"/>
        <v>8.0634066587395932</v>
      </c>
      <c r="AG1445" s="11">
        <f t="shared" si="273"/>
        <v>-100</v>
      </c>
      <c r="AH1445" s="11">
        <f t="shared" si="274"/>
        <v>-100</v>
      </c>
      <c r="AI1445" s="11">
        <f t="shared" si="275"/>
        <v>-100</v>
      </c>
      <c r="AJ1445" s="8">
        <v>10</v>
      </c>
      <c r="AK1445" s="7" t="s">
        <v>64</v>
      </c>
      <c r="AL1445" s="8">
        <v>40</v>
      </c>
      <c r="AM1445" s="7" t="s">
        <v>65</v>
      </c>
      <c r="AN1445" s="7" t="s">
        <v>66</v>
      </c>
      <c r="AO1445" s="9">
        <v>8</v>
      </c>
      <c r="AP1445" s="8">
        <v>3</v>
      </c>
      <c r="AQ1445" s="8">
        <v>3</v>
      </c>
      <c r="AR1445" s="8">
        <v>5</v>
      </c>
      <c r="AS1445" s="8">
        <v>5</v>
      </c>
      <c r="AT1445" s="8">
        <v>5</v>
      </c>
      <c r="AU1445" s="7" t="s">
        <v>81</v>
      </c>
      <c r="AV1445" s="9">
        <v>-4.92</v>
      </c>
      <c r="AW1445" s="7" t="s">
        <v>3200</v>
      </c>
      <c r="AX1445" s="7" t="s">
        <v>63</v>
      </c>
      <c r="AY1445" s="7"/>
      <c r="AZ1445" s="7" t="s">
        <v>3187</v>
      </c>
      <c r="BA1445" s="7" t="s">
        <v>3188</v>
      </c>
      <c r="BB1445" s="7" t="s">
        <v>2071</v>
      </c>
      <c r="BC1445" s="7" t="s">
        <v>3189</v>
      </c>
    </row>
    <row r="1446" spans="1:55" x14ac:dyDescent="0.2">
      <c r="A1446" s="7" t="s">
        <v>3103</v>
      </c>
      <c r="B1446" s="8">
        <v>7</v>
      </c>
      <c r="C1446" s="7" t="s">
        <v>529</v>
      </c>
      <c r="D1446" s="8">
        <v>8</v>
      </c>
      <c r="E1446" s="7" t="s">
        <v>94</v>
      </c>
      <c r="F1446" s="7" t="s">
        <v>226</v>
      </c>
      <c r="G1446" s="7" t="s">
        <v>530</v>
      </c>
      <c r="H1446" s="7" t="s">
        <v>97</v>
      </c>
      <c r="I1446" s="7" t="s">
        <v>107</v>
      </c>
      <c r="J1446" s="9">
        <v>8</v>
      </c>
      <c r="K1446" s="10">
        <v>1000</v>
      </c>
      <c r="L1446" s="9">
        <f t="shared" si="264"/>
        <v>11.111111111111111</v>
      </c>
      <c r="M1446" s="9">
        <v>11.11</v>
      </c>
      <c r="N1446" s="10">
        <v>0</v>
      </c>
      <c r="O1446" s="10">
        <v>1000</v>
      </c>
      <c r="P1446" s="11">
        <f t="shared" si="265"/>
        <v>0</v>
      </c>
      <c r="Q1446" s="7" t="s">
        <v>107</v>
      </c>
      <c r="R1446" s="9">
        <v>14.26</v>
      </c>
      <c r="S1446" s="9">
        <f t="shared" si="266"/>
        <v>6.26</v>
      </c>
      <c r="T1446" s="11">
        <f t="shared" si="267"/>
        <v>78.25</v>
      </c>
      <c r="U1446" s="7" t="s">
        <v>63</v>
      </c>
      <c r="V1446" s="8">
        <v>4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f t="shared" si="268"/>
        <v>0</v>
      </c>
      <c r="AC1446" s="9">
        <f t="shared" si="269"/>
        <v>0</v>
      </c>
      <c r="AD1446" s="9">
        <f t="shared" si="270"/>
        <v>7.7075471698113196</v>
      </c>
      <c r="AE1446" s="9">
        <f t="shared" si="271"/>
        <v>7.8855614973262051</v>
      </c>
      <c r="AF1446" s="9">
        <f t="shared" si="272"/>
        <v>8.0634066587395932</v>
      </c>
      <c r="AG1446" s="11">
        <f t="shared" si="273"/>
        <v>-100</v>
      </c>
      <c r="AH1446" s="11">
        <f t="shared" si="274"/>
        <v>-100</v>
      </c>
      <c r="AI1446" s="11">
        <f t="shared" si="275"/>
        <v>-100</v>
      </c>
      <c r="AJ1446" s="8">
        <v>10</v>
      </c>
      <c r="AK1446" s="7" t="s">
        <v>64</v>
      </c>
      <c r="AL1446" s="8">
        <v>40</v>
      </c>
      <c r="AM1446" s="7" t="s">
        <v>65</v>
      </c>
      <c r="AN1446" s="7" t="s">
        <v>66</v>
      </c>
      <c r="AO1446" s="9">
        <v>8</v>
      </c>
      <c r="AP1446" s="8">
        <v>5</v>
      </c>
      <c r="AQ1446" s="8">
        <v>1</v>
      </c>
      <c r="AR1446" s="8">
        <v>1</v>
      </c>
      <c r="AS1446" s="8">
        <v>2</v>
      </c>
      <c r="AT1446" s="8">
        <v>4</v>
      </c>
      <c r="AU1446" s="7" t="s">
        <v>116</v>
      </c>
      <c r="AV1446" s="9">
        <v>1.2</v>
      </c>
      <c r="AW1446" s="7" t="s">
        <v>3201</v>
      </c>
      <c r="AX1446" s="7" t="s">
        <v>63</v>
      </c>
      <c r="AY1446" s="7"/>
      <c r="AZ1446" s="7" t="s">
        <v>3187</v>
      </c>
      <c r="BA1446" s="7" t="s">
        <v>3188</v>
      </c>
      <c r="BB1446" s="7" t="s">
        <v>2071</v>
      </c>
      <c r="BC1446" s="7" t="s">
        <v>3189</v>
      </c>
    </row>
    <row r="1447" spans="1:55" x14ac:dyDescent="0.2">
      <c r="A1447" s="7" t="s">
        <v>3103</v>
      </c>
      <c r="B1447" s="8">
        <v>7</v>
      </c>
      <c r="C1447" s="7" t="s">
        <v>3202</v>
      </c>
      <c r="D1447" s="8">
        <v>9</v>
      </c>
      <c r="E1447" s="7" t="s">
        <v>193</v>
      </c>
      <c r="F1447" s="7" t="s">
        <v>248</v>
      </c>
      <c r="G1447" s="7" t="s">
        <v>249</v>
      </c>
      <c r="H1447" s="7" t="s">
        <v>250</v>
      </c>
      <c r="I1447" s="7" t="s">
        <v>172</v>
      </c>
      <c r="J1447" s="9">
        <v>12</v>
      </c>
      <c r="K1447" s="10">
        <v>800</v>
      </c>
      <c r="L1447" s="9">
        <f t="shared" si="264"/>
        <v>7.6923076923076925</v>
      </c>
      <c r="M1447" s="9">
        <v>7.69</v>
      </c>
      <c r="N1447" s="10">
        <v>0</v>
      </c>
      <c r="O1447" s="10">
        <v>800</v>
      </c>
      <c r="P1447" s="11">
        <f t="shared" si="265"/>
        <v>0</v>
      </c>
      <c r="Q1447" s="7" t="s">
        <v>172</v>
      </c>
      <c r="R1447" s="9">
        <v>6.99</v>
      </c>
      <c r="S1447" s="9">
        <f t="shared" si="266"/>
        <v>-5.01</v>
      </c>
      <c r="T1447" s="11">
        <f t="shared" si="267"/>
        <v>-41.75</v>
      </c>
      <c r="U1447" s="7" t="s">
        <v>63</v>
      </c>
      <c r="V1447" s="8">
        <v>3</v>
      </c>
      <c r="W1447" s="9">
        <v>0</v>
      </c>
      <c r="X1447" s="9">
        <v>0</v>
      </c>
      <c r="Y1447" s="9">
        <v>422</v>
      </c>
      <c r="Z1447" s="9">
        <v>422</v>
      </c>
      <c r="AA1447" s="9">
        <v>9.2200000000000006</v>
      </c>
      <c r="AB1447" s="9">
        <f t="shared" si="268"/>
        <v>9.2200000000000006</v>
      </c>
      <c r="AC1447" s="9">
        <f t="shared" si="269"/>
        <v>11.525</v>
      </c>
      <c r="AD1447" s="9">
        <f t="shared" si="270"/>
        <v>7.7075471698113196</v>
      </c>
      <c r="AE1447" s="9">
        <f t="shared" si="271"/>
        <v>7.8855614973262051</v>
      </c>
      <c r="AF1447" s="9">
        <f t="shared" si="272"/>
        <v>8.0634066587395932</v>
      </c>
      <c r="AG1447" s="11">
        <f t="shared" si="273"/>
        <v>49.528763769889864</v>
      </c>
      <c r="AH1447" s="11">
        <f t="shared" si="274"/>
        <v>46.153194086531904</v>
      </c>
      <c r="AI1447" s="11">
        <f t="shared" si="275"/>
        <v>42.929663450726864</v>
      </c>
      <c r="AJ1447" s="8">
        <v>10</v>
      </c>
      <c r="AK1447" s="7" t="s">
        <v>64</v>
      </c>
      <c r="AL1447" s="8">
        <v>40</v>
      </c>
      <c r="AM1447" s="7" t="s">
        <v>65</v>
      </c>
      <c r="AN1447" s="7" t="s">
        <v>66</v>
      </c>
      <c r="AO1447" s="9">
        <v>8</v>
      </c>
      <c r="AP1447" s="8">
        <v>7</v>
      </c>
      <c r="AQ1447" s="8">
        <v>5</v>
      </c>
      <c r="AR1447" s="8">
        <v>3</v>
      </c>
      <c r="AS1447" s="8">
        <v>1</v>
      </c>
      <c r="AT1447" s="8">
        <v>3</v>
      </c>
      <c r="AU1447" s="7" t="s">
        <v>81</v>
      </c>
      <c r="AV1447" s="9">
        <v>2.4</v>
      </c>
      <c r="AW1447" s="7" t="s">
        <v>3203</v>
      </c>
      <c r="AX1447" s="7" t="s">
        <v>63</v>
      </c>
      <c r="AY1447" s="7"/>
      <c r="AZ1447" s="7" t="s">
        <v>3187</v>
      </c>
      <c r="BA1447" s="7" t="s">
        <v>3188</v>
      </c>
      <c r="BB1447" s="7" t="s">
        <v>2071</v>
      </c>
      <c r="BC1447" s="7" t="s">
        <v>3189</v>
      </c>
    </row>
    <row r="1448" spans="1:55" x14ac:dyDescent="0.2">
      <c r="A1448" s="7" t="s">
        <v>3103</v>
      </c>
      <c r="B1448" s="8">
        <v>7</v>
      </c>
      <c r="C1448" s="7" t="s">
        <v>3204</v>
      </c>
      <c r="D1448" s="8">
        <v>10</v>
      </c>
      <c r="E1448" s="7" t="s">
        <v>133</v>
      </c>
      <c r="F1448" s="7" t="s">
        <v>134</v>
      </c>
      <c r="G1448" s="7" t="s">
        <v>189</v>
      </c>
      <c r="H1448" s="7" t="s">
        <v>386</v>
      </c>
      <c r="I1448" s="7" t="s">
        <v>106</v>
      </c>
      <c r="J1448" s="9">
        <v>10</v>
      </c>
      <c r="K1448" s="10">
        <v>900</v>
      </c>
      <c r="L1448" s="9">
        <f t="shared" si="264"/>
        <v>9.0909090909090917</v>
      </c>
      <c r="M1448" s="9">
        <v>9.09</v>
      </c>
      <c r="N1448" s="10">
        <v>0</v>
      </c>
      <c r="O1448" s="10">
        <v>900</v>
      </c>
      <c r="P1448" s="11">
        <f t="shared" si="265"/>
        <v>0</v>
      </c>
      <c r="Q1448" s="7" t="s">
        <v>106</v>
      </c>
      <c r="R1448" s="9">
        <v>6.41</v>
      </c>
      <c r="S1448" s="9">
        <f t="shared" si="266"/>
        <v>-3.59</v>
      </c>
      <c r="T1448" s="11">
        <f t="shared" si="267"/>
        <v>-35.9</v>
      </c>
      <c r="U1448" s="7" t="s">
        <v>63</v>
      </c>
      <c r="V1448" s="8">
        <v>10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f t="shared" si="268"/>
        <v>0</v>
      </c>
      <c r="AC1448" s="9">
        <f t="shared" si="269"/>
        <v>0</v>
      </c>
      <c r="AD1448" s="9">
        <f t="shared" si="270"/>
        <v>7.7075471698113196</v>
      </c>
      <c r="AE1448" s="9">
        <f t="shared" si="271"/>
        <v>7.8855614973262051</v>
      </c>
      <c r="AF1448" s="9">
        <f t="shared" si="272"/>
        <v>8.0634066587395932</v>
      </c>
      <c r="AG1448" s="11">
        <f t="shared" si="273"/>
        <v>-100</v>
      </c>
      <c r="AH1448" s="11">
        <f t="shared" si="274"/>
        <v>-100</v>
      </c>
      <c r="AI1448" s="11">
        <f t="shared" si="275"/>
        <v>-100</v>
      </c>
      <c r="AJ1448" s="8">
        <v>10</v>
      </c>
      <c r="AK1448" s="7" t="s">
        <v>64</v>
      </c>
      <c r="AL1448" s="8">
        <v>40</v>
      </c>
      <c r="AM1448" s="7" t="s">
        <v>65</v>
      </c>
      <c r="AN1448" s="7" t="s">
        <v>66</v>
      </c>
      <c r="AO1448" s="9">
        <v>8</v>
      </c>
      <c r="AP1448" s="8">
        <v>6</v>
      </c>
      <c r="AQ1448" s="8">
        <v>2</v>
      </c>
      <c r="AR1448" s="8">
        <v>2</v>
      </c>
      <c r="AS1448" s="8">
        <v>8</v>
      </c>
      <c r="AT1448" s="8">
        <v>1</v>
      </c>
      <c r="AU1448" s="7" t="s">
        <v>116</v>
      </c>
      <c r="AV1448" s="9">
        <v>12</v>
      </c>
      <c r="AW1448" s="7" t="s">
        <v>3205</v>
      </c>
      <c r="AX1448" s="7" t="s">
        <v>63</v>
      </c>
      <c r="AY1448" s="7"/>
      <c r="AZ1448" s="7" t="s">
        <v>3187</v>
      </c>
      <c r="BA1448" s="7" t="s">
        <v>3188</v>
      </c>
      <c r="BB1448" s="7" t="s">
        <v>2071</v>
      </c>
      <c r="BC1448" s="7" t="s">
        <v>3189</v>
      </c>
    </row>
    <row r="1449" spans="1:55" x14ac:dyDescent="0.2">
      <c r="A1449" s="19" t="s">
        <v>3103</v>
      </c>
      <c r="B1449" s="20">
        <v>8</v>
      </c>
      <c r="C1449" s="19" t="s">
        <v>1417</v>
      </c>
      <c r="D1449" s="20">
        <v>1</v>
      </c>
      <c r="E1449" s="19" t="s">
        <v>317</v>
      </c>
      <c r="F1449" s="19" t="s">
        <v>483</v>
      </c>
      <c r="G1449" s="19" t="s">
        <v>385</v>
      </c>
      <c r="H1449" s="19" t="s">
        <v>126</v>
      </c>
      <c r="I1449" s="19" t="s">
        <v>106</v>
      </c>
      <c r="J1449" s="21">
        <v>10</v>
      </c>
      <c r="K1449" s="22">
        <v>900</v>
      </c>
      <c r="L1449" s="21">
        <f t="shared" si="264"/>
        <v>9.0909090909090917</v>
      </c>
      <c r="M1449" s="21">
        <v>10.210000000000001</v>
      </c>
      <c r="N1449" s="22">
        <v>100</v>
      </c>
      <c r="O1449" s="22">
        <v>1000</v>
      </c>
      <c r="P1449" s="23">
        <f t="shared" si="265"/>
        <v>-10</v>
      </c>
      <c r="Q1449" s="19" t="s">
        <v>597</v>
      </c>
      <c r="R1449" s="21">
        <v>9.32</v>
      </c>
      <c r="S1449" s="21">
        <f t="shared" si="266"/>
        <v>-0.67999999999999972</v>
      </c>
      <c r="T1449" s="23">
        <f t="shared" si="267"/>
        <v>-6.799999999999998</v>
      </c>
      <c r="U1449" s="19" t="s">
        <v>63</v>
      </c>
      <c r="V1449" s="20">
        <v>3</v>
      </c>
      <c r="W1449" s="21">
        <v>0</v>
      </c>
      <c r="X1449" s="21">
        <v>0</v>
      </c>
      <c r="Y1449" s="21">
        <v>570</v>
      </c>
      <c r="Z1449" s="21">
        <v>570</v>
      </c>
      <c r="AA1449" s="21">
        <v>10.7</v>
      </c>
      <c r="AB1449" s="21">
        <f t="shared" si="268"/>
        <v>9.629999999999999</v>
      </c>
      <c r="AC1449" s="21">
        <f t="shared" si="269"/>
        <v>10.7</v>
      </c>
      <c r="AD1449" s="21">
        <f t="shared" si="270"/>
        <v>6.7599999999999989</v>
      </c>
      <c r="AE1449" s="21">
        <f t="shared" si="271"/>
        <v>7.8855614973262051</v>
      </c>
      <c r="AF1449" s="21">
        <f t="shared" si="272"/>
        <v>8.0634066587395932</v>
      </c>
      <c r="AG1449" s="23">
        <f t="shared" si="273"/>
        <v>58.284023668639072</v>
      </c>
      <c r="AH1449" s="23">
        <f t="shared" si="274"/>
        <v>35.691034856910306</v>
      </c>
      <c r="AI1449" s="23">
        <f t="shared" si="275"/>
        <v>32.698255871824493</v>
      </c>
      <c r="AJ1449" s="20">
        <v>9</v>
      </c>
      <c r="AK1449" s="19" t="s">
        <v>64</v>
      </c>
      <c r="AL1449" s="20">
        <v>39</v>
      </c>
      <c r="AM1449" s="19" t="s">
        <v>65</v>
      </c>
      <c r="AN1449" s="19" t="s">
        <v>66</v>
      </c>
      <c r="AO1449" s="21">
        <v>7</v>
      </c>
      <c r="AP1449" s="20">
        <v>7</v>
      </c>
      <c r="AQ1449" s="20">
        <v>6</v>
      </c>
      <c r="AR1449" s="20">
        <v>6</v>
      </c>
      <c r="AS1449" s="20">
        <v>5</v>
      </c>
      <c r="AT1449" s="20">
        <v>3</v>
      </c>
      <c r="AU1449" s="19" t="s">
        <v>91</v>
      </c>
      <c r="AV1449" s="21">
        <v>8.4</v>
      </c>
      <c r="AW1449" s="19" t="s">
        <v>3206</v>
      </c>
      <c r="AX1449" s="19" t="s">
        <v>63</v>
      </c>
      <c r="AY1449" s="19"/>
      <c r="AZ1449" s="19" t="s">
        <v>3207</v>
      </c>
      <c r="BA1449" s="19" t="s">
        <v>3208</v>
      </c>
      <c r="BB1449" s="19" t="s">
        <v>3209</v>
      </c>
      <c r="BC1449" s="19" t="s">
        <v>3210</v>
      </c>
    </row>
    <row r="1450" spans="1:55" x14ac:dyDescent="0.2">
      <c r="A1450" s="7" t="s">
        <v>3103</v>
      </c>
      <c r="B1450" s="8">
        <v>8</v>
      </c>
      <c r="C1450" s="7" t="s">
        <v>3211</v>
      </c>
      <c r="D1450" s="8">
        <v>2</v>
      </c>
      <c r="E1450" s="7" t="s">
        <v>94</v>
      </c>
      <c r="F1450" s="7" t="s">
        <v>95</v>
      </c>
      <c r="G1450" s="7" t="s">
        <v>274</v>
      </c>
      <c r="H1450" s="7" t="s">
        <v>642</v>
      </c>
      <c r="I1450" s="7" t="s">
        <v>61</v>
      </c>
      <c r="J1450" s="9">
        <v>6</v>
      </c>
      <c r="K1450" s="10">
        <v>1200</v>
      </c>
      <c r="L1450" s="9">
        <f t="shared" si="264"/>
        <v>14.285714285714285</v>
      </c>
      <c r="M1450" s="9">
        <v>16.04</v>
      </c>
      <c r="N1450" s="10">
        <v>100</v>
      </c>
      <c r="O1450" s="10">
        <v>1300</v>
      </c>
      <c r="P1450" s="11">
        <f t="shared" si="265"/>
        <v>-7.6923076923076925</v>
      </c>
      <c r="Q1450" s="7" t="s">
        <v>62</v>
      </c>
      <c r="R1450" s="9">
        <v>4.71</v>
      </c>
      <c r="S1450" s="9">
        <f t="shared" si="266"/>
        <v>-1.29</v>
      </c>
      <c r="T1450" s="11">
        <f t="shared" si="267"/>
        <v>-21.5</v>
      </c>
      <c r="U1450" s="7" t="s">
        <v>63</v>
      </c>
      <c r="V1450" s="8">
        <v>5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f t="shared" si="268"/>
        <v>0</v>
      </c>
      <c r="AC1450" s="9">
        <f t="shared" si="269"/>
        <v>0</v>
      </c>
      <c r="AD1450" s="9">
        <f t="shared" si="270"/>
        <v>6.7599999999999989</v>
      </c>
      <c r="AE1450" s="9">
        <f t="shared" si="271"/>
        <v>7.8855614973262051</v>
      </c>
      <c r="AF1450" s="9">
        <f t="shared" si="272"/>
        <v>8.0634066587395932</v>
      </c>
      <c r="AG1450" s="11">
        <f t="shared" si="273"/>
        <v>-100</v>
      </c>
      <c r="AH1450" s="11">
        <f t="shared" si="274"/>
        <v>-100</v>
      </c>
      <c r="AI1450" s="11">
        <f t="shared" si="275"/>
        <v>-100</v>
      </c>
      <c r="AJ1450" s="8">
        <v>9</v>
      </c>
      <c r="AK1450" s="7" t="s">
        <v>64</v>
      </c>
      <c r="AL1450" s="8">
        <v>39</v>
      </c>
      <c r="AM1450" s="7" t="s">
        <v>65</v>
      </c>
      <c r="AN1450" s="7" t="s">
        <v>66</v>
      </c>
      <c r="AO1450" s="9">
        <v>7</v>
      </c>
      <c r="AP1450" s="8">
        <v>9</v>
      </c>
      <c r="AQ1450" s="8">
        <v>8</v>
      </c>
      <c r="AR1450" s="8">
        <v>8</v>
      </c>
      <c r="AS1450" s="8">
        <v>6</v>
      </c>
      <c r="AT1450" s="8">
        <v>5</v>
      </c>
      <c r="AU1450" s="7" t="s">
        <v>67</v>
      </c>
      <c r="AV1450" s="9">
        <v>9.48</v>
      </c>
      <c r="AW1450" s="7" t="s">
        <v>241</v>
      </c>
      <c r="AX1450" s="7" t="s">
        <v>80</v>
      </c>
      <c r="AY1450" s="7" t="s">
        <v>174</v>
      </c>
      <c r="AZ1450" s="7" t="s">
        <v>3207</v>
      </c>
      <c r="BA1450" s="7" t="s">
        <v>3208</v>
      </c>
      <c r="BB1450" s="7" t="s">
        <v>3209</v>
      </c>
      <c r="BC1450" s="7" t="s">
        <v>3210</v>
      </c>
    </row>
    <row r="1451" spans="1:55" x14ac:dyDescent="0.2">
      <c r="A1451" s="7" t="s">
        <v>3103</v>
      </c>
      <c r="B1451" s="8">
        <v>8</v>
      </c>
      <c r="C1451" s="7" t="s">
        <v>3212</v>
      </c>
      <c r="D1451" s="8">
        <v>3</v>
      </c>
      <c r="E1451" s="7" t="s">
        <v>119</v>
      </c>
      <c r="F1451" s="7" t="s">
        <v>548</v>
      </c>
      <c r="G1451" s="7" t="s">
        <v>872</v>
      </c>
      <c r="H1451" s="7" t="s">
        <v>105</v>
      </c>
      <c r="I1451" s="7" t="s">
        <v>329</v>
      </c>
      <c r="J1451" s="9">
        <v>15</v>
      </c>
      <c r="K1451" s="10">
        <v>800</v>
      </c>
      <c r="L1451" s="9">
        <f t="shared" si="264"/>
        <v>6.25</v>
      </c>
      <c r="M1451" s="9">
        <v>7.02</v>
      </c>
      <c r="N1451" s="10">
        <v>0</v>
      </c>
      <c r="O1451" s="10">
        <v>800</v>
      </c>
      <c r="P1451" s="11">
        <f t="shared" si="265"/>
        <v>0</v>
      </c>
      <c r="Q1451" s="7" t="s">
        <v>712</v>
      </c>
      <c r="R1451" s="9">
        <v>15.74</v>
      </c>
      <c r="S1451" s="9">
        <f t="shared" si="266"/>
        <v>0.74000000000000021</v>
      </c>
      <c r="T1451" s="11">
        <f t="shared" si="267"/>
        <v>4.9333333333333345</v>
      </c>
      <c r="U1451" s="7" t="s">
        <v>63</v>
      </c>
      <c r="V1451" s="8">
        <v>8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f t="shared" si="268"/>
        <v>0</v>
      </c>
      <c r="AC1451" s="9">
        <f t="shared" si="269"/>
        <v>0</v>
      </c>
      <c r="AD1451" s="9">
        <f t="shared" si="270"/>
        <v>6.7599999999999989</v>
      </c>
      <c r="AE1451" s="9">
        <f t="shared" si="271"/>
        <v>7.8855614973262051</v>
      </c>
      <c r="AF1451" s="9">
        <f t="shared" si="272"/>
        <v>8.0634066587395932</v>
      </c>
      <c r="AG1451" s="11">
        <f t="shared" si="273"/>
        <v>-100</v>
      </c>
      <c r="AH1451" s="11">
        <f t="shared" si="274"/>
        <v>-100</v>
      </c>
      <c r="AI1451" s="11">
        <f t="shared" si="275"/>
        <v>-100</v>
      </c>
      <c r="AJ1451" s="8">
        <v>9</v>
      </c>
      <c r="AK1451" s="7" t="s">
        <v>64</v>
      </c>
      <c r="AL1451" s="8">
        <v>39</v>
      </c>
      <c r="AM1451" s="7" t="s">
        <v>65</v>
      </c>
      <c r="AN1451" s="7" t="s">
        <v>66</v>
      </c>
      <c r="AO1451" s="9">
        <v>7</v>
      </c>
      <c r="AP1451" s="8">
        <v>6</v>
      </c>
      <c r="AQ1451" s="8">
        <v>7</v>
      </c>
      <c r="AR1451" s="8">
        <v>7</v>
      </c>
      <c r="AS1451" s="8">
        <v>9</v>
      </c>
      <c r="AT1451" s="8">
        <v>8</v>
      </c>
      <c r="AU1451" s="7" t="s">
        <v>67</v>
      </c>
      <c r="AV1451" s="9">
        <v>-11.4</v>
      </c>
      <c r="AW1451" s="7" t="s">
        <v>3213</v>
      </c>
      <c r="AX1451" s="7" t="s">
        <v>63</v>
      </c>
      <c r="AY1451" s="7"/>
      <c r="AZ1451" s="7" t="s">
        <v>3207</v>
      </c>
      <c r="BA1451" s="7" t="s">
        <v>3208</v>
      </c>
      <c r="BB1451" s="7" t="s">
        <v>3209</v>
      </c>
      <c r="BC1451" s="7" t="s">
        <v>3210</v>
      </c>
    </row>
    <row r="1452" spans="1:55" x14ac:dyDescent="0.2">
      <c r="A1452" s="7" t="s">
        <v>3103</v>
      </c>
      <c r="B1452" s="8">
        <v>8</v>
      </c>
      <c r="C1452" s="7" t="s">
        <v>679</v>
      </c>
      <c r="D1452" s="8">
        <v>4</v>
      </c>
      <c r="E1452" s="7" t="s">
        <v>205</v>
      </c>
      <c r="F1452" s="7" t="s">
        <v>262</v>
      </c>
      <c r="G1452" s="7" t="s">
        <v>274</v>
      </c>
      <c r="H1452" s="7" t="s">
        <v>409</v>
      </c>
      <c r="I1452" s="7" t="s">
        <v>207</v>
      </c>
      <c r="J1452" s="9">
        <v>20</v>
      </c>
      <c r="K1452" s="10">
        <v>700</v>
      </c>
      <c r="L1452" s="9">
        <f t="shared" si="264"/>
        <v>4.7619047619047619</v>
      </c>
      <c r="M1452" s="9">
        <v>5.35</v>
      </c>
      <c r="N1452" s="10">
        <v>0</v>
      </c>
      <c r="O1452" s="10">
        <v>700</v>
      </c>
      <c r="P1452" s="11">
        <f t="shared" si="265"/>
        <v>0</v>
      </c>
      <c r="Q1452" s="7" t="s">
        <v>1621</v>
      </c>
      <c r="R1452" s="9">
        <v>39.97</v>
      </c>
      <c r="S1452" s="9">
        <f t="shared" si="266"/>
        <v>19.97</v>
      </c>
      <c r="T1452" s="11">
        <f t="shared" si="267"/>
        <v>99.85</v>
      </c>
      <c r="U1452" s="7" t="s">
        <v>63</v>
      </c>
      <c r="V1452" s="8">
        <v>9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f t="shared" si="268"/>
        <v>0</v>
      </c>
      <c r="AC1452" s="9">
        <f t="shared" si="269"/>
        <v>0</v>
      </c>
      <c r="AD1452" s="9">
        <f t="shared" si="270"/>
        <v>6.7599999999999989</v>
      </c>
      <c r="AE1452" s="9">
        <f t="shared" si="271"/>
        <v>7.8855614973262051</v>
      </c>
      <c r="AF1452" s="9">
        <f t="shared" si="272"/>
        <v>8.0634066587395932</v>
      </c>
      <c r="AG1452" s="11">
        <f t="shared" si="273"/>
        <v>-100</v>
      </c>
      <c r="AH1452" s="11">
        <f t="shared" si="274"/>
        <v>-100</v>
      </c>
      <c r="AI1452" s="11">
        <f t="shared" si="275"/>
        <v>-100</v>
      </c>
      <c r="AJ1452" s="8">
        <v>9</v>
      </c>
      <c r="AK1452" s="7" t="s">
        <v>64</v>
      </c>
      <c r="AL1452" s="8">
        <v>39</v>
      </c>
      <c r="AM1452" s="7" t="s">
        <v>65</v>
      </c>
      <c r="AN1452" s="7" t="s">
        <v>66</v>
      </c>
      <c r="AO1452" s="9">
        <v>7</v>
      </c>
      <c r="AP1452" s="8">
        <v>3</v>
      </c>
      <c r="AQ1452" s="8">
        <v>4</v>
      </c>
      <c r="AR1452" s="8">
        <v>5</v>
      </c>
      <c r="AS1452" s="8">
        <v>8</v>
      </c>
      <c r="AT1452" s="8">
        <v>9</v>
      </c>
      <c r="AU1452" s="7" t="s">
        <v>81</v>
      </c>
      <c r="AV1452" s="9">
        <v>-14.4</v>
      </c>
      <c r="AW1452" s="7" t="s">
        <v>2818</v>
      </c>
      <c r="AX1452" s="7" t="s">
        <v>63</v>
      </c>
      <c r="AY1452" s="7"/>
      <c r="AZ1452" s="7" t="s">
        <v>3207</v>
      </c>
      <c r="BA1452" s="7" t="s">
        <v>3208</v>
      </c>
      <c r="BB1452" s="7" t="s">
        <v>3209</v>
      </c>
      <c r="BC1452" s="7" t="s">
        <v>3210</v>
      </c>
    </row>
    <row r="1453" spans="1:55" x14ac:dyDescent="0.2">
      <c r="A1453" s="7" t="s">
        <v>3103</v>
      </c>
      <c r="B1453" s="8">
        <v>8</v>
      </c>
      <c r="C1453" s="7" t="s">
        <v>663</v>
      </c>
      <c r="D1453" s="8">
        <v>5</v>
      </c>
      <c r="E1453" s="7" t="s">
        <v>296</v>
      </c>
      <c r="F1453" s="7" t="s">
        <v>413</v>
      </c>
      <c r="G1453" s="7" t="s">
        <v>664</v>
      </c>
      <c r="H1453" s="7" t="s">
        <v>665</v>
      </c>
      <c r="I1453" s="7" t="s">
        <v>106</v>
      </c>
      <c r="J1453" s="9">
        <v>10</v>
      </c>
      <c r="K1453" s="10">
        <v>900</v>
      </c>
      <c r="L1453" s="9">
        <f t="shared" si="264"/>
        <v>9.0909090909090917</v>
      </c>
      <c r="M1453" s="9">
        <v>10.210000000000001</v>
      </c>
      <c r="N1453" s="10">
        <v>100</v>
      </c>
      <c r="O1453" s="10">
        <v>1000</v>
      </c>
      <c r="P1453" s="11">
        <f t="shared" si="265"/>
        <v>-10</v>
      </c>
      <c r="Q1453" s="7" t="s">
        <v>597</v>
      </c>
      <c r="R1453" s="9">
        <v>7.22</v>
      </c>
      <c r="S1453" s="9">
        <f t="shared" si="266"/>
        <v>-2.7800000000000002</v>
      </c>
      <c r="T1453" s="11">
        <f t="shared" si="267"/>
        <v>-27.800000000000004</v>
      </c>
      <c r="U1453" s="7" t="s">
        <v>63</v>
      </c>
      <c r="V1453" s="8">
        <v>6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f t="shared" si="268"/>
        <v>0</v>
      </c>
      <c r="AC1453" s="9">
        <f t="shared" si="269"/>
        <v>0</v>
      </c>
      <c r="AD1453" s="9">
        <f t="shared" si="270"/>
        <v>6.7599999999999989</v>
      </c>
      <c r="AE1453" s="9">
        <f t="shared" si="271"/>
        <v>7.8855614973262051</v>
      </c>
      <c r="AF1453" s="9">
        <f t="shared" si="272"/>
        <v>8.0634066587395932</v>
      </c>
      <c r="AG1453" s="11">
        <f t="shared" si="273"/>
        <v>-100</v>
      </c>
      <c r="AH1453" s="11">
        <f t="shared" si="274"/>
        <v>-100</v>
      </c>
      <c r="AI1453" s="11">
        <f t="shared" si="275"/>
        <v>-100</v>
      </c>
      <c r="AJ1453" s="8">
        <v>9</v>
      </c>
      <c r="AK1453" s="7" t="s">
        <v>64</v>
      </c>
      <c r="AL1453" s="8">
        <v>39</v>
      </c>
      <c r="AM1453" s="7" t="s">
        <v>65</v>
      </c>
      <c r="AN1453" s="7" t="s">
        <v>66</v>
      </c>
      <c r="AO1453" s="9">
        <v>7</v>
      </c>
      <c r="AP1453" s="8">
        <v>8</v>
      </c>
      <c r="AQ1453" s="8">
        <v>9</v>
      </c>
      <c r="AR1453" s="8">
        <v>9</v>
      </c>
      <c r="AS1453" s="8">
        <v>7</v>
      </c>
      <c r="AT1453" s="8">
        <v>6</v>
      </c>
      <c r="AU1453" s="7" t="s">
        <v>67</v>
      </c>
      <c r="AV1453" s="9">
        <v>-20.399999999999999</v>
      </c>
      <c r="AW1453" s="7" t="s">
        <v>3214</v>
      </c>
      <c r="AX1453" s="7" t="s">
        <v>63</v>
      </c>
      <c r="AY1453" s="7"/>
      <c r="AZ1453" s="7" t="s">
        <v>3207</v>
      </c>
      <c r="BA1453" s="7" t="s">
        <v>3208</v>
      </c>
      <c r="BB1453" s="7" t="s">
        <v>3209</v>
      </c>
      <c r="BC1453" s="7" t="s">
        <v>3210</v>
      </c>
    </row>
    <row r="1454" spans="1:55" x14ac:dyDescent="0.2">
      <c r="A1454" s="14" t="s">
        <v>3103</v>
      </c>
      <c r="B1454" s="15">
        <v>8</v>
      </c>
      <c r="C1454" s="14" t="s">
        <v>3215</v>
      </c>
      <c r="D1454" s="15">
        <v>6</v>
      </c>
      <c r="E1454" s="14" t="s">
        <v>284</v>
      </c>
      <c r="F1454" s="14" t="s">
        <v>672</v>
      </c>
      <c r="G1454" s="14" t="s">
        <v>673</v>
      </c>
      <c r="H1454" s="14" t="s">
        <v>179</v>
      </c>
      <c r="I1454" s="14" t="s">
        <v>207</v>
      </c>
      <c r="J1454" s="16">
        <v>20</v>
      </c>
      <c r="K1454" s="17">
        <v>700</v>
      </c>
      <c r="L1454" s="16">
        <f t="shared" si="264"/>
        <v>4.7619047619047619</v>
      </c>
      <c r="M1454" s="16">
        <v>0</v>
      </c>
      <c r="N1454" s="17">
        <v>-700</v>
      </c>
      <c r="O1454" s="17">
        <v>0</v>
      </c>
      <c r="P1454" s="18">
        <f t="shared" si="265"/>
        <v>0</v>
      </c>
      <c r="Q1454" s="14"/>
      <c r="R1454" s="16"/>
      <c r="S1454" s="16">
        <f t="shared" si="266"/>
        <v>0</v>
      </c>
      <c r="T1454" s="18">
        <f t="shared" si="267"/>
        <v>0</v>
      </c>
      <c r="U1454" s="14" t="s">
        <v>63</v>
      </c>
      <c r="V1454" s="15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f t="shared" si="268"/>
        <v>0</v>
      </c>
      <c r="AC1454" s="16">
        <f t="shared" si="269"/>
        <v>0</v>
      </c>
      <c r="AD1454" s="16">
        <f t="shared" si="270"/>
        <v>6.7599999999999989</v>
      </c>
      <c r="AE1454" s="16">
        <f t="shared" si="271"/>
        <v>7.8855614973262051</v>
      </c>
      <c r="AF1454" s="16">
        <f t="shared" si="272"/>
        <v>8.0634066587395932</v>
      </c>
      <c r="AG1454" s="18">
        <f t="shared" si="273"/>
        <v>-100</v>
      </c>
      <c r="AH1454" s="18">
        <f t="shared" si="274"/>
        <v>-100</v>
      </c>
      <c r="AI1454" s="18">
        <f t="shared" si="275"/>
        <v>-100</v>
      </c>
      <c r="AJ1454" s="15">
        <v>9</v>
      </c>
      <c r="AK1454" s="14" t="s">
        <v>64</v>
      </c>
      <c r="AL1454" s="15">
        <v>39</v>
      </c>
      <c r="AM1454" s="14" t="s">
        <v>65</v>
      </c>
      <c r="AN1454" s="14" t="s">
        <v>66</v>
      </c>
      <c r="AO1454" s="16">
        <v>7</v>
      </c>
      <c r="AP1454" s="15">
        <v>0</v>
      </c>
      <c r="AQ1454" s="15">
        <v>0</v>
      </c>
      <c r="AR1454" s="15">
        <v>0</v>
      </c>
      <c r="AS1454" s="15">
        <v>0</v>
      </c>
      <c r="AT1454" s="15">
        <v>0</v>
      </c>
      <c r="AU1454" s="14"/>
      <c r="AV1454" s="16">
        <v>0</v>
      </c>
      <c r="AW1454" s="14"/>
      <c r="AX1454" s="14" t="s">
        <v>63</v>
      </c>
      <c r="AY1454" s="14"/>
      <c r="AZ1454" s="14" t="s">
        <v>3207</v>
      </c>
      <c r="BA1454" s="14" t="s">
        <v>3208</v>
      </c>
      <c r="BB1454" s="14" t="s">
        <v>3209</v>
      </c>
      <c r="BC1454" s="14" t="s">
        <v>3210</v>
      </c>
    </row>
    <row r="1455" spans="1:55" x14ac:dyDescent="0.2">
      <c r="A1455" s="7" t="s">
        <v>3103</v>
      </c>
      <c r="B1455" s="8">
        <v>8</v>
      </c>
      <c r="C1455" s="7" t="s">
        <v>1410</v>
      </c>
      <c r="D1455" s="8">
        <v>7</v>
      </c>
      <c r="E1455" s="7" t="s">
        <v>57</v>
      </c>
      <c r="F1455" s="7" t="s">
        <v>58</v>
      </c>
      <c r="G1455" s="7" t="s">
        <v>562</v>
      </c>
      <c r="H1455" s="7" t="s">
        <v>563</v>
      </c>
      <c r="I1455" s="7" t="s">
        <v>107</v>
      </c>
      <c r="J1455" s="9">
        <v>8</v>
      </c>
      <c r="K1455" s="10">
        <v>1000</v>
      </c>
      <c r="L1455" s="9">
        <f t="shared" si="264"/>
        <v>11.111111111111111</v>
      </c>
      <c r="M1455" s="9">
        <v>12.47</v>
      </c>
      <c r="N1455" s="10">
        <v>200</v>
      </c>
      <c r="O1455" s="10">
        <v>1200</v>
      </c>
      <c r="P1455" s="11">
        <f t="shared" si="265"/>
        <v>-16.666666666666664</v>
      </c>
      <c r="Q1455" s="7" t="s">
        <v>375</v>
      </c>
      <c r="R1455" s="9">
        <v>9.9499999999999993</v>
      </c>
      <c r="S1455" s="9">
        <f t="shared" si="266"/>
        <v>1.9499999999999993</v>
      </c>
      <c r="T1455" s="11">
        <f t="shared" si="267"/>
        <v>24.374999999999993</v>
      </c>
      <c r="U1455" s="7" t="s">
        <v>63</v>
      </c>
      <c r="V1455" s="8">
        <v>7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f t="shared" si="268"/>
        <v>0</v>
      </c>
      <c r="AC1455" s="9">
        <f t="shared" si="269"/>
        <v>0</v>
      </c>
      <c r="AD1455" s="9">
        <f t="shared" si="270"/>
        <v>6.7599999999999989</v>
      </c>
      <c r="AE1455" s="9">
        <f t="shared" si="271"/>
        <v>7.8855614973262051</v>
      </c>
      <c r="AF1455" s="9">
        <f t="shared" si="272"/>
        <v>8.0634066587395932</v>
      </c>
      <c r="AG1455" s="11">
        <f t="shared" si="273"/>
        <v>-100</v>
      </c>
      <c r="AH1455" s="11">
        <f t="shared" si="274"/>
        <v>-100</v>
      </c>
      <c r="AI1455" s="11">
        <f t="shared" si="275"/>
        <v>-100</v>
      </c>
      <c r="AJ1455" s="8">
        <v>9</v>
      </c>
      <c r="AK1455" s="7" t="s">
        <v>64</v>
      </c>
      <c r="AL1455" s="8">
        <v>39</v>
      </c>
      <c r="AM1455" s="7" t="s">
        <v>65</v>
      </c>
      <c r="AN1455" s="7" t="s">
        <v>66</v>
      </c>
      <c r="AO1455" s="9">
        <v>7</v>
      </c>
      <c r="AP1455" s="8">
        <v>2</v>
      </c>
      <c r="AQ1455" s="8">
        <v>1</v>
      </c>
      <c r="AR1455" s="8">
        <v>1</v>
      </c>
      <c r="AS1455" s="8">
        <v>4</v>
      </c>
      <c r="AT1455" s="8">
        <v>7</v>
      </c>
      <c r="AU1455" s="7" t="s">
        <v>116</v>
      </c>
      <c r="AV1455" s="9">
        <v>-37.200000000000003</v>
      </c>
      <c r="AW1455" s="7" t="s">
        <v>3216</v>
      </c>
      <c r="AX1455" s="7" t="s">
        <v>63</v>
      </c>
      <c r="AY1455" s="7"/>
      <c r="AZ1455" s="7" t="s">
        <v>3207</v>
      </c>
      <c r="BA1455" s="7" t="s">
        <v>3208</v>
      </c>
      <c r="BB1455" s="7" t="s">
        <v>3209</v>
      </c>
      <c r="BC1455" s="7" t="s">
        <v>3210</v>
      </c>
    </row>
    <row r="1456" spans="1:55" x14ac:dyDescent="0.2">
      <c r="A1456" s="14" t="s">
        <v>3103</v>
      </c>
      <c r="B1456" s="15">
        <v>8</v>
      </c>
      <c r="C1456" s="14" t="s">
        <v>3217</v>
      </c>
      <c r="D1456" s="15">
        <v>8</v>
      </c>
      <c r="E1456" s="14" t="s">
        <v>133</v>
      </c>
      <c r="F1456" s="14" t="s">
        <v>638</v>
      </c>
      <c r="G1456" s="14" t="s">
        <v>3218</v>
      </c>
      <c r="H1456" s="14" t="s">
        <v>3219</v>
      </c>
      <c r="I1456" s="14" t="s">
        <v>106</v>
      </c>
      <c r="J1456" s="16">
        <v>10</v>
      </c>
      <c r="K1456" s="17">
        <v>900</v>
      </c>
      <c r="L1456" s="16">
        <f t="shared" si="264"/>
        <v>9.0909090909090917</v>
      </c>
      <c r="M1456" s="16">
        <v>0</v>
      </c>
      <c r="N1456" s="17">
        <v>-900</v>
      </c>
      <c r="O1456" s="17">
        <v>0</v>
      </c>
      <c r="P1456" s="18">
        <f t="shared" si="265"/>
        <v>0</v>
      </c>
      <c r="Q1456" s="14"/>
      <c r="R1456" s="16"/>
      <c r="S1456" s="16">
        <f t="shared" si="266"/>
        <v>0</v>
      </c>
      <c r="T1456" s="18">
        <f t="shared" si="267"/>
        <v>0</v>
      </c>
      <c r="U1456" s="14" t="s">
        <v>63</v>
      </c>
      <c r="V1456" s="15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f t="shared" si="268"/>
        <v>0</v>
      </c>
      <c r="AC1456" s="16">
        <f t="shared" si="269"/>
        <v>0</v>
      </c>
      <c r="AD1456" s="16">
        <f t="shared" si="270"/>
        <v>6.7599999999999989</v>
      </c>
      <c r="AE1456" s="16">
        <f t="shared" si="271"/>
        <v>7.8855614973262051</v>
      </c>
      <c r="AF1456" s="16">
        <f t="shared" si="272"/>
        <v>8.0634066587395932</v>
      </c>
      <c r="AG1456" s="18">
        <f t="shared" si="273"/>
        <v>-100</v>
      </c>
      <c r="AH1456" s="18">
        <f t="shared" si="274"/>
        <v>-100</v>
      </c>
      <c r="AI1456" s="18">
        <f t="shared" si="275"/>
        <v>-100</v>
      </c>
      <c r="AJ1456" s="15">
        <v>9</v>
      </c>
      <c r="AK1456" s="14" t="s">
        <v>64</v>
      </c>
      <c r="AL1456" s="15">
        <v>39</v>
      </c>
      <c r="AM1456" s="14" t="s">
        <v>65</v>
      </c>
      <c r="AN1456" s="14" t="s">
        <v>66</v>
      </c>
      <c r="AO1456" s="16">
        <v>7</v>
      </c>
      <c r="AP1456" s="15">
        <v>0</v>
      </c>
      <c r="AQ1456" s="15">
        <v>0</v>
      </c>
      <c r="AR1456" s="15">
        <v>0</v>
      </c>
      <c r="AS1456" s="15">
        <v>0</v>
      </c>
      <c r="AT1456" s="15">
        <v>0</v>
      </c>
      <c r="AU1456" s="14"/>
      <c r="AV1456" s="16">
        <v>0</v>
      </c>
      <c r="AW1456" s="14"/>
      <c r="AX1456" s="14" t="s">
        <v>63</v>
      </c>
      <c r="AY1456" s="14"/>
      <c r="AZ1456" s="14" t="s">
        <v>3207</v>
      </c>
      <c r="BA1456" s="14" t="s">
        <v>3208</v>
      </c>
      <c r="BB1456" s="14" t="s">
        <v>3209</v>
      </c>
      <c r="BC1456" s="14" t="s">
        <v>3210</v>
      </c>
    </row>
    <row r="1457" spans="1:55" x14ac:dyDescent="0.2">
      <c r="A1457" s="7" t="s">
        <v>3103</v>
      </c>
      <c r="B1457" s="8">
        <v>8</v>
      </c>
      <c r="C1457" s="7" t="s">
        <v>3220</v>
      </c>
      <c r="D1457" s="8">
        <v>9</v>
      </c>
      <c r="E1457" s="7" t="s">
        <v>124</v>
      </c>
      <c r="F1457" s="7" t="s">
        <v>413</v>
      </c>
      <c r="G1457" s="7" t="s">
        <v>665</v>
      </c>
      <c r="H1457" s="7" t="s">
        <v>891</v>
      </c>
      <c r="I1457" s="7" t="s">
        <v>78</v>
      </c>
      <c r="J1457" s="9">
        <v>3</v>
      </c>
      <c r="K1457" s="10">
        <v>1600</v>
      </c>
      <c r="L1457" s="9">
        <f t="shared" si="264"/>
        <v>25</v>
      </c>
      <c r="M1457" s="9">
        <v>28.07</v>
      </c>
      <c r="N1457" s="10">
        <v>100</v>
      </c>
      <c r="O1457" s="10">
        <v>1700</v>
      </c>
      <c r="P1457" s="11">
        <f t="shared" si="265"/>
        <v>-5.8823529411764701</v>
      </c>
      <c r="Q1457" s="7" t="s">
        <v>79</v>
      </c>
      <c r="R1457" s="9">
        <v>4.74</v>
      </c>
      <c r="S1457" s="9">
        <f t="shared" si="266"/>
        <v>1.7400000000000002</v>
      </c>
      <c r="T1457" s="11">
        <f t="shared" si="267"/>
        <v>58.000000000000007</v>
      </c>
      <c r="U1457" s="7" t="s">
        <v>63</v>
      </c>
      <c r="V1457" s="8">
        <v>2</v>
      </c>
      <c r="W1457" s="9">
        <v>0</v>
      </c>
      <c r="X1457" s="9">
        <v>476</v>
      </c>
      <c r="Y1457" s="9">
        <v>364</v>
      </c>
      <c r="Z1457" s="9">
        <v>840</v>
      </c>
      <c r="AA1457" s="9">
        <v>23.4</v>
      </c>
      <c r="AB1457" s="9">
        <f t="shared" si="268"/>
        <v>22.023529411764706</v>
      </c>
      <c r="AC1457" s="9">
        <f t="shared" si="269"/>
        <v>13.76470588235294</v>
      </c>
      <c r="AD1457" s="9">
        <f t="shared" si="270"/>
        <v>6.7599999999999989</v>
      </c>
      <c r="AE1457" s="9">
        <f t="shared" si="271"/>
        <v>7.8855614973262051</v>
      </c>
      <c r="AF1457" s="9">
        <f t="shared" si="272"/>
        <v>8.0634066587395932</v>
      </c>
      <c r="AG1457" s="11">
        <f t="shared" si="273"/>
        <v>103.61990950226246</v>
      </c>
      <c r="AH1457" s="11">
        <f t="shared" si="274"/>
        <v>74.55581174555806</v>
      </c>
      <c r="AI1457" s="11">
        <f t="shared" si="275"/>
        <v>70.705837680082084</v>
      </c>
      <c r="AJ1457" s="8">
        <v>9</v>
      </c>
      <c r="AK1457" s="7" t="s">
        <v>64</v>
      </c>
      <c r="AL1457" s="8">
        <v>39</v>
      </c>
      <c r="AM1457" s="7" t="s">
        <v>65</v>
      </c>
      <c r="AN1457" s="7" t="s">
        <v>66</v>
      </c>
      <c r="AO1457" s="9">
        <v>7</v>
      </c>
      <c r="AP1457" s="8">
        <v>1</v>
      </c>
      <c r="AQ1457" s="8">
        <v>2</v>
      </c>
      <c r="AR1457" s="8">
        <v>2</v>
      </c>
      <c r="AS1457" s="8">
        <v>1</v>
      </c>
      <c r="AT1457" s="8">
        <v>2</v>
      </c>
      <c r="AU1457" s="7" t="s">
        <v>116</v>
      </c>
      <c r="AV1457" s="9">
        <v>-7.2</v>
      </c>
      <c r="AW1457" s="7" t="s">
        <v>3221</v>
      </c>
      <c r="AX1457" s="7" t="s">
        <v>63</v>
      </c>
      <c r="AY1457" s="7"/>
      <c r="AZ1457" s="7" t="s">
        <v>3207</v>
      </c>
      <c r="BA1457" s="7" t="s">
        <v>3208</v>
      </c>
      <c r="BB1457" s="7" t="s">
        <v>3209</v>
      </c>
      <c r="BC1457" s="7" t="s">
        <v>3210</v>
      </c>
    </row>
    <row r="1458" spans="1:55" x14ac:dyDescent="0.2">
      <c r="A1458" s="7" t="s">
        <v>3103</v>
      </c>
      <c r="B1458" s="8">
        <v>8</v>
      </c>
      <c r="C1458" s="7" t="s">
        <v>1412</v>
      </c>
      <c r="D1458" s="8">
        <v>10</v>
      </c>
      <c r="E1458" s="7" t="s">
        <v>111</v>
      </c>
      <c r="F1458" s="7" t="s">
        <v>153</v>
      </c>
      <c r="G1458" s="7" t="s">
        <v>1413</v>
      </c>
      <c r="H1458" s="7" t="s">
        <v>357</v>
      </c>
      <c r="I1458" s="7" t="s">
        <v>107</v>
      </c>
      <c r="J1458" s="9">
        <v>8</v>
      </c>
      <c r="K1458" s="10">
        <v>1000</v>
      </c>
      <c r="L1458" s="9">
        <f t="shared" si="264"/>
        <v>11.111111111111111</v>
      </c>
      <c r="M1458" s="9">
        <v>12.47</v>
      </c>
      <c r="N1458" s="10">
        <v>200</v>
      </c>
      <c r="O1458" s="10">
        <v>1200</v>
      </c>
      <c r="P1458" s="11">
        <f t="shared" si="265"/>
        <v>-16.666666666666664</v>
      </c>
      <c r="Q1458" s="7" t="s">
        <v>375</v>
      </c>
      <c r="R1458" s="9">
        <v>8.6300000000000008</v>
      </c>
      <c r="S1458" s="9">
        <f t="shared" si="266"/>
        <v>0.63000000000000078</v>
      </c>
      <c r="T1458" s="11">
        <f t="shared" si="267"/>
        <v>7.8750000000000098</v>
      </c>
      <c r="U1458" s="7" t="s">
        <v>63</v>
      </c>
      <c r="V1458" s="8">
        <v>4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f t="shared" si="268"/>
        <v>0</v>
      </c>
      <c r="AC1458" s="9">
        <f t="shared" si="269"/>
        <v>0</v>
      </c>
      <c r="AD1458" s="9">
        <f t="shared" si="270"/>
        <v>6.7599999999999989</v>
      </c>
      <c r="AE1458" s="9">
        <f t="shared" si="271"/>
        <v>7.8855614973262051</v>
      </c>
      <c r="AF1458" s="9">
        <f t="shared" si="272"/>
        <v>8.0634066587395932</v>
      </c>
      <c r="AG1458" s="11">
        <f t="shared" si="273"/>
        <v>-100</v>
      </c>
      <c r="AH1458" s="11">
        <f t="shared" si="274"/>
        <v>-100</v>
      </c>
      <c r="AI1458" s="11">
        <f t="shared" si="275"/>
        <v>-100</v>
      </c>
      <c r="AJ1458" s="8">
        <v>9</v>
      </c>
      <c r="AK1458" s="7" t="s">
        <v>64</v>
      </c>
      <c r="AL1458" s="8">
        <v>39</v>
      </c>
      <c r="AM1458" s="7" t="s">
        <v>65</v>
      </c>
      <c r="AN1458" s="7" t="s">
        <v>66</v>
      </c>
      <c r="AO1458" s="9">
        <v>7</v>
      </c>
      <c r="AP1458" s="8">
        <v>4</v>
      </c>
      <c r="AQ1458" s="8">
        <v>3</v>
      </c>
      <c r="AR1458" s="8">
        <v>3</v>
      </c>
      <c r="AS1458" s="8">
        <v>3</v>
      </c>
      <c r="AT1458" s="8">
        <v>4</v>
      </c>
      <c r="AU1458" s="7" t="s">
        <v>81</v>
      </c>
      <c r="AV1458" s="9">
        <v>-13.2</v>
      </c>
      <c r="AW1458" s="7" t="s">
        <v>3222</v>
      </c>
      <c r="AX1458" s="7" t="s">
        <v>63</v>
      </c>
      <c r="AY1458" s="7"/>
      <c r="AZ1458" s="7" t="s">
        <v>3207</v>
      </c>
      <c r="BA1458" s="7" t="s">
        <v>3208</v>
      </c>
      <c r="BB1458" s="7" t="s">
        <v>3209</v>
      </c>
      <c r="BC1458" s="7" t="s">
        <v>3210</v>
      </c>
    </row>
    <row r="1459" spans="1:55" x14ac:dyDescent="0.2">
      <c r="A1459" s="7" t="s">
        <v>3103</v>
      </c>
      <c r="B1459" s="8">
        <v>8</v>
      </c>
      <c r="C1459" s="7" t="s">
        <v>676</v>
      </c>
      <c r="D1459" s="8">
        <v>11</v>
      </c>
      <c r="E1459" s="7" t="s">
        <v>187</v>
      </c>
      <c r="F1459" s="7" t="s">
        <v>603</v>
      </c>
      <c r="G1459" s="7" t="s">
        <v>170</v>
      </c>
      <c r="H1459" s="7" t="s">
        <v>540</v>
      </c>
      <c r="I1459" s="7" t="s">
        <v>115</v>
      </c>
      <c r="J1459" s="9">
        <v>3.5</v>
      </c>
      <c r="K1459" s="10">
        <v>1500</v>
      </c>
      <c r="L1459" s="9">
        <f t="shared" si="264"/>
        <v>22.222222222222221</v>
      </c>
      <c r="M1459" s="9">
        <v>24.95</v>
      </c>
      <c r="N1459" s="10">
        <v>100</v>
      </c>
      <c r="O1459" s="10">
        <v>1600</v>
      </c>
      <c r="P1459" s="11">
        <f t="shared" si="265"/>
        <v>-6.25</v>
      </c>
      <c r="Q1459" s="7" t="s">
        <v>78</v>
      </c>
      <c r="R1459" s="9">
        <v>1.9</v>
      </c>
      <c r="S1459" s="9">
        <f t="shared" si="266"/>
        <v>-1.6</v>
      </c>
      <c r="T1459" s="11">
        <f t="shared" si="267"/>
        <v>-45.714285714285715</v>
      </c>
      <c r="U1459" s="7" t="s">
        <v>80</v>
      </c>
      <c r="V1459" s="8">
        <v>1</v>
      </c>
      <c r="W1459" s="9">
        <v>580</v>
      </c>
      <c r="X1459" s="9">
        <v>326</v>
      </c>
      <c r="Y1459" s="9">
        <v>282</v>
      </c>
      <c r="Z1459" s="9">
        <v>1188</v>
      </c>
      <c r="AA1459" s="9">
        <v>36.880000000000003</v>
      </c>
      <c r="AB1459" s="9">
        <f t="shared" si="268"/>
        <v>34.575000000000003</v>
      </c>
      <c r="AC1459" s="9">
        <f t="shared" si="269"/>
        <v>23.05</v>
      </c>
      <c r="AD1459" s="9">
        <f t="shared" si="270"/>
        <v>6.7599999999999989</v>
      </c>
      <c r="AE1459" s="9">
        <f t="shared" si="271"/>
        <v>7.8855614973262051</v>
      </c>
      <c r="AF1459" s="9">
        <f t="shared" si="272"/>
        <v>8.0634066587395932</v>
      </c>
      <c r="AG1459" s="11">
        <f t="shared" si="273"/>
        <v>240.9763313609468</v>
      </c>
      <c r="AH1459" s="11">
        <f t="shared" si="274"/>
        <v>192.30638817306382</v>
      </c>
      <c r="AI1459" s="11">
        <f t="shared" si="275"/>
        <v>185.85932690145373</v>
      </c>
      <c r="AJ1459" s="8">
        <v>9</v>
      </c>
      <c r="AK1459" s="7" t="s">
        <v>64</v>
      </c>
      <c r="AL1459" s="8">
        <v>39</v>
      </c>
      <c r="AM1459" s="7" t="s">
        <v>65</v>
      </c>
      <c r="AN1459" s="7" t="s">
        <v>66</v>
      </c>
      <c r="AO1459" s="9">
        <v>7</v>
      </c>
      <c r="AP1459" s="8">
        <v>5</v>
      </c>
      <c r="AQ1459" s="8">
        <v>5</v>
      </c>
      <c r="AR1459" s="8">
        <v>4</v>
      </c>
      <c r="AS1459" s="8">
        <v>2</v>
      </c>
      <c r="AT1459" s="8">
        <v>1</v>
      </c>
      <c r="AU1459" s="7" t="s">
        <v>91</v>
      </c>
      <c r="AV1459" s="9">
        <v>1.8</v>
      </c>
      <c r="AW1459" s="7" t="s">
        <v>3223</v>
      </c>
      <c r="AX1459" s="7" t="s">
        <v>63</v>
      </c>
      <c r="AY1459" s="7"/>
      <c r="AZ1459" s="7" t="s">
        <v>3207</v>
      </c>
      <c r="BA1459" s="7" t="s">
        <v>3208</v>
      </c>
      <c r="BB1459" s="7" t="s">
        <v>3209</v>
      </c>
      <c r="BC1459" s="7" t="s">
        <v>3210</v>
      </c>
    </row>
    <row r="1460" spans="1:55" x14ac:dyDescent="0.2">
      <c r="A1460" s="2" t="s">
        <v>3224</v>
      </c>
      <c r="B1460" s="3">
        <v>1</v>
      </c>
      <c r="C1460" s="2" t="s">
        <v>973</v>
      </c>
      <c r="D1460" s="3">
        <v>1</v>
      </c>
      <c r="E1460" s="2" t="s">
        <v>205</v>
      </c>
      <c r="F1460" s="2" t="s">
        <v>641</v>
      </c>
      <c r="G1460" s="2" t="s">
        <v>170</v>
      </c>
      <c r="H1460" s="2" t="s">
        <v>136</v>
      </c>
      <c r="I1460" s="2" t="s">
        <v>254</v>
      </c>
      <c r="J1460" s="4">
        <v>1</v>
      </c>
      <c r="K1460" s="5">
        <v>2400</v>
      </c>
      <c r="L1460" s="4">
        <f t="shared" si="264"/>
        <v>50</v>
      </c>
      <c r="M1460" s="4">
        <v>50</v>
      </c>
      <c r="N1460" s="5">
        <v>0</v>
      </c>
      <c r="O1460" s="5">
        <v>2400</v>
      </c>
      <c r="P1460" s="6">
        <f t="shared" si="265"/>
        <v>0</v>
      </c>
      <c r="Q1460" s="2" t="s">
        <v>254</v>
      </c>
      <c r="R1460" s="4">
        <v>1.1200000000000001</v>
      </c>
      <c r="S1460" s="4">
        <f t="shared" si="266"/>
        <v>0.12000000000000011</v>
      </c>
      <c r="T1460" s="6">
        <f t="shared" si="267"/>
        <v>12.000000000000011</v>
      </c>
      <c r="U1460" s="2" t="s">
        <v>63</v>
      </c>
      <c r="V1460" s="3">
        <v>1</v>
      </c>
      <c r="W1460" s="4">
        <v>424</v>
      </c>
      <c r="X1460" s="4">
        <v>210</v>
      </c>
      <c r="Y1460" s="4">
        <v>210</v>
      </c>
      <c r="Z1460" s="4">
        <v>844</v>
      </c>
      <c r="AA1460" s="4">
        <v>33.44</v>
      </c>
      <c r="AB1460" s="4">
        <f t="shared" si="268"/>
        <v>33.44</v>
      </c>
      <c r="AC1460" s="4">
        <f t="shared" si="269"/>
        <v>13.933333333333332</v>
      </c>
      <c r="AD1460" s="4">
        <f t="shared" si="270"/>
        <v>7.8172839506172824</v>
      </c>
      <c r="AE1460" s="4">
        <f t="shared" si="271"/>
        <v>8.2455621301775146</v>
      </c>
      <c r="AF1460" s="4">
        <f t="shared" si="272"/>
        <v>8.0634066587395932</v>
      </c>
      <c r="AG1460" s="6">
        <f t="shared" si="273"/>
        <v>78.237523689197744</v>
      </c>
      <c r="AH1460" s="6">
        <f t="shared" si="274"/>
        <v>68.979787106805389</v>
      </c>
      <c r="AI1460" s="6">
        <f t="shared" si="275"/>
        <v>72.797105777017563</v>
      </c>
      <c r="AJ1460" s="3">
        <v>6</v>
      </c>
      <c r="AK1460" s="2" t="s">
        <v>64</v>
      </c>
      <c r="AL1460" s="3">
        <v>29</v>
      </c>
      <c r="AM1460" s="2" t="s">
        <v>65</v>
      </c>
      <c r="AN1460" s="2" t="s">
        <v>66</v>
      </c>
      <c r="AO1460" s="4">
        <v>8</v>
      </c>
      <c r="AP1460" s="3">
        <v>1</v>
      </c>
      <c r="AQ1460" s="3">
        <v>1</v>
      </c>
      <c r="AR1460" s="3">
        <v>1</v>
      </c>
      <c r="AS1460" s="3">
        <v>1</v>
      </c>
      <c r="AT1460" s="3">
        <v>1</v>
      </c>
      <c r="AU1460" s="2" t="s">
        <v>116</v>
      </c>
      <c r="AV1460" s="4">
        <v>-4.8</v>
      </c>
      <c r="AW1460" s="2" t="s">
        <v>3225</v>
      </c>
      <c r="AX1460" s="2" t="s">
        <v>63</v>
      </c>
      <c r="AY1460" s="2"/>
      <c r="AZ1460" s="2" t="s">
        <v>3226</v>
      </c>
      <c r="BA1460" s="2" t="s">
        <v>3227</v>
      </c>
      <c r="BB1460" s="2" t="s">
        <v>3228</v>
      </c>
      <c r="BC1460" s="2" t="s">
        <v>3229</v>
      </c>
    </row>
    <row r="1461" spans="1:55" x14ac:dyDescent="0.2">
      <c r="A1461" s="7" t="s">
        <v>3224</v>
      </c>
      <c r="B1461" s="8">
        <v>1</v>
      </c>
      <c r="C1461" s="7" t="s">
        <v>1279</v>
      </c>
      <c r="D1461" s="8">
        <v>2</v>
      </c>
      <c r="E1461" s="7" t="s">
        <v>85</v>
      </c>
      <c r="F1461" s="7" t="s">
        <v>483</v>
      </c>
      <c r="G1461" s="7" t="s">
        <v>489</v>
      </c>
      <c r="H1461" s="7" t="s">
        <v>96</v>
      </c>
      <c r="I1461" s="7" t="s">
        <v>172</v>
      </c>
      <c r="J1461" s="9">
        <v>12</v>
      </c>
      <c r="K1461" s="10">
        <v>800</v>
      </c>
      <c r="L1461" s="9">
        <f t="shared" si="264"/>
        <v>7.6923076923076925</v>
      </c>
      <c r="M1461" s="9">
        <v>7.69</v>
      </c>
      <c r="N1461" s="10">
        <v>0</v>
      </c>
      <c r="O1461" s="10">
        <v>800</v>
      </c>
      <c r="P1461" s="11">
        <f t="shared" si="265"/>
        <v>0</v>
      </c>
      <c r="Q1461" s="7" t="s">
        <v>172</v>
      </c>
      <c r="R1461" s="9">
        <v>30.96</v>
      </c>
      <c r="S1461" s="9">
        <f t="shared" si="266"/>
        <v>18.96</v>
      </c>
      <c r="T1461" s="11">
        <f t="shared" si="267"/>
        <v>158</v>
      </c>
      <c r="U1461" s="7" t="s">
        <v>63</v>
      </c>
      <c r="V1461" s="8">
        <v>4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f t="shared" si="268"/>
        <v>0</v>
      </c>
      <c r="AC1461" s="9">
        <f t="shared" si="269"/>
        <v>0</v>
      </c>
      <c r="AD1461" s="9">
        <f t="shared" si="270"/>
        <v>7.8172839506172824</v>
      </c>
      <c r="AE1461" s="9">
        <f t="shared" si="271"/>
        <v>8.2455621301775146</v>
      </c>
      <c r="AF1461" s="9">
        <f t="shared" si="272"/>
        <v>8.0634066587395932</v>
      </c>
      <c r="AG1461" s="11">
        <f t="shared" si="273"/>
        <v>-100</v>
      </c>
      <c r="AH1461" s="11">
        <f t="shared" si="274"/>
        <v>-100</v>
      </c>
      <c r="AI1461" s="11">
        <f t="shared" si="275"/>
        <v>-100</v>
      </c>
      <c r="AJ1461" s="8">
        <v>6</v>
      </c>
      <c r="AK1461" s="7" t="s">
        <v>64</v>
      </c>
      <c r="AL1461" s="8">
        <v>29</v>
      </c>
      <c r="AM1461" s="7" t="s">
        <v>65</v>
      </c>
      <c r="AN1461" s="7" t="s">
        <v>66</v>
      </c>
      <c r="AO1461" s="9">
        <v>8</v>
      </c>
      <c r="AP1461" s="8">
        <v>5</v>
      </c>
      <c r="AQ1461" s="8">
        <v>2</v>
      </c>
      <c r="AR1461" s="8">
        <v>2</v>
      </c>
      <c r="AS1461" s="8">
        <v>4</v>
      </c>
      <c r="AT1461" s="8">
        <v>4</v>
      </c>
      <c r="AU1461" s="7" t="s">
        <v>81</v>
      </c>
      <c r="AV1461" s="9">
        <v>-47.4</v>
      </c>
      <c r="AW1461" s="7" t="s">
        <v>3230</v>
      </c>
      <c r="AX1461" s="7" t="s">
        <v>80</v>
      </c>
      <c r="AY1461" s="7" t="s">
        <v>168</v>
      </c>
      <c r="AZ1461" s="7" t="s">
        <v>3226</v>
      </c>
      <c r="BA1461" s="7" t="s">
        <v>3227</v>
      </c>
      <c r="BB1461" s="7" t="s">
        <v>3228</v>
      </c>
      <c r="BC1461" s="7" t="s">
        <v>3229</v>
      </c>
    </row>
    <row r="1462" spans="1:55" x14ac:dyDescent="0.2">
      <c r="A1462" s="7" t="s">
        <v>3224</v>
      </c>
      <c r="B1462" s="8">
        <v>1</v>
      </c>
      <c r="C1462" s="7" t="s">
        <v>3231</v>
      </c>
      <c r="D1462" s="8">
        <v>3</v>
      </c>
      <c r="E1462" s="7" t="s">
        <v>111</v>
      </c>
      <c r="F1462" s="7" t="s">
        <v>1060</v>
      </c>
      <c r="G1462" s="7" t="s">
        <v>1965</v>
      </c>
      <c r="H1462" s="7" t="s">
        <v>457</v>
      </c>
      <c r="I1462" s="7" t="s">
        <v>107</v>
      </c>
      <c r="J1462" s="9">
        <v>8</v>
      </c>
      <c r="K1462" s="10">
        <v>1000</v>
      </c>
      <c r="L1462" s="9">
        <f t="shared" si="264"/>
        <v>11.111111111111111</v>
      </c>
      <c r="M1462" s="9">
        <v>11.11</v>
      </c>
      <c r="N1462" s="10">
        <v>0</v>
      </c>
      <c r="O1462" s="10">
        <v>1000</v>
      </c>
      <c r="P1462" s="11">
        <f t="shared" si="265"/>
        <v>0</v>
      </c>
      <c r="Q1462" s="7" t="s">
        <v>107</v>
      </c>
      <c r="R1462" s="9">
        <v>8.4</v>
      </c>
      <c r="S1462" s="9">
        <f t="shared" si="266"/>
        <v>0.40000000000000036</v>
      </c>
      <c r="T1462" s="11">
        <f t="shared" si="267"/>
        <v>5.0000000000000044</v>
      </c>
      <c r="U1462" s="7" t="s">
        <v>63</v>
      </c>
      <c r="V1462" s="8">
        <v>6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f t="shared" si="268"/>
        <v>0</v>
      </c>
      <c r="AC1462" s="9">
        <f t="shared" si="269"/>
        <v>0</v>
      </c>
      <c r="AD1462" s="9">
        <f t="shared" si="270"/>
        <v>7.8172839506172824</v>
      </c>
      <c r="AE1462" s="9">
        <f t="shared" si="271"/>
        <v>8.2455621301775146</v>
      </c>
      <c r="AF1462" s="9">
        <f t="shared" si="272"/>
        <v>8.0634066587395932</v>
      </c>
      <c r="AG1462" s="11">
        <f t="shared" si="273"/>
        <v>-100</v>
      </c>
      <c r="AH1462" s="11">
        <f t="shared" si="274"/>
        <v>-100</v>
      </c>
      <c r="AI1462" s="11">
        <f t="shared" si="275"/>
        <v>-100</v>
      </c>
      <c r="AJ1462" s="8">
        <v>6</v>
      </c>
      <c r="AK1462" s="7" t="s">
        <v>64</v>
      </c>
      <c r="AL1462" s="8">
        <v>29</v>
      </c>
      <c r="AM1462" s="7" t="s">
        <v>65</v>
      </c>
      <c r="AN1462" s="7" t="s">
        <v>66</v>
      </c>
      <c r="AO1462" s="9">
        <v>8</v>
      </c>
      <c r="AP1462" s="8">
        <v>6</v>
      </c>
      <c r="AQ1462" s="8">
        <v>6</v>
      </c>
      <c r="AR1462" s="8">
        <v>6</v>
      </c>
      <c r="AS1462" s="8">
        <v>6</v>
      </c>
      <c r="AT1462" s="8">
        <v>6</v>
      </c>
      <c r="AU1462" s="7" t="s">
        <v>67</v>
      </c>
      <c r="AV1462" s="9">
        <v>0</v>
      </c>
      <c r="AW1462" s="7" t="s">
        <v>3232</v>
      </c>
      <c r="AX1462" s="7" t="s">
        <v>80</v>
      </c>
      <c r="AY1462" s="7" t="s">
        <v>1740</v>
      </c>
      <c r="AZ1462" s="7" t="s">
        <v>3226</v>
      </c>
      <c r="BA1462" s="7" t="s">
        <v>3227</v>
      </c>
      <c r="BB1462" s="7" t="s">
        <v>3228</v>
      </c>
      <c r="BC1462" s="7" t="s">
        <v>3229</v>
      </c>
    </row>
    <row r="1463" spans="1:55" x14ac:dyDescent="0.2">
      <c r="A1463" s="7" t="s">
        <v>3224</v>
      </c>
      <c r="B1463" s="8">
        <v>1</v>
      </c>
      <c r="C1463" s="7" t="s">
        <v>3233</v>
      </c>
      <c r="D1463" s="8">
        <v>4</v>
      </c>
      <c r="E1463" s="7" t="s">
        <v>616</v>
      </c>
      <c r="F1463" s="7" t="s">
        <v>559</v>
      </c>
      <c r="G1463" s="7" t="s">
        <v>1028</v>
      </c>
      <c r="H1463" s="7" t="s">
        <v>3234</v>
      </c>
      <c r="I1463" s="7" t="s">
        <v>329</v>
      </c>
      <c r="J1463" s="9">
        <v>15</v>
      </c>
      <c r="K1463" s="10">
        <v>800</v>
      </c>
      <c r="L1463" s="9">
        <f t="shared" si="264"/>
        <v>6.25</v>
      </c>
      <c r="M1463" s="9">
        <v>6.25</v>
      </c>
      <c r="N1463" s="10">
        <v>0</v>
      </c>
      <c r="O1463" s="10">
        <v>800</v>
      </c>
      <c r="P1463" s="11">
        <f t="shared" si="265"/>
        <v>0</v>
      </c>
      <c r="Q1463" s="7" t="s">
        <v>329</v>
      </c>
      <c r="R1463" s="9">
        <v>23.54</v>
      </c>
      <c r="S1463" s="9">
        <f t="shared" si="266"/>
        <v>8.5399999999999991</v>
      </c>
      <c r="T1463" s="11">
        <f t="shared" si="267"/>
        <v>56.933333333333323</v>
      </c>
      <c r="U1463" s="7" t="s">
        <v>63</v>
      </c>
      <c r="V1463" s="8">
        <v>5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f t="shared" si="268"/>
        <v>0</v>
      </c>
      <c r="AC1463" s="9">
        <f t="shared" si="269"/>
        <v>0</v>
      </c>
      <c r="AD1463" s="9">
        <f t="shared" si="270"/>
        <v>7.8172839506172824</v>
      </c>
      <c r="AE1463" s="9">
        <f t="shared" si="271"/>
        <v>8.2455621301775146</v>
      </c>
      <c r="AF1463" s="9">
        <f t="shared" si="272"/>
        <v>8.0634066587395932</v>
      </c>
      <c r="AG1463" s="11">
        <f t="shared" si="273"/>
        <v>-100</v>
      </c>
      <c r="AH1463" s="11">
        <f t="shared" si="274"/>
        <v>-100</v>
      </c>
      <c r="AI1463" s="11">
        <f t="shared" si="275"/>
        <v>-100</v>
      </c>
      <c r="AJ1463" s="8">
        <v>6</v>
      </c>
      <c r="AK1463" s="7" t="s">
        <v>64</v>
      </c>
      <c r="AL1463" s="8">
        <v>29</v>
      </c>
      <c r="AM1463" s="7" t="s">
        <v>65</v>
      </c>
      <c r="AN1463" s="7" t="s">
        <v>66</v>
      </c>
      <c r="AO1463" s="9">
        <v>8</v>
      </c>
      <c r="AP1463" s="8">
        <v>4</v>
      </c>
      <c r="AQ1463" s="8">
        <v>3</v>
      </c>
      <c r="AR1463" s="8">
        <v>3</v>
      </c>
      <c r="AS1463" s="8">
        <v>5</v>
      </c>
      <c r="AT1463" s="8">
        <v>5</v>
      </c>
      <c r="AU1463" s="7" t="s">
        <v>81</v>
      </c>
      <c r="AV1463" s="9">
        <v>-55.2</v>
      </c>
      <c r="AW1463" s="7" t="s">
        <v>3235</v>
      </c>
      <c r="AX1463" s="7" t="s">
        <v>80</v>
      </c>
      <c r="AY1463" s="7" t="s">
        <v>168</v>
      </c>
      <c r="AZ1463" s="7" t="s">
        <v>3226</v>
      </c>
      <c r="BA1463" s="7" t="s">
        <v>3227</v>
      </c>
      <c r="BB1463" s="7" t="s">
        <v>3228</v>
      </c>
      <c r="BC1463" s="7" t="s">
        <v>3229</v>
      </c>
    </row>
    <row r="1464" spans="1:55" x14ac:dyDescent="0.2">
      <c r="A1464" s="7" t="s">
        <v>3224</v>
      </c>
      <c r="B1464" s="8">
        <v>1</v>
      </c>
      <c r="C1464" s="7" t="s">
        <v>970</v>
      </c>
      <c r="D1464" s="8">
        <v>5</v>
      </c>
      <c r="E1464" s="7" t="s">
        <v>292</v>
      </c>
      <c r="F1464" s="7" t="s">
        <v>971</v>
      </c>
      <c r="G1464" s="7" t="s">
        <v>97</v>
      </c>
      <c r="H1464" s="7" t="s">
        <v>972</v>
      </c>
      <c r="I1464" s="7" t="s">
        <v>329</v>
      </c>
      <c r="J1464" s="9">
        <v>15</v>
      </c>
      <c r="K1464" s="10">
        <v>800</v>
      </c>
      <c r="L1464" s="9">
        <f t="shared" si="264"/>
        <v>6.25</v>
      </c>
      <c r="M1464" s="9">
        <v>6.25</v>
      </c>
      <c r="N1464" s="10">
        <v>0</v>
      </c>
      <c r="O1464" s="10">
        <v>800</v>
      </c>
      <c r="P1464" s="11">
        <f t="shared" si="265"/>
        <v>0</v>
      </c>
      <c r="Q1464" s="7" t="s">
        <v>329</v>
      </c>
      <c r="R1464" s="9">
        <v>55.4</v>
      </c>
      <c r="S1464" s="9">
        <f t="shared" si="266"/>
        <v>40.4</v>
      </c>
      <c r="T1464" s="11">
        <f t="shared" si="267"/>
        <v>269.33333333333331</v>
      </c>
      <c r="U1464" s="7" t="s">
        <v>63</v>
      </c>
      <c r="V1464" s="8">
        <v>3</v>
      </c>
      <c r="W1464" s="9">
        <v>0</v>
      </c>
      <c r="X1464" s="9">
        <v>0</v>
      </c>
      <c r="Y1464" s="9">
        <v>568</v>
      </c>
      <c r="Z1464" s="9">
        <v>568</v>
      </c>
      <c r="AA1464" s="9">
        <v>10.68</v>
      </c>
      <c r="AB1464" s="9">
        <f t="shared" si="268"/>
        <v>10.68</v>
      </c>
      <c r="AC1464" s="9">
        <f t="shared" si="269"/>
        <v>13.35</v>
      </c>
      <c r="AD1464" s="9">
        <f t="shared" si="270"/>
        <v>7.8172839506172824</v>
      </c>
      <c r="AE1464" s="9">
        <f t="shared" si="271"/>
        <v>8.2455621301775146</v>
      </c>
      <c r="AF1464" s="9">
        <f t="shared" si="272"/>
        <v>8.0634066587395932</v>
      </c>
      <c r="AG1464" s="11">
        <f t="shared" si="273"/>
        <v>70.775426405559088</v>
      </c>
      <c r="AH1464" s="11">
        <f t="shared" si="274"/>
        <v>61.905274488697529</v>
      </c>
      <c r="AI1464" s="11">
        <f t="shared" si="275"/>
        <v>65.562777185874495</v>
      </c>
      <c r="AJ1464" s="8">
        <v>6</v>
      </c>
      <c r="AK1464" s="7" t="s">
        <v>64</v>
      </c>
      <c r="AL1464" s="8">
        <v>29</v>
      </c>
      <c r="AM1464" s="7" t="s">
        <v>65</v>
      </c>
      <c r="AN1464" s="7" t="s">
        <v>66</v>
      </c>
      <c r="AO1464" s="9">
        <v>8</v>
      </c>
      <c r="AP1464" s="8">
        <v>2</v>
      </c>
      <c r="AQ1464" s="8">
        <v>5</v>
      </c>
      <c r="AR1464" s="8">
        <v>5</v>
      </c>
      <c r="AS1464" s="8">
        <v>3</v>
      </c>
      <c r="AT1464" s="8">
        <v>3</v>
      </c>
      <c r="AU1464" s="7" t="s">
        <v>67</v>
      </c>
      <c r="AV1464" s="9">
        <v>-39</v>
      </c>
      <c r="AW1464" s="7" t="s">
        <v>3236</v>
      </c>
      <c r="AX1464" s="7" t="s">
        <v>80</v>
      </c>
      <c r="AY1464" s="7" t="s">
        <v>174</v>
      </c>
      <c r="AZ1464" s="7" t="s">
        <v>3226</v>
      </c>
      <c r="BA1464" s="7" t="s">
        <v>3227</v>
      </c>
      <c r="BB1464" s="7" t="s">
        <v>3228</v>
      </c>
      <c r="BC1464" s="7" t="s">
        <v>3229</v>
      </c>
    </row>
    <row r="1465" spans="1:55" x14ac:dyDescent="0.2">
      <c r="A1465" s="7" t="s">
        <v>3224</v>
      </c>
      <c r="B1465" s="8">
        <v>1</v>
      </c>
      <c r="C1465" s="7" t="s">
        <v>974</v>
      </c>
      <c r="D1465" s="8">
        <v>6</v>
      </c>
      <c r="E1465" s="7" t="s">
        <v>119</v>
      </c>
      <c r="F1465" s="7" t="s">
        <v>58</v>
      </c>
      <c r="G1465" s="7" t="s">
        <v>509</v>
      </c>
      <c r="H1465" s="7" t="s">
        <v>975</v>
      </c>
      <c r="I1465" s="7" t="s">
        <v>240</v>
      </c>
      <c r="J1465" s="9">
        <v>1.2</v>
      </c>
      <c r="K1465" s="10">
        <v>2300</v>
      </c>
      <c r="L1465" s="9">
        <f t="shared" si="264"/>
        <v>45.454545454545453</v>
      </c>
      <c r="M1465" s="9">
        <v>45.45</v>
      </c>
      <c r="N1465" s="10">
        <v>0</v>
      </c>
      <c r="O1465" s="10">
        <v>2300</v>
      </c>
      <c r="P1465" s="11">
        <f t="shared" si="265"/>
        <v>0</v>
      </c>
      <c r="Q1465" s="7" t="s">
        <v>240</v>
      </c>
      <c r="R1465" s="9">
        <v>0.9</v>
      </c>
      <c r="S1465" s="9">
        <f t="shared" si="266"/>
        <v>-0.29999999999999993</v>
      </c>
      <c r="T1465" s="11">
        <f t="shared" si="267"/>
        <v>-24.999999999999993</v>
      </c>
      <c r="U1465" s="7" t="s">
        <v>80</v>
      </c>
      <c r="V1465" s="8">
        <v>2</v>
      </c>
      <c r="W1465" s="9">
        <v>0</v>
      </c>
      <c r="X1465" s="9">
        <v>210</v>
      </c>
      <c r="Y1465" s="9">
        <v>210</v>
      </c>
      <c r="Z1465" s="9">
        <v>420</v>
      </c>
      <c r="AA1465" s="9">
        <v>19.2</v>
      </c>
      <c r="AB1465" s="9">
        <f t="shared" si="268"/>
        <v>19.2</v>
      </c>
      <c r="AC1465" s="9">
        <f t="shared" si="269"/>
        <v>8.3478260869565215</v>
      </c>
      <c r="AD1465" s="9">
        <f t="shared" si="270"/>
        <v>7.8172839506172824</v>
      </c>
      <c r="AE1465" s="9">
        <f t="shared" si="271"/>
        <v>8.2455621301775146</v>
      </c>
      <c r="AF1465" s="9">
        <f t="shared" si="272"/>
        <v>8.0634066587395932</v>
      </c>
      <c r="AG1465" s="11">
        <f t="shared" si="273"/>
        <v>6.7867834875992381</v>
      </c>
      <c r="AH1465" s="11">
        <f t="shared" si="274"/>
        <v>1.2402302616183829</v>
      </c>
      <c r="AI1465" s="11">
        <f t="shared" si="275"/>
        <v>3.5272861738736427</v>
      </c>
      <c r="AJ1465" s="8">
        <v>6</v>
      </c>
      <c r="AK1465" s="7" t="s">
        <v>64</v>
      </c>
      <c r="AL1465" s="8">
        <v>29</v>
      </c>
      <c r="AM1465" s="7" t="s">
        <v>65</v>
      </c>
      <c r="AN1465" s="7" t="s">
        <v>66</v>
      </c>
      <c r="AO1465" s="9">
        <v>8</v>
      </c>
      <c r="AP1465" s="8">
        <v>3</v>
      </c>
      <c r="AQ1465" s="8">
        <v>4</v>
      </c>
      <c r="AR1465" s="8">
        <v>4</v>
      </c>
      <c r="AS1465" s="8">
        <v>2</v>
      </c>
      <c r="AT1465" s="8">
        <v>2</v>
      </c>
      <c r="AU1465" s="7" t="s">
        <v>91</v>
      </c>
      <c r="AV1465" s="9">
        <v>-41.4</v>
      </c>
      <c r="AW1465" s="7" t="s">
        <v>3237</v>
      </c>
      <c r="AX1465" s="7" t="s">
        <v>80</v>
      </c>
      <c r="AY1465" s="7" t="s">
        <v>1423</v>
      </c>
      <c r="AZ1465" s="7" t="s">
        <v>3226</v>
      </c>
      <c r="BA1465" s="7" t="s">
        <v>3227</v>
      </c>
      <c r="BB1465" s="7" t="s">
        <v>3228</v>
      </c>
      <c r="BC1465" s="7" t="s">
        <v>3229</v>
      </c>
    </row>
    <row r="1466" spans="1:55" x14ac:dyDescent="0.2">
      <c r="A1466" s="14" t="s">
        <v>3224</v>
      </c>
      <c r="B1466" s="15">
        <v>2</v>
      </c>
      <c r="C1466" s="14" t="s">
        <v>3238</v>
      </c>
      <c r="D1466" s="15">
        <v>1</v>
      </c>
      <c r="E1466" s="14" t="s">
        <v>1400</v>
      </c>
      <c r="F1466" s="14" t="s">
        <v>58</v>
      </c>
      <c r="G1466" s="14" t="s">
        <v>59</v>
      </c>
      <c r="H1466" s="14" t="s">
        <v>60</v>
      </c>
      <c r="I1466" s="14" t="s">
        <v>89</v>
      </c>
      <c r="J1466" s="16">
        <v>30</v>
      </c>
      <c r="K1466" s="17">
        <v>400</v>
      </c>
      <c r="L1466" s="16">
        <f t="shared" si="264"/>
        <v>3.225806451612903</v>
      </c>
      <c r="M1466" s="16">
        <v>0</v>
      </c>
      <c r="N1466" s="17">
        <v>-400</v>
      </c>
      <c r="O1466" s="17">
        <v>0</v>
      </c>
      <c r="P1466" s="18">
        <f t="shared" si="265"/>
        <v>0</v>
      </c>
      <c r="Q1466" s="14"/>
      <c r="R1466" s="16"/>
      <c r="S1466" s="16">
        <f t="shared" si="266"/>
        <v>0</v>
      </c>
      <c r="T1466" s="18">
        <f t="shared" si="267"/>
        <v>0</v>
      </c>
      <c r="U1466" s="14" t="s">
        <v>63</v>
      </c>
      <c r="V1466" s="15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f t="shared" si="268"/>
        <v>0</v>
      </c>
      <c r="AC1466" s="16">
        <f t="shared" si="269"/>
        <v>0</v>
      </c>
      <c r="AD1466" s="16">
        <f t="shared" si="270"/>
        <v>9.3890410958904091</v>
      </c>
      <c r="AE1466" s="16">
        <f t="shared" si="271"/>
        <v>8.2455621301775146</v>
      </c>
      <c r="AF1466" s="16">
        <f t="shared" si="272"/>
        <v>8.0634066587395932</v>
      </c>
      <c r="AG1466" s="18">
        <f t="shared" si="273"/>
        <v>-100</v>
      </c>
      <c r="AH1466" s="18">
        <f t="shared" si="274"/>
        <v>-100</v>
      </c>
      <c r="AI1466" s="18">
        <f t="shared" si="275"/>
        <v>-100</v>
      </c>
      <c r="AJ1466" s="15">
        <v>4</v>
      </c>
      <c r="AK1466" s="14" t="s">
        <v>64</v>
      </c>
      <c r="AL1466" s="15">
        <v>30</v>
      </c>
      <c r="AM1466" s="14" t="s">
        <v>65</v>
      </c>
      <c r="AN1466" s="14" t="s">
        <v>66</v>
      </c>
      <c r="AO1466" s="16">
        <v>6</v>
      </c>
      <c r="AP1466" s="15">
        <v>0</v>
      </c>
      <c r="AQ1466" s="15">
        <v>0</v>
      </c>
      <c r="AR1466" s="15">
        <v>0</v>
      </c>
      <c r="AS1466" s="15">
        <v>0</v>
      </c>
      <c r="AT1466" s="15">
        <v>0</v>
      </c>
      <c r="AU1466" s="14"/>
      <c r="AV1466" s="16">
        <v>0</v>
      </c>
      <c r="AW1466" s="14"/>
      <c r="AX1466" s="14" t="s">
        <v>63</v>
      </c>
      <c r="AY1466" s="14"/>
      <c r="AZ1466" s="14" t="s">
        <v>3156</v>
      </c>
      <c r="BA1466" s="14" t="s">
        <v>3239</v>
      </c>
      <c r="BB1466" s="14" t="s">
        <v>3240</v>
      </c>
      <c r="BC1466" s="14" t="s">
        <v>2515</v>
      </c>
    </row>
    <row r="1467" spans="1:55" x14ac:dyDescent="0.2">
      <c r="A1467" s="7" t="s">
        <v>3224</v>
      </c>
      <c r="B1467" s="8">
        <v>2</v>
      </c>
      <c r="C1467" s="7" t="s">
        <v>1419</v>
      </c>
      <c r="D1467" s="8">
        <v>2</v>
      </c>
      <c r="E1467" s="7" t="s">
        <v>317</v>
      </c>
      <c r="F1467" s="7" t="s">
        <v>112</v>
      </c>
      <c r="G1467" s="7" t="s">
        <v>496</v>
      </c>
      <c r="H1467" s="7" t="s">
        <v>540</v>
      </c>
      <c r="I1467" s="7" t="s">
        <v>107</v>
      </c>
      <c r="J1467" s="9">
        <v>8</v>
      </c>
      <c r="K1467" s="10">
        <v>1000</v>
      </c>
      <c r="L1467" s="9">
        <f t="shared" si="264"/>
        <v>11.111111111111111</v>
      </c>
      <c r="M1467" s="9">
        <v>17.170000000000002</v>
      </c>
      <c r="N1467" s="10">
        <v>300</v>
      </c>
      <c r="O1467" s="10">
        <v>1300</v>
      </c>
      <c r="P1467" s="11">
        <f t="shared" si="265"/>
        <v>-23.076923076923077</v>
      </c>
      <c r="Q1467" s="7" t="s">
        <v>62</v>
      </c>
      <c r="R1467" s="9">
        <v>5.58</v>
      </c>
      <c r="S1467" s="9">
        <f t="shared" si="266"/>
        <v>-2.42</v>
      </c>
      <c r="T1467" s="11">
        <f t="shared" si="267"/>
        <v>-30.25</v>
      </c>
      <c r="U1467" s="7" t="s">
        <v>63</v>
      </c>
      <c r="V1467" s="8">
        <v>1</v>
      </c>
      <c r="W1467" s="9">
        <v>444</v>
      </c>
      <c r="X1467" s="9">
        <v>420</v>
      </c>
      <c r="Y1467" s="9">
        <v>0</v>
      </c>
      <c r="Z1467" s="9">
        <v>864</v>
      </c>
      <c r="AA1467" s="9">
        <v>33.64</v>
      </c>
      <c r="AB1467" s="9">
        <f t="shared" si="268"/>
        <v>25.876923076923077</v>
      </c>
      <c r="AC1467" s="9">
        <f t="shared" si="269"/>
        <v>25.876923076923077</v>
      </c>
      <c r="AD1467" s="9">
        <f t="shared" si="270"/>
        <v>9.3890410958904091</v>
      </c>
      <c r="AE1467" s="9">
        <f t="shared" si="271"/>
        <v>8.2455621301775146</v>
      </c>
      <c r="AF1467" s="9">
        <f t="shared" si="272"/>
        <v>8.0634066587395932</v>
      </c>
      <c r="AG1467" s="11">
        <f t="shared" si="273"/>
        <v>175.60773046620733</v>
      </c>
      <c r="AH1467" s="11">
        <f t="shared" si="274"/>
        <v>213.82848941514175</v>
      </c>
      <c r="AI1467" s="11">
        <f t="shared" si="275"/>
        <v>220.9179962277625</v>
      </c>
      <c r="AJ1467" s="8">
        <v>4</v>
      </c>
      <c r="AK1467" s="7" t="s">
        <v>64</v>
      </c>
      <c r="AL1467" s="8">
        <v>30</v>
      </c>
      <c r="AM1467" s="7" t="s">
        <v>65</v>
      </c>
      <c r="AN1467" s="7" t="s">
        <v>66</v>
      </c>
      <c r="AO1467" s="9">
        <v>6</v>
      </c>
      <c r="AP1467" s="8">
        <v>2</v>
      </c>
      <c r="AQ1467" s="8">
        <v>1</v>
      </c>
      <c r="AR1467" s="8">
        <v>1</v>
      </c>
      <c r="AS1467" s="8">
        <v>1</v>
      </c>
      <c r="AT1467" s="8">
        <v>1</v>
      </c>
      <c r="AU1467" s="7" t="s">
        <v>116</v>
      </c>
      <c r="AV1467" s="9">
        <v>-10.199999999999999</v>
      </c>
      <c r="AW1467" s="7" t="s">
        <v>3241</v>
      </c>
      <c r="AX1467" s="7" t="s">
        <v>63</v>
      </c>
      <c r="AY1467" s="7"/>
      <c r="AZ1467" s="7" t="s">
        <v>3156</v>
      </c>
      <c r="BA1467" s="7" t="s">
        <v>3239</v>
      </c>
      <c r="BB1467" s="7" t="s">
        <v>3240</v>
      </c>
      <c r="BC1467" s="7" t="s">
        <v>2515</v>
      </c>
    </row>
    <row r="1468" spans="1:55" x14ac:dyDescent="0.2">
      <c r="A1468" s="7" t="s">
        <v>3224</v>
      </c>
      <c r="B1468" s="8">
        <v>2</v>
      </c>
      <c r="C1468" s="7" t="s">
        <v>2522</v>
      </c>
      <c r="D1468" s="8">
        <v>3</v>
      </c>
      <c r="E1468" s="7" t="s">
        <v>193</v>
      </c>
      <c r="F1468" s="7" t="s">
        <v>753</v>
      </c>
      <c r="G1468" s="7" t="s">
        <v>799</v>
      </c>
      <c r="H1468" s="7" t="s">
        <v>275</v>
      </c>
      <c r="I1468" s="7" t="s">
        <v>343</v>
      </c>
      <c r="J1468" s="9">
        <v>1.6</v>
      </c>
      <c r="K1468" s="10">
        <v>2100</v>
      </c>
      <c r="L1468" s="9">
        <f t="shared" si="264"/>
        <v>38.46153846153846</v>
      </c>
      <c r="M1468" s="9">
        <v>59.45</v>
      </c>
      <c r="N1468" s="10">
        <v>500</v>
      </c>
      <c r="O1468" s="10">
        <v>2600</v>
      </c>
      <c r="P1468" s="11">
        <f t="shared" si="265"/>
        <v>-19.230769230769234</v>
      </c>
      <c r="Q1468" s="7" t="s">
        <v>1271</v>
      </c>
      <c r="R1468" s="9">
        <v>0.86</v>
      </c>
      <c r="S1468" s="9">
        <f t="shared" si="266"/>
        <v>-0.7400000000000001</v>
      </c>
      <c r="T1468" s="11">
        <f t="shared" si="267"/>
        <v>-46.25</v>
      </c>
      <c r="U1468" s="7" t="s">
        <v>80</v>
      </c>
      <c r="V1468" s="8">
        <v>1</v>
      </c>
      <c r="W1468" s="9">
        <v>246</v>
      </c>
      <c r="X1468" s="9">
        <v>244</v>
      </c>
      <c r="Y1468" s="9">
        <v>0</v>
      </c>
      <c r="Z1468" s="9">
        <v>490</v>
      </c>
      <c r="AA1468" s="9">
        <v>29.9</v>
      </c>
      <c r="AB1468" s="9">
        <f t="shared" si="268"/>
        <v>24.15</v>
      </c>
      <c r="AC1468" s="9">
        <f t="shared" si="269"/>
        <v>11.5</v>
      </c>
      <c r="AD1468" s="9">
        <f t="shared" si="270"/>
        <v>9.3890410958904091</v>
      </c>
      <c r="AE1468" s="9">
        <f t="shared" si="271"/>
        <v>8.2455621301775146</v>
      </c>
      <c r="AF1468" s="9">
        <f t="shared" si="272"/>
        <v>8.0634066587395932</v>
      </c>
      <c r="AG1468" s="11">
        <f t="shared" si="273"/>
        <v>22.483221476510089</v>
      </c>
      <c r="AH1468" s="11">
        <f t="shared" si="274"/>
        <v>39.468963042698249</v>
      </c>
      <c r="AI1468" s="11">
        <f t="shared" si="275"/>
        <v>42.619620796820726</v>
      </c>
      <c r="AJ1468" s="8">
        <v>4</v>
      </c>
      <c r="AK1468" s="7" t="s">
        <v>64</v>
      </c>
      <c r="AL1468" s="8">
        <v>30</v>
      </c>
      <c r="AM1468" s="7" t="s">
        <v>65</v>
      </c>
      <c r="AN1468" s="7" t="s">
        <v>66</v>
      </c>
      <c r="AO1468" s="9">
        <v>6</v>
      </c>
      <c r="AP1468" s="8">
        <v>3</v>
      </c>
      <c r="AQ1468" s="8">
        <v>3</v>
      </c>
      <c r="AR1468" s="8">
        <v>2</v>
      </c>
      <c r="AS1468" s="8">
        <v>2</v>
      </c>
      <c r="AT1468" s="8">
        <v>1</v>
      </c>
      <c r="AU1468" s="7" t="s">
        <v>91</v>
      </c>
      <c r="AV1468" s="9">
        <v>-7.8</v>
      </c>
      <c r="AW1468" s="7" t="s">
        <v>3242</v>
      </c>
      <c r="AX1468" s="7" t="s">
        <v>63</v>
      </c>
      <c r="AY1468" s="7"/>
      <c r="AZ1468" s="7" t="s">
        <v>3156</v>
      </c>
      <c r="BA1468" s="7" t="s">
        <v>3239</v>
      </c>
      <c r="BB1468" s="7" t="s">
        <v>3240</v>
      </c>
      <c r="BC1468" s="7" t="s">
        <v>2515</v>
      </c>
    </row>
    <row r="1469" spans="1:55" x14ac:dyDescent="0.2">
      <c r="A1469" s="7" t="s">
        <v>3224</v>
      </c>
      <c r="B1469" s="8">
        <v>2</v>
      </c>
      <c r="C1469" s="7" t="s">
        <v>1667</v>
      </c>
      <c r="D1469" s="8">
        <v>4</v>
      </c>
      <c r="E1469" s="7" t="s">
        <v>133</v>
      </c>
      <c r="F1469" s="7" t="s">
        <v>753</v>
      </c>
      <c r="G1469" s="7" t="s">
        <v>789</v>
      </c>
      <c r="H1469" s="7" t="s">
        <v>569</v>
      </c>
      <c r="I1469" s="7" t="s">
        <v>78</v>
      </c>
      <c r="J1469" s="9">
        <v>3</v>
      </c>
      <c r="K1469" s="10">
        <v>1600</v>
      </c>
      <c r="L1469" s="9">
        <f t="shared" si="264"/>
        <v>25</v>
      </c>
      <c r="M1469" s="9">
        <v>38.64</v>
      </c>
      <c r="N1469" s="10">
        <v>600</v>
      </c>
      <c r="O1469" s="10">
        <v>2200</v>
      </c>
      <c r="P1469" s="11">
        <f t="shared" si="265"/>
        <v>-27.27272727272727</v>
      </c>
      <c r="Q1469" s="7" t="s">
        <v>99</v>
      </c>
      <c r="R1469" s="9">
        <v>1.58</v>
      </c>
      <c r="S1469" s="9">
        <f t="shared" si="266"/>
        <v>-1.42</v>
      </c>
      <c r="T1469" s="11">
        <f t="shared" si="267"/>
        <v>-47.333333333333336</v>
      </c>
      <c r="U1469" s="7" t="s">
        <v>63</v>
      </c>
      <c r="V1469" s="8">
        <v>3</v>
      </c>
      <c r="W1469" s="9">
        <v>0</v>
      </c>
      <c r="X1469" s="9">
        <v>0</v>
      </c>
      <c r="Y1469" s="9">
        <v>0</v>
      </c>
      <c r="Z1469" s="9">
        <v>0</v>
      </c>
      <c r="AA1469" s="9">
        <v>5</v>
      </c>
      <c r="AB1469" s="9">
        <f t="shared" si="268"/>
        <v>3.6363636363636367</v>
      </c>
      <c r="AC1469" s="9">
        <f t="shared" si="269"/>
        <v>2.2727272727272725</v>
      </c>
      <c r="AD1469" s="9">
        <f t="shared" si="270"/>
        <v>9.3890410958904091</v>
      </c>
      <c r="AE1469" s="9">
        <f t="shared" si="271"/>
        <v>8.2455621301775146</v>
      </c>
      <c r="AF1469" s="9">
        <f t="shared" si="272"/>
        <v>8.0634066587395932</v>
      </c>
      <c r="AG1469" s="11">
        <f t="shared" si="273"/>
        <v>-75.793829747725283</v>
      </c>
      <c r="AH1469" s="11">
        <f t="shared" si="274"/>
        <v>-72.436963825553718</v>
      </c>
      <c r="AI1469" s="11">
        <f t="shared" si="275"/>
        <v>-71.814304190351635</v>
      </c>
      <c r="AJ1469" s="8">
        <v>4</v>
      </c>
      <c r="AK1469" s="7" t="s">
        <v>64</v>
      </c>
      <c r="AL1469" s="8">
        <v>30</v>
      </c>
      <c r="AM1469" s="7" t="s">
        <v>65</v>
      </c>
      <c r="AN1469" s="7" t="s">
        <v>66</v>
      </c>
      <c r="AO1469" s="9">
        <v>6</v>
      </c>
      <c r="AP1469" s="8">
        <v>4</v>
      </c>
      <c r="AQ1469" s="8">
        <v>4</v>
      </c>
      <c r="AR1469" s="8">
        <v>3</v>
      </c>
      <c r="AS1469" s="8">
        <v>3</v>
      </c>
      <c r="AT1469" s="8">
        <v>3</v>
      </c>
      <c r="AU1469" s="7" t="s">
        <v>67</v>
      </c>
      <c r="AV1469" s="9">
        <v>-35.4</v>
      </c>
      <c r="AW1469" s="7" t="s">
        <v>3243</v>
      </c>
      <c r="AX1469" s="7" t="s">
        <v>63</v>
      </c>
      <c r="AY1469" s="7"/>
      <c r="AZ1469" s="7" t="s">
        <v>3156</v>
      </c>
      <c r="BA1469" s="7" t="s">
        <v>3239</v>
      </c>
      <c r="BB1469" s="7" t="s">
        <v>3240</v>
      </c>
      <c r="BC1469" s="7" t="s">
        <v>2515</v>
      </c>
    </row>
    <row r="1470" spans="1:55" x14ac:dyDescent="0.2">
      <c r="A1470" s="14" t="s">
        <v>3224</v>
      </c>
      <c r="B1470" s="15">
        <v>2</v>
      </c>
      <c r="C1470" s="14" t="s">
        <v>3244</v>
      </c>
      <c r="D1470" s="15">
        <v>5</v>
      </c>
      <c r="E1470" s="14" t="s">
        <v>124</v>
      </c>
      <c r="F1470" s="14" t="s">
        <v>112</v>
      </c>
      <c r="G1470" s="14" t="s">
        <v>113</v>
      </c>
      <c r="H1470" s="14" t="s">
        <v>105</v>
      </c>
      <c r="I1470" s="14" t="s">
        <v>202</v>
      </c>
      <c r="J1470" s="16">
        <v>1.4</v>
      </c>
      <c r="K1470" s="17">
        <v>2200</v>
      </c>
      <c r="L1470" s="16">
        <f t="shared" si="264"/>
        <v>41.666666666666671</v>
      </c>
      <c r="M1470" s="16">
        <v>0</v>
      </c>
      <c r="N1470" s="17">
        <v>-2200</v>
      </c>
      <c r="O1470" s="17">
        <v>0</v>
      </c>
      <c r="P1470" s="18">
        <f t="shared" si="265"/>
        <v>0</v>
      </c>
      <c r="Q1470" s="14"/>
      <c r="R1470" s="16"/>
      <c r="S1470" s="16">
        <f t="shared" si="266"/>
        <v>0</v>
      </c>
      <c r="T1470" s="18">
        <f t="shared" si="267"/>
        <v>0</v>
      </c>
      <c r="U1470" s="14" t="s">
        <v>63</v>
      </c>
      <c r="V1470" s="15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f t="shared" si="268"/>
        <v>0</v>
      </c>
      <c r="AC1470" s="16">
        <f t="shared" si="269"/>
        <v>0</v>
      </c>
      <c r="AD1470" s="16">
        <f t="shared" si="270"/>
        <v>9.3890410958904091</v>
      </c>
      <c r="AE1470" s="16">
        <f t="shared" si="271"/>
        <v>8.2455621301775146</v>
      </c>
      <c r="AF1470" s="16">
        <f t="shared" si="272"/>
        <v>8.0634066587395932</v>
      </c>
      <c r="AG1470" s="18">
        <f t="shared" si="273"/>
        <v>-100</v>
      </c>
      <c r="AH1470" s="18">
        <f t="shared" si="274"/>
        <v>-100</v>
      </c>
      <c r="AI1470" s="18">
        <f t="shared" si="275"/>
        <v>-100</v>
      </c>
      <c r="AJ1470" s="15">
        <v>4</v>
      </c>
      <c r="AK1470" s="14" t="s">
        <v>64</v>
      </c>
      <c r="AL1470" s="15">
        <v>30</v>
      </c>
      <c r="AM1470" s="14" t="s">
        <v>65</v>
      </c>
      <c r="AN1470" s="14" t="s">
        <v>66</v>
      </c>
      <c r="AO1470" s="16">
        <v>6</v>
      </c>
      <c r="AP1470" s="15">
        <v>0</v>
      </c>
      <c r="AQ1470" s="15">
        <v>0</v>
      </c>
      <c r="AR1470" s="15">
        <v>0</v>
      </c>
      <c r="AS1470" s="15">
        <v>0</v>
      </c>
      <c r="AT1470" s="15">
        <v>0</v>
      </c>
      <c r="AU1470" s="14"/>
      <c r="AV1470" s="16">
        <v>0</v>
      </c>
      <c r="AW1470" s="14"/>
      <c r="AX1470" s="14" t="s">
        <v>63</v>
      </c>
      <c r="AY1470" s="14"/>
      <c r="AZ1470" s="14" t="s">
        <v>3156</v>
      </c>
      <c r="BA1470" s="14" t="s">
        <v>3239</v>
      </c>
      <c r="BB1470" s="14" t="s">
        <v>3240</v>
      </c>
      <c r="BC1470" s="14" t="s">
        <v>2515</v>
      </c>
    </row>
    <row r="1471" spans="1:55" x14ac:dyDescent="0.2">
      <c r="A1471" s="7" t="s">
        <v>3224</v>
      </c>
      <c r="B1471" s="8">
        <v>2</v>
      </c>
      <c r="C1471" s="7" t="s">
        <v>3245</v>
      </c>
      <c r="D1471" s="8">
        <v>6</v>
      </c>
      <c r="E1471" s="7" t="s">
        <v>57</v>
      </c>
      <c r="F1471" s="7" t="s">
        <v>3246</v>
      </c>
      <c r="G1471" s="7" t="s">
        <v>509</v>
      </c>
      <c r="H1471" s="7" t="s">
        <v>334</v>
      </c>
      <c r="I1471" s="7" t="s">
        <v>172</v>
      </c>
      <c r="J1471" s="9">
        <v>12</v>
      </c>
      <c r="K1471" s="10">
        <v>800</v>
      </c>
      <c r="L1471" s="9">
        <f t="shared" si="264"/>
        <v>7.6923076923076925</v>
      </c>
      <c r="M1471" s="9">
        <v>11.89</v>
      </c>
      <c r="N1471" s="10">
        <v>400</v>
      </c>
      <c r="O1471" s="10">
        <v>1200</v>
      </c>
      <c r="P1471" s="11">
        <f t="shared" si="265"/>
        <v>-33.333333333333329</v>
      </c>
      <c r="Q1471" s="7" t="s">
        <v>375</v>
      </c>
      <c r="R1471" s="9">
        <v>7.6</v>
      </c>
      <c r="S1471" s="9">
        <f t="shared" si="266"/>
        <v>-4.4000000000000004</v>
      </c>
      <c r="T1471" s="11">
        <f t="shared" si="267"/>
        <v>-36.666666666666671</v>
      </c>
      <c r="U1471" s="7" t="s">
        <v>63</v>
      </c>
      <c r="V1471" s="8">
        <v>4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f t="shared" si="268"/>
        <v>0</v>
      </c>
      <c r="AC1471" s="9">
        <f t="shared" si="269"/>
        <v>0</v>
      </c>
      <c r="AD1471" s="9">
        <f t="shared" si="270"/>
        <v>9.3890410958904091</v>
      </c>
      <c r="AE1471" s="9">
        <f t="shared" si="271"/>
        <v>8.2455621301775146</v>
      </c>
      <c r="AF1471" s="9">
        <f t="shared" si="272"/>
        <v>8.0634066587395932</v>
      </c>
      <c r="AG1471" s="11">
        <f t="shared" si="273"/>
        <v>-100</v>
      </c>
      <c r="AH1471" s="11">
        <f t="shared" si="274"/>
        <v>-100</v>
      </c>
      <c r="AI1471" s="11">
        <f t="shared" si="275"/>
        <v>-100</v>
      </c>
      <c r="AJ1471" s="8">
        <v>4</v>
      </c>
      <c r="AK1471" s="7" t="s">
        <v>64</v>
      </c>
      <c r="AL1471" s="8">
        <v>30</v>
      </c>
      <c r="AM1471" s="7" t="s">
        <v>65</v>
      </c>
      <c r="AN1471" s="7" t="s">
        <v>66</v>
      </c>
      <c r="AO1471" s="9">
        <v>6</v>
      </c>
      <c r="AP1471" s="8">
        <v>1</v>
      </c>
      <c r="AQ1471" s="8">
        <v>2</v>
      </c>
      <c r="AR1471" s="8">
        <v>4</v>
      </c>
      <c r="AS1471" s="8">
        <v>4</v>
      </c>
      <c r="AT1471" s="8">
        <v>4</v>
      </c>
      <c r="AU1471" s="7" t="s">
        <v>81</v>
      </c>
      <c r="AV1471" s="9">
        <v>-7.2</v>
      </c>
      <c r="AW1471" s="7" t="s">
        <v>3247</v>
      </c>
      <c r="AX1471" s="7" t="s">
        <v>63</v>
      </c>
      <c r="AY1471" s="7"/>
      <c r="AZ1471" s="7" t="s">
        <v>3156</v>
      </c>
      <c r="BA1471" s="7" t="s">
        <v>3239</v>
      </c>
      <c r="BB1471" s="7" t="s">
        <v>3240</v>
      </c>
      <c r="BC1471" s="7" t="s">
        <v>2515</v>
      </c>
    </row>
    <row r="1472" spans="1:55" x14ac:dyDescent="0.2">
      <c r="A1472" s="19" t="s">
        <v>3224</v>
      </c>
      <c r="B1472" s="20">
        <v>3</v>
      </c>
      <c r="C1472" s="19" t="s">
        <v>3248</v>
      </c>
      <c r="D1472" s="20">
        <v>1</v>
      </c>
      <c r="E1472" s="19" t="s">
        <v>124</v>
      </c>
      <c r="F1472" s="19" t="s">
        <v>408</v>
      </c>
      <c r="G1472" s="19" t="s">
        <v>1362</v>
      </c>
      <c r="H1472" s="19" t="s">
        <v>386</v>
      </c>
      <c r="I1472" s="19" t="s">
        <v>240</v>
      </c>
      <c r="J1472" s="21">
        <v>1.2</v>
      </c>
      <c r="K1472" s="22">
        <v>2300</v>
      </c>
      <c r="L1472" s="21">
        <f t="shared" si="264"/>
        <v>45.454545454545453</v>
      </c>
      <c r="M1472" s="21">
        <v>45.45</v>
      </c>
      <c r="N1472" s="22">
        <v>0</v>
      </c>
      <c r="O1472" s="22">
        <v>2300</v>
      </c>
      <c r="P1472" s="23">
        <f t="shared" si="265"/>
        <v>0</v>
      </c>
      <c r="Q1472" s="19" t="s">
        <v>240</v>
      </c>
      <c r="R1472" s="21">
        <v>0.89</v>
      </c>
      <c r="S1472" s="21">
        <f t="shared" si="266"/>
        <v>-0.30999999999999994</v>
      </c>
      <c r="T1472" s="23">
        <f t="shared" si="267"/>
        <v>-25.833333333333329</v>
      </c>
      <c r="U1472" s="19" t="s">
        <v>80</v>
      </c>
      <c r="V1472" s="20">
        <v>5</v>
      </c>
      <c r="W1472" s="21">
        <v>0</v>
      </c>
      <c r="X1472" s="21">
        <v>0</v>
      </c>
      <c r="Y1472" s="21">
        <v>0</v>
      </c>
      <c r="Z1472" s="21">
        <v>0</v>
      </c>
      <c r="AA1472" s="21">
        <v>0</v>
      </c>
      <c r="AB1472" s="21">
        <f t="shared" si="268"/>
        <v>0</v>
      </c>
      <c r="AC1472" s="21">
        <f t="shared" si="269"/>
        <v>0</v>
      </c>
      <c r="AD1472" s="21">
        <f t="shared" si="270"/>
        <v>10.879518072289159</v>
      </c>
      <c r="AE1472" s="21">
        <f t="shared" si="271"/>
        <v>8.2455621301775146</v>
      </c>
      <c r="AF1472" s="21">
        <f t="shared" si="272"/>
        <v>8.0634066587395932</v>
      </c>
      <c r="AG1472" s="23">
        <f t="shared" si="273"/>
        <v>-100</v>
      </c>
      <c r="AH1472" s="23">
        <f t="shared" si="274"/>
        <v>-100</v>
      </c>
      <c r="AI1472" s="23">
        <f t="shared" si="275"/>
        <v>-100</v>
      </c>
      <c r="AJ1472" s="20">
        <v>6</v>
      </c>
      <c r="AK1472" s="19" t="s">
        <v>64</v>
      </c>
      <c r="AL1472" s="20">
        <v>29</v>
      </c>
      <c r="AM1472" s="19" t="s">
        <v>65</v>
      </c>
      <c r="AN1472" s="19" t="s">
        <v>66</v>
      </c>
      <c r="AO1472" s="21">
        <v>8</v>
      </c>
      <c r="AP1472" s="20">
        <v>4</v>
      </c>
      <c r="AQ1472" s="20">
        <v>1</v>
      </c>
      <c r="AR1472" s="20">
        <v>1</v>
      </c>
      <c r="AS1472" s="20">
        <v>3</v>
      </c>
      <c r="AT1472" s="20">
        <v>5</v>
      </c>
      <c r="AU1472" s="19" t="s">
        <v>116</v>
      </c>
      <c r="AV1472" s="21">
        <v>-3.6</v>
      </c>
      <c r="AW1472" s="19" t="s">
        <v>3249</v>
      </c>
      <c r="AX1472" s="19" t="s">
        <v>63</v>
      </c>
      <c r="AY1472" s="19"/>
      <c r="AZ1472" s="19" t="s">
        <v>3250</v>
      </c>
      <c r="BA1472" s="19" t="s">
        <v>3251</v>
      </c>
      <c r="BB1472" s="19" t="s">
        <v>3252</v>
      </c>
      <c r="BC1472" s="19" t="s">
        <v>3253</v>
      </c>
    </row>
    <row r="1473" spans="1:55" x14ac:dyDescent="0.2">
      <c r="A1473" s="7" t="s">
        <v>3224</v>
      </c>
      <c r="B1473" s="8">
        <v>3</v>
      </c>
      <c r="C1473" s="7" t="s">
        <v>3254</v>
      </c>
      <c r="D1473" s="8">
        <v>2</v>
      </c>
      <c r="E1473" s="7" t="s">
        <v>193</v>
      </c>
      <c r="F1473" s="7" t="s">
        <v>904</v>
      </c>
      <c r="G1473" s="7" t="s">
        <v>1362</v>
      </c>
      <c r="H1473" s="7" t="s">
        <v>239</v>
      </c>
      <c r="I1473" s="7" t="s">
        <v>202</v>
      </c>
      <c r="J1473" s="9">
        <v>1.4</v>
      </c>
      <c r="K1473" s="10">
        <v>2200</v>
      </c>
      <c r="L1473" s="9">
        <f t="shared" si="264"/>
        <v>41.666666666666671</v>
      </c>
      <c r="M1473" s="9">
        <v>41.67</v>
      </c>
      <c r="N1473" s="10">
        <v>0</v>
      </c>
      <c r="O1473" s="10">
        <v>2200</v>
      </c>
      <c r="P1473" s="11">
        <f t="shared" si="265"/>
        <v>0</v>
      </c>
      <c r="Q1473" s="7" t="s">
        <v>202</v>
      </c>
      <c r="R1473" s="9">
        <v>1.55</v>
      </c>
      <c r="S1473" s="9">
        <f t="shared" si="266"/>
        <v>0.15000000000000013</v>
      </c>
      <c r="T1473" s="11">
        <f t="shared" si="267"/>
        <v>10.714285714285724</v>
      </c>
      <c r="U1473" s="7" t="s">
        <v>63</v>
      </c>
      <c r="V1473" s="8">
        <v>1</v>
      </c>
      <c r="W1473" s="9">
        <v>510</v>
      </c>
      <c r="X1473" s="9">
        <v>328</v>
      </c>
      <c r="Y1473" s="9">
        <v>282</v>
      </c>
      <c r="Z1473" s="9">
        <v>1120</v>
      </c>
      <c r="AA1473" s="9">
        <v>36.200000000000003</v>
      </c>
      <c r="AB1473" s="9">
        <f t="shared" si="268"/>
        <v>36.200000000000003</v>
      </c>
      <c r="AC1473" s="9">
        <f t="shared" si="269"/>
        <v>16.454545454545453</v>
      </c>
      <c r="AD1473" s="9">
        <f t="shared" si="270"/>
        <v>10.879518072289159</v>
      </c>
      <c r="AE1473" s="9">
        <f t="shared" si="271"/>
        <v>8.2455621301775146</v>
      </c>
      <c r="AF1473" s="9">
        <f t="shared" si="272"/>
        <v>8.0634066587395932</v>
      </c>
      <c r="AG1473" s="11">
        <f t="shared" si="273"/>
        <v>51.243330313097715</v>
      </c>
      <c r="AH1473" s="11">
        <f t="shared" si="274"/>
        <v>99.556381902991149</v>
      </c>
      <c r="AI1473" s="11">
        <f t="shared" si="275"/>
        <v>104.06443766185414</v>
      </c>
      <c r="AJ1473" s="8">
        <v>6</v>
      </c>
      <c r="AK1473" s="7" t="s">
        <v>64</v>
      </c>
      <c r="AL1473" s="8">
        <v>29</v>
      </c>
      <c r="AM1473" s="7" t="s">
        <v>65</v>
      </c>
      <c r="AN1473" s="7" t="s">
        <v>66</v>
      </c>
      <c r="AO1473" s="9">
        <v>8</v>
      </c>
      <c r="AP1473" s="8">
        <v>5</v>
      </c>
      <c r="AQ1473" s="8">
        <v>2</v>
      </c>
      <c r="AR1473" s="8">
        <v>2</v>
      </c>
      <c r="AS1473" s="8">
        <v>1</v>
      </c>
      <c r="AT1473" s="8">
        <v>1</v>
      </c>
      <c r="AU1473" s="7" t="s">
        <v>81</v>
      </c>
      <c r="AV1473" s="9">
        <v>-33</v>
      </c>
      <c r="AW1473" s="7" t="s">
        <v>3255</v>
      </c>
      <c r="AX1473" s="7" t="s">
        <v>63</v>
      </c>
      <c r="AY1473" s="7"/>
      <c r="AZ1473" s="7" t="s">
        <v>3250</v>
      </c>
      <c r="BA1473" s="7" t="s">
        <v>3251</v>
      </c>
      <c r="BB1473" s="7" t="s">
        <v>3252</v>
      </c>
      <c r="BC1473" s="7" t="s">
        <v>3253</v>
      </c>
    </row>
    <row r="1474" spans="1:55" x14ac:dyDescent="0.2">
      <c r="A1474" s="7" t="s">
        <v>3224</v>
      </c>
      <c r="B1474" s="8">
        <v>3</v>
      </c>
      <c r="C1474" s="7" t="s">
        <v>1030</v>
      </c>
      <c r="D1474" s="8">
        <v>3</v>
      </c>
      <c r="E1474" s="7" t="s">
        <v>57</v>
      </c>
      <c r="F1474" s="7" t="s">
        <v>266</v>
      </c>
      <c r="G1474" s="7" t="s">
        <v>496</v>
      </c>
      <c r="H1474" s="7" t="s">
        <v>324</v>
      </c>
      <c r="I1474" s="7" t="s">
        <v>106</v>
      </c>
      <c r="J1474" s="9">
        <v>10</v>
      </c>
      <c r="K1474" s="10">
        <v>900</v>
      </c>
      <c r="L1474" s="9">
        <f t="shared" ref="L1474:L1537" si="276">IF(J1474&gt;0,(1/(J1474+1))*100,0)</f>
        <v>9.0909090909090917</v>
      </c>
      <c r="M1474" s="9">
        <v>9.09</v>
      </c>
      <c r="N1474" s="10">
        <v>0</v>
      </c>
      <c r="O1474" s="10">
        <v>900</v>
      </c>
      <c r="P1474" s="11">
        <f t="shared" ref="P1474:P1537" si="277">IF(O1474&gt;0,-(N1474/O1474)*100,0)</f>
        <v>0</v>
      </c>
      <c r="Q1474" s="7" t="s">
        <v>106</v>
      </c>
      <c r="R1474" s="9">
        <v>21.24</v>
      </c>
      <c r="S1474" s="9">
        <f t="shared" ref="S1474:S1537" si="278">IF(AND(R1474&lt;&gt;"",J1474&gt;0),R1474-J1474,0)</f>
        <v>11.239999999999998</v>
      </c>
      <c r="T1474" s="11">
        <f t="shared" ref="T1474:T1537" si="279">IF(AND(R1474&lt;&gt;"",J1474&gt;0),((R1474-J1474)/J1474)*100,0)</f>
        <v>112.39999999999999</v>
      </c>
      <c r="U1474" s="7" t="s">
        <v>63</v>
      </c>
      <c r="V1474" s="8">
        <v>2</v>
      </c>
      <c r="W1474" s="9">
        <v>0</v>
      </c>
      <c r="X1474" s="9">
        <v>1660</v>
      </c>
      <c r="Y1474" s="9">
        <v>850</v>
      </c>
      <c r="Z1474" s="9">
        <v>2510</v>
      </c>
      <c r="AA1474" s="9">
        <v>40.1</v>
      </c>
      <c r="AB1474" s="9">
        <f t="shared" ref="AB1474:AB1537" si="280">AA1474*(1+P1474/100)</f>
        <v>40.1</v>
      </c>
      <c r="AC1474" s="9">
        <f t="shared" ref="AC1474:AC1537" si="281">IF(O1474&gt;0,(AA1474/O1474)*1000,0)</f>
        <v>44.555555555555557</v>
      </c>
      <c r="AD1474" s="9">
        <f t="shared" ref="AD1474:AD1537" si="282">IF(SUMIFS($O$2:$O$2026,$A$2:$A$2026,A1474,$B$2:$B$2026,B1474)&gt;0,SUMIFS($AA$2:$AA$2026,$A$2:$A$2026,A1474,$B$2:$B$2026,B1474)/SUMIFS($O$2:$O$2026,$A$2:$A$2026,A1474,$B$2:$B$2026,B1474)*1000,0)</f>
        <v>10.879518072289159</v>
      </c>
      <c r="AE1474" s="9">
        <f t="shared" ref="AE1474:AE1537" si="283">IF(SUMIF($A$2:$A$2026,A1474,$O$2:$O$2026)&gt;0,SUMIF($A$2:$A$2026,A1474,$AA$2:$AA$2026)/SUMIF($A$2:$A$2026,A1474,$O$2:$O$2026)*1000,0)</f>
        <v>8.2455621301775146</v>
      </c>
      <c r="AF1474" s="9">
        <f t="shared" ref="AF1474:AF1537" si="284">IF(SUM($O$2:$O$2026)&gt;0,SUM($AA$2:$AA$2026)/SUM($O$2:$O$2026)*1000,0)</f>
        <v>8.0634066587395932</v>
      </c>
      <c r="AG1474" s="11">
        <f t="shared" ref="AG1474:AG1537" si="285">IF(AD1474&gt;0,(AC1474-AD1474)/AD1474*100,0)</f>
        <v>309.53611418727689</v>
      </c>
      <c r="AH1474" s="11">
        <f t="shared" ref="AH1474:AH1537" si="286">IF(AE1474&gt;0,(AC1474-AE1474)/AE1474*100,0)</f>
        <v>440.35801140214488</v>
      </c>
      <c r="AI1474" s="11">
        <f t="shared" ref="AI1474:AI1537" si="287">IF(AF1474&gt;0,(AC1474-AF1474)/AF1474*100,0)</f>
        <v>452.56490762826201</v>
      </c>
      <c r="AJ1474" s="8">
        <v>6</v>
      </c>
      <c r="AK1474" s="7" t="s">
        <v>64</v>
      </c>
      <c r="AL1474" s="8">
        <v>29</v>
      </c>
      <c r="AM1474" s="7" t="s">
        <v>65</v>
      </c>
      <c r="AN1474" s="7" t="s">
        <v>66</v>
      </c>
      <c r="AO1474" s="9">
        <v>8</v>
      </c>
      <c r="AP1474" s="8">
        <v>6</v>
      </c>
      <c r="AQ1474" s="8">
        <v>6</v>
      </c>
      <c r="AR1474" s="8">
        <v>5</v>
      </c>
      <c r="AS1474" s="8">
        <v>2</v>
      </c>
      <c r="AT1474" s="8">
        <v>2</v>
      </c>
      <c r="AU1474" s="7" t="s">
        <v>67</v>
      </c>
      <c r="AV1474" s="9">
        <v>-15.6</v>
      </c>
      <c r="AW1474" s="7" t="s">
        <v>3152</v>
      </c>
      <c r="AX1474" s="7" t="s">
        <v>80</v>
      </c>
      <c r="AY1474" s="7" t="s">
        <v>1623</v>
      </c>
      <c r="AZ1474" s="7" t="s">
        <v>3250</v>
      </c>
      <c r="BA1474" s="7" t="s">
        <v>3251</v>
      </c>
      <c r="BB1474" s="7" t="s">
        <v>3252</v>
      </c>
      <c r="BC1474" s="7" t="s">
        <v>3253</v>
      </c>
    </row>
    <row r="1475" spans="1:55" x14ac:dyDescent="0.2">
      <c r="A1475" s="7" t="s">
        <v>3224</v>
      </c>
      <c r="B1475" s="8">
        <v>3</v>
      </c>
      <c r="C1475" s="7" t="s">
        <v>2276</v>
      </c>
      <c r="D1475" s="8">
        <v>4</v>
      </c>
      <c r="E1475" s="7" t="s">
        <v>119</v>
      </c>
      <c r="F1475" s="7" t="s">
        <v>153</v>
      </c>
      <c r="G1475" s="7" t="s">
        <v>884</v>
      </c>
      <c r="H1475" s="7" t="s">
        <v>754</v>
      </c>
      <c r="I1475" s="7" t="s">
        <v>107</v>
      </c>
      <c r="J1475" s="9">
        <v>8</v>
      </c>
      <c r="K1475" s="10">
        <v>1000</v>
      </c>
      <c r="L1475" s="9">
        <f t="shared" si="276"/>
        <v>11.111111111111111</v>
      </c>
      <c r="M1475" s="9">
        <v>11.11</v>
      </c>
      <c r="N1475" s="10">
        <v>0</v>
      </c>
      <c r="O1475" s="10">
        <v>1000</v>
      </c>
      <c r="P1475" s="11">
        <f t="shared" si="277"/>
        <v>0</v>
      </c>
      <c r="Q1475" s="7" t="s">
        <v>107</v>
      </c>
      <c r="R1475" s="9">
        <v>8.4700000000000006</v>
      </c>
      <c r="S1475" s="9">
        <f t="shared" si="278"/>
        <v>0.47000000000000064</v>
      </c>
      <c r="T1475" s="11">
        <f t="shared" si="279"/>
        <v>5.875000000000008</v>
      </c>
      <c r="U1475" s="7" t="s">
        <v>63</v>
      </c>
      <c r="V1475" s="8">
        <v>4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f t="shared" si="280"/>
        <v>0</v>
      </c>
      <c r="AC1475" s="9">
        <f t="shared" si="281"/>
        <v>0</v>
      </c>
      <c r="AD1475" s="9">
        <f t="shared" si="282"/>
        <v>10.879518072289159</v>
      </c>
      <c r="AE1475" s="9">
        <f t="shared" si="283"/>
        <v>8.2455621301775146</v>
      </c>
      <c r="AF1475" s="9">
        <f t="shared" si="284"/>
        <v>8.0634066587395932</v>
      </c>
      <c r="AG1475" s="11">
        <f t="shared" si="285"/>
        <v>-100</v>
      </c>
      <c r="AH1475" s="11">
        <f t="shared" si="286"/>
        <v>-100</v>
      </c>
      <c r="AI1475" s="11">
        <f t="shared" si="287"/>
        <v>-100</v>
      </c>
      <c r="AJ1475" s="8">
        <v>6</v>
      </c>
      <c r="AK1475" s="7" t="s">
        <v>64</v>
      </c>
      <c r="AL1475" s="8">
        <v>29</v>
      </c>
      <c r="AM1475" s="7" t="s">
        <v>65</v>
      </c>
      <c r="AN1475" s="7" t="s">
        <v>66</v>
      </c>
      <c r="AO1475" s="9">
        <v>8</v>
      </c>
      <c r="AP1475" s="8">
        <v>2</v>
      </c>
      <c r="AQ1475" s="8">
        <v>4</v>
      </c>
      <c r="AR1475" s="8">
        <v>4</v>
      </c>
      <c r="AS1475" s="8">
        <v>6</v>
      </c>
      <c r="AT1475" s="8">
        <v>4</v>
      </c>
      <c r="AU1475" s="7" t="s">
        <v>91</v>
      </c>
      <c r="AV1475" s="9">
        <v>-6.6</v>
      </c>
      <c r="AW1475" s="7" t="s">
        <v>3256</v>
      </c>
      <c r="AX1475" s="7" t="s">
        <v>63</v>
      </c>
      <c r="AY1475" s="7"/>
      <c r="AZ1475" s="7" t="s">
        <v>3250</v>
      </c>
      <c r="BA1475" s="7" t="s">
        <v>3251</v>
      </c>
      <c r="BB1475" s="7" t="s">
        <v>3252</v>
      </c>
      <c r="BC1475" s="7" t="s">
        <v>3253</v>
      </c>
    </row>
    <row r="1476" spans="1:55" x14ac:dyDescent="0.2">
      <c r="A1476" s="7" t="s">
        <v>3224</v>
      </c>
      <c r="B1476" s="8">
        <v>3</v>
      </c>
      <c r="C1476" s="7" t="s">
        <v>1605</v>
      </c>
      <c r="D1476" s="8">
        <v>5</v>
      </c>
      <c r="E1476" s="7" t="s">
        <v>74</v>
      </c>
      <c r="F1476" s="7" t="s">
        <v>693</v>
      </c>
      <c r="G1476" s="7" t="s">
        <v>509</v>
      </c>
      <c r="H1476" s="7" t="s">
        <v>271</v>
      </c>
      <c r="I1476" s="7" t="s">
        <v>107</v>
      </c>
      <c r="J1476" s="9">
        <v>8</v>
      </c>
      <c r="K1476" s="10">
        <v>1000</v>
      </c>
      <c r="L1476" s="9">
        <f t="shared" si="276"/>
        <v>11.111111111111111</v>
      </c>
      <c r="M1476" s="9">
        <v>11.11</v>
      </c>
      <c r="N1476" s="10">
        <v>0</v>
      </c>
      <c r="O1476" s="10">
        <v>1000</v>
      </c>
      <c r="P1476" s="11">
        <f t="shared" si="277"/>
        <v>0</v>
      </c>
      <c r="Q1476" s="7" t="s">
        <v>107</v>
      </c>
      <c r="R1476" s="9">
        <v>15.45</v>
      </c>
      <c r="S1476" s="9">
        <f t="shared" si="278"/>
        <v>7.4499999999999993</v>
      </c>
      <c r="T1476" s="11">
        <f t="shared" si="279"/>
        <v>93.124999999999986</v>
      </c>
      <c r="U1476" s="7" t="s">
        <v>63</v>
      </c>
      <c r="V1476" s="8">
        <v>3</v>
      </c>
      <c r="W1476" s="9">
        <v>0</v>
      </c>
      <c r="X1476" s="9">
        <v>0</v>
      </c>
      <c r="Y1476" s="9">
        <v>900</v>
      </c>
      <c r="Z1476" s="9">
        <v>900</v>
      </c>
      <c r="AA1476" s="9">
        <v>14</v>
      </c>
      <c r="AB1476" s="9">
        <f t="shared" si="280"/>
        <v>14</v>
      </c>
      <c r="AC1476" s="9">
        <f t="shared" si="281"/>
        <v>14</v>
      </c>
      <c r="AD1476" s="9">
        <f t="shared" si="282"/>
        <v>10.879518072289159</v>
      </c>
      <c r="AE1476" s="9">
        <f t="shared" si="283"/>
        <v>8.2455621301775146</v>
      </c>
      <c r="AF1476" s="9">
        <f t="shared" si="284"/>
        <v>8.0634066587395932</v>
      </c>
      <c r="AG1476" s="11">
        <f t="shared" si="285"/>
        <v>28.682170542635632</v>
      </c>
      <c r="AH1476" s="11">
        <f t="shared" si="286"/>
        <v>69.78830283458916</v>
      </c>
      <c r="AI1476" s="11">
        <f t="shared" si="287"/>
        <v>73.623886187433925</v>
      </c>
      <c r="AJ1476" s="8">
        <v>6</v>
      </c>
      <c r="AK1476" s="7" t="s">
        <v>64</v>
      </c>
      <c r="AL1476" s="8">
        <v>29</v>
      </c>
      <c r="AM1476" s="7" t="s">
        <v>65</v>
      </c>
      <c r="AN1476" s="7" t="s">
        <v>66</v>
      </c>
      <c r="AO1476" s="9">
        <v>8</v>
      </c>
      <c r="AP1476" s="8">
        <v>3</v>
      </c>
      <c r="AQ1476" s="8">
        <v>5</v>
      </c>
      <c r="AR1476" s="8">
        <v>6</v>
      </c>
      <c r="AS1476" s="8">
        <v>4</v>
      </c>
      <c r="AT1476" s="8">
        <v>3</v>
      </c>
      <c r="AU1476" s="7" t="s">
        <v>67</v>
      </c>
      <c r="AV1476" s="9">
        <v>-13.2</v>
      </c>
      <c r="AW1476" s="7" t="s">
        <v>3257</v>
      </c>
      <c r="AX1476" s="7" t="s">
        <v>63</v>
      </c>
      <c r="AY1476" s="7"/>
      <c r="AZ1476" s="7" t="s">
        <v>3250</v>
      </c>
      <c r="BA1476" s="7" t="s">
        <v>3251</v>
      </c>
      <c r="BB1476" s="7" t="s">
        <v>3252</v>
      </c>
      <c r="BC1476" s="7" t="s">
        <v>3253</v>
      </c>
    </row>
    <row r="1477" spans="1:55" x14ac:dyDescent="0.2">
      <c r="A1477" s="7" t="s">
        <v>3224</v>
      </c>
      <c r="B1477" s="8">
        <v>3</v>
      </c>
      <c r="C1477" s="7" t="s">
        <v>890</v>
      </c>
      <c r="D1477" s="8">
        <v>6</v>
      </c>
      <c r="E1477" s="7" t="s">
        <v>111</v>
      </c>
      <c r="F1477" s="7" t="s">
        <v>772</v>
      </c>
      <c r="G1477" s="7" t="s">
        <v>388</v>
      </c>
      <c r="H1477" s="7" t="s">
        <v>891</v>
      </c>
      <c r="I1477" s="7" t="s">
        <v>106</v>
      </c>
      <c r="J1477" s="9">
        <v>10</v>
      </c>
      <c r="K1477" s="10">
        <v>900</v>
      </c>
      <c r="L1477" s="9">
        <f t="shared" si="276"/>
        <v>9.0909090909090917</v>
      </c>
      <c r="M1477" s="9">
        <v>9.09</v>
      </c>
      <c r="N1477" s="10">
        <v>0</v>
      </c>
      <c r="O1477" s="10">
        <v>900</v>
      </c>
      <c r="P1477" s="11">
        <f t="shared" si="277"/>
        <v>0</v>
      </c>
      <c r="Q1477" s="7" t="s">
        <v>106</v>
      </c>
      <c r="R1477" s="9">
        <v>15.43</v>
      </c>
      <c r="S1477" s="9">
        <f t="shared" si="278"/>
        <v>5.43</v>
      </c>
      <c r="T1477" s="11">
        <f t="shared" si="279"/>
        <v>54.29999999999999</v>
      </c>
      <c r="U1477" s="7" t="s">
        <v>63</v>
      </c>
      <c r="V1477" s="8">
        <v>6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f t="shared" si="280"/>
        <v>0</v>
      </c>
      <c r="AC1477" s="9">
        <f t="shared" si="281"/>
        <v>0</v>
      </c>
      <c r="AD1477" s="9">
        <f t="shared" si="282"/>
        <v>10.879518072289159</v>
      </c>
      <c r="AE1477" s="9">
        <f t="shared" si="283"/>
        <v>8.2455621301775146</v>
      </c>
      <c r="AF1477" s="9">
        <f t="shared" si="284"/>
        <v>8.0634066587395932</v>
      </c>
      <c r="AG1477" s="11">
        <f t="shared" si="285"/>
        <v>-100</v>
      </c>
      <c r="AH1477" s="11">
        <f t="shared" si="286"/>
        <v>-100</v>
      </c>
      <c r="AI1477" s="11">
        <f t="shared" si="287"/>
        <v>-100</v>
      </c>
      <c r="AJ1477" s="8">
        <v>6</v>
      </c>
      <c r="AK1477" s="7" t="s">
        <v>64</v>
      </c>
      <c r="AL1477" s="8">
        <v>29</v>
      </c>
      <c r="AM1477" s="7" t="s">
        <v>65</v>
      </c>
      <c r="AN1477" s="7" t="s">
        <v>66</v>
      </c>
      <c r="AO1477" s="9">
        <v>8</v>
      </c>
      <c r="AP1477" s="8">
        <v>1</v>
      </c>
      <c r="AQ1477" s="8">
        <v>3</v>
      </c>
      <c r="AR1477" s="8">
        <v>3</v>
      </c>
      <c r="AS1477" s="8">
        <v>5</v>
      </c>
      <c r="AT1477" s="8">
        <v>6</v>
      </c>
      <c r="AU1477" s="7" t="s">
        <v>81</v>
      </c>
      <c r="AV1477" s="9">
        <v>-12</v>
      </c>
      <c r="AW1477" s="7" t="s">
        <v>3258</v>
      </c>
      <c r="AX1477" s="7" t="s">
        <v>63</v>
      </c>
      <c r="AY1477" s="7"/>
      <c r="AZ1477" s="7" t="s">
        <v>3250</v>
      </c>
      <c r="BA1477" s="7" t="s">
        <v>3251</v>
      </c>
      <c r="BB1477" s="7" t="s">
        <v>3252</v>
      </c>
      <c r="BC1477" s="7" t="s">
        <v>3253</v>
      </c>
    </row>
    <row r="1478" spans="1:55" x14ac:dyDescent="0.2">
      <c r="A1478" s="19" t="s">
        <v>3224</v>
      </c>
      <c r="B1478" s="20">
        <v>4</v>
      </c>
      <c r="C1478" s="19" t="s">
        <v>2066</v>
      </c>
      <c r="D1478" s="20">
        <v>1</v>
      </c>
      <c r="E1478" s="19" t="s">
        <v>3178</v>
      </c>
      <c r="F1478" s="19" t="s">
        <v>2067</v>
      </c>
      <c r="G1478" s="19" t="s">
        <v>1184</v>
      </c>
      <c r="H1478" s="19" t="s">
        <v>97</v>
      </c>
      <c r="I1478" s="19" t="s">
        <v>329</v>
      </c>
      <c r="J1478" s="21">
        <v>15</v>
      </c>
      <c r="K1478" s="22">
        <v>800</v>
      </c>
      <c r="L1478" s="21">
        <f t="shared" si="276"/>
        <v>6.25</v>
      </c>
      <c r="M1478" s="21">
        <v>6.25</v>
      </c>
      <c r="N1478" s="22">
        <v>0</v>
      </c>
      <c r="O1478" s="22">
        <v>800</v>
      </c>
      <c r="P1478" s="23">
        <f t="shared" si="277"/>
        <v>0</v>
      </c>
      <c r="Q1478" s="19" t="s">
        <v>329</v>
      </c>
      <c r="R1478" s="21">
        <v>57.05</v>
      </c>
      <c r="S1478" s="21">
        <f t="shared" si="278"/>
        <v>42.05</v>
      </c>
      <c r="T1478" s="23">
        <f t="shared" si="279"/>
        <v>280.33333333333331</v>
      </c>
      <c r="U1478" s="19" t="s">
        <v>63</v>
      </c>
      <c r="V1478" s="20">
        <v>4</v>
      </c>
      <c r="W1478" s="21">
        <v>0</v>
      </c>
      <c r="X1478" s="21">
        <v>0</v>
      </c>
      <c r="Y1478" s="21">
        <v>0</v>
      </c>
      <c r="Z1478" s="21">
        <v>0</v>
      </c>
      <c r="AA1478" s="21">
        <v>0</v>
      </c>
      <c r="AB1478" s="21">
        <f t="shared" si="280"/>
        <v>0</v>
      </c>
      <c r="AC1478" s="21">
        <f t="shared" si="281"/>
        <v>0</v>
      </c>
      <c r="AD1478" s="21">
        <f t="shared" si="282"/>
        <v>6.8688888888888897</v>
      </c>
      <c r="AE1478" s="21">
        <f t="shared" si="283"/>
        <v>8.2455621301775146</v>
      </c>
      <c r="AF1478" s="21">
        <f t="shared" si="284"/>
        <v>8.0634066587395932</v>
      </c>
      <c r="AG1478" s="23">
        <f t="shared" si="285"/>
        <v>-100</v>
      </c>
      <c r="AH1478" s="23">
        <f t="shared" si="286"/>
        <v>-100</v>
      </c>
      <c r="AI1478" s="23">
        <f t="shared" si="287"/>
        <v>-100</v>
      </c>
      <c r="AJ1478" s="20">
        <v>7</v>
      </c>
      <c r="AK1478" s="19" t="s">
        <v>64</v>
      </c>
      <c r="AL1478" s="20">
        <v>31</v>
      </c>
      <c r="AM1478" s="19" t="s">
        <v>65</v>
      </c>
      <c r="AN1478" s="19" t="s">
        <v>66</v>
      </c>
      <c r="AO1478" s="21">
        <v>64</v>
      </c>
      <c r="AP1478" s="20">
        <v>3</v>
      </c>
      <c r="AQ1478" s="20">
        <v>2</v>
      </c>
      <c r="AR1478" s="20">
        <v>2</v>
      </c>
      <c r="AS1478" s="20">
        <v>4</v>
      </c>
      <c r="AT1478" s="20">
        <v>4</v>
      </c>
      <c r="AU1478" s="19" t="s">
        <v>81</v>
      </c>
      <c r="AV1478" s="21">
        <v>-3.6</v>
      </c>
      <c r="AW1478" s="19" t="s">
        <v>3259</v>
      </c>
      <c r="AX1478" s="19" t="s">
        <v>63</v>
      </c>
      <c r="AY1478" s="19"/>
      <c r="AZ1478" s="19" t="s">
        <v>3260</v>
      </c>
      <c r="BA1478" s="19" t="s">
        <v>2054</v>
      </c>
      <c r="BB1478" s="19" t="s">
        <v>3261</v>
      </c>
      <c r="BC1478" s="19" t="s">
        <v>3262</v>
      </c>
    </row>
    <row r="1479" spans="1:55" x14ac:dyDescent="0.2">
      <c r="A1479" s="7" t="s">
        <v>3224</v>
      </c>
      <c r="B1479" s="8">
        <v>4</v>
      </c>
      <c r="C1479" s="7" t="s">
        <v>3263</v>
      </c>
      <c r="D1479" s="8">
        <v>2</v>
      </c>
      <c r="E1479" s="7" t="s">
        <v>205</v>
      </c>
      <c r="F1479" s="7" t="s">
        <v>513</v>
      </c>
      <c r="G1479" s="7" t="s">
        <v>605</v>
      </c>
      <c r="H1479" s="7" t="s">
        <v>567</v>
      </c>
      <c r="I1479" s="7" t="s">
        <v>107</v>
      </c>
      <c r="J1479" s="9">
        <v>8</v>
      </c>
      <c r="K1479" s="10">
        <v>1000</v>
      </c>
      <c r="L1479" s="9">
        <f t="shared" si="276"/>
        <v>11.111111111111111</v>
      </c>
      <c r="M1479" s="9">
        <v>11.11</v>
      </c>
      <c r="N1479" s="10">
        <v>0</v>
      </c>
      <c r="O1479" s="10">
        <v>1000</v>
      </c>
      <c r="P1479" s="11">
        <f t="shared" si="277"/>
        <v>0</v>
      </c>
      <c r="Q1479" s="7" t="s">
        <v>107</v>
      </c>
      <c r="R1479" s="9">
        <v>10.52</v>
      </c>
      <c r="S1479" s="9">
        <f t="shared" si="278"/>
        <v>2.5199999999999996</v>
      </c>
      <c r="T1479" s="11">
        <f t="shared" si="279"/>
        <v>31.499999999999993</v>
      </c>
      <c r="U1479" s="7" t="s">
        <v>63</v>
      </c>
      <c r="V1479" s="8">
        <v>6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f t="shared" si="280"/>
        <v>0</v>
      </c>
      <c r="AC1479" s="9">
        <f t="shared" si="281"/>
        <v>0</v>
      </c>
      <c r="AD1479" s="9">
        <f t="shared" si="282"/>
        <v>6.8688888888888897</v>
      </c>
      <c r="AE1479" s="9">
        <f t="shared" si="283"/>
        <v>8.2455621301775146</v>
      </c>
      <c r="AF1479" s="9">
        <f t="shared" si="284"/>
        <v>8.0634066587395932</v>
      </c>
      <c r="AG1479" s="11">
        <f t="shared" si="285"/>
        <v>-100</v>
      </c>
      <c r="AH1479" s="11">
        <f t="shared" si="286"/>
        <v>-100</v>
      </c>
      <c r="AI1479" s="11">
        <f t="shared" si="287"/>
        <v>-100</v>
      </c>
      <c r="AJ1479" s="8">
        <v>7</v>
      </c>
      <c r="AK1479" s="7" t="s">
        <v>64</v>
      </c>
      <c r="AL1479" s="8">
        <v>31</v>
      </c>
      <c r="AM1479" s="7" t="s">
        <v>65</v>
      </c>
      <c r="AN1479" s="7" t="s">
        <v>66</v>
      </c>
      <c r="AO1479" s="9">
        <v>64</v>
      </c>
      <c r="AP1479" s="8">
        <v>7</v>
      </c>
      <c r="AQ1479" s="8">
        <v>6</v>
      </c>
      <c r="AR1479" s="8">
        <v>5</v>
      </c>
      <c r="AS1479" s="8">
        <v>6</v>
      </c>
      <c r="AT1479" s="8">
        <v>6</v>
      </c>
      <c r="AU1479" s="7" t="s">
        <v>67</v>
      </c>
      <c r="AV1479" s="9">
        <v>-634.79999999999995</v>
      </c>
      <c r="AW1479" s="7" t="s">
        <v>3264</v>
      </c>
      <c r="AX1479" s="7" t="s">
        <v>63</v>
      </c>
      <c r="AY1479" s="7"/>
      <c r="AZ1479" s="7" t="s">
        <v>3260</v>
      </c>
      <c r="BA1479" s="7" t="s">
        <v>2054</v>
      </c>
      <c r="BB1479" s="7" t="s">
        <v>3261</v>
      </c>
      <c r="BC1479" s="7" t="s">
        <v>3262</v>
      </c>
    </row>
    <row r="1480" spans="1:55" x14ac:dyDescent="0.2">
      <c r="A1480" s="7" t="s">
        <v>3224</v>
      </c>
      <c r="B1480" s="8">
        <v>4</v>
      </c>
      <c r="C1480" s="7" t="s">
        <v>3265</v>
      </c>
      <c r="D1480" s="8">
        <v>3</v>
      </c>
      <c r="E1480" s="7" t="s">
        <v>317</v>
      </c>
      <c r="F1480" s="7" t="s">
        <v>318</v>
      </c>
      <c r="G1480" s="7" t="s">
        <v>1413</v>
      </c>
      <c r="H1480" s="7" t="s">
        <v>572</v>
      </c>
      <c r="I1480" s="7" t="s">
        <v>62</v>
      </c>
      <c r="J1480" s="9">
        <v>5</v>
      </c>
      <c r="K1480" s="10">
        <v>1300</v>
      </c>
      <c r="L1480" s="9">
        <f t="shared" si="276"/>
        <v>16.666666666666664</v>
      </c>
      <c r="M1480" s="9">
        <v>16.670000000000002</v>
      </c>
      <c r="N1480" s="10">
        <v>0</v>
      </c>
      <c r="O1480" s="10">
        <v>1300</v>
      </c>
      <c r="P1480" s="11">
        <f t="shared" si="277"/>
        <v>0</v>
      </c>
      <c r="Q1480" s="7" t="s">
        <v>62</v>
      </c>
      <c r="R1480" s="9">
        <v>9.5</v>
      </c>
      <c r="S1480" s="9">
        <f t="shared" si="278"/>
        <v>4.5</v>
      </c>
      <c r="T1480" s="11">
        <f t="shared" si="279"/>
        <v>90</v>
      </c>
      <c r="U1480" s="7" t="s">
        <v>63</v>
      </c>
      <c r="V1480" s="8">
        <v>5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f t="shared" si="280"/>
        <v>0</v>
      </c>
      <c r="AC1480" s="9">
        <f t="shared" si="281"/>
        <v>0</v>
      </c>
      <c r="AD1480" s="9">
        <f t="shared" si="282"/>
        <v>6.8688888888888897</v>
      </c>
      <c r="AE1480" s="9">
        <f t="shared" si="283"/>
        <v>8.2455621301775146</v>
      </c>
      <c r="AF1480" s="9">
        <f t="shared" si="284"/>
        <v>8.0634066587395932</v>
      </c>
      <c r="AG1480" s="11">
        <f t="shared" si="285"/>
        <v>-100</v>
      </c>
      <c r="AH1480" s="11">
        <f t="shared" si="286"/>
        <v>-100</v>
      </c>
      <c r="AI1480" s="11">
        <f t="shared" si="287"/>
        <v>-100</v>
      </c>
      <c r="AJ1480" s="8">
        <v>7</v>
      </c>
      <c r="AK1480" s="7" t="s">
        <v>64</v>
      </c>
      <c r="AL1480" s="8">
        <v>31</v>
      </c>
      <c r="AM1480" s="7" t="s">
        <v>65</v>
      </c>
      <c r="AN1480" s="7" t="s">
        <v>66</v>
      </c>
      <c r="AO1480" s="9">
        <v>64</v>
      </c>
      <c r="AP1480" s="8">
        <v>5</v>
      </c>
      <c r="AQ1480" s="8">
        <v>5</v>
      </c>
      <c r="AR1480" s="8">
        <v>6</v>
      </c>
      <c r="AS1480" s="8">
        <v>5</v>
      </c>
      <c r="AT1480" s="8">
        <v>5</v>
      </c>
      <c r="AU1480" s="7" t="s">
        <v>91</v>
      </c>
      <c r="AV1480" s="9">
        <v>-30.6</v>
      </c>
      <c r="AW1480" s="7" t="s">
        <v>3266</v>
      </c>
      <c r="AX1480" s="7" t="s">
        <v>63</v>
      </c>
      <c r="AY1480" s="7"/>
      <c r="AZ1480" s="7" t="s">
        <v>3260</v>
      </c>
      <c r="BA1480" s="7" t="s">
        <v>2054</v>
      </c>
      <c r="BB1480" s="7" t="s">
        <v>3261</v>
      </c>
      <c r="BC1480" s="7" t="s">
        <v>3262</v>
      </c>
    </row>
    <row r="1481" spans="1:55" x14ac:dyDescent="0.2">
      <c r="A1481" s="7" t="s">
        <v>3224</v>
      </c>
      <c r="B1481" s="8">
        <v>4</v>
      </c>
      <c r="C1481" s="7" t="s">
        <v>3267</v>
      </c>
      <c r="D1481" s="8">
        <v>4</v>
      </c>
      <c r="E1481" s="7" t="s">
        <v>119</v>
      </c>
      <c r="F1481" s="7" t="s">
        <v>58</v>
      </c>
      <c r="G1481" s="7" t="s">
        <v>3268</v>
      </c>
      <c r="H1481" s="7" t="s">
        <v>105</v>
      </c>
      <c r="I1481" s="7" t="s">
        <v>329</v>
      </c>
      <c r="J1481" s="9">
        <v>15</v>
      </c>
      <c r="K1481" s="10">
        <v>800</v>
      </c>
      <c r="L1481" s="9">
        <f t="shared" si="276"/>
        <v>6.25</v>
      </c>
      <c r="M1481" s="9">
        <v>6.25</v>
      </c>
      <c r="N1481" s="10">
        <v>0</v>
      </c>
      <c r="O1481" s="10">
        <v>800</v>
      </c>
      <c r="P1481" s="11">
        <f t="shared" si="277"/>
        <v>0</v>
      </c>
      <c r="Q1481" s="7" t="s">
        <v>329</v>
      </c>
      <c r="R1481" s="9">
        <v>28.01</v>
      </c>
      <c r="S1481" s="9">
        <f t="shared" si="278"/>
        <v>13.010000000000002</v>
      </c>
      <c r="T1481" s="11">
        <f t="shared" si="279"/>
        <v>86.733333333333334</v>
      </c>
      <c r="U1481" s="7" t="s">
        <v>63</v>
      </c>
      <c r="V1481" s="8">
        <v>7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f t="shared" si="280"/>
        <v>0</v>
      </c>
      <c r="AC1481" s="9">
        <f t="shared" si="281"/>
        <v>0</v>
      </c>
      <c r="AD1481" s="9">
        <f t="shared" si="282"/>
        <v>6.8688888888888897</v>
      </c>
      <c r="AE1481" s="9">
        <f t="shared" si="283"/>
        <v>8.2455621301775146</v>
      </c>
      <c r="AF1481" s="9">
        <f t="shared" si="284"/>
        <v>8.0634066587395932</v>
      </c>
      <c r="AG1481" s="11">
        <f t="shared" si="285"/>
        <v>-100</v>
      </c>
      <c r="AH1481" s="11">
        <f t="shared" si="286"/>
        <v>-100</v>
      </c>
      <c r="AI1481" s="11">
        <f t="shared" si="287"/>
        <v>-100</v>
      </c>
      <c r="AJ1481" s="8">
        <v>7</v>
      </c>
      <c r="AK1481" s="7" t="s">
        <v>64</v>
      </c>
      <c r="AL1481" s="8">
        <v>31</v>
      </c>
      <c r="AM1481" s="7" t="s">
        <v>65</v>
      </c>
      <c r="AN1481" s="7" t="s">
        <v>66</v>
      </c>
      <c r="AO1481" s="9">
        <v>64</v>
      </c>
      <c r="AP1481" s="8">
        <v>6</v>
      </c>
      <c r="AQ1481" s="8">
        <v>7</v>
      </c>
      <c r="AR1481" s="8">
        <v>7</v>
      </c>
      <c r="AS1481" s="8">
        <v>7</v>
      </c>
      <c r="AT1481" s="8">
        <v>7</v>
      </c>
      <c r="AU1481" s="7" t="s">
        <v>67</v>
      </c>
      <c r="AV1481" s="9">
        <v>-2.4</v>
      </c>
      <c r="AW1481" s="7" t="s">
        <v>3269</v>
      </c>
      <c r="AX1481" s="7" t="s">
        <v>80</v>
      </c>
      <c r="AY1481" s="7" t="s">
        <v>3270</v>
      </c>
      <c r="AZ1481" s="7" t="s">
        <v>3260</v>
      </c>
      <c r="BA1481" s="7" t="s">
        <v>2054</v>
      </c>
      <c r="BB1481" s="7" t="s">
        <v>3261</v>
      </c>
      <c r="BC1481" s="7" t="s">
        <v>3262</v>
      </c>
    </row>
    <row r="1482" spans="1:55" x14ac:dyDescent="0.2">
      <c r="A1482" s="7" t="s">
        <v>3224</v>
      </c>
      <c r="B1482" s="8">
        <v>4</v>
      </c>
      <c r="C1482" s="7" t="s">
        <v>3271</v>
      </c>
      <c r="D1482" s="8">
        <v>5</v>
      </c>
      <c r="E1482" s="7" t="s">
        <v>124</v>
      </c>
      <c r="F1482" s="7" t="s">
        <v>681</v>
      </c>
      <c r="G1482" s="7" t="s">
        <v>76</v>
      </c>
      <c r="H1482" s="7" t="s">
        <v>126</v>
      </c>
      <c r="I1482" s="7" t="s">
        <v>254</v>
      </c>
      <c r="J1482" s="9">
        <v>1</v>
      </c>
      <c r="K1482" s="10">
        <v>2400</v>
      </c>
      <c r="L1482" s="9">
        <f t="shared" si="276"/>
        <v>50</v>
      </c>
      <c r="M1482" s="9">
        <v>50</v>
      </c>
      <c r="N1482" s="10">
        <v>0</v>
      </c>
      <c r="O1482" s="10">
        <v>2400</v>
      </c>
      <c r="P1482" s="11">
        <f t="shared" si="277"/>
        <v>0</v>
      </c>
      <c r="Q1482" s="7" t="s">
        <v>254</v>
      </c>
      <c r="R1482" s="9">
        <v>0.78</v>
      </c>
      <c r="S1482" s="9">
        <f t="shared" si="278"/>
        <v>-0.21999999999999997</v>
      </c>
      <c r="T1482" s="11">
        <f t="shared" si="279"/>
        <v>-21.999999999999996</v>
      </c>
      <c r="U1482" s="7" t="s">
        <v>80</v>
      </c>
      <c r="V1482" s="8">
        <v>1</v>
      </c>
      <c r="W1482" s="9">
        <v>356</v>
      </c>
      <c r="X1482" s="9">
        <v>260</v>
      </c>
      <c r="Y1482" s="9">
        <v>218</v>
      </c>
      <c r="Z1482" s="9">
        <v>834</v>
      </c>
      <c r="AA1482" s="9">
        <v>33.340000000000003</v>
      </c>
      <c r="AB1482" s="9">
        <f t="shared" si="280"/>
        <v>33.340000000000003</v>
      </c>
      <c r="AC1482" s="9">
        <f t="shared" si="281"/>
        <v>13.891666666666669</v>
      </c>
      <c r="AD1482" s="9">
        <f t="shared" si="282"/>
        <v>6.8688888888888897</v>
      </c>
      <c r="AE1482" s="9">
        <f t="shared" si="283"/>
        <v>8.2455621301775146</v>
      </c>
      <c r="AF1482" s="9">
        <f t="shared" si="284"/>
        <v>8.0634066587395932</v>
      </c>
      <c r="AG1482" s="11">
        <f t="shared" si="285"/>
        <v>102.24037528307991</v>
      </c>
      <c r="AH1482" s="11">
        <f t="shared" si="286"/>
        <v>68.474464776940593</v>
      </c>
      <c r="AI1482" s="11">
        <f t="shared" si="287"/>
        <v>72.280368020507396</v>
      </c>
      <c r="AJ1482" s="8">
        <v>7</v>
      </c>
      <c r="AK1482" s="7" t="s">
        <v>64</v>
      </c>
      <c r="AL1482" s="8">
        <v>31</v>
      </c>
      <c r="AM1482" s="7" t="s">
        <v>65</v>
      </c>
      <c r="AN1482" s="7" t="s">
        <v>66</v>
      </c>
      <c r="AO1482" s="9">
        <v>64</v>
      </c>
      <c r="AP1482" s="8">
        <v>2</v>
      </c>
      <c r="AQ1482" s="8">
        <v>4</v>
      </c>
      <c r="AR1482" s="8">
        <v>3</v>
      </c>
      <c r="AS1482" s="8">
        <v>2</v>
      </c>
      <c r="AT1482" s="8">
        <v>1</v>
      </c>
      <c r="AU1482" s="7" t="s">
        <v>91</v>
      </c>
      <c r="AV1482" s="9">
        <v>1.2</v>
      </c>
      <c r="AW1482" s="7" t="s">
        <v>3272</v>
      </c>
      <c r="AX1482" s="7" t="s">
        <v>63</v>
      </c>
      <c r="AY1482" s="7"/>
      <c r="AZ1482" s="7" t="s">
        <v>3260</v>
      </c>
      <c r="BA1482" s="7" t="s">
        <v>2054</v>
      </c>
      <c r="BB1482" s="7" t="s">
        <v>3261</v>
      </c>
      <c r="BC1482" s="7" t="s">
        <v>3262</v>
      </c>
    </row>
    <row r="1483" spans="1:55" x14ac:dyDescent="0.2">
      <c r="A1483" s="7" t="s">
        <v>3224</v>
      </c>
      <c r="B1483" s="8">
        <v>4</v>
      </c>
      <c r="C1483" s="7" t="s">
        <v>1288</v>
      </c>
      <c r="D1483" s="8">
        <v>6</v>
      </c>
      <c r="E1483" s="7" t="s">
        <v>193</v>
      </c>
      <c r="F1483" s="7" t="s">
        <v>753</v>
      </c>
      <c r="G1483" s="7" t="s">
        <v>670</v>
      </c>
      <c r="H1483" s="7" t="s">
        <v>239</v>
      </c>
      <c r="I1483" s="7" t="s">
        <v>61</v>
      </c>
      <c r="J1483" s="9">
        <v>6</v>
      </c>
      <c r="K1483" s="10">
        <v>1200</v>
      </c>
      <c r="L1483" s="9">
        <f t="shared" si="276"/>
        <v>14.285714285714285</v>
      </c>
      <c r="M1483" s="9">
        <v>14.29</v>
      </c>
      <c r="N1483" s="10">
        <v>0</v>
      </c>
      <c r="O1483" s="10">
        <v>1200</v>
      </c>
      <c r="P1483" s="11">
        <f t="shared" si="277"/>
        <v>0</v>
      </c>
      <c r="Q1483" s="7" t="s">
        <v>61</v>
      </c>
      <c r="R1483" s="9">
        <v>4.97</v>
      </c>
      <c r="S1483" s="9">
        <f t="shared" si="278"/>
        <v>-1.0300000000000002</v>
      </c>
      <c r="T1483" s="11">
        <f t="shared" si="279"/>
        <v>-17.166666666666671</v>
      </c>
      <c r="U1483" s="7" t="s">
        <v>63</v>
      </c>
      <c r="V1483" s="8">
        <v>3</v>
      </c>
      <c r="W1483" s="9">
        <v>0</v>
      </c>
      <c r="X1483" s="9">
        <v>0</v>
      </c>
      <c r="Y1483" s="9">
        <v>270</v>
      </c>
      <c r="Z1483" s="9">
        <v>270</v>
      </c>
      <c r="AA1483" s="9">
        <v>7.7</v>
      </c>
      <c r="AB1483" s="9">
        <f t="shared" si="280"/>
        <v>7.7</v>
      </c>
      <c r="AC1483" s="9">
        <f t="shared" si="281"/>
        <v>6.416666666666667</v>
      </c>
      <c r="AD1483" s="9">
        <f t="shared" si="282"/>
        <v>6.8688888888888897</v>
      </c>
      <c r="AE1483" s="9">
        <f t="shared" si="283"/>
        <v>8.2455621301775146</v>
      </c>
      <c r="AF1483" s="9">
        <f t="shared" si="284"/>
        <v>8.0634066587395932</v>
      </c>
      <c r="AG1483" s="11">
        <f t="shared" si="285"/>
        <v>-6.5836298932384407</v>
      </c>
      <c r="AH1483" s="11">
        <f t="shared" si="286"/>
        <v>-22.180361200813294</v>
      </c>
      <c r="AI1483" s="11">
        <f t="shared" si="287"/>
        <v>-20.422385497426113</v>
      </c>
      <c r="AJ1483" s="8">
        <v>7</v>
      </c>
      <c r="AK1483" s="7" t="s">
        <v>64</v>
      </c>
      <c r="AL1483" s="8">
        <v>31</v>
      </c>
      <c r="AM1483" s="7" t="s">
        <v>65</v>
      </c>
      <c r="AN1483" s="7" t="s">
        <v>66</v>
      </c>
      <c r="AO1483" s="9">
        <v>64</v>
      </c>
      <c r="AP1483" s="8">
        <v>4</v>
      </c>
      <c r="AQ1483" s="8">
        <v>3</v>
      </c>
      <c r="AR1483" s="8">
        <v>4</v>
      </c>
      <c r="AS1483" s="8">
        <v>3</v>
      </c>
      <c r="AT1483" s="8">
        <v>3</v>
      </c>
      <c r="AU1483" s="7" t="s">
        <v>81</v>
      </c>
      <c r="AV1483" s="9">
        <v>-34.799999999999997</v>
      </c>
      <c r="AW1483" s="7" t="s">
        <v>3273</v>
      </c>
      <c r="AX1483" s="7" t="s">
        <v>63</v>
      </c>
      <c r="AY1483" s="7"/>
      <c r="AZ1483" s="7" t="s">
        <v>3260</v>
      </c>
      <c r="BA1483" s="7" t="s">
        <v>2054</v>
      </c>
      <c r="BB1483" s="7" t="s">
        <v>3261</v>
      </c>
      <c r="BC1483" s="7" t="s">
        <v>3262</v>
      </c>
    </row>
    <row r="1484" spans="1:55" x14ac:dyDescent="0.2">
      <c r="A1484" s="7" t="s">
        <v>3224</v>
      </c>
      <c r="B1484" s="8">
        <v>4</v>
      </c>
      <c r="C1484" s="7" t="s">
        <v>73</v>
      </c>
      <c r="D1484" s="8">
        <v>7</v>
      </c>
      <c r="E1484" s="7" t="s">
        <v>74</v>
      </c>
      <c r="F1484" s="7" t="s">
        <v>75</v>
      </c>
      <c r="G1484" s="7" t="s">
        <v>76</v>
      </c>
      <c r="H1484" s="7" t="s">
        <v>77</v>
      </c>
      <c r="I1484" s="7" t="s">
        <v>115</v>
      </c>
      <c r="J1484" s="9">
        <v>3.5</v>
      </c>
      <c r="K1484" s="10">
        <v>1500</v>
      </c>
      <c r="L1484" s="9">
        <f t="shared" si="276"/>
        <v>22.222222222222221</v>
      </c>
      <c r="M1484" s="9">
        <v>22.22</v>
      </c>
      <c r="N1484" s="10">
        <v>0</v>
      </c>
      <c r="O1484" s="10">
        <v>1500</v>
      </c>
      <c r="P1484" s="11">
        <f t="shared" si="277"/>
        <v>0</v>
      </c>
      <c r="Q1484" s="7" t="s">
        <v>115</v>
      </c>
      <c r="R1484" s="9">
        <v>3.35</v>
      </c>
      <c r="S1484" s="9">
        <f t="shared" si="278"/>
        <v>-0.14999999999999991</v>
      </c>
      <c r="T1484" s="11">
        <f t="shared" si="279"/>
        <v>-4.2857142857142829</v>
      </c>
      <c r="U1484" s="7" t="s">
        <v>63</v>
      </c>
      <c r="V1484" s="8">
        <v>2</v>
      </c>
      <c r="W1484" s="9">
        <v>0</v>
      </c>
      <c r="X1484" s="9">
        <v>336</v>
      </c>
      <c r="Y1484" s="9">
        <v>242</v>
      </c>
      <c r="Z1484" s="9">
        <v>578</v>
      </c>
      <c r="AA1484" s="9">
        <v>20.78</v>
      </c>
      <c r="AB1484" s="9">
        <f t="shared" si="280"/>
        <v>20.78</v>
      </c>
      <c r="AC1484" s="9">
        <f t="shared" si="281"/>
        <v>13.853333333333333</v>
      </c>
      <c r="AD1484" s="9">
        <f t="shared" si="282"/>
        <v>6.8688888888888897</v>
      </c>
      <c r="AE1484" s="9">
        <f t="shared" si="283"/>
        <v>8.2455621301775146</v>
      </c>
      <c r="AF1484" s="9">
        <f t="shared" si="284"/>
        <v>8.0634066587395932</v>
      </c>
      <c r="AG1484" s="11">
        <f t="shared" si="285"/>
        <v>101.68230346166287</v>
      </c>
      <c r="AH1484" s="11">
        <f t="shared" si="286"/>
        <v>68.009568233464904</v>
      </c>
      <c r="AI1484" s="11">
        <f t="shared" si="287"/>
        <v>71.804969284517952</v>
      </c>
      <c r="AJ1484" s="8">
        <v>7</v>
      </c>
      <c r="AK1484" s="7" t="s">
        <v>64</v>
      </c>
      <c r="AL1484" s="8">
        <v>31</v>
      </c>
      <c r="AM1484" s="7" t="s">
        <v>65</v>
      </c>
      <c r="AN1484" s="7" t="s">
        <v>66</v>
      </c>
      <c r="AO1484" s="9">
        <v>64</v>
      </c>
      <c r="AP1484" s="8">
        <v>1</v>
      </c>
      <c r="AQ1484" s="8">
        <v>1</v>
      </c>
      <c r="AR1484" s="8">
        <v>1</v>
      </c>
      <c r="AS1484" s="8">
        <v>1</v>
      </c>
      <c r="AT1484" s="8">
        <v>2</v>
      </c>
      <c r="AU1484" s="7" t="s">
        <v>116</v>
      </c>
      <c r="AV1484" s="9">
        <v>-12</v>
      </c>
      <c r="AW1484" s="7" t="s">
        <v>3274</v>
      </c>
      <c r="AX1484" s="7" t="s">
        <v>63</v>
      </c>
      <c r="AY1484" s="7"/>
      <c r="AZ1484" s="7" t="s">
        <v>3260</v>
      </c>
      <c r="BA1484" s="7" t="s">
        <v>2054</v>
      </c>
      <c r="BB1484" s="7" t="s">
        <v>3261</v>
      </c>
      <c r="BC1484" s="7" t="s">
        <v>3262</v>
      </c>
    </row>
    <row r="1485" spans="1:55" x14ac:dyDescent="0.2">
      <c r="A1485" s="19" t="s">
        <v>3224</v>
      </c>
      <c r="B1485" s="20">
        <v>5</v>
      </c>
      <c r="C1485" s="19" t="s">
        <v>2553</v>
      </c>
      <c r="D1485" s="20">
        <v>1</v>
      </c>
      <c r="E1485" s="19" t="s">
        <v>193</v>
      </c>
      <c r="F1485" s="19" t="s">
        <v>153</v>
      </c>
      <c r="G1485" s="19" t="s">
        <v>183</v>
      </c>
      <c r="H1485" s="19" t="s">
        <v>1870</v>
      </c>
      <c r="I1485" s="19" t="s">
        <v>62</v>
      </c>
      <c r="J1485" s="21">
        <v>5</v>
      </c>
      <c r="K1485" s="22">
        <v>1300</v>
      </c>
      <c r="L1485" s="21">
        <f t="shared" si="276"/>
        <v>16.666666666666664</v>
      </c>
      <c r="M1485" s="21">
        <v>19.3</v>
      </c>
      <c r="N1485" s="22">
        <v>100</v>
      </c>
      <c r="O1485" s="22">
        <v>1400</v>
      </c>
      <c r="P1485" s="23">
        <f t="shared" si="277"/>
        <v>-7.1428571428571423</v>
      </c>
      <c r="Q1485" s="19" t="s">
        <v>122</v>
      </c>
      <c r="R1485" s="21">
        <v>1.42</v>
      </c>
      <c r="S1485" s="21">
        <f t="shared" si="278"/>
        <v>-3.58</v>
      </c>
      <c r="T1485" s="23">
        <f t="shared" si="279"/>
        <v>-71.599999999999994</v>
      </c>
      <c r="U1485" s="19" t="s">
        <v>63</v>
      </c>
      <c r="V1485" s="20">
        <v>1</v>
      </c>
      <c r="W1485" s="21">
        <v>484</v>
      </c>
      <c r="X1485" s="21">
        <v>250</v>
      </c>
      <c r="Y1485" s="21">
        <v>210</v>
      </c>
      <c r="Z1485" s="21">
        <v>944</v>
      </c>
      <c r="AA1485" s="21">
        <v>34.44</v>
      </c>
      <c r="AB1485" s="21">
        <f t="shared" si="280"/>
        <v>31.98</v>
      </c>
      <c r="AC1485" s="21">
        <f t="shared" si="281"/>
        <v>24.599999999999998</v>
      </c>
      <c r="AD1485" s="21">
        <f t="shared" si="282"/>
        <v>8.068421052631578</v>
      </c>
      <c r="AE1485" s="21">
        <f t="shared" si="283"/>
        <v>8.2455621301775146</v>
      </c>
      <c r="AF1485" s="21">
        <f t="shared" si="284"/>
        <v>8.0634066587395932</v>
      </c>
      <c r="AG1485" s="23">
        <f t="shared" si="285"/>
        <v>204.89236790606654</v>
      </c>
      <c r="AH1485" s="23">
        <f t="shared" si="286"/>
        <v>198.34230355220666</v>
      </c>
      <c r="AI1485" s="23">
        <f t="shared" si="287"/>
        <v>205.0819714436339</v>
      </c>
      <c r="AJ1485" s="20">
        <v>5</v>
      </c>
      <c r="AK1485" s="19" t="s">
        <v>64</v>
      </c>
      <c r="AL1485" s="20">
        <v>31</v>
      </c>
      <c r="AM1485" s="19" t="s">
        <v>65</v>
      </c>
      <c r="AN1485" s="19" t="s">
        <v>66</v>
      </c>
      <c r="AO1485" s="21">
        <v>8</v>
      </c>
      <c r="AP1485" s="20">
        <v>5</v>
      </c>
      <c r="AQ1485" s="20">
        <v>2</v>
      </c>
      <c r="AR1485" s="20">
        <v>1</v>
      </c>
      <c r="AS1485" s="20">
        <v>1</v>
      </c>
      <c r="AT1485" s="20">
        <v>1</v>
      </c>
      <c r="AU1485" s="19" t="s">
        <v>81</v>
      </c>
      <c r="AV1485" s="21">
        <v>-135.6</v>
      </c>
      <c r="AW1485" s="19" t="s">
        <v>3275</v>
      </c>
      <c r="AX1485" s="19" t="s">
        <v>63</v>
      </c>
      <c r="AY1485" s="19"/>
      <c r="AZ1485" s="19" t="s">
        <v>3276</v>
      </c>
      <c r="BA1485" s="19" t="s">
        <v>402</v>
      </c>
      <c r="BB1485" s="19" t="s">
        <v>3277</v>
      </c>
      <c r="BC1485" s="19" t="s">
        <v>3278</v>
      </c>
    </row>
    <row r="1486" spans="1:55" x14ac:dyDescent="0.2">
      <c r="A1486" s="7" t="s">
        <v>3224</v>
      </c>
      <c r="B1486" s="8">
        <v>5</v>
      </c>
      <c r="C1486" s="7" t="s">
        <v>3279</v>
      </c>
      <c r="D1486" s="8">
        <v>2</v>
      </c>
      <c r="E1486" s="7" t="s">
        <v>119</v>
      </c>
      <c r="F1486" s="7" t="s">
        <v>1473</v>
      </c>
      <c r="G1486" s="7" t="s">
        <v>3280</v>
      </c>
      <c r="H1486" s="7" t="s">
        <v>77</v>
      </c>
      <c r="I1486" s="7" t="s">
        <v>61</v>
      </c>
      <c r="J1486" s="9">
        <v>6</v>
      </c>
      <c r="K1486" s="10">
        <v>1200</v>
      </c>
      <c r="L1486" s="9">
        <f t="shared" si="276"/>
        <v>14.285714285714285</v>
      </c>
      <c r="M1486" s="9">
        <v>16.54</v>
      </c>
      <c r="N1486" s="10">
        <v>100</v>
      </c>
      <c r="O1486" s="10">
        <v>1300</v>
      </c>
      <c r="P1486" s="11">
        <f t="shared" si="277"/>
        <v>-7.6923076923076925</v>
      </c>
      <c r="Q1486" s="7" t="s">
        <v>62</v>
      </c>
      <c r="R1486" s="9">
        <v>6.94</v>
      </c>
      <c r="S1486" s="9">
        <f t="shared" si="278"/>
        <v>0.94000000000000039</v>
      </c>
      <c r="T1486" s="11">
        <f t="shared" si="279"/>
        <v>15.666666666666673</v>
      </c>
      <c r="U1486" s="7" t="s">
        <v>63</v>
      </c>
      <c r="V1486" s="8">
        <v>5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f t="shared" si="280"/>
        <v>0</v>
      </c>
      <c r="AC1486" s="9">
        <f t="shared" si="281"/>
        <v>0</v>
      </c>
      <c r="AD1486" s="9">
        <f t="shared" si="282"/>
        <v>8.068421052631578</v>
      </c>
      <c r="AE1486" s="9">
        <f t="shared" si="283"/>
        <v>8.2455621301775146</v>
      </c>
      <c r="AF1486" s="9">
        <f t="shared" si="284"/>
        <v>8.0634066587395932</v>
      </c>
      <c r="AG1486" s="11">
        <f t="shared" si="285"/>
        <v>-100</v>
      </c>
      <c r="AH1486" s="11">
        <f t="shared" si="286"/>
        <v>-100</v>
      </c>
      <c r="AI1486" s="11">
        <f t="shared" si="287"/>
        <v>-100</v>
      </c>
      <c r="AJ1486" s="8">
        <v>5</v>
      </c>
      <c r="AK1486" s="7" t="s">
        <v>64</v>
      </c>
      <c r="AL1486" s="8">
        <v>31</v>
      </c>
      <c r="AM1486" s="7" t="s">
        <v>65</v>
      </c>
      <c r="AN1486" s="7" t="s">
        <v>66</v>
      </c>
      <c r="AO1486" s="9">
        <v>8</v>
      </c>
      <c r="AP1486" s="8">
        <v>4</v>
      </c>
      <c r="AQ1486" s="8">
        <v>1</v>
      </c>
      <c r="AR1486" s="8">
        <v>3</v>
      </c>
      <c r="AS1486" s="8">
        <v>5</v>
      </c>
      <c r="AT1486" s="8">
        <v>5</v>
      </c>
      <c r="AU1486" s="7" t="s">
        <v>116</v>
      </c>
      <c r="AV1486" s="9">
        <v>-2.4</v>
      </c>
      <c r="AW1486" s="7" t="s">
        <v>3281</v>
      </c>
      <c r="AX1486" s="7" t="s">
        <v>63</v>
      </c>
      <c r="AY1486" s="7"/>
      <c r="AZ1486" s="7" t="s">
        <v>3276</v>
      </c>
      <c r="BA1486" s="7" t="s">
        <v>402</v>
      </c>
      <c r="BB1486" s="7" t="s">
        <v>3277</v>
      </c>
      <c r="BC1486" s="7" t="s">
        <v>3278</v>
      </c>
    </row>
    <row r="1487" spans="1:55" x14ac:dyDescent="0.2">
      <c r="A1487" s="7" t="s">
        <v>3224</v>
      </c>
      <c r="B1487" s="8">
        <v>5</v>
      </c>
      <c r="C1487" s="7" t="s">
        <v>1639</v>
      </c>
      <c r="D1487" s="8">
        <v>3</v>
      </c>
      <c r="E1487" s="7" t="s">
        <v>296</v>
      </c>
      <c r="F1487" s="7" t="s">
        <v>302</v>
      </c>
      <c r="G1487" s="7" t="s">
        <v>1640</v>
      </c>
      <c r="H1487" s="7" t="s">
        <v>279</v>
      </c>
      <c r="I1487" s="7" t="s">
        <v>61</v>
      </c>
      <c r="J1487" s="9">
        <v>6</v>
      </c>
      <c r="K1487" s="10">
        <v>1200</v>
      </c>
      <c r="L1487" s="9">
        <f t="shared" si="276"/>
        <v>14.285714285714285</v>
      </c>
      <c r="M1487" s="9">
        <v>16.54</v>
      </c>
      <c r="N1487" s="10">
        <v>100</v>
      </c>
      <c r="O1487" s="10">
        <v>1300</v>
      </c>
      <c r="P1487" s="11">
        <f t="shared" si="277"/>
        <v>-7.6923076923076925</v>
      </c>
      <c r="Q1487" s="7" t="s">
        <v>62</v>
      </c>
      <c r="R1487" s="9">
        <v>8.6</v>
      </c>
      <c r="S1487" s="9">
        <f t="shared" si="278"/>
        <v>2.5999999999999996</v>
      </c>
      <c r="T1487" s="11">
        <f t="shared" si="279"/>
        <v>43.333333333333329</v>
      </c>
      <c r="U1487" s="7" t="s">
        <v>63</v>
      </c>
      <c r="V1487" s="8">
        <v>3</v>
      </c>
      <c r="W1487" s="9">
        <v>0</v>
      </c>
      <c r="X1487" s="9">
        <v>0</v>
      </c>
      <c r="Y1487" s="9">
        <v>252</v>
      </c>
      <c r="Z1487" s="9">
        <v>252</v>
      </c>
      <c r="AA1487" s="9">
        <v>7.52</v>
      </c>
      <c r="AB1487" s="9">
        <f t="shared" si="280"/>
        <v>6.9415384615384612</v>
      </c>
      <c r="AC1487" s="9">
        <f t="shared" si="281"/>
        <v>5.7846153846153845</v>
      </c>
      <c r="AD1487" s="9">
        <f t="shared" si="282"/>
        <v>8.068421052631578</v>
      </c>
      <c r="AE1487" s="9">
        <f t="shared" si="283"/>
        <v>8.2455621301775146</v>
      </c>
      <c r="AF1487" s="9">
        <f t="shared" si="284"/>
        <v>8.0634066587395932</v>
      </c>
      <c r="AG1487" s="11">
        <f t="shared" si="285"/>
        <v>-28.305484469868027</v>
      </c>
      <c r="AH1487" s="11">
        <f t="shared" si="286"/>
        <v>-29.845712235378542</v>
      </c>
      <c r="AI1487" s="11">
        <f t="shared" si="287"/>
        <v>-28.260899773104224</v>
      </c>
      <c r="AJ1487" s="8">
        <v>5</v>
      </c>
      <c r="AK1487" s="7" t="s">
        <v>64</v>
      </c>
      <c r="AL1487" s="8">
        <v>31</v>
      </c>
      <c r="AM1487" s="7" t="s">
        <v>65</v>
      </c>
      <c r="AN1487" s="7" t="s">
        <v>66</v>
      </c>
      <c r="AO1487" s="9">
        <v>8</v>
      </c>
      <c r="AP1487" s="8">
        <v>1</v>
      </c>
      <c r="AQ1487" s="8">
        <v>3</v>
      </c>
      <c r="AR1487" s="8">
        <v>2</v>
      </c>
      <c r="AS1487" s="8">
        <v>2</v>
      </c>
      <c r="AT1487" s="8">
        <v>3</v>
      </c>
      <c r="AU1487" s="7" t="s">
        <v>91</v>
      </c>
      <c r="AV1487" s="9">
        <v>-30.6</v>
      </c>
      <c r="AW1487" s="7" t="s">
        <v>246</v>
      </c>
      <c r="AX1487" s="7" t="s">
        <v>63</v>
      </c>
      <c r="AY1487" s="7"/>
      <c r="AZ1487" s="7" t="s">
        <v>3276</v>
      </c>
      <c r="BA1487" s="7" t="s">
        <v>402</v>
      </c>
      <c r="BB1487" s="7" t="s">
        <v>3277</v>
      </c>
      <c r="BC1487" s="7" t="s">
        <v>3278</v>
      </c>
    </row>
    <row r="1488" spans="1:55" x14ac:dyDescent="0.2">
      <c r="A1488" s="7" t="s">
        <v>3224</v>
      </c>
      <c r="B1488" s="8">
        <v>5</v>
      </c>
      <c r="C1488" s="7" t="s">
        <v>3282</v>
      </c>
      <c r="D1488" s="8">
        <v>4</v>
      </c>
      <c r="E1488" s="7" t="s">
        <v>124</v>
      </c>
      <c r="F1488" s="7" t="s">
        <v>277</v>
      </c>
      <c r="G1488" s="7" t="s">
        <v>140</v>
      </c>
      <c r="H1488" s="7" t="s">
        <v>184</v>
      </c>
      <c r="I1488" s="7" t="s">
        <v>344</v>
      </c>
      <c r="J1488" s="9">
        <v>0.8</v>
      </c>
      <c r="K1488" s="10">
        <v>2500</v>
      </c>
      <c r="L1488" s="9">
        <f t="shared" si="276"/>
        <v>55.555555555555557</v>
      </c>
      <c r="M1488" s="9">
        <v>64.33</v>
      </c>
      <c r="N1488" s="10">
        <v>100</v>
      </c>
      <c r="O1488" s="10">
        <v>2600</v>
      </c>
      <c r="P1488" s="11">
        <f t="shared" si="277"/>
        <v>-3.8461538461538463</v>
      </c>
      <c r="Q1488" s="7" t="s">
        <v>969</v>
      </c>
      <c r="R1488" s="9">
        <v>1.02</v>
      </c>
      <c r="S1488" s="9">
        <f t="shared" si="278"/>
        <v>0.21999999999999997</v>
      </c>
      <c r="T1488" s="11">
        <f t="shared" si="279"/>
        <v>27.499999999999996</v>
      </c>
      <c r="U1488" s="7" t="s">
        <v>80</v>
      </c>
      <c r="V1488" s="8">
        <v>2</v>
      </c>
      <c r="W1488" s="9">
        <v>0</v>
      </c>
      <c r="X1488" s="9">
        <v>226</v>
      </c>
      <c r="Y1488" s="9">
        <v>210</v>
      </c>
      <c r="Z1488" s="9">
        <v>436</v>
      </c>
      <c r="AA1488" s="9">
        <v>19.36</v>
      </c>
      <c r="AB1488" s="9">
        <f t="shared" si="280"/>
        <v>18.615384615384617</v>
      </c>
      <c r="AC1488" s="9">
        <f t="shared" si="281"/>
        <v>7.4461538461538463</v>
      </c>
      <c r="AD1488" s="9">
        <f t="shared" si="282"/>
        <v>8.068421052631578</v>
      </c>
      <c r="AE1488" s="9">
        <f t="shared" si="283"/>
        <v>8.2455621301775146</v>
      </c>
      <c r="AF1488" s="9">
        <f t="shared" si="284"/>
        <v>8.0634066587395932</v>
      </c>
      <c r="AG1488" s="11">
        <f t="shared" si="285"/>
        <v>-7.7123789452556446</v>
      </c>
      <c r="AH1488" s="11">
        <f t="shared" si="286"/>
        <v>-9.6950125583064182</v>
      </c>
      <c r="AI1488" s="11">
        <f t="shared" si="287"/>
        <v>-7.6549880058043707</v>
      </c>
      <c r="AJ1488" s="8">
        <v>5</v>
      </c>
      <c r="AK1488" s="7" t="s">
        <v>64</v>
      </c>
      <c r="AL1488" s="8">
        <v>31</v>
      </c>
      <c r="AM1488" s="7" t="s">
        <v>65</v>
      </c>
      <c r="AN1488" s="7" t="s">
        <v>66</v>
      </c>
      <c r="AO1488" s="9">
        <v>8</v>
      </c>
      <c r="AP1488" s="8">
        <v>3</v>
      </c>
      <c r="AQ1488" s="8">
        <v>5</v>
      </c>
      <c r="AR1488" s="8">
        <v>4</v>
      </c>
      <c r="AS1488" s="8">
        <v>3</v>
      </c>
      <c r="AT1488" s="8">
        <v>2</v>
      </c>
      <c r="AU1488" s="7" t="s">
        <v>67</v>
      </c>
      <c r="AV1488" s="9">
        <v>-4.8</v>
      </c>
      <c r="AW1488" s="7" t="s">
        <v>3283</v>
      </c>
      <c r="AX1488" s="7" t="s">
        <v>63</v>
      </c>
      <c r="AY1488" s="7"/>
      <c r="AZ1488" s="7" t="s">
        <v>3276</v>
      </c>
      <c r="BA1488" s="7" t="s">
        <v>402</v>
      </c>
      <c r="BB1488" s="7" t="s">
        <v>3277</v>
      </c>
      <c r="BC1488" s="7" t="s">
        <v>3278</v>
      </c>
    </row>
    <row r="1489" spans="1:55" x14ac:dyDescent="0.2">
      <c r="A1489" s="7" t="s">
        <v>3224</v>
      </c>
      <c r="B1489" s="8">
        <v>5</v>
      </c>
      <c r="C1489" s="7" t="s">
        <v>517</v>
      </c>
      <c r="D1489" s="8">
        <v>5</v>
      </c>
      <c r="E1489" s="7" t="s">
        <v>317</v>
      </c>
      <c r="F1489" s="7" t="s">
        <v>518</v>
      </c>
      <c r="G1489" s="7" t="s">
        <v>428</v>
      </c>
      <c r="H1489" s="7" t="s">
        <v>519</v>
      </c>
      <c r="I1489" s="7" t="s">
        <v>106</v>
      </c>
      <c r="J1489" s="9">
        <v>10</v>
      </c>
      <c r="K1489" s="10">
        <v>900</v>
      </c>
      <c r="L1489" s="9">
        <f t="shared" si="276"/>
        <v>9.0909090909090917</v>
      </c>
      <c r="M1489" s="9">
        <v>10.53</v>
      </c>
      <c r="N1489" s="10">
        <v>100</v>
      </c>
      <c r="O1489" s="10">
        <v>1000</v>
      </c>
      <c r="P1489" s="11">
        <f t="shared" si="277"/>
        <v>-10</v>
      </c>
      <c r="Q1489" s="7" t="s">
        <v>107</v>
      </c>
      <c r="R1489" s="9">
        <v>17.61</v>
      </c>
      <c r="S1489" s="9">
        <f t="shared" si="278"/>
        <v>7.6099999999999994</v>
      </c>
      <c r="T1489" s="11">
        <f t="shared" si="279"/>
        <v>76.099999999999994</v>
      </c>
      <c r="U1489" s="7" t="s">
        <v>63</v>
      </c>
      <c r="V1489" s="8">
        <v>4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f t="shared" si="280"/>
        <v>0</v>
      </c>
      <c r="AC1489" s="9">
        <f t="shared" si="281"/>
        <v>0</v>
      </c>
      <c r="AD1489" s="9">
        <f t="shared" si="282"/>
        <v>8.068421052631578</v>
      </c>
      <c r="AE1489" s="9">
        <f t="shared" si="283"/>
        <v>8.2455621301775146</v>
      </c>
      <c r="AF1489" s="9">
        <f t="shared" si="284"/>
        <v>8.0634066587395932</v>
      </c>
      <c r="AG1489" s="11">
        <f t="shared" si="285"/>
        <v>-100</v>
      </c>
      <c r="AH1489" s="11">
        <f t="shared" si="286"/>
        <v>-100</v>
      </c>
      <c r="AI1489" s="11">
        <f t="shared" si="287"/>
        <v>-100</v>
      </c>
      <c r="AJ1489" s="8">
        <v>5</v>
      </c>
      <c r="AK1489" s="7" t="s">
        <v>64</v>
      </c>
      <c r="AL1489" s="8">
        <v>31</v>
      </c>
      <c r="AM1489" s="7" t="s">
        <v>65</v>
      </c>
      <c r="AN1489" s="7" t="s">
        <v>66</v>
      </c>
      <c r="AO1489" s="9">
        <v>8</v>
      </c>
      <c r="AP1489" s="8">
        <v>2</v>
      </c>
      <c r="AQ1489" s="8">
        <v>4</v>
      </c>
      <c r="AR1489" s="8">
        <v>5</v>
      </c>
      <c r="AS1489" s="8">
        <v>4</v>
      </c>
      <c r="AT1489" s="8">
        <v>4</v>
      </c>
      <c r="AU1489" s="7" t="s">
        <v>67</v>
      </c>
      <c r="AV1489" s="9">
        <v>-28.8</v>
      </c>
      <c r="AW1489" s="7" t="s">
        <v>2319</v>
      </c>
      <c r="AX1489" s="7" t="s">
        <v>63</v>
      </c>
      <c r="AY1489" s="7"/>
      <c r="AZ1489" s="7" t="s">
        <v>3276</v>
      </c>
      <c r="BA1489" s="7" t="s">
        <v>402</v>
      </c>
      <c r="BB1489" s="7" t="s">
        <v>3277</v>
      </c>
      <c r="BC1489" s="7" t="s">
        <v>3278</v>
      </c>
    </row>
    <row r="1490" spans="1:55" x14ac:dyDescent="0.2">
      <c r="A1490" s="14" t="s">
        <v>3224</v>
      </c>
      <c r="B1490" s="15">
        <v>5</v>
      </c>
      <c r="C1490" s="14" t="s">
        <v>2586</v>
      </c>
      <c r="D1490" s="15">
        <v>6</v>
      </c>
      <c r="E1490" s="14" t="s">
        <v>102</v>
      </c>
      <c r="F1490" s="14" t="s">
        <v>377</v>
      </c>
      <c r="G1490" s="14" t="s">
        <v>274</v>
      </c>
      <c r="H1490" s="14" t="s">
        <v>1314</v>
      </c>
      <c r="I1490" s="14" t="s">
        <v>107</v>
      </c>
      <c r="J1490" s="16">
        <v>8</v>
      </c>
      <c r="K1490" s="17">
        <v>1000</v>
      </c>
      <c r="L1490" s="16">
        <f t="shared" si="276"/>
        <v>11.111111111111111</v>
      </c>
      <c r="M1490" s="16">
        <v>0</v>
      </c>
      <c r="N1490" s="17">
        <v>-1000</v>
      </c>
      <c r="O1490" s="17">
        <v>0</v>
      </c>
      <c r="P1490" s="18">
        <f t="shared" si="277"/>
        <v>0</v>
      </c>
      <c r="Q1490" s="14"/>
      <c r="R1490" s="16"/>
      <c r="S1490" s="16">
        <f t="shared" si="278"/>
        <v>0</v>
      </c>
      <c r="T1490" s="18">
        <f t="shared" si="279"/>
        <v>0</v>
      </c>
      <c r="U1490" s="14" t="s">
        <v>63</v>
      </c>
      <c r="V1490" s="15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f t="shared" si="280"/>
        <v>0</v>
      </c>
      <c r="AC1490" s="16">
        <f t="shared" si="281"/>
        <v>0</v>
      </c>
      <c r="AD1490" s="16">
        <f t="shared" si="282"/>
        <v>8.068421052631578</v>
      </c>
      <c r="AE1490" s="16">
        <f t="shared" si="283"/>
        <v>8.2455621301775146</v>
      </c>
      <c r="AF1490" s="16">
        <f t="shared" si="284"/>
        <v>8.0634066587395932</v>
      </c>
      <c r="AG1490" s="18">
        <f t="shared" si="285"/>
        <v>-100</v>
      </c>
      <c r="AH1490" s="18">
        <f t="shared" si="286"/>
        <v>-100</v>
      </c>
      <c r="AI1490" s="18">
        <f t="shared" si="287"/>
        <v>-100</v>
      </c>
      <c r="AJ1490" s="15">
        <v>5</v>
      </c>
      <c r="AK1490" s="14" t="s">
        <v>64</v>
      </c>
      <c r="AL1490" s="15">
        <v>31</v>
      </c>
      <c r="AM1490" s="14" t="s">
        <v>65</v>
      </c>
      <c r="AN1490" s="14" t="s">
        <v>66</v>
      </c>
      <c r="AO1490" s="16">
        <v>8</v>
      </c>
      <c r="AP1490" s="15">
        <v>0</v>
      </c>
      <c r="AQ1490" s="15">
        <v>0</v>
      </c>
      <c r="AR1490" s="15">
        <v>0</v>
      </c>
      <c r="AS1490" s="15">
        <v>0</v>
      </c>
      <c r="AT1490" s="15">
        <v>0</v>
      </c>
      <c r="AU1490" s="14"/>
      <c r="AV1490" s="16">
        <v>0</v>
      </c>
      <c r="AW1490" s="14"/>
      <c r="AX1490" s="14" t="s">
        <v>63</v>
      </c>
      <c r="AY1490" s="14"/>
      <c r="AZ1490" s="14" t="s">
        <v>3276</v>
      </c>
      <c r="BA1490" s="14" t="s">
        <v>402</v>
      </c>
      <c r="BB1490" s="14" t="s">
        <v>3277</v>
      </c>
      <c r="BC1490" s="14" t="s">
        <v>3278</v>
      </c>
    </row>
    <row r="1491" spans="1:55" x14ac:dyDescent="0.2">
      <c r="A1491" s="14" t="s">
        <v>3224</v>
      </c>
      <c r="B1491" s="15">
        <v>5</v>
      </c>
      <c r="C1491" s="14" t="s">
        <v>376</v>
      </c>
      <c r="D1491" s="15">
        <v>7</v>
      </c>
      <c r="E1491" s="14" t="s">
        <v>133</v>
      </c>
      <c r="F1491" s="14" t="s">
        <v>377</v>
      </c>
      <c r="G1491" s="14" t="s">
        <v>278</v>
      </c>
      <c r="H1491" s="14" t="s">
        <v>378</v>
      </c>
      <c r="I1491" s="14" t="s">
        <v>329</v>
      </c>
      <c r="J1491" s="16">
        <v>15</v>
      </c>
      <c r="K1491" s="17">
        <v>800</v>
      </c>
      <c r="L1491" s="16">
        <f t="shared" si="276"/>
        <v>6.25</v>
      </c>
      <c r="M1491" s="16">
        <v>0</v>
      </c>
      <c r="N1491" s="17">
        <v>-800</v>
      </c>
      <c r="O1491" s="17">
        <v>0</v>
      </c>
      <c r="P1491" s="18">
        <f t="shared" si="277"/>
        <v>0</v>
      </c>
      <c r="Q1491" s="14"/>
      <c r="R1491" s="16"/>
      <c r="S1491" s="16">
        <f t="shared" si="278"/>
        <v>0</v>
      </c>
      <c r="T1491" s="18">
        <f t="shared" si="279"/>
        <v>0</v>
      </c>
      <c r="U1491" s="14" t="s">
        <v>63</v>
      </c>
      <c r="V1491" s="15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0</v>
      </c>
      <c r="AB1491" s="16">
        <f t="shared" si="280"/>
        <v>0</v>
      </c>
      <c r="AC1491" s="16">
        <f t="shared" si="281"/>
        <v>0</v>
      </c>
      <c r="AD1491" s="16">
        <f t="shared" si="282"/>
        <v>8.068421052631578</v>
      </c>
      <c r="AE1491" s="16">
        <f t="shared" si="283"/>
        <v>8.2455621301775146</v>
      </c>
      <c r="AF1491" s="16">
        <f t="shared" si="284"/>
        <v>8.0634066587395932</v>
      </c>
      <c r="AG1491" s="18">
        <f t="shared" si="285"/>
        <v>-100</v>
      </c>
      <c r="AH1491" s="18">
        <f t="shared" si="286"/>
        <v>-100</v>
      </c>
      <c r="AI1491" s="18">
        <f t="shared" si="287"/>
        <v>-100</v>
      </c>
      <c r="AJ1491" s="15">
        <v>5</v>
      </c>
      <c r="AK1491" s="14" t="s">
        <v>64</v>
      </c>
      <c r="AL1491" s="15">
        <v>31</v>
      </c>
      <c r="AM1491" s="14" t="s">
        <v>65</v>
      </c>
      <c r="AN1491" s="14" t="s">
        <v>66</v>
      </c>
      <c r="AO1491" s="16">
        <v>8</v>
      </c>
      <c r="AP1491" s="15">
        <v>0</v>
      </c>
      <c r="AQ1491" s="15">
        <v>0</v>
      </c>
      <c r="AR1491" s="15">
        <v>0</v>
      </c>
      <c r="AS1491" s="15">
        <v>0</v>
      </c>
      <c r="AT1491" s="15">
        <v>0</v>
      </c>
      <c r="AU1491" s="14"/>
      <c r="AV1491" s="16">
        <v>0</v>
      </c>
      <c r="AW1491" s="14"/>
      <c r="AX1491" s="14" t="s">
        <v>63</v>
      </c>
      <c r="AY1491" s="14"/>
      <c r="AZ1491" s="14" t="s">
        <v>3276</v>
      </c>
      <c r="BA1491" s="14" t="s">
        <v>402</v>
      </c>
      <c r="BB1491" s="14" t="s">
        <v>3277</v>
      </c>
      <c r="BC1491" s="14" t="s">
        <v>3278</v>
      </c>
    </row>
    <row r="1492" spans="1:55" x14ac:dyDescent="0.2">
      <c r="A1492" s="19" t="s">
        <v>3224</v>
      </c>
      <c r="B1492" s="20">
        <v>6</v>
      </c>
      <c r="C1492" s="19" t="s">
        <v>1547</v>
      </c>
      <c r="D1492" s="20">
        <v>1</v>
      </c>
      <c r="E1492" s="19" t="s">
        <v>629</v>
      </c>
      <c r="F1492" s="19" t="s">
        <v>1548</v>
      </c>
      <c r="G1492" s="19" t="s">
        <v>1549</v>
      </c>
      <c r="H1492" s="19" t="s">
        <v>754</v>
      </c>
      <c r="I1492" s="19" t="s">
        <v>329</v>
      </c>
      <c r="J1492" s="21">
        <v>15</v>
      </c>
      <c r="K1492" s="22">
        <v>800</v>
      </c>
      <c r="L1492" s="21">
        <f t="shared" si="276"/>
        <v>6.25</v>
      </c>
      <c r="M1492" s="21">
        <v>6.25</v>
      </c>
      <c r="N1492" s="22">
        <v>0</v>
      </c>
      <c r="O1492" s="22">
        <v>800</v>
      </c>
      <c r="P1492" s="23">
        <f t="shared" si="277"/>
        <v>0</v>
      </c>
      <c r="Q1492" s="19" t="s">
        <v>329</v>
      </c>
      <c r="R1492" s="21">
        <v>16.36</v>
      </c>
      <c r="S1492" s="21">
        <f t="shared" si="278"/>
        <v>1.3599999999999994</v>
      </c>
      <c r="T1492" s="23">
        <f t="shared" si="279"/>
        <v>9.0666666666666629</v>
      </c>
      <c r="U1492" s="19" t="s">
        <v>63</v>
      </c>
      <c r="V1492" s="20">
        <v>5</v>
      </c>
      <c r="W1492" s="21">
        <v>0</v>
      </c>
      <c r="X1492" s="21">
        <v>0</v>
      </c>
      <c r="Y1492" s="21">
        <v>0</v>
      </c>
      <c r="Z1492" s="21">
        <v>0</v>
      </c>
      <c r="AA1492" s="21">
        <v>0</v>
      </c>
      <c r="AB1492" s="21">
        <f t="shared" si="280"/>
        <v>0</v>
      </c>
      <c r="AC1492" s="21">
        <f t="shared" si="281"/>
        <v>0</v>
      </c>
      <c r="AD1492" s="21">
        <f t="shared" si="282"/>
        <v>8.5186813186813168</v>
      </c>
      <c r="AE1492" s="21">
        <f t="shared" si="283"/>
        <v>8.2455621301775146</v>
      </c>
      <c r="AF1492" s="21">
        <f t="shared" si="284"/>
        <v>8.0634066587395932</v>
      </c>
      <c r="AG1492" s="23">
        <f t="shared" si="285"/>
        <v>-100</v>
      </c>
      <c r="AH1492" s="23">
        <f t="shared" si="286"/>
        <v>-100</v>
      </c>
      <c r="AI1492" s="23">
        <f t="shared" si="287"/>
        <v>-100</v>
      </c>
      <c r="AJ1492" s="20">
        <v>8</v>
      </c>
      <c r="AK1492" s="19" t="s">
        <v>64</v>
      </c>
      <c r="AL1492" s="20">
        <v>31</v>
      </c>
      <c r="AM1492" s="19" t="s">
        <v>65</v>
      </c>
      <c r="AN1492" s="19" t="s">
        <v>66</v>
      </c>
      <c r="AO1492" s="21">
        <v>6</v>
      </c>
      <c r="AP1492" s="20">
        <v>2</v>
      </c>
      <c r="AQ1492" s="20">
        <v>5</v>
      </c>
      <c r="AR1492" s="20">
        <v>5</v>
      </c>
      <c r="AS1492" s="20">
        <v>4</v>
      </c>
      <c r="AT1492" s="20">
        <v>5</v>
      </c>
      <c r="AU1492" s="19" t="s">
        <v>91</v>
      </c>
      <c r="AV1492" s="21">
        <v>-19.8</v>
      </c>
      <c r="AW1492" s="19" t="s">
        <v>3284</v>
      </c>
      <c r="AX1492" s="19" t="s">
        <v>63</v>
      </c>
      <c r="AY1492" s="19"/>
      <c r="AZ1492" s="19" t="s">
        <v>3285</v>
      </c>
      <c r="BA1492" s="19" t="s">
        <v>3286</v>
      </c>
      <c r="BB1492" s="19" t="s">
        <v>3287</v>
      </c>
      <c r="BC1492" s="19" t="s">
        <v>3288</v>
      </c>
    </row>
    <row r="1493" spans="1:55" x14ac:dyDescent="0.2">
      <c r="A1493" s="7" t="s">
        <v>3224</v>
      </c>
      <c r="B1493" s="8">
        <v>6</v>
      </c>
      <c r="C1493" s="7" t="s">
        <v>3289</v>
      </c>
      <c r="D1493" s="8">
        <v>2</v>
      </c>
      <c r="E1493" s="7" t="s">
        <v>284</v>
      </c>
      <c r="F1493" s="7" t="s">
        <v>1535</v>
      </c>
      <c r="G1493" s="7" t="s">
        <v>363</v>
      </c>
      <c r="H1493" s="7" t="s">
        <v>569</v>
      </c>
      <c r="I1493" s="7" t="s">
        <v>107</v>
      </c>
      <c r="J1493" s="9">
        <v>8</v>
      </c>
      <c r="K1493" s="10">
        <v>1000</v>
      </c>
      <c r="L1493" s="9">
        <f t="shared" si="276"/>
        <v>11.111111111111111</v>
      </c>
      <c r="M1493" s="9">
        <v>11.11</v>
      </c>
      <c r="N1493" s="10">
        <v>0</v>
      </c>
      <c r="O1493" s="10">
        <v>1000</v>
      </c>
      <c r="P1493" s="11">
        <f t="shared" si="277"/>
        <v>0</v>
      </c>
      <c r="Q1493" s="7" t="s">
        <v>107</v>
      </c>
      <c r="R1493" s="9">
        <v>3.32</v>
      </c>
      <c r="S1493" s="9">
        <f t="shared" si="278"/>
        <v>-4.68</v>
      </c>
      <c r="T1493" s="11">
        <f t="shared" si="279"/>
        <v>-58.5</v>
      </c>
      <c r="U1493" s="7" t="s">
        <v>63</v>
      </c>
      <c r="V1493" s="8">
        <v>1</v>
      </c>
      <c r="W1493" s="9">
        <v>864</v>
      </c>
      <c r="X1493" s="9">
        <v>574</v>
      </c>
      <c r="Y1493" s="9">
        <v>528</v>
      </c>
      <c r="Z1493" s="9">
        <v>1966</v>
      </c>
      <c r="AA1493" s="9">
        <v>44.66</v>
      </c>
      <c r="AB1493" s="9">
        <f t="shared" si="280"/>
        <v>44.66</v>
      </c>
      <c r="AC1493" s="9">
        <f t="shared" si="281"/>
        <v>44.66</v>
      </c>
      <c r="AD1493" s="9">
        <f t="shared" si="282"/>
        <v>8.5186813186813168</v>
      </c>
      <c r="AE1493" s="9">
        <f t="shared" si="283"/>
        <v>8.2455621301775146</v>
      </c>
      <c r="AF1493" s="9">
        <f t="shared" si="284"/>
        <v>8.0634066587395932</v>
      </c>
      <c r="AG1493" s="11">
        <f t="shared" si="285"/>
        <v>424.25954592363269</v>
      </c>
      <c r="AH1493" s="11">
        <f t="shared" si="286"/>
        <v>441.62468604233942</v>
      </c>
      <c r="AI1493" s="11">
        <f t="shared" si="287"/>
        <v>453.86019693791411</v>
      </c>
      <c r="AJ1493" s="8">
        <v>8</v>
      </c>
      <c r="AK1493" s="7" t="s">
        <v>64</v>
      </c>
      <c r="AL1493" s="8">
        <v>31</v>
      </c>
      <c r="AM1493" s="7" t="s">
        <v>65</v>
      </c>
      <c r="AN1493" s="7" t="s">
        <v>66</v>
      </c>
      <c r="AO1493" s="9">
        <v>6</v>
      </c>
      <c r="AP1493" s="8">
        <v>6</v>
      </c>
      <c r="AQ1493" s="8">
        <v>1</v>
      </c>
      <c r="AR1493" s="8">
        <v>1</v>
      </c>
      <c r="AS1493" s="8">
        <v>1</v>
      </c>
      <c r="AT1493" s="8">
        <v>1</v>
      </c>
      <c r="AU1493" s="7" t="s">
        <v>116</v>
      </c>
      <c r="AV1493" s="9">
        <v>-37.200000000000003</v>
      </c>
      <c r="AW1493" s="7" t="s">
        <v>3290</v>
      </c>
      <c r="AX1493" s="7" t="s">
        <v>80</v>
      </c>
      <c r="AY1493" s="7" t="s">
        <v>174</v>
      </c>
      <c r="AZ1493" s="7" t="s">
        <v>3285</v>
      </c>
      <c r="BA1493" s="7" t="s">
        <v>3286</v>
      </c>
      <c r="BB1493" s="7" t="s">
        <v>3287</v>
      </c>
      <c r="BC1493" s="7" t="s">
        <v>3288</v>
      </c>
    </row>
    <row r="1494" spans="1:55" x14ac:dyDescent="0.2">
      <c r="A1494" s="7" t="s">
        <v>3224</v>
      </c>
      <c r="B1494" s="8">
        <v>6</v>
      </c>
      <c r="C1494" s="7" t="s">
        <v>1404</v>
      </c>
      <c r="D1494" s="8">
        <v>3</v>
      </c>
      <c r="E1494" s="7" t="s">
        <v>3178</v>
      </c>
      <c r="F1494" s="7" t="s">
        <v>791</v>
      </c>
      <c r="G1494" s="7" t="s">
        <v>395</v>
      </c>
      <c r="H1494" s="7" t="s">
        <v>136</v>
      </c>
      <c r="I1494" s="7" t="s">
        <v>122</v>
      </c>
      <c r="J1494" s="9">
        <v>4</v>
      </c>
      <c r="K1494" s="10">
        <v>1400</v>
      </c>
      <c r="L1494" s="9">
        <f t="shared" si="276"/>
        <v>20</v>
      </c>
      <c r="M1494" s="9">
        <v>20</v>
      </c>
      <c r="N1494" s="10">
        <v>0</v>
      </c>
      <c r="O1494" s="10">
        <v>1400</v>
      </c>
      <c r="P1494" s="11">
        <f t="shared" si="277"/>
        <v>0</v>
      </c>
      <c r="Q1494" s="7" t="s">
        <v>122</v>
      </c>
      <c r="R1494" s="9">
        <v>6.04</v>
      </c>
      <c r="S1494" s="9">
        <f t="shared" si="278"/>
        <v>2.04</v>
      </c>
      <c r="T1494" s="11">
        <f t="shared" si="279"/>
        <v>51</v>
      </c>
      <c r="U1494" s="7" t="s">
        <v>63</v>
      </c>
      <c r="V1494" s="8">
        <v>4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f t="shared" si="280"/>
        <v>0</v>
      </c>
      <c r="AC1494" s="9">
        <f t="shared" si="281"/>
        <v>0</v>
      </c>
      <c r="AD1494" s="9">
        <f t="shared" si="282"/>
        <v>8.5186813186813168</v>
      </c>
      <c r="AE1494" s="9">
        <f t="shared" si="283"/>
        <v>8.2455621301775146</v>
      </c>
      <c r="AF1494" s="9">
        <f t="shared" si="284"/>
        <v>8.0634066587395932</v>
      </c>
      <c r="AG1494" s="11">
        <f t="shared" si="285"/>
        <v>-100</v>
      </c>
      <c r="AH1494" s="11">
        <f t="shared" si="286"/>
        <v>-100</v>
      </c>
      <c r="AI1494" s="11">
        <f t="shared" si="287"/>
        <v>-100</v>
      </c>
      <c r="AJ1494" s="8">
        <v>8</v>
      </c>
      <c r="AK1494" s="7" t="s">
        <v>64</v>
      </c>
      <c r="AL1494" s="8">
        <v>31</v>
      </c>
      <c r="AM1494" s="7" t="s">
        <v>65</v>
      </c>
      <c r="AN1494" s="7" t="s">
        <v>66</v>
      </c>
      <c r="AO1494" s="9">
        <v>6</v>
      </c>
      <c r="AP1494" s="8">
        <v>8</v>
      </c>
      <c r="AQ1494" s="8">
        <v>8</v>
      </c>
      <c r="AR1494" s="8">
        <v>6</v>
      </c>
      <c r="AS1494" s="8">
        <v>6</v>
      </c>
      <c r="AT1494" s="8">
        <v>4</v>
      </c>
      <c r="AU1494" s="7" t="s">
        <v>67</v>
      </c>
      <c r="AV1494" s="9">
        <v>9.48</v>
      </c>
      <c r="AW1494" s="7" t="s">
        <v>1438</v>
      </c>
      <c r="AX1494" s="7" t="s">
        <v>80</v>
      </c>
      <c r="AY1494" s="7" t="s">
        <v>174</v>
      </c>
      <c r="AZ1494" s="7" t="s">
        <v>3285</v>
      </c>
      <c r="BA1494" s="7" t="s">
        <v>3286</v>
      </c>
      <c r="BB1494" s="7" t="s">
        <v>3287</v>
      </c>
      <c r="BC1494" s="7" t="s">
        <v>3288</v>
      </c>
    </row>
    <row r="1495" spans="1:55" x14ac:dyDescent="0.2">
      <c r="A1495" s="7" t="s">
        <v>3224</v>
      </c>
      <c r="B1495" s="8">
        <v>6</v>
      </c>
      <c r="C1495" s="7" t="s">
        <v>1415</v>
      </c>
      <c r="D1495" s="8">
        <v>4</v>
      </c>
      <c r="E1495" s="7" t="s">
        <v>1465</v>
      </c>
      <c r="F1495" s="7" t="s">
        <v>1023</v>
      </c>
      <c r="G1495" s="7" t="s">
        <v>189</v>
      </c>
      <c r="H1495" s="7" t="s">
        <v>857</v>
      </c>
      <c r="I1495" s="7" t="s">
        <v>172</v>
      </c>
      <c r="J1495" s="9">
        <v>12</v>
      </c>
      <c r="K1495" s="10">
        <v>800</v>
      </c>
      <c r="L1495" s="9">
        <f t="shared" si="276"/>
        <v>7.6923076923076925</v>
      </c>
      <c r="M1495" s="9">
        <v>7.69</v>
      </c>
      <c r="N1495" s="10">
        <v>0</v>
      </c>
      <c r="O1495" s="10">
        <v>800</v>
      </c>
      <c r="P1495" s="11">
        <f t="shared" si="277"/>
        <v>0</v>
      </c>
      <c r="Q1495" s="7" t="s">
        <v>172</v>
      </c>
      <c r="R1495" s="9">
        <v>17.510000000000002</v>
      </c>
      <c r="S1495" s="9">
        <f t="shared" si="278"/>
        <v>5.5100000000000016</v>
      </c>
      <c r="T1495" s="11">
        <f t="shared" si="279"/>
        <v>45.916666666666679</v>
      </c>
      <c r="U1495" s="7" t="s">
        <v>63</v>
      </c>
      <c r="V1495" s="8">
        <v>3</v>
      </c>
      <c r="W1495" s="9">
        <v>0</v>
      </c>
      <c r="X1495" s="9">
        <v>0</v>
      </c>
      <c r="Y1495" s="9">
        <v>636</v>
      </c>
      <c r="Z1495" s="9">
        <v>636</v>
      </c>
      <c r="AA1495" s="9">
        <v>11.36</v>
      </c>
      <c r="AB1495" s="9">
        <f t="shared" si="280"/>
        <v>11.36</v>
      </c>
      <c r="AC1495" s="9">
        <f t="shared" si="281"/>
        <v>14.2</v>
      </c>
      <c r="AD1495" s="9">
        <f t="shared" si="282"/>
        <v>8.5186813186813168</v>
      </c>
      <c r="AE1495" s="9">
        <f t="shared" si="283"/>
        <v>8.2455621301775146</v>
      </c>
      <c r="AF1495" s="9">
        <f t="shared" si="284"/>
        <v>8.0634066587395932</v>
      </c>
      <c r="AG1495" s="11">
        <f t="shared" si="285"/>
        <v>66.692466460268335</v>
      </c>
      <c r="AH1495" s="11">
        <f t="shared" si="286"/>
        <v>72.21385001794043</v>
      </c>
      <c r="AI1495" s="11">
        <f t="shared" si="287"/>
        <v>76.104227418682981</v>
      </c>
      <c r="AJ1495" s="8">
        <v>8</v>
      </c>
      <c r="AK1495" s="7" t="s">
        <v>64</v>
      </c>
      <c r="AL1495" s="8">
        <v>31</v>
      </c>
      <c r="AM1495" s="7" t="s">
        <v>65</v>
      </c>
      <c r="AN1495" s="7" t="s">
        <v>66</v>
      </c>
      <c r="AO1495" s="9">
        <v>6</v>
      </c>
      <c r="AP1495" s="8">
        <v>3</v>
      </c>
      <c r="AQ1495" s="8">
        <v>4</v>
      </c>
      <c r="AR1495" s="8">
        <v>3</v>
      </c>
      <c r="AS1495" s="8">
        <v>2</v>
      </c>
      <c r="AT1495" s="8">
        <v>3</v>
      </c>
      <c r="AU1495" s="7" t="s">
        <v>81</v>
      </c>
      <c r="AV1495" s="9">
        <v>-2.4</v>
      </c>
      <c r="AW1495" s="7" t="s">
        <v>3291</v>
      </c>
      <c r="AX1495" s="7" t="s">
        <v>80</v>
      </c>
      <c r="AY1495" s="7" t="s">
        <v>174</v>
      </c>
      <c r="AZ1495" s="7" t="s">
        <v>3285</v>
      </c>
      <c r="BA1495" s="7" t="s">
        <v>3286</v>
      </c>
      <c r="BB1495" s="7" t="s">
        <v>3287</v>
      </c>
      <c r="BC1495" s="7" t="s">
        <v>3288</v>
      </c>
    </row>
    <row r="1496" spans="1:55" x14ac:dyDescent="0.2">
      <c r="A1496" s="7" t="s">
        <v>3224</v>
      </c>
      <c r="B1496" s="8">
        <v>6</v>
      </c>
      <c r="C1496" s="7" t="s">
        <v>3292</v>
      </c>
      <c r="D1496" s="8">
        <v>5</v>
      </c>
      <c r="E1496" s="7" t="s">
        <v>3293</v>
      </c>
      <c r="F1496" s="7" t="s">
        <v>1229</v>
      </c>
      <c r="G1496" s="7" t="s">
        <v>87</v>
      </c>
      <c r="H1496" s="7" t="s">
        <v>1230</v>
      </c>
      <c r="I1496" s="7" t="s">
        <v>89</v>
      </c>
      <c r="J1496" s="9">
        <v>30</v>
      </c>
      <c r="K1496" s="10">
        <v>400</v>
      </c>
      <c r="L1496" s="9">
        <f t="shared" si="276"/>
        <v>3.225806451612903</v>
      </c>
      <c r="M1496" s="9">
        <v>3.23</v>
      </c>
      <c r="N1496" s="10">
        <v>0</v>
      </c>
      <c r="O1496" s="10">
        <v>400</v>
      </c>
      <c r="P1496" s="11">
        <f t="shared" si="277"/>
        <v>0</v>
      </c>
      <c r="Q1496" s="7" t="s">
        <v>89</v>
      </c>
      <c r="R1496" s="9">
        <v>69.739999999999995</v>
      </c>
      <c r="S1496" s="9">
        <f t="shared" si="278"/>
        <v>39.739999999999995</v>
      </c>
      <c r="T1496" s="11">
        <f t="shared" si="279"/>
        <v>132.46666666666664</v>
      </c>
      <c r="U1496" s="7" t="s">
        <v>63</v>
      </c>
      <c r="V1496" s="8">
        <v>8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f t="shared" si="280"/>
        <v>0</v>
      </c>
      <c r="AC1496" s="9">
        <f t="shared" si="281"/>
        <v>0</v>
      </c>
      <c r="AD1496" s="9">
        <f t="shared" si="282"/>
        <v>8.5186813186813168</v>
      </c>
      <c r="AE1496" s="9">
        <f t="shared" si="283"/>
        <v>8.2455621301775146</v>
      </c>
      <c r="AF1496" s="9">
        <f t="shared" si="284"/>
        <v>8.0634066587395932</v>
      </c>
      <c r="AG1496" s="11">
        <f t="shared" si="285"/>
        <v>-100</v>
      </c>
      <c r="AH1496" s="11">
        <f t="shared" si="286"/>
        <v>-100</v>
      </c>
      <c r="AI1496" s="11">
        <f t="shared" si="287"/>
        <v>-100</v>
      </c>
      <c r="AJ1496" s="8">
        <v>8</v>
      </c>
      <c r="AK1496" s="7" t="s">
        <v>64</v>
      </c>
      <c r="AL1496" s="8">
        <v>31</v>
      </c>
      <c r="AM1496" s="7" t="s">
        <v>65</v>
      </c>
      <c r="AN1496" s="7" t="s">
        <v>66</v>
      </c>
      <c r="AO1496" s="9">
        <v>6</v>
      </c>
      <c r="AP1496" s="8">
        <v>4</v>
      </c>
      <c r="AQ1496" s="8">
        <v>7</v>
      </c>
      <c r="AR1496" s="8">
        <v>8</v>
      </c>
      <c r="AS1496" s="8">
        <v>8</v>
      </c>
      <c r="AT1496" s="8">
        <v>8</v>
      </c>
      <c r="AU1496" s="7" t="s">
        <v>67</v>
      </c>
      <c r="AV1496" s="9">
        <v>-9.6</v>
      </c>
      <c r="AW1496" s="7" t="s">
        <v>3294</v>
      </c>
      <c r="AX1496" s="7" t="s">
        <v>63</v>
      </c>
      <c r="AY1496" s="7"/>
      <c r="AZ1496" s="7" t="s">
        <v>3285</v>
      </c>
      <c r="BA1496" s="7" t="s">
        <v>3286</v>
      </c>
      <c r="BB1496" s="7" t="s">
        <v>3287</v>
      </c>
      <c r="BC1496" s="7" t="s">
        <v>3288</v>
      </c>
    </row>
    <row r="1497" spans="1:55" x14ac:dyDescent="0.2">
      <c r="A1497" s="7" t="s">
        <v>3224</v>
      </c>
      <c r="B1497" s="8">
        <v>6</v>
      </c>
      <c r="C1497" s="7" t="s">
        <v>1534</v>
      </c>
      <c r="D1497" s="8">
        <v>6</v>
      </c>
      <c r="E1497" s="7" t="s">
        <v>74</v>
      </c>
      <c r="F1497" s="7" t="s">
        <v>112</v>
      </c>
      <c r="G1497" s="7" t="s">
        <v>96</v>
      </c>
      <c r="H1497" s="7" t="s">
        <v>1536</v>
      </c>
      <c r="I1497" s="7" t="s">
        <v>115</v>
      </c>
      <c r="J1497" s="9">
        <v>3.5</v>
      </c>
      <c r="K1497" s="10">
        <v>1500</v>
      </c>
      <c r="L1497" s="9">
        <f t="shared" si="276"/>
        <v>22.222222222222221</v>
      </c>
      <c r="M1497" s="9">
        <v>22.22</v>
      </c>
      <c r="N1497" s="10">
        <v>0</v>
      </c>
      <c r="O1497" s="10">
        <v>1500</v>
      </c>
      <c r="P1497" s="11">
        <f t="shared" si="277"/>
        <v>0</v>
      </c>
      <c r="Q1497" s="7" t="s">
        <v>115</v>
      </c>
      <c r="R1497" s="9">
        <v>3.58</v>
      </c>
      <c r="S1497" s="9">
        <f t="shared" si="278"/>
        <v>8.0000000000000071E-2</v>
      </c>
      <c r="T1497" s="11">
        <f t="shared" si="279"/>
        <v>2.2857142857142878</v>
      </c>
      <c r="U1497" s="7" t="s">
        <v>63</v>
      </c>
      <c r="V1497" s="8">
        <v>2</v>
      </c>
      <c r="W1497" s="9">
        <v>0</v>
      </c>
      <c r="X1497" s="9">
        <v>370</v>
      </c>
      <c r="Y1497" s="9">
        <v>280</v>
      </c>
      <c r="Z1497" s="9">
        <v>650</v>
      </c>
      <c r="AA1497" s="9">
        <v>21.5</v>
      </c>
      <c r="AB1497" s="9">
        <f t="shared" si="280"/>
        <v>21.5</v>
      </c>
      <c r="AC1497" s="9">
        <f t="shared" si="281"/>
        <v>14.333333333333334</v>
      </c>
      <c r="AD1497" s="9">
        <f t="shared" si="282"/>
        <v>8.5186813186813168</v>
      </c>
      <c r="AE1497" s="9">
        <f t="shared" si="283"/>
        <v>8.2455621301775146</v>
      </c>
      <c r="AF1497" s="9">
        <f t="shared" si="284"/>
        <v>8.0634066587395932</v>
      </c>
      <c r="AG1497" s="11">
        <f t="shared" si="285"/>
        <v>68.257653938768541</v>
      </c>
      <c r="AH1497" s="11">
        <f t="shared" si="286"/>
        <v>73.830881473507972</v>
      </c>
      <c r="AI1497" s="11">
        <f t="shared" si="287"/>
        <v>77.757788239515691</v>
      </c>
      <c r="AJ1497" s="8">
        <v>8</v>
      </c>
      <c r="AK1497" s="7" t="s">
        <v>64</v>
      </c>
      <c r="AL1497" s="8">
        <v>31</v>
      </c>
      <c r="AM1497" s="7" t="s">
        <v>65</v>
      </c>
      <c r="AN1497" s="7" t="s">
        <v>66</v>
      </c>
      <c r="AO1497" s="9">
        <v>6</v>
      </c>
      <c r="AP1497" s="8">
        <v>5</v>
      </c>
      <c r="AQ1497" s="8">
        <v>6</v>
      </c>
      <c r="AR1497" s="8">
        <v>7</v>
      </c>
      <c r="AS1497" s="8">
        <v>7</v>
      </c>
      <c r="AT1497" s="8">
        <v>2</v>
      </c>
      <c r="AU1497" s="7" t="s">
        <v>91</v>
      </c>
      <c r="AV1497" s="9">
        <v>6.6</v>
      </c>
      <c r="AW1497" s="7" t="s">
        <v>3295</v>
      </c>
      <c r="AX1497" s="7" t="s">
        <v>80</v>
      </c>
      <c r="AY1497" s="7" t="s">
        <v>174</v>
      </c>
      <c r="AZ1497" s="7" t="s">
        <v>3285</v>
      </c>
      <c r="BA1497" s="7" t="s">
        <v>3286</v>
      </c>
      <c r="BB1497" s="7" t="s">
        <v>3287</v>
      </c>
      <c r="BC1497" s="7" t="s">
        <v>3288</v>
      </c>
    </row>
    <row r="1498" spans="1:55" x14ac:dyDescent="0.2">
      <c r="A1498" s="7" t="s">
        <v>3224</v>
      </c>
      <c r="B1498" s="8">
        <v>6</v>
      </c>
      <c r="C1498" s="7" t="s">
        <v>3296</v>
      </c>
      <c r="D1498" s="8">
        <v>7</v>
      </c>
      <c r="E1498" s="7" t="s">
        <v>94</v>
      </c>
      <c r="F1498" s="7" t="s">
        <v>95</v>
      </c>
      <c r="G1498" s="7" t="s">
        <v>1204</v>
      </c>
      <c r="H1498" s="7" t="s">
        <v>114</v>
      </c>
      <c r="I1498" s="7" t="s">
        <v>254</v>
      </c>
      <c r="J1498" s="9">
        <v>1</v>
      </c>
      <c r="K1498" s="10">
        <v>2400</v>
      </c>
      <c r="L1498" s="9">
        <f t="shared" si="276"/>
        <v>50</v>
      </c>
      <c r="M1498" s="9">
        <v>50</v>
      </c>
      <c r="N1498" s="10">
        <v>0</v>
      </c>
      <c r="O1498" s="10">
        <v>2400</v>
      </c>
      <c r="P1498" s="11">
        <f t="shared" si="277"/>
        <v>0</v>
      </c>
      <c r="Q1498" s="7" t="s">
        <v>254</v>
      </c>
      <c r="R1498" s="9">
        <v>1.26</v>
      </c>
      <c r="S1498" s="9">
        <f t="shared" si="278"/>
        <v>0.26</v>
      </c>
      <c r="T1498" s="11">
        <f t="shared" si="279"/>
        <v>26</v>
      </c>
      <c r="U1498" s="7" t="s">
        <v>80</v>
      </c>
      <c r="V1498" s="8">
        <v>6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f t="shared" si="280"/>
        <v>0</v>
      </c>
      <c r="AC1498" s="9">
        <f t="shared" si="281"/>
        <v>0</v>
      </c>
      <c r="AD1498" s="9">
        <f t="shared" si="282"/>
        <v>8.5186813186813168</v>
      </c>
      <c r="AE1498" s="9">
        <f t="shared" si="283"/>
        <v>8.2455621301775146</v>
      </c>
      <c r="AF1498" s="9">
        <f t="shared" si="284"/>
        <v>8.0634066587395932</v>
      </c>
      <c r="AG1498" s="11">
        <f t="shared" si="285"/>
        <v>-100</v>
      </c>
      <c r="AH1498" s="11">
        <f t="shared" si="286"/>
        <v>-100</v>
      </c>
      <c r="AI1498" s="11">
        <f t="shared" si="287"/>
        <v>-100</v>
      </c>
      <c r="AJ1498" s="8">
        <v>8</v>
      </c>
      <c r="AK1498" s="7" t="s">
        <v>64</v>
      </c>
      <c r="AL1498" s="8">
        <v>31</v>
      </c>
      <c r="AM1498" s="7" t="s">
        <v>65</v>
      </c>
      <c r="AN1498" s="7" t="s">
        <v>66</v>
      </c>
      <c r="AO1498" s="9">
        <v>6</v>
      </c>
      <c r="AP1498" s="8">
        <v>7</v>
      </c>
      <c r="AQ1498" s="8">
        <v>3</v>
      </c>
      <c r="AR1498" s="8">
        <v>4</v>
      </c>
      <c r="AS1498" s="8">
        <v>5</v>
      </c>
      <c r="AT1498" s="8">
        <v>6</v>
      </c>
      <c r="AU1498" s="7" t="s">
        <v>81</v>
      </c>
      <c r="AV1498" s="9">
        <v>2.2799999999999998</v>
      </c>
      <c r="AW1498" s="7" t="s">
        <v>3003</v>
      </c>
      <c r="AX1498" s="7" t="s">
        <v>80</v>
      </c>
      <c r="AY1498" s="7" t="s">
        <v>174</v>
      </c>
      <c r="AZ1498" s="7" t="s">
        <v>3285</v>
      </c>
      <c r="BA1498" s="7" t="s">
        <v>3286</v>
      </c>
      <c r="BB1498" s="7" t="s">
        <v>3287</v>
      </c>
      <c r="BC1498" s="7" t="s">
        <v>3288</v>
      </c>
    </row>
    <row r="1499" spans="1:55" x14ac:dyDescent="0.2">
      <c r="A1499" s="7" t="s">
        <v>3224</v>
      </c>
      <c r="B1499" s="8">
        <v>6</v>
      </c>
      <c r="C1499" s="7" t="s">
        <v>1556</v>
      </c>
      <c r="D1499" s="8">
        <v>8</v>
      </c>
      <c r="E1499" s="7" t="s">
        <v>778</v>
      </c>
      <c r="F1499" s="7" t="s">
        <v>1229</v>
      </c>
      <c r="G1499" s="7" t="s">
        <v>440</v>
      </c>
      <c r="H1499" s="7" t="s">
        <v>1557</v>
      </c>
      <c r="I1499" s="7" t="s">
        <v>329</v>
      </c>
      <c r="J1499" s="9">
        <v>15</v>
      </c>
      <c r="K1499" s="10">
        <v>800</v>
      </c>
      <c r="L1499" s="9">
        <f t="shared" si="276"/>
        <v>6.25</v>
      </c>
      <c r="M1499" s="9">
        <v>6.25</v>
      </c>
      <c r="N1499" s="10">
        <v>0</v>
      </c>
      <c r="O1499" s="10">
        <v>800</v>
      </c>
      <c r="P1499" s="11">
        <f t="shared" si="277"/>
        <v>0</v>
      </c>
      <c r="Q1499" s="7" t="s">
        <v>329</v>
      </c>
      <c r="R1499" s="9">
        <v>30.17</v>
      </c>
      <c r="S1499" s="9">
        <f t="shared" si="278"/>
        <v>15.170000000000002</v>
      </c>
      <c r="T1499" s="11">
        <f t="shared" si="279"/>
        <v>101.13333333333334</v>
      </c>
      <c r="U1499" s="7" t="s">
        <v>63</v>
      </c>
      <c r="V1499" s="8">
        <v>7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f t="shared" si="280"/>
        <v>0</v>
      </c>
      <c r="AC1499" s="9">
        <f t="shared" si="281"/>
        <v>0</v>
      </c>
      <c r="AD1499" s="9">
        <f t="shared" si="282"/>
        <v>8.5186813186813168</v>
      </c>
      <c r="AE1499" s="9">
        <f t="shared" si="283"/>
        <v>8.2455621301775146</v>
      </c>
      <c r="AF1499" s="9">
        <f t="shared" si="284"/>
        <v>8.0634066587395932</v>
      </c>
      <c r="AG1499" s="11">
        <f t="shared" si="285"/>
        <v>-100</v>
      </c>
      <c r="AH1499" s="11">
        <f t="shared" si="286"/>
        <v>-100</v>
      </c>
      <c r="AI1499" s="11">
        <f t="shared" si="287"/>
        <v>-100</v>
      </c>
      <c r="AJ1499" s="8">
        <v>8</v>
      </c>
      <c r="AK1499" s="7" t="s">
        <v>64</v>
      </c>
      <c r="AL1499" s="8">
        <v>31</v>
      </c>
      <c r="AM1499" s="7" t="s">
        <v>65</v>
      </c>
      <c r="AN1499" s="7" t="s">
        <v>66</v>
      </c>
      <c r="AO1499" s="9">
        <v>6</v>
      </c>
      <c r="AP1499" s="8">
        <v>1</v>
      </c>
      <c r="AQ1499" s="8">
        <v>2</v>
      </c>
      <c r="AR1499" s="8">
        <v>2</v>
      </c>
      <c r="AS1499" s="8">
        <v>3</v>
      </c>
      <c r="AT1499" s="8">
        <v>7</v>
      </c>
      <c r="AU1499" s="7" t="s">
        <v>116</v>
      </c>
      <c r="AV1499" s="9">
        <v>-111.6</v>
      </c>
      <c r="AW1499" s="7" t="s">
        <v>3172</v>
      </c>
      <c r="AX1499" s="7" t="s">
        <v>63</v>
      </c>
      <c r="AY1499" s="7"/>
      <c r="AZ1499" s="7" t="s">
        <v>3285</v>
      </c>
      <c r="BA1499" s="7" t="s">
        <v>3286</v>
      </c>
      <c r="BB1499" s="7" t="s">
        <v>3287</v>
      </c>
      <c r="BC1499" s="7" t="s">
        <v>3288</v>
      </c>
    </row>
    <row r="1500" spans="1:55" x14ac:dyDescent="0.2">
      <c r="A1500" s="19" t="s">
        <v>3224</v>
      </c>
      <c r="B1500" s="20">
        <v>7</v>
      </c>
      <c r="C1500" s="19" t="s">
        <v>1264</v>
      </c>
      <c r="D1500" s="20">
        <v>1</v>
      </c>
      <c r="E1500" s="19" t="s">
        <v>124</v>
      </c>
      <c r="F1500" s="19" t="s">
        <v>408</v>
      </c>
      <c r="G1500" s="19" t="s">
        <v>190</v>
      </c>
      <c r="H1500" s="19" t="s">
        <v>1106</v>
      </c>
      <c r="I1500" s="19" t="s">
        <v>98</v>
      </c>
      <c r="J1500" s="21">
        <v>2</v>
      </c>
      <c r="K1500" s="22">
        <v>1900</v>
      </c>
      <c r="L1500" s="21">
        <f t="shared" si="276"/>
        <v>33.333333333333329</v>
      </c>
      <c r="M1500" s="21">
        <v>35.04</v>
      </c>
      <c r="N1500" s="22">
        <v>100</v>
      </c>
      <c r="O1500" s="22">
        <v>2000</v>
      </c>
      <c r="P1500" s="23">
        <f t="shared" si="277"/>
        <v>-5</v>
      </c>
      <c r="Q1500" s="19" t="s">
        <v>145</v>
      </c>
      <c r="R1500" s="21">
        <v>1.24</v>
      </c>
      <c r="S1500" s="21">
        <f t="shared" si="278"/>
        <v>-0.76</v>
      </c>
      <c r="T1500" s="23">
        <f t="shared" si="279"/>
        <v>-38</v>
      </c>
      <c r="U1500" s="19" t="s">
        <v>80</v>
      </c>
      <c r="V1500" s="20">
        <v>1</v>
      </c>
      <c r="W1500" s="21">
        <v>448</v>
      </c>
      <c r="X1500" s="21">
        <v>278</v>
      </c>
      <c r="Y1500" s="21">
        <v>210</v>
      </c>
      <c r="Z1500" s="21">
        <v>936</v>
      </c>
      <c r="AA1500" s="21">
        <v>34.36</v>
      </c>
      <c r="AB1500" s="21">
        <f t="shared" si="280"/>
        <v>32.641999999999996</v>
      </c>
      <c r="AC1500" s="21">
        <f t="shared" si="281"/>
        <v>17.18</v>
      </c>
      <c r="AD1500" s="21">
        <f t="shared" si="282"/>
        <v>7.0822222222222226</v>
      </c>
      <c r="AE1500" s="21">
        <f t="shared" si="283"/>
        <v>8.2455621301775146</v>
      </c>
      <c r="AF1500" s="21">
        <f t="shared" si="284"/>
        <v>8.0634066587395932</v>
      </c>
      <c r="AG1500" s="23">
        <f t="shared" si="285"/>
        <v>142.57922811421398</v>
      </c>
      <c r="AH1500" s="23">
        <f t="shared" si="286"/>
        <v>108.35450304987442</v>
      </c>
      <c r="AI1500" s="23">
        <f t="shared" si="287"/>
        <v>113.06131176429392</v>
      </c>
      <c r="AJ1500" s="20">
        <v>6</v>
      </c>
      <c r="AK1500" s="19" t="s">
        <v>64</v>
      </c>
      <c r="AL1500" s="20">
        <v>31</v>
      </c>
      <c r="AM1500" s="19" t="s">
        <v>65</v>
      </c>
      <c r="AN1500" s="19" t="s">
        <v>66</v>
      </c>
      <c r="AO1500" s="21">
        <v>8</v>
      </c>
      <c r="AP1500" s="20">
        <v>5</v>
      </c>
      <c r="AQ1500" s="20">
        <v>6</v>
      </c>
      <c r="AR1500" s="20">
        <v>6</v>
      </c>
      <c r="AS1500" s="20">
        <v>1</v>
      </c>
      <c r="AT1500" s="20">
        <v>1</v>
      </c>
      <c r="AU1500" s="19" t="s">
        <v>67</v>
      </c>
      <c r="AV1500" s="21">
        <v>-16.2</v>
      </c>
      <c r="AW1500" s="19" t="s">
        <v>3297</v>
      </c>
      <c r="AX1500" s="19" t="s">
        <v>63</v>
      </c>
      <c r="AY1500" s="19"/>
      <c r="AZ1500" s="19" t="s">
        <v>3298</v>
      </c>
      <c r="BA1500" s="19" t="s">
        <v>3299</v>
      </c>
      <c r="BB1500" s="19" t="s">
        <v>3300</v>
      </c>
      <c r="BC1500" s="19" t="s">
        <v>3301</v>
      </c>
    </row>
    <row r="1501" spans="1:55" x14ac:dyDescent="0.2">
      <c r="A1501" s="7" t="s">
        <v>3224</v>
      </c>
      <c r="B1501" s="8">
        <v>7</v>
      </c>
      <c r="C1501" s="7" t="s">
        <v>93</v>
      </c>
      <c r="D1501" s="8">
        <v>2</v>
      </c>
      <c r="E1501" s="7" t="s">
        <v>296</v>
      </c>
      <c r="F1501" s="7" t="s">
        <v>262</v>
      </c>
      <c r="G1501" s="7" t="s">
        <v>96</v>
      </c>
      <c r="H1501" s="7" t="s">
        <v>97</v>
      </c>
      <c r="I1501" s="7" t="s">
        <v>61</v>
      </c>
      <c r="J1501" s="9">
        <v>6</v>
      </c>
      <c r="K1501" s="10">
        <v>1200</v>
      </c>
      <c r="L1501" s="9">
        <f t="shared" si="276"/>
        <v>14.285714285714285</v>
      </c>
      <c r="M1501" s="9">
        <v>15.02</v>
      </c>
      <c r="N1501" s="10">
        <v>100</v>
      </c>
      <c r="O1501" s="10">
        <v>1300</v>
      </c>
      <c r="P1501" s="11">
        <f t="shared" si="277"/>
        <v>-7.6923076923076925</v>
      </c>
      <c r="Q1501" s="7" t="s">
        <v>61</v>
      </c>
      <c r="R1501" s="9">
        <v>12</v>
      </c>
      <c r="S1501" s="9">
        <f t="shared" si="278"/>
        <v>6</v>
      </c>
      <c r="T1501" s="11">
        <f t="shared" si="279"/>
        <v>100</v>
      </c>
      <c r="U1501" s="7" t="s">
        <v>63</v>
      </c>
      <c r="V1501" s="8">
        <v>4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f t="shared" si="280"/>
        <v>0</v>
      </c>
      <c r="AC1501" s="9">
        <f t="shared" si="281"/>
        <v>0</v>
      </c>
      <c r="AD1501" s="9">
        <f t="shared" si="282"/>
        <v>7.0822222222222226</v>
      </c>
      <c r="AE1501" s="9">
        <f t="shared" si="283"/>
        <v>8.2455621301775146</v>
      </c>
      <c r="AF1501" s="9">
        <f t="shared" si="284"/>
        <v>8.0634066587395932</v>
      </c>
      <c r="AG1501" s="11">
        <f t="shared" si="285"/>
        <v>-100</v>
      </c>
      <c r="AH1501" s="11">
        <f t="shared" si="286"/>
        <v>-100</v>
      </c>
      <c r="AI1501" s="11">
        <f t="shared" si="287"/>
        <v>-100</v>
      </c>
      <c r="AJ1501" s="8">
        <v>6</v>
      </c>
      <c r="AK1501" s="7" t="s">
        <v>64</v>
      </c>
      <c r="AL1501" s="8">
        <v>31</v>
      </c>
      <c r="AM1501" s="7" t="s">
        <v>65</v>
      </c>
      <c r="AN1501" s="7" t="s">
        <v>66</v>
      </c>
      <c r="AO1501" s="9">
        <v>8</v>
      </c>
      <c r="AP1501" s="8">
        <v>6</v>
      </c>
      <c r="AQ1501" s="8">
        <v>4</v>
      </c>
      <c r="AR1501" s="8">
        <v>4</v>
      </c>
      <c r="AS1501" s="8">
        <v>5</v>
      </c>
      <c r="AT1501" s="8">
        <v>4</v>
      </c>
      <c r="AU1501" s="7" t="s">
        <v>91</v>
      </c>
      <c r="AV1501" s="9">
        <v>0</v>
      </c>
      <c r="AW1501" s="7" t="s">
        <v>3302</v>
      </c>
      <c r="AX1501" s="7" t="s">
        <v>63</v>
      </c>
      <c r="AY1501" s="7"/>
      <c r="AZ1501" s="7" t="s">
        <v>3298</v>
      </c>
      <c r="BA1501" s="7" t="s">
        <v>3299</v>
      </c>
      <c r="BB1501" s="7" t="s">
        <v>3300</v>
      </c>
      <c r="BC1501" s="7" t="s">
        <v>3301</v>
      </c>
    </row>
    <row r="1502" spans="1:55" x14ac:dyDescent="0.2">
      <c r="A1502" s="7" t="s">
        <v>3224</v>
      </c>
      <c r="B1502" s="8">
        <v>7</v>
      </c>
      <c r="C1502" s="7" t="s">
        <v>3303</v>
      </c>
      <c r="D1502" s="8">
        <v>3</v>
      </c>
      <c r="E1502" s="7" t="s">
        <v>119</v>
      </c>
      <c r="F1502" s="7" t="s">
        <v>548</v>
      </c>
      <c r="G1502" s="7" t="s">
        <v>678</v>
      </c>
      <c r="H1502" s="7" t="s">
        <v>239</v>
      </c>
      <c r="I1502" s="7" t="s">
        <v>79</v>
      </c>
      <c r="J1502" s="9">
        <v>2.5</v>
      </c>
      <c r="K1502" s="10">
        <v>1700</v>
      </c>
      <c r="L1502" s="9">
        <f t="shared" si="276"/>
        <v>28.571428571428569</v>
      </c>
      <c r="M1502" s="9">
        <v>30.04</v>
      </c>
      <c r="N1502" s="10">
        <v>200</v>
      </c>
      <c r="O1502" s="10">
        <v>1900</v>
      </c>
      <c r="P1502" s="11">
        <f t="shared" si="277"/>
        <v>-10.526315789473683</v>
      </c>
      <c r="Q1502" s="7" t="s">
        <v>79</v>
      </c>
      <c r="R1502" s="9">
        <v>2.96</v>
      </c>
      <c r="S1502" s="9">
        <f t="shared" si="278"/>
        <v>0.45999999999999996</v>
      </c>
      <c r="T1502" s="11">
        <f t="shared" si="279"/>
        <v>18.399999999999999</v>
      </c>
      <c r="U1502" s="7" t="s">
        <v>63</v>
      </c>
      <c r="V1502" s="8">
        <v>6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f t="shared" si="280"/>
        <v>0</v>
      </c>
      <c r="AC1502" s="9">
        <f t="shared" si="281"/>
        <v>0</v>
      </c>
      <c r="AD1502" s="9">
        <f t="shared" si="282"/>
        <v>7.0822222222222226</v>
      </c>
      <c r="AE1502" s="9">
        <f t="shared" si="283"/>
        <v>8.2455621301775146</v>
      </c>
      <c r="AF1502" s="9">
        <f t="shared" si="284"/>
        <v>8.0634066587395932</v>
      </c>
      <c r="AG1502" s="11">
        <f t="shared" si="285"/>
        <v>-100</v>
      </c>
      <c r="AH1502" s="11">
        <f t="shared" si="286"/>
        <v>-100</v>
      </c>
      <c r="AI1502" s="11">
        <f t="shared" si="287"/>
        <v>-100</v>
      </c>
      <c r="AJ1502" s="8">
        <v>6</v>
      </c>
      <c r="AK1502" s="7" t="s">
        <v>64</v>
      </c>
      <c r="AL1502" s="8">
        <v>31</v>
      </c>
      <c r="AM1502" s="7" t="s">
        <v>65</v>
      </c>
      <c r="AN1502" s="7" t="s">
        <v>66</v>
      </c>
      <c r="AO1502" s="9">
        <v>8</v>
      </c>
      <c r="AP1502" s="8">
        <v>4</v>
      </c>
      <c r="AQ1502" s="8">
        <v>3</v>
      </c>
      <c r="AR1502" s="8">
        <v>3</v>
      </c>
      <c r="AS1502" s="8">
        <v>6</v>
      </c>
      <c r="AT1502" s="8">
        <v>6</v>
      </c>
      <c r="AU1502" s="7" t="s">
        <v>81</v>
      </c>
      <c r="AV1502" s="9">
        <v>-4.8</v>
      </c>
      <c r="AW1502" s="7" t="s">
        <v>2319</v>
      </c>
      <c r="AX1502" s="7" t="s">
        <v>63</v>
      </c>
      <c r="AY1502" s="7"/>
      <c r="AZ1502" s="7" t="s">
        <v>3298</v>
      </c>
      <c r="BA1502" s="7" t="s">
        <v>3299</v>
      </c>
      <c r="BB1502" s="7" t="s">
        <v>3300</v>
      </c>
      <c r="BC1502" s="7" t="s">
        <v>3301</v>
      </c>
    </row>
    <row r="1503" spans="1:55" x14ac:dyDescent="0.2">
      <c r="A1503" s="7" t="s">
        <v>3224</v>
      </c>
      <c r="B1503" s="8">
        <v>7</v>
      </c>
      <c r="C1503" s="7" t="s">
        <v>110</v>
      </c>
      <c r="D1503" s="8">
        <v>4</v>
      </c>
      <c r="E1503" s="7" t="s">
        <v>317</v>
      </c>
      <c r="F1503" s="7" t="s">
        <v>1044</v>
      </c>
      <c r="G1503" s="7" t="s">
        <v>113</v>
      </c>
      <c r="H1503" s="7" t="s">
        <v>114</v>
      </c>
      <c r="I1503" s="7" t="s">
        <v>106</v>
      </c>
      <c r="J1503" s="9">
        <v>10</v>
      </c>
      <c r="K1503" s="10">
        <v>900</v>
      </c>
      <c r="L1503" s="9">
        <f t="shared" si="276"/>
        <v>9.0909090909090917</v>
      </c>
      <c r="M1503" s="9">
        <v>9.56</v>
      </c>
      <c r="N1503" s="10">
        <v>100</v>
      </c>
      <c r="O1503" s="10">
        <v>1000</v>
      </c>
      <c r="P1503" s="11">
        <f t="shared" si="277"/>
        <v>-10</v>
      </c>
      <c r="Q1503" s="7" t="s">
        <v>597</v>
      </c>
      <c r="R1503" s="9">
        <v>25.31</v>
      </c>
      <c r="S1503" s="9">
        <f t="shared" si="278"/>
        <v>15.309999999999999</v>
      </c>
      <c r="T1503" s="11">
        <f t="shared" si="279"/>
        <v>153.1</v>
      </c>
      <c r="U1503" s="7" t="s">
        <v>63</v>
      </c>
      <c r="V1503" s="8">
        <v>5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f t="shared" si="280"/>
        <v>0</v>
      </c>
      <c r="AC1503" s="9">
        <f t="shared" si="281"/>
        <v>0</v>
      </c>
      <c r="AD1503" s="9">
        <f t="shared" si="282"/>
        <v>7.0822222222222226</v>
      </c>
      <c r="AE1503" s="9">
        <f t="shared" si="283"/>
        <v>8.2455621301775146</v>
      </c>
      <c r="AF1503" s="9">
        <f t="shared" si="284"/>
        <v>8.0634066587395932</v>
      </c>
      <c r="AG1503" s="11">
        <f t="shared" si="285"/>
        <v>-100</v>
      </c>
      <c r="AH1503" s="11">
        <f t="shared" si="286"/>
        <v>-100</v>
      </c>
      <c r="AI1503" s="11">
        <f t="shared" si="287"/>
        <v>-100</v>
      </c>
      <c r="AJ1503" s="8">
        <v>6</v>
      </c>
      <c r="AK1503" s="7" t="s">
        <v>64</v>
      </c>
      <c r="AL1503" s="8">
        <v>31</v>
      </c>
      <c r="AM1503" s="7" t="s">
        <v>65</v>
      </c>
      <c r="AN1503" s="7" t="s">
        <v>66</v>
      </c>
      <c r="AO1503" s="9">
        <v>8</v>
      </c>
      <c r="AP1503" s="8">
        <v>2</v>
      </c>
      <c r="AQ1503" s="8">
        <v>2</v>
      </c>
      <c r="AR1503" s="8">
        <v>2</v>
      </c>
      <c r="AS1503" s="8">
        <v>4</v>
      </c>
      <c r="AT1503" s="8">
        <v>5</v>
      </c>
      <c r="AU1503" s="7" t="s">
        <v>81</v>
      </c>
      <c r="AV1503" s="9">
        <v>-26.4</v>
      </c>
      <c r="AW1503" s="7" t="s">
        <v>3304</v>
      </c>
      <c r="AX1503" s="7" t="s">
        <v>63</v>
      </c>
      <c r="AY1503" s="7"/>
      <c r="AZ1503" s="7" t="s">
        <v>3298</v>
      </c>
      <c r="BA1503" s="7" t="s">
        <v>3299</v>
      </c>
      <c r="BB1503" s="7" t="s">
        <v>3300</v>
      </c>
      <c r="BC1503" s="7" t="s">
        <v>3301</v>
      </c>
    </row>
    <row r="1504" spans="1:55" x14ac:dyDescent="0.2">
      <c r="A1504" s="7" t="s">
        <v>3224</v>
      </c>
      <c r="B1504" s="8">
        <v>7</v>
      </c>
      <c r="C1504" s="7" t="s">
        <v>1195</v>
      </c>
      <c r="D1504" s="8">
        <v>5</v>
      </c>
      <c r="E1504" s="7" t="s">
        <v>57</v>
      </c>
      <c r="F1504" s="7" t="s">
        <v>266</v>
      </c>
      <c r="G1504" s="7" t="s">
        <v>267</v>
      </c>
      <c r="H1504" s="7" t="s">
        <v>268</v>
      </c>
      <c r="I1504" s="7" t="s">
        <v>62</v>
      </c>
      <c r="J1504" s="9">
        <v>5</v>
      </c>
      <c r="K1504" s="10">
        <v>1300</v>
      </c>
      <c r="L1504" s="9">
        <f t="shared" si="276"/>
        <v>16.666666666666664</v>
      </c>
      <c r="M1504" s="9">
        <v>17.52</v>
      </c>
      <c r="N1504" s="10">
        <v>0</v>
      </c>
      <c r="O1504" s="10">
        <v>1300</v>
      </c>
      <c r="P1504" s="11">
        <f t="shared" si="277"/>
        <v>0</v>
      </c>
      <c r="Q1504" s="7" t="s">
        <v>62</v>
      </c>
      <c r="R1504" s="9">
        <v>4.68</v>
      </c>
      <c r="S1504" s="9">
        <f t="shared" si="278"/>
        <v>-0.32000000000000028</v>
      </c>
      <c r="T1504" s="11">
        <f t="shared" si="279"/>
        <v>-6.4000000000000057</v>
      </c>
      <c r="U1504" s="7" t="s">
        <v>63</v>
      </c>
      <c r="V1504" s="8">
        <v>2</v>
      </c>
      <c r="W1504" s="9">
        <v>0</v>
      </c>
      <c r="X1504" s="9">
        <v>396</v>
      </c>
      <c r="Y1504" s="9">
        <v>274</v>
      </c>
      <c r="Z1504" s="9">
        <v>670</v>
      </c>
      <c r="AA1504" s="9">
        <v>21.7</v>
      </c>
      <c r="AB1504" s="9">
        <f t="shared" si="280"/>
        <v>21.7</v>
      </c>
      <c r="AC1504" s="9">
        <f t="shared" si="281"/>
        <v>16.69230769230769</v>
      </c>
      <c r="AD1504" s="9">
        <f t="shared" si="282"/>
        <v>7.0822222222222226</v>
      </c>
      <c r="AE1504" s="9">
        <f t="shared" si="283"/>
        <v>8.2455621301775146</v>
      </c>
      <c r="AF1504" s="9">
        <f t="shared" si="284"/>
        <v>8.0634066587395932</v>
      </c>
      <c r="AG1504" s="11">
        <f t="shared" si="285"/>
        <v>135.69308006082397</v>
      </c>
      <c r="AH1504" s="11">
        <f t="shared" si="286"/>
        <v>102.4398995335486</v>
      </c>
      <c r="AI1504" s="11">
        <f t="shared" si="287"/>
        <v>107.01309506963273</v>
      </c>
      <c r="AJ1504" s="8">
        <v>6</v>
      </c>
      <c r="AK1504" s="7" t="s">
        <v>64</v>
      </c>
      <c r="AL1504" s="8">
        <v>31</v>
      </c>
      <c r="AM1504" s="7" t="s">
        <v>65</v>
      </c>
      <c r="AN1504" s="7" t="s">
        <v>66</v>
      </c>
      <c r="AO1504" s="9">
        <v>8</v>
      </c>
      <c r="AP1504" s="8">
        <v>3</v>
      </c>
      <c r="AQ1504" s="8">
        <v>5</v>
      </c>
      <c r="AR1504" s="8">
        <v>5</v>
      </c>
      <c r="AS1504" s="8">
        <v>3</v>
      </c>
      <c r="AT1504" s="8">
        <v>2</v>
      </c>
      <c r="AU1504" s="7" t="s">
        <v>67</v>
      </c>
      <c r="AV1504" s="9">
        <v>-2.4</v>
      </c>
      <c r="AW1504" s="7" t="s">
        <v>2313</v>
      </c>
      <c r="AX1504" s="7" t="s">
        <v>63</v>
      </c>
      <c r="AY1504" s="7"/>
      <c r="AZ1504" s="7" t="s">
        <v>3298</v>
      </c>
      <c r="BA1504" s="7" t="s">
        <v>3299</v>
      </c>
      <c r="BB1504" s="7" t="s">
        <v>3300</v>
      </c>
      <c r="BC1504" s="7" t="s">
        <v>3301</v>
      </c>
    </row>
    <row r="1505" spans="1:55" x14ac:dyDescent="0.2">
      <c r="A1505" s="7" t="s">
        <v>3224</v>
      </c>
      <c r="B1505" s="8">
        <v>7</v>
      </c>
      <c r="C1505" s="7" t="s">
        <v>3305</v>
      </c>
      <c r="D1505" s="8">
        <v>6</v>
      </c>
      <c r="E1505" s="7" t="s">
        <v>193</v>
      </c>
      <c r="F1505" s="7" t="s">
        <v>75</v>
      </c>
      <c r="G1505" s="7" t="s">
        <v>179</v>
      </c>
      <c r="H1505" s="7" t="s">
        <v>782</v>
      </c>
      <c r="I1505" s="7" t="s">
        <v>122</v>
      </c>
      <c r="J1505" s="9">
        <v>4</v>
      </c>
      <c r="K1505" s="10">
        <v>1400</v>
      </c>
      <c r="L1505" s="9">
        <f t="shared" si="276"/>
        <v>20</v>
      </c>
      <c r="M1505" s="9">
        <v>21.03</v>
      </c>
      <c r="N1505" s="10">
        <v>100</v>
      </c>
      <c r="O1505" s="10">
        <v>1500</v>
      </c>
      <c r="P1505" s="11">
        <f t="shared" si="277"/>
        <v>-6.666666666666667</v>
      </c>
      <c r="Q1505" s="7" t="s">
        <v>122</v>
      </c>
      <c r="R1505" s="9">
        <v>3.95</v>
      </c>
      <c r="S1505" s="9">
        <f t="shared" si="278"/>
        <v>-4.9999999999999822E-2</v>
      </c>
      <c r="T1505" s="11">
        <f t="shared" si="279"/>
        <v>-1.2499999999999956</v>
      </c>
      <c r="U1505" s="7" t="s">
        <v>63</v>
      </c>
      <c r="V1505" s="8">
        <v>3</v>
      </c>
      <c r="W1505" s="9">
        <v>0</v>
      </c>
      <c r="X1505" s="9">
        <v>0</v>
      </c>
      <c r="Y1505" s="9">
        <v>268</v>
      </c>
      <c r="Z1505" s="9">
        <v>268</v>
      </c>
      <c r="AA1505" s="9">
        <v>7.68</v>
      </c>
      <c r="AB1505" s="9">
        <f t="shared" si="280"/>
        <v>7.1680000000000001</v>
      </c>
      <c r="AC1505" s="9">
        <f t="shared" si="281"/>
        <v>5.1199999999999992</v>
      </c>
      <c r="AD1505" s="9">
        <f t="shared" si="282"/>
        <v>7.0822222222222226</v>
      </c>
      <c r="AE1505" s="9">
        <f t="shared" si="283"/>
        <v>8.2455621301775146</v>
      </c>
      <c r="AF1505" s="9">
        <f t="shared" si="284"/>
        <v>8.0634066587395932</v>
      </c>
      <c r="AG1505" s="11">
        <f t="shared" si="285"/>
        <v>-27.706306871666158</v>
      </c>
      <c r="AH1505" s="11">
        <f t="shared" si="286"/>
        <v>-37.9059921062074</v>
      </c>
      <c r="AI1505" s="11">
        <f t="shared" si="287"/>
        <v>-36.503264480024171</v>
      </c>
      <c r="AJ1505" s="8">
        <v>6</v>
      </c>
      <c r="AK1505" s="7" t="s">
        <v>64</v>
      </c>
      <c r="AL1505" s="8">
        <v>31</v>
      </c>
      <c r="AM1505" s="7" t="s">
        <v>65</v>
      </c>
      <c r="AN1505" s="7" t="s">
        <v>66</v>
      </c>
      <c r="AO1505" s="9">
        <v>8</v>
      </c>
      <c r="AP1505" s="8">
        <v>1</v>
      </c>
      <c r="AQ1505" s="8">
        <v>1</v>
      </c>
      <c r="AR1505" s="8">
        <v>1</v>
      </c>
      <c r="AS1505" s="8">
        <v>2</v>
      </c>
      <c r="AT1505" s="8">
        <v>3</v>
      </c>
      <c r="AU1505" s="7" t="s">
        <v>116</v>
      </c>
      <c r="AV1505" s="9">
        <v>-6</v>
      </c>
      <c r="AW1505" s="7" t="s">
        <v>3306</v>
      </c>
      <c r="AX1505" s="7" t="s">
        <v>63</v>
      </c>
      <c r="AY1505" s="7"/>
      <c r="AZ1505" s="7" t="s">
        <v>3298</v>
      </c>
      <c r="BA1505" s="7" t="s">
        <v>3299</v>
      </c>
      <c r="BB1505" s="7" t="s">
        <v>3300</v>
      </c>
      <c r="BC1505" s="7" t="s">
        <v>3301</v>
      </c>
    </row>
    <row r="1506" spans="1:55" x14ac:dyDescent="0.2">
      <c r="A1506" s="14" t="s">
        <v>3224</v>
      </c>
      <c r="B1506" s="15">
        <v>7</v>
      </c>
      <c r="C1506" s="14" t="s">
        <v>3307</v>
      </c>
      <c r="D1506" s="15">
        <v>7</v>
      </c>
      <c r="E1506" s="14" t="s">
        <v>205</v>
      </c>
      <c r="F1506" s="14" t="s">
        <v>1217</v>
      </c>
      <c r="G1506" s="14" t="s">
        <v>88</v>
      </c>
      <c r="H1506" s="14" t="s">
        <v>1263</v>
      </c>
      <c r="I1506" s="14" t="s">
        <v>329</v>
      </c>
      <c r="J1506" s="16">
        <v>15</v>
      </c>
      <c r="K1506" s="17">
        <v>800</v>
      </c>
      <c r="L1506" s="16">
        <f t="shared" si="276"/>
        <v>6.25</v>
      </c>
      <c r="M1506" s="16">
        <v>0</v>
      </c>
      <c r="N1506" s="17">
        <v>-800</v>
      </c>
      <c r="O1506" s="17">
        <v>0</v>
      </c>
      <c r="P1506" s="18">
        <f t="shared" si="277"/>
        <v>0</v>
      </c>
      <c r="Q1506" s="14"/>
      <c r="R1506" s="16"/>
      <c r="S1506" s="16">
        <f t="shared" si="278"/>
        <v>0</v>
      </c>
      <c r="T1506" s="18">
        <f t="shared" si="279"/>
        <v>0</v>
      </c>
      <c r="U1506" s="14" t="s">
        <v>63</v>
      </c>
      <c r="V1506" s="15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0</v>
      </c>
      <c r="AB1506" s="16">
        <f t="shared" si="280"/>
        <v>0</v>
      </c>
      <c r="AC1506" s="16">
        <f t="shared" si="281"/>
        <v>0</v>
      </c>
      <c r="AD1506" s="16">
        <f t="shared" si="282"/>
        <v>7.0822222222222226</v>
      </c>
      <c r="AE1506" s="16">
        <f t="shared" si="283"/>
        <v>8.2455621301775146</v>
      </c>
      <c r="AF1506" s="16">
        <f t="shared" si="284"/>
        <v>8.0634066587395932</v>
      </c>
      <c r="AG1506" s="18">
        <f t="shared" si="285"/>
        <v>-100</v>
      </c>
      <c r="AH1506" s="18">
        <f t="shared" si="286"/>
        <v>-100</v>
      </c>
      <c r="AI1506" s="18">
        <f t="shared" si="287"/>
        <v>-100</v>
      </c>
      <c r="AJ1506" s="15">
        <v>6</v>
      </c>
      <c r="AK1506" s="14" t="s">
        <v>64</v>
      </c>
      <c r="AL1506" s="15">
        <v>31</v>
      </c>
      <c r="AM1506" s="14" t="s">
        <v>65</v>
      </c>
      <c r="AN1506" s="14" t="s">
        <v>66</v>
      </c>
      <c r="AO1506" s="16">
        <v>8</v>
      </c>
      <c r="AP1506" s="15">
        <v>0</v>
      </c>
      <c r="AQ1506" s="15">
        <v>0</v>
      </c>
      <c r="AR1506" s="15">
        <v>0</v>
      </c>
      <c r="AS1506" s="15">
        <v>0</v>
      </c>
      <c r="AT1506" s="15">
        <v>0</v>
      </c>
      <c r="AU1506" s="14"/>
      <c r="AV1506" s="16">
        <v>0</v>
      </c>
      <c r="AW1506" s="14"/>
      <c r="AX1506" s="14" t="s">
        <v>63</v>
      </c>
      <c r="AY1506" s="14"/>
      <c r="AZ1506" s="14" t="s">
        <v>3298</v>
      </c>
      <c r="BA1506" s="14" t="s">
        <v>3299</v>
      </c>
      <c r="BB1506" s="14" t="s">
        <v>3300</v>
      </c>
      <c r="BC1506" s="14" t="s">
        <v>3301</v>
      </c>
    </row>
    <row r="1507" spans="1:55" x14ac:dyDescent="0.2">
      <c r="A1507" s="19" t="s">
        <v>3224</v>
      </c>
      <c r="B1507" s="20">
        <v>8</v>
      </c>
      <c r="C1507" s="19" t="s">
        <v>1370</v>
      </c>
      <c r="D1507" s="20">
        <v>1</v>
      </c>
      <c r="E1507" s="19" t="s">
        <v>3138</v>
      </c>
      <c r="F1507" s="19" t="s">
        <v>86</v>
      </c>
      <c r="G1507" s="19" t="s">
        <v>801</v>
      </c>
      <c r="H1507" s="19" t="s">
        <v>1118</v>
      </c>
      <c r="I1507" s="19" t="s">
        <v>379</v>
      </c>
      <c r="J1507" s="21">
        <v>50</v>
      </c>
      <c r="K1507" s="22">
        <v>400</v>
      </c>
      <c r="L1507" s="21">
        <f t="shared" si="276"/>
        <v>1.9607843137254901</v>
      </c>
      <c r="M1507" s="21">
        <v>1.96</v>
      </c>
      <c r="N1507" s="22">
        <v>0</v>
      </c>
      <c r="O1507" s="22">
        <v>400</v>
      </c>
      <c r="P1507" s="23">
        <f t="shared" si="277"/>
        <v>0</v>
      </c>
      <c r="Q1507" s="19" t="s">
        <v>379</v>
      </c>
      <c r="R1507" s="21">
        <v>109.28</v>
      </c>
      <c r="S1507" s="21">
        <f t="shared" si="278"/>
        <v>59.28</v>
      </c>
      <c r="T1507" s="23">
        <f t="shared" si="279"/>
        <v>118.56</v>
      </c>
      <c r="U1507" s="19" t="s">
        <v>63</v>
      </c>
      <c r="V1507" s="20">
        <v>8</v>
      </c>
      <c r="W1507" s="21">
        <v>0</v>
      </c>
      <c r="X1507" s="21">
        <v>0</v>
      </c>
      <c r="Y1507" s="21">
        <v>0</v>
      </c>
      <c r="Z1507" s="21">
        <v>0</v>
      </c>
      <c r="AA1507" s="21">
        <v>0</v>
      </c>
      <c r="AB1507" s="21">
        <f t="shared" si="280"/>
        <v>0</v>
      </c>
      <c r="AC1507" s="21">
        <f t="shared" si="281"/>
        <v>0</v>
      </c>
      <c r="AD1507" s="21">
        <f t="shared" si="282"/>
        <v>7.7</v>
      </c>
      <c r="AE1507" s="21">
        <f t="shared" si="283"/>
        <v>8.2455621301775146</v>
      </c>
      <c r="AF1507" s="21">
        <f t="shared" si="284"/>
        <v>8.0634066587395932</v>
      </c>
      <c r="AG1507" s="23">
        <f t="shared" si="285"/>
        <v>-100</v>
      </c>
      <c r="AH1507" s="23">
        <f t="shared" si="286"/>
        <v>-100</v>
      </c>
      <c r="AI1507" s="23">
        <f t="shared" si="287"/>
        <v>-100</v>
      </c>
      <c r="AJ1507" s="20">
        <v>8</v>
      </c>
      <c r="AK1507" s="19" t="s">
        <v>64</v>
      </c>
      <c r="AL1507" s="20">
        <v>31</v>
      </c>
      <c r="AM1507" s="19" t="s">
        <v>65</v>
      </c>
      <c r="AN1507" s="19" t="s">
        <v>66</v>
      </c>
      <c r="AO1507" s="21">
        <v>8</v>
      </c>
      <c r="AP1507" s="20">
        <v>2</v>
      </c>
      <c r="AQ1507" s="20">
        <v>4</v>
      </c>
      <c r="AR1507" s="20">
        <v>7</v>
      </c>
      <c r="AS1507" s="20">
        <v>8</v>
      </c>
      <c r="AT1507" s="20">
        <v>8</v>
      </c>
      <c r="AU1507" s="19" t="s">
        <v>81</v>
      </c>
      <c r="AV1507" s="21">
        <v>-14.4</v>
      </c>
      <c r="AW1507" s="19" t="s">
        <v>3308</v>
      </c>
      <c r="AX1507" s="19" t="s">
        <v>63</v>
      </c>
      <c r="AY1507" s="19"/>
      <c r="AZ1507" s="19" t="s">
        <v>2011</v>
      </c>
      <c r="BA1507" s="19" t="s">
        <v>2813</v>
      </c>
      <c r="BB1507" s="19" t="s">
        <v>2764</v>
      </c>
      <c r="BC1507" s="19" t="s">
        <v>3309</v>
      </c>
    </row>
    <row r="1508" spans="1:55" x14ac:dyDescent="0.2">
      <c r="A1508" s="7" t="s">
        <v>3224</v>
      </c>
      <c r="B1508" s="8">
        <v>8</v>
      </c>
      <c r="C1508" s="7" t="s">
        <v>1421</v>
      </c>
      <c r="D1508" s="8">
        <v>2</v>
      </c>
      <c r="E1508" s="7" t="s">
        <v>1465</v>
      </c>
      <c r="F1508" s="7" t="s">
        <v>1023</v>
      </c>
      <c r="G1508" s="7" t="s">
        <v>1024</v>
      </c>
      <c r="H1508" s="7" t="s">
        <v>96</v>
      </c>
      <c r="I1508" s="7" t="s">
        <v>107</v>
      </c>
      <c r="J1508" s="9">
        <v>8</v>
      </c>
      <c r="K1508" s="10">
        <v>1000</v>
      </c>
      <c r="L1508" s="9">
        <f t="shared" si="276"/>
        <v>11.111111111111111</v>
      </c>
      <c r="M1508" s="9">
        <v>11.11</v>
      </c>
      <c r="N1508" s="10">
        <v>0</v>
      </c>
      <c r="O1508" s="10">
        <v>1000</v>
      </c>
      <c r="P1508" s="11">
        <f t="shared" si="277"/>
        <v>0</v>
      </c>
      <c r="Q1508" s="7" t="s">
        <v>107</v>
      </c>
      <c r="R1508" s="9">
        <v>23.18</v>
      </c>
      <c r="S1508" s="9">
        <f t="shared" si="278"/>
        <v>15.18</v>
      </c>
      <c r="T1508" s="11">
        <f t="shared" si="279"/>
        <v>189.75</v>
      </c>
      <c r="U1508" s="7" t="s">
        <v>63</v>
      </c>
      <c r="V1508" s="8">
        <v>3</v>
      </c>
      <c r="W1508" s="9">
        <v>0</v>
      </c>
      <c r="X1508" s="9">
        <v>0</v>
      </c>
      <c r="Y1508" s="9">
        <v>490</v>
      </c>
      <c r="Z1508" s="9">
        <v>490</v>
      </c>
      <c r="AA1508" s="9">
        <v>9.9</v>
      </c>
      <c r="AB1508" s="9">
        <f t="shared" si="280"/>
        <v>9.9</v>
      </c>
      <c r="AC1508" s="9">
        <f t="shared" si="281"/>
        <v>9.9</v>
      </c>
      <c r="AD1508" s="9">
        <f t="shared" si="282"/>
        <v>7.7</v>
      </c>
      <c r="AE1508" s="9">
        <f t="shared" si="283"/>
        <v>8.2455621301775146</v>
      </c>
      <c r="AF1508" s="9">
        <f t="shared" si="284"/>
        <v>8.0634066587395932</v>
      </c>
      <c r="AG1508" s="11">
        <f t="shared" si="285"/>
        <v>28.571428571428577</v>
      </c>
      <c r="AH1508" s="11">
        <f t="shared" si="286"/>
        <v>20.064585575888056</v>
      </c>
      <c r="AI1508" s="11">
        <f t="shared" si="287"/>
        <v>22.776890946828281</v>
      </c>
      <c r="AJ1508" s="8">
        <v>8</v>
      </c>
      <c r="AK1508" s="7" t="s">
        <v>64</v>
      </c>
      <c r="AL1508" s="8">
        <v>31</v>
      </c>
      <c r="AM1508" s="7" t="s">
        <v>65</v>
      </c>
      <c r="AN1508" s="7" t="s">
        <v>66</v>
      </c>
      <c r="AO1508" s="9">
        <v>8</v>
      </c>
      <c r="AP1508" s="8">
        <v>1</v>
      </c>
      <c r="AQ1508" s="8">
        <v>2</v>
      </c>
      <c r="AR1508" s="8">
        <v>1</v>
      </c>
      <c r="AS1508" s="8">
        <v>3</v>
      </c>
      <c r="AT1508" s="8">
        <v>3</v>
      </c>
      <c r="AU1508" s="7" t="s">
        <v>116</v>
      </c>
      <c r="AV1508" s="9">
        <v>-35.4</v>
      </c>
      <c r="AW1508" s="7" t="s">
        <v>82</v>
      </c>
      <c r="AX1508" s="7" t="s">
        <v>63</v>
      </c>
      <c r="AY1508" s="7"/>
      <c r="AZ1508" s="7" t="s">
        <v>2011</v>
      </c>
      <c r="BA1508" s="7" t="s">
        <v>2813</v>
      </c>
      <c r="BB1508" s="7" t="s">
        <v>2764</v>
      </c>
      <c r="BC1508" s="7" t="s">
        <v>3309</v>
      </c>
    </row>
    <row r="1509" spans="1:55" x14ac:dyDescent="0.2">
      <c r="A1509" s="7" t="s">
        <v>3224</v>
      </c>
      <c r="B1509" s="8">
        <v>8</v>
      </c>
      <c r="C1509" s="7" t="s">
        <v>1436</v>
      </c>
      <c r="D1509" s="8">
        <v>3</v>
      </c>
      <c r="E1509" s="7" t="s">
        <v>74</v>
      </c>
      <c r="F1509" s="7" t="s">
        <v>153</v>
      </c>
      <c r="G1509" s="7" t="s">
        <v>395</v>
      </c>
      <c r="H1509" s="7" t="s">
        <v>1437</v>
      </c>
      <c r="I1509" s="7" t="s">
        <v>62</v>
      </c>
      <c r="J1509" s="9">
        <v>5</v>
      </c>
      <c r="K1509" s="10">
        <v>1300</v>
      </c>
      <c r="L1509" s="9">
        <f t="shared" si="276"/>
        <v>16.666666666666664</v>
      </c>
      <c r="M1509" s="9">
        <v>16.670000000000002</v>
      </c>
      <c r="N1509" s="10">
        <v>0</v>
      </c>
      <c r="O1509" s="10">
        <v>1300</v>
      </c>
      <c r="P1509" s="11">
        <f t="shared" si="277"/>
        <v>0</v>
      </c>
      <c r="Q1509" s="7" t="s">
        <v>62</v>
      </c>
      <c r="R1509" s="9">
        <v>3.6</v>
      </c>
      <c r="S1509" s="9">
        <f t="shared" si="278"/>
        <v>-1.4</v>
      </c>
      <c r="T1509" s="11">
        <f t="shared" si="279"/>
        <v>-27.999999999999996</v>
      </c>
      <c r="U1509" s="7" t="s">
        <v>63</v>
      </c>
      <c r="V1509" s="8">
        <v>1</v>
      </c>
      <c r="W1509" s="9">
        <v>920</v>
      </c>
      <c r="X1509" s="9">
        <v>338</v>
      </c>
      <c r="Y1509" s="9">
        <v>272</v>
      </c>
      <c r="Z1509" s="9">
        <v>1530</v>
      </c>
      <c r="AA1509" s="9">
        <v>40.299999999999997</v>
      </c>
      <c r="AB1509" s="9">
        <f t="shared" si="280"/>
        <v>40.299999999999997</v>
      </c>
      <c r="AC1509" s="9">
        <f t="shared" si="281"/>
        <v>30.999999999999996</v>
      </c>
      <c r="AD1509" s="9">
        <f t="shared" si="282"/>
        <v>7.7</v>
      </c>
      <c r="AE1509" s="9">
        <f t="shared" si="283"/>
        <v>8.2455621301775146</v>
      </c>
      <c r="AF1509" s="9">
        <f t="shared" si="284"/>
        <v>8.0634066587395932</v>
      </c>
      <c r="AG1509" s="11">
        <f t="shared" si="285"/>
        <v>302.59740259740255</v>
      </c>
      <c r="AH1509" s="11">
        <f t="shared" si="286"/>
        <v>275.95981341944741</v>
      </c>
      <c r="AI1509" s="11">
        <f t="shared" si="287"/>
        <v>284.45289084360365</v>
      </c>
      <c r="AJ1509" s="8">
        <v>8</v>
      </c>
      <c r="AK1509" s="7" t="s">
        <v>64</v>
      </c>
      <c r="AL1509" s="8">
        <v>31</v>
      </c>
      <c r="AM1509" s="7" t="s">
        <v>65</v>
      </c>
      <c r="AN1509" s="7" t="s">
        <v>66</v>
      </c>
      <c r="AO1509" s="9">
        <v>8</v>
      </c>
      <c r="AP1509" s="8">
        <v>6</v>
      </c>
      <c r="AQ1509" s="8">
        <v>7</v>
      </c>
      <c r="AR1509" s="8">
        <v>4</v>
      </c>
      <c r="AS1509" s="8">
        <v>2</v>
      </c>
      <c r="AT1509" s="8">
        <v>1</v>
      </c>
      <c r="AU1509" s="7" t="s">
        <v>67</v>
      </c>
      <c r="AV1509" s="9">
        <v>11.76</v>
      </c>
      <c r="AW1509" s="7" t="s">
        <v>3310</v>
      </c>
      <c r="AX1509" s="7" t="s">
        <v>80</v>
      </c>
      <c r="AY1509" s="7" t="s">
        <v>3311</v>
      </c>
      <c r="AZ1509" s="7" t="s">
        <v>2011</v>
      </c>
      <c r="BA1509" s="7" t="s">
        <v>2813</v>
      </c>
      <c r="BB1509" s="7" t="s">
        <v>2764</v>
      </c>
      <c r="BC1509" s="7" t="s">
        <v>3309</v>
      </c>
    </row>
    <row r="1510" spans="1:55" x14ac:dyDescent="0.2">
      <c r="A1510" s="7" t="s">
        <v>3224</v>
      </c>
      <c r="B1510" s="8">
        <v>8</v>
      </c>
      <c r="C1510" s="7" t="s">
        <v>3312</v>
      </c>
      <c r="D1510" s="8">
        <v>4</v>
      </c>
      <c r="E1510" s="7" t="s">
        <v>328</v>
      </c>
      <c r="F1510" s="7" t="s">
        <v>2023</v>
      </c>
      <c r="G1510" s="7" t="s">
        <v>274</v>
      </c>
      <c r="H1510" s="7" t="s">
        <v>3313</v>
      </c>
      <c r="I1510" s="7" t="s">
        <v>89</v>
      </c>
      <c r="J1510" s="9">
        <v>30</v>
      </c>
      <c r="K1510" s="10">
        <v>400</v>
      </c>
      <c r="L1510" s="9">
        <f t="shared" si="276"/>
        <v>3.225806451612903</v>
      </c>
      <c r="M1510" s="9">
        <v>3.23</v>
      </c>
      <c r="N1510" s="10">
        <v>0</v>
      </c>
      <c r="O1510" s="10">
        <v>400</v>
      </c>
      <c r="P1510" s="11">
        <f t="shared" si="277"/>
        <v>0</v>
      </c>
      <c r="Q1510" s="7" t="s">
        <v>89</v>
      </c>
      <c r="R1510" s="9">
        <v>100.79</v>
      </c>
      <c r="S1510" s="9">
        <f t="shared" si="278"/>
        <v>70.790000000000006</v>
      </c>
      <c r="T1510" s="11">
        <f t="shared" si="279"/>
        <v>235.9666666666667</v>
      </c>
      <c r="U1510" s="7" t="s">
        <v>63</v>
      </c>
      <c r="V1510" s="8">
        <v>6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f t="shared" si="280"/>
        <v>0</v>
      </c>
      <c r="AC1510" s="9">
        <f t="shared" si="281"/>
        <v>0</v>
      </c>
      <c r="AD1510" s="9">
        <f t="shared" si="282"/>
        <v>7.7</v>
      </c>
      <c r="AE1510" s="9">
        <f t="shared" si="283"/>
        <v>8.2455621301775146</v>
      </c>
      <c r="AF1510" s="9">
        <f t="shared" si="284"/>
        <v>8.0634066587395932</v>
      </c>
      <c r="AG1510" s="11">
        <f t="shared" si="285"/>
        <v>-100</v>
      </c>
      <c r="AH1510" s="11">
        <f t="shared" si="286"/>
        <v>-100</v>
      </c>
      <c r="AI1510" s="11">
        <f t="shared" si="287"/>
        <v>-100</v>
      </c>
      <c r="AJ1510" s="8">
        <v>8</v>
      </c>
      <c r="AK1510" s="7" t="s">
        <v>64</v>
      </c>
      <c r="AL1510" s="8">
        <v>31</v>
      </c>
      <c r="AM1510" s="7" t="s">
        <v>65</v>
      </c>
      <c r="AN1510" s="7" t="s">
        <v>66</v>
      </c>
      <c r="AO1510" s="9">
        <v>8</v>
      </c>
      <c r="AP1510" s="8">
        <v>7</v>
      </c>
      <c r="AQ1510" s="8">
        <v>8</v>
      </c>
      <c r="AR1510" s="8">
        <v>8</v>
      </c>
      <c r="AS1510" s="8">
        <v>7</v>
      </c>
      <c r="AT1510" s="8">
        <v>6</v>
      </c>
      <c r="AU1510" s="7" t="s">
        <v>67</v>
      </c>
      <c r="AV1510" s="9">
        <v>-4.2</v>
      </c>
      <c r="AW1510" s="7" t="s">
        <v>3314</v>
      </c>
      <c r="AX1510" s="7" t="s">
        <v>80</v>
      </c>
      <c r="AY1510" s="7" t="s">
        <v>3311</v>
      </c>
      <c r="AZ1510" s="7" t="s">
        <v>2011</v>
      </c>
      <c r="BA1510" s="7" t="s">
        <v>2813</v>
      </c>
      <c r="BB1510" s="7" t="s">
        <v>2764</v>
      </c>
      <c r="BC1510" s="7" t="s">
        <v>3309</v>
      </c>
    </row>
    <row r="1511" spans="1:55" x14ac:dyDescent="0.2">
      <c r="A1511" s="7" t="s">
        <v>3224</v>
      </c>
      <c r="B1511" s="8">
        <v>8</v>
      </c>
      <c r="C1511" s="7" t="s">
        <v>3315</v>
      </c>
      <c r="D1511" s="8">
        <v>5</v>
      </c>
      <c r="E1511" s="7" t="s">
        <v>193</v>
      </c>
      <c r="F1511" s="7" t="s">
        <v>688</v>
      </c>
      <c r="G1511" s="7" t="s">
        <v>514</v>
      </c>
      <c r="H1511" s="7" t="s">
        <v>149</v>
      </c>
      <c r="I1511" s="7" t="s">
        <v>98</v>
      </c>
      <c r="J1511" s="9">
        <v>2</v>
      </c>
      <c r="K1511" s="10">
        <v>1900</v>
      </c>
      <c r="L1511" s="9">
        <f t="shared" si="276"/>
        <v>33.333333333333329</v>
      </c>
      <c r="M1511" s="9">
        <v>33.33</v>
      </c>
      <c r="N1511" s="10">
        <v>0</v>
      </c>
      <c r="O1511" s="10">
        <v>1900</v>
      </c>
      <c r="P1511" s="11">
        <f t="shared" si="277"/>
        <v>0</v>
      </c>
      <c r="Q1511" s="7" t="s">
        <v>98</v>
      </c>
      <c r="R1511" s="9">
        <v>1.51</v>
      </c>
      <c r="S1511" s="9">
        <f t="shared" si="278"/>
        <v>-0.49</v>
      </c>
      <c r="T1511" s="11">
        <f t="shared" si="279"/>
        <v>-24.5</v>
      </c>
      <c r="U1511" s="7" t="s">
        <v>80</v>
      </c>
      <c r="V1511" s="8">
        <v>2</v>
      </c>
      <c r="W1511" s="9">
        <v>0</v>
      </c>
      <c r="X1511" s="9">
        <v>302</v>
      </c>
      <c r="Y1511" s="9">
        <v>262</v>
      </c>
      <c r="Z1511" s="9">
        <v>564</v>
      </c>
      <c r="AA1511" s="9">
        <v>20.64</v>
      </c>
      <c r="AB1511" s="9">
        <f t="shared" si="280"/>
        <v>20.64</v>
      </c>
      <c r="AC1511" s="9">
        <f t="shared" si="281"/>
        <v>10.863157894736842</v>
      </c>
      <c r="AD1511" s="9">
        <f t="shared" si="282"/>
        <v>7.7</v>
      </c>
      <c r="AE1511" s="9">
        <f t="shared" si="283"/>
        <v>8.2455621301775146</v>
      </c>
      <c r="AF1511" s="9">
        <f t="shared" si="284"/>
        <v>8.0634066587395932</v>
      </c>
      <c r="AG1511" s="11">
        <f t="shared" si="285"/>
        <v>41.07997265892002</v>
      </c>
      <c r="AH1511" s="11">
        <f t="shared" si="286"/>
        <v>31.745510169395502</v>
      </c>
      <c r="AI1511" s="11">
        <f t="shared" si="287"/>
        <v>34.721692139422416</v>
      </c>
      <c r="AJ1511" s="8">
        <v>8</v>
      </c>
      <c r="AK1511" s="7" t="s">
        <v>64</v>
      </c>
      <c r="AL1511" s="8">
        <v>31</v>
      </c>
      <c r="AM1511" s="7" t="s">
        <v>65</v>
      </c>
      <c r="AN1511" s="7" t="s">
        <v>66</v>
      </c>
      <c r="AO1511" s="9">
        <v>8</v>
      </c>
      <c r="AP1511" s="8">
        <v>4</v>
      </c>
      <c r="AQ1511" s="8">
        <v>5</v>
      </c>
      <c r="AR1511" s="8">
        <v>5</v>
      </c>
      <c r="AS1511" s="8">
        <v>1</v>
      </c>
      <c r="AT1511" s="8">
        <v>2</v>
      </c>
      <c r="AU1511" s="7" t="s">
        <v>91</v>
      </c>
      <c r="AV1511" s="9">
        <v>-80.400000000000006</v>
      </c>
      <c r="AW1511" s="7" t="s">
        <v>3316</v>
      </c>
      <c r="AX1511" s="7" t="s">
        <v>63</v>
      </c>
      <c r="AY1511" s="7"/>
      <c r="AZ1511" s="7" t="s">
        <v>2011</v>
      </c>
      <c r="BA1511" s="7" t="s">
        <v>2813</v>
      </c>
      <c r="BB1511" s="7" t="s">
        <v>2764</v>
      </c>
      <c r="BC1511" s="7" t="s">
        <v>3309</v>
      </c>
    </row>
    <row r="1512" spans="1:55" x14ac:dyDescent="0.2">
      <c r="A1512" s="7" t="s">
        <v>3224</v>
      </c>
      <c r="B1512" s="8">
        <v>8</v>
      </c>
      <c r="C1512" s="7" t="s">
        <v>1439</v>
      </c>
      <c r="D1512" s="8">
        <v>6</v>
      </c>
      <c r="E1512" s="7" t="s">
        <v>57</v>
      </c>
      <c r="F1512" s="7" t="s">
        <v>768</v>
      </c>
      <c r="G1512" s="7" t="s">
        <v>357</v>
      </c>
      <c r="H1512" s="7" t="s">
        <v>879</v>
      </c>
      <c r="I1512" s="7" t="s">
        <v>156</v>
      </c>
      <c r="J1512" s="9">
        <v>4.5</v>
      </c>
      <c r="K1512" s="10">
        <v>1300</v>
      </c>
      <c r="L1512" s="9">
        <f t="shared" si="276"/>
        <v>18.181818181818183</v>
      </c>
      <c r="M1512" s="9">
        <v>18.18</v>
      </c>
      <c r="N1512" s="10">
        <v>0</v>
      </c>
      <c r="O1512" s="10">
        <v>1300</v>
      </c>
      <c r="P1512" s="11">
        <f t="shared" si="277"/>
        <v>0</v>
      </c>
      <c r="Q1512" s="7" t="s">
        <v>156</v>
      </c>
      <c r="R1512" s="9">
        <v>8.58</v>
      </c>
      <c r="S1512" s="9">
        <f t="shared" si="278"/>
        <v>4.08</v>
      </c>
      <c r="T1512" s="11">
        <f t="shared" si="279"/>
        <v>90.666666666666671</v>
      </c>
      <c r="U1512" s="7" t="s">
        <v>63</v>
      </c>
      <c r="V1512" s="8">
        <v>5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f t="shared" si="280"/>
        <v>0</v>
      </c>
      <c r="AC1512" s="9">
        <f t="shared" si="281"/>
        <v>0</v>
      </c>
      <c r="AD1512" s="9">
        <f t="shared" si="282"/>
        <v>7.7</v>
      </c>
      <c r="AE1512" s="9">
        <f t="shared" si="283"/>
        <v>8.2455621301775146</v>
      </c>
      <c r="AF1512" s="9">
        <f t="shared" si="284"/>
        <v>8.0634066587395932</v>
      </c>
      <c r="AG1512" s="11">
        <f t="shared" si="285"/>
        <v>-100</v>
      </c>
      <c r="AH1512" s="11">
        <f t="shared" si="286"/>
        <v>-100</v>
      </c>
      <c r="AI1512" s="11">
        <f t="shared" si="287"/>
        <v>-100</v>
      </c>
      <c r="AJ1512" s="8">
        <v>8</v>
      </c>
      <c r="AK1512" s="7" t="s">
        <v>64</v>
      </c>
      <c r="AL1512" s="8">
        <v>31</v>
      </c>
      <c r="AM1512" s="7" t="s">
        <v>65</v>
      </c>
      <c r="AN1512" s="7" t="s">
        <v>66</v>
      </c>
      <c r="AO1512" s="9">
        <v>8</v>
      </c>
      <c r="AP1512" s="8">
        <v>3</v>
      </c>
      <c r="AQ1512" s="8">
        <v>1</v>
      </c>
      <c r="AR1512" s="8">
        <v>2</v>
      </c>
      <c r="AS1512" s="8">
        <v>4</v>
      </c>
      <c r="AT1512" s="8">
        <v>5</v>
      </c>
      <c r="AU1512" s="7" t="s">
        <v>116</v>
      </c>
      <c r="AV1512" s="9">
        <v>-17.399999999999999</v>
      </c>
      <c r="AW1512" s="7" t="s">
        <v>3172</v>
      </c>
      <c r="AX1512" s="7" t="s">
        <v>80</v>
      </c>
      <c r="AY1512" s="7" t="s">
        <v>174</v>
      </c>
      <c r="AZ1512" s="7" t="s">
        <v>2011</v>
      </c>
      <c r="BA1512" s="7" t="s">
        <v>2813</v>
      </c>
      <c r="BB1512" s="7" t="s">
        <v>2764</v>
      </c>
      <c r="BC1512" s="7" t="s">
        <v>3309</v>
      </c>
    </row>
    <row r="1513" spans="1:55" x14ac:dyDescent="0.2">
      <c r="A1513" s="7" t="s">
        <v>3224</v>
      </c>
      <c r="B1513" s="8">
        <v>8</v>
      </c>
      <c r="C1513" s="7" t="s">
        <v>3317</v>
      </c>
      <c r="D1513" s="8">
        <v>7</v>
      </c>
      <c r="E1513" s="7" t="s">
        <v>124</v>
      </c>
      <c r="F1513" s="7" t="s">
        <v>408</v>
      </c>
      <c r="G1513" s="7" t="s">
        <v>496</v>
      </c>
      <c r="H1513" s="7" t="s">
        <v>149</v>
      </c>
      <c r="I1513" s="7" t="s">
        <v>79</v>
      </c>
      <c r="J1513" s="9">
        <v>2.5</v>
      </c>
      <c r="K1513" s="10">
        <v>1700</v>
      </c>
      <c r="L1513" s="9">
        <f t="shared" si="276"/>
        <v>28.571428571428569</v>
      </c>
      <c r="M1513" s="9">
        <v>28.57</v>
      </c>
      <c r="N1513" s="10">
        <v>0</v>
      </c>
      <c r="O1513" s="10">
        <v>1700</v>
      </c>
      <c r="P1513" s="11">
        <f t="shared" si="277"/>
        <v>0</v>
      </c>
      <c r="Q1513" s="7" t="s">
        <v>79</v>
      </c>
      <c r="R1513" s="9">
        <v>2.79</v>
      </c>
      <c r="S1513" s="9">
        <f t="shared" si="278"/>
        <v>0.29000000000000004</v>
      </c>
      <c r="T1513" s="11">
        <f t="shared" si="279"/>
        <v>11.600000000000001</v>
      </c>
      <c r="U1513" s="7" t="s">
        <v>63</v>
      </c>
      <c r="V1513" s="8">
        <v>7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f t="shared" si="280"/>
        <v>0</v>
      </c>
      <c r="AC1513" s="9">
        <f t="shared" si="281"/>
        <v>0</v>
      </c>
      <c r="AD1513" s="9">
        <f t="shared" si="282"/>
        <v>7.7</v>
      </c>
      <c r="AE1513" s="9">
        <f t="shared" si="283"/>
        <v>8.2455621301775146</v>
      </c>
      <c r="AF1513" s="9">
        <f t="shared" si="284"/>
        <v>8.0634066587395932</v>
      </c>
      <c r="AG1513" s="11">
        <f t="shared" si="285"/>
        <v>-100</v>
      </c>
      <c r="AH1513" s="11">
        <f t="shared" si="286"/>
        <v>-100</v>
      </c>
      <c r="AI1513" s="11">
        <f t="shared" si="287"/>
        <v>-100</v>
      </c>
      <c r="AJ1513" s="8">
        <v>8</v>
      </c>
      <c r="AK1513" s="7" t="s">
        <v>64</v>
      </c>
      <c r="AL1513" s="8">
        <v>31</v>
      </c>
      <c r="AM1513" s="7" t="s">
        <v>65</v>
      </c>
      <c r="AN1513" s="7" t="s">
        <v>66</v>
      </c>
      <c r="AO1513" s="9">
        <v>8</v>
      </c>
      <c r="AP1513" s="8">
        <v>5</v>
      </c>
      <c r="AQ1513" s="8">
        <v>6</v>
      </c>
      <c r="AR1513" s="8">
        <v>6</v>
      </c>
      <c r="AS1513" s="8">
        <v>6</v>
      </c>
      <c r="AT1513" s="8">
        <v>7</v>
      </c>
      <c r="AU1513" s="7" t="s">
        <v>91</v>
      </c>
      <c r="AV1513" s="9">
        <v>-198</v>
      </c>
      <c r="AW1513" s="7" t="s">
        <v>3318</v>
      </c>
      <c r="AX1513" s="7" t="s">
        <v>63</v>
      </c>
      <c r="AY1513" s="7"/>
      <c r="AZ1513" s="7" t="s">
        <v>2011</v>
      </c>
      <c r="BA1513" s="7" t="s">
        <v>2813</v>
      </c>
      <c r="BB1513" s="7" t="s">
        <v>2764</v>
      </c>
      <c r="BC1513" s="7" t="s">
        <v>3309</v>
      </c>
    </row>
    <row r="1514" spans="1:55" x14ac:dyDescent="0.2">
      <c r="A1514" s="7" t="s">
        <v>3224</v>
      </c>
      <c r="B1514" s="8">
        <v>8</v>
      </c>
      <c r="C1514" s="7" t="s">
        <v>1442</v>
      </c>
      <c r="D1514" s="8">
        <v>8</v>
      </c>
      <c r="E1514" s="7" t="s">
        <v>111</v>
      </c>
      <c r="F1514" s="7" t="s">
        <v>153</v>
      </c>
      <c r="G1514" s="7" t="s">
        <v>222</v>
      </c>
      <c r="H1514" s="7" t="s">
        <v>1443</v>
      </c>
      <c r="I1514" s="7" t="s">
        <v>61</v>
      </c>
      <c r="J1514" s="9">
        <v>6</v>
      </c>
      <c r="K1514" s="10">
        <v>1200</v>
      </c>
      <c r="L1514" s="9">
        <f t="shared" si="276"/>
        <v>14.285714285714285</v>
      </c>
      <c r="M1514" s="9">
        <v>14.29</v>
      </c>
      <c r="N1514" s="10">
        <v>0</v>
      </c>
      <c r="O1514" s="10">
        <v>1200</v>
      </c>
      <c r="P1514" s="11">
        <f t="shared" si="277"/>
        <v>0</v>
      </c>
      <c r="Q1514" s="7" t="s">
        <v>61</v>
      </c>
      <c r="R1514" s="9">
        <v>5.75</v>
      </c>
      <c r="S1514" s="9">
        <f t="shared" si="278"/>
        <v>-0.25</v>
      </c>
      <c r="T1514" s="11">
        <f t="shared" si="279"/>
        <v>-4.1666666666666661</v>
      </c>
      <c r="U1514" s="7" t="s">
        <v>63</v>
      </c>
      <c r="V1514" s="8">
        <v>4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f t="shared" si="280"/>
        <v>0</v>
      </c>
      <c r="AC1514" s="9">
        <f t="shared" si="281"/>
        <v>0</v>
      </c>
      <c r="AD1514" s="9">
        <f t="shared" si="282"/>
        <v>7.7</v>
      </c>
      <c r="AE1514" s="9">
        <f t="shared" si="283"/>
        <v>8.2455621301775146</v>
      </c>
      <c r="AF1514" s="9">
        <f t="shared" si="284"/>
        <v>8.0634066587395932</v>
      </c>
      <c r="AG1514" s="11">
        <f t="shared" si="285"/>
        <v>-100</v>
      </c>
      <c r="AH1514" s="11">
        <f t="shared" si="286"/>
        <v>-100</v>
      </c>
      <c r="AI1514" s="11">
        <f t="shared" si="287"/>
        <v>-100</v>
      </c>
      <c r="AJ1514" s="8">
        <v>8</v>
      </c>
      <c r="AK1514" s="7" t="s">
        <v>64</v>
      </c>
      <c r="AL1514" s="8">
        <v>31</v>
      </c>
      <c r="AM1514" s="7" t="s">
        <v>65</v>
      </c>
      <c r="AN1514" s="7" t="s">
        <v>66</v>
      </c>
      <c r="AO1514" s="9">
        <v>8</v>
      </c>
      <c r="AP1514" s="8">
        <v>8</v>
      </c>
      <c r="AQ1514" s="8">
        <v>3</v>
      </c>
      <c r="AR1514" s="8">
        <v>3</v>
      </c>
      <c r="AS1514" s="8">
        <v>5</v>
      </c>
      <c r="AT1514" s="8">
        <v>4</v>
      </c>
      <c r="AU1514" s="7" t="s">
        <v>81</v>
      </c>
      <c r="AV1514" s="9">
        <v>7.2</v>
      </c>
      <c r="AW1514" s="7" t="s">
        <v>3319</v>
      </c>
      <c r="AX1514" s="7" t="s">
        <v>63</v>
      </c>
      <c r="AY1514" s="7"/>
      <c r="AZ1514" s="7" t="s">
        <v>2011</v>
      </c>
      <c r="BA1514" s="7" t="s">
        <v>2813</v>
      </c>
      <c r="BB1514" s="7" t="s">
        <v>2764</v>
      </c>
      <c r="BC1514" s="7" t="s">
        <v>3309</v>
      </c>
    </row>
    <row r="1515" spans="1:55" x14ac:dyDescent="0.2">
      <c r="A1515" s="14" t="s">
        <v>3320</v>
      </c>
      <c r="B1515" s="15">
        <v>1</v>
      </c>
      <c r="C1515" s="14" t="s">
        <v>3321</v>
      </c>
      <c r="D1515" s="15">
        <v>1</v>
      </c>
      <c r="E1515" s="14" t="s">
        <v>193</v>
      </c>
      <c r="F1515" s="14" t="s">
        <v>112</v>
      </c>
      <c r="G1515" s="14" t="s">
        <v>189</v>
      </c>
      <c r="H1515" s="14" t="s">
        <v>113</v>
      </c>
      <c r="I1515" s="14" t="s">
        <v>79</v>
      </c>
      <c r="J1515" s="16">
        <v>2.5</v>
      </c>
      <c r="K1515" s="17">
        <v>1700</v>
      </c>
      <c r="L1515" s="16">
        <f t="shared" si="276"/>
        <v>28.571428571428569</v>
      </c>
      <c r="M1515" s="16">
        <v>0</v>
      </c>
      <c r="N1515" s="17">
        <v>-1700</v>
      </c>
      <c r="O1515" s="17">
        <v>0</v>
      </c>
      <c r="P1515" s="18">
        <f t="shared" si="277"/>
        <v>0</v>
      </c>
      <c r="Q1515" s="14"/>
      <c r="R1515" s="16"/>
      <c r="S1515" s="16">
        <f t="shared" si="278"/>
        <v>0</v>
      </c>
      <c r="T1515" s="18">
        <f t="shared" si="279"/>
        <v>0</v>
      </c>
      <c r="U1515" s="14" t="s">
        <v>63</v>
      </c>
      <c r="V1515" s="15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f t="shared" si="280"/>
        <v>0</v>
      </c>
      <c r="AC1515" s="16">
        <f t="shared" si="281"/>
        <v>0</v>
      </c>
      <c r="AD1515" s="16">
        <f t="shared" si="282"/>
        <v>7.2819277108433731</v>
      </c>
      <c r="AE1515" s="16">
        <f t="shared" si="283"/>
        <v>8.1221110100091014</v>
      </c>
      <c r="AF1515" s="16">
        <f t="shared" si="284"/>
        <v>8.0634066587395932</v>
      </c>
      <c r="AG1515" s="18">
        <f t="shared" si="285"/>
        <v>-100</v>
      </c>
      <c r="AH1515" s="18">
        <f t="shared" si="286"/>
        <v>-100</v>
      </c>
      <c r="AI1515" s="18">
        <f t="shared" si="287"/>
        <v>-100</v>
      </c>
      <c r="AJ1515" s="15">
        <v>5</v>
      </c>
      <c r="AK1515" s="14" t="s">
        <v>64</v>
      </c>
      <c r="AL1515" s="15">
        <v>38</v>
      </c>
      <c r="AM1515" s="14" t="s">
        <v>65</v>
      </c>
      <c r="AN1515" s="14" t="s">
        <v>66</v>
      </c>
      <c r="AO1515" s="16">
        <v>6</v>
      </c>
      <c r="AP1515" s="15">
        <v>0</v>
      </c>
      <c r="AQ1515" s="15">
        <v>0</v>
      </c>
      <c r="AR1515" s="15">
        <v>0</v>
      </c>
      <c r="AS1515" s="15">
        <v>0</v>
      </c>
      <c r="AT1515" s="15">
        <v>0</v>
      </c>
      <c r="AU1515" s="14"/>
      <c r="AV1515" s="16">
        <v>0</v>
      </c>
      <c r="AW1515" s="14"/>
      <c r="AX1515" s="14" t="s">
        <v>63</v>
      </c>
      <c r="AY1515" s="14"/>
      <c r="AZ1515" s="14" t="s">
        <v>2450</v>
      </c>
      <c r="BA1515" s="14" t="s">
        <v>3322</v>
      </c>
      <c r="BB1515" s="14" t="s">
        <v>3323</v>
      </c>
      <c r="BC1515" s="14" t="s">
        <v>3324</v>
      </c>
    </row>
    <row r="1516" spans="1:55" x14ac:dyDescent="0.2">
      <c r="A1516" s="7" t="s">
        <v>3320</v>
      </c>
      <c r="B1516" s="8">
        <v>1</v>
      </c>
      <c r="C1516" s="7" t="s">
        <v>1733</v>
      </c>
      <c r="D1516" s="8">
        <v>2</v>
      </c>
      <c r="E1516" s="7" t="s">
        <v>1734</v>
      </c>
      <c r="F1516" s="7" t="s">
        <v>1735</v>
      </c>
      <c r="G1516" s="7" t="s">
        <v>259</v>
      </c>
      <c r="H1516" s="7" t="s">
        <v>699</v>
      </c>
      <c r="I1516" s="7" t="s">
        <v>115</v>
      </c>
      <c r="J1516" s="9">
        <v>3.5</v>
      </c>
      <c r="K1516" s="10">
        <v>1500</v>
      </c>
      <c r="L1516" s="9">
        <f t="shared" si="276"/>
        <v>22.222222222222221</v>
      </c>
      <c r="M1516" s="9">
        <v>35.159999999999997</v>
      </c>
      <c r="N1516" s="10">
        <v>500</v>
      </c>
      <c r="O1516" s="10">
        <v>2000</v>
      </c>
      <c r="P1516" s="11">
        <f t="shared" si="277"/>
        <v>-25</v>
      </c>
      <c r="Q1516" s="7" t="s">
        <v>145</v>
      </c>
      <c r="R1516" s="9">
        <v>3.91</v>
      </c>
      <c r="S1516" s="9">
        <f t="shared" si="278"/>
        <v>0.41000000000000014</v>
      </c>
      <c r="T1516" s="11">
        <f t="shared" si="279"/>
        <v>11.714285714285719</v>
      </c>
      <c r="U1516" s="7" t="s">
        <v>63</v>
      </c>
      <c r="V1516" s="8">
        <v>2</v>
      </c>
      <c r="W1516" s="9">
        <v>0</v>
      </c>
      <c r="X1516" s="9">
        <v>286</v>
      </c>
      <c r="Y1516" s="9">
        <v>212</v>
      </c>
      <c r="Z1516" s="9">
        <v>498</v>
      </c>
      <c r="AA1516" s="9">
        <v>19.98</v>
      </c>
      <c r="AB1516" s="9">
        <f t="shared" si="280"/>
        <v>14.984999999999999</v>
      </c>
      <c r="AC1516" s="9">
        <f t="shared" si="281"/>
        <v>9.99</v>
      </c>
      <c r="AD1516" s="9">
        <f t="shared" si="282"/>
        <v>7.2819277108433731</v>
      </c>
      <c r="AE1516" s="9">
        <f t="shared" si="283"/>
        <v>8.1221110100091014</v>
      </c>
      <c r="AF1516" s="9">
        <f t="shared" si="284"/>
        <v>8.0634066587395932</v>
      </c>
      <c r="AG1516" s="11">
        <f t="shared" si="285"/>
        <v>37.18894771674389</v>
      </c>
      <c r="AH1516" s="11">
        <f t="shared" si="286"/>
        <v>22.997580157289747</v>
      </c>
      <c r="AI1516" s="11">
        <f t="shared" si="287"/>
        <v>23.893044500890355</v>
      </c>
      <c r="AJ1516" s="8">
        <v>5</v>
      </c>
      <c r="AK1516" s="7" t="s">
        <v>64</v>
      </c>
      <c r="AL1516" s="8">
        <v>38</v>
      </c>
      <c r="AM1516" s="7" t="s">
        <v>65</v>
      </c>
      <c r="AN1516" s="7" t="s">
        <v>66</v>
      </c>
      <c r="AO1516" s="9">
        <v>6</v>
      </c>
      <c r="AP1516" s="8">
        <v>3</v>
      </c>
      <c r="AQ1516" s="8">
        <v>4</v>
      </c>
      <c r="AR1516" s="8">
        <v>5</v>
      </c>
      <c r="AS1516" s="8">
        <v>4</v>
      </c>
      <c r="AT1516" s="8">
        <v>2</v>
      </c>
      <c r="AU1516" s="7" t="s">
        <v>67</v>
      </c>
      <c r="AV1516" s="9">
        <v>1.8</v>
      </c>
      <c r="AW1516" s="7" t="s">
        <v>3325</v>
      </c>
      <c r="AX1516" s="7" t="s">
        <v>63</v>
      </c>
      <c r="AY1516" s="7"/>
      <c r="AZ1516" s="7" t="s">
        <v>2450</v>
      </c>
      <c r="BA1516" s="7" t="s">
        <v>3322</v>
      </c>
      <c r="BB1516" s="7" t="s">
        <v>3323</v>
      </c>
      <c r="BC1516" s="7" t="s">
        <v>3324</v>
      </c>
    </row>
    <row r="1517" spans="1:55" x14ac:dyDescent="0.2">
      <c r="A1517" s="7" t="s">
        <v>3320</v>
      </c>
      <c r="B1517" s="8">
        <v>1</v>
      </c>
      <c r="C1517" s="7" t="s">
        <v>1289</v>
      </c>
      <c r="D1517" s="8">
        <v>3</v>
      </c>
      <c r="E1517" s="7" t="s">
        <v>133</v>
      </c>
      <c r="F1517" s="7" t="s">
        <v>1530</v>
      </c>
      <c r="G1517" s="7" t="s">
        <v>154</v>
      </c>
      <c r="H1517" s="7" t="s">
        <v>212</v>
      </c>
      <c r="I1517" s="7" t="s">
        <v>107</v>
      </c>
      <c r="J1517" s="9">
        <v>8</v>
      </c>
      <c r="K1517" s="10">
        <v>1000</v>
      </c>
      <c r="L1517" s="9">
        <f t="shared" si="276"/>
        <v>11.111111111111111</v>
      </c>
      <c r="M1517" s="9">
        <v>17.579999999999998</v>
      </c>
      <c r="N1517" s="10">
        <v>300</v>
      </c>
      <c r="O1517" s="10">
        <v>1300</v>
      </c>
      <c r="P1517" s="11">
        <f t="shared" si="277"/>
        <v>-23.076923076923077</v>
      </c>
      <c r="Q1517" s="7" t="s">
        <v>156</v>
      </c>
      <c r="R1517" s="9">
        <v>7.82</v>
      </c>
      <c r="S1517" s="9">
        <f t="shared" si="278"/>
        <v>-0.17999999999999972</v>
      </c>
      <c r="T1517" s="11">
        <f t="shared" si="279"/>
        <v>-2.2499999999999964</v>
      </c>
      <c r="U1517" s="7" t="s">
        <v>63</v>
      </c>
      <c r="V1517" s="8">
        <v>4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f t="shared" si="280"/>
        <v>0</v>
      </c>
      <c r="AC1517" s="9">
        <f t="shared" si="281"/>
        <v>0</v>
      </c>
      <c r="AD1517" s="9">
        <f t="shared" si="282"/>
        <v>7.2819277108433731</v>
      </c>
      <c r="AE1517" s="9">
        <f t="shared" si="283"/>
        <v>8.1221110100091014</v>
      </c>
      <c r="AF1517" s="9">
        <f t="shared" si="284"/>
        <v>8.0634066587395932</v>
      </c>
      <c r="AG1517" s="11">
        <f t="shared" si="285"/>
        <v>-100</v>
      </c>
      <c r="AH1517" s="11">
        <f t="shared" si="286"/>
        <v>-100</v>
      </c>
      <c r="AI1517" s="11">
        <f t="shared" si="287"/>
        <v>-100</v>
      </c>
      <c r="AJ1517" s="8">
        <v>5</v>
      </c>
      <c r="AK1517" s="7" t="s">
        <v>64</v>
      </c>
      <c r="AL1517" s="8">
        <v>38</v>
      </c>
      <c r="AM1517" s="7" t="s">
        <v>65</v>
      </c>
      <c r="AN1517" s="7" t="s">
        <v>66</v>
      </c>
      <c r="AO1517" s="9">
        <v>6</v>
      </c>
      <c r="AP1517" s="8">
        <v>5</v>
      </c>
      <c r="AQ1517" s="8">
        <v>5</v>
      </c>
      <c r="AR1517" s="8">
        <v>4</v>
      </c>
      <c r="AS1517" s="8">
        <v>5</v>
      </c>
      <c r="AT1517" s="8">
        <v>4</v>
      </c>
      <c r="AU1517" s="7" t="s">
        <v>67</v>
      </c>
      <c r="AV1517" s="9">
        <v>-4.2</v>
      </c>
      <c r="AW1517" s="7" t="s">
        <v>3326</v>
      </c>
      <c r="AX1517" s="7" t="s">
        <v>63</v>
      </c>
      <c r="AY1517" s="7"/>
      <c r="AZ1517" s="7" t="s">
        <v>2450</v>
      </c>
      <c r="BA1517" s="7" t="s">
        <v>3322</v>
      </c>
      <c r="BB1517" s="7" t="s">
        <v>3323</v>
      </c>
      <c r="BC1517" s="7" t="s">
        <v>3324</v>
      </c>
    </row>
    <row r="1518" spans="1:55" x14ac:dyDescent="0.2">
      <c r="A1518" s="7" t="s">
        <v>3320</v>
      </c>
      <c r="B1518" s="8">
        <v>1</v>
      </c>
      <c r="C1518" s="7" t="s">
        <v>628</v>
      </c>
      <c r="D1518" s="8">
        <v>4</v>
      </c>
      <c r="E1518" s="7" t="s">
        <v>119</v>
      </c>
      <c r="F1518" s="7" t="s">
        <v>58</v>
      </c>
      <c r="G1518" s="7" t="s">
        <v>419</v>
      </c>
      <c r="H1518" s="7" t="s">
        <v>423</v>
      </c>
      <c r="I1518" s="7" t="s">
        <v>61</v>
      </c>
      <c r="J1518" s="9">
        <v>6</v>
      </c>
      <c r="K1518" s="10">
        <v>1200</v>
      </c>
      <c r="L1518" s="9">
        <f t="shared" si="276"/>
        <v>14.285714285714285</v>
      </c>
      <c r="M1518" s="9">
        <v>22.6</v>
      </c>
      <c r="N1518" s="10">
        <v>400</v>
      </c>
      <c r="O1518" s="10">
        <v>1600</v>
      </c>
      <c r="P1518" s="11">
        <f t="shared" si="277"/>
        <v>-25</v>
      </c>
      <c r="Q1518" s="7" t="s">
        <v>115</v>
      </c>
      <c r="R1518" s="9">
        <v>6.46</v>
      </c>
      <c r="S1518" s="9">
        <f t="shared" si="278"/>
        <v>0.45999999999999996</v>
      </c>
      <c r="T1518" s="11">
        <f t="shared" si="279"/>
        <v>7.6666666666666661</v>
      </c>
      <c r="U1518" s="7" t="s">
        <v>63</v>
      </c>
      <c r="V1518" s="8">
        <v>5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f t="shared" si="280"/>
        <v>0</v>
      </c>
      <c r="AC1518" s="9">
        <f t="shared" si="281"/>
        <v>0</v>
      </c>
      <c r="AD1518" s="9">
        <f t="shared" si="282"/>
        <v>7.2819277108433731</v>
      </c>
      <c r="AE1518" s="9">
        <f t="shared" si="283"/>
        <v>8.1221110100091014</v>
      </c>
      <c r="AF1518" s="9">
        <f t="shared" si="284"/>
        <v>8.0634066587395932</v>
      </c>
      <c r="AG1518" s="11">
        <f t="shared" si="285"/>
        <v>-100</v>
      </c>
      <c r="AH1518" s="11">
        <f t="shared" si="286"/>
        <v>-100</v>
      </c>
      <c r="AI1518" s="11">
        <f t="shared" si="287"/>
        <v>-100</v>
      </c>
      <c r="AJ1518" s="8">
        <v>5</v>
      </c>
      <c r="AK1518" s="7" t="s">
        <v>64</v>
      </c>
      <c r="AL1518" s="8">
        <v>38</v>
      </c>
      <c r="AM1518" s="7" t="s">
        <v>65</v>
      </c>
      <c r="AN1518" s="7" t="s">
        <v>66</v>
      </c>
      <c r="AO1518" s="9">
        <v>6</v>
      </c>
      <c r="AP1518" s="8">
        <v>2</v>
      </c>
      <c r="AQ1518" s="8">
        <v>1</v>
      </c>
      <c r="AR1518" s="8">
        <v>2</v>
      </c>
      <c r="AS1518" s="8">
        <v>3</v>
      </c>
      <c r="AT1518" s="8">
        <v>5</v>
      </c>
      <c r="AU1518" s="7" t="s">
        <v>116</v>
      </c>
      <c r="AV1518" s="9">
        <v>-7.2</v>
      </c>
      <c r="AW1518" s="7" t="s">
        <v>3304</v>
      </c>
      <c r="AX1518" s="7" t="s">
        <v>63</v>
      </c>
      <c r="AY1518" s="7"/>
      <c r="AZ1518" s="7" t="s">
        <v>2450</v>
      </c>
      <c r="BA1518" s="7" t="s">
        <v>3322</v>
      </c>
      <c r="BB1518" s="7" t="s">
        <v>3323</v>
      </c>
      <c r="BC1518" s="7" t="s">
        <v>3324</v>
      </c>
    </row>
    <row r="1519" spans="1:55" x14ac:dyDescent="0.2">
      <c r="A1519" s="7" t="s">
        <v>3320</v>
      </c>
      <c r="B1519" s="8">
        <v>1</v>
      </c>
      <c r="C1519" s="7" t="s">
        <v>1551</v>
      </c>
      <c r="D1519" s="8">
        <v>5</v>
      </c>
      <c r="E1519" s="7" t="s">
        <v>57</v>
      </c>
      <c r="F1519" s="7" t="s">
        <v>95</v>
      </c>
      <c r="G1519" s="7" t="s">
        <v>382</v>
      </c>
      <c r="H1519" s="7" t="s">
        <v>1552</v>
      </c>
      <c r="I1519" s="7" t="s">
        <v>78</v>
      </c>
      <c r="J1519" s="9">
        <v>3</v>
      </c>
      <c r="K1519" s="10">
        <v>1600</v>
      </c>
      <c r="L1519" s="9">
        <f t="shared" si="276"/>
        <v>25</v>
      </c>
      <c r="M1519" s="9">
        <v>39.549999999999997</v>
      </c>
      <c r="N1519" s="10">
        <v>600</v>
      </c>
      <c r="O1519" s="10">
        <v>2200</v>
      </c>
      <c r="P1519" s="11">
        <f t="shared" si="277"/>
        <v>-27.27272727272727</v>
      </c>
      <c r="Q1519" s="7" t="s">
        <v>99</v>
      </c>
      <c r="R1519" s="9">
        <v>0.51</v>
      </c>
      <c r="S1519" s="9">
        <f t="shared" si="278"/>
        <v>-2.4900000000000002</v>
      </c>
      <c r="T1519" s="11">
        <f t="shared" si="279"/>
        <v>-83</v>
      </c>
      <c r="U1519" s="7" t="s">
        <v>80</v>
      </c>
      <c r="V1519" s="8">
        <v>1</v>
      </c>
      <c r="W1519" s="9">
        <v>302</v>
      </c>
      <c r="X1519" s="9">
        <v>212</v>
      </c>
      <c r="Y1519" s="9">
        <v>210</v>
      </c>
      <c r="Z1519" s="9">
        <v>724</v>
      </c>
      <c r="AA1519" s="9">
        <v>32.24</v>
      </c>
      <c r="AB1519" s="9">
        <f t="shared" si="280"/>
        <v>23.447272727272729</v>
      </c>
      <c r="AC1519" s="9">
        <f t="shared" si="281"/>
        <v>14.654545454545454</v>
      </c>
      <c r="AD1519" s="9">
        <f t="shared" si="282"/>
        <v>7.2819277108433731</v>
      </c>
      <c r="AE1519" s="9">
        <f t="shared" si="283"/>
        <v>8.1221110100091014</v>
      </c>
      <c r="AF1519" s="9">
        <f t="shared" si="284"/>
        <v>8.0634066587395932</v>
      </c>
      <c r="AG1519" s="11">
        <f t="shared" si="285"/>
        <v>101.24541243005835</v>
      </c>
      <c r="AH1519" s="11">
        <f t="shared" si="286"/>
        <v>80.427790712122189</v>
      </c>
      <c r="AI1519" s="11">
        <f t="shared" si="287"/>
        <v>81.741366580612649</v>
      </c>
      <c r="AJ1519" s="8">
        <v>5</v>
      </c>
      <c r="AK1519" s="7" t="s">
        <v>64</v>
      </c>
      <c r="AL1519" s="8">
        <v>38</v>
      </c>
      <c r="AM1519" s="7" t="s">
        <v>65</v>
      </c>
      <c r="AN1519" s="7" t="s">
        <v>66</v>
      </c>
      <c r="AO1519" s="9">
        <v>6</v>
      </c>
      <c r="AP1519" s="8">
        <v>4</v>
      </c>
      <c r="AQ1519" s="8">
        <v>3</v>
      </c>
      <c r="AR1519" s="8">
        <v>3</v>
      </c>
      <c r="AS1519" s="8">
        <v>2</v>
      </c>
      <c r="AT1519" s="8">
        <v>1</v>
      </c>
      <c r="AU1519" s="7" t="s">
        <v>91</v>
      </c>
      <c r="AV1519" s="9">
        <v>5.4</v>
      </c>
      <c r="AW1519" s="7" t="s">
        <v>3327</v>
      </c>
      <c r="AX1519" s="7" t="s">
        <v>63</v>
      </c>
      <c r="AY1519" s="7"/>
      <c r="AZ1519" s="7" t="s">
        <v>2450</v>
      </c>
      <c r="BA1519" s="7" t="s">
        <v>3322</v>
      </c>
      <c r="BB1519" s="7" t="s">
        <v>3323</v>
      </c>
      <c r="BC1519" s="7" t="s">
        <v>3324</v>
      </c>
    </row>
    <row r="1520" spans="1:55" x14ac:dyDescent="0.2">
      <c r="A1520" s="14" t="s">
        <v>3320</v>
      </c>
      <c r="B1520" s="15">
        <v>1</v>
      </c>
      <c r="C1520" s="14" t="s">
        <v>3328</v>
      </c>
      <c r="D1520" s="15">
        <v>6</v>
      </c>
      <c r="E1520" s="14" t="s">
        <v>111</v>
      </c>
      <c r="F1520" s="14" t="s">
        <v>318</v>
      </c>
      <c r="G1520" s="14" t="s">
        <v>154</v>
      </c>
      <c r="H1520" s="14" t="s">
        <v>378</v>
      </c>
      <c r="I1520" s="14" t="s">
        <v>156</v>
      </c>
      <c r="J1520" s="16">
        <v>4.5</v>
      </c>
      <c r="K1520" s="17">
        <v>1300</v>
      </c>
      <c r="L1520" s="16">
        <f t="shared" si="276"/>
        <v>18.181818181818183</v>
      </c>
      <c r="M1520" s="16">
        <v>0</v>
      </c>
      <c r="N1520" s="17">
        <v>-1300</v>
      </c>
      <c r="O1520" s="17">
        <v>0</v>
      </c>
      <c r="P1520" s="18">
        <f t="shared" si="277"/>
        <v>0</v>
      </c>
      <c r="Q1520" s="14"/>
      <c r="R1520" s="16"/>
      <c r="S1520" s="16">
        <f t="shared" si="278"/>
        <v>0</v>
      </c>
      <c r="T1520" s="18">
        <f t="shared" si="279"/>
        <v>0</v>
      </c>
      <c r="U1520" s="14" t="s">
        <v>63</v>
      </c>
      <c r="V1520" s="15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f t="shared" si="280"/>
        <v>0</v>
      </c>
      <c r="AC1520" s="16">
        <f t="shared" si="281"/>
        <v>0</v>
      </c>
      <c r="AD1520" s="16">
        <f t="shared" si="282"/>
        <v>7.2819277108433731</v>
      </c>
      <c r="AE1520" s="16">
        <f t="shared" si="283"/>
        <v>8.1221110100091014</v>
      </c>
      <c r="AF1520" s="16">
        <f t="shared" si="284"/>
        <v>8.0634066587395932</v>
      </c>
      <c r="AG1520" s="18">
        <f t="shared" si="285"/>
        <v>-100</v>
      </c>
      <c r="AH1520" s="18">
        <f t="shared" si="286"/>
        <v>-100</v>
      </c>
      <c r="AI1520" s="18">
        <f t="shared" si="287"/>
        <v>-100</v>
      </c>
      <c r="AJ1520" s="15">
        <v>5</v>
      </c>
      <c r="AK1520" s="14" t="s">
        <v>64</v>
      </c>
      <c r="AL1520" s="15">
        <v>38</v>
      </c>
      <c r="AM1520" s="14" t="s">
        <v>65</v>
      </c>
      <c r="AN1520" s="14" t="s">
        <v>66</v>
      </c>
      <c r="AO1520" s="16">
        <v>6</v>
      </c>
      <c r="AP1520" s="15">
        <v>0</v>
      </c>
      <c r="AQ1520" s="15">
        <v>0</v>
      </c>
      <c r="AR1520" s="15">
        <v>0</v>
      </c>
      <c r="AS1520" s="15">
        <v>0</v>
      </c>
      <c r="AT1520" s="15">
        <v>0</v>
      </c>
      <c r="AU1520" s="14"/>
      <c r="AV1520" s="16">
        <v>0</v>
      </c>
      <c r="AW1520" s="14"/>
      <c r="AX1520" s="14" t="s">
        <v>63</v>
      </c>
      <c r="AY1520" s="14"/>
      <c r="AZ1520" s="14" t="s">
        <v>2450</v>
      </c>
      <c r="BA1520" s="14" t="s">
        <v>3322</v>
      </c>
      <c r="BB1520" s="14" t="s">
        <v>3323</v>
      </c>
      <c r="BC1520" s="14" t="s">
        <v>3324</v>
      </c>
    </row>
    <row r="1521" spans="1:55" x14ac:dyDescent="0.2">
      <c r="A1521" s="7" t="s">
        <v>3320</v>
      </c>
      <c r="B1521" s="8">
        <v>1</v>
      </c>
      <c r="C1521" s="7" t="s">
        <v>1741</v>
      </c>
      <c r="D1521" s="8">
        <v>7</v>
      </c>
      <c r="E1521" s="7" t="s">
        <v>328</v>
      </c>
      <c r="F1521" s="7" t="s">
        <v>1037</v>
      </c>
      <c r="G1521" s="7" t="s">
        <v>1742</v>
      </c>
      <c r="H1521" s="7" t="s">
        <v>1053</v>
      </c>
      <c r="I1521" s="7" t="s">
        <v>172</v>
      </c>
      <c r="J1521" s="9">
        <v>12</v>
      </c>
      <c r="K1521" s="10">
        <v>800</v>
      </c>
      <c r="L1521" s="9">
        <f t="shared" si="276"/>
        <v>7.6923076923076925</v>
      </c>
      <c r="M1521" s="9">
        <v>12.17</v>
      </c>
      <c r="N1521" s="10">
        <v>400</v>
      </c>
      <c r="O1521" s="10">
        <v>1200</v>
      </c>
      <c r="P1521" s="11">
        <f t="shared" si="277"/>
        <v>-33.333333333333329</v>
      </c>
      <c r="Q1521" s="7" t="s">
        <v>375</v>
      </c>
      <c r="R1521" s="9">
        <v>11.74</v>
      </c>
      <c r="S1521" s="9">
        <f t="shared" si="278"/>
        <v>-0.25999999999999979</v>
      </c>
      <c r="T1521" s="11">
        <f t="shared" si="279"/>
        <v>-2.1666666666666652</v>
      </c>
      <c r="U1521" s="7" t="s">
        <v>63</v>
      </c>
      <c r="V1521" s="8">
        <v>3</v>
      </c>
      <c r="W1521" s="9">
        <v>0</v>
      </c>
      <c r="X1521" s="9">
        <v>0</v>
      </c>
      <c r="Y1521" s="9">
        <v>322</v>
      </c>
      <c r="Z1521" s="9">
        <v>322</v>
      </c>
      <c r="AA1521" s="9">
        <v>8.2200000000000006</v>
      </c>
      <c r="AB1521" s="9">
        <f t="shared" si="280"/>
        <v>5.4800000000000013</v>
      </c>
      <c r="AC1521" s="9">
        <f t="shared" si="281"/>
        <v>6.8500000000000005</v>
      </c>
      <c r="AD1521" s="9">
        <f t="shared" si="282"/>
        <v>7.2819277108433731</v>
      </c>
      <c r="AE1521" s="9">
        <f t="shared" si="283"/>
        <v>8.1221110100091014</v>
      </c>
      <c r="AF1521" s="9">
        <f t="shared" si="284"/>
        <v>8.0634066587395932</v>
      </c>
      <c r="AG1521" s="11">
        <f t="shared" si="285"/>
        <v>-5.9315023163467773</v>
      </c>
      <c r="AH1521" s="11">
        <f t="shared" si="286"/>
        <v>-15.662319912168687</v>
      </c>
      <c r="AI1521" s="11">
        <f t="shared" si="287"/>
        <v>-15.048312829719823</v>
      </c>
      <c r="AJ1521" s="8">
        <v>5</v>
      </c>
      <c r="AK1521" s="7" t="s">
        <v>64</v>
      </c>
      <c r="AL1521" s="8">
        <v>38</v>
      </c>
      <c r="AM1521" s="7" t="s">
        <v>65</v>
      </c>
      <c r="AN1521" s="7" t="s">
        <v>66</v>
      </c>
      <c r="AO1521" s="9">
        <v>6</v>
      </c>
      <c r="AP1521" s="8">
        <v>1</v>
      </c>
      <c r="AQ1521" s="8">
        <v>2</v>
      </c>
      <c r="AR1521" s="8">
        <v>1</v>
      </c>
      <c r="AS1521" s="8">
        <v>1</v>
      </c>
      <c r="AT1521" s="8">
        <v>3</v>
      </c>
      <c r="AU1521" s="7" t="s">
        <v>81</v>
      </c>
      <c r="AV1521" s="9">
        <v>-30.6</v>
      </c>
      <c r="AW1521" s="7" t="s">
        <v>3329</v>
      </c>
      <c r="AX1521" s="7" t="s">
        <v>63</v>
      </c>
      <c r="AY1521" s="7"/>
      <c r="AZ1521" s="7" t="s">
        <v>2450</v>
      </c>
      <c r="BA1521" s="7" t="s">
        <v>3322</v>
      </c>
      <c r="BB1521" s="7" t="s">
        <v>3323</v>
      </c>
      <c r="BC1521" s="7" t="s">
        <v>3324</v>
      </c>
    </row>
    <row r="1522" spans="1:55" x14ac:dyDescent="0.2">
      <c r="A1522" s="19" t="s">
        <v>3320</v>
      </c>
      <c r="B1522" s="20">
        <v>2</v>
      </c>
      <c r="C1522" s="19" t="s">
        <v>3330</v>
      </c>
      <c r="D1522" s="20">
        <v>1</v>
      </c>
      <c r="E1522" s="19" t="s">
        <v>187</v>
      </c>
      <c r="F1522" s="19" t="s">
        <v>188</v>
      </c>
      <c r="G1522" s="19" t="s">
        <v>179</v>
      </c>
      <c r="H1522" s="19" t="s">
        <v>239</v>
      </c>
      <c r="I1522" s="19" t="s">
        <v>115</v>
      </c>
      <c r="J1522" s="21">
        <v>3.5</v>
      </c>
      <c r="K1522" s="22">
        <v>1500</v>
      </c>
      <c r="L1522" s="21">
        <f t="shared" si="276"/>
        <v>22.222222222222221</v>
      </c>
      <c r="M1522" s="21">
        <v>23.08</v>
      </c>
      <c r="N1522" s="22">
        <v>100</v>
      </c>
      <c r="O1522" s="22">
        <v>1600</v>
      </c>
      <c r="P1522" s="23">
        <f t="shared" si="277"/>
        <v>-6.25</v>
      </c>
      <c r="Q1522" s="19" t="s">
        <v>115</v>
      </c>
      <c r="R1522" s="21">
        <v>2</v>
      </c>
      <c r="S1522" s="21">
        <f t="shared" si="278"/>
        <v>-1.5</v>
      </c>
      <c r="T1522" s="23">
        <f t="shared" si="279"/>
        <v>-42.857142857142854</v>
      </c>
      <c r="U1522" s="19" t="s">
        <v>63</v>
      </c>
      <c r="V1522" s="20">
        <v>4</v>
      </c>
      <c r="W1522" s="21">
        <v>0</v>
      </c>
      <c r="X1522" s="21">
        <v>0</v>
      </c>
      <c r="Y1522" s="21">
        <v>0</v>
      </c>
      <c r="Z1522" s="21">
        <v>0</v>
      </c>
      <c r="AA1522" s="21">
        <v>0</v>
      </c>
      <c r="AB1522" s="21">
        <f t="shared" si="280"/>
        <v>0</v>
      </c>
      <c r="AC1522" s="21">
        <f t="shared" si="281"/>
        <v>0</v>
      </c>
      <c r="AD1522" s="21">
        <f t="shared" si="282"/>
        <v>8.0453608247422679</v>
      </c>
      <c r="AE1522" s="21">
        <f t="shared" si="283"/>
        <v>8.1221110100091014</v>
      </c>
      <c r="AF1522" s="21">
        <f t="shared" si="284"/>
        <v>8.0634066587395932</v>
      </c>
      <c r="AG1522" s="23">
        <f t="shared" si="285"/>
        <v>-100</v>
      </c>
      <c r="AH1522" s="23">
        <f t="shared" si="286"/>
        <v>-100</v>
      </c>
      <c r="AI1522" s="23">
        <f t="shared" si="287"/>
        <v>-100</v>
      </c>
      <c r="AJ1522" s="20">
        <v>7</v>
      </c>
      <c r="AK1522" s="19" t="s">
        <v>64</v>
      </c>
      <c r="AL1522" s="20">
        <v>38</v>
      </c>
      <c r="AM1522" s="19" t="s">
        <v>65</v>
      </c>
      <c r="AN1522" s="19" t="s">
        <v>66</v>
      </c>
      <c r="AO1522" s="21">
        <v>8</v>
      </c>
      <c r="AP1522" s="20">
        <v>6</v>
      </c>
      <c r="AQ1522" s="20">
        <v>6</v>
      </c>
      <c r="AR1522" s="20">
        <v>6</v>
      </c>
      <c r="AS1522" s="20">
        <v>4</v>
      </c>
      <c r="AT1522" s="20">
        <v>4</v>
      </c>
      <c r="AU1522" s="19" t="s">
        <v>67</v>
      </c>
      <c r="AV1522" s="21">
        <v>4.2</v>
      </c>
      <c r="AW1522" s="19" t="s">
        <v>3331</v>
      </c>
      <c r="AX1522" s="19" t="s">
        <v>63</v>
      </c>
      <c r="AY1522" s="19"/>
      <c r="AZ1522" s="19" t="s">
        <v>3332</v>
      </c>
      <c r="BA1522" s="19" t="s">
        <v>2306</v>
      </c>
      <c r="BB1522" s="19" t="s">
        <v>3333</v>
      </c>
      <c r="BC1522" s="19" t="s">
        <v>3334</v>
      </c>
    </row>
    <row r="1523" spans="1:55" x14ac:dyDescent="0.2">
      <c r="A1523" s="7" t="s">
        <v>3320</v>
      </c>
      <c r="B1523" s="8">
        <v>2</v>
      </c>
      <c r="C1523" s="7" t="s">
        <v>3335</v>
      </c>
      <c r="D1523" s="8">
        <v>2</v>
      </c>
      <c r="E1523" s="7" t="s">
        <v>193</v>
      </c>
      <c r="F1523" s="7" t="s">
        <v>337</v>
      </c>
      <c r="G1523" s="7" t="s">
        <v>496</v>
      </c>
      <c r="H1523" s="7" t="s">
        <v>655</v>
      </c>
      <c r="I1523" s="7" t="s">
        <v>78</v>
      </c>
      <c r="J1523" s="9">
        <v>3</v>
      </c>
      <c r="K1523" s="10">
        <v>1600</v>
      </c>
      <c r="L1523" s="9">
        <f t="shared" si="276"/>
        <v>25</v>
      </c>
      <c r="M1523" s="9">
        <v>25.96</v>
      </c>
      <c r="N1523" s="10">
        <v>100</v>
      </c>
      <c r="O1523" s="10">
        <v>1700</v>
      </c>
      <c r="P1523" s="11">
        <f t="shared" si="277"/>
        <v>-5.8823529411764701</v>
      </c>
      <c r="Q1523" s="7" t="s">
        <v>78</v>
      </c>
      <c r="R1523" s="9">
        <v>3.61</v>
      </c>
      <c r="S1523" s="9">
        <f t="shared" si="278"/>
        <v>0.60999999999999988</v>
      </c>
      <c r="T1523" s="11">
        <f t="shared" si="279"/>
        <v>20.333333333333329</v>
      </c>
      <c r="U1523" s="7" t="s">
        <v>63</v>
      </c>
      <c r="V1523" s="8">
        <v>1</v>
      </c>
      <c r="W1523" s="9">
        <v>922</v>
      </c>
      <c r="X1523" s="9">
        <v>474</v>
      </c>
      <c r="Y1523" s="9">
        <v>312</v>
      </c>
      <c r="Z1523" s="9">
        <v>1708</v>
      </c>
      <c r="AA1523" s="9">
        <v>42.08</v>
      </c>
      <c r="AB1523" s="9">
        <f t="shared" si="280"/>
        <v>39.604705882352938</v>
      </c>
      <c r="AC1523" s="9">
        <f t="shared" si="281"/>
        <v>24.752941176470589</v>
      </c>
      <c r="AD1523" s="9">
        <f t="shared" si="282"/>
        <v>8.0453608247422679</v>
      </c>
      <c r="AE1523" s="9">
        <f t="shared" si="283"/>
        <v>8.1221110100091014</v>
      </c>
      <c r="AF1523" s="9">
        <f t="shared" si="284"/>
        <v>8.0634066587395932</v>
      </c>
      <c r="AG1523" s="11">
        <f t="shared" si="285"/>
        <v>207.66725962553144</v>
      </c>
      <c r="AH1523" s="11">
        <f t="shared" si="286"/>
        <v>204.75994659475668</v>
      </c>
      <c r="AI1523" s="11">
        <f t="shared" si="287"/>
        <v>206.97870297341262</v>
      </c>
      <c r="AJ1523" s="8">
        <v>7</v>
      </c>
      <c r="AK1523" s="7" t="s">
        <v>64</v>
      </c>
      <c r="AL1523" s="8">
        <v>38</v>
      </c>
      <c r="AM1523" s="7" t="s">
        <v>65</v>
      </c>
      <c r="AN1523" s="7" t="s">
        <v>66</v>
      </c>
      <c r="AO1523" s="9">
        <v>8</v>
      </c>
      <c r="AP1523" s="8">
        <v>2</v>
      </c>
      <c r="AQ1523" s="8">
        <v>2</v>
      </c>
      <c r="AR1523" s="8">
        <v>1</v>
      </c>
      <c r="AS1523" s="8">
        <v>1</v>
      </c>
      <c r="AT1523" s="8">
        <v>1</v>
      </c>
      <c r="AU1523" s="7" t="s">
        <v>81</v>
      </c>
      <c r="AV1523" s="9">
        <v>-29.4</v>
      </c>
      <c r="AW1523" s="7" t="s">
        <v>3336</v>
      </c>
      <c r="AX1523" s="7" t="s">
        <v>63</v>
      </c>
      <c r="AY1523" s="7"/>
      <c r="AZ1523" s="7" t="s">
        <v>3332</v>
      </c>
      <c r="BA1523" s="7" t="s">
        <v>2306</v>
      </c>
      <c r="BB1523" s="7" t="s">
        <v>3333</v>
      </c>
      <c r="BC1523" s="7" t="s">
        <v>3334</v>
      </c>
    </row>
    <row r="1524" spans="1:55" x14ac:dyDescent="0.2">
      <c r="A1524" s="14" t="s">
        <v>3320</v>
      </c>
      <c r="B1524" s="15">
        <v>2</v>
      </c>
      <c r="C1524" s="14" t="s">
        <v>3337</v>
      </c>
      <c r="D1524" s="15">
        <v>3</v>
      </c>
      <c r="E1524" s="14" t="s">
        <v>205</v>
      </c>
      <c r="F1524" s="14" t="s">
        <v>262</v>
      </c>
      <c r="G1524" s="14" t="s">
        <v>385</v>
      </c>
      <c r="H1524" s="14" t="s">
        <v>1048</v>
      </c>
      <c r="I1524" s="14" t="s">
        <v>207</v>
      </c>
      <c r="J1524" s="16">
        <v>20</v>
      </c>
      <c r="K1524" s="17">
        <v>700</v>
      </c>
      <c r="L1524" s="16">
        <f t="shared" si="276"/>
        <v>4.7619047619047619</v>
      </c>
      <c r="M1524" s="16">
        <v>0</v>
      </c>
      <c r="N1524" s="17">
        <v>-700</v>
      </c>
      <c r="O1524" s="17">
        <v>0</v>
      </c>
      <c r="P1524" s="18">
        <f t="shared" si="277"/>
        <v>0</v>
      </c>
      <c r="Q1524" s="14"/>
      <c r="R1524" s="16"/>
      <c r="S1524" s="16">
        <f t="shared" si="278"/>
        <v>0</v>
      </c>
      <c r="T1524" s="18">
        <f t="shared" si="279"/>
        <v>0</v>
      </c>
      <c r="U1524" s="14" t="s">
        <v>63</v>
      </c>
      <c r="V1524" s="15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0</v>
      </c>
      <c r="AB1524" s="16">
        <f t="shared" si="280"/>
        <v>0</v>
      </c>
      <c r="AC1524" s="16">
        <f t="shared" si="281"/>
        <v>0</v>
      </c>
      <c r="AD1524" s="16">
        <f t="shared" si="282"/>
        <v>8.0453608247422679</v>
      </c>
      <c r="AE1524" s="16">
        <f t="shared" si="283"/>
        <v>8.1221110100091014</v>
      </c>
      <c r="AF1524" s="16">
        <f t="shared" si="284"/>
        <v>8.0634066587395932</v>
      </c>
      <c r="AG1524" s="18">
        <f t="shared" si="285"/>
        <v>-100</v>
      </c>
      <c r="AH1524" s="18">
        <f t="shared" si="286"/>
        <v>-100</v>
      </c>
      <c r="AI1524" s="18">
        <f t="shared" si="287"/>
        <v>-100</v>
      </c>
      <c r="AJ1524" s="15">
        <v>7</v>
      </c>
      <c r="AK1524" s="14" t="s">
        <v>64</v>
      </c>
      <c r="AL1524" s="15">
        <v>38</v>
      </c>
      <c r="AM1524" s="14" t="s">
        <v>65</v>
      </c>
      <c r="AN1524" s="14" t="s">
        <v>66</v>
      </c>
      <c r="AO1524" s="16">
        <v>8</v>
      </c>
      <c r="AP1524" s="15">
        <v>0</v>
      </c>
      <c r="AQ1524" s="15">
        <v>0</v>
      </c>
      <c r="AR1524" s="15">
        <v>0</v>
      </c>
      <c r="AS1524" s="15">
        <v>0</v>
      </c>
      <c r="AT1524" s="15">
        <v>0</v>
      </c>
      <c r="AU1524" s="14"/>
      <c r="AV1524" s="16">
        <v>0</v>
      </c>
      <c r="AW1524" s="14"/>
      <c r="AX1524" s="14" t="s">
        <v>63</v>
      </c>
      <c r="AY1524" s="14"/>
      <c r="AZ1524" s="14" t="s">
        <v>3332</v>
      </c>
      <c r="BA1524" s="14" t="s">
        <v>2306</v>
      </c>
      <c r="BB1524" s="14" t="s">
        <v>3333</v>
      </c>
      <c r="BC1524" s="14" t="s">
        <v>3334</v>
      </c>
    </row>
    <row r="1525" spans="1:55" x14ac:dyDescent="0.2">
      <c r="A1525" s="7" t="s">
        <v>3320</v>
      </c>
      <c r="B1525" s="8">
        <v>2</v>
      </c>
      <c r="C1525" s="7" t="s">
        <v>980</v>
      </c>
      <c r="D1525" s="8">
        <v>4</v>
      </c>
      <c r="E1525" s="7" t="s">
        <v>57</v>
      </c>
      <c r="F1525" s="7" t="s">
        <v>95</v>
      </c>
      <c r="G1525" s="7" t="s">
        <v>150</v>
      </c>
      <c r="H1525" s="7" t="s">
        <v>981</v>
      </c>
      <c r="I1525" s="7" t="s">
        <v>156</v>
      </c>
      <c r="J1525" s="9">
        <v>4.5</v>
      </c>
      <c r="K1525" s="10">
        <v>1300</v>
      </c>
      <c r="L1525" s="9">
        <f t="shared" si="276"/>
        <v>18.181818181818183</v>
      </c>
      <c r="M1525" s="9">
        <v>18.88</v>
      </c>
      <c r="N1525" s="10">
        <v>100</v>
      </c>
      <c r="O1525" s="10">
        <v>1400</v>
      </c>
      <c r="P1525" s="11">
        <f t="shared" si="277"/>
        <v>-7.1428571428571423</v>
      </c>
      <c r="Q1525" s="7" t="s">
        <v>122</v>
      </c>
      <c r="R1525" s="9">
        <v>10.17</v>
      </c>
      <c r="S1525" s="9">
        <f t="shared" si="278"/>
        <v>5.67</v>
      </c>
      <c r="T1525" s="11">
        <f t="shared" si="279"/>
        <v>126</v>
      </c>
      <c r="U1525" s="7" t="s">
        <v>63</v>
      </c>
      <c r="V1525" s="8">
        <v>6</v>
      </c>
      <c r="W1525" s="9">
        <v>0</v>
      </c>
      <c r="X1525" s="9">
        <v>0</v>
      </c>
      <c r="Y1525" s="9">
        <v>0</v>
      </c>
      <c r="Z1525" s="9">
        <v>0</v>
      </c>
      <c r="AA1525" s="9">
        <v>0</v>
      </c>
      <c r="AB1525" s="9">
        <f t="shared" si="280"/>
        <v>0</v>
      </c>
      <c r="AC1525" s="9">
        <f t="shared" si="281"/>
        <v>0</v>
      </c>
      <c r="AD1525" s="9">
        <f t="shared" si="282"/>
        <v>8.0453608247422679</v>
      </c>
      <c r="AE1525" s="9">
        <f t="shared" si="283"/>
        <v>8.1221110100091014</v>
      </c>
      <c r="AF1525" s="9">
        <f t="shared" si="284"/>
        <v>8.0634066587395932</v>
      </c>
      <c r="AG1525" s="11">
        <f t="shared" si="285"/>
        <v>-100</v>
      </c>
      <c r="AH1525" s="11">
        <f t="shared" si="286"/>
        <v>-100</v>
      </c>
      <c r="AI1525" s="11">
        <f t="shared" si="287"/>
        <v>-100</v>
      </c>
      <c r="AJ1525" s="8">
        <v>7</v>
      </c>
      <c r="AK1525" s="7" t="s">
        <v>64</v>
      </c>
      <c r="AL1525" s="8">
        <v>38</v>
      </c>
      <c r="AM1525" s="7" t="s">
        <v>65</v>
      </c>
      <c r="AN1525" s="7" t="s">
        <v>66</v>
      </c>
      <c r="AO1525" s="9">
        <v>8</v>
      </c>
      <c r="AP1525" s="8">
        <v>7</v>
      </c>
      <c r="AQ1525" s="8">
        <v>7</v>
      </c>
      <c r="AR1525" s="8">
        <v>7</v>
      </c>
      <c r="AS1525" s="8">
        <v>6</v>
      </c>
      <c r="AT1525" s="8">
        <v>6</v>
      </c>
      <c r="AU1525" s="7" t="s">
        <v>67</v>
      </c>
      <c r="AV1525" s="9">
        <v>-16.8</v>
      </c>
      <c r="AW1525" s="7" t="s">
        <v>3338</v>
      </c>
      <c r="AX1525" s="7" t="s">
        <v>63</v>
      </c>
      <c r="AY1525" s="7"/>
      <c r="AZ1525" s="7" t="s">
        <v>3332</v>
      </c>
      <c r="BA1525" s="7" t="s">
        <v>2306</v>
      </c>
      <c r="BB1525" s="7" t="s">
        <v>3333</v>
      </c>
      <c r="BC1525" s="7" t="s">
        <v>3334</v>
      </c>
    </row>
    <row r="1526" spans="1:55" x14ac:dyDescent="0.2">
      <c r="A1526" s="7" t="s">
        <v>3320</v>
      </c>
      <c r="B1526" s="8">
        <v>2</v>
      </c>
      <c r="C1526" s="7" t="s">
        <v>3339</v>
      </c>
      <c r="D1526" s="8">
        <v>5</v>
      </c>
      <c r="E1526" s="7" t="s">
        <v>3340</v>
      </c>
      <c r="F1526" s="7" t="s">
        <v>230</v>
      </c>
      <c r="G1526" s="7" t="s">
        <v>670</v>
      </c>
      <c r="H1526" s="7" t="s">
        <v>1477</v>
      </c>
      <c r="I1526" s="7" t="s">
        <v>106</v>
      </c>
      <c r="J1526" s="9">
        <v>10</v>
      </c>
      <c r="K1526" s="10">
        <v>900</v>
      </c>
      <c r="L1526" s="9">
        <f t="shared" si="276"/>
        <v>9.0909090909090917</v>
      </c>
      <c r="M1526" s="9">
        <v>9.44</v>
      </c>
      <c r="N1526" s="10">
        <v>100</v>
      </c>
      <c r="O1526" s="10">
        <v>1000</v>
      </c>
      <c r="P1526" s="11">
        <f t="shared" si="277"/>
        <v>-10</v>
      </c>
      <c r="Q1526" s="7" t="s">
        <v>106</v>
      </c>
      <c r="R1526" s="9">
        <v>12.79</v>
      </c>
      <c r="S1526" s="9">
        <f t="shared" si="278"/>
        <v>2.7899999999999991</v>
      </c>
      <c r="T1526" s="11">
        <f t="shared" si="279"/>
        <v>27.899999999999991</v>
      </c>
      <c r="U1526" s="7" t="s">
        <v>63</v>
      </c>
      <c r="V1526" s="8">
        <v>5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f t="shared" si="280"/>
        <v>0</v>
      </c>
      <c r="AC1526" s="9">
        <f t="shared" si="281"/>
        <v>0</v>
      </c>
      <c r="AD1526" s="9">
        <f t="shared" si="282"/>
        <v>8.0453608247422679</v>
      </c>
      <c r="AE1526" s="9">
        <f t="shared" si="283"/>
        <v>8.1221110100091014</v>
      </c>
      <c r="AF1526" s="9">
        <f t="shared" si="284"/>
        <v>8.0634066587395932</v>
      </c>
      <c r="AG1526" s="11">
        <f t="shared" si="285"/>
        <v>-100</v>
      </c>
      <c r="AH1526" s="11">
        <f t="shared" si="286"/>
        <v>-100</v>
      </c>
      <c r="AI1526" s="11">
        <f t="shared" si="287"/>
        <v>-100</v>
      </c>
      <c r="AJ1526" s="8">
        <v>7</v>
      </c>
      <c r="AK1526" s="7" t="s">
        <v>64</v>
      </c>
      <c r="AL1526" s="8">
        <v>38</v>
      </c>
      <c r="AM1526" s="7" t="s">
        <v>65</v>
      </c>
      <c r="AN1526" s="7" t="s">
        <v>66</v>
      </c>
      <c r="AO1526" s="9">
        <v>8</v>
      </c>
      <c r="AP1526" s="8">
        <v>5</v>
      </c>
      <c r="AQ1526" s="8">
        <v>4</v>
      </c>
      <c r="AR1526" s="8">
        <v>4</v>
      </c>
      <c r="AS1526" s="8">
        <v>5</v>
      </c>
      <c r="AT1526" s="8">
        <v>5</v>
      </c>
      <c r="AU1526" s="7" t="s">
        <v>91</v>
      </c>
      <c r="AV1526" s="9">
        <v>-9.6</v>
      </c>
      <c r="AW1526" s="7" t="s">
        <v>3341</v>
      </c>
      <c r="AX1526" s="7" t="s">
        <v>63</v>
      </c>
      <c r="AY1526" s="7"/>
      <c r="AZ1526" s="7" t="s">
        <v>3332</v>
      </c>
      <c r="BA1526" s="7" t="s">
        <v>2306</v>
      </c>
      <c r="BB1526" s="7" t="s">
        <v>3333</v>
      </c>
      <c r="BC1526" s="7" t="s">
        <v>3334</v>
      </c>
    </row>
    <row r="1527" spans="1:55" x14ac:dyDescent="0.2">
      <c r="A1527" s="7" t="s">
        <v>3320</v>
      </c>
      <c r="B1527" s="8">
        <v>2</v>
      </c>
      <c r="C1527" s="7" t="s">
        <v>3342</v>
      </c>
      <c r="D1527" s="8">
        <v>6</v>
      </c>
      <c r="E1527" s="7" t="s">
        <v>803</v>
      </c>
      <c r="F1527" s="7" t="s">
        <v>359</v>
      </c>
      <c r="G1527" s="7" t="s">
        <v>3343</v>
      </c>
      <c r="H1527" s="7" t="s">
        <v>642</v>
      </c>
      <c r="I1527" s="7" t="s">
        <v>61</v>
      </c>
      <c r="J1527" s="9">
        <v>6</v>
      </c>
      <c r="K1527" s="10">
        <v>1200</v>
      </c>
      <c r="L1527" s="9">
        <f t="shared" si="276"/>
        <v>14.285714285714285</v>
      </c>
      <c r="M1527" s="9">
        <v>14.84</v>
      </c>
      <c r="N1527" s="10">
        <v>100</v>
      </c>
      <c r="O1527" s="10">
        <v>1300</v>
      </c>
      <c r="P1527" s="11">
        <f t="shared" si="277"/>
        <v>-7.6923076923076925</v>
      </c>
      <c r="Q1527" s="7" t="s">
        <v>61</v>
      </c>
      <c r="R1527" s="9">
        <v>10.62</v>
      </c>
      <c r="S1527" s="9">
        <f t="shared" si="278"/>
        <v>4.6199999999999992</v>
      </c>
      <c r="T1527" s="11">
        <f t="shared" si="279"/>
        <v>76.999999999999986</v>
      </c>
      <c r="U1527" s="7" t="s">
        <v>63</v>
      </c>
      <c r="V1527" s="8">
        <v>2</v>
      </c>
      <c r="W1527" s="9">
        <v>0</v>
      </c>
      <c r="X1527" s="9">
        <v>808</v>
      </c>
      <c r="Y1527" s="9">
        <v>458</v>
      </c>
      <c r="Z1527" s="9">
        <v>1266</v>
      </c>
      <c r="AA1527" s="9">
        <v>27.66</v>
      </c>
      <c r="AB1527" s="9">
        <f t="shared" si="280"/>
        <v>25.532307692307693</v>
      </c>
      <c r="AC1527" s="9">
        <f t="shared" si="281"/>
        <v>21.276923076923079</v>
      </c>
      <c r="AD1527" s="9">
        <f t="shared" si="282"/>
        <v>8.0453608247422679</v>
      </c>
      <c r="AE1527" s="9">
        <f t="shared" si="283"/>
        <v>8.1221110100091014</v>
      </c>
      <c r="AF1527" s="9">
        <f t="shared" si="284"/>
        <v>8.0634066587395932</v>
      </c>
      <c r="AG1527" s="11">
        <f t="shared" si="285"/>
        <v>164.46201159168871</v>
      </c>
      <c r="AH1527" s="11">
        <f t="shared" si="286"/>
        <v>161.96296813356702</v>
      </c>
      <c r="AI1527" s="11">
        <f t="shared" si="287"/>
        <v>163.87014790903422</v>
      </c>
      <c r="AJ1527" s="8">
        <v>7</v>
      </c>
      <c r="AK1527" s="7" t="s">
        <v>64</v>
      </c>
      <c r="AL1527" s="8">
        <v>38</v>
      </c>
      <c r="AM1527" s="7" t="s">
        <v>65</v>
      </c>
      <c r="AN1527" s="7" t="s">
        <v>66</v>
      </c>
      <c r="AO1527" s="9">
        <v>8</v>
      </c>
      <c r="AP1527" s="8">
        <v>1</v>
      </c>
      <c r="AQ1527" s="8">
        <v>1</v>
      </c>
      <c r="AR1527" s="8">
        <v>2</v>
      </c>
      <c r="AS1527" s="8">
        <v>2</v>
      </c>
      <c r="AT1527" s="8">
        <v>2</v>
      </c>
      <c r="AU1527" s="7" t="s">
        <v>116</v>
      </c>
      <c r="AV1527" s="9">
        <v>-3</v>
      </c>
      <c r="AW1527" s="7" t="s">
        <v>3344</v>
      </c>
      <c r="AX1527" s="7" t="s">
        <v>80</v>
      </c>
      <c r="AY1527" s="7" t="s">
        <v>174</v>
      </c>
      <c r="AZ1527" s="7" t="s">
        <v>3332</v>
      </c>
      <c r="BA1527" s="7" t="s">
        <v>2306</v>
      </c>
      <c r="BB1527" s="7" t="s">
        <v>3333</v>
      </c>
      <c r="BC1527" s="7" t="s">
        <v>3334</v>
      </c>
    </row>
    <row r="1528" spans="1:55" x14ac:dyDescent="0.2">
      <c r="A1528" s="7" t="s">
        <v>3320</v>
      </c>
      <c r="B1528" s="8">
        <v>2</v>
      </c>
      <c r="C1528" s="7" t="s">
        <v>3345</v>
      </c>
      <c r="D1528" s="8">
        <v>7</v>
      </c>
      <c r="E1528" s="7" t="s">
        <v>124</v>
      </c>
      <c r="F1528" s="7" t="s">
        <v>337</v>
      </c>
      <c r="G1528" s="7" t="s">
        <v>149</v>
      </c>
      <c r="H1528" s="7" t="s">
        <v>105</v>
      </c>
      <c r="I1528" s="7" t="s">
        <v>79</v>
      </c>
      <c r="J1528" s="9">
        <v>2.5</v>
      </c>
      <c r="K1528" s="10">
        <v>1700</v>
      </c>
      <c r="L1528" s="9">
        <f t="shared" si="276"/>
        <v>28.571428571428569</v>
      </c>
      <c r="M1528" s="9">
        <v>29.67</v>
      </c>
      <c r="N1528" s="10">
        <v>200</v>
      </c>
      <c r="O1528" s="10">
        <v>1900</v>
      </c>
      <c r="P1528" s="11">
        <f t="shared" si="277"/>
        <v>-10.526315789473683</v>
      </c>
      <c r="Q1528" s="7" t="s">
        <v>79</v>
      </c>
      <c r="R1528" s="9">
        <v>1.8</v>
      </c>
      <c r="S1528" s="9">
        <f t="shared" si="278"/>
        <v>-0.7</v>
      </c>
      <c r="T1528" s="11">
        <f t="shared" si="279"/>
        <v>-27.999999999999996</v>
      </c>
      <c r="U1528" s="7" t="s">
        <v>80</v>
      </c>
      <c r="V1528" s="8">
        <v>3</v>
      </c>
      <c r="W1528" s="9">
        <v>0</v>
      </c>
      <c r="X1528" s="9">
        <v>0</v>
      </c>
      <c r="Y1528" s="9">
        <v>330</v>
      </c>
      <c r="Z1528" s="9">
        <v>330</v>
      </c>
      <c r="AA1528" s="9">
        <v>8.3000000000000007</v>
      </c>
      <c r="AB1528" s="9">
        <f t="shared" si="280"/>
        <v>7.4263157894736853</v>
      </c>
      <c r="AC1528" s="9">
        <f t="shared" si="281"/>
        <v>4.3684210526315796</v>
      </c>
      <c r="AD1528" s="9">
        <f t="shared" si="282"/>
        <v>8.0453608247422679</v>
      </c>
      <c r="AE1528" s="9">
        <f t="shared" si="283"/>
        <v>8.1221110100091014</v>
      </c>
      <c r="AF1528" s="9">
        <f t="shared" si="284"/>
        <v>8.0634066587395932</v>
      </c>
      <c r="AG1528" s="11">
        <f t="shared" si="285"/>
        <v>-45.702608648736131</v>
      </c>
      <c r="AH1528" s="11">
        <f t="shared" si="286"/>
        <v>-46.21569383565118</v>
      </c>
      <c r="AI1528" s="11">
        <f t="shared" si="287"/>
        <v>-45.824125738507448</v>
      </c>
      <c r="AJ1528" s="8">
        <v>7</v>
      </c>
      <c r="AK1528" s="7" t="s">
        <v>64</v>
      </c>
      <c r="AL1528" s="8">
        <v>38</v>
      </c>
      <c r="AM1528" s="7" t="s">
        <v>65</v>
      </c>
      <c r="AN1528" s="7" t="s">
        <v>66</v>
      </c>
      <c r="AO1528" s="9">
        <v>8</v>
      </c>
      <c r="AP1528" s="8">
        <v>4</v>
      </c>
      <c r="AQ1528" s="8">
        <v>5</v>
      </c>
      <c r="AR1528" s="8">
        <v>5</v>
      </c>
      <c r="AS1528" s="8">
        <v>3</v>
      </c>
      <c r="AT1528" s="8">
        <v>3</v>
      </c>
      <c r="AU1528" s="7" t="s">
        <v>91</v>
      </c>
      <c r="AV1528" s="9">
        <v>-23.4</v>
      </c>
      <c r="AW1528" s="7" t="s">
        <v>3346</v>
      </c>
      <c r="AX1528" s="7" t="s">
        <v>63</v>
      </c>
      <c r="AY1528" s="7"/>
      <c r="AZ1528" s="7" t="s">
        <v>3332</v>
      </c>
      <c r="BA1528" s="7" t="s">
        <v>2306</v>
      </c>
      <c r="BB1528" s="7" t="s">
        <v>3333</v>
      </c>
      <c r="BC1528" s="7" t="s">
        <v>3334</v>
      </c>
    </row>
    <row r="1529" spans="1:55" x14ac:dyDescent="0.2">
      <c r="A1529" s="7" t="s">
        <v>3320</v>
      </c>
      <c r="B1529" s="8">
        <v>2</v>
      </c>
      <c r="C1529" s="7" t="s">
        <v>3347</v>
      </c>
      <c r="D1529" s="8">
        <v>8</v>
      </c>
      <c r="E1529" s="7" t="s">
        <v>111</v>
      </c>
      <c r="F1529" s="7" t="s">
        <v>693</v>
      </c>
      <c r="G1529" s="7" t="s">
        <v>357</v>
      </c>
      <c r="H1529" s="7" t="s">
        <v>275</v>
      </c>
      <c r="I1529" s="7" t="s">
        <v>329</v>
      </c>
      <c r="J1529" s="9">
        <v>15</v>
      </c>
      <c r="K1529" s="10">
        <v>800</v>
      </c>
      <c r="L1529" s="9">
        <f t="shared" si="276"/>
        <v>6.25</v>
      </c>
      <c r="M1529" s="9">
        <v>6.49</v>
      </c>
      <c r="N1529" s="10">
        <v>0</v>
      </c>
      <c r="O1529" s="10">
        <v>800</v>
      </c>
      <c r="P1529" s="11">
        <f t="shared" si="277"/>
        <v>0</v>
      </c>
      <c r="Q1529" s="7" t="s">
        <v>370</v>
      </c>
      <c r="R1529" s="9">
        <v>26.34</v>
      </c>
      <c r="S1529" s="9">
        <f t="shared" si="278"/>
        <v>11.34</v>
      </c>
      <c r="T1529" s="11">
        <f t="shared" si="279"/>
        <v>75.599999999999994</v>
      </c>
      <c r="U1529" s="7" t="s">
        <v>63</v>
      </c>
      <c r="V1529" s="8">
        <v>7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f t="shared" si="280"/>
        <v>0</v>
      </c>
      <c r="AC1529" s="9">
        <f t="shared" si="281"/>
        <v>0</v>
      </c>
      <c r="AD1529" s="9">
        <f t="shared" si="282"/>
        <v>8.0453608247422679</v>
      </c>
      <c r="AE1529" s="9">
        <f t="shared" si="283"/>
        <v>8.1221110100091014</v>
      </c>
      <c r="AF1529" s="9">
        <f t="shared" si="284"/>
        <v>8.0634066587395932</v>
      </c>
      <c r="AG1529" s="11">
        <f t="shared" si="285"/>
        <v>-100</v>
      </c>
      <c r="AH1529" s="11">
        <f t="shared" si="286"/>
        <v>-100</v>
      </c>
      <c r="AI1529" s="11">
        <f t="shared" si="287"/>
        <v>-100</v>
      </c>
      <c r="AJ1529" s="8">
        <v>7</v>
      </c>
      <c r="AK1529" s="7" t="s">
        <v>64</v>
      </c>
      <c r="AL1529" s="8">
        <v>38</v>
      </c>
      <c r="AM1529" s="7" t="s">
        <v>65</v>
      </c>
      <c r="AN1529" s="7" t="s">
        <v>66</v>
      </c>
      <c r="AO1529" s="9">
        <v>8</v>
      </c>
      <c r="AP1529" s="8">
        <v>3</v>
      </c>
      <c r="AQ1529" s="8">
        <v>3</v>
      </c>
      <c r="AR1529" s="8">
        <v>3</v>
      </c>
      <c r="AS1529" s="8">
        <v>7</v>
      </c>
      <c r="AT1529" s="8">
        <v>7</v>
      </c>
      <c r="AU1529" s="7" t="s">
        <v>81</v>
      </c>
      <c r="AV1529" s="9">
        <v>-9.6</v>
      </c>
      <c r="AW1529" s="7" t="s">
        <v>3348</v>
      </c>
      <c r="AX1529" s="7" t="s">
        <v>63</v>
      </c>
      <c r="AY1529" s="7"/>
      <c r="AZ1529" s="7" t="s">
        <v>3332</v>
      </c>
      <c r="BA1529" s="7" t="s">
        <v>2306</v>
      </c>
      <c r="BB1529" s="7" t="s">
        <v>3333</v>
      </c>
      <c r="BC1529" s="7" t="s">
        <v>3334</v>
      </c>
    </row>
    <row r="1530" spans="1:55" x14ac:dyDescent="0.2">
      <c r="A1530" s="19" t="s">
        <v>3320</v>
      </c>
      <c r="B1530" s="20">
        <v>3</v>
      </c>
      <c r="C1530" s="19" t="s">
        <v>3349</v>
      </c>
      <c r="D1530" s="20">
        <v>1</v>
      </c>
      <c r="E1530" s="19" t="s">
        <v>1734</v>
      </c>
      <c r="F1530" s="19" t="s">
        <v>3350</v>
      </c>
      <c r="G1530" s="19" t="s">
        <v>440</v>
      </c>
      <c r="H1530" s="19" t="s">
        <v>88</v>
      </c>
      <c r="I1530" s="19" t="s">
        <v>61</v>
      </c>
      <c r="J1530" s="21">
        <v>6</v>
      </c>
      <c r="K1530" s="22">
        <v>1200</v>
      </c>
      <c r="L1530" s="21">
        <f t="shared" si="276"/>
        <v>14.285714285714285</v>
      </c>
      <c r="M1530" s="21">
        <v>14.29</v>
      </c>
      <c r="N1530" s="22">
        <v>0</v>
      </c>
      <c r="O1530" s="22">
        <v>1200</v>
      </c>
      <c r="P1530" s="23">
        <f t="shared" si="277"/>
        <v>0</v>
      </c>
      <c r="Q1530" s="19" t="s">
        <v>61</v>
      </c>
      <c r="R1530" s="21">
        <v>8.1300000000000008</v>
      </c>
      <c r="S1530" s="21">
        <f t="shared" si="278"/>
        <v>2.1300000000000008</v>
      </c>
      <c r="T1530" s="23">
        <f t="shared" si="279"/>
        <v>35.500000000000014</v>
      </c>
      <c r="U1530" s="19" t="s">
        <v>63</v>
      </c>
      <c r="V1530" s="20">
        <v>2</v>
      </c>
      <c r="W1530" s="21">
        <v>0</v>
      </c>
      <c r="X1530" s="21">
        <v>518</v>
      </c>
      <c r="Y1530" s="21">
        <v>326</v>
      </c>
      <c r="Z1530" s="21">
        <v>844</v>
      </c>
      <c r="AA1530" s="21">
        <v>23.44</v>
      </c>
      <c r="AB1530" s="21">
        <f t="shared" si="280"/>
        <v>23.44</v>
      </c>
      <c r="AC1530" s="21">
        <f t="shared" si="281"/>
        <v>19.533333333333331</v>
      </c>
      <c r="AD1530" s="21">
        <f t="shared" si="282"/>
        <v>7.4209302325581392</v>
      </c>
      <c r="AE1530" s="21">
        <f t="shared" si="283"/>
        <v>8.1221110100091014</v>
      </c>
      <c r="AF1530" s="21">
        <f t="shared" si="284"/>
        <v>8.0634066587395932</v>
      </c>
      <c r="AG1530" s="23">
        <f t="shared" si="285"/>
        <v>163.21947143006372</v>
      </c>
      <c r="AH1530" s="23">
        <f t="shared" si="286"/>
        <v>140.49576900958218</v>
      </c>
      <c r="AI1530" s="23">
        <f t="shared" si="287"/>
        <v>142.24666025199113</v>
      </c>
      <c r="AJ1530" s="20">
        <v>6</v>
      </c>
      <c r="AK1530" s="19" t="s">
        <v>64</v>
      </c>
      <c r="AL1530" s="20">
        <v>39</v>
      </c>
      <c r="AM1530" s="19" t="s">
        <v>65</v>
      </c>
      <c r="AN1530" s="19" t="s">
        <v>66</v>
      </c>
      <c r="AO1530" s="21">
        <v>64</v>
      </c>
      <c r="AP1530" s="20">
        <v>5</v>
      </c>
      <c r="AQ1530" s="20">
        <v>4</v>
      </c>
      <c r="AR1530" s="20">
        <v>4</v>
      </c>
      <c r="AS1530" s="20">
        <v>3</v>
      </c>
      <c r="AT1530" s="20">
        <v>2</v>
      </c>
      <c r="AU1530" s="19" t="s">
        <v>91</v>
      </c>
      <c r="AV1530" s="21">
        <v>6.6</v>
      </c>
      <c r="AW1530" s="19" t="s">
        <v>3351</v>
      </c>
      <c r="AX1530" s="19" t="s">
        <v>63</v>
      </c>
      <c r="AY1530" s="19"/>
      <c r="AZ1530" s="19" t="s">
        <v>3352</v>
      </c>
      <c r="BA1530" s="19" t="s">
        <v>3353</v>
      </c>
      <c r="BB1530" s="19" t="s">
        <v>3354</v>
      </c>
      <c r="BC1530" s="19" t="s">
        <v>3355</v>
      </c>
    </row>
    <row r="1531" spans="1:55" x14ac:dyDescent="0.2">
      <c r="A1531" s="7" t="s">
        <v>3320</v>
      </c>
      <c r="B1531" s="8">
        <v>3</v>
      </c>
      <c r="C1531" s="7" t="s">
        <v>132</v>
      </c>
      <c r="D1531" s="8">
        <v>2</v>
      </c>
      <c r="E1531" s="7" t="s">
        <v>133</v>
      </c>
      <c r="F1531" s="7" t="s">
        <v>134</v>
      </c>
      <c r="G1531" s="7" t="s">
        <v>135</v>
      </c>
      <c r="H1531" s="7" t="s">
        <v>136</v>
      </c>
      <c r="I1531" s="7" t="s">
        <v>122</v>
      </c>
      <c r="J1531" s="9">
        <v>4</v>
      </c>
      <c r="K1531" s="10">
        <v>1400</v>
      </c>
      <c r="L1531" s="9">
        <f t="shared" si="276"/>
        <v>20</v>
      </c>
      <c r="M1531" s="9">
        <v>20</v>
      </c>
      <c r="N1531" s="10">
        <v>0</v>
      </c>
      <c r="O1531" s="10">
        <v>1400</v>
      </c>
      <c r="P1531" s="11">
        <f t="shared" si="277"/>
        <v>0</v>
      </c>
      <c r="Q1531" s="7" t="s">
        <v>122</v>
      </c>
      <c r="R1531" s="9">
        <v>6.39</v>
      </c>
      <c r="S1531" s="9">
        <f t="shared" si="278"/>
        <v>2.3899999999999997</v>
      </c>
      <c r="T1531" s="11">
        <f t="shared" si="279"/>
        <v>59.749999999999993</v>
      </c>
      <c r="U1531" s="7" t="s">
        <v>63</v>
      </c>
      <c r="V1531" s="8">
        <v>4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f t="shared" si="280"/>
        <v>0</v>
      </c>
      <c r="AC1531" s="9">
        <f t="shared" si="281"/>
        <v>0</v>
      </c>
      <c r="AD1531" s="9">
        <f t="shared" si="282"/>
        <v>7.4209302325581392</v>
      </c>
      <c r="AE1531" s="9">
        <f t="shared" si="283"/>
        <v>8.1221110100091014</v>
      </c>
      <c r="AF1531" s="9">
        <f t="shared" si="284"/>
        <v>8.0634066587395932</v>
      </c>
      <c r="AG1531" s="11">
        <f t="shared" si="285"/>
        <v>-100</v>
      </c>
      <c r="AH1531" s="11">
        <f t="shared" si="286"/>
        <v>-100</v>
      </c>
      <c r="AI1531" s="11">
        <f t="shared" si="287"/>
        <v>-100</v>
      </c>
      <c r="AJ1531" s="8">
        <v>6</v>
      </c>
      <c r="AK1531" s="7" t="s">
        <v>64</v>
      </c>
      <c r="AL1531" s="8">
        <v>39</v>
      </c>
      <c r="AM1531" s="7" t="s">
        <v>65</v>
      </c>
      <c r="AN1531" s="7" t="s">
        <v>66</v>
      </c>
      <c r="AO1531" s="9">
        <v>64</v>
      </c>
      <c r="AP1531" s="8">
        <v>1</v>
      </c>
      <c r="AQ1531" s="8">
        <v>1</v>
      </c>
      <c r="AR1531" s="8">
        <v>1</v>
      </c>
      <c r="AS1531" s="8">
        <v>2</v>
      </c>
      <c r="AT1531" s="8">
        <v>4</v>
      </c>
      <c r="AU1531" s="7" t="s">
        <v>116</v>
      </c>
      <c r="AV1531" s="9">
        <v>-39</v>
      </c>
      <c r="AW1531" s="7" t="s">
        <v>3356</v>
      </c>
      <c r="AX1531" s="7" t="s">
        <v>80</v>
      </c>
      <c r="AY1531" s="7" t="s">
        <v>1697</v>
      </c>
      <c r="AZ1531" s="7" t="s">
        <v>3352</v>
      </c>
      <c r="BA1531" s="7" t="s">
        <v>3353</v>
      </c>
      <c r="BB1531" s="7" t="s">
        <v>3354</v>
      </c>
      <c r="BC1531" s="7" t="s">
        <v>3355</v>
      </c>
    </row>
    <row r="1532" spans="1:55" x14ac:dyDescent="0.2">
      <c r="A1532" s="7" t="s">
        <v>3320</v>
      </c>
      <c r="B1532" s="8">
        <v>3</v>
      </c>
      <c r="C1532" s="7" t="s">
        <v>3357</v>
      </c>
      <c r="D1532" s="8">
        <v>3</v>
      </c>
      <c r="E1532" s="7" t="s">
        <v>3340</v>
      </c>
      <c r="F1532" s="7" t="s">
        <v>148</v>
      </c>
      <c r="G1532" s="7" t="s">
        <v>879</v>
      </c>
      <c r="H1532" s="7" t="s">
        <v>76</v>
      </c>
      <c r="I1532" s="7" t="s">
        <v>240</v>
      </c>
      <c r="J1532" s="9">
        <v>1.2</v>
      </c>
      <c r="K1532" s="10">
        <v>2300</v>
      </c>
      <c r="L1532" s="9">
        <f t="shared" si="276"/>
        <v>45.454545454545453</v>
      </c>
      <c r="M1532" s="9">
        <v>45.45</v>
      </c>
      <c r="N1532" s="10">
        <v>0</v>
      </c>
      <c r="O1532" s="10">
        <v>2300</v>
      </c>
      <c r="P1532" s="11">
        <f t="shared" si="277"/>
        <v>0</v>
      </c>
      <c r="Q1532" s="7" t="s">
        <v>240</v>
      </c>
      <c r="R1532" s="9">
        <v>0.75</v>
      </c>
      <c r="S1532" s="9">
        <f t="shared" si="278"/>
        <v>-0.44999999999999996</v>
      </c>
      <c r="T1532" s="11">
        <f t="shared" si="279"/>
        <v>-37.5</v>
      </c>
      <c r="U1532" s="7" t="s">
        <v>80</v>
      </c>
      <c r="V1532" s="8">
        <v>1</v>
      </c>
      <c r="W1532" s="9">
        <v>350</v>
      </c>
      <c r="X1532" s="9">
        <v>232</v>
      </c>
      <c r="Y1532" s="9">
        <v>210</v>
      </c>
      <c r="Z1532" s="9">
        <v>792</v>
      </c>
      <c r="AA1532" s="9">
        <v>32.92</v>
      </c>
      <c r="AB1532" s="9">
        <f t="shared" si="280"/>
        <v>32.92</v>
      </c>
      <c r="AC1532" s="9">
        <f t="shared" si="281"/>
        <v>14.313043478260871</v>
      </c>
      <c r="AD1532" s="9">
        <f t="shared" si="282"/>
        <v>7.4209302325581392</v>
      </c>
      <c r="AE1532" s="9">
        <f t="shared" si="283"/>
        <v>8.1221110100091014</v>
      </c>
      <c r="AF1532" s="9">
        <f t="shared" si="284"/>
        <v>8.0634066587395932</v>
      </c>
      <c r="AG1532" s="11">
        <f t="shared" si="285"/>
        <v>92.8739798073386</v>
      </c>
      <c r="AH1532" s="11">
        <f t="shared" si="286"/>
        <v>76.223194445662131</v>
      </c>
      <c r="AI1532" s="11">
        <f t="shared" si="287"/>
        <v>77.506159418954212</v>
      </c>
      <c r="AJ1532" s="8">
        <v>6</v>
      </c>
      <c r="AK1532" s="7" t="s">
        <v>64</v>
      </c>
      <c r="AL1532" s="8">
        <v>39</v>
      </c>
      <c r="AM1532" s="7" t="s">
        <v>65</v>
      </c>
      <c r="AN1532" s="7" t="s">
        <v>66</v>
      </c>
      <c r="AO1532" s="9">
        <v>64</v>
      </c>
      <c r="AP1532" s="8">
        <v>4</v>
      </c>
      <c r="AQ1532" s="8">
        <v>2</v>
      </c>
      <c r="AR1532" s="8">
        <v>2</v>
      </c>
      <c r="AS1532" s="8">
        <v>1</v>
      </c>
      <c r="AT1532" s="8">
        <v>1</v>
      </c>
      <c r="AU1532" s="7" t="s">
        <v>81</v>
      </c>
      <c r="AV1532" s="9">
        <v>-90</v>
      </c>
      <c r="AW1532" s="7" t="s">
        <v>3358</v>
      </c>
      <c r="AX1532" s="7" t="s">
        <v>63</v>
      </c>
      <c r="AY1532" s="7"/>
      <c r="AZ1532" s="7" t="s">
        <v>3352</v>
      </c>
      <c r="BA1532" s="7" t="s">
        <v>3353</v>
      </c>
      <c r="BB1532" s="7" t="s">
        <v>3354</v>
      </c>
      <c r="BC1532" s="7" t="s">
        <v>3355</v>
      </c>
    </row>
    <row r="1533" spans="1:55" x14ac:dyDescent="0.2">
      <c r="A1533" s="7" t="s">
        <v>3320</v>
      </c>
      <c r="B1533" s="8">
        <v>3</v>
      </c>
      <c r="C1533" s="7" t="s">
        <v>3359</v>
      </c>
      <c r="D1533" s="8">
        <v>4</v>
      </c>
      <c r="E1533" s="7" t="s">
        <v>124</v>
      </c>
      <c r="F1533" s="7" t="s">
        <v>337</v>
      </c>
      <c r="G1533" s="7" t="s">
        <v>879</v>
      </c>
      <c r="H1533" s="7" t="s">
        <v>754</v>
      </c>
      <c r="I1533" s="7" t="s">
        <v>78</v>
      </c>
      <c r="J1533" s="9">
        <v>3</v>
      </c>
      <c r="K1533" s="10">
        <v>1600</v>
      </c>
      <c r="L1533" s="9">
        <f t="shared" si="276"/>
        <v>25</v>
      </c>
      <c r="M1533" s="9">
        <v>25</v>
      </c>
      <c r="N1533" s="10">
        <v>0</v>
      </c>
      <c r="O1533" s="10">
        <v>1600</v>
      </c>
      <c r="P1533" s="11">
        <f t="shared" si="277"/>
        <v>0</v>
      </c>
      <c r="Q1533" s="7" t="s">
        <v>78</v>
      </c>
      <c r="R1533" s="9">
        <v>4.2</v>
      </c>
      <c r="S1533" s="9">
        <f t="shared" si="278"/>
        <v>1.2000000000000002</v>
      </c>
      <c r="T1533" s="11">
        <f t="shared" si="279"/>
        <v>40.000000000000007</v>
      </c>
      <c r="U1533" s="7" t="s">
        <v>63</v>
      </c>
      <c r="V1533" s="8">
        <v>3</v>
      </c>
      <c r="W1533" s="9">
        <v>0</v>
      </c>
      <c r="X1533" s="9">
        <v>0</v>
      </c>
      <c r="Y1533" s="9">
        <v>246</v>
      </c>
      <c r="Z1533" s="9">
        <v>246</v>
      </c>
      <c r="AA1533" s="9">
        <v>7.46</v>
      </c>
      <c r="AB1533" s="9">
        <f t="shared" si="280"/>
        <v>7.46</v>
      </c>
      <c r="AC1533" s="9">
        <f t="shared" si="281"/>
        <v>4.6624999999999996</v>
      </c>
      <c r="AD1533" s="9">
        <f t="shared" si="282"/>
        <v>7.4209302325581392</v>
      </c>
      <c r="AE1533" s="9">
        <f t="shared" si="283"/>
        <v>8.1221110100091014</v>
      </c>
      <c r="AF1533" s="9">
        <f t="shared" si="284"/>
        <v>8.0634066587395932</v>
      </c>
      <c r="AG1533" s="11">
        <f t="shared" si="285"/>
        <v>-37.17094954559699</v>
      </c>
      <c r="AH1533" s="11">
        <f t="shared" si="286"/>
        <v>-42.594973224888548</v>
      </c>
      <c r="AI1533" s="11">
        <f t="shared" si="287"/>
        <v>-42.177045046506386</v>
      </c>
      <c r="AJ1533" s="8">
        <v>6</v>
      </c>
      <c r="AK1533" s="7" t="s">
        <v>64</v>
      </c>
      <c r="AL1533" s="8">
        <v>39</v>
      </c>
      <c r="AM1533" s="7" t="s">
        <v>65</v>
      </c>
      <c r="AN1533" s="7" t="s">
        <v>66</v>
      </c>
      <c r="AO1533" s="9">
        <v>64</v>
      </c>
      <c r="AP1533" s="8">
        <v>2</v>
      </c>
      <c r="AQ1533" s="8">
        <v>5</v>
      </c>
      <c r="AR1533" s="8">
        <v>5</v>
      </c>
      <c r="AS1533" s="8">
        <v>4</v>
      </c>
      <c r="AT1533" s="8">
        <v>3</v>
      </c>
      <c r="AU1533" s="7" t="s">
        <v>67</v>
      </c>
      <c r="AV1533" s="9">
        <v>-39.6</v>
      </c>
      <c r="AW1533" s="7" t="s">
        <v>3360</v>
      </c>
      <c r="AX1533" s="7" t="s">
        <v>63</v>
      </c>
      <c r="AY1533" s="7"/>
      <c r="AZ1533" s="7" t="s">
        <v>3352</v>
      </c>
      <c r="BA1533" s="7" t="s">
        <v>3353</v>
      </c>
      <c r="BB1533" s="7" t="s">
        <v>3354</v>
      </c>
      <c r="BC1533" s="7" t="s">
        <v>3355</v>
      </c>
    </row>
    <row r="1534" spans="1:55" x14ac:dyDescent="0.2">
      <c r="A1534" s="7" t="s">
        <v>3320</v>
      </c>
      <c r="B1534" s="8">
        <v>3</v>
      </c>
      <c r="C1534" s="7" t="s">
        <v>1636</v>
      </c>
      <c r="D1534" s="8">
        <v>5</v>
      </c>
      <c r="E1534" s="7" t="s">
        <v>193</v>
      </c>
      <c r="F1534" s="7" t="s">
        <v>359</v>
      </c>
      <c r="G1534" s="7" t="s">
        <v>1362</v>
      </c>
      <c r="H1534" s="7" t="s">
        <v>1637</v>
      </c>
      <c r="I1534" s="7" t="s">
        <v>329</v>
      </c>
      <c r="J1534" s="9">
        <v>15</v>
      </c>
      <c r="K1534" s="10">
        <v>800</v>
      </c>
      <c r="L1534" s="9">
        <f t="shared" si="276"/>
        <v>6.25</v>
      </c>
      <c r="M1534" s="9">
        <v>6.25</v>
      </c>
      <c r="N1534" s="10">
        <v>0</v>
      </c>
      <c r="O1534" s="10">
        <v>800</v>
      </c>
      <c r="P1534" s="11">
        <f t="shared" si="277"/>
        <v>0</v>
      </c>
      <c r="Q1534" s="7" t="s">
        <v>329</v>
      </c>
      <c r="R1534" s="9">
        <v>34.409999999999997</v>
      </c>
      <c r="S1534" s="9">
        <f t="shared" si="278"/>
        <v>19.409999999999997</v>
      </c>
      <c r="T1534" s="11">
        <f t="shared" si="279"/>
        <v>129.39999999999998</v>
      </c>
      <c r="U1534" s="7" t="s">
        <v>63</v>
      </c>
      <c r="V1534" s="8">
        <v>6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f t="shared" si="280"/>
        <v>0</v>
      </c>
      <c r="AC1534" s="9">
        <f t="shared" si="281"/>
        <v>0</v>
      </c>
      <c r="AD1534" s="9">
        <f t="shared" si="282"/>
        <v>7.4209302325581392</v>
      </c>
      <c r="AE1534" s="9">
        <f t="shared" si="283"/>
        <v>8.1221110100091014</v>
      </c>
      <c r="AF1534" s="9">
        <f t="shared" si="284"/>
        <v>8.0634066587395932</v>
      </c>
      <c r="AG1534" s="11">
        <f t="shared" si="285"/>
        <v>-100</v>
      </c>
      <c r="AH1534" s="11">
        <f t="shared" si="286"/>
        <v>-100</v>
      </c>
      <c r="AI1534" s="11">
        <f t="shared" si="287"/>
        <v>-100</v>
      </c>
      <c r="AJ1534" s="8">
        <v>6</v>
      </c>
      <c r="AK1534" s="7" t="s">
        <v>64</v>
      </c>
      <c r="AL1534" s="8">
        <v>39</v>
      </c>
      <c r="AM1534" s="7" t="s">
        <v>65</v>
      </c>
      <c r="AN1534" s="7" t="s">
        <v>66</v>
      </c>
      <c r="AO1534" s="9">
        <v>64</v>
      </c>
      <c r="AP1534" s="8">
        <v>6</v>
      </c>
      <c r="AQ1534" s="8">
        <v>6</v>
      </c>
      <c r="AR1534" s="8">
        <v>6</v>
      </c>
      <c r="AS1534" s="8">
        <v>6</v>
      </c>
      <c r="AT1534" s="8">
        <v>6</v>
      </c>
      <c r="AU1534" s="7" t="s">
        <v>67</v>
      </c>
      <c r="AV1534" s="9">
        <v>0</v>
      </c>
      <c r="AW1534" s="7" t="s">
        <v>2625</v>
      </c>
      <c r="AX1534" s="7" t="s">
        <v>63</v>
      </c>
      <c r="AY1534" s="7"/>
      <c r="AZ1534" s="7" t="s">
        <v>3352</v>
      </c>
      <c r="BA1534" s="7" t="s">
        <v>3353</v>
      </c>
      <c r="BB1534" s="7" t="s">
        <v>3354</v>
      </c>
      <c r="BC1534" s="7" t="s">
        <v>3355</v>
      </c>
    </row>
    <row r="1535" spans="1:55" x14ac:dyDescent="0.2">
      <c r="A1535" s="7" t="s">
        <v>3320</v>
      </c>
      <c r="B1535" s="8">
        <v>3</v>
      </c>
      <c r="C1535" s="7" t="s">
        <v>147</v>
      </c>
      <c r="D1535" s="8">
        <v>6</v>
      </c>
      <c r="E1535" s="7" t="s">
        <v>803</v>
      </c>
      <c r="F1535" s="7" t="s">
        <v>148</v>
      </c>
      <c r="G1535" s="7" t="s">
        <v>149</v>
      </c>
      <c r="H1535" s="7" t="s">
        <v>150</v>
      </c>
      <c r="I1535" s="7" t="s">
        <v>62</v>
      </c>
      <c r="J1535" s="9">
        <v>5</v>
      </c>
      <c r="K1535" s="10">
        <v>1300</v>
      </c>
      <c r="L1535" s="9">
        <f t="shared" si="276"/>
        <v>16.666666666666664</v>
      </c>
      <c r="M1535" s="9">
        <v>16.670000000000002</v>
      </c>
      <c r="N1535" s="10">
        <v>0</v>
      </c>
      <c r="O1535" s="10">
        <v>1300</v>
      </c>
      <c r="P1535" s="11">
        <f t="shared" si="277"/>
        <v>0</v>
      </c>
      <c r="Q1535" s="7" t="s">
        <v>62</v>
      </c>
      <c r="R1535" s="9">
        <v>5.46</v>
      </c>
      <c r="S1535" s="9">
        <f t="shared" si="278"/>
        <v>0.45999999999999996</v>
      </c>
      <c r="T1535" s="11">
        <f t="shared" si="279"/>
        <v>9.1999999999999993</v>
      </c>
      <c r="U1535" s="7" t="s">
        <v>63</v>
      </c>
      <c r="V1535" s="8">
        <v>5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f t="shared" si="280"/>
        <v>0</v>
      </c>
      <c r="AC1535" s="9">
        <f t="shared" si="281"/>
        <v>0</v>
      </c>
      <c r="AD1535" s="9">
        <f t="shared" si="282"/>
        <v>7.4209302325581392</v>
      </c>
      <c r="AE1535" s="9">
        <f t="shared" si="283"/>
        <v>8.1221110100091014</v>
      </c>
      <c r="AF1535" s="9">
        <f t="shared" si="284"/>
        <v>8.0634066587395932</v>
      </c>
      <c r="AG1535" s="11">
        <f t="shared" si="285"/>
        <v>-100</v>
      </c>
      <c r="AH1535" s="11">
        <f t="shared" si="286"/>
        <v>-100</v>
      </c>
      <c r="AI1535" s="11">
        <f t="shared" si="287"/>
        <v>-100</v>
      </c>
      <c r="AJ1535" s="8">
        <v>6</v>
      </c>
      <c r="AK1535" s="7" t="s">
        <v>64</v>
      </c>
      <c r="AL1535" s="8">
        <v>39</v>
      </c>
      <c r="AM1535" s="7" t="s">
        <v>65</v>
      </c>
      <c r="AN1535" s="7" t="s">
        <v>66</v>
      </c>
      <c r="AO1535" s="9">
        <v>64</v>
      </c>
      <c r="AP1535" s="8">
        <v>3</v>
      </c>
      <c r="AQ1535" s="8">
        <v>3</v>
      </c>
      <c r="AR1535" s="8">
        <v>3</v>
      </c>
      <c r="AS1535" s="8">
        <v>5</v>
      </c>
      <c r="AT1535" s="8">
        <v>5</v>
      </c>
      <c r="AU1535" s="7" t="s">
        <v>81</v>
      </c>
      <c r="AV1535" s="9">
        <v>-42</v>
      </c>
      <c r="AW1535" s="7" t="s">
        <v>3361</v>
      </c>
      <c r="AX1535" s="7" t="s">
        <v>63</v>
      </c>
      <c r="AY1535" s="7"/>
      <c r="AZ1535" s="7" t="s">
        <v>3352</v>
      </c>
      <c r="BA1535" s="7" t="s">
        <v>3353</v>
      </c>
      <c r="BB1535" s="7" t="s">
        <v>3354</v>
      </c>
      <c r="BC1535" s="7" t="s">
        <v>3355</v>
      </c>
    </row>
    <row r="1536" spans="1:55" x14ac:dyDescent="0.2">
      <c r="A1536" s="19" t="s">
        <v>3320</v>
      </c>
      <c r="B1536" s="20">
        <v>4</v>
      </c>
      <c r="C1536" s="19" t="s">
        <v>1345</v>
      </c>
      <c r="D1536" s="20">
        <v>1</v>
      </c>
      <c r="E1536" s="19" t="s">
        <v>3340</v>
      </c>
      <c r="F1536" s="19" t="s">
        <v>95</v>
      </c>
      <c r="G1536" s="19" t="s">
        <v>760</v>
      </c>
      <c r="H1536" s="19" t="s">
        <v>366</v>
      </c>
      <c r="I1536" s="19" t="s">
        <v>115</v>
      </c>
      <c r="J1536" s="21">
        <v>3.5</v>
      </c>
      <c r="K1536" s="22">
        <v>1500</v>
      </c>
      <c r="L1536" s="21">
        <f t="shared" si="276"/>
        <v>22.222222222222221</v>
      </c>
      <c r="M1536" s="21">
        <v>22.22</v>
      </c>
      <c r="N1536" s="22">
        <v>0</v>
      </c>
      <c r="O1536" s="22">
        <v>1500</v>
      </c>
      <c r="P1536" s="23">
        <f t="shared" si="277"/>
        <v>0</v>
      </c>
      <c r="Q1536" s="19" t="s">
        <v>115</v>
      </c>
      <c r="R1536" s="21">
        <v>4.59</v>
      </c>
      <c r="S1536" s="21">
        <f t="shared" si="278"/>
        <v>1.0899999999999999</v>
      </c>
      <c r="T1536" s="23">
        <f t="shared" si="279"/>
        <v>31.142857142857139</v>
      </c>
      <c r="U1536" s="19" t="s">
        <v>63</v>
      </c>
      <c r="V1536" s="20">
        <v>5</v>
      </c>
      <c r="W1536" s="21">
        <v>0</v>
      </c>
      <c r="X1536" s="21">
        <v>0</v>
      </c>
      <c r="Y1536" s="21">
        <v>0</v>
      </c>
      <c r="Z1536" s="21">
        <v>0</v>
      </c>
      <c r="AA1536" s="21">
        <v>0</v>
      </c>
      <c r="AB1536" s="21">
        <f t="shared" si="280"/>
        <v>0</v>
      </c>
      <c r="AC1536" s="21">
        <f t="shared" si="281"/>
        <v>0</v>
      </c>
      <c r="AD1536" s="21">
        <f t="shared" si="282"/>
        <v>13.310638297872341</v>
      </c>
      <c r="AE1536" s="21">
        <f t="shared" si="283"/>
        <v>8.1221110100091014</v>
      </c>
      <c r="AF1536" s="21">
        <f t="shared" si="284"/>
        <v>8.0634066587395932</v>
      </c>
      <c r="AG1536" s="23">
        <f t="shared" si="285"/>
        <v>-100</v>
      </c>
      <c r="AH1536" s="23">
        <f t="shared" si="286"/>
        <v>-100</v>
      </c>
      <c r="AI1536" s="23">
        <f t="shared" si="287"/>
        <v>-100</v>
      </c>
      <c r="AJ1536" s="20">
        <v>8</v>
      </c>
      <c r="AK1536" s="19" t="s">
        <v>64</v>
      </c>
      <c r="AL1536" s="20">
        <v>39</v>
      </c>
      <c r="AM1536" s="19" t="s">
        <v>65</v>
      </c>
      <c r="AN1536" s="19" t="s">
        <v>66</v>
      </c>
      <c r="AO1536" s="21">
        <v>6</v>
      </c>
      <c r="AP1536" s="20">
        <v>6</v>
      </c>
      <c r="AQ1536" s="20">
        <v>6</v>
      </c>
      <c r="AR1536" s="20">
        <v>6</v>
      </c>
      <c r="AS1536" s="20">
        <v>6</v>
      </c>
      <c r="AT1536" s="20">
        <v>5</v>
      </c>
      <c r="AU1536" s="19" t="s">
        <v>91</v>
      </c>
      <c r="AV1536" s="21">
        <v>1.2</v>
      </c>
      <c r="AW1536" s="19" t="s">
        <v>3362</v>
      </c>
      <c r="AX1536" s="19" t="s">
        <v>63</v>
      </c>
      <c r="AY1536" s="19"/>
      <c r="AZ1536" s="19" t="s">
        <v>3363</v>
      </c>
      <c r="BA1536" s="19" t="s">
        <v>3364</v>
      </c>
      <c r="BB1536" s="19" t="s">
        <v>3365</v>
      </c>
      <c r="BC1536" s="19" t="s">
        <v>3366</v>
      </c>
    </row>
    <row r="1537" spans="1:55" x14ac:dyDescent="0.2">
      <c r="A1537" s="7" t="s">
        <v>3320</v>
      </c>
      <c r="B1537" s="8">
        <v>4</v>
      </c>
      <c r="C1537" s="7" t="s">
        <v>1349</v>
      </c>
      <c r="D1537" s="8">
        <v>2</v>
      </c>
      <c r="E1537" s="7" t="s">
        <v>94</v>
      </c>
      <c r="F1537" s="7" t="s">
        <v>95</v>
      </c>
      <c r="G1537" s="7" t="s">
        <v>1204</v>
      </c>
      <c r="H1537" s="7" t="s">
        <v>1350</v>
      </c>
      <c r="I1537" s="7" t="s">
        <v>98</v>
      </c>
      <c r="J1537" s="9">
        <v>2</v>
      </c>
      <c r="K1537" s="10">
        <v>1900</v>
      </c>
      <c r="L1537" s="9">
        <f t="shared" si="276"/>
        <v>33.333333333333329</v>
      </c>
      <c r="M1537" s="9">
        <v>33.33</v>
      </c>
      <c r="N1537" s="10">
        <v>0</v>
      </c>
      <c r="O1537" s="10">
        <v>1900</v>
      </c>
      <c r="P1537" s="11">
        <f t="shared" si="277"/>
        <v>0</v>
      </c>
      <c r="Q1537" s="7" t="s">
        <v>98</v>
      </c>
      <c r="R1537" s="9">
        <v>1.68</v>
      </c>
      <c r="S1537" s="9">
        <f t="shared" si="278"/>
        <v>-0.32000000000000006</v>
      </c>
      <c r="T1537" s="11">
        <f t="shared" si="279"/>
        <v>-16.000000000000004</v>
      </c>
      <c r="U1537" s="7" t="s">
        <v>80</v>
      </c>
      <c r="V1537" s="8">
        <v>4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f t="shared" si="280"/>
        <v>0</v>
      </c>
      <c r="AC1537" s="9">
        <f t="shared" si="281"/>
        <v>0</v>
      </c>
      <c r="AD1537" s="9">
        <f t="shared" si="282"/>
        <v>13.310638297872341</v>
      </c>
      <c r="AE1537" s="9">
        <f t="shared" si="283"/>
        <v>8.1221110100091014</v>
      </c>
      <c r="AF1537" s="9">
        <f t="shared" si="284"/>
        <v>8.0634066587395932</v>
      </c>
      <c r="AG1537" s="11">
        <f t="shared" si="285"/>
        <v>-100</v>
      </c>
      <c r="AH1537" s="11">
        <f t="shared" si="286"/>
        <v>-100</v>
      </c>
      <c r="AI1537" s="11">
        <f t="shared" si="287"/>
        <v>-100</v>
      </c>
      <c r="AJ1537" s="8">
        <v>8</v>
      </c>
      <c r="AK1537" s="7" t="s">
        <v>64</v>
      </c>
      <c r="AL1537" s="8">
        <v>39</v>
      </c>
      <c r="AM1537" s="7" t="s">
        <v>65</v>
      </c>
      <c r="AN1537" s="7" t="s">
        <v>66</v>
      </c>
      <c r="AO1537" s="9">
        <v>6</v>
      </c>
      <c r="AP1537" s="8">
        <v>8</v>
      </c>
      <c r="AQ1537" s="8">
        <v>8</v>
      </c>
      <c r="AR1537" s="8">
        <v>5</v>
      </c>
      <c r="AS1537" s="8">
        <v>5</v>
      </c>
      <c r="AT1537" s="8">
        <v>4</v>
      </c>
      <c r="AU1537" s="7" t="s">
        <v>67</v>
      </c>
      <c r="AV1537" s="9">
        <v>9</v>
      </c>
      <c r="AW1537" s="7" t="s">
        <v>3367</v>
      </c>
      <c r="AX1537" s="7" t="s">
        <v>80</v>
      </c>
      <c r="AY1537" s="7" t="s">
        <v>1423</v>
      </c>
      <c r="AZ1537" s="7" t="s">
        <v>3363</v>
      </c>
      <c r="BA1537" s="7" t="s">
        <v>3364</v>
      </c>
      <c r="BB1537" s="7" t="s">
        <v>3365</v>
      </c>
      <c r="BC1537" s="7" t="s">
        <v>3366</v>
      </c>
    </row>
    <row r="1538" spans="1:55" x14ac:dyDescent="0.2">
      <c r="A1538" s="7" t="s">
        <v>3320</v>
      </c>
      <c r="B1538" s="8">
        <v>4</v>
      </c>
      <c r="C1538" s="7" t="s">
        <v>3368</v>
      </c>
      <c r="D1538" s="8">
        <v>3</v>
      </c>
      <c r="E1538" s="7" t="s">
        <v>85</v>
      </c>
      <c r="F1538" s="7" t="s">
        <v>1473</v>
      </c>
      <c r="G1538" s="7" t="s">
        <v>3369</v>
      </c>
      <c r="H1538" s="7" t="s">
        <v>873</v>
      </c>
      <c r="I1538" s="7" t="s">
        <v>89</v>
      </c>
      <c r="J1538" s="9">
        <v>30</v>
      </c>
      <c r="K1538" s="10">
        <v>400</v>
      </c>
      <c r="L1538" s="9">
        <f t="shared" ref="L1538:L1601" si="288">IF(J1538&gt;0,(1/(J1538+1))*100,0)</f>
        <v>3.225806451612903</v>
      </c>
      <c r="M1538" s="9">
        <v>3.23</v>
      </c>
      <c r="N1538" s="10">
        <v>0</v>
      </c>
      <c r="O1538" s="10">
        <v>400</v>
      </c>
      <c r="P1538" s="11">
        <f t="shared" ref="P1538:P1601" si="289">IF(O1538&gt;0,-(N1538/O1538)*100,0)</f>
        <v>0</v>
      </c>
      <c r="Q1538" s="7" t="s">
        <v>89</v>
      </c>
      <c r="R1538" s="9">
        <v>60.93</v>
      </c>
      <c r="S1538" s="9">
        <f t="shared" ref="S1538:S1601" si="290">IF(AND(R1538&lt;&gt;"",J1538&gt;0),R1538-J1538,0)</f>
        <v>30.93</v>
      </c>
      <c r="T1538" s="11">
        <f t="shared" ref="T1538:T1601" si="291">IF(AND(R1538&lt;&gt;"",J1538&gt;0),((R1538-J1538)/J1538)*100,0)</f>
        <v>103.1</v>
      </c>
      <c r="U1538" s="7" t="s">
        <v>63</v>
      </c>
      <c r="V1538" s="8">
        <v>8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f t="shared" ref="AB1538:AB1601" si="292">AA1538*(1+P1538/100)</f>
        <v>0</v>
      </c>
      <c r="AC1538" s="9">
        <f t="shared" ref="AC1538:AC1601" si="293">IF(O1538&gt;0,(AA1538/O1538)*1000,0)</f>
        <v>0</v>
      </c>
      <c r="AD1538" s="9">
        <f t="shared" ref="AD1538:AD1601" si="294">IF(SUMIFS($O$2:$O$2026,$A$2:$A$2026,A1538,$B$2:$B$2026,B1538)&gt;0,SUMIFS($AA$2:$AA$2026,$A$2:$A$2026,A1538,$B$2:$B$2026,B1538)/SUMIFS($O$2:$O$2026,$A$2:$A$2026,A1538,$B$2:$B$2026,B1538)*1000,0)</f>
        <v>13.310638297872341</v>
      </c>
      <c r="AE1538" s="9">
        <f t="shared" ref="AE1538:AE1601" si="295">IF(SUMIF($A$2:$A$2026,A1538,$O$2:$O$2026)&gt;0,SUMIF($A$2:$A$2026,A1538,$AA$2:$AA$2026)/SUMIF($A$2:$A$2026,A1538,$O$2:$O$2026)*1000,0)</f>
        <v>8.1221110100091014</v>
      </c>
      <c r="AF1538" s="9">
        <f t="shared" ref="AF1538:AF1601" si="296">IF(SUM($O$2:$O$2026)&gt;0,SUM($AA$2:$AA$2026)/SUM($O$2:$O$2026)*1000,0)</f>
        <v>8.0634066587395932</v>
      </c>
      <c r="AG1538" s="11">
        <f t="shared" ref="AG1538:AG1601" si="297">IF(AD1538&gt;0,(AC1538-AD1538)/AD1538*100,0)</f>
        <v>-100</v>
      </c>
      <c r="AH1538" s="11">
        <f t="shared" ref="AH1538:AH1601" si="298">IF(AE1538&gt;0,(AC1538-AE1538)/AE1538*100,0)</f>
        <v>-100</v>
      </c>
      <c r="AI1538" s="11">
        <f t="shared" ref="AI1538:AI1601" si="299">IF(AF1538&gt;0,(AC1538-AF1538)/AF1538*100,0)</f>
        <v>-100</v>
      </c>
      <c r="AJ1538" s="8">
        <v>8</v>
      </c>
      <c r="AK1538" s="7" t="s">
        <v>64</v>
      </c>
      <c r="AL1538" s="8">
        <v>39</v>
      </c>
      <c r="AM1538" s="7" t="s">
        <v>65</v>
      </c>
      <c r="AN1538" s="7" t="s">
        <v>66</v>
      </c>
      <c r="AO1538" s="9">
        <v>6</v>
      </c>
      <c r="AP1538" s="8">
        <v>7</v>
      </c>
      <c r="AQ1538" s="8">
        <v>7</v>
      </c>
      <c r="AR1538" s="8">
        <v>8</v>
      </c>
      <c r="AS1538" s="8">
        <v>8</v>
      </c>
      <c r="AT1538" s="8">
        <v>8</v>
      </c>
      <c r="AU1538" s="7" t="s">
        <v>67</v>
      </c>
      <c r="AV1538" s="9">
        <v>-2.4</v>
      </c>
      <c r="AW1538" s="7" t="s">
        <v>3370</v>
      </c>
      <c r="AX1538" s="7" t="s">
        <v>63</v>
      </c>
      <c r="AY1538" s="7"/>
      <c r="AZ1538" s="7" t="s">
        <v>3363</v>
      </c>
      <c r="BA1538" s="7" t="s">
        <v>3364</v>
      </c>
      <c r="BB1538" s="7" t="s">
        <v>3365</v>
      </c>
      <c r="BC1538" s="7" t="s">
        <v>3366</v>
      </c>
    </row>
    <row r="1539" spans="1:55" x14ac:dyDescent="0.2">
      <c r="A1539" s="7" t="s">
        <v>3320</v>
      </c>
      <c r="B1539" s="8">
        <v>4</v>
      </c>
      <c r="C1539" s="7" t="s">
        <v>3371</v>
      </c>
      <c r="D1539" s="8">
        <v>4</v>
      </c>
      <c r="E1539" s="7" t="s">
        <v>193</v>
      </c>
      <c r="F1539" s="7" t="s">
        <v>112</v>
      </c>
      <c r="G1539" s="7" t="s">
        <v>357</v>
      </c>
      <c r="H1539" s="7" t="s">
        <v>947</v>
      </c>
      <c r="I1539" s="7" t="s">
        <v>172</v>
      </c>
      <c r="J1539" s="9">
        <v>12</v>
      </c>
      <c r="K1539" s="10">
        <v>800</v>
      </c>
      <c r="L1539" s="9">
        <f t="shared" si="288"/>
        <v>7.6923076923076925</v>
      </c>
      <c r="M1539" s="9">
        <v>7.69</v>
      </c>
      <c r="N1539" s="10">
        <v>0</v>
      </c>
      <c r="O1539" s="10">
        <v>800</v>
      </c>
      <c r="P1539" s="11">
        <f t="shared" si="289"/>
        <v>0</v>
      </c>
      <c r="Q1539" s="7" t="s">
        <v>172</v>
      </c>
      <c r="R1539" s="9">
        <v>9.1199999999999992</v>
      </c>
      <c r="S1539" s="9">
        <f t="shared" si="290"/>
        <v>-2.8800000000000008</v>
      </c>
      <c r="T1539" s="11">
        <f t="shared" si="291"/>
        <v>-24.000000000000007</v>
      </c>
      <c r="U1539" s="7" t="s">
        <v>63</v>
      </c>
      <c r="V1539" s="8">
        <v>6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f t="shared" si="292"/>
        <v>0</v>
      </c>
      <c r="AC1539" s="9">
        <f t="shared" si="293"/>
        <v>0</v>
      </c>
      <c r="AD1539" s="9">
        <f t="shared" si="294"/>
        <v>13.310638297872341</v>
      </c>
      <c r="AE1539" s="9">
        <f t="shared" si="295"/>
        <v>8.1221110100091014</v>
      </c>
      <c r="AF1539" s="9">
        <f t="shared" si="296"/>
        <v>8.0634066587395932</v>
      </c>
      <c r="AG1539" s="11">
        <f t="shared" si="297"/>
        <v>-100</v>
      </c>
      <c r="AH1539" s="11">
        <f t="shared" si="298"/>
        <v>-100</v>
      </c>
      <c r="AI1539" s="11">
        <f t="shared" si="299"/>
        <v>-100</v>
      </c>
      <c r="AJ1539" s="8">
        <v>8</v>
      </c>
      <c r="AK1539" s="7" t="s">
        <v>64</v>
      </c>
      <c r="AL1539" s="8">
        <v>39</v>
      </c>
      <c r="AM1539" s="7" t="s">
        <v>65</v>
      </c>
      <c r="AN1539" s="7" t="s">
        <v>66</v>
      </c>
      <c r="AO1539" s="9">
        <v>6</v>
      </c>
      <c r="AP1539" s="8">
        <v>5</v>
      </c>
      <c r="AQ1539" s="8">
        <v>4</v>
      </c>
      <c r="AR1539" s="8">
        <v>3</v>
      </c>
      <c r="AS1539" s="8">
        <v>4</v>
      </c>
      <c r="AT1539" s="8">
        <v>6</v>
      </c>
      <c r="AU1539" s="7" t="s">
        <v>81</v>
      </c>
      <c r="AV1539" s="9">
        <v>-106.2</v>
      </c>
      <c r="AW1539" s="7" t="s">
        <v>3372</v>
      </c>
      <c r="AX1539" s="7" t="s">
        <v>80</v>
      </c>
      <c r="AY1539" s="7" t="s">
        <v>174</v>
      </c>
      <c r="AZ1539" s="7" t="s">
        <v>3363</v>
      </c>
      <c r="BA1539" s="7" t="s">
        <v>3364</v>
      </c>
      <c r="BB1539" s="7" t="s">
        <v>3365</v>
      </c>
      <c r="BC1539" s="7" t="s">
        <v>3366</v>
      </c>
    </row>
    <row r="1540" spans="1:55" x14ac:dyDescent="0.2">
      <c r="A1540" s="7" t="s">
        <v>3320</v>
      </c>
      <c r="B1540" s="8">
        <v>4</v>
      </c>
      <c r="C1540" s="7" t="s">
        <v>1352</v>
      </c>
      <c r="D1540" s="8">
        <v>5</v>
      </c>
      <c r="E1540" s="7" t="s">
        <v>803</v>
      </c>
      <c r="F1540" s="7" t="s">
        <v>188</v>
      </c>
      <c r="G1540" s="7" t="s">
        <v>496</v>
      </c>
      <c r="H1540" s="7" t="s">
        <v>279</v>
      </c>
      <c r="I1540" s="7" t="s">
        <v>61</v>
      </c>
      <c r="J1540" s="9">
        <v>6</v>
      </c>
      <c r="K1540" s="10">
        <v>1200</v>
      </c>
      <c r="L1540" s="9">
        <f t="shared" si="288"/>
        <v>14.285714285714285</v>
      </c>
      <c r="M1540" s="9">
        <v>14.29</v>
      </c>
      <c r="N1540" s="10">
        <v>0</v>
      </c>
      <c r="O1540" s="10">
        <v>1200</v>
      </c>
      <c r="P1540" s="11">
        <f t="shared" si="289"/>
        <v>0</v>
      </c>
      <c r="Q1540" s="7" t="s">
        <v>61</v>
      </c>
      <c r="R1540" s="9">
        <v>13.93</v>
      </c>
      <c r="S1540" s="9">
        <f t="shared" si="290"/>
        <v>7.93</v>
      </c>
      <c r="T1540" s="11">
        <f t="shared" si="291"/>
        <v>132.16666666666666</v>
      </c>
      <c r="U1540" s="7" t="s">
        <v>63</v>
      </c>
      <c r="V1540" s="8">
        <v>3</v>
      </c>
      <c r="W1540" s="9">
        <v>0</v>
      </c>
      <c r="X1540" s="9">
        <v>0</v>
      </c>
      <c r="Y1540" s="9">
        <v>784</v>
      </c>
      <c r="Z1540" s="9">
        <v>784</v>
      </c>
      <c r="AA1540" s="9">
        <v>12.84</v>
      </c>
      <c r="AB1540" s="9">
        <f t="shared" si="292"/>
        <v>12.84</v>
      </c>
      <c r="AC1540" s="9">
        <f t="shared" si="293"/>
        <v>10.7</v>
      </c>
      <c r="AD1540" s="9">
        <f t="shared" si="294"/>
        <v>13.310638297872341</v>
      </c>
      <c r="AE1540" s="9">
        <f t="shared" si="295"/>
        <v>8.1221110100091014</v>
      </c>
      <c r="AF1540" s="9">
        <f t="shared" si="296"/>
        <v>8.0634066587395932</v>
      </c>
      <c r="AG1540" s="11">
        <f t="shared" si="297"/>
        <v>-19.613171355498729</v>
      </c>
      <c r="AH1540" s="11">
        <f t="shared" si="298"/>
        <v>31.739149918218235</v>
      </c>
      <c r="AI1540" s="11">
        <f t="shared" si="299"/>
        <v>32.698255871824493</v>
      </c>
      <c r="AJ1540" s="8">
        <v>8</v>
      </c>
      <c r="AK1540" s="7" t="s">
        <v>64</v>
      </c>
      <c r="AL1540" s="8">
        <v>39</v>
      </c>
      <c r="AM1540" s="7" t="s">
        <v>65</v>
      </c>
      <c r="AN1540" s="7" t="s">
        <v>66</v>
      </c>
      <c r="AO1540" s="9">
        <v>6</v>
      </c>
      <c r="AP1540" s="8">
        <v>4</v>
      </c>
      <c r="AQ1540" s="8">
        <v>3</v>
      </c>
      <c r="AR1540" s="8">
        <v>4</v>
      </c>
      <c r="AS1540" s="8">
        <v>3</v>
      </c>
      <c r="AT1540" s="8">
        <v>3</v>
      </c>
      <c r="AU1540" s="7" t="s">
        <v>81</v>
      </c>
      <c r="AV1540" s="9">
        <v>1.8</v>
      </c>
      <c r="AW1540" s="7" t="s">
        <v>3373</v>
      </c>
      <c r="AX1540" s="7" t="s">
        <v>63</v>
      </c>
      <c r="AY1540" s="7"/>
      <c r="AZ1540" s="7" t="s">
        <v>3363</v>
      </c>
      <c r="BA1540" s="7" t="s">
        <v>3364</v>
      </c>
      <c r="BB1540" s="7" t="s">
        <v>3365</v>
      </c>
      <c r="BC1540" s="7" t="s">
        <v>3366</v>
      </c>
    </row>
    <row r="1541" spans="1:55" x14ac:dyDescent="0.2">
      <c r="A1541" s="7" t="s">
        <v>3320</v>
      </c>
      <c r="B1541" s="8">
        <v>4</v>
      </c>
      <c r="C1541" s="7" t="s">
        <v>3374</v>
      </c>
      <c r="D1541" s="8">
        <v>6</v>
      </c>
      <c r="E1541" s="7" t="s">
        <v>124</v>
      </c>
      <c r="F1541" s="7" t="s">
        <v>337</v>
      </c>
      <c r="G1541" s="7" t="s">
        <v>385</v>
      </c>
      <c r="H1541" s="7" t="s">
        <v>149</v>
      </c>
      <c r="I1541" s="7" t="s">
        <v>78</v>
      </c>
      <c r="J1541" s="9">
        <v>3</v>
      </c>
      <c r="K1541" s="10">
        <v>1600</v>
      </c>
      <c r="L1541" s="9">
        <f t="shared" si="288"/>
        <v>25</v>
      </c>
      <c r="M1541" s="9">
        <v>25</v>
      </c>
      <c r="N1541" s="10">
        <v>0</v>
      </c>
      <c r="O1541" s="10">
        <v>1600</v>
      </c>
      <c r="P1541" s="11">
        <f t="shared" si="289"/>
        <v>0</v>
      </c>
      <c r="Q1541" s="7" t="s">
        <v>78</v>
      </c>
      <c r="R1541" s="9">
        <v>3.53</v>
      </c>
      <c r="S1541" s="9">
        <f t="shared" si="290"/>
        <v>0.5299999999999998</v>
      </c>
      <c r="T1541" s="11">
        <f t="shared" si="291"/>
        <v>17.666666666666661</v>
      </c>
      <c r="U1541" s="7" t="s">
        <v>63</v>
      </c>
      <c r="V1541" s="8">
        <v>7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f t="shared" si="292"/>
        <v>0</v>
      </c>
      <c r="AC1541" s="9">
        <f t="shared" si="293"/>
        <v>0</v>
      </c>
      <c r="AD1541" s="9">
        <f t="shared" si="294"/>
        <v>13.310638297872341</v>
      </c>
      <c r="AE1541" s="9">
        <f t="shared" si="295"/>
        <v>8.1221110100091014</v>
      </c>
      <c r="AF1541" s="9">
        <f t="shared" si="296"/>
        <v>8.0634066587395932</v>
      </c>
      <c r="AG1541" s="11">
        <f t="shared" si="297"/>
        <v>-100</v>
      </c>
      <c r="AH1541" s="11">
        <f t="shared" si="298"/>
        <v>-100</v>
      </c>
      <c r="AI1541" s="11">
        <f t="shared" si="299"/>
        <v>-100</v>
      </c>
      <c r="AJ1541" s="8">
        <v>8</v>
      </c>
      <c r="AK1541" s="7" t="s">
        <v>64</v>
      </c>
      <c r="AL1541" s="8">
        <v>39</v>
      </c>
      <c r="AM1541" s="7" t="s">
        <v>65</v>
      </c>
      <c r="AN1541" s="7" t="s">
        <v>66</v>
      </c>
      <c r="AO1541" s="9">
        <v>6</v>
      </c>
      <c r="AP1541" s="8">
        <v>3</v>
      </c>
      <c r="AQ1541" s="8">
        <v>5</v>
      </c>
      <c r="AR1541" s="8">
        <v>7</v>
      </c>
      <c r="AS1541" s="8">
        <v>7</v>
      </c>
      <c r="AT1541" s="8">
        <v>7</v>
      </c>
      <c r="AU1541" s="7" t="s">
        <v>91</v>
      </c>
      <c r="AV1541" s="9">
        <v>-10.199999999999999</v>
      </c>
      <c r="AW1541" s="7" t="s">
        <v>3375</v>
      </c>
      <c r="AX1541" s="7" t="s">
        <v>80</v>
      </c>
      <c r="AY1541" s="7" t="s">
        <v>109</v>
      </c>
      <c r="AZ1541" s="7" t="s">
        <v>3363</v>
      </c>
      <c r="BA1541" s="7" t="s">
        <v>3364</v>
      </c>
      <c r="BB1541" s="7" t="s">
        <v>3365</v>
      </c>
      <c r="BC1541" s="7" t="s">
        <v>3366</v>
      </c>
    </row>
    <row r="1542" spans="1:55" x14ac:dyDescent="0.2">
      <c r="A1542" s="7" t="s">
        <v>3320</v>
      </c>
      <c r="B1542" s="8">
        <v>4</v>
      </c>
      <c r="C1542" s="7" t="s">
        <v>550</v>
      </c>
      <c r="D1542" s="8">
        <v>7</v>
      </c>
      <c r="E1542" s="7" t="s">
        <v>111</v>
      </c>
      <c r="F1542" s="7" t="s">
        <v>258</v>
      </c>
      <c r="G1542" s="7" t="s">
        <v>551</v>
      </c>
      <c r="H1542" s="7" t="s">
        <v>382</v>
      </c>
      <c r="I1542" s="7" t="s">
        <v>61</v>
      </c>
      <c r="J1542" s="9">
        <v>6</v>
      </c>
      <c r="K1542" s="10">
        <v>1200</v>
      </c>
      <c r="L1542" s="9">
        <f t="shared" si="288"/>
        <v>14.285714285714285</v>
      </c>
      <c r="M1542" s="9">
        <v>14.29</v>
      </c>
      <c r="N1542" s="10">
        <v>0</v>
      </c>
      <c r="O1542" s="10">
        <v>1200</v>
      </c>
      <c r="P1542" s="11">
        <f t="shared" si="289"/>
        <v>0</v>
      </c>
      <c r="Q1542" s="7" t="s">
        <v>61</v>
      </c>
      <c r="R1542" s="9">
        <v>4.47</v>
      </c>
      <c r="S1542" s="9">
        <f t="shared" si="290"/>
        <v>-1.5300000000000002</v>
      </c>
      <c r="T1542" s="11">
        <f t="shared" si="291"/>
        <v>-25.500000000000007</v>
      </c>
      <c r="U1542" s="7" t="s">
        <v>63</v>
      </c>
      <c r="V1542" s="8">
        <v>2</v>
      </c>
      <c r="W1542" s="9">
        <v>0</v>
      </c>
      <c r="X1542" s="9">
        <v>688</v>
      </c>
      <c r="Y1542" s="9">
        <v>496</v>
      </c>
      <c r="Z1542" s="9">
        <v>1184</v>
      </c>
      <c r="AA1542" s="9">
        <v>26.84</v>
      </c>
      <c r="AB1542" s="9">
        <f t="shared" si="292"/>
        <v>26.84</v>
      </c>
      <c r="AC1542" s="9">
        <f t="shared" si="293"/>
        <v>22.366666666666667</v>
      </c>
      <c r="AD1542" s="9">
        <f t="shared" si="294"/>
        <v>13.310638297872341</v>
      </c>
      <c r="AE1542" s="9">
        <f t="shared" si="295"/>
        <v>8.1221110100091014</v>
      </c>
      <c r="AF1542" s="9">
        <f t="shared" si="296"/>
        <v>8.0634066587395932</v>
      </c>
      <c r="AG1542" s="11">
        <f t="shared" si="297"/>
        <v>68.036018755328215</v>
      </c>
      <c r="AH1542" s="11">
        <f t="shared" si="298"/>
        <v>175.37996758605746</v>
      </c>
      <c r="AI1542" s="11">
        <f t="shared" si="299"/>
        <v>177.38482769468612</v>
      </c>
      <c r="AJ1542" s="8">
        <v>8</v>
      </c>
      <c r="AK1542" s="7" t="s">
        <v>64</v>
      </c>
      <c r="AL1542" s="8">
        <v>39</v>
      </c>
      <c r="AM1542" s="7" t="s">
        <v>65</v>
      </c>
      <c r="AN1542" s="7" t="s">
        <v>66</v>
      </c>
      <c r="AO1542" s="9">
        <v>6</v>
      </c>
      <c r="AP1542" s="8">
        <v>2</v>
      </c>
      <c r="AQ1542" s="8">
        <v>2</v>
      </c>
      <c r="AR1542" s="8">
        <v>2</v>
      </c>
      <c r="AS1542" s="8">
        <v>2</v>
      </c>
      <c r="AT1542" s="8">
        <v>2</v>
      </c>
      <c r="AU1542" s="7" t="s">
        <v>116</v>
      </c>
      <c r="AV1542" s="9">
        <v>-4.8</v>
      </c>
      <c r="AW1542" s="7" t="s">
        <v>3376</v>
      </c>
      <c r="AX1542" s="7" t="s">
        <v>63</v>
      </c>
      <c r="AY1542" s="7"/>
      <c r="AZ1542" s="7" t="s">
        <v>3363</v>
      </c>
      <c r="BA1542" s="7" t="s">
        <v>3364</v>
      </c>
      <c r="BB1542" s="7" t="s">
        <v>3365</v>
      </c>
      <c r="BC1542" s="7" t="s">
        <v>3366</v>
      </c>
    </row>
    <row r="1543" spans="1:55" x14ac:dyDescent="0.2">
      <c r="A1543" s="7" t="s">
        <v>3320</v>
      </c>
      <c r="B1543" s="8">
        <v>4</v>
      </c>
      <c r="C1543" s="7" t="s">
        <v>3377</v>
      </c>
      <c r="D1543" s="8">
        <v>8</v>
      </c>
      <c r="E1543" s="7" t="s">
        <v>317</v>
      </c>
      <c r="F1543" s="7" t="s">
        <v>1337</v>
      </c>
      <c r="G1543" s="7" t="s">
        <v>1354</v>
      </c>
      <c r="H1543" s="7" t="s">
        <v>97</v>
      </c>
      <c r="I1543" s="7" t="s">
        <v>172</v>
      </c>
      <c r="J1543" s="9">
        <v>12</v>
      </c>
      <c r="K1543" s="10">
        <v>800</v>
      </c>
      <c r="L1543" s="9">
        <f t="shared" si="288"/>
        <v>7.6923076923076925</v>
      </c>
      <c r="M1543" s="9">
        <v>7.69</v>
      </c>
      <c r="N1543" s="10">
        <v>0</v>
      </c>
      <c r="O1543" s="10">
        <v>800</v>
      </c>
      <c r="P1543" s="11">
        <f t="shared" si="289"/>
        <v>0</v>
      </c>
      <c r="Q1543" s="7" t="s">
        <v>172</v>
      </c>
      <c r="R1543" s="9">
        <v>17.55</v>
      </c>
      <c r="S1543" s="9">
        <f t="shared" si="290"/>
        <v>5.5500000000000007</v>
      </c>
      <c r="T1543" s="11">
        <f t="shared" si="291"/>
        <v>46.250000000000007</v>
      </c>
      <c r="U1543" s="7" t="s">
        <v>63</v>
      </c>
      <c r="V1543" s="8">
        <v>1</v>
      </c>
      <c r="W1543" s="9">
        <v>3710</v>
      </c>
      <c r="X1543" s="9">
        <v>1448</v>
      </c>
      <c r="Y1543" s="9">
        <v>886</v>
      </c>
      <c r="Z1543" s="9">
        <v>6044</v>
      </c>
      <c r="AA1543" s="9">
        <v>85.44</v>
      </c>
      <c r="AB1543" s="9">
        <f t="shared" si="292"/>
        <v>85.44</v>
      </c>
      <c r="AC1543" s="9">
        <f t="shared" si="293"/>
        <v>106.8</v>
      </c>
      <c r="AD1543" s="9">
        <f t="shared" si="294"/>
        <v>13.310638297872341</v>
      </c>
      <c r="AE1543" s="9">
        <f t="shared" si="295"/>
        <v>8.1221110100091014</v>
      </c>
      <c r="AF1543" s="9">
        <f t="shared" si="296"/>
        <v>8.0634066587395932</v>
      </c>
      <c r="AG1543" s="11">
        <f t="shared" si="297"/>
        <v>702.3657289002557</v>
      </c>
      <c r="AH1543" s="11">
        <f t="shared" si="298"/>
        <v>1214.9290851650194</v>
      </c>
      <c r="AI1543" s="11">
        <f t="shared" si="299"/>
        <v>1224.502217486996</v>
      </c>
      <c r="AJ1543" s="8">
        <v>8</v>
      </c>
      <c r="AK1543" s="7" t="s">
        <v>64</v>
      </c>
      <c r="AL1543" s="8">
        <v>39</v>
      </c>
      <c r="AM1543" s="7" t="s">
        <v>65</v>
      </c>
      <c r="AN1543" s="7" t="s">
        <v>66</v>
      </c>
      <c r="AO1543" s="9">
        <v>6</v>
      </c>
      <c r="AP1543" s="8">
        <v>1</v>
      </c>
      <c r="AQ1543" s="8">
        <v>1</v>
      </c>
      <c r="AR1543" s="8">
        <v>1</v>
      </c>
      <c r="AS1543" s="8">
        <v>1</v>
      </c>
      <c r="AT1543" s="8">
        <v>1</v>
      </c>
      <c r="AU1543" s="7" t="s">
        <v>116</v>
      </c>
      <c r="AV1543" s="9">
        <v>-6.6</v>
      </c>
      <c r="AW1543" s="7" t="s">
        <v>2772</v>
      </c>
      <c r="AX1543" s="7" t="s">
        <v>63</v>
      </c>
      <c r="AY1543" s="7"/>
      <c r="AZ1543" s="7" t="s">
        <v>3363</v>
      </c>
      <c r="BA1543" s="7" t="s">
        <v>3364</v>
      </c>
      <c r="BB1543" s="7" t="s">
        <v>3365</v>
      </c>
      <c r="BC1543" s="7" t="s">
        <v>3366</v>
      </c>
    </row>
    <row r="1544" spans="1:55" x14ac:dyDescent="0.2">
      <c r="A1544" s="19" t="s">
        <v>3320</v>
      </c>
      <c r="B1544" s="20">
        <v>5</v>
      </c>
      <c r="C1544" s="19" t="s">
        <v>3378</v>
      </c>
      <c r="D1544" s="20">
        <v>1</v>
      </c>
      <c r="E1544" s="19" t="s">
        <v>124</v>
      </c>
      <c r="F1544" s="19" t="s">
        <v>95</v>
      </c>
      <c r="G1544" s="19" t="s">
        <v>794</v>
      </c>
      <c r="H1544" s="19" t="s">
        <v>787</v>
      </c>
      <c r="I1544" s="19" t="s">
        <v>145</v>
      </c>
      <c r="J1544" s="21">
        <v>1.8</v>
      </c>
      <c r="K1544" s="22">
        <v>2000</v>
      </c>
      <c r="L1544" s="21">
        <f t="shared" si="288"/>
        <v>35.714285714285715</v>
      </c>
      <c r="M1544" s="21">
        <v>40.19</v>
      </c>
      <c r="N1544" s="22">
        <v>200</v>
      </c>
      <c r="O1544" s="22">
        <v>2200</v>
      </c>
      <c r="P1544" s="23">
        <f t="shared" si="289"/>
        <v>-9.0909090909090917</v>
      </c>
      <c r="Q1544" s="19" t="s">
        <v>99</v>
      </c>
      <c r="R1544" s="21">
        <v>1.89</v>
      </c>
      <c r="S1544" s="21">
        <f t="shared" si="290"/>
        <v>8.9999999999999858E-2</v>
      </c>
      <c r="T1544" s="23">
        <f t="shared" si="291"/>
        <v>4.999999999999992</v>
      </c>
      <c r="U1544" s="19" t="s">
        <v>63</v>
      </c>
      <c r="V1544" s="20">
        <v>4</v>
      </c>
      <c r="W1544" s="21">
        <v>0</v>
      </c>
      <c r="X1544" s="21">
        <v>0</v>
      </c>
      <c r="Y1544" s="21">
        <v>0</v>
      </c>
      <c r="Z1544" s="21">
        <v>0</v>
      </c>
      <c r="AA1544" s="21">
        <v>0</v>
      </c>
      <c r="AB1544" s="21">
        <f t="shared" si="292"/>
        <v>0</v>
      </c>
      <c r="AC1544" s="21">
        <f t="shared" si="293"/>
        <v>0</v>
      </c>
      <c r="AD1544" s="21">
        <f t="shared" si="294"/>
        <v>8.2120481927710838</v>
      </c>
      <c r="AE1544" s="21">
        <f t="shared" si="295"/>
        <v>8.1221110100091014</v>
      </c>
      <c r="AF1544" s="21">
        <f t="shared" si="296"/>
        <v>8.0634066587395932</v>
      </c>
      <c r="AG1544" s="23">
        <f t="shared" si="297"/>
        <v>-100</v>
      </c>
      <c r="AH1544" s="23">
        <f t="shared" si="298"/>
        <v>-100</v>
      </c>
      <c r="AI1544" s="23">
        <f t="shared" si="299"/>
        <v>-100</v>
      </c>
      <c r="AJ1544" s="20">
        <v>5</v>
      </c>
      <c r="AK1544" s="19" t="s">
        <v>64</v>
      </c>
      <c r="AL1544" s="20">
        <v>40</v>
      </c>
      <c r="AM1544" s="19" t="s">
        <v>65</v>
      </c>
      <c r="AN1544" s="19" t="s">
        <v>66</v>
      </c>
      <c r="AO1544" s="21">
        <v>6</v>
      </c>
      <c r="AP1544" s="20">
        <v>4</v>
      </c>
      <c r="AQ1544" s="20">
        <v>3</v>
      </c>
      <c r="AR1544" s="20">
        <v>5</v>
      </c>
      <c r="AS1544" s="20">
        <v>5</v>
      </c>
      <c r="AT1544" s="20">
        <v>4</v>
      </c>
      <c r="AU1544" s="19" t="s">
        <v>91</v>
      </c>
      <c r="AV1544" s="21">
        <v>-1.8</v>
      </c>
      <c r="AW1544" s="19" t="s">
        <v>1575</v>
      </c>
      <c r="AX1544" s="19" t="s">
        <v>80</v>
      </c>
      <c r="AY1544" s="19" t="s">
        <v>174</v>
      </c>
      <c r="AZ1544" s="19" t="s">
        <v>2243</v>
      </c>
      <c r="BA1544" s="19" t="s">
        <v>3379</v>
      </c>
      <c r="BB1544" s="19" t="s">
        <v>3380</v>
      </c>
      <c r="BC1544" s="19" t="s">
        <v>3381</v>
      </c>
    </row>
    <row r="1545" spans="1:55" x14ac:dyDescent="0.2">
      <c r="A1545" s="7" t="s">
        <v>3320</v>
      </c>
      <c r="B1545" s="8">
        <v>5</v>
      </c>
      <c r="C1545" s="7" t="s">
        <v>3382</v>
      </c>
      <c r="D1545" s="8">
        <v>2</v>
      </c>
      <c r="E1545" s="7" t="s">
        <v>111</v>
      </c>
      <c r="F1545" s="7" t="s">
        <v>258</v>
      </c>
      <c r="G1545" s="7" t="s">
        <v>179</v>
      </c>
      <c r="H1545" s="7" t="s">
        <v>569</v>
      </c>
      <c r="I1545" s="7" t="s">
        <v>122</v>
      </c>
      <c r="J1545" s="9">
        <v>4</v>
      </c>
      <c r="K1545" s="10">
        <v>1400</v>
      </c>
      <c r="L1545" s="9">
        <f t="shared" si="288"/>
        <v>20</v>
      </c>
      <c r="M1545" s="9">
        <v>22.51</v>
      </c>
      <c r="N1545" s="10">
        <v>200</v>
      </c>
      <c r="O1545" s="10">
        <v>1600</v>
      </c>
      <c r="P1545" s="11">
        <f t="shared" si="289"/>
        <v>-12.5</v>
      </c>
      <c r="Q1545" s="7" t="s">
        <v>115</v>
      </c>
      <c r="R1545" s="9">
        <v>3.69</v>
      </c>
      <c r="S1545" s="9">
        <f t="shared" si="290"/>
        <v>-0.31000000000000005</v>
      </c>
      <c r="T1545" s="11">
        <f t="shared" si="291"/>
        <v>-7.7500000000000018</v>
      </c>
      <c r="U1545" s="7" t="s">
        <v>63</v>
      </c>
      <c r="V1545" s="8">
        <v>5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f t="shared" si="292"/>
        <v>0</v>
      </c>
      <c r="AC1545" s="9">
        <f t="shared" si="293"/>
        <v>0</v>
      </c>
      <c r="AD1545" s="9">
        <f t="shared" si="294"/>
        <v>8.2120481927710838</v>
      </c>
      <c r="AE1545" s="9">
        <f t="shared" si="295"/>
        <v>8.1221110100091014</v>
      </c>
      <c r="AF1545" s="9">
        <f t="shared" si="296"/>
        <v>8.0634066587395932</v>
      </c>
      <c r="AG1545" s="11">
        <f t="shared" si="297"/>
        <v>-100</v>
      </c>
      <c r="AH1545" s="11">
        <f t="shared" si="298"/>
        <v>-100</v>
      </c>
      <c r="AI1545" s="11">
        <f t="shared" si="299"/>
        <v>-100</v>
      </c>
      <c r="AJ1545" s="8">
        <v>5</v>
      </c>
      <c r="AK1545" s="7" t="s">
        <v>64</v>
      </c>
      <c r="AL1545" s="8">
        <v>40</v>
      </c>
      <c r="AM1545" s="7" t="s">
        <v>65</v>
      </c>
      <c r="AN1545" s="7" t="s">
        <v>66</v>
      </c>
      <c r="AO1545" s="9">
        <v>6</v>
      </c>
      <c r="AP1545" s="8">
        <v>5</v>
      </c>
      <c r="AQ1545" s="8">
        <v>5</v>
      </c>
      <c r="AR1545" s="8">
        <v>4</v>
      </c>
      <c r="AS1545" s="8">
        <v>4</v>
      </c>
      <c r="AT1545" s="8">
        <v>5</v>
      </c>
      <c r="AU1545" s="7" t="s">
        <v>67</v>
      </c>
      <c r="AV1545" s="9">
        <v>0</v>
      </c>
      <c r="AW1545" s="7" t="s">
        <v>3383</v>
      </c>
      <c r="AX1545" s="7" t="s">
        <v>80</v>
      </c>
      <c r="AY1545" s="7" t="s">
        <v>1700</v>
      </c>
      <c r="AZ1545" s="7" t="s">
        <v>2243</v>
      </c>
      <c r="BA1545" s="7" t="s">
        <v>3379</v>
      </c>
      <c r="BB1545" s="7" t="s">
        <v>3380</v>
      </c>
      <c r="BC1545" s="7" t="s">
        <v>3381</v>
      </c>
    </row>
    <row r="1546" spans="1:55" x14ac:dyDescent="0.2">
      <c r="A1546" s="7" t="s">
        <v>3320</v>
      </c>
      <c r="B1546" s="8">
        <v>5</v>
      </c>
      <c r="C1546" s="7" t="s">
        <v>3384</v>
      </c>
      <c r="D1546" s="8">
        <v>3</v>
      </c>
      <c r="E1546" s="7" t="s">
        <v>94</v>
      </c>
      <c r="F1546" s="7" t="s">
        <v>95</v>
      </c>
      <c r="G1546" s="7" t="s">
        <v>593</v>
      </c>
      <c r="H1546" s="7" t="s">
        <v>184</v>
      </c>
      <c r="I1546" s="7" t="s">
        <v>115</v>
      </c>
      <c r="J1546" s="9">
        <v>3.5</v>
      </c>
      <c r="K1546" s="10">
        <v>1500</v>
      </c>
      <c r="L1546" s="9">
        <f t="shared" si="288"/>
        <v>22.222222222222221</v>
      </c>
      <c r="M1546" s="9">
        <v>25.01</v>
      </c>
      <c r="N1546" s="10">
        <v>100</v>
      </c>
      <c r="O1546" s="10">
        <v>1600</v>
      </c>
      <c r="P1546" s="11">
        <f t="shared" si="289"/>
        <v>-6.25</v>
      </c>
      <c r="Q1546" s="7" t="s">
        <v>78</v>
      </c>
      <c r="R1546" s="9">
        <v>6.22</v>
      </c>
      <c r="S1546" s="9">
        <f t="shared" si="290"/>
        <v>2.7199999999999998</v>
      </c>
      <c r="T1546" s="11">
        <f t="shared" si="291"/>
        <v>77.714285714285708</v>
      </c>
      <c r="U1546" s="7" t="s">
        <v>63</v>
      </c>
      <c r="V1546" s="8">
        <v>2</v>
      </c>
      <c r="W1546" s="9">
        <v>0</v>
      </c>
      <c r="X1546" s="9">
        <v>478</v>
      </c>
      <c r="Y1546" s="9">
        <v>330</v>
      </c>
      <c r="Z1546" s="9">
        <v>808</v>
      </c>
      <c r="AA1546" s="9">
        <v>23.08</v>
      </c>
      <c r="AB1546" s="9">
        <f t="shared" si="292"/>
        <v>21.637499999999999</v>
      </c>
      <c r="AC1546" s="9">
        <f t="shared" si="293"/>
        <v>14.424999999999999</v>
      </c>
      <c r="AD1546" s="9">
        <f t="shared" si="294"/>
        <v>8.2120481927710838</v>
      </c>
      <c r="AE1546" s="9">
        <f t="shared" si="295"/>
        <v>8.1221110100091014</v>
      </c>
      <c r="AF1546" s="9">
        <f t="shared" si="296"/>
        <v>8.0634066587395932</v>
      </c>
      <c r="AG1546" s="11">
        <f t="shared" si="297"/>
        <v>75.656543427230048</v>
      </c>
      <c r="AH1546" s="11">
        <f t="shared" si="298"/>
        <v>77.601610987878317</v>
      </c>
      <c r="AI1546" s="11">
        <f t="shared" si="299"/>
        <v>78.894611303838161</v>
      </c>
      <c r="AJ1546" s="8">
        <v>5</v>
      </c>
      <c r="AK1546" s="7" t="s">
        <v>64</v>
      </c>
      <c r="AL1546" s="8">
        <v>40</v>
      </c>
      <c r="AM1546" s="7" t="s">
        <v>65</v>
      </c>
      <c r="AN1546" s="7" t="s">
        <v>66</v>
      </c>
      <c r="AO1546" s="9">
        <v>6</v>
      </c>
      <c r="AP1546" s="8">
        <v>2</v>
      </c>
      <c r="AQ1546" s="8">
        <v>2</v>
      </c>
      <c r="AR1546" s="8">
        <v>2</v>
      </c>
      <c r="AS1546" s="8">
        <v>2</v>
      </c>
      <c r="AT1546" s="8">
        <v>2</v>
      </c>
      <c r="AU1546" s="7" t="s">
        <v>81</v>
      </c>
      <c r="AV1546" s="9">
        <v>-2.4</v>
      </c>
      <c r="AW1546" s="7" t="s">
        <v>3385</v>
      </c>
      <c r="AX1546" s="7" t="s">
        <v>80</v>
      </c>
      <c r="AY1546" s="7" t="s">
        <v>168</v>
      </c>
      <c r="AZ1546" s="7" t="s">
        <v>2243</v>
      </c>
      <c r="BA1546" s="7" t="s">
        <v>3379</v>
      </c>
      <c r="BB1546" s="7" t="s">
        <v>3380</v>
      </c>
      <c r="BC1546" s="7" t="s">
        <v>3381</v>
      </c>
    </row>
    <row r="1547" spans="1:55" x14ac:dyDescent="0.2">
      <c r="A1547" s="7" t="s">
        <v>3320</v>
      </c>
      <c r="B1547" s="8">
        <v>5</v>
      </c>
      <c r="C1547" s="7" t="s">
        <v>3386</v>
      </c>
      <c r="D1547" s="8">
        <v>4</v>
      </c>
      <c r="E1547" s="7" t="s">
        <v>193</v>
      </c>
      <c r="F1547" s="7" t="s">
        <v>1530</v>
      </c>
      <c r="G1547" s="7" t="s">
        <v>419</v>
      </c>
      <c r="H1547" s="7" t="s">
        <v>239</v>
      </c>
      <c r="I1547" s="7" t="s">
        <v>78</v>
      </c>
      <c r="J1547" s="9">
        <v>3</v>
      </c>
      <c r="K1547" s="10">
        <v>1600</v>
      </c>
      <c r="L1547" s="9">
        <f t="shared" si="288"/>
        <v>25</v>
      </c>
      <c r="M1547" s="9">
        <v>28.13</v>
      </c>
      <c r="N1547" s="10">
        <v>100</v>
      </c>
      <c r="O1547" s="10">
        <v>1700</v>
      </c>
      <c r="P1547" s="11">
        <f t="shared" si="289"/>
        <v>-5.8823529411764701</v>
      </c>
      <c r="Q1547" s="7" t="s">
        <v>79</v>
      </c>
      <c r="R1547" s="9">
        <v>1.47</v>
      </c>
      <c r="S1547" s="9">
        <f t="shared" si="290"/>
        <v>-1.53</v>
      </c>
      <c r="T1547" s="11">
        <f t="shared" si="291"/>
        <v>-51</v>
      </c>
      <c r="U1547" s="7" t="s">
        <v>80</v>
      </c>
      <c r="V1547" s="8">
        <v>1</v>
      </c>
      <c r="W1547" s="9">
        <v>494</v>
      </c>
      <c r="X1547" s="9">
        <v>366</v>
      </c>
      <c r="Y1547" s="9">
        <v>250</v>
      </c>
      <c r="Z1547" s="9">
        <v>1110</v>
      </c>
      <c r="AA1547" s="9">
        <v>36.1</v>
      </c>
      <c r="AB1547" s="9">
        <f t="shared" si="292"/>
        <v>33.976470588235294</v>
      </c>
      <c r="AC1547" s="9">
        <f t="shared" si="293"/>
        <v>21.235294117647062</v>
      </c>
      <c r="AD1547" s="9">
        <f t="shared" si="294"/>
        <v>8.2120481927710838</v>
      </c>
      <c r="AE1547" s="9">
        <f t="shared" si="295"/>
        <v>8.1221110100091014</v>
      </c>
      <c r="AF1547" s="9">
        <f t="shared" si="296"/>
        <v>8.0634066587395932</v>
      </c>
      <c r="AG1547" s="11">
        <f t="shared" si="297"/>
        <v>158.58706158519752</v>
      </c>
      <c r="AH1547" s="11">
        <f t="shared" si="298"/>
        <v>161.45042946936115</v>
      </c>
      <c r="AI1547" s="11">
        <f t="shared" si="299"/>
        <v>163.35387778850276</v>
      </c>
      <c r="AJ1547" s="8">
        <v>5</v>
      </c>
      <c r="AK1547" s="7" t="s">
        <v>64</v>
      </c>
      <c r="AL1547" s="8">
        <v>40</v>
      </c>
      <c r="AM1547" s="7" t="s">
        <v>65</v>
      </c>
      <c r="AN1547" s="7" t="s">
        <v>66</v>
      </c>
      <c r="AO1547" s="9">
        <v>6</v>
      </c>
      <c r="AP1547" s="8">
        <v>3</v>
      </c>
      <c r="AQ1547" s="8">
        <v>1</v>
      </c>
      <c r="AR1547" s="8">
        <v>1</v>
      </c>
      <c r="AS1547" s="8">
        <v>1</v>
      </c>
      <c r="AT1547" s="8">
        <v>1</v>
      </c>
      <c r="AU1547" s="7" t="s">
        <v>116</v>
      </c>
      <c r="AV1547" s="9">
        <v>-9</v>
      </c>
      <c r="AW1547" s="7" t="s">
        <v>3387</v>
      </c>
      <c r="AX1547" s="7" t="s">
        <v>63</v>
      </c>
      <c r="AY1547" s="7"/>
      <c r="AZ1547" s="7" t="s">
        <v>2243</v>
      </c>
      <c r="BA1547" s="7" t="s">
        <v>3379</v>
      </c>
      <c r="BB1547" s="7" t="s">
        <v>3380</v>
      </c>
      <c r="BC1547" s="7" t="s">
        <v>3381</v>
      </c>
    </row>
    <row r="1548" spans="1:55" x14ac:dyDescent="0.2">
      <c r="A1548" s="7" t="s">
        <v>3320</v>
      </c>
      <c r="B1548" s="8">
        <v>5</v>
      </c>
      <c r="C1548" s="7" t="s">
        <v>3388</v>
      </c>
      <c r="D1548" s="8">
        <v>5</v>
      </c>
      <c r="E1548" s="7" t="s">
        <v>119</v>
      </c>
      <c r="F1548" s="7" t="s">
        <v>3389</v>
      </c>
      <c r="G1548" s="7" t="s">
        <v>1014</v>
      </c>
      <c r="H1548" s="7" t="s">
        <v>306</v>
      </c>
      <c r="I1548" s="7" t="s">
        <v>107</v>
      </c>
      <c r="J1548" s="9">
        <v>8</v>
      </c>
      <c r="K1548" s="10">
        <v>1000</v>
      </c>
      <c r="L1548" s="9">
        <f t="shared" si="288"/>
        <v>11.111111111111111</v>
      </c>
      <c r="M1548" s="9">
        <v>12.5</v>
      </c>
      <c r="N1548" s="10">
        <v>200</v>
      </c>
      <c r="O1548" s="10">
        <v>1200</v>
      </c>
      <c r="P1548" s="11">
        <f t="shared" si="289"/>
        <v>-16.666666666666664</v>
      </c>
      <c r="Q1548" s="7" t="s">
        <v>375</v>
      </c>
      <c r="R1548" s="9">
        <v>10.199999999999999</v>
      </c>
      <c r="S1548" s="9">
        <f t="shared" si="290"/>
        <v>2.1999999999999993</v>
      </c>
      <c r="T1548" s="11">
        <f t="shared" si="291"/>
        <v>27.499999999999993</v>
      </c>
      <c r="U1548" s="7" t="s">
        <v>63</v>
      </c>
      <c r="V1548" s="8">
        <v>3</v>
      </c>
      <c r="W1548" s="9">
        <v>0</v>
      </c>
      <c r="X1548" s="9">
        <v>0</v>
      </c>
      <c r="Y1548" s="9">
        <v>398</v>
      </c>
      <c r="Z1548" s="9">
        <v>398</v>
      </c>
      <c r="AA1548" s="9">
        <v>8.98</v>
      </c>
      <c r="AB1548" s="9">
        <f t="shared" si="292"/>
        <v>7.4833333333333343</v>
      </c>
      <c r="AC1548" s="9">
        <f t="shared" si="293"/>
        <v>7.4833333333333343</v>
      </c>
      <c r="AD1548" s="9">
        <f t="shared" si="294"/>
        <v>8.2120481927710838</v>
      </c>
      <c r="AE1548" s="9">
        <f t="shared" si="295"/>
        <v>8.1221110100091014</v>
      </c>
      <c r="AF1548" s="9">
        <f t="shared" si="296"/>
        <v>8.0634066587395932</v>
      </c>
      <c r="AG1548" s="11">
        <f t="shared" si="297"/>
        <v>-8.8737284820031128</v>
      </c>
      <c r="AH1548" s="11">
        <f t="shared" si="298"/>
        <v>-7.8646755244859836</v>
      </c>
      <c r="AI1548" s="11">
        <f t="shared" si="299"/>
        <v>-7.1938989307644725</v>
      </c>
      <c r="AJ1548" s="8">
        <v>5</v>
      </c>
      <c r="AK1548" s="7" t="s">
        <v>64</v>
      </c>
      <c r="AL1548" s="8">
        <v>40</v>
      </c>
      <c r="AM1548" s="7" t="s">
        <v>65</v>
      </c>
      <c r="AN1548" s="7" t="s">
        <v>66</v>
      </c>
      <c r="AO1548" s="9">
        <v>6</v>
      </c>
      <c r="AP1548" s="8">
        <v>1</v>
      </c>
      <c r="AQ1548" s="8">
        <v>4</v>
      </c>
      <c r="AR1548" s="8">
        <v>3</v>
      </c>
      <c r="AS1548" s="8">
        <v>3</v>
      </c>
      <c r="AT1548" s="8">
        <v>3</v>
      </c>
      <c r="AU1548" s="7" t="s">
        <v>67</v>
      </c>
      <c r="AV1548" s="9">
        <v>-18.600000000000001</v>
      </c>
      <c r="AW1548" s="7" t="s">
        <v>2199</v>
      </c>
      <c r="AX1548" s="7" t="s">
        <v>63</v>
      </c>
      <c r="AY1548" s="7"/>
      <c r="AZ1548" s="7" t="s">
        <v>2243</v>
      </c>
      <c r="BA1548" s="7" t="s">
        <v>3379</v>
      </c>
      <c r="BB1548" s="7" t="s">
        <v>3380</v>
      </c>
      <c r="BC1548" s="7" t="s">
        <v>3381</v>
      </c>
    </row>
    <row r="1549" spans="1:55" x14ac:dyDescent="0.2">
      <c r="A1549" s="14" t="s">
        <v>3320</v>
      </c>
      <c r="B1549" s="15">
        <v>5</v>
      </c>
      <c r="C1549" s="14" t="s">
        <v>3390</v>
      </c>
      <c r="D1549" s="15">
        <v>6</v>
      </c>
      <c r="E1549" s="14" t="s">
        <v>3340</v>
      </c>
      <c r="F1549" s="14" t="s">
        <v>846</v>
      </c>
      <c r="G1549" s="14" t="s">
        <v>961</v>
      </c>
      <c r="H1549" s="14" t="s">
        <v>891</v>
      </c>
      <c r="I1549" s="14" t="s">
        <v>61</v>
      </c>
      <c r="J1549" s="16">
        <v>6</v>
      </c>
      <c r="K1549" s="17">
        <v>1200</v>
      </c>
      <c r="L1549" s="16">
        <f t="shared" si="288"/>
        <v>14.285714285714285</v>
      </c>
      <c r="M1549" s="16">
        <v>0</v>
      </c>
      <c r="N1549" s="17">
        <v>-1200</v>
      </c>
      <c r="O1549" s="17">
        <v>0</v>
      </c>
      <c r="P1549" s="18">
        <f t="shared" si="289"/>
        <v>0</v>
      </c>
      <c r="Q1549" s="14"/>
      <c r="R1549" s="16"/>
      <c r="S1549" s="16">
        <f t="shared" si="290"/>
        <v>0</v>
      </c>
      <c r="T1549" s="18">
        <f t="shared" si="291"/>
        <v>0</v>
      </c>
      <c r="U1549" s="14" t="s">
        <v>63</v>
      </c>
      <c r="V1549" s="15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0</v>
      </c>
      <c r="AB1549" s="16">
        <f t="shared" si="292"/>
        <v>0</v>
      </c>
      <c r="AC1549" s="16">
        <f t="shared" si="293"/>
        <v>0</v>
      </c>
      <c r="AD1549" s="16">
        <f t="shared" si="294"/>
        <v>8.2120481927710838</v>
      </c>
      <c r="AE1549" s="16">
        <f t="shared" si="295"/>
        <v>8.1221110100091014</v>
      </c>
      <c r="AF1549" s="16">
        <f t="shared" si="296"/>
        <v>8.0634066587395932</v>
      </c>
      <c r="AG1549" s="18">
        <f t="shared" si="297"/>
        <v>-100</v>
      </c>
      <c r="AH1549" s="18">
        <f t="shared" si="298"/>
        <v>-100</v>
      </c>
      <c r="AI1549" s="18">
        <f t="shared" si="299"/>
        <v>-100</v>
      </c>
      <c r="AJ1549" s="15">
        <v>5</v>
      </c>
      <c r="AK1549" s="14" t="s">
        <v>64</v>
      </c>
      <c r="AL1549" s="15">
        <v>40</v>
      </c>
      <c r="AM1549" s="14" t="s">
        <v>65</v>
      </c>
      <c r="AN1549" s="14" t="s">
        <v>66</v>
      </c>
      <c r="AO1549" s="16">
        <v>6</v>
      </c>
      <c r="AP1549" s="15">
        <v>0</v>
      </c>
      <c r="AQ1549" s="15">
        <v>0</v>
      </c>
      <c r="AR1549" s="15">
        <v>0</v>
      </c>
      <c r="AS1549" s="15">
        <v>0</v>
      </c>
      <c r="AT1549" s="15">
        <v>0</v>
      </c>
      <c r="AU1549" s="14"/>
      <c r="AV1549" s="16">
        <v>0</v>
      </c>
      <c r="AW1549" s="14"/>
      <c r="AX1549" s="14" t="s">
        <v>63</v>
      </c>
      <c r="AY1549" s="14"/>
      <c r="AZ1549" s="14" t="s">
        <v>2243</v>
      </c>
      <c r="BA1549" s="14" t="s">
        <v>3379</v>
      </c>
      <c r="BB1549" s="14" t="s">
        <v>3380</v>
      </c>
      <c r="BC1549" s="14" t="s">
        <v>3381</v>
      </c>
    </row>
    <row r="1550" spans="1:55" x14ac:dyDescent="0.2">
      <c r="A1550" s="19" t="s">
        <v>3320</v>
      </c>
      <c r="B1550" s="20">
        <v>6</v>
      </c>
      <c r="C1550" s="19" t="s">
        <v>2220</v>
      </c>
      <c r="D1550" s="20">
        <v>1</v>
      </c>
      <c r="E1550" s="19" t="s">
        <v>296</v>
      </c>
      <c r="F1550" s="19" t="s">
        <v>413</v>
      </c>
      <c r="G1550" s="19" t="s">
        <v>274</v>
      </c>
      <c r="H1550" s="19" t="s">
        <v>275</v>
      </c>
      <c r="I1550" s="19" t="s">
        <v>207</v>
      </c>
      <c r="J1550" s="21">
        <v>20</v>
      </c>
      <c r="K1550" s="22">
        <v>700</v>
      </c>
      <c r="L1550" s="21">
        <f t="shared" si="288"/>
        <v>4.7619047619047619</v>
      </c>
      <c r="M1550" s="21">
        <v>6.21</v>
      </c>
      <c r="N1550" s="22">
        <v>0</v>
      </c>
      <c r="O1550" s="22">
        <v>700</v>
      </c>
      <c r="P1550" s="23">
        <f t="shared" si="289"/>
        <v>0</v>
      </c>
      <c r="Q1550" s="19" t="s">
        <v>329</v>
      </c>
      <c r="R1550" s="21">
        <v>26.48</v>
      </c>
      <c r="S1550" s="21">
        <f t="shared" si="290"/>
        <v>6.48</v>
      </c>
      <c r="T1550" s="23">
        <f t="shared" si="291"/>
        <v>32.4</v>
      </c>
      <c r="U1550" s="19" t="s">
        <v>63</v>
      </c>
      <c r="V1550" s="20">
        <v>7</v>
      </c>
      <c r="W1550" s="21">
        <v>0</v>
      </c>
      <c r="X1550" s="21">
        <v>0</v>
      </c>
      <c r="Y1550" s="21">
        <v>0</v>
      </c>
      <c r="Z1550" s="21">
        <v>0</v>
      </c>
      <c r="AA1550" s="21">
        <v>0</v>
      </c>
      <c r="AB1550" s="21">
        <f t="shared" si="292"/>
        <v>0</v>
      </c>
      <c r="AC1550" s="21">
        <f t="shared" si="293"/>
        <v>0</v>
      </c>
      <c r="AD1550" s="21">
        <f t="shared" si="294"/>
        <v>6.9100917431192652</v>
      </c>
      <c r="AE1550" s="21">
        <f t="shared" si="295"/>
        <v>8.1221110100091014</v>
      </c>
      <c r="AF1550" s="21">
        <f t="shared" si="296"/>
        <v>8.0634066587395932</v>
      </c>
      <c r="AG1550" s="23">
        <f t="shared" si="297"/>
        <v>-100</v>
      </c>
      <c r="AH1550" s="23">
        <f t="shared" si="298"/>
        <v>-100</v>
      </c>
      <c r="AI1550" s="23">
        <f t="shared" si="299"/>
        <v>-100</v>
      </c>
      <c r="AJ1550" s="20">
        <v>9</v>
      </c>
      <c r="AK1550" s="19" t="s">
        <v>64</v>
      </c>
      <c r="AL1550" s="20">
        <v>41</v>
      </c>
      <c r="AM1550" s="19" t="s">
        <v>65</v>
      </c>
      <c r="AN1550" s="19" t="s">
        <v>66</v>
      </c>
      <c r="AO1550" s="21">
        <v>7</v>
      </c>
      <c r="AP1550" s="20">
        <v>7</v>
      </c>
      <c r="AQ1550" s="20">
        <v>7</v>
      </c>
      <c r="AR1550" s="20">
        <v>7</v>
      </c>
      <c r="AS1550" s="20">
        <v>7</v>
      </c>
      <c r="AT1550" s="20">
        <v>7</v>
      </c>
      <c r="AU1550" s="19" t="s">
        <v>67</v>
      </c>
      <c r="AV1550" s="21">
        <v>-12</v>
      </c>
      <c r="AW1550" s="19" t="s">
        <v>3391</v>
      </c>
      <c r="AX1550" s="19" t="s">
        <v>63</v>
      </c>
      <c r="AY1550" s="19"/>
      <c r="AZ1550" s="19" t="s">
        <v>69</v>
      </c>
      <c r="BA1550" s="19" t="s">
        <v>3392</v>
      </c>
      <c r="BB1550" s="19" t="s">
        <v>3393</v>
      </c>
      <c r="BC1550" s="19" t="s">
        <v>3394</v>
      </c>
    </row>
    <row r="1551" spans="1:55" x14ac:dyDescent="0.2">
      <c r="A1551" s="7" t="s">
        <v>3320</v>
      </c>
      <c r="B1551" s="8">
        <v>6</v>
      </c>
      <c r="C1551" s="7" t="s">
        <v>2110</v>
      </c>
      <c r="D1551" s="8">
        <v>2</v>
      </c>
      <c r="E1551" s="7" t="s">
        <v>57</v>
      </c>
      <c r="F1551" s="7" t="s">
        <v>95</v>
      </c>
      <c r="G1551" s="7" t="s">
        <v>393</v>
      </c>
      <c r="H1551" s="7" t="s">
        <v>232</v>
      </c>
      <c r="I1551" s="7" t="s">
        <v>172</v>
      </c>
      <c r="J1551" s="9">
        <v>12</v>
      </c>
      <c r="K1551" s="10">
        <v>800</v>
      </c>
      <c r="L1551" s="9">
        <f t="shared" si="288"/>
        <v>7.6923076923076925</v>
      </c>
      <c r="M1551" s="9">
        <v>10.029999999999999</v>
      </c>
      <c r="N1551" s="10">
        <v>200</v>
      </c>
      <c r="O1551" s="10">
        <v>1000</v>
      </c>
      <c r="P1551" s="11">
        <f t="shared" si="289"/>
        <v>-20</v>
      </c>
      <c r="Q1551" s="7" t="s">
        <v>597</v>
      </c>
      <c r="R1551" s="9">
        <v>7.13</v>
      </c>
      <c r="S1551" s="9">
        <f t="shared" si="290"/>
        <v>-4.87</v>
      </c>
      <c r="T1551" s="11">
        <f t="shared" si="291"/>
        <v>-40.583333333333336</v>
      </c>
      <c r="U1551" s="7" t="s">
        <v>63</v>
      </c>
      <c r="V1551" s="8">
        <v>9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f t="shared" si="292"/>
        <v>0</v>
      </c>
      <c r="AC1551" s="9">
        <f t="shared" si="293"/>
        <v>0</v>
      </c>
      <c r="AD1551" s="9">
        <f t="shared" si="294"/>
        <v>6.9100917431192652</v>
      </c>
      <c r="AE1551" s="9">
        <f t="shared" si="295"/>
        <v>8.1221110100091014</v>
      </c>
      <c r="AF1551" s="9">
        <f t="shared" si="296"/>
        <v>8.0634066587395932</v>
      </c>
      <c r="AG1551" s="11">
        <f t="shared" si="297"/>
        <v>-100</v>
      </c>
      <c r="AH1551" s="11">
        <f t="shared" si="298"/>
        <v>-100</v>
      </c>
      <c r="AI1551" s="11">
        <f t="shared" si="299"/>
        <v>-100</v>
      </c>
      <c r="AJ1551" s="8">
        <v>9</v>
      </c>
      <c r="AK1551" s="7" t="s">
        <v>64</v>
      </c>
      <c r="AL1551" s="8">
        <v>41</v>
      </c>
      <c r="AM1551" s="7" t="s">
        <v>65</v>
      </c>
      <c r="AN1551" s="7" t="s">
        <v>66</v>
      </c>
      <c r="AO1551" s="9">
        <v>7</v>
      </c>
      <c r="AP1551" s="8">
        <v>5</v>
      </c>
      <c r="AQ1551" s="8">
        <v>1</v>
      </c>
      <c r="AR1551" s="8">
        <v>2</v>
      </c>
      <c r="AS1551" s="8">
        <v>8</v>
      </c>
      <c r="AT1551" s="8">
        <v>9</v>
      </c>
      <c r="AU1551" s="7" t="s">
        <v>116</v>
      </c>
      <c r="AV1551" s="9">
        <v>-9.6</v>
      </c>
      <c r="AW1551" s="7" t="s">
        <v>3395</v>
      </c>
      <c r="AX1551" s="7" t="s">
        <v>63</v>
      </c>
      <c r="AY1551" s="7"/>
      <c r="AZ1551" s="7" t="s">
        <v>69</v>
      </c>
      <c r="BA1551" s="7" t="s">
        <v>3392</v>
      </c>
      <c r="BB1551" s="7" t="s">
        <v>3393</v>
      </c>
      <c r="BC1551" s="7" t="s">
        <v>3394</v>
      </c>
    </row>
    <row r="1552" spans="1:55" x14ac:dyDescent="0.2">
      <c r="A1552" s="14" t="s">
        <v>3320</v>
      </c>
      <c r="B1552" s="15">
        <v>6</v>
      </c>
      <c r="C1552" s="14" t="s">
        <v>3396</v>
      </c>
      <c r="D1552" s="15">
        <v>3</v>
      </c>
      <c r="E1552" s="14" t="s">
        <v>205</v>
      </c>
      <c r="F1552" s="14" t="s">
        <v>768</v>
      </c>
      <c r="G1552" s="14" t="s">
        <v>530</v>
      </c>
      <c r="H1552" s="14" t="s">
        <v>393</v>
      </c>
      <c r="I1552" s="14" t="s">
        <v>207</v>
      </c>
      <c r="J1552" s="16">
        <v>20</v>
      </c>
      <c r="K1552" s="17">
        <v>700</v>
      </c>
      <c r="L1552" s="16">
        <f t="shared" si="288"/>
        <v>4.7619047619047619</v>
      </c>
      <c r="M1552" s="16">
        <v>0</v>
      </c>
      <c r="N1552" s="17">
        <v>-700</v>
      </c>
      <c r="O1552" s="17">
        <v>0</v>
      </c>
      <c r="P1552" s="18">
        <f t="shared" si="289"/>
        <v>0</v>
      </c>
      <c r="Q1552" s="14"/>
      <c r="R1552" s="16"/>
      <c r="S1552" s="16">
        <f t="shared" si="290"/>
        <v>0</v>
      </c>
      <c r="T1552" s="18">
        <f t="shared" si="291"/>
        <v>0</v>
      </c>
      <c r="U1552" s="14" t="s">
        <v>63</v>
      </c>
      <c r="V1552" s="15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f t="shared" si="292"/>
        <v>0</v>
      </c>
      <c r="AC1552" s="16">
        <f t="shared" si="293"/>
        <v>0</v>
      </c>
      <c r="AD1552" s="16">
        <f t="shared" si="294"/>
        <v>6.9100917431192652</v>
      </c>
      <c r="AE1552" s="16">
        <f t="shared" si="295"/>
        <v>8.1221110100091014</v>
      </c>
      <c r="AF1552" s="16">
        <f t="shared" si="296"/>
        <v>8.0634066587395932</v>
      </c>
      <c r="AG1552" s="18">
        <f t="shared" si="297"/>
        <v>-100</v>
      </c>
      <c r="AH1552" s="18">
        <f t="shared" si="298"/>
        <v>-100</v>
      </c>
      <c r="AI1552" s="18">
        <f t="shared" si="299"/>
        <v>-100</v>
      </c>
      <c r="AJ1552" s="15">
        <v>9</v>
      </c>
      <c r="AK1552" s="14" t="s">
        <v>64</v>
      </c>
      <c r="AL1552" s="15">
        <v>41</v>
      </c>
      <c r="AM1552" s="14" t="s">
        <v>65</v>
      </c>
      <c r="AN1552" s="14" t="s">
        <v>66</v>
      </c>
      <c r="AO1552" s="16">
        <v>7</v>
      </c>
      <c r="AP1552" s="15">
        <v>0</v>
      </c>
      <c r="AQ1552" s="15">
        <v>0</v>
      </c>
      <c r="AR1552" s="15">
        <v>0</v>
      </c>
      <c r="AS1552" s="15">
        <v>0</v>
      </c>
      <c r="AT1552" s="15">
        <v>0</v>
      </c>
      <c r="AU1552" s="14"/>
      <c r="AV1552" s="16">
        <v>0</v>
      </c>
      <c r="AW1552" s="14"/>
      <c r="AX1552" s="14" t="s">
        <v>63</v>
      </c>
      <c r="AY1552" s="14"/>
      <c r="AZ1552" s="14" t="s">
        <v>69</v>
      </c>
      <c r="BA1552" s="14" t="s">
        <v>3392</v>
      </c>
      <c r="BB1552" s="14" t="s">
        <v>3393</v>
      </c>
      <c r="BC1552" s="14" t="s">
        <v>3394</v>
      </c>
    </row>
    <row r="1553" spans="1:55" x14ac:dyDescent="0.2">
      <c r="A1553" s="14" t="s">
        <v>3320</v>
      </c>
      <c r="B1553" s="15">
        <v>6</v>
      </c>
      <c r="C1553" s="14" t="s">
        <v>3397</v>
      </c>
      <c r="D1553" s="15">
        <v>4</v>
      </c>
      <c r="E1553" s="14" t="s">
        <v>193</v>
      </c>
      <c r="F1553" s="14" t="s">
        <v>362</v>
      </c>
      <c r="G1553" s="14" t="s">
        <v>342</v>
      </c>
      <c r="H1553" s="14" t="s">
        <v>774</v>
      </c>
      <c r="I1553" s="14" t="s">
        <v>78</v>
      </c>
      <c r="J1553" s="16">
        <v>3</v>
      </c>
      <c r="K1553" s="17">
        <v>1600</v>
      </c>
      <c r="L1553" s="16">
        <f t="shared" si="288"/>
        <v>25</v>
      </c>
      <c r="M1553" s="16">
        <v>0</v>
      </c>
      <c r="N1553" s="17">
        <v>-1600</v>
      </c>
      <c r="O1553" s="17">
        <v>0</v>
      </c>
      <c r="P1553" s="18">
        <f t="shared" si="289"/>
        <v>0</v>
      </c>
      <c r="Q1553" s="14"/>
      <c r="R1553" s="16"/>
      <c r="S1553" s="16">
        <f t="shared" si="290"/>
        <v>0</v>
      </c>
      <c r="T1553" s="18">
        <f t="shared" si="291"/>
        <v>0</v>
      </c>
      <c r="U1553" s="14" t="s">
        <v>63</v>
      </c>
      <c r="V1553" s="15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f t="shared" si="292"/>
        <v>0</v>
      </c>
      <c r="AC1553" s="16">
        <f t="shared" si="293"/>
        <v>0</v>
      </c>
      <c r="AD1553" s="16">
        <f t="shared" si="294"/>
        <v>6.9100917431192652</v>
      </c>
      <c r="AE1553" s="16">
        <f t="shared" si="295"/>
        <v>8.1221110100091014</v>
      </c>
      <c r="AF1553" s="16">
        <f t="shared" si="296"/>
        <v>8.0634066587395932</v>
      </c>
      <c r="AG1553" s="18">
        <f t="shared" si="297"/>
        <v>-100</v>
      </c>
      <c r="AH1553" s="18">
        <f t="shared" si="298"/>
        <v>-100</v>
      </c>
      <c r="AI1553" s="18">
        <f t="shared" si="299"/>
        <v>-100</v>
      </c>
      <c r="AJ1553" s="15">
        <v>9</v>
      </c>
      <c r="AK1553" s="14" t="s">
        <v>64</v>
      </c>
      <c r="AL1553" s="15">
        <v>41</v>
      </c>
      <c r="AM1553" s="14" t="s">
        <v>65</v>
      </c>
      <c r="AN1553" s="14" t="s">
        <v>66</v>
      </c>
      <c r="AO1553" s="16">
        <v>7</v>
      </c>
      <c r="AP1553" s="15">
        <v>0</v>
      </c>
      <c r="AQ1553" s="15">
        <v>0</v>
      </c>
      <c r="AR1553" s="15">
        <v>0</v>
      </c>
      <c r="AS1553" s="15">
        <v>0</v>
      </c>
      <c r="AT1553" s="15">
        <v>0</v>
      </c>
      <c r="AU1553" s="14"/>
      <c r="AV1553" s="16">
        <v>0</v>
      </c>
      <c r="AW1553" s="14"/>
      <c r="AX1553" s="14" t="s">
        <v>63</v>
      </c>
      <c r="AY1553" s="14"/>
      <c r="AZ1553" s="14" t="s">
        <v>69</v>
      </c>
      <c r="BA1553" s="14" t="s">
        <v>3392</v>
      </c>
      <c r="BB1553" s="14" t="s">
        <v>3393</v>
      </c>
      <c r="BC1553" s="14" t="s">
        <v>3394</v>
      </c>
    </row>
    <row r="1554" spans="1:55" x14ac:dyDescent="0.2">
      <c r="A1554" s="7" t="s">
        <v>3320</v>
      </c>
      <c r="B1554" s="8">
        <v>6</v>
      </c>
      <c r="C1554" s="7" t="s">
        <v>2104</v>
      </c>
      <c r="D1554" s="8">
        <v>5</v>
      </c>
      <c r="E1554" s="7" t="s">
        <v>1400</v>
      </c>
      <c r="F1554" s="7" t="s">
        <v>596</v>
      </c>
      <c r="G1554" s="7" t="s">
        <v>278</v>
      </c>
      <c r="H1554" s="7" t="s">
        <v>76</v>
      </c>
      <c r="I1554" s="7" t="s">
        <v>107</v>
      </c>
      <c r="J1554" s="9">
        <v>8</v>
      </c>
      <c r="K1554" s="10">
        <v>1000</v>
      </c>
      <c r="L1554" s="9">
        <f t="shared" si="288"/>
        <v>11.111111111111111</v>
      </c>
      <c r="M1554" s="9">
        <v>14.49</v>
      </c>
      <c r="N1554" s="10">
        <v>300</v>
      </c>
      <c r="O1554" s="10">
        <v>1300</v>
      </c>
      <c r="P1554" s="11">
        <f t="shared" si="289"/>
        <v>-23.076923076923077</v>
      </c>
      <c r="Q1554" s="7" t="s">
        <v>61</v>
      </c>
      <c r="R1554" s="9">
        <v>7.69</v>
      </c>
      <c r="S1554" s="9">
        <f t="shared" si="290"/>
        <v>-0.30999999999999961</v>
      </c>
      <c r="T1554" s="11">
        <f t="shared" si="291"/>
        <v>-3.8749999999999951</v>
      </c>
      <c r="U1554" s="7" t="s">
        <v>63</v>
      </c>
      <c r="V1554" s="8">
        <v>5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f t="shared" si="292"/>
        <v>0</v>
      </c>
      <c r="AC1554" s="9">
        <f t="shared" si="293"/>
        <v>0</v>
      </c>
      <c r="AD1554" s="9">
        <f t="shared" si="294"/>
        <v>6.9100917431192652</v>
      </c>
      <c r="AE1554" s="9">
        <f t="shared" si="295"/>
        <v>8.1221110100091014</v>
      </c>
      <c r="AF1554" s="9">
        <f t="shared" si="296"/>
        <v>8.0634066587395932</v>
      </c>
      <c r="AG1554" s="11">
        <f t="shared" si="297"/>
        <v>-100</v>
      </c>
      <c r="AH1554" s="11">
        <f t="shared" si="298"/>
        <v>-100</v>
      </c>
      <c r="AI1554" s="11">
        <f t="shared" si="299"/>
        <v>-100</v>
      </c>
      <c r="AJ1554" s="8">
        <v>9</v>
      </c>
      <c r="AK1554" s="7" t="s">
        <v>64</v>
      </c>
      <c r="AL1554" s="8">
        <v>41</v>
      </c>
      <c r="AM1554" s="7" t="s">
        <v>65</v>
      </c>
      <c r="AN1554" s="7" t="s">
        <v>66</v>
      </c>
      <c r="AO1554" s="9">
        <v>7</v>
      </c>
      <c r="AP1554" s="8">
        <v>1</v>
      </c>
      <c r="AQ1554" s="8">
        <v>2</v>
      </c>
      <c r="AR1554" s="8">
        <v>1</v>
      </c>
      <c r="AS1554" s="8">
        <v>2</v>
      </c>
      <c r="AT1554" s="8">
        <v>5</v>
      </c>
      <c r="AU1554" s="7" t="s">
        <v>116</v>
      </c>
      <c r="AV1554" s="9">
        <v>-94.8</v>
      </c>
      <c r="AW1554" s="7" t="s">
        <v>3398</v>
      </c>
      <c r="AX1554" s="7" t="s">
        <v>63</v>
      </c>
      <c r="AY1554" s="7"/>
      <c r="AZ1554" s="7" t="s">
        <v>69</v>
      </c>
      <c r="BA1554" s="7" t="s">
        <v>3392</v>
      </c>
      <c r="BB1554" s="7" t="s">
        <v>3393</v>
      </c>
      <c r="BC1554" s="7" t="s">
        <v>3394</v>
      </c>
    </row>
    <row r="1555" spans="1:55" x14ac:dyDescent="0.2">
      <c r="A1555" s="7" t="s">
        <v>3320</v>
      </c>
      <c r="B1555" s="8">
        <v>6</v>
      </c>
      <c r="C1555" s="7" t="s">
        <v>1062</v>
      </c>
      <c r="D1555" s="8">
        <v>6</v>
      </c>
      <c r="E1555" s="7" t="s">
        <v>317</v>
      </c>
      <c r="F1555" s="7" t="s">
        <v>188</v>
      </c>
      <c r="G1555" s="7" t="s">
        <v>613</v>
      </c>
      <c r="H1555" s="7" t="s">
        <v>445</v>
      </c>
      <c r="I1555" s="7" t="s">
        <v>106</v>
      </c>
      <c r="J1555" s="9">
        <v>10</v>
      </c>
      <c r="K1555" s="10">
        <v>900</v>
      </c>
      <c r="L1555" s="9">
        <f t="shared" si="288"/>
        <v>9.0909090909090917</v>
      </c>
      <c r="M1555" s="9">
        <v>11.85</v>
      </c>
      <c r="N1555" s="10">
        <v>300</v>
      </c>
      <c r="O1555" s="10">
        <v>1200</v>
      </c>
      <c r="P1555" s="11">
        <f t="shared" si="289"/>
        <v>-25</v>
      </c>
      <c r="Q1555" s="7" t="s">
        <v>375</v>
      </c>
      <c r="R1555" s="9">
        <v>7.32</v>
      </c>
      <c r="S1555" s="9">
        <f t="shared" si="290"/>
        <v>-2.6799999999999997</v>
      </c>
      <c r="T1555" s="11">
        <f t="shared" si="291"/>
        <v>-26.799999999999997</v>
      </c>
      <c r="U1555" s="7" t="s">
        <v>63</v>
      </c>
      <c r="V1555" s="8">
        <v>4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f t="shared" si="292"/>
        <v>0</v>
      </c>
      <c r="AC1555" s="9">
        <f t="shared" si="293"/>
        <v>0</v>
      </c>
      <c r="AD1555" s="9">
        <f t="shared" si="294"/>
        <v>6.9100917431192652</v>
      </c>
      <c r="AE1555" s="9">
        <f t="shared" si="295"/>
        <v>8.1221110100091014</v>
      </c>
      <c r="AF1555" s="9">
        <f t="shared" si="296"/>
        <v>8.0634066587395932</v>
      </c>
      <c r="AG1555" s="11">
        <f t="shared" si="297"/>
        <v>-100</v>
      </c>
      <c r="AH1555" s="11">
        <f t="shared" si="298"/>
        <v>-100</v>
      </c>
      <c r="AI1555" s="11">
        <f t="shared" si="299"/>
        <v>-100</v>
      </c>
      <c r="AJ1555" s="8">
        <v>9</v>
      </c>
      <c r="AK1555" s="7" t="s">
        <v>64</v>
      </c>
      <c r="AL1555" s="8">
        <v>41</v>
      </c>
      <c r="AM1555" s="7" t="s">
        <v>65</v>
      </c>
      <c r="AN1555" s="7" t="s">
        <v>66</v>
      </c>
      <c r="AO1555" s="9">
        <v>7</v>
      </c>
      <c r="AP1555" s="8">
        <v>8</v>
      </c>
      <c r="AQ1555" s="8">
        <v>4</v>
      </c>
      <c r="AR1555" s="8">
        <v>5</v>
      </c>
      <c r="AS1555" s="8">
        <v>4</v>
      </c>
      <c r="AT1555" s="8">
        <v>4</v>
      </c>
      <c r="AU1555" s="7" t="s">
        <v>81</v>
      </c>
      <c r="AV1555" s="9">
        <v>-4.2</v>
      </c>
      <c r="AW1555" s="7" t="s">
        <v>3399</v>
      </c>
      <c r="AX1555" s="7" t="s">
        <v>63</v>
      </c>
      <c r="AY1555" s="7"/>
      <c r="AZ1555" s="7" t="s">
        <v>69</v>
      </c>
      <c r="BA1555" s="7" t="s">
        <v>3392</v>
      </c>
      <c r="BB1555" s="7" t="s">
        <v>3393</v>
      </c>
      <c r="BC1555" s="7" t="s">
        <v>3394</v>
      </c>
    </row>
    <row r="1556" spans="1:55" x14ac:dyDescent="0.2">
      <c r="A1556" s="7" t="s">
        <v>3320</v>
      </c>
      <c r="B1556" s="8">
        <v>6</v>
      </c>
      <c r="C1556" s="7" t="s">
        <v>1055</v>
      </c>
      <c r="D1556" s="8">
        <v>7</v>
      </c>
      <c r="E1556" s="7" t="s">
        <v>133</v>
      </c>
      <c r="F1556" s="7" t="s">
        <v>768</v>
      </c>
      <c r="G1556" s="7" t="s">
        <v>1056</v>
      </c>
      <c r="H1556" s="7" t="s">
        <v>393</v>
      </c>
      <c r="I1556" s="7" t="s">
        <v>329</v>
      </c>
      <c r="J1556" s="9">
        <v>15</v>
      </c>
      <c r="K1556" s="10">
        <v>800</v>
      </c>
      <c r="L1556" s="9">
        <f t="shared" si="288"/>
        <v>6.25</v>
      </c>
      <c r="M1556" s="9">
        <v>8.15</v>
      </c>
      <c r="N1556" s="10">
        <v>100</v>
      </c>
      <c r="O1556" s="10">
        <v>900</v>
      </c>
      <c r="P1556" s="11">
        <f t="shared" si="289"/>
        <v>-11.111111111111111</v>
      </c>
      <c r="Q1556" s="7" t="s">
        <v>454</v>
      </c>
      <c r="R1556" s="9">
        <v>14.73</v>
      </c>
      <c r="S1556" s="9">
        <f t="shared" si="290"/>
        <v>-0.26999999999999957</v>
      </c>
      <c r="T1556" s="11">
        <f t="shared" si="291"/>
        <v>-1.7999999999999972</v>
      </c>
      <c r="U1556" s="7" t="s">
        <v>63</v>
      </c>
      <c r="V1556" s="8">
        <v>2</v>
      </c>
      <c r="W1556" s="9">
        <v>0</v>
      </c>
      <c r="X1556" s="9">
        <v>1108</v>
      </c>
      <c r="Y1556" s="9">
        <v>548</v>
      </c>
      <c r="Z1556" s="9">
        <v>1656</v>
      </c>
      <c r="AA1556" s="9">
        <v>31.56</v>
      </c>
      <c r="AB1556" s="9">
        <f t="shared" si="292"/>
        <v>28.053333333333331</v>
      </c>
      <c r="AC1556" s="9">
        <f t="shared" si="293"/>
        <v>35.066666666666663</v>
      </c>
      <c r="AD1556" s="9">
        <f t="shared" si="294"/>
        <v>6.9100917431192652</v>
      </c>
      <c r="AE1556" s="9">
        <f t="shared" si="295"/>
        <v>8.1221110100091014</v>
      </c>
      <c r="AF1556" s="9">
        <f t="shared" si="296"/>
        <v>8.0634066587395932</v>
      </c>
      <c r="AG1556" s="11">
        <f t="shared" si="297"/>
        <v>407.47034873428925</v>
      </c>
      <c r="AH1556" s="11">
        <f t="shared" si="298"/>
        <v>331.74325767590523</v>
      </c>
      <c r="AI1556" s="11">
        <f t="shared" si="299"/>
        <v>334.88649587900107</v>
      </c>
      <c r="AJ1556" s="8">
        <v>9</v>
      </c>
      <c r="AK1556" s="7" t="s">
        <v>64</v>
      </c>
      <c r="AL1556" s="8">
        <v>41</v>
      </c>
      <c r="AM1556" s="7" t="s">
        <v>65</v>
      </c>
      <c r="AN1556" s="7" t="s">
        <v>66</v>
      </c>
      <c r="AO1556" s="9">
        <v>7</v>
      </c>
      <c r="AP1556" s="8">
        <v>6</v>
      </c>
      <c r="AQ1556" s="8">
        <v>8</v>
      </c>
      <c r="AR1556" s="8">
        <v>8</v>
      </c>
      <c r="AS1556" s="8">
        <v>6</v>
      </c>
      <c r="AT1556" s="8">
        <v>2</v>
      </c>
      <c r="AU1556" s="7" t="s">
        <v>67</v>
      </c>
      <c r="AV1556" s="9">
        <v>-3</v>
      </c>
      <c r="AW1556" s="7" t="s">
        <v>3400</v>
      </c>
      <c r="AX1556" s="7" t="s">
        <v>63</v>
      </c>
      <c r="AY1556" s="7"/>
      <c r="AZ1556" s="7" t="s">
        <v>69</v>
      </c>
      <c r="BA1556" s="7" t="s">
        <v>3392</v>
      </c>
      <c r="BB1556" s="7" t="s">
        <v>3393</v>
      </c>
      <c r="BC1556" s="7" t="s">
        <v>3394</v>
      </c>
    </row>
    <row r="1557" spans="1:55" x14ac:dyDescent="0.2">
      <c r="A1557" s="7" t="s">
        <v>3320</v>
      </c>
      <c r="B1557" s="8">
        <v>6</v>
      </c>
      <c r="C1557" s="7" t="s">
        <v>2096</v>
      </c>
      <c r="D1557" s="8">
        <v>8</v>
      </c>
      <c r="E1557" s="7" t="s">
        <v>102</v>
      </c>
      <c r="F1557" s="7" t="s">
        <v>177</v>
      </c>
      <c r="G1557" s="7" t="s">
        <v>1065</v>
      </c>
      <c r="H1557" s="7" t="s">
        <v>714</v>
      </c>
      <c r="I1557" s="7" t="s">
        <v>106</v>
      </c>
      <c r="J1557" s="9">
        <v>10</v>
      </c>
      <c r="K1557" s="10">
        <v>900</v>
      </c>
      <c r="L1557" s="9">
        <f t="shared" si="288"/>
        <v>9.0909090909090917</v>
      </c>
      <c r="M1557" s="9">
        <v>11.85</v>
      </c>
      <c r="N1557" s="10">
        <v>300</v>
      </c>
      <c r="O1557" s="10">
        <v>1200</v>
      </c>
      <c r="P1557" s="11">
        <f t="shared" si="289"/>
        <v>-25</v>
      </c>
      <c r="Q1557" s="7" t="s">
        <v>375</v>
      </c>
      <c r="R1557" s="9">
        <v>33.299999999999997</v>
      </c>
      <c r="S1557" s="9">
        <f t="shared" si="290"/>
        <v>23.299999999999997</v>
      </c>
      <c r="T1557" s="11">
        <f t="shared" si="291"/>
        <v>232.99999999999997</v>
      </c>
      <c r="U1557" s="7" t="s">
        <v>63</v>
      </c>
      <c r="V1557" s="8">
        <v>8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f t="shared" si="292"/>
        <v>0</v>
      </c>
      <c r="AC1557" s="9">
        <f t="shared" si="293"/>
        <v>0</v>
      </c>
      <c r="AD1557" s="9">
        <f t="shared" si="294"/>
        <v>6.9100917431192652</v>
      </c>
      <c r="AE1557" s="9">
        <f t="shared" si="295"/>
        <v>8.1221110100091014</v>
      </c>
      <c r="AF1557" s="9">
        <f t="shared" si="296"/>
        <v>8.0634066587395932</v>
      </c>
      <c r="AG1557" s="11">
        <f t="shared" si="297"/>
        <v>-100</v>
      </c>
      <c r="AH1557" s="11">
        <f t="shared" si="298"/>
        <v>-100</v>
      </c>
      <c r="AI1557" s="11">
        <f t="shared" si="299"/>
        <v>-100</v>
      </c>
      <c r="AJ1557" s="8">
        <v>9</v>
      </c>
      <c r="AK1557" s="7" t="s">
        <v>64</v>
      </c>
      <c r="AL1557" s="8">
        <v>41</v>
      </c>
      <c r="AM1557" s="7" t="s">
        <v>65</v>
      </c>
      <c r="AN1557" s="7" t="s">
        <v>66</v>
      </c>
      <c r="AO1557" s="9">
        <v>7</v>
      </c>
      <c r="AP1557" s="8">
        <v>4</v>
      </c>
      <c r="AQ1557" s="8">
        <v>9</v>
      </c>
      <c r="AR1557" s="8">
        <v>9</v>
      </c>
      <c r="AS1557" s="8">
        <v>9</v>
      </c>
      <c r="AT1557" s="8">
        <v>8</v>
      </c>
      <c r="AU1557" s="7" t="s">
        <v>67</v>
      </c>
      <c r="AV1557" s="9">
        <v>-16.8</v>
      </c>
      <c r="AW1557" s="7" t="s">
        <v>3401</v>
      </c>
      <c r="AX1557" s="7" t="s">
        <v>80</v>
      </c>
      <c r="AY1557" s="7" t="s">
        <v>174</v>
      </c>
      <c r="AZ1557" s="7" t="s">
        <v>69</v>
      </c>
      <c r="BA1557" s="7" t="s">
        <v>3392</v>
      </c>
      <c r="BB1557" s="7" t="s">
        <v>3393</v>
      </c>
      <c r="BC1557" s="7" t="s">
        <v>3394</v>
      </c>
    </row>
    <row r="1558" spans="1:55" x14ac:dyDescent="0.2">
      <c r="A1558" s="7" t="s">
        <v>3320</v>
      </c>
      <c r="B1558" s="8">
        <v>6</v>
      </c>
      <c r="C1558" s="7" t="s">
        <v>1064</v>
      </c>
      <c r="D1558" s="8">
        <v>9</v>
      </c>
      <c r="E1558" s="7" t="s">
        <v>124</v>
      </c>
      <c r="F1558" s="7" t="s">
        <v>408</v>
      </c>
      <c r="G1558" s="7" t="s">
        <v>678</v>
      </c>
      <c r="H1558" s="7" t="s">
        <v>1065</v>
      </c>
      <c r="I1558" s="7" t="s">
        <v>115</v>
      </c>
      <c r="J1558" s="9">
        <v>3.5</v>
      </c>
      <c r="K1558" s="10">
        <v>1500</v>
      </c>
      <c r="L1558" s="9">
        <f t="shared" si="288"/>
        <v>22.222222222222221</v>
      </c>
      <c r="M1558" s="9">
        <v>28.98</v>
      </c>
      <c r="N1558" s="10">
        <v>400</v>
      </c>
      <c r="O1558" s="10">
        <v>1900</v>
      </c>
      <c r="P1558" s="11">
        <f t="shared" si="289"/>
        <v>-21.052631578947366</v>
      </c>
      <c r="Q1558" s="7" t="s">
        <v>79</v>
      </c>
      <c r="R1558" s="9">
        <v>3.25</v>
      </c>
      <c r="S1558" s="9">
        <f t="shared" si="290"/>
        <v>-0.25</v>
      </c>
      <c r="T1558" s="11">
        <f t="shared" si="291"/>
        <v>-7.1428571428571423</v>
      </c>
      <c r="U1558" s="7" t="s">
        <v>63</v>
      </c>
      <c r="V1558" s="8">
        <v>3</v>
      </c>
      <c r="W1558" s="9">
        <v>0</v>
      </c>
      <c r="X1558" s="9">
        <v>0</v>
      </c>
      <c r="Y1558" s="9">
        <v>282</v>
      </c>
      <c r="Z1558" s="9">
        <v>282</v>
      </c>
      <c r="AA1558" s="9">
        <v>7.82</v>
      </c>
      <c r="AB1558" s="9">
        <f t="shared" si="292"/>
        <v>6.1736842105263161</v>
      </c>
      <c r="AC1558" s="9">
        <f t="shared" si="293"/>
        <v>4.1157894736842104</v>
      </c>
      <c r="AD1558" s="9">
        <f t="shared" si="294"/>
        <v>6.9100917431192652</v>
      </c>
      <c r="AE1558" s="9">
        <f t="shared" si="295"/>
        <v>8.1221110100091014</v>
      </c>
      <c r="AF1558" s="9">
        <f t="shared" si="296"/>
        <v>8.0634066587395932</v>
      </c>
      <c r="AG1558" s="11">
        <f t="shared" si="297"/>
        <v>-40.437990888000662</v>
      </c>
      <c r="AH1558" s="11">
        <f t="shared" si="298"/>
        <v>-49.326111541541238</v>
      </c>
      <c r="AI1558" s="11">
        <f t="shared" si="299"/>
        <v>-48.957188346401004</v>
      </c>
      <c r="AJ1558" s="8">
        <v>9</v>
      </c>
      <c r="AK1558" s="7" t="s">
        <v>64</v>
      </c>
      <c r="AL1558" s="8">
        <v>41</v>
      </c>
      <c r="AM1558" s="7" t="s">
        <v>65</v>
      </c>
      <c r="AN1558" s="7" t="s">
        <v>66</v>
      </c>
      <c r="AO1558" s="9">
        <v>7</v>
      </c>
      <c r="AP1558" s="8">
        <v>9</v>
      </c>
      <c r="AQ1558" s="8">
        <v>6</v>
      </c>
      <c r="AR1558" s="8">
        <v>6</v>
      </c>
      <c r="AS1558" s="8">
        <v>3</v>
      </c>
      <c r="AT1558" s="8">
        <v>3</v>
      </c>
      <c r="AU1558" s="7" t="s">
        <v>91</v>
      </c>
      <c r="AV1558" s="9">
        <v>14.16</v>
      </c>
      <c r="AW1558" s="7" t="s">
        <v>3402</v>
      </c>
      <c r="AX1558" s="7" t="s">
        <v>80</v>
      </c>
      <c r="AY1558" s="7" t="s">
        <v>1791</v>
      </c>
      <c r="AZ1558" s="7" t="s">
        <v>69</v>
      </c>
      <c r="BA1558" s="7" t="s">
        <v>3392</v>
      </c>
      <c r="BB1558" s="7" t="s">
        <v>3393</v>
      </c>
      <c r="BC1558" s="7" t="s">
        <v>3394</v>
      </c>
    </row>
    <row r="1559" spans="1:55" x14ac:dyDescent="0.2">
      <c r="A1559" s="7" t="s">
        <v>3320</v>
      </c>
      <c r="B1559" s="8">
        <v>6</v>
      </c>
      <c r="C1559" s="7" t="s">
        <v>3403</v>
      </c>
      <c r="D1559" s="8">
        <v>10</v>
      </c>
      <c r="E1559" s="7" t="s">
        <v>119</v>
      </c>
      <c r="F1559" s="7" t="s">
        <v>548</v>
      </c>
      <c r="G1559" s="7" t="s">
        <v>1236</v>
      </c>
      <c r="H1559" s="7" t="s">
        <v>114</v>
      </c>
      <c r="I1559" s="7" t="s">
        <v>122</v>
      </c>
      <c r="J1559" s="9">
        <v>4</v>
      </c>
      <c r="K1559" s="10">
        <v>1400</v>
      </c>
      <c r="L1559" s="9">
        <f t="shared" si="288"/>
        <v>20</v>
      </c>
      <c r="M1559" s="9">
        <v>26.08</v>
      </c>
      <c r="N1559" s="10">
        <v>300</v>
      </c>
      <c r="O1559" s="10">
        <v>1700</v>
      </c>
      <c r="P1559" s="11">
        <f t="shared" si="289"/>
        <v>-17.647058823529413</v>
      </c>
      <c r="Q1559" s="7" t="s">
        <v>78</v>
      </c>
      <c r="R1559" s="9">
        <v>1.76</v>
      </c>
      <c r="S1559" s="9">
        <f t="shared" si="290"/>
        <v>-2.2400000000000002</v>
      </c>
      <c r="T1559" s="11">
        <f t="shared" si="291"/>
        <v>-56.000000000000007</v>
      </c>
      <c r="U1559" s="7" t="s">
        <v>80</v>
      </c>
      <c r="V1559" s="8">
        <v>1</v>
      </c>
      <c r="W1559" s="9">
        <v>552</v>
      </c>
      <c r="X1559" s="9">
        <v>312</v>
      </c>
      <c r="Y1559" s="9">
        <v>230</v>
      </c>
      <c r="Z1559" s="9">
        <v>1094</v>
      </c>
      <c r="AA1559" s="9">
        <v>35.94</v>
      </c>
      <c r="AB1559" s="9">
        <f t="shared" si="292"/>
        <v>29.597647058823526</v>
      </c>
      <c r="AC1559" s="9">
        <f t="shared" si="293"/>
        <v>21.141176470588231</v>
      </c>
      <c r="AD1559" s="9">
        <f t="shared" si="294"/>
        <v>6.9100917431192652</v>
      </c>
      <c r="AE1559" s="9">
        <f t="shared" si="295"/>
        <v>8.1221110100091014</v>
      </c>
      <c r="AF1559" s="9">
        <f t="shared" si="296"/>
        <v>8.0634066587395932</v>
      </c>
      <c r="AG1559" s="11">
        <f t="shared" si="297"/>
        <v>205.94639342725935</v>
      </c>
      <c r="AH1559" s="11">
        <f t="shared" si="298"/>
        <v>160.29164640246086</v>
      </c>
      <c r="AI1559" s="11">
        <f t="shared" si="299"/>
        <v>162.18665838556194</v>
      </c>
      <c r="AJ1559" s="8">
        <v>9</v>
      </c>
      <c r="AK1559" s="7" t="s">
        <v>64</v>
      </c>
      <c r="AL1559" s="8">
        <v>41</v>
      </c>
      <c r="AM1559" s="7" t="s">
        <v>65</v>
      </c>
      <c r="AN1559" s="7" t="s">
        <v>66</v>
      </c>
      <c r="AO1559" s="9">
        <v>7</v>
      </c>
      <c r="AP1559" s="8">
        <v>3</v>
      </c>
      <c r="AQ1559" s="8">
        <v>5</v>
      </c>
      <c r="AR1559" s="8">
        <v>4</v>
      </c>
      <c r="AS1559" s="8">
        <v>1</v>
      </c>
      <c r="AT1559" s="8">
        <v>1</v>
      </c>
      <c r="AU1559" s="7" t="s">
        <v>91</v>
      </c>
      <c r="AV1559" s="9">
        <v>-25.8</v>
      </c>
      <c r="AW1559" s="7" t="s">
        <v>3404</v>
      </c>
      <c r="AX1559" s="7" t="s">
        <v>80</v>
      </c>
      <c r="AY1559" s="7" t="s">
        <v>174</v>
      </c>
      <c r="AZ1559" s="7" t="s">
        <v>69</v>
      </c>
      <c r="BA1559" s="7" t="s">
        <v>3392</v>
      </c>
      <c r="BB1559" s="7" t="s">
        <v>3393</v>
      </c>
      <c r="BC1559" s="7" t="s">
        <v>3394</v>
      </c>
    </row>
    <row r="1560" spans="1:55" x14ac:dyDescent="0.2">
      <c r="A1560" s="7" t="s">
        <v>3320</v>
      </c>
      <c r="B1560" s="8">
        <v>6</v>
      </c>
      <c r="C1560" s="7" t="s">
        <v>2088</v>
      </c>
      <c r="D1560" s="8">
        <v>11</v>
      </c>
      <c r="E1560" s="7" t="s">
        <v>85</v>
      </c>
      <c r="F1560" s="7" t="s">
        <v>1060</v>
      </c>
      <c r="G1560" s="7" t="s">
        <v>1089</v>
      </c>
      <c r="H1560" s="7" t="s">
        <v>2089</v>
      </c>
      <c r="I1560" s="7" t="s">
        <v>172</v>
      </c>
      <c r="J1560" s="9">
        <v>12</v>
      </c>
      <c r="K1560" s="10">
        <v>800</v>
      </c>
      <c r="L1560" s="9">
        <f t="shared" si="288"/>
        <v>7.6923076923076925</v>
      </c>
      <c r="M1560" s="9">
        <v>10.029999999999999</v>
      </c>
      <c r="N1560" s="10">
        <v>200</v>
      </c>
      <c r="O1560" s="10">
        <v>1000</v>
      </c>
      <c r="P1560" s="11">
        <f t="shared" si="289"/>
        <v>-20</v>
      </c>
      <c r="Q1560" s="7" t="s">
        <v>597</v>
      </c>
      <c r="R1560" s="9">
        <v>8.36</v>
      </c>
      <c r="S1560" s="9">
        <f t="shared" si="290"/>
        <v>-3.6400000000000006</v>
      </c>
      <c r="T1560" s="11">
        <f t="shared" si="291"/>
        <v>-30.333333333333339</v>
      </c>
      <c r="U1560" s="7" t="s">
        <v>63</v>
      </c>
      <c r="V1560" s="8">
        <v>6</v>
      </c>
      <c r="W1560" s="9">
        <v>0</v>
      </c>
      <c r="X1560" s="9">
        <v>0</v>
      </c>
      <c r="Y1560" s="9">
        <v>0</v>
      </c>
      <c r="Z1560" s="9">
        <v>0</v>
      </c>
      <c r="AA1560" s="9">
        <v>0</v>
      </c>
      <c r="AB1560" s="9">
        <f t="shared" si="292"/>
        <v>0</v>
      </c>
      <c r="AC1560" s="9">
        <f t="shared" si="293"/>
        <v>0</v>
      </c>
      <c r="AD1560" s="9">
        <f t="shared" si="294"/>
        <v>6.9100917431192652</v>
      </c>
      <c r="AE1560" s="9">
        <f t="shared" si="295"/>
        <v>8.1221110100091014</v>
      </c>
      <c r="AF1560" s="9">
        <f t="shared" si="296"/>
        <v>8.0634066587395932</v>
      </c>
      <c r="AG1560" s="11">
        <f t="shared" si="297"/>
        <v>-100</v>
      </c>
      <c r="AH1560" s="11">
        <f t="shared" si="298"/>
        <v>-100</v>
      </c>
      <c r="AI1560" s="11">
        <f t="shared" si="299"/>
        <v>-100</v>
      </c>
      <c r="AJ1560" s="8">
        <v>9</v>
      </c>
      <c r="AK1560" s="7" t="s">
        <v>64</v>
      </c>
      <c r="AL1560" s="8">
        <v>41</v>
      </c>
      <c r="AM1560" s="7" t="s">
        <v>65</v>
      </c>
      <c r="AN1560" s="7" t="s">
        <v>66</v>
      </c>
      <c r="AO1560" s="9">
        <v>7</v>
      </c>
      <c r="AP1560" s="8">
        <v>2</v>
      </c>
      <c r="AQ1560" s="8">
        <v>3</v>
      </c>
      <c r="AR1560" s="8">
        <v>3</v>
      </c>
      <c r="AS1560" s="8">
        <v>5</v>
      </c>
      <c r="AT1560" s="8">
        <v>6</v>
      </c>
      <c r="AU1560" s="7" t="s">
        <v>81</v>
      </c>
      <c r="AV1560" s="9">
        <v>-26.4</v>
      </c>
      <c r="AW1560" s="7" t="s">
        <v>3405</v>
      </c>
      <c r="AX1560" s="7" t="s">
        <v>80</v>
      </c>
      <c r="AY1560" s="7" t="s">
        <v>1423</v>
      </c>
      <c r="AZ1560" s="7" t="s">
        <v>69</v>
      </c>
      <c r="BA1560" s="7" t="s">
        <v>3392</v>
      </c>
      <c r="BB1560" s="7" t="s">
        <v>3393</v>
      </c>
      <c r="BC1560" s="7" t="s">
        <v>3394</v>
      </c>
    </row>
    <row r="1561" spans="1:55" x14ac:dyDescent="0.2">
      <c r="A1561" s="14" t="s">
        <v>3320</v>
      </c>
      <c r="B1561" s="15">
        <v>7</v>
      </c>
      <c r="C1561" s="14" t="s">
        <v>3406</v>
      </c>
      <c r="D1561" s="15">
        <v>1</v>
      </c>
      <c r="E1561" s="14" t="s">
        <v>803</v>
      </c>
      <c r="F1561" s="14" t="s">
        <v>359</v>
      </c>
      <c r="G1561" s="14" t="s">
        <v>165</v>
      </c>
      <c r="H1561" s="14" t="s">
        <v>239</v>
      </c>
      <c r="I1561" s="14" t="s">
        <v>207</v>
      </c>
      <c r="J1561" s="16">
        <v>20</v>
      </c>
      <c r="K1561" s="17">
        <v>700</v>
      </c>
      <c r="L1561" s="16">
        <f t="shared" si="288"/>
        <v>4.7619047619047619</v>
      </c>
      <c r="M1561" s="16">
        <v>0</v>
      </c>
      <c r="N1561" s="17">
        <v>-700</v>
      </c>
      <c r="O1561" s="17">
        <v>0</v>
      </c>
      <c r="P1561" s="18">
        <f t="shared" si="289"/>
        <v>0</v>
      </c>
      <c r="Q1561" s="14"/>
      <c r="R1561" s="16"/>
      <c r="S1561" s="16">
        <f t="shared" si="290"/>
        <v>0</v>
      </c>
      <c r="T1561" s="18">
        <f t="shared" si="291"/>
        <v>0</v>
      </c>
      <c r="U1561" s="14" t="s">
        <v>63</v>
      </c>
      <c r="V1561" s="15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0</v>
      </c>
      <c r="AB1561" s="16">
        <f t="shared" si="292"/>
        <v>0</v>
      </c>
      <c r="AC1561" s="16">
        <f t="shared" si="293"/>
        <v>0</v>
      </c>
      <c r="AD1561" s="16">
        <f t="shared" si="294"/>
        <v>5.8139130434782604</v>
      </c>
      <c r="AE1561" s="16">
        <f t="shared" si="295"/>
        <v>8.1221110100091014</v>
      </c>
      <c r="AF1561" s="16">
        <f t="shared" si="296"/>
        <v>8.0634066587395932</v>
      </c>
      <c r="AG1561" s="18">
        <f t="shared" si="297"/>
        <v>-100</v>
      </c>
      <c r="AH1561" s="18">
        <f t="shared" si="298"/>
        <v>-100</v>
      </c>
      <c r="AI1561" s="18">
        <f t="shared" si="299"/>
        <v>-100</v>
      </c>
      <c r="AJ1561" s="15">
        <v>11</v>
      </c>
      <c r="AK1561" s="14" t="s">
        <v>64</v>
      </c>
      <c r="AL1561" s="15">
        <v>41</v>
      </c>
      <c r="AM1561" s="14" t="s">
        <v>65</v>
      </c>
      <c r="AN1561" s="14" t="s">
        <v>66</v>
      </c>
      <c r="AO1561" s="16">
        <v>8</v>
      </c>
      <c r="AP1561" s="15">
        <v>0</v>
      </c>
      <c r="AQ1561" s="15">
        <v>0</v>
      </c>
      <c r="AR1561" s="15">
        <v>0</v>
      </c>
      <c r="AS1561" s="15">
        <v>0</v>
      </c>
      <c r="AT1561" s="15">
        <v>0</v>
      </c>
      <c r="AU1561" s="14"/>
      <c r="AV1561" s="16">
        <v>0</v>
      </c>
      <c r="AW1561" s="14"/>
      <c r="AX1561" s="14" t="s">
        <v>63</v>
      </c>
      <c r="AY1561" s="14"/>
      <c r="AZ1561" s="14" t="s">
        <v>3407</v>
      </c>
      <c r="BA1561" s="14" t="s">
        <v>2646</v>
      </c>
      <c r="BB1561" s="14" t="s">
        <v>3159</v>
      </c>
      <c r="BC1561" s="14" t="s">
        <v>3408</v>
      </c>
    </row>
    <row r="1562" spans="1:55" x14ac:dyDescent="0.2">
      <c r="A1562" s="7" t="s">
        <v>3320</v>
      </c>
      <c r="B1562" s="8">
        <v>7</v>
      </c>
      <c r="C1562" s="7" t="s">
        <v>856</v>
      </c>
      <c r="D1562" s="8">
        <v>2</v>
      </c>
      <c r="E1562" s="7" t="s">
        <v>205</v>
      </c>
      <c r="F1562" s="7" t="s">
        <v>95</v>
      </c>
      <c r="G1562" s="7" t="s">
        <v>678</v>
      </c>
      <c r="H1562" s="7" t="s">
        <v>857</v>
      </c>
      <c r="I1562" s="7" t="s">
        <v>61</v>
      </c>
      <c r="J1562" s="9">
        <v>6</v>
      </c>
      <c r="K1562" s="10">
        <v>1200</v>
      </c>
      <c r="L1562" s="9">
        <f t="shared" si="288"/>
        <v>14.285714285714285</v>
      </c>
      <c r="M1562" s="9">
        <v>14.84</v>
      </c>
      <c r="N1562" s="10">
        <v>100</v>
      </c>
      <c r="O1562" s="10">
        <v>1300</v>
      </c>
      <c r="P1562" s="11">
        <f t="shared" si="289"/>
        <v>-7.6923076923076925</v>
      </c>
      <c r="Q1562" s="7" t="s">
        <v>61</v>
      </c>
      <c r="R1562" s="9">
        <v>9.43</v>
      </c>
      <c r="S1562" s="9">
        <f t="shared" si="290"/>
        <v>3.4299999999999997</v>
      </c>
      <c r="T1562" s="11">
        <f t="shared" si="291"/>
        <v>57.166666666666664</v>
      </c>
      <c r="U1562" s="7" t="s">
        <v>63</v>
      </c>
      <c r="V1562" s="8">
        <v>9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f t="shared" si="292"/>
        <v>0</v>
      </c>
      <c r="AC1562" s="9">
        <f t="shared" si="293"/>
        <v>0</v>
      </c>
      <c r="AD1562" s="9">
        <f t="shared" si="294"/>
        <v>5.8139130434782604</v>
      </c>
      <c r="AE1562" s="9">
        <f t="shared" si="295"/>
        <v>8.1221110100091014</v>
      </c>
      <c r="AF1562" s="9">
        <f t="shared" si="296"/>
        <v>8.0634066587395932</v>
      </c>
      <c r="AG1562" s="11">
        <f t="shared" si="297"/>
        <v>-100</v>
      </c>
      <c r="AH1562" s="11">
        <f t="shared" si="298"/>
        <v>-100</v>
      </c>
      <c r="AI1562" s="11">
        <f t="shared" si="299"/>
        <v>-100</v>
      </c>
      <c r="AJ1562" s="8">
        <v>11</v>
      </c>
      <c r="AK1562" s="7" t="s">
        <v>64</v>
      </c>
      <c r="AL1562" s="8">
        <v>41</v>
      </c>
      <c r="AM1562" s="7" t="s">
        <v>65</v>
      </c>
      <c r="AN1562" s="7" t="s">
        <v>66</v>
      </c>
      <c r="AO1562" s="9">
        <v>8</v>
      </c>
      <c r="AP1562" s="8">
        <v>1</v>
      </c>
      <c r="AQ1562" s="8">
        <v>9</v>
      </c>
      <c r="AR1562" s="8">
        <v>1</v>
      </c>
      <c r="AS1562" s="8">
        <v>9</v>
      </c>
      <c r="AT1562" s="8">
        <v>9</v>
      </c>
      <c r="AU1562" s="7" t="s">
        <v>67</v>
      </c>
      <c r="AV1562" s="9">
        <v>-17.399999999999999</v>
      </c>
      <c r="AW1562" s="7" t="s">
        <v>2111</v>
      </c>
      <c r="AX1562" s="7" t="s">
        <v>63</v>
      </c>
      <c r="AY1562" s="7"/>
      <c r="AZ1562" s="7" t="s">
        <v>3407</v>
      </c>
      <c r="BA1562" s="7" t="s">
        <v>2646</v>
      </c>
      <c r="BB1562" s="7" t="s">
        <v>3159</v>
      </c>
      <c r="BC1562" s="7" t="s">
        <v>3408</v>
      </c>
    </row>
    <row r="1563" spans="1:55" x14ac:dyDescent="0.2">
      <c r="A1563" s="7" t="s">
        <v>3320</v>
      </c>
      <c r="B1563" s="8">
        <v>7</v>
      </c>
      <c r="C1563" s="7" t="s">
        <v>859</v>
      </c>
      <c r="D1563" s="8">
        <v>3</v>
      </c>
      <c r="E1563" s="7" t="s">
        <v>3340</v>
      </c>
      <c r="F1563" s="7" t="s">
        <v>860</v>
      </c>
      <c r="G1563" s="7" t="s">
        <v>440</v>
      </c>
      <c r="H1563" s="7" t="s">
        <v>572</v>
      </c>
      <c r="I1563" s="7" t="s">
        <v>106</v>
      </c>
      <c r="J1563" s="9">
        <v>10</v>
      </c>
      <c r="K1563" s="10">
        <v>900</v>
      </c>
      <c r="L1563" s="9">
        <f t="shared" si="288"/>
        <v>9.0909090909090917</v>
      </c>
      <c r="M1563" s="9">
        <v>9.44</v>
      </c>
      <c r="N1563" s="10">
        <v>100</v>
      </c>
      <c r="O1563" s="10">
        <v>1000</v>
      </c>
      <c r="P1563" s="11">
        <f t="shared" si="289"/>
        <v>-10</v>
      </c>
      <c r="Q1563" s="7" t="s">
        <v>106</v>
      </c>
      <c r="R1563" s="9">
        <v>15.59</v>
      </c>
      <c r="S1563" s="9">
        <f t="shared" si="290"/>
        <v>5.59</v>
      </c>
      <c r="T1563" s="11">
        <f t="shared" si="291"/>
        <v>55.899999999999991</v>
      </c>
      <c r="U1563" s="7" t="s">
        <v>63</v>
      </c>
      <c r="V1563" s="8">
        <v>8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f t="shared" si="292"/>
        <v>0</v>
      </c>
      <c r="AC1563" s="9">
        <f t="shared" si="293"/>
        <v>0</v>
      </c>
      <c r="AD1563" s="9">
        <f t="shared" si="294"/>
        <v>5.8139130434782604</v>
      </c>
      <c r="AE1563" s="9">
        <f t="shared" si="295"/>
        <v>8.1221110100091014</v>
      </c>
      <c r="AF1563" s="9">
        <f t="shared" si="296"/>
        <v>8.0634066587395932</v>
      </c>
      <c r="AG1563" s="11">
        <f t="shared" si="297"/>
        <v>-100</v>
      </c>
      <c r="AH1563" s="11">
        <f t="shared" si="298"/>
        <v>-100</v>
      </c>
      <c r="AI1563" s="11">
        <f t="shared" si="299"/>
        <v>-100</v>
      </c>
      <c r="AJ1563" s="8">
        <v>11</v>
      </c>
      <c r="AK1563" s="7" t="s">
        <v>64</v>
      </c>
      <c r="AL1563" s="8">
        <v>41</v>
      </c>
      <c r="AM1563" s="7" t="s">
        <v>65</v>
      </c>
      <c r="AN1563" s="7" t="s">
        <v>66</v>
      </c>
      <c r="AO1563" s="9">
        <v>8</v>
      </c>
      <c r="AP1563" s="8">
        <v>8</v>
      </c>
      <c r="AQ1563" s="8">
        <v>1</v>
      </c>
      <c r="AR1563" s="8">
        <v>1</v>
      </c>
      <c r="AS1563" s="8">
        <v>4</v>
      </c>
      <c r="AT1563" s="8">
        <v>8</v>
      </c>
      <c r="AU1563" s="7" t="s">
        <v>116</v>
      </c>
      <c r="AV1563" s="9">
        <v>-0.6</v>
      </c>
      <c r="AW1563" s="7" t="s">
        <v>1856</v>
      </c>
      <c r="AX1563" s="7" t="s">
        <v>63</v>
      </c>
      <c r="AY1563" s="7"/>
      <c r="AZ1563" s="7" t="s">
        <v>3407</v>
      </c>
      <c r="BA1563" s="7" t="s">
        <v>2646</v>
      </c>
      <c r="BB1563" s="7" t="s">
        <v>3159</v>
      </c>
      <c r="BC1563" s="7" t="s">
        <v>3408</v>
      </c>
    </row>
    <row r="1564" spans="1:55" x14ac:dyDescent="0.2">
      <c r="A1564" s="7" t="s">
        <v>3320</v>
      </c>
      <c r="B1564" s="8">
        <v>7</v>
      </c>
      <c r="C1564" s="7" t="s">
        <v>1679</v>
      </c>
      <c r="D1564" s="8">
        <v>4</v>
      </c>
      <c r="E1564" s="7" t="s">
        <v>220</v>
      </c>
      <c r="F1564" s="7" t="s">
        <v>1067</v>
      </c>
      <c r="G1564" s="7" t="s">
        <v>1164</v>
      </c>
      <c r="H1564" s="7" t="s">
        <v>1680</v>
      </c>
      <c r="I1564" s="7" t="s">
        <v>172</v>
      </c>
      <c r="J1564" s="9">
        <v>12</v>
      </c>
      <c r="K1564" s="10">
        <v>800</v>
      </c>
      <c r="L1564" s="9">
        <f t="shared" si="288"/>
        <v>7.6923076923076925</v>
      </c>
      <c r="M1564" s="9">
        <v>7.99</v>
      </c>
      <c r="N1564" s="10">
        <v>100</v>
      </c>
      <c r="O1564" s="10">
        <v>900</v>
      </c>
      <c r="P1564" s="11">
        <f t="shared" si="289"/>
        <v>-11.111111111111111</v>
      </c>
      <c r="Q1564" s="7" t="s">
        <v>172</v>
      </c>
      <c r="R1564" s="9">
        <v>11.37</v>
      </c>
      <c r="S1564" s="9">
        <f t="shared" si="290"/>
        <v>-0.63000000000000078</v>
      </c>
      <c r="T1564" s="11">
        <f t="shared" si="291"/>
        <v>-5.2500000000000071</v>
      </c>
      <c r="U1564" s="7" t="s">
        <v>63</v>
      </c>
      <c r="V1564" s="8">
        <v>4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f t="shared" si="292"/>
        <v>0</v>
      </c>
      <c r="AC1564" s="9">
        <f t="shared" si="293"/>
        <v>0</v>
      </c>
      <c r="AD1564" s="9">
        <f t="shared" si="294"/>
        <v>5.8139130434782604</v>
      </c>
      <c r="AE1564" s="9">
        <f t="shared" si="295"/>
        <v>8.1221110100091014</v>
      </c>
      <c r="AF1564" s="9">
        <f t="shared" si="296"/>
        <v>8.0634066587395932</v>
      </c>
      <c r="AG1564" s="11">
        <f t="shared" si="297"/>
        <v>-100</v>
      </c>
      <c r="AH1564" s="11">
        <f t="shared" si="298"/>
        <v>-100</v>
      </c>
      <c r="AI1564" s="11">
        <f t="shared" si="299"/>
        <v>-100</v>
      </c>
      <c r="AJ1564" s="8">
        <v>11</v>
      </c>
      <c r="AK1564" s="7" t="s">
        <v>64</v>
      </c>
      <c r="AL1564" s="8">
        <v>41</v>
      </c>
      <c r="AM1564" s="7" t="s">
        <v>65</v>
      </c>
      <c r="AN1564" s="7" t="s">
        <v>66</v>
      </c>
      <c r="AO1564" s="9">
        <v>8</v>
      </c>
      <c r="AP1564" s="8">
        <v>5</v>
      </c>
      <c r="AQ1564" s="8">
        <v>4</v>
      </c>
      <c r="AR1564" s="8">
        <v>4</v>
      </c>
      <c r="AS1564" s="8">
        <v>5</v>
      </c>
      <c r="AT1564" s="8">
        <v>4</v>
      </c>
      <c r="AU1564" s="7" t="s">
        <v>81</v>
      </c>
      <c r="AV1564" s="9">
        <v>0</v>
      </c>
      <c r="AW1564" s="7" t="s">
        <v>127</v>
      </c>
      <c r="AX1564" s="7" t="s">
        <v>63</v>
      </c>
      <c r="AY1564" s="7"/>
      <c r="AZ1564" s="7" t="s">
        <v>3407</v>
      </c>
      <c r="BA1564" s="7" t="s">
        <v>2646</v>
      </c>
      <c r="BB1564" s="7" t="s">
        <v>3159</v>
      </c>
      <c r="BC1564" s="7" t="s">
        <v>3408</v>
      </c>
    </row>
    <row r="1565" spans="1:55" x14ac:dyDescent="0.2">
      <c r="A1565" s="7" t="s">
        <v>3320</v>
      </c>
      <c r="B1565" s="8">
        <v>7</v>
      </c>
      <c r="C1565" s="7" t="s">
        <v>3409</v>
      </c>
      <c r="D1565" s="8">
        <v>5</v>
      </c>
      <c r="E1565" s="7" t="s">
        <v>187</v>
      </c>
      <c r="F1565" s="7" t="s">
        <v>188</v>
      </c>
      <c r="G1565" s="7" t="s">
        <v>179</v>
      </c>
      <c r="H1565" s="7" t="s">
        <v>655</v>
      </c>
      <c r="I1565" s="7" t="s">
        <v>172</v>
      </c>
      <c r="J1565" s="9">
        <v>12</v>
      </c>
      <c r="K1565" s="10">
        <v>800</v>
      </c>
      <c r="L1565" s="9">
        <f t="shared" si="288"/>
        <v>7.6923076923076925</v>
      </c>
      <c r="M1565" s="9">
        <v>7.99</v>
      </c>
      <c r="N1565" s="10">
        <v>100</v>
      </c>
      <c r="O1565" s="10">
        <v>900</v>
      </c>
      <c r="P1565" s="11">
        <f t="shared" si="289"/>
        <v>-11.111111111111111</v>
      </c>
      <c r="Q1565" s="7" t="s">
        <v>172</v>
      </c>
      <c r="R1565" s="9">
        <v>13.88</v>
      </c>
      <c r="S1565" s="9">
        <f t="shared" si="290"/>
        <v>1.8800000000000008</v>
      </c>
      <c r="T1565" s="11">
        <f t="shared" si="291"/>
        <v>15.666666666666673</v>
      </c>
      <c r="U1565" s="7" t="s">
        <v>63</v>
      </c>
      <c r="V1565" s="8">
        <v>10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f t="shared" si="292"/>
        <v>0</v>
      </c>
      <c r="AC1565" s="9">
        <f t="shared" si="293"/>
        <v>0</v>
      </c>
      <c r="AD1565" s="9">
        <f t="shared" si="294"/>
        <v>5.8139130434782604</v>
      </c>
      <c r="AE1565" s="9">
        <f t="shared" si="295"/>
        <v>8.1221110100091014</v>
      </c>
      <c r="AF1565" s="9">
        <f t="shared" si="296"/>
        <v>8.0634066587395932</v>
      </c>
      <c r="AG1565" s="11">
        <f t="shared" si="297"/>
        <v>-100</v>
      </c>
      <c r="AH1565" s="11">
        <f t="shared" si="298"/>
        <v>-100</v>
      </c>
      <c r="AI1565" s="11">
        <f t="shared" si="299"/>
        <v>-100</v>
      </c>
      <c r="AJ1565" s="8">
        <v>11</v>
      </c>
      <c r="AK1565" s="7" t="s">
        <v>64</v>
      </c>
      <c r="AL1565" s="8">
        <v>41</v>
      </c>
      <c r="AM1565" s="7" t="s">
        <v>65</v>
      </c>
      <c r="AN1565" s="7" t="s">
        <v>66</v>
      </c>
      <c r="AO1565" s="9">
        <v>8</v>
      </c>
      <c r="AP1565" s="8">
        <v>1</v>
      </c>
      <c r="AQ1565" s="8">
        <v>6</v>
      </c>
      <c r="AR1565" s="8">
        <v>7</v>
      </c>
      <c r="AS1565" s="8">
        <v>8</v>
      </c>
      <c r="AT1565" s="8">
        <v>1</v>
      </c>
      <c r="AU1565" s="7" t="s">
        <v>91</v>
      </c>
      <c r="AV1565" s="9">
        <v>-4.8</v>
      </c>
      <c r="AW1565" s="7" t="s">
        <v>538</v>
      </c>
      <c r="AX1565" s="7" t="s">
        <v>80</v>
      </c>
      <c r="AY1565" s="7" t="s">
        <v>174</v>
      </c>
      <c r="AZ1565" s="7" t="s">
        <v>3407</v>
      </c>
      <c r="BA1565" s="7" t="s">
        <v>2646</v>
      </c>
      <c r="BB1565" s="7" t="s">
        <v>3159</v>
      </c>
      <c r="BC1565" s="7" t="s">
        <v>3408</v>
      </c>
    </row>
    <row r="1566" spans="1:55" x14ac:dyDescent="0.2">
      <c r="A1566" s="7" t="s">
        <v>3320</v>
      </c>
      <c r="B1566" s="8">
        <v>7</v>
      </c>
      <c r="C1566" s="7" t="s">
        <v>3410</v>
      </c>
      <c r="D1566" s="8">
        <v>6</v>
      </c>
      <c r="E1566" s="7" t="s">
        <v>94</v>
      </c>
      <c r="F1566" s="7" t="s">
        <v>148</v>
      </c>
      <c r="G1566" s="7" t="s">
        <v>814</v>
      </c>
      <c r="H1566" s="7" t="s">
        <v>787</v>
      </c>
      <c r="I1566" s="7" t="s">
        <v>343</v>
      </c>
      <c r="J1566" s="9">
        <v>1.6</v>
      </c>
      <c r="K1566" s="10">
        <v>2100</v>
      </c>
      <c r="L1566" s="9">
        <f t="shared" si="288"/>
        <v>38.46153846153846</v>
      </c>
      <c r="M1566" s="9">
        <v>39.950000000000003</v>
      </c>
      <c r="N1566" s="10">
        <v>100</v>
      </c>
      <c r="O1566" s="10">
        <v>2200</v>
      </c>
      <c r="P1566" s="11">
        <f t="shared" si="289"/>
        <v>-4.5454545454545459</v>
      </c>
      <c r="Q1566" s="7" t="s">
        <v>99</v>
      </c>
      <c r="R1566" s="9">
        <v>0.79</v>
      </c>
      <c r="S1566" s="9">
        <f t="shared" si="290"/>
        <v>-0.81</v>
      </c>
      <c r="T1566" s="11">
        <f t="shared" si="291"/>
        <v>-50.625</v>
      </c>
      <c r="U1566" s="7" t="s">
        <v>80</v>
      </c>
      <c r="V1566" s="8">
        <v>1</v>
      </c>
      <c r="W1566" s="9">
        <v>358</v>
      </c>
      <c r="X1566" s="9">
        <v>256</v>
      </c>
      <c r="Y1566" s="9">
        <v>224</v>
      </c>
      <c r="Z1566" s="9">
        <v>838</v>
      </c>
      <c r="AA1566" s="9">
        <v>33.380000000000003</v>
      </c>
      <c r="AB1566" s="9">
        <f t="shared" si="292"/>
        <v>31.862727272727277</v>
      </c>
      <c r="AC1566" s="9">
        <f t="shared" si="293"/>
        <v>15.172727272727274</v>
      </c>
      <c r="AD1566" s="9">
        <f t="shared" si="294"/>
        <v>5.8139130434782604</v>
      </c>
      <c r="AE1566" s="9">
        <f t="shared" si="295"/>
        <v>8.1221110100091014</v>
      </c>
      <c r="AF1566" s="9">
        <f t="shared" si="296"/>
        <v>8.0634066587395932</v>
      </c>
      <c r="AG1566" s="11">
        <f t="shared" si="297"/>
        <v>160.97272455334078</v>
      </c>
      <c r="AH1566" s="11">
        <f t="shared" si="298"/>
        <v>86.807681574771678</v>
      </c>
      <c r="AI1566" s="11">
        <f t="shared" si="299"/>
        <v>88.167705225212501</v>
      </c>
      <c r="AJ1566" s="8">
        <v>11</v>
      </c>
      <c r="AK1566" s="7" t="s">
        <v>64</v>
      </c>
      <c r="AL1566" s="8">
        <v>41</v>
      </c>
      <c r="AM1566" s="7" t="s">
        <v>65</v>
      </c>
      <c r="AN1566" s="7" t="s">
        <v>66</v>
      </c>
      <c r="AO1566" s="9">
        <v>8</v>
      </c>
      <c r="AP1566" s="8">
        <v>3</v>
      </c>
      <c r="AQ1566" s="8">
        <v>2</v>
      </c>
      <c r="AR1566" s="8">
        <v>2</v>
      </c>
      <c r="AS1566" s="8">
        <v>1</v>
      </c>
      <c r="AT1566" s="8">
        <v>1</v>
      </c>
      <c r="AU1566" s="7" t="s">
        <v>116</v>
      </c>
      <c r="AV1566" s="9">
        <v>-33</v>
      </c>
      <c r="AW1566" s="7" t="s">
        <v>3411</v>
      </c>
      <c r="AX1566" s="7" t="s">
        <v>63</v>
      </c>
      <c r="AY1566" s="7"/>
      <c r="AZ1566" s="7" t="s">
        <v>3407</v>
      </c>
      <c r="BA1566" s="7" t="s">
        <v>2646</v>
      </c>
      <c r="BB1566" s="7" t="s">
        <v>3159</v>
      </c>
      <c r="BC1566" s="7" t="s">
        <v>3408</v>
      </c>
    </row>
    <row r="1567" spans="1:55" x14ac:dyDescent="0.2">
      <c r="A1567" s="7" t="s">
        <v>3320</v>
      </c>
      <c r="B1567" s="8">
        <v>7</v>
      </c>
      <c r="C1567" s="7" t="s">
        <v>3412</v>
      </c>
      <c r="D1567" s="8">
        <v>7</v>
      </c>
      <c r="E1567" s="7" t="s">
        <v>111</v>
      </c>
      <c r="F1567" s="7" t="s">
        <v>362</v>
      </c>
      <c r="G1567" s="7" t="s">
        <v>239</v>
      </c>
      <c r="H1567" s="7" t="s">
        <v>97</v>
      </c>
      <c r="I1567" s="7" t="s">
        <v>172</v>
      </c>
      <c r="J1567" s="9">
        <v>12</v>
      </c>
      <c r="K1567" s="10">
        <v>800</v>
      </c>
      <c r="L1567" s="9">
        <f t="shared" si="288"/>
        <v>7.6923076923076925</v>
      </c>
      <c r="M1567" s="9">
        <v>7.99</v>
      </c>
      <c r="N1567" s="10">
        <v>100</v>
      </c>
      <c r="O1567" s="10">
        <v>900</v>
      </c>
      <c r="P1567" s="11">
        <f t="shared" si="289"/>
        <v>-11.111111111111111</v>
      </c>
      <c r="Q1567" s="7" t="s">
        <v>172</v>
      </c>
      <c r="R1567" s="9">
        <v>16.5</v>
      </c>
      <c r="S1567" s="9">
        <f t="shared" si="290"/>
        <v>4.5</v>
      </c>
      <c r="T1567" s="11">
        <f t="shared" si="291"/>
        <v>37.5</v>
      </c>
      <c r="U1567" s="7" t="s">
        <v>63</v>
      </c>
      <c r="V1567" s="8">
        <v>3</v>
      </c>
      <c r="W1567" s="9">
        <v>0</v>
      </c>
      <c r="X1567" s="9">
        <v>0</v>
      </c>
      <c r="Y1567" s="9">
        <v>558</v>
      </c>
      <c r="Z1567" s="9">
        <v>558</v>
      </c>
      <c r="AA1567" s="9">
        <v>10.58</v>
      </c>
      <c r="AB1567" s="9">
        <f t="shared" si="292"/>
        <v>9.4044444444444437</v>
      </c>
      <c r="AC1567" s="9">
        <f t="shared" si="293"/>
        <v>11.755555555555556</v>
      </c>
      <c r="AD1567" s="9">
        <f t="shared" si="294"/>
        <v>5.8139130434782604</v>
      </c>
      <c r="AE1567" s="9">
        <f t="shared" si="295"/>
        <v>8.1221110100091014</v>
      </c>
      <c r="AF1567" s="9">
        <f t="shared" si="296"/>
        <v>8.0634066587395932</v>
      </c>
      <c r="AG1567" s="11">
        <f t="shared" si="297"/>
        <v>102.19696214311833</v>
      </c>
      <c r="AH1567" s="11">
        <f t="shared" si="298"/>
        <v>44.735223897689416</v>
      </c>
      <c r="AI1567" s="11">
        <f t="shared" si="299"/>
        <v>45.788945703416751</v>
      </c>
      <c r="AJ1567" s="8">
        <v>11</v>
      </c>
      <c r="AK1567" s="7" t="s">
        <v>64</v>
      </c>
      <c r="AL1567" s="8">
        <v>41</v>
      </c>
      <c r="AM1567" s="7" t="s">
        <v>65</v>
      </c>
      <c r="AN1567" s="7" t="s">
        <v>66</v>
      </c>
      <c r="AO1567" s="9">
        <v>8</v>
      </c>
      <c r="AP1567" s="8">
        <v>9</v>
      </c>
      <c r="AQ1567" s="8">
        <v>7</v>
      </c>
      <c r="AR1567" s="8">
        <v>5</v>
      </c>
      <c r="AS1567" s="8">
        <v>2</v>
      </c>
      <c r="AT1567" s="8">
        <v>3</v>
      </c>
      <c r="AU1567" s="7" t="s">
        <v>91</v>
      </c>
      <c r="AV1567" s="9">
        <v>12</v>
      </c>
      <c r="AW1567" s="7" t="s">
        <v>2359</v>
      </c>
      <c r="AX1567" s="7" t="s">
        <v>80</v>
      </c>
      <c r="AY1567" s="7" t="s">
        <v>174</v>
      </c>
      <c r="AZ1567" s="7" t="s">
        <v>3407</v>
      </c>
      <c r="BA1567" s="7" t="s">
        <v>2646</v>
      </c>
      <c r="BB1567" s="7" t="s">
        <v>3159</v>
      </c>
      <c r="BC1567" s="7" t="s">
        <v>3408</v>
      </c>
    </row>
    <row r="1568" spans="1:55" x14ac:dyDescent="0.2">
      <c r="A1568" s="7" t="s">
        <v>3320</v>
      </c>
      <c r="B1568" s="8">
        <v>7</v>
      </c>
      <c r="C1568" s="7" t="s">
        <v>3413</v>
      </c>
      <c r="D1568" s="8">
        <v>8</v>
      </c>
      <c r="E1568" s="7" t="s">
        <v>193</v>
      </c>
      <c r="F1568" s="7" t="s">
        <v>772</v>
      </c>
      <c r="G1568" s="7" t="s">
        <v>189</v>
      </c>
      <c r="H1568" s="7" t="s">
        <v>556</v>
      </c>
      <c r="I1568" s="7" t="s">
        <v>89</v>
      </c>
      <c r="J1568" s="9">
        <v>30</v>
      </c>
      <c r="K1568" s="10">
        <v>400</v>
      </c>
      <c r="L1568" s="9">
        <f t="shared" si="288"/>
        <v>3.225806451612903</v>
      </c>
      <c r="M1568" s="9">
        <v>3.35</v>
      </c>
      <c r="N1568" s="10">
        <v>200</v>
      </c>
      <c r="O1568" s="10">
        <v>600</v>
      </c>
      <c r="P1568" s="11">
        <f t="shared" si="289"/>
        <v>-33.333333333333329</v>
      </c>
      <c r="Q1568" s="7" t="s">
        <v>299</v>
      </c>
      <c r="R1568" s="9">
        <v>55.18</v>
      </c>
      <c r="S1568" s="9">
        <f t="shared" si="290"/>
        <v>25.18</v>
      </c>
      <c r="T1568" s="11">
        <f t="shared" si="291"/>
        <v>83.933333333333337</v>
      </c>
      <c r="U1568" s="7" t="s">
        <v>63</v>
      </c>
      <c r="V1568" s="8">
        <v>6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f t="shared" si="292"/>
        <v>0</v>
      </c>
      <c r="AC1568" s="9">
        <f t="shared" si="293"/>
        <v>0</v>
      </c>
      <c r="AD1568" s="9">
        <f t="shared" si="294"/>
        <v>5.8139130434782604</v>
      </c>
      <c r="AE1568" s="9">
        <f t="shared" si="295"/>
        <v>8.1221110100091014</v>
      </c>
      <c r="AF1568" s="9">
        <f t="shared" si="296"/>
        <v>8.0634066587395932</v>
      </c>
      <c r="AG1568" s="11">
        <f t="shared" si="297"/>
        <v>-100</v>
      </c>
      <c r="AH1568" s="11">
        <f t="shared" si="298"/>
        <v>-100</v>
      </c>
      <c r="AI1568" s="11">
        <f t="shared" si="299"/>
        <v>-100</v>
      </c>
      <c r="AJ1568" s="8">
        <v>11</v>
      </c>
      <c r="AK1568" s="7" t="s">
        <v>64</v>
      </c>
      <c r="AL1568" s="8">
        <v>41</v>
      </c>
      <c r="AM1568" s="7" t="s">
        <v>65</v>
      </c>
      <c r="AN1568" s="7" t="s">
        <v>66</v>
      </c>
      <c r="AO1568" s="9">
        <v>8</v>
      </c>
      <c r="AP1568" s="8">
        <v>1</v>
      </c>
      <c r="AQ1568" s="8">
        <v>3</v>
      </c>
      <c r="AR1568" s="8">
        <v>3</v>
      </c>
      <c r="AS1568" s="8">
        <v>6</v>
      </c>
      <c r="AT1568" s="8">
        <v>6</v>
      </c>
      <c r="AU1568" s="7" t="s">
        <v>81</v>
      </c>
      <c r="AV1568" s="9">
        <v>-13.8</v>
      </c>
      <c r="AW1568" s="7" t="s">
        <v>3414</v>
      </c>
      <c r="AX1568" s="7" t="s">
        <v>63</v>
      </c>
      <c r="AY1568" s="7"/>
      <c r="AZ1568" s="7" t="s">
        <v>3407</v>
      </c>
      <c r="BA1568" s="7" t="s">
        <v>2646</v>
      </c>
      <c r="BB1568" s="7" t="s">
        <v>3159</v>
      </c>
      <c r="BC1568" s="7" t="s">
        <v>3408</v>
      </c>
    </row>
    <row r="1569" spans="1:55" x14ac:dyDescent="0.2">
      <c r="A1569" s="7" t="s">
        <v>3320</v>
      </c>
      <c r="B1569" s="8">
        <v>7</v>
      </c>
      <c r="C1569" s="7" t="s">
        <v>3415</v>
      </c>
      <c r="D1569" s="8">
        <v>9</v>
      </c>
      <c r="E1569" s="7" t="s">
        <v>102</v>
      </c>
      <c r="F1569" s="7" t="s">
        <v>603</v>
      </c>
      <c r="G1569" s="7" t="s">
        <v>633</v>
      </c>
      <c r="H1569" s="7" t="s">
        <v>389</v>
      </c>
      <c r="I1569" s="7" t="s">
        <v>207</v>
      </c>
      <c r="J1569" s="9">
        <v>20</v>
      </c>
      <c r="K1569" s="10">
        <v>700</v>
      </c>
      <c r="L1569" s="9">
        <f t="shared" si="288"/>
        <v>4.7619047619047619</v>
      </c>
      <c r="M1569" s="9">
        <v>4.95</v>
      </c>
      <c r="N1569" s="10">
        <v>0</v>
      </c>
      <c r="O1569" s="10">
        <v>700</v>
      </c>
      <c r="P1569" s="11">
        <f t="shared" si="289"/>
        <v>0</v>
      </c>
      <c r="Q1569" s="7" t="s">
        <v>321</v>
      </c>
      <c r="R1569" s="9">
        <v>46.61</v>
      </c>
      <c r="S1569" s="9">
        <f t="shared" si="290"/>
        <v>26.61</v>
      </c>
      <c r="T1569" s="11">
        <f t="shared" si="291"/>
        <v>133.05000000000001</v>
      </c>
      <c r="U1569" s="7" t="s">
        <v>63</v>
      </c>
      <c r="V1569" s="8">
        <v>7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f t="shared" si="292"/>
        <v>0</v>
      </c>
      <c r="AC1569" s="9">
        <f t="shared" si="293"/>
        <v>0</v>
      </c>
      <c r="AD1569" s="9">
        <f t="shared" si="294"/>
        <v>5.8139130434782604</v>
      </c>
      <c r="AE1569" s="9">
        <f t="shared" si="295"/>
        <v>8.1221110100091014</v>
      </c>
      <c r="AF1569" s="9">
        <f t="shared" si="296"/>
        <v>8.0634066587395932</v>
      </c>
      <c r="AG1569" s="11">
        <f t="shared" si="297"/>
        <v>-100</v>
      </c>
      <c r="AH1569" s="11">
        <f t="shared" si="298"/>
        <v>-100</v>
      </c>
      <c r="AI1569" s="11">
        <f t="shared" si="299"/>
        <v>-100</v>
      </c>
      <c r="AJ1569" s="8">
        <v>11</v>
      </c>
      <c r="AK1569" s="7" t="s">
        <v>64</v>
      </c>
      <c r="AL1569" s="8">
        <v>41</v>
      </c>
      <c r="AM1569" s="7" t="s">
        <v>65</v>
      </c>
      <c r="AN1569" s="7" t="s">
        <v>66</v>
      </c>
      <c r="AO1569" s="9">
        <v>8</v>
      </c>
      <c r="AP1569" s="8">
        <v>7</v>
      </c>
      <c r="AQ1569" s="8">
        <v>1</v>
      </c>
      <c r="AR1569" s="8">
        <v>1</v>
      </c>
      <c r="AS1569" s="8">
        <v>1</v>
      </c>
      <c r="AT1569" s="8">
        <v>7</v>
      </c>
      <c r="AU1569" s="7" t="s">
        <v>116</v>
      </c>
      <c r="AV1569" s="9">
        <v>-2.4</v>
      </c>
      <c r="AW1569" s="7" t="s">
        <v>3416</v>
      </c>
      <c r="AX1569" s="7" t="s">
        <v>63</v>
      </c>
      <c r="AY1569" s="7"/>
      <c r="AZ1569" s="7" t="s">
        <v>3407</v>
      </c>
      <c r="BA1569" s="7" t="s">
        <v>2646</v>
      </c>
      <c r="BB1569" s="7" t="s">
        <v>3159</v>
      </c>
      <c r="BC1569" s="7" t="s">
        <v>3408</v>
      </c>
    </row>
    <row r="1570" spans="1:55" x14ac:dyDescent="0.2">
      <c r="A1570" s="7" t="s">
        <v>3320</v>
      </c>
      <c r="B1570" s="8">
        <v>7</v>
      </c>
      <c r="C1570" s="7" t="s">
        <v>852</v>
      </c>
      <c r="D1570" s="8">
        <v>10</v>
      </c>
      <c r="E1570" s="7" t="s">
        <v>57</v>
      </c>
      <c r="F1570" s="7" t="s">
        <v>95</v>
      </c>
      <c r="G1570" s="7" t="s">
        <v>440</v>
      </c>
      <c r="H1570" s="7" t="s">
        <v>150</v>
      </c>
      <c r="I1570" s="7" t="s">
        <v>156</v>
      </c>
      <c r="J1570" s="9">
        <v>4.5</v>
      </c>
      <c r="K1570" s="10">
        <v>1300</v>
      </c>
      <c r="L1570" s="9">
        <f t="shared" si="288"/>
        <v>18.181818181818183</v>
      </c>
      <c r="M1570" s="9">
        <v>18.88</v>
      </c>
      <c r="N1570" s="10">
        <v>100</v>
      </c>
      <c r="O1570" s="10">
        <v>1400</v>
      </c>
      <c r="P1570" s="11">
        <f t="shared" si="289"/>
        <v>-7.1428571428571423</v>
      </c>
      <c r="Q1570" s="7" t="s">
        <v>122</v>
      </c>
      <c r="R1570" s="9">
        <v>6.34</v>
      </c>
      <c r="S1570" s="9">
        <f t="shared" si="290"/>
        <v>1.8399999999999999</v>
      </c>
      <c r="T1570" s="11">
        <f t="shared" si="291"/>
        <v>40.888888888888886</v>
      </c>
      <c r="U1570" s="7" t="s">
        <v>63</v>
      </c>
      <c r="V1570" s="8">
        <v>2</v>
      </c>
      <c r="W1570" s="9">
        <v>0</v>
      </c>
      <c r="X1570" s="9">
        <v>458</v>
      </c>
      <c r="Y1570" s="9">
        <v>332</v>
      </c>
      <c r="Z1570" s="9">
        <v>790</v>
      </c>
      <c r="AA1570" s="9">
        <v>22.9</v>
      </c>
      <c r="AB1570" s="9">
        <f t="shared" si="292"/>
        <v>21.264285714285712</v>
      </c>
      <c r="AC1570" s="9">
        <f t="shared" si="293"/>
        <v>16.357142857142854</v>
      </c>
      <c r="AD1570" s="9">
        <f t="shared" si="294"/>
        <v>5.8139130434782604</v>
      </c>
      <c r="AE1570" s="9">
        <f t="shared" si="295"/>
        <v>8.1221110100091014</v>
      </c>
      <c r="AF1570" s="9">
        <f t="shared" si="296"/>
        <v>8.0634066587395932</v>
      </c>
      <c r="AG1570" s="11">
        <f t="shared" si="297"/>
        <v>181.34481432417417</v>
      </c>
      <c r="AH1570" s="11">
        <f t="shared" si="298"/>
        <v>101.39028926082759</v>
      </c>
      <c r="AI1570" s="11">
        <f t="shared" si="299"/>
        <v>102.85647927001204</v>
      </c>
      <c r="AJ1570" s="8">
        <v>11</v>
      </c>
      <c r="AK1570" s="7" t="s">
        <v>64</v>
      </c>
      <c r="AL1570" s="8">
        <v>41</v>
      </c>
      <c r="AM1570" s="7" t="s">
        <v>65</v>
      </c>
      <c r="AN1570" s="7" t="s">
        <v>66</v>
      </c>
      <c r="AO1570" s="9">
        <v>8</v>
      </c>
      <c r="AP1570" s="8">
        <v>6</v>
      </c>
      <c r="AQ1570" s="8">
        <v>1</v>
      </c>
      <c r="AR1570" s="8">
        <v>9</v>
      </c>
      <c r="AS1570" s="8">
        <v>3</v>
      </c>
      <c r="AT1570" s="8">
        <v>2</v>
      </c>
      <c r="AU1570" s="7" t="s">
        <v>116</v>
      </c>
      <c r="AV1570" s="9">
        <v>1.8</v>
      </c>
      <c r="AW1570" s="7" t="s">
        <v>2199</v>
      </c>
      <c r="AX1570" s="7" t="s">
        <v>63</v>
      </c>
      <c r="AY1570" s="7"/>
      <c r="AZ1570" s="7" t="s">
        <v>3407</v>
      </c>
      <c r="BA1570" s="7" t="s">
        <v>2646</v>
      </c>
      <c r="BB1570" s="7" t="s">
        <v>3159</v>
      </c>
      <c r="BC1570" s="7" t="s">
        <v>3408</v>
      </c>
    </row>
    <row r="1571" spans="1:55" x14ac:dyDescent="0.2">
      <c r="A1571" s="7" t="s">
        <v>3320</v>
      </c>
      <c r="B1571" s="8">
        <v>7</v>
      </c>
      <c r="C1571" s="7" t="s">
        <v>1682</v>
      </c>
      <c r="D1571" s="8">
        <v>11</v>
      </c>
      <c r="E1571" s="7" t="s">
        <v>124</v>
      </c>
      <c r="F1571" s="7" t="s">
        <v>596</v>
      </c>
      <c r="G1571" s="7" t="s">
        <v>760</v>
      </c>
      <c r="H1571" s="7" t="s">
        <v>1683</v>
      </c>
      <c r="I1571" s="7" t="s">
        <v>106</v>
      </c>
      <c r="J1571" s="9">
        <v>10</v>
      </c>
      <c r="K1571" s="10">
        <v>900</v>
      </c>
      <c r="L1571" s="9">
        <f t="shared" si="288"/>
        <v>9.0909090909090917</v>
      </c>
      <c r="M1571" s="9">
        <v>9.44</v>
      </c>
      <c r="N1571" s="10">
        <v>100</v>
      </c>
      <c r="O1571" s="10">
        <v>1000</v>
      </c>
      <c r="P1571" s="11">
        <f t="shared" si="289"/>
        <v>-10</v>
      </c>
      <c r="Q1571" s="7" t="s">
        <v>106</v>
      </c>
      <c r="R1571" s="9">
        <v>10.93</v>
      </c>
      <c r="S1571" s="9">
        <f t="shared" si="290"/>
        <v>0.92999999999999972</v>
      </c>
      <c r="T1571" s="11">
        <f t="shared" si="291"/>
        <v>9.2999999999999972</v>
      </c>
      <c r="U1571" s="7" t="s">
        <v>63</v>
      </c>
      <c r="V1571" s="8">
        <v>5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f t="shared" si="292"/>
        <v>0</v>
      </c>
      <c r="AC1571" s="9">
        <f t="shared" si="293"/>
        <v>0</v>
      </c>
      <c r="AD1571" s="9">
        <f t="shared" si="294"/>
        <v>5.8139130434782604</v>
      </c>
      <c r="AE1571" s="9">
        <f t="shared" si="295"/>
        <v>8.1221110100091014</v>
      </c>
      <c r="AF1571" s="9">
        <f t="shared" si="296"/>
        <v>8.0634066587395932</v>
      </c>
      <c r="AG1571" s="11">
        <f t="shared" si="297"/>
        <v>-100</v>
      </c>
      <c r="AH1571" s="11">
        <f t="shared" si="298"/>
        <v>-100</v>
      </c>
      <c r="AI1571" s="11">
        <f t="shared" si="299"/>
        <v>-100</v>
      </c>
      <c r="AJ1571" s="8">
        <v>11</v>
      </c>
      <c r="AK1571" s="7" t="s">
        <v>64</v>
      </c>
      <c r="AL1571" s="8">
        <v>41</v>
      </c>
      <c r="AM1571" s="7" t="s">
        <v>65</v>
      </c>
      <c r="AN1571" s="7" t="s">
        <v>66</v>
      </c>
      <c r="AO1571" s="9">
        <v>8</v>
      </c>
      <c r="AP1571" s="8">
        <v>4</v>
      </c>
      <c r="AQ1571" s="8">
        <v>8</v>
      </c>
      <c r="AR1571" s="8">
        <v>8</v>
      </c>
      <c r="AS1571" s="8">
        <v>7</v>
      </c>
      <c r="AT1571" s="8">
        <v>5</v>
      </c>
      <c r="AU1571" s="7" t="s">
        <v>91</v>
      </c>
      <c r="AV1571" s="9">
        <v>-7.2</v>
      </c>
      <c r="AW1571" s="7" t="s">
        <v>3283</v>
      </c>
      <c r="AX1571" s="7" t="s">
        <v>63</v>
      </c>
      <c r="AY1571" s="7"/>
      <c r="AZ1571" s="7" t="s">
        <v>3407</v>
      </c>
      <c r="BA1571" s="7" t="s">
        <v>2646</v>
      </c>
      <c r="BB1571" s="7" t="s">
        <v>3159</v>
      </c>
      <c r="BC1571" s="7" t="s">
        <v>3408</v>
      </c>
    </row>
    <row r="1572" spans="1:55" x14ac:dyDescent="0.2">
      <c r="A1572" s="7" t="s">
        <v>3320</v>
      </c>
      <c r="B1572" s="8">
        <v>7</v>
      </c>
      <c r="C1572" s="7" t="s">
        <v>3417</v>
      </c>
      <c r="D1572" s="8">
        <v>12</v>
      </c>
      <c r="E1572" s="7" t="s">
        <v>119</v>
      </c>
      <c r="F1572" s="7" t="s">
        <v>418</v>
      </c>
      <c r="G1572" s="7" t="s">
        <v>96</v>
      </c>
      <c r="H1572" s="7" t="s">
        <v>239</v>
      </c>
      <c r="I1572" s="7" t="s">
        <v>89</v>
      </c>
      <c r="J1572" s="9">
        <v>30</v>
      </c>
      <c r="K1572" s="10">
        <v>400</v>
      </c>
      <c r="L1572" s="9">
        <f t="shared" si="288"/>
        <v>3.225806451612903</v>
      </c>
      <c r="M1572" s="9">
        <v>3.35</v>
      </c>
      <c r="N1572" s="10">
        <v>200</v>
      </c>
      <c r="O1572" s="10">
        <v>600</v>
      </c>
      <c r="P1572" s="11">
        <f t="shared" si="289"/>
        <v>-33.333333333333329</v>
      </c>
      <c r="Q1572" s="7" t="s">
        <v>299</v>
      </c>
      <c r="R1572" s="9">
        <v>77.13</v>
      </c>
      <c r="S1572" s="9">
        <f t="shared" si="290"/>
        <v>47.129999999999995</v>
      </c>
      <c r="T1572" s="11">
        <f t="shared" si="291"/>
        <v>157.1</v>
      </c>
      <c r="U1572" s="7" t="s">
        <v>63</v>
      </c>
      <c r="V1572" s="8">
        <v>11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f t="shared" si="292"/>
        <v>0</v>
      </c>
      <c r="AC1572" s="9">
        <f t="shared" si="293"/>
        <v>0</v>
      </c>
      <c r="AD1572" s="9">
        <f t="shared" si="294"/>
        <v>5.8139130434782604</v>
      </c>
      <c r="AE1572" s="9">
        <f t="shared" si="295"/>
        <v>8.1221110100091014</v>
      </c>
      <c r="AF1572" s="9">
        <f t="shared" si="296"/>
        <v>8.0634066587395932</v>
      </c>
      <c r="AG1572" s="11">
        <f t="shared" si="297"/>
        <v>-100</v>
      </c>
      <c r="AH1572" s="11">
        <f t="shared" si="298"/>
        <v>-100</v>
      </c>
      <c r="AI1572" s="11">
        <f t="shared" si="299"/>
        <v>-100</v>
      </c>
      <c r="AJ1572" s="8">
        <v>11</v>
      </c>
      <c r="AK1572" s="7" t="s">
        <v>64</v>
      </c>
      <c r="AL1572" s="8">
        <v>41</v>
      </c>
      <c r="AM1572" s="7" t="s">
        <v>65</v>
      </c>
      <c r="AN1572" s="7" t="s">
        <v>66</v>
      </c>
      <c r="AO1572" s="9">
        <v>8</v>
      </c>
      <c r="AP1572" s="8">
        <v>2</v>
      </c>
      <c r="AQ1572" s="8">
        <v>5</v>
      </c>
      <c r="AR1572" s="8">
        <v>6</v>
      </c>
      <c r="AS1572" s="8">
        <v>1</v>
      </c>
      <c r="AT1572" s="8">
        <v>1</v>
      </c>
      <c r="AU1572" s="7" t="s">
        <v>81</v>
      </c>
      <c r="AV1572" s="9">
        <v>0</v>
      </c>
      <c r="AW1572" s="7" t="s">
        <v>3418</v>
      </c>
      <c r="AX1572" s="7" t="s">
        <v>63</v>
      </c>
      <c r="AY1572" s="7"/>
      <c r="AZ1572" s="7" t="s">
        <v>3407</v>
      </c>
      <c r="BA1572" s="7" t="s">
        <v>2646</v>
      </c>
      <c r="BB1572" s="7" t="s">
        <v>3159</v>
      </c>
      <c r="BC1572" s="7" t="s">
        <v>3408</v>
      </c>
    </row>
    <row r="1573" spans="1:55" x14ac:dyDescent="0.2">
      <c r="A1573" s="19" t="s">
        <v>3320</v>
      </c>
      <c r="B1573" s="20">
        <v>8</v>
      </c>
      <c r="C1573" s="19" t="s">
        <v>3419</v>
      </c>
      <c r="D1573" s="20">
        <v>1</v>
      </c>
      <c r="E1573" s="19" t="s">
        <v>111</v>
      </c>
      <c r="F1573" s="19" t="s">
        <v>408</v>
      </c>
      <c r="G1573" s="19" t="s">
        <v>395</v>
      </c>
      <c r="H1573" s="19" t="s">
        <v>857</v>
      </c>
      <c r="I1573" s="19" t="s">
        <v>122</v>
      </c>
      <c r="J1573" s="21">
        <v>4</v>
      </c>
      <c r="K1573" s="22">
        <v>1400</v>
      </c>
      <c r="L1573" s="21">
        <f t="shared" si="288"/>
        <v>20</v>
      </c>
      <c r="M1573" s="21">
        <v>24.1</v>
      </c>
      <c r="N1573" s="22">
        <v>200</v>
      </c>
      <c r="O1573" s="22">
        <v>1600</v>
      </c>
      <c r="P1573" s="23">
        <f t="shared" si="289"/>
        <v>-12.5</v>
      </c>
      <c r="Q1573" s="19" t="s">
        <v>78</v>
      </c>
      <c r="R1573" s="21">
        <v>3.76</v>
      </c>
      <c r="S1573" s="21">
        <f t="shared" si="290"/>
        <v>-0.24000000000000021</v>
      </c>
      <c r="T1573" s="23">
        <f t="shared" si="291"/>
        <v>-6.0000000000000053</v>
      </c>
      <c r="U1573" s="19" t="s">
        <v>63</v>
      </c>
      <c r="V1573" s="20">
        <v>9</v>
      </c>
      <c r="W1573" s="21">
        <v>0</v>
      </c>
      <c r="X1573" s="21">
        <v>0</v>
      </c>
      <c r="Y1573" s="21">
        <v>0</v>
      </c>
      <c r="Z1573" s="21">
        <v>0</v>
      </c>
      <c r="AA1573" s="21">
        <v>0</v>
      </c>
      <c r="AB1573" s="21">
        <f t="shared" si="292"/>
        <v>0</v>
      </c>
      <c r="AC1573" s="21">
        <f t="shared" si="293"/>
        <v>0</v>
      </c>
      <c r="AD1573" s="21">
        <f t="shared" si="294"/>
        <v>7.4336448598130849</v>
      </c>
      <c r="AE1573" s="21">
        <f t="shared" si="295"/>
        <v>8.1221110100091014</v>
      </c>
      <c r="AF1573" s="21">
        <f t="shared" si="296"/>
        <v>8.0634066587395932</v>
      </c>
      <c r="AG1573" s="23">
        <f t="shared" si="297"/>
        <v>-100</v>
      </c>
      <c r="AH1573" s="23">
        <f t="shared" si="298"/>
        <v>-100</v>
      </c>
      <c r="AI1573" s="23">
        <f t="shared" si="299"/>
        <v>-100</v>
      </c>
      <c r="AJ1573" s="20">
        <v>10</v>
      </c>
      <c r="AK1573" s="19" t="s">
        <v>157</v>
      </c>
      <c r="AL1573" s="20">
        <v>42</v>
      </c>
      <c r="AM1573" s="19" t="s">
        <v>65</v>
      </c>
      <c r="AN1573" s="19" t="s">
        <v>66</v>
      </c>
      <c r="AO1573" s="21">
        <v>7</v>
      </c>
      <c r="AP1573" s="20">
        <v>2</v>
      </c>
      <c r="AQ1573" s="20">
        <v>4</v>
      </c>
      <c r="AR1573" s="20">
        <v>6</v>
      </c>
      <c r="AS1573" s="20">
        <v>9</v>
      </c>
      <c r="AT1573" s="20">
        <v>9</v>
      </c>
      <c r="AU1573" s="19" t="s">
        <v>81</v>
      </c>
      <c r="AV1573" s="21">
        <v>-30.6</v>
      </c>
      <c r="AW1573" s="19" t="s">
        <v>3420</v>
      </c>
      <c r="AX1573" s="19" t="s">
        <v>63</v>
      </c>
      <c r="AY1573" s="19"/>
      <c r="AZ1573" s="19" t="s">
        <v>3421</v>
      </c>
      <c r="BA1573" s="19" t="s">
        <v>3422</v>
      </c>
      <c r="BB1573" s="19" t="s">
        <v>3423</v>
      </c>
      <c r="BC1573" s="19" t="s">
        <v>3424</v>
      </c>
    </row>
    <row r="1574" spans="1:55" x14ac:dyDescent="0.2">
      <c r="A1574" s="7" t="s">
        <v>3320</v>
      </c>
      <c r="B1574" s="8">
        <v>8</v>
      </c>
      <c r="C1574" s="7" t="s">
        <v>1368</v>
      </c>
      <c r="D1574" s="8">
        <v>2</v>
      </c>
      <c r="E1574" s="7" t="s">
        <v>803</v>
      </c>
      <c r="F1574" s="7" t="s">
        <v>693</v>
      </c>
      <c r="G1574" s="7" t="s">
        <v>905</v>
      </c>
      <c r="H1574" s="7" t="s">
        <v>178</v>
      </c>
      <c r="I1574" s="7" t="s">
        <v>106</v>
      </c>
      <c r="J1574" s="9">
        <v>10</v>
      </c>
      <c r="K1574" s="10">
        <v>900</v>
      </c>
      <c r="L1574" s="9">
        <f t="shared" si="288"/>
        <v>9.0909090909090917</v>
      </c>
      <c r="M1574" s="9">
        <v>10.95</v>
      </c>
      <c r="N1574" s="10">
        <v>100</v>
      </c>
      <c r="O1574" s="10">
        <v>1000</v>
      </c>
      <c r="P1574" s="11">
        <f t="shared" si="289"/>
        <v>-10</v>
      </c>
      <c r="Q1574" s="7" t="s">
        <v>107</v>
      </c>
      <c r="R1574" s="9">
        <v>10.130000000000001</v>
      </c>
      <c r="S1574" s="9">
        <f t="shared" si="290"/>
        <v>0.13000000000000078</v>
      </c>
      <c r="T1574" s="11">
        <f t="shared" si="291"/>
        <v>1.3000000000000078</v>
      </c>
      <c r="U1574" s="7" t="s">
        <v>63</v>
      </c>
      <c r="V1574" s="8">
        <v>5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f t="shared" si="292"/>
        <v>0</v>
      </c>
      <c r="AC1574" s="9">
        <f t="shared" si="293"/>
        <v>0</v>
      </c>
      <c r="AD1574" s="9">
        <f t="shared" si="294"/>
        <v>7.4336448598130849</v>
      </c>
      <c r="AE1574" s="9">
        <f t="shared" si="295"/>
        <v>8.1221110100091014</v>
      </c>
      <c r="AF1574" s="9">
        <f t="shared" si="296"/>
        <v>8.0634066587395932</v>
      </c>
      <c r="AG1574" s="11">
        <f t="shared" si="297"/>
        <v>-100</v>
      </c>
      <c r="AH1574" s="11">
        <f t="shared" si="298"/>
        <v>-100</v>
      </c>
      <c r="AI1574" s="11">
        <f t="shared" si="299"/>
        <v>-100</v>
      </c>
      <c r="AJ1574" s="8">
        <v>10</v>
      </c>
      <c r="AK1574" s="7" t="s">
        <v>157</v>
      </c>
      <c r="AL1574" s="8">
        <v>42</v>
      </c>
      <c r="AM1574" s="7" t="s">
        <v>65</v>
      </c>
      <c r="AN1574" s="7" t="s">
        <v>66</v>
      </c>
      <c r="AO1574" s="9">
        <v>7</v>
      </c>
      <c r="AP1574" s="8">
        <v>1</v>
      </c>
      <c r="AQ1574" s="8">
        <v>1</v>
      </c>
      <c r="AR1574" s="8">
        <v>1</v>
      </c>
      <c r="AS1574" s="8">
        <v>4</v>
      </c>
      <c r="AT1574" s="8">
        <v>5</v>
      </c>
      <c r="AU1574" s="7" t="s">
        <v>116</v>
      </c>
      <c r="AV1574" s="9">
        <v>-23.4</v>
      </c>
      <c r="AW1574" s="7" t="s">
        <v>2990</v>
      </c>
      <c r="AX1574" s="7" t="s">
        <v>63</v>
      </c>
      <c r="AY1574" s="7"/>
      <c r="AZ1574" s="7" t="s">
        <v>3421</v>
      </c>
      <c r="BA1574" s="7" t="s">
        <v>3422</v>
      </c>
      <c r="BB1574" s="7" t="s">
        <v>3423</v>
      </c>
      <c r="BC1574" s="7" t="s">
        <v>3424</v>
      </c>
    </row>
    <row r="1575" spans="1:55" x14ac:dyDescent="0.2">
      <c r="A1575" s="7" t="s">
        <v>3320</v>
      </c>
      <c r="B1575" s="8">
        <v>8</v>
      </c>
      <c r="C1575" s="7" t="s">
        <v>3425</v>
      </c>
      <c r="D1575" s="8">
        <v>3</v>
      </c>
      <c r="E1575" s="7" t="s">
        <v>1134</v>
      </c>
      <c r="F1575" s="7" t="s">
        <v>252</v>
      </c>
      <c r="G1575" s="7" t="s">
        <v>905</v>
      </c>
      <c r="H1575" s="7" t="s">
        <v>887</v>
      </c>
      <c r="I1575" s="7" t="s">
        <v>89</v>
      </c>
      <c r="J1575" s="9">
        <v>30</v>
      </c>
      <c r="K1575" s="10">
        <v>400</v>
      </c>
      <c r="L1575" s="9">
        <f t="shared" si="288"/>
        <v>3.225806451612903</v>
      </c>
      <c r="M1575" s="9">
        <v>3.89</v>
      </c>
      <c r="N1575" s="10">
        <v>200</v>
      </c>
      <c r="O1575" s="10">
        <v>600</v>
      </c>
      <c r="P1575" s="11">
        <f t="shared" si="289"/>
        <v>-33.333333333333329</v>
      </c>
      <c r="Q1575" s="7" t="s">
        <v>90</v>
      </c>
      <c r="R1575" s="9">
        <v>107.69</v>
      </c>
      <c r="S1575" s="9">
        <f t="shared" si="290"/>
        <v>77.69</v>
      </c>
      <c r="T1575" s="11">
        <f t="shared" si="291"/>
        <v>258.96666666666664</v>
      </c>
      <c r="U1575" s="7" t="s">
        <v>63</v>
      </c>
      <c r="V1575" s="8">
        <v>10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f t="shared" si="292"/>
        <v>0</v>
      </c>
      <c r="AC1575" s="9">
        <f t="shared" si="293"/>
        <v>0</v>
      </c>
      <c r="AD1575" s="9">
        <f t="shared" si="294"/>
        <v>7.4336448598130849</v>
      </c>
      <c r="AE1575" s="9">
        <f t="shared" si="295"/>
        <v>8.1221110100091014</v>
      </c>
      <c r="AF1575" s="9">
        <f t="shared" si="296"/>
        <v>8.0634066587395932</v>
      </c>
      <c r="AG1575" s="11">
        <f t="shared" si="297"/>
        <v>-100</v>
      </c>
      <c r="AH1575" s="11">
        <f t="shared" si="298"/>
        <v>-100</v>
      </c>
      <c r="AI1575" s="11">
        <f t="shared" si="299"/>
        <v>-100</v>
      </c>
      <c r="AJ1575" s="8">
        <v>10</v>
      </c>
      <c r="AK1575" s="7" t="s">
        <v>157</v>
      </c>
      <c r="AL1575" s="8">
        <v>42</v>
      </c>
      <c r="AM1575" s="7" t="s">
        <v>65</v>
      </c>
      <c r="AN1575" s="7" t="s">
        <v>66</v>
      </c>
      <c r="AO1575" s="9">
        <v>7</v>
      </c>
      <c r="AP1575" s="8">
        <v>8</v>
      </c>
      <c r="AQ1575" s="8">
        <v>1</v>
      </c>
      <c r="AR1575" s="8">
        <v>1</v>
      </c>
      <c r="AS1575" s="8">
        <v>1</v>
      </c>
      <c r="AT1575" s="8">
        <v>1</v>
      </c>
      <c r="AU1575" s="7" t="s">
        <v>116</v>
      </c>
      <c r="AV1575" s="9">
        <v>16.8</v>
      </c>
      <c r="AW1575" s="7" t="s">
        <v>3426</v>
      </c>
      <c r="AX1575" s="7" t="s">
        <v>63</v>
      </c>
      <c r="AY1575" s="7"/>
      <c r="AZ1575" s="7" t="s">
        <v>3421</v>
      </c>
      <c r="BA1575" s="7" t="s">
        <v>3422</v>
      </c>
      <c r="BB1575" s="7" t="s">
        <v>3423</v>
      </c>
      <c r="BC1575" s="7" t="s">
        <v>3424</v>
      </c>
    </row>
    <row r="1576" spans="1:55" x14ac:dyDescent="0.2">
      <c r="A1576" s="7" t="s">
        <v>3320</v>
      </c>
      <c r="B1576" s="8">
        <v>8</v>
      </c>
      <c r="C1576" s="7" t="s">
        <v>2390</v>
      </c>
      <c r="D1576" s="8">
        <v>4</v>
      </c>
      <c r="E1576" s="7" t="s">
        <v>1465</v>
      </c>
      <c r="F1576" s="7" t="s">
        <v>1023</v>
      </c>
      <c r="G1576" s="7" t="s">
        <v>1024</v>
      </c>
      <c r="H1576" s="7" t="s">
        <v>1230</v>
      </c>
      <c r="I1576" s="7" t="s">
        <v>207</v>
      </c>
      <c r="J1576" s="9">
        <v>20</v>
      </c>
      <c r="K1576" s="10">
        <v>700</v>
      </c>
      <c r="L1576" s="9">
        <f t="shared" si="288"/>
        <v>4.7619047619047619</v>
      </c>
      <c r="M1576" s="9">
        <v>5.74</v>
      </c>
      <c r="N1576" s="10">
        <v>0</v>
      </c>
      <c r="O1576" s="10">
        <v>700</v>
      </c>
      <c r="P1576" s="11">
        <f t="shared" si="289"/>
        <v>0</v>
      </c>
      <c r="Q1576" s="7" t="s">
        <v>485</v>
      </c>
      <c r="R1576" s="9">
        <v>68.63</v>
      </c>
      <c r="S1576" s="9">
        <f t="shared" si="290"/>
        <v>48.629999999999995</v>
      </c>
      <c r="T1576" s="11">
        <f t="shared" si="291"/>
        <v>243.14999999999998</v>
      </c>
      <c r="U1576" s="7" t="s">
        <v>63</v>
      </c>
      <c r="V1576" s="8">
        <v>7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f t="shared" si="292"/>
        <v>0</v>
      </c>
      <c r="AC1576" s="9">
        <f t="shared" si="293"/>
        <v>0</v>
      </c>
      <c r="AD1576" s="9">
        <f t="shared" si="294"/>
        <v>7.4336448598130849</v>
      </c>
      <c r="AE1576" s="9">
        <f t="shared" si="295"/>
        <v>8.1221110100091014</v>
      </c>
      <c r="AF1576" s="9">
        <f t="shared" si="296"/>
        <v>8.0634066587395932</v>
      </c>
      <c r="AG1576" s="11">
        <f t="shared" si="297"/>
        <v>-100</v>
      </c>
      <c r="AH1576" s="11">
        <f t="shared" si="298"/>
        <v>-100</v>
      </c>
      <c r="AI1576" s="11">
        <f t="shared" si="299"/>
        <v>-100</v>
      </c>
      <c r="AJ1576" s="8">
        <v>10</v>
      </c>
      <c r="AK1576" s="7" t="s">
        <v>157</v>
      </c>
      <c r="AL1576" s="8">
        <v>42</v>
      </c>
      <c r="AM1576" s="7" t="s">
        <v>65</v>
      </c>
      <c r="AN1576" s="7" t="s">
        <v>66</v>
      </c>
      <c r="AO1576" s="9">
        <v>7</v>
      </c>
      <c r="AP1576" s="8">
        <v>1</v>
      </c>
      <c r="AQ1576" s="8">
        <v>9</v>
      </c>
      <c r="AR1576" s="8">
        <v>9</v>
      </c>
      <c r="AS1576" s="8">
        <v>7</v>
      </c>
      <c r="AT1576" s="8">
        <v>7</v>
      </c>
      <c r="AU1576" s="7" t="s">
        <v>67</v>
      </c>
      <c r="AV1576" s="9">
        <v>-39.6</v>
      </c>
      <c r="AW1576" s="7" t="s">
        <v>3427</v>
      </c>
      <c r="AX1576" s="7" t="s">
        <v>80</v>
      </c>
      <c r="AY1576" s="7" t="s">
        <v>174</v>
      </c>
      <c r="AZ1576" s="7" t="s">
        <v>3421</v>
      </c>
      <c r="BA1576" s="7" t="s">
        <v>3422</v>
      </c>
      <c r="BB1576" s="7" t="s">
        <v>3423</v>
      </c>
      <c r="BC1576" s="7" t="s">
        <v>3424</v>
      </c>
    </row>
    <row r="1577" spans="1:55" x14ac:dyDescent="0.2">
      <c r="A1577" s="14" t="s">
        <v>3320</v>
      </c>
      <c r="B1577" s="15">
        <v>8</v>
      </c>
      <c r="C1577" s="14" t="s">
        <v>3428</v>
      </c>
      <c r="D1577" s="15">
        <v>5</v>
      </c>
      <c r="E1577" s="14" t="s">
        <v>3429</v>
      </c>
      <c r="F1577" s="14" t="s">
        <v>2396</v>
      </c>
      <c r="G1577" s="14" t="s">
        <v>695</v>
      </c>
      <c r="H1577" s="14" t="s">
        <v>3430</v>
      </c>
      <c r="I1577" s="14" t="s">
        <v>379</v>
      </c>
      <c r="J1577" s="16">
        <v>50</v>
      </c>
      <c r="K1577" s="17">
        <v>400</v>
      </c>
      <c r="L1577" s="16">
        <f t="shared" si="288"/>
        <v>1.9607843137254901</v>
      </c>
      <c r="M1577" s="16">
        <v>0</v>
      </c>
      <c r="N1577" s="17">
        <v>-400</v>
      </c>
      <c r="O1577" s="17">
        <v>0</v>
      </c>
      <c r="P1577" s="18">
        <f t="shared" si="289"/>
        <v>0</v>
      </c>
      <c r="Q1577" s="14"/>
      <c r="R1577" s="16"/>
      <c r="S1577" s="16">
        <f t="shared" si="290"/>
        <v>0</v>
      </c>
      <c r="T1577" s="18">
        <f t="shared" si="291"/>
        <v>0</v>
      </c>
      <c r="U1577" s="14" t="s">
        <v>63</v>
      </c>
      <c r="V1577" s="15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f t="shared" si="292"/>
        <v>0</v>
      </c>
      <c r="AC1577" s="16">
        <f t="shared" si="293"/>
        <v>0</v>
      </c>
      <c r="AD1577" s="16">
        <f t="shared" si="294"/>
        <v>7.4336448598130849</v>
      </c>
      <c r="AE1577" s="16">
        <f t="shared" si="295"/>
        <v>8.1221110100091014</v>
      </c>
      <c r="AF1577" s="16">
        <f t="shared" si="296"/>
        <v>8.0634066587395932</v>
      </c>
      <c r="AG1577" s="18">
        <f t="shared" si="297"/>
        <v>-100</v>
      </c>
      <c r="AH1577" s="18">
        <f t="shared" si="298"/>
        <v>-100</v>
      </c>
      <c r="AI1577" s="18">
        <f t="shared" si="299"/>
        <v>-100</v>
      </c>
      <c r="AJ1577" s="15">
        <v>10</v>
      </c>
      <c r="AK1577" s="14" t="s">
        <v>157</v>
      </c>
      <c r="AL1577" s="15">
        <v>42</v>
      </c>
      <c r="AM1577" s="14" t="s">
        <v>65</v>
      </c>
      <c r="AN1577" s="14" t="s">
        <v>66</v>
      </c>
      <c r="AO1577" s="16">
        <v>7</v>
      </c>
      <c r="AP1577" s="15">
        <v>0</v>
      </c>
      <c r="AQ1577" s="15">
        <v>0</v>
      </c>
      <c r="AR1577" s="15">
        <v>0</v>
      </c>
      <c r="AS1577" s="15">
        <v>0</v>
      </c>
      <c r="AT1577" s="15">
        <v>0</v>
      </c>
      <c r="AU1577" s="14"/>
      <c r="AV1577" s="16">
        <v>0</v>
      </c>
      <c r="AW1577" s="14"/>
      <c r="AX1577" s="14" t="s">
        <v>63</v>
      </c>
      <c r="AY1577" s="14"/>
      <c r="AZ1577" s="14" t="s">
        <v>3421</v>
      </c>
      <c r="BA1577" s="14" t="s">
        <v>3422</v>
      </c>
      <c r="BB1577" s="14" t="s">
        <v>3423</v>
      </c>
      <c r="BC1577" s="14" t="s">
        <v>3424</v>
      </c>
    </row>
    <row r="1578" spans="1:55" x14ac:dyDescent="0.2">
      <c r="A1578" s="7" t="s">
        <v>3320</v>
      </c>
      <c r="B1578" s="8">
        <v>8</v>
      </c>
      <c r="C1578" s="7" t="s">
        <v>3431</v>
      </c>
      <c r="D1578" s="8">
        <v>6</v>
      </c>
      <c r="E1578" s="7" t="s">
        <v>102</v>
      </c>
      <c r="F1578" s="7" t="s">
        <v>607</v>
      </c>
      <c r="G1578" s="7" t="s">
        <v>1058</v>
      </c>
      <c r="H1578" s="7" t="s">
        <v>3432</v>
      </c>
      <c r="I1578" s="7" t="s">
        <v>329</v>
      </c>
      <c r="J1578" s="9">
        <v>15</v>
      </c>
      <c r="K1578" s="10">
        <v>800</v>
      </c>
      <c r="L1578" s="9">
        <f t="shared" si="288"/>
        <v>6.25</v>
      </c>
      <c r="M1578" s="9">
        <v>7.53</v>
      </c>
      <c r="N1578" s="10">
        <v>0</v>
      </c>
      <c r="O1578" s="10">
        <v>800</v>
      </c>
      <c r="P1578" s="11">
        <f t="shared" si="289"/>
        <v>0</v>
      </c>
      <c r="Q1578" s="7" t="s">
        <v>172</v>
      </c>
      <c r="R1578" s="9">
        <v>22.89</v>
      </c>
      <c r="S1578" s="9">
        <f t="shared" si="290"/>
        <v>7.8900000000000006</v>
      </c>
      <c r="T1578" s="11">
        <f t="shared" si="291"/>
        <v>52.6</v>
      </c>
      <c r="U1578" s="7" t="s">
        <v>63</v>
      </c>
      <c r="V1578" s="8">
        <v>8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f t="shared" si="292"/>
        <v>0</v>
      </c>
      <c r="AC1578" s="9">
        <f t="shared" si="293"/>
        <v>0</v>
      </c>
      <c r="AD1578" s="9">
        <f t="shared" si="294"/>
        <v>7.4336448598130849</v>
      </c>
      <c r="AE1578" s="9">
        <f t="shared" si="295"/>
        <v>8.1221110100091014</v>
      </c>
      <c r="AF1578" s="9">
        <f t="shared" si="296"/>
        <v>8.0634066587395932</v>
      </c>
      <c r="AG1578" s="11">
        <f t="shared" si="297"/>
        <v>-100</v>
      </c>
      <c r="AH1578" s="11">
        <f t="shared" si="298"/>
        <v>-100</v>
      </c>
      <c r="AI1578" s="11">
        <f t="shared" si="299"/>
        <v>-100</v>
      </c>
      <c r="AJ1578" s="8">
        <v>10</v>
      </c>
      <c r="AK1578" s="7" t="s">
        <v>157</v>
      </c>
      <c r="AL1578" s="8">
        <v>42</v>
      </c>
      <c r="AM1578" s="7" t="s">
        <v>65</v>
      </c>
      <c r="AN1578" s="7" t="s">
        <v>66</v>
      </c>
      <c r="AO1578" s="9">
        <v>7</v>
      </c>
      <c r="AP1578" s="8">
        <v>9</v>
      </c>
      <c r="AQ1578" s="8">
        <v>8</v>
      </c>
      <c r="AR1578" s="8">
        <v>7</v>
      </c>
      <c r="AS1578" s="8">
        <v>8</v>
      </c>
      <c r="AT1578" s="8">
        <v>8</v>
      </c>
      <c r="AU1578" s="7" t="s">
        <v>67</v>
      </c>
      <c r="AV1578" s="9">
        <v>-82.2</v>
      </c>
      <c r="AW1578" s="7" t="s">
        <v>3433</v>
      </c>
      <c r="AX1578" s="7" t="s">
        <v>80</v>
      </c>
      <c r="AY1578" s="7" t="s">
        <v>174</v>
      </c>
      <c r="AZ1578" s="7" t="s">
        <v>3421</v>
      </c>
      <c r="BA1578" s="7" t="s">
        <v>3422</v>
      </c>
      <c r="BB1578" s="7" t="s">
        <v>3423</v>
      </c>
      <c r="BC1578" s="7" t="s">
        <v>3424</v>
      </c>
    </row>
    <row r="1579" spans="1:55" x14ac:dyDescent="0.2">
      <c r="A1579" s="7" t="s">
        <v>3320</v>
      </c>
      <c r="B1579" s="8">
        <v>8</v>
      </c>
      <c r="C1579" s="7" t="s">
        <v>2550</v>
      </c>
      <c r="D1579" s="8">
        <v>7</v>
      </c>
      <c r="E1579" s="7" t="s">
        <v>193</v>
      </c>
      <c r="F1579" s="7" t="s">
        <v>221</v>
      </c>
      <c r="G1579" s="7" t="s">
        <v>695</v>
      </c>
      <c r="H1579" s="7" t="s">
        <v>223</v>
      </c>
      <c r="I1579" s="7" t="s">
        <v>172</v>
      </c>
      <c r="J1579" s="9">
        <v>12</v>
      </c>
      <c r="K1579" s="10">
        <v>800</v>
      </c>
      <c r="L1579" s="9">
        <f t="shared" si="288"/>
        <v>7.6923076923076925</v>
      </c>
      <c r="M1579" s="9">
        <v>9.27</v>
      </c>
      <c r="N1579" s="10">
        <v>200</v>
      </c>
      <c r="O1579" s="10">
        <v>1000</v>
      </c>
      <c r="P1579" s="11">
        <f t="shared" si="289"/>
        <v>-20</v>
      </c>
      <c r="Q1579" s="7" t="s">
        <v>106</v>
      </c>
      <c r="R1579" s="9">
        <v>16.5</v>
      </c>
      <c r="S1579" s="9">
        <f t="shared" si="290"/>
        <v>4.5</v>
      </c>
      <c r="T1579" s="11">
        <f t="shared" si="291"/>
        <v>37.5</v>
      </c>
      <c r="U1579" s="7" t="s">
        <v>63</v>
      </c>
      <c r="V1579" s="8">
        <v>4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f t="shared" si="292"/>
        <v>0</v>
      </c>
      <c r="AC1579" s="9">
        <f t="shared" si="293"/>
        <v>0</v>
      </c>
      <c r="AD1579" s="9">
        <f t="shared" si="294"/>
        <v>7.4336448598130849</v>
      </c>
      <c r="AE1579" s="9">
        <f t="shared" si="295"/>
        <v>8.1221110100091014</v>
      </c>
      <c r="AF1579" s="9">
        <f t="shared" si="296"/>
        <v>8.0634066587395932</v>
      </c>
      <c r="AG1579" s="11">
        <f t="shared" si="297"/>
        <v>-100</v>
      </c>
      <c r="AH1579" s="11">
        <f t="shared" si="298"/>
        <v>-100</v>
      </c>
      <c r="AI1579" s="11">
        <f t="shared" si="299"/>
        <v>-100</v>
      </c>
      <c r="AJ1579" s="8">
        <v>10</v>
      </c>
      <c r="AK1579" s="7" t="s">
        <v>157</v>
      </c>
      <c r="AL1579" s="8">
        <v>42</v>
      </c>
      <c r="AM1579" s="7" t="s">
        <v>65</v>
      </c>
      <c r="AN1579" s="7" t="s">
        <v>66</v>
      </c>
      <c r="AO1579" s="9">
        <v>7</v>
      </c>
      <c r="AP1579" s="8">
        <v>3</v>
      </c>
      <c r="AQ1579" s="8">
        <v>7</v>
      </c>
      <c r="AR1579" s="8">
        <v>8</v>
      </c>
      <c r="AS1579" s="8">
        <v>5</v>
      </c>
      <c r="AT1579" s="8">
        <v>4</v>
      </c>
      <c r="AU1579" s="7" t="s">
        <v>91</v>
      </c>
      <c r="AV1579" s="9">
        <v>-14.4</v>
      </c>
      <c r="AW1579" s="7" t="s">
        <v>3434</v>
      </c>
      <c r="AX1579" s="7" t="s">
        <v>80</v>
      </c>
      <c r="AY1579" s="7" t="s">
        <v>174</v>
      </c>
      <c r="AZ1579" s="7" t="s">
        <v>3421</v>
      </c>
      <c r="BA1579" s="7" t="s">
        <v>3422</v>
      </c>
      <c r="BB1579" s="7" t="s">
        <v>3423</v>
      </c>
      <c r="BC1579" s="7" t="s">
        <v>3424</v>
      </c>
    </row>
    <row r="1580" spans="1:55" x14ac:dyDescent="0.2">
      <c r="A1580" s="7" t="s">
        <v>3320</v>
      </c>
      <c r="B1580" s="8">
        <v>8</v>
      </c>
      <c r="C1580" s="7" t="s">
        <v>2404</v>
      </c>
      <c r="D1580" s="8">
        <v>8</v>
      </c>
      <c r="E1580" s="7" t="s">
        <v>220</v>
      </c>
      <c r="F1580" s="7" t="s">
        <v>1600</v>
      </c>
      <c r="G1580" s="7" t="s">
        <v>395</v>
      </c>
      <c r="H1580" s="7" t="s">
        <v>1157</v>
      </c>
      <c r="I1580" s="7" t="s">
        <v>61</v>
      </c>
      <c r="J1580" s="9">
        <v>6</v>
      </c>
      <c r="K1580" s="10">
        <v>1200</v>
      </c>
      <c r="L1580" s="9">
        <f t="shared" si="288"/>
        <v>14.285714285714285</v>
      </c>
      <c r="M1580" s="9">
        <v>17.21</v>
      </c>
      <c r="N1580" s="10">
        <v>100</v>
      </c>
      <c r="O1580" s="10">
        <v>1300</v>
      </c>
      <c r="P1580" s="11">
        <f t="shared" si="289"/>
        <v>-7.6923076923076925</v>
      </c>
      <c r="Q1580" s="7" t="s">
        <v>62</v>
      </c>
      <c r="R1580" s="9">
        <v>8.09</v>
      </c>
      <c r="S1580" s="9">
        <f t="shared" si="290"/>
        <v>2.09</v>
      </c>
      <c r="T1580" s="11">
        <f t="shared" si="291"/>
        <v>34.833333333333336</v>
      </c>
      <c r="U1580" s="7" t="s">
        <v>63</v>
      </c>
      <c r="V1580" s="8">
        <v>1</v>
      </c>
      <c r="W1580" s="9">
        <v>1818</v>
      </c>
      <c r="X1580" s="9">
        <v>528</v>
      </c>
      <c r="Y1580" s="9">
        <v>330</v>
      </c>
      <c r="Z1580" s="9">
        <v>2676</v>
      </c>
      <c r="AA1580" s="9">
        <v>51.76</v>
      </c>
      <c r="AB1580" s="9">
        <f t="shared" si="292"/>
        <v>47.778461538461542</v>
      </c>
      <c r="AC1580" s="9">
        <f t="shared" si="293"/>
        <v>39.815384615384616</v>
      </c>
      <c r="AD1580" s="9">
        <f t="shared" si="294"/>
        <v>7.4336448598130849</v>
      </c>
      <c r="AE1580" s="9">
        <f t="shared" si="295"/>
        <v>8.1221110100091014</v>
      </c>
      <c r="AF1580" s="9">
        <f t="shared" si="296"/>
        <v>8.0634066587395932</v>
      </c>
      <c r="AG1580" s="11">
        <f t="shared" si="297"/>
        <v>435.61052977698688</v>
      </c>
      <c r="AH1580" s="11">
        <f t="shared" si="298"/>
        <v>390.20980587828734</v>
      </c>
      <c r="AI1580" s="11">
        <f t="shared" si="299"/>
        <v>393.77870049788896</v>
      </c>
      <c r="AJ1580" s="8">
        <v>10</v>
      </c>
      <c r="AK1580" s="7" t="s">
        <v>157</v>
      </c>
      <c r="AL1580" s="8">
        <v>42</v>
      </c>
      <c r="AM1580" s="7" t="s">
        <v>65</v>
      </c>
      <c r="AN1580" s="7" t="s">
        <v>66</v>
      </c>
      <c r="AO1580" s="9">
        <v>7</v>
      </c>
      <c r="AP1580" s="8">
        <v>4</v>
      </c>
      <c r="AQ1580" s="8">
        <v>5</v>
      </c>
      <c r="AR1580" s="8">
        <v>4</v>
      </c>
      <c r="AS1580" s="8">
        <v>3</v>
      </c>
      <c r="AT1580" s="8">
        <v>1</v>
      </c>
      <c r="AU1580" s="7" t="s">
        <v>81</v>
      </c>
      <c r="AV1580" s="9">
        <v>0.6</v>
      </c>
      <c r="AW1580" s="7" t="s">
        <v>3435</v>
      </c>
      <c r="AX1580" s="7" t="s">
        <v>63</v>
      </c>
      <c r="AY1580" s="7"/>
      <c r="AZ1580" s="7" t="s">
        <v>3421</v>
      </c>
      <c r="BA1580" s="7" t="s">
        <v>3422</v>
      </c>
      <c r="BB1580" s="7" t="s">
        <v>3423</v>
      </c>
      <c r="BC1580" s="7" t="s">
        <v>3424</v>
      </c>
    </row>
    <row r="1581" spans="1:55" x14ac:dyDescent="0.2">
      <c r="A1581" s="14" t="s">
        <v>3320</v>
      </c>
      <c r="B1581" s="15">
        <v>8</v>
      </c>
      <c r="C1581" s="14" t="s">
        <v>3436</v>
      </c>
      <c r="D1581" s="15">
        <v>9</v>
      </c>
      <c r="E1581" s="14" t="s">
        <v>119</v>
      </c>
      <c r="F1581" s="14" t="s">
        <v>252</v>
      </c>
      <c r="G1581" s="14" t="s">
        <v>395</v>
      </c>
      <c r="H1581" s="14" t="s">
        <v>549</v>
      </c>
      <c r="I1581" s="14" t="s">
        <v>89</v>
      </c>
      <c r="J1581" s="16">
        <v>30</v>
      </c>
      <c r="K1581" s="17">
        <v>400</v>
      </c>
      <c r="L1581" s="16">
        <f t="shared" si="288"/>
        <v>3.225806451612903</v>
      </c>
      <c r="M1581" s="16">
        <v>0</v>
      </c>
      <c r="N1581" s="17">
        <v>-400</v>
      </c>
      <c r="O1581" s="17">
        <v>0</v>
      </c>
      <c r="P1581" s="18">
        <f t="shared" si="289"/>
        <v>0</v>
      </c>
      <c r="Q1581" s="14"/>
      <c r="R1581" s="16"/>
      <c r="S1581" s="16">
        <f t="shared" si="290"/>
        <v>0</v>
      </c>
      <c r="T1581" s="18">
        <f t="shared" si="291"/>
        <v>0</v>
      </c>
      <c r="U1581" s="14" t="s">
        <v>63</v>
      </c>
      <c r="V1581" s="15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f t="shared" si="292"/>
        <v>0</v>
      </c>
      <c r="AC1581" s="16">
        <f t="shared" si="293"/>
        <v>0</v>
      </c>
      <c r="AD1581" s="16">
        <f t="shared" si="294"/>
        <v>7.4336448598130849</v>
      </c>
      <c r="AE1581" s="16">
        <f t="shared" si="295"/>
        <v>8.1221110100091014</v>
      </c>
      <c r="AF1581" s="16">
        <f t="shared" si="296"/>
        <v>8.0634066587395932</v>
      </c>
      <c r="AG1581" s="18">
        <f t="shared" si="297"/>
        <v>-100</v>
      </c>
      <c r="AH1581" s="18">
        <f t="shared" si="298"/>
        <v>-100</v>
      </c>
      <c r="AI1581" s="18">
        <f t="shared" si="299"/>
        <v>-100</v>
      </c>
      <c r="AJ1581" s="15">
        <v>10</v>
      </c>
      <c r="AK1581" s="14" t="s">
        <v>157</v>
      </c>
      <c r="AL1581" s="15">
        <v>42</v>
      </c>
      <c r="AM1581" s="14" t="s">
        <v>65</v>
      </c>
      <c r="AN1581" s="14" t="s">
        <v>66</v>
      </c>
      <c r="AO1581" s="16">
        <v>7</v>
      </c>
      <c r="AP1581" s="15">
        <v>0</v>
      </c>
      <c r="AQ1581" s="15">
        <v>0</v>
      </c>
      <c r="AR1581" s="15">
        <v>0</v>
      </c>
      <c r="AS1581" s="15">
        <v>0</v>
      </c>
      <c r="AT1581" s="15">
        <v>0</v>
      </c>
      <c r="AU1581" s="14"/>
      <c r="AV1581" s="16">
        <v>0</v>
      </c>
      <c r="AW1581" s="14"/>
      <c r="AX1581" s="14" t="s">
        <v>63</v>
      </c>
      <c r="AY1581" s="14"/>
      <c r="AZ1581" s="14" t="s">
        <v>3421</v>
      </c>
      <c r="BA1581" s="14" t="s">
        <v>3422</v>
      </c>
      <c r="BB1581" s="14" t="s">
        <v>3423</v>
      </c>
      <c r="BC1581" s="14" t="s">
        <v>3424</v>
      </c>
    </row>
    <row r="1582" spans="1:55" x14ac:dyDescent="0.2">
      <c r="A1582" s="7" t="s">
        <v>3320</v>
      </c>
      <c r="B1582" s="8">
        <v>8</v>
      </c>
      <c r="C1582" s="7" t="s">
        <v>390</v>
      </c>
      <c r="D1582" s="8">
        <v>10</v>
      </c>
      <c r="E1582" s="7" t="s">
        <v>124</v>
      </c>
      <c r="F1582" s="7" t="s">
        <v>95</v>
      </c>
      <c r="G1582" s="7" t="s">
        <v>183</v>
      </c>
      <c r="H1582" s="7" t="s">
        <v>391</v>
      </c>
      <c r="I1582" s="7" t="s">
        <v>115</v>
      </c>
      <c r="J1582" s="9">
        <v>3.5</v>
      </c>
      <c r="K1582" s="10">
        <v>1500</v>
      </c>
      <c r="L1582" s="9">
        <f t="shared" si="288"/>
        <v>22.222222222222221</v>
      </c>
      <c r="M1582" s="9">
        <v>26.78</v>
      </c>
      <c r="N1582" s="10">
        <v>200</v>
      </c>
      <c r="O1582" s="10">
        <v>1700</v>
      </c>
      <c r="P1582" s="11">
        <f t="shared" si="289"/>
        <v>-11.76470588235294</v>
      </c>
      <c r="Q1582" s="7" t="s">
        <v>78</v>
      </c>
      <c r="R1582" s="9">
        <v>1.53</v>
      </c>
      <c r="S1582" s="9">
        <f t="shared" si="290"/>
        <v>-1.97</v>
      </c>
      <c r="T1582" s="11">
        <f t="shared" si="291"/>
        <v>-56.285714285714285</v>
      </c>
      <c r="U1582" s="7" t="s">
        <v>80</v>
      </c>
      <c r="V1582" s="8">
        <v>2</v>
      </c>
      <c r="W1582" s="9">
        <v>0</v>
      </c>
      <c r="X1582" s="9">
        <v>272</v>
      </c>
      <c r="Y1582" s="9">
        <v>220</v>
      </c>
      <c r="Z1582" s="9">
        <v>492</v>
      </c>
      <c r="AA1582" s="9">
        <v>19.920000000000002</v>
      </c>
      <c r="AB1582" s="9">
        <f t="shared" si="292"/>
        <v>17.576470588235296</v>
      </c>
      <c r="AC1582" s="9">
        <f t="shared" si="293"/>
        <v>11.71764705882353</v>
      </c>
      <c r="AD1582" s="9">
        <f t="shared" si="294"/>
        <v>7.4336448598130849</v>
      </c>
      <c r="AE1582" s="9">
        <f t="shared" si="295"/>
        <v>8.1221110100091014</v>
      </c>
      <c r="AF1582" s="9">
        <f t="shared" si="296"/>
        <v>8.0634066587395932</v>
      </c>
      <c r="AG1582" s="11">
        <f t="shared" si="297"/>
        <v>57.629901344495551</v>
      </c>
      <c r="AH1582" s="11">
        <f t="shared" si="298"/>
        <v>44.268491829076837</v>
      </c>
      <c r="AI1582" s="11">
        <f t="shared" si="299"/>
        <v>45.318815666121182</v>
      </c>
      <c r="AJ1582" s="8">
        <v>10</v>
      </c>
      <c r="AK1582" s="7" t="s">
        <v>157</v>
      </c>
      <c r="AL1582" s="8">
        <v>42</v>
      </c>
      <c r="AM1582" s="7" t="s">
        <v>65</v>
      </c>
      <c r="AN1582" s="7" t="s">
        <v>66</v>
      </c>
      <c r="AO1582" s="9">
        <v>7</v>
      </c>
      <c r="AP1582" s="8">
        <v>5</v>
      </c>
      <c r="AQ1582" s="8">
        <v>2</v>
      </c>
      <c r="AR1582" s="8">
        <v>2</v>
      </c>
      <c r="AS1582" s="8">
        <v>1</v>
      </c>
      <c r="AT1582" s="8">
        <v>2</v>
      </c>
      <c r="AU1582" s="7" t="s">
        <v>116</v>
      </c>
      <c r="AV1582" s="9">
        <v>-11.4</v>
      </c>
      <c r="AW1582" s="7" t="s">
        <v>3437</v>
      </c>
      <c r="AX1582" s="7" t="s">
        <v>63</v>
      </c>
      <c r="AY1582" s="7"/>
      <c r="AZ1582" s="7" t="s">
        <v>3421</v>
      </c>
      <c r="BA1582" s="7" t="s">
        <v>3422</v>
      </c>
      <c r="BB1582" s="7" t="s">
        <v>3423</v>
      </c>
      <c r="BC1582" s="7" t="s">
        <v>3424</v>
      </c>
    </row>
    <row r="1583" spans="1:55" x14ac:dyDescent="0.2">
      <c r="A1583" s="14" t="s">
        <v>3320</v>
      </c>
      <c r="B1583" s="15">
        <v>8</v>
      </c>
      <c r="C1583" s="14" t="s">
        <v>3438</v>
      </c>
      <c r="D1583" s="15">
        <v>11</v>
      </c>
      <c r="E1583" s="14" t="s">
        <v>3340</v>
      </c>
      <c r="F1583" s="14" t="s">
        <v>693</v>
      </c>
      <c r="G1583" s="14" t="s">
        <v>695</v>
      </c>
      <c r="H1583" s="14" t="s">
        <v>126</v>
      </c>
      <c r="I1583" s="14" t="s">
        <v>62</v>
      </c>
      <c r="J1583" s="16">
        <v>5</v>
      </c>
      <c r="K1583" s="17">
        <v>1300</v>
      </c>
      <c r="L1583" s="16">
        <f t="shared" si="288"/>
        <v>16.666666666666664</v>
      </c>
      <c r="M1583" s="16">
        <v>0</v>
      </c>
      <c r="N1583" s="17">
        <v>-1300</v>
      </c>
      <c r="O1583" s="17">
        <v>0</v>
      </c>
      <c r="P1583" s="18">
        <f t="shared" si="289"/>
        <v>0</v>
      </c>
      <c r="Q1583" s="14"/>
      <c r="R1583" s="16"/>
      <c r="S1583" s="16">
        <f t="shared" si="290"/>
        <v>0</v>
      </c>
      <c r="T1583" s="18">
        <f t="shared" si="291"/>
        <v>0</v>
      </c>
      <c r="U1583" s="14" t="s">
        <v>63</v>
      </c>
      <c r="V1583" s="15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0</v>
      </c>
      <c r="AB1583" s="16">
        <f t="shared" si="292"/>
        <v>0</v>
      </c>
      <c r="AC1583" s="16">
        <f t="shared" si="293"/>
        <v>0</v>
      </c>
      <c r="AD1583" s="16">
        <f t="shared" si="294"/>
        <v>7.4336448598130849</v>
      </c>
      <c r="AE1583" s="16">
        <f t="shared" si="295"/>
        <v>8.1221110100091014</v>
      </c>
      <c r="AF1583" s="16">
        <f t="shared" si="296"/>
        <v>8.0634066587395932</v>
      </c>
      <c r="AG1583" s="18">
        <f t="shared" si="297"/>
        <v>-100</v>
      </c>
      <c r="AH1583" s="18">
        <f t="shared" si="298"/>
        <v>-100</v>
      </c>
      <c r="AI1583" s="18">
        <f t="shared" si="299"/>
        <v>-100</v>
      </c>
      <c r="AJ1583" s="15">
        <v>10</v>
      </c>
      <c r="AK1583" s="14" t="s">
        <v>157</v>
      </c>
      <c r="AL1583" s="15">
        <v>42</v>
      </c>
      <c r="AM1583" s="14" t="s">
        <v>65</v>
      </c>
      <c r="AN1583" s="14" t="s">
        <v>66</v>
      </c>
      <c r="AO1583" s="16">
        <v>7</v>
      </c>
      <c r="AP1583" s="15">
        <v>0</v>
      </c>
      <c r="AQ1583" s="15">
        <v>0</v>
      </c>
      <c r="AR1583" s="15">
        <v>0</v>
      </c>
      <c r="AS1583" s="15">
        <v>0</v>
      </c>
      <c r="AT1583" s="15">
        <v>0</v>
      </c>
      <c r="AU1583" s="14"/>
      <c r="AV1583" s="16">
        <v>0</v>
      </c>
      <c r="AW1583" s="14"/>
      <c r="AX1583" s="14" t="s">
        <v>63</v>
      </c>
      <c r="AY1583" s="14"/>
      <c r="AZ1583" s="14" t="s">
        <v>3421</v>
      </c>
      <c r="BA1583" s="14" t="s">
        <v>3422</v>
      </c>
      <c r="BB1583" s="14" t="s">
        <v>3423</v>
      </c>
      <c r="BC1583" s="14" t="s">
        <v>3424</v>
      </c>
    </row>
    <row r="1584" spans="1:55" x14ac:dyDescent="0.2">
      <c r="A1584" s="7" t="s">
        <v>3320</v>
      </c>
      <c r="B1584" s="8">
        <v>8</v>
      </c>
      <c r="C1584" s="7" t="s">
        <v>602</v>
      </c>
      <c r="D1584" s="8">
        <v>12</v>
      </c>
      <c r="E1584" s="7" t="s">
        <v>57</v>
      </c>
      <c r="F1584" s="7" t="s">
        <v>603</v>
      </c>
      <c r="G1584" s="7" t="s">
        <v>395</v>
      </c>
      <c r="H1584" s="7" t="s">
        <v>453</v>
      </c>
      <c r="I1584" s="7" t="s">
        <v>61</v>
      </c>
      <c r="J1584" s="9">
        <v>6</v>
      </c>
      <c r="K1584" s="10">
        <v>1200</v>
      </c>
      <c r="L1584" s="9">
        <f t="shared" si="288"/>
        <v>14.285714285714285</v>
      </c>
      <c r="M1584" s="9">
        <v>17.21</v>
      </c>
      <c r="N1584" s="10">
        <v>100</v>
      </c>
      <c r="O1584" s="10">
        <v>1300</v>
      </c>
      <c r="P1584" s="11">
        <f t="shared" si="289"/>
        <v>-7.6923076923076925</v>
      </c>
      <c r="Q1584" s="7" t="s">
        <v>62</v>
      </c>
      <c r="R1584" s="9">
        <v>3.06</v>
      </c>
      <c r="S1584" s="9">
        <f t="shared" si="290"/>
        <v>-2.94</v>
      </c>
      <c r="T1584" s="11">
        <f t="shared" si="291"/>
        <v>-49</v>
      </c>
      <c r="U1584" s="7" t="s">
        <v>63</v>
      </c>
      <c r="V1584" s="8">
        <v>3</v>
      </c>
      <c r="W1584" s="9">
        <v>0</v>
      </c>
      <c r="X1584" s="9">
        <v>0</v>
      </c>
      <c r="Y1584" s="9">
        <v>286</v>
      </c>
      <c r="Z1584" s="9">
        <v>286</v>
      </c>
      <c r="AA1584" s="9">
        <v>7.86</v>
      </c>
      <c r="AB1584" s="9">
        <f t="shared" si="292"/>
        <v>7.2553846153846164</v>
      </c>
      <c r="AC1584" s="9">
        <f t="shared" si="293"/>
        <v>6.046153846153846</v>
      </c>
      <c r="AD1584" s="9">
        <f t="shared" si="294"/>
        <v>7.4336448598130849</v>
      </c>
      <c r="AE1584" s="9">
        <f t="shared" si="295"/>
        <v>8.1221110100091014</v>
      </c>
      <c r="AF1584" s="9">
        <f t="shared" si="296"/>
        <v>8.0634066587395932</v>
      </c>
      <c r="AG1584" s="11">
        <f t="shared" si="297"/>
        <v>-18.665016150558028</v>
      </c>
      <c r="AH1584" s="11">
        <f t="shared" si="298"/>
        <v>-25.559330096535199</v>
      </c>
      <c r="AI1584" s="11">
        <f t="shared" si="299"/>
        <v>-25.017376624547765</v>
      </c>
      <c r="AJ1584" s="8">
        <v>10</v>
      </c>
      <c r="AK1584" s="7" t="s">
        <v>157</v>
      </c>
      <c r="AL1584" s="8">
        <v>42</v>
      </c>
      <c r="AM1584" s="7" t="s">
        <v>65</v>
      </c>
      <c r="AN1584" s="7" t="s">
        <v>66</v>
      </c>
      <c r="AO1584" s="9">
        <v>7</v>
      </c>
      <c r="AP1584" s="8">
        <v>6</v>
      </c>
      <c r="AQ1584" s="8">
        <v>3</v>
      </c>
      <c r="AR1584" s="8">
        <v>3</v>
      </c>
      <c r="AS1584" s="8">
        <v>2</v>
      </c>
      <c r="AT1584" s="8">
        <v>3</v>
      </c>
      <c r="AU1584" s="7" t="s">
        <v>81</v>
      </c>
      <c r="AV1584" s="9">
        <v>-66</v>
      </c>
      <c r="AW1584" s="7" t="s">
        <v>3439</v>
      </c>
      <c r="AX1584" s="7" t="s">
        <v>63</v>
      </c>
      <c r="AY1584" s="7"/>
      <c r="AZ1584" s="7" t="s">
        <v>3421</v>
      </c>
      <c r="BA1584" s="7" t="s">
        <v>3422</v>
      </c>
      <c r="BB1584" s="7" t="s">
        <v>3423</v>
      </c>
      <c r="BC1584" s="7" t="s">
        <v>3424</v>
      </c>
    </row>
    <row r="1585" spans="1:55" x14ac:dyDescent="0.2">
      <c r="A1585" s="7" t="s">
        <v>3320</v>
      </c>
      <c r="B1585" s="8">
        <v>8</v>
      </c>
      <c r="C1585" s="7" t="s">
        <v>3440</v>
      </c>
      <c r="D1585" s="8">
        <v>13</v>
      </c>
      <c r="E1585" s="7" t="s">
        <v>3441</v>
      </c>
      <c r="F1585" s="7" t="s">
        <v>226</v>
      </c>
      <c r="G1585" s="7" t="s">
        <v>1058</v>
      </c>
      <c r="H1585" s="7" t="s">
        <v>1746</v>
      </c>
      <c r="I1585" s="7" t="s">
        <v>207</v>
      </c>
      <c r="J1585" s="9">
        <v>20</v>
      </c>
      <c r="K1585" s="10">
        <v>700</v>
      </c>
      <c r="L1585" s="9">
        <f t="shared" si="288"/>
        <v>4.7619047619047619</v>
      </c>
      <c r="M1585" s="9">
        <v>5.74</v>
      </c>
      <c r="N1585" s="10">
        <v>0</v>
      </c>
      <c r="O1585" s="10">
        <v>700</v>
      </c>
      <c r="P1585" s="11">
        <f t="shared" si="289"/>
        <v>0</v>
      </c>
      <c r="Q1585" s="7" t="s">
        <v>485</v>
      </c>
      <c r="R1585" s="9">
        <v>55.57</v>
      </c>
      <c r="S1585" s="9">
        <f t="shared" si="290"/>
        <v>35.57</v>
      </c>
      <c r="T1585" s="11">
        <f t="shared" si="291"/>
        <v>177.85</v>
      </c>
      <c r="U1585" s="7" t="s">
        <v>63</v>
      </c>
      <c r="V1585" s="8">
        <v>6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f t="shared" si="292"/>
        <v>0</v>
      </c>
      <c r="AC1585" s="9">
        <f t="shared" si="293"/>
        <v>0</v>
      </c>
      <c r="AD1585" s="9">
        <f t="shared" si="294"/>
        <v>7.4336448598130849</v>
      </c>
      <c r="AE1585" s="9">
        <f t="shared" si="295"/>
        <v>8.1221110100091014</v>
      </c>
      <c r="AF1585" s="9">
        <f t="shared" si="296"/>
        <v>8.0634066587395932</v>
      </c>
      <c r="AG1585" s="11">
        <f t="shared" si="297"/>
        <v>-100</v>
      </c>
      <c r="AH1585" s="11">
        <f t="shared" si="298"/>
        <v>-100</v>
      </c>
      <c r="AI1585" s="11">
        <f t="shared" si="299"/>
        <v>-100</v>
      </c>
      <c r="AJ1585" s="8">
        <v>10</v>
      </c>
      <c r="AK1585" s="7" t="s">
        <v>157</v>
      </c>
      <c r="AL1585" s="8">
        <v>42</v>
      </c>
      <c r="AM1585" s="7" t="s">
        <v>65</v>
      </c>
      <c r="AN1585" s="7" t="s">
        <v>66</v>
      </c>
      <c r="AO1585" s="9">
        <v>7</v>
      </c>
      <c r="AP1585" s="8">
        <v>7</v>
      </c>
      <c r="AQ1585" s="8">
        <v>6</v>
      </c>
      <c r="AR1585" s="8">
        <v>5</v>
      </c>
      <c r="AS1585" s="8">
        <v>6</v>
      </c>
      <c r="AT1585" s="8">
        <v>6</v>
      </c>
      <c r="AU1585" s="7" t="s">
        <v>91</v>
      </c>
      <c r="AV1585" s="9">
        <v>1.2</v>
      </c>
      <c r="AW1585" s="7" t="s">
        <v>3442</v>
      </c>
      <c r="AX1585" s="7" t="s">
        <v>63</v>
      </c>
      <c r="AY1585" s="7"/>
      <c r="AZ1585" s="7" t="s">
        <v>3421</v>
      </c>
      <c r="BA1585" s="7" t="s">
        <v>3422</v>
      </c>
      <c r="BB1585" s="7" t="s">
        <v>3423</v>
      </c>
      <c r="BC1585" s="7" t="s">
        <v>3424</v>
      </c>
    </row>
    <row r="1586" spans="1:55" x14ac:dyDescent="0.2">
      <c r="A1586" s="19" t="s">
        <v>3320</v>
      </c>
      <c r="B1586" s="20">
        <v>9</v>
      </c>
      <c r="C1586" s="19" t="s">
        <v>3443</v>
      </c>
      <c r="D1586" s="20">
        <v>1</v>
      </c>
      <c r="E1586" s="19" t="s">
        <v>187</v>
      </c>
      <c r="F1586" s="19" t="s">
        <v>333</v>
      </c>
      <c r="G1586" s="19" t="s">
        <v>605</v>
      </c>
      <c r="H1586" s="19" t="s">
        <v>96</v>
      </c>
      <c r="I1586" s="19" t="s">
        <v>329</v>
      </c>
      <c r="J1586" s="21">
        <v>15</v>
      </c>
      <c r="K1586" s="22">
        <v>800</v>
      </c>
      <c r="L1586" s="21">
        <f t="shared" si="288"/>
        <v>6.25</v>
      </c>
      <c r="M1586" s="21">
        <v>6.57</v>
      </c>
      <c r="N1586" s="22">
        <v>0</v>
      </c>
      <c r="O1586" s="22">
        <v>800</v>
      </c>
      <c r="P1586" s="23">
        <f t="shared" si="289"/>
        <v>0</v>
      </c>
      <c r="Q1586" s="19" t="s">
        <v>370</v>
      </c>
      <c r="R1586" s="21">
        <v>53.22</v>
      </c>
      <c r="S1586" s="21">
        <f t="shared" si="290"/>
        <v>38.22</v>
      </c>
      <c r="T1586" s="23">
        <f t="shared" si="291"/>
        <v>254.8</v>
      </c>
      <c r="U1586" s="19" t="s">
        <v>63</v>
      </c>
      <c r="V1586" s="20">
        <v>8</v>
      </c>
      <c r="W1586" s="21">
        <v>0</v>
      </c>
      <c r="X1586" s="21">
        <v>0</v>
      </c>
      <c r="Y1586" s="21">
        <v>0</v>
      </c>
      <c r="Z1586" s="21">
        <v>0</v>
      </c>
      <c r="AA1586" s="21">
        <v>0</v>
      </c>
      <c r="AB1586" s="21">
        <f t="shared" si="292"/>
        <v>0</v>
      </c>
      <c r="AC1586" s="21">
        <f t="shared" si="293"/>
        <v>0</v>
      </c>
      <c r="AD1586" s="21">
        <f t="shared" si="294"/>
        <v>6.594690265486725</v>
      </c>
      <c r="AE1586" s="21">
        <f t="shared" si="295"/>
        <v>8.1221110100091014</v>
      </c>
      <c r="AF1586" s="21">
        <f t="shared" si="296"/>
        <v>8.0634066587395932</v>
      </c>
      <c r="AG1586" s="23">
        <f t="shared" si="297"/>
        <v>-100</v>
      </c>
      <c r="AH1586" s="23">
        <f t="shared" si="298"/>
        <v>-100</v>
      </c>
      <c r="AI1586" s="23">
        <f t="shared" si="299"/>
        <v>-100</v>
      </c>
      <c r="AJ1586" s="20">
        <v>11</v>
      </c>
      <c r="AK1586" s="19" t="s">
        <v>157</v>
      </c>
      <c r="AL1586" s="20">
        <v>41</v>
      </c>
      <c r="AM1586" s="19" t="s">
        <v>65</v>
      </c>
      <c r="AN1586" s="19" t="s">
        <v>66</v>
      </c>
      <c r="AO1586" s="21">
        <v>64</v>
      </c>
      <c r="AP1586" s="20">
        <v>3</v>
      </c>
      <c r="AQ1586" s="20">
        <v>1</v>
      </c>
      <c r="AR1586" s="20">
        <v>1</v>
      </c>
      <c r="AS1586" s="20">
        <v>8</v>
      </c>
      <c r="AT1586" s="20">
        <v>8</v>
      </c>
      <c r="AU1586" s="19" t="s">
        <v>116</v>
      </c>
      <c r="AV1586" s="21">
        <v>-18.600000000000001</v>
      </c>
      <c r="AW1586" s="19" t="s">
        <v>1856</v>
      </c>
      <c r="AX1586" s="19" t="s">
        <v>63</v>
      </c>
      <c r="AY1586" s="19"/>
      <c r="AZ1586" s="19" t="s">
        <v>3444</v>
      </c>
      <c r="BA1586" s="19" t="s">
        <v>2117</v>
      </c>
      <c r="BB1586" s="19" t="s">
        <v>3445</v>
      </c>
      <c r="BC1586" s="19" t="s">
        <v>3446</v>
      </c>
    </row>
    <row r="1587" spans="1:55" x14ac:dyDescent="0.2">
      <c r="A1587" s="7" t="s">
        <v>3320</v>
      </c>
      <c r="B1587" s="8">
        <v>9</v>
      </c>
      <c r="C1587" s="7" t="s">
        <v>3447</v>
      </c>
      <c r="D1587" s="8">
        <v>2</v>
      </c>
      <c r="E1587" s="7" t="s">
        <v>124</v>
      </c>
      <c r="F1587" s="7" t="s">
        <v>337</v>
      </c>
      <c r="G1587" s="7" t="s">
        <v>440</v>
      </c>
      <c r="H1587" s="7" t="s">
        <v>150</v>
      </c>
      <c r="I1587" s="7" t="s">
        <v>78</v>
      </c>
      <c r="J1587" s="9">
        <v>3</v>
      </c>
      <c r="K1587" s="10">
        <v>1600</v>
      </c>
      <c r="L1587" s="9">
        <f t="shared" si="288"/>
        <v>25</v>
      </c>
      <c r="M1587" s="9">
        <v>26.28</v>
      </c>
      <c r="N1587" s="10">
        <v>100</v>
      </c>
      <c r="O1587" s="10">
        <v>1700</v>
      </c>
      <c r="P1587" s="11">
        <f t="shared" si="289"/>
        <v>-5.8823529411764701</v>
      </c>
      <c r="Q1587" s="7" t="s">
        <v>78</v>
      </c>
      <c r="R1587" s="9">
        <v>1.88</v>
      </c>
      <c r="S1587" s="9">
        <f t="shared" si="290"/>
        <v>-1.1200000000000001</v>
      </c>
      <c r="T1587" s="11">
        <f t="shared" si="291"/>
        <v>-37.333333333333336</v>
      </c>
      <c r="U1587" s="7" t="s">
        <v>80</v>
      </c>
      <c r="V1587" s="8">
        <v>1</v>
      </c>
      <c r="W1587" s="9">
        <v>576</v>
      </c>
      <c r="X1587" s="9">
        <v>304</v>
      </c>
      <c r="Y1587" s="9">
        <v>246</v>
      </c>
      <c r="Z1587" s="9">
        <v>1126</v>
      </c>
      <c r="AA1587" s="9">
        <v>36.26</v>
      </c>
      <c r="AB1587" s="9">
        <f t="shared" si="292"/>
        <v>34.12705882352941</v>
      </c>
      <c r="AC1587" s="9">
        <f t="shared" si="293"/>
        <v>21.329411764705881</v>
      </c>
      <c r="AD1587" s="9">
        <f t="shared" si="294"/>
        <v>6.594690265486725</v>
      </c>
      <c r="AE1587" s="9">
        <f t="shared" si="295"/>
        <v>8.1221110100091014</v>
      </c>
      <c r="AF1587" s="9">
        <f t="shared" si="296"/>
        <v>8.0634066587395932</v>
      </c>
      <c r="AG1587" s="11">
        <f t="shared" si="297"/>
        <v>223.43310915348425</v>
      </c>
      <c r="AH1587" s="11">
        <f t="shared" si="298"/>
        <v>162.60921253626131</v>
      </c>
      <c r="AI1587" s="11">
        <f t="shared" si="299"/>
        <v>164.52109719144343</v>
      </c>
      <c r="AJ1587" s="8">
        <v>11</v>
      </c>
      <c r="AK1587" s="7" t="s">
        <v>157</v>
      </c>
      <c r="AL1587" s="8">
        <v>41</v>
      </c>
      <c r="AM1587" s="7" t="s">
        <v>65</v>
      </c>
      <c r="AN1587" s="7" t="s">
        <v>66</v>
      </c>
      <c r="AO1587" s="9">
        <v>64</v>
      </c>
      <c r="AP1587" s="8">
        <v>2</v>
      </c>
      <c r="AQ1587" s="8">
        <v>3</v>
      </c>
      <c r="AR1587" s="8">
        <v>3</v>
      </c>
      <c r="AS1587" s="8">
        <v>1</v>
      </c>
      <c r="AT1587" s="8">
        <v>1</v>
      </c>
      <c r="AU1587" s="7" t="s">
        <v>81</v>
      </c>
      <c r="AV1587" s="9">
        <v>-2.4</v>
      </c>
      <c r="AW1587" s="7" t="s">
        <v>3448</v>
      </c>
      <c r="AX1587" s="7" t="s">
        <v>80</v>
      </c>
      <c r="AY1587" s="7" t="s">
        <v>174</v>
      </c>
      <c r="AZ1587" s="7" t="s">
        <v>3444</v>
      </c>
      <c r="BA1587" s="7" t="s">
        <v>2117</v>
      </c>
      <c r="BB1587" s="7" t="s">
        <v>3445</v>
      </c>
      <c r="BC1587" s="7" t="s">
        <v>3446</v>
      </c>
    </row>
    <row r="1588" spans="1:55" x14ac:dyDescent="0.2">
      <c r="A1588" s="7" t="s">
        <v>3320</v>
      </c>
      <c r="B1588" s="8">
        <v>9</v>
      </c>
      <c r="C1588" s="7" t="s">
        <v>3449</v>
      </c>
      <c r="D1588" s="8">
        <v>3</v>
      </c>
      <c r="E1588" s="7" t="s">
        <v>220</v>
      </c>
      <c r="F1588" s="7" t="s">
        <v>408</v>
      </c>
      <c r="G1588" s="7" t="s">
        <v>149</v>
      </c>
      <c r="H1588" s="7" t="s">
        <v>2419</v>
      </c>
      <c r="I1588" s="7" t="s">
        <v>172</v>
      </c>
      <c r="J1588" s="9">
        <v>12</v>
      </c>
      <c r="K1588" s="10">
        <v>800</v>
      </c>
      <c r="L1588" s="9">
        <f t="shared" si="288"/>
        <v>7.6923076923076925</v>
      </c>
      <c r="M1588" s="9">
        <v>8.09</v>
      </c>
      <c r="N1588" s="10">
        <v>100</v>
      </c>
      <c r="O1588" s="10">
        <v>900</v>
      </c>
      <c r="P1588" s="11">
        <f t="shared" si="289"/>
        <v>-11.111111111111111</v>
      </c>
      <c r="Q1588" s="7" t="s">
        <v>454</v>
      </c>
      <c r="R1588" s="9">
        <v>18.329999999999998</v>
      </c>
      <c r="S1588" s="9">
        <f t="shared" si="290"/>
        <v>6.3299999999999983</v>
      </c>
      <c r="T1588" s="11">
        <f t="shared" si="291"/>
        <v>52.749999999999986</v>
      </c>
      <c r="U1588" s="7" t="s">
        <v>63</v>
      </c>
      <c r="V1588" s="8">
        <v>7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f t="shared" si="292"/>
        <v>0</v>
      </c>
      <c r="AC1588" s="9">
        <f t="shared" si="293"/>
        <v>0</v>
      </c>
      <c r="AD1588" s="9">
        <f t="shared" si="294"/>
        <v>6.594690265486725</v>
      </c>
      <c r="AE1588" s="9">
        <f t="shared" si="295"/>
        <v>8.1221110100091014</v>
      </c>
      <c r="AF1588" s="9">
        <f t="shared" si="296"/>
        <v>8.0634066587395932</v>
      </c>
      <c r="AG1588" s="11">
        <f t="shared" si="297"/>
        <v>-100</v>
      </c>
      <c r="AH1588" s="11">
        <f t="shared" si="298"/>
        <v>-100</v>
      </c>
      <c r="AI1588" s="11">
        <f t="shared" si="299"/>
        <v>-100</v>
      </c>
      <c r="AJ1588" s="8">
        <v>11</v>
      </c>
      <c r="AK1588" s="7" t="s">
        <v>157</v>
      </c>
      <c r="AL1588" s="8">
        <v>41</v>
      </c>
      <c r="AM1588" s="7" t="s">
        <v>65</v>
      </c>
      <c r="AN1588" s="7" t="s">
        <v>66</v>
      </c>
      <c r="AO1588" s="9">
        <v>64</v>
      </c>
      <c r="AP1588" s="8">
        <v>4</v>
      </c>
      <c r="AQ1588" s="8">
        <v>6</v>
      </c>
      <c r="AR1588" s="8">
        <v>7</v>
      </c>
      <c r="AS1588" s="8">
        <v>6</v>
      </c>
      <c r="AT1588" s="8">
        <v>7</v>
      </c>
      <c r="AU1588" s="7" t="s">
        <v>91</v>
      </c>
      <c r="AV1588" s="9">
        <v>-27</v>
      </c>
      <c r="AW1588" s="7" t="s">
        <v>2645</v>
      </c>
      <c r="AX1588" s="7" t="s">
        <v>63</v>
      </c>
      <c r="AY1588" s="7"/>
      <c r="AZ1588" s="7" t="s">
        <v>3444</v>
      </c>
      <c r="BA1588" s="7" t="s">
        <v>2117</v>
      </c>
      <c r="BB1588" s="7" t="s">
        <v>3445</v>
      </c>
      <c r="BC1588" s="7" t="s">
        <v>3446</v>
      </c>
    </row>
    <row r="1589" spans="1:55" x14ac:dyDescent="0.2">
      <c r="A1589" s="7" t="s">
        <v>3320</v>
      </c>
      <c r="B1589" s="8">
        <v>9</v>
      </c>
      <c r="C1589" s="7" t="s">
        <v>978</v>
      </c>
      <c r="D1589" s="8">
        <v>4</v>
      </c>
      <c r="E1589" s="7" t="s">
        <v>119</v>
      </c>
      <c r="F1589" s="7" t="s">
        <v>148</v>
      </c>
      <c r="G1589" s="7" t="s">
        <v>149</v>
      </c>
      <c r="H1589" s="7" t="s">
        <v>591</v>
      </c>
      <c r="I1589" s="7" t="s">
        <v>207</v>
      </c>
      <c r="J1589" s="9">
        <v>20</v>
      </c>
      <c r="K1589" s="10">
        <v>700</v>
      </c>
      <c r="L1589" s="9">
        <f t="shared" si="288"/>
        <v>4.7619047619047619</v>
      </c>
      <c r="M1589" s="9">
        <v>5.01</v>
      </c>
      <c r="N1589" s="10">
        <v>0</v>
      </c>
      <c r="O1589" s="10">
        <v>700</v>
      </c>
      <c r="P1589" s="11">
        <f t="shared" si="289"/>
        <v>0</v>
      </c>
      <c r="Q1589" s="7" t="s">
        <v>321</v>
      </c>
      <c r="R1589" s="9">
        <v>55.87</v>
      </c>
      <c r="S1589" s="9">
        <f t="shared" si="290"/>
        <v>35.869999999999997</v>
      </c>
      <c r="T1589" s="11">
        <f t="shared" si="291"/>
        <v>179.35</v>
      </c>
      <c r="U1589" s="7" t="s">
        <v>63</v>
      </c>
      <c r="V1589" s="8">
        <v>5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f t="shared" si="292"/>
        <v>0</v>
      </c>
      <c r="AC1589" s="9">
        <f t="shared" si="293"/>
        <v>0</v>
      </c>
      <c r="AD1589" s="9">
        <f t="shared" si="294"/>
        <v>6.594690265486725</v>
      </c>
      <c r="AE1589" s="9">
        <f t="shared" si="295"/>
        <v>8.1221110100091014</v>
      </c>
      <c r="AF1589" s="9">
        <f t="shared" si="296"/>
        <v>8.0634066587395932</v>
      </c>
      <c r="AG1589" s="11">
        <f t="shared" si="297"/>
        <v>-100</v>
      </c>
      <c r="AH1589" s="11">
        <f t="shared" si="298"/>
        <v>-100</v>
      </c>
      <c r="AI1589" s="11">
        <f t="shared" si="299"/>
        <v>-100</v>
      </c>
      <c r="AJ1589" s="8">
        <v>11</v>
      </c>
      <c r="AK1589" s="7" t="s">
        <v>157</v>
      </c>
      <c r="AL1589" s="8">
        <v>41</v>
      </c>
      <c r="AM1589" s="7" t="s">
        <v>65</v>
      </c>
      <c r="AN1589" s="7" t="s">
        <v>66</v>
      </c>
      <c r="AO1589" s="9">
        <v>64</v>
      </c>
      <c r="AP1589" s="8">
        <v>9</v>
      </c>
      <c r="AQ1589" s="8">
        <v>8</v>
      </c>
      <c r="AR1589" s="8">
        <v>9</v>
      </c>
      <c r="AS1589" s="8">
        <v>7</v>
      </c>
      <c r="AT1589" s="8">
        <v>5</v>
      </c>
      <c r="AU1589" s="7" t="s">
        <v>91</v>
      </c>
      <c r="AV1589" s="9">
        <v>9.36</v>
      </c>
      <c r="AW1589" s="7" t="s">
        <v>3450</v>
      </c>
      <c r="AX1589" s="7" t="s">
        <v>63</v>
      </c>
      <c r="AY1589" s="7"/>
      <c r="AZ1589" s="7" t="s">
        <v>3444</v>
      </c>
      <c r="BA1589" s="7" t="s">
        <v>2117</v>
      </c>
      <c r="BB1589" s="7" t="s">
        <v>3445</v>
      </c>
      <c r="BC1589" s="7" t="s">
        <v>3446</v>
      </c>
    </row>
    <row r="1590" spans="1:55" x14ac:dyDescent="0.2">
      <c r="A1590" s="7" t="s">
        <v>3320</v>
      </c>
      <c r="B1590" s="8">
        <v>9</v>
      </c>
      <c r="C1590" s="7" t="s">
        <v>3451</v>
      </c>
      <c r="D1590" s="8">
        <v>5</v>
      </c>
      <c r="E1590" s="7" t="s">
        <v>133</v>
      </c>
      <c r="F1590" s="7" t="s">
        <v>134</v>
      </c>
      <c r="G1590" s="7" t="s">
        <v>357</v>
      </c>
      <c r="H1590" s="7" t="s">
        <v>114</v>
      </c>
      <c r="I1590" s="7" t="s">
        <v>89</v>
      </c>
      <c r="J1590" s="9">
        <v>30</v>
      </c>
      <c r="K1590" s="10">
        <v>400</v>
      </c>
      <c r="L1590" s="9">
        <f t="shared" si="288"/>
        <v>3.225806451612903</v>
      </c>
      <c r="M1590" s="9">
        <v>3.39</v>
      </c>
      <c r="N1590" s="10">
        <v>200</v>
      </c>
      <c r="O1590" s="10">
        <v>600</v>
      </c>
      <c r="P1590" s="11">
        <f t="shared" si="289"/>
        <v>-33.333333333333329</v>
      </c>
      <c r="Q1590" s="7" t="s">
        <v>1729</v>
      </c>
      <c r="R1590" s="9">
        <v>47.34</v>
      </c>
      <c r="S1590" s="9">
        <f t="shared" si="290"/>
        <v>17.340000000000003</v>
      </c>
      <c r="T1590" s="11">
        <f t="shared" si="291"/>
        <v>57.800000000000004</v>
      </c>
      <c r="U1590" s="7" t="s">
        <v>63</v>
      </c>
      <c r="V1590" s="8">
        <v>10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f t="shared" si="292"/>
        <v>0</v>
      </c>
      <c r="AC1590" s="9">
        <f t="shared" si="293"/>
        <v>0</v>
      </c>
      <c r="AD1590" s="9">
        <f t="shared" si="294"/>
        <v>6.594690265486725</v>
      </c>
      <c r="AE1590" s="9">
        <f t="shared" si="295"/>
        <v>8.1221110100091014</v>
      </c>
      <c r="AF1590" s="9">
        <f t="shared" si="296"/>
        <v>8.0634066587395932</v>
      </c>
      <c r="AG1590" s="11">
        <f t="shared" si="297"/>
        <v>-100</v>
      </c>
      <c r="AH1590" s="11">
        <f t="shared" si="298"/>
        <v>-100</v>
      </c>
      <c r="AI1590" s="11">
        <f t="shared" si="299"/>
        <v>-100</v>
      </c>
      <c r="AJ1590" s="8">
        <v>11</v>
      </c>
      <c r="AK1590" s="7" t="s">
        <v>157</v>
      </c>
      <c r="AL1590" s="8">
        <v>41</v>
      </c>
      <c r="AM1590" s="7" t="s">
        <v>65</v>
      </c>
      <c r="AN1590" s="7" t="s">
        <v>66</v>
      </c>
      <c r="AO1590" s="9">
        <v>64</v>
      </c>
      <c r="AP1590" s="8">
        <v>7</v>
      </c>
      <c r="AQ1590" s="8">
        <v>1</v>
      </c>
      <c r="AR1590" s="8">
        <v>1</v>
      </c>
      <c r="AS1590" s="8">
        <v>1</v>
      </c>
      <c r="AT1590" s="8">
        <v>1</v>
      </c>
      <c r="AU1590" s="7" t="s">
        <v>116</v>
      </c>
      <c r="AV1590" s="9">
        <v>12.6</v>
      </c>
      <c r="AW1590" s="7" t="s">
        <v>3452</v>
      </c>
      <c r="AX1590" s="7" t="s">
        <v>80</v>
      </c>
      <c r="AY1590" s="7" t="s">
        <v>3453</v>
      </c>
      <c r="AZ1590" s="7" t="s">
        <v>3444</v>
      </c>
      <c r="BA1590" s="7" t="s">
        <v>2117</v>
      </c>
      <c r="BB1590" s="7" t="s">
        <v>3445</v>
      </c>
      <c r="BC1590" s="7" t="s">
        <v>3446</v>
      </c>
    </row>
    <row r="1591" spans="1:55" x14ac:dyDescent="0.2">
      <c r="A1591" s="7" t="s">
        <v>3320</v>
      </c>
      <c r="B1591" s="8">
        <v>9</v>
      </c>
      <c r="C1591" s="7" t="s">
        <v>982</v>
      </c>
      <c r="D1591" s="8">
        <v>6</v>
      </c>
      <c r="E1591" s="7" t="s">
        <v>803</v>
      </c>
      <c r="F1591" s="7" t="s">
        <v>148</v>
      </c>
      <c r="G1591" s="7" t="s">
        <v>149</v>
      </c>
      <c r="H1591" s="7" t="s">
        <v>105</v>
      </c>
      <c r="I1591" s="7" t="s">
        <v>156</v>
      </c>
      <c r="J1591" s="9">
        <v>4.5</v>
      </c>
      <c r="K1591" s="10">
        <v>1300</v>
      </c>
      <c r="L1591" s="9">
        <f t="shared" si="288"/>
        <v>18.181818181818183</v>
      </c>
      <c r="M1591" s="9">
        <v>19.11</v>
      </c>
      <c r="N1591" s="10">
        <v>100</v>
      </c>
      <c r="O1591" s="10">
        <v>1400</v>
      </c>
      <c r="P1591" s="11">
        <f t="shared" si="289"/>
        <v>-7.1428571428571423</v>
      </c>
      <c r="Q1591" s="7" t="s">
        <v>122</v>
      </c>
      <c r="R1591" s="9">
        <v>6.4</v>
      </c>
      <c r="S1591" s="9">
        <f t="shared" si="290"/>
        <v>1.9000000000000004</v>
      </c>
      <c r="T1591" s="11">
        <f t="shared" si="291"/>
        <v>42.222222222222229</v>
      </c>
      <c r="U1591" s="7" t="s">
        <v>63</v>
      </c>
      <c r="V1591" s="8">
        <v>4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f t="shared" si="292"/>
        <v>0</v>
      </c>
      <c r="AC1591" s="9">
        <f t="shared" si="293"/>
        <v>0</v>
      </c>
      <c r="AD1591" s="9">
        <f t="shared" si="294"/>
        <v>6.594690265486725</v>
      </c>
      <c r="AE1591" s="9">
        <f t="shared" si="295"/>
        <v>8.1221110100091014</v>
      </c>
      <c r="AF1591" s="9">
        <f t="shared" si="296"/>
        <v>8.0634066587395932</v>
      </c>
      <c r="AG1591" s="11">
        <f t="shared" si="297"/>
        <v>-100</v>
      </c>
      <c r="AH1591" s="11">
        <f t="shared" si="298"/>
        <v>-100</v>
      </c>
      <c r="AI1591" s="11">
        <f t="shared" si="299"/>
        <v>-100</v>
      </c>
      <c r="AJ1591" s="8">
        <v>11</v>
      </c>
      <c r="AK1591" s="7" t="s">
        <v>157</v>
      </c>
      <c r="AL1591" s="8">
        <v>41</v>
      </c>
      <c r="AM1591" s="7" t="s">
        <v>65</v>
      </c>
      <c r="AN1591" s="7" t="s">
        <v>66</v>
      </c>
      <c r="AO1591" s="9">
        <v>64</v>
      </c>
      <c r="AP1591" s="8">
        <v>8</v>
      </c>
      <c r="AQ1591" s="8">
        <v>9</v>
      </c>
      <c r="AR1591" s="8">
        <v>8</v>
      </c>
      <c r="AS1591" s="8">
        <v>5</v>
      </c>
      <c r="AT1591" s="8">
        <v>4</v>
      </c>
      <c r="AU1591" s="7" t="s">
        <v>67</v>
      </c>
      <c r="AV1591" s="9">
        <v>-15.6</v>
      </c>
      <c r="AW1591" s="7" t="s">
        <v>241</v>
      </c>
      <c r="AX1591" s="7" t="s">
        <v>80</v>
      </c>
      <c r="AY1591" s="7" t="s">
        <v>174</v>
      </c>
      <c r="AZ1591" s="7" t="s">
        <v>3444</v>
      </c>
      <c r="BA1591" s="7" t="s">
        <v>2117</v>
      </c>
      <c r="BB1591" s="7" t="s">
        <v>3445</v>
      </c>
      <c r="BC1591" s="7" t="s">
        <v>3446</v>
      </c>
    </row>
    <row r="1592" spans="1:55" x14ac:dyDescent="0.2">
      <c r="A1592" s="7" t="s">
        <v>3320</v>
      </c>
      <c r="B1592" s="8">
        <v>9</v>
      </c>
      <c r="C1592" s="7" t="s">
        <v>3454</v>
      </c>
      <c r="D1592" s="8">
        <v>7</v>
      </c>
      <c r="E1592" s="7" t="s">
        <v>193</v>
      </c>
      <c r="F1592" s="7" t="s">
        <v>248</v>
      </c>
      <c r="G1592" s="7" t="s">
        <v>804</v>
      </c>
      <c r="H1592" s="7" t="s">
        <v>126</v>
      </c>
      <c r="I1592" s="7" t="s">
        <v>61</v>
      </c>
      <c r="J1592" s="9">
        <v>6</v>
      </c>
      <c r="K1592" s="10">
        <v>1200</v>
      </c>
      <c r="L1592" s="9">
        <f t="shared" si="288"/>
        <v>14.285714285714285</v>
      </c>
      <c r="M1592" s="9">
        <v>15.02</v>
      </c>
      <c r="N1592" s="10">
        <v>100</v>
      </c>
      <c r="O1592" s="10">
        <v>1300</v>
      </c>
      <c r="P1592" s="11">
        <f t="shared" si="289"/>
        <v>-7.6923076923076925</v>
      </c>
      <c r="Q1592" s="7" t="s">
        <v>61</v>
      </c>
      <c r="R1592" s="9">
        <v>7.46</v>
      </c>
      <c r="S1592" s="9">
        <f t="shared" si="290"/>
        <v>1.46</v>
      </c>
      <c r="T1592" s="11">
        <f t="shared" si="291"/>
        <v>24.333333333333332</v>
      </c>
      <c r="U1592" s="7" t="s">
        <v>63</v>
      </c>
      <c r="V1592" s="8">
        <v>6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f t="shared" si="292"/>
        <v>0</v>
      </c>
      <c r="AC1592" s="9">
        <f t="shared" si="293"/>
        <v>0</v>
      </c>
      <c r="AD1592" s="9">
        <f t="shared" si="294"/>
        <v>6.594690265486725</v>
      </c>
      <c r="AE1592" s="9">
        <f t="shared" si="295"/>
        <v>8.1221110100091014</v>
      </c>
      <c r="AF1592" s="9">
        <f t="shared" si="296"/>
        <v>8.0634066587395932</v>
      </c>
      <c r="AG1592" s="11">
        <f t="shared" si="297"/>
        <v>-100</v>
      </c>
      <c r="AH1592" s="11">
        <f t="shared" si="298"/>
        <v>-100</v>
      </c>
      <c r="AI1592" s="11">
        <f t="shared" si="299"/>
        <v>-100</v>
      </c>
      <c r="AJ1592" s="8">
        <v>11</v>
      </c>
      <c r="AK1592" s="7" t="s">
        <v>157</v>
      </c>
      <c r="AL1592" s="8">
        <v>41</v>
      </c>
      <c r="AM1592" s="7" t="s">
        <v>65</v>
      </c>
      <c r="AN1592" s="7" t="s">
        <v>66</v>
      </c>
      <c r="AO1592" s="9">
        <v>64</v>
      </c>
      <c r="AP1592" s="8">
        <v>5</v>
      </c>
      <c r="AQ1592" s="8">
        <v>5</v>
      </c>
      <c r="AR1592" s="8">
        <v>5</v>
      </c>
      <c r="AS1592" s="8">
        <v>4</v>
      </c>
      <c r="AT1592" s="8">
        <v>6</v>
      </c>
      <c r="AU1592" s="7" t="s">
        <v>81</v>
      </c>
      <c r="AV1592" s="9">
        <v>-22.2</v>
      </c>
      <c r="AW1592" s="7" t="s">
        <v>2359</v>
      </c>
      <c r="AX1592" s="7" t="s">
        <v>80</v>
      </c>
      <c r="AY1592" s="7" t="s">
        <v>174</v>
      </c>
      <c r="AZ1592" s="7" t="s">
        <v>3444</v>
      </c>
      <c r="BA1592" s="7" t="s">
        <v>2117</v>
      </c>
      <c r="BB1592" s="7" t="s">
        <v>3445</v>
      </c>
      <c r="BC1592" s="7" t="s">
        <v>3446</v>
      </c>
    </row>
    <row r="1593" spans="1:55" x14ac:dyDescent="0.2">
      <c r="A1593" s="7" t="s">
        <v>3320</v>
      </c>
      <c r="B1593" s="8">
        <v>9</v>
      </c>
      <c r="C1593" s="7" t="s">
        <v>3455</v>
      </c>
      <c r="D1593" s="8">
        <v>8</v>
      </c>
      <c r="E1593" s="7" t="s">
        <v>3456</v>
      </c>
      <c r="F1593" s="7" t="s">
        <v>3457</v>
      </c>
      <c r="G1593" s="7" t="s">
        <v>991</v>
      </c>
      <c r="H1593" s="7" t="s">
        <v>3458</v>
      </c>
      <c r="I1593" s="7" t="s">
        <v>379</v>
      </c>
      <c r="J1593" s="9">
        <v>50</v>
      </c>
      <c r="K1593" s="10">
        <v>400</v>
      </c>
      <c r="L1593" s="9">
        <f t="shared" si="288"/>
        <v>1.9607843137254901</v>
      </c>
      <c r="M1593" s="9">
        <v>2.06</v>
      </c>
      <c r="N1593" s="10">
        <v>0</v>
      </c>
      <c r="O1593" s="10">
        <v>400</v>
      </c>
      <c r="P1593" s="11">
        <f t="shared" si="289"/>
        <v>0</v>
      </c>
      <c r="Q1593" s="7" t="s">
        <v>3459</v>
      </c>
      <c r="R1593" s="9">
        <v>169.49</v>
      </c>
      <c r="S1593" s="9">
        <f t="shared" si="290"/>
        <v>119.49000000000001</v>
      </c>
      <c r="T1593" s="11">
        <f t="shared" si="291"/>
        <v>238.98000000000002</v>
      </c>
      <c r="U1593" s="7" t="s">
        <v>63</v>
      </c>
      <c r="V1593" s="8">
        <v>11</v>
      </c>
      <c r="W1593" s="9">
        <v>0</v>
      </c>
      <c r="X1593" s="9">
        <v>0</v>
      </c>
      <c r="Y1593" s="9">
        <v>0</v>
      </c>
      <c r="Z1593" s="9">
        <v>0</v>
      </c>
      <c r="AA1593" s="9">
        <v>0</v>
      </c>
      <c r="AB1593" s="9">
        <f t="shared" si="292"/>
        <v>0</v>
      </c>
      <c r="AC1593" s="9">
        <f t="shared" si="293"/>
        <v>0</v>
      </c>
      <c r="AD1593" s="9">
        <f t="shared" si="294"/>
        <v>6.594690265486725</v>
      </c>
      <c r="AE1593" s="9">
        <f t="shared" si="295"/>
        <v>8.1221110100091014</v>
      </c>
      <c r="AF1593" s="9">
        <f t="shared" si="296"/>
        <v>8.0634066587395932</v>
      </c>
      <c r="AG1593" s="11">
        <f t="shared" si="297"/>
        <v>-100</v>
      </c>
      <c r="AH1593" s="11">
        <f t="shared" si="298"/>
        <v>-100</v>
      </c>
      <c r="AI1593" s="11">
        <f t="shared" si="299"/>
        <v>-100</v>
      </c>
      <c r="AJ1593" s="8">
        <v>11</v>
      </c>
      <c r="AK1593" s="7" t="s">
        <v>157</v>
      </c>
      <c r="AL1593" s="8">
        <v>41</v>
      </c>
      <c r="AM1593" s="7" t="s">
        <v>65</v>
      </c>
      <c r="AN1593" s="7" t="s">
        <v>66</v>
      </c>
      <c r="AO1593" s="9">
        <v>64</v>
      </c>
      <c r="AP1593" s="8">
        <v>1</v>
      </c>
      <c r="AQ1593" s="8">
        <v>1</v>
      </c>
      <c r="AR1593" s="8">
        <v>1</v>
      </c>
      <c r="AS1593" s="8">
        <v>1</v>
      </c>
      <c r="AT1593" s="8">
        <v>1</v>
      </c>
      <c r="AU1593" s="7" t="s">
        <v>116</v>
      </c>
      <c r="AV1593" s="9">
        <v>-2.4</v>
      </c>
      <c r="AW1593" s="7" t="s">
        <v>3460</v>
      </c>
      <c r="AX1593" s="7" t="s">
        <v>80</v>
      </c>
      <c r="AY1593" s="7" t="s">
        <v>3311</v>
      </c>
      <c r="AZ1593" s="7" t="s">
        <v>3444</v>
      </c>
      <c r="BA1593" s="7" t="s">
        <v>2117</v>
      </c>
      <c r="BB1593" s="7" t="s">
        <v>3445</v>
      </c>
      <c r="BC1593" s="7" t="s">
        <v>3446</v>
      </c>
    </row>
    <row r="1594" spans="1:55" x14ac:dyDescent="0.2">
      <c r="A1594" s="7" t="s">
        <v>3320</v>
      </c>
      <c r="B1594" s="8">
        <v>9</v>
      </c>
      <c r="C1594" s="7" t="s">
        <v>3461</v>
      </c>
      <c r="D1594" s="8">
        <v>9</v>
      </c>
      <c r="E1594" s="7" t="s">
        <v>3340</v>
      </c>
      <c r="F1594" s="7" t="s">
        <v>148</v>
      </c>
      <c r="G1594" s="7" t="s">
        <v>179</v>
      </c>
      <c r="H1594" s="7" t="s">
        <v>149</v>
      </c>
      <c r="I1594" s="7" t="s">
        <v>62</v>
      </c>
      <c r="J1594" s="9">
        <v>5</v>
      </c>
      <c r="K1594" s="10">
        <v>1300</v>
      </c>
      <c r="L1594" s="9">
        <f t="shared" si="288"/>
        <v>16.666666666666664</v>
      </c>
      <c r="M1594" s="9">
        <v>17.52</v>
      </c>
      <c r="N1594" s="10">
        <v>0</v>
      </c>
      <c r="O1594" s="10">
        <v>1300</v>
      </c>
      <c r="P1594" s="11">
        <f t="shared" si="289"/>
        <v>0</v>
      </c>
      <c r="Q1594" s="7" t="s">
        <v>62</v>
      </c>
      <c r="R1594" s="9">
        <v>2.97</v>
      </c>
      <c r="S1594" s="9">
        <f t="shared" si="290"/>
        <v>-2.0299999999999998</v>
      </c>
      <c r="T1594" s="11">
        <f t="shared" si="291"/>
        <v>-40.599999999999994</v>
      </c>
      <c r="U1594" s="7" t="s">
        <v>63</v>
      </c>
      <c r="V1594" s="8">
        <v>2</v>
      </c>
      <c r="W1594" s="9">
        <v>0</v>
      </c>
      <c r="X1594" s="9">
        <v>490</v>
      </c>
      <c r="Y1594" s="9">
        <v>362</v>
      </c>
      <c r="Z1594" s="9">
        <v>852</v>
      </c>
      <c r="AA1594" s="9">
        <v>23.52</v>
      </c>
      <c r="AB1594" s="9">
        <f t="shared" si="292"/>
        <v>23.52</v>
      </c>
      <c r="AC1594" s="9">
        <f t="shared" si="293"/>
        <v>18.092307692307692</v>
      </c>
      <c r="AD1594" s="9">
        <f t="shared" si="294"/>
        <v>6.594690265486725</v>
      </c>
      <c r="AE1594" s="9">
        <f t="shared" si="295"/>
        <v>8.1221110100091014</v>
      </c>
      <c r="AF1594" s="9">
        <f t="shared" si="296"/>
        <v>8.0634066587395932</v>
      </c>
      <c r="AG1594" s="11">
        <f t="shared" si="297"/>
        <v>174.34658739006565</v>
      </c>
      <c r="AH1594" s="11">
        <f t="shared" si="298"/>
        <v>122.75376032181833</v>
      </c>
      <c r="AI1594" s="11">
        <f t="shared" si="299"/>
        <v>124.37548368837614</v>
      </c>
      <c r="AJ1594" s="8">
        <v>11</v>
      </c>
      <c r="AK1594" s="7" t="s">
        <v>157</v>
      </c>
      <c r="AL1594" s="8">
        <v>41</v>
      </c>
      <c r="AM1594" s="7" t="s">
        <v>65</v>
      </c>
      <c r="AN1594" s="7" t="s">
        <v>66</v>
      </c>
      <c r="AO1594" s="9">
        <v>64</v>
      </c>
      <c r="AP1594" s="8">
        <v>6</v>
      </c>
      <c r="AQ1594" s="8">
        <v>7</v>
      </c>
      <c r="AR1594" s="8">
        <v>6</v>
      </c>
      <c r="AS1594" s="8">
        <v>3</v>
      </c>
      <c r="AT1594" s="8">
        <v>2</v>
      </c>
      <c r="AU1594" s="7" t="s">
        <v>91</v>
      </c>
      <c r="AV1594" s="9">
        <v>-3.6</v>
      </c>
      <c r="AW1594" s="7" t="s">
        <v>3462</v>
      </c>
      <c r="AX1594" s="7" t="s">
        <v>63</v>
      </c>
      <c r="AY1594" s="7"/>
      <c r="AZ1594" s="7" t="s">
        <v>3444</v>
      </c>
      <c r="BA1594" s="7" t="s">
        <v>2117</v>
      </c>
      <c r="BB1594" s="7" t="s">
        <v>3445</v>
      </c>
      <c r="BC1594" s="7" t="s">
        <v>3446</v>
      </c>
    </row>
    <row r="1595" spans="1:55" x14ac:dyDescent="0.2">
      <c r="A1595" s="7" t="s">
        <v>3320</v>
      </c>
      <c r="B1595" s="8">
        <v>9</v>
      </c>
      <c r="C1595" s="7" t="s">
        <v>3463</v>
      </c>
      <c r="D1595" s="8">
        <v>10</v>
      </c>
      <c r="E1595" s="7" t="s">
        <v>111</v>
      </c>
      <c r="F1595" s="7" t="s">
        <v>1647</v>
      </c>
      <c r="G1595" s="7" t="s">
        <v>678</v>
      </c>
      <c r="H1595" s="7" t="s">
        <v>510</v>
      </c>
      <c r="I1595" s="7" t="s">
        <v>172</v>
      </c>
      <c r="J1595" s="9">
        <v>12</v>
      </c>
      <c r="K1595" s="10">
        <v>800</v>
      </c>
      <c r="L1595" s="9">
        <f t="shared" si="288"/>
        <v>7.6923076923076925</v>
      </c>
      <c r="M1595" s="9">
        <v>8.09</v>
      </c>
      <c r="N1595" s="10">
        <v>100</v>
      </c>
      <c r="O1595" s="10">
        <v>900</v>
      </c>
      <c r="P1595" s="11">
        <f t="shared" si="289"/>
        <v>-11.111111111111111</v>
      </c>
      <c r="Q1595" s="7" t="s">
        <v>454</v>
      </c>
      <c r="R1595" s="9">
        <v>29.93</v>
      </c>
      <c r="S1595" s="9">
        <f t="shared" si="290"/>
        <v>17.93</v>
      </c>
      <c r="T1595" s="11">
        <f t="shared" si="291"/>
        <v>149.41666666666666</v>
      </c>
      <c r="U1595" s="7" t="s">
        <v>63</v>
      </c>
      <c r="V1595" s="8">
        <v>3</v>
      </c>
      <c r="W1595" s="9">
        <v>0</v>
      </c>
      <c r="X1595" s="9">
        <v>0</v>
      </c>
      <c r="Y1595" s="9">
        <v>974</v>
      </c>
      <c r="Z1595" s="9">
        <v>974</v>
      </c>
      <c r="AA1595" s="9">
        <v>14.74</v>
      </c>
      <c r="AB1595" s="9">
        <f t="shared" si="292"/>
        <v>13.102222222222222</v>
      </c>
      <c r="AC1595" s="9">
        <f t="shared" si="293"/>
        <v>16.37777777777778</v>
      </c>
      <c r="AD1595" s="9">
        <f t="shared" si="294"/>
        <v>6.594690265486725</v>
      </c>
      <c r="AE1595" s="9">
        <f t="shared" si="295"/>
        <v>8.1221110100091014</v>
      </c>
      <c r="AF1595" s="9">
        <f t="shared" si="296"/>
        <v>8.0634066587395932</v>
      </c>
      <c r="AG1595" s="11">
        <f t="shared" si="297"/>
        <v>148.34794536887938</v>
      </c>
      <c r="AH1595" s="11">
        <f t="shared" si="298"/>
        <v>101.64434784990002</v>
      </c>
      <c r="AI1595" s="11">
        <f t="shared" si="299"/>
        <v>103.11238749228384</v>
      </c>
      <c r="AJ1595" s="8">
        <v>11</v>
      </c>
      <c r="AK1595" s="7" t="s">
        <v>157</v>
      </c>
      <c r="AL1595" s="8">
        <v>41</v>
      </c>
      <c r="AM1595" s="7" t="s">
        <v>65</v>
      </c>
      <c r="AN1595" s="7" t="s">
        <v>66</v>
      </c>
      <c r="AO1595" s="9">
        <v>64</v>
      </c>
      <c r="AP1595" s="8">
        <v>1</v>
      </c>
      <c r="AQ1595" s="8">
        <v>2</v>
      </c>
      <c r="AR1595" s="8">
        <v>2</v>
      </c>
      <c r="AS1595" s="8">
        <v>2</v>
      </c>
      <c r="AT1595" s="8">
        <v>3</v>
      </c>
      <c r="AU1595" s="7" t="s">
        <v>116</v>
      </c>
      <c r="AV1595" s="9">
        <v>-42</v>
      </c>
      <c r="AW1595" s="7" t="s">
        <v>3464</v>
      </c>
      <c r="AX1595" s="7" t="s">
        <v>63</v>
      </c>
      <c r="AY1595" s="7"/>
      <c r="AZ1595" s="7" t="s">
        <v>3444</v>
      </c>
      <c r="BA1595" s="7" t="s">
        <v>2117</v>
      </c>
      <c r="BB1595" s="7" t="s">
        <v>3445</v>
      </c>
      <c r="BC1595" s="7" t="s">
        <v>3446</v>
      </c>
    </row>
    <row r="1596" spans="1:55" x14ac:dyDescent="0.2">
      <c r="A1596" s="7" t="s">
        <v>3320</v>
      </c>
      <c r="B1596" s="8">
        <v>9</v>
      </c>
      <c r="C1596" s="7" t="s">
        <v>3465</v>
      </c>
      <c r="D1596" s="8">
        <v>11</v>
      </c>
      <c r="E1596" s="7" t="s">
        <v>57</v>
      </c>
      <c r="F1596" s="7" t="s">
        <v>230</v>
      </c>
      <c r="G1596" s="7" t="s">
        <v>670</v>
      </c>
      <c r="H1596" s="7" t="s">
        <v>655</v>
      </c>
      <c r="I1596" s="7" t="s">
        <v>62</v>
      </c>
      <c r="J1596" s="9">
        <v>5</v>
      </c>
      <c r="K1596" s="10">
        <v>1300</v>
      </c>
      <c r="L1596" s="9">
        <f t="shared" si="288"/>
        <v>16.666666666666664</v>
      </c>
      <c r="M1596" s="9">
        <v>17.52</v>
      </c>
      <c r="N1596" s="10">
        <v>0</v>
      </c>
      <c r="O1596" s="10">
        <v>1300</v>
      </c>
      <c r="P1596" s="11">
        <f t="shared" si="289"/>
        <v>0</v>
      </c>
      <c r="Q1596" s="7" t="s">
        <v>62</v>
      </c>
      <c r="R1596" s="9">
        <v>4.2</v>
      </c>
      <c r="S1596" s="9">
        <f t="shared" si="290"/>
        <v>-0.79999999999999982</v>
      </c>
      <c r="T1596" s="11">
        <f t="shared" si="291"/>
        <v>-15.999999999999998</v>
      </c>
      <c r="U1596" s="7" t="s">
        <v>63</v>
      </c>
      <c r="V1596" s="8">
        <v>9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f t="shared" si="292"/>
        <v>0</v>
      </c>
      <c r="AC1596" s="9">
        <f t="shared" si="293"/>
        <v>0</v>
      </c>
      <c r="AD1596" s="9">
        <f t="shared" si="294"/>
        <v>6.594690265486725</v>
      </c>
      <c r="AE1596" s="9">
        <f t="shared" si="295"/>
        <v>8.1221110100091014</v>
      </c>
      <c r="AF1596" s="9">
        <f t="shared" si="296"/>
        <v>8.0634066587395932</v>
      </c>
      <c r="AG1596" s="11">
        <f t="shared" si="297"/>
        <v>-100</v>
      </c>
      <c r="AH1596" s="11">
        <f t="shared" si="298"/>
        <v>-100</v>
      </c>
      <c r="AI1596" s="11">
        <f t="shared" si="299"/>
        <v>-100</v>
      </c>
      <c r="AJ1596" s="8">
        <v>11</v>
      </c>
      <c r="AK1596" s="7" t="s">
        <v>157</v>
      </c>
      <c r="AL1596" s="8">
        <v>41</v>
      </c>
      <c r="AM1596" s="7" t="s">
        <v>65</v>
      </c>
      <c r="AN1596" s="7" t="s">
        <v>66</v>
      </c>
      <c r="AO1596" s="9">
        <v>64</v>
      </c>
      <c r="AP1596" s="8">
        <v>1</v>
      </c>
      <c r="AQ1596" s="8">
        <v>4</v>
      </c>
      <c r="AR1596" s="8">
        <v>4</v>
      </c>
      <c r="AS1596" s="8">
        <v>9</v>
      </c>
      <c r="AT1596" s="8">
        <v>9</v>
      </c>
      <c r="AU1596" s="7" t="s">
        <v>81</v>
      </c>
      <c r="AV1596" s="9">
        <v>-66</v>
      </c>
      <c r="AW1596" s="7" t="s">
        <v>3466</v>
      </c>
      <c r="AX1596" s="7" t="s">
        <v>63</v>
      </c>
      <c r="AY1596" s="7"/>
      <c r="AZ1596" s="7" t="s">
        <v>3444</v>
      </c>
      <c r="BA1596" s="7" t="s">
        <v>2117</v>
      </c>
      <c r="BB1596" s="7" t="s">
        <v>3445</v>
      </c>
      <c r="BC1596" s="7" t="s">
        <v>3446</v>
      </c>
    </row>
    <row r="1597" spans="1:55" x14ac:dyDescent="0.2">
      <c r="A1597" s="14" t="s">
        <v>3320</v>
      </c>
      <c r="B1597" s="15">
        <v>9</v>
      </c>
      <c r="C1597" s="14" t="s">
        <v>3467</v>
      </c>
      <c r="D1597" s="15">
        <v>12</v>
      </c>
      <c r="E1597" s="14" t="s">
        <v>3468</v>
      </c>
      <c r="F1597" s="14" t="s">
        <v>3469</v>
      </c>
      <c r="G1597" s="14" t="s">
        <v>514</v>
      </c>
      <c r="H1597" s="14" t="s">
        <v>494</v>
      </c>
      <c r="I1597" s="14" t="s">
        <v>329</v>
      </c>
      <c r="J1597" s="16">
        <v>15</v>
      </c>
      <c r="K1597" s="17">
        <v>800</v>
      </c>
      <c r="L1597" s="16">
        <f t="shared" si="288"/>
        <v>6.25</v>
      </c>
      <c r="M1597" s="16">
        <v>0</v>
      </c>
      <c r="N1597" s="17">
        <v>-800</v>
      </c>
      <c r="O1597" s="17">
        <v>0</v>
      </c>
      <c r="P1597" s="18">
        <f t="shared" si="289"/>
        <v>0</v>
      </c>
      <c r="Q1597" s="14"/>
      <c r="R1597" s="16"/>
      <c r="S1597" s="16">
        <f t="shared" si="290"/>
        <v>0</v>
      </c>
      <c r="T1597" s="18">
        <f t="shared" si="291"/>
        <v>0</v>
      </c>
      <c r="U1597" s="14" t="s">
        <v>63</v>
      </c>
      <c r="V1597" s="15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f t="shared" si="292"/>
        <v>0</v>
      </c>
      <c r="AC1597" s="16">
        <f t="shared" si="293"/>
        <v>0</v>
      </c>
      <c r="AD1597" s="16">
        <f t="shared" si="294"/>
        <v>6.594690265486725</v>
      </c>
      <c r="AE1597" s="16">
        <f t="shared" si="295"/>
        <v>8.1221110100091014</v>
      </c>
      <c r="AF1597" s="16">
        <f t="shared" si="296"/>
        <v>8.0634066587395932</v>
      </c>
      <c r="AG1597" s="18">
        <f t="shared" si="297"/>
        <v>-100</v>
      </c>
      <c r="AH1597" s="18">
        <f t="shared" si="298"/>
        <v>-100</v>
      </c>
      <c r="AI1597" s="18">
        <f t="shared" si="299"/>
        <v>-100</v>
      </c>
      <c r="AJ1597" s="15">
        <v>11</v>
      </c>
      <c r="AK1597" s="14" t="s">
        <v>157</v>
      </c>
      <c r="AL1597" s="15">
        <v>41</v>
      </c>
      <c r="AM1597" s="14" t="s">
        <v>65</v>
      </c>
      <c r="AN1597" s="14" t="s">
        <v>66</v>
      </c>
      <c r="AO1597" s="16">
        <v>64</v>
      </c>
      <c r="AP1597" s="15">
        <v>0</v>
      </c>
      <c r="AQ1597" s="15">
        <v>0</v>
      </c>
      <c r="AR1597" s="15">
        <v>0</v>
      </c>
      <c r="AS1597" s="15">
        <v>0</v>
      </c>
      <c r="AT1597" s="15">
        <v>0</v>
      </c>
      <c r="AU1597" s="14"/>
      <c r="AV1597" s="16">
        <v>0</v>
      </c>
      <c r="AW1597" s="14"/>
      <c r="AX1597" s="14" t="s">
        <v>63</v>
      </c>
      <c r="AY1597" s="14"/>
      <c r="AZ1597" s="14" t="s">
        <v>3444</v>
      </c>
      <c r="BA1597" s="14" t="s">
        <v>2117</v>
      </c>
      <c r="BB1597" s="14" t="s">
        <v>3445</v>
      </c>
      <c r="BC1597" s="14" t="s">
        <v>3446</v>
      </c>
    </row>
    <row r="1598" spans="1:55" x14ac:dyDescent="0.2">
      <c r="A1598" s="14" t="s">
        <v>3320</v>
      </c>
      <c r="B1598" s="15">
        <v>10</v>
      </c>
      <c r="C1598" s="14" t="s">
        <v>3470</v>
      </c>
      <c r="D1598" s="15">
        <v>1</v>
      </c>
      <c r="E1598" s="14" t="s">
        <v>111</v>
      </c>
      <c r="F1598" s="14" t="s">
        <v>1600</v>
      </c>
      <c r="G1598" s="14" t="s">
        <v>274</v>
      </c>
      <c r="H1598" s="14" t="s">
        <v>114</v>
      </c>
      <c r="I1598" s="14" t="s">
        <v>62</v>
      </c>
      <c r="J1598" s="16">
        <v>5</v>
      </c>
      <c r="K1598" s="17">
        <v>1300</v>
      </c>
      <c r="L1598" s="16">
        <f t="shared" si="288"/>
        <v>16.666666666666664</v>
      </c>
      <c r="M1598" s="16">
        <v>0</v>
      </c>
      <c r="N1598" s="17">
        <v>-1300</v>
      </c>
      <c r="O1598" s="17">
        <v>0</v>
      </c>
      <c r="P1598" s="18">
        <f t="shared" si="289"/>
        <v>0</v>
      </c>
      <c r="Q1598" s="14"/>
      <c r="R1598" s="16"/>
      <c r="S1598" s="16">
        <f t="shared" si="290"/>
        <v>0</v>
      </c>
      <c r="T1598" s="18">
        <f t="shared" si="291"/>
        <v>0</v>
      </c>
      <c r="U1598" s="14" t="s">
        <v>63</v>
      </c>
      <c r="V1598" s="15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f t="shared" si="292"/>
        <v>0</v>
      </c>
      <c r="AC1598" s="16">
        <f t="shared" si="293"/>
        <v>0</v>
      </c>
      <c r="AD1598" s="16">
        <f t="shared" si="294"/>
        <v>8.2517647058823531</v>
      </c>
      <c r="AE1598" s="16">
        <f t="shared" si="295"/>
        <v>8.1221110100091014</v>
      </c>
      <c r="AF1598" s="16">
        <f t="shared" si="296"/>
        <v>8.0634066587395932</v>
      </c>
      <c r="AG1598" s="18">
        <f t="shared" si="297"/>
        <v>-100</v>
      </c>
      <c r="AH1598" s="18">
        <f t="shared" si="298"/>
        <v>-100</v>
      </c>
      <c r="AI1598" s="18">
        <f t="shared" si="299"/>
        <v>-100</v>
      </c>
      <c r="AJ1598" s="15">
        <v>6</v>
      </c>
      <c r="AK1598" s="14" t="s">
        <v>157</v>
      </c>
      <c r="AL1598" s="15">
        <v>41</v>
      </c>
      <c r="AM1598" s="14" t="s">
        <v>65</v>
      </c>
      <c r="AN1598" s="14" t="s">
        <v>66</v>
      </c>
      <c r="AO1598" s="16">
        <v>8</v>
      </c>
      <c r="AP1598" s="15">
        <v>0</v>
      </c>
      <c r="AQ1598" s="15">
        <v>0</v>
      </c>
      <c r="AR1598" s="15">
        <v>0</v>
      </c>
      <c r="AS1598" s="15">
        <v>0</v>
      </c>
      <c r="AT1598" s="15">
        <v>0</v>
      </c>
      <c r="AU1598" s="14"/>
      <c r="AV1598" s="16">
        <v>0</v>
      </c>
      <c r="AW1598" s="14"/>
      <c r="AX1598" s="14" t="s">
        <v>63</v>
      </c>
      <c r="AY1598" s="14"/>
      <c r="AZ1598" s="14" t="s">
        <v>3471</v>
      </c>
      <c r="BA1598" s="14" t="s">
        <v>3472</v>
      </c>
      <c r="BB1598" s="14" t="s">
        <v>3473</v>
      </c>
      <c r="BC1598" s="14" t="s">
        <v>3474</v>
      </c>
    </row>
    <row r="1599" spans="1:55" x14ac:dyDescent="0.2">
      <c r="A1599" s="7" t="s">
        <v>3320</v>
      </c>
      <c r="B1599" s="8">
        <v>10</v>
      </c>
      <c r="C1599" s="7" t="s">
        <v>3475</v>
      </c>
      <c r="D1599" s="8">
        <v>2</v>
      </c>
      <c r="E1599" s="7" t="s">
        <v>193</v>
      </c>
      <c r="F1599" s="7" t="s">
        <v>408</v>
      </c>
      <c r="G1599" s="7" t="s">
        <v>639</v>
      </c>
      <c r="H1599" s="7" t="s">
        <v>279</v>
      </c>
      <c r="I1599" s="7" t="s">
        <v>172</v>
      </c>
      <c r="J1599" s="9">
        <v>12</v>
      </c>
      <c r="K1599" s="10">
        <v>800</v>
      </c>
      <c r="L1599" s="9">
        <f t="shared" si="288"/>
        <v>7.6923076923076925</v>
      </c>
      <c r="M1599" s="9">
        <v>8.84</v>
      </c>
      <c r="N1599" s="10">
        <v>100</v>
      </c>
      <c r="O1599" s="10">
        <v>900</v>
      </c>
      <c r="P1599" s="11">
        <f t="shared" si="289"/>
        <v>-11.111111111111111</v>
      </c>
      <c r="Q1599" s="7" t="s">
        <v>106</v>
      </c>
      <c r="R1599" s="9">
        <v>14.82</v>
      </c>
      <c r="S1599" s="9">
        <f t="shared" si="290"/>
        <v>2.8200000000000003</v>
      </c>
      <c r="T1599" s="11">
        <f t="shared" si="291"/>
        <v>23.5</v>
      </c>
      <c r="U1599" s="7" t="s">
        <v>63</v>
      </c>
      <c r="V1599" s="8">
        <v>2</v>
      </c>
      <c r="W1599" s="9">
        <v>0</v>
      </c>
      <c r="X1599" s="9">
        <v>934</v>
      </c>
      <c r="Y1599" s="9">
        <v>392</v>
      </c>
      <c r="Z1599" s="9">
        <v>1326</v>
      </c>
      <c r="AA1599" s="9">
        <v>28.26</v>
      </c>
      <c r="AB1599" s="9">
        <f t="shared" si="292"/>
        <v>25.12</v>
      </c>
      <c r="AC1599" s="9">
        <f t="shared" si="293"/>
        <v>31.400000000000006</v>
      </c>
      <c r="AD1599" s="9">
        <f t="shared" si="294"/>
        <v>8.2517647058823531</v>
      </c>
      <c r="AE1599" s="9">
        <f t="shared" si="295"/>
        <v>8.1221110100091014</v>
      </c>
      <c r="AF1599" s="9">
        <f t="shared" si="296"/>
        <v>8.0634066587395932</v>
      </c>
      <c r="AG1599" s="11">
        <f t="shared" si="297"/>
        <v>280.52466495580279</v>
      </c>
      <c r="AH1599" s="11">
        <f t="shared" si="298"/>
        <v>286.5990006945845</v>
      </c>
      <c r="AI1599" s="11">
        <f t="shared" si="299"/>
        <v>289.41357330610185</v>
      </c>
      <c r="AJ1599" s="8">
        <v>6</v>
      </c>
      <c r="AK1599" s="7" t="s">
        <v>157</v>
      </c>
      <c r="AL1599" s="8">
        <v>41</v>
      </c>
      <c r="AM1599" s="7" t="s">
        <v>65</v>
      </c>
      <c r="AN1599" s="7" t="s">
        <v>66</v>
      </c>
      <c r="AO1599" s="9">
        <v>8</v>
      </c>
      <c r="AP1599" s="8">
        <v>1</v>
      </c>
      <c r="AQ1599" s="8">
        <v>1</v>
      </c>
      <c r="AR1599" s="8">
        <v>1</v>
      </c>
      <c r="AS1599" s="8">
        <v>1</v>
      </c>
      <c r="AT1599" s="8">
        <v>2</v>
      </c>
      <c r="AU1599" s="7" t="s">
        <v>116</v>
      </c>
      <c r="AV1599" s="9">
        <v>-27</v>
      </c>
      <c r="AW1599" s="7" t="s">
        <v>3476</v>
      </c>
      <c r="AX1599" s="7" t="s">
        <v>63</v>
      </c>
      <c r="AY1599" s="7"/>
      <c r="AZ1599" s="7" t="s">
        <v>3471</v>
      </c>
      <c r="BA1599" s="7" t="s">
        <v>3472</v>
      </c>
      <c r="BB1599" s="7" t="s">
        <v>3473</v>
      </c>
      <c r="BC1599" s="7" t="s">
        <v>3474</v>
      </c>
    </row>
    <row r="1600" spans="1:55" x14ac:dyDescent="0.2">
      <c r="A1600" s="7" t="s">
        <v>3320</v>
      </c>
      <c r="B1600" s="8">
        <v>10</v>
      </c>
      <c r="C1600" s="7" t="s">
        <v>3477</v>
      </c>
      <c r="D1600" s="8">
        <v>3</v>
      </c>
      <c r="E1600" s="7" t="s">
        <v>187</v>
      </c>
      <c r="F1600" s="7" t="s">
        <v>333</v>
      </c>
      <c r="G1600" s="7" t="s">
        <v>279</v>
      </c>
      <c r="H1600" s="7" t="s">
        <v>150</v>
      </c>
      <c r="I1600" s="7" t="s">
        <v>106</v>
      </c>
      <c r="J1600" s="9">
        <v>10</v>
      </c>
      <c r="K1600" s="10">
        <v>900</v>
      </c>
      <c r="L1600" s="9">
        <f t="shared" si="288"/>
        <v>9.0909090909090917</v>
      </c>
      <c r="M1600" s="9">
        <v>10.45</v>
      </c>
      <c r="N1600" s="10">
        <v>100</v>
      </c>
      <c r="O1600" s="10">
        <v>1000</v>
      </c>
      <c r="P1600" s="11">
        <f t="shared" si="289"/>
        <v>-10</v>
      </c>
      <c r="Q1600" s="7" t="s">
        <v>597</v>
      </c>
      <c r="R1600" s="9">
        <v>14.64</v>
      </c>
      <c r="S1600" s="9">
        <f t="shared" si="290"/>
        <v>4.6400000000000006</v>
      </c>
      <c r="T1600" s="11">
        <f t="shared" si="291"/>
        <v>46.400000000000006</v>
      </c>
      <c r="U1600" s="7" t="s">
        <v>63</v>
      </c>
      <c r="V1600" s="8">
        <v>5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f t="shared" si="292"/>
        <v>0</v>
      </c>
      <c r="AC1600" s="9">
        <f t="shared" si="293"/>
        <v>0</v>
      </c>
      <c r="AD1600" s="9">
        <f t="shared" si="294"/>
        <v>8.2517647058823531</v>
      </c>
      <c r="AE1600" s="9">
        <f t="shared" si="295"/>
        <v>8.1221110100091014</v>
      </c>
      <c r="AF1600" s="9">
        <f t="shared" si="296"/>
        <v>8.0634066587395932</v>
      </c>
      <c r="AG1600" s="11">
        <f t="shared" si="297"/>
        <v>-100</v>
      </c>
      <c r="AH1600" s="11">
        <f t="shared" si="298"/>
        <v>-100</v>
      </c>
      <c r="AI1600" s="11">
        <f t="shared" si="299"/>
        <v>-100</v>
      </c>
      <c r="AJ1600" s="8">
        <v>6</v>
      </c>
      <c r="AK1600" s="7" t="s">
        <v>157</v>
      </c>
      <c r="AL1600" s="8">
        <v>41</v>
      </c>
      <c r="AM1600" s="7" t="s">
        <v>65</v>
      </c>
      <c r="AN1600" s="7" t="s">
        <v>66</v>
      </c>
      <c r="AO1600" s="9">
        <v>8</v>
      </c>
      <c r="AP1600" s="8">
        <v>3</v>
      </c>
      <c r="AQ1600" s="8">
        <v>3</v>
      </c>
      <c r="AR1600" s="8">
        <v>3</v>
      </c>
      <c r="AS1600" s="8">
        <v>4</v>
      </c>
      <c r="AT1600" s="8">
        <v>5</v>
      </c>
      <c r="AU1600" s="7" t="s">
        <v>81</v>
      </c>
      <c r="AV1600" s="9">
        <v>-30.6</v>
      </c>
      <c r="AW1600" s="7" t="s">
        <v>3478</v>
      </c>
      <c r="AX1600" s="7" t="s">
        <v>63</v>
      </c>
      <c r="AY1600" s="7"/>
      <c r="AZ1600" s="7" t="s">
        <v>3471</v>
      </c>
      <c r="BA1600" s="7" t="s">
        <v>3472</v>
      </c>
      <c r="BB1600" s="7" t="s">
        <v>3473</v>
      </c>
      <c r="BC1600" s="7" t="s">
        <v>3474</v>
      </c>
    </row>
    <row r="1601" spans="1:55" x14ac:dyDescent="0.2">
      <c r="A1601" s="7" t="s">
        <v>3320</v>
      </c>
      <c r="B1601" s="8">
        <v>10</v>
      </c>
      <c r="C1601" s="7" t="s">
        <v>3479</v>
      </c>
      <c r="D1601" s="8">
        <v>4</v>
      </c>
      <c r="E1601" s="7" t="s">
        <v>3340</v>
      </c>
      <c r="F1601" s="7" t="s">
        <v>1530</v>
      </c>
      <c r="G1601" s="7" t="s">
        <v>3480</v>
      </c>
      <c r="H1601" s="7" t="s">
        <v>396</v>
      </c>
      <c r="I1601" s="7" t="s">
        <v>115</v>
      </c>
      <c r="J1601" s="9">
        <v>3.5</v>
      </c>
      <c r="K1601" s="10">
        <v>1500</v>
      </c>
      <c r="L1601" s="9">
        <f t="shared" si="288"/>
        <v>22.222222222222221</v>
      </c>
      <c r="M1601" s="9">
        <v>25.55</v>
      </c>
      <c r="N1601" s="10">
        <v>200</v>
      </c>
      <c r="O1601" s="10">
        <v>1700</v>
      </c>
      <c r="P1601" s="11">
        <f t="shared" si="289"/>
        <v>-11.76470588235294</v>
      </c>
      <c r="Q1601" s="7" t="s">
        <v>78</v>
      </c>
      <c r="R1601" s="9">
        <v>3.01</v>
      </c>
      <c r="S1601" s="9">
        <f t="shared" si="290"/>
        <v>-0.49000000000000021</v>
      </c>
      <c r="T1601" s="11">
        <f t="shared" si="291"/>
        <v>-14.000000000000007</v>
      </c>
      <c r="U1601" s="7" t="s">
        <v>63</v>
      </c>
      <c r="V1601" s="8">
        <v>3</v>
      </c>
      <c r="W1601" s="9">
        <v>0</v>
      </c>
      <c r="X1601" s="9">
        <v>0</v>
      </c>
      <c r="Y1601" s="9">
        <v>280</v>
      </c>
      <c r="Z1601" s="9">
        <v>280</v>
      </c>
      <c r="AA1601" s="9">
        <v>7.8</v>
      </c>
      <c r="AB1601" s="9">
        <f t="shared" si="292"/>
        <v>6.8823529411764701</v>
      </c>
      <c r="AC1601" s="9">
        <f t="shared" si="293"/>
        <v>4.5882352941176476</v>
      </c>
      <c r="AD1601" s="9">
        <f t="shared" si="294"/>
        <v>8.2517647058823531</v>
      </c>
      <c r="AE1601" s="9">
        <f t="shared" si="295"/>
        <v>8.1221110100091014</v>
      </c>
      <c r="AF1601" s="9">
        <f t="shared" si="296"/>
        <v>8.0634066587395932</v>
      </c>
      <c r="AG1601" s="11">
        <f t="shared" si="297"/>
        <v>-44.39692044482463</v>
      </c>
      <c r="AH1601" s="11">
        <f t="shared" si="298"/>
        <v>-43.509325488614493</v>
      </c>
      <c r="AI1601" s="11">
        <f t="shared" si="299"/>
        <v>-43.098054106639296</v>
      </c>
      <c r="AJ1601" s="8">
        <v>6</v>
      </c>
      <c r="AK1601" s="7" t="s">
        <v>157</v>
      </c>
      <c r="AL1601" s="8">
        <v>41</v>
      </c>
      <c r="AM1601" s="7" t="s">
        <v>65</v>
      </c>
      <c r="AN1601" s="7" t="s">
        <v>66</v>
      </c>
      <c r="AO1601" s="9">
        <v>8</v>
      </c>
      <c r="AP1601" s="8">
        <v>5</v>
      </c>
      <c r="AQ1601" s="8">
        <v>5</v>
      </c>
      <c r="AR1601" s="8">
        <v>5</v>
      </c>
      <c r="AS1601" s="8">
        <v>5</v>
      </c>
      <c r="AT1601" s="8">
        <v>3</v>
      </c>
      <c r="AU1601" s="7" t="s">
        <v>67</v>
      </c>
      <c r="AV1601" s="9">
        <v>0</v>
      </c>
      <c r="AW1601" s="7" t="s">
        <v>3481</v>
      </c>
      <c r="AX1601" s="7" t="s">
        <v>63</v>
      </c>
      <c r="AY1601" s="7"/>
      <c r="AZ1601" s="7" t="s">
        <v>3471</v>
      </c>
      <c r="BA1601" s="7" t="s">
        <v>3472</v>
      </c>
      <c r="BB1601" s="7" t="s">
        <v>3473</v>
      </c>
      <c r="BC1601" s="7" t="s">
        <v>3474</v>
      </c>
    </row>
    <row r="1602" spans="1:55" x14ac:dyDescent="0.2">
      <c r="A1602" s="7" t="s">
        <v>3320</v>
      </c>
      <c r="B1602" s="8">
        <v>10</v>
      </c>
      <c r="C1602" s="7" t="s">
        <v>3482</v>
      </c>
      <c r="D1602" s="8">
        <v>5</v>
      </c>
      <c r="E1602" s="7" t="s">
        <v>803</v>
      </c>
      <c r="F1602" s="7" t="s">
        <v>153</v>
      </c>
      <c r="G1602" s="7" t="s">
        <v>3483</v>
      </c>
      <c r="H1602" s="7" t="s">
        <v>184</v>
      </c>
      <c r="I1602" s="7" t="s">
        <v>89</v>
      </c>
      <c r="J1602" s="9">
        <v>30</v>
      </c>
      <c r="K1602" s="10">
        <v>400</v>
      </c>
      <c r="L1602" s="9">
        <f t="shared" ref="L1602:L1665" si="300">IF(J1602&gt;0,(1/(J1602+1))*100,0)</f>
        <v>3.225806451612903</v>
      </c>
      <c r="M1602" s="9">
        <v>3.71</v>
      </c>
      <c r="N1602" s="10">
        <v>200</v>
      </c>
      <c r="O1602" s="10">
        <v>600</v>
      </c>
      <c r="P1602" s="11">
        <f t="shared" ref="P1602:P1665" si="301">IF(O1602&gt;0,-(N1602/O1602)*100,0)</f>
        <v>-33.333333333333329</v>
      </c>
      <c r="Q1602" s="7" t="s">
        <v>3484</v>
      </c>
      <c r="R1602" s="9">
        <v>36.47</v>
      </c>
      <c r="S1602" s="9">
        <f t="shared" ref="S1602:S1665" si="302">IF(AND(R1602&lt;&gt;"",J1602&gt;0),R1602-J1602,0)</f>
        <v>6.4699999999999989</v>
      </c>
      <c r="T1602" s="11">
        <f t="shared" ref="T1602:T1665" si="303">IF(AND(R1602&lt;&gt;"",J1602&gt;0),((R1602-J1602)/J1602)*100,0)</f>
        <v>21.566666666666663</v>
      </c>
      <c r="U1602" s="7" t="s">
        <v>63</v>
      </c>
      <c r="V1602" s="8">
        <v>6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f t="shared" ref="AB1602:AB1665" si="304">AA1602*(1+P1602/100)</f>
        <v>0</v>
      </c>
      <c r="AC1602" s="9">
        <f t="shared" ref="AC1602:AC1665" si="305">IF(O1602&gt;0,(AA1602/O1602)*1000,0)</f>
        <v>0</v>
      </c>
      <c r="AD1602" s="9">
        <f t="shared" ref="AD1602:AD1665" si="306">IF(SUMIFS($O$2:$O$2026,$A$2:$A$2026,A1602,$B$2:$B$2026,B1602)&gt;0,SUMIFS($AA$2:$AA$2026,$A$2:$A$2026,A1602,$B$2:$B$2026,B1602)/SUMIFS($O$2:$O$2026,$A$2:$A$2026,A1602,$B$2:$B$2026,B1602)*1000,0)</f>
        <v>8.2517647058823531</v>
      </c>
      <c r="AE1602" s="9">
        <f t="shared" ref="AE1602:AE1665" si="307">IF(SUMIF($A$2:$A$2026,A1602,$O$2:$O$2026)&gt;0,SUMIF($A$2:$A$2026,A1602,$AA$2:$AA$2026)/SUMIF($A$2:$A$2026,A1602,$O$2:$O$2026)*1000,0)</f>
        <v>8.1221110100091014</v>
      </c>
      <c r="AF1602" s="9">
        <f t="shared" ref="AF1602:AF1665" si="308">IF(SUM($O$2:$O$2026)&gt;0,SUM($AA$2:$AA$2026)/SUM($O$2:$O$2026)*1000,0)</f>
        <v>8.0634066587395932</v>
      </c>
      <c r="AG1602" s="11">
        <f t="shared" ref="AG1602:AG1665" si="309">IF(AD1602&gt;0,(AC1602-AD1602)/AD1602*100,0)</f>
        <v>-100</v>
      </c>
      <c r="AH1602" s="11">
        <f t="shared" ref="AH1602:AH1665" si="310">IF(AE1602&gt;0,(AC1602-AE1602)/AE1602*100,0)</f>
        <v>-100</v>
      </c>
      <c r="AI1602" s="11">
        <f t="shared" ref="AI1602:AI1665" si="311">IF(AF1602&gt;0,(AC1602-AF1602)/AF1602*100,0)</f>
        <v>-100</v>
      </c>
      <c r="AJ1602" s="8">
        <v>6</v>
      </c>
      <c r="AK1602" s="7" t="s">
        <v>157</v>
      </c>
      <c r="AL1602" s="8">
        <v>41</v>
      </c>
      <c r="AM1602" s="7" t="s">
        <v>65</v>
      </c>
      <c r="AN1602" s="7" t="s">
        <v>66</v>
      </c>
      <c r="AO1602" s="9">
        <v>8</v>
      </c>
      <c r="AP1602" s="8">
        <v>6</v>
      </c>
      <c r="AQ1602" s="8">
        <v>6</v>
      </c>
      <c r="AR1602" s="8">
        <v>6</v>
      </c>
      <c r="AS1602" s="8">
        <v>6</v>
      </c>
      <c r="AT1602" s="8">
        <v>6</v>
      </c>
      <c r="AU1602" s="7" t="s">
        <v>67</v>
      </c>
      <c r="AV1602" s="9">
        <v>0</v>
      </c>
      <c r="AW1602" s="7" t="s">
        <v>3426</v>
      </c>
      <c r="AX1602" s="7" t="s">
        <v>63</v>
      </c>
      <c r="AY1602" s="7"/>
      <c r="AZ1602" s="7" t="s">
        <v>3471</v>
      </c>
      <c r="BA1602" s="7" t="s">
        <v>3472</v>
      </c>
      <c r="BB1602" s="7" t="s">
        <v>3473</v>
      </c>
      <c r="BC1602" s="7" t="s">
        <v>3474</v>
      </c>
    </row>
    <row r="1603" spans="1:55" x14ac:dyDescent="0.2">
      <c r="A1603" s="7" t="s">
        <v>3320</v>
      </c>
      <c r="B1603" s="8">
        <v>10</v>
      </c>
      <c r="C1603" s="7" t="s">
        <v>3485</v>
      </c>
      <c r="D1603" s="8">
        <v>6</v>
      </c>
      <c r="E1603" s="7" t="s">
        <v>220</v>
      </c>
      <c r="F1603" s="7" t="s">
        <v>75</v>
      </c>
      <c r="G1603" s="7" t="s">
        <v>1002</v>
      </c>
      <c r="H1603" s="7" t="s">
        <v>556</v>
      </c>
      <c r="I1603" s="7" t="s">
        <v>145</v>
      </c>
      <c r="J1603" s="9">
        <v>1.8</v>
      </c>
      <c r="K1603" s="10">
        <v>2000</v>
      </c>
      <c r="L1603" s="9">
        <f t="shared" si="300"/>
        <v>35.714285714285715</v>
      </c>
      <c r="M1603" s="9">
        <v>41.06</v>
      </c>
      <c r="N1603" s="10">
        <v>200</v>
      </c>
      <c r="O1603" s="10">
        <v>2200</v>
      </c>
      <c r="P1603" s="11">
        <f t="shared" si="301"/>
        <v>-9.0909090909090917</v>
      </c>
      <c r="Q1603" s="7" t="s">
        <v>99</v>
      </c>
      <c r="R1603" s="9">
        <v>1.99</v>
      </c>
      <c r="S1603" s="9">
        <f t="shared" si="302"/>
        <v>0.18999999999999995</v>
      </c>
      <c r="T1603" s="11">
        <f t="shared" si="303"/>
        <v>10.555555555555554</v>
      </c>
      <c r="U1603" s="7" t="s">
        <v>63</v>
      </c>
      <c r="V1603" s="8">
        <v>4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f t="shared" si="304"/>
        <v>0</v>
      </c>
      <c r="AC1603" s="9">
        <f t="shared" si="305"/>
        <v>0</v>
      </c>
      <c r="AD1603" s="9">
        <f t="shared" si="306"/>
        <v>8.2517647058823531</v>
      </c>
      <c r="AE1603" s="9">
        <f t="shared" si="307"/>
        <v>8.1221110100091014</v>
      </c>
      <c r="AF1603" s="9">
        <f t="shared" si="308"/>
        <v>8.0634066587395932</v>
      </c>
      <c r="AG1603" s="11">
        <f t="shared" si="309"/>
        <v>-100</v>
      </c>
      <c r="AH1603" s="11">
        <f t="shared" si="310"/>
        <v>-100</v>
      </c>
      <c r="AI1603" s="11">
        <f t="shared" si="311"/>
        <v>-100</v>
      </c>
      <c r="AJ1603" s="8">
        <v>6</v>
      </c>
      <c r="AK1603" s="7" t="s">
        <v>157</v>
      </c>
      <c r="AL1603" s="8">
        <v>41</v>
      </c>
      <c r="AM1603" s="7" t="s">
        <v>65</v>
      </c>
      <c r="AN1603" s="7" t="s">
        <v>66</v>
      </c>
      <c r="AO1603" s="9">
        <v>8</v>
      </c>
      <c r="AP1603" s="8">
        <v>4</v>
      </c>
      <c r="AQ1603" s="8">
        <v>4</v>
      </c>
      <c r="AR1603" s="8">
        <v>4</v>
      </c>
      <c r="AS1603" s="8">
        <v>3</v>
      </c>
      <c r="AT1603" s="8">
        <v>4</v>
      </c>
      <c r="AU1603" s="7" t="s">
        <v>91</v>
      </c>
      <c r="AV1603" s="9">
        <v>-49.2</v>
      </c>
      <c r="AW1603" s="7" t="s">
        <v>3486</v>
      </c>
      <c r="AX1603" s="7" t="s">
        <v>63</v>
      </c>
      <c r="AY1603" s="7"/>
      <c r="AZ1603" s="7" t="s">
        <v>3471</v>
      </c>
      <c r="BA1603" s="7" t="s">
        <v>3472</v>
      </c>
      <c r="BB1603" s="7" t="s">
        <v>3473</v>
      </c>
      <c r="BC1603" s="7" t="s">
        <v>3474</v>
      </c>
    </row>
    <row r="1604" spans="1:55" x14ac:dyDescent="0.2">
      <c r="A1604" s="7" t="s">
        <v>3320</v>
      </c>
      <c r="B1604" s="8">
        <v>10</v>
      </c>
      <c r="C1604" s="7" t="s">
        <v>3487</v>
      </c>
      <c r="D1604" s="8">
        <v>7</v>
      </c>
      <c r="E1604" s="7" t="s">
        <v>124</v>
      </c>
      <c r="F1604" s="7" t="s">
        <v>346</v>
      </c>
      <c r="G1604" s="7" t="s">
        <v>76</v>
      </c>
      <c r="H1604" s="7" t="s">
        <v>469</v>
      </c>
      <c r="I1604" s="7" t="s">
        <v>98</v>
      </c>
      <c r="J1604" s="9">
        <v>2</v>
      </c>
      <c r="K1604" s="10">
        <v>1900</v>
      </c>
      <c r="L1604" s="9">
        <f t="shared" si="300"/>
        <v>33.333333333333329</v>
      </c>
      <c r="M1604" s="9">
        <v>38.33</v>
      </c>
      <c r="N1604" s="10">
        <v>200</v>
      </c>
      <c r="O1604" s="10">
        <v>2100</v>
      </c>
      <c r="P1604" s="11">
        <f t="shared" si="301"/>
        <v>-9.5238095238095237</v>
      </c>
      <c r="Q1604" s="7" t="s">
        <v>99</v>
      </c>
      <c r="R1604" s="9">
        <v>1.2</v>
      </c>
      <c r="S1604" s="9">
        <f t="shared" si="302"/>
        <v>-0.8</v>
      </c>
      <c r="T1604" s="11">
        <f t="shared" si="303"/>
        <v>-40</v>
      </c>
      <c r="U1604" s="7" t="s">
        <v>80</v>
      </c>
      <c r="V1604" s="8">
        <v>1</v>
      </c>
      <c r="W1604" s="9">
        <v>440</v>
      </c>
      <c r="X1604" s="9">
        <v>258</v>
      </c>
      <c r="Y1604" s="9">
        <v>210</v>
      </c>
      <c r="Z1604" s="9">
        <v>908</v>
      </c>
      <c r="AA1604" s="9">
        <v>34.08</v>
      </c>
      <c r="AB1604" s="9">
        <f t="shared" si="304"/>
        <v>30.834285714285713</v>
      </c>
      <c r="AC1604" s="9">
        <f t="shared" si="305"/>
        <v>16.228571428571428</v>
      </c>
      <c r="AD1604" s="9">
        <f t="shared" si="306"/>
        <v>8.2517647058823531</v>
      </c>
      <c r="AE1604" s="9">
        <f t="shared" si="307"/>
        <v>8.1221110100091014</v>
      </c>
      <c r="AF1604" s="9">
        <f t="shared" si="308"/>
        <v>8.0634066587395932</v>
      </c>
      <c r="AG1604" s="11">
        <f t="shared" si="309"/>
        <v>96.667888712371166</v>
      </c>
      <c r="AH1604" s="11">
        <f t="shared" si="310"/>
        <v>99.807308821222847</v>
      </c>
      <c r="AI1604" s="11">
        <f t="shared" si="311"/>
        <v>101.26197419278054</v>
      </c>
      <c r="AJ1604" s="8">
        <v>6</v>
      </c>
      <c r="AK1604" s="7" t="s">
        <v>157</v>
      </c>
      <c r="AL1604" s="8">
        <v>41</v>
      </c>
      <c r="AM1604" s="7" t="s">
        <v>65</v>
      </c>
      <c r="AN1604" s="7" t="s">
        <v>66</v>
      </c>
      <c r="AO1604" s="9">
        <v>8</v>
      </c>
      <c r="AP1604" s="8">
        <v>2</v>
      </c>
      <c r="AQ1604" s="8">
        <v>2</v>
      </c>
      <c r="AR1604" s="8">
        <v>2</v>
      </c>
      <c r="AS1604" s="8">
        <v>2</v>
      </c>
      <c r="AT1604" s="8">
        <v>1</v>
      </c>
      <c r="AU1604" s="7" t="s">
        <v>81</v>
      </c>
      <c r="AV1604" s="9">
        <v>1.8</v>
      </c>
      <c r="AW1604" s="7" t="s">
        <v>3488</v>
      </c>
      <c r="AX1604" s="7" t="s">
        <v>63</v>
      </c>
      <c r="AY1604" s="7"/>
      <c r="AZ1604" s="7" t="s">
        <v>3471</v>
      </c>
      <c r="BA1604" s="7" t="s">
        <v>3472</v>
      </c>
      <c r="BB1604" s="7" t="s">
        <v>3473</v>
      </c>
      <c r="BC1604" s="7" t="s">
        <v>3474</v>
      </c>
    </row>
    <row r="1605" spans="1:55" x14ac:dyDescent="0.2">
      <c r="A1605" s="19" t="s">
        <v>3320</v>
      </c>
      <c r="B1605" s="20">
        <v>11</v>
      </c>
      <c r="C1605" s="19" t="s">
        <v>1486</v>
      </c>
      <c r="D1605" s="20">
        <v>1</v>
      </c>
      <c r="E1605" s="19" t="s">
        <v>124</v>
      </c>
      <c r="F1605" s="19" t="s">
        <v>571</v>
      </c>
      <c r="G1605" s="19" t="s">
        <v>695</v>
      </c>
      <c r="H1605" s="19" t="s">
        <v>855</v>
      </c>
      <c r="I1605" s="19" t="s">
        <v>172</v>
      </c>
      <c r="J1605" s="21">
        <v>12</v>
      </c>
      <c r="K1605" s="22">
        <v>800</v>
      </c>
      <c r="L1605" s="21">
        <f t="shared" si="300"/>
        <v>7.6923076923076925</v>
      </c>
      <c r="M1605" s="21">
        <v>8</v>
      </c>
      <c r="N1605" s="22">
        <v>100</v>
      </c>
      <c r="O1605" s="22">
        <v>900</v>
      </c>
      <c r="P1605" s="23">
        <f t="shared" si="301"/>
        <v>-11.111111111111111</v>
      </c>
      <c r="Q1605" s="19" t="s">
        <v>454</v>
      </c>
      <c r="R1605" s="21">
        <v>22.62</v>
      </c>
      <c r="S1605" s="21">
        <f t="shared" si="302"/>
        <v>10.620000000000001</v>
      </c>
      <c r="T1605" s="23">
        <f t="shared" si="303"/>
        <v>88.500000000000014</v>
      </c>
      <c r="U1605" s="19" t="s">
        <v>63</v>
      </c>
      <c r="V1605" s="20">
        <v>12</v>
      </c>
      <c r="W1605" s="21">
        <v>0</v>
      </c>
      <c r="X1605" s="21">
        <v>0</v>
      </c>
      <c r="Y1605" s="21">
        <v>0</v>
      </c>
      <c r="Z1605" s="21">
        <v>0</v>
      </c>
      <c r="AA1605" s="21">
        <v>0</v>
      </c>
      <c r="AB1605" s="21">
        <f t="shared" si="304"/>
        <v>0</v>
      </c>
      <c r="AC1605" s="21">
        <f t="shared" si="305"/>
        <v>0</v>
      </c>
      <c r="AD1605" s="21">
        <f t="shared" si="306"/>
        <v>10.288188976377953</v>
      </c>
      <c r="AE1605" s="21">
        <f t="shared" si="307"/>
        <v>8.1221110100091014</v>
      </c>
      <c r="AF1605" s="21">
        <f t="shared" si="308"/>
        <v>8.0634066587395932</v>
      </c>
      <c r="AG1605" s="23">
        <f t="shared" si="309"/>
        <v>-100</v>
      </c>
      <c r="AH1605" s="23">
        <f t="shared" si="310"/>
        <v>-100</v>
      </c>
      <c r="AI1605" s="23">
        <f t="shared" si="311"/>
        <v>-100</v>
      </c>
      <c r="AJ1605" s="20">
        <v>14</v>
      </c>
      <c r="AK1605" s="19" t="s">
        <v>157</v>
      </c>
      <c r="AL1605" s="20">
        <v>40</v>
      </c>
      <c r="AM1605" s="19" t="s">
        <v>65</v>
      </c>
      <c r="AN1605" s="19" t="s">
        <v>66</v>
      </c>
      <c r="AO1605" s="21">
        <v>7</v>
      </c>
      <c r="AP1605" s="20">
        <v>1</v>
      </c>
      <c r="AQ1605" s="20">
        <v>4</v>
      </c>
      <c r="AR1605" s="20">
        <v>4</v>
      </c>
      <c r="AS1605" s="20">
        <v>7</v>
      </c>
      <c r="AT1605" s="20">
        <v>1</v>
      </c>
      <c r="AU1605" s="19" t="s">
        <v>81</v>
      </c>
      <c r="AV1605" s="21">
        <v>-45.6</v>
      </c>
      <c r="AW1605" s="19" t="s">
        <v>3489</v>
      </c>
      <c r="AX1605" s="19" t="s">
        <v>80</v>
      </c>
      <c r="AY1605" s="19" t="s">
        <v>109</v>
      </c>
      <c r="AZ1605" s="19" t="s">
        <v>3490</v>
      </c>
      <c r="BA1605" s="19" t="s">
        <v>3422</v>
      </c>
      <c r="BB1605" s="19" t="s">
        <v>3491</v>
      </c>
      <c r="BC1605" s="19" t="s">
        <v>3492</v>
      </c>
    </row>
    <row r="1606" spans="1:55" x14ac:dyDescent="0.2">
      <c r="A1606" s="7" t="s">
        <v>3320</v>
      </c>
      <c r="B1606" s="8">
        <v>11</v>
      </c>
      <c r="C1606" s="7" t="s">
        <v>3493</v>
      </c>
      <c r="D1606" s="8">
        <v>2</v>
      </c>
      <c r="E1606" s="7" t="s">
        <v>3456</v>
      </c>
      <c r="F1606" s="7" t="s">
        <v>2558</v>
      </c>
      <c r="G1606" s="7" t="s">
        <v>274</v>
      </c>
      <c r="H1606" s="7" t="s">
        <v>556</v>
      </c>
      <c r="I1606" s="7" t="s">
        <v>343</v>
      </c>
      <c r="J1606" s="9">
        <v>1.6</v>
      </c>
      <c r="K1606" s="10">
        <v>2100</v>
      </c>
      <c r="L1606" s="9">
        <f t="shared" si="300"/>
        <v>38.46153846153846</v>
      </c>
      <c r="M1606" s="9">
        <v>40.020000000000003</v>
      </c>
      <c r="N1606" s="10">
        <v>100</v>
      </c>
      <c r="O1606" s="10">
        <v>2200</v>
      </c>
      <c r="P1606" s="11">
        <f t="shared" si="301"/>
        <v>-4.5454545454545459</v>
      </c>
      <c r="Q1606" s="7" t="s">
        <v>99</v>
      </c>
      <c r="R1606" s="9">
        <v>0.89</v>
      </c>
      <c r="S1606" s="9">
        <f t="shared" si="302"/>
        <v>-0.71000000000000008</v>
      </c>
      <c r="T1606" s="11">
        <f t="shared" si="303"/>
        <v>-44.375</v>
      </c>
      <c r="U1606" s="7" t="s">
        <v>80</v>
      </c>
      <c r="V1606" s="8">
        <v>4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f t="shared" si="304"/>
        <v>0</v>
      </c>
      <c r="AC1606" s="9">
        <f t="shared" si="305"/>
        <v>0</v>
      </c>
      <c r="AD1606" s="9">
        <f t="shared" si="306"/>
        <v>10.288188976377953</v>
      </c>
      <c r="AE1606" s="9">
        <f t="shared" si="307"/>
        <v>8.1221110100091014</v>
      </c>
      <c r="AF1606" s="9">
        <f t="shared" si="308"/>
        <v>8.0634066587395932</v>
      </c>
      <c r="AG1606" s="11">
        <f t="shared" si="309"/>
        <v>-100</v>
      </c>
      <c r="AH1606" s="11">
        <f t="shared" si="310"/>
        <v>-100</v>
      </c>
      <c r="AI1606" s="11">
        <f t="shared" si="311"/>
        <v>-100</v>
      </c>
      <c r="AJ1606" s="8">
        <v>14</v>
      </c>
      <c r="AK1606" s="7" t="s">
        <v>157</v>
      </c>
      <c r="AL1606" s="8">
        <v>40</v>
      </c>
      <c r="AM1606" s="7" t="s">
        <v>65</v>
      </c>
      <c r="AN1606" s="7" t="s">
        <v>66</v>
      </c>
      <c r="AO1606" s="9">
        <v>7</v>
      </c>
      <c r="AP1606" s="8">
        <v>8</v>
      </c>
      <c r="AQ1606" s="8">
        <v>1</v>
      </c>
      <c r="AR1606" s="8">
        <v>1</v>
      </c>
      <c r="AS1606" s="8">
        <v>1</v>
      </c>
      <c r="AT1606" s="8">
        <v>4</v>
      </c>
      <c r="AU1606" s="7" t="s">
        <v>116</v>
      </c>
      <c r="AV1606" s="9">
        <v>-27.6</v>
      </c>
      <c r="AW1606" s="7" t="s">
        <v>228</v>
      </c>
      <c r="AX1606" s="7" t="s">
        <v>63</v>
      </c>
      <c r="AY1606" s="7"/>
      <c r="AZ1606" s="7" t="s">
        <v>3490</v>
      </c>
      <c r="BA1606" s="7" t="s">
        <v>3422</v>
      </c>
      <c r="BB1606" s="7" t="s">
        <v>3491</v>
      </c>
      <c r="BC1606" s="7" t="s">
        <v>3492</v>
      </c>
    </row>
    <row r="1607" spans="1:55" x14ac:dyDescent="0.2">
      <c r="A1607" s="7" t="s">
        <v>3320</v>
      </c>
      <c r="B1607" s="8">
        <v>11</v>
      </c>
      <c r="C1607" s="7" t="s">
        <v>3494</v>
      </c>
      <c r="D1607" s="8">
        <v>3</v>
      </c>
      <c r="E1607" s="7" t="s">
        <v>803</v>
      </c>
      <c r="F1607" s="7" t="s">
        <v>148</v>
      </c>
      <c r="G1607" s="7" t="s">
        <v>905</v>
      </c>
      <c r="H1607" s="7" t="s">
        <v>97</v>
      </c>
      <c r="I1607" s="7" t="s">
        <v>106</v>
      </c>
      <c r="J1607" s="9">
        <v>10</v>
      </c>
      <c r="K1607" s="10">
        <v>900</v>
      </c>
      <c r="L1607" s="9">
        <f t="shared" si="300"/>
        <v>9.0909090909090917</v>
      </c>
      <c r="M1607" s="9">
        <v>9.4600000000000009</v>
      </c>
      <c r="N1607" s="10">
        <v>100</v>
      </c>
      <c r="O1607" s="10">
        <v>1000</v>
      </c>
      <c r="P1607" s="11">
        <f t="shared" si="301"/>
        <v>-10</v>
      </c>
      <c r="Q1607" s="7" t="s">
        <v>106</v>
      </c>
      <c r="R1607" s="9">
        <v>11.47</v>
      </c>
      <c r="S1607" s="9">
        <f t="shared" si="302"/>
        <v>1.4700000000000006</v>
      </c>
      <c r="T1607" s="11">
        <f t="shared" si="303"/>
        <v>14.700000000000008</v>
      </c>
      <c r="U1607" s="7" t="s">
        <v>63</v>
      </c>
      <c r="V1607" s="8">
        <v>10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f t="shared" si="304"/>
        <v>0</v>
      </c>
      <c r="AC1607" s="9">
        <f t="shared" si="305"/>
        <v>0</v>
      </c>
      <c r="AD1607" s="9">
        <f t="shared" si="306"/>
        <v>10.288188976377953</v>
      </c>
      <c r="AE1607" s="9">
        <f t="shared" si="307"/>
        <v>8.1221110100091014</v>
      </c>
      <c r="AF1607" s="9">
        <f t="shared" si="308"/>
        <v>8.0634066587395932</v>
      </c>
      <c r="AG1607" s="11">
        <f t="shared" si="309"/>
        <v>-100</v>
      </c>
      <c r="AH1607" s="11">
        <f t="shared" si="310"/>
        <v>-100</v>
      </c>
      <c r="AI1607" s="11">
        <f t="shared" si="311"/>
        <v>-100</v>
      </c>
      <c r="AJ1607" s="8">
        <v>14</v>
      </c>
      <c r="AK1607" s="7" t="s">
        <v>157</v>
      </c>
      <c r="AL1607" s="8">
        <v>40</v>
      </c>
      <c r="AM1607" s="7" t="s">
        <v>65</v>
      </c>
      <c r="AN1607" s="7" t="s">
        <v>66</v>
      </c>
      <c r="AO1607" s="9">
        <v>7</v>
      </c>
      <c r="AP1607" s="8">
        <v>1</v>
      </c>
      <c r="AQ1607" s="8">
        <v>1</v>
      </c>
      <c r="AR1607" s="8">
        <v>1</v>
      </c>
      <c r="AS1607" s="8">
        <v>1</v>
      </c>
      <c r="AT1607" s="8">
        <v>1</v>
      </c>
      <c r="AU1607" s="7" t="s">
        <v>116</v>
      </c>
      <c r="AV1607" s="9">
        <v>-3</v>
      </c>
      <c r="AW1607" s="7" t="s">
        <v>3495</v>
      </c>
      <c r="AX1607" s="7" t="s">
        <v>63</v>
      </c>
      <c r="AY1607" s="7"/>
      <c r="AZ1607" s="7" t="s">
        <v>3490</v>
      </c>
      <c r="BA1607" s="7" t="s">
        <v>3422</v>
      </c>
      <c r="BB1607" s="7" t="s">
        <v>3491</v>
      </c>
      <c r="BC1607" s="7" t="s">
        <v>3492</v>
      </c>
    </row>
    <row r="1608" spans="1:55" x14ac:dyDescent="0.2">
      <c r="A1608" s="7" t="s">
        <v>3320</v>
      </c>
      <c r="B1608" s="8">
        <v>11</v>
      </c>
      <c r="C1608" s="7" t="s">
        <v>3496</v>
      </c>
      <c r="D1608" s="8">
        <v>4</v>
      </c>
      <c r="E1608" s="7" t="s">
        <v>111</v>
      </c>
      <c r="F1608" s="7" t="s">
        <v>199</v>
      </c>
      <c r="G1608" s="7" t="s">
        <v>1308</v>
      </c>
      <c r="H1608" s="7" t="s">
        <v>184</v>
      </c>
      <c r="I1608" s="7" t="s">
        <v>329</v>
      </c>
      <c r="J1608" s="9">
        <v>15</v>
      </c>
      <c r="K1608" s="10">
        <v>800</v>
      </c>
      <c r="L1608" s="9">
        <f t="shared" si="300"/>
        <v>6.25</v>
      </c>
      <c r="M1608" s="9">
        <v>6.5</v>
      </c>
      <c r="N1608" s="10">
        <v>0</v>
      </c>
      <c r="O1608" s="10">
        <v>800</v>
      </c>
      <c r="P1608" s="11">
        <f t="shared" si="301"/>
        <v>0</v>
      </c>
      <c r="Q1608" s="7" t="s">
        <v>370</v>
      </c>
      <c r="R1608" s="9">
        <v>72.61</v>
      </c>
      <c r="S1608" s="9">
        <f t="shared" si="302"/>
        <v>57.61</v>
      </c>
      <c r="T1608" s="11">
        <f t="shared" si="303"/>
        <v>384.06666666666666</v>
      </c>
      <c r="U1608" s="7" t="s">
        <v>63</v>
      </c>
      <c r="V1608" s="8">
        <v>13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f t="shared" si="304"/>
        <v>0</v>
      </c>
      <c r="AC1608" s="9">
        <f t="shared" si="305"/>
        <v>0</v>
      </c>
      <c r="AD1608" s="9">
        <f t="shared" si="306"/>
        <v>10.288188976377953</v>
      </c>
      <c r="AE1608" s="9">
        <f t="shared" si="307"/>
        <v>8.1221110100091014</v>
      </c>
      <c r="AF1608" s="9">
        <f t="shared" si="308"/>
        <v>8.0634066587395932</v>
      </c>
      <c r="AG1608" s="11">
        <f t="shared" si="309"/>
        <v>-100</v>
      </c>
      <c r="AH1608" s="11">
        <f t="shared" si="310"/>
        <v>-100</v>
      </c>
      <c r="AI1608" s="11">
        <f t="shared" si="311"/>
        <v>-100</v>
      </c>
      <c r="AJ1608" s="8">
        <v>14</v>
      </c>
      <c r="AK1608" s="7" t="s">
        <v>157</v>
      </c>
      <c r="AL1608" s="8">
        <v>40</v>
      </c>
      <c r="AM1608" s="7" t="s">
        <v>65</v>
      </c>
      <c r="AN1608" s="7" t="s">
        <v>66</v>
      </c>
      <c r="AO1608" s="9">
        <v>7</v>
      </c>
      <c r="AP1608" s="8">
        <v>9</v>
      </c>
      <c r="AQ1608" s="8">
        <v>3</v>
      </c>
      <c r="AR1608" s="8">
        <v>5</v>
      </c>
      <c r="AS1608" s="8">
        <v>1</v>
      </c>
      <c r="AT1608" s="8">
        <v>1</v>
      </c>
      <c r="AU1608" s="7" t="s">
        <v>116</v>
      </c>
      <c r="AV1608" s="9">
        <v>-167.4</v>
      </c>
      <c r="AW1608" s="7" t="s">
        <v>3497</v>
      </c>
      <c r="AX1608" s="7" t="s">
        <v>80</v>
      </c>
      <c r="AY1608" s="7" t="s">
        <v>109</v>
      </c>
      <c r="AZ1608" s="7" t="s">
        <v>3490</v>
      </c>
      <c r="BA1608" s="7" t="s">
        <v>3422</v>
      </c>
      <c r="BB1608" s="7" t="s">
        <v>3491</v>
      </c>
      <c r="BC1608" s="7" t="s">
        <v>3492</v>
      </c>
    </row>
    <row r="1609" spans="1:55" x14ac:dyDescent="0.2">
      <c r="A1609" s="7" t="s">
        <v>3320</v>
      </c>
      <c r="B1609" s="8">
        <v>11</v>
      </c>
      <c r="C1609" s="7" t="s">
        <v>2271</v>
      </c>
      <c r="D1609" s="8">
        <v>5</v>
      </c>
      <c r="E1609" s="7" t="s">
        <v>193</v>
      </c>
      <c r="F1609" s="7" t="s">
        <v>693</v>
      </c>
      <c r="G1609" s="7" t="s">
        <v>395</v>
      </c>
      <c r="H1609" s="7" t="s">
        <v>556</v>
      </c>
      <c r="I1609" s="7" t="s">
        <v>172</v>
      </c>
      <c r="J1609" s="9">
        <v>12</v>
      </c>
      <c r="K1609" s="10">
        <v>800</v>
      </c>
      <c r="L1609" s="9">
        <f t="shared" si="300"/>
        <v>7.6923076923076925</v>
      </c>
      <c r="M1609" s="9">
        <v>8</v>
      </c>
      <c r="N1609" s="10">
        <v>100</v>
      </c>
      <c r="O1609" s="10">
        <v>900</v>
      </c>
      <c r="P1609" s="11">
        <f t="shared" si="301"/>
        <v>-11.111111111111111</v>
      </c>
      <c r="Q1609" s="7" t="s">
        <v>454</v>
      </c>
      <c r="R1609" s="9">
        <v>22.46</v>
      </c>
      <c r="S1609" s="9">
        <f t="shared" si="302"/>
        <v>10.46</v>
      </c>
      <c r="T1609" s="11">
        <f t="shared" si="303"/>
        <v>87.166666666666671</v>
      </c>
      <c r="U1609" s="7" t="s">
        <v>63</v>
      </c>
      <c r="V1609" s="8">
        <v>14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f t="shared" si="304"/>
        <v>0</v>
      </c>
      <c r="AC1609" s="9">
        <f t="shared" si="305"/>
        <v>0</v>
      </c>
      <c r="AD1609" s="9">
        <f t="shared" si="306"/>
        <v>10.288188976377953</v>
      </c>
      <c r="AE1609" s="9">
        <f t="shared" si="307"/>
        <v>8.1221110100091014</v>
      </c>
      <c r="AF1609" s="9">
        <f t="shared" si="308"/>
        <v>8.0634066587395932</v>
      </c>
      <c r="AG1609" s="11">
        <f t="shared" si="309"/>
        <v>-100</v>
      </c>
      <c r="AH1609" s="11">
        <f t="shared" si="310"/>
        <v>-100</v>
      </c>
      <c r="AI1609" s="11">
        <f t="shared" si="311"/>
        <v>-100</v>
      </c>
      <c r="AJ1609" s="8">
        <v>14</v>
      </c>
      <c r="AK1609" s="7" t="s">
        <v>157</v>
      </c>
      <c r="AL1609" s="8">
        <v>40</v>
      </c>
      <c r="AM1609" s="7" t="s">
        <v>65</v>
      </c>
      <c r="AN1609" s="7" t="s">
        <v>66</v>
      </c>
      <c r="AO1609" s="9">
        <v>7</v>
      </c>
      <c r="AP1609" s="8">
        <v>1</v>
      </c>
      <c r="AQ1609" s="8">
        <v>9</v>
      </c>
      <c r="AR1609" s="8">
        <v>9</v>
      </c>
      <c r="AS1609" s="8">
        <v>9</v>
      </c>
      <c r="AT1609" s="8">
        <v>1</v>
      </c>
      <c r="AU1609" s="7" t="s">
        <v>91</v>
      </c>
      <c r="AV1609" s="9">
        <v>-7.2</v>
      </c>
      <c r="AW1609" s="7" t="s">
        <v>3498</v>
      </c>
      <c r="AX1609" s="7" t="s">
        <v>80</v>
      </c>
      <c r="AY1609" s="7" t="s">
        <v>1740</v>
      </c>
      <c r="AZ1609" s="7" t="s">
        <v>3490</v>
      </c>
      <c r="BA1609" s="7" t="s">
        <v>3422</v>
      </c>
      <c r="BB1609" s="7" t="s">
        <v>3491</v>
      </c>
      <c r="BC1609" s="7" t="s">
        <v>3492</v>
      </c>
    </row>
    <row r="1610" spans="1:55" x14ac:dyDescent="0.2">
      <c r="A1610" s="7" t="s">
        <v>3320</v>
      </c>
      <c r="B1610" s="8">
        <v>11</v>
      </c>
      <c r="C1610" s="7" t="s">
        <v>2158</v>
      </c>
      <c r="D1610" s="8">
        <v>6</v>
      </c>
      <c r="E1610" s="7" t="s">
        <v>102</v>
      </c>
      <c r="F1610" s="7" t="s">
        <v>258</v>
      </c>
      <c r="G1610" s="7" t="s">
        <v>244</v>
      </c>
      <c r="H1610" s="7" t="s">
        <v>540</v>
      </c>
      <c r="I1610" s="7" t="s">
        <v>89</v>
      </c>
      <c r="J1610" s="9">
        <v>30</v>
      </c>
      <c r="K1610" s="10">
        <v>400</v>
      </c>
      <c r="L1610" s="9">
        <f t="shared" si="300"/>
        <v>3.225806451612903</v>
      </c>
      <c r="M1610" s="9">
        <v>3.36</v>
      </c>
      <c r="N1610" s="10">
        <v>200</v>
      </c>
      <c r="O1610" s="10">
        <v>600</v>
      </c>
      <c r="P1610" s="11">
        <f t="shared" si="301"/>
        <v>-33.333333333333329</v>
      </c>
      <c r="Q1610" s="7" t="s">
        <v>299</v>
      </c>
      <c r="R1610" s="9">
        <v>135.44</v>
      </c>
      <c r="S1610" s="9">
        <f t="shared" si="302"/>
        <v>105.44</v>
      </c>
      <c r="T1610" s="11">
        <f t="shared" si="303"/>
        <v>351.46666666666664</v>
      </c>
      <c r="U1610" s="7" t="s">
        <v>63</v>
      </c>
      <c r="V1610" s="8">
        <v>8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f t="shared" si="304"/>
        <v>0</v>
      </c>
      <c r="AC1610" s="9">
        <f t="shared" si="305"/>
        <v>0</v>
      </c>
      <c r="AD1610" s="9">
        <f t="shared" si="306"/>
        <v>10.288188976377953</v>
      </c>
      <c r="AE1610" s="9">
        <f t="shared" si="307"/>
        <v>8.1221110100091014</v>
      </c>
      <c r="AF1610" s="9">
        <f t="shared" si="308"/>
        <v>8.0634066587395932</v>
      </c>
      <c r="AG1610" s="11">
        <f t="shared" si="309"/>
        <v>-100</v>
      </c>
      <c r="AH1610" s="11">
        <f t="shared" si="310"/>
        <v>-100</v>
      </c>
      <c r="AI1610" s="11">
        <f t="shared" si="311"/>
        <v>-100</v>
      </c>
      <c r="AJ1610" s="8">
        <v>14</v>
      </c>
      <c r="AK1610" s="7" t="s">
        <v>157</v>
      </c>
      <c r="AL1610" s="8">
        <v>40</v>
      </c>
      <c r="AM1610" s="7" t="s">
        <v>65</v>
      </c>
      <c r="AN1610" s="7" t="s">
        <v>66</v>
      </c>
      <c r="AO1610" s="9">
        <v>7</v>
      </c>
      <c r="AP1610" s="8">
        <v>1</v>
      </c>
      <c r="AQ1610" s="8">
        <v>1</v>
      </c>
      <c r="AR1610" s="8">
        <v>1</v>
      </c>
      <c r="AS1610" s="8">
        <v>1</v>
      </c>
      <c r="AT1610" s="8">
        <v>8</v>
      </c>
      <c r="AU1610" s="7" t="s">
        <v>116</v>
      </c>
      <c r="AV1610" s="9">
        <v>-17.399999999999999</v>
      </c>
      <c r="AW1610" s="7" t="s">
        <v>2818</v>
      </c>
      <c r="AX1610" s="7" t="s">
        <v>63</v>
      </c>
      <c r="AY1610" s="7"/>
      <c r="AZ1610" s="7" t="s">
        <v>3490</v>
      </c>
      <c r="BA1610" s="7" t="s">
        <v>3422</v>
      </c>
      <c r="BB1610" s="7" t="s">
        <v>3491</v>
      </c>
      <c r="BC1610" s="7" t="s">
        <v>3492</v>
      </c>
    </row>
    <row r="1611" spans="1:55" x14ac:dyDescent="0.2">
      <c r="A1611" s="7" t="s">
        <v>3320</v>
      </c>
      <c r="B1611" s="8">
        <v>11</v>
      </c>
      <c r="C1611" s="7" t="s">
        <v>1478</v>
      </c>
      <c r="D1611" s="8">
        <v>7</v>
      </c>
      <c r="E1611" s="7" t="s">
        <v>3340</v>
      </c>
      <c r="F1611" s="7" t="s">
        <v>990</v>
      </c>
      <c r="G1611" s="7" t="s">
        <v>395</v>
      </c>
      <c r="H1611" s="7" t="s">
        <v>303</v>
      </c>
      <c r="I1611" s="7" t="s">
        <v>115</v>
      </c>
      <c r="J1611" s="9">
        <v>3.5</v>
      </c>
      <c r="K1611" s="10">
        <v>1500</v>
      </c>
      <c r="L1611" s="9">
        <f t="shared" si="300"/>
        <v>22.222222222222221</v>
      </c>
      <c r="M1611" s="9">
        <v>23.12</v>
      </c>
      <c r="N1611" s="10">
        <v>100</v>
      </c>
      <c r="O1611" s="10">
        <v>1600</v>
      </c>
      <c r="P1611" s="11">
        <f t="shared" si="301"/>
        <v>-6.25</v>
      </c>
      <c r="Q1611" s="7" t="s">
        <v>115</v>
      </c>
      <c r="R1611" s="9">
        <v>3.14</v>
      </c>
      <c r="S1611" s="9">
        <f t="shared" si="302"/>
        <v>-0.35999999999999988</v>
      </c>
      <c r="T1611" s="11">
        <f t="shared" si="303"/>
        <v>-10.285714285714283</v>
      </c>
      <c r="U1611" s="7" t="s">
        <v>63</v>
      </c>
      <c r="V1611" s="8">
        <v>7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f t="shared" si="304"/>
        <v>0</v>
      </c>
      <c r="AC1611" s="9">
        <f t="shared" si="305"/>
        <v>0</v>
      </c>
      <c r="AD1611" s="9">
        <f t="shared" si="306"/>
        <v>10.288188976377953</v>
      </c>
      <c r="AE1611" s="9">
        <f t="shared" si="307"/>
        <v>8.1221110100091014</v>
      </c>
      <c r="AF1611" s="9">
        <f t="shared" si="308"/>
        <v>8.0634066587395932</v>
      </c>
      <c r="AG1611" s="11">
        <f t="shared" si="309"/>
        <v>-100</v>
      </c>
      <c r="AH1611" s="11">
        <f t="shared" si="310"/>
        <v>-100</v>
      </c>
      <c r="AI1611" s="11">
        <f t="shared" si="311"/>
        <v>-100</v>
      </c>
      <c r="AJ1611" s="8">
        <v>14</v>
      </c>
      <c r="AK1611" s="7" t="s">
        <v>157</v>
      </c>
      <c r="AL1611" s="8">
        <v>40</v>
      </c>
      <c r="AM1611" s="7" t="s">
        <v>65</v>
      </c>
      <c r="AN1611" s="7" t="s">
        <v>66</v>
      </c>
      <c r="AO1611" s="9">
        <v>7</v>
      </c>
      <c r="AP1611" s="8">
        <v>7</v>
      </c>
      <c r="AQ1611" s="8">
        <v>7</v>
      </c>
      <c r="AR1611" s="8">
        <v>7</v>
      </c>
      <c r="AS1611" s="8">
        <v>6</v>
      </c>
      <c r="AT1611" s="8">
        <v>7</v>
      </c>
      <c r="AU1611" s="7" t="s">
        <v>81</v>
      </c>
      <c r="AV1611" s="9">
        <v>-0.6</v>
      </c>
      <c r="AW1611" s="7" t="s">
        <v>2818</v>
      </c>
      <c r="AX1611" s="7" t="s">
        <v>63</v>
      </c>
      <c r="AY1611" s="7"/>
      <c r="AZ1611" s="7" t="s">
        <v>3490</v>
      </c>
      <c r="BA1611" s="7" t="s">
        <v>3422</v>
      </c>
      <c r="BB1611" s="7" t="s">
        <v>3491</v>
      </c>
      <c r="BC1611" s="7" t="s">
        <v>3492</v>
      </c>
    </row>
    <row r="1612" spans="1:55" x14ac:dyDescent="0.2">
      <c r="A1612" s="7" t="s">
        <v>3320</v>
      </c>
      <c r="B1612" s="8">
        <v>11</v>
      </c>
      <c r="C1612" s="7" t="s">
        <v>3499</v>
      </c>
      <c r="D1612" s="8">
        <v>8</v>
      </c>
      <c r="E1612" s="7" t="s">
        <v>119</v>
      </c>
      <c r="F1612" s="7" t="s">
        <v>226</v>
      </c>
      <c r="G1612" s="7" t="s">
        <v>231</v>
      </c>
      <c r="H1612" s="7" t="s">
        <v>593</v>
      </c>
      <c r="I1612" s="7" t="s">
        <v>207</v>
      </c>
      <c r="J1612" s="9">
        <v>20</v>
      </c>
      <c r="K1612" s="10">
        <v>700</v>
      </c>
      <c r="L1612" s="9">
        <f t="shared" si="300"/>
        <v>4.7619047619047619</v>
      </c>
      <c r="M1612" s="9">
        <v>4.95</v>
      </c>
      <c r="N1612" s="10">
        <v>0</v>
      </c>
      <c r="O1612" s="10">
        <v>700</v>
      </c>
      <c r="P1612" s="11">
        <f t="shared" si="301"/>
        <v>0</v>
      </c>
      <c r="Q1612" s="7" t="s">
        <v>321</v>
      </c>
      <c r="R1612" s="9">
        <v>34.340000000000003</v>
      </c>
      <c r="S1612" s="9">
        <f t="shared" si="302"/>
        <v>14.340000000000003</v>
      </c>
      <c r="T1612" s="11">
        <f t="shared" si="303"/>
        <v>71.700000000000017</v>
      </c>
      <c r="U1612" s="7" t="s">
        <v>63</v>
      </c>
      <c r="V1612" s="8">
        <v>3</v>
      </c>
      <c r="W1612" s="9">
        <v>0</v>
      </c>
      <c r="X1612" s="9">
        <v>0</v>
      </c>
      <c r="Y1612" s="9">
        <v>1726</v>
      </c>
      <c r="Z1612" s="9">
        <v>1726</v>
      </c>
      <c r="AA1612" s="9">
        <v>22.26</v>
      </c>
      <c r="AB1612" s="9">
        <f t="shared" si="304"/>
        <v>22.26</v>
      </c>
      <c r="AC1612" s="9">
        <f t="shared" si="305"/>
        <v>31.8</v>
      </c>
      <c r="AD1612" s="9">
        <f t="shared" si="306"/>
        <v>10.288188976377953</v>
      </c>
      <c r="AE1612" s="9">
        <f t="shared" si="307"/>
        <v>8.1221110100091014</v>
      </c>
      <c r="AF1612" s="9">
        <f t="shared" si="308"/>
        <v>8.0634066587395932</v>
      </c>
      <c r="AG1612" s="11">
        <f t="shared" si="309"/>
        <v>209.09230062758306</v>
      </c>
      <c r="AH1612" s="11">
        <f t="shared" si="310"/>
        <v>291.52382872891025</v>
      </c>
      <c r="AI1612" s="11">
        <f t="shared" si="311"/>
        <v>294.37425576859994</v>
      </c>
      <c r="AJ1612" s="8">
        <v>14</v>
      </c>
      <c r="AK1612" s="7" t="s">
        <v>157</v>
      </c>
      <c r="AL1612" s="8">
        <v>40</v>
      </c>
      <c r="AM1612" s="7" t="s">
        <v>65</v>
      </c>
      <c r="AN1612" s="7" t="s">
        <v>66</v>
      </c>
      <c r="AO1612" s="9">
        <v>7</v>
      </c>
      <c r="AP1612" s="8">
        <v>5</v>
      </c>
      <c r="AQ1612" s="8">
        <v>5</v>
      </c>
      <c r="AR1612" s="8">
        <v>6</v>
      </c>
      <c r="AS1612" s="8">
        <v>5</v>
      </c>
      <c r="AT1612" s="8">
        <v>3</v>
      </c>
      <c r="AU1612" s="7" t="s">
        <v>81</v>
      </c>
      <c r="AV1612" s="9">
        <v>4.2</v>
      </c>
      <c r="AW1612" s="7" t="s">
        <v>3500</v>
      </c>
      <c r="AX1612" s="7" t="s">
        <v>63</v>
      </c>
      <c r="AY1612" s="7"/>
      <c r="AZ1612" s="7" t="s">
        <v>3490</v>
      </c>
      <c r="BA1612" s="7" t="s">
        <v>3422</v>
      </c>
      <c r="BB1612" s="7" t="s">
        <v>3491</v>
      </c>
      <c r="BC1612" s="7" t="s">
        <v>3492</v>
      </c>
    </row>
    <row r="1613" spans="1:55" x14ac:dyDescent="0.2">
      <c r="A1613" s="7" t="s">
        <v>3320</v>
      </c>
      <c r="B1613" s="8">
        <v>11</v>
      </c>
      <c r="C1613" s="7" t="s">
        <v>1021</v>
      </c>
      <c r="D1613" s="8">
        <v>9</v>
      </c>
      <c r="E1613" s="7" t="s">
        <v>133</v>
      </c>
      <c r="F1613" s="7" t="s">
        <v>500</v>
      </c>
      <c r="G1613" s="7" t="s">
        <v>183</v>
      </c>
      <c r="H1613" s="7" t="s">
        <v>572</v>
      </c>
      <c r="I1613" s="7" t="s">
        <v>329</v>
      </c>
      <c r="J1613" s="9">
        <v>15</v>
      </c>
      <c r="K1613" s="10">
        <v>800</v>
      </c>
      <c r="L1613" s="9">
        <f t="shared" si="300"/>
        <v>6.25</v>
      </c>
      <c r="M1613" s="9">
        <v>6.5</v>
      </c>
      <c r="N1613" s="10">
        <v>0</v>
      </c>
      <c r="O1613" s="10">
        <v>800</v>
      </c>
      <c r="P1613" s="11">
        <f t="shared" si="301"/>
        <v>0</v>
      </c>
      <c r="Q1613" s="7" t="s">
        <v>370</v>
      </c>
      <c r="R1613" s="9">
        <v>12.55</v>
      </c>
      <c r="S1613" s="9">
        <f t="shared" si="302"/>
        <v>-2.4499999999999993</v>
      </c>
      <c r="T1613" s="11">
        <f t="shared" si="303"/>
        <v>-16.333333333333329</v>
      </c>
      <c r="U1613" s="7" t="s">
        <v>63</v>
      </c>
      <c r="V1613" s="8">
        <v>1</v>
      </c>
      <c r="W1613" s="9">
        <v>2710</v>
      </c>
      <c r="X1613" s="9">
        <v>892</v>
      </c>
      <c r="Y1613" s="9">
        <v>544</v>
      </c>
      <c r="Z1613" s="9">
        <v>4146</v>
      </c>
      <c r="AA1613" s="9">
        <v>66.459999999999994</v>
      </c>
      <c r="AB1613" s="9">
        <f t="shared" si="304"/>
        <v>66.459999999999994</v>
      </c>
      <c r="AC1613" s="9">
        <f t="shared" si="305"/>
        <v>83.075000000000003</v>
      </c>
      <c r="AD1613" s="9">
        <f t="shared" si="306"/>
        <v>10.288188976377953</v>
      </c>
      <c r="AE1613" s="9">
        <f t="shared" si="307"/>
        <v>8.1221110100091014</v>
      </c>
      <c r="AF1613" s="9">
        <f t="shared" si="308"/>
        <v>8.0634066587395932</v>
      </c>
      <c r="AG1613" s="11">
        <f t="shared" si="309"/>
        <v>707.47933568039196</v>
      </c>
      <c r="AH1613" s="11">
        <f t="shared" si="310"/>
        <v>922.82522237906358</v>
      </c>
      <c r="AI1613" s="11">
        <f t="shared" si="311"/>
        <v>930.27173893007671</v>
      </c>
      <c r="AJ1613" s="8">
        <v>14</v>
      </c>
      <c r="AK1613" s="7" t="s">
        <v>157</v>
      </c>
      <c r="AL1613" s="8">
        <v>40</v>
      </c>
      <c r="AM1613" s="7" t="s">
        <v>65</v>
      </c>
      <c r="AN1613" s="7" t="s">
        <v>66</v>
      </c>
      <c r="AO1613" s="9">
        <v>7</v>
      </c>
      <c r="AP1613" s="8">
        <v>3</v>
      </c>
      <c r="AQ1613" s="8">
        <v>1</v>
      </c>
      <c r="AR1613" s="8">
        <v>1</v>
      </c>
      <c r="AS1613" s="8">
        <v>3</v>
      </c>
      <c r="AT1613" s="8">
        <v>1</v>
      </c>
      <c r="AU1613" s="7" t="s">
        <v>116</v>
      </c>
      <c r="AV1613" s="9">
        <v>-9</v>
      </c>
      <c r="AW1613" s="7" t="s">
        <v>3501</v>
      </c>
      <c r="AX1613" s="7" t="s">
        <v>63</v>
      </c>
      <c r="AY1613" s="7"/>
      <c r="AZ1613" s="7" t="s">
        <v>3490</v>
      </c>
      <c r="BA1613" s="7" t="s">
        <v>3422</v>
      </c>
      <c r="BB1613" s="7" t="s">
        <v>3491</v>
      </c>
      <c r="BC1613" s="7" t="s">
        <v>3492</v>
      </c>
    </row>
    <row r="1614" spans="1:55" x14ac:dyDescent="0.2">
      <c r="A1614" s="7" t="s">
        <v>3320</v>
      </c>
      <c r="B1614" s="8">
        <v>11</v>
      </c>
      <c r="C1614" s="7" t="s">
        <v>1593</v>
      </c>
      <c r="D1614" s="8">
        <v>10</v>
      </c>
      <c r="E1614" s="7" t="s">
        <v>176</v>
      </c>
      <c r="F1614" s="7" t="s">
        <v>607</v>
      </c>
      <c r="G1614" s="7" t="s">
        <v>905</v>
      </c>
      <c r="H1614" s="7" t="s">
        <v>310</v>
      </c>
      <c r="I1614" s="7" t="s">
        <v>329</v>
      </c>
      <c r="J1614" s="9">
        <v>15</v>
      </c>
      <c r="K1614" s="10">
        <v>800</v>
      </c>
      <c r="L1614" s="9">
        <f t="shared" si="300"/>
        <v>6.25</v>
      </c>
      <c r="M1614" s="9">
        <v>6.5</v>
      </c>
      <c r="N1614" s="10">
        <v>0</v>
      </c>
      <c r="O1614" s="10">
        <v>800</v>
      </c>
      <c r="P1614" s="11">
        <f t="shared" si="301"/>
        <v>0</v>
      </c>
      <c r="Q1614" s="7" t="s">
        <v>370</v>
      </c>
      <c r="R1614" s="9">
        <v>18.09</v>
      </c>
      <c r="S1614" s="9">
        <f t="shared" si="302"/>
        <v>3.09</v>
      </c>
      <c r="T1614" s="11">
        <f t="shared" si="303"/>
        <v>20.599999999999998</v>
      </c>
      <c r="U1614" s="7" t="s">
        <v>63</v>
      </c>
      <c r="V1614" s="8">
        <v>5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f t="shared" si="304"/>
        <v>0</v>
      </c>
      <c r="AC1614" s="9">
        <f t="shared" si="305"/>
        <v>0</v>
      </c>
      <c r="AD1614" s="9">
        <f t="shared" si="306"/>
        <v>10.288188976377953</v>
      </c>
      <c r="AE1614" s="9">
        <f t="shared" si="307"/>
        <v>8.1221110100091014</v>
      </c>
      <c r="AF1614" s="9">
        <f t="shared" si="308"/>
        <v>8.0634066587395932</v>
      </c>
      <c r="AG1614" s="11">
        <f t="shared" si="309"/>
        <v>-100</v>
      </c>
      <c r="AH1614" s="11">
        <f t="shared" si="310"/>
        <v>-100</v>
      </c>
      <c r="AI1614" s="11">
        <f t="shared" si="311"/>
        <v>-100</v>
      </c>
      <c r="AJ1614" s="8">
        <v>14</v>
      </c>
      <c r="AK1614" s="7" t="s">
        <v>157</v>
      </c>
      <c r="AL1614" s="8">
        <v>40</v>
      </c>
      <c r="AM1614" s="7" t="s">
        <v>65</v>
      </c>
      <c r="AN1614" s="7" t="s">
        <v>66</v>
      </c>
      <c r="AO1614" s="9">
        <v>7</v>
      </c>
      <c r="AP1614" s="8">
        <v>1</v>
      </c>
      <c r="AQ1614" s="8">
        <v>1</v>
      </c>
      <c r="AR1614" s="8">
        <v>1</v>
      </c>
      <c r="AS1614" s="8">
        <v>8</v>
      </c>
      <c r="AT1614" s="8">
        <v>5</v>
      </c>
      <c r="AU1614" s="7" t="s">
        <v>116</v>
      </c>
      <c r="AV1614" s="9">
        <v>-11.4</v>
      </c>
      <c r="AW1614" s="7" t="s">
        <v>3256</v>
      </c>
      <c r="AX1614" s="7" t="s">
        <v>63</v>
      </c>
      <c r="AY1614" s="7"/>
      <c r="AZ1614" s="7" t="s">
        <v>3490</v>
      </c>
      <c r="BA1614" s="7" t="s">
        <v>3422</v>
      </c>
      <c r="BB1614" s="7" t="s">
        <v>3491</v>
      </c>
      <c r="BC1614" s="7" t="s">
        <v>3492</v>
      </c>
    </row>
    <row r="1615" spans="1:55" x14ac:dyDescent="0.2">
      <c r="A1615" s="7" t="s">
        <v>3320</v>
      </c>
      <c r="B1615" s="8">
        <v>11</v>
      </c>
      <c r="C1615" s="7" t="s">
        <v>3502</v>
      </c>
      <c r="D1615" s="8">
        <v>11</v>
      </c>
      <c r="E1615" s="7" t="s">
        <v>3441</v>
      </c>
      <c r="F1615" s="7" t="s">
        <v>226</v>
      </c>
      <c r="G1615" s="7" t="s">
        <v>1011</v>
      </c>
      <c r="H1615" s="7" t="s">
        <v>393</v>
      </c>
      <c r="I1615" s="7" t="s">
        <v>207</v>
      </c>
      <c r="J1615" s="9">
        <v>20</v>
      </c>
      <c r="K1615" s="10">
        <v>700</v>
      </c>
      <c r="L1615" s="9">
        <f t="shared" si="300"/>
        <v>4.7619047619047619</v>
      </c>
      <c r="M1615" s="9">
        <v>4.95</v>
      </c>
      <c r="N1615" s="10">
        <v>0</v>
      </c>
      <c r="O1615" s="10">
        <v>700</v>
      </c>
      <c r="P1615" s="11">
        <f t="shared" si="301"/>
        <v>0</v>
      </c>
      <c r="Q1615" s="7" t="s">
        <v>321</v>
      </c>
      <c r="R1615" s="9">
        <v>66.23</v>
      </c>
      <c r="S1615" s="9">
        <f t="shared" si="302"/>
        <v>46.230000000000004</v>
      </c>
      <c r="T1615" s="11">
        <f t="shared" si="303"/>
        <v>231.15</v>
      </c>
      <c r="U1615" s="7" t="s">
        <v>63</v>
      </c>
      <c r="V1615" s="8">
        <v>9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f t="shared" si="304"/>
        <v>0</v>
      </c>
      <c r="AC1615" s="9">
        <f t="shared" si="305"/>
        <v>0</v>
      </c>
      <c r="AD1615" s="9">
        <f t="shared" si="306"/>
        <v>10.288188976377953</v>
      </c>
      <c r="AE1615" s="9">
        <f t="shared" si="307"/>
        <v>8.1221110100091014</v>
      </c>
      <c r="AF1615" s="9">
        <f t="shared" si="308"/>
        <v>8.0634066587395932</v>
      </c>
      <c r="AG1615" s="11">
        <f t="shared" si="309"/>
        <v>-100</v>
      </c>
      <c r="AH1615" s="11">
        <f t="shared" si="310"/>
        <v>-100</v>
      </c>
      <c r="AI1615" s="11">
        <f t="shared" si="311"/>
        <v>-100</v>
      </c>
      <c r="AJ1615" s="8">
        <v>14</v>
      </c>
      <c r="AK1615" s="7" t="s">
        <v>157</v>
      </c>
      <c r="AL1615" s="8">
        <v>40</v>
      </c>
      <c r="AM1615" s="7" t="s">
        <v>65</v>
      </c>
      <c r="AN1615" s="7" t="s">
        <v>66</v>
      </c>
      <c r="AO1615" s="9">
        <v>7</v>
      </c>
      <c r="AP1615" s="8">
        <v>4</v>
      </c>
      <c r="AQ1615" s="8">
        <v>8</v>
      </c>
      <c r="AR1615" s="8">
        <v>8</v>
      </c>
      <c r="AS1615" s="8">
        <v>1</v>
      </c>
      <c r="AT1615" s="8">
        <v>9</v>
      </c>
      <c r="AU1615" s="7" t="s">
        <v>91</v>
      </c>
      <c r="AV1615" s="9">
        <v>-19.8</v>
      </c>
      <c r="AW1615" s="7" t="s">
        <v>2319</v>
      </c>
      <c r="AX1615" s="7" t="s">
        <v>63</v>
      </c>
      <c r="AY1615" s="7"/>
      <c r="AZ1615" s="7" t="s">
        <v>3490</v>
      </c>
      <c r="BA1615" s="7" t="s">
        <v>3422</v>
      </c>
      <c r="BB1615" s="7" t="s">
        <v>3491</v>
      </c>
      <c r="BC1615" s="7" t="s">
        <v>3492</v>
      </c>
    </row>
    <row r="1616" spans="1:55" x14ac:dyDescent="0.2">
      <c r="A1616" s="7" t="s">
        <v>3320</v>
      </c>
      <c r="B1616" s="8">
        <v>11</v>
      </c>
      <c r="C1616" s="7" t="s">
        <v>3503</v>
      </c>
      <c r="D1616" s="8">
        <v>12</v>
      </c>
      <c r="E1616" s="7" t="s">
        <v>1400</v>
      </c>
      <c r="F1616" s="7" t="s">
        <v>2396</v>
      </c>
      <c r="G1616" s="7" t="s">
        <v>231</v>
      </c>
      <c r="H1616" s="7" t="s">
        <v>184</v>
      </c>
      <c r="I1616" s="7" t="s">
        <v>379</v>
      </c>
      <c r="J1616" s="9">
        <v>50</v>
      </c>
      <c r="K1616" s="10">
        <v>400</v>
      </c>
      <c r="L1616" s="9">
        <f t="shared" si="300"/>
        <v>1.9607843137254901</v>
      </c>
      <c r="M1616" s="9">
        <v>2.04</v>
      </c>
      <c r="N1616" s="10">
        <v>0</v>
      </c>
      <c r="O1616" s="10">
        <v>400</v>
      </c>
      <c r="P1616" s="11">
        <f t="shared" si="301"/>
        <v>0</v>
      </c>
      <c r="Q1616" s="7" t="s">
        <v>3459</v>
      </c>
      <c r="R1616" s="9">
        <v>177.76</v>
      </c>
      <c r="S1616" s="9">
        <f t="shared" si="302"/>
        <v>127.75999999999999</v>
      </c>
      <c r="T1616" s="11">
        <f t="shared" si="303"/>
        <v>255.51999999999998</v>
      </c>
      <c r="U1616" s="7" t="s">
        <v>63</v>
      </c>
      <c r="V1616" s="8">
        <v>11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f t="shared" si="304"/>
        <v>0</v>
      </c>
      <c r="AC1616" s="9">
        <f t="shared" si="305"/>
        <v>0</v>
      </c>
      <c r="AD1616" s="9">
        <f t="shared" si="306"/>
        <v>10.288188976377953</v>
      </c>
      <c r="AE1616" s="9">
        <f t="shared" si="307"/>
        <v>8.1221110100091014</v>
      </c>
      <c r="AF1616" s="9">
        <f t="shared" si="308"/>
        <v>8.0634066587395932</v>
      </c>
      <c r="AG1616" s="11">
        <f t="shared" si="309"/>
        <v>-100</v>
      </c>
      <c r="AH1616" s="11">
        <f t="shared" si="310"/>
        <v>-100</v>
      </c>
      <c r="AI1616" s="11">
        <f t="shared" si="311"/>
        <v>-100</v>
      </c>
      <c r="AJ1616" s="8">
        <v>14</v>
      </c>
      <c r="AK1616" s="7" t="s">
        <v>157</v>
      </c>
      <c r="AL1616" s="8">
        <v>40</v>
      </c>
      <c r="AM1616" s="7" t="s">
        <v>65</v>
      </c>
      <c r="AN1616" s="7" t="s">
        <v>66</v>
      </c>
      <c r="AO1616" s="9">
        <v>7</v>
      </c>
      <c r="AP1616" s="8">
        <v>6</v>
      </c>
      <c r="AQ1616" s="8">
        <v>1</v>
      </c>
      <c r="AR1616" s="8">
        <v>1</v>
      </c>
      <c r="AS1616" s="8">
        <v>1</v>
      </c>
      <c r="AT1616" s="8">
        <v>1</v>
      </c>
      <c r="AU1616" s="7" t="s">
        <v>116</v>
      </c>
      <c r="AV1616" s="9">
        <v>-73.8</v>
      </c>
      <c r="AW1616" s="7" t="s">
        <v>3504</v>
      </c>
      <c r="AX1616" s="7" t="s">
        <v>63</v>
      </c>
      <c r="AY1616" s="7"/>
      <c r="AZ1616" s="7" t="s">
        <v>3490</v>
      </c>
      <c r="BA1616" s="7" t="s">
        <v>3422</v>
      </c>
      <c r="BB1616" s="7" t="s">
        <v>3491</v>
      </c>
      <c r="BC1616" s="7" t="s">
        <v>3492</v>
      </c>
    </row>
    <row r="1617" spans="1:55" x14ac:dyDescent="0.2">
      <c r="A1617" s="7" t="s">
        <v>3320</v>
      </c>
      <c r="B1617" s="8">
        <v>11</v>
      </c>
      <c r="C1617" s="7" t="s">
        <v>3505</v>
      </c>
      <c r="D1617" s="8">
        <v>13</v>
      </c>
      <c r="E1617" s="7" t="s">
        <v>57</v>
      </c>
      <c r="F1617" s="7" t="s">
        <v>372</v>
      </c>
      <c r="G1617" s="7" t="s">
        <v>695</v>
      </c>
      <c r="H1617" s="7" t="s">
        <v>386</v>
      </c>
      <c r="I1617" s="7" t="s">
        <v>172</v>
      </c>
      <c r="J1617" s="9">
        <v>12</v>
      </c>
      <c r="K1617" s="10">
        <v>800</v>
      </c>
      <c r="L1617" s="9">
        <f t="shared" si="300"/>
        <v>7.6923076923076925</v>
      </c>
      <c r="M1617" s="9">
        <v>8</v>
      </c>
      <c r="N1617" s="10">
        <v>100</v>
      </c>
      <c r="O1617" s="10">
        <v>900</v>
      </c>
      <c r="P1617" s="11">
        <f t="shared" si="301"/>
        <v>-11.111111111111111</v>
      </c>
      <c r="Q1617" s="7" t="s">
        <v>454</v>
      </c>
      <c r="R1617" s="9">
        <v>17.04</v>
      </c>
      <c r="S1617" s="9">
        <f t="shared" si="302"/>
        <v>5.0399999999999991</v>
      </c>
      <c r="T1617" s="11">
        <f t="shared" si="303"/>
        <v>41.999999999999993</v>
      </c>
      <c r="U1617" s="7" t="s">
        <v>63</v>
      </c>
      <c r="V1617" s="8">
        <v>2</v>
      </c>
      <c r="W1617" s="9">
        <v>0</v>
      </c>
      <c r="X1617" s="9">
        <v>1698</v>
      </c>
      <c r="Y1617" s="9">
        <v>996</v>
      </c>
      <c r="Z1617" s="9">
        <v>2694</v>
      </c>
      <c r="AA1617" s="9">
        <v>41.94</v>
      </c>
      <c r="AB1617" s="9">
        <f t="shared" si="304"/>
        <v>37.279999999999994</v>
      </c>
      <c r="AC1617" s="9">
        <f t="shared" si="305"/>
        <v>46.599999999999994</v>
      </c>
      <c r="AD1617" s="9">
        <f t="shared" si="306"/>
        <v>10.288188976377953</v>
      </c>
      <c r="AE1617" s="9">
        <f t="shared" si="307"/>
        <v>8.1221110100091014</v>
      </c>
      <c r="AF1617" s="9">
        <f t="shared" si="308"/>
        <v>8.0634066587395932</v>
      </c>
      <c r="AG1617" s="11">
        <f t="shared" si="309"/>
        <v>352.94657890708703</v>
      </c>
      <c r="AH1617" s="11">
        <f t="shared" si="310"/>
        <v>473.74246599896912</v>
      </c>
      <c r="AI1617" s="11">
        <f t="shared" si="311"/>
        <v>477.91950688103003</v>
      </c>
      <c r="AJ1617" s="8">
        <v>14</v>
      </c>
      <c r="AK1617" s="7" t="s">
        <v>157</v>
      </c>
      <c r="AL1617" s="8">
        <v>40</v>
      </c>
      <c r="AM1617" s="7" t="s">
        <v>65</v>
      </c>
      <c r="AN1617" s="7" t="s">
        <v>66</v>
      </c>
      <c r="AO1617" s="9">
        <v>7</v>
      </c>
      <c r="AP1617" s="8">
        <v>2</v>
      </c>
      <c r="AQ1617" s="8">
        <v>6</v>
      </c>
      <c r="AR1617" s="8">
        <v>3</v>
      </c>
      <c r="AS1617" s="8">
        <v>2</v>
      </c>
      <c r="AT1617" s="8">
        <v>2</v>
      </c>
      <c r="AU1617" s="7" t="s">
        <v>81</v>
      </c>
      <c r="AV1617" s="9">
        <v>-14.4</v>
      </c>
      <c r="AW1617" s="7" t="s">
        <v>3506</v>
      </c>
      <c r="AX1617" s="7" t="s">
        <v>63</v>
      </c>
      <c r="AY1617" s="7"/>
      <c r="AZ1617" s="7" t="s">
        <v>3490</v>
      </c>
      <c r="BA1617" s="7" t="s">
        <v>3422</v>
      </c>
      <c r="BB1617" s="7" t="s">
        <v>3491</v>
      </c>
      <c r="BC1617" s="7" t="s">
        <v>3492</v>
      </c>
    </row>
    <row r="1618" spans="1:55" x14ac:dyDescent="0.2">
      <c r="A1618" s="7" t="s">
        <v>3320</v>
      </c>
      <c r="B1618" s="8">
        <v>11</v>
      </c>
      <c r="C1618" s="7" t="s">
        <v>1525</v>
      </c>
      <c r="D1618" s="8">
        <v>14</v>
      </c>
      <c r="E1618" s="7" t="s">
        <v>1465</v>
      </c>
      <c r="F1618" s="7" t="s">
        <v>1023</v>
      </c>
      <c r="G1618" s="7" t="s">
        <v>1024</v>
      </c>
      <c r="H1618" s="7" t="s">
        <v>594</v>
      </c>
      <c r="I1618" s="7" t="s">
        <v>379</v>
      </c>
      <c r="J1618" s="9">
        <v>50</v>
      </c>
      <c r="K1618" s="10">
        <v>400</v>
      </c>
      <c r="L1618" s="9">
        <f t="shared" si="300"/>
        <v>1.9607843137254901</v>
      </c>
      <c r="M1618" s="9">
        <v>2.04</v>
      </c>
      <c r="N1618" s="10">
        <v>0</v>
      </c>
      <c r="O1618" s="10">
        <v>400</v>
      </c>
      <c r="P1618" s="11">
        <f t="shared" si="301"/>
        <v>0</v>
      </c>
      <c r="Q1618" s="7" t="s">
        <v>3459</v>
      </c>
      <c r="R1618" s="9">
        <v>157.19999999999999</v>
      </c>
      <c r="S1618" s="9">
        <f t="shared" si="302"/>
        <v>107.19999999999999</v>
      </c>
      <c r="T1618" s="11">
        <f t="shared" si="303"/>
        <v>214.39999999999998</v>
      </c>
      <c r="U1618" s="7" t="s">
        <v>63</v>
      </c>
      <c r="V1618" s="8">
        <v>6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f t="shared" si="304"/>
        <v>0</v>
      </c>
      <c r="AC1618" s="9">
        <f t="shared" si="305"/>
        <v>0</v>
      </c>
      <c r="AD1618" s="9">
        <f t="shared" si="306"/>
        <v>10.288188976377953</v>
      </c>
      <c r="AE1618" s="9">
        <f t="shared" si="307"/>
        <v>8.1221110100091014</v>
      </c>
      <c r="AF1618" s="9">
        <f t="shared" si="308"/>
        <v>8.0634066587395932</v>
      </c>
      <c r="AG1618" s="11">
        <f t="shared" si="309"/>
        <v>-100</v>
      </c>
      <c r="AH1618" s="11">
        <f t="shared" si="310"/>
        <v>-100</v>
      </c>
      <c r="AI1618" s="11">
        <f t="shared" si="311"/>
        <v>-100</v>
      </c>
      <c r="AJ1618" s="8">
        <v>14</v>
      </c>
      <c r="AK1618" s="7" t="s">
        <v>157</v>
      </c>
      <c r="AL1618" s="8">
        <v>40</v>
      </c>
      <c r="AM1618" s="7" t="s">
        <v>65</v>
      </c>
      <c r="AN1618" s="7" t="s">
        <v>66</v>
      </c>
      <c r="AO1618" s="9">
        <v>7</v>
      </c>
      <c r="AP1618" s="8">
        <v>1</v>
      </c>
      <c r="AQ1618" s="8">
        <v>2</v>
      </c>
      <c r="AR1618" s="8">
        <v>2</v>
      </c>
      <c r="AS1618" s="8">
        <v>4</v>
      </c>
      <c r="AT1618" s="8">
        <v>6</v>
      </c>
      <c r="AU1618" s="7" t="s">
        <v>116</v>
      </c>
      <c r="AV1618" s="9">
        <v>-25.2</v>
      </c>
      <c r="AW1618" s="7" t="s">
        <v>3507</v>
      </c>
      <c r="AX1618" s="7" t="s">
        <v>63</v>
      </c>
      <c r="AY1618" s="7"/>
      <c r="AZ1618" s="7" t="s">
        <v>3490</v>
      </c>
      <c r="BA1618" s="7" t="s">
        <v>3422</v>
      </c>
      <c r="BB1618" s="7" t="s">
        <v>3491</v>
      </c>
      <c r="BC1618" s="7" t="s">
        <v>3492</v>
      </c>
    </row>
    <row r="1619" spans="1:55" x14ac:dyDescent="0.2">
      <c r="A1619" s="14" t="s">
        <v>3320</v>
      </c>
      <c r="B1619" s="15">
        <v>11</v>
      </c>
      <c r="C1619" s="14" t="s">
        <v>1625</v>
      </c>
      <c r="D1619" s="15">
        <v>15</v>
      </c>
      <c r="E1619" s="14" t="s">
        <v>296</v>
      </c>
      <c r="F1619" s="14" t="s">
        <v>488</v>
      </c>
      <c r="G1619" s="14" t="s">
        <v>395</v>
      </c>
      <c r="H1619" s="14" t="s">
        <v>314</v>
      </c>
      <c r="I1619" s="14" t="s">
        <v>89</v>
      </c>
      <c r="J1619" s="16">
        <v>30</v>
      </c>
      <c r="K1619" s="17">
        <v>400</v>
      </c>
      <c r="L1619" s="16">
        <f t="shared" si="300"/>
        <v>3.225806451612903</v>
      </c>
      <c r="M1619" s="16">
        <v>0</v>
      </c>
      <c r="N1619" s="17">
        <v>-400</v>
      </c>
      <c r="O1619" s="17">
        <v>0</v>
      </c>
      <c r="P1619" s="18">
        <f t="shared" si="301"/>
        <v>0</v>
      </c>
      <c r="Q1619" s="14"/>
      <c r="R1619" s="16"/>
      <c r="S1619" s="16">
        <f t="shared" si="302"/>
        <v>0</v>
      </c>
      <c r="T1619" s="18">
        <f t="shared" si="303"/>
        <v>0</v>
      </c>
      <c r="U1619" s="14" t="s">
        <v>63</v>
      </c>
      <c r="V1619" s="15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f t="shared" si="304"/>
        <v>0</v>
      </c>
      <c r="AC1619" s="16">
        <f t="shared" si="305"/>
        <v>0</v>
      </c>
      <c r="AD1619" s="16">
        <f t="shared" si="306"/>
        <v>10.288188976377953</v>
      </c>
      <c r="AE1619" s="16">
        <f t="shared" si="307"/>
        <v>8.1221110100091014</v>
      </c>
      <c r="AF1619" s="16">
        <f t="shared" si="308"/>
        <v>8.0634066587395932</v>
      </c>
      <c r="AG1619" s="18">
        <f t="shared" si="309"/>
        <v>-100</v>
      </c>
      <c r="AH1619" s="18">
        <f t="shared" si="310"/>
        <v>-100</v>
      </c>
      <c r="AI1619" s="18">
        <f t="shared" si="311"/>
        <v>-100</v>
      </c>
      <c r="AJ1619" s="15">
        <v>14</v>
      </c>
      <c r="AK1619" s="14" t="s">
        <v>157</v>
      </c>
      <c r="AL1619" s="15">
        <v>40</v>
      </c>
      <c r="AM1619" s="14" t="s">
        <v>65</v>
      </c>
      <c r="AN1619" s="14" t="s">
        <v>66</v>
      </c>
      <c r="AO1619" s="16">
        <v>7</v>
      </c>
      <c r="AP1619" s="15">
        <v>0</v>
      </c>
      <c r="AQ1619" s="15">
        <v>0</v>
      </c>
      <c r="AR1619" s="15">
        <v>0</v>
      </c>
      <c r="AS1619" s="15">
        <v>0</v>
      </c>
      <c r="AT1619" s="15">
        <v>0</v>
      </c>
      <c r="AU1619" s="14"/>
      <c r="AV1619" s="16">
        <v>0</v>
      </c>
      <c r="AW1619" s="14"/>
      <c r="AX1619" s="14" t="s">
        <v>63</v>
      </c>
      <c r="AY1619" s="14"/>
      <c r="AZ1619" s="14" t="s">
        <v>3490</v>
      </c>
      <c r="BA1619" s="14" t="s">
        <v>3422</v>
      </c>
      <c r="BB1619" s="14" t="s">
        <v>3491</v>
      </c>
      <c r="BC1619" s="14" t="s">
        <v>3492</v>
      </c>
    </row>
    <row r="1620" spans="1:55" x14ac:dyDescent="0.2">
      <c r="A1620" s="14" t="s">
        <v>3320</v>
      </c>
      <c r="B1620" s="15">
        <v>11</v>
      </c>
      <c r="C1620" s="14" t="s">
        <v>1613</v>
      </c>
      <c r="D1620" s="15">
        <v>16</v>
      </c>
      <c r="E1620" s="14" t="s">
        <v>94</v>
      </c>
      <c r="F1620" s="14" t="s">
        <v>258</v>
      </c>
      <c r="G1620" s="14" t="s">
        <v>244</v>
      </c>
      <c r="H1620" s="14" t="s">
        <v>655</v>
      </c>
      <c r="I1620" s="14" t="s">
        <v>379</v>
      </c>
      <c r="J1620" s="16">
        <v>50</v>
      </c>
      <c r="K1620" s="17">
        <v>400</v>
      </c>
      <c r="L1620" s="16">
        <f t="shared" si="300"/>
        <v>1.9607843137254901</v>
      </c>
      <c r="M1620" s="16">
        <v>0</v>
      </c>
      <c r="N1620" s="17">
        <v>-400</v>
      </c>
      <c r="O1620" s="17">
        <v>0</v>
      </c>
      <c r="P1620" s="18">
        <f t="shared" si="301"/>
        <v>0</v>
      </c>
      <c r="Q1620" s="14"/>
      <c r="R1620" s="16"/>
      <c r="S1620" s="16">
        <f t="shared" si="302"/>
        <v>0</v>
      </c>
      <c r="T1620" s="18">
        <f t="shared" si="303"/>
        <v>0</v>
      </c>
      <c r="U1620" s="14" t="s">
        <v>63</v>
      </c>
      <c r="V1620" s="15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f t="shared" si="304"/>
        <v>0</v>
      </c>
      <c r="AC1620" s="16">
        <f t="shared" si="305"/>
        <v>0</v>
      </c>
      <c r="AD1620" s="16">
        <f t="shared" si="306"/>
        <v>10.288188976377953</v>
      </c>
      <c r="AE1620" s="16">
        <f t="shared" si="307"/>
        <v>8.1221110100091014</v>
      </c>
      <c r="AF1620" s="16">
        <f t="shared" si="308"/>
        <v>8.0634066587395932</v>
      </c>
      <c r="AG1620" s="18">
        <f t="shared" si="309"/>
        <v>-100</v>
      </c>
      <c r="AH1620" s="18">
        <f t="shared" si="310"/>
        <v>-100</v>
      </c>
      <c r="AI1620" s="18">
        <f t="shared" si="311"/>
        <v>-100</v>
      </c>
      <c r="AJ1620" s="15">
        <v>14</v>
      </c>
      <c r="AK1620" s="14" t="s">
        <v>157</v>
      </c>
      <c r="AL1620" s="15">
        <v>40</v>
      </c>
      <c r="AM1620" s="14" t="s">
        <v>65</v>
      </c>
      <c r="AN1620" s="14" t="s">
        <v>66</v>
      </c>
      <c r="AO1620" s="16">
        <v>7</v>
      </c>
      <c r="AP1620" s="15">
        <v>0</v>
      </c>
      <c r="AQ1620" s="15">
        <v>0</v>
      </c>
      <c r="AR1620" s="15">
        <v>0</v>
      </c>
      <c r="AS1620" s="15">
        <v>0</v>
      </c>
      <c r="AT1620" s="15">
        <v>0</v>
      </c>
      <c r="AU1620" s="14"/>
      <c r="AV1620" s="16">
        <v>0</v>
      </c>
      <c r="AW1620" s="14"/>
      <c r="AX1620" s="14" t="s">
        <v>63</v>
      </c>
      <c r="AY1620" s="14"/>
      <c r="AZ1620" s="14" t="s">
        <v>3490</v>
      </c>
      <c r="BA1620" s="14" t="s">
        <v>3422</v>
      </c>
      <c r="BB1620" s="14" t="s">
        <v>3491</v>
      </c>
      <c r="BC1620" s="14" t="s">
        <v>3492</v>
      </c>
    </row>
    <row r="1621" spans="1:55" x14ac:dyDescent="0.2">
      <c r="A1621" s="2" t="s">
        <v>3508</v>
      </c>
      <c r="B1621" s="3">
        <v>1</v>
      </c>
      <c r="C1621" s="2" t="s">
        <v>3509</v>
      </c>
      <c r="D1621" s="3">
        <v>1</v>
      </c>
      <c r="E1621" s="2" t="s">
        <v>94</v>
      </c>
      <c r="F1621" s="2" t="s">
        <v>596</v>
      </c>
      <c r="G1621" s="2" t="s">
        <v>382</v>
      </c>
      <c r="H1621" s="2" t="s">
        <v>357</v>
      </c>
      <c r="I1621" s="2" t="s">
        <v>172</v>
      </c>
      <c r="J1621" s="4">
        <v>12</v>
      </c>
      <c r="K1621" s="5">
        <v>800</v>
      </c>
      <c r="L1621" s="4">
        <f t="shared" si="300"/>
        <v>7.6923076923076925</v>
      </c>
      <c r="M1621" s="4">
        <v>7.69</v>
      </c>
      <c r="N1621" s="5">
        <v>0</v>
      </c>
      <c r="O1621" s="5">
        <v>800</v>
      </c>
      <c r="P1621" s="6">
        <f t="shared" si="301"/>
        <v>0</v>
      </c>
      <c r="Q1621" s="2" t="s">
        <v>172</v>
      </c>
      <c r="R1621" s="4">
        <v>4.68</v>
      </c>
      <c r="S1621" s="4">
        <f t="shared" si="302"/>
        <v>-7.32</v>
      </c>
      <c r="T1621" s="6">
        <f t="shared" si="303"/>
        <v>-61</v>
      </c>
      <c r="U1621" s="2" t="s">
        <v>63</v>
      </c>
      <c r="V1621" s="3">
        <v>3</v>
      </c>
      <c r="W1621" s="4">
        <v>0</v>
      </c>
      <c r="X1621" s="4">
        <v>0</v>
      </c>
      <c r="Y1621" s="4">
        <v>514</v>
      </c>
      <c r="Z1621" s="4">
        <v>514</v>
      </c>
      <c r="AA1621" s="4">
        <v>10.14</v>
      </c>
      <c r="AB1621" s="4">
        <f t="shared" si="304"/>
        <v>10.14</v>
      </c>
      <c r="AC1621" s="4">
        <f t="shared" si="305"/>
        <v>12.675000000000001</v>
      </c>
      <c r="AD1621" s="4">
        <f t="shared" si="306"/>
        <v>9.4653465346534649</v>
      </c>
      <c r="AE1621" s="4">
        <f t="shared" si="307"/>
        <v>8.5322250639386183</v>
      </c>
      <c r="AF1621" s="4">
        <f t="shared" si="308"/>
        <v>8.0634066587395932</v>
      </c>
      <c r="AG1621" s="6">
        <f t="shared" si="309"/>
        <v>33.909518828451894</v>
      </c>
      <c r="AH1621" s="6">
        <f t="shared" si="310"/>
        <v>48.554449806660486</v>
      </c>
      <c r="AI1621" s="6">
        <f t="shared" si="311"/>
        <v>57.191625530408942</v>
      </c>
      <c r="AJ1621" s="3">
        <v>9</v>
      </c>
      <c r="AK1621" s="2" t="s">
        <v>157</v>
      </c>
      <c r="AL1621" s="3">
        <v>41</v>
      </c>
      <c r="AM1621" s="2" t="s">
        <v>65</v>
      </c>
      <c r="AN1621" s="2" t="s">
        <v>66</v>
      </c>
      <c r="AO1621" s="4">
        <v>8</v>
      </c>
      <c r="AP1621" s="3">
        <v>9</v>
      </c>
      <c r="AQ1621" s="3">
        <v>9</v>
      </c>
      <c r="AR1621" s="3">
        <v>9</v>
      </c>
      <c r="AS1621" s="3">
        <v>8</v>
      </c>
      <c r="AT1621" s="3">
        <v>3</v>
      </c>
      <c r="AU1621" s="2" t="s">
        <v>67</v>
      </c>
      <c r="AV1621" s="4">
        <v>1.2</v>
      </c>
      <c r="AW1621" s="2" t="s">
        <v>3510</v>
      </c>
      <c r="AX1621" s="2" t="s">
        <v>63</v>
      </c>
      <c r="AY1621" s="2"/>
      <c r="AZ1621" s="2" t="s">
        <v>3511</v>
      </c>
      <c r="BA1621" s="2" t="s">
        <v>3512</v>
      </c>
      <c r="BB1621" s="2" t="s">
        <v>3354</v>
      </c>
      <c r="BC1621" s="2" t="s">
        <v>3513</v>
      </c>
    </row>
    <row r="1622" spans="1:55" x14ac:dyDescent="0.2">
      <c r="A1622" s="7" t="s">
        <v>3508</v>
      </c>
      <c r="B1622" s="8">
        <v>1</v>
      </c>
      <c r="C1622" s="7" t="s">
        <v>1242</v>
      </c>
      <c r="D1622" s="8">
        <v>2</v>
      </c>
      <c r="E1622" s="7" t="s">
        <v>193</v>
      </c>
      <c r="F1622" s="7" t="s">
        <v>148</v>
      </c>
      <c r="G1622" s="7" t="s">
        <v>1243</v>
      </c>
      <c r="H1622" s="7" t="s">
        <v>206</v>
      </c>
      <c r="I1622" s="7" t="s">
        <v>115</v>
      </c>
      <c r="J1622" s="9">
        <v>3.5</v>
      </c>
      <c r="K1622" s="10">
        <v>1500</v>
      </c>
      <c r="L1622" s="9">
        <f t="shared" si="300"/>
        <v>22.222222222222221</v>
      </c>
      <c r="M1622" s="9">
        <v>22.22</v>
      </c>
      <c r="N1622" s="10">
        <v>0</v>
      </c>
      <c r="O1622" s="10">
        <v>1500</v>
      </c>
      <c r="P1622" s="11">
        <f t="shared" si="301"/>
        <v>0</v>
      </c>
      <c r="Q1622" s="7" t="s">
        <v>115</v>
      </c>
      <c r="R1622" s="9">
        <v>4.68</v>
      </c>
      <c r="S1622" s="9">
        <f t="shared" si="302"/>
        <v>1.1799999999999997</v>
      </c>
      <c r="T1622" s="11">
        <f t="shared" si="303"/>
        <v>33.714285714285708</v>
      </c>
      <c r="U1622" s="7" t="s">
        <v>63</v>
      </c>
      <c r="V1622" s="8">
        <v>2</v>
      </c>
      <c r="W1622" s="9">
        <v>0</v>
      </c>
      <c r="X1622" s="9">
        <v>488</v>
      </c>
      <c r="Y1622" s="9">
        <v>360</v>
      </c>
      <c r="Z1622" s="9">
        <v>848</v>
      </c>
      <c r="AA1622" s="9">
        <v>23.48</v>
      </c>
      <c r="AB1622" s="9">
        <f t="shared" si="304"/>
        <v>23.48</v>
      </c>
      <c r="AC1622" s="9">
        <f t="shared" si="305"/>
        <v>15.653333333333334</v>
      </c>
      <c r="AD1622" s="9">
        <f t="shared" si="306"/>
        <v>9.4653465346534649</v>
      </c>
      <c r="AE1622" s="9">
        <f t="shared" si="307"/>
        <v>8.5322250639386183</v>
      </c>
      <c r="AF1622" s="9">
        <f t="shared" si="308"/>
        <v>8.0634066587395932</v>
      </c>
      <c r="AG1622" s="11">
        <f t="shared" si="309"/>
        <v>65.37517433751745</v>
      </c>
      <c r="AH1622" s="11">
        <f t="shared" si="310"/>
        <v>83.461327098508264</v>
      </c>
      <c r="AI1622" s="11">
        <f t="shared" si="311"/>
        <v>94.128040365759475</v>
      </c>
      <c r="AJ1622" s="8">
        <v>9</v>
      </c>
      <c r="AK1622" s="7" t="s">
        <v>157</v>
      </c>
      <c r="AL1622" s="8">
        <v>41</v>
      </c>
      <c r="AM1622" s="7" t="s">
        <v>65</v>
      </c>
      <c r="AN1622" s="7" t="s">
        <v>66</v>
      </c>
      <c r="AO1622" s="9">
        <v>8</v>
      </c>
      <c r="AP1622" s="8">
        <v>6</v>
      </c>
      <c r="AQ1622" s="8">
        <v>4</v>
      </c>
      <c r="AR1622" s="8">
        <v>5</v>
      </c>
      <c r="AS1622" s="8">
        <v>3</v>
      </c>
      <c r="AT1622" s="8">
        <v>2</v>
      </c>
      <c r="AU1622" s="7" t="s">
        <v>81</v>
      </c>
      <c r="AV1622" s="9">
        <v>-4.2</v>
      </c>
      <c r="AW1622" s="7" t="s">
        <v>1456</v>
      </c>
      <c r="AX1622" s="7" t="s">
        <v>80</v>
      </c>
      <c r="AY1622" s="7" t="s">
        <v>109</v>
      </c>
      <c r="AZ1622" s="7" t="s">
        <v>3511</v>
      </c>
      <c r="BA1622" s="7" t="s">
        <v>3512</v>
      </c>
      <c r="BB1622" s="7" t="s">
        <v>3354</v>
      </c>
      <c r="BC1622" s="7" t="s">
        <v>3513</v>
      </c>
    </row>
    <row r="1623" spans="1:55" x14ac:dyDescent="0.2">
      <c r="A1623" s="7" t="s">
        <v>3508</v>
      </c>
      <c r="B1623" s="8">
        <v>1</v>
      </c>
      <c r="C1623" s="7" t="s">
        <v>1231</v>
      </c>
      <c r="D1623" s="8">
        <v>3</v>
      </c>
      <c r="E1623" s="7" t="s">
        <v>102</v>
      </c>
      <c r="F1623" s="7" t="s">
        <v>199</v>
      </c>
      <c r="G1623" s="7" t="s">
        <v>419</v>
      </c>
      <c r="H1623" s="7" t="s">
        <v>150</v>
      </c>
      <c r="I1623" s="7" t="s">
        <v>62</v>
      </c>
      <c r="J1623" s="9">
        <v>5</v>
      </c>
      <c r="K1623" s="10">
        <v>1300</v>
      </c>
      <c r="L1623" s="9">
        <f t="shared" si="300"/>
        <v>16.666666666666664</v>
      </c>
      <c r="M1623" s="9">
        <v>16.670000000000002</v>
      </c>
      <c r="N1623" s="10">
        <v>0</v>
      </c>
      <c r="O1623" s="10">
        <v>1300</v>
      </c>
      <c r="P1623" s="11">
        <f t="shared" si="301"/>
        <v>0</v>
      </c>
      <c r="Q1623" s="7" t="s">
        <v>62</v>
      </c>
      <c r="R1623" s="9">
        <v>5.92</v>
      </c>
      <c r="S1623" s="9">
        <f t="shared" si="302"/>
        <v>0.91999999999999993</v>
      </c>
      <c r="T1623" s="11">
        <f t="shared" si="303"/>
        <v>18.399999999999999</v>
      </c>
      <c r="U1623" s="7" t="s">
        <v>63</v>
      </c>
      <c r="V1623" s="8">
        <v>7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f t="shared" si="304"/>
        <v>0</v>
      </c>
      <c r="AC1623" s="9">
        <f t="shared" si="305"/>
        <v>0</v>
      </c>
      <c r="AD1623" s="9">
        <f t="shared" si="306"/>
        <v>9.4653465346534649</v>
      </c>
      <c r="AE1623" s="9">
        <f t="shared" si="307"/>
        <v>8.5322250639386183</v>
      </c>
      <c r="AF1623" s="9">
        <f t="shared" si="308"/>
        <v>8.0634066587395932</v>
      </c>
      <c r="AG1623" s="11">
        <f t="shared" si="309"/>
        <v>-100</v>
      </c>
      <c r="AH1623" s="11">
        <f t="shared" si="310"/>
        <v>-100</v>
      </c>
      <c r="AI1623" s="11">
        <f t="shared" si="311"/>
        <v>-100</v>
      </c>
      <c r="AJ1623" s="8">
        <v>9</v>
      </c>
      <c r="AK1623" s="7" t="s">
        <v>157</v>
      </c>
      <c r="AL1623" s="8">
        <v>41</v>
      </c>
      <c r="AM1623" s="7" t="s">
        <v>65</v>
      </c>
      <c r="AN1623" s="7" t="s">
        <v>66</v>
      </c>
      <c r="AO1623" s="9">
        <v>8</v>
      </c>
      <c r="AP1623" s="8">
        <v>8</v>
      </c>
      <c r="AQ1623" s="8">
        <v>6</v>
      </c>
      <c r="AR1623" s="8">
        <v>7</v>
      </c>
      <c r="AS1623" s="8">
        <v>7</v>
      </c>
      <c r="AT1623" s="8">
        <v>7</v>
      </c>
      <c r="AU1623" s="7" t="s">
        <v>91</v>
      </c>
      <c r="AV1623" s="9">
        <v>-4.8</v>
      </c>
      <c r="AW1623" s="7" t="s">
        <v>2818</v>
      </c>
      <c r="AX1623" s="7" t="s">
        <v>63</v>
      </c>
      <c r="AY1623" s="7"/>
      <c r="AZ1623" s="7" t="s">
        <v>3511</v>
      </c>
      <c r="BA1623" s="7" t="s">
        <v>3512</v>
      </c>
      <c r="BB1623" s="7" t="s">
        <v>3354</v>
      </c>
      <c r="BC1623" s="7" t="s">
        <v>3513</v>
      </c>
    </row>
    <row r="1624" spans="1:55" x14ac:dyDescent="0.2">
      <c r="A1624" s="7" t="s">
        <v>3508</v>
      </c>
      <c r="B1624" s="8">
        <v>1</v>
      </c>
      <c r="C1624" s="7" t="s">
        <v>1708</v>
      </c>
      <c r="D1624" s="8">
        <v>4</v>
      </c>
      <c r="E1624" s="7" t="s">
        <v>296</v>
      </c>
      <c r="F1624" s="7" t="s">
        <v>413</v>
      </c>
      <c r="G1624" s="7" t="s">
        <v>87</v>
      </c>
      <c r="H1624" s="7" t="s">
        <v>634</v>
      </c>
      <c r="I1624" s="7" t="s">
        <v>106</v>
      </c>
      <c r="J1624" s="9">
        <v>10</v>
      </c>
      <c r="K1624" s="10">
        <v>900</v>
      </c>
      <c r="L1624" s="9">
        <f t="shared" si="300"/>
        <v>9.0909090909090917</v>
      </c>
      <c r="M1624" s="9">
        <v>9.09</v>
      </c>
      <c r="N1624" s="10">
        <v>0</v>
      </c>
      <c r="O1624" s="10">
        <v>900</v>
      </c>
      <c r="P1624" s="11">
        <f t="shared" si="301"/>
        <v>0</v>
      </c>
      <c r="Q1624" s="7" t="s">
        <v>106</v>
      </c>
      <c r="R1624" s="9">
        <v>9.84</v>
      </c>
      <c r="S1624" s="9">
        <f t="shared" si="302"/>
        <v>-0.16000000000000014</v>
      </c>
      <c r="T1624" s="11">
        <f t="shared" si="303"/>
        <v>-1.6000000000000014</v>
      </c>
      <c r="U1624" s="7" t="s">
        <v>63</v>
      </c>
      <c r="V1624" s="8">
        <v>8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f t="shared" si="304"/>
        <v>0</v>
      </c>
      <c r="AC1624" s="9">
        <f t="shared" si="305"/>
        <v>0</v>
      </c>
      <c r="AD1624" s="9">
        <f t="shared" si="306"/>
        <v>9.4653465346534649</v>
      </c>
      <c r="AE1624" s="9">
        <f t="shared" si="307"/>
        <v>8.5322250639386183</v>
      </c>
      <c r="AF1624" s="9">
        <f t="shared" si="308"/>
        <v>8.0634066587395932</v>
      </c>
      <c r="AG1624" s="11">
        <f t="shared" si="309"/>
        <v>-100</v>
      </c>
      <c r="AH1624" s="11">
        <f t="shared" si="310"/>
        <v>-100</v>
      </c>
      <c r="AI1624" s="11">
        <f t="shared" si="311"/>
        <v>-100</v>
      </c>
      <c r="AJ1624" s="8">
        <v>9</v>
      </c>
      <c r="AK1624" s="7" t="s">
        <v>157</v>
      </c>
      <c r="AL1624" s="8">
        <v>41</v>
      </c>
      <c r="AM1624" s="7" t="s">
        <v>65</v>
      </c>
      <c r="AN1624" s="7" t="s">
        <v>66</v>
      </c>
      <c r="AO1624" s="9">
        <v>8</v>
      </c>
      <c r="AP1624" s="8">
        <v>4</v>
      </c>
      <c r="AQ1624" s="8">
        <v>3</v>
      </c>
      <c r="AR1624" s="8">
        <v>1</v>
      </c>
      <c r="AS1624" s="8">
        <v>5</v>
      </c>
      <c r="AT1624" s="8">
        <v>8</v>
      </c>
      <c r="AU1624" s="7" t="s">
        <v>81</v>
      </c>
      <c r="AV1624" s="9">
        <v>-43.2</v>
      </c>
      <c r="AW1624" s="7" t="s">
        <v>1898</v>
      </c>
      <c r="AX1624" s="7" t="s">
        <v>80</v>
      </c>
      <c r="AY1624" s="7" t="s">
        <v>174</v>
      </c>
      <c r="AZ1624" s="7" t="s">
        <v>3511</v>
      </c>
      <c r="BA1624" s="7" t="s">
        <v>3512</v>
      </c>
      <c r="BB1624" s="7" t="s">
        <v>3354</v>
      </c>
      <c r="BC1624" s="7" t="s">
        <v>3513</v>
      </c>
    </row>
    <row r="1625" spans="1:55" x14ac:dyDescent="0.2">
      <c r="A1625" s="7" t="s">
        <v>3508</v>
      </c>
      <c r="B1625" s="8">
        <v>1</v>
      </c>
      <c r="C1625" s="7" t="s">
        <v>2649</v>
      </c>
      <c r="D1625" s="8">
        <v>5</v>
      </c>
      <c r="E1625" s="7" t="s">
        <v>205</v>
      </c>
      <c r="F1625" s="7" t="s">
        <v>262</v>
      </c>
      <c r="G1625" s="7" t="s">
        <v>357</v>
      </c>
      <c r="H1625" s="7" t="s">
        <v>239</v>
      </c>
      <c r="I1625" s="7" t="s">
        <v>329</v>
      </c>
      <c r="J1625" s="9">
        <v>15</v>
      </c>
      <c r="K1625" s="10">
        <v>800</v>
      </c>
      <c r="L1625" s="9">
        <f t="shared" si="300"/>
        <v>6.25</v>
      </c>
      <c r="M1625" s="9">
        <v>6.25</v>
      </c>
      <c r="N1625" s="10">
        <v>0</v>
      </c>
      <c r="O1625" s="10">
        <v>800</v>
      </c>
      <c r="P1625" s="11">
        <f t="shared" si="301"/>
        <v>0</v>
      </c>
      <c r="Q1625" s="7" t="s">
        <v>329</v>
      </c>
      <c r="R1625" s="9">
        <v>11.35</v>
      </c>
      <c r="S1625" s="9">
        <f t="shared" si="302"/>
        <v>-3.6500000000000004</v>
      </c>
      <c r="T1625" s="11">
        <f t="shared" si="303"/>
        <v>-24.333333333333336</v>
      </c>
      <c r="U1625" s="7" t="s">
        <v>63</v>
      </c>
      <c r="V1625" s="8">
        <v>1</v>
      </c>
      <c r="W1625" s="9">
        <v>2470</v>
      </c>
      <c r="X1625" s="9">
        <v>732</v>
      </c>
      <c r="Y1625" s="9">
        <v>496</v>
      </c>
      <c r="Z1625" s="9">
        <v>3698</v>
      </c>
      <c r="AA1625" s="9">
        <v>61.98</v>
      </c>
      <c r="AB1625" s="9">
        <f t="shared" si="304"/>
        <v>61.98</v>
      </c>
      <c r="AC1625" s="9">
        <f t="shared" si="305"/>
        <v>77.475000000000009</v>
      </c>
      <c r="AD1625" s="9">
        <f t="shared" si="306"/>
        <v>9.4653465346534649</v>
      </c>
      <c r="AE1625" s="9">
        <f t="shared" si="307"/>
        <v>8.5322250639386183</v>
      </c>
      <c r="AF1625" s="9">
        <f t="shared" si="308"/>
        <v>8.0634066587395932</v>
      </c>
      <c r="AG1625" s="11">
        <f t="shared" si="309"/>
        <v>718.51202928870305</v>
      </c>
      <c r="AH1625" s="11">
        <f t="shared" si="310"/>
        <v>808.02808668804914</v>
      </c>
      <c r="AI1625" s="11">
        <f t="shared" si="311"/>
        <v>860.82218445510318</v>
      </c>
      <c r="AJ1625" s="8">
        <v>9</v>
      </c>
      <c r="AK1625" s="7" t="s">
        <v>157</v>
      </c>
      <c r="AL1625" s="8">
        <v>41</v>
      </c>
      <c r="AM1625" s="7" t="s">
        <v>65</v>
      </c>
      <c r="AN1625" s="7" t="s">
        <v>66</v>
      </c>
      <c r="AO1625" s="9">
        <v>8</v>
      </c>
      <c r="AP1625" s="8">
        <v>7</v>
      </c>
      <c r="AQ1625" s="8">
        <v>5</v>
      </c>
      <c r="AR1625" s="8">
        <v>4</v>
      </c>
      <c r="AS1625" s="8">
        <v>1</v>
      </c>
      <c r="AT1625" s="8">
        <v>1</v>
      </c>
      <c r="AU1625" s="7" t="s">
        <v>91</v>
      </c>
      <c r="AV1625" s="9">
        <v>9.6</v>
      </c>
      <c r="AW1625" s="7" t="s">
        <v>3514</v>
      </c>
      <c r="AX1625" s="7" t="s">
        <v>63</v>
      </c>
      <c r="AY1625" s="7"/>
      <c r="AZ1625" s="7" t="s">
        <v>3511</v>
      </c>
      <c r="BA1625" s="7" t="s">
        <v>3512</v>
      </c>
      <c r="BB1625" s="7" t="s">
        <v>3354</v>
      </c>
      <c r="BC1625" s="7" t="s">
        <v>3513</v>
      </c>
    </row>
    <row r="1626" spans="1:55" x14ac:dyDescent="0.2">
      <c r="A1626" s="7" t="s">
        <v>3508</v>
      </c>
      <c r="B1626" s="8">
        <v>1</v>
      </c>
      <c r="C1626" s="7" t="s">
        <v>3515</v>
      </c>
      <c r="D1626" s="8">
        <v>6</v>
      </c>
      <c r="E1626" s="7" t="s">
        <v>133</v>
      </c>
      <c r="F1626" s="7" t="s">
        <v>1473</v>
      </c>
      <c r="G1626" s="7" t="s">
        <v>357</v>
      </c>
      <c r="H1626" s="7" t="s">
        <v>114</v>
      </c>
      <c r="I1626" s="7" t="s">
        <v>207</v>
      </c>
      <c r="J1626" s="9">
        <v>20</v>
      </c>
      <c r="K1626" s="10">
        <v>700</v>
      </c>
      <c r="L1626" s="9">
        <f t="shared" si="300"/>
        <v>4.7619047619047619</v>
      </c>
      <c r="M1626" s="9">
        <v>4.76</v>
      </c>
      <c r="N1626" s="10">
        <v>0</v>
      </c>
      <c r="O1626" s="10">
        <v>700</v>
      </c>
      <c r="P1626" s="11">
        <f t="shared" si="301"/>
        <v>0</v>
      </c>
      <c r="Q1626" s="7" t="s">
        <v>207</v>
      </c>
      <c r="R1626" s="9">
        <v>47.36</v>
      </c>
      <c r="S1626" s="9">
        <f t="shared" si="302"/>
        <v>27.36</v>
      </c>
      <c r="T1626" s="11">
        <f t="shared" si="303"/>
        <v>136.79999999999998</v>
      </c>
      <c r="U1626" s="7" t="s">
        <v>63</v>
      </c>
      <c r="V1626" s="8">
        <v>9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f t="shared" si="304"/>
        <v>0</v>
      </c>
      <c r="AC1626" s="9">
        <f t="shared" si="305"/>
        <v>0</v>
      </c>
      <c r="AD1626" s="9">
        <f t="shared" si="306"/>
        <v>9.4653465346534649</v>
      </c>
      <c r="AE1626" s="9">
        <f t="shared" si="307"/>
        <v>8.5322250639386183</v>
      </c>
      <c r="AF1626" s="9">
        <f t="shared" si="308"/>
        <v>8.0634066587395932</v>
      </c>
      <c r="AG1626" s="11">
        <f t="shared" si="309"/>
        <v>-100</v>
      </c>
      <c r="AH1626" s="11">
        <f t="shared" si="310"/>
        <v>-100</v>
      </c>
      <c r="AI1626" s="11">
        <f t="shared" si="311"/>
        <v>-100</v>
      </c>
      <c r="AJ1626" s="8">
        <v>9</v>
      </c>
      <c r="AK1626" s="7" t="s">
        <v>157</v>
      </c>
      <c r="AL1626" s="8">
        <v>41</v>
      </c>
      <c r="AM1626" s="7" t="s">
        <v>65</v>
      </c>
      <c r="AN1626" s="7" t="s">
        <v>66</v>
      </c>
      <c r="AO1626" s="9">
        <v>8</v>
      </c>
      <c r="AP1626" s="8">
        <v>2</v>
      </c>
      <c r="AQ1626" s="8">
        <v>7</v>
      </c>
      <c r="AR1626" s="8">
        <v>8</v>
      </c>
      <c r="AS1626" s="8">
        <v>9</v>
      </c>
      <c r="AT1626" s="8">
        <v>9</v>
      </c>
      <c r="AU1626" s="7" t="s">
        <v>67</v>
      </c>
      <c r="AV1626" s="9">
        <v>-16.8</v>
      </c>
      <c r="AW1626" s="7" t="s">
        <v>3516</v>
      </c>
      <c r="AX1626" s="7" t="s">
        <v>80</v>
      </c>
      <c r="AY1626" s="7" t="s">
        <v>109</v>
      </c>
      <c r="AZ1626" s="7" t="s">
        <v>3511</v>
      </c>
      <c r="BA1626" s="7" t="s">
        <v>3512</v>
      </c>
      <c r="BB1626" s="7" t="s">
        <v>3354</v>
      </c>
      <c r="BC1626" s="7" t="s">
        <v>3513</v>
      </c>
    </row>
    <row r="1627" spans="1:55" x14ac:dyDescent="0.2">
      <c r="A1627" s="7" t="s">
        <v>3508</v>
      </c>
      <c r="B1627" s="8">
        <v>1</v>
      </c>
      <c r="C1627" s="7" t="s">
        <v>3517</v>
      </c>
      <c r="D1627" s="8">
        <v>7</v>
      </c>
      <c r="E1627" s="7" t="s">
        <v>111</v>
      </c>
      <c r="F1627" s="7" t="s">
        <v>596</v>
      </c>
      <c r="G1627" s="7" t="s">
        <v>354</v>
      </c>
      <c r="H1627" s="7" t="s">
        <v>184</v>
      </c>
      <c r="I1627" s="7" t="s">
        <v>78</v>
      </c>
      <c r="J1627" s="9">
        <v>3</v>
      </c>
      <c r="K1627" s="10">
        <v>1600</v>
      </c>
      <c r="L1627" s="9">
        <f t="shared" si="300"/>
        <v>25</v>
      </c>
      <c r="M1627" s="9">
        <v>25</v>
      </c>
      <c r="N1627" s="10">
        <v>0</v>
      </c>
      <c r="O1627" s="10">
        <v>1600</v>
      </c>
      <c r="P1627" s="11">
        <f t="shared" si="301"/>
        <v>0</v>
      </c>
      <c r="Q1627" s="7" t="s">
        <v>78</v>
      </c>
      <c r="R1627" s="9">
        <v>4.62</v>
      </c>
      <c r="S1627" s="9">
        <f t="shared" si="302"/>
        <v>1.62</v>
      </c>
      <c r="T1627" s="11">
        <f t="shared" si="303"/>
        <v>54</v>
      </c>
      <c r="U1627" s="7" t="s">
        <v>63</v>
      </c>
      <c r="V1627" s="8">
        <v>5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f t="shared" si="304"/>
        <v>0</v>
      </c>
      <c r="AC1627" s="9">
        <f t="shared" si="305"/>
        <v>0</v>
      </c>
      <c r="AD1627" s="9">
        <f t="shared" si="306"/>
        <v>9.4653465346534649</v>
      </c>
      <c r="AE1627" s="9">
        <f t="shared" si="307"/>
        <v>8.5322250639386183</v>
      </c>
      <c r="AF1627" s="9">
        <f t="shared" si="308"/>
        <v>8.0634066587395932</v>
      </c>
      <c r="AG1627" s="11">
        <f t="shared" si="309"/>
        <v>-100</v>
      </c>
      <c r="AH1627" s="11">
        <f t="shared" si="310"/>
        <v>-100</v>
      </c>
      <c r="AI1627" s="11">
        <f t="shared" si="311"/>
        <v>-100</v>
      </c>
      <c r="AJ1627" s="8">
        <v>9</v>
      </c>
      <c r="AK1627" s="7" t="s">
        <v>157</v>
      </c>
      <c r="AL1627" s="8">
        <v>41</v>
      </c>
      <c r="AM1627" s="7" t="s">
        <v>65</v>
      </c>
      <c r="AN1627" s="7" t="s">
        <v>66</v>
      </c>
      <c r="AO1627" s="9">
        <v>8</v>
      </c>
      <c r="AP1627" s="8">
        <v>1</v>
      </c>
      <c r="AQ1627" s="8">
        <v>1</v>
      </c>
      <c r="AR1627" s="8">
        <v>2</v>
      </c>
      <c r="AS1627" s="8">
        <v>2</v>
      </c>
      <c r="AT1627" s="8">
        <v>5</v>
      </c>
      <c r="AU1627" s="7" t="s">
        <v>116</v>
      </c>
      <c r="AV1627" s="9">
        <v>-106.8</v>
      </c>
      <c r="AW1627" s="7" t="s">
        <v>3518</v>
      </c>
      <c r="AX1627" s="7" t="s">
        <v>63</v>
      </c>
      <c r="AY1627" s="7"/>
      <c r="AZ1627" s="7" t="s">
        <v>3511</v>
      </c>
      <c r="BA1627" s="7" t="s">
        <v>3512</v>
      </c>
      <c r="BB1627" s="7" t="s">
        <v>3354</v>
      </c>
      <c r="BC1627" s="7" t="s">
        <v>3513</v>
      </c>
    </row>
    <row r="1628" spans="1:55" x14ac:dyDescent="0.2">
      <c r="A1628" s="7" t="s">
        <v>3508</v>
      </c>
      <c r="B1628" s="8">
        <v>1</v>
      </c>
      <c r="C1628" s="7" t="s">
        <v>1703</v>
      </c>
      <c r="D1628" s="8">
        <v>8</v>
      </c>
      <c r="E1628" s="7" t="s">
        <v>124</v>
      </c>
      <c r="F1628" s="7" t="s">
        <v>148</v>
      </c>
      <c r="G1628" s="7" t="s">
        <v>113</v>
      </c>
      <c r="H1628" s="7" t="s">
        <v>105</v>
      </c>
      <c r="I1628" s="7" t="s">
        <v>79</v>
      </c>
      <c r="J1628" s="9">
        <v>2.5</v>
      </c>
      <c r="K1628" s="10">
        <v>1700</v>
      </c>
      <c r="L1628" s="9">
        <f t="shared" si="300"/>
        <v>28.571428571428569</v>
      </c>
      <c r="M1628" s="9">
        <v>28.57</v>
      </c>
      <c r="N1628" s="10">
        <v>0</v>
      </c>
      <c r="O1628" s="10">
        <v>1700</v>
      </c>
      <c r="P1628" s="11">
        <f t="shared" si="301"/>
        <v>0</v>
      </c>
      <c r="Q1628" s="7" t="s">
        <v>79</v>
      </c>
      <c r="R1628" s="9">
        <v>3.66</v>
      </c>
      <c r="S1628" s="9">
        <f t="shared" si="302"/>
        <v>1.1600000000000001</v>
      </c>
      <c r="T1628" s="11">
        <f t="shared" si="303"/>
        <v>46.400000000000006</v>
      </c>
      <c r="U1628" s="7" t="s">
        <v>80</v>
      </c>
      <c r="V1628" s="8">
        <v>6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f t="shared" si="304"/>
        <v>0</v>
      </c>
      <c r="AC1628" s="9">
        <f t="shared" si="305"/>
        <v>0</v>
      </c>
      <c r="AD1628" s="9">
        <f t="shared" si="306"/>
        <v>9.4653465346534649</v>
      </c>
      <c r="AE1628" s="9">
        <f t="shared" si="307"/>
        <v>8.5322250639386183</v>
      </c>
      <c r="AF1628" s="9">
        <f t="shared" si="308"/>
        <v>8.0634066587395932</v>
      </c>
      <c r="AG1628" s="11">
        <f t="shared" si="309"/>
        <v>-100</v>
      </c>
      <c r="AH1628" s="11">
        <f t="shared" si="310"/>
        <v>-100</v>
      </c>
      <c r="AI1628" s="11">
        <f t="shared" si="311"/>
        <v>-100</v>
      </c>
      <c r="AJ1628" s="8">
        <v>9</v>
      </c>
      <c r="AK1628" s="7" t="s">
        <v>157</v>
      </c>
      <c r="AL1628" s="8">
        <v>41</v>
      </c>
      <c r="AM1628" s="7" t="s">
        <v>65</v>
      </c>
      <c r="AN1628" s="7" t="s">
        <v>66</v>
      </c>
      <c r="AO1628" s="9">
        <v>8</v>
      </c>
      <c r="AP1628" s="8">
        <v>3</v>
      </c>
      <c r="AQ1628" s="8">
        <v>2</v>
      </c>
      <c r="AR1628" s="8">
        <v>3</v>
      </c>
      <c r="AS1628" s="8">
        <v>4</v>
      </c>
      <c r="AT1628" s="8">
        <v>6</v>
      </c>
      <c r="AU1628" s="7" t="s">
        <v>116</v>
      </c>
      <c r="AV1628" s="9">
        <v>-12</v>
      </c>
      <c r="AW1628" s="7" t="s">
        <v>3519</v>
      </c>
      <c r="AX1628" s="7" t="s">
        <v>63</v>
      </c>
      <c r="AY1628" s="7"/>
      <c r="AZ1628" s="7" t="s">
        <v>3511</v>
      </c>
      <c r="BA1628" s="7" t="s">
        <v>3512</v>
      </c>
      <c r="BB1628" s="7" t="s">
        <v>3354</v>
      </c>
      <c r="BC1628" s="7" t="s">
        <v>3513</v>
      </c>
    </row>
    <row r="1629" spans="1:55" x14ac:dyDescent="0.2">
      <c r="A1629" s="7" t="s">
        <v>3508</v>
      </c>
      <c r="B1629" s="8">
        <v>1</v>
      </c>
      <c r="C1629" s="7" t="s">
        <v>1239</v>
      </c>
      <c r="D1629" s="8">
        <v>9</v>
      </c>
      <c r="E1629" s="7" t="s">
        <v>317</v>
      </c>
      <c r="F1629" s="7" t="s">
        <v>413</v>
      </c>
      <c r="G1629" s="7" t="s">
        <v>1061</v>
      </c>
      <c r="H1629" s="7" t="s">
        <v>1215</v>
      </c>
      <c r="I1629" s="7" t="s">
        <v>329</v>
      </c>
      <c r="J1629" s="9">
        <v>15</v>
      </c>
      <c r="K1629" s="10">
        <v>800</v>
      </c>
      <c r="L1629" s="9">
        <f t="shared" si="300"/>
        <v>6.25</v>
      </c>
      <c r="M1629" s="9">
        <v>6.25</v>
      </c>
      <c r="N1629" s="10">
        <v>0</v>
      </c>
      <c r="O1629" s="10">
        <v>800</v>
      </c>
      <c r="P1629" s="11">
        <f t="shared" si="301"/>
        <v>0</v>
      </c>
      <c r="Q1629" s="7" t="s">
        <v>329</v>
      </c>
      <c r="R1629" s="9">
        <v>8.24</v>
      </c>
      <c r="S1629" s="9">
        <f t="shared" si="302"/>
        <v>-6.76</v>
      </c>
      <c r="T1629" s="11">
        <f t="shared" si="303"/>
        <v>-45.066666666666663</v>
      </c>
      <c r="U1629" s="7" t="s">
        <v>63</v>
      </c>
      <c r="V1629" s="8">
        <v>4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f t="shared" si="304"/>
        <v>0</v>
      </c>
      <c r="AC1629" s="9">
        <f t="shared" si="305"/>
        <v>0</v>
      </c>
      <c r="AD1629" s="9">
        <f t="shared" si="306"/>
        <v>9.4653465346534649</v>
      </c>
      <c r="AE1629" s="9">
        <f t="shared" si="307"/>
        <v>8.5322250639386183</v>
      </c>
      <c r="AF1629" s="9">
        <f t="shared" si="308"/>
        <v>8.0634066587395932</v>
      </c>
      <c r="AG1629" s="11">
        <f t="shared" si="309"/>
        <v>-100</v>
      </c>
      <c r="AH1629" s="11">
        <f t="shared" si="310"/>
        <v>-100</v>
      </c>
      <c r="AI1629" s="11">
        <f t="shared" si="311"/>
        <v>-100</v>
      </c>
      <c r="AJ1629" s="8">
        <v>9</v>
      </c>
      <c r="AK1629" s="7" t="s">
        <v>157</v>
      </c>
      <c r="AL1629" s="8">
        <v>41</v>
      </c>
      <c r="AM1629" s="7" t="s">
        <v>65</v>
      </c>
      <c r="AN1629" s="7" t="s">
        <v>66</v>
      </c>
      <c r="AO1629" s="9">
        <v>8</v>
      </c>
      <c r="AP1629" s="8">
        <v>5</v>
      </c>
      <c r="AQ1629" s="8">
        <v>8</v>
      </c>
      <c r="AR1629" s="8">
        <v>6</v>
      </c>
      <c r="AS1629" s="8">
        <v>6</v>
      </c>
      <c r="AT1629" s="8">
        <v>4</v>
      </c>
      <c r="AU1629" s="7" t="s">
        <v>67</v>
      </c>
      <c r="AV1629" s="9">
        <v>0</v>
      </c>
      <c r="AW1629" s="7" t="s">
        <v>3520</v>
      </c>
      <c r="AX1629" s="7" t="s">
        <v>63</v>
      </c>
      <c r="AY1629" s="7"/>
      <c r="AZ1629" s="7" t="s">
        <v>3511</v>
      </c>
      <c r="BA1629" s="7" t="s">
        <v>3512</v>
      </c>
      <c r="BB1629" s="7" t="s">
        <v>3354</v>
      </c>
      <c r="BC1629" s="7" t="s">
        <v>3513</v>
      </c>
    </row>
    <row r="1630" spans="1:55" x14ac:dyDescent="0.2">
      <c r="A1630" s="14" t="s">
        <v>3508</v>
      </c>
      <c r="B1630" s="15">
        <v>2</v>
      </c>
      <c r="C1630" s="14" t="s">
        <v>3521</v>
      </c>
      <c r="D1630" s="15">
        <v>1</v>
      </c>
      <c r="E1630" s="14" t="s">
        <v>102</v>
      </c>
      <c r="F1630" s="14" t="s">
        <v>603</v>
      </c>
      <c r="G1630" s="14" t="s">
        <v>930</v>
      </c>
      <c r="H1630" s="14" t="s">
        <v>1505</v>
      </c>
      <c r="I1630" s="14" t="s">
        <v>98</v>
      </c>
      <c r="J1630" s="16">
        <v>2</v>
      </c>
      <c r="K1630" s="17">
        <v>1900</v>
      </c>
      <c r="L1630" s="16">
        <f t="shared" si="300"/>
        <v>33.333333333333329</v>
      </c>
      <c r="M1630" s="16">
        <v>0</v>
      </c>
      <c r="N1630" s="17">
        <v>-1900</v>
      </c>
      <c r="O1630" s="17">
        <v>0</v>
      </c>
      <c r="P1630" s="18">
        <f t="shared" si="301"/>
        <v>0</v>
      </c>
      <c r="Q1630" s="14"/>
      <c r="R1630" s="16"/>
      <c r="S1630" s="16">
        <f t="shared" si="302"/>
        <v>0</v>
      </c>
      <c r="T1630" s="18">
        <f t="shared" si="303"/>
        <v>0</v>
      </c>
      <c r="U1630" s="14" t="s">
        <v>63</v>
      </c>
      <c r="V1630" s="15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f t="shared" si="304"/>
        <v>0</v>
      </c>
      <c r="AC1630" s="16">
        <f t="shared" si="305"/>
        <v>0</v>
      </c>
      <c r="AD1630" s="16">
        <f t="shared" si="306"/>
        <v>11.56781609195402</v>
      </c>
      <c r="AE1630" s="16">
        <f t="shared" si="307"/>
        <v>8.5322250639386183</v>
      </c>
      <c r="AF1630" s="16">
        <f t="shared" si="308"/>
        <v>8.0634066587395932</v>
      </c>
      <c r="AG1630" s="18">
        <f t="shared" si="309"/>
        <v>-100</v>
      </c>
      <c r="AH1630" s="18">
        <f t="shared" si="310"/>
        <v>-100</v>
      </c>
      <c r="AI1630" s="18">
        <f t="shared" si="311"/>
        <v>-100</v>
      </c>
      <c r="AJ1630" s="15">
        <v>6</v>
      </c>
      <c r="AK1630" s="14" t="s">
        <v>157</v>
      </c>
      <c r="AL1630" s="15">
        <v>41</v>
      </c>
      <c r="AM1630" s="14" t="s">
        <v>65</v>
      </c>
      <c r="AN1630" s="14" t="s">
        <v>66</v>
      </c>
      <c r="AO1630" s="16">
        <v>6</v>
      </c>
      <c r="AP1630" s="15">
        <v>0</v>
      </c>
      <c r="AQ1630" s="15">
        <v>0</v>
      </c>
      <c r="AR1630" s="15">
        <v>0</v>
      </c>
      <c r="AS1630" s="15">
        <v>0</v>
      </c>
      <c r="AT1630" s="15">
        <v>0</v>
      </c>
      <c r="AU1630" s="14"/>
      <c r="AV1630" s="16">
        <v>0</v>
      </c>
      <c r="AW1630" s="14"/>
      <c r="AX1630" s="14" t="s">
        <v>63</v>
      </c>
      <c r="AY1630" s="14"/>
      <c r="AZ1630" s="14" t="s">
        <v>3522</v>
      </c>
      <c r="BA1630" s="14" t="s">
        <v>3523</v>
      </c>
      <c r="BB1630" s="14" t="s">
        <v>3524</v>
      </c>
      <c r="BC1630" s="14" t="s">
        <v>3525</v>
      </c>
    </row>
    <row r="1631" spans="1:55" x14ac:dyDescent="0.2">
      <c r="A1631" s="7" t="s">
        <v>3508</v>
      </c>
      <c r="B1631" s="8">
        <v>2</v>
      </c>
      <c r="C1631" s="7" t="s">
        <v>1607</v>
      </c>
      <c r="D1631" s="8">
        <v>2</v>
      </c>
      <c r="E1631" s="7" t="s">
        <v>119</v>
      </c>
      <c r="F1631" s="7" t="s">
        <v>153</v>
      </c>
      <c r="G1631" s="7" t="s">
        <v>1608</v>
      </c>
      <c r="H1631" s="7" t="s">
        <v>1609</v>
      </c>
      <c r="I1631" s="7" t="s">
        <v>107</v>
      </c>
      <c r="J1631" s="9">
        <v>8</v>
      </c>
      <c r="K1631" s="10">
        <v>1000</v>
      </c>
      <c r="L1631" s="9">
        <f t="shared" si="300"/>
        <v>11.111111111111111</v>
      </c>
      <c r="M1631" s="9">
        <v>19.73</v>
      </c>
      <c r="N1631" s="10">
        <v>400</v>
      </c>
      <c r="O1631" s="10">
        <v>1400</v>
      </c>
      <c r="P1631" s="11">
        <f t="shared" si="301"/>
        <v>-28.571428571428569</v>
      </c>
      <c r="Q1631" s="7" t="s">
        <v>122</v>
      </c>
      <c r="R1631" s="9">
        <v>7.16</v>
      </c>
      <c r="S1631" s="9">
        <f t="shared" si="302"/>
        <v>-0.83999999999999986</v>
      </c>
      <c r="T1631" s="11">
        <f t="shared" si="303"/>
        <v>-10.499999999999998</v>
      </c>
      <c r="U1631" s="7" t="s">
        <v>63</v>
      </c>
      <c r="V1631" s="8">
        <v>4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f t="shared" si="304"/>
        <v>0</v>
      </c>
      <c r="AC1631" s="9">
        <f t="shared" si="305"/>
        <v>0</v>
      </c>
      <c r="AD1631" s="9">
        <f t="shared" si="306"/>
        <v>11.56781609195402</v>
      </c>
      <c r="AE1631" s="9">
        <f t="shared" si="307"/>
        <v>8.5322250639386183</v>
      </c>
      <c r="AF1631" s="9">
        <f t="shared" si="308"/>
        <v>8.0634066587395932</v>
      </c>
      <c r="AG1631" s="11">
        <f t="shared" si="309"/>
        <v>-100</v>
      </c>
      <c r="AH1631" s="11">
        <f t="shared" si="310"/>
        <v>-100</v>
      </c>
      <c r="AI1631" s="11">
        <f t="shared" si="311"/>
        <v>-100</v>
      </c>
      <c r="AJ1631" s="8">
        <v>6</v>
      </c>
      <c r="AK1631" s="7" t="s">
        <v>157</v>
      </c>
      <c r="AL1631" s="8">
        <v>41</v>
      </c>
      <c r="AM1631" s="7" t="s">
        <v>65</v>
      </c>
      <c r="AN1631" s="7" t="s">
        <v>66</v>
      </c>
      <c r="AO1631" s="9">
        <v>6</v>
      </c>
      <c r="AP1631" s="8">
        <v>5</v>
      </c>
      <c r="AQ1631" s="8">
        <v>6</v>
      </c>
      <c r="AR1631" s="8">
        <v>5</v>
      </c>
      <c r="AS1631" s="8">
        <v>4</v>
      </c>
      <c r="AT1631" s="8">
        <v>4</v>
      </c>
      <c r="AU1631" s="7" t="s">
        <v>67</v>
      </c>
      <c r="AV1631" s="9">
        <v>0</v>
      </c>
      <c r="AW1631" s="7" t="s">
        <v>3526</v>
      </c>
      <c r="AX1631" s="7" t="s">
        <v>63</v>
      </c>
      <c r="AY1631" s="7"/>
      <c r="AZ1631" s="7" t="s">
        <v>3522</v>
      </c>
      <c r="BA1631" s="7" t="s">
        <v>3523</v>
      </c>
      <c r="BB1631" s="7" t="s">
        <v>3524</v>
      </c>
      <c r="BC1631" s="7" t="s">
        <v>3525</v>
      </c>
    </row>
    <row r="1632" spans="1:55" x14ac:dyDescent="0.2">
      <c r="A1632" s="7" t="s">
        <v>3508</v>
      </c>
      <c r="B1632" s="8">
        <v>2</v>
      </c>
      <c r="C1632" s="7" t="s">
        <v>2255</v>
      </c>
      <c r="D1632" s="8">
        <v>3</v>
      </c>
      <c r="E1632" s="7" t="s">
        <v>284</v>
      </c>
      <c r="F1632" s="7" t="s">
        <v>672</v>
      </c>
      <c r="G1632" s="7" t="s">
        <v>274</v>
      </c>
      <c r="H1632" s="7" t="s">
        <v>105</v>
      </c>
      <c r="I1632" s="7" t="s">
        <v>156</v>
      </c>
      <c r="J1632" s="9">
        <v>4.5</v>
      </c>
      <c r="K1632" s="10">
        <v>1300</v>
      </c>
      <c r="L1632" s="9">
        <f t="shared" si="300"/>
        <v>18.181818181818183</v>
      </c>
      <c r="M1632" s="9">
        <v>32.29</v>
      </c>
      <c r="N1632" s="10">
        <v>600</v>
      </c>
      <c r="O1632" s="10">
        <v>1900</v>
      </c>
      <c r="P1632" s="11">
        <f t="shared" si="301"/>
        <v>-31.578947368421051</v>
      </c>
      <c r="Q1632" s="7" t="s">
        <v>98</v>
      </c>
      <c r="R1632" s="9">
        <v>3.55</v>
      </c>
      <c r="S1632" s="9">
        <f t="shared" si="302"/>
        <v>-0.95000000000000018</v>
      </c>
      <c r="T1632" s="11">
        <f t="shared" si="303"/>
        <v>-21.111111111111114</v>
      </c>
      <c r="U1632" s="7" t="s">
        <v>63</v>
      </c>
      <c r="V1632" s="8">
        <v>1</v>
      </c>
      <c r="W1632" s="9">
        <v>910</v>
      </c>
      <c r="X1632" s="9">
        <v>438</v>
      </c>
      <c r="Y1632" s="9">
        <v>296</v>
      </c>
      <c r="Z1632" s="9">
        <v>1644</v>
      </c>
      <c r="AA1632" s="9">
        <v>41.44</v>
      </c>
      <c r="AB1632" s="9">
        <f t="shared" si="304"/>
        <v>28.353684210526314</v>
      </c>
      <c r="AC1632" s="9">
        <f t="shared" si="305"/>
        <v>21.81052631578947</v>
      </c>
      <c r="AD1632" s="9">
        <f t="shared" si="306"/>
        <v>11.56781609195402</v>
      </c>
      <c r="AE1632" s="9">
        <f t="shared" si="307"/>
        <v>8.5322250639386183</v>
      </c>
      <c r="AF1632" s="9">
        <f t="shared" si="308"/>
        <v>8.0634066587395932</v>
      </c>
      <c r="AG1632" s="11">
        <f t="shared" si="309"/>
        <v>88.544891640866894</v>
      </c>
      <c r="AH1632" s="11">
        <f t="shared" si="310"/>
        <v>155.62530468132502</v>
      </c>
      <c r="AI1632" s="11">
        <f t="shared" si="311"/>
        <v>170.48773848147599</v>
      </c>
      <c r="AJ1632" s="8">
        <v>6</v>
      </c>
      <c r="AK1632" s="7" t="s">
        <v>157</v>
      </c>
      <c r="AL1632" s="8">
        <v>41</v>
      </c>
      <c r="AM1632" s="7" t="s">
        <v>65</v>
      </c>
      <c r="AN1632" s="7" t="s">
        <v>66</v>
      </c>
      <c r="AO1632" s="9">
        <v>6</v>
      </c>
      <c r="AP1632" s="8">
        <v>3</v>
      </c>
      <c r="AQ1632" s="8">
        <v>2</v>
      </c>
      <c r="AR1632" s="8">
        <v>1</v>
      </c>
      <c r="AS1632" s="8">
        <v>1</v>
      </c>
      <c r="AT1632" s="8">
        <v>1</v>
      </c>
      <c r="AU1632" s="7" t="s">
        <v>81</v>
      </c>
      <c r="AV1632" s="9">
        <v>-8.4</v>
      </c>
      <c r="AW1632" s="7" t="s">
        <v>3527</v>
      </c>
      <c r="AX1632" s="7" t="s">
        <v>63</v>
      </c>
      <c r="AY1632" s="7"/>
      <c r="AZ1632" s="7" t="s">
        <v>3522</v>
      </c>
      <c r="BA1632" s="7" t="s">
        <v>3523</v>
      </c>
      <c r="BB1632" s="7" t="s">
        <v>3524</v>
      </c>
      <c r="BC1632" s="7" t="s">
        <v>3525</v>
      </c>
    </row>
    <row r="1633" spans="1:55" x14ac:dyDescent="0.2">
      <c r="A1633" s="7" t="s">
        <v>3508</v>
      </c>
      <c r="B1633" s="8">
        <v>2</v>
      </c>
      <c r="C1633" s="7" t="s">
        <v>3528</v>
      </c>
      <c r="D1633" s="8">
        <v>4</v>
      </c>
      <c r="E1633" s="7" t="s">
        <v>220</v>
      </c>
      <c r="F1633" s="7" t="s">
        <v>518</v>
      </c>
      <c r="G1633" s="7" t="s">
        <v>395</v>
      </c>
      <c r="H1633" s="7" t="s">
        <v>494</v>
      </c>
      <c r="I1633" s="7" t="s">
        <v>106</v>
      </c>
      <c r="J1633" s="9">
        <v>10</v>
      </c>
      <c r="K1633" s="10">
        <v>900</v>
      </c>
      <c r="L1633" s="9">
        <f t="shared" si="300"/>
        <v>9.0909090909090917</v>
      </c>
      <c r="M1633" s="9">
        <v>16.14</v>
      </c>
      <c r="N1633" s="10">
        <v>400</v>
      </c>
      <c r="O1633" s="10">
        <v>1300</v>
      </c>
      <c r="P1633" s="11">
        <f t="shared" si="301"/>
        <v>-30.76923076923077</v>
      </c>
      <c r="Q1633" s="7" t="s">
        <v>62</v>
      </c>
      <c r="R1633" s="9">
        <v>3.54</v>
      </c>
      <c r="S1633" s="9">
        <f t="shared" si="302"/>
        <v>-6.46</v>
      </c>
      <c r="T1633" s="11">
        <f t="shared" si="303"/>
        <v>-64.600000000000009</v>
      </c>
      <c r="U1633" s="7" t="s">
        <v>63</v>
      </c>
      <c r="V1633" s="8">
        <v>3</v>
      </c>
      <c r="W1633" s="9">
        <v>0</v>
      </c>
      <c r="X1633" s="9">
        <v>0</v>
      </c>
      <c r="Y1633" s="9">
        <v>372</v>
      </c>
      <c r="Z1633" s="9">
        <v>372</v>
      </c>
      <c r="AA1633" s="9">
        <v>8.7200000000000006</v>
      </c>
      <c r="AB1633" s="9">
        <f t="shared" si="304"/>
        <v>6.0369230769230775</v>
      </c>
      <c r="AC1633" s="9">
        <f t="shared" si="305"/>
        <v>6.7076923076923087</v>
      </c>
      <c r="AD1633" s="9">
        <f t="shared" si="306"/>
        <v>11.56781609195402</v>
      </c>
      <c r="AE1633" s="9">
        <f t="shared" si="307"/>
        <v>8.5322250639386183</v>
      </c>
      <c r="AF1633" s="9">
        <f t="shared" si="308"/>
        <v>8.0634066587395932</v>
      </c>
      <c r="AG1633" s="11">
        <f t="shared" si="309"/>
        <v>-42.014186131833164</v>
      </c>
      <c r="AH1633" s="11">
        <f t="shared" si="310"/>
        <v>-21.384020493759394</v>
      </c>
      <c r="AI1633" s="11">
        <f t="shared" si="311"/>
        <v>-16.813171013493182</v>
      </c>
      <c r="AJ1633" s="8">
        <v>6</v>
      </c>
      <c r="AK1633" s="7" t="s">
        <v>157</v>
      </c>
      <c r="AL1633" s="8">
        <v>41</v>
      </c>
      <c r="AM1633" s="7" t="s">
        <v>65</v>
      </c>
      <c r="AN1633" s="7" t="s">
        <v>66</v>
      </c>
      <c r="AO1633" s="9">
        <v>6</v>
      </c>
      <c r="AP1633" s="8">
        <v>6</v>
      </c>
      <c r="AQ1633" s="8">
        <v>5</v>
      </c>
      <c r="AR1633" s="8">
        <v>4</v>
      </c>
      <c r="AS1633" s="8">
        <v>2</v>
      </c>
      <c r="AT1633" s="8">
        <v>3</v>
      </c>
      <c r="AU1633" s="7" t="s">
        <v>67</v>
      </c>
      <c r="AV1633" s="9">
        <v>-17.399999999999999</v>
      </c>
      <c r="AW1633" s="7" t="s">
        <v>3529</v>
      </c>
      <c r="AX1633" s="7" t="s">
        <v>80</v>
      </c>
      <c r="AY1633" s="7" t="s">
        <v>174</v>
      </c>
      <c r="AZ1633" s="7" t="s">
        <v>3522</v>
      </c>
      <c r="BA1633" s="7" t="s">
        <v>3523</v>
      </c>
      <c r="BB1633" s="7" t="s">
        <v>3524</v>
      </c>
      <c r="BC1633" s="7" t="s">
        <v>3525</v>
      </c>
    </row>
    <row r="1634" spans="1:55" x14ac:dyDescent="0.2">
      <c r="A1634" s="7" t="s">
        <v>3508</v>
      </c>
      <c r="B1634" s="8">
        <v>2</v>
      </c>
      <c r="C1634" s="7" t="s">
        <v>3530</v>
      </c>
      <c r="D1634" s="8">
        <v>5</v>
      </c>
      <c r="E1634" s="7" t="s">
        <v>296</v>
      </c>
      <c r="F1634" s="7" t="s">
        <v>413</v>
      </c>
      <c r="G1634" s="7" t="s">
        <v>183</v>
      </c>
      <c r="H1634" s="7" t="s">
        <v>114</v>
      </c>
      <c r="I1634" s="7" t="s">
        <v>329</v>
      </c>
      <c r="J1634" s="9">
        <v>15</v>
      </c>
      <c r="K1634" s="10">
        <v>800</v>
      </c>
      <c r="L1634" s="9">
        <f t="shared" si="300"/>
        <v>6.25</v>
      </c>
      <c r="M1634" s="9">
        <v>11.1</v>
      </c>
      <c r="N1634" s="10">
        <v>200</v>
      </c>
      <c r="O1634" s="10">
        <v>1000</v>
      </c>
      <c r="P1634" s="11">
        <f t="shared" si="301"/>
        <v>-20</v>
      </c>
      <c r="Q1634" s="7" t="s">
        <v>107</v>
      </c>
      <c r="R1634" s="9">
        <v>14.01</v>
      </c>
      <c r="S1634" s="9">
        <f t="shared" si="302"/>
        <v>-0.99000000000000021</v>
      </c>
      <c r="T1634" s="11">
        <f t="shared" si="303"/>
        <v>-6.6000000000000014</v>
      </c>
      <c r="U1634" s="7" t="s">
        <v>63</v>
      </c>
      <c r="V1634" s="8">
        <v>5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f t="shared" si="304"/>
        <v>0</v>
      </c>
      <c r="AC1634" s="9">
        <f t="shared" si="305"/>
        <v>0</v>
      </c>
      <c r="AD1634" s="9">
        <f t="shared" si="306"/>
        <v>11.56781609195402</v>
      </c>
      <c r="AE1634" s="9">
        <f t="shared" si="307"/>
        <v>8.5322250639386183</v>
      </c>
      <c r="AF1634" s="9">
        <f t="shared" si="308"/>
        <v>8.0634066587395932</v>
      </c>
      <c r="AG1634" s="11">
        <f t="shared" si="309"/>
        <v>-100</v>
      </c>
      <c r="AH1634" s="11">
        <f t="shared" si="310"/>
        <v>-100</v>
      </c>
      <c r="AI1634" s="11">
        <f t="shared" si="311"/>
        <v>-100</v>
      </c>
      <c r="AJ1634" s="8">
        <v>6</v>
      </c>
      <c r="AK1634" s="7" t="s">
        <v>157</v>
      </c>
      <c r="AL1634" s="8">
        <v>41</v>
      </c>
      <c r="AM1634" s="7" t="s">
        <v>65</v>
      </c>
      <c r="AN1634" s="7" t="s">
        <v>66</v>
      </c>
      <c r="AO1634" s="9">
        <v>6</v>
      </c>
      <c r="AP1634" s="8">
        <v>1</v>
      </c>
      <c r="AQ1634" s="8">
        <v>4</v>
      </c>
      <c r="AR1634" s="8">
        <v>6</v>
      </c>
      <c r="AS1634" s="8">
        <v>6</v>
      </c>
      <c r="AT1634" s="8">
        <v>5</v>
      </c>
      <c r="AU1634" s="7" t="s">
        <v>91</v>
      </c>
      <c r="AV1634" s="9">
        <v>-19.2</v>
      </c>
      <c r="AW1634" s="7" t="s">
        <v>3531</v>
      </c>
      <c r="AX1634" s="7" t="s">
        <v>63</v>
      </c>
      <c r="AY1634" s="7"/>
      <c r="AZ1634" s="7" t="s">
        <v>3522</v>
      </c>
      <c r="BA1634" s="7" t="s">
        <v>3523</v>
      </c>
      <c r="BB1634" s="7" t="s">
        <v>3524</v>
      </c>
      <c r="BC1634" s="7" t="s">
        <v>3525</v>
      </c>
    </row>
    <row r="1635" spans="1:55" x14ac:dyDescent="0.2">
      <c r="A1635" s="7" t="s">
        <v>3508</v>
      </c>
      <c r="B1635" s="8">
        <v>2</v>
      </c>
      <c r="C1635" s="7" t="s">
        <v>3532</v>
      </c>
      <c r="D1635" s="8">
        <v>6</v>
      </c>
      <c r="E1635" s="7" t="s">
        <v>205</v>
      </c>
      <c r="F1635" s="7" t="s">
        <v>588</v>
      </c>
      <c r="G1635" s="7" t="s">
        <v>97</v>
      </c>
      <c r="H1635" s="7" t="s">
        <v>2419</v>
      </c>
      <c r="I1635" s="7" t="s">
        <v>207</v>
      </c>
      <c r="J1635" s="9">
        <v>20</v>
      </c>
      <c r="K1635" s="10">
        <v>700</v>
      </c>
      <c r="L1635" s="9">
        <f t="shared" si="300"/>
        <v>4.7619047619047619</v>
      </c>
      <c r="M1635" s="9">
        <v>8.4600000000000009</v>
      </c>
      <c r="N1635" s="10">
        <v>200</v>
      </c>
      <c r="O1635" s="10">
        <v>900</v>
      </c>
      <c r="P1635" s="11">
        <f t="shared" si="301"/>
        <v>-22.222222222222221</v>
      </c>
      <c r="Q1635" s="7" t="s">
        <v>454</v>
      </c>
      <c r="R1635" s="9">
        <v>34.229999999999997</v>
      </c>
      <c r="S1635" s="9">
        <f t="shared" si="302"/>
        <v>14.229999999999997</v>
      </c>
      <c r="T1635" s="11">
        <f t="shared" si="303"/>
        <v>71.149999999999977</v>
      </c>
      <c r="U1635" s="7" t="s">
        <v>63</v>
      </c>
      <c r="V1635" s="8">
        <v>2</v>
      </c>
      <c r="W1635" s="9">
        <v>0</v>
      </c>
      <c r="X1635" s="9">
        <v>2438</v>
      </c>
      <c r="Y1635" s="9">
        <v>1110</v>
      </c>
      <c r="Z1635" s="9">
        <v>3548</v>
      </c>
      <c r="AA1635" s="9">
        <v>50.48</v>
      </c>
      <c r="AB1635" s="9">
        <f t="shared" si="304"/>
        <v>39.262222222222221</v>
      </c>
      <c r="AC1635" s="9">
        <f t="shared" si="305"/>
        <v>56.088888888888881</v>
      </c>
      <c r="AD1635" s="9">
        <f t="shared" si="306"/>
        <v>11.56781609195402</v>
      </c>
      <c r="AE1635" s="9">
        <f t="shared" si="307"/>
        <v>8.5322250639386183</v>
      </c>
      <c r="AF1635" s="9">
        <f t="shared" si="308"/>
        <v>8.0634066587395932</v>
      </c>
      <c r="AG1635" s="11">
        <f t="shared" si="309"/>
        <v>384.87016428192902</v>
      </c>
      <c r="AH1635" s="11">
        <f t="shared" si="310"/>
        <v>557.37704372037877</v>
      </c>
      <c r="AI1635" s="11">
        <f t="shared" si="311"/>
        <v>595.59791863029079</v>
      </c>
      <c r="AJ1635" s="8">
        <v>6</v>
      </c>
      <c r="AK1635" s="7" t="s">
        <v>157</v>
      </c>
      <c r="AL1635" s="8">
        <v>41</v>
      </c>
      <c r="AM1635" s="7" t="s">
        <v>65</v>
      </c>
      <c r="AN1635" s="7" t="s">
        <v>66</v>
      </c>
      <c r="AO1635" s="9">
        <v>6</v>
      </c>
      <c r="AP1635" s="8">
        <v>4</v>
      </c>
      <c r="AQ1635" s="8">
        <v>3</v>
      </c>
      <c r="AR1635" s="8">
        <v>2</v>
      </c>
      <c r="AS1635" s="8">
        <v>3</v>
      </c>
      <c r="AT1635" s="8">
        <v>2</v>
      </c>
      <c r="AU1635" s="7" t="s">
        <v>81</v>
      </c>
      <c r="AV1635" s="9">
        <v>4.2</v>
      </c>
      <c r="AW1635" s="7" t="s">
        <v>3529</v>
      </c>
      <c r="AX1635" s="7" t="s">
        <v>80</v>
      </c>
      <c r="AY1635" s="7" t="s">
        <v>174</v>
      </c>
      <c r="AZ1635" s="7" t="s">
        <v>3522</v>
      </c>
      <c r="BA1635" s="7" t="s">
        <v>3523</v>
      </c>
      <c r="BB1635" s="7" t="s">
        <v>3524</v>
      </c>
      <c r="BC1635" s="7" t="s">
        <v>3525</v>
      </c>
    </row>
    <row r="1636" spans="1:55" x14ac:dyDescent="0.2">
      <c r="A1636" s="7" t="s">
        <v>3508</v>
      </c>
      <c r="B1636" s="8">
        <v>2</v>
      </c>
      <c r="C1636" s="7" t="s">
        <v>2253</v>
      </c>
      <c r="D1636" s="8">
        <v>7</v>
      </c>
      <c r="E1636" s="7" t="s">
        <v>124</v>
      </c>
      <c r="F1636" s="7" t="s">
        <v>210</v>
      </c>
      <c r="G1636" s="7" t="s">
        <v>905</v>
      </c>
      <c r="H1636" s="7" t="s">
        <v>393</v>
      </c>
      <c r="I1636" s="7" t="s">
        <v>115</v>
      </c>
      <c r="J1636" s="9">
        <v>3.5</v>
      </c>
      <c r="K1636" s="10">
        <v>1500</v>
      </c>
      <c r="L1636" s="9">
        <f t="shared" si="300"/>
        <v>22.222222222222221</v>
      </c>
      <c r="M1636" s="9">
        <v>39.46</v>
      </c>
      <c r="N1636" s="10">
        <v>700</v>
      </c>
      <c r="O1636" s="10">
        <v>2200</v>
      </c>
      <c r="P1636" s="11">
        <f t="shared" si="301"/>
        <v>-31.818181818181817</v>
      </c>
      <c r="Q1636" s="7" t="s">
        <v>99</v>
      </c>
      <c r="R1636" s="9">
        <v>0.87</v>
      </c>
      <c r="S1636" s="9">
        <f t="shared" si="302"/>
        <v>-2.63</v>
      </c>
      <c r="T1636" s="11">
        <f t="shared" si="303"/>
        <v>-75.142857142857139</v>
      </c>
      <c r="U1636" s="7" t="s">
        <v>80</v>
      </c>
      <c r="V1636" s="8">
        <v>6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f t="shared" si="304"/>
        <v>0</v>
      </c>
      <c r="AC1636" s="9">
        <f t="shared" si="305"/>
        <v>0</v>
      </c>
      <c r="AD1636" s="9">
        <f t="shared" si="306"/>
        <v>11.56781609195402</v>
      </c>
      <c r="AE1636" s="9">
        <f t="shared" si="307"/>
        <v>8.5322250639386183</v>
      </c>
      <c r="AF1636" s="9">
        <f t="shared" si="308"/>
        <v>8.0634066587395932</v>
      </c>
      <c r="AG1636" s="11">
        <f t="shared" si="309"/>
        <v>-100</v>
      </c>
      <c r="AH1636" s="11">
        <f t="shared" si="310"/>
        <v>-100</v>
      </c>
      <c r="AI1636" s="11">
        <f t="shared" si="311"/>
        <v>-100</v>
      </c>
      <c r="AJ1636" s="8">
        <v>6</v>
      </c>
      <c r="AK1636" s="7" t="s">
        <v>157</v>
      </c>
      <c r="AL1636" s="8">
        <v>41</v>
      </c>
      <c r="AM1636" s="7" t="s">
        <v>65</v>
      </c>
      <c r="AN1636" s="7" t="s">
        <v>66</v>
      </c>
      <c r="AO1636" s="9">
        <v>6</v>
      </c>
      <c r="AP1636" s="8">
        <v>2</v>
      </c>
      <c r="AQ1636" s="8">
        <v>1</v>
      </c>
      <c r="AR1636" s="8">
        <v>3</v>
      </c>
      <c r="AS1636" s="8">
        <v>5</v>
      </c>
      <c r="AT1636" s="8">
        <v>6</v>
      </c>
      <c r="AU1636" s="7" t="s">
        <v>116</v>
      </c>
      <c r="AV1636" s="9">
        <v>-9.6</v>
      </c>
      <c r="AW1636" s="7" t="s">
        <v>3533</v>
      </c>
      <c r="AX1636" s="7" t="s">
        <v>63</v>
      </c>
      <c r="AY1636" s="7"/>
      <c r="AZ1636" s="7" t="s">
        <v>3522</v>
      </c>
      <c r="BA1636" s="7" t="s">
        <v>3523</v>
      </c>
      <c r="BB1636" s="7" t="s">
        <v>3524</v>
      </c>
      <c r="BC1636" s="7" t="s">
        <v>3525</v>
      </c>
    </row>
    <row r="1637" spans="1:55" x14ac:dyDescent="0.2">
      <c r="A1637" s="14" t="s">
        <v>3508</v>
      </c>
      <c r="B1637" s="15">
        <v>2</v>
      </c>
      <c r="C1637" s="14" t="s">
        <v>3534</v>
      </c>
      <c r="D1637" s="15">
        <v>8</v>
      </c>
      <c r="E1637" s="14" t="s">
        <v>193</v>
      </c>
      <c r="F1637" s="14" t="s">
        <v>346</v>
      </c>
      <c r="G1637" s="14" t="s">
        <v>419</v>
      </c>
      <c r="H1637" s="14" t="s">
        <v>136</v>
      </c>
      <c r="I1637" s="14" t="s">
        <v>115</v>
      </c>
      <c r="J1637" s="16">
        <v>3.5</v>
      </c>
      <c r="K1637" s="17">
        <v>1500</v>
      </c>
      <c r="L1637" s="16">
        <f t="shared" si="300"/>
        <v>22.222222222222221</v>
      </c>
      <c r="M1637" s="16">
        <v>0</v>
      </c>
      <c r="N1637" s="17">
        <v>-1500</v>
      </c>
      <c r="O1637" s="17">
        <v>0</v>
      </c>
      <c r="P1637" s="18">
        <f t="shared" si="301"/>
        <v>0</v>
      </c>
      <c r="Q1637" s="14"/>
      <c r="R1637" s="16"/>
      <c r="S1637" s="16">
        <f t="shared" si="302"/>
        <v>0</v>
      </c>
      <c r="T1637" s="18">
        <f t="shared" si="303"/>
        <v>0</v>
      </c>
      <c r="U1637" s="14" t="s">
        <v>63</v>
      </c>
      <c r="V1637" s="15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0</v>
      </c>
      <c r="AB1637" s="16">
        <f t="shared" si="304"/>
        <v>0</v>
      </c>
      <c r="AC1637" s="16">
        <f t="shared" si="305"/>
        <v>0</v>
      </c>
      <c r="AD1637" s="16">
        <f t="shared" si="306"/>
        <v>11.56781609195402</v>
      </c>
      <c r="AE1637" s="16">
        <f t="shared" si="307"/>
        <v>8.5322250639386183</v>
      </c>
      <c r="AF1637" s="16">
        <f t="shared" si="308"/>
        <v>8.0634066587395932</v>
      </c>
      <c r="AG1637" s="18">
        <f t="shared" si="309"/>
        <v>-100</v>
      </c>
      <c r="AH1637" s="18">
        <f t="shared" si="310"/>
        <v>-100</v>
      </c>
      <c r="AI1637" s="18">
        <f t="shared" si="311"/>
        <v>-100</v>
      </c>
      <c r="AJ1637" s="15">
        <v>6</v>
      </c>
      <c r="AK1637" s="14" t="s">
        <v>157</v>
      </c>
      <c r="AL1637" s="15">
        <v>41</v>
      </c>
      <c r="AM1637" s="14" t="s">
        <v>65</v>
      </c>
      <c r="AN1637" s="14" t="s">
        <v>66</v>
      </c>
      <c r="AO1637" s="16">
        <v>6</v>
      </c>
      <c r="AP1637" s="15">
        <v>0</v>
      </c>
      <c r="AQ1637" s="15">
        <v>0</v>
      </c>
      <c r="AR1637" s="15">
        <v>0</v>
      </c>
      <c r="AS1637" s="15">
        <v>0</v>
      </c>
      <c r="AT1637" s="15">
        <v>0</v>
      </c>
      <c r="AU1637" s="14"/>
      <c r="AV1637" s="16">
        <v>0</v>
      </c>
      <c r="AW1637" s="14"/>
      <c r="AX1637" s="14" t="s">
        <v>63</v>
      </c>
      <c r="AY1637" s="14"/>
      <c r="AZ1637" s="14" t="s">
        <v>3522</v>
      </c>
      <c r="BA1637" s="14" t="s">
        <v>3523</v>
      </c>
      <c r="BB1637" s="14" t="s">
        <v>3524</v>
      </c>
      <c r="BC1637" s="14" t="s">
        <v>3525</v>
      </c>
    </row>
    <row r="1638" spans="1:55" x14ac:dyDescent="0.2">
      <c r="A1638" s="19" t="s">
        <v>3508</v>
      </c>
      <c r="B1638" s="20">
        <v>3</v>
      </c>
      <c r="C1638" s="19" t="s">
        <v>620</v>
      </c>
      <c r="D1638" s="20">
        <v>1</v>
      </c>
      <c r="E1638" s="19" t="s">
        <v>102</v>
      </c>
      <c r="F1638" s="19" t="s">
        <v>182</v>
      </c>
      <c r="G1638" s="19" t="s">
        <v>382</v>
      </c>
      <c r="H1638" s="19" t="s">
        <v>621</v>
      </c>
      <c r="I1638" s="19" t="s">
        <v>172</v>
      </c>
      <c r="J1638" s="21">
        <v>12</v>
      </c>
      <c r="K1638" s="22">
        <v>800</v>
      </c>
      <c r="L1638" s="21">
        <f t="shared" si="300"/>
        <v>7.6923076923076925</v>
      </c>
      <c r="M1638" s="21">
        <v>7.69</v>
      </c>
      <c r="N1638" s="22">
        <v>0</v>
      </c>
      <c r="O1638" s="22">
        <v>800</v>
      </c>
      <c r="P1638" s="23">
        <f t="shared" si="301"/>
        <v>0</v>
      </c>
      <c r="Q1638" s="19" t="s">
        <v>172</v>
      </c>
      <c r="R1638" s="21">
        <v>25.95</v>
      </c>
      <c r="S1638" s="21">
        <f t="shared" si="302"/>
        <v>13.95</v>
      </c>
      <c r="T1638" s="23">
        <f t="shared" si="303"/>
        <v>116.24999999999999</v>
      </c>
      <c r="U1638" s="19" t="s">
        <v>63</v>
      </c>
      <c r="V1638" s="20">
        <v>5</v>
      </c>
      <c r="W1638" s="21">
        <v>0</v>
      </c>
      <c r="X1638" s="21">
        <v>0</v>
      </c>
      <c r="Y1638" s="21">
        <v>0</v>
      </c>
      <c r="Z1638" s="21">
        <v>0</v>
      </c>
      <c r="AA1638" s="21">
        <v>0</v>
      </c>
      <c r="AB1638" s="21">
        <f t="shared" si="304"/>
        <v>0</v>
      </c>
      <c r="AC1638" s="21">
        <f t="shared" si="305"/>
        <v>0</v>
      </c>
      <c r="AD1638" s="21">
        <f t="shared" si="306"/>
        <v>10.608333333333334</v>
      </c>
      <c r="AE1638" s="21">
        <f t="shared" si="307"/>
        <v>8.5322250639386183</v>
      </c>
      <c r="AF1638" s="21">
        <f t="shared" si="308"/>
        <v>8.0634066587395932</v>
      </c>
      <c r="AG1638" s="23">
        <f t="shared" si="309"/>
        <v>-100</v>
      </c>
      <c r="AH1638" s="23">
        <f t="shared" si="310"/>
        <v>-100</v>
      </c>
      <c r="AI1638" s="23">
        <f t="shared" si="311"/>
        <v>-100</v>
      </c>
      <c r="AJ1638" s="20">
        <v>8</v>
      </c>
      <c r="AK1638" s="19" t="s">
        <v>64</v>
      </c>
      <c r="AL1638" s="20">
        <v>41</v>
      </c>
      <c r="AM1638" s="19" t="s">
        <v>65</v>
      </c>
      <c r="AN1638" s="19" t="s">
        <v>66</v>
      </c>
      <c r="AO1638" s="21">
        <v>6</v>
      </c>
      <c r="AP1638" s="20">
        <v>5</v>
      </c>
      <c r="AQ1638" s="20">
        <v>5</v>
      </c>
      <c r="AR1638" s="20">
        <v>4</v>
      </c>
      <c r="AS1638" s="20">
        <v>3</v>
      </c>
      <c r="AT1638" s="20">
        <v>5</v>
      </c>
      <c r="AU1638" s="19" t="s">
        <v>91</v>
      </c>
      <c r="AV1638" s="21">
        <v>-6.6</v>
      </c>
      <c r="AW1638" s="19" t="s">
        <v>3535</v>
      </c>
      <c r="AX1638" s="19" t="s">
        <v>80</v>
      </c>
      <c r="AY1638" s="19" t="s">
        <v>1623</v>
      </c>
      <c r="AZ1638" s="19" t="s">
        <v>1424</v>
      </c>
      <c r="BA1638" s="19" t="s">
        <v>3536</v>
      </c>
      <c r="BB1638" s="19" t="s">
        <v>3537</v>
      </c>
      <c r="BC1638" s="19" t="s">
        <v>2211</v>
      </c>
    </row>
    <row r="1639" spans="1:55" x14ac:dyDescent="0.2">
      <c r="A1639" s="7" t="s">
        <v>3508</v>
      </c>
      <c r="B1639" s="8">
        <v>3</v>
      </c>
      <c r="C1639" s="7" t="s">
        <v>3538</v>
      </c>
      <c r="D1639" s="8">
        <v>2</v>
      </c>
      <c r="E1639" s="7" t="s">
        <v>284</v>
      </c>
      <c r="F1639" s="7" t="s">
        <v>704</v>
      </c>
      <c r="G1639" s="7" t="s">
        <v>496</v>
      </c>
      <c r="H1639" s="7" t="s">
        <v>655</v>
      </c>
      <c r="I1639" s="7" t="s">
        <v>107</v>
      </c>
      <c r="J1639" s="9">
        <v>8</v>
      </c>
      <c r="K1639" s="10">
        <v>1000</v>
      </c>
      <c r="L1639" s="9">
        <f t="shared" si="300"/>
        <v>11.111111111111111</v>
      </c>
      <c r="M1639" s="9">
        <v>11.11</v>
      </c>
      <c r="N1639" s="10">
        <v>0</v>
      </c>
      <c r="O1639" s="10">
        <v>1000</v>
      </c>
      <c r="P1639" s="11">
        <f t="shared" si="301"/>
        <v>0</v>
      </c>
      <c r="Q1639" s="7" t="s">
        <v>107</v>
      </c>
      <c r="R1639" s="9">
        <v>11.31</v>
      </c>
      <c r="S1639" s="9">
        <f t="shared" si="302"/>
        <v>3.3100000000000005</v>
      </c>
      <c r="T1639" s="11">
        <f t="shared" si="303"/>
        <v>41.375000000000007</v>
      </c>
      <c r="U1639" s="7" t="s">
        <v>63</v>
      </c>
      <c r="V1639" s="8">
        <v>1</v>
      </c>
      <c r="W1639" s="9">
        <v>2462</v>
      </c>
      <c r="X1639" s="9">
        <v>1252</v>
      </c>
      <c r="Y1639" s="9">
        <v>534</v>
      </c>
      <c r="Z1639" s="9">
        <v>4248</v>
      </c>
      <c r="AA1639" s="9">
        <v>67.48</v>
      </c>
      <c r="AB1639" s="9">
        <f t="shared" si="304"/>
        <v>67.48</v>
      </c>
      <c r="AC1639" s="9">
        <f t="shared" si="305"/>
        <v>67.48</v>
      </c>
      <c r="AD1639" s="9">
        <f t="shared" si="306"/>
        <v>10.608333333333334</v>
      </c>
      <c r="AE1639" s="9">
        <f t="shared" si="307"/>
        <v>8.5322250639386183</v>
      </c>
      <c r="AF1639" s="9">
        <f t="shared" si="308"/>
        <v>8.0634066587395932</v>
      </c>
      <c r="AG1639" s="11">
        <f t="shared" si="309"/>
        <v>536.1036920659858</v>
      </c>
      <c r="AH1639" s="11">
        <f t="shared" si="310"/>
        <v>690.88396630796444</v>
      </c>
      <c r="AI1639" s="11">
        <f t="shared" si="311"/>
        <v>736.8671314234316</v>
      </c>
      <c r="AJ1639" s="8">
        <v>8</v>
      </c>
      <c r="AK1639" s="7" t="s">
        <v>64</v>
      </c>
      <c r="AL1639" s="8">
        <v>41</v>
      </c>
      <c r="AM1639" s="7" t="s">
        <v>65</v>
      </c>
      <c r="AN1639" s="7" t="s">
        <v>66</v>
      </c>
      <c r="AO1639" s="9">
        <v>6</v>
      </c>
      <c r="AP1639" s="8">
        <v>6</v>
      </c>
      <c r="AQ1639" s="8">
        <v>8</v>
      </c>
      <c r="AR1639" s="8">
        <v>6</v>
      </c>
      <c r="AS1639" s="8">
        <v>5</v>
      </c>
      <c r="AT1639" s="8">
        <v>1</v>
      </c>
      <c r="AU1639" s="7" t="s">
        <v>67</v>
      </c>
      <c r="AV1639" s="9">
        <v>11.88</v>
      </c>
      <c r="AW1639" s="7" t="s">
        <v>3539</v>
      </c>
      <c r="AX1639" s="7" t="s">
        <v>63</v>
      </c>
      <c r="AY1639" s="7"/>
      <c r="AZ1639" s="7" t="s">
        <v>1424</v>
      </c>
      <c r="BA1639" s="7" t="s">
        <v>3536</v>
      </c>
      <c r="BB1639" s="7" t="s">
        <v>3537</v>
      </c>
      <c r="BC1639" s="7" t="s">
        <v>2211</v>
      </c>
    </row>
    <row r="1640" spans="1:55" x14ac:dyDescent="0.2">
      <c r="A1640" s="7" t="s">
        <v>3508</v>
      </c>
      <c r="B1640" s="8">
        <v>3</v>
      </c>
      <c r="C1640" s="7" t="s">
        <v>1808</v>
      </c>
      <c r="D1640" s="8">
        <v>3</v>
      </c>
      <c r="E1640" s="7" t="s">
        <v>111</v>
      </c>
      <c r="F1640" s="7" t="s">
        <v>1026</v>
      </c>
      <c r="G1640" s="7" t="s">
        <v>1809</v>
      </c>
      <c r="H1640" s="7" t="s">
        <v>1810</v>
      </c>
      <c r="I1640" s="7" t="s">
        <v>115</v>
      </c>
      <c r="J1640" s="9">
        <v>3.5</v>
      </c>
      <c r="K1640" s="10">
        <v>1500</v>
      </c>
      <c r="L1640" s="9">
        <f t="shared" si="300"/>
        <v>22.222222222222221</v>
      </c>
      <c r="M1640" s="9">
        <v>22.22</v>
      </c>
      <c r="N1640" s="10">
        <v>0</v>
      </c>
      <c r="O1640" s="10">
        <v>1500</v>
      </c>
      <c r="P1640" s="11">
        <f t="shared" si="301"/>
        <v>0</v>
      </c>
      <c r="Q1640" s="7" t="s">
        <v>115</v>
      </c>
      <c r="R1640" s="9">
        <v>4.67</v>
      </c>
      <c r="S1640" s="9">
        <f t="shared" si="302"/>
        <v>1.17</v>
      </c>
      <c r="T1640" s="11">
        <f t="shared" si="303"/>
        <v>33.428571428571423</v>
      </c>
      <c r="U1640" s="7" t="s">
        <v>63</v>
      </c>
      <c r="V1640" s="8">
        <v>4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f t="shared" si="304"/>
        <v>0</v>
      </c>
      <c r="AC1640" s="9">
        <f t="shared" si="305"/>
        <v>0</v>
      </c>
      <c r="AD1640" s="9">
        <f t="shared" si="306"/>
        <v>10.608333333333334</v>
      </c>
      <c r="AE1640" s="9">
        <f t="shared" si="307"/>
        <v>8.5322250639386183</v>
      </c>
      <c r="AF1640" s="9">
        <f t="shared" si="308"/>
        <v>8.0634066587395932</v>
      </c>
      <c r="AG1640" s="11">
        <f t="shared" si="309"/>
        <v>-100</v>
      </c>
      <c r="AH1640" s="11">
        <f t="shared" si="310"/>
        <v>-100</v>
      </c>
      <c r="AI1640" s="11">
        <f t="shared" si="311"/>
        <v>-100</v>
      </c>
      <c r="AJ1640" s="8">
        <v>8</v>
      </c>
      <c r="AK1640" s="7" t="s">
        <v>64</v>
      </c>
      <c r="AL1640" s="8">
        <v>41</v>
      </c>
      <c r="AM1640" s="7" t="s">
        <v>65</v>
      </c>
      <c r="AN1640" s="7" t="s">
        <v>66</v>
      </c>
      <c r="AO1640" s="9">
        <v>6</v>
      </c>
      <c r="AP1640" s="8">
        <v>4</v>
      </c>
      <c r="AQ1640" s="8">
        <v>4</v>
      </c>
      <c r="AR1640" s="8">
        <v>5</v>
      </c>
      <c r="AS1640" s="8">
        <v>6</v>
      </c>
      <c r="AT1640" s="8">
        <v>4</v>
      </c>
      <c r="AU1640" s="7" t="s">
        <v>81</v>
      </c>
      <c r="AV1640" s="9">
        <v>-0.12</v>
      </c>
      <c r="AW1640" s="7" t="s">
        <v>3540</v>
      </c>
      <c r="AX1640" s="7" t="s">
        <v>63</v>
      </c>
      <c r="AY1640" s="7"/>
      <c r="AZ1640" s="7" t="s">
        <v>1424</v>
      </c>
      <c r="BA1640" s="7" t="s">
        <v>3536</v>
      </c>
      <c r="BB1640" s="7" t="s">
        <v>3537</v>
      </c>
      <c r="BC1640" s="7" t="s">
        <v>2211</v>
      </c>
    </row>
    <row r="1641" spans="1:55" x14ac:dyDescent="0.2">
      <c r="A1641" s="7" t="s">
        <v>3508</v>
      </c>
      <c r="B1641" s="8">
        <v>3</v>
      </c>
      <c r="C1641" s="7" t="s">
        <v>1814</v>
      </c>
      <c r="D1641" s="8">
        <v>4</v>
      </c>
      <c r="E1641" s="7" t="s">
        <v>94</v>
      </c>
      <c r="F1641" s="7" t="s">
        <v>95</v>
      </c>
      <c r="G1641" s="7" t="s">
        <v>87</v>
      </c>
      <c r="H1641" s="7" t="s">
        <v>594</v>
      </c>
      <c r="I1641" s="7" t="s">
        <v>78</v>
      </c>
      <c r="J1641" s="9">
        <v>3</v>
      </c>
      <c r="K1641" s="10">
        <v>1600</v>
      </c>
      <c r="L1641" s="9">
        <f t="shared" si="300"/>
        <v>25</v>
      </c>
      <c r="M1641" s="9">
        <v>25</v>
      </c>
      <c r="N1641" s="10">
        <v>0</v>
      </c>
      <c r="O1641" s="10">
        <v>1600</v>
      </c>
      <c r="P1641" s="11">
        <f t="shared" si="301"/>
        <v>0</v>
      </c>
      <c r="Q1641" s="7" t="s">
        <v>78</v>
      </c>
      <c r="R1641" s="9">
        <v>2.3199999999999998</v>
      </c>
      <c r="S1641" s="9">
        <f t="shared" si="302"/>
        <v>-0.68000000000000016</v>
      </c>
      <c r="T1641" s="11">
        <f t="shared" si="303"/>
        <v>-22.666666666666671</v>
      </c>
      <c r="U1641" s="7" t="s">
        <v>80</v>
      </c>
      <c r="V1641" s="8">
        <v>7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f t="shared" si="304"/>
        <v>0</v>
      </c>
      <c r="AC1641" s="9">
        <f t="shared" si="305"/>
        <v>0</v>
      </c>
      <c r="AD1641" s="9">
        <f t="shared" si="306"/>
        <v>10.608333333333334</v>
      </c>
      <c r="AE1641" s="9">
        <f t="shared" si="307"/>
        <v>8.5322250639386183</v>
      </c>
      <c r="AF1641" s="9">
        <f t="shared" si="308"/>
        <v>8.0634066587395932</v>
      </c>
      <c r="AG1641" s="11">
        <f t="shared" si="309"/>
        <v>-100</v>
      </c>
      <c r="AH1641" s="11">
        <f t="shared" si="310"/>
        <v>-100</v>
      </c>
      <c r="AI1641" s="11">
        <f t="shared" si="311"/>
        <v>-100</v>
      </c>
      <c r="AJ1641" s="8">
        <v>8</v>
      </c>
      <c r="AK1641" s="7" t="s">
        <v>64</v>
      </c>
      <c r="AL1641" s="8">
        <v>41</v>
      </c>
      <c r="AM1641" s="7" t="s">
        <v>65</v>
      </c>
      <c r="AN1641" s="7" t="s">
        <v>66</v>
      </c>
      <c r="AO1641" s="9">
        <v>6</v>
      </c>
      <c r="AP1641" s="8">
        <v>7</v>
      </c>
      <c r="AQ1641" s="8">
        <v>7</v>
      </c>
      <c r="AR1641" s="8">
        <v>8</v>
      </c>
      <c r="AS1641" s="8">
        <v>8</v>
      </c>
      <c r="AT1641" s="8">
        <v>7</v>
      </c>
      <c r="AU1641" s="7" t="s">
        <v>67</v>
      </c>
      <c r="AV1641" s="9">
        <v>-6.6</v>
      </c>
      <c r="AW1641" s="7" t="s">
        <v>3541</v>
      </c>
      <c r="AX1641" s="7" t="s">
        <v>63</v>
      </c>
      <c r="AY1641" s="7"/>
      <c r="AZ1641" s="7" t="s">
        <v>1424</v>
      </c>
      <c r="BA1641" s="7" t="s">
        <v>3536</v>
      </c>
      <c r="BB1641" s="7" t="s">
        <v>3537</v>
      </c>
      <c r="BC1641" s="7" t="s">
        <v>2211</v>
      </c>
    </row>
    <row r="1642" spans="1:55" x14ac:dyDescent="0.2">
      <c r="A1642" s="7" t="s">
        <v>3508</v>
      </c>
      <c r="B1642" s="8">
        <v>3</v>
      </c>
      <c r="C1642" s="7" t="s">
        <v>1434</v>
      </c>
      <c r="D1642" s="8">
        <v>5</v>
      </c>
      <c r="E1642" s="7" t="s">
        <v>124</v>
      </c>
      <c r="F1642" s="7" t="s">
        <v>408</v>
      </c>
      <c r="G1642" s="7" t="s">
        <v>496</v>
      </c>
      <c r="H1642" s="7" t="s">
        <v>206</v>
      </c>
      <c r="I1642" s="7" t="s">
        <v>79</v>
      </c>
      <c r="J1642" s="9">
        <v>2.5</v>
      </c>
      <c r="K1642" s="10">
        <v>1700</v>
      </c>
      <c r="L1642" s="9">
        <f t="shared" si="300"/>
        <v>28.571428571428569</v>
      </c>
      <c r="M1642" s="9">
        <v>28.57</v>
      </c>
      <c r="N1642" s="10">
        <v>0</v>
      </c>
      <c r="O1642" s="10">
        <v>1700</v>
      </c>
      <c r="P1642" s="11">
        <f t="shared" si="301"/>
        <v>0</v>
      </c>
      <c r="Q1642" s="7" t="s">
        <v>79</v>
      </c>
      <c r="R1642" s="9">
        <v>2.93</v>
      </c>
      <c r="S1642" s="9">
        <f t="shared" si="302"/>
        <v>0.43000000000000016</v>
      </c>
      <c r="T1642" s="11">
        <f t="shared" si="303"/>
        <v>17.200000000000006</v>
      </c>
      <c r="U1642" s="7" t="s">
        <v>63</v>
      </c>
      <c r="V1642" s="8">
        <v>3</v>
      </c>
      <c r="W1642" s="9">
        <v>0</v>
      </c>
      <c r="X1642" s="9">
        <v>0</v>
      </c>
      <c r="Y1642" s="9">
        <v>326</v>
      </c>
      <c r="Z1642" s="9">
        <v>326</v>
      </c>
      <c r="AA1642" s="9">
        <v>8.26</v>
      </c>
      <c r="AB1642" s="9">
        <f t="shared" si="304"/>
        <v>8.26</v>
      </c>
      <c r="AC1642" s="9">
        <f t="shared" si="305"/>
        <v>4.8588235294117643</v>
      </c>
      <c r="AD1642" s="9">
        <f t="shared" si="306"/>
        <v>10.608333333333334</v>
      </c>
      <c r="AE1642" s="9">
        <f t="shared" si="307"/>
        <v>8.5322250639386183</v>
      </c>
      <c r="AF1642" s="9">
        <f t="shared" si="308"/>
        <v>8.0634066587395932</v>
      </c>
      <c r="AG1642" s="11">
        <f t="shared" si="309"/>
        <v>-54.19804999768958</v>
      </c>
      <c r="AH1642" s="11">
        <f t="shared" si="310"/>
        <v>-43.0532657893948</v>
      </c>
      <c r="AI1642" s="11">
        <f t="shared" si="311"/>
        <v>-39.742298323184698</v>
      </c>
      <c r="AJ1642" s="8">
        <v>8</v>
      </c>
      <c r="AK1642" s="7" t="s">
        <v>64</v>
      </c>
      <c r="AL1642" s="8">
        <v>41</v>
      </c>
      <c r="AM1642" s="7" t="s">
        <v>65</v>
      </c>
      <c r="AN1642" s="7" t="s">
        <v>66</v>
      </c>
      <c r="AO1642" s="9">
        <v>6</v>
      </c>
      <c r="AP1642" s="8">
        <v>8</v>
      </c>
      <c r="AQ1642" s="8">
        <v>3</v>
      </c>
      <c r="AR1642" s="8">
        <v>3</v>
      </c>
      <c r="AS1642" s="8">
        <v>2</v>
      </c>
      <c r="AT1642" s="8">
        <v>3</v>
      </c>
      <c r="AU1642" s="7" t="s">
        <v>81</v>
      </c>
      <c r="AV1642" s="9">
        <v>11.88</v>
      </c>
      <c r="AW1642" s="7" t="s">
        <v>3542</v>
      </c>
      <c r="AX1642" s="7" t="s">
        <v>63</v>
      </c>
      <c r="AY1642" s="7"/>
      <c r="AZ1642" s="7" t="s">
        <v>1424</v>
      </c>
      <c r="BA1642" s="7" t="s">
        <v>3536</v>
      </c>
      <c r="BB1642" s="7" t="s">
        <v>3537</v>
      </c>
      <c r="BC1642" s="7" t="s">
        <v>2211</v>
      </c>
    </row>
    <row r="1643" spans="1:55" x14ac:dyDescent="0.2">
      <c r="A1643" s="7" t="s">
        <v>3508</v>
      </c>
      <c r="B1643" s="8">
        <v>3</v>
      </c>
      <c r="C1643" s="7" t="s">
        <v>3543</v>
      </c>
      <c r="D1643" s="8">
        <v>6</v>
      </c>
      <c r="E1643" s="7" t="s">
        <v>317</v>
      </c>
      <c r="F1643" s="7" t="s">
        <v>413</v>
      </c>
      <c r="G1643" s="7" t="s">
        <v>1164</v>
      </c>
      <c r="H1643" s="7" t="s">
        <v>409</v>
      </c>
      <c r="I1643" s="7" t="s">
        <v>61</v>
      </c>
      <c r="J1643" s="9">
        <v>6</v>
      </c>
      <c r="K1643" s="10">
        <v>1200</v>
      </c>
      <c r="L1643" s="9">
        <f t="shared" si="300"/>
        <v>14.285714285714285</v>
      </c>
      <c r="M1643" s="9">
        <v>14.29</v>
      </c>
      <c r="N1643" s="10">
        <v>0</v>
      </c>
      <c r="O1643" s="10">
        <v>1200</v>
      </c>
      <c r="P1643" s="11">
        <f t="shared" si="301"/>
        <v>0</v>
      </c>
      <c r="Q1643" s="7" t="s">
        <v>61</v>
      </c>
      <c r="R1643" s="9">
        <v>7.93</v>
      </c>
      <c r="S1643" s="9">
        <f t="shared" si="302"/>
        <v>1.9299999999999997</v>
      </c>
      <c r="T1643" s="11">
        <f t="shared" si="303"/>
        <v>32.166666666666657</v>
      </c>
      <c r="U1643" s="7" t="s">
        <v>63</v>
      </c>
      <c r="V1643" s="8">
        <v>6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f t="shared" si="304"/>
        <v>0</v>
      </c>
      <c r="AC1643" s="9">
        <f t="shared" si="305"/>
        <v>0</v>
      </c>
      <c r="AD1643" s="9">
        <f t="shared" si="306"/>
        <v>10.608333333333334</v>
      </c>
      <c r="AE1643" s="9">
        <f t="shared" si="307"/>
        <v>8.5322250639386183</v>
      </c>
      <c r="AF1643" s="9">
        <f t="shared" si="308"/>
        <v>8.0634066587395932</v>
      </c>
      <c r="AG1643" s="11">
        <f t="shared" si="309"/>
        <v>-100</v>
      </c>
      <c r="AH1643" s="11">
        <f t="shared" si="310"/>
        <v>-100</v>
      </c>
      <c r="AI1643" s="11">
        <f t="shared" si="311"/>
        <v>-100</v>
      </c>
      <c r="AJ1643" s="8">
        <v>8</v>
      </c>
      <c r="AK1643" s="7" t="s">
        <v>64</v>
      </c>
      <c r="AL1643" s="8">
        <v>41</v>
      </c>
      <c r="AM1643" s="7" t="s">
        <v>65</v>
      </c>
      <c r="AN1643" s="7" t="s">
        <v>66</v>
      </c>
      <c r="AO1643" s="9">
        <v>6</v>
      </c>
      <c r="AP1643" s="8">
        <v>3</v>
      </c>
      <c r="AQ1643" s="8">
        <v>6</v>
      </c>
      <c r="AR1643" s="8">
        <v>7</v>
      </c>
      <c r="AS1643" s="8">
        <v>7</v>
      </c>
      <c r="AT1643" s="8">
        <v>6</v>
      </c>
      <c r="AU1643" s="7" t="s">
        <v>91</v>
      </c>
      <c r="AV1643" s="9">
        <v>-9</v>
      </c>
      <c r="AW1643" s="7" t="s">
        <v>3544</v>
      </c>
      <c r="AX1643" s="7" t="s">
        <v>63</v>
      </c>
      <c r="AY1643" s="7"/>
      <c r="AZ1643" s="7" t="s">
        <v>1424</v>
      </c>
      <c r="BA1643" s="7" t="s">
        <v>3536</v>
      </c>
      <c r="BB1643" s="7" t="s">
        <v>3537</v>
      </c>
      <c r="BC1643" s="7" t="s">
        <v>2211</v>
      </c>
    </row>
    <row r="1644" spans="1:55" x14ac:dyDescent="0.2">
      <c r="A1644" s="7" t="s">
        <v>3508</v>
      </c>
      <c r="B1644" s="8">
        <v>3</v>
      </c>
      <c r="C1644" s="7" t="s">
        <v>3545</v>
      </c>
      <c r="D1644" s="8">
        <v>7</v>
      </c>
      <c r="E1644" s="7" t="s">
        <v>618</v>
      </c>
      <c r="F1644" s="7" t="s">
        <v>619</v>
      </c>
      <c r="G1644" s="7" t="s">
        <v>104</v>
      </c>
      <c r="H1644" s="7" t="s">
        <v>3546</v>
      </c>
      <c r="I1644" s="7" t="s">
        <v>107</v>
      </c>
      <c r="J1644" s="9">
        <v>8</v>
      </c>
      <c r="K1644" s="10">
        <v>1000</v>
      </c>
      <c r="L1644" s="9">
        <f t="shared" si="300"/>
        <v>11.111111111111111</v>
      </c>
      <c r="M1644" s="9">
        <v>11.11</v>
      </c>
      <c r="N1644" s="10">
        <v>0</v>
      </c>
      <c r="O1644" s="10">
        <v>1000</v>
      </c>
      <c r="P1644" s="11">
        <f t="shared" si="301"/>
        <v>0</v>
      </c>
      <c r="Q1644" s="7" t="s">
        <v>107</v>
      </c>
      <c r="R1644" s="9">
        <v>13.37</v>
      </c>
      <c r="S1644" s="9">
        <f t="shared" si="302"/>
        <v>5.3699999999999992</v>
      </c>
      <c r="T1644" s="11">
        <f t="shared" si="303"/>
        <v>67.124999999999986</v>
      </c>
      <c r="U1644" s="7" t="s">
        <v>63</v>
      </c>
      <c r="V1644" s="8">
        <v>8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f t="shared" si="304"/>
        <v>0</v>
      </c>
      <c r="AC1644" s="9">
        <f t="shared" si="305"/>
        <v>0</v>
      </c>
      <c r="AD1644" s="9">
        <f t="shared" si="306"/>
        <v>10.608333333333334</v>
      </c>
      <c r="AE1644" s="9">
        <f t="shared" si="307"/>
        <v>8.5322250639386183</v>
      </c>
      <c r="AF1644" s="9">
        <f t="shared" si="308"/>
        <v>8.0634066587395932</v>
      </c>
      <c r="AG1644" s="11">
        <f t="shared" si="309"/>
        <v>-100</v>
      </c>
      <c r="AH1644" s="11">
        <f t="shared" si="310"/>
        <v>-100</v>
      </c>
      <c r="AI1644" s="11">
        <f t="shared" si="311"/>
        <v>-100</v>
      </c>
      <c r="AJ1644" s="8">
        <v>8</v>
      </c>
      <c r="AK1644" s="7" t="s">
        <v>64</v>
      </c>
      <c r="AL1644" s="8">
        <v>41</v>
      </c>
      <c r="AM1644" s="7" t="s">
        <v>65</v>
      </c>
      <c r="AN1644" s="7" t="s">
        <v>66</v>
      </c>
      <c r="AO1644" s="9">
        <v>6</v>
      </c>
      <c r="AP1644" s="8">
        <v>1</v>
      </c>
      <c r="AQ1644" s="8">
        <v>1</v>
      </c>
      <c r="AR1644" s="8">
        <v>2</v>
      </c>
      <c r="AS1644" s="8">
        <v>4</v>
      </c>
      <c r="AT1644" s="8">
        <v>8</v>
      </c>
      <c r="AU1644" s="7" t="s">
        <v>116</v>
      </c>
      <c r="AV1644" s="9">
        <v>-16.8</v>
      </c>
      <c r="AW1644" s="7" t="s">
        <v>3547</v>
      </c>
      <c r="AX1644" s="7" t="s">
        <v>63</v>
      </c>
      <c r="AY1644" s="7"/>
      <c r="AZ1644" s="7" t="s">
        <v>1424</v>
      </c>
      <c r="BA1644" s="7" t="s">
        <v>3536</v>
      </c>
      <c r="BB1644" s="7" t="s">
        <v>3537</v>
      </c>
      <c r="BC1644" s="7" t="s">
        <v>2211</v>
      </c>
    </row>
    <row r="1645" spans="1:55" x14ac:dyDescent="0.2">
      <c r="A1645" s="7" t="s">
        <v>3508</v>
      </c>
      <c r="B1645" s="8">
        <v>3</v>
      </c>
      <c r="C1645" s="7" t="s">
        <v>1812</v>
      </c>
      <c r="D1645" s="8">
        <v>8</v>
      </c>
      <c r="E1645" s="7" t="s">
        <v>205</v>
      </c>
      <c r="F1645" s="7" t="s">
        <v>641</v>
      </c>
      <c r="G1645" s="7" t="s">
        <v>395</v>
      </c>
      <c r="H1645" s="7" t="s">
        <v>642</v>
      </c>
      <c r="I1645" s="7" t="s">
        <v>172</v>
      </c>
      <c r="J1645" s="9">
        <v>12</v>
      </c>
      <c r="K1645" s="10">
        <v>800</v>
      </c>
      <c r="L1645" s="9">
        <f t="shared" si="300"/>
        <v>7.6923076923076925</v>
      </c>
      <c r="M1645" s="9">
        <v>7.69</v>
      </c>
      <c r="N1645" s="10">
        <v>0</v>
      </c>
      <c r="O1645" s="10">
        <v>800</v>
      </c>
      <c r="P1645" s="11">
        <f t="shared" si="301"/>
        <v>0</v>
      </c>
      <c r="Q1645" s="7" t="s">
        <v>172</v>
      </c>
      <c r="R1645" s="9">
        <v>5.27</v>
      </c>
      <c r="S1645" s="9">
        <f t="shared" si="302"/>
        <v>-6.73</v>
      </c>
      <c r="T1645" s="11">
        <f t="shared" si="303"/>
        <v>-56.083333333333343</v>
      </c>
      <c r="U1645" s="7" t="s">
        <v>63</v>
      </c>
      <c r="V1645" s="8">
        <v>2</v>
      </c>
      <c r="W1645" s="9">
        <v>0</v>
      </c>
      <c r="X1645" s="9">
        <v>692</v>
      </c>
      <c r="Y1645" s="9">
        <v>418</v>
      </c>
      <c r="Z1645" s="9">
        <v>1110</v>
      </c>
      <c r="AA1645" s="9">
        <v>26.1</v>
      </c>
      <c r="AB1645" s="9">
        <f t="shared" si="304"/>
        <v>26.1</v>
      </c>
      <c r="AC1645" s="9">
        <f t="shared" si="305"/>
        <v>32.625</v>
      </c>
      <c r="AD1645" s="9">
        <f t="shared" si="306"/>
        <v>10.608333333333334</v>
      </c>
      <c r="AE1645" s="9">
        <f t="shared" si="307"/>
        <v>8.5322250639386183</v>
      </c>
      <c r="AF1645" s="9">
        <f t="shared" si="308"/>
        <v>8.0634066587395932</v>
      </c>
      <c r="AG1645" s="11">
        <f t="shared" si="309"/>
        <v>207.541241162608</v>
      </c>
      <c r="AH1645" s="11">
        <f t="shared" si="310"/>
        <v>282.37387967986575</v>
      </c>
      <c r="AI1645" s="11">
        <f t="shared" si="311"/>
        <v>304.60566334750223</v>
      </c>
      <c r="AJ1645" s="8">
        <v>8</v>
      </c>
      <c r="AK1645" s="7" t="s">
        <v>64</v>
      </c>
      <c r="AL1645" s="8">
        <v>41</v>
      </c>
      <c r="AM1645" s="7" t="s">
        <v>65</v>
      </c>
      <c r="AN1645" s="7" t="s">
        <v>66</v>
      </c>
      <c r="AO1645" s="9">
        <v>6</v>
      </c>
      <c r="AP1645" s="8">
        <v>2</v>
      </c>
      <c r="AQ1645" s="8">
        <v>2</v>
      </c>
      <c r="AR1645" s="8">
        <v>1</v>
      </c>
      <c r="AS1645" s="8">
        <v>1</v>
      </c>
      <c r="AT1645" s="8">
        <v>2</v>
      </c>
      <c r="AU1645" s="7" t="s">
        <v>116</v>
      </c>
      <c r="AV1645" s="9">
        <v>-0.6</v>
      </c>
      <c r="AW1645" s="7" t="s">
        <v>3548</v>
      </c>
      <c r="AX1645" s="7" t="s">
        <v>80</v>
      </c>
      <c r="AY1645" s="7" t="s">
        <v>1623</v>
      </c>
      <c r="AZ1645" s="7" t="s">
        <v>1424</v>
      </c>
      <c r="BA1645" s="7" t="s">
        <v>3536</v>
      </c>
      <c r="BB1645" s="7" t="s">
        <v>3537</v>
      </c>
      <c r="BC1645" s="7" t="s">
        <v>2211</v>
      </c>
    </row>
    <row r="1646" spans="1:55" x14ac:dyDescent="0.2">
      <c r="A1646" s="19" t="s">
        <v>3508</v>
      </c>
      <c r="B1646" s="20">
        <v>4</v>
      </c>
      <c r="C1646" s="19" t="s">
        <v>506</v>
      </c>
      <c r="D1646" s="20">
        <v>1</v>
      </c>
      <c r="E1646" s="19" t="s">
        <v>57</v>
      </c>
      <c r="F1646" s="19" t="s">
        <v>302</v>
      </c>
      <c r="G1646" s="19" t="s">
        <v>263</v>
      </c>
      <c r="H1646" s="19" t="s">
        <v>155</v>
      </c>
      <c r="I1646" s="19" t="s">
        <v>107</v>
      </c>
      <c r="J1646" s="21">
        <v>8</v>
      </c>
      <c r="K1646" s="22">
        <v>1000</v>
      </c>
      <c r="L1646" s="21">
        <f t="shared" si="300"/>
        <v>11.111111111111111</v>
      </c>
      <c r="M1646" s="21">
        <v>12.51</v>
      </c>
      <c r="N1646" s="22">
        <v>200</v>
      </c>
      <c r="O1646" s="22">
        <v>1200</v>
      </c>
      <c r="P1646" s="23">
        <f t="shared" si="301"/>
        <v>-16.666666666666664</v>
      </c>
      <c r="Q1646" s="19" t="s">
        <v>375</v>
      </c>
      <c r="R1646" s="21">
        <v>4.8</v>
      </c>
      <c r="S1646" s="21">
        <f t="shared" si="302"/>
        <v>-3.2</v>
      </c>
      <c r="T1646" s="23">
        <f t="shared" si="303"/>
        <v>-40</v>
      </c>
      <c r="U1646" s="19" t="s">
        <v>63</v>
      </c>
      <c r="V1646" s="20">
        <v>5</v>
      </c>
      <c r="W1646" s="21">
        <v>0</v>
      </c>
      <c r="X1646" s="21">
        <v>0</v>
      </c>
      <c r="Y1646" s="21">
        <v>0</v>
      </c>
      <c r="Z1646" s="21">
        <v>0</v>
      </c>
      <c r="AA1646" s="21">
        <v>0</v>
      </c>
      <c r="AB1646" s="21">
        <f t="shared" si="304"/>
        <v>0</v>
      </c>
      <c r="AC1646" s="21">
        <f t="shared" si="305"/>
        <v>0</v>
      </c>
      <c r="AD1646" s="21">
        <f t="shared" si="306"/>
        <v>7.8549019607843142</v>
      </c>
      <c r="AE1646" s="21">
        <f t="shared" si="307"/>
        <v>8.5322250639386183</v>
      </c>
      <c r="AF1646" s="21">
        <f t="shared" si="308"/>
        <v>8.0634066587395932</v>
      </c>
      <c r="AG1646" s="23">
        <f t="shared" si="309"/>
        <v>-100</v>
      </c>
      <c r="AH1646" s="23">
        <f t="shared" si="310"/>
        <v>-100</v>
      </c>
      <c r="AI1646" s="23">
        <f t="shared" si="311"/>
        <v>-100</v>
      </c>
      <c r="AJ1646" s="20">
        <v>8</v>
      </c>
      <c r="AK1646" s="19" t="s">
        <v>64</v>
      </c>
      <c r="AL1646" s="20">
        <v>41</v>
      </c>
      <c r="AM1646" s="19" t="s">
        <v>65</v>
      </c>
      <c r="AN1646" s="19" t="s">
        <v>66</v>
      </c>
      <c r="AO1646" s="21">
        <v>6</v>
      </c>
      <c r="AP1646" s="20">
        <v>6</v>
      </c>
      <c r="AQ1646" s="20">
        <v>8</v>
      </c>
      <c r="AR1646" s="20">
        <v>7</v>
      </c>
      <c r="AS1646" s="20">
        <v>6</v>
      </c>
      <c r="AT1646" s="20">
        <v>5</v>
      </c>
      <c r="AU1646" s="19" t="s">
        <v>67</v>
      </c>
      <c r="AV1646" s="21">
        <v>-16.8</v>
      </c>
      <c r="AW1646" s="19" t="s">
        <v>3549</v>
      </c>
      <c r="AX1646" s="19" t="s">
        <v>80</v>
      </c>
      <c r="AY1646" s="19" t="s">
        <v>1863</v>
      </c>
      <c r="AZ1646" s="19" t="s">
        <v>3207</v>
      </c>
      <c r="BA1646" s="19" t="s">
        <v>3550</v>
      </c>
      <c r="BB1646" s="19" t="s">
        <v>3551</v>
      </c>
      <c r="BC1646" s="19" t="s">
        <v>534</v>
      </c>
    </row>
    <row r="1647" spans="1:55" x14ac:dyDescent="0.2">
      <c r="A1647" s="7" t="s">
        <v>3508</v>
      </c>
      <c r="B1647" s="8">
        <v>4</v>
      </c>
      <c r="C1647" s="7" t="s">
        <v>3552</v>
      </c>
      <c r="D1647" s="8">
        <v>2</v>
      </c>
      <c r="E1647" s="7" t="s">
        <v>3178</v>
      </c>
      <c r="F1647" s="7" t="s">
        <v>832</v>
      </c>
      <c r="G1647" s="7" t="s">
        <v>398</v>
      </c>
      <c r="H1647" s="7" t="s">
        <v>393</v>
      </c>
      <c r="I1647" s="7" t="s">
        <v>89</v>
      </c>
      <c r="J1647" s="9">
        <v>30</v>
      </c>
      <c r="K1647" s="10">
        <v>400</v>
      </c>
      <c r="L1647" s="9">
        <f t="shared" si="300"/>
        <v>3.225806451612903</v>
      </c>
      <c r="M1647" s="9">
        <v>3.63</v>
      </c>
      <c r="N1647" s="10">
        <v>200</v>
      </c>
      <c r="O1647" s="10">
        <v>600</v>
      </c>
      <c r="P1647" s="11">
        <f t="shared" si="301"/>
        <v>-33.333333333333329</v>
      </c>
      <c r="Q1647" s="7" t="s">
        <v>599</v>
      </c>
      <c r="R1647" s="9">
        <v>43.96</v>
      </c>
      <c r="S1647" s="9">
        <f t="shared" si="302"/>
        <v>13.96</v>
      </c>
      <c r="T1647" s="11">
        <f t="shared" si="303"/>
        <v>46.533333333333339</v>
      </c>
      <c r="U1647" s="7" t="s">
        <v>63</v>
      </c>
      <c r="V1647" s="8">
        <v>8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f t="shared" si="304"/>
        <v>0</v>
      </c>
      <c r="AC1647" s="9">
        <f t="shared" si="305"/>
        <v>0</v>
      </c>
      <c r="AD1647" s="9">
        <f t="shared" si="306"/>
        <v>7.8549019607843142</v>
      </c>
      <c r="AE1647" s="9">
        <f t="shared" si="307"/>
        <v>8.5322250639386183</v>
      </c>
      <c r="AF1647" s="9">
        <f t="shared" si="308"/>
        <v>8.0634066587395932</v>
      </c>
      <c r="AG1647" s="11">
        <f t="shared" si="309"/>
        <v>-100</v>
      </c>
      <c r="AH1647" s="11">
        <f t="shared" si="310"/>
        <v>-100</v>
      </c>
      <c r="AI1647" s="11">
        <f t="shared" si="311"/>
        <v>-100</v>
      </c>
      <c r="AJ1647" s="8">
        <v>8</v>
      </c>
      <c r="AK1647" s="7" t="s">
        <v>64</v>
      </c>
      <c r="AL1647" s="8">
        <v>41</v>
      </c>
      <c r="AM1647" s="7" t="s">
        <v>65</v>
      </c>
      <c r="AN1647" s="7" t="s">
        <v>66</v>
      </c>
      <c r="AO1647" s="9">
        <v>6</v>
      </c>
      <c r="AP1647" s="8">
        <v>8</v>
      </c>
      <c r="AQ1647" s="8">
        <v>7</v>
      </c>
      <c r="AR1647" s="8">
        <v>8</v>
      </c>
      <c r="AS1647" s="8">
        <v>8</v>
      </c>
      <c r="AT1647" s="8">
        <v>8</v>
      </c>
      <c r="AU1647" s="7" t="s">
        <v>67</v>
      </c>
      <c r="AV1647" s="9">
        <v>0</v>
      </c>
      <c r="AW1647" s="7" t="s">
        <v>3553</v>
      </c>
      <c r="AX1647" s="7" t="s">
        <v>80</v>
      </c>
      <c r="AY1647" s="7" t="s">
        <v>1863</v>
      </c>
      <c r="AZ1647" s="7" t="s">
        <v>3207</v>
      </c>
      <c r="BA1647" s="7" t="s">
        <v>3550</v>
      </c>
      <c r="BB1647" s="7" t="s">
        <v>3551</v>
      </c>
      <c r="BC1647" s="7" t="s">
        <v>534</v>
      </c>
    </row>
    <row r="1648" spans="1:55" x14ac:dyDescent="0.2">
      <c r="A1648" s="7" t="s">
        <v>3508</v>
      </c>
      <c r="B1648" s="8">
        <v>4</v>
      </c>
      <c r="C1648" s="7" t="s">
        <v>3554</v>
      </c>
      <c r="D1648" s="8">
        <v>3</v>
      </c>
      <c r="E1648" s="7" t="s">
        <v>111</v>
      </c>
      <c r="F1648" s="7" t="s">
        <v>418</v>
      </c>
      <c r="G1648" s="7" t="s">
        <v>342</v>
      </c>
      <c r="H1648" s="7" t="s">
        <v>711</v>
      </c>
      <c r="I1648" s="7" t="s">
        <v>107</v>
      </c>
      <c r="J1648" s="9">
        <v>8</v>
      </c>
      <c r="K1648" s="10">
        <v>1000</v>
      </c>
      <c r="L1648" s="9">
        <f t="shared" si="300"/>
        <v>11.111111111111111</v>
      </c>
      <c r="M1648" s="9">
        <v>12.51</v>
      </c>
      <c r="N1648" s="10">
        <v>200</v>
      </c>
      <c r="O1648" s="10">
        <v>1200</v>
      </c>
      <c r="P1648" s="11">
        <f t="shared" si="301"/>
        <v>-16.666666666666664</v>
      </c>
      <c r="Q1648" s="7" t="s">
        <v>375</v>
      </c>
      <c r="R1648" s="9">
        <v>13.07</v>
      </c>
      <c r="S1648" s="9">
        <f t="shared" si="302"/>
        <v>5.07</v>
      </c>
      <c r="T1648" s="11">
        <f t="shared" si="303"/>
        <v>63.375</v>
      </c>
      <c r="U1648" s="7" t="s">
        <v>63</v>
      </c>
      <c r="V1648" s="8">
        <v>6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f t="shared" si="304"/>
        <v>0</v>
      </c>
      <c r="AC1648" s="9">
        <f t="shared" si="305"/>
        <v>0</v>
      </c>
      <c r="AD1648" s="9">
        <f t="shared" si="306"/>
        <v>7.8549019607843142</v>
      </c>
      <c r="AE1648" s="9">
        <f t="shared" si="307"/>
        <v>8.5322250639386183</v>
      </c>
      <c r="AF1648" s="9">
        <f t="shared" si="308"/>
        <v>8.0634066587395932</v>
      </c>
      <c r="AG1648" s="11">
        <f t="shared" si="309"/>
        <v>-100</v>
      </c>
      <c r="AH1648" s="11">
        <f t="shared" si="310"/>
        <v>-100</v>
      </c>
      <c r="AI1648" s="11">
        <f t="shared" si="311"/>
        <v>-100</v>
      </c>
      <c r="AJ1648" s="8">
        <v>8</v>
      </c>
      <c r="AK1648" s="7" t="s">
        <v>64</v>
      </c>
      <c r="AL1648" s="8">
        <v>41</v>
      </c>
      <c r="AM1648" s="7" t="s">
        <v>65</v>
      </c>
      <c r="AN1648" s="7" t="s">
        <v>66</v>
      </c>
      <c r="AO1648" s="9">
        <v>6</v>
      </c>
      <c r="AP1648" s="8">
        <v>7</v>
      </c>
      <c r="AQ1648" s="8">
        <v>6</v>
      </c>
      <c r="AR1648" s="8">
        <v>6</v>
      </c>
      <c r="AS1648" s="8">
        <v>5</v>
      </c>
      <c r="AT1648" s="8">
        <v>6</v>
      </c>
      <c r="AU1648" s="7" t="s">
        <v>91</v>
      </c>
      <c r="AV1648" s="9">
        <v>-64.2</v>
      </c>
      <c r="AW1648" s="7" t="s">
        <v>3549</v>
      </c>
      <c r="AX1648" s="7" t="s">
        <v>80</v>
      </c>
      <c r="AY1648" s="7" t="s">
        <v>1863</v>
      </c>
      <c r="AZ1648" s="7" t="s">
        <v>3207</v>
      </c>
      <c r="BA1648" s="7" t="s">
        <v>3550</v>
      </c>
      <c r="BB1648" s="7" t="s">
        <v>3551</v>
      </c>
      <c r="BC1648" s="7" t="s">
        <v>534</v>
      </c>
    </row>
    <row r="1649" spans="1:55" x14ac:dyDescent="0.2">
      <c r="A1649" s="7" t="s">
        <v>3508</v>
      </c>
      <c r="B1649" s="8">
        <v>4</v>
      </c>
      <c r="C1649" s="7" t="s">
        <v>3555</v>
      </c>
      <c r="D1649" s="8">
        <v>4</v>
      </c>
      <c r="E1649" s="7" t="s">
        <v>317</v>
      </c>
      <c r="F1649" s="7" t="s">
        <v>188</v>
      </c>
      <c r="G1649" s="7" t="s">
        <v>1192</v>
      </c>
      <c r="H1649" s="7" t="s">
        <v>76</v>
      </c>
      <c r="I1649" s="7" t="s">
        <v>122</v>
      </c>
      <c r="J1649" s="9">
        <v>4</v>
      </c>
      <c r="K1649" s="10">
        <v>1400</v>
      </c>
      <c r="L1649" s="9">
        <f t="shared" si="300"/>
        <v>20</v>
      </c>
      <c r="M1649" s="9">
        <v>22.52</v>
      </c>
      <c r="N1649" s="10">
        <v>200</v>
      </c>
      <c r="O1649" s="10">
        <v>1600</v>
      </c>
      <c r="P1649" s="11">
        <f t="shared" si="301"/>
        <v>-12.5</v>
      </c>
      <c r="Q1649" s="7" t="s">
        <v>115</v>
      </c>
      <c r="R1649" s="9">
        <v>4</v>
      </c>
      <c r="S1649" s="9">
        <f t="shared" si="302"/>
        <v>0</v>
      </c>
      <c r="T1649" s="11">
        <f t="shared" si="303"/>
        <v>0</v>
      </c>
      <c r="U1649" s="7" t="s">
        <v>63</v>
      </c>
      <c r="V1649" s="8">
        <v>3</v>
      </c>
      <c r="W1649" s="9">
        <v>0</v>
      </c>
      <c r="X1649" s="9">
        <v>0</v>
      </c>
      <c r="Y1649" s="9">
        <v>272</v>
      </c>
      <c r="Z1649" s="9">
        <v>272</v>
      </c>
      <c r="AA1649" s="9">
        <v>7.72</v>
      </c>
      <c r="AB1649" s="9">
        <f t="shared" si="304"/>
        <v>6.7549999999999999</v>
      </c>
      <c r="AC1649" s="9">
        <f t="shared" si="305"/>
        <v>4.8249999999999993</v>
      </c>
      <c r="AD1649" s="9">
        <f t="shared" si="306"/>
        <v>7.8549019607843142</v>
      </c>
      <c r="AE1649" s="9">
        <f t="shared" si="307"/>
        <v>8.5322250639386183</v>
      </c>
      <c r="AF1649" s="9">
        <f t="shared" si="308"/>
        <v>8.0634066587395932</v>
      </c>
      <c r="AG1649" s="11">
        <f t="shared" si="309"/>
        <v>-38.573389915127322</v>
      </c>
      <c r="AH1649" s="11">
        <f t="shared" si="310"/>
        <v>-43.449686759989213</v>
      </c>
      <c r="AI1649" s="11">
        <f t="shared" si="311"/>
        <v>-40.161767796116536</v>
      </c>
      <c r="AJ1649" s="8">
        <v>8</v>
      </c>
      <c r="AK1649" s="7" t="s">
        <v>64</v>
      </c>
      <c r="AL1649" s="8">
        <v>41</v>
      </c>
      <c r="AM1649" s="7" t="s">
        <v>65</v>
      </c>
      <c r="AN1649" s="7" t="s">
        <v>66</v>
      </c>
      <c r="AO1649" s="9">
        <v>6</v>
      </c>
      <c r="AP1649" s="8">
        <v>5</v>
      </c>
      <c r="AQ1649" s="8">
        <v>4</v>
      </c>
      <c r="AR1649" s="8">
        <v>4</v>
      </c>
      <c r="AS1649" s="8">
        <v>3</v>
      </c>
      <c r="AT1649" s="8">
        <v>3</v>
      </c>
      <c r="AU1649" s="7" t="s">
        <v>81</v>
      </c>
      <c r="AV1649" s="9">
        <v>-15</v>
      </c>
      <c r="AW1649" s="7" t="s">
        <v>3556</v>
      </c>
      <c r="AX1649" s="7" t="s">
        <v>63</v>
      </c>
      <c r="AY1649" s="7"/>
      <c r="AZ1649" s="7" t="s">
        <v>3207</v>
      </c>
      <c r="BA1649" s="7" t="s">
        <v>3550</v>
      </c>
      <c r="BB1649" s="7" t="s">
        <v>3551</v>
      </c>
      <c r="BC1649" s="7" t="s">
        <v>534</v>
      </c>
    </row>
    <row r="1650" spans="1:55" x14ac:dyDescent="0.2">
      <c r="A1650" s="7" t="s">
        <v>3508</v>
      </c>
      <c r="B1650" s="8">
        <v>4</v>
      </c>
      <c r="C1650" s="7" t="s">
        <v>3557</v>
      </c>
      <c r="D1650" s="8">
        <v>5</v>
      </c>
      <c r="E1650" s="7" t="s">
        <v>102</v>
      </c>
      <c r="F1650" s="7" t="s">
        <v>372</v>
      </c>
      <c r="G1650" s="7" t="s">
        <v>357</v>
      </c>
      <c r="H1650" s="7" t="s">
        <v>441</v>
      </c>
      <c r="I1650" s="7" t="s">
        <v>106</v>
      </c>
      <c r="J1650" s="9">
        <v>10</v>
      </c>
      <c r="K1650" s="10">
        <v>900</v>
      </c>
      <c r="L1650" s="9">
        <f t="shared" si="300"/>
        <v>9.0909090909090917</v>
      </c>
      <c r="M1650" s="9">
        <v>10.24</v>
      </c>
      <c r="N1650" s="10">
        <v>100</v>
      </c>
      <c r="O1650" s="10">
        <v>1000</v>
      </c>
      <c r="P1650" s="11">
        <f t="shared" si="301"/>
        <v>-10</v>
      </c>
      <c r="Q1650" s="7" t="s">
        <v>597</v>
      </c>
      <c r="R1650" s="9">
        <v>11.7</v>
      </c>
      <c r="S1650" s="9">
        <f t="shared" si="302"/>
        <v>1.6999999999999993</v>
      </c>
      <c r="T1650" s="11">
        <f t="shared" si="303"/>
        <v>16.999999999999993</v>
      </c>
      <c r="U1650" s="7" t="s">
        <v>63</v>
      </c>
      <c r="V1650" s="8">
        <v>7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f t="shared" si="304"/>
        <v>0</v>
      </c>
      <c r="AC1650" s="9">
        <f t="shared" si="305"/>
        <v>0</v>
      </c>
      <c r="AD1650" s="9">
        <f t="shared" si="306"/>
        <v>7.8549019607843142</v>
      </c>
      <c r="AE1650" s="9">
        <f t="shared" si="307"/>
        <v>8.5322250639386183</v>
      </c>
      <c r="AF1650" s="9">
        <f t="shared" si="308"/>
        <v>8.0634066587395932</v>
      </c>
      <c r="AG1650" s="11">
        <f t="shared" si="309"/>
        <v>-100</v>
      </c>
      <c r="AH1650" s="11">
        <f t="shared" si="310"/>
        <v>-100</v>
      </c>
      <c r="AI1650" s="11">
        <f t="shared" si="311"/>
        <v>-100</v>
      </c>
      <c r="AJ1650" s="8">
        <v>8</v>
      </c>
      <c r="AK1650" s="7" t="s">
        <v>64</v>
      </c>
      <c r="AL1650" s="8">
        <v>41</v>
      </c>
      <c r="AM1650" s="7" t="s">
        <v>65</v>
      </c>
      <c r="AN1650" s="7" t="s">
        <v>66</v>
      </c>
      <c r="AO1650" s="9">
        <v>6</v>
      </c>
      <c r="AP1650" s="8">
        <v>4</v>
      </c>
      <c r="AQ1650" s="8">
        <v>2</v>
      </c>
      <c r="AR1650" s="8">
        <v>3</v>
      </c>
      <c r="AS1650" s="8">
        <v>7</v>
      </c>
      <c r="AT1650" s="8">
        <v>7</v>
      </c>
      <c r="AU1650" s="7" t="s">
        <v>116</v>
      </c>
      <c r="AV1650" s="9">
        <v>-25.8</v>
      </c>
      <c r="AW1650" s="7" t="s">
        <v>3558</v>
      </c>
      <c r="AX1650" s="7" t="s">
        <v>63</v>
      </c>
      <c r="AY1650" s="7"/>
      <c r="AZ1650" s="7" t="s">
        <v>3207</v>
      </c>
      <c r="BA1650" s="7" t="s">
        <v>3550</v>
      </c>
      <c r="BB1650" s="7" t="s">
        <v>3551</v>
      </c>
      <c r="BC1650" s="7" t="s">
        <v>534</v>
      </c>
    </row>
    <row r="1651" spans="1:55" x14ac:dyDescent="0.2">
      <c r="A1651" s="7" t="s">
        <v>3508</v>
      </c>
      <c r="B1651" s="8">
        <v>4</v>
      </c>
      <c r="C1651" s="7" t="s">
        <v>380</v>
      </c>
      <c r="D1651" s="8">
        <v>6</v>
      </c>
      <c r="E1651" s="7" t="s">
        <v>220</v>
      </c>
      <c r="F1651" s="7" t="s">
        <v>381</v>
      </c>
      <c r="G1651" s="7" t="s">
        <v>382</v>
      </c>
      <c r="H1651" s="7" t="s">
        <v>383</v>
      </c>
      <c r="I1651" s="7" t="s">
        <v>98</v>
      </c>
      <c r="J1651" s="9">
        <v>2</v>
      </c>
      <c r="K1651" s="10">
        <v>1900</v>
      </c>
      <c r="L1651" s="9">
        <f t="shared" si="300"/>
        <v>33.333333333333329</v>
      </c>
      <c r="M1651" s="9">
        <v>37.54</v>
      </c>
      <c r="N1651" s="10">
        <v>200</v>
      </c>
      <c r="O1651" s="10">
        <v>2100</v>
      </c>
      <c r="P1651" s="11">
        <f t="shared" si="301"/>
        <v>-9.5238095238095237</v>
      </c>
      <c r="Q1651" s="7" t="s">
        <v>145</v>
      </c>
      <c r="R1651" s="9">
        <v>1.34</v>
      </c>
      <c r="S1651" s="9">
        <f t="shared" si="302"/>
        <v>-0.65999999999999992</v>
      </c>
      <c r="T1651" s="11">
        <f t="shared" si="303"/>
        <v>-32.999999999999993</v>
      </c>
      <c r="U1651" s="7" t="s">
        <v>80</v>
      </c>
      <c r="V1651" s="8">
        <v>2</v>
      </c>
      <c r="W1651" s="9">
        <v>0</v>
      </c>
      <c r="X1651" s="9">
        <v>342</v>
      </c>
      <c r="Y1651" s="9">
        <v>290</v>
      </c>
      <c r="Z1651" s="9">
        <v>632</v>
      </c>
      <c r="AA1651" s="9">
        <v>21.32</v>
      </c>
      <c r="AB1651" s="9">
        <f t="shared" si="304"/>
        <v>19.289523809523811</v>
      </c>
      <c r="AC1651" s="9">
        <f t="shared" si="305"/>
        <v>10.152380952380952</v>
      </c>
      <c r="AD1651" s="9">
        <f t="shared" si="306"/>
        <v>7.8549019607843142</v>
      </c>
      <c r="AE1651" s="9">
        <f t="shared" si="307"/>
        <v>8.5322250639386183</v>
      </c>
      <c r="AF1651" s="9">
        <f t="shared" si="308"/>
        <v>8.0634066587395932</v>
      </c>
      <c r="AG1651" s="11">
        <f t="shared" si="309"/>
        <v>29.248983667356093</v>
      </c>
      <c r="AH1651" s="11">
        <f t="shared" si="310"/>
        <v>18.988667977007655</v>
      </c>
      <c r="AI1651" s="11">
        <f t="shared" si="311"/>
        <v>25.906845357690173</v>
      </c>
      <c r="AJ1651" s="8">
        <v>8</v>
      </c>
      <c r="AK1651" s="7" t="s">
        <v>64</v>
      </c>
      <c r="AL1651" s="8">
        <v>41</v>
      </c>
      <c r="AM1651" s="7" t="s">
        <v>65</v>
      </c>
      <c r="AN1651" s="7" t="s">
        <v>66</v>
      </c>
      <c r="AO1651" s="9">
        <v>6</v>
      </c>
      <c r="AP1651" s="8">
        <v>3</v>
      </c>
      <c r="AQ1651" s="8">
        <v>1</v>
      </c>
      <c r="AR1651" s="8">
        <v>1</v>
      </c>
      <c r="AS1651" s="8">
        <v>2</v>
      </c>
      <c r="AT1651" s="8">
        <v>2</v>
      </c>
      <c r="AU1651" s="7" t="s">
        <v>116</v>
      </c>
      <c r="AV1651" s="9">
        <v>1.2</v>
      </c>
      <c r="AW1651" s="7" t="s">
        <v>3559</v>
      </c>
      <c r="AX1651" s="7" t="s">
        <v>63</v>
      </c>
      <c r="AY1651" s="7"/>
      <c r="AZ1651" s="7" t="s">
        <v>3207</v>
      </c>
      <c r="BA1651" s="7" t="s">
        <v>3550</v>
      </c>
      <c r="BB1651" s="7" t="s">
        <v>3551</v>
      </c>
      <c r="BC1651" s="7" t="s">
        <v>534</v>
      </c>
    </row>
    <row r="1652" spans="1:55" x14ac:dyDescent="0.2">
      <c r="A1652" s="7" t="s">
        <v>3508</v>
      </c>
      <c r="B1652" s="8">
        <v>4</v>
      </c>
      <c r="C1652" s="7" t="s">
        <v>3560</v>
      </c>
      <c r="D1652" s="8">
        <v>7</v>
      </c>
      <c r="E1652" s="7" t="s">
        <v>133</v>
      </c>
      <c r="F1652" s="7" t="s">
        <v>1600</v>
      </c>
      <c r="G1652" s="7" t="s">
        <v>274</v>
      </c>
      <c r="H1652" s="7" t="s">
        <v>1974</v>
      </c>
      <c r="I1652" s="7" t="s">
        <v>61</v>
      </c>
      <c r="J1652" s="9">
        <v>6</v>
      </c>
      <c r="K1652" s="10">
        <v>1200</v>
      </c>
      <c r="L1652" s="9">
        <f t="shared" si="300"/>
        <v>14.285714285714285</v>
      </c>
      <c r="M1652" s="9">
        <v>16.09</v>
      </c>
      <c r="N1652" s="10">
        <v>100</v>
      </c>
      <c r="O1652" s="10">
        <v>1300</v>
      </c>
      <c r="P1652" s="11">
        <f t="shared" si="301"/>
        <v>-7.6923076923076925</v>
      </c>
      <c r="Q1652" s="7" t="s">
        <v>62</v>
      </c>
      <c r="R1652" s="9">
        <v>7.08</v>
      </c>
      <c r="S1652" s="9">
        <f t="shared" si="302"/>
        <v>1.08</v>
      </c>
      <c r="T1652" s="11">
        <f t="shared" si="303"/>
        <v>18.000000000000004</v>
      </c>
      <c r="U1652" s="7" t="s">
        <v>63</v>
      </c>
      <c r="V1652" s="8">
        <v>1</v>
      </c>
      <c r="W1652" s="9">
        <v>1616</v>
      </c>
      <c r="X1652" s="9">
        <v>604</v>
      </c>
      <c r="Y1652" s="9">
        <v>388</v>
      </c>
      <c r="Z1652" s="9">
        <v>2608</v>
      </c>
      <c r="AA1652" s="9">
        <v>51.08</v>
      </c>
      <c r="AB1652" s="9">
        <f t="shared" si="304"/>
        <v>47.150769230769235</v>
      </c>
      <c r="AC1652" s="9">
        <f t="shared" si="305"/>
        <v>39.292307692307688</v>
      </c>
      <c r="AD1652" s="9">
        <f t="shared" si="306"/>
        <v>7.8549019607843142</v>
      </c>
      <c r="AE1652" s="9">
        <f t="shared" si="307"/>
        <v>8.5322250639386183</v>
      </c>
      <c r="AF1652" s="9">
        <f t="shared" si="308"/>
        <v>8.0634066587395932</v>
      </c>
      <c r="AG1652" s="11">
        <f t="shared" si="309"/>
        <v>400.2265832021198</v>
      </c>
      <c r="AH1652" s="11">
        <f t="shared" si="310"/>
        <v>360.51654050215245</v>
      </c>
      <c r="AI1652" s="11">
        <f t="shared" si="311"/>
        <v>387.29165420077601</v>
      </c>
      <c r="AJ1652" s="8">
        <v>8</v>
      </c>
      <c r="AK1652" s="7" t="s">
        <v>64</v>
      </c>
      <c r="AL1652" s="8">
        <v>41</v>
      </c>
      <c r="AM1652" s="7" t="s">
        <v>65</v>
      </c>
      <c r="AN1652" s="7" t="s">
        <v>66</v>
      </c>
      <c r="AO1652" s="9">
        <v>6</v>
      </c>
      <c r="AP1652" s="8">
        <v>1</v>
      </c>
      <c r="AQ1652" s="8">
        <v>3</v>
      </c>
      <c r="AR1652" s="8">
        <v>2</v>
      </c>
      <c r="AS1652" s="8">
        <v>1</v>
      </c>
      <c r="AT1652" s="8">
        <v>1</v>
      </c>
      <c r="AU1652" s="7" t="s">
        <v>81</v>
      </c>
      <c r="AV1652" s="9">
        <v>-36.6</v>
      </c>
      <c r="AW1652" s="7" t="s">
        <v>3561</v>
      </c>
      <c r="AX1652" s="7" t="s">
        <v>63</v>
      </c>
      <c r="AY1652" s="7"/>
      <c r="AZ1652" s="7" t="s">
        <v>3207</v>
      </c>
      <c r="BA1652" s="7" t="s">
        <v>3550</v>
      </c>
      <c r="BB1652" s="7" t="s">
        <v>3551</v>
      </c>
      <c r="BC1652" s="7" t="s">
        <v>534</v>
      </c>
    </row>
    <row r="1653" spans="1:55" x14ac:dyDescent="0.2">
      <c r="A1653" s="7" t="s">
        <v>3508</v>
      </c>
      <c r="B1653" s="8">
        <v>4</v>
      </c>
      <c r="C1653" s="7" t="s">
        <v>3562</v>
      </c>
      <c r="D1653" s="8">
        <v>8</v>
      </c>
      <c r="E1653" s="7" t="s">
        <v>74</v>
      </c>
      <c r="F1653" s="7" t="s">
        <v>644</v>
      </c>
      <c r="G1653" s="7" t="s">
        <v>1236</v>
      </c>
      <c r="H1653" s="7" t="s">
        <v>2419</v>
      </c>
      <c r="I1653" s="7" t="s">
        <v>107</v>
      </c>
      <c r="J1653" s="9">
        <v>8</v>
      </c>
      <c r="K1653" s="10">
        <v>1000</v>
      </c>
      <c r="L1653" s="9">
        <f t="shared" si="300"/>
        <v>11.111111111111111</v>
      </c>
      <c r="M1653" s="9">
        <v>12.51</v>
      </c>
      <c r="N1653" s="10">
        <v>200</v>
      </c>
      <c r="O1653" s="10">
        <v>1200</v>
      </c>
      <c r="P1653" s="11">
        <f t="shared" si="301"/>
        <v>-16.666666666666664</v>
      </c>
      <c r="Q1653" s="7" t="s">
        <v>375</v>
      </c>
      <c r="R1653" s="9">
        <v>9.3000000000000007</v>
      </c>
      <c r="S1653" s="9">
        <f t="shared" si="302"/>
        <v>1.3000000000000007</v>
      </c>
      <c r="T1653" s="11">
        <f t="shared" si="303"/>
        <v>16.250000000000007</v>
      </c>
      <c r="U1653" s="7" t="s">
        <v>63</v>
      </c>
      <c r="V1653" s="8">
        <v>4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f t="shared" si="304"/>
        <v>0</v>
      </c>
      <c r="AC1653" s="9">
        <f t="shared" si="305"/>
        <v>0</v>
      </c>
      <c r="AD1653" s="9">
        <f t="shared" si="306"/>
        <v>7.8549019607843142</v>
      </c>
      <c r="AE1653" s="9">
        <f t="shared" si="307"/>
        <v>8.5322250639386183</v>
      </c>
      <c r="AF1653" s="9">
        <f t="shared" si="308"/>
        <v>8.0634066587395932</v>
      </c>
      <c r="AG1653" s="11">
        <f t="shared" si="309"/>
        <v>-100</v>
      </c>
      <c r="AH1653" s="11">
        <f t="shared" si="310"/>
        <v>-100</v>
      </c>
      <c r="AI1653" s="11">
        <f t="shared" si="311"/>
        <v>-100</v>
      </c>
      <c r="AJ1653" s="8">
        <v>8</v>
      </c>
      <c r="AK1653" s="7" t="s">
        <v>64</v>
      </c>
      <c r="AL1653" s="8">
        <v>41</v>
      </c>
      <c r="AM1653" s="7" t="s">
        <v>65</v>
      </c>
      <c r="AN1653" s="7" t="s">
        <v>66</v>
      </c>
      <c r="AO1653" s="9">
        <v>6</v>
      </c>
      <c r="AP1653" s="8">
        <v>2</v>
      </c>
      <c r="AQ1653" s="8">
        <v>5</v>
      </c>
      <c r="AR1653" s="8">
        <v>5</v>
      </c>
      <c r="AS1653" s="8">
        <v>4</v>
      </c>
      <c r="AT1653" s="8">
        <v>4</v>
      </c>
      <c r="AU1653" s="7" t="s">
        <v>91</v>
      </c>
      <c r="AV1653" s="9">
        <v>-6</v>
      </c>
      <c r="AW1653" s="7" t="s">
        <v>3563</v>
      </c>
      <c r="AX1653" s="7" t="s">
        <v>63</v>
      </c>
      <c r="AY1653" s="7"/>
      <c r="AZ1653" s="7" t="s">
        <v>3207</v>
      </c>
      <c r="BA1653" s="7" t="s">
        <v>3550</v>
      </c>
      <c r="BB1653" s="7" t="s">
        <v>3551</v>
      </c>
      <c r="BC1653" s="7" t="s">
        <v>534</v>
      </c>
    </row>
    <row r="1654" spans="1:55" x14ac:dyDescent="0.2">
      <c r="A1654" s="14" t="s">
        <v>3508</v>
      </c>
      <c r="B1654" s="15">
        <v>4</v>
      </c>
      <c r="C1654" s="14" t="s">
        <v>3564</v>
      </c>
      <c r="D1654" s="15">
        <v>9</v>
      </c>
      <c r="E1654" s="14" t="s">
        <v>284</v>
      </c>
      <c r="F1654" s="14" t="s">
        <v>704</v>
      </c>
      <c r="G1654" s="14" t="s">
        <v>183</v>
      </c>
      <c r="H1654" s="14" t="s">
        <v>3565</v>
      </c>
      <c r="I1654" s="14" t="s">
        <v>61</v>
      </c>
      <c r="J1654" s="16">
        <v>6</v>
      </c>
      <c r="K1654" s="17">
        <v>1200</v>
      </c>
      <c r="L1654" s="16">
        <f t="shared" si="300"/>
        <v>14.285714285714285</v>
      </c>
      <c r="M1654" s="16">
        <v>0</v>
      </c>
      <c r="N1654" s="17">
        <v>-1200</v>
      </c>
      <c r="O1654" s="17">
        <v>0</v>
      </c>
      <c r="P1654" s="18">
        <f t="shared" si="301"/>
        <v>0</v>
      </c>
      <c r="Q1654" s="14"/>
      <c r="R1654" s="16"/>
      <c r="S1654" s="16">
        <f t="shared" si="302"/>
        <v>0</v>
      </c>
      <c r="T1654" s="18">
        <f t="shared" si="303"/>
        <v>0</v>
      </c>
      <c r="U1654" s="14" t="s">
        <v>63</v>
      </c>
      <c r="V1654" s="15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f t="shared" si="304"/>
        <v>0</v>
      </c>
      <c r="AC1654" s="16">
        <f t="shared" si="305"/>
        <v>0</v>
      </c>
      <c r="AD1654" s="16">
        <f t="shared" si="306"/>
        <v>7.8549019607843142</v>
      </c>
      <c r="AE1654" s="16">
        <f t="shared" si="307"/>
        <v>8.5322250639386183</v>
      </c>
      <c r="AF1654" s="16">
        <f t="shared" si="308"/>
        <v>8.0634066587395932</v>
      </c>
      <c r="AG1654" s="18">
        <f t="shared" si="309"/>
        <v>-100</v>
      </c>
      <c r="AH1654" s="18">
        <f t="shared" si="310"/>
        <v>-100</v>
      </c>
      <c r="AI1654" s="18">
        <f t="shared" si="311"/>
        <v>-100</v>
      </c>
      <c r="AJ1654" s="15">
        <v>8</v>
      </c>
      <c r="AK1654" s="14" t="s">
        <v>64</v>
      </c>
      <c r="AL1654" s="15">
        <v>41</v>
      </c>
      <c r="AM1654" s="14" t="s">
        <v>65</v>
      </c>
      <c r="AN1654" s="14" t="s">
        <v>66</v>
      </c>
      <c r="AO1654" s="16">
        <v>6</v>
      </c>
      <c r="AP1654" s="15">
        <v>0</v>
      </c>
      <c r="AQ1654" s="15">
        <v>0</v>
      </c>
      <c r="AR1654" s="15">
        <v>0</v>
      </c>
      <c r="AS1654" s="15">
        <v>0</v>
      </c>
      <c r="AT1654" s="15">
        <v>0</v>
      </c>
      <c r="AU1654" s="14"/>
      <c r="AV1654" s="16">
        <v>0</v>
      </c>
      <c r="AW1654" s="14"/>
      <c r="AX1654" s="14" t="s">
        <v>63</v>
      </c>
      <c r="AY1654" s="14"/>
      <c r="AZ1654" s="14" t="s">
        <v>3207</v>
      </c>
      <c r="BA1654" s="14" t="s">
        <v>3550</v>
      </c>
      <c r="BB1654" s="14" t="s">
        <v>3551</v>
      </c>
      <c r="BC1654" s="14" t="s">
        <v>534</v>
      </c>
    </row>
    <row r="1655" spans="1:55" x14ac:dyDescent="0.2">
      <c r="A1655" s="19" t="s">
        <v>3508</v>
      </c>
      <c r="B1655" s="20">
        <v>5</v>
      </c>
      <c r="C1655" s="19" t="s">
        <v>1908</v>
      </c>
      <c r="D1655" s="20">
        <v>1</v>
      </c>
      <c r="E1655" s="19" t="s">
        <v>111</v>
      </c>
      <c r="F1655" s="19" t="s">
        <v>1009</v>
      </c>
      <c r="G1655" s="19" t="s">
        <v>1065</v>
      </c>
      <c r="H1655" s="19" t="s">
        <v>1157</v>
      </c>
      <c r="I1655" s="19" t="s">
        <v>62</v>
      </c>
      <c r="J1655" s="21">
        <v>5</v>
      </c>
      <c r="K1655" s="22">
        <v>1300</v>
      </c>
      <c r="L1655" s="21">
        <f t="shared" si="300"/>
        <v>16.666666666666664</v>
      </c>
      <c r="M1655" s="21">
        <v>17.52</v>
      </c>
      <c r="N1655" s="22">
        <v>0</v>
      </c>
      <c r="O1655" s="22">
        <v>1300</v>
      </c>
      <c r="P1655" s="23">
        <f t="shared" si="301"/>
        <v>0</v>
      </c>
      <c r="Q1655" s="19" t="s">
        <v>62</v>
      </c>
      <c r="R1655" s="21">
        <v>6.26</v>
      </c>
      <c r="S1655" s="21">
        <f t="shared" si="302"/>
        <v>1.2599999999999998</v>
      </c>
      <c r="T1655" s="23">
        <f t="shared" si="303"/>
        <v>25.199999999999996</v>
      </c>
      <c r="U1655" s="19" t="s">
        <v>63</v>
      </c>
      <c r="V1655" s="20">
        <v>2</v>
      </c>
      <c r="W1655" s="21">
        <v>0</v>
      </c>
      <c r="X1655" s="21">
        <v>460</v>
      </c>
      <c r="Y1655" s="21">
        <v>318</v>
      </c>
      <c r="Z1655" s="21">
        <v>778</v>
      </c>
      <c r="AA1655" s="21">
        <v>22.78</v>
      </c>
      <c r="AB1655" s="21">
        <f t="shared" si="304"/>
        <v>22.78</v>
      </c>
      <c r="AC1655" s="21">
        <f t="shared" si="305"/>
        <v>17.523076923076921</v>
      </c>
      <c r="AD1655" s="21">
        <f t="shared" si="306"/>
        <v>7.0495049504950495</v>
      </c>
      <c r="AE1655" s="21">
        <f t="shared" si="307"/>
        <v>8.5322250639386183</v>
      </c>
      <c r="AF1655" s="21">
        <f t="shared" si="308"/>
        <v>8.0634066587395932</v>
      </c>
      <c r="AG1655" s="23">
        <f t="shared" si="309"/>
        <v>148.5717372515125</v>
      </c>
      <c r="AH1655" s="23">
        <f t="shared" si="310"/>
        <v>105.37523086607345</v>
      </c>
      <c r="AI1655" s="23">
        <f t="shared" si="311"/>
        <v>117.31605095328266</v>
      </c>
      <c r="AJ1655" s="20">
        <v>8</v>
      </c>
      <c r="AK1655" s="19" t="s">
        <v>64</v>
      </c>
      <c r="AL1655" s="20">
        <v>41</v>
      </c>
      <c r="AM1655" s="19" t="s">
        <v>65</v>
      </c>
      <c r="AN1655" s="19" t="s">
        <v>66</v>
      </c>
      <c r="AO1655" s="21">
        <v>8</v>
      </c>
      <c r="AP1655" s="20">
        <v>6</v>
      </c>
      <c r="AQ1655" s="20">
        <v>1</v>
      </c>
      <c r="AR1655" s="20">
        <v>1</v>
      </c>
      <c r="AS1655" s="20">
        <v>2</v>
      </c>
      <c r="AT1655" s="20">
        <v>2</v>
      </c>
      <c r="AU1655" s="19" t="s">
        <v>116</v>
      </c>
      <c r="AV1655" s="21">
        <v>9</v>
      </c>
      <c r="AW1655" s="19" t="s">
        <v>3566</v>
      </c>
      <c r="AX1655" s="19" t="s">
        <v>63</v>
      </c>
      <c r="AY1655" s="19"/>
      <c r="AZ1655" s="19" t="s">
        <v>3567</v>
      </c>
      <c r="BA1655" s="19" t="s">
        <v>3568</v>
      </c>
      <c r="BB1655" s="19" t="s">
        <v>3354</v>
      </c>
      <c r="BC1655" s="19" t="s">
        <v>3569</v>
      </c>
    </row>
    <row r="1656" spans="1:55" x14ac:dyDescent="0.2">
      <c r="A1656" s="7" t="s">
        <v>3508</v>
      </c>
      <c r="B1656" s="8">
        <v>5</v>
      </c>
      <c r="C1656" s="7" t="s">
        <v>1892</v>
      </c>
      <c r="D1656" s="8">
        <v>2</v>
      </c>
      <c r="E1656" s="7" t="s">
        <v>193</v>
      </c>
      <c r="F1656" s="7" t="s">
        <v>500</v>
      </c>
      <c r="G1656" s="7" t="s">
        <v>341</v>
      </c>
      <c r="H1656" s="7" t="s">
        <v>399</v>
      </c>
      <c r="I1656" s="7" t="s">
        <v>115</v>
      </c>
      <c r="J1656" s="9">
        <v>3.5</v>
      </c>
      <c r="K1656" s="10">
        <v>1500</v>
      </c>
      <c r="L1656" s="9">
        <f t="shared" si="300"/>
        <v>22.222222222222221</v>
      </c>
      <c r="M1656" s="9">
        <v>23.36</v>
      </c>
      <c r="N1656" s="10">
        <v>100</v>
      </c>
      <c r="O1656" s="10">
        <v>1600</v>
      </c>
      <c r="P1656" s="11">
        <f t="shared" si="301"/>
        <v>-6.25</v>
      </c>
      <c r="Q1656" s="7" t="s">
        <v>78</v>
      </c>
      <c r="R1656" s="9">
        <v>2.2599999999999998</v>
      </c>
      <c r="S1656" s="9">
        <f t="shared" si="302"/>
        <v>-1.2400000000000002</v>
      </c>
      <c r="T1656" s="11">
        <f t="shared" si="303"/>
        <v>-35.428571428571438</v>
      </c>
      <c r="U1656" s="7" t="s">
        <v>63</v>
      </c>
      <c r="V1656" s="8">
        <v>1</v>
      </c>
      <c r="W1656" s="9">
        <v>652</v>
      </c>
      <c r="X1656" s="9">
        <v>344</v>
      </c>
      <c r="Y1656" s="9">
        <v>250</v>
      </c>
      <c r="Z1656" s="9">
        <v>1246</v>
      </c>
      <c r="AA1656" s="9">
        <v>37.46</v>
      </c>
      <c r="AB1656" s="9">
        <f t="shared" si="304"/>
        <v>35.118749999999999</v>
      </c>
      <c r="AC1656" s="9">
        <f t="shared" si="305"/>
        <v>23.412499999999998</v>
      </c>
      <c r="AD1656" s="9">
        <f t="shared" si="306"/>
        <v>7.0495049504950495</v>
      </c>
      <c r="AE1656" s="9">
        <f t="shared" si="307"/>
        <v>8.5322250639386183</v>
      </c>
      <c r="AF1656" s="9">
        <f t="shared" si="308"/>
        <v>8.0634066587395932</v>
      </c>
      <c r="AG1656" s="11">
        <f t="shared" si="309"/>
        <v>232.11551966292134</v>
      </c>
      <c r="AH1656" s="11">
        <f t="shared" si="310"/>
        <v>174.40087227601092</v>
      </c>
      <c r="AI1656" s="11">
        <f t="shared" si="311"/>
        <v>190.3549453830926</v>
      </c>
      <c r="AJ1656" s="8">
        <v>8</v>
      </c>
      <c r="AK1656" s="7" t="s">
        <v>64</v>
      </c>
      <c r="AL1656" s="8">
        <v>41</v>
      </c>
      <c r="AM1656" s="7" t="s">
        <v>65</v>
      </c>
      <c r="AN1656" s="7" t="s">
        <v>66</v>
      </c>
      <c r="AO1656" s="9">
        <v>8</v>
      </c>
      <c r="AP1656" s="8">
        <v>5</v>
      </c>
      <c r="AQ1656" s="8">
        <v>4</v>
      </c>
      <c r="AR1656" s="8">
        <v>4</v>
      </c>
      <c r="AS1656" s="8">
        <v>1</v>
      </c>
      <c r="AT1656" s="8">
        <v>1</v>
      </c>
      <c r="AU1656" s="7" t="s">
        <v>81</v>
      </c>
      <c r="AV1656" s="9">
        <v>0</v>
      </c>
      <c r="AW1656" s="7" t="s">
        <v>3570</v>
      </c>
      <c r="AX1656" s="7" t="s">
        <v>63</v>
      </c>
      <c r="AY1656" s="7"/>
      <c r="AZ1656" s="7" t="s">
        <v>3567</v>
      </c>
      <c r="BA1656" s="7" t="s">
        <v>3568</v>
      </c>
      <c r="BB1656" s="7" t="s">
        <v>3354</v>
      </c>
      <c r="BC1656" s="7" t="s">
        <v>3569</v>
      </c>
    </row>
    <row r="1657" spans="1:55" x14ac:dyDescent="0.2">
      <c r="A1657" s="14" t="s">
        <v>3508</v>
      </c>
      <c r="B1657" s="15">
        <v>5</v>
      </c>
      <c r="C1657" s="14" t="s">
        <v>3571</v>
      </c>
      <c r="D1657" s="15">
        <v>3</v>
      </c>
      <c r="E1657" s="14" t="s">
        <v>1400</v>
      </c>
      <c r="F1657" s="14" t="s">
        <v>596</v>
      </c>
      <c r="G1657" s="14" t="s">
        <v>760</v>
      </c>
      <c r="H1657" s="14" t="s">
        <v>3029</v>
      </c>
      <c r="I1657" s="14" t="s">
        <v>329</v>
      </c>
      <c r="J1657" s="16">
        <v>15</v>
      </c>
      <c r="K1657" s="17">
        <v>800</v>
      </c>
      <c r="L1657" s="16">
        <f t="shared" si="300"/>
        <v>6.25</v>
      </c>
      <c r="M1657" s="16">
        <v>0</v>
      </c>
      <c r="N1657" s="17">
        <v>-800</v>
      </c>
      <c r="O1657" s="17">
        <v>0</v>
      </c>
      <c r="P1657" s="18">
        <f t="shared" si="301"/>
        <v>0</v>
      </c>
      <c r="Q1657" s="14"/>
      <c r="R1657" s="16"/>
      <c r="S1657" s="16">
        <f t="shared" si="302"/>
        <v>0</v>
      </c>
      <c r="T1657" s="18">
        <f t="shared" si="303"/>
        <v>0</v>
      </c>
      <c r="U1657" s="14" t="s">
        <v>63</v>
      </c>
      <c r="V1657" s="15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f t="shared" si="304"/>
        <v>0</v>
      </c>
      <c r="AC1657" s="16">
        <f t="shared" si="305"/>
        <v>0</v>
      </c>
      <c r="AD1657" s="16">
        <f t="shared" si="306"/>
        <v>7.0495049504950495</v>
      </c>
      <c r="AE1657" s="16">
        <f t="shared" si="307"/>
        <v>8.5322250639386183</v>
      </c>
      <c r="AF1657" s="16">
        <f t="shared" si="308"/>
        <v>8.0634066587395932</v>
      </c>
      <c r="AG1657" s="18">
        <f t="shared" si="309"/>
        <v>-100</v>
      </c>
      <c r="AH1657" s="18">
        <f t="shared" si="310"/>
        <v>-100</v>
      </c>
      <c r="AI1657" s="18">
        <f t="shared" si="311"/>
        <v>-100</v>
      </c>
      <c r="AJ1657" s="15">
        <v>8</v>
      </c>
      <c r="AK1657" s="14" t="s">
        <v>64</v>
      </c>
      <c r="AL1657" s="15">
        <v>41</v>
      </c>
      <c r="AM1657" s="14" t="s">
        <v>65</v>
      </c>
      <c r="AN1657" s="14" t="s">
        <v>66</v>
      </c>
      <c r="AO1657" s="16">
        <v>8</v>
      </c>
      <c r="AP1657" s="15">
        <v>0</v>
      </c>
      <c r="AQ1657" s="15">
        <v>0</v>
      </c>
      <c r="AR1657" s="15">
        <v>0</v>
      </c>
      <c r="AS1657" s="15">
        <v>0</v>
      </c>
      <c r="AT1657" s="15">
        <v>0</v>
      </c>
      <c r="AU1657" s="14"/>
      <c r="AV1657" s="16">
        <v>0</v>
      </c>
      <c r="AW1657" s="14"/>
      <c r="AX1657" s="14" t="s">
        <v>63</v>
      </c>
      <c r="AY1657" s="14"/>
      <c r="AZ1657" s="14" t="s">
        <v>3567</v>
      </c>
      <c r="BA1657" s="14" t="s">
        <v>3568</v>
      </c>
      <c r="BB1657" s="14" t="s">
        <v>3354</v>
      </c>
      <c r="BC1657" s="14" t="s">
        <v>3569</v>
      </c>
    </row>
    <row r="1658" spans="1:55" x14ac:dyDescent="0.2">
      <c r="A1658" s="7" t="s">
        <v>3508</v>
      </c>
      <c r="B1658" s="8">
        <v>5</v>
      </c>
      <c r="C1658" s="7" t="s">
        <v>2347</v>
      </c>
      <c r="D1658" s="8">
        <v>4</v>
      </c>
      <c r="E1658" s="7" t="s">
        <v>94</v>
      </c>
      <c r="F1658" s="7" t="s">
        <v>302</v>
      </c>
      <c r="G1658" s="7" t="s">
        <v>684</v>
      </c>
      <c r="H1658" s="7" t="s">
        <v>1683</v>
      </c>
      <c r="I1658" s="7" t="s">
        <v>106</v>
      </c>
      <c r="J1658" s="9">
        <v>10</v>
      </c>
      <c r="K1658" s="10">
        <v>900</v>
      </c>
      <c r="L1658" s="9">
        <f t="shared" si="300"/>
        <v>9.0909090909090917</v>
      </c>
      <c r="M1658" s="9">
        <v>9.56</v>
      </c>
      <c r="N1658" s="10">
        <v>100</v>
      </c>
      <c r="O1658" s="10">
        <v>1000</v>
      </c>
      <c r="P1658" s="11">
        <f t="shared" si="301"/>
        <v>-10</v>
      </c>
      <c r="Q1658" s="7" t="s">
        <v>597</v>
      </c>
      <c r="R1658" s="9">
        <v>9.06</v>
      </c>
      <c r="S1658" s="9">
        <f t="shared" si="302"/>
        <v>-0.9399999999999995</v>
      </c>
      <c r="T1658" s="11">
        <f t="shared" si="303"/>
        <v>-9.399999999999995</v>
      </c>
      <c r="U1658" s="7" t="s">
        <v>63</v>
      </c>
      <c r="V1658" s="8">
        <v>3</v>
      </c>
      <c r="W1658" s="9">
        <v>0</v>
      </c>
      <c r="X1658" s="9">
        <v>0</v>
      </c>
      <c r="Y1658" s="9">
        <v>596</v>
      </c>
      <c r="Z1658" s="9">
        <v>596</v>
      </c>
      <c r="AA1658" s="9">
        <v>10.96</v>
      </c>
      <c r="AB1658" s="9">
        <f t="shared" si="304"/>
        <v>9.8640000000000008</v>
      </c>
      <c r="AC1658" s="9">
        <f t="shared" si="305"/>
        <v>10.96</v>
      </c>
      <c r="AD1658" s="9">
        <f t="shared" si="306"/>
        <v>7.0495049504950495</v>
      </c>
      <c r="AE1658" s="9">
        <f t="shared" si="307"/>
        <v>8.5322250639386183</v>
      </c>
      <c r="AF1658" s="9">
        <f t="shared" si="308"/>
        <v>8.0634066587395932</v>
      </c>
      <c r="AG1658" s="11">
        <f t="shared" si="309"/>
        <v>55.471910112359559</v>
      </c>
      <c r="AH1658" s="11">
        <f t="shared" si="310"/>
        <v>28.454183028086703</v>
      </c>
      <c r="AI1658" s="11">
        <f t="shared" si="311"/>
        <v>35.922699472448286</v>
      </c>
      <c r="AJ1658" s="8">
        <v>8</v>
      </c>
      <c r="AK1658" s="7" t="s">
        <v>64</v>
      </c>
      <c r="AL1658" s="8">
        <v>41</v>
      </c>
      <c r="AM1658" s="7" t="s">
        <v>65</v>
      </c>
      <c r="AN1658" s="7" t="s">
        <v>66</v>
      </c>
      <c r="AO1658" s="9">
        <v>8</v>
      </c>
      <c r="AP1658" s="8">
        <v>4</v>
      </c>
      <c r="AQ1658" s="8">
        <v>2</v>
      </c>
      <c r="AR1658" s="8">
        <v>2</v>
      </c>
      <c r="AS1658" s="8">
        <v>3</v>
      </c>
      <c r="AT1658" s="8">
        <v>3</v>
      </c>
      <c r="AU1658" s="7" t="s">
        <v>116</v>
      </c>
      <c r="AV1658" s="9">
        <v>2.16</v>
      </c>
      <c r="AW1658" s="7" t="s">
        <v>146</v>
      </c>
      <c r="AX1658" s="7" t="s">
        <v>80</v>
      </c>
      <c r="AY1658" s="7" t="s">
        <v>174</v>
      </c>
      <c r="AZ1658" s="7" t="s">
        <v>3567</v>
      </c>
      <c r="BA1658" s="7" t="s">
        <v>3568</v>
      </c>
      <c r="BB1658" s="7" t="s">
        <v>3354</v>
      </c>
      <c r="BC1658" s="7" t="s">
        <v>3569</v>
      </c>
    </row>
    <row r="1659" spans="1:55" x14ac:dyDescent="0.2">
      <c r="A1659" s="7" t="s">
        <v>3508</v>
      </c>
      <c r="B1659" s="8">
        <v>5</v>
      </c>
      <c r="C1659" s="7" t="s">
        <v>1901</v>
      </c>
      <c r="D1659" s="8">
        <v>5</v>
      </c>
      <c r="E1659" s="7" t="s">
        <v>133</v>
      </c>
      <c r="F1659" s="7" t="s">
        <v>500</v>
      </c>
      <c r="G1659" s="7" t="s">
        <v>274</v>
      </c>
      <c r="H1659" s="7" t="s">
        <v>1902</v>
      </c>
      <c r="I1659" s="7" t="s">
        <v>172</v>
      </c>
      <c r="J1659" s="9">
        <v>12</v>
      </c>
      <c r="K1659" s="10">
        <v>800</v>
      </c>
      <c r="L1659" s="9">
        <f t="shared" si="300"/>
        <v>7.6923076923076925</v>
      </c>
      <c r="M1659" s="9">
        <v>8.09</v>
      </c>
      <c r="N1659" s="10">
        <v>100</v>
      </c>
      <c r="O1659" s="10">
        <v>900</v>
      </c>
      <c r="P1659" s="11">
        <f t="shared" si="301"/>
        <v>-11.111111111111111</v>
      </c>
      <c r="Q1659" s="7" t="s">
        <v>454</v>
      </c>
      <c r="R1659" s="9">
        <v>27.89</v>
      </c>
      <c r="S1659" s="9">
        <f t="shared" si="302"/>
        <v>15.89</v>
      </c>
      <c r="T1659" s="11">
        <f t="shared" si="303"/>
        <v>132.41666666666669</v>
      </c>
      <c r="U1659" s="7" t="s">
        <v>63</v>
      </c>
      <c r="V1659" s="8">
        <v>6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f t="shared" si="304"/>
        <v>0</v>
      </c>
      <c r="AC1659" s="9">
        <f t="shared" si="305"/>
        <v>0</v>
      </c>
      <c r="AD1659" s="9">
        <f t="shared" si="306"/>
        <v>7.0495049504950495</v>
      </c>
      <c r="AE1659" s="9">
        <f t="shared" si="307"/>
        <v>8.5322250639386183</v>
      </c>
      <c r="AF1659" s="9">
        <f t="shared" si="308"/>
        <v>8.0634066587395932</v>
      </c>
      <c r="AG1659" s="11">
        <f t="shared" si="309"/>
        <v>-100</v>
      </c>
      <c r="AH1659" s="11">
        <f t="shared" si="310"/>
        <v>-100</v>
      </c>
      <c r="AI1659" s="11">
        <f t="shared" si="311"/>
        <v>-100</v>
      </c>
      <c r="AJ1659" s="8">
        <v>8</v>
      </c>
      <c r="AK1659" s="7" t="s">
        <v>64</v>
      </c>
      <c r="AL1659" s="8">
        <v>41</v>
      </c>
      <c r="AM1659" s="7" t="s">
        <v>65</v>
      </c>
      <c r="AN1659" s="7" t="s">
        <v>66</v>
      </c>
      <c r="AO1659" s="9">
        <v>8</v>
      </c>
      <c r="AP1659" s="8">
        <v>1</v>
      </c>
      <c r="AQ1659" s="8">
        <v>6</v>
      </c>
      <c r="AR1659" s="8">
        <v>7</v>
      </c>
      <c r="AS1659" s="8">
        <v>6</v>
      </c>
      <c r="AT1659" s="8">
        <v>6</v>
      </c>
      <c r="AU1659" s="7" t="s">
        <v>91</v>
      </c>
      <c r="AV1659" s="9">
        <v>-42.6</v>
      </c>
      <c r="AW1659" s="7" t="s">
        <v>1759</v>
      </c>
      <c r="AX1659" s="7" t="s">
        <v>63</v>
      </c>
      <c r="AY1659" s="7"/>
      <c r="AZ1659" s="7" t="s">
        <v>3567</v>
      </c>
      <c r="BA1659" s="7" t="s">
        <v>3568</v>
      </c>
      <c r="BB1659" s="7" t="s">
        <v>3354</v>
      </c>
      <c r="BC1659" s="7" t="s">
        <v>3569</v>
      </c>
    </row>
    <row r="1660" spans="1:55" x14ac:dyDescent="0.2">
      <c r="A1660" s="7" t="s">
        <v>3508</v>
      </c>
      <c r="B1660" s="8">
        <v>5</v>
      </c>
      <c r="C1660" s="7" t="s">
        <v>1910</v>
      </c>
      <c r="D1660" s="8">
        <v>6</v>
      </c>
      <c r="E1660" s="7" t="s">
        <v>57</v>
      </c>
      <c r="F1660" s="7" t="s">
        <v>95</v>
      </c>
      <c r="G1660" s="7" t="s">
        <v>884</v>
      </c>
      <c r="H1660" s="7" t="s">
        <v>1911</v>
      </c>
      <c r="I1660" s="7" t="s">
        <v>145</v>
      </c>
      <c r="J1660" s="9">
        <v>1.8</v>
      </c>
      <c r="K1660" s="10">
        <v>2000</v>
      </c>
      <c r="L1660" s="9">
        <f t="shared" si="300"/>
        <v>35.714285714285715</v>
      </c>
      <c r="M1660" s="9">
        <v>37.549999999999997</v>
      </c>
      <c r="N1660" s="10">
        <v>100</v>
      </c>
      <c r="O1660" s="10">
        <v>2100</v>
      </c>
      <c r="P1660" s="11">
        <f t="shared" si="301"/>
        <v>-4.7619047619047619</v>
      </c>
      <c r="Q1660" s="7" t="s">
        <v>145</v>
      </c>
      <c r="R1660" s="9">
        <v>1.77</v>
      </c>
      <c r="S1660" s="9">
        <f t="shared" si="302"/>
        <v>-3.0000000000000027E-2</v>
      </c>
      <c r="T1660" s="11">
        <f t="shared" si="303"/>
        <v>-1.6666666666666681</v>
      </c>
      <c r="U1660" s="7" t="s">
        <v>80</v>
      </c>
      <c r="V1660" s="8">
        <v>4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f t="shared" si="304"/>
        <v>0</v>
      </c>
      <c r="AC1660" s="9">
        <f t="shared" si="305"/>
        <v>0</v>
      </c>
      <c r="AD1660" s="9">
        <f t="shared" si="306"/>
        <v>7.0495049504950495</v>
      </c>
      <c r="AE1660" s="9">
        <f t="shared" si="307"/>
        <v>8.5322250639386183</v>
      </c>
      <c r="AF1660" s="9">
        <f t="shared" si="308"/>
        <v>8.0634066587395932</v>
      </c>
      <c r="AG1660" s="11">
        <f t="shared" si="309"/>
        <v>-100</v>
      </c>
      <c r="AH1660" s="11">
        <f t="shared" si="310"/>
        <v>-100</v>
      </c>
      <c r="AI1660" s="11">
        <f t="shared" si="311"/>
        <v>-100</v>
      </c>
      <c r="AJ1660" s="8">
        <v>8</v>
      </c>
      <c r="AK1660" s="7" t="s">
        <v>64</v>
      </c>
      <c r="AL1660" s="8">
        <v>41</v>
      </c>
      <c r="AM1660" s="7" t="s">
        <v>65</v>
      </c>
      <c r="AN1660" s="7" t="s">
        <v>66</v>
      </c>
      <c r="AO1660" s="9">
        <v>8</v>
      </c>
      <c r="AP1660" s="8">
        <v>7</v>
      </c>
      <c r="AQ1660" s="8">
        <v>5</v>
      </c>
      <c r="AR1660" s="8">
        <v>5</v>
      </c>
      <c r="AS1660" s="8">
        <v>5</v>
      </c>
      <c r="AT1660" s="8">
        <v>4</v>
      </c>
      <c r="AU1660" s="7" t="s">
        <v>91</v>
      </c>
      <c r="AV1660" s="9">
        <v>6</v>
      </c>
      <c r="AW1660" s="7" t="s">
        <v>3572</v>
      </c>
      <c r="AX1660" s="7" t="s">
        <v>80</v>
      </c>
      <c r="AY1660" s="7" t="s">
        <v>174</v>
      </c>
      <c r="AZ1660" s="7" t="s">
        <v>3567</v>
      </c>
      <c r="BA1660" s="7" t="s">
        <v>3568</v>
      </c>
      <c r="BB1660" s="7" t="s">
        <v>3354</v>
      </c>
      <c r="BC1660" s="7" t="s">
        <v>3569</v>
      </c>
    </row>
    <row r="1661" spans="1:55" x14ac:dyDescent="0.2">
      <c r="A1661" s="7" t="s">
        <v>3508</v>
      </c>
      <c r="B1661" s="8">
        <v>5</v>
      </c>
      <c r="C1661" s="7" t="s">
        <v>3573</v>
      </c>
      <c r="D1661" s="8">
        <v>7</v>
      </c>
      <c r="E1661" s="7" t="s">
        <v>317</v>
      </c>
      <c r="F1661" s="7" t="s">
        <v>188</v>
      </c>
      <c r="G1661" s="7" t="s">
        <v>184</v>
      </c>
      <c r="H1661" s="7" t="s">
        <v>2089</v>
      </c>
      <c r="I1661" s="7" t="s">
        <v>107</v>
      </c>
      <c r="J1661" s="9">
        <v>8</v>
      </c>
      <c r="K1661" s="10">
        <v>1000</v>
      </c>
      <c r="L1661" s="9">
        <f t="shared" si="300"/>
        <v>11.111111111111111</v>
      </c>
      <c r="M1661" s="9">
        <v>11.68</v>
      </c>
      <c r="N1661" s="10">
        <v>200</v>
      </c>
      <c r="O1661" s="10">
        <v>1200</v>
      </c>
      <c r="P1661" s="11">
        <f t="shared" si="301"/>
        <v>-16.666666666666664</v>
      </c>
      <c r="Q1661" s="7" t="s">
        <v>107</v>
      </c>
      <c r="R1661" s="9">
        <v>8.32</v>
      </c>
      <c r="S1661" s="9">
        <f t="shared" si="302"/>
        <v>0.32000000000000028</v>
      </c>
      <c r="T1661" s="11">
        <f t="shared" si="303"/>
        <v>4.0000000000000036</v>
      </c>
      <c r="U1661" s="7" t="s">
        <v>63</v>
      </c>
      <c r="V1661" s="8">
        <v>5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f t="shared" si="304"/>
        <v>0</v>
      </c>
      <c r="AC1661" s="9">
        <f t="shared" si="305"/>
        <v>0</v>
      </c>
      <c r="AD1661" s="9">
        <f t="shared" si="306"/>
        <v>7.0495049504950495</v>
      </c>
      <c r="AE1661" s="9">
        <f t="shared" si="307"/>
        <v>8.5322250639386183</v>
      </c>
      <c r="AF1661" s="9">
        <f t="shared" si="308"/>
        <v>8.0634066587395932</v>
      </c>
      <c r="AG1661" s="11">
        <f t="shared" si="309"/>
        <v>-100</v>
      </c>
      <c r="AH1661" s="11">
        <f t="shared" si="310"/>
        <v>-100</v>
      </c>
      <c r="AI1661" s="11">
        <f t="shared" si="311"/>
        <v>-100</v>
      </c>
      <c r="AJ1661" s="8">
        <v>8</v>
      </c>
      <c r="AK1661" s="7" t="s">
        <v>64</v>
      </c>
      <c r="AL1661" s="8">
        <v>41</v>
      </c>
      <c r="AM1661" s="7" t="s">
        <v>65</v>
      </c>
      <c r="AN1661" s="7" t="s">
        <v>66</v>
      </c>
      <c r="AO1661" s="9">
        <v>8</v>
      </c>
      <c r="AP1661" s="8">
        <v>8</v>
      </c>
      <c r="AQ1661" s="8">
        <v>7</v>
      </c>
      <c r="AR1661" s="8">
        <v>6</v>
      </c>
      <c r="AS1661" s="8">
        <v>4</v>
      </c>
      <c r="AT1661" s="8">
        <v>5</v>
      </c>
      <c r="AU1661" s="7" t="s">
        <v>67</v>
      </c>
      <c r="AV1661" s="9">
        <v>-23.4</v>
      </c>
      <c r="AW1661" s="7" t="s">
        <v>2359</v>
      </c>
      <c r="AX1661" s="7" t="s">
        <v>80</v>
      </c>
      <c r="AY1661" s="7" t="s">
        <v>174</v>
      </c>
      <c r="AZ1661" s="7" t="s">
        <v>3567</v>
      </c>
      <c r="BA1661" s="7" t="s">
        <v>3568</v>
      </c>
      <c r="BB1661" s="7" t="s">
        <v>3354</v>
      </c>
      <c r="BC1661" s="7" t="s">
        <v>3569</v>
      </c>
    </row>
    <row r="1662" spans="1:55" x14ac:dyDescent="0.2">
      <c r="A1662" s="7" t="s">
        <v>3508</v>
      </c>
      <c r="B1662" s="8">
        <v>5</v>
      </c>
      <c r="C1662" s="7" t="s">
        <v>3574</v>
      </c>
      <c r="D1662" s="8">
        <v>8</v>
      </c>
      <c r="E1662" s="7" t="s">
        <v>3178</v>
      </c>
      <c r="F1662" s="7" t="s">
        <v>1600</v>
      </c>
      <c r="G1662" s="7" t="s">
        <v>274</v>
      </c>
      <c r="H1662" s="7" t="s">
        <v>113</v>
      </c>
      <c r="I1662" s="7" t="s">
        <v>61</v>
      </c>
      <c r="J1662" s="9">
        <v>6</v>
      </c>
      <c r="K1662" s="10">
        <v>1200</v>
      </c>
      <c r="L1662" s="9">
        <f t="shared" si="300"/>
        <v>14.285714285714285</v>
      </c>
      <c r="M1662" s="9">
        <v>15.02</v>
      </c>
      <c r="N1662" s="10">
        <v>100</v>
      </c>
      <c r="O1662" s="10">
        <v>1300</v>
      </c>
      <c r="P1662" s="11">
        <f t="shared" si="301"/>
        <v>-7.6923076923076925</v>
      </c>
      <c r="Q1662" s="7" t="s">
        <v>61</v>
      </c>
      <c r="R1662" s="9">
        <v>6.79</v>
      </c>
      <c r="S1662" s="9">
        <f t="shared" si="302"/>
        <v>0.79</v>
      </c>
      <c r="T1662" s="11">
        <f t="shared" si="303"/>
        <v>13.166666666666668</v>
      </c>
      <c r="U1662" s="7" t="s">
        <v>63</v>
      </c>
      <c r="V1662" s="8">
        <v>7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f t="shared" si="304"/>
        <v>0</v>
      </c>
      <c r="AC1662" s="9">
        <f t="shared" si="305"/>
        <v>0</v>
      </c>
      <c r="AD1662" s="9">
        <f t="shared" si="306"/>
        <v>7.0495049504950495</v>
      </c>
      <c r="AE1662" s="9">
        <f t="shared" si="307"/>
        <v>8.5322250639386183</v>
      </c>
      <c r="AF1662" s="9">
        <f t="shared" si="308"/>
        <v>8.0634066587395932</v>
      </c>
      <c r="AG1662" s="11">
        <f t="shared" si="309"/>
        <v>-100</v>
      </c>
      <c r="AH1662" s="11">
        <f t="shared" si="310"/>
        <v>-100</v>
      </c>
      <c r="AI1662" s="11">
        <f t="shared" si="311"/>
        <v>-100</v>
      </c>
      <c r="AJ1662" s="8">
        <v>8</v>
      </c>
      <c r="AK1662" s="7" t="s">
        <v>64</v>
      </c>
      <c r="AL1662" s="8">
        <v>41</v>
      </c>
      <c r="AM1662" s="7" t="s">
        <v>65</v>
      </c>
      <c r="AN1662" s="7" t="s">
        <v>66</v>
      </c>
      <c r="AO1662" s="9">
        <v>8</v>
      </c>
      <c r="AP1662" s="8">
        <v>2</v>
      </c>
      <c r="AQ1662" s="8">
        <v>3</v>
      </c>
      <c r="AR1662" s="8">
        <v>3</v>
      </c>
      <c r="AS1662" s="8">
        <v>7</v>
      </c>
      <c r="AT1662" s="8">
        <v>7</v>
      </c>
      <c r="AU1662" s="7" t="s">
        <v>81</v>
      </c>
      <c r="AV1662" s="9">
        <v>-55.8</v>
      </c>
      <c r="AW1662" s="7" t="s">
        <v>1822</v>
      </c>
      <c r="AX1662" s="7" t="s">
        <v>63</v>
      </c>
      <c r="AY1662" s="7"/>
      <c r="AZ1662" s="7" t="s">
        <v>3567</v>
      </c>
      <c r="BA1662" s="7" t="s">
        <v>3568</v>
      </c>
      <c r="BB1662" s="7" t="s">
        <v>3354</v>
      </c>
      <c r="BC1662" s="7" t="s">
        <v>3569</v>
      </c>
    </row>
    <row r="1663" spans="1:55" x14ac:dyDescent="0.2">
      <c r="A1663" s="7" t="s">
        <v>3508</v>
      </c>
      <c r="B1663" s="8">
        <v>5</v>
      </c>
      <c r="C1663" s="7" t="s">
        <v>3575</v>
      </c>
      <c r="D1663" s="8">
        <v>9</v>
      </c>
      <c r="E1663" s="7" t="s">
        <v>296</v>
      </c>
      <c r="F1663" s="7" t="s">
        <v>765</v>
      </c>
      <c r="G1663" s="7" t="s">
        <v>274</v>
      </c>
      <c r="H1663" s="7" t="s">
        <v>887</v>
      </c>
      <c r="I1663" s="7" t="s">
        <v>207</v>
      </c>
      <c r="J1663" s="9">
        <v>20</v>
      </c>
      <c r="K1663" s="10">
        <v>700</v>
      </c>
      <c r="L1663" s="9">
        <f t="shared" si="300"/>
        <v>4.7619047619047619</v>
      </c>
      <c r="M1663" s="9">
        <v>5.01</v>
      </c>
      <c r="N1663" s="10">
        <v>0</v>
      </c>
      <c r="O1663" s="10">
        <v>700</v>
      </c>
      <c r="P1663" s="11">
        <f t="shared" si="301"/>
        <v>0</v>
      </c>
      <c r="Q1663" s="7" t="s">
        <v>321</v>
      </c>
      <c r="R1663" s="9">
        <v>57.7</v>
      </c>
      <c r="S1663" s="9">
        <f t="shared" si="302"/>
        <v>37.700000000000003</v>
      </c>
      <c r="T1663" s="11">
        <f t="shared" si="303"/>
        <v>188.50000000000003</v>
      </c>
      <c r="U1663" s="7" t="s">
        <v>63</v>
      </c>
      <c r="V1663" s="8">
        <v>8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f t="shared" si="304"/>
        <v>0</v>
      </c>
      <c r="AC1663" s="9">
        <f t="shared" si="305"/>
        <v>0</v>
      </c>
      <c r="AD1663" s="9">
        <f t="shared" si="306"/>
        <v>7.0495049504950495</v>
      </c>
      <c r="AE1663" s="9">
        <f t="shared" si="307"/>
        <v>8.5322250639386183</v>
      </c>
      <c r="AF1663" s="9">
        <f t="shared" si="308"/>
        <v>8.0634066587395932</v>
      </c>
      <c r="AG1663" s="11">
        <f t="shared" si="309"/>
        <v>-100</v>
      </c>
      <c r="AH1663" s="11">
        <f t="shared" si="310"/>
        <v>-100</v>
      </c>
      <c r="AI1663" s="11">
        <f t="shared" si="311"/>
        <v>-100</v>
      </c>
      <c r="AJ1663" s="8">
        <v>8</v>
      </c>
      <c r="AK1663" s="7" t="s">
        <v>64</v>
      </c>
      <c r="AL1663" s="8">
        <v>41</v>
      </c>
      <c r="AM1663" s="7" t="s">
        <v>65</v>
      </c>
      <c r="AN1663" s="7" t="s">
        <v>66</v>
      </c>
      <c r="AO1663" s="9">
        <v>8</v>
      </c>
      <c r="AP1663" s="8">
        <v>3</v>
      </c>
      <c r="AQ1663" s="8">
        <v>8</v>
      </c>
      <c r="AR1663" s="8">
        <v>8</v>
      </c>
      <c r="AS1663" s="8">
        <v>8</v>
      </c>
      <c r="AT1663" s="8">
        <v>8</v>
      </c>
      <c r="AU1663" s="7" t="s">
        <v>67</v>
      </c>
      <c r="AV1663" s="9">
        <v>-12</v>
      </c>
      <c r="AW1663" s="7" t="s">
        <v>3576</v>
      </c>
      <c r="AX1663" s="7" t="s">
        <v>63</v>
      </c>
      <c r="AY1663" s="7"/>
      <c r="AZ1663" s="7" t="s">
        <v>3567</v>
      </c>
      <c r="BA1663" s="7" t="s">
        <v>3568</v>
      </c>
      <c r="BB1663" s="7" t="s">
        <v>3354</v>
      </c>
      <c r="BC1663" s="7" t="s">
        <v>3569</v>
      </c>
    </row>
    <row r="1664" spans="1:55" x14ac:dyDescent="0.2">
      <c r="A1664" s="14" t="s">
        <v>3508</v>
      </c>
      <c r="B1664" s="15">
        <v>6</v>
      </c>
      <c r="C1664" s="14" t="s">
        <v>3577</v>
      </c>
      <c r="D1664" s="15">
        <v>1</v>
      </c>
      <c r="E1664" s="14" t="s">
        <v>119</v>
      </c>
      <c r="F1664" s="14" t="s">
        <v>273</v>
      </c>
      <c r="G1664" s="14" t="s">
        <v>794</v>
      </c>
      <c r="H1664" s="14" t="s">
        <v>510</v>
      </c>
      <c r="I1664" s="14" t="s">
        <v>207</v>
      </c>
      <c r="J1664" s="16">
        <v>20</v>
      </c>
      <c r="K1664" s="17">
        <v>700</v>
      </c>
      <c r="L1664" s="16">
        <f t="shared" si="300"/>
        <v>4.7619047619047619</v>
      </c>
      <c r="M1664" s="16">
        <v>0</v>
      </c>
      <c r="N1664" s="17">
        <v>-700</v>
      </c>
      <c r="O1664" s="17">
        <v>0</v>
      </c>
      <c r="P1664" s="18">
        <f t="shared" si="301"/>
        <v>0</v>
      </c>
      <c r="Q1664" s="14"/>
      <c r="R1664" s="16"/>
      <c r="S1664" s="16">
        <f t="shared" si="302"/>
        <v>0</v>
      </c>
      <c r="T1664" s="18">
        <f t="shared" si="303"/>
        <v>0</v>
      </c>
      <c r="U1664" s="14" t="s">
        <v>63</v>
      </c>
      <c r="V1664" s="15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f t="shared" si="304"/>
        <v>0</v>
      </c>
      <c r="AC1664" s="16">
        <f t="shared" si="305"/>
        <v>0</v>
      </c>
      <c r="AD1664" s="16">
        <f t="shared" si="306"/>
        <v>7.1705263157894743</v>
      </c>
      <c r="AE1664" s="16">
        <f t="shared" si="307"/>
        <v>8.5322250639386183</v>
      </c>
      <c r="AF1664" s="16">
        <f t="shared" si="308"/>
        <v>8.0634066587395932</v>
      </c>
      <c r="AG1664" s="18">
        <f t="shared" si="309"/>
        <v>-100</v>
      </c>
      <c r="AH1664" s="18">
        <f t="shared" si="310"/>
        <v>-100</v>
      </c>
      <c r="AI1664" s="18">
        <f t="shared" si="311"/>
        <v>-100</v>
      </c>
      <c r="AJ1664" s="15">
        <v>7</v>
      </c>
      <c r="AK1664" s="14" t="s">
        <v>64</v>
      </c>
      <c r="AL1664" s="15">
        <v>41</v>
      </c>
      <c r="AM1664" s="14" t="s">
        <v>65</v>
      </c>
      <c r="AN1664" s="14" t="s">
        <v>66</v>
      </c>
      <c r="AO1664" s="16">
        <v>6</v>
      </c>
      <c r="AP1664" s="15">
        <v>0</v>
      </c>
      <c r="AQ1664" s="15">
        <v>0</v>
      </c>
      <c r="AR1664" s="15">
        <v>0</v>
      </c>
      <c r="AS1664" s="15">
        <v>0</v>
      </c>
      <c r="AT1664" s="15">
        <v>0</v>
      </c>
      <c r="AU1664" s="14"/>
      <c r="AV1664" s="16">
        <v>0</v>
      </c>
      <c r="AW1664" s="14"/>
      <c r="AX1664" s="14" t="s">
        <v>63</v>
      </c>
      <c r="AY1664" s="14"/>
      <c r="AZ1664" s="14" t="s">
        <v>3578</v>
      </c>
      <c r="BA1664" s="14" t="s">
        <v>2813</v>
      </c>
      <c r="BB1664" s="14" t="s">
        <v>3579</v>
      </c>
      <c r="BC1664" s="14" t="s">
        <v>3580</v>
      </c>
    </row>
    <row r="1665" spans="1:55" x14ac:dyDescent="0.2">
      <c r="A1665" s="7" t="s">
        <v>3508</v>
      </c>
      <c r="B1665" s="8">
        <v>6</v>
      </c>
      <c r="C1665" s="7" t="s">
        <v>828</v>
      </c>
      <c r="D1665" s="8">
        <v>2</v>
      </c>
      <c r="E1665" s="7" t="s">
        <v>57</v>
      </c>
      <c r="F1665" s="7" t="s">
        <v>596</v>
      </c>
      <c r="G1665" s="7" t="s">
        <v>789</v>
      </c>
      <c r="H1665" s="7" t="s">
        <v>829</v>
      </c>
      <c r="I1665" s="7" t="s">
        <v>115</v>
      </c>
      <c r="J1665" s="9">
        <v>3.5</v>
      </c>
      <c r="K1665" s="10">
        <v>1500</v>
      </c>
      <c r="L1665" s="9">
        <f t="shared" si="300"/>
        <v>22.222222222222221</v>
      </c>
      <c r="M1665" s="9">
        <v>23.09</v>
      </c>
      <c r="N1665" s="10">
        <v>100</v>
      </c>
      <c r="O1665" s="10">
        <v>1600</v>
      </c>
      <c r="P1665" s="11">
        <f t="shared" si="301"/>
        <v>-6.25</v>
      </c>
      <c r="Q1665" s="7" t="s">
        <v>115</v>
      </c>
      <c r="R1665" s="9">
        <v>3.03</v>
      </c>
      <c r="S1665" s="9">
        <f t="shared" si="302"/>
        <v>-0.4700000000000002</v>
      </c>
      <c r="T1665" s="11">
        <f t="shared" si="303"/>
        <v>-13.428571428571434</v>
      </c>
      <c r="U1665" s="7" t="s">
        <v>63</v>
      </c>
      <c r="V1665" s="8">
        <v>3</v>
      </c>
      <c r="W1665" s="9">
        <v>0</v>
      </c>
      <c r="X1665" s="9">
        <v>0</v>
      </c>
      <c r="Y1665" s="9">
        <v>270</v>
      </c>
      <c r="Z1665" s="9">
        <v>270</v>
      </c>
      <c r="AA1665" s="9">
        <v>7.7</v>
      </c>
      <c r="AB1665" s="9">
        <f t="shared" si="304"/>
        <v>7.21875</v>
      </c>
      <c r="AC1665" s="9">
        <f t="shared" si="305"/>
        <v>4.8125</v>
      </c>
      <c r="AD1665" s="9">
        <f t="shared" si="306"/>
        <v>7.1705263157894743</v>
      </c>
      <c r="AE1665" s="9">
        <f t="shared" si="307"/>
        <v>8.5322250639386183</v>
      </c>
      <c r="AF1665" s="9">
        <f t="shared" si="308"/>
        <v>8.0634066587395932</v>
      </c>
      <c r="AG1665" s="11">
        <f t="shared" si="309"/>
        <v>-32.884982384028191</v>
      </c>
      <c r="AH1665" s="11">
        <f t="shared" si="310"/>
        <v>-43.596190162165399</v>
      </c>
      <c r="AI1665" s="11">
        <f t="shared" si="311"/>
        <v>-40.316789123069583</v>
      </c>
      <c r="AJ1665" s="8">
        <v>7</v>
      </c>
      <c r="AK1665" s="7" t="s">
        <v>64</v>
      </c>
      <c r="AL1665" s="8">
        <v>41</v>
      </c>
      <c r="AM1665" s="7" t="s">
        <v>65</v>
      </c>
      <c r="AN1665" s="7" t="s">
        <v>66</v>
      </c>
      <c r="AO1665" s="9">
        <v>6</v>
      </c>
      <c r="AP1665" s="8">
        <v>5</v>
      </c>
      <c r="AQ1665" s="8">
        <v>3</v>
      </c>
      <c r="AR1665" s="8">
        <v>3</v>
      </c>
      <c r="AS1665" s="8">
        <v>4</v>
      </c>
      <c r="AT1665" s="8">
        <v>3</v>
      </c>
      <c r="AU1665" s="7" t="s">
        <v>81</v>
      </c>
      <c r="AV1665" s="9">
        <v>-8.4</v>
      </c>
      <c r="AW1665" s="7" t="s">
        <v>3581</v>
      </c>
      <c r="AX1665" s="7" t="s">
        <v>80</v>
      </c>
      <c r="AY1665" s="7" t="s">
        <v>174</v>
      </c>
      <c r="AZ1665" s="7" t="s">
        <v>3578</v>
      </c>
      <c r="BA1665" s="7" t="s">
        <v>2813</v>
      </c>
      <c r="BB1665" s="7" t="s">
        <v>3579</v>
      </c>
      <c r="BC1665" s="7" t="s">
        <v>3580</v>
      </c>
    </row>
    <row r="1666" spans="1:55" x14ac:dyDescent="0.2">
      <c r="A1666" s="7" t="s">
        <v>3508</v>
      </c>
      <c r="B1666" s="8">
        <v>6</v>
      </c>
      <c r="C1666" s="7" t="s">
        <v>824</v>
      </c>
      <c r="D1666" s="8">
        <v>3</v>
      </c>
      <c r="E1666" s="7" t="s">
        <v>3582</v>
      </c>
      <c r="F1666" s="7" t="s">
        <v>825</v>
      </c>
      <c r="G1666" s="7" t="s">
        <v>227</v>
      </c>
      <c r="H1666" s="7" t="s">
        <v>826</v>
      </c>
      <c r="I1666" s="7" t="s">
        <v>207</v>
      </c>
      <c r="J1666" s="9">
        <v>20</v>
      </c>
      <c r="K1666" s="10">
        <v>700</v>
      </c>
      <c r="L1666" s="9">
        <f t="shared" ref="L1666:L1729" si="312">IF(J1666&gt;0,(1/(J1666+1))*100,0)</f>
        <v>4.7619047619047619</v>
      </c>
      <c r="M1666" s="9">
        <v>4.95</v>
      </c>
      <c r="N1666" s="10">
        <v>0</v>
      </c>
      <c r="O1666" s="10">
        <v>700</v>
      </c>
      <c r="P1666" s="11">
        <f t="shared" ref="P1666:P1729" si="313">IF(O1666&gt;0,-(N1666/O1666)*100,0)</f>
        <v>0</v>
      </c>
      <c r="Q1666" s="7" t="s">
        <v>321</v>
      </c>
      <c r="R1666" s="9">
        <v>46.84</v>
      </c>
      <c r="S1666" s="9">
        <f t="shared" ref="S1666:S1729" si="314">IF(AND(R1666&lt;&gt;"",J1666&gt;0),R1666-J1666,0)</f>
        <v>26.840000000000003</v>
      </c>
      <c r="T1666" s="11">
        <f t="shared" ref="T1666:T1729" si="315">IF(AND(R1666&lt;&gt;"",J1666&gt;0),((R1666-J1666)/J1666)*100,0)</f>
        <v>134.20000000000002</v>
      </c>
      <c r="U1666" s="7" t="s">
        <v>63</v>
      </c>
      <c r="V1666" s="8">
        <v>5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f t="shared" ref="AB1666:AB1729" si="316">AA1666*(1+P1666/100)</f>
        <v>0</v>
      </c>
      <c r="AC1666" s="9">
        <f t="shared" ref="AC1666:AC1729" si="317">IF(O1666&gt;0,(AA1666/O1666)*1000,0)</f>
        <v>0</v>
      </c>
      <c r="AD1666" s="9">
        <f t="shared" ref="AD1666:AD1729" si="318">IF(SUMIFS($O$2:$O$2026,$A$2:$A$2026,A1666,$B$2:$B$2026,B1666)&gt;0,SUMIFS($AA$2:$AA$2026,$A$2:$A$2026,A1666,$B$2:$B$2026,B1666)/SUMIFS($O$2:$O$2026,$A$2:$A$2026,A1666,$B$2:$B$2026,B1666)*1000,0)</f>
        <v>7.1705263157894743</v>
      </c>
      <c r="AE1666" s="9">
        <f t="shared" ref="AE1666:AE1729" si="319">IF(SUMIF($A$2:$A$2026,A1666,$O$2:$O$2026)&gt;0,SUMIF($A$2:$A$2026,A1666,$AA$2:$AA$2026)/SUMIF($A$2:$A$2026,A1666,$O$2:$O$2026)*1000,0)</f>
        <v>8.5322250639386183</v>
      </c>
      <c r="AF1666" s="9">
        <f t="shared" ref="AF1666:AF1729" si="320">IF(SUM($O$2:$O$2026)&gt;0,SUM($AA$2:$AA$2026)/SUM($O$2:$O$2026)*1000,0)</f>
        <v>8.0634066587395932</v>
      </c>
      <c r="AG1666" s="11">
        <f t="shared" ref="AG1666:AG1729" si="321">IF(AD1666&gt;0,(AC1666-AD1666)/AD1666*100,0)</f>
        <v>-100</v>
      </c>
      <c r="AH1666" s="11">
        <f t="shared" ref="AH1666:AH1729" si="322">IF(AE1666&gt;0,(AC1666-AE1666)/AE1666*100,0)</f>
        <v>-100</v>
      </c>
      <c r="AI1666" s="11">
        <f t="shared" ref="AI1666:AI1729" si="323">IF(AF1666&gt;0,(AC1666-AF1666)/AF1666*100,0)</f>
        <v>-100</v>
      </c>
      <c r="AJ1666" s="8">
        <v>7</v>
      </c>
      <c r="AK1666" s="7" t="s">
        <v>64</v>
      </c>
      <c r="AL1666" s="8">
        <v>41</v>
      </c>
      <c r="AM1666" s="7" t="s">
        <v>65</v>
      </c>
      <c r="AN1666" s="7" t="s">
        <v>66</v>
      </c>
      <c r="AO1666" s="9">
        <v>6</v>
      </c>
      <c r="AP1666" s="8">
        <v>6</v>
      </c>
      <c r="AQ1666" s="8">
        <v>5</v>
      </c>
      <c r="AR1666" s="8">
        <v>5</v>
      </c>
      <c r="AS1666" s="8">
        <v>5</v>
      </c>
      <c r="AT1666" s="8">
        <v>5</v>
      </c>
      <c r="AU1666" s="7" t="s">
        <v>91</v>
      </c>
      <c r="AV1666" s="9">
        <v>1.2</v>
      </c>
      <c r="AW1666" s="7" t="s">
        <v>3583</v>
      </c>
      <c r="AX1666" s="7" t="s">
        <v>80</v>
      </c>
      <c r="AY1666" s="7" t="s">
        <v>174</v>
      </c>
      <c r="AZ1666" s="7" t="s">
        <v>3578</v>
      </c>
      <c r="BA1666" s="7" t="s">
        <v>2813</v>
      </c>
      <c r="BB1666" s="7" t="s">
        <v>3579</v>
      </c>
      <c r="BC1666" s="7" t="s">
        <v>3580</v>
      </c>
    </row>
    <row r="1667" spans="1:55" x14ac:dyDescent="0.2">
      <c r="A1667" s="7" t="s">
        <v>3508</v>
      </c>
      <c r="B1667" s="8">
        <v>6</v>
      </c>
      <c r="C1667" s="7" t="s">
        <v>3584</v>
      </c>
      <c r="D1667" s="8">
        <v>4</v>
      </c>
      <c r="E1667" s="7" t="s">
        <v>94</v>
      </c>
      <c r="F1667" s="7" t="s">
        <v>248</v>
      </c>
      <c r="G1667" s="7" t="s">
        <v>1742</v>
      </c>
      <c r="H1667" s="7" t="s">
        <v>232</v>
      </c>
      <c r="I1667" s="7" t="s">
        <v>106</v>
      </c>
      <c r="J1667" s="9">
        <v>10</v>
      </c>
      <c r="K1667" s="10">
        <v>900</v>
      </c>
      <c r="L1667" s="9">
        <f t="shared" si="312"/>
        <v>9.0909090909090917</v>
      </c>
      <c r="M1667" s="9">
        <v>9.4499999999999993</v>
      </c>
      <c r="N1667" s="10">
        <v>100</v>
      </c>
      <c r="O1667" s="10">
        <v>1000</v>
      </c>
      <c r="P1667" s="11">
        <f t="shared" si="313"/>
        <v>-10</v>
      </c>
      <c r="Q1667" s="7" t="s">
        <v>106</v>
      </c>
      <c r="R1667" s="9">
        <v>26.62</v>
      </c>
      <c r="S1667" s="9">
        <f t="shared" si="314"/>
        <v>16.62</v>
      </c>
      <c r="T1667" s="11">
        <f t="shared" si="315"/>
        <v>166.20000000000002</v>
      </c>
      <c r="U1667" s="7" t="s">
        <v>63</v>
      </c>
      <c r="V1667" s="8">
        <v>7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f t="shared" si="316"/>
        <v>0</v>
      </c>
      <c r="AC1667" s="9">
        <f t="shared" si="317"/>
        <v>0</v>
      </c>
      <c r="AD1667" s="9">
        <f t="shared" si="318"/>
        <v>7.1705263157894743</v>
      </c>
      <c r="AE1667" s="9">
        <f t="shared" si="319"/>
        <v>8.5322250639386183</v>
      </c>
      <c r="AF1667" s="9">
        <f t="shared" si="320"/>
        <v>8.0634066587395932</v>
      </c>
      <c r="AG1667" s="11">
        <f t="shared" si="321"/>
        <v>-100</v>
      </c>
      <c r="AH1667" s="11">
        <f t="shared" si="322"/>
        <v>-100</v>
      </c>
      <c r="AI1667" s="11">
        <f t="shared" si="323"/>
        <v>-100</v>
      </c>
      <c r="AJ1667" s="8">
        <v>7</v>
      </c>
      <c r="AK1667" s="7" t="s">
        <v>64</v>
      </c>
      <c r="AL1667" s="8">
        <v>41</v>
      </c>
      <c r="AM1667" s="7" t="s">
        <v>65</v>
      </c>
      <c r="AN1667" s="7" t="s">
        <v>66</v>
      </c>
      <c r="AO1667" s="9">
        <v>6</v>
      </c>
      <c r="AP1667" s="8">
        <v>7</v>
      </c>
      <c r="AQ1667" s="8">
        <v>7</v>
      </c>
      <c r="AR1667" s="8">
        <v>7</v>
      </c>
      <c r="AS1667" s="8">
        <v>7</v>
      </c>
      <c r="AT1667" s="8">
        <v>7</v>
      </c>
      <c r="AU1667" s="7" t="s">
        <v>67</v>
      </c>
      <c r="AV1667" s="9">
        <v>0</v>
      </c>
      <c r="AW1667" s="7" t="s">
        <v>3585</v>
      </c>
      <c r="AX1667" s="7" t="s">
        <v>80</v>
      </c>
      <c r="AY1667" s="7" t="s">
        <v>1863</v>
      </c>
      <c r="AZ1667" s="7" t="s">
        <v>3578</v>
      </c>
      <c r="BA1667" s="7" t="s">
        <v>2813</v>
      </c>
      <c r="BB1667" s="7" t="s">
        <v>3579</v>
      </c>
      <c r="BC1667" s="7" t="s">
        <v>3580</v>
      </c>
    </row>
    <row r="1668" spans="1:55" x14ac:dyDescent="0.2">
      <c r="A1668" s="7" t="s">
        <v>3508</v>
      </c>
      <c r="B1668" s="8">
        <v>6</v>
      </c>
      <c r="C1668" s="7" t="s">
        <v>2421</v>
      </c>
      <c r="D1668" s="8">
        <v>5</v>
      </c>
      <c r="E1668" s="7" t="s">
        <v>317</v>
      </c>
      <c r="F1668" s="7" t="s">
        <v>182</v>
      </c>
      <c r="G1668" s="7" t="s">
        <v>183</v>
      </c>
      <c r="H1668" s="7" t="s">
        <v>572</v>
      </c>
      <c r="I1668" s="7" t="s">
        <v>62</v>
      </c>
      <c r="J1668" s="9">
        <v>5</v>
      </c>
      <c r="K1668" s="10">
        <v>1300</v>
      </c>
      <c r="L1668" s="9">
        <f t="shared" si="312"/>
        <v>16.666666666666664</v>
      </c>
      <c r="M1668" s="9">
        <v>17.32</v>
      </c>
      <c r="N1668" s="10">
        <v>0</v>
      </c>
      <c r="O1668" s="10">
        <v>1300</v>
      </c>
      <c r="P1668" s="11">
        <f t="shared" si="313"/>
        <v>0</v>
      </c>
      <c r="Q1668" s="7" t="s">
        <v>62</v>
      </c>
      <c r="R1668" s="9">
        <v>8.1199999999999992</v>
      </c>
      <c r="S1668" s="9">
        <f t="shared" si="314"/>
        <v>3.1199999999999992</v>
      </c>
      <c r="T1668" s="11">
        <f t="shared" si="315"/>
        <v>62.399999999999991</v>
      </c>
      <c r="U1668" s="7" t="s">
        <v>63</v>
      </c>
      <c r="V1668" s="8">
        <v>4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f t="shared" si="316"/>
        <v>0</v>
      </c>
      <c r="AC1668" s="9">
        <f t="shared" si="317"/>
        <v>0</v>
      </c>
      <c r="AD1668" s="9">
        <f t="shared" si="318"/>
        <v>7.1705263157894743</v>
      </c>
      <c r="AE1668" s="9">
        <f t="shared" si="319"/>
        <v>8.5322250639386183</v>
      </c>
      <c r="AF1668" s="9">
        <f t="shared" si="320"/>
        <v>8.0634066587395932</v>
      </c>
      <c r="AG1668" s="11">
        <f t="shared" si="321"/>
        <v>-100</v>
      </c>
      <c r="AH1668" s="11">
        <f t="shared" si="322"/>
        <v>-100</v>
      </c>
      <c r="AI1668" s="11">
        <f t="shared" si="323"/>
        <v>-100</v>
      </c>
      <c r="AJ1668" s="8">
        <v>7</v>
      </c>
      <c r="AK1668" s="7" t="s">
        <v>64</v>
      </c>
      <c r="AL1668" s="8">
        <v>41</v>
      </c>
      <c r="AM1668" s="7" t="s">
        <v>65</v>
      </c>
      <c r="AN1668" s="7" t="s">
        <v>66</v>
      </c>
      <c r="AO1668" s="9">
        <v>6</v>
      </c>
      <c r="AP1668" s="8">
        <v>3</v>
      </c>
      <c r="AQ1668" s="8">
        <v>6</v>
      </c>
      <c r="AR1668" s="8">
        <v>4</v>
      </c>
      <c r="AS1668" s="8">
        <v>3</v>
      </c>
      <c r="AT1668" s="8">
        <v>4</v>
      </c>
      <c r="AU1668" s="7" t="s">
        <v>67</v>
      </c>
      <c r="AV1668" s="9">
        <v>-7.2</v>
      </c>
      <c r="AW1668" s="7" t="s">
        <v>3586</v>
      </c>
      <c r="AX1668" s="7" t="s">
        <v>80</v>
      </c>
      <c r="AY1668" s="7" t="s">
        <v>1700</v>
      </c>
      <c r="AZ1668" s="7" t="s">
        <v>3578</v>
      </c>
      <c r="BA1668" s="7" t="s">
        <v>2813</v>
      </c>
      <c r="BB1668" s="7" t="s">
        <v>3579</v>
      </c>
      <c r="BC1668" s="7" t="s">
        <v>3580</v>
      </c>
    </row>
    <row r="1669" spans="1:55" x14ac:dyDescent="0.2">
      <c r="A1669" s="7" t="s">
        <v>3508</v>
      </c>
      <c r="B1669" s="8">
        <v>6</v>
      </c>
      <c r="C1669" s="7" t="s">
        <v>2837</v>
      </c>
      <c r="D1669" s="8">
        <v>6</v>
      </c>
      <c r="E1669" s="7" t="s">
        <v>124</v>
      </c>
      <c r="F1669" s="7" t="s">
        <v>95</v>
      </c>
      <c r="G1669" s="7" t="s">
        <v>165</v>
      </c>
      <c r="H1669" s="7" t="s">
        <v>166</v>
      </c>
      <c r="I1669" s="7" t="s">
        <v>98</v>
      </c>
      <c r="J1669" s="9">
        <v>2</v>
      </c>
      <c r="K1669" s="10">
        <v>1900</v>
      </c>
      <c r="L1669" s="9">
        <f t="shared" si="312"/>
        <v>33.333333333333329</v>
      </c>
      <c r="M1669" s="9">
        <v>34.630000000000003</v>
      </c>
      <c r="N1669" s="10">
        <v>100</v>
      </c>
      <c r="O1669" s="10">
        <v>2000</v>
      </c>
      <c r="P1669" s="11">
        <f t="shared" si="313"/>
        <v>-5</v>
      </c>
      <c r="Q1669" s="7" t="s">
        <v>145</v>
      </c>
      <c r="R1669" s="9">
        <v>1.52</v>
      </c>
      <c r="S1669" s="9">
        <f t="shared" si="314"/>
        <v>-0.48</v>
      </c>
      <c r="T1669" s="11">
        <f t="shared" si="315"/>
        <v>-24</v>
      </c>
      <c r="U1669" s="7" t="s">
        <v>80</v>
      </c>
      <c r="V1669" s="8">
        <v>2</v>
      </c>
      <c r="W1669" s="9">
        <v>0</v>
      </c>
      <c r="X1669" s="9">
        <v>308</v>
      </c>
      <c r="Y1669" s="9">
        <v>234</v>
      </c>
      <c r="Z1669" s="9">
        <v>542</v>
      </c>
      <c r="AA1669" s="9">
        <v>20.420000000000002</v>
      </c>
      <c r="AB1669" s="9">
        <f t="shared" si="316"/>
        <v>19.399000000000001</v>
      </c>
      <c r="AC1669" s="9">
        <f t="shared" si="317"/>
        <v>10.210000000000001</v>
      </c>
      <c r="AD1669" s="9">
        <f t="shared" si="318"/>
        <v>7.1705263157894743</v>
      </c>
      <c r="AE1669" s="9">
        <f t="shared" si="319"/>
        <v>8.5322250639386183</v>
      </c>
      <c r="AF1669" s="9">
        <f t="shared" si="320"/>
        <v>8.0634066587395932</v>
      </c>
      <c r="AG1669" s="11">
        <f t="shared" si="321"/>
        <v>42.388432178508509</v>
      </c>
      <c r="AH1669" s="11">
        <f t="shared" si="322"/>
        <v>19.663978897515079</v>
      </c>
      <c r="AI1669" s="11">
        <f t="shared" si="323"/>
        <v>26.621419855264321</v>
      </c>
      <c r="AJ1669" s="8">
        <v>7</v>
      </c>
      <c r="AK1669" s="7" t="s">
        <v>64</v>
      </c>
      <c r="AL1669" s="8">
        <v>41</v>
      </c>
      <c r="AM1669" s="7" t="s">
        <v>65</v>
      </c>
      <c r="AN1669" s="7" t="s">
        <v>66</v>
      </c>
      <c r="AO1669" s="9">
        <v>6</v>
      </c>
      <c r="AP1669" s="8">
        <v>2</v>
      </c>
      <c r="AQ1669" s="8">
        <v>2</v>
      </c>
      <c r="AR1669" s="8">
        <v>2</v>
      </c>
      <c r="AS1669" s="8">
        <v>2</v>
      </c>
      <c r="AT1669" s="8">
        <v>2</v>
      </c>
      <c r="AU1669" s="7" t="s">
        <v>81</v>
      </c>
      <c r="AV1669" s="9">
        <v>-18.600000000000001</v>
      </c>
      <c r="AW1669" s="7" t="s">
        <v>3587</v>
      </c>
      <c r="AX1669" s="7" t="s">
        <v>63</v>
      </c>
      <c r="AY1669" s="7"/>
      <c r="AZ1669" s="7" t="s">
        <v>3578</v>
      </c>
      <c r="BA1669" s="7" t="s">
        <v>2813</v>
      </c>
      <c r="BB1669" s="7" t="s">
        <v>3579</v>
      </c>
      <c r="BC1669" s="7" t="s">
        <v>3580</v>
      </c>
    </row>
    <row r="1670" spans="1:55" x14ac:dyDescent="0.2">
      <c r="A1670" s="7" t="s">
        <v>3508</v>
      </c>
      <c r="B1670" s="8">
        <v>6</v>
      </c>
      <c r="C1670" s="7" t="s">
        <v>3588</v>
      </c>
      <c r="D1670" s="8">
        <v>7</v>
      </c>
      <c r="E1670" s="7" t="s">
        <v>193</v>
      </c>
      <c r="F1670" s="7" t="s">
        <v>904</v>
      </c>
      <c r="G1670" s="7" t="s">
        <v>179</v>
      </c>
      <c r="H1670" s="7" t="s">
        <v>453</v>
      </c>
      <c r="I1670" s="7" t="s">
        <v>78</v>
      </c>
      <c r="J1670" s="9">
        <v>3</v>
      </c>
      <c r="K1670" s="10">
        <v>1600</v>
      </c>
      <c r="L1670" s="9">
        <f t="shared" si="312"/>
        <v>25</v>
      </c>
      <c r="M1670" s="9">
        <v>25.97</v>
      </c>
      <c r="N1670" s="10">
        <v>100</v>
      </c>
      <c r="O1670" s="10">
        <v>1700</v>
      </c>
      <c r="P1670" s="11">
        <f t="shared" si="313"/>
        <v>-5.8823529411764701</v>
      </c>
      <c r="Q1670" s="7" t="s">
        <v>78</v>
      </c>
      <c r="R1670" s="9">
        <v>6.56</v>
      </c>
      <c r="S1670" s="9">
        <f t="shared" si="314"/>
        <v>3.5599999999999996</v>
      </c>
      <c r="T1670" s="11">
        <f t="shared" si="315"/>
        <v>118.66666666666666</v>
      </c>
      <c r="U1670" s="7" t="s">
        <v>63</v>
      </c>
      <c r="V1670" s="8">
        <v>6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f t="shared" si="316"/>
        <v>0</v>
      </c>
      <c r="AC1670" s="9">
        <f t="shared" si="317"/>
        <v>0</v>
      </c>
      <c r="AD1670" s="9">
        <f t="shared" si="318"/>
        <v>7.1705263157894743</v>
      </c>
      <c r="AE1670" s="9">
        <f t="shared" si="319"/>
        <v>8.5322250639386183</v>
      </c>
      <c r="AF1670" s="9">
        <f t="shared" si="320"/>
        <v>8.0634066587395932</v>
      </c>
      <c r="AG1670" s="11">
        <f t="shared" si="321"/>
        <v>-100</v>
      </c>
      <c r="AH1670" s="11">
        <f t="shared" si="322"/>
        <v>-100</v>
      </c>
      <c r="AI1670" s="11">
        <f t="shared" si="323"/>
        <v>-100</v>
      </c>
      <c r="AJ1670" s="8">
        <v>7</v>
      </c>
      <c r="AK1670" s="7" t="s">
        <v>64</v>
      </c>
      <c r="AL1670" s="8">
        <v>41</v>
      </c>
      <c r="AM1670" s="7" t="s">
        <v>65</v>
      </c>
      <c r="AN1670" s="7" t="s">
        <v>66</v>
      </c>
      <c r="AO1670" s="9">
        <v>6</v>
      </c>
      <c r="AP1670" s="8">
        <v>4</v>
      </c>
      <c r="AQ1670" s="8">
        <v>4</v>
      </c>
      <c r="AR1670" s="8">
        <v>6</v>
      </c>
      <c r="AS1670" s="8">
        <v>6</v>
      </c>
      <c r="AT1670" s="8">
        <v>6</v>
      </c>
      <c r="AU1670" s="7" t="s">
        <v>91</v>
      </c>
      <c r="AV1670" s="9">
        <v>-72.599999999999994</v>
      </c>
      <c r="AW1670" s="7" t="s">
        <v>3589</v>
      </c>
      <c r="AX1670" s="7" t="s">
        <v>63</v>
      </c>
      <c r="AY1670" s="7"/>
      <c r="AZ1670" s="7" t="s">
        <v>3578</v>
      </c>
      <c r="BA1670" s="7" t="s">
        <v>2813</v>
      </c>
      <c r="BB1670" s="7" t="s">
        <v>3579</v>
      </c>
      <c r="BC1670" s="7" t="s">
        <v>3580</v>
      </c>
    </row>
    <row r="1671" spans="1:55" x14ac:dyDescent="0.2">
      <c r="A1671" s="7" t="s">
        <v>3508</v>
      </c>
      <c r="B1671" s="8">
        <v>6</v>
      </c>
      <c r="C1671" s="7" t="s">
        <v>3590</v>
      </c>
      <c r="D1671" s="8">
        <v>8</v>
      </c>
      <c r="E1671" s="7" t="s">
        <v>220</v>
      </c>
      <c r="F1671" s="7" t="s">
        <v>1936</v>
      </c>
      <c r="G1671" s="7" t="s">
        <v>125</v>
      </c>
      <c r="H1671" s="7" t="s">
        <v>754</v>
      </c>
      <c r="I1671" s="7" t="s">
        <v>107</v>
      </c>
      <c r="J1671" s="9">
        <v>8</v>
      </c>
      <c r="K1671" s="10">
        <v>1000</v>
      </c>
      <c r="L1671" s="9">
        <f t="shared" si="312"/>
        <v>11.111111111111111</v>
      </c>
      <c r="M1671" s="9">
        <v>11.54</v>
      </c>
      <c r="N1671" s="10">
        <v>200</v>
      </c>
      <c r="O1671" s="10">
        <v>1200</v>
      </c>
      <c r="P1671" s="11">
        <f t="shared" si="313"/>
        <v>-16.666666666666664</v>
      </c>
      <c r="Q1671" s="7" t="s">
        <v>107</v>
      </c>
      <c r="R1671" s="9">
        <v>3.04</v>
      </c>
      <c r="S1671" s="9">
        <f t="shared" si="314"/>
        <v>-4.96</v>
      </c>
      <c r="T1671" s="11">
        <f t="shared" si="315"/>
        <v>-62</v>
      </c>
      <c r="U1671" s="7" t="s">
        <v>63</v>
      </c>
      <c r="V1671" s="8">
        <v>1</v>
      </c>
      <c r="W1671" s="9">
        <v>808</v>
      </c>
      <c r="X1671" s="9">
        <v>396</v>
      </c>
      <c r="Y1671" s="9">
        <v>296</v>
      </c>
      <c r="Z1671" s="9">
        <v>1500</v>
      </c>
      <c r="AA1671" s="9">
        <v>40</v>
      </c>
      <c r="AB1671" s="9">
        <f t="shared" si="316"/>
        <v>33.333333333333336</v>
      </c>
      <c r="AC1671" s="9">
        <f t="shared" si="317"/>
        <v>33.333333333333336</v>
      </c>
      <c r="AD1671" s="9">
        <f t="shared" si="318"/>
        <v>7.1705263157894743</v>
      </c>
      <c r="AE1671" s="9">
        <f t="shared" si="319"/>
        <v>8.5322250639386183</v>
      </c>
      <c r="AF1671" s="9">
        <f t="shared" si="320"/>
        <v>8.0634066587395932</v>
      </c>
      <c r="AG1671" s="11">
        <f t="shared" si="321"/>
        <v>364.86592288119004</v>
      </c>
      <c r="AH1671" s="11">
        <f t="shared" si="322"/>
        <v>290.67573913651677</v>
      </c>
      <c r="AI1671" s="11">
        <f t="shared" si="323"/>
        <v>313.39020520817604</v>
      </c>
      <c r="AJ1671" s="8">
        <v>7</v>
      </c>
      <c r="AK1671" s="7" t="s">
        <v>64</v>
      </c>
      <c r="AL1671" s="8">
        <v>41</v>
      </c>
      <c r="AM1671" s="7" t="s">
        <v>65</v>
      </c>
      <c r="AN1671" s="7" t="s">
        <v>66</v>
      </c>
      <c r="AO1671" s="9">
        <v>6</v>
      </c>
      <c r="AP1671" s="8">
        <v>1</v>
      </c>
      <c r="AQ1671" s="8">
        <v>1</v>
      </c>
      <c r="AR1671" s="8">
        <v>1</v>
      </c>
      <c r="AS1671" s="8">
        <v>1</v>
      </c>
      <c r="AT1671" s="8">
        <v>1</v>
      </c>
      <c r="AU1671" s="7" t="s">
        <v>116</v>
      </c>
      <c r="AV1671" s="9">
        <v>-4.8</v>
      </c>
      <c r="AW1671" s="7" t="s">
        <v>3591</v>
      </c>
      <c r="AX1671" s="7" t="s">
        <v>63</v>
      </c>
      <c r="AY1671" s="7"/>
      <c r="AZ1671" s="7" t="s">
        <v>3578</v>
      </c>
      <c r="BA1671" s="7" t="s">
        <v>2813</v>
      </c>
      <c r="BB1671" s="7" t="s">
        <v>3579</v>
      </c>
      <c r="BC1671" s="7" t="s">
        <v>3580</v>
      </c>
    </row>
    <row r="1672" spans="1:55" x14ac:dyDescent="0.2">
      <c r="A1672" s="19" t="s">
        <v>3508</v>
      </c>
      <c r="B1672" s="20">
        <v>7</v>
      </c>
      <c r="C1672" s="19" t="s">
        <v>3592</v>
      </c>
      <c r="D1672" s="20">
        <v>1</v>
      </c>
      <c r="E1672" s="19" t="s">
        <v>94</v>
      </c>
      <c r="F1672" s="19" t="s">
        <v>148</v>
      </c>
      <c r="G1672" s="19" t="s">
        <v>149</v>
      </c>
      <c r="H1672" s="19" t="s">
        <v>113</v>
      </c>
      <c r="I1672" s="19" t="s">
        <v>207</v>
      </c>
      <c r="J1672" s="21">
        <v>20</v>
      </c>
      <c r="K1672" s="22">
        <v>700</v>
      </c>
      <c r="L1672" s="21">
        <f t="shared" si="312"/>
        <v>4.7619047619047619</v>
      </c>
      <c r="M1672" s="21">
        <v>5.07</v>
      </c>
      <c r="N1672" s="22">
        <v>0</v>
      </c>
      <c r="O1672" s="22">
        <v>700</v>
      </c>
      <c r="P1672" s="23">
        <f t="shared" si="313"/>
        <v>0</v>
      </c>
      <c r="Q1672" s="19" t="s">
        <v>321</v>
      </c>
      <c r="R1672" s="21">
        <v>34.25</v>
      </c>
      <c r="S1672" s="21">
        <f t="shared" si="314"/>
        <v>14.25</v>
      </c>
      <c r="T1672" s="23">
        <f t="shared" si="315"/>
        <v>71.25</v>
      </c>
      <c r="U1672" s="19" t="s">
        <v>63</v>
      </c>
      <c r="V1672" s="20">
        <v>7</v>
      </c>
      <c r="W1672" s="21">
        <v>0</v>
      </c>
      <c r="X1672" s="21">
        <v>0</v>
      </c>
      <c r="Y1672" s="21">
        <v>0</v>
      </c>
      <c r="Z1672" s="21">
        <v>0</v>
      </c>
      <c r="AA1672" s="21">
        <v>0</v>
      </c>
      <c r="AB1672" s="21">
        <f t="shared" si="316"/>
        <v>0</v>
      </c>
      <c r="AC1672" s="21">
        <f t="shared" si="317"/>
        <v>0</v>
      </c>
      <c r="AD1672" s="21">
        <f t="shared" si="318"/>
        <v>6.6967741935483875</v>
      </c>
      <c r="AE1672" s="21">
        <f t="shared" si="319"/>
        <v>8.5322250639386183</v>
      </c>
      <c r="AF1672" s="21">
        <f t="shared" si="320"/>
        <v>8.0634066587395932</v>
      </c>
      <c r="AG1672" s="23">
        <f t="shared" si="321"/>
        <v>-100</v>
      </c>
      <c r="AH1672" s="23">
        <f t="shared" si="322"/>
        <v>-100</v>
      </c>
      <c r="AI1672" s="23">
        <f t="shared" si="323"/>
        <v>-100</v>
      </c>
      <c r="AJ1672" s="20">
        <v>7</v>
      </c>
      <c r="AK1672" s="19" t="s">
        <v>64</v>
      </c>
      <c r="AL1672" s="20">
        <v>41</v>
      </c>
      <c r="AM1672" s="19" t="s">
        <v>65</v>
      </c>
      <c r="AN1672" s="19" t="s">
        <v>66</v>
      </c>
      <c r="AO1672" s="21">
        <v>64</v>
      </c>
      <c r="AP1672" s="20">
        <v>3</v>
      </c>
      <c r="AQ1672" s="20">
        <v>3</v>
      </c>
      <c r="AR1672" s="20">
        <v>4</v>
      </c>
      <c r="AS1672" s="20">
        <v>7</v>
      </c>
      <c r="AT1672" s="20">
        <v>7</v>
      </c>
      <c r="AU1672" s="19" t="s">
        <v>81</v>
      </c>
      <c r="AV1672" s="21">
        <v>-9.6</v>
      </c>
      <c r="AW1672" s="19" t="s">
        <v>2818</v>
      </c>
      <c r="AX1672" s="19" t="s">
        <v>63</v>
      </c>
      <c r="AY1672" s="19"/>
      <c r="AZ1672" s="19" t="s">
        <v>2180</v>
      </c>
      <c r="BA1672" s="19" t="s">
        <v>3593</v>
      </c>
      <c r="BB1672" s="19" t="s">
        <v>3594</v>
      </c>
      <c r="BC1672" s="19" t="s">
        <v>3355</v>
      </c>
    </row>
    <row r="1673" spans="1:55" x14ac:dyDescent="0.2">
      <c r="A1673" s="7" t="s">
        <v>3508</v>
      </c>
      <c r="B1673" s="8">
        <v>7</v>
      </c>
      <c r="C1673" s="7" t="s">
        <v>3595</v>
      </c>
      <c r="D1673" s="8">
        <v>2</v>
      </c>
      <c r="E1673" s="7" t="s">
        <v>220</v>
      </c>
      <c r="F1673" s="7" t="s">
        <v>571</v>
      </c>
      <c r="G1673" s="7" t="s">
        <v>385</v>
      </c>
      <c r="H1673" s="7" t="s">
        <v>794</v>
      </c>
      <c r="I1673" s="7" t="s">
        <v>172</v>
      </c>
      <c r="J1673" s="9">
        <v>12</v>
      </c>
      <c r="K1673" s="10">
        <v>800</v>
      </c>
      <c r="L1673" s="9">
        <f t="shared" si="312"/>
        <v>7.6923076923076925</v>
      </c>
      <c r="M1673" s="9">
        <v>8.18</v>
      </c>
      <c r="N1673" s="10">
        <v>100</v>
      </c>
      <c r="O1673" s="10">
        <v>900</v>
      </c>
      <c r="P1673" s="11">
        <f t="shared" si="313"/>
        <v>-11.111111111111111</v>
      </c>
      <c r="Q1673" s="7" t="s">
        <v>454</v>
      </c>
      <c r="R1673" s="9">
        <v>10.56</v>
      </c>
      <c r="S1673" s="9">
        <f t="shared" si="314"/>
        <v>-1.4399999999999995</v>
      </c>
      <c r="T1673" s="11">
        <f t="shared" si="315"/>
        <v>-11.999999999999995</v>
      </c>
      <c r="U1673" s="7" t="s">
        <v>63</v>
      </c>
      <c r="V1673" s="8">
        <v>5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f t="shared" si="316"/>
        <v>0</v>
      </c>
      <c r="AC1673" s="9">
        <f t="shared" si="317"/>
        <v>0</v>
      </c>
      <c r="AD1673" s="9">
        <f t="shared" si="318"/>
        <v>6.6967741935483875</v>
      </c>
      <c r="AE1673" s="9">
        <f t="shared" si="319"/>
        <v>8.5322250639386183</v>
      </c>
      <c r="AF1673" s="9">
        <f t="shared" si="320"/>
        <v>8.0634066587395932</v>
      </c>
      <c r="AG1673" s="11">
        <f t="shared" si="321"/>
        <v>-100</v>
      </c>
      <c r="AH1673" s="11">
        <f t="shared" si="322"/>
        <v>-100</v>
      </c>
      <c r="AI1673" s="11">
        <f t="shared" si="323"/>
        <v>-100</v>
      </c>
      <c r="AJ1673" s="8">
        <v>7</v>
      </c>
      <c r="AK1673" s="7" t="s">
        <v>64</v>
      </c>
      <c r="AL1673" s="8">
        <v>41</v>
      </c>
      <c r="AM1673" s="7" t="s">
        <v>65</v>
      </c>
      <c r="AN1673" s="7" t="s">
        <v>66</v>
      </c>
      <c r="AO1673" s="9">
        <v>64</v>
      </c>
      <c r="AP1673" s="8">
        <v>6</v>
      </c>
      <c r="AQ1673" s="8">
        <v>7</v>
      </c>
      <c r="AR1673" s="8">
        <v>6</v>
      </c>
      <c r="AS1673" s="8">
        <v>6</v>
      </c>
      <c r="AT1673" s="8">
        <v>5</v>
      </c>
      <c r="AU1673" s="7" t="s">
        <v>67</v>
      </c>
      <c r="AV1673" s="9">
        <v>2.16</v>
      </c>
      <c r="AW1673" s="7" t="s">
        <v>2980</v>
      </c>
      <c r="AX1673" s="7" t="s">
        <v>63</v>
      </c>
      <c r="AY1673" s="7"/>
      <c r="AZ1673" s="7" t="s">
        <v>2180</v>
      </c>
      <c r="BA1673" s="7" t="s">
        <v>3593</v>
      </c>
      <c r="BB1673" s="7" t="s">
        <v>3594</v>
      </c>
      <c r="BC1673" s="7" t="s">
        <v>3355</v>
      </c>
    </row>
    <row r="1674" spans="1:55" x14ac:dyDescent="0.2">
      <c r="A1674" s="7" t="s">
        <v>3508</v>
      </c>
      <c r="B1674" s="8">
        <v>7</v>
      </c>
      <c r="C1674" s="7" t="s">
        <v>921</v>
      </c>
      <c r="D1674" s="8">
        <v>3</v>
      </c>
      <c r="E1674" s="7" t="s">
        <v>3582</v>
      </c>
      <c r="F1674" s="7" t="s">
        <v>825</v>
      </c>
      <c r="G1674" s="7" t="s">
        <v>684</v>
      </c>
      <c r="H1674" s="7" t="s">
        <v>923</v>
      </c>
      <c r="I1674" s="7" t="s">
        <v>106</v>
      </c>
      <c r="J1674" s="9">
        <v>10</v>
      </c>
      <c r="K1674" s="10">
        <v>900</v>
      </c>
      <c r="L1674" s="9">
        <f t="shared" si="312"/>
        <v>9.0909090909090917</v>
      </c>
      <c r="M1674" s="9">
        <v>9.67</v>
      </c>
      <c r="N1674" s="10">
        <v>100</v>
      </c>
      <c r="O1674" s="10">
        <v>1000</v>
      </c>
      <c r="P1674" s="11">
        <f t="shared" si="313"/>
        <v>-10</v>
      </c>
      <c r="Q1674" s="7" t="s">
        <v>597</v>
      </c>
      <c r="R1674" s="9">
        <v>19.43</v>
      </c>
      <c r="S1674" s="9">
        <f t="shared" si="314"/>
        <v>9.43</v>
      </c>
      <c r="T1674" s="11">
        <f t="shared" si="315"/>
        <v>94.3</v>
      </c>
      <c r="U1674" s="7" t="s">
        <v>63</v>
      </c>
      <c r="V1674" s="8">
        <v>3</v>
      </c>
      <c r="W1674" s="9">
        <v>0</v>
      </c>
      <c r="X1674" s="9">
        <v>0</v>
      </c>
      <c r="Y1674" s="9">
        <v>374</v>
      </c>
      <c r="Z1674" s="9">
        <v>374</v>
      </c>
      <c r="AA1674" s="9">
        <v>8.74</v>
      </c>
      <c r="AB1674" s="9">
        <f t="shared" si="316"/>
        <v>7.8660000000000005</v>
      </c>
      <c r="AC1674" s="9">
        <f t="shared" si="317"/>
        <v>8.74</v>
      </c>
      <c r="AD1674" s="9">
        <f t="shared" si="318"/>
        <v>6.6967741935483875</v>
      </c>
      <c r="AE1674" s="9">
        <f t="shared" si="319"/>
        <v>8.5322250639386183</v>
      </c>
      <c r="AF1674" s="9">
        <f t="shared" si="320"/>
        <v>8.0634066587395932</v>
      </c>
      <c r="AG1674" s="11">
        <f t="shared" si="321"/>
        <v>30.510597302504809</v>
      </c>
      <c r="AH1674" s="11">
        <f t="shared" si="322"/>
        <v>2.4351788015946858</v>
      </c>
      <c r="AI1674" s="11">
        <f t="shared" si="323"/>
        <v>8.3909118055837535</v>
      </c>
      <c r="AJ1674" s="8">
        <v>7</v>
      </c>
      <c r="AK1674" s="7" t="s">
        <v>64</v>
      </c>
      <c r="AL1674" s="8">
        <v>41</v>
      </c>
      <c r="AM1674" s="7" t="s">
        <v>65</v>
      </c>
      <c r="AN1674" s="7" t="s">
        <v>66</v>
      </c>
      <c r="AO1674" s="9">
        <v>64</v>
      </c>
      <c r="AP1674" s="8">
        <v>2</v>
      </c>
      <c r="AQ1674" s="8">
        <v>5</v>
      </c>
      <c r="AR1674" s="8">
        <v>5</v>
      </c>
      <c r="AS1674" s="8">
        <v>4</v>
      </c>
      <c r="AT1674" s="8">
        <v>3</v>
      </c>
      <c r="AU1674" s="7" t="s">
        <v>91</v>
      </c>
      <c r="AV1674" s="9">
        <v>-16.2</v>
      </c>
      <c r="AW1674" s="7" t="s">
        <v>2946</v>
      </c>
      <c r="AX1674" s="7" t="s">
        <v>80</v>
      </c>
      <c r="AY1674" s="7" t="s">
        <v>174</v>
      </c>
      <c r="AZ1674" s="7" t="s">
        <v>2180</v>
      </c>
      <c r="BA1674" s="7" t="s">
        <v>3593</v>
      </c>
      <c r="BB1674" s="7" t="s">
        <v>3594</v>
      </c>
      <c r="BC1674" s="7" t="s">
        <v>3355</v>
      </c>
    </row>
    <row r="1675" spans="1:55" x14ac:dyDescent="0.2">
      <c r="A1675" s="14" t="s">
        <v>3508</v>
      </c>
      <c r="B1675" s="15">
        <v>7</v>
      </c>
      <c r="C1675" s="14" t="s">
        <v>3596</v>
      </c>
      <c r="D1675" s="15">
        <v>4</v>
      </c>
      <c r="E1675" s="14" t="s">
        <v>57</v>
      </c>
      <c r="F1675" s="14" t="s">
        <v>148</v>
      </c>
      <c r="G1675" s="14" t="s">
        <v>76</v>
      </c>
      <c r="H1675" s="14" t="s">
        <v>105</v>
      </c>
      <c r="I1675" s="14" t="s">
        <v>172</v>
      </c>
      <c r="J1675" s="16">
        <v>12</v>
      </c>
      <c r="K1675" s="17">
        <v>800</v>
      </c>
      <c r="L1675" s="16">
        <f t="shared" si="312"/>
        <v>7.6923076923076925</v>
      </c>
      <c r="M1675" s="16">
        <v>0</v>
      </c>
      <c r="N1675" s="17">
        <v>-800</v>
      </c>
      <c r="O1675" s="17">
        <v>0</v>
      </c>
      <c r="P1675" s="18">
        <f t="shared" si="313"/>
        <v>0</v>
      </c>
      <c r="Q1675" s="14"/>
      <c r="R1675" s="16"/>
      <c r="S1675" s="16">
        <f t="shared" si="314"/>
        <v>0</v>
      </c>
      <c r="T1675" s="18">
        <f t="shared" si="315"/>
        <v>0</v>
      </c>
      <c r="U1675" s="14" t="s">
        <v>63</v>
      </c>
      <c r="V1675" s="15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f t="shared" si="316"/>
        <v>0</v>
      </c>
      <c r="AC1675" s="16">
        <f t="shared" si="317"/>
        <v>0</v>
      </c>
      <c r="AD1675" s="16">
        <f t="shared" si="318"/>
        <v>6.6967741935483875</v>
      </c>
      <c r="AE1675" s="16">
        <f t="shared" si="319"/>
        <v>8.5322250639386183</v>
      </c>
      <c r="AF1675" s="16">
        <f t="shared" si="320"/>
        <v>8.0634066587395932</v>
      </c>
      <c r="AG1675" s="18">
        <f t="shared" si="321"/>
        <v>-100</v>
      </c>
      <c r="AH1675" s="18">
        <f t="shared" si="322"/>
        <v>-100</v>
      </c>
      <c r="AI1675" s="18">
        <f t="shared" si="323"/>
        <v>-100</v>
      </c>
      <c r="AJ1675" s="15">
        <v>7</v>
      </c>
      <c r="AK1675" s="14" t="s">
        <v>64</v>
      </c>
      <c r="AL1675" s="15">
        <v>41</v>
      </c>
      <c r="AM1675" s="14" t="s">
        <v>65</v>
      </c>
      <c r="AN1675" s="14" t="s">
        <v>66</v>
      </c>
      <c r="AO1675" s="16">
        <v>64</v>
      </c>
      <c r="AP1675" s="15">
        <v>0</v>
      </c>
      <c r="AQ1675" s="15">
        <v>0</v>
      </c>
      <c r="AR1675" s="15">
        <v>0</v>
      </c>
      <c r="AS1675" s="15">
        <v>0</v>
      </c>
      <c r="AT1675" s="15">
        <v>0</v>
      </c>
      <c r="AU1675" s="14"/>
      <c r="AV1675" s="16">
        <v>0</v>
      </c>
      <c r="AW1675" s="14"/>
      <c r="AX1675" s="14" t="s">
        <v>63</v>
      </c>
      <c r="AY1675" s="14"/>
      <c r="AZ1675" s="14" t="s">
        <v>2180</v>
      </c>
      <c r="BA1675" s="14" t="s">
        <v>3593</v>
      </c>
      <c r="BB1675" s="14" t="s">
        <v>3594</v>
      </c>
      <c r="BC1675" s="14" t="s">
        <v>3355</v>
      </c>
    </row>
    <row r="1676" spans="1:55" x14ac:dyDescent="0.2">
      <c r="A1676" s="7" t="s">
        <v>3508</v>
      </c>
      <c r="B1676" s="8">
        <v>7</v>
      </c>
      <c r="C1676" s="7" t="s">
        <v>3597</v>
      </c>
      <c r="D1676" s="8">
        <v>5</v>
      </c>
      <c r="E1676" s="7" t="s">
        <v>803</v>
      </c>
      <c r="F1676" s="7" t="s">
        <v>2558</v>
      </c>
      <c r="G1676" s="7" t="s">
        <v>165</v>
      </c>
      <c r="H1676" s="7" t="s">
        <v>469</v>
      </c>
      <c r="I1676" s="7" t="s">
        <v>78</v>
      </c>
      <c r="J1676" s="9">
        <v>3</v>
      </c>
      <c r="K1676" s="10">
        <v>1600</v>
      </c>
      <c r="L1676" s="9">
        <f t="shared" si="312"/>
        <v>25</v>
      </c>
      <c r="M1676" s="9">
        <v>26.59</v>
      </c>
      <c r="N1676" s="10">
        <v>100</v>
      </c>
      <c r="O1676" s="10">
        <v>1700</v>
      </c>
      <c r="P1676" s="11">
        <f t="shared" si="313"/>
        <v>-5.8823529411764701</v>
      </c>
      <c r="Q1676" s="7" t="s">
        <v>78</v>
      </c>
      <c r="R1676" s="9">
        <v>3.4</v>
      </c>
      <c r="S1676" s="9">
        <f t="shared" si="314"/>
        <v>0.39999999999999991</v>
      </c>
      <c r="T1676" s="11">
        <f t="shared" si="315"/>
        <v>13.33333333333333</v>
      </c>
      <c r="U1676" s="7" t="s">
        <v>63</v>
      </c>
      <c r="V1676" s="8">
        <v>6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f t="shared" si="316"/>
        <v>0</v>
      </c>
      <c r="AC1676" s="9">
        <f t="shared" si="317"/>
        <v>0</v>
      </c>
      <c r="AD1676" s="9">
        <f t="shared" si="318"/>
        <v>6.6967741935483875</v>
      </c>
      <c r="AE1676" s="9">
        <f t="shared" si="319"/>
        <v>8.5322250639386183</v>
      </c>
      <c r="AF1676" s="9">
        <f t="shared" si="320"/>
        <v>8.0634066587395932</v>
      </c>
      <c r="AG1676" s="11">
        <f t="shared" si="321"/>
        <v>-100</v>
      </c>
      <c r="AH1676" s="11">
        <f t="shared" si="322"/>
        <v>-100</v>
      </c>
      <c r="AI1676" s="11">
        <f t="shared" si="323"/>
        <v>-100</v>
      </c>
      <c r="AJ1676" s="8">
        <v>7</v>
      </c>
      <c r="AK1676" s="7" t="s">
        <v>64</v>
      </c>
      <c r="AL1676" s="8">
        <v>41</v>
      </c>
      <c r="AM1676" s="7" t="s">
        <v>65</v>
      </c>
      <c r="AN1676" s="7" t="s">
        <v>66</v>
      </c>
      <c r="AO1676" s="9">
        <v>64</v>
      </c>
      <c r="AP1676" s="8">
        <v>5</v>
      </c>
      <c r="AQ1676" s="8">
        <v>1</v>
      </c>
      <c r="AR1676" s="8">
        <v>1</v>
      </c>
      <c r="AS1676" s="8">
        <v>3</v>
      </c>
      <c r="AT1676" s="8">
        <v>6</v>
      </c>
      <c r="AU1676" s="7" t="s">
        <v>116</v>
      </c>
      <c r="AV1676" s="9">
        <v>-159.6</v>
      </c>
      <c r="AW1676" s="7" t="s">
        <v>3598</v>
      </c>
      <c r="AX1676" s="7" t="s">
        <v>63</v>
      </c>
      <c r="AY1676" s="7"/>
      <c r="AZ1676" s="7" t="s">
        <v>2180</v>
      </c>
      <c r="BA1676" s="7" t="s">
        <v>3593</v>
      </c>
      <c r="BB1676" s="7" t="s">
        <v>3594</v>
      </c>
      <c r="BC1676" s="7" t="s">
        <v>3355</v>
      </c>
    </row>
    <row r="1677" spans="1:55" x14ac:dyDescent="0.2">
      <c r="A1677" s="7" t="s">
        <v>3508</v>
      </c>
      <c r="B1677" s="8">
        <v>7</v>
      </c>
      <c r="C1677" s="7" t="s">
        <v>925</v>
      </c>
      <c r="D1677" s="8">
        <v>6</v>
      </c>
      <c r="E1677" s="7" t="s">
        <v>124</v>
      </c>
      <c r="F1677" s="7" t="s">
        <v>337</v>
      </c>
      <c r="G1677" s="7" t="s">
        <v>884</v>
      </c>
      <c r="H1677" s="7" t="s">
        <v>303</v>
      </c>
      <c r="I1677" s="7" t="s">
        <v>202</v>
      </c>
      <c r="J1677" s="9">
        <v>1.4</v>
      </c>
      <c r="K1677" s="10">
        <v>2200</v>
      </c>
      <c r="L1677" s="9">
        <f t="shared" si="312"/>
        <v>41.666666666666671</v>
      </c>
      <c r="M1677" s="9">
        <v>44.32</v>
      </c>
      <c r="N1677" s="10">
        <v>100</v>
      </c>
      <c r="O1677" s="10">
        <v>2300</v>
      </c>
      <c r="P1677" s="11">
        <f t="shared" si="313"/>
        <v>-4.3478260869565215</v>
      </c>
      <c r="Q1677" s="7" t="s">
        <v>240</v>
      </c>
      <c r="R1677" s="9">
        <v>0.56999999999999995</v>
      </c>
      <c r="S1677" s="9">
        <f t="shared" si="314"/>
        <v>-0.83</v>
      </c>
      <c r="T1677" s="11">
        <f t="shared" si="315"/>
        <v>-59.285714285714285</v>
      </c>
      <c r="U1677" s="7" t="s">
        <v>80</v>
      </c>
      <c r="V1677" s="8">
        <v>1</v>
      </c>
      <c r="W1677" s="9">
        <v>314</v>
      </c>
      <c r="X1677" s="9">
        <v>210</v>
      </c>
      <c r="Y1677" s="9">
        <v>210</v>
      </c>
      <c r="Z1677" s="9">
        <v>734</v>
      </c>
      <c r="AA1677" s="9">
        <v>32.340000000000003</v>
      </c>
      <c r="AB1677" s="9">
        <f t="shared" si="316"/>
        <v>30.933913043478267</v>
      </c>
      <c r="AC1677" s="9">
        <f t="shared" si="317"/>
        <v>14.060869565217391</v>
      </c>
      <c r="AD1677" s="9">
        <f t="shared" si="318"/>
        <v>6.6967741935483875</v>
      </c>
      <c r="AE1677" s="9">
        <f t="shared" si="319"/>
        <v>8.5322250639386183</v>
      </c>
      <c r="AF1677" s="9">
        <f t="shared" si="320"/>
        <v>8.0634066587395932</v>
      </c>
      <c r="AG1677" s="11">
        <f t="shared" si="321"/>
        <v>109.96481528022115</v>
      </c>
      <c r="AH1677" s="11">
        <f t="shared" si="322"/>
        <v>64.797218308803707</v>
      </c>
      <c r="AI1677" s="11">
        <f t="shared" si="323"/>
        <v>74.378772649118417</v>
      </c>
      <c r="AJ1677" s="8">
        <v>7</v>
      </c>
      <c r="AK1677" s="7" t="s">
        <v>64</v>
      </c>
      <c r="AL1677" s="8">
        <v>41</v>
      </c>
      <c r="AM1677" s="7" t="s">
        <v>65</v>
      </c>
      <c r="AN1677" s="7" t="s">
        <v>66</v>
      </c>
      <c r="AO1677" s="9">
        <v>64</v>
      </c>
      <c r="AP1677" s="8">
        <v>1</v>
      </c>
      <c r="AQ1677" s="8">
        <v>2</v>
      </c>
      <c r="AR1677" s="8">
        <v>2</v>
      </c>
      <c r="AS1677" s="8">
        <v>1</v>
      </c>
      <c r="AT1677" s="8">
        <v>1</v>
      </c>
      <c r="AU1677" s="7" t="s">
        <v>81</v>
      </c>
      <c r="AV1677" s="9">
        <v>-9.6</v>
      </c>
      <c r="AW1677" s="7" t="s">
        <v>3599</v>
      </c>
      <c r="AX1677" s="7" t="s">
        <v>63</v>
      </c>
      <c r="AY1677" s="7"/>
      <c r="AZ1677" s="7" t="s">
        <v>2180</v>
      </c>
      <c r="BA1677" s="7" t="s">
        <v>3593</v>
      </c>
      <c r="BB1677" s="7" t="s">
        <v>3594</v>
      </c>
      <c r="BC1677" s="7" t="s">
        <v>3355</v>
      </c>
    </row>
    <row r="1678" spans="1:55" x14ac:dyDescent="0.2">
      <c r="A1678" s="7" t="s">
        <v>3508</v>
      </c>
      <c r="B1678" s="8">
        <v>7</v>
      </c>
      <c r="C1678" s="7" t="s">
        <v>3600</v>
      </c>
      <c r="D1678" s="8">
        <v>7</v>
      </c>
      <c r="E1678" s="7" t="s">
        <v>193</v>
      </c>
      <c r="F1678" s="7" t="s">
        <v>346</v>
      </c>
      <c r="G1678" s="7" t="s">
        <v>884</v>
      </c>
      <c r="H1678" s="7" t="s">
        <v>739</v>
      </c>
      <c r="I1678" s="7" t="s">
        <v>61</v>
      </c>
      <c r="J1678" s="9">
        <v>6</v>
      </c>
      <c r="K1678" s="10">
        <v>1200</v>
      </c>
      <c r="L1678" s="9">
        <f t="shared" si="312"/>
        <v>14.285714285714285</v>
      </c>
      <c r="M1678" s="9">
        <v>15.2</v>
      </c>
      <c r="N1678" s="10">
        <v>100</v>
      </c>
      <c r="O1678" s="10">
        <v>1300</v>
      </c>
      <c r="P1678" s="11">
        <f t="shared" si="313"/>
        <v>-7.6923076923076925</v>
      </c>
      <c r="Q1678" s="7" t="s">
        <v>61</v>
      </c>
      <c r="R1678" s="9"/>
      <c r="S1678" s="9">
        <f t="shared" si="314"/>
        <v>0</v>
      </c>
      <c r="T1678" s="11">
        <f t="shared" si="315"/>
        <v>0</v>
      </c>
      <c r="U1678" s="7" t="s">
        <v>63</v>
      </c>
      <c r="V1678" s="8">
        <v>4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f t="shared" si="316"/>
        <v>0</v>
      </c>
      <c r="AC1678" s="9">
        <f t="shared" si="317"/>
        <v>0</v>
      </c>
      <c r="AD1678" s="9">
        <f t="shared" si="318"/>
        <v>6.6967741935483875</v>
      </c>
      <c r="AE1678" s="9">
        <f t="shared" si="319"/>
        <v>8.5322250639386183</v>
      </c>
      <c r="AF1678" s="9">
        <f t="shared" si="320"/>
        <v>8.0634066587395932</v>
      </c>
      <c r="AG1678" s="11">
        <f t="shared" si="321"/>
        <v>-100</v>
      </c>
      <c r="AH1678" s="11">
        <f t="shared" si="322"/>
        <v>-100</v>
      </c>
      <c r="AI1678" s="11">
        <f t="shared" si="323"/>
        <v>-100</v>
      </c>
      <c r="AJ1678" s="8">
        <v>7</v>
      </c>
      <c r="AK1678" s="7" t="s">
        <v>64</v>
      </c>
      <c r="AL1678" s="8">
        <v>41</v>
      </c>
      <c r="AM1678" s="7" t="s">
        <v>65</v>
      </c>
      <c r="AN1678" s="7" t="s">
        <v>66</v>
      </c>
      <c r="AO1678" s="9">
        <v>64</v>
      </c>
      <c r="AP1678" s="8">
        <v>0</v>
      </c>
      <c r="AQ1678" s="8">
        <v>0</v>
      </c>
      <c r="AR1678" s="8">
        <v>0</v>
      </c>
      <c r="AS1678" s="8">
        <v>0</v>
      </c>
      <c r="AT1678" s="8">
        <v>0</v>
      </c>
      <c r="AU1678" s="7" t="s">
        <v>81</v>
      </c>
      <c r="AV1678" s="9">
        <v>0</v>
      </c>
      <c r="AW1678" s="7"/>
      <c r="AX1678" s="7" t="s">
        <v>63</v>
      </c>
      <c r="AY1678" s="7"/>
      <c r="AZ1678" s="7" t="s">
        <v>2180</v>
      </c>
      <c r="BA1678" s="7" t="s">
        <v>3593</v>
      </c>
      <c r="BB1678" s="7" t="s">
        <v>3594</v>
      </c>
      <c r="BC1678" s="7" t="s">
        <v>3355</v>
      </c>
    </row>
    <row r="1679" spans="1:55" x14ac:dyDescent="0.2">
      <c r="A1679" s="7" t="s">
        <v>3508</v>
      </c>
      <c r="B1679" s="8">
        <v>7</v>
      </c>
      <c r="C1679" s="7" t="s">
        <v>3601</v>
      </c>
      <c r="D1679" s="8">
        <v>8</v>
      </c>
      <c r="E1679" s="7" t="s">
        <v>111</v>
      </c>
      <c r="F1679" s="7" t="s">
        <v>1600</v>
      </c>
      <c r="G1679" s="7" t="s">
        <v>126</v>
      </c>
      <c r="H1679" s="7" t="s">
        <v>279</v>
      </c>
      <c r="I1679" s="7" t="s">
        <v>156</v>
      </c>
      <c r="J1679" s="9">
        <v>4.5</v>
      </c>
      <c r="K1679" s="10">
        <v>1300</v>
      </c>
      <c r="L1679" s="9">
        <f t="shared" si="312"/>
        <v>18.181818181818183</v>
      </c>
      <c r="M1679" s="9">
        <v>19.34</v>
      </c>
      <c r="N1679" s="10">
        <v>100</v>
      </c>
      <c r="O1679" s="10">
        <v>1400</v>
      </c>
      <c r="P1679" s="11">
        <f t="shared" si="313"/>
        <v>-7.1428571428571423</v>
      </c>
      <c r="Q1679" s="7" t="s">
        <v>122</v>
      </c>
      <c r="R1679" s="9">
        <v>5.13</v>
      </c>
      <c r="S1679" s="9">
        <f t="shared" si="314"/>
        <v>0.62999999999999989</v>
      </c>
      <c r="T1679" s="11">
        <f t="shared" si="315"/>
        <v>13.999999999999998</v>
      </c>
      <c r="U1679" s="7" t="s">
        <v>63</v>
      </c>
      <c r="V1679" s="8">
        <v>2</v>
      </c>
      <c r="W1679" s="9">
        <v>0</v>
      </c>
      <c r="X1679" s="9">
        <v>346</v>
      </c>
      <c r="Y1679" s="9">
        <v>274</v>
      </c>
      <c r="Z1679" s="9">
        <v>620</v>
      </c>
      <c r="AA1679" s="9">
        <v>21.2</v>
      </c>
      <c r="AB1679" s="9">
        <f t="shared" si="316"/>
        <v>19.685714285714287</v>
      </c>
      <c r="AC1679" s="9">
        <f t="shared" si="317"/>
        <v>15.142857142857142</v>
      </c>
      <c r="AD1679" s="9">
        <f t="shared" si="318"/>
        <v>6.6967741935483875</v>
      </c>
      <c r="AE1679" s="9">
        <f t="shared" si="319"/>
        <v>8.5322250639386183</v>
      </c>
      <c r="AF1679" s="9">
        <f t="shared" si="320"/>
        <v>8.0634066587395932</v>
      </c>
      <c r="AG1679" s="11">
        <f t="shared" si="321"/>
        <v>126.12166253784748</v>
      </c>
      <c r="AH1679" s="11">
        <f t="shared" si="322"/>
        <v>77.478407207731863</v>
      </c>
      <c r="AI1679" s="11">
        <f t="shared" si="323"/>
        <v>87.797264651714244</v>
      </c>
      <c r="AJ1679" s="8">
        <v>7</v>
      </c>
      <c r="AK1679" s="7" t="s">
        <v>64</v>
      </c>
      <c r="AL1679" s="8">
        <v>41</v>
      </c>
      <c r="AM1679" s="7" t="s">
        <v>65</v>
      </c>
      <c r="AN1679" s="7" t="s">
        <v>66</v>
      </c>
      <c r="AO1679" s="9">
        <v>64</v>
      </c>
      <c r="AP1679" s="8">
        <v>4</v>
      </c>
      <c r="AQ1679" s="8">
        <v>4</v>
      </c>
      <c r="AR1679" s="8">
        <v>3</v>
      </c>
      <c r="AS1679" s="8">
        <v>2</v>
      </c>
      <c r="AT1679" s="8">
        <v>2</v>
      </c>
      <c r="AU1679" s="7" t="s">
        <v>91</v>
      </c>
      <c r="AV1679" s="9">
        <v>4.68</v>
      </c>
      <c r="AW1679" s="7" t="s">
        <v>3602</v>
      </c>
      <c r="AX1679" s="7" t="s">
        <v>63</v>
      </c>
      <c r="AY1679" s="7"/>
      <c r="AZ1679" s="7" t="s">
        <v>2180</v>
      </c>
      <c r="BA1679" s="7" t="s">
        <v>3593</v>
      </c>
      <c r="BB1679" s="7" t="s">
        <v>3594</v>
      </c>
      <c r="BC1679" s="7" t="s">
        <v>3355</v>
      </c>
    </row>
    <row r="1680" spans="1:55" x14ac:dyDescent="0.2">
      <c r="A1680" s="19" t="s">
        <v>3508</v>
      </c>
      <c r="B1680" s="20">
        <v>8</v>
      </c>
      <c r="C1680" s="19" t="s">
        <v>1127</v>
      </c>
      <c r="D1680" s="20">
        <v>1</v>
      </c>
      <c r="E1680" s="19" t="s">
        <v>328</v>
      </c>
      <c r="F1680" s="19" t="s">
        <v>1128</v>
      </c>
      <c r="G1680" s="19" t="s">
        <v>684</v>
      </c>
      <c r="H1680" s="19" t="s">
        <v>105</v>
      </c>
      <c r="I1680" s="19" t="s">
        <v>207</v>
      </c>
      <c r="J1680" s="21">
        <v>20</v>
      </c>
      <c r="K1680" s="22">
        <v>700</v>
      </c>
      <c r="L1680" s="21">
        <f t="shared" si="312"/>
        <v>4.7619047619047619</v>
      </c>
      <c r="M1680" s="21">
        <v>4.76</v>
      </c>
      <c r="N1680" s="22">
        <v>0</v>
      </c>
      <c r="O1680" s="22">
        <v>700</v>
      </c>
      <c r="P1680" s="23">
        <f t="shared" si="313"/>
        <v>0</v>
      </c>
      <c r="Q1680" s="19" t="s">
        <v>207</v>
      </c>
      <c r="R1680" s="21">
        <v>30.82</v>
      </c>
      <c r="S1680" s="21">
        <f t="shared" si="314"/>
        <v>10.82</v>
      </c>
      <c r="T1680" s="23">
        <f t="shared" si="315"/>
        <v>54.1</v>
      </c>
      <c r="U1680" s="19" t="s">
        <v>63</v>
      </c>
      <c r="V1680" s="20">
        <v>7</v>
      </c>
      <c r="W1680" s="21">
        <v>0</v>
      </c>
      <c r="X1680" s="21">
        <v>0</v>
      </c>
      <c r="Y1680" s="21">
        <v>0</v>
      </c>
      <c r="Z1680" s="21">
        <v>0</v>
      </c>
      <c r="AA1680" s="21">
        <v>0</v>
      </c>
      <c r="AB1680" s="21">
        <f t="shared" si="316"/>
        <v>0</v>
      </c>
      <c r="AC1680" s="21">
        <f t="shared" si="317"/>
        <v>0</v>
      </c>
      <c r="AD1680" s="21">
        <f t="shared" si="318"/>
        <v>8.1700934579439259</v>
      </c>
      <c r="AE1680" s="21">
        <f t="shared" si="319"/>
        <v>8.5322250639386183</v>
      </c>
      <c r="AF1680" s="21">
        <f t="shared" si="320"/>
        <v>8.0634066587395932</v>
      </c>
      <c r="AG1680" s="23">
        <f t="shared" si="321"/>
        <v>-100</v>
      </c>
      <c r="AH1680" s="23">
        <f t="shared" si="322"/>
        <v>-100</v>
      </c>
      <c r="AI1680" s="23">
        <f t="shared" si="323"/>
        <v>-100</v>
      </c>
      <c r="AJ1680" s="20">
        <v>10</v>
      </c>
      <c r="AK1680" s="19" t="s">
        <v>64</v>
      </c>
      <c r="AL1680" s="20">
        <v>40</v>
      </c>
      <c r="AM1680" s="19" t="s">
        <v>65</v>
      </c>
      <c r="AN1680" s="19" t="s">
        <v>66</v>
      </c>
      <c r="AO1680" s="21">
        <v>8</v>
      </c>
      <c r="AP1680" s="20">
        <v>1</v>
      </c>
      <c r="AQ1680" s="20">
        <v>9</v>
      </c>
      <c r="AR1680" s="20">
        <v>5</v>
      </c>
      <c r="AS1680" s="20">
        <v>9</v>
      </c>
      <c r="AT1680" s="20">
        <v>7</v>
      </c>
      <c r="AU1680" s="19" t="s">
        <v>67</v>
      </c>
      <c r="AV1680" s="21">
        <v>-27.6</v>
      </c>
      <c r="AW1680" s="19" t="s">
        <v>3603</v>
      </c>
      <c r="AX1680" s="19" t="s">
        <v>63</v>
      </c>
      <c r="AY1680" s="19"/>
      <c r="AZ1680" s="19" t="s">
        <v>3604</v>
      </c>
      <c r="BA1680" s="19" t="s">
        <v>2751</v>
      </c>
      <c r="BB1680" s="19" t="s">
        <v>3605</v>
      </c>
      <c r="BC1680" s="19" t="s">
        <v>3606</v>
      </c>
    </row>
    <row r="1681" spans="1:55" x14ac:dyDescent="0.2">
      <c r="A1681" s="7" t="s">
        <v>3508</v>
      </c>
      <c r="B1681" s="8">
        <v>8</v>
      </c>
      <c r="C1681" s="7" t="s">
        <v>482</v>
      </c>
      <c r="D1681" s="8">
        <v>2</v>
      </c>
      <c r="E1681" s="7" t="s">
        <v>317</v>
      </c>
      <c r="F1681" s="7" t="s">
        <v>483</v>
      </c>
      <c r="G1681" s="7" t="s">
        <v>484</v>
      </c>
      <c r="H1681" s="7" t="s">
        <v>96</v>
      </c>
      <c r="I1681" s="7" t="s">
        <v>172</v>
      </c>
      <c r="J1681" s="9">
        <v>12</v>
      </c>
      <c r="K1681" s="10">
        <v>800</v>
      </c>
      <c r="L1681" s="9">
        <f t="shared" si="312"/>
        <v>7.6923076923076925</v>
      </c>
      <c r="M1681" s="9">
        <v>7.69</v>
      </c>
      <c r="N1681" s="10">
        <v>0</v>
      </c>
      <c r="O1681" s="10">
        <v>800</v>
      </c>
      <c r="P1681" s="11">
        <f t="shared" si="313"/>
        <v>0</v>
      </c>
      <c r="Q1681" s="7" t="s">
        <v>172</v>
      </c>
      <c r="R1681" s="9">
        <v>15.61</v>
      </c>
      <c r="S1681" s="9">
        <f t="shared" si="314"/>
        <v>3.6099999999999994</v>
      </c>
      <c r="T1681" s="11">
        <f t="shared" si="315"/>
        <v>30.083333333333329</v>
      </c>
      <c r="U1681" s="7" t="s">
        <v>63</v>
      </c>
      <c r="V1681" s="8">
        <v>9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f t="shared" si="316"/>
        <v>0</v>
      </c>
      <c r="AC1681" s="9">
        <f t="shared" si="317"/>
        <v>0</v>
      </c>
      <c r="AD1681" s="9">
        <f t="shared" si="318"/>
        <v>8.1700934579439259</v>
      </c>
      <c r="AE1681" s="9">
        <f t="shared" si="319"/>
        <v>8.5322250639386183</v>
      </c>
      <c r="AF1681" s="9">
        <f t="shared" si="320"/>
        <v>8.0634066587395932</v>
      </c>
      <c r="AG1681" s="11">
        <f t="shared" si="321"/>
        <v>-100</v>
      </c>
      <c r="AH1681" s="11">
        <f t="shared" si="322"/>
        <v>-100</v>
      </c>
      <c r="AI1681" s="11">
        <f t="shared" si="323"/>
        <v>-100</v>
      </c>
      <c r="AJ1681" s="8">
        <v>10</v>
      </c>
      <c r="AK1681" s="7" t="s">
        <v>64</v>
      </c>
      <c r="AL1681" s="8">
        <v>40</v>
      </c>
      <c r="AM1681" s="7" t="s">
        <v>65</v>
      </c>
      <c r="AN1681" s="7" t="s">
        <v>66</v>
      </c>
      <c r="AO1681" s="9">
        <v>8</v>
      </c>
      <c r="AP1681" s="8">
        <v>2</v>
      </c>
      <c r="AQ1681" s="8">
        <v>2</v>
      </c>
      <c r="AR1681" s="8">
        <v>3</v>
      </c>
      <c r="AS1681" s="8">
        <v>8</v>
      </c>
      <c r="AT1681" s="8">
        <v>9</v>
      </c>
      <c r="AU1681" s="7" t="s">
        <v>116</v>
      </c>
      <c r="AV1681" s="9">
        <v>-59.4</v>
      </c>
      <c r="AW1681" s="7" t="s">
        <v>3607</v>
      </c>
      <c r="AX1681" s="7" t="s">
        <v>63</v>
      </c>
      <c r="AY1681" s="7"/>
      <c r="AZ1681" s="7" t="s">
        <v>3604</v>
      </c>
      <c r="BA1681" s="7" t="s">
        <v>2751</v>
      </c>
      <c r="BB1681" s="7" t="s">
        <v>3605</v>
      </c>
      <c r="BC1681" s="7" t="s">
        <v>3606</v>
      </c>
    </row>
    <row r="1682" spans="1:55" x14ac:dyDescent="0.2">
      <c r="A1682" s="7" t="s">
        <v>3508</v>
      </c>
      <c r="B1682" s="8">
        <v>8</v>
      </c>
      <c r="C1682" s="7" t="s">
        <v>2045</v>
      </c>
      <c r="D1682" s="8">
        <v>3</v>
      </c>
      <c r="E1682" s="7" t="s">
        <v>57</v>
      </c>
      <c r="F1682" s="7" t="s">
        <v>95</v>
      </c>
      <c r="G1682" s="7" t="s">
        <v>684</v>
      </c>
      <c r="H1682" s="7" t="s">
        <v>419</v>
      </c>
      <c r="I1682" s="7" t="s">
        <v>61</v>
      </c>
      <c r="J1682" s="9">
        <v>6</v>
      </c>
      <c r="K1682" s="10">
        <v>1200</v>
      </c>
      <c r="L1682" s="9">
        <f t="shared" si="312"/>
        <v>14.285714285714285</v>
      </c>
      <c r="M1682" s="9">
        <v>14.29</v>
      </c>
      <c r="N1682" s="10">
        <v>0</v>
      </c>
      <c r="O1682" s="10">
        <v>1200</v>
      </c>
      <c r="P1682" s="11">
        <f t="shared" si="313"/>
        <v>0</v>
      </c>
      <c r="Q1682" s="7" t="s">
        <v>61</v>
      </c>
      <c r="R1682" s="9">
        <v>8.6300000000000008</v>
      </c>
      <c r="S1682" s="9">
        <f t="shared" si="314"/>
        <v>2.6300000000000008</v>
      </c>
      <c r="T1682" s="11">
        <f t="shared" si="315"/>
        <v>43.833333333333343</v>
      </c>
      <c r="U1682" s="7" t="s">
        <v>63</v>
      </c>
      <c r="V1682" s="8">
        <v>10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f t="shared" si="316"/>
        <v>0</v>
      </c>
      <c r="AC1682" s="9">
        <f t="shared" si="317"/>
        <v>0</v>
      </c>
      <c r="AD1682" s="9">
        <f t="shared" si="318"/>
        <v>8.1700934579439259</v>
      </c>
      <c r="AE1682" s="9">
        <f t="shared" si="319"/>
        <v>8.5322250639386183</v>
      </c>
      <c r="AF1682" s="9">
        <f t="shared" si="320"/>
        <v>8.0634066587395932</v>
      </c>
      <c r="AG1682" s="11">
        <f t="shared" si="321"/>
        <v>-100</v>
      </c>
      <c r="AH1682" s="11">
        <f t="shared" si="322"/>
        <v>-100</v>
      </c>
      <c r="AI1682" s="11">
        <f t="shared" si="323"/>
        <v>-100</v>
      </c>
      <c r="AJ1682" s="8">
        <v>10</v>
      </c>
      <c r="AK1682" s="7" t="s">
        <v>64</v>
      </c>
      <c r="AL1682" s="8">
        <v>40</v>
      </c>
      <c r="AM1682" s="7" t="s">
        <v>65</v>
      </c>
      <c r="AN1682" s="7" t="s">
        <v>66</v>
      </c>
      <c r="AO1682" s="9">
        <v>8</v>
      </c>
      <c r="AP1682" s="8">
        <v>9</v>
      </c>
      <c r="AQ1682" s="8">
        <v>1</v>
      </c>
      <c r="AR1682" s="8">
        <v>8</v>
      </c>
      <c r="AS1682" s="8">
        <v>1</v>
      </c>
      <c r="AT1682" s="8">
        <v>1</v>
      </c>
      <c r="AU1682" s="7" t="s">
        <v>116</v>
      </c>
      <c r="AV1682" s="9">
        <v>19.2</v>
      </c>
      <c r="AW1682" s="7" t="s">
        <v>3608</v>
      </c>
      <c r="AX1682" s="7" t="s">
        <v>63</v>
      </c>
      <c r="AY1682" s="7"/>
      <c r="AZ1682" s="7" t="s">
        <v>3604</v>
      </c>
      <c r="BA1682" s="7" t="s">
        <v>2751</v>
      </c>
      <c r="BB1682" s="7" t="s">
        <v>3605</v>
      </c>
      <c r="BC1682" s="7" t="s">
        <v>3606</v>
      </c>
    </row>
    <row r="1683" spans="1:55" x14ac:dyDescent="0.2">
      <c r="A1683" s="7" t="s">
        <v>3508</v>
      </c>
      <c r="B1683" s="8">
        <v>8</v>
      </c>
      <c r="C1683" s="7" t="s">
        <v>1125</v>
      </c>
      <c r="D1683" s="8">
        <v>4</v>
      </c>
      <c r="E1683" s="7" t="s">
        <v>133</v>
      </c>
      <c r="F1683" s="7" t="s">
        <v>791</v>
      </c>
      <c r="G1683" s="7" t="s">
        <v>363</v>
      </c>
      <c r="H1683" s="7" t="s">
        <v>1126</v>
      </c>
      <c r="I1683" s="7" t="s">
        <v>329</v>
      </c>
      <c r="J1683" s="9">
        <v>15</v>
      </c>
      <c r="K1683" s="10">
        <v>800</v>
      </c>
      <c r="L1683" s="9">
        <f t="shared" si="312"/>
        <v>6.25</v>
      </c>
      <c r="M1683" s="9">
        <v>6.25</v>
      </c>
      <c r="N1683" s="10">
        <v>0</v>
      </c>
      <c r="O1683" s="10">
        <v>800</v>
      </c>
      <c r="P1683" s="11">
        <f t="shared" si="313"/>
        <v>0</v>
      </c>
      <c r="Q1683" s="7" t="s">
        <v>329</v>
      </c>
      <c r="R1683" s="9">
        <v>18.37</v>
      </c>
      <c r="S1683" s="9">
        <f t="shared" si="314"/>
        <v>3.370000000000001</v>
      </c>
      <c r="T1683" s="11">
        <f t="shared" si="315"/>
        <v>22.466666666666672</v>
      </c>
      <c r="U1683" s="7" t="s">
        <v>63</v>
      </c>
      <c r="V1683" s="8">
        <v>3</v>
      </c>
      <c r="W1683" s="9">
        <v>0</v>
      </c>
      <c r="X1683" s="9">
        <v>0</v>
      </c>
      <c r="Y1683" s="9">
        <v>946</v>
      </c>
      <c r="Z1683" s="9">
        <v>946</v>
      </c>
      <c r="AA1683" s="9">
        <v>14.46</v>
      </c>
      <c r="AB1683" s="9">
        <f t="shared" si="316"/>
        <v>14.46</v>
      </c>
      <c r="AC1683" s="9">
        <f t="shared" si="317"/>
        <v>18.074999999999999</v>
      </c>
      <c r="AD1683" s="9">
        <f t="shared" si="318"/>
        <v>8.1700934579439259</v>
      </c>
      <c r="AE1683" s="9">
        <f t="shared" si="319"/>
        <v>8.5322250639386183</v>
      </c>
      <c r="AF1683" s="9">
        <f t="shared" si="320"/>
        <v>8.0634066587395932</v>
      </c>
      <c r="AG1683" s="11">
        <f t="shared" si="321"/>
        <v>121.23369938229236</v>
      </c>
      <c r="AH1683" s="11">
        <f t="shared" si="322"/>
        <v>111.84391954677618</v>
      </c>
      <c r="AI1683" s="11">
        <f t="shared" si="323"/>
        <v>124.16083877413344</v>
      </c>
      <c r="AJ1683" s="8">
        <v>10</v>
      </c>
      <c r="AK1683" s="7" t="s">
        <v>64</v>
      </c>
      <c r="AL1683" s="8">
        <v>40</v>
      </c>
      <c r="AM1683" s="7" t="s">
        <v>65</v>
      </c>
      <c r="AN1683" s="7" t="s">
        <v>66</v>
      </c>
      <c r="AO1683" s="9">
        <v>8</v>
      </c>
      <c r="AP1683" s="8">
        <v>4</v>
      </c>
      <c r="AQ1683" s="8">
        <v>8</v>
      </c>
      <c r="AR1683" s="8">
        <v>7</v>
      </c>
      <c r="AS1683" s="8">
        <v>3</v>
      </c>
      <c r="AT1683" s="8">
        <v>3</v>
      </c>
      <c r="AU1683" s="7" t="s">
        <v>67</v>
      </c>
      <c r="AV1683" s="9">
        <v>-22.2</v>
      </c>
      <c r="AW1683" s="7" t="s">
        <v>3609</v>
      </c>
      <c r="AX1683" s="7" t="s">
        <v>63</v>
      </c>
      <c r="AY1683" s="7"/>
      <c r="AZ1683" s="7" t="s">
        <v>3604</v>
      </c>
      <c r="BA1683" s="7" t="s">
        <v>2751</v>
      </c>
      <c r="BB1683" s="7" t="s">
        <v>3605</v>
      </c>
      <c r="BC1683" s="7" t="s">
        <v>3606</v>
      </c>
    </row>
    <row r="1684" spans="1:55" x14ac:dyDescent="0.2">
      <c r="A1684" s="7" t="s">
        <v>3508</v>
      </c>
      <c r="B1684" s="8">
        <v>8</v>
      </c>
      <c r="C1684" s="7" t="s">
        <v>3610</v>
      </c>
      <c r="D1684" s="8">
        <v>5</v>
      </c>
      <c r="E1684" s="7" t="s">
        <v>119</v>
      </c>
      <c r="F1684" s="7" t="s">
        <v>277</v>
      </c>
      <c r="G1684" s="7" t="s">
        <v>144</v>
      </c>
      <c r="H1684" s="7" t="s">
        <v>3045</v>
      </c>
      <c r="I1684" s="7" t="s">
        <v>107</v>
      </c>
      <c r="J1684" s="9">
        <v>8</v>
      </c>
      <c r="K1684" s="10">
        <v>1000</v>
      </c>
      <c r="L1684" s="9">
        <f t="shared" si="312"/>
        <v>11.111111111111111</v>
      </c>
      <c r="M1684" s="9">
        <v>11.11</v>
      </c>
      <c r="N1684" s="10">
        <v>0</v>
      </c>
      <c r="O1684" s="10">
        <v>1000</v>
      </c>
      <c r="P1684" s="11">
        <f t="shared" si="313"/>
        <v>0</v>
      </c>
      <c r="Q1684" s="7" t="s">
        <v>107</v>
      </c>
      <c r="R1684" s="9">
        <v>6.05</v>
      </c>
      <c r="S1684" s="9">
        <f t="shared" si="314"/>
        <v>-1.9500000000000002</v>
      </c>
      <c r="T1684" s="11">
        <f t="shared" si="315"/>
        <v>-24.375000000000004</v>
      </c>
      <c r="U1684" s="7" t="s">
        <v>63</v>
      </c>
      <c r="V1684" s="8">
        <v>2</v>
      </c>
      <c r="W1684" s="9">
        <v>0</v>
      </c>
      <c r="X1684" s="9">
        <v>788</v>
      </c>
      <c r="Y1684" s="9">
        <v>404</v>
      </c>
      <c r="Z1684" s="9">
        <v>1192</v>
      </c>
      <c r="AA1684" s="9">
        <v>26.92</v>
      </c>
      <c r="AB1684" s="9">
        <f t="shared" si="316"/>
        <v>26.92</v>
      </c>
      <c r="AC1684" s="9">
        <f t="shared" si="317"/>
        <v>26.92</v>
      </c>
      <c r="AD1684" s="9">
        <f t="shared" si="318"/>
        <v>8.1700934579439259</v>
      </c>
      <c r="AE1684" s="9">
        <f t="shared" si="319"/>
        <v>8.5322250639386183</v>
      </c>
      <c r="AF1684" s="9">
        <f t="shared" si="320"/>
        <v>8.0634066587395932</v>
      </c>
      <c r="AG1684" s="11">
        <f t="shared" si="321"/>
        <v>229.49439487531453</v>
      </c>
      <c r="AH1684" s="11">
        <f t="shared" si="322"/>
        <v>215.5097269266509</v>
      </c>
      <c r="AI1684" s="11">
        <f t="shared" si="323"/>
        <v>233.85392972612294</v>
      </c>
      <c r="AJ1684" s="8">
        <v>10</v>
      </c>
      <c r="AK1684" s="7" t="s">
        <v>64</v>
      </c>
      <c r="AL1684" s="8">
        <v>40</v>
      </c>
      <c r="AM1684" s="7" t="s">
        <v>65</v>
      </c>
      <c r="AN1684" s="7" t="s">
        <v>66</v>
      </c>
      <c r="AO1684" s="9">
        <v>8</v>
      </c>
      <c r="AP1684" s="8">
        <v>7</v>
      </c>
      <c r="AQ1684" s="8">
        <v>1</v>
      </c>
      <c r="AR1684" s="8">
        <v>1</v>
      </c>
      <c r="AS1684" s="8">
        <v>4</v>
      </c>
      <c r="AT1684" s="8">
        <v>2</v>
      </c>
      <c r="AU1684" s="7" t="s">
        <v>116</v>
      </c>
      <c r="AV1684" s="9">
        <v>10.199999999999999</v>
      </c>
      <c r="AW1684" s="7" t="s">
        <v>3611</v>
      </c>
      <c r="AX1684" s="7" t="s">
        <v>63</v>
      </c>
      <c r="AY1684" s="7"/>
      <c r="AZ1684" s="7" t="s">
        <v>3604</v>
      </c>
      <c r="BA1684" s="7" t="s">
        <v>2751</v>
      </c>
      <c r="BB1684" s="7" t="s">
        <v>3605</v>
      </c>
      <c r="BC1684" s="7" t="s">
        <v>3606</v>
      </c>
    </row>
    <row r="1685" spans="1:55" x14ac:dyDescent="0.2">
      <c r="A1685" s="7" t="s">
        <v>3508</v>
      </c>
      <c r="B1685" s="8">
        <v>8</v>
      </c>
      <c r="C1685" s="7" t="s">
        <v>1129</v>
      </c>
      <c r="D1685" s="8">
        <v>6</v>
      </c>
      <c r="E1685" s="7" t="s">
        <v>205</v>
      </c>
      <c r="F1685" s="7" t="s">
        <v>588</v>
      </c>
      <c r="G1685" s="7" t="s">
        <v>178</v>
      </c>
      <c r="H1685" s="7" t="s">
        <v>96</v>
      </c>
      <c r="I1685" s="7" t="s">
        <v>107</v>
      </c>
      <c r="J1685" s="9">
        <v>8</v>
      </c>
      <c r="K1685" s="10">
        <v>1000</v>
      </c>
      <c r="L1685" s="9">
        <f t="shared" si="312"/>
        <v>11.111111111111111</v>
      </c>
      <c r="M1685" s="9">
        <v>11.11</v>
      </c>
      <c r="N1685" s="10">
        <v>0</v>
      </c>
      <c r="O1685" s="10">
        <v>1000</v>
      </c>
      <c r="P1685" s="11">
        <f t="shared" si="313"/>
        <v>0</v>
      </c>
      <c r="Q1685" s="7" t="s">
        <v>107</v>
      </c>
      <c r="R1685" s="9">
        <v>7.42</v>
      </c>
      <c r="S1685" s="9">
        <f t="shared" si="314"/>
        <v>-0.58000000000000007</v>
      </c>
      <c r="T1685" s="11">
        <f t="shared" si="315"/>
        <v>-7.2500000000000009</v>
      </c>
      <c r="U1685" s="7" t="s">
        <v>63</v>
      </c>
      <c r="V1685" s="8">
        <v>5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f t="shared" si="316"/>
        <v>0</v>
      </c>
      <c r="AC1685" s="9">
        <f t="shared" si="317"/>
        <v>0</v>
      </c>
      <c r="AD1685" s="9">
        <f t="shared" si="318"/>
        <v>8.1700934579439259</v>
      </c>
      <c r="AE1685" s="9">
        <f t="shared" si="319"/>
        <v>8.5322250639386183</v>
      </c>
      <c r="AF1685" s="9">
        <f t="shared" si="320"/>
        <v>8.0634066587395932</v>
      </c>
      <c r="AG1685" s="11">
        <f t="shared" si="321"/>
        <v>-100</v>
      </c>
      <c r="AH1685" s="11">
        <f t="shared" si="322"/>
        <v>-100</v>
      </c>
      <c r="AI1685" s="11">
        <f t="shared" si="323"/>
        <v>-100</v>
      </c>
      <c r="AJ1685" s="8">
        <v>10</v>
      </c>
      <c r="AK1685" s="7" t="s">
        <v>64</v>
      </c>
      <c r="AL1685" s="8">
        <v>40</v>
      </c>
      <c r="AM1685" s="7" t="s">
        <v>65</v>
      </c>
      <c r="AN1685" s="7" t="s">
        <v>66</v>
      </c>
      <c r="AO1685" s="9">
        <v>8</v>
      </c>
      <c r="AP1685" s="8">
        <v>3</v>
      </c>
      <c r="AQ1685" s="8">
        <v>7</v>
      </c>
      <c r="AR1685" s="8">
        <v>9</v>
      </c>
      <c r="AS1685" s="8">
        <v>6</v>
      </c>
      <c r="AT1685" s="8">
        <v>5</v>
      </c>
      <c r="AU1685" s="7" t="s">
        <v>91</v>
      </c>
      <c r="AV1685" s="9">
        <v>-48.6</v>
      </c>
      <c r="AW1685" s="7" t="s">
        <v>3612</v>
      </c>
      <c r="AX1685" s="7" t="s">
        <v>63</v>
      </c>
      <c r="AY1685" s="7"/>
      <c r="AZ1685" s="7" t="s">
        <v>3604</v>
      </c>
      <c r="BA1685" s="7" t="s">
        <v>2751</v>
      </c>
      <c r="BB1685" s="7" t="s">
        <v>3605</v>
      </c>
      <c r="BC1685" s="7" t="s">
        <v>3606</v>
      </c>
    </row>
    <row r="1686" spans="1:55" x14ac:dyDescent="0.2">
      <c r="A1686" s="7" t="s">
        <v>3508</v>
      </c>
      <c r="B1686" s="8">
        <v>8</v>
      </c>
      <c r="C1686" s="7" t="s">
        <v>1657</v>
      </c>
      <c r="D1686" s="8">
        <v>7</v>
      </c>
      <c r="E1686" s="7" t="s">
        <v>102</v>
      </c>
      <c r="F1686" s="7" t="s">
        <v>1044</v>
      </c>
      <c r="G1686" s="7" t="s">
        <v>144</v>
      </c>
      <c r="H1686" s="7" t="s">
        <v>275</v>
      </c>
      <c r="I1686" s="7" t="s">
        <v>106</v>
      </c>
      <c r="J1686" s="9">
        <v>10</v>
      </c>
      <c r="K1686" s="10">
        <v>900</v>
      </c>
      <c r="L1686" s="9">
        <f t="shared" si="312"/>
        <v>9.0909090909090917</v>
      </c>
      <c r="M1686" s="9">
        <v>9.09</v>
      </c>
      <c r="N1686" s="10">
        <v>0</v>
      </c>
      <c r="O1686" s="10">
        <v>900</v>
      </c>
      <c r="P1686" s="11">
        <f t="shared" si="313"/>
        <v>0</v>
      </c>
      <c r="Q1686" s="7" t="s">
        <v>106</v>
      </c>
      <c r="R1686" s="9">
        <v>15.13</v>
      </c>
      <c r="S1686" s="9">
        <f t="shared" si="314"/>
        <v>5.1300000000000008</v>
      </c>
      <c r="T1686" s="11">
        <f t="shared" si="315"/>
        <v>51.300000000000011</v>
      </c>
      <c r="U1686" s="7" t="s">
        <v>63</v>
      </c>
      <c r="V1686" s="8">
        <v>8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f t="shared" si="316"/>
        <v>0</v>
      </c>
      <c r="AC1686" s="9">
        <f t="shared" si="317"/>
        <v>0</v>
      </c>
      <c r="AD1686" s="9">
        <f t="shared" si="318"/>
        <v>8.1700934579439259</v>
      </c>
      <c r="AE1686" s="9">
        <f t="shared" si="319"/>
        <v>8.5322250639386183</v>
      </c>
      <c r="AF1686" s="9">
        <f t="shared" si="320"/>
        <v>8.0634066587395932</v>
      </c>
      <c r="AG1686" s="11">
        <f t="shared" si="321"/>
        <v>-100</v>
      </c>
      <c r="AH1686" s="11">
        <f t="shared" si="322"/>
        <v>-100</v>
      </c>
      <c r="AI1686" s="11">
        <f t="shared" si="323"/>
        <v>-100</v>
      </c>
      <c r="AJ1686" s="8">
        <v>10</v>
      </c>
      <c r="AK1686" s="7" t="s">
        <v>64</v>
      </c>
      <c r="AL1686" s="8">
        <v>40</v>
      </c>
      <c r="AM1686" s="7" t="s">
        <v>65</v>
      </c>
      <c r="AN1686" s="7" t="s">
        <v>66</v>
      </c>
      <c r="AO1686" s="9">
        <v>8</v>
      </c>
      <c r="AP1686" s="8">
        <v>5</v>
      </c>
      <c r="AQ1686" s="8">
        <v>4</v>
      </c>
      <c r="AR1686" s="8">
        <v>6</v>
      </c>
      <c r="AS1686" s="8">
        <v>7</v>
      </c>
      <c r="AT1686" s="8">
        <v>8</v>
      </c>
      <c r="AU1686" s="7" t="s">
        <v>81</v>
      </c>
      <c r="AV1686" s="9">
        <v>-15</v>
      </c>
      <c r="AW1686" s="7" t="s">
        <v>3613</v>
      </c>
      <c r="AX1686" s="7" t="s">
        <v>63</v>
      </c>
      <c r="AY1686" s="7"/>
      <c r="AZ1686" s="7" t="s">
        <v>3604</v>
      </c>
      <c r="BA1686" s="7" t="s">
        <v>2751</v>
      </c>
      <c r="BB1686" s="7" t="s">
        <v>3605</v>
      </c>
      <c r="BC1686" s="7" t="s">
        <v>3606</v>
      </c>
    </row>
    <row r="1687" spans="1:55" x14ac:dyDescent="0.2">
      <c r="A1687" s="7" t="s">
        <v>3508</v>
      </c>
      <c r="B1687" s="8">
        <v>8</v>
      </c>
      <c r="C1687" s="7" t="s">
        <v>1121</v>
      </c>
      <c r="D1687" s="8">
        <v>8</v>
      </c>
      <c r="E1687" s="7" t="s">
        <v>94</v>
      </c>
      <c r="F1687" s="7" t="s">
        <v>904</v>
      </c>
      <c r="G1687" s="7" t="s">
        <v>1122</v>
      </c>
      <c r="H1687" s="7" t="s">
        <v>378</v>
      </c>
      <c r="I1687" s="7" t="s">
        <v>156</v>
      </c>
      <c r="J1687" s="9">
        <v>4.5</v>
      </c>
      <c r="K1687" s="10">
        <v>1300</v>
      </c>
      <c r="L1687" s="9">
        <f t="shared" si="312"/>
        <v>18.181818181818183</v>
      </c>
      <c r="M1687" s="9">
        <v>18.18</v>
      </c>
      <c r="N1687" s="10">
        <v>0</v>
      </c>
      <c r="O1687" s="10">
        <v>1300</v>
      </c>
      <c r="P1687" s="11">
        <f t="shared" si="313"/>
        <v>0</v>
      </c>
      <c r="Q1687" s="7" t="s">
        <v>156</v>
      </c>
      <c r="R1687" s="9">
        <v>4.18</v>
      </c>
      <c r="S1687" s="9">
        <f t="shared" si="314"/>
        <v>-0.32000000000000028</v>
      </c>
      <c r="T1687" s="11">
        <f t="shared" si="315"/>
        <v>-7.1111111111111178</v>
      </c>
      <c r="U1687" s="7" t="s">
        <v>63</v>
      </c>
      <c r="V1687" s="8">
        <v>1</v>
      </c>
      <c r="W1687" s="9">
        <v>1036</v>
      </c>
      <c r="X1687" s="9">
        <v>638</v>
      </c>
      <c r="Y1687" s="9">
        <v>430</v>
      </c>
      <c r="Z1687" s="9">
        <v>2104</v>
      </c>
      <c r="AA1687" s="9">
        <v>46.04</v>
      </c>
      <c r="AB1687" s="9">
        <f t="shared" si="316"/>
        <v>46.04</v>
      </c>
      <c r="AC1687" s="9">
        <f t="shared" si="317"/>
        <v>35.41538461538461</v>
      </c>
      <c r="AD1687" s="9">
        <f t="shared" si="318"/>
        <v>8.1700934579439259</v>
      </c>
      <c r="AE1687" s="9">
        <f t="shared" si="319"/>
        <v>8.5322250639386183</v>
      </c>
      <c r="AF1687" s="9">
        <f t="shared" si="320"/>
        <v>8.0634066587395932</v>
      </c>
      <c r="AG1687" s="11">
        <f t="shared" si="321"/>
        <v>333.47588124527027</v>
      </c>
      <c r="AH1687" s="11">
        <f t="shared" si="322"/>
        <v>315.07794684258215</v>
      </c>
      <c r="AI1687" s="11">
        <f t="shared" si="323"/>
        <v>339.21119341040969</v>
      </c>
      <c r="AJ1687" s="8">
        <v>10</v>
      </c>
      <c r="AK1687" s="7" t="s">
        <v>64</v>
      </c>
      <c r="AL1687" s="8">
        <v>40</v>
      </c>
      <c r="AM1687" s="7" t="s">
        <v>65</v>
      </c>
      <c r="AN1687" s="7" t="s">
        <v>66</v>
      </c>
      <c r="AO1687" s="9">
        <v>8</v>
      </c>
      <c r="AP1687" s="8">
        <v>6</v>
      </c>
      <c r="AQ1687" s="8">
        <v>5</v>
      </c>
      <c r="AR1687" s="8">
        <v>4</v>
      </c>
      <c r="AS1687" s="8">
        <v>1</v>
      </c>
      <c r="AT1687" s="8">
        <v>1</v>
      </c>
      <c r="AU1687" s="7" t="s">
        <v>81</v>
      </c>
      <c r="AV1687" s="9">
        <v>-49.8</v>
      </c>
      <c r="AW1687" s="7" t="s">
        <v>3614</v>
      </c>
      <c r="AX1687" s="7" t="s">
        <v>63</v>
      </c>
      <c r="AY1687" s="7"/>
      <c r="AZ1687" s="7" t="s">
        <v>3604</v>
      </c>
      <c r="BA1687" s="7" t="s">
        <v>2751</v>
      </c>
      <c r="BB1687" s="7" t="s">
        <v>3605</v>
      </c>
      <c r="BC1687" s="7" t="s">
        <v>3606</v>
      </c>
    </row>
    <row r="1688" spans="1:55" x14ac:dyDescent="0.2">
      <c r="A1688" s="7" t="s">
        <v>3508</v>
      </c>
      <c r="B1688" s="8">
        <v>8</v>
      </c>
      <c r="C1688" s="7" t="s">
        <v>2049</v>
      </c>
      <c r="D1688" s="8">
        <v>9</v>
      </c>
      <c r="E1688" s="7" t="s">
        <v>124</v>
      </c>
      <c r="F1688" s="7" t="s">
        <v>258</v>
      </c>
      <c r="G1688" s="7" t="s">
        <v>238</v>
      </c>
      <c r="H1688" s="7" t="s">
        <v>334</v>
      </c>
      <c r="I1688" s="7" t="s">
        <v>79</v>
      </c>
      <c r="J1688" s="9">
        <v>2.5</v>
      </c>
      <c r="K1688" s="10">
        <v>1700</v>
      </c>
      <c r="L1688" s="9">
        <f t="shared" si="312"/>
        <v>28.571428571428569</v>
      </c>
      <c r="M1688" s="9">
        <v>28.57</v>
      </c>
      <c r="N1688" s="10">
        <v>0</v>
      </c>
      <c r="O1688" s="10">
        <v>1700</v>
      </c>
      <c r="P1688" s="11">
        <f t="shared" si="313"/>
        <v>0</v>
      </c>
      <c r="Q1688" s="7" t="s">
        <v>79</v>
      </c>
      <c r="R1688" s="9">
        <v>2.73</v>
      </c>
      <c r="S1688" s="9">
        <f t="shared" si="314"/>
        <v>0.22999999999999998</v>
      </c>
      <c r="T1688" s="11">
        <f t="shared" si="315"/>
        <v>9.1999999999999993</v>
      </c>
      <c r="U1688" s="7" t="s">
        <v>80</v>
      </c>
      <c r="V1688" s="8">
        <v>4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f t="shared" si="316"/>
        <v>0</v>
      </c>
      <c r="AC1688" s="9">
        <f t="shared" si="317"/>
        <v>0</v>
      </c>
      <c r="AD1688" s="9">
        <f t="shared" si="318"/>
        <v>8.1700934579439259</v>
      </c>
      <c r="AE1688" s="9">
        <f t="shared" si="319"/>
        <v>8.5322250639386183</v>
      </c>
      <c r="AF1688" s="9">
        <f t="shared" si="320"/>
        <v>8.0634066587395932</v>
      </c>
      <c r="AG1688" s="11">
        <f t="shared" si="321"/>
        <v>-100</v>
      </c>
      <c r="AH1688" s="11">
        <f t="shared" si="322"/>
        <v>-100</v>
      </c>
      <c r="AI1688" s="11">
        <f t="shared" si="323"/>
        <v>-100</v>
      </c>
      <c r="AJ1688" s="8">
        <v>10</v>
      </c>
      <c r="AK1688" s="7" t="s">
        <v>64</v>
      </c>
      <c r="AL1688" s="8">
        <v>40</v>
      </c>
      <c r="AM1688" s="7" t="s">
        <v>65</v>
      </c>
      <c r="AN1688" s="7" t="s">
        <v>66</v>
      </c>
      <c r="AO1688" s="9">
        <v>8</v>
      </c>
      <c r="AP1688" s="8">
        <v>1</v>
      </c>
      <c r="AQ1688" s="8">
        <v>6</v>
      </c>
      <c r="AR1688" s="8">
        <v>1</v>
      </c>
      <c r="AS1688" s="8">
        <v>2</v>
      </c>
      <c r="AT1688" s="8">
        <v>4</v>
      </c>
      <c r="AU1688" s="7" t="s">
        <v>91</v>
      </c>
      <c r="AV1688" s="9">
        <v>-8.4</v>
      </c>
      <c r="AW1688" s="7" t="s">
        <v>3615</v>
      </c>
      <c r="AX1688" s="7" t="s">
        <v>63</v>
      </c>
      <c r="AY1688" s="7"/>
      <c r="AZ1688" s="7" t="s">
        <v>3604</v>
      </c>
      <c r="BA1688" s="7" t="s">
        <v>2751</v>
      </c>
      <c r="BB1688" s="7" t="s">
        <v>3605</v>
      </c>
      <c r="BC1688" s="7" t="s">
        <v>3606</v>
      </c>
    </row>
    <row r="1689" spans="1:55" x14ac:dyDescent="0.2">
      <c r="A1689" s="7" t="s">
        <v>3508</v>
      </c>
      <c r="B1689" s="8">
        <v>8</v>
      </c>
      <c r="C1689" s="7" t="s">
        <v>1120</v>
      </c>
      <c r="D1689" s="8">
        <v>10</v>
      </c>
      <c r="E1689" s="7" t="s">
        <v>193</v>
      </c>
      <c r="F1689" s="7" t="s">
        <v>112</v>
      </c>
      <c r="G1689" s="7" t="s">
        <v>183</v>
      </c>
      <c r="H1689" s="7" t="s">
        <v>445</v>
      </c>
      <c r="I1689" s="7" t="s">
        <v>62</v>
      </c>
      <c r="J1689" s="9">
        <v>5</v>
      </c>
      <c r="K1689" s="10">
        <v>1300</v>
      </c>
      <c r="L1689" s="9">
        <f t="shared" si="312"/>
        <v>16.666666666666664</v>
      </c>
      <c r="M1689" s="9">
        <v>16.670000000000002</v>
      </c>
      <c r="N1689" s="10">
        <v>0</v>
      </c>
      <c r="O1689" s="10">
        <v>1300</v>
      </c>
      <c r="P1689" s="11">
        <f t="shared" si="313"/>
        <v>0</v>
      </c>
      <c r="Q1689" s="7" t="s">
        <v>62</v>
      </c>
      <c r="R1689" s="9">
        <v>5.22</v>
      </c>
      <c r="S1689" s="9">
        <f t="shared" si="314"/>
        <v>0.21999999999999975</v>
      </c>
      <c r="T1689" s="11">
        <f t="shared" si="315"/>
        <v>4.399999999999995</v>
      </c>
      <c r="U1689" s="7" t="s">
        <v>63</v>
      </c>
      <c r="V1689" s="8">
        <v>6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f t="shared" si="316"/>
        <v>0</v>
      </c>
      <c r="AC1689" s="9">
        <f t="shared" si="317"/>
        <v>0</v>
      </c>
      <c r="AD1689" s="9">
        <f t="shared" si="318"/>
        <v>8.1700934579439259</v>
      </c>
      <c r="AE1689" s="9">
        <f t="shared" si="319"/>
        <v>8.5322250639386183</v>
      </c>
      <c r="AF1689" s="9">
        <f t="shared" si="320"/>
        <v>8.0634066587395932</v>
      </c>
      <c r="AG1689" s="11">
        <f t="shared" si="321"/>
        <v>-100</v>
      </c>
      <c r="AH1689" s="11">
        <f t="shared" si="322"/>
        <v>-100</v>
      </c>
      <c r="AI1689" s="11">
        <f t="shared" si="323"/>
        <v>-100</v>
      </c>
      <c r="AJ1689" s="8">
        <v>10</v>
      </c>
      <c r="AK1689" s="7" t="s">
        <v>64</v>
      </c>
      <c r="AL1689" s="8">
        <v>40</v>
      </c>
      <c r="AM1689" s="7" t="s">
        <v>65</v>
      </c>
      <c r="AN1689" s="7" t="s">
        <v>66</v>
      </c>
      <c r="AO1689" s="9">
        <v>8</v>
      </c>
      <c r="AP1689" s="8">
        <v>8</v>
      </c>
      <c r="AQ1689" s="8">
        <v>3</v>
      </c>
      <c r="AR1689" s="8">
        <v>2</v>
      </c>
      <c r="AS1689" s="8">
        <v>5</v>
      </c>
      <c r="AT1689" s="8">
        <v>6</v>
      </c>
      <c r="AU1689" s="7" t="s">
        <v>81</v>
      </c>
      <c r="AV1689" s="9">
        <v>-3</v>
      </c>
      <c r="AW1689" s="7" t="s">
        <v>3616</v>
      </c>
      <c r="AX1689" s="7" t="s">
        <v>63</v>
      </c>
      <c r="AY1689" s="7"/>
      <c r="AZ1689" s="7" t="s">
        <v>3604</v>
      </c>
      <c r="BA1689" s="7" t="s">
        <v>2751</v>
      </c>
      <c r="BB1689" s="7" t="s">
        <v>3605</v>
      </c>
      <c r="BC1689" s="7" t="s">
        <v>3606</v>
      </c>
    </row>
    <row r="1690" spans="1:55" x14ac:dyDescent="0.2">
      <c r="A1690" s="2" t="s">
        <v>3617</v>
      </c>
      <c r="B1690" s="3">
        <v>1</v>
      </c>
      <c r="C1690" s="2" t="s">
        <v>3618</v>
      </c>
      <c r="D1690" s="3">
        <v>1</v>
      </c>
      <c r="E1690" s="2" t="s">
        <v>102</v>
      </c>
      <c r="F1690" s="2" t="s">
        <v>860</v>
      </c>
      <c r="G1690" s="2" t="s">
        <v>760</v>
      </c>
      <c r="H1690" s="2" t="s">
        <v>469</v>
      </c>
      <c r="I1690" s="2" t="s">
        <v>107</v>
      </c>
      <c r="J1690" s="4">
        <v>8</v>
      </c>
      <c r="K1690" s="5">
        <v>1000</v>
      </c>
      <c r="L1690" s="4">
        <f t="shared" si="312"/>
        <v>11.111111111111111</v>
      </c>
      <c r="M1690" s="4">
        <v>13.42</v>
      </c>
      <c r="N1690" s="5">
        <v>200</v>
      </c>
      <c r="O1690" s="5">
        <v>1200</v>
      </c>
      <c r="P1690" s="6">
        <f t="shared" si="313"/>
        <v>-16.666666666666664</v>
      </c>
      <c r="Q1690" s="2" t="s">
        <v>61</v>
      </c>
      <c r="R1690" s="4">
        <v>16.13</v>
      </c>
      <c r="S1690" s="4">
        <f t="shared" si="314"/>
        <v>8.129999999999999</v>
      </c>
      <c r="T1690" s="6">
        <f t="shared" si="315"/>
        <v>101.62499999999999</v>
      </c>
      <c r="U1690" s="2" t="s">
        <v>63</v>
      </c>
      <c r="V1690" s="3">
        <v>4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f t="shared" si="316"/>
        <v>0</v>
      </c>
      <c r="AC1690" s="4">
        <f t="shared" si="317"/>
        <v>0</v>
      </c>
      <c r="AD1690" s="4">
        <f t="shared" si="318"/>
        <v>12.494736842105262</v>
      </c>
      <c r="AE1690" s="4">
        <f t="shared" si="319"/>
        <v>9.349866666666669</v>
      </c>
      <c r="AF1690" s="4">
        <f t="shared" si="320"/>
        <v>8.0634066587395932</v>
      </c>
      <c r="AG1690" s="6">
        <f t="shared" si="321"/>
        <v>-100</v>
      </c>
      <c r="AH1690" s="6">
        <f t="shared" si="322"/>
        <v>-100</v>
      </c>
      <c r="AI1690" s="6">
        <f t="shared" si="323"/>
        <v>-100</v>
      </c>
      <c r="AJ1690" s="3">
        <v>5</v>
      </c>
      <c r="AK1690" s="2" t="s">
        <v>64</v>
      </c>
      <c r="AL1690" s="3">
        <v>45</v>
      </c>
      <c r="AM1690" s="2" t="s">
        <v>65</v>
      </c>
      <c r="AN1690" s="2" t="s">
        <v>66</v>
      </c>
      <c r="AO1690" s="4">
        <v>7</v>
      </c>
      <c r="AP1690" s="3">
        <v>1</v>
      </c>
      <c r="AQ1690" s="3">
        <v>4</v>
      </c>
      <c r="AR1690" s="3">
        <v>4</v>
      </c>
      <c r="AS1690" s="3">
        <v>5</v>
      </c>
      <c r="AT1690" s="3">
        <v>4</v>
      </c>
      <c r="AU1690" s="2" t="s">
        <v>67</v>
      </c>
      <c r="AV1690" s="4">
        <v>-44.4</v>
      </c>
      <c r="AW1690" s="2" t="s">
        <v>3619</v>
      </c>
      <c r="AX1690" s="2" t="s">
        <v>63</v>
      </c>
      <c r="AY1690" s="2"/>
      <c r="AZ1690" s="2" t="s">
        <v>3620</v>
      </c>
      <c r="BA1690" s="2" t="s">
        <v>3621</v>
      </c>
      <c r="BB1690" s="2" t="s">
        <v>3622</v>
      </c>
      <c r="BC1690" s="2" t="s">
        <v>3623</v>
      </c>
    </row>
    <row r="1691" spans="1:55" x14ac:dyDescent="0.2">
      <c r="A1691" s="7" t="s">
        <v>3617</v>
      </c>
      <c r="B1691" s="8">
        <v>1</v>
      </c>
      <c r="C1691" s="7" t="s">
        <v>2322</v>
      </c>
      <c r="D1691" s="8">
        <v>2</v>
      </c>
      <c r="E1691" s="7" t="s">
        <v>133</v>
      </c>
      <c r="F1691" s="7" t="s">
        <v>464</v>
      </c>
      <c r="G1691" s="7" t="s">
        <v>1011</v>
      </c>
      <c r="H1691" s="7" t="s">
        <v>699</v>
      </c>
      <c r="I1691" s="7" t="s">
        <v>61</v>
      </c>
      <c r="J1691" s="9">
        <v>6</v>
      </c>
      <c r="K1691" s="10">
        <v>1200</v>
      </c>
      <c r="L1691" s="9">
        <f t="shared" si="312"/>
        <v>14.285714285714285</v>
      </c>
      <c r="M1691" s="9">
        <v>17.260000000000002</v>
      </c>
      <c r="N1691" s="10">
        <v>100</v>
      </c>
      <c r="O1691" s="10">
        <v>1300</v>
      </c>
      <c r="P1691" s="11">
        <f t="shared" si="313"/>
        <v>-7.6923076923076925</v>
      </c>
      <c r="Q1691" s="7" t="s">
        <v>62</v>
      </c>
      <c r="R1691" s="9">
        <v>8.66</v>
      </c>
      <c r="S1691" s="9">
        <f t="shared" si="314"/>
        <v>2.66</v>
      </c>
      <c r="T1691" s="11">
        <f t="shared" si="315"/>
        <v>44.333333333333336</v>
      </c>
      <c r="U1691" s="7" t="s">
        <v>63</v>
      </c>
      <c r="V1691" s="8">
        <v>3</v>
      </c>
      <c r="W1691" s="9">
        <v>0</v>
      </c>
      <c r="X1691" s="9">
        <v>0</v>
      </c>
      <c r="Y1691" s="9">
        <v>236</v>
      </c>
      <c r="Z1691" s="9">
        <v>236</v>
      </c>
      <c r="AA1691" s="9">
        <v>7.36</v>
      </c>
      <c r="AB1691" s="9">
        <f t="shared" si="316"/>
        <v>6.7938461538461548</v>
      </c>
      <c r="AC1691" s="9">
        <f t="shared" si="317"/>
        <v>5.6615384615384619</v>
      </c>
      <c r="AD1691" s="9">
        <f t="shared" si="318"/>
        <v>12.494736842105262</v>
      </c>
      <c r="AE1691" s="9">
        <f t="shared" si="319"/>
        <v>9.349866666666669</v>
      </c>
      <c r="AF1691" s="9">
        <f t="shared" si="320"/>
        <v>8.0634066587395932</v>
      </c>
      <c r="AG1691" s="11">
        <f t="shared" si="321"/>
        <v>-54.688613829304636</v>
      </c>
      <c r="AH1691" s="11">
        <f t="shared" si="322"/>
        <v>-39.447923019881273</v>
      </c>
      <c r="AI1691" s="11">
        <f t="shared" si="323"/>
        <v>-29.787263607719023</v>
      </c>
      <c r="AJ1691" s="8">
        <v>5</v>
      </c>
      <c r="AK1691" s="7" t="s">
        <v>64</v>
      </c>
      <c r="AL1691" s="8">
        <v>45</v>
      </c>
      <c r="AM1691" s="7" t="s">
        <v>65</v>
      </c>
      <c r="AN1691" s="7" t="s">
        <v>66</v>
      </c>
      <c r="AO1691" s="9">
        <v>7</v>
      </c>
      <c r="AP1691" s="8">
        <v>5</v>
      </c>
      <c r="AQ1691" s="8">
        <v>5</v>
      </c>
      <c r="AR1691" s="8">
        <v>5</v>
      </c>
      <c r="AS1691" s="8">
        <v>3</v>
      </c>
      <c r="AT1691" s="8">
        <v>3</v>
      </c>
      <c r="AU1691" s="7" t="s">
        <v>67</v>
      </c>
      <c r="AV1691" s="9">
        <v>-57</v>
      </c>
      <c r="AW1691" s="7" t="s">
        <v>3624</v>
      </c>
      <c r="AX1691" s="7" t="s">
        <v>63</v>
      </c>
      <c r="AY1691" s="7"/>
      <c r="AZ1691" s="7" t="s">
        <v>3620</v>
      </c>
      <c r="BA1691" s="7" t="s">
        <v>3621</v>
      </c>
      <c r="BB1691" s="7" t="s">
        <v>3622</v>
      </c>
      <c r="BC1691" s="7" t="s">
        <v>3623</v>
      </c>
    </row>
    <row r="1692" spans="1:55" x14ac:dyDescent="0.2">
      <c r="A1692" s="7" t="s">
        <v>3617</v>
      </c>
      <c r="B1692" s="8">
        <v>1</v>
      </c>
      <c r="C1692" s="7" t="s">
        <v>3625</v>
      </c>
      <c r="D1692" s="8">
        <v>3</v>
      </c>
      <c r="E1692" s="7" t="s">
        <v>119</v>
      </c>
      <c r="F1692" s="7" t="s">
        <v>252</v>
      </c>
      <c r="G1692" s="7" t="s">
        <v>274</v>
      </c>
      <c r="H1692" s="7" t="s">
        <v>179</v>
      </c>
      <c r="I1692" s="7" t="s">
        <v>172</v>
      </c>
      <c r="J1692" s="9">
        <v>12</v>
      </c>
      <c r="K1692" s="10">
        <v>800</v>
      </c>
      <c r="L1692" s="9">
        <f t="shared" si="312"/>
        <v>7.6923076923076925</v>
      </c>
      <c r="M1692" s="9">
        <v>9.2899999999999991</v>
      </c>
      <c r="N1692" s="10">
        <v>200</v>
      </c>
      <c r="O1692" s="10">
        <v>1000</v>
      </c>
      <c r="P1692" s="11">
        <f t="shared" si="313"/>
        <v>-20</v>
      </c>
      <c r="Q1692" s="7" t="s">
        <v>106</v>
      </c>
      <c r="R1692" s="9">
        <v>15.21</v>
      </c>
      <c r="S1692" s="9">
        <f t="shared" si="314"/>
        <v>3.2100000000000009</v>
      </c>
      <c r="T1692" s="11">
        <f t="shared" si="315"/>
        <v>26.750000000000007</v>
      </c>
      <c r="U1692" s="7" t="s">
        <v>63</v>
      </c>
      <c r="V1692" s="8">
        <v>1</v>
      </c>
      <c r="W1692" s="9">
        <v>3242</v>
      </c>
      <c r="X1692" s="9">
        <v>714</v>
      </c>
      <c r="Y1692" s="9">
        <v>380</v>
      </c>
      <c r="Z1692" s="9">
        <v>4336</v>
      </c>
      <c r="AA1692" s="9">
        <v>68.36</v>
      </c>
      <c r="AB1692" s="9">
        <f t="shared" si="316"/>
        <v>54.688000000000002</v>
      </c>
      <c r="AC1692" s="9">
        <f t="shared" si="317"/>
        <v>68.36</v>
      </c>
      <c r="AD1692" s="9">
        <f t="shared" si="318"/>
        <v>12.494736842105262</v>
      </c>
      <c r="AE1692" s="9">
        <f t="shared" si="319"/>
        <v>9.349866666666669</v>
      </c>
      <c r="AF1692" s="9">
        <f t="shared" si="320"/>
        <v>8.0634066587395932</v>
      </c>
      <c r="AG1692" s="11">
        <f t="shared" si="321"/>
        <v>447.11036225779281</v>
      </c>
      <c r="AH1692" s="11">
        <f t="shared" si="322"/>
        <v>631.13342079744439</v>
      </c>
      <c r="AI1692" s="11">
        <f t="shared" si="323"/>
        <v>747.7806328409273</v>
      </c>
      <c r="AJ1692" s="8">
        <v>5</v>
      </c>
      <c r="AK1692" s="7" t="s">
        <v>64</v>
      </c>
      <c r="AL1692" s="8">
        <v>45</v>
      </c>
      <c r="AM1692" s="7" t="s">
        <v>65</v>
      </c>
      <c r="AN1692" s="7" t="s">
        <v>66</v>
      </c>
      <c r="AO1692" s="9">
        <v>7</v>
      </c>
      <c r="AP1692" s="8">
        <v>2</v>
      </c>
      <c r="AQ1692" s="8">
        <v>1</v>
      </c>
      <c r="AR1692" s="8">
        <v>1</v>
      </c>
      <c r="AS1692" s="8">
        <v>1</v>
      </c>
      <c r="AT1692" s="8">
        <v>1</v>
      </c>
      <c r="AU1692" s="7" t="s">
        <v>116</v>
      </c>
      <c r="AV1692" s="9">
        <v>1.2</v>
      </c>
      <c r="AW1692" s="7" t="s">
        <v>3626</v>
      </c>
      <c r="AX1692" s="7" t="s">
        <v>80</v>
      </c>
      <c r="AY1692" s="7" t="s">
        <v>3627</v>
      </c>
      <c r="AZ1692" s="7" t="s">
        <v>3620</v>
      </c>
      <c r="BA1692" s="7" t="s">
        <v>3621</v>
      </c>
      <c r="BB1692" s="7" t="s">
        <v>3622</v>
      </c>
      <c r="BC1692" s="7" t="s">
        <v>3623</v>
      </c>
    </row>
    <row r="1693" spans="1:55" x14ac:dyDescent="0.2">
      <c r="A1693" s="7" t="s">
        <v>3617</v>
      </c>
      <c r="B1693" s="8">
        <v>1</v>
      </c>
      <c r="C1693" s="7" t="s">
        <v>3628</v>
      </c>
      <c r="D1693" s="8">
        <v>4</v>
      </c>
      <c r="E1693" s="7" t="s">
        <v>193</v>
      </c>
      <c r="F1693" s="7" t="s">
        <v>277</v>
      </c>
      <c r="G1693" s="7" t="s">
        <v>684</v>
      </c>
      <c r="H1693" s="7" t="s">
        <v>232</v>
      </c>
      <c r="I1693" s="7" t="s">
        <v>344</v>
      </c>
      <c r="J1693" s="9">
        <v>0.8</v>
      </c>
      <c r="K1693" s="10">
        <v>2500</v>
      </c>
      <c r="L1693" s="9">
        <f t="shared" si="312"/>
        <v>55.555555555555557</v>
      </c>
      <c r="M1693" s="9">
        <v>67.11</v>
      </c>
      <c r="N1693" s="10">
        <v>100</v>
      </c>
      <c r="O1693" s="10">
        <v>2600</v>
      </c>
      <c r="P1693" s="11">
        <f t="shared" si="313"/>
        <v>-3.8461538461538463</v>
      </c>
      <c r="Q1693" s="7" t="s">
        <v>43</v>
      </c>
      <c r="R1693" s="9">
        <v>0.37</v>
      </c>
      <c r="S1693" s="9">
        <f t="shared" si="314"/>
        <v>-0.43000000000000005</v>
      </c>
      <c r="T1693" s="11">
        <f t="shared" si="315"/>
        <v>-53.75</v>
      </c>
      <c r="U1693" s="7" t="s">
        <v>80</v>
      </c>
      <c r="V1693" s="8">
        <v>2</v>
      </c>
      <c r="W1693" s="9">
        <v>0</v>
      </c>
      <c r="X1693" s="9">
        <v>214</v>
      </c>
      <c r="Y1693" s="9">
        <v>210</v>
      </c>
      <c r="Z1693" s="9">
        <v>424</v>
      </c>
      <c r="AA1693" s="9">
        <v>19.239999999999998</v>
      </c>
      <c r="AB1693" s="9">
        <f t="shared" si="316"/>
        <v>18.5</v>
      </c>
      <c r="AC1693" s="9">
        <f t="shared" si="317"/>
        <v>7.3999999999999995</v>
      </c>
      <c r="AD1693" s="9">
        <f t="shared" si="318"/>
        <v>12.494736842105262</v>
      </c>
      <c r="AE1693" s="9">
        <f t="shared" si="319"/>
        <v>9.349866666666669</v>
      </c>
      <c r="AF1693" s="9">
        <f t="shared" si="320"/>
        <v>8.0634066587395932</v>
      </c>
      <c r="AG1693" s="11">
        <f t="shared" si="321"/>
        <v>-40.775063184498734</v>
      </c>
      <c r="AH1693" s="11">
        <f t="shared" si="322"/>
        <v>-20.854486338486137</v>
      </c>
      <c r="AI1693" s="11">
        <f t="shared" si="323"/>
        <v>-8.2273744437849317</v>
      </c>
      <c r="AJ1693" s="8">
        <v>5</v>
      </c>
      <c r="AK1693" s="7" t="s">
        <v>64</v>
      </c>
      <c r="AL1693" s="8">
        <v>45</v>
      </c>
      <c r="AM1693" s="7" t="s">
        <v>65</v>
      </c>
      <c r="AN1693" s="7" t="s">
        <v>66</v>
      </c>
      <c r="AO1693" s="9">
        <v>7</v>
      </c>
      <c r="AP1693" s="8">
        <v>4</v>
      </c>
      <c r="AQ1693" s="8">
        <v>3</v>
      </c>
      <c r="AR1693" s="8">
        <v>3</v>
      </c>
      <c r="AS1693" s="8">
        <v>2</v>
      </c>
      <c r="AT1693" s="8">
        <v>2</v>
      </c>
      <c r="AU1693" s="7" t="s">
        <v>91</v>
      </c>
      <c r="AV1693" s="9">
        <v>-3</v>
      </c>
      <c r="AW1693" s="7" t="s">
        <v>3629</v>
      </c>
      <c r="AX1693" s="7" t="s">
        <v>80</v>
      </c>
      <c r="AY1693" s="7" t="s">
        <v>109</v>
      </c>
      <c r="AZ1693" s="7" t="s">
        <v>3620</v>
      </c>
      <c r="BA1693" s="7" t="s">
        <v>3621</v>
      </c>
      <c r="BB1693" s="7" t="s">
        <v>3622</v>
      </c>
      <c r="BC1693" s="7" t="s">
        <v>3623</v>
      </c>
    </row>
    <row r="1694" spans="1:55" x14ac:dyDescent="0.2">
      <c r="A1694" s="7" t="s">
        <v>3617</v>
      </c>
      <c r="B1694" s="8">
        <v>1</v>
      </c>
      <c r="C1694" s="7" t="s">
        <v>3630</v>
      </c>
      <c r="D1694" s="8">
        <v>5</v>
      </c>
      <c r="E1694" s="7" t="s">
        <v>111</v>
      </c>
      <c r="F1694" s="7" t="s">
        <v>1044</v>
      </c>
      <c r="G1694" s="7" t="s">
        <v>789</v>
      </c>
      <c r="H1694" s="7" t="s">
        <v>1045</v>
      </c>
      <c r="I1694" s="7" t="s">
        <v>156</v>
      </c>
      <c r="J1694" s="9">
        <v>4.5</v>
      </c>
      <c r="K1694" s="10">
        <v>1300</v>
      </c>
      <c r="L1694" s="9">
        <f t="shared" si="312"/>
        <v>18.181818181818183</v>
      </c>
      <c r="M1694" s="9">
        <v>21.96</v>
      </c>
      <c r="N1694" s="10">
        <v>200</v>
      </c>
      <c r="O1694" s="10">
        <v>1500</v>
      </c>
      <c r="P1694" s="11">
        <f t="shared" si="313"/>
        <v>-13.333333333333334</v>
      </c>
      <c r="Q1694" s="7" t="s">
        <v>115</v>
      </c>
      <c r="R1694" s="9">
        <v>3.18</v>
      </c>
      <c r="S1694" s="9">
        <f t="shared" si="314"/>
        <v>-1.3199999999999998</v>
      </c>
      <c r="T1694" s="11">
        <f t="shared" si="315"/>
        <v>-29.333333333333329</v>
      </c>
      <c r="U1694" s="7" t="s">
        <v>63</v>
      </c>
      <c r="V1694" s="8">
        <v>5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f t="shared" si="316"/>
        <v>0</v>
      </c>
      <c r="AC1694" s="9">
        <f t="shared" si="317"/>
        <v>0</v>
      </c>
      <c r="AD1694" s="9">
        <f t="shared" si="318"/>
        <v>12.494736842105262</v>
      </c>
      <c r="AE1694" s="9">
        <f t="shared" si="319"/>
        <v>9.349866666666669</v>
      </c>
      <c r="AF1694" s="9">
        <f t="shared" si="320"/>
        <v>8.0634066587395932</v>
      </c>
      <c r="AG1694" s="11">
        <f t="shared" si="321"/>
        <v>-100</v>
      </c>
      <c r="AH1694" s="11">
        <f t="shared" si="322"/>
        <v>-100</v>
      </c>
      <c r="AI1694" s="11">
        <f t="shared" si="323"/>
        <v>-100</v>
      </c>
      <c r="AJ1694" s="8">
        <v>5</v>
      </c>
      <c r="AK1694" s="7" t="s">
        <v>64</v>
      </c>
      <c r="AL1694" s="8">
        <v>45</v>
      </c>
      <c r="AM1694" s="7" t="s">
        <v>65</v>
      </c>
      <c r="AN1694" s="7" t="s">
        <v>66</v>
      </c>
      <c r="AO1694" s="9">
        <v>7</v>
      </c>
      <c r="AP1694" s="8">
        <v>3</v>
      </c>
      <c r="AQ1694" s="8">
        <v>2</v>
      </c>
      <c r="AR1694" s="8">
        <v>2</v>
      </c>
      <c r="AS1694" s="8">
        <v>4</v>
      </c>
      <c r="AT1694" s="8">
        <v>5</v>
      </c>
      <c r="AU1694" s="7" t="s">
        <v>81</v>
      </c>
      <c r="AV1694" s="9">
        <v>-4.8</v>
      </c>
      <c r="AW1694" s="7" t="s">
        <v>3631</v>
      </c>
      <c r="AX1694" s="7" t="s">
        <v>63</v>
      </c>
      <c r="AY1694" s="7"/>
      <c r="AZ1694" s="7" t="s">
        <v>3620</v>
      </c>
      <c r="BA1694" s="7" t="s">
        <v>3621</v>
      </c>
      <c r="BB1694" s="7" t="s">
        <v>3622</v>
      </c>
      <c r="BC1694" s="7" t="s">
        <v>3623</v>
      </c>
    </row>
    <row r="1695" spans="1:55" x14ac:dyDescent="0.2">
      <c r="A1695" s="14" t="s">
        <v>3617</v>
      </c>
      <c r="B1695" s="15">
        <v>1</v>
      </c>
      <c r="C1695" s="14" t="s">
        <v>3032</v>
      </c>
      <c r="D1695" s="15">
        <v>6</v>
      </c>
      <c r="E1695" s="14" t="s">
        <v>57</v>
      </c>
      <c r="F1695" s="14" t="s">
        <v>95</v>
      </c>
      <c r="G1695" s="14" t="s">
        <v>754</v>
      </c>
      <c r="H1695" s="14" t="s">
        <v>755</v>
      </c>
      <c r="I1695" s="14" t="s">
        <v>115</v>
      </c>
      <c r="J1695" s="16">
        <v>3.5</v>
      </c>
      <c r="K1695" s="17">
        <v>1500</v>
      </c>
      <c r="L1695" s="16">
        <f t="shared" si="312"/>
        <v>22.222222222222221</v>
      </c>
      <c r="M1695" s="16">
        <v>0</v>
      </c>
      <c r="N1695" s="17">
        <v>-1500</v>
      </c>
      <c r="O1695" s="17">
        <v>0</v>
      </c>
      <c r="P1695" s="18">
        <f t="shared" si="313"/>
        <v>0</v>
      </c>
      <c r="Q1695" s="14"/>
      <c r="R1695" s="16"/>
      <c r="S1695" s="16">
        <f t="shared" si="314"/>
        <v>0</v>
      </c>
      <c r="T1695" s="18">
        <f t="shared" si="315"/>
        <v>0</v>
      </c>
      <c r="U1695" s="14" t="s">
        <v>63</v>
      </c>
      <c r="V1695" s="15">
        <v>0</v>
      </c>
      <c r="W1695" s="16">
        <v>0</v>
      </c>
      <c r="X1695" s="16">
        <v>0</v>
      </c>
      <c r="Y1695" s="16">
        <v>0</v>
      </c>
      <c r="Z1695" s="16">
        <v>0</v>
      </c>
      <c r="AA1695" s="16">
        <v>0</v>
      </c>
      <c r="AB1695" s="16">
        <f t="shared" si="316"/>
        <v>0</v>
      </c>
      <c r="AC1695" s="16">
        <f t="shared" si="317"/>
        <v>0</v>
      </c>
      <c r="AD1695" s="16">
        <f t="shared" si="318"/>
        <v>12.494736842105262</v>
      </c>
      <c r="AE1695" s="16">
        <f t="shared" si="319"/>
        <v>9.349866666666669</v>
      </c>
      <c r="AF1695" s="16">
        <f t="shared" si="320"/>
        <v>8.0634066587395932</v>
      </c>
      <c r="AG1695" s="18">
        <f t="shared" si="321"/>
        <v>-100</v>
      </c>
      <c r="AH1695" s="18">
        <f t="shared" si="322"/>
        <v>-100</v>
      </c>
      <c r="AI1695" s="18">
        <f t="shared" si="323"/>
        <v>-100</v>
      </c>
      <c r="AJ1695" s="15">
        <v>5</v>
      </c>
      <c r="AK1695" s="14" t="s">
        <v>64</v>
      </c>
      <c r="AL1695" s="15">
        <v>45</v>
      </c>
      <c r="AM1695" s="14" t="s">
        <v>65</v>
      </c>
      <c r="AN1695" s="14" t="s">
        <v>66</v>
      </c>
      <c r="AO1695" s="16">
        <v>7</v>
      </c>
      <c r="AP1695" s="15">
        <v>0</v>
      </c>
      <c r="AQ1695" s="15">
        <v>0</v>
      </c>
      <c r="AR1695" s="15">
        <v>0</v>
      </c>
      <c r="AS1695" s="15">
        <v>0</v>
      </c>
      <c r="AT1695" s="15">
        <v>0</v>
      </c>
      <c r="AU1695" s="14"/>
      <c r="AV1695" s="16">
        <v>0</v>
      </c>
      <c r="AW1695" s="14"/>
      <c r="AX1695" s="14" t="s">
        <v>63</v>
      </c>
      <c r="AY1695" s="14"/>
      <c r="AZ1695" s="14" t="s">
        <v>3620</v>
      </c>
      <c r="BA1695" s="14" t="s">
        <v>3621</v>
      </c>
      <c r="BB1695" s="14" t="s">
        <v>3622</v>
      </c>
      <c r="BC1695" s="14" t="s">
        <v>3623</v>
      </c>
    </row>
    <row r="1696" spans="1:55" x14ac:dyDescent="0.2">
      <c r="A1696" s="19" t="s">
        <v>3617</v>
      </c>
      <c r="B1696" s="20">
        <v>2</v>
      </c>
      <c r="C1696" s="19" t="s">
        <v>3632</v>
      </c>
      <c r="D1696" s="20">
        <v>1</v>
      </c>
      <c r="E1696" s="19" t="s">
        <v>111</v>
      </c>
      <c r="F1696" s="19" t="s">
        <v>372</v>
      </c>
      <c r="G1696" s="19" t="s">
        <v>354</v>
      </c>
      <c r="H1696" s="19" t="s">
        <v>3059</v>
      </c>
      <c r="I1696" s="19" t="s">
        <v>122</v>
      </c>
      <c r="J1696" s="21">
        <v>4</v>
      </c>
      <c r="K1696" s="22">
        <v>1400</v>
      </c>
      <c r="L1696" s="21">
        <f t="shared" si="312"/>
        <v>20</v>
      </c>
      <c r="M1696" s="21">
        <v>20</v>
      </c>
      <c r="N1696" s="22">
        <v>0</v>
      </c>
      <c r="O1696" s="22">
        <v>1400</v>
      </c>
      <c r="P1696" s="23">
        <f t="shared" si="313"/>
        <v>0</v>
      </c>
      <c r="Q1696" s="19" t="s">
        <v>122</v>
      </c>
      <c r="R1696" s="21">
        <v>5.53</v>
      </c>
      <c r="S1696" s="21">
        <f t="shared" si="314"/>
        <v>1.5300000000000002</v>
      </c>
      <c r="T1696" s="23">
        <f t="shared" si="315"/>
        <v>38.250000000000007</v>
      </c>
      <c r="U1696" s="19" t="s">
        <v>63</v>
      </c>
      <c r="V1696" s="20">
        <v>7</v>
      </c>
      <c r="W1696" s="21">
        <v>0</v>
      </c>
      <c r="X1696" s="21">
        <v>0</v>
      </c>
      <c r="Y1696" s="21">
        <v>0</v>
      </c>
      <c r="Z1696" s="21">
        <v>0</v>
      </c>
      <c r="AA1696" s="21">
        <v>0</v>
      </c>
      <c r="AB1696" s="21">
        <f t="shared" si="316"/>
        <v>0</v>
      </c>
      <c r="AC1696" s="21">
        <f t="shared" si="317"/>
        <v>0</v>
      </c>
      <c r="AD1696" s="21">
        <f t="shared" si="318"/>
        <v>7.7239130434782606</v>
      </c>
      <c r="AE1696" s="21">
        <f t="shared" si="319"/>
        <v>9.349866666666669</v>
      </c>
      <c r="AF1696" s="21">
        <f t="shared" si="320"/>
        <v>8.0634066587395932</v>
      </c>
      <c r="AG1696" s="23">
        <f t="shared" si="321"/>
        <v>-100</v>
      </c>
      <c r="AH1696" s="23">
        <f t="shared" si="322"/>
        <v>-100</v>
      </c>
      <c r="AI1696" s="23">
        <f t="shared" si="323"/>
        <v>-100</v>
      </c>
      <c r="AJ1696" s="20">
        <v>7</v>
      </c>
      <c r="AK1696" s="19" t="s">
        <v>64</v>
      </c>
      <c r="AL1696" s="20">
        <v>45</v>
      </c>
      <c r="AM1696" s="19" t="s">
        <v>65</v>
      </c>
      <c r="AN1696" s="19" t="s">
        <v>66</v>
      </c>
      <c r="AO1696" s="21">
        <v>6</v>
      </c>
      <c r="AP1696" s="20">
        <v>6</v>
      </c>
      <c r="AQ1696" s="20">
        <v>7</v>
      </c>
      <c r="AR1696" s="20">
        <v>7</v>
      </c>
      <c r="AS1696" s="20">
        <v>7</v>
      </c>
      <c r="AT1696" s="20">
        <v>7</v>
      </c>
      <c r="AU1696" s="19" t="s">
        <v>67</v>
      </c>
      <c r="AV1696" s="21">
        <v>-2.4</v>
      </c>
      <c r="AW1696" s="19" t="s">
        <v>3633</v>
      </c>
      <c r="AX1696" s="19" t="s">
        <v>80</v>
      </c>
      <c r="AY1696" s="19" t="s">
        <v>109</v>
      </c>
      <c r="AZ1696" s="19" t="s">
        <v>3285</v>
      </c>
      <c r="BA1696" s="19" t="s">
        <v>160</v>
      </c>
      <c r="BB1696" s="19" t="s">
        <v>3634</v>
      </c>
      <c r="BC1696" s="19" t="s">
        <v>3635</v>
      </c>
    </row>
    <row r="1697" spans="1:55" x14ac:dyDescent="0.2">
      <c r="A1697" s="7" t="s">
        <v>3617</v>
      </c>
      <c r="B1697" s="8">
        <v>2</v>
      </c>
      <c r="C1697" s="7" t="s">
        <v>3636</v>
      </c>
      <c r="D1697" s="8">
        <v>2</v>
      </c>
      <c r="E1697" s="7" t="s">
        <v>193</v>
      </c>
      <c r="F1697" s="7" t="s">
        <v>753</v>
      </c>
      <c r="G1697" s="7" t="s">
        <v>633</v>
      </c>
      <c r="H1697" s="7" t="s">
        <v>150</v>
      </c>
      <c r="I1697" s="7" t="s">
        <v>62</v>
      </c>
      <c r="J1697" s="9">
        <v>5</v>
      </c>
      <c r="K1697" s="10">
        <v>1300</v>
      </c>
      <c r="L1697" s="9">
        <f t="shared" si="312"/>
        <v>16.666666666666664</v>
      </c>
      <c r="M1697" s="9">
        <v>16.670000000000002</v>
      </c>
      <c r="N1697" s="10">
        <v>0</v>
      </c>
      <c r="O1697" s="10">
        <v>1300</v>
      </c>
      <c r="P1697" s="11">
        <f t="shared" si="313"/>
        <v>0</v>
      </c>
      <c r="Q1697" s="7" t="s">
        <v>62</v>
      </c>
      <c r="R1697" s="9">
        <v>10.51</v>
      </c>
      <c r="S1697" s="9">
        <f t="shared" si="314"/>
        <v>5.51</v>
      </c>
      <c r="T1697" s="11">
        <f t="shared" si="315"/>
        <v>110.19999999999999</v>
      </c>
      <c r="U1697" s="7" t="s">
        <v>63</v>
      </c>
      <c r="V1697" s="8">
        <v>6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f t="shared" si="316"/>
        <v>0</v>
      </c>
      <c r="AC1697" s="9">
        <f t="shared" si="317"/>
        <v>0</v>
      </c>
      <c r="AD1697" s="9">
        <f t="shared" si="318"/>
        <v>7.7239130434782606</v>
      </c>
      <c r="AE1697" s="9">
        <f t="shared" si="319"/>
        <v>9.349866666666669</v>
      </c>
      <c r="AF1697" s="9">
        <f t="shared" si="320"/>
        <v>8.0634066587395932</v>
      </c>
      <c r="AG1697" s="11">
        <f t="shared" si="321"/>
        <v>-100</v>
      </c>
      <c r="AH1697" s="11">
        <f t="shared" si="322"/>
        <v>-100</v>
      </c>
      <c r="AI1697" s="11">
        <f t="shared" si="323"/>
        <v>-100</v>
      </c>
      <c r="AJ1697" s="8">
        <v>7</v>
      </c>
      <c r="AK1697" s="7" t="s">
        <v>64</v>
      </c>
      <c r="AL1697" s="8">
        <v>45</v>
      </c>
      <c r="AM1697" s="7" t="s">
        <v>65</v>
      </c>
      <c r="AN1697" s="7" t="s">
        <v>66</v>
      </c>
      <c r="AO1697" s="9">
        <v>6</v>
      </c>
      <c r="AP1697" s="8">
        <v>7</v>
      </c>
      <c r="AQ1697" s="8">
        <v>6</v>
      </c>
      <c r="AR1697" s="8">
        <v>6</v>
      </c>
      <c r="AS1697" s="8">
        <v>6</v>
      </c>
      <c r="AT1697" s="8">
        <v>6</v>
      </c>
      <c r="AU1697" s="7" t="s">
        <v>67</v>
      </c>
      <c r="AV1697" s="9">
        <v>-52.8</v>
      </c>
      <c r="AW1697" s="7" t="s">
        <v>3637</v>
      </c>
      <c r="AX1697" s="7" t="s">
        <v>63</v>
      </c>
      <c r="AY1697" s="7"/>
      <c r="AZ1697" s="7" t="s">
        <v>3285</v>
      </c>
      <c r="BA1697" s="7" t="s">
        <v>160</v>
      </c>
      <c r="BB1697" s="7" t="s">
        <v>3634</v>
      </c>
      <c r="BC1697" s="7" t="s">
        <v>3635</v>
      </c>
    </row>
    <row r="1698" spans="1:55" x14ac:dyDescent="0.2">
      <c r="A1698" s="7" t="s">
        <v>3617</v>
      </c>
      <c r="B1698" s="8">
        <v>2</v>
      </c>
      <c r="C1698" s="7" t="s">
        <v>3638</v>
      </c>
      <c r="D1698" s="8">
        <v>3</v>
      </c>
      <c r="E1698" s="7" t="s">
        <v>102</v>
      </c>
      <c r="F1698" s="7" t="s">
        <v>603</v>
      </c>
      <c r="G1698" s="7" t="s">
        <v>991</v>
      </c>
      <c r="H1698" s="7" t="s">
        <v>3057</v>
      </c>
      <c r="I1698" s="7" t="s">
        <v>98</v>
      </c>
      <c r="J1698" s="9">
        <v>2</v>
      </c>
      <c r="K1698" s="10">
        <v>1900</v>
      </c>
      <c r="L1698" s="9">
        <f t="shared" si="312"/>
        <v>33.333333333333329</v>
      </c>
      <c r="M1698" s="9">
        <v>33.33</v>
      </c>
      <c r="N1698" s="10">
        <v>0</v>
      </c>
      <c r="O1698" s="10">
        <v>1900</v>
      </c>
      <c r="P1698" s="11">
        <f t="shared" si="313"/>
        <v>0</v>
      </c>
      <c r="Q1698" s="7" t="s">
        <v>98</v>
      </c>
      <c r="R1698" s="9">
        <v>0.92</v>
      </c>
      <c r="S1698" s="9">
        <f t="shared" si="314"/>
        <v>-1.08</v>
      </c>
      <c r="T1698" s="11">
        <f t="shared" si="315"/>
        <v>-54</v>
      </c>
      <c r="U1698" s="7" t="s">
        <v>80</v>
      </c>
      <c r="V1698" s="8">
        <v>1</v>
      </c>
      <c r="W1698" s="9">
        <v>384</v>
      </c>
      <c r="X1698" s="9">
        <v>274</v>
      </c>
      <c r="Y1698" s="9">
        <v>214</v>
      </c>
      <c r="Z1698" s="9">
        <v>872</v>
      </c>
      <c r="AA1698" s="9">
        <v>33.72</v>
      </c>
      <c r="AB1698" s="9">
        <f t="shared" si="316"/>
        <v>33.72</v>
      </c>
      <c r="AC1698" s="9">
        <f t="shared" si="317"/>
        <v>17.747368421052631</v>
      </c>
      <c r="AD1698" s="9">
        <f t="shared" si="318"/>
        <v>7.7239130434782606</v>
      </c>
      <c r="AE1698" s="9">
        <f t="shared" si="319"/>
        <v>9.349866666666669</v>
      </c>
      <c r="AF1698" s="9">
        <f t="shared" si="320"/>
        <v>8.0634066587395932</v>
      </c>
      <c r="AG1698" s="11">
        <f t="shared" si="321"/>
        <v>129.77172737642022</v>
      </c>
      <c r="AH1698" s="11">
        <f t="shared" si="322"/>
        <v>89.814133760046062</v>
      </c>
      <c r="AI1698" s="11">
        <f t="shared" si="323"/>
        <v>120.09764820452149</v>
      </c>
      <c r="AJ1698" s="8">
        <v>7</v>
      </c>
      <c r="AK1698" s="7" t="s">
        <v>64</v>
      </c>
      <c r="AL1698" s="8">
        <v>45</v>
      </c>
      <c r="AM1698" s="7" t="s">
        <v>65</v>
      </c>
      <c r="AN1698" s="7" t="s">
        <v>66</v>
      </c>
      <c r="AO1698" s="9">
        <v>6</v>
      </c>
      <c r="AP1698" s="8">
        <v>5</v>
      </c>
      <c r="AQ1698" s="8">
        <v>3</v>
      </c>
      <c r="AR1698" s="8">
        <v>3</v>
      </c>
      <c r="AS1698" s="8">
        <v>3</v>
      </c>
      <c r="AT1698" s="8">
        <v>1</v>
      </c>
      <c r="AU1698" s="7" t="s">
        <v>81</v>
      </c>
      <c r="AV1698" s="9">
        <v>8.4</v>
      </c>
      <c r="AW1698" s="7" t="s">
        <v>3639</v>
      </c>
      <c r="AX1698" s="7" t="s">
        <v>80</v>
      </c>
      <c r="AY1698" s="7" t="s">
        <v>1623</v>
      </c>
      <c r="AZ1698" s="7" t="s">
        <v>3285</v>
      </c>
      <c r="BA1698" s="7" t="s">
        <v>160</v>
      </c>
      <c r="BB1698" s="7" t="s">
        <v>3634</v>
      </c>
      <c r="BC1698" s="7" t="s">
        <v>3635</v>
      </c>
    </row>
    <row r="1699" spans="1:55" x14ac:dyDescent="0.2">
      <c r="A1699" s="7" t="s">
        <v>3617</v>
      </c>
      <c r="B1699" s="8">
        <v>2</v>
      </c>
      <c r="C1699" s="7" t="s">
        <v>3640</v>
      </c>
      <c r="D1699" s="8">
        <v>4</v>
      </c>
      <c r="E1699" s="7" t="s">
        <v>317</v>
      </c>
      <c r="F1699" s="7" t="s">
        <v>518</v>
      </c>
      <c r="G1699" s="7" t="s">
        <v>1742</v>
      </c>
      <c r="H1699" s="7" t="s">
        <v>88</v>
      </c>
      <c r="I1699" s="7" t="s">
        <v>172</v>
      </c>
      <c r="J1699" s="9">
        <v>12</v>
      </c>
      <c r="K1699" s="10">
        <v>800</v>
      </c>
      <c r="L1699" s="9">
        <f t="shared" si="312"/>
        <v>7.6923076923076925</v>
      </c>
      <c r="M1699" s="9">
        <v>7.69</v>
      </c>
      <c r="N1699" s="10">
        <v>0</v>
      </c>
      <c r="O1699" s="10">
        <v>800</v>
      </c>
      <c r="P1699" s="11">
        <f t="shared" si="313"/>
        <v>0</v>
      </c>
      <c r="Q1699" s="7" t="s">
        <v>172</v>
      </c>
      <c r="R1699" s="9">
        <v>17.36</v>
      </c>
      <c r="S1699" s="9">
        <f t="shared" si="314"/>
        <v>5.3599999999999994</v>
      </c>
      <c r="T1699" s="11">
        <f t="shared" si="315"/>
        <v>44.666666666666657</v>
      </c>
      <c r="U1699" s="7" t="s">
        <v>63</v>
      </c>
      <c r="V1699" s="8">
        <v>5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f t="shared" si="316"/>
        <v>0</v>
      </c>
      <c r="AC1699" s="9">
        <f t="shared" si="317"/>
        <v>0</v>
      </c>
      <c r="AD1699" s="9">
        <f t="shared" si="318"/>
        <v>7.7239130434782606</v>
      </c>
      <c r="AE1699" s="9">
        <f t="shared" si="319"/>
        <v>9.349866666666669</v>
      </c>
      <c r="AF1699" s="9">
        <f t="shared" si="320"/>
        <v>8.0634066587395932</v>
      </c>
      <c r="AG1699" s="11">
        <f t="shared" si="321"/>
        <v>-100</v>
      </c>
      <c r="AH1699" s="11">
        <f t="shared" si="322"/>
        <v>-100</v>
      </c>
      <c r="AI1699" s="11">
        <f t="shared" si="323"/>
        <v>-100</v>
      </c>
      <c r="AJ1699" s="8">
        <v>7</v>
      </c>
      <c r="AK1699" s="7" t="s">
        <v>64</v>
      </c>
      <c r="AL1699" s="8">
        <v>45</v>
      </c>
      <c r="AM1699" s="7" t="s">
        <v>65</v>
      </c>
      <c r="AN1699" s="7" t="s">
        <v>66</v>
      </c>
      <c r="AO1699" s="9">
        <v>6</v>
      </c>
      <c r="AP1699" s="8">
        <v>4</v>
      </c>
      <c r="AQ1699" s="8">
        <v>5</v>
      </c>
      <c r="AR1699" s="8">
        <v>4</v>
      </c>
      <c r="AS1699" s="8">
        <v>4</v>
      </c>
      <c r="AT1699" s="8">
        <v>5</v>
      </c>
      <c r="AU1699" s="7" t="s">
        <v>91</v>
      </c>
      <c r="AV1699" s="9">
        <v>-16.8</v>
      </c>
      <c r="AW1699" s="7" t="s">
        <v>3641</v>
      </c>
      <c r="AX1699" s="7" t="s">
        <v>63</v>
      </c>
      <c r="AY1699" s="7"/>
      <c r="AZ1699" s="7" t="s">
        <v>3285</v>
      </c>
      <c r="BA1699" s="7" t="s">
        <v>160</v>
      </c>
      <c r="BB1699" s="7" t="s">
        <v>3634</v>
      </c>
      <c r="BC1699" s="7" t="s">
        <v>3635</v>
      </c>
    </row>
    <row r="1700" spans="1:55" x14ac:dyDescent="0.2">
      <c r="A1700" s="7" t="s">
        <v>3617</v>
      </c>
      <c r="B1700" s="8">
        <v>2</v>
      </c>
      <c r="C1700" s="7" t="s">
        <v>2439</v>
      </c>
      <c r="D1700" s="8">
        <v>5</v>
      </c>
      <c r="E1700" s="7" t="s">
        <v>94</v>
      </c>
      <c r="F1700" s="7" t="s">
        <v>479</v>
      </c>
      <c r="G1700" s="7" t="s">
        <v>368</v>
      </c>
      <c r="H1700" s="7" t="s">
        <v>76</v>
      </c>
      <c r="I1700" s="7" t="s">
        <v>115</v>
      </c>
      <c r="J1700" s="9">
        <v>3.5</v>
      </c>
      <c r="K1700" s="10">
        <v>1500</v>
      </c>
      <c r="L1700" s="9">
        <f t="shared" si="312"/>
        <v>22.222222222222221</v>
      </c>
      <c r="M1700" s="9">
        <v>22.22</v>
      </c>
      <c r="N1700" s="10">
        <v>0</v>
      </c>
      <c r="O1700" s="10">
        <v>1500</v>
      </c>
      <c r="P1700" s="11">
        <f t="shared" si="313"/>
        <v>0</v>
      </c>
      <c r="Q1700" s="7" t="s">
        <v>115</v>
      </c>
      <c r="R1700" s="9">
        <v>4.6100000000000003</v>
      </c>
      <c r="S1700" s="9">
        <f t="shared" si="314"/>
        <v>1.1100000000000003</v>
      </c>
      <c r="T1700" s="11">
        <f t="shared" si="315"/>
        <v>31.714285714285722</v>
      </c>
      <c r="U1700" s="7" t="s">
        <v>63</v>
      </c>
      <c r="V1700" s="8">
        <v>3</v>
      </c>
      <c r="W1700" s="9">
        <v>0</v>
      </c>
      <c r="X1700" s="9">
        <v>0</v>
      </c>
      <c r="Y1700" s="9">
        <v>288</v>
      </c>
      <c r="Z1700" s="9">
        <v>288</v>
      </c>
      <c r="AA1700" s="9">
        <v>7.88</v>
      </c>
      <c r="AB1700" s="9">
        <f t="shared" si="316"/>
        <v>7.88</v>
      </c>
      <c r="AC1700" s="9">
        <f t="shared" si="317"/>
        <v>5.253333333333333</v>
      </c>
      <c r="AD1700" s="9">
        <f t="shared" si="318"/>
        <v>7.7239130434782606</v>
      </c>
      <c r="AE1700" s="9">
        <f t="shared" si="319"/>
        <v>9.349866666666669</v>
      </c>
      <c r="AF1700" s="9">
        <f t="shared" si="320"/>
        <v>8.0634066587395932</v>
      </c>
      <c r="AG1700" s="11">
        <f t="shared" si="321"/>
        <v>-31.986115020170754</v>
      </c>
      <c r="AH1700" s="11">
        <f t="shared" si="322"/>
        <v>-43.813815526781148</v>
      </c>
      <c r="AI1700" s="11">
        <f t="shared" si="323"/>
        <v>-34.849703659191469</v>
      </c>
      <c r="AJ1700" s="8">
        <v>7</v>
      </c>
      <c r="AK1700" s="7" t="s">
        <v>64</v>
      </c>
      <c r="AL1700" s="8">
        <v>45</v>
      </c>
      <c r="AM1700" s="7" t="s">
        <v>65</v>
      </c>
      <c r="AN1700" s="7" t="s">
        <v>66</v>
      </c>
      <c r="AO1700" s="9">
        <v>6</v>
      </c>
      <c r="AP1700" s="8">
        <v>1</v>
      </c>
      <c r="AQ1700" s="8">
        <v>1</v>
      </c>
      <c r="AR1700" s="8">
        <v>1</v>
      </c>
      <c r="AS1700" s="8">
        <v>1</v>
      </c>
      <c r="AT1700" s="8">
        <v>3</v>
      </c>
      <c r="AU1700" s="7" t="s">
        <v>116</v>
      </c>
      <c r="AV1700" s="9">
        <v>-41.4</v>
      </c>
      <c r="AW1700" s="7" t="s">
        <v>3642</v>
      </c>
      <c r="AX1700" s="7" t="s">
        <v>63</v>
      </c>
      <c r="AY1700" s="7"/>
      <c r="AZ1700" s="7" t="s">
        <v>3285</v>
      </c>
      <c r="BA1700" s="7" t="s">
        <v>160</v>
      </c>
      <c r="BB1700" s="7" t="s">
        <v>3634</v>
      </c>
      <c r="BC1700" s="7" t="s">
        <v>3635</v>
      </c>
    </row>
    <row r="1701" spans="1:55" x14ac:dyDescent="0.2">
      <c r="A1701" s="7" t="s">
        <v>3617</v>
      </c>
      <c r="B1701" s="8">
        <v>2</v>
      </c>
      <c r="C1701" s="7" t="s">
        <v>3643</v>
      </c>
      <c r="D1701" s="8">
        <v>6</v>
      </c>
      <c r="E1701" s="7" t="s">
        <v>124</v>
      </c>
      <c r="F1701" s="7" t="s">
        <v>248</v>
      </c>
      <c r="G1701" s="7" t="s">
        <v>908</v>
      </c>
      <c r="H1701" s="7" t="s">
        <v>97</v>
      </c>
      <c r="I1701" s="7" t="s">
        <v>156</v>
      </c>
      <c r="J1701" s="9">
        <v>4.5</v>
      </c>
      <c r="K1701" s="10">
        <v>1300</v>
      </c>
      <c r="L1701" s="9">
        <f t="shared" si="312"/>
        <v>18.181818181818183</v>
      </c>
      <c r="M1701" s="9">
        <v>18.18</v>
      </c>
      <c r="N1701" s="10">
        <v>0</v>
      </c>
      <c r="O1701" s="10">
        <v>1300</v>
      </c>
      <c r="P1701" s="11">
        <f t="shared" si="313"/>
        <v>0</v>
      </c>
      <c r="Q1701" s="7" t="s">
        <v>156</v>
      </c>
      <c r="R1701" s="9">
        <v>5.59</v>
      </c>
      <c r="S1701" s="9">
        <f t="shared" si="314"/>
        <v>1.0899999999999999</v>
      </c>
      <c r="T1701" s="11">
        <f t="shared" si="315"/>
        <v>24.222222222222221</v>
      </c>
      <c r="U1701" s="7" t="s">
        <v>63</v>
      </c>
      <c r="V1701" s="8">
        <v>4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f t="shared" si="316"/>
        <v>0</v>
      </c>
      <c r="AC1701" s="9">
        <f t="shared" si="317"/>
        <v>0</v>
      </c>
      <c r="AD1701" s="9">
        <f t="shared" si="318"/>
        <v>7.7239130434782606</v>
      </c>
      <c r="AE1701" s="9">
        <f t="shared" si="319"/>
        <v>9.349866666666669</v>
      </c>
      <c r="AF1701" s="9">
        <f t="shared" si="320"/>
        <v>8.0634066587395932</v>
      </c>
      <c r="AG1701" s="11">
        <f t="shared" si="321"/>
        <v>-100</v>
      </c>
      <c r="AH1701" s="11">
        <f t="shared" si="322"/>
        <v>-100</v>
      </c>
      <c r="AI1701" s="11">
        <f t="shared" si="323"/>
        <v>-100</v>
      </c>
      <c r="AJ1701" s="8">
        <v>7</v>
      </c>
      <c r="AK1701" s="7" t="s">
        <v>64</v>
      </c>
      <c r="AL1701" s="8">
        <v>45</v>
      </c>
      <c r="AM1701" s="7" t="s">
        <v>65</v>
      </c>
      <c r="AN1701" s="7" t="s">
        <v>66</v>
      </c>
      <c r="AO1701" s="9">
        <v>6</v>
      </c>
      <c r="AP1701" s="8">
        <v>3</v>
      </c>
      <c r="AQ1701" s="8">
        <v>4</v>
      </c>
      <c r="AR1701" s="8">
        <v>5</v>
      </c>
      <c r="AS1701" s="8">
        <v>5</v>
      </c>
      <c r="AT1701" s="8">
        <v>4</v>
      </c>
      <c r="AU1701" s="7" t="s">
        <v>91</v>
      </c>
      <c r="AV1701" s="9">
        <v>-9.6</v>
      </c>
      <c r="AW1701" s="7" t="s">
        <v>3644</v>
      </c>
      <c r="AX1701" s="7" t="s">
        <v>63</v>
      </c>
      <c r="AY1701" s="7"/>
      <c r="AZ1701" s="7" t="s">
        <v>3285</v>
      </c>
      <c r="BA1701" s="7" t="s">
        <v>160</v>
      </c>
      <c r="BB1701" s="7" t="s">
        <v>3634</v>
      </c>
      <c r="BC1701" s="7" t="s">
        <v>3635</v>
      </c>
    </row>
    <row r="1702" spans="1:55" x14ac:dyDescent="0.2">
      <c r="A1702" s="7" t="s">
        <v>3617</v>
      </c>
      <c r="B1702" s="8">
        <v>2</v>
      </c>
      <c r="C1702" s="7" t="s">
        <v>3645</v>
      </c>
      <c r="D1702" s="8">
        <v>7</v>
      </c>
      <c r="E1702" s="7" t="s">
        <v>133</v>
      </c>
      <c r="F1702" s="7" t="s">
        <v>596</v>
      </c>
      <c r="G1702" s="7" t="s">
        <v>988</v>
      </c>
      <c r="H1702" s="7" t="s">
        <v>3055</v>
      </c>
      <c r="I1702" s="7" t="s">
        <v>107</v>
      </c>
      <c r="J1702" s="9">
        <v>8</v>
      </c>
      <c r="K1702" s="10">
        <v>1000</v>
      </c>
      <c r="L1702" s="9">
        <f t="shared" si="312"/>
        <v>11.111111111111111</v>
      </c>
      <c r="M1702" s="9">
        <v>11.11</v>
      </c>
      <c r="N1702" s="10">
        <v>0</v>
      </c>
      <c r="O1702" s="10">
        <v>1000</v>
      </c>
      <c r="P1702" s="11">
        <f t="shared" si="313"/>
        <v>0</v>
      </c>
      <c r="Q1702" s="7" t="s">
        <v>107</v>
      </c>
      <c r="R1702" s="9">
        <v>20.54</v>
      </c>
      <c r="S1702" s="9">
        <f t="shared" si="314"/>
        <v>12.54</v>
      </c>
      <c r="T1702" s="11">
        <f t="shared" si="315"/>
        <v>156.75</v>
      </c>
      <c r="U1702" s="7" t="s">
        <v>63</v>
      </c>
      <c r="V1702" s="8">
        <v>2</v>
      </c>
      <c r="W1702" s="9">
        <v>0</v>
      </c>
      <c r="X1702" s="9">
        <v>944</v>
      </c>
      <c r="Y1702" s="9">
        <v>502</v>
      </c>
      <c r="Z1702" s="9">
        <v>1446</v>
      </c>
      <c r="AA1702" s="9">
        <v>29.46</v>
      </c>
      <c r="AB1702" s="9">
        <f t="shared" si="316"/>
        <v>29.46</v>
      </c>
      <c r="AC1702" s="9">
        <f t="shared" si="317"/>
        <v>29.46</v>
      </c>
      <c r="AD1702" s="9">
        <f t="shared" si="318"/>
        <v>7.7239130434782606</v>
      </c>
      <c r="AE1702" s="9">
        <f t="shared" si="319"/>
        <v>9.349866666666669</v>
      </c>
      <c r="AF1702" s="9">
        <f t="shared" si="320"/>
        <v>8.0634066587395932</v>
      </c>
      <c r="AG1702" s="11">
        <f t="shared" si="321"/>
        <v>281.41289051505771</v>
      </c>
      <c r="AH1702" s="11">
        <f t="shared" si="322"/>
        <v>215.08470709029709</v>
      </c>
      <c r="AI1702" s="11">
        <f t="shared" si="323"/>
        <v>265.35426336298593</v>
      </c>
      <c r="AJ1702" s="8">
        <v>7</v>
      </c>
      <c r="AK1702" s="7" t="s">
        <v>64</v>
      </c>
      <c r="AL1702" s="8">
        <v>45</v>
      </c>
      <c r="AM1702" s="7" t="s">
        <v>65</v>
      </c>
      <c r="AN1702" s="7" t="s">
        <v>66</v>
      </c>
      <c r="AO1702" s="9">
        <v>6</v>
      </c>
      <c r="AP1702" s="8">
        <v>2</v>
      </c>
      <c r="AQ1702" s="8">
        <v>2</v>
      </c>
      <c r="AR1702" s="8">
        <v>2</v>
      </c>
      <c r="AS1702" s="8">
        <v>2</v>
      </c>
      <c r="AT1702" s="8">
        <v>2</v>
      </c>
      <c r="AU1702" s="7" t="s">
        <v>81</v>
      </c>
      <c r="AV1702" s="9">
        <v>-19.8</v>
      </c>
      <c r="AW1702" s="7" t="s">
        <v>3646</v>
      </c>
      <c r="AX1702" s="7" t="s">
        <v>63</v>
      </c>
      <c r="AY1702" s="7"/>
      <c r="AZ1702" s="7" t="s">
        <v>3285</v>
      </c>
      <c r="BA1702" s="7" t="s">
        <v>160</v>
      </c>
      <c r="BB1702" s="7" t="s">
        <v>3634</v>
      </c>
      <c r="BC1702" s="7" t="s">
        <v>3635</v>
      </c>
    </row>
    <row r="1703" spans="1:55" x14ac:dyDescent="0.2">
      <c r="A1703" s="19" t="s">
        <v>3617</v>
      </c>
      <c r="B1703" s="20">
        <v>3</v>
      </c>
      <c r="C1703" s="19" t="s">
        <v>3647</v>
      </c>
      <c r="D1703" s="20">
        <v>1</v>
      </c>
      <c r="E1703" s="19" t="s">
        <v>3178</v>
      </c>
      <c r="F1703" s="19" t="s">
        <v>832</v>
      </c>
      <c r="G1703" s="19" t="s">
        <v>1156</v>
      </c>
      <c r="H1703" s="19" t="s">
        <v>749</v>
      </c>
      <c r="I1703" s="19" t="s">
        <v>107</v>
      </c>
      <c r="J1703" s="21">
        <v>8</v>
      </c>
      <c r="K1703" s="22">
        <v>1000</v>
      </c>
      <c r="L1703" s="21">
        <f t="shared" si="312"/>
        <v>11.111111111111111</v>
      </c>
      <c r="M1703" s="21">
        <v>11.11</v>
      </c>
      <c r="N1703" s="22">
        <v>0</v>
      </c>
      <c r="O1703" s="22">
        <v>1000</v>
      </c>
      <c r="P1703" s="23">
        <f t="shared" si="313"/>
        <v>0</v>
      </c>
      <c r="Q1703" s="19" t="s">
        <v>107</v>
      </c>
      <c r="R1703" s="21">
        <v>21</v>
      </c>
      <c r="S1703" s="21">
        <f t="shared" si="314"/>
        <v>13</v>
      </c>
      <c r="T1703" s="23">
        <f t="shared" si="315"/>
        <v>162.5</v>
      </c>
      <c r="U1703" s="19" t="s">
        <v>63</v>
      </c>
      <c r="V1703" s="20">
        <v>7</v>
      </c>
      <c r="W1703" s="21">
        <v>0</v>
      </c>
      <c r="X1703" s="21">
        <v>0</v>
      </c>
      <c r="Y1703" s="21">
        <v>0</v>
      </c>
      <c r="Z1703" s="21">
        <v>0</v>
      </c>
      <c r="AA1703" s="21">
        <v>0</v>
      </c>
      <c r="AB1703" s="21">
        <f t="shared" si="316"/>
        <v>0</v>
      </c>
      <c r="AC1703" s="21">
        <f t="shared" si="317"/>
        <v>0</v>
      </c>
      <c r="AD1703" s="21">
        <f t="shared" si="318"/>
        <v>8.2142857142857135</v>
      </c>
      <c r="AE1703" s="21">
        <f t="shared" si="319"/>
        <v>9.349866666666669</v>
      </c>
      <c r="AF1703" s="21">
        <f t="shared" si="320"/>
        <v>8.0634066587395932</v>
      </c>
      <c r="AG1703" s="23">
        <f t="shared" si="321"/>
        <v>-100</v>
      </c>
      <c r="AH1703" s="23">
        <f t="shared" si="322"/>
        <v>-100</v>
      </c>
      <c r="AI1703" s="23">
        <f t="shared" si="323"/>
        <v>-100</v>
      </c>
      <c r="AJ1703" s="20">
        <v>8</v>
      </c>
      <c r="AK1703" s="19" t="s">
        <v>64</v>
      </c>
      <c r="AL1703" s="20">
        <v>45</v>
      </c>
      <c r="AM1703" s="19" t="s">
        <v>65</v>
      </c>
      <c r="AN1703" s="19" t="s">
        <v>66</v>
      </c>
      <c r="AO1703" s="21">
        <v>6</v>
      </c>
      <c r="AP1703" s="20">
        <v>5</v>
      </c>
      <c r="AQ1703" s="20">
        <v>8</v>
      </c>
      <c r="AR1703" s="20">
        <v>8</v>
      </c>
      <c r="AS1703" s="20">
        <v>8</v>
      </c>
      <c r="AT1703" s="20">
        <v>7</v>
      </c>
      <c r="AU1703" s="19" t="s">
        <v>67</v>
      </c>
      <c r="AV1703" s="21">
        <v>-5.04</v>
      </c>
      <c r="AW1703" s="19" t="s">
        <v>3648</v>
      </c>
      <c r="AX1703" s="19" t="s">
        <v>63</v>
      </c>
      <c r="AY1703" s="19"/>
      <c r="AZ1703" s="19" t="s">
        <v>1539</v>
      </c>
      <c r="BA1703" s="19" t="s">
        <v>3649</v>
      </c>
      <c r="BB1703" s="19" t="s">
        <v>3650</v>
      </c>
      <c r="BC1703" s="19" t="s">
        <v>3651</v>
      </c>
    </row>
    <row r="1704" spans="1:55" x14ac:dyDescent="0.2">
      <c r="A1704" s="7" t="s">
        <v>3617</v>
      </c>
      <c r="B1704" s="8">
        <v>3</v>
      </c>
      <c r="C1704" s="7" t="s">
        <v>1663</v>
      </c>
      <c r="D1704" s="8">
        <v>2</v>
      </c>
      <c r="E1704" s="7" t="s">
        <v>57</v>
      </c>
      <c r="F1704" s="7" t="s">
        <v>58</v>
      </c>
      <c r="G1704" s="7" t="s">
        <v>395</v>
      </c>
      <c r="H1704" s="7" t="s">
        <v>497</v>
      </c>
      <c r="I1704" s="7" t="s">
        <v>122</v>
      </c>
      <c r="J1704" s="9">
        <v>4</v>
      </c>
      <c r="K1704" s="10">
        <v>1400</v>
      </c>
      <c r="L1704" s="9">
        <f t="shared" si="312"/>
        <v>20</v>
      </c>
      <c r="M1704" s="9">
        <v>20</v>
      </c>
      <c r="N1704" s="10">
        <v>0</v>
      </c>
      <c r="O1704" s="10">
        <v>1400</v>
      </c>
      <c r="P1704" s="11">
        <f t="shared" si="313"/>
        <v>0</v>
      </c>
      <c r="Q1704" s="7" t="s">
        <v>122</v>
      </c>
      <c r="R1704" s="9">
        <v>3.69</v>
      </c>
      <c r="S1704" s="9">
        <f t="shared" si="314"/>
        <v>-0.31000000000000005</v>
      </c>
      <c r="T1704" s="11">
        <f t="shared" si="315"/>
        <v>-7.7500000000000018</v>
      </c>
      <c r="U1704" s="7" t="s">
        <v>63</v>
      </c>
      <c r="V1704" s="8">
        <v>5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f t="shared" si="316"/>
        <v>0</v>
      </c>
      <c r="AC1704" s="9">
        <f t="shared" si="317"/>
        <v>0</v>
      </c>
      <c r="AD1704" s="9">
        <f t="shared" si="318"/>
        <v>8.2142857142857135</v>
      </c>
      <c r="AE1704" s="9">
        <f t="shared" si="319"/>
        <v>9.349866666666669</v>
      </c>
      <c r="AF1704" s="9">
        <f t="shared" si="320"/>
        <v>8.0634066587395932</v>
      </c>
      <c r="AG1704" s="11">
        <f t="shared" si="321"/>
        <v>-100</v>
      </c>
      <c r="AH1704" s="11">
        <f t="shared" si="322"/>
        <v>-100</v>
      </c>
      <c r="AI1704" s="11">
        <f t="shared" si="323"/>
        <v>-100</v>
      </c>
      <c r="AJ1704" s="8">
        <v>8</v>
      </c>
      <c r="AK1704" s="7" t="s">
        <v>64</v>
      </c>
      <c r="AL1704" s="8">
        <v>45</v>
      </c>
      <c r="AM1704" s="7" t="s">
        <v>65</v>
      </c>
      <c r="AN1704" s="7" t="s">
        <v>66</v>
      </c>
      <c r="AO1704" s="9">
        <v>6</v>
      </c>
      <c r="AP1704" s="8">
        <v>6</v>
      </c>
      <c r="AQ1704" s="8">
        <v>6</v>
      </c>
      <c r="AR1704" s="8">
        <v>6</v>
      </c>
      <c r="AS1704" s="8">
        <v>7</v>
      </c>
      <c r="AT1704" s="8">
        <v>5</v>
      </c>
      <c r="AU1704" s="7" t="s">
        <v>91</v>
      </c>
      <c r="AV1704" s="9">
        <v>1.2</v>
      </c>
      <c r="AW1704" s="7" t="s">
        <v>3652</v>
      </c>
      <c r="AX1704" s="7" t="s">
        <v>63</v>
      </c>
      <c r="AY1704" s="7"/>
      <c r="AZ1704" s="7" t="s">
        <v>1539</v>
      </c>
      <c r="BA1704" s="7" t="s">
        <v>3649</v>
      </c>
      <c r="BB1704" s="7" t="s">
        <v>3650</v>
      </c>
      <c r="BC1704" s="7" t="s">
        <v>3651</v>
      </c>
    </row>
    <row r="1705" spans="1:55" x14ac:dyDescent="0.2">
      <c r="A1705" s="7" t="s">
        <v>3617</v>
      </c>
      <c r="B1705" s="8">
        <v>3</v>
      </c>
      <c r="C1705" s="7" t="s">
        <v>3653</v>
      </c>
      <c r="D1705" s="8">
        <v>3</v>
      </c>
      <c r="E1705" s="7" t="s">
        <v>205</v>
      </c>
      <c r="F1705" s="7" t="s">
        <v>248</v>
      </c>
      <c r="G1705" s="7" t="s">
        <v>633</v>
      </c>
      <c r="H1705" s="7" t="s">
        <v>857</v>
      </c>
      <c r="I1705" s="7" t="s">
        <v>156</v>
      </c>
      <c r="J1705" s="9">
        <v>4.5</v>
      </c>
      <c r="K1705" s="10">
        <v>1300</v>
      </c>
      <c r="L1705" s="9">
        <f t="shared" si="312"/>
        <v>18.181818181818183</v>
      </c>
      <c r="M1705" s="9">
        <v>18.18</v>
      </c>
      <c r="N1705" s="10">
        <v>0</v>
      </c>
      <c r="O1705" s="10">
        <v>1300</v>
      </c>
      <c r="P1705" s="11">
        <f t="shared" si="313"/>
        <v>0</v>
      </c>
      <c r="Q1705" s="7" t="s">
        <v>156</v>
      </c>
      <c r="R1705" s="9">
        <v>4.66</v>
      </c>
      <c r="S1705" s="9">
        <f t="shared" si="314"/>
        <v>0.16000000000000014</v>
      </c>
      <c r="T1705" s="11">
        <f t="shared" si="315"/>
        <v>3.5555555555555589</v>
      </c>
      <c r="U1705" s="7" t="s">
        <v>63</v>
      </c>
      <c r="V1705" s="8">
        <v>1</v>
      </c>
      <c r="W1705" s="9">
        <v>1132</v>
      </c>
      <c r="X1705" s="9">
        <v>506</v>
      </c>
      <c r="Y1705" s="9">
        <v>418</v>
      </c>
      <c r="Z1705" s="9">
        <v>2056</v>
      </c>
      <c r="AA1705" s="9">
        <v>45.56</v>
      </c>
      <c r="AB1705" s="9">
        <f t="shared" si="316"/>
        <v>45.56</v>
      </c>
      <c r="AC1705" s="9">
        <f t="shared" si="317"/>
        <v>35.046153846153842</v>
      </c>
      <c r="AD1705" s="9">
        <f t="shared" si="318"/>
        <v>8.2142857142857135</v>
      </c>
      <c r="AE1705" s="9">
        <f t="shared" si="319"/>
        <v>9.349866666666669</v>
      </c>
      <c r="AF1705" s="9">
        <f t="shared" si="320"/>
        <v>8.0634066587395932</v>
      </c>
      <c r="AG1705" s="11">
        <f t="shared" si="321"/>
        <v>326.64882943143812</v>
      </c>
      <c r="AH1705" s="11">
        <f t="shared" si="322"/>
        <v>274.83052000193049</v>
      </c>
      <c r="AI1705" s="11">
        <f t="shared" si="323"/>
        <v>334.63210190656531</v>
      </c>
      <c r="AJ1705" s="8">
        <v>8</v>
      </c>
      <c r="AK1705" s="7" t="s">
        <v>64</v>
      </c>
      <c r="AL1705" s="8">
        <v>45</v>
      </c>
      <c r="AM1705" s="7" t="s">
        <v>65</v>
      </c>
      <c r="AN1705" s="7" t="s">
        <v>66</v>
      </c>
      <c r="AO1705" s="9">
        <v>6</v>
      </c>
      <c r="AP1705" s="8">
        <v>4</v>
      </c>
      <c r="AQ1705" s="8">
        <v>1</v>
      </c>
      <c r="AR1705" s="8">
        <v>1</v>
      </c>
      <c r="AS1705" s="8">
        <v>1</v>
      </c>
      <c r="AT1705" s="8">
        <v>1</v>
      </c>
      <c r="AU1705" s="7" t="s">
        <v>116</v>
      </c>
      <c r="AV1705" s="9">
        <v>-12.6</v>
      </c>
      <c r="AW1705" s="7" t="s">
        <v>3654</v>
      </c>
      <c r="AX1705" s="7" t="s">
        <v>63</v>
      </c>
      <c r="AY1705" s="7"/>
      <c r="AZ1705" s="7" t="s">
        <v>1539</v>
      </c>
      <c r="BA1705" s="7" t="s">
        <v>3649</v>
      </c>
      <c r="BB1705" s="7" t="s">
        <v>3650</v>
      </c>
      <c r="BC1705" s="7" t="s">
        <v>3651</v>
      </c>
    </row>
    <row r="1706" spans="1:55" x14ac:dyDescent="0.2">
      <c r="A1706" s="7" t="s">
        <v>3617</v>
      </c>
      <c r="B1706" s="8">
        <v>3</v>
      </c>
      <c r="C1706" s="7" t="s">
        <v>1661</v>
      </c>
      <c r="D1706" s="8">
        <v>4</v>
      </c>
      <c r="E1706" s="7" t="s">
        <v>284</v>
      </c>
      <c r="F1706" s="7" t="s">
        <v>1535</v>
      </c>
      <c r="G1706" s="7" t="s">
        <v>227</v>
      </c>
      <c r="H1706" s="7" t="s">
        <v>1245</v>
      </c>
      <c r="I1706" s="7" t="s">
        <v>61</v>
      </c>
      <c r="J1706" s="9">
        <v>6</v>
      </c>
      <c r="K1706" s="10">
        <v>1200</v>
      </c>
      <c r="L1706" s="9">
        <f t="shared" si="312"/>
        <v>14.285714285714285</v>
      </c>
      <c r="M1706" s="9">
        <v>14.29</v>
      </c>
      <c r="N1706" s="10">
        <v>0</v>
      </c>
      <c r="O1706" s="10">
        <v>1200</v>
      </c>
      <c r="P1706" s="11">
        <f t="shared" si="313"/>
        <v>0</v>
      </c>
      <c r="Q1706" s="7" t="s">
        <v>61</v>
      </c>
      <c r="R1706" s="9">
        <v>3.82</v>
      </c>
      <c r="S1706" s="9">
        <f t="shared" si="314"/>
        <v>-2.1800000000000002</v>
      </c>
      <c r="T1706" s="11">
        <f t="shared" si="315"/>
        <v>-36.333333333333336</v>
      </c>
      <c r="U1706" s="7" t="s">
        <v>63</v>
      </c>
      <c r="V1706" s="8">
        <v>3</v>
      </c>
      <c r="W1706" s="9">
        <v>0</v>
      </c>
      <c r="X1706" s="9">
        <v>0</v>
      </c>
      <c r="Y1706" s="9">
        <v>448</v>
      </c>
      <c r="Z1706" s="9">
        <v>448</v>
      </c>
      <c r="AA1706" s="9">
        <v>9.48</v>
      </c>
      <c r="AB1706" s="9">
        <f t="shared" si="316"/>
        <v>9.48</v>
      </c>
      <c r="AC1706" s="9">
        <f t="shared" si="317"/>
        <v>7.9</v>
      </c>
      <c r="AD1706" s="9">
        <f t="shared" si="318"/>
        <v>8.2142857142857135</v>
      </c>
      <c r="AE1706" s="9">
        <f t="shared" si="319"/>
        <v>9.349866666666669</v>
      </c>
      <c r="AF1706" s="9">
        <f t="shared" si="320"/>
        <v>8.0634066587395932</v>
      </c>
      <c r="AG1706" s="11">
        <f t="shared" si="321"/>
        <v>-3.8260869565217259</v>
      </c>
      <c r="AH1706" s="11">
        <f t="shared" si="322"/>
        <v>-15.506816496491945</v>
      </c>
      <c r="AI1706" s="11">
        <f t="shared" si="323"/>
        <v>-2.0265213656622798</v>
      </c>
      <c r="AJ1706" s="8">
        <v>8</v>
      </c>
      <c r="AK1706" s="7" t="s">
        <v>64</v>
      </c>
      <c r="AL1706" s="8">
        <v>45</v>
      </c>
      <c r="AM1706" s="7" t="s">
        <v>65</v>
      </c>
      <c r="AN1706" s="7" t="s">
        <v>66</v>
      </c>
      <c r="AO1706" s="9">
        <v>6</v>
      </c>
      <c r="AP1706" s="8">
        <v>7</v>
      </c>
      <c r="AQ1706" s="8">
        <v>5</v>
      </c>
      <c r="AR1706" s="8">
        <v>5</v>
      </c>
      <c r="AS1706" s="8">
        <v>4</v>
      </c>
      <c r="AT1706" s="8">
        <v>3</v>
      </c>
      <c r="AU1706" s="7" t="s">
        <v>91</v>
      </c>
      <c r="AV1706" s="9">
        <v>-3.6</v>
      </c>
      <c r="AW1706" s="7" t="s">
        <v>3655</v>
      </c>
      <c r="AX1706" s="7" t="s">
        <v>63</v>
      </c>
      <c r="AY1706" s="7"/>
      <c r="AZ1706" s="7" t="s">
        <v>1539</v>
      </c>
      <c r="BA1706" s="7" t="s">
        <v>3649</v>
      </c>
      <c r="BB1706" s="7" t="s">
        <v>3650</v>
      </c>
      <c r="BC1706" s="7" t="s">
        <v>3651</v>
      </c>
    </row>
    <row r="1707" spans="1:55" x14ac:dyDescent="0.2">
      <c r="A1707" s="7" t="s">
        <v>3617</v>
      </c>
      <c r="B1707" s="8">
        <v>3</v>
      </c>
      <c r="C1707" s="7" t="s">
        <v>3656</v>
      </c>
      <c r="D1707" s="8">
        <v>5</v>
      </c>
      <c r="E1707" s="7" t="s">
        <v>133</v>
      </c>
      <c r="F1707" s="7" t="s">
        <v>860</v>
      </c>
      <c r="G1707" s="7" t="s">
        <v>496</v>
      </c>
      <c r="H1707" s="7" t="s">
        <v>409</v>
      </c>
      <c r="I1707" s="7" t="s">
        <v>107</v>
      </c>
      <c r="J1707" s="9">
        <v>8</v>
      </c>
      <c r="K1707" s="10">
        <v>1000</v>
      </c>
      <c r="L1707" s="9">
        <f t="shared" si="312"/>
        <v>11.111111111111111</v>
      </c>
      <c r="M1707" s="9">
        <v>11.11</v>
      </c>
      <c r="N1707" s="10">
        <v>0</v>
      </c>
      <c r="O1707" s="10">
        <v>1000</v>
      </c>
      <c r="P1707" s="11">
        <f t="shared" si="313"/>
        <v>0</v>
      </c>
      <c r="Q1707" s="7" t="s">
        <v>107</v>
      </c>
      <c r="R1707" s="9">
        <v>10.42</v>
      </c>
      <c r="S1707" s="9">
        <f t="shared" si="314"/>
        <v>2.42</v>
      </c>
      <c r="T1707" s="11">
        <f t="shared" si="315"/>
        <v>30.25</v>
      </c>
      <c r="U1707" s="7" t="s">
        <v>63</v>
      </c>
      <c r="V1707" s="8">
        <v>6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f t="shared" si="316"/>
        <v>0</v>
      </c>
      <c r="AC1707" s="9">
        <f t="shared" si="317"/>
        <v>0</v>
      </c>
      <c r="AD1707" s="9">
        <f t="shared" si="318"/>
        <v>8.2142857142857135</v>
      </c>
      <c r="AE1707" s="9">
        <f t="shared" si="319"/>
        <v>9.349866666666669</v>
      </c>
      <c r="AF1707" s="9">
        <f t="shared" si="320"/>
        <v>8.0634066587395932</v>
      </c>
      <c r="AG1707" s="11">
        <f t="shared" si="321"/>
        <v>-100</v>
      </c>
      <c r="AH1707" s="11">
        <f t="shared" si="322"/>
        <v>-100</v>
      </c>
      <c r="AI1707" s="11">
        <f t="shared" si="323"/>
        <v>-100</v>
      </c>
      <c r="AJ1707" s="8">
        <v>8</v>
      </c>
      <c r="AK1707" s="7" t="s">
        <v>64</v>
      </c>
      <c r="AL1707" s="8">
        <v>45</v>
      </c>
      <c r="AM1707" s="7" t="s">
        <v>65</v>
      </c>
      <c r="AN1707" s="7" t="s">
        <v>66</v>
      </c>
      <c r="AO1707" s="9">
        <v>6</v>
      </c>
      <c r="AP1707" s="8">
        <v>2</v>
      </c>
      <c r="AQ1707" s="8">
        <v>4</v>
      </c>
      <c r="AR1707" s="8">
        <v>4</v>
      </c>
      <c r="AS1707" s="8">
        <v>3</v>
      </c>
      <c r="AT1707" s="8">
        <v>6</v>
      </c>
      <c r="AU1707" s="7" t="s">
        <v>81</v>
      </c>
      <c r="AV1707" s="9">
        <v>-23.4</v>
      </c>
      <c r="AW1707" s="7" t="s">
        <v>3657</v>
      </c>
      <c r="AX1707" s="7" t="s">
        <v>63</v>
      </c>
      <c r="AY1707" s="7"/>
      <c r="AZ1707" s="7" t="s">
        <v>1539</v>
      </c>
      <c r="BA1707" s="7" t="s">
        <v>3649</v>
      </c>
      <c r="BB1707" s="7" t="s">
        <v>3650</v>
      </c>
      <c r="BC1707" s="7" t="s">
        <v>3651</v>
      </c>
    </row>
    <row r="1708" spans="1:55" x14ac:dyDescent="0.2">
      <c r="A1708" s="7" t="s">
        <v>3617</v>
      </c>
      <c r="B1708" s="8">
        <v>3</v>
      </c>
      <c r="C1708" s="7" t="s">
        <v>3658</v>
      </c>
      <c r="D1708" s="8">
        <v>6</v>
      </c>
      <c r="E1708" s="7" t="s">
        <v>193</v>
      </c>
      <c r="F1708" s="7" t="s">
        <v>153</v>
      </c>
      <c r="G1708" s="7" t="s">
        <v>673</v>
      </c>
      <c r="H1708" s="7" t="s">
        <v>3659</v>
      </c>
      <c r="I1708" s="7" t="s">
        <v>61</v>
      </c>
      <c r="J1708" s="9">
        <v>6</v>
      </c>
      <c r="K1708" s="10">
        <v>1200</v>
      </c>
      <c r="L1708" s="9">
        <f t="shared" si="312"/>
        <v>14.285714285714285</v>
      </c>
      <c r="M1708" s="9">
        <v>14.29</v>
      </c>
      <c r="N1708" s="10">
        <v>0</v>
      </c>
      <c r="O1708" s="10">
        <v>1200</v>
      </c>
      <c r="P1708" s="11">
        <f t="shared" si="313"/>
        <v>0</v>
      </c>
      <c r="Q1708" s="7" t="s">
        <v>61</v>
      </c>
      <c r="R1708" s="9">
        <v>10.34</v>
      </c>
      <c r="S1708" s="9">
        <f t="shared" si="314"/>
        <v>4.34</v>
      </c>
      <c r="T1708" s="11">
        <f t="shared" si="315"/>
        <v>72.333333333333329</v>
      </c>
      <c r="U1708" s="7" t="s">
        <v>63</v>
      </c>
      <c r="V1708" s="8">
        <v>2</v>
      </c>
      <c r="W1708" s="9">
        <v>0</v>
      </c>
      <c r="X1708" s="9">
        <v>652</v>
      </c>
      <c r="Y1708" s="9">
        <v>394</v>
      </c>
      <c r="Z1708" s="9">
        <v>1046</v>
      </c>
      <c r="AA1708" s="9">
        <v>25.46</v>
      </c>
      <c r="AB1708" s="9">
        <f t="shared" si="316"/>
        <v>25.46</v>
      </c>
      <c r="AC1708" s="9">
        <f t="shared" si="317"/>
        <v>21.216666666666669</v>
      </c>
      <c r="AD1708" s="9">
        <f t="shared" si="318"/>
        <v>8.2142857142857135</v>
      </c>
      <c r="AE1708" s="9">
        <f t="shared" si="319"/>
        <v>9.349866666666669</v>
      </c>
      <c r="AF1708" s="9">
        <f t="shared" si="320"/>
        <v>8.0634066587395932</v>
      </c>
      <c r="AG1708" s="11">
        <f t="shared" si="321"/>
        <v>158.28985507246384</v>
      </c>
      <c r="AH1708" s="11">
        <f t="shared" si="322"/>
        <v>126.91945696195307</v>
      </c>
      <c r="AI1708" s="11">
        <f t="shared" si="323"/>
        <v>163.12286561500406</v>
      </c>
      <c r="AJ1708" s="8">
        <v>8</v>
      </c>
      <c r="AK1708" s="7" t="s">
        <v>64</v>
      </c>
      <c r="AL1708" s="8">
        <v>45</v>
      </c>
      <c r="AM1708" s="7" t="s">
        <v>65</v>
      </c>
      <c r="AN1708" s="7" t="s">
        <v>66</v>
      </c>
      <c r="AO1708" s="9">
        <v>6</v>
      </c>
      <c r="AP1708" s="8">
        <v>3</v>
      </c>
      <c r="AQ1708" s="8">
        <v>2</v>
      </c>
      <c r="AR1708" s="8">
        <v>2</v>
      </c>
      <c r="AS1708" s="8">
        <v>2</v>
      </c>
      <c r="AT1708" s="8">
        <v>2</v>
      </c>
      <c r="AU1708" s="7" t="s">
        <v>116</v>
      </c>
      <c r="AV1708" s="9">
        <v>-10.8</v>
      </c>
      <c r="AW1708" s="7" t="s">
        <v>3660</v>
      </c>
      <c r="AX1708" s="7" t="s">
        <v>63</v>
      </c>
      <c r="AY1708" s="7"/>
      <c r="AZ1708" s="7" t="s">
        <v>1539</v>
      </c>
      <c r="BA1708" s="7" t="s">
        <v>3649</v>
      </c>
      <c r="BB1708" s="7" t="s">
        <v>3650</v>
      </c>
      <c r="BC1708" s="7" t="s">
        <v>3651</v>
      </c>
    </row>
    <row r="1709" spans="1:55" x14ac:dyDescent="0.2">
      <c r="A1709" s="7" t="s">
        <v>3617</v>
      </c>
      <c r="B1709" s="8">
        <v>3</v>
      </c>
      <c r="C1709" s="7" t="s">
        <v>1665</v>
      </c>
      <c r="D1709" s="8">
        <v>7</v>
      </c>
      <c r="E1709" s="7" t="s">
        <v>1400</v>
      </c>
      <c r="F1709" s="7" t="s">
        <v>112</v>
      </c>
      <c r="G1709" s="7" t="s">
        <v>342</v>
      </c>
      <c r="H1709" s="7" t="s">
        <v>232</v>
      </c>
      <c r="I1709" s="7" t="s">
        <v>107</v>
      </c>
      <c r="J1709" s="9">
        <v>8</v>
      </c>
      <c r="K1709" s="10">
        <v>1000</v>
      </c>
      <c r="L1709" s="9">
        <f t="shared" si="312"/>
        <v>11.111111111111111</v>
      </c>
      <c r="M1709" s="9">
        <v>11.11</v>
      </c>
      <c r="N1709" s="10">
        <v>0</v>
      </c>
      <c r="O1709" s="10">
        <v>1000</v>
      </c>
      <c r="P1709" s="11">
        <f t="shared" si="313"/>
        <v>0</v>
      </c>
      <c r="Q1709" s="7" t="s">
        <v>107</v>
      </c>
      <c r="R1709" s="9">
        <v>13.35</v>
      </c>
      <c r="S1709" s="9">
        <f t="shared" si="314"/>
        <v>5.35</v>
      </c>
      <c r="T1709" s="11">
        <f t="shared" si="315"/>
        <v>66.875</v>
      </c>
      <c r="U1709" s="7" t="s">
        <v>63</v>
      </c>
      <c r="V1709" s="8">
        <v>4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f t="shared" si="316"/>
        <v>0</v>
      </c>
      <c r="AC1709" s="9">
        <f t="shared" si="317"/>
        <v>0</v>
      </c>
      <c r="AD1709" s="9">
        <f t="shared" si="318"/>
        <v>8.2142857142857135</v>
      </c>
      <c r="AE1709" s="9">
        <f t="shared" si="319"/>
        <v>9.349866666666669</v>
      </c>
      <c r="AF1709" s="9">
        <f t="shared" si="320"/>
        <v>8.0634066587395932</v>
      </c>
      <c r="AG1709" s="11">
        <f t="shared" si="321"/>
        <v>-100</v>
      </c>
      <c r="AH1709" s="11">
        <f t="shared" si="322"/>
        <v>-100</v>
      </c>
      <c r="AI1709" s="11">
        <f t="shared" si="323"/>
        <v>-100</v>
      </c>
      <c r="AJ1709" s="8">
        <v>8</v>
      </c>
      <c r="AK1709" s="7" t="s">
        <v>64</v>
      </c>
      <c r="AL1709" s="8">
        <v>45</v>
      </c>
      <c r="AM1709" s="7" t="s">
        <v>65</v>
      </c>
      <c r="AN1709" s="7" t="s">
        <v>66</v>
      </c>
      <c r="AO1709" s="9">
        <v>6</v>
      </c>
      <c r="AP1709" s="8">
        <v>1</v>
      </c>
      <c r="AQ1709" s="8">
        <v>7</v>
      </c>
      <c r="AR1709" s="8">
        <v>7</v>
      </c>
      <c r="AS1709" s="8">
        <v>6</v>
      </c>
      <c r="AT1709" s="8">
        <v>4</v>
      </c>
      <c r="AU1709" s="7" t="s">
        <v>67</v>
      </c>
      <c r="AV1709" s="9">
        <v>-31.8</v>
      </c>
      <c r="AW1709" s="7" t="s">
        <v>3661</v>
      </c>
      <c r="AX1709" s="7" t="s">
        <v>63</v>
      </c>
      <c r="AY1709" s="7"/>
      <c r="AZ1709" s="7" t="s">
        <v>1539</v>
      </c>
      <c r="BA1709" s="7" t="s">
        <v>3649</v>
      </c>
      <c r="BB1709" s="7" t="s">
        <v>3650</v>
      </c>
      <c r="BC1709" s="7" t="s">
        <v>3651</v>
      </c>
    </row>
    <row r="1710" spans="1:55" x14ac:dyDescent="0.2">
      <c r="A1710" s="7" t="s">
        <v>3617</v>
      </c>
      <c r="B1710" s="8">
        <v>3</v>
      </c>
      <c r="C1710" s="7" t="s">
        <v>3662</v>
      </c>
      <c r="D1710" s="8">
        <v>8</v>
      </c>
      <c r="E1710" s="7" t="s">
        <v>94</v>
      </c>
      <c r="F1710" s="7" t="s">
        <v>95</v>
      </c>
      <c r="G1710" s="7" t="s">
        <v>489</v>
      </c>
      <c r="H1710" s="7" t="s">
        <v>3663</v>
      </c>
      <c r="I1710" s="7" t="s">
        <v>79</v>
      </c>
      <c r="J1710" s="9">
        <v>2.5</v>
      </c>
      <c r="K1710" s="10">
        <v>1700</v>
      </c>
      <c r="L1710" s="9">
        <f t="shared" si="312"/>
        <v>28.571428571428569</v>
      </c>
      <c r="M1710" s="9">
        <v>28.57</v>
      </c>
      <c r="N1710" s="10">
        <v>0</v>
      </c>
      <c r="O1710" s="10">
        <v>1700</v>
      </c>
      <c r="P1710" s="11">
        <f t="shared" si="313"/>
        <v>0</v>
      </c>
      <c r="Q1710" s="7" t="s">
        <v>79</v>
      </c>
      <c r="R1710" s="9">
        <v>2.2999999999999998</v>
      </c>
      <c r="S1710" s="9">
        <f t="shared" si="314"/>
        <v>-0.20000000000000018</v>
      </c>
      <c r="T1710" s="11">
        <f t="shared" si="315"/>
        <v>-8.0000000000000071</v>
      </c>
      <c r="U1710" s="7" t="s">
        <v>80</v>
      </c>
      <c r="V1710" s="8">
        <v>8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f t="shared" si="316"/>
        <v>0</v>
      </c>
      <c r="AC1710" s="9">
        <f t="shared" si="317"/>
        <v>0</v>
      </c>
      <c r="AD1710" s="9">
        <f t="shared" si="318"/>
        <v>8.2142857142857135</v>
      </c>
      <c r="AE1710" s="9">
        <f t="shared" si="319"/>
        <v>9.349866666666669</v>
      </c>
      <c r="AF1710" s="9">
        <f t="shared" si="320"/>
        <v>8.0634066587395932</v>
      </c>
      <c r="AG1710" s="11">
        <f t="shared" si="321"/>
        <v>-100</v>
      </c>
      <c r="AH1710" s="11">
        <f t="shared" si="322"/>
        <v>-100</v>
      </c>
      <c r="AI1710" s="11">
        <f t="shared" si="323"/>
        <v>-100</v>
      </c>
      <c r="AJ1710" s="8">
        <v>8</v>
      </c>
      <c r="AK1710" s="7" t="s">
        <v>64</v>
      </c>
      <c r="AL1710" s="8">
        <v>45</v>
      </c>
      <c r="AM1710" s="7" t="s">
        <v>65</v>
      </c>
      <c r="AN1710" s="7" t="s">
        <v>66</v>
      </c>
      <c r="AO1710" s="9">
        <v>6</v>
      </c>
      <c r="AP1710" s="8">
        <v>8</v>
      </c>
      <c r="AQ1710" s="8">
        <v>3</v>
      </c>
      <c r="AR1710" s="8">
        <v>3</v>
      </c>
      <c r="AS1710" s="8">
        <v>5</v>
      </c>
      <c r="AT1710" s="8">
        <v>8</v>
      </c>
      <c r="AU1710" s="7" t="s">
        <v>81</v>
      </c>
      <c r="AV1710" s="9">
        <v>0</v>
      </c>
      <c r="AW1710" s="7" t="s">
        <v>3664</v>
      </c>
      <c r="AX1710" s="7" t="s">
        <v>63</v>
      </c>
      <c r="AY1710" s="7"/>
      <c r="AZ1710" s="7" t="s">
        <v>1539</v>
      </c>
      <c r="BA1710" s="7" t="s">
        <v>3649</v>
      </c>
      <c r="BB1710" s="7" t="s">
        <v>3650</v>
      </c>
      <c r="BC1710" s="7" t="s">
        <v>3651</v>
      </c>
    </row>
    <row r="1711" spans="1:55" x14ac:dyDescent="0.2">
      <c r="A1711" s="19" t="s">
        <v>3617</v>
      </c>
      <c r="B1711" s="20">
        <v>4</v>
      </c>
      <c r="C1711" s="19" t="s">
        <v>3665</v>
      </c>
      <c r="D1711" s="20">
        <v>1</v>
      </c>
      <c r="E1711" s="19" t="s">
        <v>119</v>
      </c>
      <c r="F1711" s="19" t="s">
        <v>1023</v>
      </c>
      <c r="G1711" s="19" t="s">
        <v>3075</v>
      </c>
      <c r="H1711" s="19" t="s">
        <v>206</v>
      </c>
      <c r="I1711" s="19" t="s">
        <v>172</v>
      </c>
      <c r="J1711" s="21">
        <v>12</v>
      </c>
      <c r="K1711" s="22">
        <v>800</v>
      </c>
      <c r="L1711" s="21">
        <f t="shared" si="312"/>
        <v>7.6923076923076925</v>
      </c>
      <c r="M1711" s="21">
        <v>7.69</v>
      </c>
      <c r="N1711" s="22">
        <v>0</v>
      </c>
      <c r="O1711" s="22">
        <v>800</v>
      </c>
      <c r="P1711" s="23">
        <f t="shared" si="313"/>
        <v>0</v>
      </c>
      <c r="Q1711" s="19" t="s">
        <v>172</v>
      </c>
      <c r="R1711" s="21">
        <v>23.07</v>
      </c>
      <c r="S1711" s="21">
        <f t="shared" si="314"/>
        <v>11.07</v>
      </c>
      <c r="T1711" s="23">
        <f t="shared" si="315"/>
        <v>92.25</v>
      </c>
      <c r="U1711" s="19" t="s">
        <v>63</v>
      </c>
      <c r="V1711" s="20">
        <v>7</v>
      </c>
      <c r="W1711" s="21">
        <v>0</v>
      </c>
      <c r="X1711" s="21">
        <v>0</v>
      </c>
      <c r="Y1711" s="21">
        <v>0</v>
      </c>
      <c r="Z1711" s="21">
        <v>0</v>
      </c>
      <c r="AA1711" s="21">
        <v>0</v>
      </c>
      <c r="AB1711" s="21">
        <f t="shared" si="316"/>
        <v>0</v>
      </c>
      <c r="AC1711" s="21">
        <f t="shared" si="317"/>
        <v>0</v>
      </c>
      <c r="AD1711" s="21">
        <f t="shared" si="318"/>
        <v>7.7673913043478269</v>
      </c>
      <c r="AE1711" s="21">
        <f t="shared" si="319"/>
        <v>9.349866666666669</v>
      </c>
      <c r="AF1711" s="21">
        <f t="shared" si="320"/>
        <v>8.0634066587395932</v>
      </c>
      <c r="AG1711" s="23">
        <f t="shared" si="321"/>
        <v>-100</v>
      </c>
      <c r="AH1711" s="23">
        <f t="shared" si="322"/>
        <v>-100</v>
      </c>
      <c r="AI1711" s="23">
        <f t="shared" si="323"/>
        <v>-100</v>
      </c>
      <c r="AJ1711" s="20">
        <v>7</v>
      </c>
      <c r="AK1711" s="19" t="s">
        <v>64</v>
      </c>
      <c r="AL1711" s="20">
        <v>46</v>
      </c>
      <c r="AM1711" s="19" t="s">
        <v>65</v>
      </c>
      <c r="AN1711" s="19" t="s">
        <v>66</v>
      </c>
      <c r="AO1711" s="21">
        <v>7</v>
      </c>
      <c r="AP1711" s="20">
        <v>5</v>
      </c>
      <c r="AQ1711" s="20">
        <v>6</v>
      </c>
      <c r="AR1711" s="20">
        <v>6</v>
      </c>
      <c r="AS1711" s="20">
        <v>7</v>
      </c>
      <c r="AT1711" s="20">
        <v>7</v>
      </c>
      <c r="AU1711" s="19" t="s">
        <v>67</v>
      </c>
      <c r="AV1711" s="21">
        <v>-4.8</v>
      </c>
      <c r="AW1711" s="19" t="s">
        <v>3666</v>
      </c>
      <c r="AX1711" s="19" t="s">
        <v>63</v>
      </c>
      <c r="AY1711" s="19"/>
      <c r="AZ1711" s="19" t="s">
        <v>1880</v>
      </c>
      <c r="BA1711" s="19" t="s">
        <v>3667</v>
      </c>
      <c r="BB1711" s="19" t="s">
        <v>2156</v>
      </c>
      <c r="BC1711" s="19" t="s">
        <v>3668</v>
      </c>
    </row>
    <row r="1712" spans="1:55" x14ac:dyDescent="0.2">
      <c r="A1712" s="7" t="s">
        <v>3617</v>
      </c>
      <c r="B1712" s="8">
        <v>4</v>
      </c>
      <c r="C1712" s="7" t="s">
        <v>3669</v>
      </c>
      <c r="D1712" s="8">
        <v>2</v>
      </c>
      <c r="E1712" s="7" t="s">
        <v>193</v>
      </c>
      <c r="F1712" s="7" t="s">
        <v>753</v>
      </c>
      <c r="G1712" s="7" t="s">
        <v>149</v>
      </c>
      <c r="H1712" s="7" t="s">
        <v>126</v>
      </c>
      <c r="I1712" s="7" t="s">
        <v>122</v>
      </c>
      <c r="J1712" s="9">
        <v>4</v>
      </c>
      <c r="K1712" s="10">
        <v>1400</v>
      </c>
      <c r="L1712" s="9">
        <f t="shared" si="312"/>
        <v>20</v>
      </c>
      <c r="M1712" s="9">
        <v>20</v>
      </c>
      <c r="N1712" s="10">
        <v>0</v>
      </c>
      <c r="O1712" s="10">
        <v>1400</v>
      </c>
      <c r="P1712" s="11">
        <f t="shared" si="313"/>
        <v>0</v>
      </c>
      <c r="Q1712" s="7" t="s">
        <v>122</v>
      </c>
      <c r="R1712" s="9">
        <v>7.42</v>
      </c>
      <c r="S1712" s="9">
        <f t="shared" si="314"/>
        <v>3.42</v>
      </c>
      <c r="T1712" s="11">
        <f t="shared" si="315"/>
        <v>85.5</v>
      </c>
      <c r="U1712" s="7" t="s">
        <v>63</v>
      </c>
      <c r="V1712" s="8">
        <v>6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f t="shared" si="316"/>
        <v>0</v>
      </c>
      <c r="AC1712" s="9">
        <f t="shared" si="317"/>
        <v>0</v>
      </c>
      <c r="AD1712" s="9">
        <f t="shared" si="318"/>
        <v>7.7673913043478269</v>
      </c>
      <c r="AE1712" s="9">
        <f t="shared" si="319"/>
        <v>9.349866666666669</v>
      </c>
      <c r="AF1712" s="9">
        <f t="shared" si="320"/>
        <v>8.0634066587395932</v>
      </c>
      <c r="AG1712" s="11">
        <f t="shared" si="321"/>
        <v>-100</v>
      </c>
      <c r="AH1712" s="11">
        <f t="shared" si="322"/>
        <v>-100</v>
      </c>
      <c r="AI1712" s="11">
        <f t="shared" si="323"/>
        <v>-100</v>
      </c>
      <c r="AJ1712" s="8">
        <v>7</v>
      </c>
      <c r="AK1712" s="7" t="s">
        <v>64</v>
      </c>
      <c r="AL1712" s="8">
        <v>46</v>
      </c>
      <c r="AM1712" s="7" t="s">
        <v>65</v>
      </c>
      <c r="AN1712" s="7" t="s">
        <v>66</v>
      </c>
      <c r="AO1712" s="9">
        <v>7</v>
      </c>
      <c r="AP1712" s="8">
        <v>4</v>
      </c>
      <c r="AQ1712" s="8">
        <v>4</v>
      </c>
      <c r="AR1712" s="8">
        <v>4</v>
      </c>
      <c r="AS1712" s="8">
        <v>6</v>
      </c>
      <c r="AT1712" s="8">
        <v>6</v>
      </c>
      <c r="AU1712" s="7" t="s">
        <v>91</v>
      </c>
      <c r="AV1712" s="9">
        <v>-6.6</v>
      </c>
      <c r="AW1712" s="7" t="s">
        <v>1767</v>
      </c>
      <c r="AX1712" s="7" t="s">
        <v>63</v>
      </c>
      <c r="AY1712" s="7"/>
      <c r="AZ1712" s="7" t="s">
        <v>1880</v>
      </c>
      <c r="BA1712" s="7" t="s">
        <v>3667</v>
      </c>
      <c r="BB1712" s="7" t="s">
        <v>2156</v>
      </c>
      <c r="BC1712" s="7" t="s">
        <v>3668</v>
      </c>
    </row>
    <row r="1713" spans="1:55" x14ac:dyDescent="0.2">
      <c r="A1713" s="7" t="s">
        <v>3617</v>
      </c>
      <c r="B1713" s="8">
        <v>4</v>
      </c>
      <c r="C1713" s="7" t="s">
        <v>3670</v>
      </c>
      <c r="D1713" s="8">
        <v>3</v>
      </c>
      <c r="E1713" s="7" t="s">
        <v>205</v>
      </c>
      <c r="F1713" s="7" t="s">
        <v>262</v>
      </c>
      <c r="G1713" s="7" t="s">
        <v>593</v>
      </c>
      <c r="H1713" s="7" t="s">
        <v>114</v>
      </c>
      <c r="I1713" s="7" t="s">
        <v>156</v>
      </c>
      <c r="J1713" s="9">
        <v>4.5</v>
      </c>
      <c r="K1713" s="10">
        <v>1300</v>
      </c>
      <c r="L1713" s="9">
        <f t="shared" si="312"/>
        <v>18.181818181818183</v>
      </c>
      <c r="M1713" s="9">
        <v>18.18</v>
      </c>
      <c r="N1713" s="10">
        <v>0</v>
      </c>
      <c r="O1713" s="10">
        <v>1300</v>
      </c>
      <c r="P1713" s="11">
        <f t="shared" si="313"/>
        <v>0</v>
      </c>
      <c r="Q1713" s="7" t="s">
        <v>156</v>
      </c>
      <c r="R1713" s="9">
        <v>6.34</v>
      </c>
      <c r="S1713" s="9">
        <f t="shared" si="314"/>
        <v>1.8399999999999999</v>
      </c>
      <c r="T1713" s="11">
        <f t="shared" si="315"/>
        <v>40.888888888888886</v>
      </c>
      <c r="U1713" s="7" t="s">
        <v>63</v>
      </c>
      <c r="V1713" s="8">
        <v>5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f t="shared" si="316"/>
        <v>0</v>
      </c>
      <c r="AC1713" s="9">
        <f t="shared" si="317"/>
        <v>0</v>
      </c>
      <c r="AD1713" s="9">
        <f t="shared" si="318"/>
        <v>7.7673913043478269</v>
      </c>
      <c r="AE1713" s="9">
        <f t="shared" si="319"/>
        <v>9.349866666666669</v>
      </c>
      <c r="AF1713" s="9">
        <f t="shared" si="320"/>
        <v>8.0634066587395932</v>
      </c>
      <c r="AG1713" s="11">
        <f t="shared" si="321"/>
        <v>-100</v>
      </c>
      <c r="AH1713" s="11">
        <f t="shared" si="322"/>
        <v>-100</v>
      </c>
      <c r="AI1713" s="11">
        <f t="shared" si="323"/>
        <v>-100</v>
      </c>
      <c r="AJ1713" s="8">
        <v>7</v>
      </c>
      <c r="AK1713" s="7" t="s">
        <v>64</v>
      </c>
      <c r="AL1713" s="8">
        <v>46</v>
      </c>
      <c r="AM1713" s="7" t="s">
        <v>65</v>
      </c>
      <c r="AN1713" s="7" t="s">
        <v>66</v>
      </c>
      <c r="AO1713" s="9">
        <v>7</v>
      </c>
      <c r="AP1713" s="8">
        <v>6</v>
      </c>
      <c r="AQ1713" s="8">
        <v>5</v>
      </c>
      <c r="AR1713" s="8">
        <v>5</v>
      </c>
      <c r="AS1713" s="8">
        <v>5</v>
      </c>
      <c r="AT1713" s="8">
        <v>5</v>
      </c>
      <c r="AU1713" s="7" t="s">
        <v>91</v>
      </c>
      <c r="AV1713" s="9">
        <v>0</v>
      </c>
      <c r="AW1713" s="7" t="s">
        <v>3235</v>
      </c>
      <c r="AX1713" s="7" t="s">
        <v>63</v>
      </c>
      <c r="AY1713" s="7"/>
      <c r="AZ1713" s="7" t="s">
        <v>1880</v>
      </c>
      <c r="BA1713" s="7" t="s">
        <v>3667</v>
      </c>
      <c r="BB1713" s="7" t="s">
        <v>2156</v>
      </c>
      <c r="BC1713" s="7" t="s">
        <v>3668</v>
      </c>
    </row>
    <row r="1714" spans="1:55" x14ac:dyDescent="0.2">
      <c r="A1714" s="7" t="s">
        <v>3617</v>
      </c>
      <c r="B1714" s="8">
        <v>4</v>
      </c>
      <c r="C1714" s="7" t="s">
        <v>3671</v>
      </c>
      <c r="D1714" s="8">
        <v>4</v>
      </c>
      <c r="E1714" s="7" t="s">
        <v>296</v>
      </c>
      <c r="F1714" s="7" t="s">
        <v>75</v>
      </c>
      <c r="G1714" s="7" t="s">
        <v>3073</v>
      </c>
      <c r="H1714" s="7" t="s">
        <v>1172</v>
      </c>
      <c r="I1714" s="7" t="s">
        <v>156</v>
      </c>
      <c r="J1714" s="9">
        <v>4.5</v>
      </c>
      <c r="K1714" s="10">
        <v>1300</v>
      </c>
      <c r="L1714" s="9">
        <f t="shared" si="312"/>
        <v>18.181818181818183</v>
      </c>
      <c r="M1714" s="9">
        <v>18.18</v>
      </c>
      <c r="N1714" s="10">
        <v>0</v>
      </c>
      <c r="O1714" s="10">
        <v>1300</v>
      </c>
      <c r="P1714" s="11">
        <f t="shared" si="313"/>
        <v>0</v>
      </c>
      <c r="Q1714" s="7" t="s">
        <v>156</v>
      </c>
      <c r="R1714" s="9">
        <v>8.6199999999999992</v>
      </c>
      <c r="S1714" s="9">
        <f t="shared" si="314"/>
        <v>4.1199999999999992</v>
      </c>
      <c r="T1714" s="11">
        <f t="shared" si="315"/>
        <v>91.555555555555529</v>
      </c>
      <c r="U1714" s="7" t="s">
        <v>63</v>
      </c>
      <c r="V1714" s="8">
        <v>4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f t="shared" si="316"/>
        <v>0</v>
      </c>
      <c r="AC1714" s="9">
        <f t="shared" si="317"/>
        <v>0</v>
      </c>
      <c r="AD1714" s="9">
        <f t="shared" si="318"/>
        <v>7.7673913043478269</v>
      </c>
      <c r="AE1714" s="9">
        <f t="shared" si="319"/>
        <v>9.349866666666669</v>
      </c>
      <c r="AF1714" s="9">
        <f t="shared" si="320"/>
        <v>8.0634066587395932</v>
      </c>
      <c r="AG1714" s="11">
        <f t="shared" si="321"/>
        <v>-100</v>
      </c>
      <c r="AH1714" s="11">
        <f t="shared" si="322"/>
        <v>-100</v>
      </c>
      <c r="AI1714" s="11">
        <f t="shared" si="323"/>
        <v>-100</v>
      </c>
      <c r="AJ1714" s="8">
        <v>7</v>
      </c>
      <c r="AK1714" s="7" t="s">
        <v>64</v>
      </c>
      <c r="AL1714" s="8">
        <v>46</v>
      </c>
      <c r="AM1714" s="7" t="s">
        <v>65</v>
      </c>
      <c r="AN1714" s="7" t="s">
        <v>66</v>
      </c>
      <c r="AO1714" s="9">
        <v>7</v>
      </c>
      <c r="AP1714" s="8">
        <v>3</v>
      </c>
      <c r="AQ1714" s="8">
        <v>1</v>
      </c>
      <c r="AR1714" s="8">
        <v>1</v>
      </c>
      <c r="AS1714" s="8">
        <v>2</v>
      </c>
      <c r="AT1714" s="8">
        <v>4</v>
      </c>
      <c r="AU1714" s="7" t="s">
        <v>116</v>
      </c>
      <c r="AV1714" s="9">
        <v>-27.6</v>
      </c>
      <c r="AW1714" s="7" t="s">
        <v>2777</v>
      </c>
      <c r="AX1714" s="7" t="s">
        <v>63</v>
      </c>
      <c r="AY1714" s="7"/>
      <c r="AZ1714" s="7" t="s">
        <v>1880</v>
      </c>
      <c r="BA1714" s="7" t="s">
        <v>3667</v>
      </c>
      <c r="BB1714" s="7" t="s">
        <v>2156</v>
      </c>
      <c r="BC1714" s="7" t="s">
        <v>3668</v>
      </c>
    </row>
    <row r="1715" spans="1:55" x14ac:dyDescent="0.2">
      <c r="A1715" s="7" t="s">
        <v>3617</v>
      </c>
      <c r="B1715" s="8">
        <v>4</v>
      </c>
      <c r="C1715" s="7" t="s">
        <v>3672</v>
      </c>
      <c r="D1715" s="8">
        <v>5</v>
      </c>
      <c r="E1715" s="7" t="s">
        <v>111</v>
      </c>
      <c r="F1715" s="7" t="s">
        <v>266</v>
      </c>
      <c r="G1715" s="7" t="s">
        <v>605</v>
      </c>
      <c r="H1715" s="7" t="s">
        <v>1873</v>
      </c>
      <c r="I1715" s="7" t="s">
        <v>61</v>
      </c>
      <c r="J1715" s="9">
        <v>6</v>
      </c>
      <c r="K1715" s="10">
        <v>1200</v>
      </c>
      <c r="L1715" s="9">
        <f t="shared" si="312"/>
        <v>14.285714285714285</v>
      </c>
      <c r="M1715" s="9">
        <v>14.29</v>
      </c>
      <c r="N1715" s="10">
        <v>0</v>
      </c>
      <c r="O1715" s="10">
        <v>1200</v>
      </c>
      <c r="P1715" s="11">
        <f t="shared" si="313"/>
        <v>0</v>
      </c>
      <c r="Q1715" s="7" t="s">
        <v>61</v>
      </c>
      <c r="R1715" s="9">
        <v>6.83</v>
      </c>
      <c r="S1715" s="9">
        <f t="shared" si="314"/>
        <v>0.83000000000000007</v>
      </c>
      <c r="T1715" s="11">
        <f t="shared" si="315"/>
        <v>13.833333333333334</v>
      </c>
      <c r="U1715" s="7" t="s">
        <v>63</v>
      </c>
      <c r="V1715" s="8">
        <v>3</v>
      </c>
      <c r="W1715" s="9">
        <v>0</v>
      </c>
      <c r="X1715" s="9">
        <v>0</v>
      </c>
      <c r="Y1715" s="9">
        <v>264</v>
      </c>
      <c r="Z1715" s="9">
        <v>264</v>
      </c>
      <c r="AA1715" s="9">
        <v>7.64</v>
      </c>
      <c r="AB1715" s="9">
        <f t="shared" si="316"/>
        <v>7.64</v>
      </c>
      <c r="AC1715" s="9">
        <f t="shared" si="317"/>
        <v>6.3666666666666663</v>
      </c>
      <c r="AD1715" s="9">
        <f t="shared" si="318"/>
        <v>7.7673913043478269</v>
      </c>
      <c r="AE1715" s="9">
        <f t="shared" si="319"/>
        <v>9.349866666666669</v>
      </c>
      <c r="AF1715" s="9">
        <f t="shared" si="320"/>
        <v>8.0634066587395932</v>
      </c>
      <c r="AG1715" s="11">
        <f t="shared" si="321"/>
        <v>-18.033398637932656</v>
      </c>
      <c r="AH1715" s="11">
        <f t="shared" si="322"/>
        <v>-31.906337345274103</v>
      </c>
      <c r="AI1715" s="11">
        <f t="shared" si="323"/>
        <v>-21.042470805238388</v>
      </c>
      <c r="AJ1715" s="8">
        <v>7</v>
      </c>
      <c r="AK1715" s="7" t="s">
        <v>64</v>
      </c>
      <c r="AL1715" s="8">
        <v>46</v>
      </c>
      <c r="AM1715" s="7" t="s">
        <v>65</v>
      </c>
      <c r="AN1715" s="7" t="s">
        <v>66</v>
      </c>
      <c r="AO1715" s="9">
        <v>7</v>
      </c>
      <c r="AP1715" s="8">
        <v>7</v>
      </c>
      <c r="AQ1715" s="8">
        <v>7</v>
      </c>
      <c r="AR1715" s="8">
        <v>7</v>
      </c>
      <c r="AS1715" s="8">
        <v>4</v>
      </c>
      <c r="AT1715" s="8">
        <v>3</v>
      </c>
      <c r="AU1715" s="7" t="s">
        <v>67</v>
      </c>
      <c r="AV1715" s="9">
        <v>1.8</v>
      </c>
      <c r="AW1715" s="7" t="s">
        <v>3673</v>
      </c>
      <c r="AX1715" s="7" t="s">
        <v>63</v>
      </c>
      <c r="AY1715" s="7"/>
      <c r="AZ1715" s="7" t="s">
        <v>1880</v>
      </c>
      <c r="BA1715" s="7" t="s">
        <v>3667</v>
      </c>
      <c r="BB1715" s="7" t="s">
        <v>2156</v>
      </c>
      <c r="BC1715" s="7" t="s">
        <v>3668</v>
      </c>
    </row>
    <row r="1716" spans="1:55" x14ac:dyDescent="0.2">
      <c r="A1716" s="7" t="s">
        <v>3617</v>
      </c>
      <c r="B1716" s="8">
        <v>4</v>
      </c>
      <c r="C1716" s="7" t="s">
        <v>2981</v>
      </c>
      <c r="D1716" s="8">
        <v>6</v>
      </c>
      <c r="E1716" s="7" t="s">
        <v>317</v>
      </c>
      <c r="F1716" s="7" t="s">
        <v>644</v>
      </c>
      <c r="G1716" s="7" t="s">
        <v>239</v>
      </c>
      <c r="H1716" s="7" t="s">
        <v>105</v>
      </c>
      <c r="I1716" s="7" t="s">
        <v>115</v>
      </c>
      <c r="J1716" s="9">
        <v>3.5</v>
      </c>
      <c r="K1716" s="10">
        <v>1500</v>
      </c>
      <c r="L1716" s="9">
        <f t="shared" si="312"/>
        <v>22.222222222222221</v>
      </c>
      <c r="M1716" s="9">
        <v>22.22</v>
      </c>
      <c r="N1716" s="10">
        <v>0</v>
      </c>
      <c r="O1716" s="10">
        <v>1500</v>
      </c>
      <c r="P1716" s="11">
        <f t="shared" si="313"/>
        <v>0</v>
      </c>
      <c r="Q1716" s="7" t="s">
        <v>115</v>
      </c>
      <c r="R1716" s="9">
        <v>4.9400000000000004</v>
      </c>
      <c r="S1716" s="9">
        <f t="shared" si="314"/>
        <v>1.4400000000000004</v>
      </c>
      <c r="T1716" s="11">
        <f t="shared" si="315"/>
        <v>41.142857142857153</v>
      </c>
      <c r="U1716" s="7" t="s">
        <v>63</v>
      </c>
      <c r="V1716" s="8">
        <v>1</v>
      </c>
      <c r="W1716" s="9">
        <v>1188</v>
      </c>
      <c r="X1716" s="9">
        <v>426</v>
      </c>
      <c r="Y1716" s="9">
        <v>282</v>
      </c>
      <c r="Z1716" s="9">
        <v>1896</v>
      </c>
      <c r="AA1716" s="9">
        <v>43.96</v>
      </c>
      <c r="AB1716" s="9">
        <f t="shared" si="316"/>
        <v>43.96</v>
      </c>
      <c r="AC1716" s="9">
        <f t="shared" si="317"/>
        <v>29.306666666666668</v>
      </c>
      <c r="AD1716" s="9">
        <f t="shared" si="318"/>
        <v>7.7673913043478269</v>
      </c>
      <c r="AE1716" s="9">
        <f t="shared" si="319"/>
        <v>9.349866666666669</v>
      </c>
      <c r="AF1716" s="9">
        <f t="shared" si="320"/>
        <v>8.0634066587395932</v>
      </c>
      <c r="AG1716" s="11">
        <f t="shared" si="321"/>
        <v>277.30385297135922</v>
      </c>
      <c r="AH1716" s="11">
        <f t="shared" si="322"/>
        <v>213.44475500541895</v>
      </c>
      <c r="AI1716" s="11">
        <f t="shared" si="323"/>
        <v>263.45266841902844</v>
      </c>
      <c r="AJ1716" s="8">
        <v>7</v>
      </c>
      <c r="AK1716" s="7" t="s">
        <v>64</v>
      </c>
      <c r="AL1716" s="8">
        <v>46</v>
      </c>
      <c r="AM1716" s="7" t="s">
        <v>65</v>
      </c>
      <c r="AN1716" s="7" t="s">
        <v>66</v>
      </c>
      <c r="AO1716" s="9">
        <v>7</v>
      </c>
      <c r="AP1716" s="8">
        <v>2</v>
      </c>
      <c r="AQ1716" s="8">
        <v>2</v>
      </c>
      <c r="AR1716" s="8">
        <v>2</v>
      </c>
      <c r="AS1716" s="8">
        <v>1</v>
      </c>
      <c r="AT1716" s="8">
        <v>1</v>
      </c>
      <c r="AU1716" s="7" t="s">
        <v>81</v>
      </c>
      <c r="AV1716" s="9">
        <v>2.16</v>
      </c>
      <c r="AW1716" s="7" t="s">
        <v>3674</v>
      </c>
      <c r="AX1716" s="7" t="s">
        <v>63</v>
      </c>
      <c r="AY1716" s="7"/>
      <c r="AZ1716" s="7" t="s">
        <v>1880</v>
      </c>
      <c r="BA1716" s="7" t="s">
        <v>3667</v>
      </c>
      <c r="BB1716" s="7" t="s">
        <v>2156</v>
      </c>
      <c r="BC1716" s="7" t="s">
        <v>3668</v>
      </c>
    </row>
    <row r="1717" spans="1:55" x14ac:dyDescent="0.2">
      <c r="A1717" s="7" t="s">
        <v>3617</v>
      </c>
      <c r="B1717" s="8">
        <v>4</v>
      </c>
      <c r="C1717" s="7" t="s">
        <v>3675</v>
      </c>
      <c r="D1717" s="8">
        <v>7</v>
      </c>
      <c r="E1717" s="7" t="s">
        <v>124</v>
      </c>
      <c r="F1717" s="7" t="s">
        <v>248</v>
      </c>
      <c r="G1717" s="7" t="s">
        <v>414</v>
      </c>
      <c r="H1717" s="7" t="s">
        <v>339</v>
      </c>
      <c r="I1717" s="7" t="s">
        <v>79</v>
      </c>
      <c r="J1717" s="9">
        <v>2.5</v>
      </c>
      <c r="K1717" s="10">
        <v>1700</v>
      </c>
      <c r="L1717" s="9">
        <f t="shared" si="312"/>
        <v>28.571428571428569</v>
      </c>
      <c r="M1717" s="9">
        <v>28.57</v>
      </c>
      <c r="N1717" s="10">
        <v>0</v>
      </c>
      <c r="O1717" s="10">
        <v>1700</v>
      </c>
      <c r="P1717" s="11">
        <f t="shared" si="313"/>
        <v>0</v>
      </c>
      <c r="Q1717" s="7" t="s">
        <v>79</v>
      </c>
      <c r="R1717" s="9">
        <v>1.02</v>
      </c>
      <c r="S1717" s="9">
        <f t="shared" si="314"/>
        <v>-1.48</v>
      </c>
      <c r="T1717" s="11">
        <f t="shared" si="315"/>
        <v>-59.199999999999996</v>
      </c>
      <c r="U1717" s="7" t="s">
        <v>80</v>
      </c>
      <c r="V1717" s="8">
        <v>2</v>
      </c>
      <c r="W1717" s="9">
        <v>0</v>
      </c>
      <c r="X1717" s="9">
        <v>276</v>
      </c>
      <c r="Y1717" s="9">
        <v>210</v>
      </c>
      <c r="Z1717" s="9">
        <v>486</v>
      </c>
      <c r="AA1717" s="9">
        <v>19.86</v>
      </c>
      <c r="AB1717" s="9">
        <f t="shared" si="316"/>
        <v>19.86</v>
      </c>
      <c r="AC1717" s="9">
        <f t="shared" si="317"/>
        <v>11.68235294117647</v>
      </c>
      <c r="AD1717" s="9">
        <f t="shared" si="318"/>
        <v>7.7673913043478269</v>
      </c>
      <c r="AE1717" s="9">
        <f t="shared" si="319"/>
        <v>9.349866666666669</v>
      </c>
      <c r="AF1717" s="9">
        <f t="shared" si="320"/>
        <v>8.0634066587395932</v>
      </c>
      <c r="AG1717" s="11">
        <f t="shared" si="321"/>
        <v>50.402528769694257</v>
      </c>
      <c r="AH1717" s="11">
        <f t="shared" si="322"/>
        <v>24.946733014122842</v>
      </c>
      <c r="AI1717" s="11">
        <f t="shared" si="323"/>
        <v>44.88110839001839</v>
      </c>
      <c r="AJ1717" s="8">
        <v>7</v>
      </c>
      <c r="AK1717" s="7" t="s">
        <v>64</v>
      </c>
      <c r="AL1717" s="8">
        <v>46</v>
      </c>
      <c r="AM1717" s="7" t="s">
        <v>65</v>
      </c>
      <c r="AN1717" s="7" t="s">
        <v>66</v>
      </c>
      <c r="AO1717" s="9">
        <v>7</v>
      </c>
      <c r="AP1717" s="8">
        <v>1</v>
      </c>
      <c r="AQ1717" s="8">
        <v>3</v>
      </c>
      <c r="AR1717" s="8">
        <v>3</v>
      </c>
      <c r="AS1717" s="8">
        <v>3</v>
      </c>
      <c r="AT1717" s="8">
        <v>2</v>
      </c>
      <c r="AU1717" s="7" t="s">
        <v>81</v>
      </c>
      <c r="AV1717" s="9">
        <v>-27.6</v>
      </c>
      <c r="AW1717" s="7" t="s">
        <v>3676</v>
      </c>
      <c r="AX1717" s="7" t="s">
        <v>63</v>
      </c>
      <c r="AY1717" s="7"/>
      <c r="AZ1717" s="7" t="s">
        <v>1880</v>
      </c>
      <c r="BA1717" s="7" t="s">
        <v>3667</v>
      </c>
      <c r="BB1717" s="7" t="s">
        <v>2156</v>
      </c>
      <c r="BC1717" s="7" t="s">
        <v>3668</v>
      </c>
    </row>
    <row r="1718" spans="1:55" x14ac:dyDescent="0.2">
      <c r="A1718" s="19" t="s">
        <v>3617</v>
      </c>
      <c r="B1718" s="20">
        <v>5</v>
      </c>
      <c r="C1718" s="19" t="s">
        <v>1166</v>
      </c>
      <c r="D1718" s="20">
        <v>1</v>
      </c>
      <c r="E1718" s="19" t="s">
        <v>111</v>
      </c>
      <c r="F1718" s="19" t="s">
        <v>768</v>
      </c>
      <c r="G1718" s="19" t="s">
        <v>1164</v>
      </c>
      <c r="H1718" s="19" t="s">
        <v>887</v>
      </c>
      <c r="I1718" s="19" t="s">
        <v>78</v>
      </c>
      <c r="J1718" s="21">
        <v>3</v>
      </c>
      <c r="K1718" s="22">
        <v>1600</v>
      </c>
      <c r="L1718" s="21">
        <f t="shared" si="312"/>
        <v>25</v>
      </c>
      <c r="M1718" s="21">
        <v>25</v>
      </c>
      <c r="N1718" s="22">
        <v>0</v>
      </c>
      <c r="O1718" s="22">
        <v>1600</v>
      </c>
      <c r="P1718" s="23">
        <f t="shared" si="313"/>
        <v>0</v>
      </c>
      <c r="Q1718" s="19" t="s">
        <v>78</v>
      </c>
      <c r="R1718" s="21">
        <v>2.5499999999999998</v>
      </c>
      <c r="S1718" s="21">
        <f t="shared" si="314"/>
        <v>-0.45000000000000018</v>
      </c>
      <c r="T1718" s="23">
        <f t="shared" si="315"/>
        <v>-15.000000000000005</v>
      </c>
      <c r="U1718" s="19" t="s">
        <v>63</v>
      </c>
      <c r="V1718" s="20">
        <v>1</v>
      </c>
      <c r="W1718" s="21">
        <v>710</v>
      </c>
      <c r="X1718" s="21">
        <v>490</v>
      </c>
      <c r="Y1718" s="21">
        <v>432</v>
      </c>
      <c r="Z1718" s="21">
        <v>1632</v>
      </c>
      <c r="AA1718" s="21">
        <v>41.32</v>
      </c>
      <c r="AB1718" s="21">
        <f t="shared" si="316"/>
        <v>41.32</v>
      </c>
      <c r="AC1718" s="21">
        <f t="shared" si="317"/>
        <v>25.824999999999999</v>
      </c>
      <c r="AD1718" s="21">
        <f t="shared" si="318"/>
        <v>8.4103092783505158</v>
      </c>
      <c r="AE1718" s="21">
        <f t="shared" si="319"/>
        <v>9.349866666666669</v>
      </c>
      <c r="AF1718" s="21">
        <f t="shared" si="320"/>
        <v>8.0634066587395932</v>
      </c>
      <c r="AG1718" s="23">
        <f t="shared" si="321"/>
        <v>207.06361853395441</v>
      </c>
      <c r="AH1718" s="23">
        <f t="shared" si="322"/>
        <v>176.20714733899942</v>
      </c>
      <c r="AI1718" s="23">
        <f t="shared" si="323"/>
        <v>220.27406148503439</v>
      </c>
      <c r="AJ1718" s="20">
        <v>9</v>
      </c>
      <c r="AK1718" s="19" t="s">
        <v>64</v>
      </c>
      <c r="AL1718" s="20">
        <v>46</v>
      </c>
      <c r="AM1718" s="19" t="s">
        <v>65</v>
      </c>
      <c r="AN1718" s="19" t="s">
        <v>66</v>
      </c>
      <c r="AO1718" s="21">
        <v>2</v>
      </c>
      <c r="AP1718" s="20">
        <v>7</v>
      </c>
      <c r="AQ1718" s="20">
        <v>4</v>
      </c>
      <c r="AR1718" s="20">
        <v>4</v>
      </c>
      <c r="AS1718" s="20">
        <v>1</v>
      </c>
      <c r="AT1718" s="20">
        <v>1</v>
      </c>
      <c r="AU1718" s="19" t="s">
        <v>81</v>
      </c>
      <c r="AV1718" s="21">
        <v>14.28</v>
      </c>
      <c r="AW1718" s="19" t="s">
        <v>3677</v>
      </c>
      <c r="AX1718" s="19" t="s">
        <v>80</v>
      </c>
      <c r="AY1718" s="19" t="s">
        <v>83</v>
      </c>
      <c r="AZ1718" s="19" t="s">
        <v>3678</v>
      </c>
      <c r="BA1718" s="19" t="s">
        <v>3251</v>
      </c>
      <c r="BB1718" s="19" t="s">
        <v>3679</v>
      </c>
      <c r="BC1718" s="19" t="s">
        <v>3680</v>
      </c>
    </row>
    <row r="1719" spans="1:55" x14ac:dyDescent="0.2">
      <c r="A1719" s="7" t="s">
        <v>3617</v>
      </c>
      <c r="B1719" s="8">
        <v>5</v>
      </c>
      <c r="C1719" s="7" t="s">
        <v>1277</v>
      </c>
      <c r="D1719" s="8">
        <v>2</v>
      </c>
      <c r="E1719" s="7" t="s">
        <v>292</v>
      </c>
      <c r="F1719" s="7" t="s">
        <v>901</v>
      </c>
      <c r="G1719" s="7" t="s">
        <v>1160</v>
      </c>
      <c r="H1719" s="7" t="s">
        <v>899</v>
      </c>
      <c r="I1719" s="7" t="s">
        <v>89</v>
      </c>
      <c r="J1719" s="9">
        <v>30</v>
      </c>
      <c r="K1719" s="10">
        <v>400</v>
      </c>
      <c r="L1719" s="9">
        <f t="shared" si="312"/>
        <v>3.225806451612903</v>
      </c>
      <c r="M1719" s="9">
        <v>3.23</v>
      </c>
      <c r="N1719" s="10">
        <v>0</v>
      </c>
      <c r="O1719" s="10">
        <v>400</v>
      </c>
      <c r="P1719" s="11">
        <f t="shared" si="313"/>
        <v>0</v>
      </c>
      <c r="Q1719" s="7" t="s">
        <v>89</v>
      </c>
      <c r="R1719" s="9">
        <v>76.28</v>
      </c>
      <c r="S1719" s="9">
        <f t="shared" si="314"/>
        <v>46.28</v>
      </c>
      <c r="T1719" s="11">
        <f t="shared" si="315"/>
        <v>154.26666666666665</v>
      </c>
      <c r="U1719" s="7" t="s">
        <v>63</v>
      </c>
      <c r="V1719" s="8">
        <v>8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f t="shared" si="316"/>
        <v>0</v>
      </c>
      <c r="AC1719" s="9">
        <f t="shared" si="317"/>
        <v>0</v>
      </c>
      <c r="AD1719" s="9">
        <f t="shared" si="318"/>
        <v>8.4103092783505158</v>
      </c>
      <c r="AE1719" s="9">
        <f t="shared" si="319"/>
        <v>9.349866666666669</v>
      </c>
      <c r="AF1719" s="9">
        <f t="shared" si="320"/>
        <v>8.0634066587395932</v>
      </c>
      <c r="AG1719" s="11">
        <f t="shared" si="321"/>
        <v>-100</v>
      </c>
      <c r="AH1719" s="11">
        <f t="shared" si="322"/>
        <v>-100</v>
      </c>
      <c r="AI1719" s="11">
        <f t="shared" si="323"/>
        <v>-100</v>
      </c>
      <c r="AJ1719" s="8">
        <v>9</v>
      </c>
      <c r="AK1719" s="7" t="s">
        <v>64</v>
      </c>
      <c r="AL1719" s="8">
        <v>46</v>
      </c>
      <c r="AM1719" s="7" t="s">
        <v>65</v>
      </c>
      <c r="AN1719" s="7" t="s">
        <v>66</v>
      </c>
      <c r="AO1719" s="9">
        <v>2</v>
      </c>
      <c r="AP1719" s="8">
        <v>1</v>
      </c>
      <c r="AQ1719" s="8">
        <v>8</v>
      </c>
      <c r="AR1719" s="8">
        <v>9</v>
      </c>
      <c r="AS1719" s="8">
        <v>9</v>
      </c>
      <c r="AT1719" s="8">
        <v>8</v>
      </c>
      <c r="AU1719" s="7" t="s">
        <v>67</v>
      </c>
      <c r="AV1719" s="9">
        <v>-30.6</v>
      </c>
      <c r="AW1719" s="7" t="s">
        <v>3681</v>
      </c>
      <c r="AX1719" s="7" t="s">
        <v>63</v>
      </c>
      <c r="AY1719" s="7"/>
      <c r="AZ1719" s="7" t="s">
        <v>3678</v>
      </c>
      <c r="BA1719" s="7" t="s">
        <v>3251</v>
      </c>
      <c r="BB1719" s="7" t="s">
        <v>3679</v>
      </c>
      <c r="BC1719" s="7" t="s">
        <v>3680</v>
      </c>
    </row>
    <row r="1720" spans="1:55" x14ac:dyDescent="0.2">
      <c r="A1720" s="7" t="s">
        <v>3617</v>
      </c>
      <c r="B1720" s="8">
        <v>5</v>
      </c>
      <c r="C1720" s="7" t="s">
        <v>1159</v>
      </c>
      <c r="D1720" s="8">
        <v>3</v>
      </c>
      <c r="E1720" s="7" t="s">
        <v>94</v>
      </c>
      <c r="F1720" s="7" t="s">
        <v>500</v>
      </c>
      <c r="G1720" s="7" t="s">
        <v>1160</v>
      </c>
      <c r="H1720" s="7" t="s">
        <v>913</v>
      </c>
      <c r="I1720" s="7" t="s">
        <v>107</v>
      </c>
      <c r="J1720" s="9">
        <v>8</v>
      </c>
      <c r="K1720" s="10">
        <v>1000</v>
      </c>
      <c r="L1720" s="9">
        <f t="shared" si="312"/>
        <v>11.111111111111111</v>
      </c>
      <c r="M1720" s="9">
        <v>11.11</v>
      </c>
      <c r="N1720" s="10">
        <v>0</v>
      </c>
      <c r="O1720" s="10">
        <v>1000</v>
      </c>
      <c r="P1720" s="11">
        <f t="shared" si="313"/>
        <v>0</v>
      </c>
      <c r="Q1720" s="7" t="s">
        <v>107</v>
      </c>
      <c r="R1720" s="9">
        <v>10.76</v>
      </c>
      <c r="S1720" s="9">
        <f t="shared" si="314"/>
        <v>2.76</v>
      </c>
      <c r="T1720" s="11">
        <f t="shared" si="315"/>
        <v>34.5</v>
      </c>
      <c r="U1720" s="7" t="s">
        <v>63</v>
      </c>
      <c r="V1720" s="8">
        <v>9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f t="shared" si="316"/>
        <v>0</v>
      </c>
      <c r="AC1720" s="9">
        <f t="shared" si="317"/>
        <v>0</v>
      </c>
      <c r="AD1720" s="9">
        <f t="shared" si="318"/>
        <v>8.4103092783505158</v>
      </c>
      <c r="AE1720" s="9">
        <f t="shared" si="319"/>
        <v>9.349866666666669</v>
      </c>
      <c r="AF1720" s="9">
        <f t="shared" si="320"/>
        <v>8.0634066587395932</v>
      </c>
      <c r="AG1720" s="11">
        <f t="shared" si="321"/>
        <v>-100</v>
      </c>
      <c r="AH1720" s="11">
        <f t="shared" si="322"/>
        <v>-100</v>
      </c>
      <c r="AI1720" s="11">
        <f t="shared" si="323"/>
        <v>-100</v>
      </c>
      <c r="AJ1720" s="8">
        <v>9</v>
      </c>
      <c r="AK1720" s="7" t="s">
        <v>64</v>
      </c>
      <c r="AL1720" s="8">
        <v>46</v>
      </c>
      <c r="AM1720" s="7" t="s">
        <v>65</v>
      </c>
      <c r="AN1720" s="7" t="s">
        <v>66</v>
      </c>
      <c r="AO1720" s="9">
        <v>2</v>
      </c>
      <c r="AP1720" s="8">
        <v>6</v>
      </c>
      <c r="AQ1720" s="8">
        <v>5</v>
      </c>
      <c r="AR1720" s="8">
        <v>6</v>
      </c>
      <c r="AS1720" s="8">
        <v>8</v>
      </c>
      <c r="AT1720" s="8">
        <v>9</v>
      </c>
      <c r="AU1720" s="7" t="s">
        <v>91</v>
      </c>
      <c r="AV1720" s="9">
        <v>-7.2</v>
      </c>
      <c r="AW1720" s="7" t="s">
        <v>3682</v>
      </c>
      <c r="AX1720" s="7" t="s">
        <v>63</v>
      </c>
      <c r="AY1720" s="7"/>
      <c r="AZ1720" s="7" t="s">
        <v>3678</v>
      </c>
      <c r="BA1720" s="7" t="s">
        <v>3251</v>
      </c>
      <c r="BB1720" s="7" t="s">
        <v>3679</v>
      </c>
      <c r="BC1720" s="7" t="s">
        <v>3680</v>
      </c>
    </row>
    <row r="1721" spans="1:55" x14ac:dyDescent="0.2">
      <c r="A1721" s="7" t="s">
        <v>3617</v>
      </c>
      <c r="B1721" s="8">
        <v>5</v>
      </c>
      <c r="C1721" s="7" t="s">
        <v>3683</v>
      </c>
      <c r="D1721" s="8">
        <v>4</v>
      </c>
      <c r="E1721" s="7" t="s">
        <v>205</v>
      </c>
      <c r="F1721" s="7" t="s">
        <v>164</v>
      </c>
      <c r="G1721" s="7" t="s">
        <v>1164</v>
      </c>
      <c r="H1721" s="7" t="s">
        <v>3070</v>
      </c>
      <c r="I1721" s="7" t="s">
        <v>107</v>
      </c>
      <c r="J1721" s="9">
        <v>8</v>
      </c>
      <c r="K1721" s="10">
        <v>1000</v>
      </c>
      <c r="L1721" s="9">
        <f t="shared" si="312"/>
        <v>11.111111111111111</v>
      </c>
      <c r="M1721" s="9">
        <v>11.11</v>
      </c>
      <c r="N1721" s="10">
        <v>0</v>
      </c>
      <c r="O1721" s="10">
        <v>1000</v>
      </c>
      <c r="P1721" s="11">
        <f t="shared" si="313"/>
        <v>0</v>
      </c>
      <c r="Q1721" s="7" t="s">
        <v>107</v>
      </c>
      <c r="R1721" s="9">
        <v>9.44</v>
      </c>
      <c r="S1721" s="9">
        <f t="shared" si="314"/>
        <v>1.4399999999999995</v>
      </c>
      <c r="T1721" s="11">
        <f t="shared" si="315"/>
        <v>17.999999999999993</v>
      </c>
      <c r="U1721" s="7" t="s">
        <v>63</v>
      </c>
      <c r="V1721" s="8">
        <v>3</v>
      </c>
      <c r="W1721" s="9">
        <v>0</v>
      </c>
      <c r="X1721" s="9">
        <v>0</v>
      </c>
      <c r="Y1721" s="9">
        <v>558</v>
      </c>
      <c r="Z1721" s="9">
        <v>558</v>
      </c>
      <c r="AA1721" s="9">
        <v>10.58</v>
      </c>
      <c r="AB1721" s="9">
        <f t="shared" si="316"/>
        <v>10.58</v>
      </c>
      <c r="AC1721" s="9">
        <f t="shared" si="317"/>
        <v>10.58</v>
      </c>
      <c r="AD1721" s="9">
        <f t="shared" si="318"/>
        <v>8.4103092783505158</v>
      </c>
      <c r="AE1721" s="9">
        <f t="shared" si="319"/>
        <v>9.349866666666669</v>
      </c>
      <c r="AF1721" s="9">
        <f t="shared" si="320"/>
        <v>8.0634066587395932</v>
      </c>
      <c r="AG1721" s="11">
        <f t="shared" si="321"/>
        <v>25.797989703358663</v>
      </c>
      <c r="AH1721" s="11">
        <f t="shared" si="322"/>
        <v>13.156693856596856</v>
      </c>
      <c r="AI1721" s="11">
        <f t="shared" si="323"/>
        <v>31.210051133075069</v>
      </c>
      <c r="AJ1721" s="8">
        <v>9</v>
      </c>
      <c r="AK1721" s="7" t="s">
        <v>64</v>
      </c>
      <c r="AL1721" s="8">
        <v>46</v>
      </c>
      <c r="AM1721" s="7" t="s">
        <v>65</v>
      </c>
      <c r="AN1721" s="7" t="s">
        <v>66</v>
      </c>
      <c r="AO1721" s="9">
        <v>2</v>
      </c>
      <c r="AP1721" s="8">
        <v>9</v>
      </c>
      <c r="AQ1721" s="8">
        <v>9</v>
      </c>
      <c r="AR1721" s="8">
        <v>7</v>
      </c>
      <c r="AS1721" s="8">
        <v>4</v>
      </c>
      <c r="AT1721" s="8">
        <v>3</v>
      </c>
      <c r="AU1721" s="7" t="s">
        <v>67</v>
      </c>
      <c r="AV1721" s="9">
        <v>7.2</v>
      </c>
      <c r="AW1721" s="7" t="s">
        <v>3684</v>
      </c>
      <c r="AX1721" s="7" t="s">
        <v>63</v>
      </c>
      <c r="AY1721" s="7"/>
      <c r="AZ1721" s="7" t="s">
        <v>3678</v>
      </c>
      <c r="BA1721" s="7" t="s">
        <v>3251</v>
      </c>
      <c r="BB1721" s="7" t="s">
        <v>3679</v>
      </c>
      <c r="BC1721" s="7" t="s">
        <v>3680</v>
      </c>
    </row>
    <row r="1722" spans="1:55" x14ac:dyDescent="0.2">
      <c r="A1722" s="7" t="s">
        <v>3617</v>
      </c>
      <c r="B1722" s="8">
        <v>5</v>
      </c>
      <c r="C1722" s="7" t="s">
        <v>3685</v>
      </c>
      <c r="D1722" s="8">
        <v>5</v>
      </c>
      <c r="E1722" s="7" t="s">
        <v>133</v>
      </c>
      <c r="F1722" s="7" t="s">
        <v>302</v>
      </c>
      <c r="G1722" s="7" t="s">
        <v>183</v>
      </c>
      <c r="H1722" s="7" t="s">
        <v>469</v>
      </c>
      <c r="I1722" s="7" t="s">
        <v>106</v>
      </c>
      <c r="J1722" s="9">
        <v>10</v>
      </c>
      <c r="K1722" s="10">
        <v>900</v>
      </c>
      <c r="L1722" s="9">
        <f t="shared" si="312"/>
        <v>9.0909090909090917</v>
      </c>
      <c r="M1722" s="9">
        <v>9.09</v>
      </c>
      <c r="N1722" s="10">
        <v>0</v>
      </c>
      <c r="O1722" s="10">
        <v>900</v>
      </c>
      <c r="P1722" s="11">
        <f t="shared" si="313"/>
        <v>0</v>
      </c>
      <c r="Q1722" s="7" t="s">
        <v>106</v>
      </c>
      <c r="R1722" s="9">
        <v>24.79</v>
      </c>
      <c r="S1722" s="9">
        <f t="shared" si="314"/>
        <v>14.79</v>
      </c>
      <c r="T1722" s="11">
        <f t="shared" si="315"/>
        <v>147.89999999999998</v>
      </c>
      <c r="U1722" s="7" t="s">
        <v>63</v>
      </c>
      <c r="V1722" s="8">
        <v>6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f t="shared" si="316"/>
        <v>0</v>
      </c>
      <c r="AC1722" s="9">
        <f t="shared" si="317"/>
        <v>0</v>
      </c>
      <c r="AD1722" s="9">
        <f t="shared" si="318"/>
        <v>8.4103092783505158</v>
      </c>
      <c r="AE1722" s="9">
        <f t="shared" si="319"/>
        <v>9.349866666666669</v>
      </c>
      <c r="AF1722" s="9">
        <f t="shared" si="320"/>
        <v>8.0634066587395932</v>
      </c>
      <c r="AG1722" s="11">
        <f t="shared" si="321"/>
        <v>-100</v>
      </c>
      <c r="AH1722" s="11">
        <f t="shared" si="322"/>
        <v>-100</v>
      </c>
      <c r="AI1722" s="11">
        <f t="shared" si="323"/>
        <v>-100</v>
      </c>
      <c r="AJ1722" s="8">
        <v>9</v>
      </c>
      <c r="AK1722" s="7" t="s">
        <v>64</v>
      </c>
      <c r="AL1722" s="8">
        <v>46</v>
      </c>
      <c r="AM1722" s="7" t="s">
        <v>65</v>
      </c>
      <c r="AN1722" s="7" t="s">
        <v>66</v>
      </c>
      <c r="AO1722" s="9">
        <v>2</v>
      </c>
      <c r="AP1722" s="8">
        <v>8</v>
      </c>
      <c r="AQ1722" s="8">
        <v>7</v>
      </c>
      <c r="AR1722" s="8">
        <v>8</v>
      </c>
      <c r="AS1722" s="8">
        <v>6</v>
      </c>
      <c r="AT1722" s="8">
        <v>6</v>
      </c>
      <c r="AU1722" s="7" t="s">
        <v>67</v>
      </c>
      <c r="AV1722" s="9">
        <v>-51</v>
      </c>
      <c r="AW1722" s="7" t="s">
        <v>3686</v>
      </c>
      <c r="AX1722" s="7" t="s">
        <v>63</v>
      </c>
      <c r="AY1722" s="7"/>
      <c r="AZ1722" s="7" t="s">
        <v>3678</v>
      </c>
      <c r="BA1722" s="7" t="s">
        <v>3251</v>
      </c>
      <c r="BB1722" s="7" t="s">
        <v>3679</v>
      </c>
      <c r="BC1722" s="7" t="s">
        <v>3680</v>
      </c>
    </row>
    <row r="1723" spans="1:55" x14ac:dyDescent="0.2">
      <c r="A1723" s="7" t="s">
        <v>3617</v>
      </c>
      <c r="B1723" s="8">
        <v>5</v>
      </c>
      <c r="C1723" s="7" t="s">
        <v>3687</v>
      </c>
      <c r="D1723" s="8">
        <v>6</v>
      </c>
      <c r="E1723" s="7" t="s">
        <v>102</v>
      </c>
      <c r="F1723" s="7" t="s">
        <v>258</v>
      </c>
      <c r="G1723" s="7" t="s">
        <v>1014</v>
      </c>
      <c r="H1723" s="7" t="s">
        <v>569</v>
      </c>
      <c r="I1723" s="7" t="s">
        <v>98</v>
      </c>
      <c r="J1723" s="9">
        <v>2</v>
      </c>
      <c r="K1723" s="10">
        <v>1900</v>
      </c>
      <c r="L1723" s="9">
        <f t="shared" si="312"/>
        <v>33.333333333333329</v>
      </c>
      <c r="M1723" s="9">
        <v>33.33</v>
      </c>
      <c r="N1723" s="10">
        <v>0</v>
      </c>
      <c r="O1723" s="10">
        <v>1900</v>
      </c>
      <c r="P1723" s="11">
        <f t="shared" si="313"/>
        <v>0</v>
      </c>
      <c r="Q1723" s="7" t="s">
        <v>98</v>
      </c>
      <c r="R1723" s="9">
        <v>1.58</v>
      </c>
      <c r="S1723" s="9">
        <f t="shared" si="314"/>
        <v>-0.41999999999999993</v>
      </c>
      <c r="T1723" s="11">
        <f t="shared" si="315"/>
        <v>-20.999999999999996</v>
      </c>
      <c r="U1723" s="7" t="s">
        <v>80</v>
      </c>
      <c r="V1723" s="8">
        <v>5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f t="shared" si="316"/>
        <v>0</v>
      </c>
      <c r="AC1723" s="9">
        <f t="shared" si="317"/>
        <v>0</v>
      </c>
      <c r="AD1723" s="9">
        <f t="shared" si="318"/>
        <v>8.4103092783505158</v>
      </c>
      <c r="AE1723" s="9">
        <f t="shared" si="319"/>
        <v>9.349866666666669</v>
      </c>
      <c r="AF1723" s="9">
        <f t="shared" si="320"/>
        <v>8.0634066587395932</v>
      </c>
      <c r="AG1723" s="11">
        <f t="shared" si="321"/>
        <v>-100</v>
      </c>
      <c r="AH1723" s="11">
        <f t="shared" si="322"/>
        <v>-100</v>
      </c>
      <c r="AI1723" s="11">
        <f t="shared" si="323"/>
        <v>-100</v>
      </c>
      <c r="AJ1723" s="8">
        <v>9</v>
      </c>
      <c r="AK1723" s="7" t="s">
        <v>64</v>
      </c>
      <c r="AL1723" s="8">
        <v>46</v>
      </c>
      <c r="AM1723" s="7" t="s">
        <v>65</v>
      </c>
      <c r="AN1723" s="7" t="s">
        <v>66</v>
      </c>
      <c r="AO1723" s="9">
        <v>2</v>
      </c>
      <c r="AP1723" s="8">
        <v>3</v>
      </c>
      <c r="AQ1723" s="8">
        <v>1</v>
      </c>
      <c r="AR1723" s="8">
        <v>2</v>
      </c>
      <c r="AS1723" s="8">
        <v>3</v>
      </c>
      <c r="AT1723" s="8">
        <v>5</v>
      </c>
      <c r="AU1723" s="7" t="s">
        <v>116</v>
      </c>
      <c r="AV1723" s="9">
        <v>-30.6</v>
      </c>
      <c r="AW1723" s="7" t="s">
        <v>2990</v>
      </c>
      <c r="AX1723" s="7" t="s">
        <v>63</v>
      </c>
      <c r="AY1723" s="7"/>
      <c r="AZ1723" s="7" t="s">
        <v>3678</v>
      </c>
      <c r="BA1723" s="7" t="s">
        <v>3251</v>
      </c>
      <c r="BB1723" s="7" t="s">
        <v>3679</v>
      </c>
      <c r="BC1723" s="7" t="s">
        <v>3680</v>
      </c>
    </row>
    <row r="1724" spans="1:55" x14ac:dyDescent="0.2">
      <c r="A1724" s="7" t="s">
        <v>3617</v>
      </c>
      <c r="B1724" s="8">
        <v>5</v>
      </c>
      <c r="C1724" s="7" t="s">
        <v>3688</v>
      </c>
      <c r="D1724" s="8">
        <v>7</v>
      </c>
      <c r="E1724" s="7" t="s">
        <v>317</v>
      </c>
      <c r="F1724" s="7" t="s">
        <v>58</v>
      </c>
      <c r="G1724" s="7" t="s">
        <v>1204</v>
      </c>
      <c r="H1724" s="7" t="s">
        <v>3067</v>
      </c>
      <c r="I1724" s="7" t="s">
        <v>107</v>
      </c>
      <c r="J1724" s="9">
        <v>8</v>
      </c>
      <c r="K1724" s="10">
        <v>1000</v>
      </c>
      <c r="L1724" s="9">
        <f t="shared" si="312"/>
        <v>11.111111111111111</v>
      </c>
      <c r="M1724" s="9">
        <v>11.11</v>
      </c>
      <c r="N1724" s="10">
        <v>0</v>
      </c>
      <c r="O1724" s="10">
        <v>1000</v>
      </c>
      <c r="P1724" s="11">
        <f t="shared" si="313"/>
        <v>0</v>
      </c>
      <c r="Q1724" s="7" t="s">
        <v>107</v>
      </c>
      <c r="R1724" s="9">
        <v>11.24</v>
      </c>
      <c r="S1724" s="9">
        <f t="shared" si="314"/>
        <v>3.24</v>
      </c>
      <c r="T1724" s="11">
        <f t="shared" si="315"/>
        <v>40.5</v>
      </c>
      <c r="U1724" s="7" t="s">
        <v>63</v>
      </c>
      <c r="V1724" s="8">
        <v>2</v>
      </c>
      <c r="W1724" s="9">
        <v>0</v>
      </c>
      <c r="X1724" s="9">
        <v>940</v>
      </c>
      <c r="Y1724" s="9">
        <v>528</v>
      </c>
      <c r="Z1724" s="9">
        <v>1468</v>
      </c>
      <c r="AA1724" s="9">
        <v>29.68</v>
      </c>
      <c r="AB1724" s="9">
        <f t="shared" si="316"/>
        <v>29.68</v>
      </c>
      <c r="AC1724" s="9">
        <f t="shared" si="317"/>
        <v>29.68</v>
      </c>
      <c r="AD1724" s="9">
        <f t="shared" si="318"/>
        <v>8.4103092783505158</v>
      </c>
      <c r="AE1724" s="9">
        <f t="shared" si="319"/>
        <v>9.349866666666669</v>
      </c>
      <c r="AF1724" s="9">
        <f t="shared" si="320"/>
        <v>8.0634066587395932</v>
      </c>
      <c r="AG1724" s="11">
        <f t="shared" si="321"/>
        <v>252.90022064231422</v>
      </c>
      <c r="AH1724" s="11">
        <f t="shared" si="322"/>
        <v>217.43768182077451</v>
      </c>
      <c r="AI1724" s="11">
        <f t="shared" si="323"/>
        <v>268.08263871735988</v>
      </c>
      <c r="AJ1724" s="8">
        <v>9</v>
      </c>
      <c r="AK1724" s="7" t="s">
        <v>64</v>
      </c>
      <c r="AL1724" s="8">
        <v>46</v>
      </c>
      <c r="AM1724" s="7" t="s">
        <v>65</v>
      </c>
      <c r="AN1724" s="7" t="s">
        <v>66</v>
      </c>
      <c r="AO1724" s="9">
        <v>2</v>
      </c>
      <c r="AP1724" s="8">
        <v>2</v>
      </c>
      <c r="AQ1724" s="8">
        <v>2</v>
      </c>
      <c r="AR1724" s="8">
        <v>1</v>
      </c>
      <c r="AS1724" s="8">
        <v>2</v>
      </c>
      <c r="AT1724" s="8">
        <v>2</v>
      </c>
      <c r="AU1724" s="7" t="s">
        <v>116</v>
      </c>
      <c r="AV1724" s="9">
        <v>-18.600000000000001</v>
      </c>
      <c r="AW1724" s="7" t="s">
        <v>3689</v>
      </c>
      <c r="AX1724" s="7" t="s">
        <v>63</v>
      </c>
      <c r="AY1724" s="7"/>
      <c r="AZ1724" s="7" t="s">
        <v>3678</v>
      </c>
      <c r="BA1724" s="7" t="s">
        <v>3251</v>
      </c>
      <c r="BB1724" s="7" t="s">
        <v>3679</v>
      </c>
      <c r="BC1724" s="7" t="s">
        <v>3680</v>
      </c>
    </row>
    <row r="1725" spans="1:55" x14ac:dyDescent="0.2">
      <c r="A1725" s="7" t="s">
        <v>3617</v>
      </c>
      <c r="B1725" s="8">
        <v>5</v>
      </c>
      <c r="C1725" s="7" t="s">
        <v>3690</v>
      </c>
      <c r="D1725" s="8">
        <v>8</v>
      </c>
      <c r="E1725" s="7" t="s">
        <v>2995</v>
      </c>
      <c r="F1725" s="7" t="s">
        <v>3691</v>
      </c>
      <c r="G1725" s="7" t="s">
        <v>183</v>
      </c>
      <c r="H1725" s="7" t="s">
        <v>382</v>
      </c>
      <c r="I1725" s="7" t="s">
        <v>89</v>
      </c>
      <c r="J1725" s="9">
        <v>30</v>
      </c>
      <c r="K1725" s="10">
        <v>400</v>
      </c>
      <c r="L1725" s="9">
        <f t="shared" si="312"/>
        <v>3.225806451612903</v>
      </c>
      <c r="M1725" s="9">
        <v>3.23</v>
      </c>
      <c r="N1725" s="10">
        <v>0</v>
      </c>
      <c r="O1725" s="10">
        <v>400</v>
      </c>
      <c r="P1725" s="11">
        <f t="shared" si="313"/>
        <v>0</v>
      </c>
      <c r="Q1725" s="7" t="s">
        <v>89</v>
      </c>
      <c r="R1725" s="9">
        <v>66.819999999999993</v>
      </c>
      <c r="S1725" s="9">
        <f t="shared" si="314"/>
        <v>36.819999999999993</v>
      </c>
      <c r="T1725" s="11">
        <f t="shared" si="315"/>
        <v>122.73333333333332</v>
      </c>
      <c r="U1725" s="7" t="s">
        <v>63</v>
      </c>
      <c r="V1725" s="8">
        <v>7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f t="shared" si="316"/>
        <v>0</v>
      </c>
      <c r="AC1725" s="9">
        <f t="shared" si="317"/>
        <v>0</v>
      </c>
      <c r="AD1725" s="9">
        <f t="shared" si="318"/>
        <v>8.4103092783505158</v>
      </c>
      <c r="AE1725" s="9">
        <f t="shared" si="319"/>
        <v>9.349866666666669</v>
      </c>
      <c r="AF1725" s="9">
        <f t="shared" si="320"/>
        <v>8.0634066587395932</v>
      </c>
      <c r="AG1725" s="11">
        <f t="shared" si="321"/>
        <v>-100</v>
      </c>
      <c r="AH1725" s="11">
        <f t="shared" si="322"/>
        <v>-100</v>
      </c>
      <c r="AI1725" s="11">
        <f t="shared" si="323"/>
        <v>-100</v>
      </c>
      <c r="AJ1725" s="8">
        <v>9</v>
      </c>
      <c r="AK1725" s="7" t="s">
        <v>64</v>
      </c>
      <c r="AL1725" s="8">
        <v>46</v>
      </c>
      <c r="AM1725" s="7" t="s">
        <v>65</v>
      </c>
      <c r="AN1725" s="7" t="s">
        <v>66</v>
      </c>
      <c r="AO1725" s="9">
        <v>2</v>
      </c>
      <c r="AP1725" s="8">
        <v>5</v>
      </c>
      <c r="AQ1725" s="8">
        <v>6</v>
      </c>
      <c r="AR1725" s="8">
        <v>5</v>
      </c>
      <c r="AS1725" s="8">
        <v>7</v>
      </c>
      <c r="AT1725" s="8">
        <v>7</v>
      </c>
      <c r="AU1725" s="7" t="s">
        <v>91</v>
      </c>
      <c r="AV1725" s="9">
        <v>-31.2</v>
      </c>
      <c r="AW1725" s="7" t="s">
        <v>3692</v>
      </c>
      <c r="AX1725" s="7" t="s">
        <v>63</v>
      </c>
      <c r="AY1725" s="7"/>
      <c r="AZ1725" s="7" t="s">
        <v>3678</v>
      </c>
      <c r="BA1725" s="7" t="s">
        <v>3251</v>
      </c>
      <c r="BB1725" s="7" t="s">
        <v>3679</v>
      </c>
      <c r="BC1725" s="7" t="s">
        <v>3680</v>
      </c>
    </row>
    <row r="1726" spans="1:55" x14ac:dyDescent="0.2">
      <c r="A1726" s="7" t="s">
        <v>3617</v>
      </c>
      <c r="B1726" s="8">
        <v>5</v>
      </c>
      <c r="C1726" s="7" t="s">
        <v>3693</v>
      </c>
      <c r="D1726" s="8">
        <v>9</v>
      </c>
      <c r="E1726" s="7" t="s">
        <v>119</v>
      </c>
      <c r="F1726" s="7" t="s">
        <v>644</v>
      </c>
      <c r="G1726" s="7" t="s">
        <v>1065</v>
      </c>
      <c r="H1726" s="7" t="s">
        <v>393</v>
      </c>
      <c r="I1726" s="7" t="s">
        <v>115</v>
      </c>
      <c r="J1726" s="9">
        <v>3.5</v>
      </c>
      <c r="K1726" s="10">
        <v>1500</v>
      </c>
      <c r="L1726" s="9">
        <f t="shared" si="312"/>
        <v>22.222222222222221</v>
      </c>
      <c r="M1726" s="9">
        <v>22.22</v>
      </c>
      <c r="N1726" s="10">
        <v>0</v>
      </c>
      <c r="O1726" s="10">
        <v>1500</v>
      </c>
      <c r="P1726" s="11">
        <f t="shared" si="313"/>
        <v>0</v>
      </c>
      <c r="Q1726" s="7" t="s">
        <v>115</v>
      </c>
      <c r="R1726" s="9">
        <v>4.1500000000000004</v>
      </c>
      <c r="S1726" s="9">
        <f t="shared" si="314"/>
        <v>0.65000000000000036</v>
      </c>
      <c r="T1726" s="11">
        <f t="shared" si="315"/>
        <v>18.57142857142858</v>
      </c>
      <c r="U1726" s="7" t="s">
        <v>63</v>
      </c>
      <c r="V1726" s="8">
        <v>4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f t="shared" si="316"/>
        <v>0</v>
      </c>
      <c r="AC1726" s="9">
        <f t="shared" si="317"/>
        <v>0</v>
      </c>
      <c r="AD1726" s="9">
        <f t="shared" si="318"/>
        <v>8.4103092783505158</v>
      </c>
      <c r="AE1726" s="9">
        <f t="shared" si="319"/>
        <v>9.349866666666669</v>
      </c>
      <c r="AF1726" s="9">
        <f t="shared" si="320"/>
        <v>8.0634066587395932</v>
      </c>
      <c r="AG1726" s="11">
        <f t="shared" si="321"/>
        <v>-100</v>
      </c>
      <c r="AH1726" s="11">
        <f t="shared" si="322"/>
        <v>-100</v>
      </c>
      <c r="AI1726" s="11">
        <f t="shared" si="323"/>
        <v>-100</v>
      </c>
      <c r="AJ1726" s="8">
        <v>9</v>
      </c>
      <c r="AK1726" s="7" t="s">
        <v>64</v>
      </c>
      <c r="AL1726" s="8">
        <v>46</v>
      </c>
      <c r="AM1726" s="7" t="s">
        <v>65</v>
      </c>
      <c r="AN1726" s="7" t="s">
        <v>66</v>
      </c>
      <c r="AO1726" s="9">
        <v>2</v>
      </c>
      <c r="AP1726" s="8">
        <v>4</v>
      </c>
      <c r="AQ1726" s="8">
        <v>3</v>
      </c>
      <c r="AR1726" s="8">
        <v>3</v>
      </c>
      <c r="AS1726" s="8">
        <v>5</v>
      </c>
      <c r="AT1726" s="8">
        <v>4</v>
      </c>
      <c r="AU1726" s="7" t="s">
        <v>81</v>
      </c>
      <c r="AV1726" s="9">
        <v>-7.8</v>
      </c>
      <c r="AW1726" s="7" t="s">
        <v>3694</v>
      </c>
      <c r="AX1726" s="7" t="s">
        <v>63</v>
      </c>
      <c r="AY1726" s="7"/>
      <c r="AZ1726" s="7" t="s">
        <v>3678</v>
      </c>
      <c r="BA1726" s="7" t="s">
        <v>3251</v>
      </c>
      <c r="BB1726" s="7" t="s">
        <v>3679</v>
      </c>
      <c r="BC1726" s="7" t="s">
        <v>3680</v>
      </c>
    </row>
    <row r="1727" spans="1:55" x14ac:dyDescent="0.2">
      <c r="A1727" s="19" t="s">
        <v>3617</v>
      </c>
      <c r="B1727" s="20">
        <v>6</v>
      </c>
      <c r="C1727" s="19" t="s">
        <v>3695</v>
      </c>
      <c r="D1727" s="20">
        <v>1</v>
      </c>
      <c r="E1727" s="19" t="s">
        <v>3178</v>
      </c>
      <c r="F1727" s="19" t="s">
        <v>1535</v>
      </c>
      <c r="G1727" s="19" t="s">
        <v>178</v>
      </c>
      <c r="H1727" s="19" t="s">
        <v>1293</v>
      </c>
      <c r="I1727" s="19" t="s">
        <v>107</v>
      </c>
      <c r="J1727" s="21">
        <v>8</v>
      </c>
      <c r="K1727" s="22">
        <v>1000</v>
      </c>
      <c r="L1727" s="21">
        <f t="shared" si="312"/>
        <v>11.111111111111111</v>
      </c>
      <c r="M1727" s="21">
        <v>13.14</v>
      </c>
      <c r="N1727" s="22">
        <v>200</v>
      </c>
      <c r="O1727" s="22">
        <v>1200</v>
      </c>
      <c r="P1727" s="23">
        <f t="shared" si="313"/>
        <v>-16.666666666666664</v>
      </c>
      <c r="Q1727" s="19" t="s">
        <v>375</v>
      </c>
      <c r="R1727" s="21">
        <v>5.0199999999999996</v>
      </c>
      <c r="S1727" s="21">
        <f t="shared" si="314"/>
        <v>-2.9800000000000004</v>
      </c>
      <c r="T1727" s="23">
        <f t="shared" si="315"/>
        <v>-37.250000000000007</v>
      </c>
      <c r="U1727" s="19" t="s">
        <v>63</v>
      </c>
      <c r="V1727" s="20">
        <v>4</v>
      </c>
      <c r="W1727" s="21">
        <v>0</v>
      </c>
      <c r="X1727" s="21">
        <v>0</v>
      </c>
      <c r="Y1727" s="21">
        <v>0</v>
      </c>
      <c r="Z1727" s="21">
        <v>0</v>
      </c>
      <c r="AA1727" s="21">
        <v>0</v>
      </c>
      <c r="AB1727" s="21">
        <f t="shared" si="316"/>
        <v>0</v>
      </c>
      <c r="AC1727" s="21">
        <f t="shared" si="317"/>
        <v>0</v>
      </c>
      <c r="AD1727" s="21">
        <f t="shared" si="318"/>
        <v>7.8297872340425521</v>
      </c>
      <c r="AE1727" s="21">
        <f t="shared" si="319"/>
        <v>9.349866666666669</v>
      </c>
      <c r="AF1727" s="21">
        <f t="shared" si="320"/>
        <v>8.0634066587395932</v>
      </c>
      <c r="AG1727" s="23">
        <f t="shared" si="321"/>
        <v>-100</v>
      </c>
      <c r="AH1727" s="23">
        <f t="shared" si="322"/>
        <v>-100</v>
      </c>
      <c r="AI1727" s="23">
        <f t="shared" si="323"/>
        <v>-100</v>
      </c>
      <c r="AJ1727" s="20">
        <v>7</v>
      </c>
      <c r="AK1727" s="19" t="s">
        <v>64</v>
      </c>
      <c r="AL1727" s="20">
        <v>47</v>
      </c>
      <c r="AM1727" s="19" t="s">
        <v>65</v>
      </c>
      <c r="AN1727" s="19" t="s">
        <v>66</v>
      </c>
      <c r="AO1727" s="21">
        <v>8</v>
      </c>
      <c r="AP1727" s="20">
        <v>5</v>
      </c>
      <c r="AQ1727" s="20">
        <v>4</v>
      </c>
      <c r="AR1727" s="20">
        <v>2</v>
      </c>
      <c r="AS1727" s="20">
        <v>2</v>
      </c>
      <c r="AT1727" s="20">
        <v>4</v>
      </c>
      <c r="AU1727" s="19" t="s">
        <v>91</v>
      </c>
      <c r="AV1727" s="21">
        <v>0.6</v>
      </c>
      <c r="AW1727" s="19" t="s">
        <v>3696</v>
      </c>
      <c r="AX1727" s="19" t="s">
        <v>63</v>
      </c>
      <c r="AY1727" s="19"/>
      <c r="AZ1727" s="19" t="s">
        <v>3697</v>
      </c>
      <c r="BA1727" s="19" t="s">
        <v>288</v>
      </c>
      <c r="BB1727" s="19" t="s">
        <v>3651</v>
      </c>
      <c r="BC1727" s="19" t="s">
        <v>3698</v>
      </c>
    </row>
    <row r="1728" spans="1:55" x14ac:dyDescent="0.2">
      <c r="A1728" s="14" t="s">
        <v>3617</v>
      </c>
      <c r="B1728" s="15">
        <v>6</v>
      </c>
      <c r="C1728" s="14" t="s">
        <v>3699</v>
      </c>
      <c r="D1728" s="15">
        <v>2</v>
      </c>
      <c r="E1728" s="14" t="s">
        <v>317</v>
      </c>
      <c r="F1728" s="14" t="s">
        <v>58</v>
      </c>
      <c r="G1728" s="14" t="s">
        <v>170</v>
      </c>
      <c r="H1728" s="14" t="s">
        <v>655</v>
      </c>
      <c r="I1728" s="14" t="s">
        <v>122</v>
      </c>
      <c r="J1728" s="16">
        <v>4</v>
      </c>
      <c r="K1728" s="17">
        <v>1400</v>
      </c>
      <c r="L1728" s="16">
        <f t="shared" si="312"/>
        <v>20</v>
      </c>
      <c r="M1728" s="16">
        <v>0</v>
      </c>
      <c r="N1728" s="17">
        <v>-1400</v>
      </c>
      <c r="O1728" s="17">
        <v>0</v>
      </c>
      <c r="P1728" s="18">
        <f t="shared" si="313"/>
        <v>0</v>
      </c>
      <c r="Q1728" s="14"/>
      <c r="R1728" s="16"/>
      <c r="S1728" s="16">
        <f t="shared" si="314"/>
        <v>0</v>
      </c>
      <c r="T1728" s="18">
        <f t="shared" si="315"/>
        <v>0</v>
      </c>
      <c r="U1728" s="14" t="s">
        <v>63</v>
      </c>
      <c r="V1728" s="15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f t="shared" si="316"/>
        <v>0</v>
      </c>
      <c r="AC1728" s="16">
        <f t="shared" si="317"/>
        <v>0</v>
      </c>
      <c r="AD1728" s="16">
        <f t="shared" si="318"/>
        <v>7.8297872340425521</v>
      </c>
      <c r="AE1728" s="16">
        <f t="shared" si="319"/>
        <v>9.349866666666669</v>
      </c>
      <c r="AF1728" s="16">
        <f t="shared" si="320"/>
        <v>8.0634066587395932</v>
      </c>
      <c r="AG1728" s="18">
        <f t="shared" si="321"/>
        <v>-100</v>
      </c>
      <c r="AH1728" s="18">
        <f t="shared" si="322"/>
        <v>-100</v>
      </c>
      <c r="AI1728" s="18">
        <f t="shared" si="323"/>
        <v>-100</v>
      </c>
      <c r="AJ1728" s="15">
        <v>7</v>
      </c>
      <c r="AK1728" s="14" t="s">
        <v>64</v>
      </c>
      <c r="AL1728" s="15">
        <v>47</v>
      </c>
      <c r="AM1728" s="14" t="s">
        <v>65</v>
      </c>
      <c r="AN1728" s="14" t="s">
        <v>66</v>
      </c>
      <c r="AO1728" s="16">
        <v>8</v>
      </c>
      <c r="AP1728" s="15">
        <v>0</v>
      </c>
      <c r="AQ1728" s="15">
        <v>0</v>
      </c>
      <c r="AR1728" s="15">
        <v>0</v>
      </c>
      <c r="AS1728" s="15">
        <v>0</v>
      </c>
      <c r="AT1728" s="15">
        <v>0</v>
      </c>
      <c r="AU1728" s="14"/>
      <c r="AV1728" s="16">
        <v>0</v>
      </c>
      <c r="AW1728" s="14"/>
      <c r="AX1728" s="14" t="s">
        <v>63</v>
      </c>
      <c r="AY1728" s="14"/>
      <c r="AZ1728" s="14" t="s">
        <v>3697</v>
      </c>
      <c r="BA1728" s="14" t="s">
        <v>288</v>
      </c>
      <c r="BB1728" s="14" t="s">
        <v>3651</v>
      </c>
      <c r="BC1728" s="14" t="s">
        <v>3698</v>
      </c>
    </row>
    <row r="1729" spans="1:55" x14ac:dyDescent="0.2">
      <c r="A1729" s="7" t="s">
        <v>3617</v>
      </c>
      <c r="B1729" s="8">
        <v>6</v>
      </c>
      <c r="C1729" s="7" t="s">
        <v>3700</v>
      </c>
      <c r="D1729" s="8">
        <v>3</v>
      </c>
      <c r="E1729" s="7" t="s">
        <v>102</v>
      </c>
      <c r="F1729" s="7" t="s">
        <v>860</v>
      </c>
      <c r="G1729" s="7" t="s">
        <v>324</v>
      </c>
      <c r="H1729" s="7" t="s">
        <v>105</v>
      </c>
      <c r="I1729" s="7" t="s">
        <v>62</v>
      </c>
      <c r="J1729" s="9">
        <v>5</v>
      </c>
      <c r="K1729" s="10">
        <v>1300</v>
      </c>
      <c r="L1729" s="9">
        <f t="shared" si="312"/>
        <v>16.666666666666664</v>
      </c>
      <c r="M1729" s="9">
        <v>19.72</v>
      </c>
      <c r="N1729" s="10">
        <v>100</v>
      </c>
      <c r="O1729" s="10">
        <v>1400</v>
      </c>
      <c r="P1729" s="11">
        <f t="shared" si="313"/>
        <v>-7.1428571428571423</v>
      </c>
      <c r="Q1729" s="7" t="s">
        <v>122</v>
      </c>
      <c r="R1729" s="9">
        <v>2.97</v>
      </c>
      <c r="S1729" s="9">
        <f t="shared" si="314"/>
        <v>-2.0299999999999998</v>
      </c>
      <c r="T1729" s="11">
        <f t="shared" si="315"/>
        <v>-40.599999999999994</v>
      </c>
      <c r="U1729" s="7" t="s">
        <v>63</v>
      </c>
      <c r="V1729" s="8">
        <v>5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f t="shared" si="316"/>
        <v>0</v>
      </c>
      <c r="AC1729" s="9">
        <f t="shared" si="317"/>
        <v>0</v>
      </c>
      <c r="AD1729" s="9">
        <f t="shared" si="318"/>
        <v>7.8297872340425521</v>
      </c>
      <c r="AE1729" s="9">
        <f t="shared" si="319"/>
        <v>9.349866666666669</v>
      </c>
      <c r="AF1729" s="9">
        <f t="shared" si="320"/>
        <v>8.0634066587395932</v>
      </c>
      <c r="AG1729" s="11">
        <f t="shared" si="321"/>
        <v>-100</v>
      </c>
      <c r="AH1729" s="11">
        <f t="shared" si="322"/>
        <v>-100</v>
      </c>
      <c r="AI1729" s="11">
        <f t="shared" si="323"/>
        <v>-100</v>
      </c>
      <c r="AJ1729" s="8">
        <v>7</v>
      </c>
      <c r="AK1729" s="7" t="s">
        <v>64</v>
      </c>
      <c r="AL1729" s="8">
        <v>47</v>
      </c>
      <c r="AM1729" s="7" t="s">
        <v>65</v>
      </c>
      <c r="AN1729" s="7" t="s">
        <v>66</v>
      </c>
      <c r="AO1729" s="9">
        <v>8</v>
      </c>
      <c r="AP1729" s="8">
        <v>4</v>
      </c>
      <c r="AQ1729" s="8">
        <v>6</v>
      </c>
      <c r="AR1729" s="8">
        <v>5</v>
      </c>
      <c r="AS1729" s="8">
        <v>4</v>
      </c>
      <c r="AT1729" s="8">
        <v>5</v>
      </c>
      <c r="AU1729" s="7" t="s">
        <v>67</v>
      </c>
      <c r="AV1729" s="9">
        <v>-4.2</v>
      </c>
      <c r="AW1729" s="7" t="s">
        <v>127</v>
      </c>
      <c r="AX1729" s="7" t="s">
        <v>63</v>
      </c>
      <c r="AY1729" s="7"/>
      <c r="AZ1729" s="7" t="s">
        <v>3697</v>
      </c>
      <c r="BA1729" s="7" t="s">
        <v>288</v>
      </c>
      <c r="BB1729" s="7" t="s">
        <v>3651</v>
      </c>
      <c r="BC1729" s="7" t="s">
        <v>3698</v>
      </c>
    </row>
    <row r="1730" spans="1:55" x14ac:dyDescent="0.2">
      <c r="A1730" s="7" t="s">
        <v>3617</v>
      </c>
      <c r="B1730" s="8">
        <v>6</v>
      </c>
      <c r="C1730" s="7" t="s">
        <v>1731</v>
      </c>
      <c r="D1730" s="8">
        <v>4</v>
      </c>
      <c r="E1730" s="7" t="s">
        <v>193</v>
      </c>
      <c r="F1730" s="7" t="s">
        <v>112</v>
      </c>
      <c r="G1730" s="7" t="s">
        <v>275</v>
      </c>
      <c r="H1730" s="7" t="s">
        <v>1386</v>
      </c>
      <c r="I1730" s="7" t="s">
        <v>98</v>
      </c>
      <c r="J1730" s="9">
        <v>2</v>
      </c>
      <c r="K1730" s="10">
        <v>1900</v>
      </c>
      <c r="L1730" s="9">
        <f t="shared" ref="L1730:L1793" si="324">IF(J1730&gt;0,(1/(J1730+1))*100,0)</f>
        <v>33.333333333333329</v>
      </c>
      <c r="M1730" s="9">
        <v>39.43</v>
      </c>
      <c r="N1730" s="10">
        <v>300</v>
      </c>
      <c r="O1730" s="10">
        <v>2200</v>
      </c>
      <c r="P1730" s="11">
        <f t="shared" ref="P1730:P1793" si="325">IF(O1730&gt;0,-(N1730/O1730)*100,0)</f>
        <v>-13.636363636363635</v>
      </c>
      <c r="Q1730" s="7" t="s">
        <v>99</v>
      </c>
      <c r="R1730" s="9">
        <v>1.71</v>
      </c>
      <c r="S1730" s="9">
        <f t="shared" ref="S1730:S1793" si="326">IF(AND(R1730&lt;&gt;"",J1730&gt;0),R1730-J1730,0)</f>
        <v>-0.29000000000000004</v>
      </c>
      <c r="T1730" s="11">
        <f t="shared" ref="T1730:T1793" si="327">IF(AND(R1730&lt;&gt;"",J1730&gt;0),((R1730-J1730)/J1730)*100,0)</f>
        <v>-14.500000000000002</v>
      </c>
      <c r="U1730" s="7" t="s">
        <v>80</v>
      </c>
      <c r="V1730" s="8">
        <v>2</v>
      </c>
      <c r="W1730" s="9">
        <v>0</v>
      </c>
      <c r="X1730" s="9">
        <v>310</v>
      </c>
      <c r="Y1730" s="9">
        <v>238</v>
      </c>
      <c r="Z1730" s="9">
        <v>548</v>
      </c>
      <c r="AA1730" s="9">
        <v>20.48</v>
      </c>
      <c r="AB1730" s="9">
        <f t="shared" ref="AB1730:AB1793" si="328">AA1730*(1+P1730/100)</f>
        <v>17.687272727272727</v>
      </c>
      <c r="AC1730" s="9">
        <f t="shared" ref="AC1730:AC1793" si="329">IF(O1730&gt;0,(AA1730/O1730)*1000,0)</f>
        <v>9.3090909090909086</v>
      </c>
      <c r="AD1730" s="9">
        <f t="shared" ref="AD1730:AD1793" si="330">IF(SUMIFS($O$2:$O$2026,$A$2:$A$2026,A1730,$B$2:$B$2026,B1730)&gt;0,SUMIFS($AA$2:$AA$2026,$A$2:$A$2026,A1730,$B$2:$B$2026,B1730)/SUMIFS($O$2:$O$2026,$A$2:$A$2026,A1730,$B$2:$B$2026,B1730)*1000,0)</f>
        <v>7.8297872340425521</v>
      </c>
      <c r="AE1730" s="9">
        <f t="shared" ref="AE1730:AE1793" si="331">IF(SUMIF($A$2:$A$2026,A1730,$O$2:$O$2026)&gt;0,SUMIF($A$2:$A$2026,A1730,$AA$2:$AA$2026)/SUMIF($A$2:$A$2026,A1730,$O$2:$O$2026)*1000,0)</f>
        <v>9.349866666666669</v>
      </c>
      <c r="AF1730" s="9">
        <f t="shared" ref="AF1730:AF1793" si="332">IF(SUM($O$2:$O$2026)&gt;0,SUM($AA$2:$AA$2026)/SUM($O$2:$O$2026)*1000,0)</f>
        <v>8.0634066587395932</v>
      </c>
      <c r="AG1730" s="11">
        <f t="shared" ref="AG1730:AG1793" si="333">IF(AD1730&gt;0,(AC1730-AD1730)/AD1730*100,0)</f>
        <v>18.893280632411077</v>
      </c>
      <c r="AH1730" s="11">
        <f t="shared" ref="AH1730:AH1793" si="334">IF(AE1730&gt;0,(AC1730-AE1730)/AE1730*100,0)</f>
        <v>-0.43611057814471871</v>
      </c>
      <c r="AI1730" s="11">
        <f t="shared" ref="AI1730:AI1793" si="335">IF(AF1730&gt;0,(AC1730-AF1730)/AF1730*100,0)</f>
        <v>15.448610036319696</v>
      </c>
      <c r="AJ1730" s="8">
        <v>7</v>
      </c>
      <c r="AK1730" s="7" t="s">
        <v>64</v>
      </c>
      <c r="AL1730" s="8">
        <v>47</v>
      </c>
      <c r="AM1730" s="7" t="s">
        <v>65</v>
      </c>
      <c r="AN1730" s="7" t="s">
        <v>66</v>
      </c>
      <c r="AO1730" s="9">
        <v>8</v>
      </c>
      <c r="AP1730" s="8">
        <v>3</v>
      </c>
      <c r="AQ1730" s="8">
        <v>5</v>
      </c>
      <c r="AR1730" s="8">
        <v>4</v>
      </c>
      <c r="AS1730" s="8">
        <v>3</v>
      </c>
      <c r="AT1730" s="8">
        <v>2</v>
      </c>
      <c r="AU1730" s="7" t="s">
        <v>91</v>
      </c>
      <c r="AV1730" s="9">
        <v>-28.2</v>
      </c>
      <c r="AW1730" s="7" t="s">
        <v>3701</v>
      </c>
      <c r="AX1730" s="7" t="s">
        <v>63</v>
      </c>
      <c r="AY1730" s="7"/>
      <c r="AZ1730" s="7" t="s">
        <v>3697</v>
      </c>
      <c r="BA1730" s="7" t="s">
        <v>288</v>
      </c>
      <c r="BB1730" s="7" t="s">
        <v>3651</v>
      </c>
      <c r="BC1730" s="7" t="s">
        <v>3698</v>
      </c>
    </row>
    <row r="1731" spans="1:55" x14ac:dyDescent="0.2">
      <c r="A1731" s="7" t="s">
        <v>3617</v>
      </c>
      <c r="B1731" s="8">
        <v>6</v>
      </c>
      <c r="C1731" s="7" t="s">
        <v>3702</v>
      </c>
      <c r="D1731" s="8">
        <v>5</v>
      </c>
      <c r="E1731" s="7" t="s">
        <v>133</v>
      </c>
      <c r="F1731" s="7" t="s">
        <v>210</v>
      </c>
      <c r="G1731" s="7" t="s">
        <v>1517</v>
      </c>
      <c r="H1731" s="7" t="s">
        <v>556</v>
      </c>
      <c r="I1731" s="7" t="s">
        <v>122</v>
      </c>
      <c r="J1731" s="9">
        <v>4</v>
      </c>
      <c r="K1731" s="10">
        <v>1400</v>
      </c>
      <c r="L1731" s="9">
        <f t="shared" si="324"/>
        <v>20</v>
      </c>
      <c r="M1731" s="9">
        <v>23.66</v>
      </c>
      <c r="N1731" s="10">
        <v>200</v>
      </c>
      <c r="O1731" s="10">
        <v>1600</v>
      </c>
      <c r="P1731" s="11">
        <f t="shared" si="325"/>
        <v>-12.5</v>
      </c>
      <c r="Q1731" s="7" t="s">
        <v>78</v>
      </c>
      <c r="R1731" s="9">
        <v>4.2699999999999996</v>
      </c>
      <c r="S1731" s="9">
        <f t="shared" si="326"/>
        <v>0.26999999999999957</v>
      </c>
      <c r="T1731" s="11">
        <f t="shared" si="327"/>
        <v>6.7499999999999893</v>
      </c>
      <c r="U1731" s="7" t="s">
        <v>63</v>
      </c>
      <c r="V1731" s="8">
        <v>1</v>
      </c>
      <c r="W1731" s="9">
        <v>1054</v>
      </c>
      <c r="X1731" s="9">
        <v>534</v>
      </c>
      <c r="Y1731" s="9">
        <v>372</v>
      </c>
      <c r="Z1731" s="9">
        <v>1960</v>
      </c>
      <c r="AA1731" s="9">
        <v>44.6</v>
      </c>
      <c r="AB1731" s="9">
        <f t="shared" si="328"/>
        <v>39.024999999999999</v>
      </c>
      <c r="AC1731" s="9">
        <f t="shared" si="329"/>
        <v>27.875</v>
      </c>
      <c r="AD1731" s="9">
        <f t="shared" si="330"/>
        <v>7.8297872340425521</v>
      </c>
      <c r="AE1731" s="9">
        <f t="shared" si="331"/>
        <v>9.349866666666669</v>
      </c>
      <c r="AF1731" s="9">
        <f t="shared" si="332"/>
        <v>8.0634066587395932</v>
      </c>
      <c r="AG1731" s="11">
        <f t="shared" si="333"/>
        <v>256.01222826086962</v>
      </c>
      <c r="AH1731" s="11">
        <f t="shared" si="334"/>
        <v>198.13259369117554</v>
      </c>
      <c r="AI1731" s="11">
        <f t="shared" si="335"/>
        <v>245.69755910533721</v>
      </c>
      <c r="AJ1731" s="8">
        <v>7</v>
      </c>
      <c r="AK1731" s="7" t="s">
        <v>64</v>
      </c>
      <c r="AL1731" s="8">
        <v>47</v>
      </c>
      <c r="AM1731" s="7" t="s">
        <v>65</v>
      </c>
      <c r="AN1731" s="7" t="s">
        <v>66</v>
      </c>
      <c r="AO1731" s="9">
        <v>8</v>
      </c>
      <c r="AP1731" s="8">
        <v>1</v>
      </c>
      <c r="AQ1731" s="8">
        <v>1</v>
      </c>
      <c r="AR1731" s="8">
        <v>1</v>
      </c>
      <c r="AS1731" s="8">
        <v>1</v>
      </c>
      <c r="AT1731" s="8">
        <v>1</v>
      </c>
      <c r="AU1731" s="7" t="s">
        <v>116</v>
      </c>
      <c r="AV1731" s="9">
        <v>-7.8</v>
      </c>
      <c r="AW1731" s="7" t="s">
        <v>3703</v>
      </c>
      <c r="AX1731" s="7" t="s">
        <v>80</v>
      </c>
      <c r="AY1731" s="7" t="s">
        <v>83</v>
      </c>
      <c r="AZ1731" s="7" t="s">
        <v>3697</v>
      </c>
      <c r="BA1731" s="7" t="s">
        <v>288</v>
      </c>
      <c r="BB1731" s="7" t="s">
        <v>3651</v>
      </c>
      <c r="BC1731" s="7" t="s">
        <v>3698</v>
      </c>
    </row>
    <row r="1732" spans="1:55" x14ac:dyDescent="0.2">
      <c r="A1732" s="7" t="s">
        <v>3617</v>
      </c>
      <c r="B1732" s="8">
        <v>6</v>
      </c>
      <c r="C1732" s="7" t="s">
        <v>3704</v>
      </c>
      <c r="D1732" s="8">
        <v>6</v>
      </c>
      <c r="E1732" s="7" t="s">
        <v>284</v>
      </c>
      <c r="F1732" s="7" t="s">
        <v>832</v>
      </c>
      <c r="G1732" s="7" t="s">
        <v>1014</v>
      </c>
      <c r="H1732" s="7" t="s">
        <v>3705</v>
      </c>
      <c r="I1732" s="7" t="s">
        <v>172</v>
      </c>
      <c r="J1732" s="9">
        <v>12</v>
      </c>
      <c r="K1732" s="10">
        <v>800</v>
      </c>
      <c r="L1732" s="9">
        <f t="shared" si="324"/>
        <v>7.6923076923076925</v>
      </c>
      <c r="M1732" s="9">
        <v>9.1</v>
      </c>
      <c r="N1732" s="10">
        <v>100</v>
      </c>
      <c r="O1732" s="10">
        <v>900</v>
      </c>
      <c r="P1732" s="11">
        <f t="shared" si="325"/>
        <v>-11.111111111111111</v>
      </c>
      <c r="Q1732" s="7" t="s">
        <v>106</v>
      </c>
      <c r="R1732" s="9">
        <v>12.85</v>
      </c>
      <c r="S1732" s="9">
        <f t="shared" si="326"/>
        <v>0.84999999999999964</v>
      </c>
      <c r="T1732" s="11">
        <f t="shared" si="327"/>
        <v>7.0833333333333304</v>
      </c>
      <c r="U1732" s="7" t="s">
        <v>63</v>
      </c>
      <c r="V1732" s="8">
        <v>7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f t="shared" si="328"/>
        <v>0</v>
      </c>
      <c r="AC1732" s="9">
        <f t="shared" si="329"/>
        <v>0</v>
      </c>
      <c r="AD1732" s="9">
        <f t="shared" si="330"/>
        <v>7.8297872340425521</v>
      </c>
      <c r="AE1732" s="9">
        <f t="shared" si="331"/>
        <v>9.349866666666669</v>
      </c>
      <c r="AF1732" s="9">
        <f t="shared" si="332"/>
        <v>8.0634066587395932</v>
      </c>
      <c r="AG1732" s="11">
        <f t="shared" si="333"/>
        <v>-100</v>
      </c>
      <c r="AH1732" s="11">
        <f t="shared" si="334"/>
        <v>-100</v>
      </c>
      <c r="AI1732" s="11">
        <f t="shared" si="335"/>
        <v>-100</v>
      </c>
      <c r="AJ1732" s="8">
        <v>7</v>
      </c>
      <c r="AK1732" s="7" t="s">
        <v>64</v>
      </c>
      <c r="AL1732" s="8">
        <v>47</v>
      </c>
      <c r="AM1732" s="7" t="s">
        <v>65</v>
      </c>
      <c r="AN1732" s="7" t="s">
        <v>66</v>
      </c>
      <c r="AO1732" s="9">
        <v>8</v>
      </c>
      <c r="AP1732" s="8">
        <v>7</v>
      </c>
      <c r="AQ1732" s="8">
        <v>7</v>
      </c>
      <c r="AR1732" s="8">
        <v>6</v>
      </c>
      <c r="AS1732" s="8">
        <v>7</v>
      </c>
      <c r="AT1732" s="8">
        <v>7</v>
      </c>
      <c r="AU1732" s="7" t="s">
        <v>67</v>
      </c>
      <c r="AV1732" s="9">
        <v>0</v>
      </c>
      <c r="AW1732" s="7" t="s">
        <v>3706</v>
      </c>
      <c r="AX1732" s="7" t="s">
        <v>80</v>
      </c>
      <c r="AY1732" s="7" t="s">
        <v>168</v>
      </c>
      <c r="AZ1732" s="7" t="s">
        <v>3697</v>
      </c>
      <c r="BA1732" s="7" t="s">
        <v>288</v>
      </c>
      <c r="BB1732" s="7" t="s">
        <v>3651</v>
      </c>
      <c r="BC1732" s="7" t="s">
        <v>3698</v>
      </c>
    </row>
    <row r="1733" spans="1:55" x14ac:dyDescent="0.2">
      <c r="A1733" s="7" t="s">
        <v>3617</v>
      </c>
      <c r="B1733" s="8">
        <v>6</v>
      </c>
      <c r="C1733" s="7" t="s">
        <v>1543</v>
      </c>
      <c r="D1733" s="8">
        <v>7</v>
      </c>
      <c r="E1733" s="7" t="s">
        <v>296</v>
      </c>
      <c r="F1733" s="7" t="s">
        <v>727</v>
      </c>
      <c r="G1733" s="7" t="s">
        <v>76</v>
      </c>
      <c r="H1733" s="7" t="s">
        <v>150</v>
      </c>
      <c r="I1733" s="7" t="s">
        <v>61</v>
      </c>
      <c r="J1733" s="9">
        <v>6</v>
      </c>
      <c r="K1733" s="10">
        <v>1200</v>
      </c>
      <c r="L1733" s="9">
        <f t="shared" si="324"/>
        <v>14.285714285714285</v>
      </c>
      <c r="M1733" s="9">
        <v>16.899999999999999</v>
      </c>
      <c r="N1733" s="10">
        <v>100</v>
      </c>
      <c r="O1733" s="10">
        <v>1300</v>
      </c>
      <c r="P1733" s="11">
        <f t="shared" si="325"/>
        <v>-7.6923076923076925</v>
      </c>
      <c r="Q1733" s="7" t="s">
        <v>62</v>
      </c>
      <c r="R1733" s="9">
        <v>8.58</v>
      </c>
      <c r="S1733" s="9">
        <f t="shared" si="326"/>
        <v>2.58</v>
      </c>
      <c r="T1733" s="11">
        <f t="shared" si="327"/>
        <v>43</v>
      </c>
      <c r="U1733" s="7" t="s">
        <v>63</v>
      </c>
      <c r="V1733" s="8">
        <v>3</v>
      </c>
      <c r="W1733" s="9">
        <v>0</v>
      </c>
      <c r="X1733" s="9">
        <v>0</v>
      </c>
      <c r="Y1733" s="9">
        <v>352</v>
      </c>
      <c r="Z1733" s="9">
        <v>352</v>
      </c>
      <c r="AA1733" s="9">
        <v>8.52</v>
      </c>
      <c r="AB1733" s="9">
        <f t="shared" si="328"/>
        <v>7.8646153846153846</v>
      </c>
      <c r="AC1733" s="9">
        <f t="shared" si="329"/>
        <v>6.5538461538461528</v>
      </c>
      <c r="AD1733" s="9">
        <f t="shared" si="330"/>
        <v>7.8297872340425521</v>
      </c>
      <c r="AE1733" s="9">
        <f t="shared" si="331"/>
        <v>9.349866666666669</v>
      </c>
      <c r="AF1733" s="9">
        <f t="shared" si="332"/>
        <v>8.0634066587395932</v>
      </c>
      <c r="AG1733" s="11">
        <f t="shared" si="333"/>
        <v>-16.295986622073581</v>
      </c>
      <c r="AH1733" s="11">
        <f t="shared" si="334"/>
        <v>-29.904389148014754</v>
      </c>
      <c r="AI1733" s="11">
        <f t="shared" si="335"/>
        <v>-18.721125806761712</v>
      </c>
      <c r="AJ1733" s="8">
        <v>7</v>
      </c>
      <c r="AK1733" s="7" t="s">
        <v>64</v>
      </c>
      <c r="AL1733" s="8">
        <v>47</v>
      </c>
      <c r="AM1733" s="7" t="s">
        <v>65</v>
      </c>
      <c r="AN1733" s="7" t="s">
        <v>66</v>
      </c>
      <c r="AO1733" s="9">
        <v>8</v>
      </c>
      <c r="AP1733" s="8">
        <v>6</v>
      </c>
      <c r="AQ1733" s="8">
        <v>2</v>
      </c>
      <c r="AR1733" s="8">
        <v>3</v>
      </c>
      <c r="AS1733" s="8">
        <v>5</v>
      </c>
      <c r="AT1733" s="8">
        <v>3</v>
      </c>
      <c r="AU1733" s="7" t="s">
        <v>81</v>
      </c>
      <c r="AV1733" s="9">
        <v>6.6</v>
      </c>
      <c r="AW1733" s="7" t="s">
        <v>3707</v>
      </c>
      <c r="AX1733" s="7" t="s">
        <v>63</v>
      </c>
      <c r="AY1733" s="7"/>
      <c r="AZ1733" s="7" t="s">
        <v>3697</v>
      </c>
      <c r="BA1733" s="7" t="s">
        <v>288</v>
      </c>
      <c r="BB1733" s="7" t="s">
        <v>3651</v>
      </c>
      <c r="BC1733" s="7" t="s">
        <v>3698</v>
      </c>
    </row>
    <row r="1734" spans="1:55" x14ac:dyDescent="0.2">
      <c r="A1734" s="7" t="s">
        <v>3617</v>
      </c>
      <c r="B1734" s="8">
        <v>6</v>
      </c>
      <c r="C1734" s="7" t="s">
        <v>1287</v>
      </c>
      <c r="D1734" s="8">
        <v>8</v>
      </c>
      <c r="E1734" s="7" t="s">
        <v>3708</v>
      </c>
      <c r="F1734" s="7" t="s">
        <v>513</v>
      </c>
      <c r="G1734" s="7" t="s">
        <v>342</v>
      </c>
      <c r="H1734" s="7" t="s">
        <v>150</v>
      </c>
      <c r="I1734" s="7" t="s">
        <v>329</v>
      </c>
      <c r="J1734" s="9">
        <v>15</v>
      </c>
      <c r="K1734" s="10">
        <v>800</v>
      </c>
      <c r="L1734" s="9">
        <f t="shared" si="324"/>
        <v>6.25</v>
      </c>
      <c r="M1734" s="9">
        <v>7.39</v>
      </c>
      <c r="N1734" s="10">
        <v>0</v>
      </c>
      <c r="O1734" s="10">
        <v>800</v>
      </c>
      <c r="P1734" s="11">
        <f t="shared" si="325"/>
        <v>0</v>
      </c>
      <c r="Q1734" s="7" t="s">
        <v>712</v>
      </c>
      <c r="R1734" s="9">
        <v>24.56</v>
      </c>
      <c r="S1734" s="9">
        <f t="shared" si="326"/>
        <v>9.5599999999999987</v>
      </c>
      <c r="T1734" s="11">
        <f t="shared" si="327"/>
        <v>63.73333333333332</v>
      </c>
      <c r="U1734" s="7" t="s">
        <v>63</v>
      </c>
      <c r="V1734" s="8">
        <v>6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f t="shared" si="328"/>
        <v>0</v>
      </c>
      <c r="AC1734" s="9">
        <f t="shared" si="329"/>
        <v>0</v>
      </c>
      <c r="AD1734" s="9">
        <f t="shared" si="330"/>
        <v>7.8297872340425521</v>
      </c>
      <c r="AE1734" s="9">
        <f t="shared" si="331"/>
        <v>9.349866666666669</v>
      </c>
      <c r="AF1734" s="9">
        <f t="shared" si="332"/>
        <v>8.0634066587395932</v>
      </c>
      <c r="AG1734" s="11">
        <f t="shared" si="333"/>
        <v>-100</v>
      </c>
      <c r="AH1734" s="11">
        <f t="shared" si="334"/>
        <v>-100</v>
      </c>
      <c r="AI1734" s="11">
        <f t="shared" si="335"/>
        <v>-100</v>
      </c>
      <c r="AJ1734" s="8">
        <v>7</v>
      </c>
      <c r="AK1734" s="7" t="s">
        <v>64</v>
      </c>
      <c r="AL1734" s="8">
        <v>47</v>
      </c>
      <c r="AM1734" s="7" t="s">
        <v>65</v>
      </c>
      <c r="AN1734" s="7" t="s">
        <v>66</v>
      </c>
      <c r="AO1734" s="9">
        <v>8</v>
      </c>
      <c r="AP1734" s="8">
        <v>2</v>
      </c>
      <c r="AQ1734" s="8">
        <v>3</v>
      </c>
      <c r="AR1734" s="8">
        <v>7</v>
      </c>
      <c r="AS1734" s="8">
        <v>6</v>
      </c>
      <c r="AT1734" s="8">
        <v>6</v>
      </c>
      <c r="AU1734" s="7" t="s">
        <v>81</v>
      </c>
      <c r="AV1734" s="9">
        <v>-82.8</v>
      </c>
      <c r="AW1734" s="7" t="s">
        <v>715</v>
      </c>
      <c r="AX1734" s="7" t="s">
        <v>63</v>
      </c>
      <c r="AY1734" s="7"/>
      <c r="AZ1734" s="7" t="s">
        <v>3697</v>
      </c>
      <c r="BA1734" s="7" t="s">
        <v>288</v>
      </c>
      <c r="BB1734" s="7" t="s">
        <v>3651</v>
      </c>
      <c r="BC1734" s="7" t="s">
        <v>3698</v>
      </c>
    </row>
    <row r="1735" spans="1:55" x14ac:dyDescent="0.2">
      <c r="A1735" s="19" t="s">
        <v>3617</v>
      </c>
      <c r="B1735" s="20">
        <v>7</v>
      </c>
      <c r="C1735" s="19" t="s">
        <v>3709</v>
      </c>
      <c r="D1735" s="20">
        <v>1</v>
      </c>
      <c r="E1735" s="19" t="s">
        <v>74</v>
      </c>
      <c r="F1735" s="19" t="s">
        <v>153</v>
      </c>
      <c r="G1735" s="19" t="s">
        <v>823</v>
      </c>
      <c r="H1735" s="19" t="s">
        <v>155</v>
      </c>
      <c r="I1735" s="19" t="s">
        <v>172</v>
      </c>
      <c r="J1735" s="21">
        <v>12</v>
      </c>
      <c r="K1735" s="22">
        <v>800</v>
      </c>
      <c r="L1735" s="21">
        <f t="shared" si="324"/>
        <v>7.6923076923076925</v>
      </c>
      <c r="M1735" s="21">
        <v>7.69</v>
      </c>
      <c r="N1735" s="22">
        <v>0</v>
      </c>
      <c r="O1735" s="22">
        <v>800</v>
      </c>
      <c r="P1735" s="23">
        <f t="shared" si="325"/>
        <v>0</v>
      </c>
      <c r="Q1735" s="19" t="s">
        <v>172</v>
      </c>
      <c r="R1735" s="21">
        <v>15.02</v>
      </c>
      <c r="S1735" s="21">
        <f t="shared" si="326"/>
        <v>3.0199999999999996</v>
      </c>
      <c r="T1735" s="23">
        <f t="shared" si="327"/>
        <v>25.166666666666664</v>
      </c>
      <c r="U1735" s="19" t="s">
        <v>63</v>
      </c>
      <c r="V1735" s="20">
        <v>4</v>
      </c>
      <c r="W1735" s="21">
        <v>0</v>
      </c>
      <c r="X1735" s="21">
        <v>0</v>
      </c>
      <c r="Y1735" s="21">
        <v>0</v>
      </c>
      <c r="Z1735" s="21">
        <v>0</v>
      </c>
      <c r="AA1735" s="21">
        <v>0</v>
      </c>
      <c r="AB1735" s="21">
        <f t="shared" si="328"/>
        <v>0</v>
      </c>
      <c r="AC1735" s="21">
        <f t="shared" si="329"/>
        <v>0</v>
      </c>
      <c r="AD1735" s="21">
        <f t="shared" si="330"/>
        <v>10.026666666666667</v>
      </c>
      <c r="AE1735" s="21">
        <f t="shared" si="331"/>
        <v>9.349866666666669</v>
      </c>
      <c r="AF1735" s="21">
        <f t="shared" si="332"/>
        <v>8.0634066587395932</v>
      </c>
      <c r="AG1735" s="23">
        <f t="shared" si="333"/>
        <v>-100</v>
      </c>
      <c r="AH1735" s="23">
        <f t="shared" si="334"/>
        <v>-100</v>
      </c>
      <c r="AI1735" s="23">
        <f t="shared" si="335"/>
        <v>-100</v>
      </c>
      <c r="AJ1735" s="20">
        <v>7</v>
      </c>
      <c r="AK1735" s="19" t="s">
        <v>64</v>
      </c>
      <c r="AL1735" s="20">
        <v>46</v>
      </c>
      <c r="AM1735" s="19" t="s">
        <v>65</v>
      </c>
      <c r="AN1735" s="19" t="s">
        <v>66</v>
      </c>
      <c r="AO1735" s="21">
        <v>2</v>
      </c>
      <c r="AP1735" s="20">
        <v>4</v>
      </c>
      <c r="AQ1735" s="20">
        <v>6</v>
      </c>
      <c r="AR1735" s="20">
        <v>6</v>
      </c>
      <c r="AS1735" s="20">
        <v>6</v>
      </c>
      <c r="AT1735" s="20">
        <v>4</v>
      </c>
      <c r="AU1735" s="19" t="s">
        <v>67</v>
      </c>
      <c r="AV1735" s="21">
        <v>-25.2</v>
      </c>
      <c r="AW1735" s="19" t="s">
        <v>3710</v>
      </c>
      <c r="AX1735" s="19" t="s">
        <v>63</v>
      </c>
      <c r="AY1735" s="19"/>
      <c r="AZ1735" s="19" t="s">
        <v>3711</v>
      </c>
      <c r="BA1735" s="19" t="s">
        <v>3536</v>
      </c>
      <c r="BB1735" s="19" t="s">
        <v>2389</v>
      </c>
      <c r="BC1735" s="19" t="s">
        <v>3712</v>
      </c>
    </row>
    <row r="1736" spans="1:55" x14ac:dyDescent="0.2">
      <c r="A1736" s="7" t="s">
        <v>3617</v>
      </c>
      <c r="B1736" s="8">
        <v>7</v>
      </c>
      <c r="C1736" s="7" t="s">
        <v>609</v>
      </c>
      <c r="D1736" s="8">
        <v>2</v>
      </c>
      <c r="E1736" s="7" t="s">
        <v>133</v>
      </c>
      <c r="F1736" s="7" t="s">
        <v>464</v>
      </c>
      <c r="G1736" s="7" t="s">
        <v>393</v>
      </c>
      <c r="H1736" s="7" t="s">
        <v>610</v>
      </c>
      <c r="I1736" s="7" t="s">
        <v>106</v>
      </c>
      <c r="J1736" s="9">
        <v>10</v>
      </c>
      <c r="K1736" s="10">
        <v>900</v>
      </c>
      <c r="L1736" s="9">
        <f t="shared" si="324"/>
        <v>9.0909090909090917</v>
      </c>
      <c r="M1736" s="9">
        <v>9.09</v>
      </c>
      <c r="N1736" s="10">
        <v>0</v>
      </c>
      <c r="O1736" s="10">
        <v>900</v>
      </c>
      <c r="P1736" s="11">
        <f t="shared" si="325"/>
        <v>0</v>
      </c>
      <c r="Q1736" s="7" t="s">
        <v>106</v>
      </c>
      <c r="R1736" s="9">
        <v>13.87</v>
      </c>
      <c r="S1736" s="9">
        <f t="shared" si="326"/>
        <v>3.8699999999999992</v>
      </c>
      <c r="T1736" s="11">
        <f t="shared" si="327"/>
        <v>38.699999999999989</v>
      </c>
      <c r="U1736" s="7" t="s">
        <v>63</v>
      </c>
      <c r="V1736" s="8">
        <v>5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f t="shared" si="328"/>
        <v>0</v>
      </c>
      <c r="AC1736" s="9">
        <f t="shared" si="329"/>
        <v>0</v>
      </c>
      <c r="AD1736" s="9">
        <f t="shared" si="330"/>
        <v>10.026666666666667</v>
      </c>
      <c r="AE1736" s="9">
        <f t="shared" si="331"/>
        <v>9.349866666666669</v>
      </c>
      <c r="AF1736" s="9">
        <f t="shared" si="332"/>
        <v>8.0634066587395932</v>
      </c>
      <c r="AG1736" s="11">
        <f t="shared" si="333"/>
        <v>-100</v>
      </c>
      <c r="AH1736" s="11">
        <f t="shared" si="334"/>
        <v>-100</v>
      </c>
      <c r="AI1736" s="11">
        <f t="shared" si="335"/>
        <v>-100</v>
      </c>
      <c r="AJ1736" s="8">
        <v>7</v>
      </c>
      <c r="AK1736" s="7" t="s">
        <v>64</v>
      </c>
      <c r="AL1736" s="8">
        <v>46</v>
      </c>
      <c r="AM1736" s="7" t="s">
        <v>65</v>
      </c>
      <c r="AN1736" s="7" t="s">
        <v>66</v>
      </c>
      <c r="AO1736" s="9">
        <v>2</v>
      </c>
      <c r="AP1736" s="8">
        <v>2</v>
      </c>
      <c r="AQ1736" s="8">
        <v>2</v>
      </c>
      <c r="AR1736" s="8">
        <v>3</v>
      </c>
      <c r="AS1736" s="8">
        <v>3</v>
      </c>
      <c r="AT1736" s="8">
        <v>5</v>
      </c>
      <c r="AU1736" s="7" t="s">
        <v>81</v>
      </c>
      <c r="AV1736" s="9">
        <v>-27</v>
      </c>
      <c r="AW1736" s="7" t="s">
        <v>3478</v>
      </c>
      <c r="AX1736" s="7" t="s">
        <v>63</v>
      </c>
      <c r="AY1736" s="7"/>
      <c r="AZ1736" s="7" t="s">
        <v>3711</v>
      </c>
      <c r="BA1736" s="7" t="s">
        <v>3536</v>
      </c>
      <c r="BB1736" s="7" t="s">
        <v>2389</v>
      </c>
      <c r="BC1736" s="7" t="s">
        <v>3712</v>
      </c>
    </row>
    <row r="1737" spans="1:55" x14ac:dyDescent="0.2">
      <c r="A1737" s="7" t="s">
        <v>3617</v>
      </c>
      <c r="B1737" s="8">
        <v>7</v>
      </c>
      <c r="C1737" s="7" t="s">
        <v>585</v>
      </c>
      <c r="D1737" s="8">
        <v>3</v>
      </c>
      <c r="E1737" s="7" t="s">
        <v>111</v>
      </c>
      <c r="F1737" s="7" t="s">
        <v>586</v>
      </c>
      <c r="G1737" s="7" t="s">
        <v>496</v>
      </c>
      <c r="H1737" s="7" t="s">
        <v>458</v>
      </c>
      <c r="I1737" s="7" t="s">
        <v>98</v>
      </c>
      <c r="J1737" s="9">
        <v>2</v>
      </c>
      <c r="K1737" s="10">
        <v>1900</v>
      </c>
      <c r="L1737" s="9">
        <f t="shared" si="324"/>
        <v>33.333333333333329</v>
      </c>
      <c r="M1737" s="9">
        <v>33.33</v>
      </c>
      <c r="N1737" s="10">
        <v>0</v>
      </c>
      <c r="O1737" s="10">
        <v>1900</v>
      </c>
      <c r="P1737" s="11">
        <f t="shared" si="325"/>
        <v>0</v>
      </c>
      <c r="Q1737" s="7" t="s">
        <v>98</v>
      </c>
      <c r="R1737" s="9">
        <v>1.83</v>
      </c>
      <c r="S1737" s="9">
        <f t="shared" si="326"/>
        <v>-0.16999999999999993</v>
      </c>
      <c r="T1737" s="11">
        <f t="shared" si="327"/>
        <v>-8.4999999999999964</v>
      </c>
      <c r="U1737" s="7" t="s">
        <v>80</v>
      </c>
      <c r="V1737" s="8">
        <v>3</v>
      </c>
      <c r="W1737" s="9">
        <v>0</v>
      </c>
      <c r="X1737" s="9">
        <v>0</v>
      </c>
      <c r="Y1737" s="9">
        <v>224</v>
      </c>
      <c r="Z1737" s="9">
        <v>224</v>
      </c>
      <c r="AA1737" s="9">
        <v>7.24</v>
      </c>
      <c r="AB1737" s="9">
        <f t="shared" si="328"/>
        <v>7.24</v>
      </c>
      <c r="AC1737" s="9">
        <f t="shared" si="329"/>
        <v>3.810526315789474</v>
      </c>
      <c r="AD1737" s="9">
        <f t="shared" si="330"/>
        <v>10.026666666666667</v>
      </c>
      <c r="AE1737" s="9">
        <f t="shared" si="331"/>
        <v>9.349866666666669</v>
      </c>
      <c r="AF1737" s="9">
        <f t="shared" si="332"/>
        <v>8.0634066587395932</v>
      </c>
      <c r="AG1737" s="11">
        <f t="shared" si="333"/>
        <v>-61.996080627099658</v>
      </c>
      <c r="AH1737" s="11">
        <f t="shared" si="334"/>
        <v>-59.245126677854877</v>
      </c>
      <c r="AI1737" s="11">
        <f t="shared" si="335"/>
        <v>-52.742972330939033</v>
      </c>
      <c r="AJ1737" s="8">
        <v>7</v>
      </c>
      <c r="AK1737" s="7" t="s">
        <v>64</v>
      </c>
      <c r="AL1737" s="8">
        <v>46</v>
      </c>
      <c r="AM1737" s="7" t="s">
        <v>65</v>
      </c>
      <c r="AN1737" s="7" t="s">
        <v>66</v>
      </c>
      <c r="AO1737" s="9">
        <v>2</v>
      </c>
      <c r="AP1737" s="8">
        <v>3</v>
      </c>
      <c r="AQ1737" s="8">
        <v>4</v>
      </c>
      <c r="AR1737" s="8">
        <v>2</v>
      </c>
      <c r="AS1737" s="8">
        <v>2</v>
      </c>
      <c r="AT1737" s="8">
        <v>3</v>
      </c>
      <c r="AU1737" s="7" t="s">
        <v>91</v>
      </c>
      <c r="AV1737" s="9">
        <v>-0.12</v>
      </c>
      <c r="AW1737" s="7" t="s">
        <v>3713</v>
      </c>
      <c r="AX1737" s="7" t="s">
        <v>63</v>
      </c>
      <c r="AY1737" s="7"/>
      <c r="AZ1737" s="7" t="s">
        <v>3711</v>
      </c>
      <c r="BA1737" s="7" t="s">
        <v>3536</v>
      </c>
      <c r="BB1737" s="7" t="s">
        <v>2389</v>
      </c>
      <c r="BC1737" s="7" t="s">
        <v>3712</v>
      </c>
    </row>
    <row r="1738" spans="1:55" x14ac:dyDescent="0.2">
      <c r="A1738" s="7" t="s">
        <v>3617</v>
      </c>
      <c r="B1738" s="8">
        <v>7</v>
      </c>
      <c r="C1738" s="7" t="s">
        <v>570</v>
      </c>
      <c r="D1738" s="8">
        <v>4</v>
      </c>
      <c r="E1738" s="7" t="s">
        <v>193</v>
      </c>
      <c r="F1738" s="7" t="s">
        <v>571</v>
      </c>
      <c r="G1738" s="7" t="s">
        <v>441</v>
      </c>
      <c r="H1738" s="7" t="s">
        <v>572</v>
      </c>
      <c r="I1738" s="7" t="s">
        <v>78</v>
      </c>
      <c r="J1738" s="9">
        <v>3</v>
      </c>
      <c r="K1738" s="10">
        <v>1600</v>
      </c>
      <c r="L1738" s="9">
        <f t="shared" si="324"/>
        <v>25</v>
      </c>
      <c r="M1738" s="9">
        <v>25</v>
      </c>
      <c r="N1738" s="10">
        <v>0</v>
      </c>
      <c r="O1738" s="10">
        <v>1600</v>
      </c>
      <c r="P1738" s="11">
        <f t="shared" si="325"/>
        <v>0</v>
      </c>
      <c r="Q1738" s="7" t="s">
        <v>78</v>
      </c>
      <c r="R1738" s="9">
        <v>3.51</v>
      </c>
      <c r="S1738" s="9">
        <f t="shared" si="326"/>
        <v>0.50999999999999979</v>
      </c>
      <c r="T1738" s="11">
        <f t="shared" si="327"/>
        <v>16.999999999999993</v>
      </c>
      <c r="U1738" s="7" t="s">
        <v>63</v>
      </c>
      <c r="V1738" s="8">
        <v>2</v>
      </c>
      <c r="W1738" s="9">
        <v>0</v>
      </c>
      <c r="X1738" s="9">
        <v>570</v>
      </c>
      <c r="Y1738" s="9">
        <v>316</v>
      </c>
      <c r="Z1738" s="9">
        <v>886</v>
      </c>
      <c r="AA1738" s="9">
        <v>23.86</v>
      </c>
      <c r="AB1738" s="9">
        <f t="shared" si="328"/>
        <v>23.86</v>
      </c>
      <c r="AC1738" s="9">
        <f t="shared" si="329"/>
        <v>14.9125</v>
      </c>
      <c r="AD1738" s="9">
        <f t="shared" si="330"/>
        <v>10.026666666666667</v>
      </c>
      <c r="AE1738" s="9">
        <f t="shared" si="331"/>
        <v>9.349866666666669</v>
      </c>
      <c r="AF1738" s="9">
        <f t="shared" si="332"/>
        <v>8.0634066587395932</v>
      </c>
      <c r="AG1738" s="11">
        <f t="shared" si="333"/>
        <v>48.728390957446791</v>
      </c>
      <c r="AH1738" s="11">
        <f t="shared" si="334"/>
        <v>59.494253037476433</v>
      </c>
      <c r="AI1738" s="11">
        <f t="shared" si="335"/>
        <v>84.940443055007748</v>
      </c>
      <c r="AJ1738" s="8">
        <v>7</v>
      </c>
      <c r="AK1738" s="7" t="s">
        <v>64</v>
      </c>
      <c r="AL1738" s="8">
        <v>46</v>
      </c>
      <c r="AM1738" s="7" t="s">
        <v>65</v>
      </c>
      <c r="AN1738" s="7" t="s">
        <v>66</v>
      </c>
      <c r="AO1738" s="9">
        <v>2</v>
      </c>
      <c r="AP1738" s="8">
        <v>5</v>
      </c>
      <c r="AQ1738" s="8">
        <v>1</v>
      </c>
      <c r="AR1738" s="8">
        <v>1</v>
      </c>
      <c r="AS1738" s="8">
        <v>1</v>
      </c>
      <c r="AT1738" s="8">
        <v>2</v>
      </c>
      <c r="AU1738" s="7" t="s">
        <v>116</v>
      </c>
      <c r="AV1738" s="9">
        <v>-30</v>
      </c>
      <c r="AW1738" s="7" t="s">
        <v>2960</v>
      </c>
      <c r="AX1738" s="7" t="s">
        <v>63</v>
      </c>
      <c r="AY1738" s="7"/>
      <c r="AZ1738" s="7" t="s">
        <v>3711</v>
      </c>
      <c r="BA1738" s="7" t="s">
        <v>3536</v>
      </c>
      <c r="BB1738" s="7" t="s">
        <v>2389</v>
      </c>
      <c r="BC1738" s="7" t="s">
        <v>3712</v>
      </c>
    </row>
    <row r="1739" spans="1:55" x14ac:dyDescent="0.2">
      <c r="A1739" s="7" t="s">
        <v>3617</v>
      </c>
      <c r="B1739" s="8">
        <v>7</v>
      </c>
      <c r="C1739" s="7" t="s">
        <v>581</v>
      </c>
      <c r="D1739" s="8">
        <v>5</v>
      </c>
      <c r="E1739" s="7" t="s">
        <v>284</v>
      </c>
      <c r="F1739" s="7" t="s">
        <v>582</v>
      </c>
      <c r="G1739" s="7" t="s">
        <v>583</v>
      </c>
      <c r="H1739" s="7" t="s">
        <v>584</v>
      </c>
      <c r="I1739" s="7" t="s">
        <v>172</v>
      </c>
      <c r="J1739" s="9">
        <v>12</v>
      </c>
      <c r="K1739" s="10">
        <v>800</v>
      </c>
      <c r="L1739" s="9">
        <f t="shared" si="324"/>
        <v>7.6923076923076925</v>
      </c>
      <c r="M1739" s="9">
        <v>7.69</v>
      </c>
      <c r="N1739" s="10">
        <v>0</v>
      </c>
      <c r="O1739" s="10">
        <v>800</v>
      </c>
      <c r="P1739" s="11">
        <f t="shared" si="325"/>
        <v>0</v>
      </c>
      <c r="Q1739" s="7" t="s">
        <v>172</v>
      </c>
      <c r="R1739" s="9">
        <v>9.31</v>
      </c>
      <c r="S1739" s="9">
        <f t="shared" si="326"/>
        <v>-2.6899999999999995</v>
      </c>
      <c r="T1739" s="11">
        <f t="shared" si="327"/>
        <v>-22.416666666666664</v>
      </c>
      <c r="U1739" s="7" t="s">
        <v>63</v>
      </c>
      <c r="V1739" s="8">
        <v>1</v>
      </c>
      <c r="W1739" s="9">
        <v>2062</v>
      </c>
      <c r="X1739" s="9">
        <v>970</v>
      </c>
      <c r="Y1739" s="9">
        <v>382</v>
      </c>
      <c r="Z1739" s="9">
        <v>3414</v>
      </c>
      <c r="AA1739" s="9">
        <v>59.14</v>
      </c>
      <c r="AB1739" s="9">
        <f t="shared" si="328"/>
        <v>59.14</v>
      </c>
      <c r="AC1739" s="9">
        <f t="shared" si="329"/>
        <v>73.925000000000011</v>
      </c>
      <c r="AD1739" s="9">
        <f t="shared" si="330"/>
        <v>10.026666666666667</v>
      </c>
      <c r="AE1739" s="9">
        <f t="shared" si="331"/>
        <v>9.349866666666669</v>
      </c>
      <c r="AF1739" s="9">
        <f t="shared" si="332"/>
        <v>8.0634066587395932</v>
      </c>
      <c r="AG1739" s="11">
        <f t="shared" si="333"/>
        <v>637.28390957446811</v>
      </c>
      <c r="AH1739" s="11">
        <f t="shared" si="334"/>
        <v>690.65298613883965</v>
      </c>
      <c r="AI1739" s="11">
        <f t="shared" si="335"/>
        <v>816.79612760043256</v>
      </c>
      <c r="AJ1739" s="8">
        <v>7</v>
      </c>
      <c r="AK1739" s="7" t="s">
        <v>64</v>
      </c>
      <c r="AL1739" s="8">
        <v>46</v>
      </c>
      <c r="AM1739" s="7" t="s">
        <v>65</v>
      </c>
      <c r="AN1739" s="7" t="s">
        <v>66</v>
      </c>
      <c r="AO1739" s="9">
        <v>2</v>
      </c>
      <c r="AP1739" s="8">
        <v>7</v>
      </c>
      <c r="AQ1739" s="8">
        <v>7</v>
      </c>
      <c r="AR1739" s="8">
        <v>7</v>
      </c>
      <c r="AS1739" s="8">
        <v>4</v>
      </c>
      <c r="AT1739" s="8">
        <v>1</v>
      </c>
      <c r="AU1739" s="7" t="s">
        <v>67</v>
      </c>
      <c r="AV1739" s="9">
        <v>12</v>
      </c>
      <c r="AW1739" s="7" t="s">
        <v>2954</v>
      </c>
      <c r="AX1739" s="7" t="s">
        <v>63</v>
      </c>
      <c r="AY1739" s="7"/>
      <c r="AZ1739" s="7" t="s">
        <v>3711</v>
      </c>
      <c r="BA1739" s="7" t="s">
        <v>3536</v>
      </c>
      <c r="BB1739" s="7" t="s">
        <v>2389</v>
      </c>
      <c r="BC1739" s="7" t="s">
        <v>3712</v>
      </c>
    </row>
    <row r="1740" spans="1:55" x14ac:dyDescent="0.2">
      <c r="A1740" s="7" t="s">
        <v>3617</v>
      </c>
      <c r="B1740" s="8">
        <v>7</v>
      </c>
      <c r="C1740" s="7" t="s">
        <v>3714</v>
      </c>
      <c r="D1740" s="8">
        <v>6</v>
      </c>
      <c r="E1740" s="7" t="s">
        <v>102</v>
      </c>
      <c r="F1740" s="7" t="s">
        <v>273</v>
      </c>
      <c r="G1740" s="7" t="s">
        <v>480</v>
      </c>
      <c r="H1740" s="7" t="s">
        <v>2215</v>
      </c>
      <c r="I1740" s="7" t="s">
        <v>122</v>
      </c>
      <c r="J1740" s="9">
        <v>4</v>
      </c>
      <c r="K1740" s="10">
        <v>1400</v>
      </c>
      <c r="L1740" s="9">
        <f t="shared" si="324"/>
        <v>20</v>
      </c>
      <c r="M1740" s="9">
        <v>20</v>
      </c>
      <c r="N1740" s="10">
        <v>0</v>
      </c>
      <c r="O1740" s="10">
        <v>1400</v>
      </c>
      <c r="P1740" s="11">
        <f t="shared" si="325"/>
        <v>0</v>
      </c>
      <c r="Q1740" s="7" t="s">
        <v>122</v>
      </c>
      <c r="R1740" s="9">
        <v>5.6</v>
      </c>
      <c r="S1740" s="9">
        <f t="shared" si="326"/>
        <v>1.5999999999999996</v>
      </c>
      <c r="T1740" s="11">
        <f t="shared" si="327"/>
        <v>39.999999999999993</v>
      </c>
      <c r="U1740" s="7" t="s">
        <v>63</v>
      </c>
      <c r="V1740" s="8">
        <v>7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f t="shared" si="328"/>
        <v>0</v>
      </c>
      <c r="AC1740" s="9">
        <f t="shared" si="329"/>
        <v>0</v>
      </c>
      <c r="AD1740" s="9">
        <f t="shared" si="330"/>
        <v>10.026666666666667</v>
      </c>
      <c r="AE1740" s="9">
        <f t="shared" si="331"/>
        <v>9.349866666666669</v>
      </c>
      <c r="AF1740" s="9">
        <f t="shared" si="332"/>
        <v>8.0634066587395932</v>
      </c>
      <c r="AG1740" s="11">
        <f t="shared" si="333"/>
        <v>-100</v>
      </c>
      <c r="AH1740" s="11">
        <f t="shared" si="334"/>
        <v>-100</v>
      </c>
      <c r="AI1740" s="11">
        <f t="shared" si="335"/>
        <v>-100</v>
      </c>
      <c r="AJ1740" s="8">
        <v>7</v>
      </c>
      <c r="AK1740" s="7" t="s">
        <v>64</v>
      </c>
      <c r="AL1740" s="8">
        <v>46</v>
      </c>
      <c r="AM1740" s="7" t="s">
        <v>65</v>
      </c>
      <c r="AN1740" s="7" t="s">
        <v>66</v>
      </c>
      <c r="AO1740" s="9">
        <v>2</v>
      </c>
      <c r="AP1740" s="8">
        <v>1</v>
      </c>
      <c r="AQ1740" s="8">
        <v>3</v>
      </c>
      <c r="AR1740" s="8">
        <v>5</v>
      </c>
      <c r="AS1740" s="8">
        <v>7</v>
      </c>
      <c r="AT1740" s="8">
        <v>7</v>
      </c>
      <c r="AU1740" s="7" t="s">
        <v>81</v>
      </c>
      <c r="AV1740" s="9">
        <v>-14.4</v>
      </c>
      <c r="AW1740" s="7" t="s">
        <v>3715</v>
      </c>
      <c r="AX1740" s="7" t="s">
        <v>63</v>
      </c>
      <c r="AY1740" s="7"/>
      <c r="AZ1740" s="7" t="s">
        <v>3711</v>
      </c>
      <c r="BA1740" s="7" t="s">
        <v>3536</v>
      </c>
      <c r="BB1740" s="7" t="s">
        <v>2389</v>
      </c>
      <c r="BC1740" s="7" t="s">
        <v>3712</v>
      </c>
    </row>
    <row r="1741" spans="1:55" x14ac:dyDescent="0.2">
      <c r="A1741" s="7" t="s">
        <v>3617</v>
      </c>
      <c r="B1741" s="8">
        <v>7</v>
      </c>
      <c r="C1741" s="7" t="s">
        <v>3716</v>
      </c>
      <c r="D1741" s="8">
        <v>7</v>
      </c>
      <c r="E1741" s="7" t="s">
        <v>124</v>
      </c>
      <c r="F1741" s="7" t="s">
        <v>607</v>
      </c>
      <c r="G1741" s="7" t="s">
        <v>414</v>
      </c>
      <c r="H1741" s="7" t="s">
        <v>857</v>
      </c>
      <c r="I1741" s="7" t="s">
        <v>78</v>
      </c>
      <c r="J1741" s="9">
        <v>3</v>
      </c>
      <c r="K1741" s="10">
        <v>1600</v>
      </c>
      <c r="L1741" s="9">
        <f t="shared" si="324"/>
        <v>25</v>
      </c>
      <c r="M1741" s="9">
        <v>25</v>
      </c>
      <c r="N1741" s="10">
        <v>0</v>
      </c>
      <c r="O1741" s="10">
        <v>1600</v>
      </c>
      <c r="P1741" s="11">
        <f t="shared" si="325"/>
        <v>0</v>
      </c>
      <c r="Q1741" s="7" t="s">
        <v>78</v>
      </c>
      <c r="R1741" s="9">
        <v>3.2</v>
      </c>
      <c r="S1741" s="9">
        <f t="shared" si="326"/>
        <v>0.20000000000000018</v>
      </c>
      <c r="T1741" s="11">
        <f t="shared" si="327"/>
        <v>6.6666666666666723</v>
      </c>
      <c r="U1741" s="7" t="s">
        <v>63</v>
      </c>
      <c r="V1741" s="8">
        <v>6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f t="shared" si="328"/>
        <v>0</v>
      </c>
      <c r="AC1741" s="9">
        <f t="shared" si="329"/>
        <v>0</v>
      </c>
      <c r="AD1741" s="9">
        <f t="shared" si="330"/>
        <v>10.026666666666667</v>
      </c>
      <c r="AE1741" s="9">
        <f t="shared" si="331"/>
        <v>9.349866666666669</v>
      </c>
      <c r="AF1741" s="9">
        <f t="shared" si="332"/>
        <v>8.0634066587395932</v>
      </c>
      <c r="AG1741" s="11">
        <f t="shared" si="333"/>
        <v>-100</v>
      </c>
      <c r="AH1741" s="11">
        <f t="shared" si="334"/>
        <v>-100</v>
      </c>
      <c r="AI1741" s="11">
        <f t="shared" si="335"/>
        <v>-100</v>
      </c>
      <c r="AJ1741" s="8">
        <v>7</v>
      </c>
      <c r="AK1741" s="7" t="s">
        <v>64</v>
      </c>
      <c r="AL1741" s="8">
        <v>46</v>
      </c>
      <c r="AM1741" s="7" t="s">
        <v>65</v>
      </c>
      <c r="AN1741" s="7" t="s">
        <v>66</v>
      </c>
      <c r="AO1741" s="9">
        <v>2</v>
      </c>
      <c r="AP1741" s="8">
        <v>6</v>
      </c>
      <c r="AQ1741" s="8">
        <v>5</v>
      </c>
      <c r="AR1741" s="8">
        <v>4</v>
      </c>
      <c r="AS1741" s="8">
        <v>5</v>
      </c>
      <c r="AT1741" s="8">
        <v>6</v>
      </c>
      <c r="AU1741" s="7" t="s">
        <v>91</v>
      </c>
      <c r="AV1741" s="9">
        <v>-1.8</v>
      </c>
      <c r="AW1741" s="7" t="s">
        <v>3717</v>
      </c>
      <c r="AX1741" s="7" t="s">
        <v>63</v>
      </c>
      <c r="AY1741" s="7"/>
      <c r="AZ1741" s="7" t="s">
        <v>3711</v>
      </c>
      <c r="BA1741" s="7" t="s">
        <v>3536</v>
      </c>
      <c r="BB1741" s="7" t="s">
        <v>2389</v>
      </c>
      <c r="BC1741" s="7" t="s">
        <v>3712</v>
      </c>
    </row>
    <row r="1742" spans="1:55" x14ac:dyDescent="0.2">
      <c r="A1742" s="19" t="s">
        <v>3617</v>
      </c>
      <c r="B1742" s="20">
        <v>8</v>
      </c>
      <c r="C1742" s="19" t="s">
        <v>3718</v>
      </c>
      <c r="D1742" s="20">
        <v>1</v>
      </c>
      <c r="E1742" s="19" t="s">
        <v>284</v>
      </c>
      <c r="F1742" s="19" t="s">
        <v>759</v>
      </c>
      <c r="G1742" s="19" t="s">
        <v>231</v>
      </c>
      <c r="H1742" s="19" t="s">
        <v>913</v>
      </c>
      <c r="I1742" s="19" t="s">
        <v>106</v>
      </c>
      <c r="J1742" s="21">
        <v>10</v>
      </c>
      <c r="K1742" s="22">
        <v>900</v>
      </c>
      <c r="L1742" s="21">
        <f t="shared" si="324"/>
        <v>9.0909090909090917</v>
      </c>
      <c r="M1742" s="21">
        <v>9.5500000000000007</v>
      </c>
      <c r="N1742" s="22">
        <v>100</v>
      </c>
      <c r="O1742" s="22">
        <v>1000</v>
      </c>
      <c r="P1742" s="23">
        <f t="shared" si="325"/>
        <v>-10</v>
      </c>
      <c r="Q1742" s="19" t="s">
        <v>597</v>
      </c>
      <c r="R1742" s="21">
        <v>13.08</v>
      </c>
      <c r="S1742" s="21">
        <f t="shared" si="326"/>
        <v>3.08</v>
      </c>
      <c r="T1742" s="23">
        <f t="shared" si="327"/>
        <v>30.8</v>
      </c>
      <c r="U1742" s="19" t="s">
        <v>63</v>
      </c>
      <c r="V1742" s="20">
        <v>10</v>
      </c>
      <c r="W1742" s="21">
        <v>0</v>
      </c>
      <c r="X1742" s="21">
        <v>0</v>
      </c>
      <c r="Y1742" s="21">
        <v>0</v>
      </c>
      <c r="Z1742" s="21">
        <v>0</v>
      </c>
      <c r="AA1742" s="21">
        <v>0</v>
      </c>
      <c r="AB1742" s="21">
        <f t="shared" si="328"/>
        <v>0</v>
      </c>
      <c r="AC1742" s="21">
        <f t="shared" si="329"/>
        <v>0</v>
      </c>
      <c r="AD1742" s="21">
        <f t="shared" si="330"/>
        <v>12.418018018018019</v>
      </c>
      <c r="AE1742" s="21">
        <f t="shared" si="331"/>
        <v>9.349866666666669</v>
      </c>
      <c r="AF1742" s="21">
        <f t="shared" si="332"/>
        <v>8.0634066587395932</v>
      </c>
      <c r="AG1742" s="23">
        <f t="shared" si="333"/>
        <v>-100</v>
      </c>
      <c r="AH1742" s="23">
        <f t="shared" si="334"/>
        <v>-100</v>
      </c>
      <c r="AI1742" s="23">
        <f t="shared" si="335"/>
        <v>-100</v>
      </c>
      <c r="AJ1742" s="20">
        <v>10</v>
      </c>
      <c r="AK1742" s="19" t="s">
        <v>64</v>
      </c>
      <c r="AL1742" s="20">
        <v>45</v>
      </c>
      <c r="AM1742" s="19" t="s">
        <v>65</v>
      </c>
      <c r="AN1742" s="19" t="s">
        <v>66</v>
      </c>
      <c r="AO1742" s="21">
        <v>6</v>
      </c>
      <c r="AP1742" s="20">
        <v>4</v>
      </c>
      <c r="AQ1742" s="20">
        <v>6</v>
      </c>
      <c r="AR1742" s="20">
        <v>0</v>
      </c>
      <c r="AS1742" s="20">
        <v>0</v>
      </c>
      <c r="AT1742" s="20">
        <v>0</v>
      </c>
      <c r="AU1742" s="19" t="s">
        <v>91</v>
      </c>
      <c r="AV1742" s="21">
        <v>0</v>
      </c>
      <c r="AW1742" s="19" t="s">
        <v>3719</v>
      </c>
      <c r="AX1742" s="19" t="s">
        <v>80</v>
      </c>
      <c r="AY1742" s="19" t="s">
        <v>109</v>
      </c>
      <c r="AZ1742" s="19" t="s">
        <v>2854</v>
      </c>
      <c r="BA1742" s="19" t="s">
        <v>3720</v>
      </c>
      <c r="BB1742" s="19" t="s">
        <v>3721</v>
      </c>
      <c r="BC1742" s="19" t="s">
        <v>3722</v>
      </c>
    </row>
    <row r="1743" spans="1:55" x14ac:dyDescent="0.2">
      <c r="A1743" s="7" t="s">
        <v>3617</v>
      </c>
      <c r="B1743" s="8">
        <v>8</v>
      </c>
      <c r="C1743" s="7" t="s">
        <v>1253</v>
      </c>
      <c r="D1743" s="8">
        <v>2</v>
      </c>
      <c r="E1743" s="7" t="s">
        <v>57</v>
      </c>
      <c r="F1743" s="7" t="s">
        <v>753</v>
      </c>
      <c r="G1743" s="7" t="s">
        <v>1089</v>
      </c>
      <c r="H1743" s="7" t="s">
        <v>113</v>
      </c>
      <c r="I1743" s="7" t="s">
        <v>156</v>
      </c>
      <c r="J1743" s="9">
        <v>4.5</v>
      </c>
      <c r="K1743" s="10">
        <v>1300</v>
      </c>
      <c r="L1743" s="9">
        <f t="shared" si="324"/>
        <v>18.181818181818183</v>
      </c>
      <c r="M1743" s="9">
        <v>19.100000000000001</v>
      </c>
      <c r="N1743" s="10">
        <v>100</v>
      </c>
      <c r="O1743" s="10">
        <v>1400</v>
      </c>
      <c r="P1743" s="11">
        <f t="shared" si="325"/>
        <v>-7.1428571428571423</v>
      </c>
      <c r="Q1743" s="7" t="s">
        <v>122</v>
      </c>
      <c r="R1743" s="9">
        <v>3.82</v>
      </c>
      <c r="S1743" s="9">
        <f t="shared" si="326"/>
        <v>-0.68000000000000016</v>
      </c>
      <c r="T1743" s="11">
        <f t="shared" si="327"/>
        <v>-15.111111111111114</v>
      </c>
      <c r="U1743" s="7" t="s">
        <v>63</v>
      </c>
      <c r="V1743" s="8">
        <v>1</v>
      </c>
      <c r="W1743" s="9">
        <v>964</v>
      </c>
      <c r="X1743" s="9">
        <v>660</v>
      </c>
      <c r="Y1743" s="9">
        <v>426</v>
      </c>
      <c r="Z1743" s="9">
        <v>2050</v>
      </c>
      <c r="AA1743" s="9">
        <v>45.5</v>
      </c>
      <c r="AB1743" s="9">
        <f t="shared" si="328"/>
        <v>42.25</v>
      </c>
      <c r="AC1743" s="9">
        <f t="shared" si="329"/>
        <v>32.5</v>
      </c>
      <c r="AD1743" s="9">
        <f t="shared" si="330"/>
        <v>12.418018018018019</v>
      </c>
      <c r="AE1743" s="9">
        <f t="shared" si="331"/>
        <v>9.349866666666669</v>
      </c>
      <c r="AF1743" s="9">
        <f t="shared" si="332"/>
        <v>8.0634066587395932</v>
      </c>
      <c r="AG1743" s="11">
        <f t="shared" si="333"/>
        <v>161.71648287869994</v>
      </c>
      <c r="AH1743" s="11">
        <f t="shared" si="334"/>
        <v>247.59853972962168</v>
      </c>
      <c r="AI1743" s="11">
        <f t="shared" si="335"/>
        <v>303.05545007797161</v>
      </c>
      <c r="AJ1743" s="8">
        <v>10</v>
      </c>
      <c r="AK1743" s="7" t="s">
        <v>64</v>
      </c>
      <c r="AL1743" s="8">
        <v>45</v>
      </c>
      <c r="AM1743" s="7" t="s">
        <v>65</v>
      </c>
      <c r="AN1743" s="7" t="s">
        <v>66</v>
      </c>
      <c r="AO1743" s="9">
        <v>6</v>
      </c>
      <c r="AP1743" s="8">
        <v>3</v>
      </c>
      <c r="AQ1743" s="8">
        <v>1</v>
      </c>
      <c r="AR1743" s="8">
        <v>1</v>
      </c>
      <c r="AS1743" s="8">
        <v>1</v>
      </c>
      <c r="AT1743" s="8">
        <v>1</v>
      </c>
      <c r="AU1743" s="7" t="s">
        <v>116</v>
      </c>
      <c r="AV1743" s="9">
        <v>-9</v>
      </c>
      <c r="AW1743" s="7" t="s">
        <v>3723</v>
      </c>
      <c r="AX1743" s="7" t="s">
        <v>63</v>
      </c>
      <c r="AY1743" s="7"/>
      <c r="AZ1743" s="7" t="s">
        <v>2854</v>
      </c>
      <c r="BA1743" s="7" t="s">
        <v>3720</v>
      </c>
      <c r="BB1743" s="7" t="s">
        <v>3721</v>
      </c>
      <c r="BC1743" s="7" t="s">
        <v>3722</v>
      </c>
    </row>
    <row r="1744" spans="1:55" x14ac:dyDescent="0.2">
      <c r="A1744" s="7" t="s">
        <v>3617</v>
      </c>
      <c r="B1744" s="8">
        <v>8</v>
      </c>
      <c r="C1744" s="7" t="s">
        <v>1068</v>
      </c>
      <c r="D1744" s="8">
        <v>3</v>
      </c>
      <c r="E1744" s="7" t="s">
        <v>193</v>
      </c>
      <c r="F1744" s="7" t="s">
        <v>112</v>
      </c>
      <c r="G1744" s="7" t="s">
        <v>804</v>
      </c>
      <c r="H1744" s="7" t="s">
        <v>1069</v>
      </c>
      <c r="I1744" s="7" t="s">
        <v>61</v>
      </c>
      <c r="J1744" s="9">
        <v>6</v>
      </c>
      <c r="K1744" s="10">
        <v>1200</v>
      </c>
      <c r="L1744" s="9">
        <f t="shared" si="324"/>
        <v>14.285714285714285</v>
      </c>
      <c r="M1744" s="9">
        <v>15.01</v>
      </c>
      <c r="N1744" s="10">
        <v>100</v>
      </c>
      <c r="O1744" s="10">
        <v>1300</v>
      </c>
      <c r="P1744" s="11">
        <f t="shared" si="325"/>
        <v>-7.6923076923076925</v>
      </c>
      <c r="Q1744" s="7" t="s">
        <v>61</v>
      </c>
      <c r="R1744" s="9">
        <v>6.2</v>
      </c>
      <c r="S1744" s="9">
        <f t="shared" si="326"/>
        <v>0.20000000000000018</v>
      </c>
      <c r="T1744" s="11">
        <f t="shared" si="327"/>
        <v>3.3333333333333361</v>
      </c>
      <c r="U1744" s="7" t="s">
        <v>63</v>
      </c>
      <c r="V1744" s="8">
        <v>7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f t="shared" si="328"/>
        <v>0</v>
      </c>
      <c r="AC1744" s="9">
        <f t="shared" si="329"/>
        <v>0</v>
      </c>
      <c r="AD1744" s="9">
        <f t="shared" si="330"/>
        <v>12.418018018018019</v>
      </c>
      <c r="AE1744" s="9">
        <f t="shared" si="331"/>
        <v>9.349866666666669</v>
      </c>
      <c r="AF1744" s="9">
        <f t="shared" si="332"/>
        <v>8.0634066587395932</v>
      </c>
      <c r="AG1744" s="11">
        <f t="shared" si="333"/>
        <v>-100</v>
      </c>
      <c r="AH1744" s="11">
        <f t="shared" si="334"/>
        <v>-100</v>
      </c>
      <c r="AI1744" s="11">
        <f t="shared" si="335"/>
        <v>-100</v>
      </c>
      <c r="AJ1744" s="8">
        <v>10</v>
      </c>
      <c r="AK1744" s="7" t="s">
        <v>64</v>
      </c>
      <c r="AL1744" s="8">
        <v>45</v>
      </c>
      <c r="AM1744" s="7" t="s">
        <v>65</v>
      </c>
      <c r="AN1744" s="7" t="s">
        <v>66</v>
      </c>
      <c r="AO1744" s="9">
        <v>6</v>
      </c>
      <c r="AP1744" s="8">
        <v>5</v>
      </c>
      <c r="AQ1744" s="8">
        <v>7</v>
      </c>
      <c r="AR1744" s="8">
        <v>7</v>
      </c>
      <c r="AS1744" s="8">
        <v>7</v>
      </c>
      <c r="AT1744" s="8">
        <v>7</v>
      </c>
      <c r="AU1744" s="7" t="s">
        <v>91</v>
      </c>
      <c r="AV1744" s="9">
        <v>-12.6</v>
      </c>
      <c r="AW1744" s="7" t="s">
        <v>3724</v>
      </c>
      <c r="AX1744" s="7" t="s">
        <v>80</v>
      </c>
      <c r="AY1744" s="7" t="s">
        <v>174</v>
      </c>
      <c r="AZ1744" s="7" t="s">
        <v>2854</v>
      </c>
      <c r="BA1744" s="7" t="s">
        <v>3720</v>
      </c>
      <c r="BB1744" s="7" t="s">
        <v>3721</v>
      </c>
      <c r="BC1744" s="7" t="s">
        <v>3722</v>
      </c>
    </row>
    <row r="1745" spans="1:55" x14ac:dyDescent="0.2">
      <c r="A1745" s="7" t="s">
        <v>3617</v>
      </c>
      <c r="B1745" s="8">
        <v>8</v>
      </c>
      <c r="C1745" s="7" t="s">
        <v>3725</v>
      </c>
      <c r="D1745" s="8">
        <v>4</v>
      </c>
      <c r="E1745" s="7" t="s">
        <v>119</v>
      </c>
      <c r="F1745" s="7" t="s">
        <v>277</v>
      </c>
      <c r="G1745" s="7" t="s">
        <v>1061</v>
      </c>
      <c r="H1745" s="7" t="s">
        <v>580</v>
      </c>
      <c r="I1745" s="7" t="s">
        <v>62</v>
      </c>
      <c r="J1745" s="9">
        <v>5</v>
      </c>
      <c r="K1745" s="10">
        <v>1300</v>
      </c>
      <c r="L1745" s="9">
        <f t="shared" si="324"/>
        <v>16.666666666666664</v>
      </c>
      <c r="M1745" s="9">
        <v>17.510000000000002</v>
      </c>
      <c r="N1745" s="10">
        <v>0</v>
      </c>
      <c r="O1745" s="10">
        <v>1300</v>
      </c>
      <c r="P1745" s="11">
        <f t="shared" si="325"/>
        <v>0</v>
      </c>
      <c r="Q1745" s="7" t="s">
        <v>62</v>
      </c>
      <c r="R1745" s="9">
        <v>6.75</v>
      </c>
      <c r="S1745" s="9">
        <f t="shared" si="326"/>
        <v>1.75</v>
      </c>
      <c r="T1745" s="11">
        <f t="shared" si="327"/>
        <v>35</v>
      </c>
      <c r="U1745" s="7" t="s">
        <v>63</v>
      </c>
      <c r="V1745" s="8">
        <v>9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f t="shared" si="328"/>
        <v>0</v>
      </c>
      <c r="AC1745" s="9">
        <f t="shared" si="329"/>
        <v>0</v>
      </c>
      <c r="AD1745" s="9">
        <f t="shared" si="330"/>
        <v>12.418018018018019</v>
      </c>
      <c r="AE1745" s="9">
        <f t="shared" si="331"/>
        <v>9.349866666666669</v>
      </c>
      <c r="AF1745" s="9">
        <f t="shared" si="332"/>
        <v>8.0634066587395932</v>
      </c>
      <c r="AG1745" s="11">
        <f t="shared" si="333"/>
        <v>-100</v>
      </c>
      <c r="AH1745" s="11">
        <f t="shared" si="334"/>
        <v>-100</v>
      </c>
      <c r="AI1745" s="11">
        <f t="shared" si="335"/>
        <v>-100</v>
      </c>
      <c r="AJ1745" s="8">
        <v>10</v>
      </c>
      <c r="AK1745" s="7" t="s">
        <v>64</v>
      </c>
      <c r="AL1745" s="8">
        <v>45</v>
      </c>
      <c r="AM1745" s="7" t="s">
        <v>65</v>
      </c>
      <c r="AN1745" s="7" t="s">
        <v>66</v>
      </c>
      <c r="AO1745" s="9">
        <v>6</v>
      </c>
      <c r="AP1745" s="8">
        <v>9</v>
      </c>
      <c r="AQ1745" s="8">
        <v>8</v>
      </c>
      <c r="AR1745" s="8">
        <v>6</v>
      </c>
      <c r="AS1745" s="8">
        <v>9</v>
      </c>
      <c r="AT1745" s="8">
        <v>9</v>
      </c>
      <c r="AU1745" s="7" t="s">
        <v>67</v>
      </c>
      <c r="AV1745" s="9">
        <v>0</v>
      </c>
      <c r="AW1745" s="7" t="s">
        <v>3726</v>
      </c>
      <c r="AX1745" s="7" t="s">
        <v>80</v>
      </c>
      <c r="AY1745" s="7" t="s">
        <v>1623</v>
      </c>
      <c r="AZ1745" s="7" t="s">
        <v>2854</v>
      </c>
      <c r="BA1745" s="7" t="s">
        <v>3720</v>
      </c>
      <c r="BB1745" s="7" t="s">
        <v>3721</v>
      </c>
      <c r="BC1745" s="7" t="s">
        <v>3722</v>
      </c>
    </row>
    <row r="1746" spans="1:55" x14ac:dyDescent="0.2">
      <c r="A1746" s="7" t="s">
        <v>3617</v>
      </c>
      <c r="B1746" s="8">
        <v>8</v>
      </c>
      <c r="C1746" s="7" t="s">
        <v>3727</v>
      </c>
      <c r="D1746" s="8">
        <v>5</v>
      </c>
      <c r="E1746" s="7" t="s">
        <v>102</v>
      </c>
      <c r="F1746" s="7" t="s">
        <v>488</v>
      </c>
      <c r="G1746" s="7" t="s">
        <v>189</v>
      </c>
      <c r="H1746" s="7" t="s">
        <v>794</v>
      </c>
      <c r="I1746" s="7" t="s">
        <v>78</v>
      </c>
      <c r="J1746" s="9">
        <v>3</v>
      </c>
      <c r="K1746" s="10">
        <v>1600</v>
      </c>
      <c r="L1746" s="9">
        <f t="shared" si="324"/>
        <v>25</v>
      </c>
      <c r="M1746" s="9">
        <v>26.26</v>
      </c>
      <c r="N1746" s="10">
        <v>100</v>
      </c>
      <c r="O1746" s="10">
        <v>1700</v>
      </c>
      <c r="P1746" s="11">
        <f t="shared" si="325"/>
        <v>-5.8823529411764701</v>
      </c>
      <c r="Q1746" s="7" t="s">
        <v>78</v>
      </c>
      <c r="R1746" s="9">
        <v>2.68</v>
      </c>
      <c r="S1746" s="9">
        <f t="shared" si="326"/>
        <v>-0.31999999999999984</v>
      </c>
      <c r="T1746" s="11">
        <f t="shared" si="327"/>
        <v>-10.666666666666663</v>
      </c>
      <c r="U1746" s="7" t="s">
        <v>80</v>
      </c>
      <c r="V1746" s="8">
        <v>4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f t="shared" si="328"/>
        <v>0</v>
      </c>
      <c r="AC1746" s="9">
        <f t="shared" si="329"/>
        <v>0</v>
      </c>
      <c r="AD1746" s="9">
        <f t="shared" si="330"/>
        <v>12.418018018018019</v>
      </c>
      <c r="AE1746" s="9">
        <f t="shared" si="331"/>
        <v>9.349866666666669</v>
      </c>
      <c r="AF1746" s="9">
        <f t="shared" si="332"/>
        <v>8.0634066587395932</v>
      </c>
      <c r="AG1746" s="11">
        <f t="shared" si="333"/>
        <v>-100</v>
      </c>
      <c r="AH1746" s="11">
        <f t="shared" si="334"/>
        <v>-100</v>
      </c>
      <c r="AI1746" s="11">
        <f t="shared" si="335"/>
        <v>-100</v>
      </c>
      <c r="AJ1746" s="8">
        <v>10</v>
      </c>
      <c r="AK1746" s="7" t="s">
        <v>64</v>
      </c>
      <c r="AL1746" s="8">
        <v>45</v>
      </c>
      <c r="AM1746" s="7" t="s">
        <v>65</v>
      </c>
      <c r="AN1746" s="7" t="s">
        <v>66</v>
      </c>
      <c r="AO1746" s="9">
        <v>6</v>
      </c>
      <c r="AP1746" s="8">
        <v>8</v>
      </c>
      <c r="AQ1746" s="8">
        <v>9</v>
      </c>
      <c r="AR1746" s="8">
        <v>8</v>
      </c>
      <c r="AS1746" s="8">
        <v>6</v>
      </c>
      <c r="AT1746" s="8">
        <v>4</v>
      </c>
      <c r="AU1746" s="7" t="s">
        <v>67</v>
      </c>
      <c r="AV1746" s="9">
        <v>7.8</v>
      </c>
      <c r="AW1746" s="7" t="s">
        <v>3728</v>
      </c>
      <c r="AX1746" s="7" t="s">
        <v>80</v>
      </c>
      <c r="AY1746" s="7" t="s">
        <v>174</v>
      </c>
      <c r="AZ1746" s="7" t="s">
        <v>2854</v>
      </c>
      <c r="BA1746" s="7" t="s">
        <v>3720</v>
      </c>
      <c r="BB1746" s="7" t="s">
        <v>3721</v>
      </c>
      <c r="BC1746" s="7" t="s">
        <v>3722</v>
      </c>
    </row>
    <row r="1747" spans="1:55" x14ac:dyDescent="0.2">
      <c r="A1747" s="7" t="s">
        <v>3617</v>
      </c>
      <c r="B1747" s="8">
        <v>8</v>
      </c>
      <c r="C1747" s="7" t="s">
        <v>3729</v>
      </c>
      <c r="D1747" s="8">
        <v>6</v>
      </c>
      <c r="E1747" s="7" t="s">
        <v>133</v>
      </c>
      <c r="F1747" s="7" t="s">
        <v>112</v>
      </c>
      <c r="G1747" s="7" t="s">
        <v>125</v>
      </c>
      <c r="H1747" s="7" t="s">
        <v>293</v>
      </c>
      <c r="I1747" s="7" t="s">
        <v>329</v>
      </c>
      <c r="J1747" s="9">
        <v>15</v>
      </c>
      <c r="K1747" s="10">
        <v>800</v>
      </c>
      <c r="L1747" s="9">
        <f t="shared" si="324"/>
        <v>6.25</v>
      </c>
      <c r="M1747" s="9">
        <v>6.57</v>
      </c>
      <c r="N1747" s="10">
        <v>0</v>
      </c>
      <c r="O1747" s="10">
        <v>800</v>
      </c>
      <c r="P1747" s="11">
        <f t="shared" si="325"/>
        <v>0</v>
      </c>
      <c r="Q1747" s="7" t="s">
        <v>370</v>
      </c>
      <c r="R1747" s="9">
        <v>19</v>
      </c>
      <c r="S1747" s="9">
        <f t="shared" si="326"/>
        <v>4</v>
      </c>
      <c r="T1747" s="11">
        <f t="shared" si="327"/>
        <v>26.666666666666668</v>
      </c>
      <c r="U1747" s="7" t="s">
        <v>63</v>
      </c>
      <c r="V1747" s="8">
        <v>8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f t="shared" si="328"/>
        <v>0</v>
      </c>
      <c r="AC1747" s="9">
        <f t="shared" si="329"/>
        <v>0</v>
      </c>
      <c r="AD1747" s="9">
        <f t="shared" si="330"/>
        <v>12.418018018018019</v>
      </c>
      <c r="AE1747" s="9">
        <f t="shared" si="331"/>
        <v>9.349866666666669</v>
      </c>
      <c r="AF1747" s="9">
        <f t="shared" si="332"/>
        <v>8.0634066587395932</v>
      </c>
      <c r="AG1747" s="11">
        <f t="shared" si="333"/>
        <v>-100</v>
      </c>
      <c r="AH1747" s="11">
        <f t="shared" si="334"/>
        <v>-100</v>
      </c>
      <c r="AI1747" s="11">
        <f t="shared" si="335"/>
        <v>-100</v>
      </c>
      <c r="AJ1747" s="8">
        <v>10</v>
      </c>
      <c r="AK1747" s="7" t="s">
        <v>64</v>
      </c>
      <c r="AL1747" s="8">
        <v>45</v>
      </c>
      <c r="AM1747" s="7" t="s">
        <v>65</v>
      </c>
      <c r="AN1747" s="7" t="s">
        <v>66</v>
      </c>
      <c r="AO1747" s="9">
        <v>6</v>
      </c>
      <c r="AP1747" s="8">
        <v>6</v>
      </c>
      <c r="AQ1747" s="8">
        <v>4</v>
      </c>
      <c r="AR1747" s="8">
        <v>5</v>
      </c>
      <c r="AS1747" s="8">
        <v>8</v>
      </c>
      <c r="AT1747" s="8">
        <v>8</v>
      </c>
      <c r="AU1747" s="7" t="s">
        <v>81</v>
      </c>
      <c r="AV1747" s="9">
        <v>-11.4</v>
      </c>
      <c r="AW1747" s="7" t="s">
        <v>3730</v>
      </c>
      <c r="AX1747" s="7" t="s">
        <v>80</v>
      </c>
      <c r="AY1747" s="7" t="s">
        <v>174</v>
      </c>
      <c r="AZ1747" s="7" t="s">
        <v>2854</v>
      </c>
      <c r="BA1747" s="7" t="s">
        <v>3720</v>
      </c>
      <c r="BB1747" s="7" t="s">
        <v>3721</v>
      </c>
      <c r="BC1747" s="7" t="s">
        <v>3722</v>
      </c>
    </row>
    <row r="1748" spans="1:55" x14ac:dyDescent="0.2">
      <c r="A1748" s="7" t="s">
        <v>3617</v>
      </c>
      <c r="B1748" s="8">
        <v>8</v>
      </c>
      <c r="C1748" s="7" t="s">
        <v>1261</v>
      </c>
      <c r="D1748" s="8">
        <v>7</v>
      </c>
      <c r="E1748" s="7" t="s">
        <v>205</v>
      </c>
      <c r="F1748" s="7" t="s">
        <v>95</v>
      </c>
      <c r="G1748" s="7" t="s">
        <v>104</v>
      </c>
      <c r="H1748" s="7" t="s">
        <v>610</v>
      </c>
      <c r="I1748" s="7" t="s">
        <v>122</v>
      </c>
      <c r="J1748" s="9">
        <v>4</v>
      </c>
      <c r="K1748" s="10">
        <v>1400</v>
      </c>
      <c r="L1748" s="9">
        <f t="shared" si="324"/>
        <v>20</v>
      </c>
      <c r="M1748" s="9">
        <v>21.01</v>
      </c>
      <c r="N1748" s="10">
        <v>100</v>
      </c>
      <c r="O1748" s="10">
        <v>1500</v>
      </c>
      <c r="P1748" s="11">
        <f t="shared" si="325"/>
        <v>-6.666666666666667</v>
      </c>
      <c r="Q1748" s="7" t="s">
        <v>122</v>
      </c>
      <c r="R1748" s="9">
        <v>3.1</v>
      </c>
      <c r="S1748" s="9">
        <f t="shared" si="326"/>
        <v>-0.89999999999999991</v>
      </c>
      <c r="T1748" s="11">
        <f t="shared" si="327"/>
        <v>-22.499999999999996</v>
      </c>
      <c r="U1748" s="7" t="s">
        <v>63</v>
      </c>
      <c r="V1748" s="8">
        <v>5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f t="shared" si="328"/>
        <v>0</v>
      </c>
      <c r="AC1748" s="9">
        <f t="shared" si="329"/>
        <v>0</v>
      </c>
      <c r="AD1748" s="9">
        <f t="shared" si="330"/>
        <v>12.418018018018019</v>
      </c>
      <c r="AE1748" s="9">
        <f t="shared" si="331"/>
        <v>9.349866666666669</v>
      </c>
      <c r="AF1748" s="9">
        <f t="shared" si="332"/>
        <v>8.0634066587395932</v>
      </c>
      <c r="AG1748" s="11">
        <f t="shared" si="333"/>
        <v>-100</v>
      </c>
      <c r="AH1748" s="11">
        <f t="shared" si="334"/>
        <v>-100</v>
      </c>
      <c r="AI1748" s="11">
        <f t="shared" si="335"/>
        <v>-100</v>
      </c>
      <c r="AJ1748" s="8">
        <v>10</v>
      </c>
      <c r="AK1748" s="7" t="s">
        <v>64</v>
      </c>
      <c r="AL1748" s="8">
        <v>45</v>
      </c>
      <c r="AM1748" s="7" t="s">
        <v>65</v>
      </c>
      <c r="AN1748" s="7" t="s">
        <v>66</v>
      </c>
      <c r="AO1748" s="9">
        <v>6</v>
      </c>
      <c r="AP1748" s="8">
        <v>7</v>
      </c>
      <c r="AQ1748" s="8">
        <v>5</v>
      </c>
      <c r="AR1748" s="8">
        <v>4</v>
      </c>
      <c r="AS1748" s="8">
        <v>4</v>
      </c>
      <c r="AT1748" s="8">
        <v>5</v>
      </c>
      <c r="AU1748" s="7" t="s">
        <v>81</v>
      </c>
      <c r="AV1748" s="9">
        <v>4.2</v>
      </c>
      <c r="AW1748" s="7" t="s">
        <v>3731</v>
      </c>
      <c r="AX1748" s="7" t="s">
        <v>80</v>
      </c>
      <c r="AY1748" s="7" t="s">
        <v>174</v>
      </c>
      <c r="AZ1748" s="7" t="s">
        <v>2854</v>
      </c>
      <c r="BA1748" s="7" t="s">
        <v>3720</v>
      </c>
      <c r="BB1748" s="7" t="s">
        <v>3721</v>
      </c>
      <c r="BC1748" s="7" t="s">
        <v>3722</v>
      </c>
    </row>
    <row r="1749" spans="1:55" x14ac:dyDescent="0.2">
      <c r="A1749" s="7" t="s">
        <v>3617</v>
      </c>
      <c r="B1749" s="8">
        <v>8</v>
      </c>
      <c r="C1749" s="7" t="s">
        <v>3732</v>
      </c>
      <c r="D1749" s="8">
        <v>8</v>
      </c>
      <c r="E1749" s="7" t="s">
        <v>74</v>
      </c>
      <c r="F1749" s="7" t="s">
        <v>3099</v>
      </c>
      <c r="G1749" s="7" t="s">
        <v>398</v>
      </c>
      <c r="H1749" s="7" t="s">
        <v>3100</v>
      </c>
      <c r="I1749" s="7" t="s">
        <v>329</v>
      </c>
      <c r="J1749" s="9">
        <v>15</v>
      </c>
      <c r="K1749" s="10">
        <v>800</v>
      </c>
      <c r="L1749" s="9">
        <f t="shared" si="324"/>
        <v>6.25</v>
      </c>
      <c r="M1749" s="9">
        <v>6.57</v>
      </c>
      <c r="N1749" s="10">
        <v>0</v>
      </c>
      <c r="O1749" s="10">
        <v>800</v>
      </c>
      <c r="P1749" s="11">
        <f t="shared" si="325"/>
        <v>0</v>
      </c>
      <c r="Q1749" s="7" t="s">
        <v>370</v>
      </c>
      <c r="R1749" s="9">
        <v>32.39</v>
      </c>
      <c r="S1749" s="9">
        <f t="shared" si="326"/>
        <v>17.39</v>
      </c>
      <c r="T1749" s="11">
        <f t="shared" si="327"/>
        <v>115.93333333333334</v>
      </c>
      <c r="U1749" s="7" t="s">
        <v>63</v>
      </c>
      <c r="V1749" s="8">
        <v>3</v>
      </c>
      <c r="W1749" s="9">
        <v>0</v>
      </c>
      <c r="X1749" s="9">
        <v>0</v>
      </c>
      <c r="Y1749" s="9">
        <v>1088</v>
      </c>
      <c r="Z1749" s="9">
        <v>1088</v>
      </c>
      <c r="AA1749" s="9">
        <v>15.88</v>
      </c>
      <c r="AB1749" s="9">
        <f t="shared" si="328"/>
        <v>15.88</v>
      </c>
      <c r="AC1749" s="9">
        <f t="shared" si="329"/>
        <v>19.849999999999998</v>
      </c>
      <c r="AD1749" s="9">
        <f t="shared" si="330"/>
        <v>12.418018018018019</v>
      </c>
      <c r="AE1749" s="9">
        <f t="shared" si="331"/>
        <v>9.349866666666669</v>
      </c>
      <c r="AF1749" s="9">
        <f t="shared" si="332"/>
        <v>8.0634066587395932</v>
      </c>
      <c r="AG1749" s="11">
        <f t="shared" si="333"/>
        <v>59.848374927452085</v>
      </c>
      <c r="AH1749" s="11">
        <f t="shared" si="334"/>
        <v>112.30249272716894</v>
      </c>
      <c r="AI1749" s="11">
        <f t="shared" si="335"/>
        <v>146.17386720146879</v>
      </c>
      <c r="AJ1749" s="8">
        <v>10</v>
      </c>
      <c r="AK1749" s="7" t="s">
        <v>64</v>
      </c>
      <c r="AL1749" s="8">
        <v>45</v>
      </c>
      <c r="AM1749" s="7" t="s">
        <v>65</v>
      </c>
      <c r="AN1749" s="7" t="s">
        <v>66</v>
      </c>
      <c r="AO1749" s="9">
        <v>6</v>
      </c>
      <c r="AP1749" s="8">
        <v>1</v>
      </c>
      <c r="AQ1749" s="8">
        <v>1</v>
      </c>
      <c r="AR1749" s="8">
        <v>9</v>
      </c>
      <c r="AS1749" s="8">
        <v>5</v>
      </c>
      <c r="AT1749" s="8">
        <v>3</v>
      </c>
      <c r="AU1749" s="7" t="s">
        <v>116</v>
      </c>
      <c r="AV1749" s="9">
        <v>-12</v>
      </c>
      <c r="AW1749" s="7" t="s">
        <v>3733</v>
      </c>
      <c r="AX1749" s="7" t="s">
        <v>63</v>
      </c>
      <c r="AY1749" s="7"/>
      <c r="AZ1749" s="7" t="s">
        <v>2854</v>
      </c>
      <c r="BA1749" s="7" t="s">
        <v>3720</v>
      </c>
      <c r="BB1749" s="7" t="s">
        <v>3721</v>
      </c>
      <c r="BC1749" s="7" t="s">
        <v>3722</v>
      </c>
    </row>
    <row r="1750" spans="1:55" x14ac:dyDescent="0.2">
      <c r="A1750" s="7" t="s">
        <v>3617</v>
      </c>
      <c r="B1750" s="8">
        <v>8</v>
      </c>
      <c r="C1750" s="7" t="s">
        <v>1256</v>
      </c>
      <c r="D1750" s="8">
        <v>9</v>
      </c>
      <c r="E1750" s="7" t="s">
        <v>296</v>
      </c>
      <c r="F1750" s="7" t="s">
        <v>413</v>
      </c>
      <c r="G1750" s="7" t="s">
        <v>87</v>
      </c>
      <c r="H1750" s="7" t="s">
        <v>1257</v>
      </c>
      <c r="I1750" s="7" t="s">
        <v>207</v>
      </c>
      <c r="J1750" s="9">
        <v>20</v>
      </c>
      <c r="K1750" s="10">
        <v>700</v>
      </c>
      <c r="L1750" s="9">
        <f t="shared" si="324"/>
        <v>4.7619047619047619</v>
      </c>
      <c r="M1750" s="9">
        <v>5</v>
      </c>
      <c r="N1750" s="10">
        <v>0</v>
      </c>
      <c r="O1750" s="10">
        <v>700</v>
      </c>
      <c r="P1750" s="11">
        <f t="shared" si="325"/>
        <v>0</v>
      </c>
      <c r="Q1750" s="7" t="s">
        <v>321</v>
      </c>
      <c r="R1750" s="9">
        <v>28</v>
      </c>
      <c r="S1750" s="9">
        <f t="shared" si="326"/>
        <v>8</v>
      </c>
      <c r="T1750" s="11">
        <f t="shared" si="327"/>
        <v>40</v>
      </c>
      <c r="U1750" s="7" t="s">
        <v>63</v>
      </c>
      <c r="V1750" s="8">
        <v>6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f t="shared" si="328"/>
        <v>0</v>
      </c>
      <c r="AC1750" s="9">
        <f t="shared" si="329"/>
        <v>0</v>
      </c>
      <c r="AD1750" s="9">
        <f t="shared" si="330"/>
        <v>12.418018018018019</v>
      </c>
      <c r="AE1750" s="9">
        <f t="shared" si="331"/>
        <v>9.349866666666669</v>
      </c>
      <c r="AF1750" s="9">
        <f t="shared" si="332"/>
        <v>8.0634066587395932</v>
      </c>
      <c r="AG1750" s="11">
        <f t="shared" si="333"/>
        <v>-100</v>
      </c>
      <c r="AH1750" s="11">
        <f t="shared" si="334"/>
        <v>-100</v>
      </c>
      <c r="AI1750" s="11">
        <f t="shared" si="335"/>
        <v>-100</v>
      </c>
      <c r="AJ1750" s="8">
        <v>10</v>
      </c>
      <c r="AK1750" s="7" t="s">
        <v>64</v>
      </c>
      <c r="AL1750" s="8">
        <v>45</v>
      </c>
      <c r="AM1750" s="7" t="s">
        <v>65</v>
      </c>
      <c r="AN1750" s="7" t="s">
        <v>66</v>
      </c>
      <c r="AO1750" s="9">
        <v>6</v>
      </c>
      <c r="AP1750" s="8">
        <v>2</v>
      </c>
      <c r="AQ1750" s="8">
        <v>2</v>
      </c>
      <c r="AR1750" s="8">
        <v>2</v>
      </c>
      <c r="AS1750" s="8">
        <v>3</v>
      </c>
      <c r="AT1750" s="8">
        <v>6</v>
      </c>
      <c r="AU1750" s="7" t="s">
        <v>116</v>
      </c>
      <c r="AV1750" s="9">
        <v>-22.2</v>
      </c>
      <c r="AW1750" s="7" t="s">
        <v>3734</v>
      </c>
      <c r="AX1750" s="7" t="s">
        <v>63</v>
      </c>
      <c r="AY1750" s="7"/>
      <c r="AZ1750" s="7" t="s">
        <v>2854</v>
      </c>
      <c r="BA1750" s="7" t="s">
        <v>3720</v>
      </c>
      <c r="BB1750" s="7" t="s">
        <v>3721</v>
      </c>
      <c r="BC1750" s="7" t="s">
        <v>3722</v>
      </c>
    </row>
    <row r="1751" spans="1:55" x14ac:dyDescent="0.2">
      <c r="A1751" s="7" t="s">
        <v>3617</v>
      </c>
      <c r="B1751" s="8">
        <v>8</v>
      </c>
      <c r="C1751" s="7" t="s">
        <v>1259</v>
      </c>
      <c r="D1751" s="8">
        <v>10</v>
      </c>
      <c r="E1751" s="7" t="s">
        <v>2995</v>
      </c>
      <c r="F1751" s="7" t="s">
        <v>1037</v>
      </c>
      <c r="G1751" s="7" t="s">
        <v>1260</v>
      </c>
      <c r="H1751" s="7" t="s">
        <v>366</v>
      </c>
      <c r="I1751" s="7" t="s">
        <v>89</v>
      </c>
      <c r="J1751" s="9">
        <v>30</v>
      </c>
      <c r="K1751" s="10">
        <v>400</v>
      </c>
      <c r="L1751" s="9">
        <f t="shared" si="324"/>
        <v>3.225806451612903</v>
      </c>
      <c r="M1751" s="9">
        <v>3.39</v>
      </c>
      <c r="N1751" s="10">
        <v>200</v>
      </c>
      <c r="O1751" s="10">
        <v>600</v>
      </c>
      <c r="P1751" s="11">
        <f t="shared" si="325"/>
        <v>-33.333333333333329</v>
      </c>
      <c r="Q1751" s="7" t="s">
        <v>299</v>
      </c>
      <c r="R1751" s="9">
        <v>66.48</v>
      </c>
      <c r="S1751" s="9">
        <f t="shared" si="326"/>
        <v>36.480000000000004</v>
      </c>
      <c r="T1751" s="11">
        <f t="shared" si="327"/>
        <v>121.60000000000002</v>
      </c>
      <c r="U1751" s="7" t="s">
        <v>63</v>
      </c>
      <c r="V1751" s="8">
        <v>2</v>
      </c>
      <c r="W1751" s="9">
        <v>0</v>
      </c>
      <c r="X1751" s="9">
        <v>4408</v>
      </c>
      <c r="Y1751" s="9">
        <v>1738</v>
      </c>
      <c r="Z1751" s="9">
        <v>6146</v>
      </c>
      <c r="AA1751" s="9">
        <v>76.459999999999994</v>
      </c>
      <c r="AB1751" s="9">
        <f t="shared" si="328"/>
        <v>50.973333333333336</v>
      </c>
      <c r="AC1751" s="9">
        <f t="shared" si="329"/>
        <v>127.43333333333331</v>
      </c>
      <c r="AD1751" s="9">
        <f t="shared" si="330"/>
        <v>12.418018018018019</v>
      </c>
      <c r="AE1751" s="9">
        <f t="shared" si="331"/>
        <v>9.349866666666669</v>
      </c>
      <c r="AF1751" s="9">
        <f t="shared" si="332"/>
        <v>8.0634066587395932</v>
      </c>
      <c r="AG1751" s="11">
        <f t="shared" si="333"/>
        <v>926.19704004643029</v>
      </c>
      <c r="AH1751" s="11">
        <f t="shared" si="334"/>
        <v>1262.9427870629165</v>
      </c>
      <c r="AI1751" s="11">
        <f t="shared" si="335"/>
        <v>1480.3907545108566</v>
      </c>
      <c r="AJ1751" s="8">
        <v>10</v>
      </c>
      <c r="AK1751" s="7" t="s">
        <v>64</v>
      </c>
      <c r="AL1751" s="8">
        <v>45</v>
      </c>
      <c r="AM1751" s="7" t="s">
        <v>65</v>
      </c>
      <c r="AN1751" s="7" t="s">
        <v>66</v>
      </c>
      <c r="AO1751" s="9">
        <v>6</v>
      </c>
      <c r="AP1751" s="8">
        <v>1</v>
      </c>
      <c r="AQ1751" s="8">
        <v>3</v>
      </c>
      <c r="AR1751" s="8">
        <v>3</v>
      </c>
      <c r="AS1751" s="8">
        <v>2</v>
      </c>
      <c r="AT1751" s="8">
        <v>2</v>
      </c>
      <c r="AU1751" s="7" t="s">
        <v>81</v>
      </c>
      <c r="AV1751" s="9">
        <v>-2.64</v>
      </c>
      <c r="AW1751" s="7" t="s">
        <v>3735</v>
      </c>
      <c r="AX1751" s="7" t="s">
        <v>63</v>
      </c>
      <c r="AY1751" s="7"/>
      <c r="AZ1751" s="7" t="s">
        <v>2854</v>
      </c>
      <c r="BA1751" s="7" t="s">
        <v>3720</v>
      </c>
      <c r="BB1751" s="7" t="s">
        <v>3721</v>
      </c>
      <c r="BC1751" s="7" t="s">
        <v>3722</v>
      </c>
    </row>
    <row r="1752" spans="1:55" x14ac:dyDescent="0.2">
      <c r="A1752" s="14" t="s">
        <v>3617</v>
      </c>
      <c r="B1752" s="15">
        <v>8</v>
      </c>
      <c r="C1752" s="14" t="s">
        <v>3092</v>
      </c>
      <c r="D1752" s="15">
        <v>11</v>
      </c>
      <c r="E1752" s="14" t="s">
        <v>328</v>
      </c>
      <c r="F1752" s="14" t="s">
        <v>103</v>
      </c>
      <c r="G1752" s="14" t="s">
        <v>441</v>
      </c>
      <c r="H1752" s="14" t="s">
        <v>445</v>
      </c>
      <c r="I1752" s="14" t="s">
        <v>329</v>
      </c>
      <c r="J1752" s="16">
        <v>15</v>
      </c>
      <c r="K1752" s="17">
        <v>800</v>
      </c>
      <c r="L1752" s="16">
        <f t="shared" si="324"/>
        <v>6.25</v>
      </c>
      <c r="M1752" s="16">
        <v>0</v>
      </c>
      <c r="N1752" s="17">
        <v>-800</v>
      </c>
      <c r="O1752" s="17">
        <v>0</v>
      </c>
      <c r="P1752" s="18">
        <f t="shared" si="325"/>
        <v>0</v>
      </c>
      <c r="Q1752" s="14"/>
      <c r="R1752" s="16"/>
      <c r="S1752" s="16">
        <f t="shared" si="326"/>
        <v>0</v>
      </c>
      <c r="T1752" s="18">
        <f t="shared" si="327"/>
        <v>0</v>
      </c>
      <c r="U1752" s="14" t="s">
        <v>63</v>
      </c>
      <c r="V1752" s="15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f t="shared" si="328"/>
        <v>0</v>
      </c>
      <c r="AC1752" s="16">
        <f t="shared" si="329"/>
        <v>0</v>
      </c>
      <c r="AD1752" s="16">
        <f t="shared" si="330"/>
        <v>12.418018018018019</v>
      </c>
      <c r="AE1752" s="16">
        <f t="shared" si="331"/>
        <v>9.349866666666669</v>
      </c>
      <c r="AF1752" s="16">
        <f t="shared" si="332"/>
        <v>8.0634066587395932</v>
      </c>
      <c r="AG1752" s="18">
        <f t="shared" si="333"/>
        <v>-100</v>
      </c>
      <c r="AH1752" s="18">
        <f t="shared" si="334"/>
        <v>-100</v>
      </c>
      <c r="AI1752" s="18">
        <f t="shared" si="335"/>
        <v>-100</v>
      </c>
      <c r="AJ1752" s="15">
        <v>10</v>
      </c>
      <c r="AK1752" s="14" t="s">
        <v>64</v>
      </c>
      <c r="AL1752" s="15">
        <v>45</v>
      </c>
      <c r="AM1752" s="14" t="s">
        <v>65</v>
      </c>
      <c r="AN1752" s="14" t="s">
        <v>66</v>
      </c>
      <c r="AO1752" s="16">
        <v>6</v>
      </c>
      <c r="AP1752" s="15">
        <v>0</v>
      </c>
      <c r="AQ1752" s="15">
        <v>0</v>
      </c>
      <c r="AR1752" s="15">
        <v>0</v>
      </c>
      <c r="AS1752" s="15">
        <v>0</v>
      </c>
      <c r="AT1752" s="15">
        <v>0</v>
      </c>
      <c r="AU1752" s="14"/>
      <c r="AV1752" s="16">
        <v>0</v>
      </c>
      <c r="AW1752" s="14"/>
      <c r="AX1752" s="14" t="s">
        <v>63</v>
      </c>
      <c r="AY1752" s="14"/>
      <c r="AZ1752" s="14" t="s">
        <v>2854</v>
      </c>
      <c r="BA1752" s="14" t="s">
        <v>3720</v>
      </c>
      <c r="BB1752" s="14" t="s">
        <v>3721</v>
      </c>
      <c r="BC1752" s="14" t="s">
        <v>3722</v>
      </c>
    </row>
    <row r="1753" spans="1:55" x14ac:dyDescent="0.2">
      <c r="A1753" s="2" t="s">
        <v>3736</v>
      </c>
      <c r="B1753" s="3">
        <v>1</v>
      </c>
      <c r="C1753" s="2" t="s">
        <v>3737</v>
      </c>
      <c r="D1753" s="3">
        <v>1</v>
      </c>
      <c r="E1753" s="2" t="s">
        <v>193</v>
      </c>
      <c r="F1753" s="2" t="s">
        <v>346</v>
      </c>
      <c r="G1753" s="2" t="s">
        <v>238</v>
      </c>
      <c r="H1753" s="2" t="s">
        <v>178</v>
      </c>
      <c r="I1753" s="2" t="s">
        <v>343</v>
      </c>
      <c r="J1753" s="4">
        <v>1.6</v>
      </c>
      <c r="K1753" s="5">
        <v>2100</v>
      </c>
      <c r="L1753" s="4">
        <f t="shared" si="324"/>
        <v>38.46153846153846</v>
      </c>
      <c r="M1753" s="4">
        <v>38.46</v>
      </c>
      <c r="N1753" s="5">
        <v>0</v>
      </c>
      <c r="O1753" s="5">
        <v>2100</v>
      </c>
      <c r="P1753" s="6">
        <f t="shared" si="325"/>
        <v>0</v>
      </c>
      <c r="Q1753" s="2" t="s">
        <v>343</v>
      </c>
      <c r="R1753" s="4">
        <v>1.65</v>
      </c>
      <c r="S1753" s="4">
        <f t="shared" si="326"/>
        <v>4.9999999999999822E-2</v>
      </c>
      <c r="T1753" s="6">
        <f t="shared" si="327"/>
        <v>3.1249999999999889</v>
      </c>
      <c r="U1753" s="2" t="s">
        <v>80</v>
      </c>
      <c r="V1753" s="3">
        <v>4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f t="shared" si="328"/>
        <v>0</v>
      </c>
      <c r="AC1753" s="4">
        <f t="shared" si="329"/>
        <v>0</v>
      </c>
      <c r="AD1753" s="4">
        <f t="shared" si="330"/>
        <v>9.0444444444444443</v>
      </c>
      <c r="AE1753" s="4">
        <f t="shared" si="331"/>
        <v>8.2173677069199478</v>
      </c>
      <c r="AF1753" s="4">
        <f t="shared" si="332"/>
        <v>8.0634066587395932</v>
      </c>
      <c r="AG1753" s="6">
        <f t="shared" si="333"/>
        <v>-100</v>
      </c>
      <c r="AH1753" s="6">
        <f t="shared" si="334"/>
        <v>-100</v>
      </c>
      <c r="AI1753" s="6">
        <f t="shared" si="335"/>
        <v>-100</v>
      </c>
      <c r="AJ1753" s="3">
        <v>5</v>
      </c>
      <c r="AK1753" s="2" t="s">
        <v>157</v>
      </c>
      <c r="AL1753" s="3">
        <v>34</v>
      </c>
      <c r="AM1753" s="2" t="s">
        <v>65</v>
      </c>
      <c r="AN1753" s="2" t="s">
        <v>66</v>
      </c>
      <c r="AO1753" s="4">
        <v>8</v>
      </c>
      <c r="AP1753" s="3">
        <v>1</v>
      </c>
      <c r="AQ1753" s="3">
        <v>1</v>
      </c>
      <c r="AR1753" s="3">
        <v>1</v>
      </c>
      <c r="AS1753" s="3">
        <v>3</v>
      </c>
      <c r="AT1753" s="3">
        <v>4</v>
      </c>
      <c r="AU1753" s="2" t="s">
        <v>116</v>
      </c>
      <c r="AV1753" s="4">
        <v>-56.4</v>
      </c>
      <c r="AW1753" s="2" t="s">
        <v>228</v>
      </c>
      <c r="AX1753" s="2" t="s">
        <v>63</v>
      </c>
      <c r="AY1753" s="2"/>
      <c r="AZ1753" s="2" t="s">
        <v>3738</v>
      </c>
      <c r="BA1753" s="2" t="s">
        <v>3739</v>
      </c>
      <c r="BB1753" s="2" t="s">
        <v>3740</v>
      </c>
      <c r="BC1753" s="2" t="s">
        <v>3741</v>
      </c>
    </row>
    <row r="1754" spans="1:55" x14ac:dyDescent="0.2">
      <c r="A1754" s="7" t="s">
        <v>3736</v>
      </c>
      <c r="B1754" s="8">
        <v>1</v>
      </c>
      <c r="C1754" s="7" t="s">
        <v>2834</v>
      </c>
      <c r="D1754" s="8">
        <v>2</v>
      </c>
      <c r="E1754" s="7" t="s">
        <v>111</v>
      </c>
      <c r="F1754" s="7" t="s">
        <v>768</v>
      </c>
      <c r="G1754" s="7" t="s">
        <v>2240</v>
      </c>
      <c r="H1754" s="7" t="s">
        <v>749</v>
      </c>
      <c r="I1754" s="7" t="s">
        <v>122</v>
      </c>
      <c r="J1754" s="9">
        <v>4</v>
      </c>
      <c r="K1754" s="10">
        <v>1400</v>
      </c>
      <c r="L1754" s="9">
        <f t="shared" si="324"/>
        <v>20</v>
      </c>
      <c r="M1754" s="9">
        <v>20</v>
      </c>
      <c r="N1754" s="10">
        <v>0</v>
      </c>
      <c r="O1754" s="10">
        <v>1400</v>
      </c>
      <c r="P1754" s="11">
        <f t="shared" si="325"/>
        <v>0</v>
      </c>
      <c r="Q1754" s="7" t="s">
        <v>122</v>
      </c>
      <c r="R1754" s="9">
        <v>5.01</v>
      </c>
      <c r="S1754" s="9">
        <f t="shared" si="326"/>
        <v>1.0099999999999998</v>
      </c>
      <c r="T1754" s="11">
        <f t="shared" si="327"/>
        <v>25.249999999999993</v>
      </c>
      <c r="U1754" s="7" t="s">
        <v>63</v>
      </c>
      <c r="V1754" s="8">
        <v>2</v>
      </c>
      <c r="W1754" s="9">
        <v>0</v>
      </c>
      <c r="X1754" s="9">
        <v>454</v>
      </c>
      <c r="Y1754" s="9">
        <v>404</v>
      </c>
      <c r="Z1754" s="9">
        <v>858</v>
      </c>
      <c r="AA1754" s="9">
        <v>23.58</v>
      </c>
      <c r="AB1754" s="9">
        <f t="shared" si="328"/>
        <v>23.58</v>
      </c>
      <c r="AC1754" s="9">
        <f t="shared" si="329"/>
        <v>16.842857142857142</v>
      </c>
      <c r="AD1754" s="9">
        <f t="shared" si="330"/>
        <v>9.0444444444444443</v>
      </c>
      <c r="AE1754" s="9">
        <f t="shared" si="331"/>
        <v>8.2173677069199478</v>
      </c>
      <c r="AF1754" s="9">
        <f t="shared" si="332"/>
        <v>8.0634066587395932</v>
      </c>
      <c r="AG1754" s="11">
        <f t="shared" si="333"/>
        <v>86.223236223236214</v>
      </c>
      <c r="AH1754" s="11">
        <f t="shared" si="334"/>
        <v>104.96657498572885</v>
      </c>
      <c r="AI1754" s="11">
        <f t="shared" si="335"/>
        <v>108.8801651173312</v>
      </c>
      <c r="AJ1754" s="8">
        <v>5</v>
      </c>
      <c r="AK1754" s="7" t="s">
        <v>157</v>
      </c>
      <c r="AL1754" s="8">
        <v>34</v>
      </c>
      <c r="AM1754" s="7" t="s">
        <v>65</v>
      </c>
      <c r="AN1754" s="7" t="s">
        <v>66</v>
      </c>
      <c r="AO1754" s="9">
        <v>8</v>
      </c>
      <c r="AP1754" s="8">
        <v>5</v>
      </c>
      <c r="AQ1754" s="8">
        <v>2</v>
      </c>
      <c r="AR1754" s="8">
        <v>2</v>
      </c>
      <c r="AS1754" s="8">
        <v>2</v>
      </c>
      <c r="AT1754" s="8">
        <v>2</v>
      </c>
      <c r="AU1754" s="7" t="s">
        <v>81</v>
      </c>
      <c r="AV1754" s="9">
        <v>2.4</v>
      </c>
      <c r="AW1754" s="7" t="s">
        <v>2946</v>
      </c>
      <c r="AX1754" s="7" t="s">
        <v>80</v>
      </c>
      <c r="AY1754" s="7" t="s">
        <v>174</v>
      </c>
      <c r="AZ1754" s="7" t="s">
        <v>3738</v>
      </c>
      <c r="BA1754" s="7" t="s">
        <v>3739</v>
      </c>
      <c r="BB1754" s="7" t="s">
        <v>3740</v>
      </c>
      <c r="BC1754" s="7" t="s">
        <v>3741</v>
      </c>
    </row>
    <row r="1755" spans="1:55" x14ac:dyDescent="0.2">
      <c r="A1755" s="7" t="s">
        <v>3736</v>
      </c>
      <c r="B1755" s="8">
        <v>1</v>
      </c>
      <c r="C1755" s="7" t="s">
        <v>3742</v>
      </c>
      <c r="D1755" s="8">
        <v>3</v>
      </c>
      <c r="E1755" s="7" t="s">
        <v>124</v>
      </c>
      <c r="F1755" s="7" t="s">
        <v>337</v>
      </c>
      <c r="G1755" s="7" t="s">
        <v>3743</v>
      </c>
      <c r="H1755" s="7" t="s">
        <v>171</v>
      </c>
      <c r="I1755" s="7" t="s">
        <v>202</v>
      </c>
      <c r="J1755" s="9">
        <v>1.4</v>
      </c>
      <c r="K1755" s="10">
        <v>2200</v>
      </c>
      <c r="L1755" s="9">
        <f t="shared" si="324"/>
        <v>41.666666666666671</v>
      </c>
      <c r="M1755" s="9">
        <v>41.67</v>
      </c>
      <c r="N1755" s="10">
        <v>0</v>
      </c>
      <c r="O1755" s="10">
        <v>2200</v>
      </c>
      <c r="P1755" s="11">
        <f t="shared" si="325"/>
        <v>0</v>
      </c>
      <c r="Q1755" s="7" t="s">
        <v>202</v>
      </c>
      <c r="R1755" s="9"/>
      <c r="S1755" s="9">
        <f t="shared" si="326"/>
        <v>0</v>
      </c>
      <c r="T1755" s="11">
        <f t="shared" si="327"/>
        <v>0</v>
      </c>
      <c r="U1755" s="7" t="s">
        <v>63</v>
      </c>
      <c r="V1755" s="8">
        <v>5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f t="shared" si="328"/>
        <v>0</v>
      </c>
      <c r="AC1755" s="9">
        <f t="shared" si="329"/>
        <v>0</v>
      </c>
      <c r="AD1755" s="9">
        <f t="shared" si="330"/>
        <v>9.0444444444444443</v>
      </c>
      <c r="AE1755" s="9">
        <f t="shared" si="331"/>
        <v>8.2173677069199478</v>
      </c>
      <c r="AF1755" s="9">
        <f t="shared" si="332"/>
        <v>8.0634066587395932</v>
      </c>
      <c r="AG1755" s="11">
        <f t="shared" si="333"/>
        <v>-100</v>
      </c>
      <c r="AH1755" s="11">
        <f t="shared" si="334"/>
        <v>-100</v>
      </c>
      <c r="AI1755" s="11">
        <f t="shared" si="335"/>
        <v>-100</v>
      </c>
      <c r="AJ1755" s="8">
        <v>5</v>
      </c>
      <c r="AK1755" s="7" t="s">
        <v>157</v>
      </c>
      <c r="AL1755" s="8">
        <v>34</v>
      </c>
      <c r="AM1755" s="7" t="s">
        <v>65</v>
      </c>
      <c r="AN1755" s="7" t="s">
        <v>66</v>
      </c>
      <c r="AO1755" s="9">
        <v>8</v>
      </c>
      <c r="AP1755" s="8">
        <v>0</v>
      </c>
      <c r="AQ1755" s="8">
        <v>0</v>
      </c>
      <c r="AR1755" s="8">
        <v>0</v>
      </c>
      <c r="AS1755" s="8">
        <v>0</v>
      </c>
      <c r="AT1755" s="8">
        <v>0</v>
      </c>
      <c r="AU1755" s="7" t="s">
        <v>81</v>
      </c>
      <c r="AV1755" s="9">
        <v>0</v>
      </c>
      <c r="AW1755" s="7"/>
      <c r="AX1755" s="7" t="s">
        <v>63</v>
      </c>
      <c r="AY1755" s="7"/>
      <c r="AZ1755" s="7" t="s">
        <v>3738</v>
      </c>
      <c r="BA1755" s="7" t="s">
        <v>3739</v>
      </c>
      <c r="BB1755" s="7" t="s">
        <v>3740</v>
      </c>
      <c r="BC1755" s="7" t="s">
        <v>3741</v>
      </c>
    </row>
    <row r="1756" spans="1:55" x14ac:dyDescent="0.2">
      <c r="A1756" s="7" t="s">
        <v>3736</v>
      </c>
      <c r="B1756" s="8">
        <v>1</v>
      </c>
      <c r="C1756" s="7" t="s">
        <v>3744</v>
      </c>
      <c r="D1756" s="8">
        <v>4</v>
      </c>
      <c r="E1756" s="7" t="s">
        <v>57</v>
      </c>
      <c r="F1756" s="7" t="s">
        <v>95</v>
      </c>
      <c r="G1756" s="7" t="s">
        <v>1065</v>
      </c>
      <c r="H1756" s="7" t="s">
        <v>189</v>
      </c>
      <c r="I1756" s="7" t="s">
        <v>61</v>
      </c>
      <c r="J1756" s="9">
        <v>6</v>
      </c>
      <c r="K1756" s="10">
        <v>1200</v>
      </c>
      <c r="L1756" s="9">
        <f t="shared" si="324"/>
        <v>14.285714285714285</v>
      </c>
      <c r="M1756" s="9">
        <v>14.29</v>
      </c>
      <c r="N1756" s="10">
        <v>0</v>
      </c>
      <c r="O1756" s="10">
        <v>1200</v>
      </c>
      <c r="P1756" s="11">
        <f t="shared" si="325"/>
        <v>0</v>
      </c>
      <c r="Q1756" s="7" t="s">
        <v>61</v>
      </c>
      <c r="R1756" s="9">
        <v>9.8699999999999992</v>
      </c>
      <c r="S1756" s="9">
        <f t="shared" si="326"/>
        <v>3.8699999999999992</v>
      </c>
      <c r="T1756" s="11">
        <f t="shared" si="327"/>
        <v>64.499999999999986</v>
      </c>
      <c r="U1756" s="7" t="s">
        <v>63</v>
      </c>
      <c r="V1756" s="8">
        <v>3</v>
      </c>
      <c r="W1756" s="9">
        <v>0</v>
      </c>
      <c r="X1756" s="9">
        <v>0</v>
      </c>
      <c r="Y1756" s="9">
        <v>592</v>
      </c>
      <c r="Z1756" s="9">
        <v>592</v>
      </c>
      <c r="AA1756" s="9">
        <v>10.92</v>
      </c>
      <c r="AB1756" s="9">
        <f t="shared" si="328"/>
        <v>10.92</v>
      </c>
      <c r="AC1756" s="9">
        <f t="shared" si="329"/>
        <v>9.1</v>
      </c>
      <c r="AD1756" s="9">
        <f t="shared" si="330"/>
        <v>9.0444444444444443</v>
      </c>
      <c r="AE1756" s="9">
        <f t="shared" si="331"/>
        <v>8.2173677069199478</v>
      </c>
      <c r="AF1756" s="9">
        <f t="shared" si="332"/>
        <v>8.0634066587395932</v>
      </c>
      <c r="AG1756" s="11">
        <f t="shared" si="333"/>
        <v>0.614250614250612</v>
      </c>
      <c r="AH1756" s="11">
        <f t="shared" si="334"/>
        <v>10.741058749711009</v>
      </c>
      <c r="AI1756" s="11">
        <f t="shared" si="335"/>
        <v>12.855526021832048</v>
      </c>
      <c r="AJ1756" s="8">
        <v>5</v>
      </c>
      <c r="AK1756" s="7" t="s">
        <v>157</v>
      </c>
      <c r="AL1756" s="8">
        <v>34</v>
      </c>
      <c r="AM1756" s="7" t="s">
        <v>65</v>
      </c>
      <c r="AN1756" s="7" t="s">
        <v>66</v>
      </c>
      <c r="AO1756" s="9">
        <v>8</v>
      </c>
      <c r="AP1756" s="8">
        <v>3</v>
      </c>
      <c r="AQ1756" s="8">
        <v>5</v>
      </c>
      <c r="AR1756" s="8">
        <v>4</v>
      </c>
      <c r="AS1756" s="8">
        <v>4</v>
      </c>
      <c r="AT1756" s="8">
        <v>3</v>
      </c>
      <c r="AU1756" s="7" t="s">
        <v>67</v>
      </c>
      <c r="AV1756" s="9">
        <v>-1.2</v>
      </c>
      <c r="AW1756" s="7" t="s">
        <v>3745</v>
      </c>
      <c r="AX1756" s="7" t="s">
        <v>63</v>
      </c>
      <c r="AY1756" s="7"/>
      <c r="AZ1756" s="7" t="s">
        <v>3738</v>
      </c>
      <c r="BA1756" s="7" t="s">
        <v>3739</v>
      </c>
      <c r="BB1756" s="7" t="s">
        <v>3740</v>
      </c>
      <c r="BC1756" s="7" t="s">
        <v>3741</v>
      </c>
    </row>
    <row r="1757" spans="1:55" x14ac:dyDescent="0.2">
      <c r="A1757" s="7" t="s">
        <v>3736</v>
      </c>
      <c r="B1757" s="8">
        <v>1</v>
      </c>
      <c r="C1757" s="7" t="s">
        <v>2471</v>
      </c>
      <c r="D1757" s="8">
        <v>5</v>
      </c>
      <c r="E1757" s="7" t="s">
        <v>205</v>
      </c>
      <c r="F1757" s="7" t="s">
        <v>95</v>
      </c>
      <c r="G1757" s="7" t="s">
        <v>149</v>
      </c>
      <c r="H1757" s="7" t="s">
        <v>1293</v>
      </c>
      <c r="I1757" s="7" t="s">
        <v>61</v>
      </c>
      <c r="J1757" s="9">
        <v>6</v>
      </c>
      <c r="K1757" s="10">
        <v>1200</v>
      </c>
      <c r="L1757" s="9">
        <f t="shared" si="324"/>
        <v>14.285714285714285</v>
      </c>
      <c r="M1757" s="9">
        <v>14.29</v>
      </c>
      <c r="N1757" s="10">
        <v>0</v>
      </c>
      <c r="O1757" s="10">
        <v>1200</v>
      </c>
      <c r="P1757" s="11">
        <f t="shared" si="325"/>
        <v>0</v>
      </c>
      <c r="Q1757" s="7" t="s">
        <v>61</v>
      </c>
      <c r="R1757" s="9">
        <v>2.91</v>
      </c>
      <c r="S1757" s="9">
        <f t="shared" si="326"/>
        <v>-3.09</v>
      </c>
      <c r="T1757" s="11">
        <f t="shared" si="327"/>
        <v>-51.5</v>
      </c>
      <c r="U1757" s="7" t="s">
        <v>63</v>
      </c>
      <c r="V1757" s="8">
        <v>1</v>
      </c>
      <c r="W1757" s="9">
        <v>782</v>
      </c>
      <c r="X1757" s="9">
        <v>322</v>
      </c>
      <c r="Y1757" s="9">
        <v>272</v>
      </c>
      <c r="Z1757" s="9">
        <v>1376</v>
      </c>
      <c r="AA1757" s="9">
        <v>38.76</v>
      </c>
      <c r="AB1757" s="9">
        <f t="shared" si="328"/>
        <v>38.76</v>
      </c>
      <c r="AC1757" s="9">
        <f t="shared" si="329"/>
        <v>32.299999999999997</v>
      </c>
      <c r="AD1757" s="9">
        <f t="shared" si="330"/>
        <v>9.0444444444444443</v>
      </c>
      <c r="AE1757" s="9">
        <f t="shared" si="331"/>
        <v>8.2173677069199478</v>
      </c>
      <c r="AF1757" s="9">
        <f t="shared" si="332"/>
        <v>8.0634066587395932</v>
      </c>
      <c r="AG1757" s="11">
        <f t="shared" si="333"/>
        <v>257.12530712530707</v>
      </c>
      <c r="AH1757" s="11">
        <f t="shared" si="334"/>
        <v>293.06991182589729</v>
      </c>
      <c r="AI1757" s="11">
        <f t="shared" si="335"/>
        <v>300.57510884672251</v>
      </c>
      <c r="AJ1757" s="8">
        <v>5</v>
      </c>
      <c r="AK1757" s="7" t="s">
        <v>157</v>
      </c>
      <c r="AL1757" s="8">
        <v>34</v>
      </c>
      <c r="AM1757" s="7" t="s">
        <v>65</v>
      </c>
      <c r="AN1757" s="7" t="s">
        <v>66</v>
      </c>
      <c r="AO1757" s="9">
        <v>8</v>
      </c>
      <c r="AP1757" s="8">
        <v>2</v>
      </c>
      <c r="AQ1757" s="8">
        <v>4</v>
      </c>
      <c r="AR1757" s="8">
        <v>5</v>
      </c>
      <c r="AS1757" s="8">
        <v>1</v>
      </c>
      <c r="AT1757" s="8">
        <v>1</v>
      </c>
      <c r="AU1757" s="7" t="s">
        <v>67</v>
      </c>
      <c r="AV1757" s="9">
        <v>0.6</v>
      </c>
      <c r="AW1757" s="7" t="s">
        <v>3746</v>
      </c>
      <c r="AX1757" s="7" t="s">
        <v>63</v>
      </c>
      <c r="AY1757" s="7"/>
      <c r="AZ1757" s="7" t="s">
        <v>3738</v>
      </c>
      <c r="BA1757" s="7" t="s">
        <v>3739</v>
      </c>
      <c r="BB1757" s="7" t="s">
        <v>3740</v>
      </c>
      <c r="BC1757" s="7" t="s">
        <v>3741</v>
      </c>
    </row>
    <row r="1758" spans="1:55" x14ac:dyDescent="0.2">
      <c r="A1758" s="19" t="s">
        <v>3736</v>
      </c>
      <c r="B1758" s="20">
        <v>2</v>
      </c>
      <c r="C1758" s="19" t="s">
        <v>1135</v>
      </c>
      <c r="D1758" s="20">
        <v>1</v>
      </c>
      <c r="E1758" s="19" t="s">
        <v>124</v>
      </c>
      <c r="F1758" s="19" t="s">
        <v>112</v>
      </c>
      <c r="G1758" s="19" t="s">
        <v>799</v>
      </c>
      <c r="H1758" s="19" t="s">
        <v>150</v>
      </c>
      <c r="I1758" s="19" t="s">
        <v>240</v>
      </c>
      <c r="J1758" s="21">
        <v>1.2</v>
      </c>
      <c r="K1758" s="22">
        <v>2300</v>
      </c>
      <c r="L1758" s="21">
        <f t="shared" si="324"/>
        <v>45.454545454545453</v>
      </c>
      <c r="M1758" s="21">
        <v>45.45</v>
      </c>
      <c r="N1758" s="22">
        <v>0</v>
      </c>
      <c r="O1758" s="22">
        <v>2300</v>
      </c>
      <c r="P1758" s="23">
        <f t="shared" si="325"/>
        <v>0</v>
      </c>
      <c r="Q1758" s="19" t="s">
        <v>240</v>
      </c>
      <c r="R1758" s="21">
        <v>0.88</v>
      </c>
      <c r="S1758" s="21">
        <f t="shared" si="326"/>
        <v>-0.31999999999999995</v>
      </c>
      <c r="T1758" s="23">
        <f t="shared" si="327"/>
        <v>-26.666666666666668</v>
      </c>
      <c r="U1758" s="19" t="s">
        <v>80</v>
      </c>
      <c r="V1758" s="20">
        <v>2</v>
      </c>
      <c r="W1758" s="21">
        <v>0</v>
      </c>
      <c r="X1758" s="21">
        <v>300</v>
      </c>
      <c r="Y1758" s="21">
        <v>254</v>
      </c>
      <c r="Z1758" s="21">
        <v>554</v>
      </c>
      <c r="AA1758" s="21">
        <v>20.54</v>
      </c>
      <c r="AB1758" s="21">
        <f t="shared" si="328"/>
        <v>20.54</v>
      </c>
      <c r="AC1758" s="21">
        <f t="shared" si="329"/>
        <v>8.9304347826086961</v>
      </c>
      <c r="AD1758" s="21">
        <f t="shared" si="330"/>
        <v>10.453932584269664</v>
      </c>
      <c r="AE1758" s="21">
        <f t="shared" si="331"/>
        <v>8.2173677069199478</v>
      </c>
      <c r="AF1758" s="21">
        <f t="shared" si="332"/>
        <v>8.0634066587395932</v>
      </c>
      <c r="AG1758" s="23">
        <f t="shared" si="333"/>
        <v>-14.573441997831699</v>
      </c>
      <c r="AH1758" s="23">
        <f t="shared" si="334"/>
        <v>8.6775607605859673</v>
      </c>
      <c r="AI1758" s="23">
        <f t="shared" si="335"/>
        <v>10.752628021425249</v>
      </c>
      <c r="AJ1758" s="20">
        <v>7</v>
      </c>
      <c r="AK1758" s="19" t="s">
        <v>157</v>
      </c>
      <c r="AL1758" s="20">
        <v>34</v>
      </c>
      <c r="AM1758" s="19" t="s">
        <v>65</v>
      </c>
      <c r="AN1758" s="19" t="s">
        <v>66</v>
      </c>
      <c r="AO1758" s="21">
        <v>2</v>
      </c>
      <c r="AP1758" s="20">
        <v>7</v>
      </c>
      <c r="AQ1758" s="20">
        <v>6</v>
      </c>
      <c r="AR1758" s="20">
        <v>6</v>
      </c>
      <c r="AS1758" s="20">
        <v>3</v>
      </c>
      <c r="AT1758" s="20">
        <v>2</v>
      </c>
      <c r="AU1758" s="19" t="s">
        <v>67</v>
      </c>
      <c r="AV1758" s="21">
        <v>7.2</v>
      </c>
      <c r="AW1758" s="19" t="s">
        <v>3747</v>
      </c>
      <c r="AX1758" s="19" t="s">
        <v>80</v>
      </c>
      <c r="AY1758" s="19" t="s">
        <v>168</v>
      </c>
      <c r="AZ1758" s="19" t="s">
        <v>2626</v>
      </c>
      <c r="BA1758" s="19" t="s">
        <v>3748</v>
      </c>
      <c r="BB1758" s="19" t="s">
        <v>3749</v>
      </c>
      <c r="BC1758" s="19" t="s">
        <v>3750</v>
      </c>
    </row>
    <row r="1759" spans="1:55" x14ac:dyDescent="0.2">
      <c r="A1759" s="7" t="s">
        <v>3736</v>
      </c>
      <c r="B1759" s="8">
        <v>2</v>
      </c>
      <c r="C1759" s="7" t="s">
        <v>3751</v>
      </c>
      <c r="D1759" s="8">
        <v>2</v>
      </c>
      <c r="E1759" s="7" t="s">
        <v>57</v>
      </c>
      <c r="F1759" s="7" t="s">
        <v>95</v>
      </c>
      <c r="G1759" s="7" t="s">
        <v>2803</v>
      </c>
      <c r="H1759" s="7" t="s">
        <v>714</v>
      </c>
      <c r="I1759" s="7" t="s">
        <v>79</v>
      </c>
      <c r="J1759" s="9">
        <v>2.5</v>
      </c>
      <c r="K1759" s="10">
        <v>1700</v>
      </c>
      <c r="L1759" s="9">
        <f t="shared" si="324"/>
        <v>28.571428571428569</v>
      </c>
      <c r="M1759" s="9">
        <v>28.57</v>
      </c>
      <c r="N1759" s="10">
        <v>0</v>
      </c>
      <c r="O1759" s="10">
        <v>1700</v>
      </c>
      <c r="P1759" s="11">
        <f t="shared" si="325"/>
        <v>0</v>
      </c>
      <c r="Q1759" s="7" t="s">
        <v>79</v>
      </c>
      <c r="R1759" s="9">
        <v>3.54</v>
      </c>
      <c r="S1759" s="9">
        <f t="shared" si="326"/>
        <v>1.04</v>
      </c>
      <c r="T1759" s="11">
        <f t="shared" si="327"/>
        <v>41.6</v>
      </c>
      <c r="U1759" s="7" t="s">
        <v>63</v>
      </c>
      <c r="V1759" s="8">
        <v>5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f t="shared" si="328"/>
        <v>0</v>
      </c>
      <c r="AC1759" s="9">
        <f t="shared" si="329"/>
        <v>0</v>
      </c>
      <c r="AD1759" s="9">
        <f t="shared" si="330"/>
        <v>10.453932584269664</v>
      </c>
      <c r="AE1759" s="9">
        <f t="shared" si="331"/>
        <v>8.2173677069199478</v>
      </c>
      <c r="AF1759" s="9">
        <f t="shared" si="332"/>
        <v>8.0634066587395932</v>
      </c>
      <c r="AG1759" s="11">
        <f t="shared" si="333"/>
        <v>-100</v>
      </c>
      <c r="AH1759" s="11">
        <f t="shared" si="334"/>
        <v>-100</v>
      </c>
      <c r="AI1759" s="11">
        <f t="shared" si="335"/>
        <v>-100</v>
      </c>
      <c r="AJ1759" s="8">
        <v>7</v>
      </c>
      <c r="AK1759" s="7" t="s">
        <v>157</v>
      </c>
      <c r="AL1759" s="8">
        <v>34</v>
      </c>
      <c r="AM1759" s="7" t="s">
        <v>65</v>
      </c>
      <c r="AN1759" s="7" t="s">
        <v>66</v>
      </c>
      <c r="AO1759" s="9">
        <v>2</v>
      </c>
      <c r="AP1759" s="8">
        <v>3</v>
      </c>
      <c r="AQ1759" s="8">
        <v>4</v>
      </c>
      <c r="AR1759" s="8">
        <v>2</v>
      </c>
      <c r="AS1759" s="8">
        <v>5</v>
      </c>
      <c r="AT1759" s="8">
        <v>5</v>
      </c>
      <c r="AU1759" s="7" t="s">
        <v>91</v>
      </c>
      <c r="AV1759" s="9">
        <v>-42.6</v>
      </c>
      <c r="AW1759" s="7" t="s">
        <v>1727</v>
      </c>
      <c r="AX1759" s="7" t="s">
        <v>80</v>
      </c>
      <c r="AY1759" s="7" t="s">
        <v>109</v>
      </c>
      <c r="AZ1759" s="7" t="s">
        <v>2626</v>
      </c>
      <c r="BA1759" s="7" t="s">
        <v>3748</v>
      </c>
      <c r="BB1759" s="7" t="s">
        <v>3749</v>
      </c>
      <c r="BC1759" s="7" t="s">
        <v>3750</v>
      </c>
    </row>
    <row r="1760" spans="1:55" x14ac:dyDescent="0.2">
      <c r="A1760" s="7" t="s">
        <v>3736</v>
      </c>
      <c r="B1760" s="8">
        <v>2</v>
      </c>
      <c r="C1760" s="7" t="s">
        <v>1138</v>
      </c>
      <c r="D1760" s="8">
        <v>3</v>
      </c>
      <c r="E1760" s="7" t="s">
        <v>193</v>
      </c>
      <c r="F1760" s="7" t="s">
        <v>112</v>
      </c>
      <c r="G1760" s="7" t="s">
        <v>496</v>
      </c>
      <c r="H1760" s="7" t="s">
        <v>1139</v>
      </c>
      <c r="I1760" s="7" t="s">
        <v>107</v>
      </c>
      <c r="J1760" s="9">
        <v>8</v>
      </c>
      <c r="K1760" s="10">
        <v>1000</v>
      </c>
      <c r="L1760" s="9">
        <f t="shared" si="324"/>
        <v>11.111111111111111</v>
      </c>
      <c r="M1760" s="9">
        <v>11.11</v>
      </c>
      <c r="N1760" s="10">
        <v>0</v>
      </c>
      <c r="O1760" s="10">
        <v>1000</v>
      </c>
      <c r="P1760" s="11">
        <f t="shared" si="325"/>
        <v>0</v>
      </c>
      <c r="Q1760" s="7" t="s">
        <v>107</v>
      </c>
      <c r="R1760" s="9">
        <v>11.61</v>
      </c>
      <c r="S1760" s="9">
        <f t="shared" si="326"/>
        <v>3.6099999999999994</v>
      </c>
      <c r="T1760" s="11">
        <f t="shared" si="327"/>
        <v>45.124999999999993</v>
      </c>
      <c r="U1760" s="7" t="s">
        <v>63</v>
      </c>
      <c r="V1760" s="8">
        <v>7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f t="shared" si="328"/>
        <v>0</v>
      </c>
      <c r="AC1760" s="9">
        <f t="shared" si="329"/>
        <v>0</v>
      </c>
      <c r="AD1760" s="9">
        <f t="shared" si="330"/>
        <v>10.453932584269664</v>
      </c>
      <c r="AE1760" s="9">
        <f t="shared" si="331"/>
        <v>8.2173677069199478</v>
      </c>
      <c r="AF1760" s="9">
        <f t="shared" si="332"/>
        <v>8.0634066587395932</v>
      </c>
      <c r="AG1760" s="11">
        <f t="shared" si="333"/>
        <v>-100</v>
      </c>
      <c r="AH1760" s="11">
        <f t="shared" si="334"/>
        <v>-100</v>
      </c>
      <c r="AI1760" s="11">
        <f t="shared" si="335"/>
        <v>-100</v>
      </c>
      <c r="AJ1760" s="8">
        <v>7</v>
      </c>
      <c r="AK1760" s="7" t="s">
        <v>157</v>
      </c>
      <c r="AL1760" s="8">
        <v>34</v>
      </c>
      <c r="AM1760" s="7" t="s">
        <v>65</v>
      </c>
      <c r="AN1760" s="7" t="s">
        <v>66</v>
      </c>
      <c r="AO1760" s="9">
        <v>2</v>
      </c>
      <c r="AP1760" s="8">
        <v>4</v>
      </c>
      <c r="AQ1760" s="8">
        <v>1</v>
      </c>
      <c r="AR1760" s="8">
        <v>5</v>
      </c>
      <c r="AS1760" s="8">
        <v>7</v>
      </c>
      <c r="AT1760" s="8">
        <v>7</v>
      </c>
      <c r="AU1760" s="7" t="s">
        <v>116</v>
      </c>
      <c r="AV1760" s="9">
        <v>-7.2</v>
      </c>
      <c r="AW1760" s="7" t="s">
        <v>3752</v>
      </c>
      <c r="AX1760" s="7" t="s">
        <v>63</v>
      </c>
      <c r="AY1760" s="7"/>
      <c r="AZ1760" s="7" t="s">
        <v>2626</v>
      </c>
      <c r="BA1760" s="7" t="s">
        <v>3748</v>
      </c>
      <c r="BB1760" s="7" t="s">
        <v>3749</v>
      </c>
      <c r="BC1760" s="7" t="s">
        <v>3750</v>
      </c>
    </row>
    <row r="1761" spans="1:55" x14ac:dyDescent="0.2">
      <c r="A1761" s="7" t="s">
        <v>3736</v>
      </c>
      <c r="B1761" s="8">
        <v>2</v>
      </c>
      <c r="C1761" s="7" t="s">
        <v>3753</v>
      </c>
      <c r="D1761" s="8">
        <v>4</v>
      </c>
      <c r="E1761" s="7" t="s">
        <v>119</v>
      </c>
      <c r="F1761" s="7" t="s">
        <v>832</v>
      </c>
      <c r="G1761" s="7" t="s">
        <v>3754</v>
      </c>
      <c r="H1761" s="7" t="s">
        <v>3755</v>
      </c>
      <c r="I1761" s="7" t="s">
        <v>172</v>
      </c>
      <c r="J1761" s="9">
        <v>12</v>
      </c>
      <c r="K1761" s="10">
        <v>800</v>
      </c>
      <c r="L1761" s="9">
        <f t="shared" si="324"/>
        <v>7.6923076923076925</v>
      </c>
      <c r="M1761" s="9">
        <v>7.69</v>
      </c>
      <c r="N1761" s="10">
        <v>0</v>
      </c>
      <c r="O1761" s="10">
        <v>800</v>
      </c>
      <c r="P1761" s="11">
        <f t="shared" si="325"/>
        <v>0</v>
      </c>
      <c r="Q1761" s="7" t="s">
        <v>172</v>
      </c>
      <c r="R1761" s="9">
        <v>11.75</v>
      </c>
      <c r="S1761" s="9">
        <f t="shared" si="326"/>
        <v>-0.25</v>
      </c>
      <c r="T1761" s="11">
        <f t="shared" si="327"/>
        <v>-2.083333333333333</v>
      </c>
      <c r="U1761" s="7" t="s">
        <v>63</v>
      </c>
      <c r="V1761" s="8">
        <v>6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f t="shared" si="328"/>
        <v>0</v>
      </c>
      <c r="AC1761" s="9">
        <f t="shared" si="329"/>
        <v>0</v>
      </c>
      <c r="AD1761" s="9">
        <f t="shared" si="330"/>
        <v>10.453932584269664</v>
      </c>
      <c r="AE1761" s="9">
        <f t="shared" si="331"/>
        <v>8.2173677069199478</v>
      </c>
      <c r="AF1761" s="9">
        <f t="shared" si="332"/>
        <v>8.0634066587395932</v>
      </c>
      <c r="AG1761" s="11">
        <f t="shared" si="333"/>
        <v>-100</v>
      </c>
      <c r="AH1761" s="11">
        <f t="shared" si="334"/>
        <v>-100</v>
      </c>
      <c r="AI1761" s="11">
        <f t="shared" si="335"/>
        <v>-100</v>
      </c>
      <c r="AJ1761" s="8">
        <v>7</v>
      </c>
      <c r="AK1761" s="7" t="s">
        <v>157</v>
      </c>
      <c r="AL1761" s="8">
        <v>34</v>
      </c>
      <c r="AM1761" s="7" t="s">
        <v>65</v>
      </c>
      <c r="AN1761" s="7" t="s">
        <v>66</v>
      </c>
      <c r="AO1761" s="9">
        <v>2</v>
      </c>
      <c r="AP1761" s="8">
        <v>5</v>
      </c>
      <c r="AQ1761" s="8">
        <v>7</v>
      </c>
      <c r="AR1761" s="8">
        <v>7</v>
      </c>
      <c r="AS1761" s="8">
        <v>6</v>
      </c>
      <c r="AT1761" s="8">
        <v>6</v>
      </c>
      <c r="AU1761" s="7" t="s">
        <v>67</v>
      </c>
      <c r="AV1761" s="9">
        <v>-3.6</v>
      </c>
      <c r="AW1761" s="7" t="s">
        <v>3756</v>
      </c>
      <c r="AX1761" s="7" t="s">
        <v>80</v>
      </c>
      <c r="AY1761" s="7" t="s">
        <v>109</v>
      </c>
      <c r="AZ1761" s="7" t="s">
        <v>2626</v>
      </c>
      <c r="BA1761" s="7" t="s">
        <v>3748</v>
      </c>
      <c r="BB1761" s="7" t="s">
        <v>3749</v>
      </c>
      <c r="BC1761" s="7" t="s">
        <v>3750</v>
      </c>
    </row>
    <row r="1762" spans="1:55" x14ac:dyDescent="0.2">
      <c r="A1762" s="7" t="s">
        <v>3736</v>
      </c>
      <c r="B1762" s="8">
        <v>2</v>
      </c>
      <c r="C1762" s="7" t="s">
        <v>1136</v>
      </c>
      <c r="D1762" s="8">
        <v>5</v>
      </c>
      <c r="E1762" s="7" t="s">
        <v>296</v>
      </c>
      <c r="F1762" s="7" t="s">
        <v>759</v>
      </c>
      <c r="G1762" s="7" t="s">
        <v>563</v>
      </c>
      <c r="H1762" s="7" t="s">
        <v>1137</v>
      </c>
      <c r="I1762" s="7" t="s">
        <v>107</v>
      </c>
      <c r="J1762" s="9">
        <v>8</v>
      </c>
      <c r="K1762" s="10">
        <v>1000</v>
      </c>
      <c r="L1762" s="9">
        <f t="shared" si="324"/>
        <v>11.111111111111111</v>
      </c>
      <c r="M1762" s="9">
        <v>11.11</v>
      </c>
      <c r="N1762" s="10">
        <v>0</v>
      </c>
      <c r="O1762" s="10">
        <v>1000</v>
      </c>
      <c r="P1762" s="11">
        <f t="shared" si="325"/>
        <v>0</v>
      </c>
      <c r="Q1762" s="7" t="s">
        <v>107</v>
      </c>
      <c r="R1762" s="9">
        <v>9.2200000000000006</v>
      </c>
      <c r="S1762" s="9">
        <f t="shared" si="326"/>
        <v>1.2200000000000006</v>
      </c>
      <c r="T1762" s="11">
        <f t="shared" si="327"/>
        <v>15.250000000000007</v>
      </c>
      <c r="U1762" s="7" t="s">
        <v>63</v>
      </c>
      <c r="V1762" s="8">
        <v>4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f t="shared" si="328"/>
        <v>0</v>
      </c>
      <c r="AC1762" s="9">
        <f t="shared" si="329"/>
        <v>0</v>
      </c>
      <c r="AD1762" s="9">
        <f t="shared" si="330"/>
        <v>10.453932584269664</v>
      </c>
      <c r="AE1762" s="9">
        <f t="shared" si="331"/>
        <v>8.2173677069199478</v>
      </c>
      <c r="AF1762" s="9">
        <f t="shared" si="332"/>
        <v>8.0634066587395932</v>
      </c>
      <c r="AG1762" s="11">
        <f t="shared" si="333"/>
        <v>-100</v>
      </c>
      <c r="AH1762" s="11">
        <f t="shared" si="334"/>
        <v>-100</v>
      </c>
      <c r="AI1762" s="11">
        <f t="shared" si="335"/>
        <v>-100</v>
      </c>
      <c r="AJ1762" s="8">
        <v>7</v>
      </c>
      <c r="AK1762" s="7" t="s">
        <v>157</v>
      </c>
      <c r="AL1762" s="8">
        <v>34</v>
      </c>
      <c r="AM1762" s="7" t="s">
        <v>65</v>
      </c>
      <c r="AN1762" s="7" t="s">
        <v>66</v>
      </c>
      <c r="AO1762" s="9">
        <v>2</v>
      </c>
      <c r="AP1762" s="8">
        <v>1</v>
      </c>
      <c r="AQ1762" s="8">
        <v>3</v>
      </c>
      <c r="AR1762" s="8">
        <v>4</v>
      </c>
      <c r="AS1762" s="8">
        <v>4</v>
      </c>
      <c r="AT1762" s="8">
        <v>4</v>
      </c>
      <c r="AU1762" s="7" t="s">
        <v>81</v>
      </c>
      <c r="AV1762" s="9">
        <v>-104.4</v>
      </c>
      <c r="AW1762" s="7" t="s">
        <v>3757</v>
      </c>
      <c r="AX1762" s="7" t="s">
        <v>63</v>
      </c>
      <c r="AY1762" s="7"/>
      <c r="AZ1762" s="7" t="s">
        <v>2626</v>
      </c>
      <c r="BA1762" s="7" t="s">
        <v>3748</v>
      </c>
      <c r="BB1762" s="7" t="s">
        <v>3749</v>
      </c>
      <c r="BC1762" s="7" t="s">
        <v>3750</v>
      </c>
    </row>
    <row r="1763" spans="1:55" x14ac:dyDescent="0.2">
      <c r="A1763" s="7" t="s">
        <v>3736</v>
      </c>
      <c r="B1763" s="8">
        <v>2</v>
      </c>
      <c r="C1763" s="7" t="s">
        <v>553</v>
      </c>
      <c r="D1763" s="8">
        <v>6</v>
      </c>
      <c r="E1763" s="7" t="s">
        <v>205</v>
      </c>
      <c r="F1763" s="7" t="s">
        <v>554</v>
      </c>
      <c r="G1763" s="7" t="s">
        <v>526</v>
      </c>
      <c r="H1763" s="7" t="s">
        <v>334</v>
      </c>
      <c r="I1763" s="7" t="s">
        <v>106</v>
      </c>
      <c r="J1763" s="9">
        <v>10</v>
      </c>
      <c r="K1763" s="10">
        <v>900</v>
      </c>
      <c r="L1763" s="9">
        <f t="shared" si="324"/>
        <v>9.0909090909090917</v>
      </c>
      <c r="M1763" s="9">
        <v>9.09</v>
      </c>
      <c r="N1763" s="10">
        <v>0</v>
      </c>
      <c r="O1763" s="10">
        <v>900</v>
      </c>
      <c r="P1763" s="11">
        <f t="shared" si="325"/>
        <v>0</v>
      </c>
      <c r="Q1763" s="7" t="s">
        <v>106</v>
      </c>
      <c r="R1763" s="9">
        <v>12.98</v>
      </c>
      <c r="S1763" s="9">
        <f t="shared" si="326"/>
        <v>2.9800000000000004</v>
      </c>
      <c r="T1763" s="11">
        <f t="shared" si="327"/>
        <v>29.800000000000004</v>
      </c>
      <c r="U1763" s="7" t="s">
        <v>63</v>
      </c>
      <c r="V1763" s="8">
        <v>1</v>
      </c>
      <c r="W1763" s="9">
        <v>2796</v>
      </c>
      <c r="X1763" s="9">
        <v>692</v>
      </c>
      <c r="Y1763" s="9">
        <v>392</v>
      </c>
      <c r="Z1763" s="9">
        <v>3880</v>
      </c>
      <c r="AA1763" s="9">
        <v>63.8</v>
      </c>
      <c r="AB1763" s="9">
        <f t="shared" si="328"/>
        <v>63.8</v>
      </c>
      <c r="AC1763" s="9">
        <f t="shared" si="329"/>
        <v>70.888888888888886</v>
      </c>
      <c r="AD1763" s="9">
        <f t="shared" si="330"/>
        <v>10.453932584269664</v>
      </c>
      <c r="AE1763" s="9">
        <f t="shared" si="331"/>
        <v>8.2173677069199478</v>
      </c>
      <c r="AF1763" s="9">
        <f t="shared" si="332"/>
        <v>8.0634066587395932</v>
      </c>
      <c r="AG1763" s="11">
        <f t="shared" si="333"/>
        <v>578.10738511512363</v>
      </c>
      <c r="AH1763" s="11">
        <f t="shared" si="334"/>
        <v>762.67149551056934</v>
      </c>
      <c r="AI1763" s="11">
        <f t="shared" si="335"/>
        <v>779.14316974272094</v>
      </c>
      <c r="AJ1763" s="8">
        <v>7</v>
      </c>
      <c r="AK1763" s="7" t="s">
        <v>157</v>
      </c>
      <c r="AL1763" s="8">
        <v>34</v>
      </c>
      <c r="AM1763" s="7" t="s">
        <v>65</v>
      </c>
      <c r="AN1763" s="7" t="s">
        <v>66</v>
      </c>
      <c r="AO1763" s="9">
        <v>2</v>
      </c>
      <c r="AP1763" s="8">
        <v>6</v>
      </c>
      <c r="AQ1763" s="8">
        <v>5</v>
      </c>
      <c r="AR1763" s="8">
        <v>3</v>
      </c>
      <c r="AS1763" s="8">
        <v>2</v>
      </c>
      <c r="AT1763" s="8">
        <v>1</v>
      </c>
      <c r="AU1763" s="7" t="s">
        <v>91</v>
      </c>
      <c r="AV1763" s="9">
        <v>5.4</v>
      </c>
      <c r="AW1763" s="7" t="s">
        <v>3758</v>
      </c>
      <c r="AX1763" s="7" t="s">
        <v>63</v>
      </c>
      <c r="AY1763" s="7"/>
      <c r="AZ1763" s="7" t="s">
        <v>2626</v>
      </c>
      <c r="BA1763" s="7" t="s">
        <v>3748</v>
      </c>
      <c r="BB1763" s="7" t="s">
        <v>3749</v>
      </c>
      <c r="BC1763" s="7" t="s">
        <v>3750</v>
      </c>
    </row>
    <row r="1764" spans="1:55" x14ac:dyDescent="0.2">
      <c r="A1764" s="7" t="s">
        <v>3736</v>
      </c>
      <c r="B1764" s="8">
        <v>2</v>
      </c>
      <c r="C1764" s="7" t="s">
        <v>1140</v>
      </c>
      <c r="D1764" s="8">
        <v>7</v>
      </c>
      <c r="E1764" s="7" t="s">
        <v>133</v>
      </c>
      <c r="F1764" s="7" t="s">
        <v>1735</v>
      </c>
      <c r="G1764" s="7" t="s">
        <v>1047</v>
      </c>
      <c r="H1764" s="7" t="s">
        <v>1048</v>
      </c>
      <c r="I1764" s="7" t="s">
        <v>61</v>
      </c>
      <c r="J1764" s="9">
        <v>6</v>
      </c>
      <c r="K1764" s="10">
        <v>1200</v>
      </c>
      <c r="L1764" s="9">
        <f t="shared" si="324"/>
        <v>14.285714285714285</v>
      </c>
      <c r="M1764" s="9">
        <v>14.29</v>
      </c>
      <c r="N1764" s="10">
        <v>0</v>
      </c>
      <c r="O1764" s="10">
        <v>1200</v>
      </c>
      <c r="P1764" s="11">
        <f t="shared" si="325"/>
        <v>0</v>
      </c>
      <c r="Q1764" s="7" t="s">
        <v>61</v>
      </c>
      <c r="R1764" s="9">
        <v>7.9</v>
      </c>
      <c r="S1764" s="9">
        <f t="shared" si="326"/>
        <v>1.9000000000000004</v>
      </c>
      <c r="T1764" s="11">
        <f t="shared" si="327"/>
        <v>31.666666666666671</v>
      </c>
      <c r="U1764" s="7" t="s">
        <v>63</v>
      </c>
      <c r="V1764" s="8">
        <v>3</v>
      </c>
      <c r="W1764" s="9">
        <v>0</v>
      </c>
      <c r="X1764" s="9">
        <v>0</v>
      </c>
      <c r="Y1764" s="9">
        <v>370</v>
      </c>
      <c r="Z1764" s="9">
        <v>370</v>
      </c>
      <c r="AA1764" s="9">
        <v>8.6999999999999993</v>
      </c>
      <c r="AB1764" s="9">
        <f t="shared" si="328"/>
        <v>8.6999999999999993</v>
      </c>
      <c r="AC1764" s="9">
        <f t="shared" si="329"/>
        <v>7.2499999999999991</v>
      </c>
      <c r="AD1764" s="9">
        <f t="shared" si="330"/>
        <v>10.453932584269664</v>
      </c>
      <c r="AE1764" s="9">
        <f t="shared" si="331"/>
        <v>8.2173677069199478</v>
      </c>
      <c r="AF1764" s="9">
        <f t="shared" si="332"/>
        <v>8.0634066587395932</v>
      </c>
      <c r="AG1764" s="11">
        <f t="shared" si="333"/>
        <v>-30.648108340498727</v>
      </c>
      <c r="AH1764" s="11">
        <f t="shared" si="334"/>
        <v>-11.772233413691787</v>
      </c>
      <c r="AI1764" s="11">
        <f t="shared" si="335"/>
        <v>-10.087630367221728</v>
      </c>
      <c r="AJ1764" s="8">
        <v>7</v>
      </c>
      <c r="AK1764" s="7" t="s">
        <v>157</v>
      </c>
      <c r="AL1764" s="8">
        <v>34</v>
      </c>
      <c r="AM1764" s="7" t="s">
        <v>65</v>
      </c>
      <c r="AN1764" s="7" t="s">
        <v>66</v>
      </c>
      <c r="AO1764" s="9">
        <v>2</v>
      </c>
      <c r="AP1764" s="8">
        <v>2</v>
      </c>
      <c r="AQ1764" s="8">
        <v>2</v>
      </c>
      <c r="AR1764" s="8">
        <v>1</v>
      </c>
      <c r="AS1764" s="8">
        <v>1</v>
      </c>
      <c r="AT1764" s="8">
        <v>3</v>
      </c>
      <c r="AU1764" s="7" t="s">
        <v>81</v>
      </c>
      <c r="AV1764" s="9">
        <v>-16.2</v>
      </c>
      <c r="AW1764" s="7" t="s">
        <v>3759</v>
      </c>
      <c r="AX1764" s="7" t="s">
        <v>63</v>
      </c>
      <c r="AY1764" s="7"/>
      <c r="AZ1764" s="7" t="s">
        <v>2626</v>
      </c>
      <c r="BA1764" s="7" t="s">
        <v>3748</v>
      </c>
      <c r="BB1764" s="7" t="s">
        <v>3749</v>
      </c>
      <c r="BC1764" s="7" t="s">
        <v>3750</v>
      </c>
    </row>
    <row r="1765" spans="1:55" x14ac:dyDescent="0.2">
      <c r="A1765" s="19" t="s">
        <v>3736</v>
      </c>
      <c r="B1765" s="20">
        <v>3</v>
      </c>
      <c r="C1765" s="19" t="s">
        <v>3760</v>
      </c>
      <c r="D1765" s="20">
        <v>1</v>
      </c>
      <c r="E1765" s="19" t="s">
        <v>111</v>
      </c>
      <c r="F1765" s="19" t="s">
        <v>1009</v>
      </c>
      <c r="G1765" s="19" t="s">
        <v>369</v>
      </c>
      <c r="H1765" s="19" t="s">
        <v>279</v>
      </c>
      <c r="I1765" s="19" t="s">
        <v>79</v>
      </c>
      <c r="J1765" s="21">
        <v>2.5</v>
      </c>
      <c r="K1765" s="22">
        <v>1700</v>
      </c>
      <c r="L1765" s="21">
        <f t="shared" si="324"/>
        <v>28.571428571428569</v>
      </c>
      <c r="M1765" s="21">
        <v>30.39</v>
      </c>
      <c r="N1765" s="22">
        <v>200</v>
      </c>
      <c r="O1765" s="22">
        <v>1900</v>
      </c>
      <c r="P1765" s="23">
        <f t="shared" si="325"/>
        <v>-10.526315789473683</v>
      </c>
      <c r="Q1765" s="19" t="s">
        <v>98</v>
      </c>
      <c r="R1765" s="21">
        <v>4.6399999999999997</v>
      </c>
      <c r="S1765" s="21">
        <f t="shared" si="326"/>
        <v>2.1399999999999997</v>
      </c>
      <c r="T1765" s="23">
        <f t="shared" si="327"/>
        <v>85.6</v>
      </c>
      <c r="U1765" s="19" t="s">
        <v>63</v>
      </c>
      <c r="V1765" s="20">
        <v>4</v>
      </c>
      <c r="W1765" s="21">
        <v>0</v>
      </c>
      <c r="X1765" s="21">
        <v>0</v>
      </c>
      <c r="Y1765" s="21">
        <v>0</v>
      </c>
      <c r="Z1765" s="21">
        <v>0</v>
      </c>
      <c r="AA1765" s="21">
        <v>0</v>
      </c>
      <c r="AB1765" s="21">
        <f t="shared" si="328"/>
        <v>0</v>
      </c>
      <c r="AC1765" s="21">
        <f t="shared" si="329"/>
        <v>0</v>
      </c>
      <c r="AD1765" s="21">
        <f t="shared" si="330"/>
        <v>7.6975609756097558</v>
      </c>
      <c r="AE1765" s="21">
        <f t="shared" si="331"/>
        <v>8.2173677069199478</v>
      </c>
      <c r="AF1765" s="21">
        <f t="shared" si="332"/>
        <v>8.0634066587395932</v>
      </c>
      <c r="AG1765" s="23">
        <f t="shared" si="333"/>
        <v>-100</v>
      </c>
      <c r="AH1765" s="23">
        <f t="shared" si="334"/>
        <v>-100</v>
      </c>
      <c r="AI1765" s="23">
        <f t="shared" si="335"/>
        <v>-100</v>
      </c>
      <c r="AJ1765" s="20">
        <v>5</v>
      </c>
      <c r="AK1765" s="19" t="s">
        <v>157</v>
      </c>
      <c r="AL1765" s="20">
        <v>34</v>
      </c>
      <c r="AM1765" s="19" t="s">
        <v>65</v>
      </c>
      <c r="AN1765" s="19" t="s">
        <v>66</v>
      </c>
      <c r="AO1765" s="21">
        <v>6</v>
      </c>
      <c r="AP1765" s="20">
        <v>3</v>
      </c>
      <c r="AQ1765" s="20">
        <v>3</v>
      </c>
      <c r="AR1765" s="20">
        <v>3</v>
      </c>
      <c r="AS1765" s="20">
        <v>3</v>
      </c>
      <c r="AT1765" s="20">
        <v>4</v>
      </c>
      <c r="AU1765" s="19" t="s">
        <v>91</v>
      </c>
      <c r="AV1765" s="21">
        <v>-2.4</v>
      </c>
      <c r="AW1765" s="19" t="s">
        <v>127</v>
      </c>
      <c r="AX1765" s="19" t="s">
        <v>63</v>
      </c>
      <c r="AY1765" s="19"/>
      <c r="AZ1765" s="19" t="s">
        <v>3761</v>
      </c>
      <c r="BA1765" s="19" t="s">
        <v>3621</v>
      </c>
      <c r="BB1765" s="19" t="s">
        <v>3762</v>
      </c>
      <c r="BC1765" s="19" t="s">
        <v>1882</v>
      </c>
    </row>
    <row r="1766" spans="1:55" x14ac:dyDescent="0.2">
      <c r="A1766" s="14" t="s">
        <v>3736</v>
      </c>
      <c r="B1766" s="15">
        <v>3</v>
      </c>
      <c r="C1766" s="14" t="s">
        <v>1197</v>
      </c>
      <c r="D1766" s="15">
        <v>2</v>
      </c>
      <c r="E1766" s="14" t="s">
        <v>205</v>
      </c>
      <c r="F1766" s="14" t="s">
        <v>95</v>
      </c>
      <c r="G1766" s="14" t="s">
        <v>1014</v>
      </c>
      <c r="H1766" s="14" t="s">
        <v>1198</v>
      </c>
      <c r="I1766" s="14" t="s">
        <v>172</v>
      </c>
      <c r="J1766" s="16">
        <v>12</v>
      </c>
      <c r="K1766" s="17">
        <v>800</v>
      </c>
      <c r="L1766" s="16">
        <f t="shared" si="324"/>
        <v>7.6923076923076925</v>
      </c>
      <c r="M1766" s="16">
        <v>0</v>
      </c>
      <c r="N1766" s="17">
        <v>-800</v>
      </c>
      <c r="O1766" s="17">
        <v>0</v>
      </c>
      <c r="P1766" s="18">
        <f t="shared" si="325"/>
        <v>0</v>
      </c>
      <c r="Q1766" s="14"/>
      <c r="R1766" s="16"/>
      <c r="S1766" s="16">
        <f t="shared" si="326"/>
        <v>0</v>
      </c>
      <c r="T1766" s="18">
        <f t="shared" si="327"/>
        <v>0</v>
      </c>
      <c r="U1766" s="14" t="s">
        <v>63</v>
      </c>
      <c r="V1766" s="15">
        <v>0</v>
      </c>
      <c r="W1766" s="16">
        <v>0</v>
      </c>
      <c r="X1766" s="16">
        <v>0</v>
      </c>
      <c r="Y1766" s="16">
        <v>0</v>
      </c>
      <c r="Z1766" s="16">
        <v>0</v>
      </c>
      <c r="AA1766" s="16">
        <v>0</v>
      </c>
      <c r="AB1766" s="16">
        <f t="shared" si="328"/>
        <v>0</v>
      </c>
      <c r="AC1766" s="16">
        <f t="shared" si="329"/>
        <v>0</v>
      </c>
      <c r="AD1766" s="16">
        <f t="shared" si="330"/>
        <v>7.6975609756097558</v>
      </c>
      <c r="AE1766" s="16">
        <f t="shared" si="331"/>
        <v>8.2173677069199478</v>
      </c>
      <c r="AF1766" s="16">
        <f t="shared" si="332"/>
        <v>8.0634066587395932</v>
      </c>
      <c r="AG1766" s="18">
        <f t="shared" si="333"/>
        <v>-100</v>
      </c>
      <c r="AH1766" s="18">
        <f t="shared" si="334"/>
        <v>-100</v>
      </c>
      <c r="AI1766" s="18">
        <f t="shared" si="335"/>
        <v>-100</v>
      </c>
      <c r="AJ1766" s="15">
        <v>5</v>
      </c>
      <c r="AK1766" s="14" t="s">
        <v>157</v>
      </c>
      <c r="AL1766" s="15">
        <v>34</v>
      </c>
      <c r="AM1766" s="14" t="s">
        <v>65</v>
      </c>
      <c r="AN1766" s="14" t="s">
        <v>66</v>
      </c>
      <c r="AO1766" s="16">
        <v>6</v>
      </c>
      <c r="AP1766" s="15">
        <v>0</v>
      </c>
      <c r="AQ1766" s="15">
        <v>0</v>
      </c>
      <c r="AR1766" s="15">
        <v>0</v>
      </c>
      <c r="AS1766" s="15">
        <v>0</v>
      </c>
      <c r="AT1766" s="15">
        <v>0</v>
      </c>
      <c r="AU1766" s="14"/>
      <c r="AV1766" s="16">
        <v>0</v>
      </c>
      <c r="AW1766" s="14"/>
      <c r="AX1766" s="14" t="s">
        <v>63</v>
      </c>
      <c r="AY1766" s="14"/>
      <c r="AZ1766" s="14" t="s">
        <v>3761</v>
      </c>
      <c r="BA1766" s="14" t="s">
        <v>3621</v>
      </c>
      <c r="BB1766" s="14" t="s">
        <v>3762</v>
      </c>
      <c r="BC1766" s="14" t="s">
        <v>1882</v>
      </c>
    </row>
    <row r="1767" spans="1:55" x14ac:dyDescent="0.2">
      <c r="A1767" s="7" t="s">
        <v>3736</v>
      </c>
      <c r="B1767" s="8">
        <v>3</v>
      </c>
      <c r="C1767" s="7" t="s">
        <v>3763</v>
      </c>
      <c r="D1767" s="8">
        <v>3</v>
      </c>
      <c r="E1767" s="7" t="s">
        <v>124</v>
      </c>
      <c r="F1767" s="7" t="s">
        <v>500</v>
      </c>
      <c r="G1767" s="7" t="s">
        <v>3764</v>
      </c>
      <c r="H1767" s="7" t="s">
        <v>3765</v>
      </c>
      <c r="I1767" s="7" t="s">
        <v>61</v>
      </c>
      <c r="J1767" s="9">
        <v>6</v>
      </c>
      <c r="K1767" s="10">
        <v>1200</v>
      </c>
      <c r="L1767" s="9">
        <f t="shared" si="324"/>
        <v>14.285714285714285</v>
      </c>
      <c r="M1767" s="9">
        <v>15.19</v>
      </c>
      <c r="N1767" s="10">
        <v>100</v>
      </c>
      <c r="O1767" s="10">
        <v>1300</v>
      </c>
      <c r="P1767" s="11">
        <f t="shared" si="325"/>
        <v>-7.6923076923076925</v>
      </c>
      <c r="Q1767" s="7" t="s">
        <v>61</v>
      </c>
      <c r="R1767" s="9">
        <v>5.26</v>
      </c>
      <c r="S1767" s="9">
        <f t="shared" si="326"/>
        <v>-0.74000000000000021</v>
      </c>
      <c r="T1767" s="11">
        <f t="shared" si="327"/>
        <v>-12.333333333333336</v>
      </c>
      <c r="U1767" s="7" t="s">
        <v>63</v>
      </c>
      <c r="V1767" s="8">
        <v>3</v>
      </c>
      <c r="W1767" s="9">
        <v>0</v>
      </c>
      <c r="X1767" s="9">
        <v>0</v>
      </c>
      <c r="Y1767" s="9">
        <v>240</v>
      </c>
      <c r="Z1767" s="9">
        <v>240</v>
      </c>
      <c r="AA1767" s="9">
        <v>7.4</v>
      </c>
      <c r="AB1767" s="9">
        <f t="shared" si="328"/>
        <v>6.8307692307692314</v>
      </c>
      <c r="AC1767" s="9">
        <f t="shared" si="329"/>
        <v>5.6923076923076925</v>
      </c>
      <c r="AD1767" s="9">
        <f t="shared" si="330"/>
        <v>7.6975609756097558</v>
      </c>
      <c r="AE1767" s="9">
        <f t="shared" si="331"/>
        <v>8.2173677069199478</v>
      </c>
      <c r="AF1767" s="9">
        <f t="shared" si="332"/>
        <v>8.0634066587395932</v>
      </c>
      <c r="AG1767" s="11">
        <f t="shared" si="333"/>
        <v>-26.05050209612947</v>
      </c>
      <c r="AH1767" s="11">
        <f t="shared" si="334"/>
        <v>-30.728331804914493</v>
      </c>
      <c r="AI1767" s="11">
        <f t="shared" si="335"/>
        <v>-29.405672649065323</v>
      </c>
      <c r="AJ1767" s="8">
        <v>5</v>
      </c>
      <c r="AK1767" s="7" t="s">
        <v>157</v>
      </c>
      <c r="AL1767" s="8">
        <v>34</v>
      </c>
      <c r="AM1767" s="7" t="s">
        <v>65</v>
      </c>
      <c r="AN1767" s="7" t="s">
        <v>66</v>
      </c>
      <c r="AO1767" s="9">
        <v>6</v>
      </c>
      <c r="AP1767" s="8">
        <v>5</v>
      </c>
      <c r="AQ1767" s="8">
        <v>4</v>
      </c>
      <c r="AR1767" s="8">
        <v>4</v>
      </c>
      <c r="AS1767" s="8">
        <v>4</v>
      </c>
      <c r="AT1767" s="8">
        <v>3</v>
      </c>
      <c r="AU1767" s="7" t="s">
        <v>67</v>
      </c>
      <c r="AV1767" s="9">
        <v>0</v>
      </c>
      <c r="AW1767" s="7" t="s">
        <v>1660</v>
      </c>
      <c r="AX1767" s="7" t="s">
        <v>80</v>
      </c>
      <c r="AY1767" s="7" t="s">
        <v>174</v>
      </c>
      <c r="AZ1767" s="7" t="s">
        <v>3761</v>
      </c>
      <c r="BA1767" s="7" t="s">
        <v>3621</v>
      </c>
      <c r="BB1767" s="7" t="s">
        <v>3762</v>
      </c>
      <c r="BC1767" s="7" t="s">
        <v>1882</v>
      </c>
    </row>
    <row r="1768" spans="1:55" x14ac:dyDescent="0.2">
      <c r="A1768" s="7" t="s">
        <v>3736</v>
      </c>
      <c r="B1768" s="8">
        <v>3</v>
      </c>
      <c r="C1768" s="7" t="s">
        <v>3766</v>
      </c>
      <c r="D1768" s="8">
        <v>4</v>
      </c>
      <c r="E1768" s="7" t="s">
        <v>74</v>
      </c>
      <c r="F1768" s="7" t="s">
        <v>479</v>
      </c>
      <c r="G1768" s="7" t="s">
        <v>334</v>
      </c>
      <c r="H1768" s="7" t="s">
        <v>171</v>
      </c>
      <c r="I1768" s="7" t="s">
        <v>329</v>
      </c>
      <c r="J1768" s="9">
        <v>15</v>
      </c>
      <c r="K1768" s="10">
        <v>800</v>
      </c>
      <c r="L1768" s="9">
        <f t="shared" si="324"/>
        <v>6.25</v>
      </c>
      <c r="M1768" s="9">
        <v>6.65</v>
      </c>
      <c r="N1768" s="10">
        <v>0</v>
      </c>
      <c r="O1768" s="10">
        <v>800</v>
      </c>
      <c r="P1768" s="11">
        <f t="shared" si="325"/>
        <v>0</v>
      </c>
      <c r="Q1768" s="7" t="s">
        <v>370</v>
      </c>
      <c r="R1768" s="9">
        <v>21.91</v>
      </c>
      <c r="S1768" s="9">
        <f t="shared" si="326"/>
        <v>6.91</v>
      </c>
      <c r="T1768" s="11">
        <f t="shared" si="327"/>
        <v>46.06666666666667</v>
      </c>
      <c r="U1768" s="7" t="s">
        <v>63</v>
      </c>
      <c r="V1768" s="8">
        <v>5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f t="shared" si="328"/>
        <v>0</v>
      </c>
      <c r="AC1768" s="9">
        <f t="shared" si="329"/>
        <v>0</v>
      </c>
      <c r="AD1768" s="9">
        <f t="shared" si="330"/>
        <v>7.6975609756097558</v>
      </c>
      <c r="AE1768" s="9">
        <f t="shared" si="331"/>
        <v>8.2173677069199478</v>
      </c>
      <c r="AF1768" s="9">
        <f t="shared" si="332"/>
        <v>8.0634066587395932</v>
      </c>
      <c r="AG1768" s="11">
        <f t="shared" si="333"/>
        <v>-100</v>
      </c>
      <c r="AH1768" s="11">
        <f t="shared" si="334"/>
        <v>-100</v>
      </c>
      <c r="AI1768" s="11">
        <f t="shared" si="335"/>
        <v>-100</v>
      </c>
      <c r="AJ1768" s="8">
        <v>5</v>
      </c>
      <c r="AK1768" s="7" t="s">
        <v>157</v>
      </c>
      <c r="AL1768" s="8">
        <v>34</v>
      </c>
      <c r="AM1768" s="7" t="s">
        <v>65</v>
      </c>
      <c r="AN1768" s="7" t="s">
        <v>66</v>
      </c>
      <c r="AO1768" s="9">
        <v>6</v>
      </c>
      <c r="AP1768" s="8">
        <v>4</v>
      </c>
      <c r="AQ1768" s="8">
        <v>5</v>
      </c>
      <c r="AR1768" s="8">
        <v>0</v>
      </c>
      <c r="AS1768" s="8">
        <v>0</v>
      </c>
      <c r="AT1768" s="8">
        <v>0</v>
      </c>
      <c r="AU1768" s="7" t="s">
        <v>67</v>
      </c>
      <c r="AV1768" s="9">
        <v>0</v>
      </c>
      <c r="AW1768" s="7" t="s">
        <v>3767</v>
      </c>
      <c r="AX1768" s="7" t="s">
        <v>80</v>
      </c>
      <c r="AY1768" s="7" t="s">
        <v>109</v>
      </c>
      <c r="AZ1768" s="7" t="s">
        <v>3761</v>
      </c>
      <c r="BA1768" s="7" t="s">
        <v>3621</v>
      </c>
      <c r="BB1768" s="7" t="s">
        <v>3762</v>
      </c>
      <c r="BC1768" s="7" t="s">
        <v>1882</v>
      </c>
    </row>
    <row r="1769" spans="1:55" x14ac:dyDescent="0.2">
      <c r="A1769" s="7" t="s">
        <v>3736</v>
      </c>
      <c r="B1769" s="8">
        <v>3</v>
      </c>
      <c r="C1769" s="7" t="s">
        <v>3768</v>
      </c>
      <c r="D1769" s="8">
        <v>5</v>
      </c>
      <c r="E1769" s="7" t="s">
        <v>94</v>
      </c>
      <c r="F1769" s="7" t="s">
        <v>188</v>
      </c>
      <c r="G1769" s="7" t="s">
        <v>633</v>
      </c>
      <c r="H1769" s="7" t="s">
        <v>114</v>
      </c>
      <c r="I1769" s="7" t="s">
        <v>98</v>
      </c>
      <c r="J1769" s="9">
        <v>2</v>
      </c>
      <c r="K1769" s="10">
        <v>1900</v>
      </c>
      <c r="L1769" s="9">
        <f t="shared" si="324"/>
        <v>33.333333333333329</v>
      </c>
      <c r="M1769" s="9">
        <v>35.450000000000003</v>
      </c>
      <c r="N1769" s="10">
        <v>100</v>
      </c>
      <c r="O1769" s="10">
        <v>2000</v>
      </c>
      <c r="P1769" s="11">
        <f t="shared" si="325"/>
        <v>-5</v>
      </c>
      <c r="Q1769" s="7" t="s">
        <v>145</v>
      </c>
      <c r="R1769" s="9">
        <v>2.42</v>
      </c>
      <c r="S1769" s="9">
        <f t="shared" si="326"/>
        <v>0.41999999999999993</v>
      </c>
      <c r="T1769" s="11">
        <f t="shared" si="327"/>
        <v>20.999999999999996</v>
      </c>
      <c r="U1769" s="7" t="s">
        <v>63</v>
      </c>
      <c r="V1769" s="8">
        <v>1</v>
      </c>
      <c r="W1769" s="9">
        <v>684</v>
      </c>
      <c r="X1769" s="9">
        <v>236</v>
      </c>
      <c r="Y1769" s="9">
        <v>210</v>
      </c>
      <c r="Z1769" s="9">
        <v>1130</v>
      </c>
      <c r="AA1769" s="9">
        <v>36.299999999999997</v>
      </c>
      <c r="AB1769" s="9">
        <f t="shared" si="328"/>
        <v>34.484999999999992</v>
      </c>
      <c r="AC1769" s="9">
        <f t="shared" si="329"/>
        <v>18.149999999999999</v>
      </c>
      <c r="AD1769" s="9">
        <f t="shared" si="330"/>
        <v>7.6975609756097558</v>
      </c>
      <c r="AE1769" s="9">
        <f t="shared" si="331"/>
        <v>8.2173677069199478</v>
      </c>
      <c r="AF1769" s="9">
        <f t="shared" si="332"/>
        <v>8.0634066587395932</v>
      </c>
      <c r="AG1769" s="11">
        <f t="shared" si="333"/>
        <v>135.78897338403038</v>
      </c>
      <c r="AH1769" s="11">
        <f t="shared" si="334"/>
        <v>120.87365014365436</v>
      </c>
      <c r="AI1769" s="11">
        <f t="shared" si="335"/>
        <v>125.09096673585182</v>
      </c>
      <c r="AJ1769" s="8">
        <v>5</v>
      </c>
      <c r="AK1769" s="7" t="s">
        <v>157</v>
      </c>
      <c r="AL1769" s="8">
        <v>34</v>
      </c>
      <c r="AM1769" s="7" t="s">
        <v>65</v>
      </c>
      <c r="AN1769" s="7" t="s">
        <v>66</v>
      </c>
      <c r="AO1769" s="9">
        <v>6</v>
      </c>
      <c r="AP1769" s="8">
        <v>1</v>
      </c>
      <c r="AQ1769" s="8">
        <v>2</v>
      </c>
      <c r="AR1769" s="8">
        <v>2</v>
      </c>
      <c r="AS1769" s="8">
        <v>1</v>
      </c>
      <c r="AT1769" s="8">
        <v>1</v>
      </c>
      <c r="AU1769" s="7" t="s">
        <v>81</v>
      </c>
      <c r="AV1769" s="9">
        <v>-7.8</v>
      </c>
      <c r="AW1769" s="7" t="s">
        <v>3769</v>
      </c>
      <c r="AX1769" s="7" t="s">
        <v>63</v>
      </c>
      <c r="AY1769" s="7"/>
      <c r="AZ1769" s="7" t="s">
        <v>3761</v>
      </c>
      <c r="BA1769" s="7" t="s">
        <v>3621</v>
      </c>
      <c r="BB1769" s="7" t="s">
        <v>3762</v>
      </c>
      <c r="BC1769" s="7" t="s">
        <v>1882</v>
      </c>
    </row>
    <row r="1770" spans="1:55" x14ac:dyDescent="0.2">
      <c r="A1770" s="7" t="s">
        <v>3736</v>
      </c>
      <c r="B1770" s="8">
        <v>3</v>
      </c>
      <c r="C1770" s="7" t="s">
        <v>3770</v>
      </c>
      <c r="D1770" s="8">
        <v>6</v>
      </c>
      <c r="E1770" s="7" t="s">
        <v>57</v>
      </c>
      <c r="F1770" s="7" t="s">
        <v>95</v>
      </c>
      <c r="G1770" s="7" t="s">
        <v>386</v>
      </c>
      <c r="H1770" s="7" t="s">
        <v>366</v>
      </c>
      <c r="I1770" s="7" t="s">
        <v>343</v>
      </c>
      <c r="J1770" s="9">
        <v>1.6</v>
      </c>
      <c r="K1770" s="10">
        <v>2100</v>
      </c>
      <c r="L1770" s="9">
        <f t="shared" si="324"/>
        <v>38.46153846153846</v>
      </c>
      <c r="M1770" s="9">
        <v>40.909999999999997</v>
      </c>
      <c r="N1770" s="10">
        <v>100</v>
      </c>
      <c r="O1770" s="10">
        <v>2200</v>
      </c>
      <c r="P1770" s="11">
        <f t="shared" si="325"/>
        <v>-4.5454545454545459</v>
      </c>
      <c r="Q1770" s="7" t="s">
        <v>99</v>
      </c>
      <c r="R1770" s="9">
        <v>0.93</v>
      </c>
      <c r="S1770" s="9">
        <f t="shared" si="326"/>
        <v>-0.67</v>
      </c>
      <c r="T1770" s="11">
        <f t="shared" si="327"/>
        <v>-41.875</v>
      </c>
      <c r="U1770" s="7" t="s">
        <v>80</v>
      </c>
      <c r="V1770" s="8">
        <v>2</v>
      </c>
      <c r="W1770" s="9">
        <v>0</v>
      </c>
      <c r="X1770" s="9">
        <v>232</v>
      </c>
      <c r="Y1770" s="9">
        <v>210</v>
      </c>
      <c r="Z1770" s="9">
        <v>442</v>
      </c>
      <c r="AA1770" s="9">
        <v>19.420000000000002</v>
      </c>
      <c r="AB1770" s="9">
        <f t="shared" si="328"/>
        <v>18.537272727272729</v>
      </c>
      <c r="AC1770" s="9">
        <f t="shared" si="329"/>
        <v>8.827272727272728</v>
      </c>
      <c r="AD1770" s="9">
        <f t="shared" si="330"/>
        <v>7.6975609756097558</v>
      </c>
      <c r="AE1770" s="9">
        <f t="shared" si="331"/>
        <v>8.2173677069199478</v>
      </c>
      <c r="AF1770" s="9">
        <f t="shared" si="332"/>
        <v>8.0634066587395932</v>
      </c>
      <c r="AG1770" s="11">
        <f t="shared" si="333"/>
        <v>14.676229980412502</v>
      </c>
      <c r="AH1770" s="11">
        <f t="shared" si="334"/>
        <v>7.4221459000693324</v>
      </c>
      <c r="AI1770" s="11">
        <f t="shared" si="335"/>
        <v>9.4732425246742586</v>
      </c>
      <c r="AJ1770" s="8">
        <v>5</v>
      </c>
      <c r="AK1770" s="7" t="s">
        <v>157</v>
      </c>
      <c r="AL1770" s="8">
        <v>34</v>
      </c>
      <c r="AM1770" s="7" t="s">
        <v>65</v>
      </c>
      <c r="AN1770" s="7" t="s">
        <v>66</v>
      </c>
      <c r="AO1770" s="9">
        <v>6</v>
      </c>
      <c r="AP1770" s="8">
        <v>2</v>
      </c>
      <c r="AQ1770" s="8">
        <v>1</v>
      </c>
      <c r="AR1770" s="8">
        <v>1</v>
      </c>
      <c r="AS1770" s="8">
        <v>2</v>
      </c>
      <c r="AT1770" s="8">
        <v>2</v>
      </c>
      <c r="AU1770" s="7" t="s">
        <v>116</v>
      </c>
      <c r="AV1770" s="9">
        <v>-31.8</v>
      </c>
      <c r="AW1770" s="7" t="s">
        <v>3771</v>
      </c>
      <c r="AX1770" s="7" t="s">
        <v>63</v>
      </c>
      <c r="AY1770" s="7"/>
      <c r="AZ1770" s="7" t="s">
        <v>3761</v>
      </c>
      <c r="BA1770" s="7" t="s">
        <v>3621</v>
      </c>
      <c r="BB1770" s="7" t="s">
        <v>3762</v>
      </c>
      <c r="BC1770" s="7" t="s">
        <v>1882</v>
      </c>
    </row>
    <row r="1771" spans="1:55" x14ac:dyDescent="0.2">
      <c r="A1771" s="19" t="s">
        <v>3736</v>
      </c>
      <c r="B1771" s="20">
        <v>4</v>
      </c>
      <c r="C1771" s="19" t="s">
        <v>2259</v>
      </c>
      <c r="D1771" s="20">
        <v>1</v>
      </c>
      <c r="E1771" s="19" t="s">
        <v>74</v>
      </c>
      <c r="F1771" s="19" t="s">
        <v>693</v>
      </c>
      <c r="G1771" s="19" t="s">
        <v>274</v>
      </c>
      <c r="H1771" s="19" t="s">
        <v>556</v>
      </c>
      <c r="I1771" s="19" t="s">
        <v>145</v>
      </c>
      <c r="J1771" s="21">
        <v>1.8</v>
      </c>
      <c r="K1771" s="22">
        <v>2000</v>
      </c>
      <c r="L1771" s="21">
        <f t="shared" si="324"/>
        <v>35.714285714285715</v>
      </c>
      <c r="M1771" s="21">
        <v>44.69</v>
      </c>
      <c r="N1771" s="22">
        <v>300</v>
      </c>
      <c r="O1771" s="22">
        <v>2300</v>
      </c>
      <c r="P1771" s="23">
        <f t="shared" si="325"/>
        <v>-13.043478260869565</v>
      </c>
      <c r="Q1771" s="19" t="s">
        <v>240</v>
      </c>
      <c r="R1771" s="21">
        <v>0.57999999999999996</v>
      </c>
      <c r="S1771" s="21">
        <f t="shared" si="326"/>
        <v>-1.2200000000000002</v>
      </c>
      <c r="T1771" s="23">
        <f t="shared" si="327"/>
        <v>-67.777777777777786</v>
      </c>
      <c r="U1771" s="19" t="s">
        <v>80</v>
      </c>
      <c r="V1771" s="20">
        <v>2</v>
      </c>
      <c r="W1771" s="21">
        <v>0</v>
      </c>
      <c r="X1771" s="21">
        <v>228</v>
      </c>
      <c r="Y1771" s="21">
        <v>210</v>
      </c>
      <c r="Z1771" s="21">
        <v>438</v>
      </c>
      <c r="AA1771" s="21">
        <v>19.38</v>
      </c>
      <c r="AB1771" s="21">
        <f t="shared" si="328"/>
        <v>16.852173913043476</v>
      </c>
      <c r="AC1771" s="21">
        <f t="shared" si="329"/>
        <v>8.426086956521738</v>
      </c>
      <c r="AD1771" s="21">
        <f t="shared" si="330"/>
        <v>7.8488372093023262</v>
      </c>
      <c r="AE1771" s="21">
        <f t="shared" si="331"/>
        <v>8.2173677069199478</v>
      </c>
      <c r="AF1771" s="21">
        <f t="shared" si="332"/>
        <v>8.0634066587395932</v>
      </c>
      <c r="AG1771" s="23">
        <f t="shared" si="333"/>
        <v>7.3545893719806532</v>
      </c>
      <c r="AH1771" s="23">
        <f t="shared" si="334"/>
        <v>2.5399769980601592</v>
      </c>
      <c r="AI1771" s="23">
        <f t="shared" si="335"/>
        <v>4.4978544817536967</v>
      </c>
      <c r="AJ1771" s="20">
        <v>6</v>
      </c>
      <c r="AK1771" s="19" t="s">
        <v>157</v>
      </c>
      <c r="AL1771" s="20">
        <v>34</v>
      </c>
      <c r="AM1771" s="19" t="s">
        <v>65</v>
      </c>
      <c r="AN1771" s="19" t="s">
        <v>66</v>
      </c>
      <c r="AO1771" s="21">
        <v>8</v>
      </c>
      <c r="AP1771" s="20">
        <v>6</v>
      </c>
      <c r="AQ1771" s="20">
        <v>6</v>
      </c>
      <c r="AR1771" s="20">
        <v>5</v>
      </c>
      <c r="AS1771" s="20">
        <v>2</v>
      </c>
      <c r="AT1771" s="20">
        <v>2</v>
      </c>
      <c r="AU1771" s="19" t="s">
        <v>67</v>
      </c>
      <c r="AV1771" s="21">
        <v>-7.2</v>
      </c>
      <c r="AW1771" s="19" t="s">
        <v>3772</v>
      </c>
      <c r="AX1771" s="19" t="s">
        <v>80</v>
      </c>
      <c r="AY1771" s="19" t="s">
        <v>174</v>
      </c>
      <c r="AZ1771" s="19" t="s">
        <v>3773</v>
      </c>
      <c r="BA1771" s="19" t="s">
        <v>3774</v>
      </c>
      <c r="BB1771" s="19" t="s">
        <v>3775</v>
      </c>
      <c r="BC1771" s="19" t="s">
        <v>1694</v>
      </c>
    </row>
    <row r="1772" spans="1:55" x14ac:dyDescent="0.2">
      <c r="A1772" s="7" t="s">
        <v>3736</v>
      </c>
      <c r="B1772" s="8">
        <v>4</v>
      </c>
      <c r="C1772" s="7" t="s">
        <v>1511</v>
      </c>
      <c r="D1772" s="8">
        <v>2</v>
      </c>
      <c r="E1772" s="7" t="s">
        <v>193</v>
      </c>
      <c r="F1772" s="7" t="s">
        <v>258</v>
      </c>
      <c r="G1772" s="7" t="s">
        <v>274</v>
      </c>
      <c r="H1772" s="7" t="s">
        <v>1157</v>
      </c>
      <c r="I1772" s="7" t="s">
        <v>122</v>
      </c>
      <c r="J1772" s="9">
        <v>4</v>
      </c>
      <c r="K1772" s="10">
        <v>1400</v>
      </c>
      <c r="L1772" s="9">
        <f t="shared" si="324"/>
        <v>20</v>
      </c>
      <c r="M1772" s="9">
        <v>25.02</v>
      </c>
      <c r="N1772" s="10">
        <v>200</v>
      </c>
      <c r="O1772" s="10">
        <v>1600</v>
      </c>
      <c r="P1772" s="11">
        <f t="shared" si="325"/>
        <v>-12.5</v>
      </c>
      <c r="Q1772" s="7" t="s">
        <v>78</v>
      </c>
      <c r="R1772" s="9">
        <v>5.79</v>
      </c>
      <c r="S1772" s="9">
        <f t="shared" si="326"/>
        <v>1.79</v>
      </c>
      <c r="T1772" s="11">
        <f t="shared" si="327"/>
        <v>44.75</v>
      </c>
      <c r="U1772" s="7" t="s">
        <v>63</v>
      </c>
      <c r="V1772" s="8">
        <v>6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f t="shared" si="328"/>
        <v>0</v>
      </c>
      <c r="AC1772" s="9">
        <f t="shared" si="329"/>
        <v>0</v>
      </c>
      <c r="AD1772" s="9">
        <f t="shared" si="330"/>
        <v>7.8488372093023262</v>
      </c>
      <c r="AE1772" s="9">
        <f t="shared" si="331"/>
        <v>8.2173677069199478</v>
      </c>
      <c r="AF1772" s="9">
        <f t="shared" si="332"/>
        <v>8.0634066587395932</v>
      </c>
      <c r="AG1772" s="11">
        <f t="shared" si="333"/>
        <v>-100</v>
      </c>
      <c r="AH1772" s="11">
        <f t="shared" si="334"/>
        <v>-100</v>
      </c>
      <c r="AI1772" s="11">
        <f t="shared" si="335"/>
        <v>-100</v>
      </c>
      <c r="AJ1772" s="8">
        <v>6</v>
      </c>
      <c r="AK1772" s="7" t="s">
        <v>157</v>
      </c>
      <c r="AL1772" s="8">
        <v>34</v>
      </c>
      <c r="AM1772" s="7" t="s">
        <v>65</v>
      </c>
      <c r="AN1772" s="7" t="s">
        <v>66</v>
      </c>
      <c r="AO1772" s="9">
        <v>8</v>
      </c>
      <c r="AP1772" s="8">
        <v>4</v>
      </c>
      <c r="AQ1772" s="8">
        <v>4</v>
      </c>
      <c r="AR1772" s="8">
        <v>6</v>
      </c>
      <c r="AS1772" s="8">
        <v>6</v>
      </c>
      <c r="AT1772" s="8">
        <v>6</v>
      </c>
      <c r="AU1772" s="7" t="s">
        <v>91</v>
      </c>
      <c r="AV1772" s="9">
        <v>-4.8</v>
      </c>
      <c r="AW1772" s="7" t="s">
        <v>3776</v>
      </c>
      <c r="AX1772" s="7" t="s">
        <v>80</v>
      </c>
      <c r="AY1772" s="7" t="s">
        <v>1740</v>
      </c>
      <c r="AZ1772" s="7" t="s">
        <v>3773</v>
      </c>
      <c r="BA1772" s="7" t="s">
        <v>3774</v>
      </c>
      <c r="BB1772" s="7" t="s">
        <v>3775</v>
      </c>
      <c r="BC1772" s="7" t="s">
        <v>1694</v>
      </c>
    </row>
    <row r="1773" spans="1:55" x14ac:dyDescent="0.2">
      <c r="A1773" s="14" t="s">
        <v>3736</v>
      </c>
      <c r="B1773" s="15">
        <v>4</v>
      </c>
      <c r="C1773" s="14" t="s">
        <v>3777</v>
      </c>
      <c r="D1773" s="15">
        <v>3</v>
      </c>
      <c r="E1773" s="14" t="s">
        <v>57</v>
      </c>
      <c r="F1773" s="14" t="s">
        <v>381</v>
      </c>
      <c r="G1773" s="14" t="s">
        <v>530</v>
      </c>
      <c r="H1773" s="14" t="s">
        <v>386</v>
      </c>
      <c r="I1773" s="14" t="s">
        <v>62</v>
      </c>
      <c r="J1773" s="16">
        <v>5</v>
      </c>
      <c r="K1773" s="17">
        <v>1300</v>
      </c>
      <c r="L1773" s="16">
        <f t="shared" si="324"/>
        <v>16.666666666666664</v>
      </c>
      <c r="M1773" s="16">
        <v>0</v>
      </c>
      <c r="N1773" s="17">
        <v>-1300</v>
      </c>
      <c r="O1773" s="17">
        <v>0</v>
      </c>
      <c r="P1773" s="18">
        <f t="shared" si="325"/>
        <v>0</v>
      </c>
      <c r="Q1773" s="14"/>
      <c r="R1773" s="16"/>
      <c r="S1773" s="16">
        <f t="shared" si="326"/>
        <v>0</v>
      </c>
      <c r="T1773" s="18">
        <f t="shared" si="327"/>
        <v>0</v>
      </c>
      <c r="U1773" s="14" t="s">
        <v>63</v>
      </c>
      <c r="V1773" s="15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f t="shared" si="328"/>
        <v>0</v>
      </c>
      <c r="AC1773" s="16">
        <f t="shared" si="329"/>
        <v>0</v>
      </c>
      <c r="AD1773" s="16">
        <f t="shared" si="330"/>
        <v>7.8488372093023262</v>
      </c>
      <c r="AE1773" s="16">
        <f t="shared" si="331"/>
        <v>8.2173677069199478</v>
      </c>
      <c r="AF1773" s="16">
        <f t="shared" si="332"/>
        <v>8.0634066587395932</v>
      </c>
      <c r="AG1773" s="18">
        <f t="shared" si="333"/>
        <v>-100</v>
      </c>
      <c r="AH1773" s="18">
        <f t="shared" si="334"/>
        <v>-100</v>
      </c>
      <c r="AI1773" s="18">
        <f t="shared" si="335"/>
        <v>-100</v>
      </c>
      <c r="AJ1773" s="15">
        <v>6</v>
      </c>
      <c r="AK1773" s="14" t="s">
        <v>157</v>
      </c>
      <c r="AL1773" s="15">
        <v>34</v>
      </c>
      <c r="AM1773" s="14" t="s">
        <v>65</v>
      </c>
      <c r="AN1773" s="14" t="s">
        <v>66</v>
      </c>
      <c r="AO1773" s="16">
        <v>8</v>
      </c>
      <c r="AP1773" s="15">
        <v>0</v>
      </c>
      <c r="AQ1773" s="15">
        <v>0</v>
      </c>
      <c r="AR1773" s="15">
        <v>0</v>
      </c>
      <c r="AS1773" s="15">
        <v>0</v>
      </c>
      <c r="AT1773" s="15">
        <v>0</v>
      </c>
      <c r="AU1773" s="14"/>
      <c r="AV1773" s="16">
        <v>0</v>
      </c>
      <c r="AW1773" s="14"/>
      <c r="AX1773" s="14" t="s">
        <v>63</v>
      </c>
      <c r="AY1773" s="14"/>
      <c r="AZ1773" s="14" t="s">
        <v>3773</v>
      </c>
      <c r="BA1773" s="14" t="s">
        <v>3774</v>
      </c>
      <c r="BB1773" s="14" t="s">
        <v>3775</v>
      </c>
      <c r="BC1773" s="14" t="s">
        <v>1694</v>
      </c>
    </row>
    <row r="1774" spans="1:55" x14ac:dyDescent="0.2">
      <c r="A1774" s="7" t="s">
        <v>3736</v>
      </c>
      <c r="B1774" s="8">
        <v>4</v>
      </c>
      <c r="C1774" s="7" t="s">
        <v>1599</v>
      </c>
      <c r="D1774" s="8">
        <v>4</v>
      </c>
      <c r="E1774" s="7" t="s">
        <v>3178</v>
      </c>
      <c r="F1774" s="7" t="s">
        <v>1600</v>
      </c>
      <c r="G1774" s="7" t="s">
        <v>684</v>
      </c>
      <c r="H1774" s="7" t="s">
        <v>232</v>
      </c>
      <c r="I1774" s="7" t="s">
        <v>62</v>
      </c>
      <c r="J1774" s="9">
        <v>5</v>
      </c>
      <c r="K1774" s="10">
        <v>1300</v>
      </c>
      <c r="L1774" s="9">
        <f t="shared" si="324"/>
        <v>16.666666666666664</v>
      </c>
      <c r="M1774" s="9">
        <v>20.85</v>
      </c>
      <c r="N1774" s="10">
        <v>200</v>
      </c>
      <c r="O1774" s="10">
        <v>1500</v>
      </c>
      <c r="P1774" s="11">
        <f t="shared" si="325"/>
        <v>-13.333333333333334</v>
      </c>
      <c r="Q1774" s="7" t="s">
        <v>122</v>
      </c>
      <c r="R1774" s="9">
        <v>3.56</v>
      </c>
      <c r="S1774" s="9">
        <f t="shared" si="326"/>
        <v>-1.44</v>
      </c>
      <c r="T1774" s="11">
        <f t="shared" si="327"/>
        <v>-28.799999999999997</v>
      </c>
      <c r="U1774" s="7" t="s">
        <v>63</v>
      </c>
      <c r="V1774" s="8">
        <v>1</v>
      </c>
      <c r="W1774" s="9">
        <v>912</v>
      </c>
      <c r="X1774" s="9">
        <v>292</v>
      </c>
      <c r="Y1774" s="9">
        <v>298</v>
      </c>
      <c r="Z1774" s="9">
        <v>1502</v>
      </c>
      <c r="AA1774" s="9">
        <v>40.020000000000003</v>
      </c>
      <c r="AB1774" s="9">
        <f t="shared" si="328"/>
        <v>34.684000000000005</v>
      </c>
      <c r="AC1774" s="9">
        <f t="shared" si="329"/>
        <v>26.680000000000003</v>
      </c>
      <c r="AD1774" s="9">
        <f t="shared" si="330"/>
        <v>7.8488372093023262</v>
      </c>
      <c r="AE1774" s="9">
        <f t="shared" si="331"/>
        <v>8.2173677069199478</v>
      </c>
      <c r="AF1774" s="9">
        <f t="shared" si="332"/>
        <v>8.0634066587395932</v>
      </c>
      <c r="AG1774" s="11">
        <f t="shared" si="333"/>
        <v>239.92296296296294</v>
      </c>
      <c r="AH1774" s="11">
        <f t="shared" si="334"/>
        <v>224.67818103761431</v>
      </c>
      <c r="AI1774" s="11">
        <f t="shared" si="335"/>
        <v>230.87752024862414</v>
      </c>
      <c r="AJ1774" s="8">
        <v>6</v>
      </c>
      <c r="AK1774" s="7" t="s">
        <v>157</v>
      </c>
      <c r="AL1774" s="8">
        <v>34</v>
      </c>
      <c r="AM1774" s="7" t="s">
        <v>65</v>
      </c>
      <c r="AN1774" s="7" t="s">
        <v>66</v>
      </c>
      <c r="AO1774" s="9">
        <v>8</v>
      </c>
      <c r="AP1774" s="8">
        <v>1</v>
      </c>
      <c r="AQ1774" s="8">
        <v>1</v>
      </c>
      <c r="AR1774" s="8">
        <v>1</v>
      </c>
      <c r="AS1774" s="8">
        <v>1</v>
      </c>
      <c r="AT1774" s="8">
        <v>1</v>
      </c>
      <c r="AU1774" s="7" t="s">
        <v>116</v>
      </c>
      <c r="AV1774" s="9">
        <v>-19.2</v>
      </c>
      <c r="AW1774" s="7" t="s">
        <v>3778</v>
      </c>
      <c r="AX1774" s="7" t="s">
        <v>80</v>
      </c>
      <c r="AY1774" s="7" t="s">
        <v>1740</v>
      </c>
      <c r="AZ1774" s="7" t="s">
        <v>3773</v>
      </c>
      <c r="BA1774" s="7" t="s">
        <v>3774</v>
      </c>
      <c r="BB1774" s="7" t="s">
        <v>3775</v>
      </c>
      <c r="BC1774" s="7" t="s">
        <v>1694</v>
      </c>
    </row>
    <row r="1775" spans="1:55" x14ac:dyDescent="0.2">
      <c r="A1775" s="7" t="s">
        <v>3736</v>
      </c>
      <c r="B1775" s="8">
        <v>4</v>
      </c>
      <c r="C1775" s="7" t="s">
        <v>1513</v>
      </c>
      <c r="D1775" s="8">
        <v>5</v>
      </c>
      <c r="E1775" s="7" t="s">
        <v>133</v>
      </c>
      <c r="F1775" s="7" t="s">
        <v>500</v>
      </c>
      <c r="G1775" s="7" t="s">
        <v>183</v>
      </c>
      <c r="H1775" s="7" t="s">
        <v>1514</v>
      </c>
      <c r="I1775" s="7" t="s">
        <v>207</v>
      </c>
      <c r="J1775" s="9">
        <v>20</v>
      </c>
      <c r="K1775" s="10">
        <v>700</v>
      </c>
      <c r="L1775" s="9">
        <f t="shared" si="324"/>
        <v>4.7619047619047619</v>
      </c>
      <c r="M1775" s="9">
        <v>5.96</v>
      </c>
      <c r="N1775" s="10">
        <v>0</v>
      </c>
      <c r="O1775" s="10">
        <v>700</v>
      </c>
      <c r="P1775" s="11">
        <f t="shared" si="325"/>
        <v>0</v>
      </c>
      <c r="Q1775" s="7" t="s">
        <v>485</v>
      </c>
      <c r="R1775" s="9">
        <v>22.46</v>
      </c>
      <c r="S1775" s="9">
        <f t="shared" si="326"/>
        <v>2.4600000000000009</v>
      </c>
      <c r="T1775" s="11">
        <f t="shared" si="327"/>
        <v>12.300000000000004</v>
      </c>
      <c r="U1775" s="7" t="s">
        <v>63</v>
      </c>
      <c r="V1775" s="8">
        <v>4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f t="shared" si="328"/>
        <v>0</v>
      </c>
      <c r="AC1775" s="9">
        <f t="shared" si="329"/>
        <v>0</v>
      </c>
      <c r="AD1775" s="9">
        <f t="shared" si="330"/>
        <v>7.8488372093023262</v>
      </c>
      <c r="AE1775" s="9">
        <f t="shared" si="331"/>
        <v>8.2173677069199478</v>
      </c>
      <c r="AF1775" s="9">
        <f t="shared" si="332"/>
        <v>8.0634066587395932</v>
      </c>
      <c r="AG1775" s="11">
        <f t="shared" si="333"/>
        <v>-100</v>
      </c>
      <c r="AH1775" s="11">
        <f t="shared" si="334"/>
        <v>-100</v>
      </c>
      <c r="AI1775" s="11">
        <f t="shared" si="335"/>
        <v>-100</v>
      </c>
      <c r="AJ1775" s="8">
        <v>6</v>
      </c>
      <c r="AK1775" s="7" t="s">
        <v>157</v>
      </c>
      <c r="AL1775" s="8">
        <v>34</v>
      </c>
      <c r="AM1775" s="7" t="s">
        <v>65</v>
      </c>
      <c r="AN1775" s="7" t="s">
        <v>66</v>
      </c>
      <c r="AO1775" s="9">
        <v>8</v>
      </c>
      <c r="AP1775" s="8">
        <v>2</v>
      </c>
      <c r="AQ1775" s="8">
        <v>2</v>
      </c>
      <c r="AR1775" s="8">
        <v>2</v>
      </c>
      <c r="AS1775" s="8">
        <v>4</v>
      </c>
      <c r="AT1775" s="8">
        <v>4</v>
      </c>
      <c r="AU1775" s="7" t="s">
        <v>81</v>
      </c>
      <c r="AV1775" s="9">
        <v>-17.399999999999999</v>
      </c>
      <c r="AW1775" s="7" t="s">
        <v>3779</v>
      </c>
      <c r="AX1775" s="7" t="s">
        <v>63</v>
      </c>
      <c r="AY1775" s="7"/>
      <c r="AZ1775" s="7" t="s">
        <v>3773</v>
      </c>
      <c r="BA1775" s="7" t="s">
        <v>3774</v>
      </c>
      <c r="BB1775" s="7" t="s">
        <v>3775</v>
      </c>
      <c r="BC1775" s="7" t="s">
        <v>1694</v>
      </c>
    </row>
    <row r="1776" spans="1:55" x14ac:dyDescent="0.2">
      <c r="A1776" s="7" t="s">
        <v>3736</v>
      </c>
      <c r="B1776" s="8">
        <v>4</v>
      </c>
      <c r="C1776" s="7" t="s">
        <v>1527</v>
      </c>
      <c r="D1776" s="8">
        <v>6</v>
      </c>
      <c r="E1776" s="7" t="s">
        <v>119</v>
      </c>
      <c r="F1776" s="7" t="s">
        <v>153</v>
      </c>
      <c r="G1776" s="7" t="s">
        <v>480</v>
      </c>
      <c r="H1776" s="7" t="s">
        <v>569</v>
      </c>
      <c r="I1776" s="7" t="s">
        <v>61</v>
      </c>
      <c r="J1776" s="9">
        <v>6</v>
      </c>
      <c r="K1776" s="10">
        <v>1200</v>
      </c>
      <c r="L1776" s="9">
        <f t="shared" si="324"/>
        <v>14.285714285714285</v>
      </c>
      <c r="M1776" s="9">
        <v>17.87</v>
      </c>
      <c r="N1776" s="10">
        <v>100</v>
      </c>
      <c r="O1776" s="10">
        <v>1300</v>
      </c>
      <c r="P1776" s="11">
        <f t="shared" si="325"/>
        <v>-7.6923076923076925</v>
      </c>
      <c r="Q1776" s="7" t="s">
        <v>156</v>
      </c>
      <c r="R1776" s="9">
        <v>14.52</v>
      </c>
      <c r="S1776" s="9">
        <f t="shared" si="326"/>
        <v>8.52</v>
      </c>
      <c r="T1776" s="11">
        <f t="shared" si="327"/>
        <v>142</v>
      </c>
      <c r="U1776" s="7" t="s">
        <v>63</v>
      </c>
      <c r="V1776" s="8">
        <v>5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f t="shared" si="328"/>
        <v>0</v>
      </c>
      <c r="AC1776" s="9">
        <f t="shared" si="329"/>
        <v>0</v>
      </c>
      <c r="AD1776" s="9">
        <f t="shared" si="330"/>
        <v>7.8488372093023262</v>
      </c>
      <c r="AE1776" s="9">
        <f t="shared" si="331"/>
        <v>8.2173677069199478</v>
      </c>
      <c r="AF1776" s="9">
        <f t="shared" si="332"/>
        <v>8.0634066587395932</v>
      </c>
      <c r="AG1776" s="11">
        <f t="shared" si="333"/>
        <v>-100</v>
      </c>
      <c r="AH1776" s="11">
        <f t="shared" si="334"/>
        <v>-100</v>
      </c>
      <c r="AI1776" s="11">
        <f t="shared" si="335"/>
        <v>-100</v>
      </c>
      <c r="AJ1776" s="8">
        <v>6</v>
      </c>
      <c r="AK1776" s="7" t="s">
        <v>157</v>
      </c>
      <c r="AL1776" s="8">
        <v>34</v>
      </c>
      <c r="AM1776" s="7" t="s">
        <v>65</v>
      </c>
      <c r="AN1776" s="7" t="s">
        <v>66</v>
      </c>
      <c r="AO1776" s="9">
        <v>8</v>
      </c>
      <c r="AP1776" s="8">
        <v>3</v>
      </c>
      <c r="AQ1776" s="8">
        <v>3</v>
      </c>
      <c r="AR1776" s="8">
        <v>4</v>
      </c>
      <c r="AS1776" s="8">
        <v>5</v>
      </c>
      <c r="AT1776" s="8">
        <v>5</v>
      </c>
      <c r="AU1776" s="7" t="s">
        <v>81</v>
      </c>
      <c r="AV1776" s="9">
        <v>-64.8</v>
      </c>
      <c r="AW1776" s="7" t="s">
        <v>3780</v>
      </c>
      <c r="AX1776" s="7" t="s">
        <v>80</v>
      </c>
      <c r="AY1776" s="7" t="s">
        <v>174</v>
      </c>
      <c r="AZ1776" s="7" t="s">
        <v>3773</v>
      </c>
      <c r="BA1776" s="7" t="s">
        <v>3774</v>
      </c>
      <c r="BB1776" s="7" t="s">
        <v>3775</v>
      </c>
      <c r="BC1776" s="7" t="s">
        <v>1694</v>
      </c>
    </row>
    <row r="1777" spans="1:55" x14ac:dyDescent="0.2">
      <c r="A1777" s="7" t="s">
        <v>3736</v>
      </c>
      <c r="B1777" s="8">
        <v>4</v>
      </c>
      <c r="C1777" s="7" t="s">
        <v>3781</v>
      </c>
      <c r="D1777" s="8">
        <v>7</v>
      </c>
      <c r="E1777" s="7" t="s">
        <v>205</v>
      </c>
      <c r="F1777" s="7" t="s">
        <v>277</v>
      </c>
      <c r="G1777" s="7" t="s">
        <v>419</v>
      </c>
      <c r="H1777" s="7" t="s">
        <v>3782</v>
      </c>
      <c r="I1777" s="7" t="s">
        <v>107</v>
      </c>
      <c r="J1777" s="9">
        <v>8</v>
      </c>
      <c r="K1777" s="10">
        <v>1000</v>
      </c>
      <c r="L1777" s="9">
        <f t="shared" si="324"/>
        <v>11.111111111111111</v>
      </c>
      <c r="M1777" s="9">
        <v>13.9</v>
      </c>
      <c r="N1777" s="10">
        <v>200</v>
      </c>
      <c r="O1777" s="10">
        <v>1200</v>
      </c>
      <c r="P1777" s="11">
        <f t="shared" si="325"/>
        <v>-16.666666666666664</v>
      </c>
      <c r="Q1777" s="7" t="s">
        <v>61</v>
      </c>
      <c r="R1777" s="9">
        <v>10.58</v>
      </c>
      <c r="S1777" s="9">
        <f t="shared" si="326"/>
        <v>2.58</v>
      </c>
      <c r="T1777" s="11">
        <f t="shared" si="327"/>
        <v>32.25</v>
      </c>
      <c r="U1777" s="7" t="s">
        <v>63</v>
      </c>
      <c r="V1777" s="8">
        <v>3</v>
      </c>
      <c r="W1777" s="9">
        <v>0</v>
      </c>
      <c r="X1777" s="9">
        <v>0</v>
      </c>
      <c r="Y1777" s="9">
        <v>310</v>
      </c>
      <c r="Z1777" s="9">
        <v>310</v>
      </c>
      <c r="AA1777" s="9">
        <v>8.1</v>
      </c>
      <c r="AB1777" s="9">
        <f t="shared" si="328"/>
        <v>6.75</v>
      </c>
      <c r="AC1777" s="9">
        <f t="shared" si="329"/>
        <v>6.75</v>
      </c>
      <c r="AD1777" s="9">
        <f t="shared" si="330"/>
        <v>7.8488372093023262</v>
      </c>
      <c r="AE1777" s="9">
        <f t="shared" si="331"/>
        <v>8.2173677069199478</v>
      </c>
      <c r="AF1777" s="9">
        <f t="shared" si="332"/>
        <v>8.0634066587395932</v>
      </c>
      <c r="AG1777" s="11">
        <f t="shared" si="333"/>
        <v>-14.000000000000007</v>
      </c>
      <c r="AH1777" s="11">
        <f t="shared" si="334"/>
        <v>-17.856906971368204</v>
      </c>
      <c r="AI1777" s="11">
        <f t="shared" si="335"/>
        <v>-16.288483445344358</v>
      </c>
      <c r="AJ1777" s="8">
        <v>6</v>
      </c>
      <c r="AK1777" s="7" t="s">
        <v>157</v>
      </c>
      <c r="AL1777" s="8">
        <v>34</v>
      </c>
      <c r="AM1777" s="7" t="s">
        <v>65</v>
      </c>
      <c r="AN1777" s="7" t="s">
        <v>66</v>
      </c>
      <c r="AO1777" s="9">
        <v>8</v>
      </c>
      <c r="AP1777" s="8">
        <v>5</v>
      </c>
      <c r="AQ1777" s="8">
        <v>5</v>
      </c>
      <c r="AR1777" s="8">
        <v>3</v>
      </c>
      <c r="AS1777" s="8">
        <v>3</v>
      </c>
      <c r="AT1777" s="8">
        <v>3</v>
      </c>
      <c r="AU1777" s="7" t="s">
        <v>67</v>
      </c>
      <c r="AV1777" s="9">
        <v>-68.400000000000006</v>
      </c>
      <c r="AW1777" s="7" t="s">
        <v>3783</v>
      </c>
      <c r="AX1777" s="7" t="s">
        <v>80</v>
      </c>
      <c r="AY1777" s="7" t="s">
        <v>174</v>
      </c>
      <c r="AZ1777" s="7" t="s">
        <v>3773</v>
      </c>
      <c r="BA1777" s="7" t="s">
        <v>3774</v>
      </c>
      <c r="BB1777" s="7" t="s">
        <v>3775</v>
      </c>
      <c r="BC1777" s="7" t="s">
        <v>1694</v>
      </c>
    </row>
    <row r="1778" spans="1:55" x14ac:dyDescent="0.2">
      <c r="A1778" s="14" t="s">
        <v>3736</v>
      </c>
      <c r="B1778" s="15">
        <v>4</v>
      </c>
      <c r="C1778" s="14" t="s">
        <v>3784</v>
      </c>
      <c r="D1778" s="15">
        <v>8</v>
      </c>
      <c r="E1778" s="14" t="s">
        <v>317</v>
      </c>
      <c r="F1778" s="14" t="s">
        <v>518</v>
      </c>
      <c r="G1778" s="14" t="s">
        <v>514</v>
      </c>
      <c r="H1778" s="14" t="s">
        <v>206</v>
      </c>
      <c r="I1778" s="14" t="s">
        <v>106</v>
      </c>
      <c r="J1778" s="16">
        <v>10</v>
      </c>
      <c r="K1778" s="17">
        <v>900</v>
      </c>
      <c r="L1778" s="16">
        <f t="shared" si="324"/>
        <v>9.0909090909090917</v>
      </c>
      <c r="M1778" s="16">
        <v>0</v>
      </c>
      <c r="N1778" s="17">
        <v>-900</v>
      </c>
      <c r="O1778" s="17">
        <v>0</v>
      </c>
      <c r="P1778" s="18">
        <f t="shared" si="325"/>
        <v>0</v>
      </c>
      <c r="Q1778" s="14"/>
      <c r="R1778" s="16"/>
      <c r="S1778" s="16">
        <f t="shared" si="326"/>
        <v>0</v>
      </c>
      <c r="T1778" s="18">
        <f t="shared" si="327"/>
        <v>0</v>
      </c>
      <c r="U1778" s="14" t="s">
        <v>63</v>
      </c>
      <c r="V1778" s="15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f t="shared" si="328"/>
        <v>0</v>
      </c>
      <c r="AC1778" s="16">
        <f t="shared" si="329"/>
        <v>0</v>
      </c>
      <c r="AD1778" s="16">
        <f t="shared" si="330"/>
        <v>7.8488372093023262</v>
      </c>
      <c r="AE1778" s="16">
        <f t="shared" si="331"/>
        <v>8.2173677069199478</v>
      </c>
      <c r="AF1778" s="16">
        <f t="shared" si="332"/>
        <v>8.0634066587395932</v>
      </c>
      <c r="AG1778" s="18">
        <f t="shared" si="333"/>
        <v>-100</v>
      </c>
      <c r="AH1778" s="18">
        <f t="shared" si="334"/>
        <v>-100</v>
      </c>
      <c r="AI1778" s="18">
        <f t="shared" si="335"/>
        <v>-100</v>
      </c>
      <c r="AJ1778" s="15">
        <v>6</v>
      </c>
      <c r="AK1778" s="14" t="s">
        <v>157</v>
      </c>
      <c r="AL1778" s="15">
        <v>34</v>
      </c>
      <c r="AM1778" s="14" t="s">
        <v>65</v>
      </c>
      <c r="AN1778" s="14" t="s">
        <v>66</v>
      </c>
      <c r="AO1778" s="16">
        <v>8</v>
      </c>
      <c r="AP1778" s="15">
        <v>0</v>
      </c>
      <c r="AQ1778" s="15">
        <v>0</v>
      </c>
      <c r="AR1778" s="15">
        <v>0</v>
      </c>
      <c r="AS1778" s="15">
        <v>0</v>
      </c>
      <c r="AT1778" s="15">
        <v>0</v>
      </c>
      <c r="AU1778" s="14"/>
      <c r="AV1778" s="16">
        <v>0</v>
      </c>
      <c r="AW1778" s="14"/>
      <c r="AX1778" s="14" t="s">
        <v>63</v>
      </c>
      <c r="AY1778" s="14"/>
      <c r="AZ1778" s="14" t="s">
        <v>3773</v>
      </c>
      <c r="BA1778" s="14" t="s">
        <v>3774</v>
      </c>
      <c r="BB1778" s="14" t="s">
        <v>3775</v>
      </c>
      <c r="BC1778" s="14" t="s">
        <v>1694</v>
      </c>
    </row>
    <row r="1779" spans="1:55" x14ac:dyDescent="0.2">
      <c r="A1779" s="19" t="s">
        <v>3736</v>
      </c>
      <c r="B1779" s="20">
        <v>5</v>
      </c>
      <c r="C1779" s="19" t="s">
        <v>3785</v>
      </c>
      <c r="D1779" s="20">
        <v>1</v>
      </c>
      <c r="E1779" s="19" t="s">
        <v>1400</v>
      </c>
      <c r="F1779" s="19" t="s">
        <v>2067</v>
      </c>
      <c r="G1779" s="19" t="s">
        <v>2803</v>
      </c>
      <c r="H1779" s="19" t="s">
        <v>206</v>
      </c>
      <c r="I1779" s="19" t="s">
        <v>329</v>
      </c>
      <c r="J1779" s="21">
        <v>15</v>
      </c>
      <c r="K1779" s="22">
        <v>800</v>
      </c>
      <c r="L1779" s="21">
        <f t="shared" si="324"/>
        <v>6.25</v>
      </c>
      <c r="M1779" s="21">
        <v>7.02</v>
      </c>
      <c r="N1779" s="22">
        <v>0</v>
      </c>
      <c r="O1779" s="22">
        <v>800</v>
      </c>
      <c r="P1779" s="23">
        <f t="shared" si="325"/>
        <v>0</v>
      </c>
      <c r="Q1779" s="19" t="s">
        <v>712</v>
      </c>
      <c r="R1779" s="21">
        <v>49.47</v>
      </c>
      <c r="S1779" s="21">
        <f t="shared" si="326"/>
        <v>34.47</v>
      </c>
      <c r="T1779" s="23">
        <f t="shared" si="327"/>
        <v>229.8</v>
      </c>
      <c r="U1779" s="19" t="s">
        <v>63</v>
      </c>
      <c r="V1779" s="20">
        <v>6</v>
      </c>
      <c r="W1779" s="21">
        <v>0</v>
      </c>
      <c r="X1779" s="21">
        <v>0</v>
      </c>
      <c r="Y1779" s="21">
        <v>0</v>
      </c>
      <c r="Z1779" s="21">
        <v>0</v>
      </c>
      <c r="AA1779" s="21">
        <v>0</v>
      </c>
      <c r="AB1779" s="21">
        <f t="shared" si="328"/>
        <v>0</v>
      </c>
      <c r="AC1779" s="21">
        <f t="shared" si="329"/>
        <v>0</v>
      </c>
      <c r="AD1779" s="21">
        <f t="shared" si="330"/>
        <v>7.06078431372549</v>
      </c>
      <c r="AE1779" s="21">
        <f t="shared" si="331"/>
        <v>8.2173677069199478</v>
      </c>
      <c r="AF1779" s="21">
        <f t="shared" si="332"/>
        <v>8.0634066587395932</v>
      </c>
      <c r="AG1779" s="23">
        <f t="shared" si="333"/>
        <v>-100</v>
      </c>
      <c r="AH1779" s="23">
        <f t="shared" si="334"/>
        <v>-100</v>
      </c>
      <c r="AI1779" s="23">
        <f t="shared" si="335"/>
        <v>-100</v>
      </c>
      <c r="AJ1779" s="20">
        <v>8</v>
      </c>
      <c r="AK1779" s="19" t="s">
        <v>157</v>
      </c>
      <c r="AL1779" s="20">
        <v>35</v>
      </c>
      <c r="AM1779" s="19" t="s">
        <v>65</v>
      </c>
      <c r="AN1779" s="19" t="s">
        <v>66</v>
      </c>
      <c r="AO1779" s="21">
        <v>6</v>
      </c>
      <c r="AP1779" s="20">
        <v>4</v>
      </c>
      <c r="AQ1779" s="20">
        <v>5</v>
      </c>
      <c r="AR1779" s="20">
        <v>5</v>
      </c>
      <c r="AS1779" s="20">
        <v>7</v>
      </c>
      <c r="AT1779" s="20">
        <v>6</v>
      </c>
      <c r="AU1779" s="19" t="s">
        <v>91</v>
      </c>
      <c r="AV1779" s="21">
        <v>-18</v>
      </c>
      <c r="AW1779" s="19" t="s">
        <v>3786</v>
      </c>
      <c r="AX1779" s="19" t="s">
        <v>63</v>
      </c>
      <c r="AY1779" s="19"/>
      <c r="AZ1779" s="19" t="s">
        <v>2904</v>
      </c>
      <c r="BA1779" s="19" t="s">
        <v>216</v>
      </c>
      <c r="BB1779" s="19" t="s">
        <v>3787</v>
      </c>
      <c r="BC1779" s="19" t="s">
        <v>3788</v>
      </c>
    </row>
    <row r="1780" spans="1:55" x14ac:dyDescent="0.2">
      <c r="A1780" s="7" t="s">
        <v>3736</v>
      </c>
      <c r="B1780" s="8">
        <v>5</v>
      </c>
      <c r="C1780" s="7" t="s">
        <v>1396</v>
      </c>
      <c r="D1780" s="8">
        <v>2</v>
      </c>
      <c r="E1780" s="7" t="s">
        <v>296</v>
      </c>
      <c r="F1780" s="7" t="s">
        <v>1217</v>
      </c>
      <c r="G1780" s="7" t="s">
        <v>1397</v>
      </c>
      <c r="H1780" s="7" t="s">
        <v>150</v>
      </c>
      <c r="I1780" s="7" t="s">
        <v>329</v>
      </c>
      <c r="J1780" s="9">
        <v>15</v>
      </c>
      <c r="K1780" s="10">
        <v>800</v>
      </c>
      <c r="L1780" s="9">
        <f t="shared" si="324"/>
        <v>6.25</v>
      </c>
      <c r="M1780" s="9">
        <v>7.02</v>
      </c>
      <c r="N1780" s="10">
        <v>0</v>
      </c>
      <c r="O1780" s="10">
        <v>800</v>
      </c>
      <c r="P1780" s="11">
        <f t="shared" si="325"/>
        <v>0</v>
      </c>
      <c r="Q1780" s="7" t="s">
        <v>712</v>
      </c>
      <c r="R1780" s="9">
        <v>30.69</v>
      </c>
      <c r="S1780" s="9">
        <f t="shared" si="326"/>
        <v>15.690000000000001</v>
      </c>
      <c r="T1780" s="11">
        <f t="shared" si="327"/>
        <v>104.60000000000001</v>
      </c>
      <c r="U1780" s="7" t="s">
        <v>63</v>
      </c>
      <c r="V1780" s="8">
        <v>8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f t="shared" si="328"/>
        <v>0</v>
      </c>
      <c r="AC1780" s="9">
        <f t="shared" si="329"/>
        <v>0</v>
      </c>
      <c r="AD1780" s="9">
        <f t="shared" si="330"/>
        <v>7.06078431372549</v>
      </c>
      <c r="AE1780" s="9">
        <f t="shared" si="331"/>
        <v>8.2173677069199478</v>
      </c>
      <c r="AF1780" s="9">
        <f t="shared" si="332"/>
        <v>8.0634066587395932</v>
      </c>
      <c r="AG1780" s="11">
        <f t="shared" si="333"/>
        <v>-100</v>
      </c>
      <c r="AH1780" s="11">
        <f t="shared" si="334"/>
        <v>-100</v>
      </c>
      <c r="AI1780" s="11">
        <f t="shared" si="335"/>
        <v>-100</v>
      </c>
      <c r="AJ1780" s="8">
        <v>8</v>
      </c>
      <c r="AK1780" s="7" t="s">
        <v>157</v>
      </c>
      <c r="AL1780" s="8">
        <v>35</v>
      </c>
      <c r="AM1780" s="7" t="s">
        <v>65</v>
      </c>
      <c r="AN1780" s="7" t="s">
        <v>66</v>
      </c>
      <c r="AO1780" s="9">
        <v>6</v>
      </c>
      <c r="AP1780" s="8">
        <v>8</v>
      </c>
      <c r="AQ1780" s="8">
        <v>8</v>
      </c>
      <c r="AR1780" s="8">
        <v>8</v>
      </c>
      <c r="AS1780" s="8">
        <v>8</v>
      </c>
      <c r="AT1780" s="8">
        <v>8</v>
      </c>
      <c r="AU1780" s="7" t="s">
        <v>67</v>
      </c>
      <c r="AV1780" s="9">
        <v>0</v>
      </c>
      <c r="AW1780" s="7" t="s">
        <v>3789</v>
      </c>
      <c r="AX1780" s="7" t="s">
        <v>80</v>
      </c>
      <c r="AY1780" s="7" t="s">
        <v>3311</v>
      </c>
      <c r="AZ1780" s="7" t="s">
        <v>2904</v>
      </c>
      <c r="BA1780" s="7" t="s">
        <v>216</v>
      </c>
      <c r="BB1780" s="7" t="s">
        <v>3787</v>
      </c>
      <c r="BC1780" s="7" t="s">
        <v>3788</v>
      </c>
    </row>
    <row r="1781" spans="1:55" x14ac:dyDescent="0.2">
      <c r="A1781" s="7" t="s">
        <v>3736</v>
      </c>
      <c r="B1781" s="8">
        <v>5</v>
      </c>
      <c r="C1781" s="7" t="s">
        <v>1399</v>
      </c>
      <c r="D1781" s="8">
        <v>3</v>
      </c>
      <c r="E1781" s="7" t="s">
        <v>3790</v>
      </c>
      <c r="F1781" s="7" t="s">
        <v>262</v>
      </c>
      <c r="G1781" s="7" t="s">
        <v>274</v>
      </c>
      <c r="H1781" s="7" t="s">
        <v>150</v>
      </c>
      <c r="I1781" s="7" t="s">
        <v>107</v>
      </c>
      <c r="J1781" s="9">
        <v>8</v>
      </c>
      <c r="K1781" s="10">
        <v>1000</v>
      </c>
      <c r="L1781" s="9">
        <f t="shared" si="324"/>
        <v>11.111111111111111</v>
      </c>
      <c r="M1781" s="9">
        <v>12.49</v>
      </c>
      <c r="N1781" s="10">
        <v>200</v>
      </c>
      <c r="O1781" s="10">
        <v>1200</v>
      </c>
      <c r="P1781" s="11">
        <f t="shared" si="325"/>
        <v>-16.666666666666664</v>
      </c>
      <c r="Q1781" s="7" t="s">
        <v>375</v>
      </c>
      <c r="R1781" s="9">
        <v>3.49</v>
      </c>
      <c r="S1781" s="9">
        <f t="shared" si="326"/>
        <v>-4.51</v>
      </c>
      <c r="T1781" s="11">
        <f t="shared" si="327"/>
        <v>-56.375</v>
      </c>
      <c r="U1781" s="7" t="s">
        <v>80</v>
      </c>
      <c r="V1781" s="8">
        <v>2</v>
      </c>
      <c r="W1781" s="9">
        <v>0</v>
      </c>
      <c r="X1781" s="9">
        <v>476</v>
      </c>
      <c r="Y1781" s="9">
        <v>308</v>
      </c>
      <c r="Z1781" s="9">
        <v>784</v>
      </c>
      <c r="AA1781" s="9">
        <v>22.84</v>
      </c>
      <c r="AB1781" s="9">
        <f t="shared" si="328"/>
        <v>19.033333333333335</v>
      </c>
      <c r="AC1781" s="9">
        <f t="shared" si="329"/>
        <v>19.033333333333331</v>
      </c>
      <c r="AD1781" s="9">
        <f t="shared" si="330"/>
        <v>7.06078431372549</v>
      </c>
      <c r="AE1781" s="9">
        <f t="shared" si="331"/>
        <v>8.2173677069199478</v>
      </c>
      <c r="AF1781" s="9">
        <f t="shared" si="332"/>
        <v>8.0634066587395932</v>
      </c>
      <c r="AG1781" s="11">
        <f t="shared" si="333"/>
        <v>169.56400999722297</v>
      </c>
      <c r="AH1781" s="11">
        <f t="shared" si="334"/>
        <v>131.62324009554936</v>
      </c>
      <c r="AI1781" s="11">
        <f t="shared" si="335"/>
        <v>136.04580717386847</v>
      </c>
      <c r="AJ1781" s="8">
        <v>8</v>
      </c>
      <c r="AK1781" s="7" t="s">
        <v>157</v>
      </c>
      <c r="AL1781" s="8">
        <v>35</v>
      </c>
      <c r="AM1781" s="7" t="s">
        <v>65</v>
      </c>
      <c r="AN1781" s="7" t="s">
        <v>66</v>
      </c>
      <c r="AO1781" s="9">
        <v>6</v>
      </c>
      <c r="AP1781" s="8">
        <v>6</v>
      </c>
      <c r="AQ1781" s="8">
        <v>6</v>
      </c>
      <c r="AR1781" s="8">
        <v>6</v>
      </c>
      <c r="AS1781" s="8">
        <v>4</v>
      </c>
      <c r="AT1781" s="8">
        <v>2</v>
      </c>
      <c r="AU1781" s="7" t="s">
        <v>91</v>
      </c>
      <c r="AV1781" s="9">
        <v>7.2</v>
      </c>
      <c r="AW1781" s="7" t="s">
        <v>3791</v>
      </c>
      <c r="AX1781" s="7" t="s">
        <v>80</v>
      </c>
      <c r="AY1781" s="7" t="s">
        <v>3311</v>
      </c>
      <c r="AZ1781" s="7" t="s">
        <v>2904</v>
      </c>
      <c r="BA1781" s="7" t="s">
        <v>216</v>
      </c>
      <c r="BB1781" s="7" t="s">
        <v>3787</v>
      </c>
      <c r="BC1781" s="7" t="s">
        <v>3788</v>
      </c>
    </row>
    <row r="1782" spans="1:55" x14ac:dyDescent="0.2">
      <c r="A1782" s="7" t="s">
        <v>3736</v>
      </c>
      <c r="B1782" s="8">
        <v>5</v>
      </c>
      <c r="C1782" s="7" t="s">
        <v>3792</v>
      </c>
      <c r="D1782" s="8">
        <v>4</v>
      </c>
      <c r="E1782" s="7" t="s">
        <v>3178</v>
      </c>
      <c r="F1782" s="7" t="s">
        <v>153</v>
      </c>
      <c r="G1782" s="7" t="s">
        <v>1742</v>
      </c>
      <c r="H1782" s="7" t="s">
        <v>855</v>
      </c>
      <c r="I1782" s="7" t="s">
        <v>61</v>
      </c>
      <c r="J1782" s="9">
        <v>6</v>
      </c>
      <c r="K1782" s="10">
        <v>1200</v>
      </c>
      <c r="L1782" s="9">
        <f t="shared" si="324"/>
        <v>14.285714285714285</v>
      </c>
      <c r="M1782" s="9">
        <v>16.05</v>
      </c>
      <c r="N1782" s="10">
        <v>100</v>
      </c>
      <c r="O1782" s="10">
        <v>1300</v>
      </c>
      <c r="P1782" s="11">
        <f t="shared" si="325"/>
        <v>-7.6923076923076925</v>
      </c>
      <c r="Q1782" s="7" t="s">
        <v>62</v>
      </c>
      <c r="R1782" s="9">
        <v>3.63</v>
      </c>
      <c r="S1782" s="9">
        <f t="shared" si="326"/>
        <v>-2.37</v>
      </c>
      <c r="T1782" s="11">
        <f t="shared" si="327"/>
        <v>-39.5</v>
      </c>
      <c r="U1782" s="7" t="s">
        <v>63</v>
      </c>
      <c r="V1782" s="8">
        <v>5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f t="shared" si="328"/>
        <v>0</v>
      </c>
      <c r="AC1782" s="9">
        <f t="shared" si="329"/>
        <v>0</v>
      </c>
      <c r="AD1782" s="9">
        <f t="shared" si="330"/>
        <v>7.06078431372549</v>
      </c>
      <c r="AE1782" s="9">
        <f t="shared" si="331"/>
        <v>8.2173677069199478</v>
      </c>
      <c r="AF1782" s="9">
        <f t="shared" si="332"/>
        <v>8.0634066587395932</v>
      </c>
      <c r="AG1782" s="11">
        <f t="shared" si="333"/>
        <v>-100</v>
      </c>
      <c r="AH1782" s="11">
        <f t="shared" si="334"/>
        <v>-100</v>
      </c>
      <c r="AI1782" s="11">
        <f t="shared" si="335"/>
        <v>-100</v>
      </c>
      <c r="AJ1782" s="8">
        <v>8</v>
      </c>
      <c r="AK1782" s="7" t="s">
        <v>157</v>
      </c>
      <c r="AL1782" s="8">
        <v>35</v>
      </c>
      <c r="AM1782" s="7" t="s">
        <v>65</v>
      </c>
      <c r="AN1782" s="7" t="s">
        <v>66</v>
      </c>
      <c r="AO1782" s="9">
        <v>6</v>
      </c>
      <c r="AP1782" s="8">
        <v>1</v>
      </c>
      <c r="AQ1782" s="8">
        <v>4</v>
      </c>
      <c r="AR1782" s="8">
        <v>4</v>
      </c>
      <c r="AS1782" s="8">
        <v>5</v>
      </c>
      <c r="AT1782" s="8">
        <v>5</v>
      </c>
      <c r="AU1782" s="7" t="s">
        <v>81</v>
      </c>
      <c r="AV1782" s="9">
        <v>-22.2</v>
      </c>
      <c r="AW1782" s="7" t="s">
        <v>2143</v>
      </c>
      <c r="AX1782" s="7" t="s">
        <v>63</v>
      </c>
      <c r="AY1782" s="7"/>
      <c r="AZ1782" s="7" t="s">
        <v>2904</v>
      </c>
      <c r="BA1782" s="7" t="s">
        <v>216</v>
      </c>
      <c r="BB1782" s="7" t="s">
        <v>3787</v>
      </c>
      <c r="BC1782" s="7" t="s">
        <v>3788</v>
      </c>
    </row>
    <row r="1783" spans="1:55" x14ac:dyDescent="0.2">
      <c r="A1783" s="7" t="s">
        <v>3736</v>
      </c>
      <c r="B1783" s="8">
        <v>5</v>
      </c>
      <c r="C1783" s="7" t="s">
        <v>3793</v>
      </c>
      <c r="D1783" s="8">
        <v>5</v>
      </c>
      <c r="E1783" s="7" t="s">
        <v>205</v>
      </c>
      <c r="F1783" s="7" t="s">
        <v>1217</v>
      </c>
      <c r="G1783" s="7" t="s">
        <v>324</v>
      </c>
      <c r="H1783" s="7" t="s">
        <v>1443</v>
      </c>
      <c r="I1783" s="7" t="s">
        <v>78</v>
      </c>
      <c r="J1783" s="9">
        <v>3</v>
      </c>
      <c r="K1783" s="10">
        <v>1600</v>
      </c>
      <c r="L1783" s="9">
        <f t="shared" si="324"/>
        <v>25</v>
      </c>
      <c r="M1783" s="9">
        <v>28.1</v>
      </c>
      <c r="N1783" s="10">
        <v>100</v>
      </c>
      <c r="O1783" s="10">
        <v>1700</v>
      </c>
      <c r="P1783" s="11">
        <f t="shared" si="325"/>
        <v>-5.8823529411764701</v>
      </c>
      <c r="Q1783" s="7" t="s">
        <v>79</v>
      </c>
      <c r="R1783" s="9">
        <v>3.53</v>
      </c>
      <c r="S1783" s="9">
        <f t="shared" si="326"/>
        <v>0.5299999999999998</v>
      </c>
      <c r="T1783" s="11">
        <f t="shared" si="327"/>
        <v>17.666666666666661</v>
      </c>
      <c r="U1783" s="7" t="s">
        <v>63</v>
      </c>
      <c r="V1783" s="8">
        <v>1</v>
      </c>
      <c r="W1783" s="9">
        <v>906</v>
      </c>
      <c r="X1783" s="9">
        <v>422</v>
      </c>
      <c r="Y1783" s="9">
        <v>268</v>
      </c>
      <c r="Z1783" s="9">
        <v>1596</v>
      </c>
      <c r="AA1783" s="9">
        <v>40.96</v>
      </c>
      <c r="AB1783" s="9">
        <f t="shared" si="328"/>
        <v>38.550588235294121</v>
      </c>
      <c r="AC1783" s="9">
        <f t="shared" si="329"/>
        <v>24.094117647058823</v>
      </c>
      <c r="AD1783" s="9">
        <f t="shared" si="330"/>
        <v>7.06078431372549</v>
      </c>
      <c r="AE1783" s="9">
        <f t="shared" si="331"/>
        <v>8.2173677069199478</v>
      </c>
      <c r="AF1783" s="9">
        <f t="shared" si="332"/>
        <v>8.0634066587395932</v>
      </c>
      <c r="AG1783" s="11">
        <f t="shared" si="333"/>
        <v>241.23854484865313</v>
      </c>
      <c r="AH1783" s="11">
        <f t="shared" si="334"/>
        <v>193.20968108520768</v>
      </c>
      <c r="AI1783" s="11">
        <f t="shared" si="335"/>
        <v>198.80816715282742</v>
      </c>
      <c r="AJ1783" s="8">
        <v>8</v>
      </c>
      <c r="AK1783" s="7" t="s">
        <v>157</v>
      </c>
      <c r="AL1783" s="8">
        <v>35</v>
      </c>
      <c r="AM1783" s="7" t="s">
        <v>65</v>
      </c>
      <c r="AN1783" s="7" t="s">
        <v>66</v>
      </c>
      <c r="AO1783" s="9">
        <v>6</v>
      </c>
      <c r="AP1783" s="8">
        <v>3</v>
      </c>
      <c r="AQ1783" s="8">
        <v>1</v>
      </c>
      <c r="AR1783" s="8">
        <v>1</v>
      </c>
      <c r="AS1783" s="8">
        <v>1</v>
      </c>
      <c r="AT1783" s="8">
        <v>1</v>
      </c>
      <c r="AU1783" s="7" t="s">
        <v>116</v>
      </c>
      <c r="AV1783" s="9">
        <v>4.2</v>
      </c>
      <c r="AW1783" s="7" t="s">
        <v>3794</v>
      </c>
      <c r="AX1783" s="7" t="s">
        <v>80</v>
      </c>
      <c r="AY1783" s="7" t="s">
        <v>1623</v>
      </c>
      <c r="AZ1783" s="7" t="s">
        <v>2904</v>
      </c>
      <c r="BA1783" s="7" t="s">
        <v>216</v>
      </c>
      <c r="BB1783" s="7" t="s">
        <v>3787</v>
      </c>
      <c r="BC1783" s="7" t="s">
        <v>3788</v>
      </c>
    </row>
    <row r="1784" spans="1:55" x14ac:dyDescent="0.2">
      <c r="A1784" s="14" t="s">
        <v>3736</v>
      </c>
      <c r="B1784" s="15">
        <v>5</v>
      </c>
      <c r="C1784" s="14" t="s">
        <v>3795</v>
      </c>
      <c r="D1784" s="15">
        <v>6</v>
      </c>
      <c r="E1784" s="14" t="s">
        <v>2995</v>
      </c>
      <c r="F1784" s="14" t="s">
        <v>3796</v>
      </c>
      <c r="G1784" s="14" t="s">
        <v>605</v>
      </c>
      <c r="H1784" s="14" t="s">
        <v>2108</v>
      </c>
      <c r="I1784" s="14" t="s">
        <v>61</v>
      </c>
      <c r="J1784" s="16">
        <v>6</v>
      </c>
      <c r="K1784" s="17">
        <v>1200</v>
      </c>
      <c r="L1784" s="16">
        <f t="shared" si="324"/>
        <v>14.285714285714285</v>
      </c>
      <c r="M1784" s="16">
        <v>0</v>
      </c>
      <c r="N1784" s="17">
        <v>-1200</v>
      </c>
      <c r="O1784" s="17">
        <v>0</v>
      </c>
      <c r="P1784" s="18">
        <f t="shared" si="325"/>
        <v>0</v>
      </c>
      <c r="Q1784" s="14"/>
      <c r="R1784" s="16"/>
      <c r="S1784" s="16">
        <f t="shared" si="326"/>
        <v>0</v>
      </c>
      <c r="T1784" s="18">
        <f t="shared" si="327"/>
        <v>0</v>
      </c>
      <c r="U1784" s="14" t="s">
        <v>63</v>
      </c>
      <c r="V1784" s="15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f t="shared" si="328"/>
        <v>0</v>
      </c>
      <c r="AC1784" s="16">
        <f t="shared" si="329"/>
        <v>0</v>
      </c>
      <c r="AD1784" s="16">
        <f t="shared" si="330"/>
        <v>7.06078431372549</v>
      </c>
      <c r="AE1784" s="16">
        <f t="shared" si="331"/>
        <v>8.2173677069199478</v>
      </c>
      <c r="AF1784" s="16">
        <f t="shared" si="332"/>
        <v>8.0634066587395932</v>
      </c>
      <c r="AG1784" s="18">
        <f t="shared" si="333"/>
        <v>-100</v>
      </c>
      <c r="AH1784" s="18">
        <f t="shared" si="334"/>
        <v>-100</v>
      </c>
      <c r="AI1784" s="18">
        <f t="shared" si="335"/>
        <v>-100</v>
      </c>
      <c r="AJ1784" s="15">
        <v>8</v>
      </c>
      <c r="AK1784" s="14" t="s">
        <v>157</v>
      </c>
      <c r="AL1784" s="15">
        <v>35</v>
      </c>
      <c r="AM1784" s="14" t="s">
        <v>65</v>
      </c>
      <c r="AN1784" s="14" t="s">
        <v>66</v>
      </c>
      <c r="AO1784" s="16">
        <v>6</v>
      </c>
      <c r="AP1784" s="15">
        <v>0</v>
      </c>
      <c r="AQ1784" s="15">
        <v>0</v>
      </c>
      <c r="AR1784" s="15">
        <v>0</v>
      </c>
      <c r="AS1784" s="15">
        <v>0</v>
      </c>
      <c r="AT1784" s="15">
        <v>0</v>
      </c>
      <c r="AU1784" s="14"/>
      <c r="AV1784" s="16">
        <v>0</v>
      </c>
      <c r="AW1784" s="14"/>
      <c r="AX1784" s="14" t="s">
        <v>63</v>
      </c>
      <c r="AY1784" s="14"/>
      <c r="AZ1784" s="14" t="s">
        <v>2904</v>
      </c>
      <c r="BA1784" s="14" t="s">
        <v>216</v>
      </c>
      <c r="BB1784" s="14" t="s">
        <v>3787</v>
      </c>
      <c r="BC1784" s="14" t="s">
        <v>3788</v>
      </c>
    </row>
    <row r="1785" spans="1:55" x14ac:dyDescent="0.2">
      <c r="A1785" s="7" t="s">
        <v>3736</v>
      </c>
      <c r="B1785" s="8">
        <v>5</v>
      </c>
      <c r="C1785" s="7" t="s">
        <v>3797</v>
      </c>
      <c r="D1785" s="8">
        <v>7</v>
      </c>
      <c r="E1785" s="7" t="s">
        <v>119</v>
      </c>
      <c r="F1785" s="7" t="s">
        <v>153</v>
      </c>
      <c r="G1785" s="7" t="s">
        <v>540</v>
      </c>
      <c r="H1785" s="7" t="s">
        <v>1386</v>
      </c>
      <c r="I1785" s="7" t="s">
        <v>156</v>
      </c>
      <c r="J1785" s="9">
        <v>4.5</v>
      </c>
      <c r="K1785" s="10">
        <v>1300</v>
      </c>
      <c r="L1785" s="9">
        <f t="shared" si="324"/>
        <v>18.181818181818183</v>
      </c>
      <c r="M1785" s="9">
        <v>20.43</v>
      </c>
      <c r="N1785" s="10">
        <v>200</v>
      </c>
      <c r="O1785" s="10">
        <v>1500</v>
      </c>
      <c r="P1785" s="11">
        <f t="shared" si="325"/>
        <v>-13.333333333333334</v>
      </c>
      <c r="Q1785" s="7" t="s">
        <v>122</v>
      </c>
      <c r="R1785" s="9">
        <v>5.28</v>
      </c>
      <c r="S1785" s="9">
        <f t="shared" si="326"/>
        <v>0.78000000000000025</v>
      </c>
      <c r="T1785" s="11">
        <f t="shared" si="327"/>
        <v>17.333333333333339</v>
      </c>
      <c r="U1785" s="7" t="s">
        <v>63</v>
      </c>
      <c r="V1785" s="8">
        <v>7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f t="shared" si="328"/>
        <v>0</v>
      </c>
      <c r="AC1785" s="9">
        <f t="shared" si="329"/>
        <v>0</v>
      </c>
      <c r="AD1785" s="9">
        <f t="shared" si="330"/>
        <v>7.06078431372549</v>
      </c>
      <c r="AE1785" s="9">
        <f t="shared" si="331"/>
        <v>8.2173677069199478</v>
      </c>
      <c r="AF1785" s="9">
        <f t="shared" si="332"/>
        <v>8.0634066587395932</v>
      </c>
      <c r="AG1785" s="11">
        <f t="shared" si="333"/>
        <v>-100</v>
      </c>
      <c r="AH1785" s="11">
        <f t="shared" si="334"/>
        <v>-100</v>
      </c>
      <c r="AI1785" s="11">
        <f t="shared" si="335"/>
        <v>-100</v>
      </c>
      <c r="AJ1785" s="8">
        <v>8</v>
      </c>
      <c r="AK1785" s="7" t="s">
        <v>157</v>
      </c>
      <c r="AL1785" s="8">
        <v>35</v>
      </c>
      <c r="AM1785" s="7" t="s">
        <v>65</v>
      </c>
      <c r="AN1785" s="7" t="s">
        <v>66</v>
      </c>
      <c r="AO1785" s="9">
        <v>6</v>
      </c>
      <c r="AP1785" s="8">
        <v>2</v>
      </c>
      <c r="AQ1785" s="8">
        <v>2</v>
      </c>
      <c r="AR1785" s="8">
        <v>2</v>
      </c>
      <c r="AS1785" s="8">
        <v>3</v>
      </c>
      <c r="AT1785" s="8">
        <v>7</v>
      </c>
      <c r="AU1785" s="7" t="s">
        <v>116</v>
      </c>
      <c r="AV1785" s="9">
        <v>-85.2</v>
      </c>
      <c r="AW1785" s="7" t="s">
        <v>3798</v>
      </c>
      <c r="AX1785" s="7" t="s">
        <v>63</v>
      </c>
      <c r="AY1785" s="7"/>
      <c r="AZ1785" s="7" t="s">
        <v>2904</v>
      </c>
      <c r="BA1785" s="7" t="s">
        <v>216</v>
      </c>
      <c r="BB1785" s="7" t="s">
        <v>3787</v>
      </c>
      <c r="BC1785" s="7" t="s">
        <v>3788</v>
      </c>
    </row>
    <row r="1786" spans="1:55" x14ac:dyDescent="0.2">
      <c r="A1786" s="7" t="s">
        <v>3736</v>
      </c>
      <c r="B1786" s="8">
        <v>5</v>
      </c>
      <c r="C1786" s="7" t="s">
        <v>1385</v>
      </c>
      <c r="D1786" s="8">
        <v>8</v>
      </c>
      <c r="E1786" s="7" t="s">
        <v>133</v>
      </c>
      <c r="F1786" s="7" t="s">
        <v>1037</v>
      </c>
      <c r="G1786" s="7" t="s">
        <v>1052</v>
      </c>
      <c r="H1786" s="7" t="s">
        <v>1386</v>
      </c>
      <c r="I1786" s="7" t="s">
        <v>61</v>
      </c>
      <c r="J1786" s="9">
        <v>6</v>
      </c>
      <c r="K1786" s="10">
        <v>1200</v>
      </c>
      <c r="L1786" s="9">
        <f t="shared" si="324"/>
        <v>14.285714285714285</v>
      </c>
      <c r="M1786" s="9">
        <v>16.05</v>
      </c>
      <c r="N1786" s="10">
        <v>100</v>
      </c>
      <c r="O1786" s="10">
        <v>1300</v>
      </c>
      <c r="P1786" s="11">
        <f t="shared" si="325"/>
        <v>-7.6923076923076925</v>
      </c>
      <c r="Q1786" s="7" t="s">
        <v>62</v>
      </c>
      <c r="R1786" s="9">
        <v>5.63</v>
      </c>
      <c r="S1786" s="9">
        <f t="shared" si="326"/>
        <v>-0.37000000000000011</v>
      </c>
      <c r="T1786" s="11">
        <f t="shared" si="327"/>
        <v>-6.1666666666666679</v>
      </c>
      <c r="U1786" s="7" t="s">
        <v>63</v>
      </c>
      <c r="V1786" s="8">
        <v>4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f t="shared" si="328"/>
        <v>0</v>
      </c>
      <c r="AC1786" s="9">
        <f t="shared" si="329"/>
        <v>0</v>
      </c>
      <c r="AD1786" s="9">
        <f t="shared" si="330"/>
        <v>7.06078431372549</v>
      </c>
      <c r="AE1786" s="9">
        <f t="shared" si="331"/>
        <v>8.2173677069199478</v>
      </c>
      <c r="AF1786" s="9">
        <f t="shared" si="332"/>
        <v>8.0634066587395932</v>
      </c>
      <c r="AG1786" s="11">
        <f t="shared" si="333"/>
        <v>-100</v>
      </c>
      <c r="AH1786" s="11">
        <f t="shared" si="334"/>
        <v>-100</v>
      </c>
      <c r="AI1786" s="11">
        <f t="shared" si="335"/>
        <v>-100</v>
      </c>
      <c r="AJ1786" s="8">
        <v>8</v>
      </c>
      <c r="AK1786" s="7" t="s">
        <v>157</v>
      </c>
      <c r="AL1786" s="8">
        <v>35</v>
      </c>
      <c r="AM1786" s="7" t="s">
        <v>65</v>
      </c>
      <c r="AN1786" s="7" t="s">
        <v>66</v>
      </c>
      <c r="AO1786" s="9">
        <v>6</v>
      </c>
      <c r="AP1786" s="8">
        <v>5</v>
      </c>
      <c r="AQ1786" s="8">
        <v>3</v>
      </c>
      <c r="AR1786" s="8">
        <v>3</v>
      </c>
      <c r="AS1786" s="8">
        <v>2</v>
      </c>
      <c r="AT1786" s="8">
        <v>4</v>
      </c>
      <c r="AU1786" s="7" t="s">
        <v>81</v>
      </c>
      <c r="AV1786" s="9">
        <v>-4.2</v>
      </c>
      <c r="AW1786" s="7" t="s">
        <v>3799</v>
      </c>
      <c r="AX1786" s="7" t="s">
        <v>63</v>
      </c>
      <c r="AY1786" s="7"/>
      <c r="AZ1786" s="7" t="s">
        <v>2904</v>
      </c>
      <c r="BA1786" s="7" t="s">
        <v>216</v>
      </c>
      <c r="BB1786" s="7" t="s">
        <v>3787</v>
      </c>
      <c r="BC1786" s="7" t="s">
        <v>3788</v>
      </c>
    </row>
    <row r="1787" spans="1:55" x14ac:dyDescent="0.2">
      <c r="A1787" s="7" t="s">
        <v>3736</v>
      </c>
      <c r="B1787" s="8">
        <v>5</v>
      </c>
      <c r="C1787" s="7" t="s">
        <v>2318</v>
      </c>
      <c r="D1787" s="8">
        <v>9</v>
      </c>
      <c r="E1787" s="7" t="s">
        <v>74</v>
      </c>
      <c r="F1787" s="7" t="s">
        <v>75</v>
      </c>
      <c r="G1787" s="7" t="s">
        <v>183</v>
      </c>
      <c r="H1787" s="7" t="s">
        <v>1015</v>
      </c>
      <c r="I1787" s="7" t="s">
        <v>122</v>
      </c>
      <c r="J1787" s="9">
        <v>4</v>
      </c>
      <c r="K1787" s="10">
        <v>1400</v>
      </c>
      <c r="L1787" s="9">
        <f t="shared" si="324"/>
        <v>20</v>
      </c>
      <c r="M1787" s="9">
        <v>22.48</v>
      </c>
      <c r="N1787" s="10">
        <v>200</v>
      </c>
      <c r="O1787" s="10">
        <v>1600</v>
      </c>
      <c r="P1787" s="11">
        <f t="shared" si="325"/>
        <v>-12.5</v>
      </c>
      <c r="Q1787" s="7" t="s">
        <v>115</v>
      </c>
      <c r="R1787" s="9">
        <v>4.8499999999999996</v>
      </c>
      <c r="S1787" s="9">
        <f t="shared" si="326"/>
        <v>0.84999999999999964</v>
      </c>
      <c r="T1787" s="11">
        <f t="shared" si="327"/>
        <v>21.249999999999993</v>
      </c>
      <c r="U1787" s="7" t="s">
        <v>63</v>
      </c>
      <c r="V1787" s="8">
        <v>3</v>
      </c>
      <c r="W1787" s="9">
        <v>0</v>
      </c>
      <c r="X1787" s="9">
        <v>0</v>
      </c>
      <c r="Y1787" s="9">
        <v>322</v>
      </c>
      <c r="Z1787" s="9">
        <v>322</v>
      </c>
      <c r="AA1787" s="9">
        <v>8.2200000000000006</v>
      </c>
      <c r="AB1787" s="9">
        <f t="shared" si="328"/>
        <v>7.1925000000000008</v>
      </c>
      <c r="AC1787" s="9">
        <f t="shared" si="329"/>
        <v>5.1375000000000002</v>
      </c>
      <c r="AD1787" s="9">
        <f t="shared" si="330"/>
        <v>7.06078431372549</v>
      </c>
      <c r="AE1787" s="9">
        <f t="shared" si="331"/>
        <v>8.2173677069199478</v>
      </c>
      <c r="AF1787" s="9">
        <f t="shared" si="332"/>
        <v>8.0634066587395932</v>
      </c>
      <c r="AG1787" s="11">
        <f t="shared" si="333"/>
        <v>-27.238961399611217</v>
      </c>
      <c r="AH1787" s="11">
        <f t="shared" si="334"/>
        <v>-37.479979194874687</v>
      </c>
      <c r="AI1787" s="11">
        <f t="shared" si="335"/>
        <v>-36.286234622289868</v>
      </c>
      <c r="AJ1787" s="8">
        <v>8</v>
      </c>
      <c r="AK1787" s="7" t="s">
        <v>157</v>
      </c>
      <c r="AL1787" s="8">
        <v>35</v>
      </c>
      <c r="AM1787" s="7" t="s">
        <v>65</v>
      </c>
      <c r="AN1787" s="7" t="s">
        <v>66</v>
      </c>
      <c r="AO1787" s="9">
        <v>6</v>
      </c>
      <c r="AP1787" s="8">
        <v>7</v>
      </c>
      <c r="AQ1787" s="8">
        <v>7</v>
      </c>
      <c r="AR1787" s="8">
        <v>7</v>
      </c>
      <c r="AS1787" s="8">
        <v>6</v>
      </c>
      <c r="AT1787" s="8">
        <v>3</v>
      </c>
      <c r="AU1787" s="7" t="s">
        <v>67</v>
      </c>
      <c r="AV1787" s="9">
        <v>9.48</v>
      </c>
      <c r="AW1787" s="7" t="s">
        <v>2598</v>
      </c>
      <c r="AX1787" s="7" t="s">
        <v>63</v>
      </c>
      <c r="AY1787" s="7"/>
      <c r="AZ1787" s="7" t="s">
        <v>2904</v>
      </c>
      <c r="BA1787" s="7" t="s">
        <v>216</v>
      </c>
      <c r="BB1787" s="7" t="s">
        <v>3787</v>
      </c>
      <c r="BC1787" s="7" t="s">
        <v>3788</v>
      </c>
    </row>
    <row r="1788" spans="1:55" x14ac:dyDescent="0.2">
      <c r="A1788" s="19" t="s">
        <v>3736</v>
      </c>
      <c r="B1788" s="20">
        <v>6</v>
      </c>
      <c r="C1788" s="19" t="s">
        <v>2978</v>
      </c>
      <c r="D1788" s="20">
        <v>1</v>
      </c>
      <c r="E1788" s="19" t="s">
        <v>317</v>
      </c>
      <c r="F1788" s="19" t="s">
        <v>112</v>
      </c>
      <c r="G1788" s="19" t="s">
        <v>238</v>
      </c>
      <c r="H1788" s="19" t="s">
        <v>59</v>
      </c>
      <c r="I1788" s="19" t="s">
        <v>78</v>
      </c>
      <c r="J1788" s="21">
        <v>3</v>
      </c>
      <c r="K1788" s="22">
        <v>1600</v>
      </c>
      <c r="L1788" s="21">
        <f t="shared" si="324"/>
        <v>25</v>
      </c>
      <c r="M1788" s="21">
        <v>25</v>
      </c>
      <c r="N1788" s="22">
        <v>0</v>
      </c>
      <c r="O1788" s="22">
        <v>1600</v>
      </c>
      <c r="P1788" s="23">
        <f t="shared" si="325"/>
        <v>0</v>
      </c>
      <c r="Q1788" s="19" t="s">
        <v>78</v>
      </c>
      <c r="R1788" s="21">
        <v>2.21</v>
      </c>
      <c r="S1788" s="21">
        <f t="shared" si="326"/>
        <v>-0.79</v>
      </c>
      <c r="T1788" s="23">
        <f t="shared" si="327"/>
        <v>-26.333333333333336</v>
      </c>
      <c r="U1788" s="19" t="s">
        <v>80</v>
      </c>
      <c r="V1788" s="20">
        <v>3</v>
      </c>
      <c r="W1788" s="21">
        <v>0</v>
      </c>
      <c r="X1788" s="21">
        <v>0</v>
      </c>
      <c r="Y1788" s="21">
        <v>266</v>
      </c>
      <c r="Z1788" s="21">
        <v>266</v>
      </c>
      <c r="AA1788" s="21">
        <v>7.66</v>
      </c>
      <c r="AB1788" s="21">
        <f t="shared" si="328"/>
        <v>7.66</v>
      </c>
      <c r="AC1788" s="21">
        <f t="shared" si="329"/>
        <v>4.7874999999999996</v>
      </c>
      <c r="AD1788" s="21">
        <f t="shared" si="330"/>
        <v>7.6</v>
      </c>
      <c r="AE1788" s="21">
        <f t="shared" si="331"/>
        <v>8.2173677069199478</v>
      </c>
      <c r="AF1788" s="21">
        <f t="shared" si="332"/>
        <v>8.0634066587395932</v>
      </c>
      <c r="AG1788" s="23">
        <f t="shared" si="333"/>
        <v>-37.006578947368425</v>
      </c>
      <c r="AH1788" s="23">
        <f t="shared" si="334"/>
        <v>-41.739250685248194</v>
      </c>
      <c r="AI1788" s="23">
        <f t="shared" si="335"/>
        <v>-40.626831776975727</v>
      </c>
      <c r="AJ1788" s="20">
        <v>9</v>
      </c>
      <c r="AK1788" s="19" t="s">
        <v>157</v>
      </c>
      <c r="AL1788" s="20">
        <v>35</v>
      </c>
      <c r="AM1788" s="19" t="s">
        <v>65</v>
      </c>
      <c r="AN1788" s="19" t="s">
        <v>66</v>
      </c>
      <c r="AO1788" s="21">
        <v>64</v>
      </c>
      <c r="AP1788" s="20">
        <v>2</v>
      </c>
      <c r="AQ1788" s="20">
        <v>4</v>
      </c>
      <c r="AR1788" s="20">
        <v>4</v>
      </c>
      <c r="AS1788" s="20">
        <v>5</v>
      </c>
      <c r="AT1788" s="20">
        <v>3</v>
      </c>
      <c r="AU1788" s="19" t="s">
        <v>81</v>
      </c>
      <c r="AV1788" s="21">
        <v>-4.2</v>
      </c>
      <c r="AW1788" s="19" t="s">
        <v>3800</v>
      </c>
      <c r="AX1788" s="19" t="s">
        <v>63</v>
      </c>
      <c r="AY1788" s="19"/>
      <c r="AZ1788" s="19" t="s">
        <v>3801</v>
      </c>
      <c r="BA1788" s="19" t="s">
        <v>3802</v>
      </c>
      <c r="BB1788" s="19" t="s">
        <v>2330</v>
      </c>
      <c r="BC1788" s="19" t="s">
        <v>3803</v>
      </c>
    </row>
    <row r="1789" spans="1:55" x14ac:dyDescent="0.2">
      <c r="A1789" s="7" t="s">
        <v>3736</v>
      </c>
      <c r="B1789" s="8">
        <v>6</v>
      </c>
      <c r="C1789" s="7" t="s">
        <v>677</v>
      </c>
      <c r="D1789" s="8">
        <v>2</v>
      </c>
      <c r="E1789" s="7" t="s">
        <v>119</v>
      </c>
      <c r="F1789" s="7" t="s">
        <v>112</v>
      </c>
      <c r="G1789" s="7" t="s">
        <v>678</v>
      </c>
      <c r="H1789" s="7" t="s">
        <v>171</v>
      </c>
      <c r="I1789" s="7" t="s">
        <v>107</v>
      </c>
      <c r="J1789" s="9">
        <v>8</v>
      </c>
      <c r="K1789" s="10">
        <v>1000</v>
      </c>
      <c r="L1789" s="9">
        <f t="shared" si="324"/>
        <v>11.111111111111111</v>
      </c>
      <c r="M1789" s="9">
        <v>11.11</v>
      </c>
      <c r="N1789" s="10">
        <v>0</v>
      </c>
      <c r="O1789" s="10">
        <v>1000</v>
      </c>
      <c r="P1789" s="11">
        <f t="shared" si="325"/>
        <v>0</v>
      </c>
      <c r="Q1789" s="7" t="s">
        <v>107</v>
      </c>
      <c r="R1789" s="9">
        <v>22.53</v>
      </c>
      <c r="S1789" s="9">
        <f t="shared" si="326"/>
        <v>14.530000000000001</v>
      </c>
      <c r="T1789" s="11">
        <f t="shared" si="327"/>
        <v>181.625</v>
      </c>
      <c r="U1789" s="7" t="s">
        <v>63</v>
      </c>
      <c r="V1789" s="8">
        <v>5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f t="shared" si="328"/>
        <v>0</v>
      </c>
      <c r="AC1789" s="9">
        <f t="shared" si="329"/>
        <v>0</v>
      </c>
      <c r="AD1789" s="9">
        <f t="shared" si="330"/>
        <v>7.6</v>
      </c>
      <c r="AE1789" s="9">
        <f t="shared" si="331"/>
        <v>8.2173677069199478</v>
      </c>
      <c r="AF1789" s="9">
        <f t="shared" si="332"/>
        <v>8.0634066587395932</v>
      </c>
      <c r="AG1789" s="11">
        <f t="shared" si="333"/>
        <v>-100</v>
      </c>
      <c r="AH1789" s="11">
        <f t="shared" si="334"/>
        <v>-100</v>
      </c>
      <c r="AI1789" s="11">
        <f t="shared" si="335"/>
        <v>-100</v>
      </c>
      <c r="AJ1789" s="8">
        <v>9</v>
      </c>
      <c r="AK1789" s="7" t="s">
        <v>157</v>
      </c>
      <c r="AL1789" s="8">
        <v>35</v>
      </c>
      <c r="AM1789" s="7" t="s">
        <v>65</v>
      </c>
      <c r="AN1789" s="7" t="s">
        <v>66</v>
      </c>
      <c r="AO1789" s="9">
        <v>64</v>
      </c>
      <c r="AP1789" s="8">
        <v>3</v>
      </c>
      <c r="AQ1789" s="8">
        <v>1</v>
      </c>
      <c r="AR1789" s="8">
        <v>1</v>
      </c>
      <c r="AS1789" s="8">
        <v>4</v>
      </c>
      <c r="AT1789" s="8">
        <v>5</v>
      </c>
      <c r="AU1789" s="7" t="s">
        <v>116</v>
      </c>
      <c r="AV1789" s="9">
        <v>-30.6</v>
      </c>
      <c r="AW1789" s="7" t="s">
        <v>3804</v>
      </c>
      <c r="AX1789" s="7" t="s">
        <v>63</v>
      </c>
      <c r="AY1789" s="7"/>
      <c r="AZ1789" s="7" t="s">
        <v>3801</v>
      </c>
      <c r="BA1789" s="7" t="s">
        <v>3802</v>
      </c>
      <c r="BB1789" s="7" t="s">
        <v>2330</v>
      </c>
      <c r="BC1789" s="7" t="s">
        <v>3803</v>
      </c>
    </row>
    <row r="1790" spans="1:55" x14ac:dyDescent="0.2">
      <c r="A1790" s="7" t="s">
        <v>3736</v>
      </c>
      <c r="B1790" s="8">
        <v>6</v>
      </c>
      <c r="C1790" s="7" t="s">
        <v>2051</v>
      </c>
      <c r="D1790" s="8">
        <v>3</v>
      </c>
      <c r="E1790" s="7" t="s">
        <v>193</v>
      </c>
      <c r="F1790" s="7" t="s">
        <v>258</v>
      </c>
      <c r="G1790" s="7" t="s">
        <v>170</v>
      </c>
      <c r="H1790" s="7" t="s">
        <v>166</v>
      </c>
      <c r="I1790" s="7" t="s">
        <v>156</v>
      </c>
      <c r="J1790" s="9">
        <v>4.5</v>
      </c>
      <c r="K1790" s="10">
        <v>1300</v>
      </c>
      <c r="L1790" s="9">
        <f t="shared" si="324"/>
        <v>18.181818181818183</v>
      </c>
      <c r="M1790" s="9">
        <v>18.18</v>
      </c>
      <c r="N1790" s="10">
        <v>0</v>
      </c>
      <c r="O1790" s="10">
        <v>1300</v>
      </c>
      <c r="P1790" s="11">
        <f t="shared" si="325"/>
        <v>0</v>
      </c>
      <c r="Q1790" s="7" t="s">
        <v>156</v>
      </c>
      <c r="R1790" s="9">
        <v>11.29</v>
      </c>
      <c r="S1790" s="9">
        <f t="shared" si="326"/>
        <v>6.7899999999999991</v>
      </c>
      <c r="T1790" s="11">
        <f t="shared" si="327"/>
        <v>150.88888888888889</v>
      </c>
      <c r="U1790" s="7" t="s">
        <v>63</v>
      </c>
      <c r="V1790" s="8">
        <v>7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f t="shared" si="328"/>
        <v>0</v>
      </c>
      <c r="AC1790" s="9">
        <f t="shared" si="329"/>
        <v>0</v>
      </c>
      <c r="AD1790" s="9">
        <f t="shared" si="330"/>
        <v>7.6</v>
      </c>
      <c r="AE1790" s="9">
        <f t="shared" si="331"/>
        <v>8.2173677069199478</v>
      </c>
      <c r="AF1790" s="9">
        <f t="shared" si="332"/>
        <v>8.0634066587395932</v>
      </c>
      <c r="AG1790" s="11">
        <f t="shared" si="333"/>
        <v>-100</v>
      </c>
      <c r="AH1790" s="11">
        <f t="shared" si="334"/>
        <v>-100</v>
      </c>
      <c r="AI1790" s="11">
        <f t="shared" si="335"/>
        <v>-100</v>
      </c>
      <c r="AJ1790" s="8">
        <v>9</v>
      </c>
      <c r="AK1790" s="7" t="s">
        <v>157</v>
      </c>
      <c r="AL1790" s="8">
        <v>35</v>
      </c>
      <c r="AM1790" s="7" t="s">
        <v>65</v>
      </c>
      <c r="AN1790" s="7" t="s">
        <v>66</v>
      </c>
      <c r="AO1790" s="9">
        <v>64</v>
      </c>
      <c r="AP1790" s="8">
        <v>5</v>
      </c>
      <c r="AQ1790" s="8">
        <v>5</v>
      </c>
      <c r="AR1790" s="8">
        <v>5</v>
      </c>
      <c r="AS1790" s="8">
        <v>7</v>
      </c>
      <c r="AT1790" s="8">
        <v>7</v>
      </c>
      <c r="AU1790" s="7" t="s">
        <v>91</v>
      </c>
      <c r="AV1790" s="9">
        <v>-78.599999999999994</v>
      </c>
      <c r="AW1790" s="7" t="s">
        <v>3805</v>
      </c>
      <c r="AX1790" s="7" t="s">
        <v>63</v>
      </c>
      <c r="AY1790" s="7"/>
      <c r="AZ1790" s="7" t="s">
        <v>3801</v>
      </c>
      <c r="BA1790" s="7" t="s">
        <v>3802</v>
      </c>
      <c r="BB1790" s="7" t="s">
        <v>2330</v>
      </c>
      <c r="BC1790" s="7" t="s">
        <v>3803</v>
      </c>
    </row>
    <row r="1791" spans="1:55" x14ac:dyDescent="0.2">
      <c r="A1791" s="7" t="s">
        <v>3736</v>
      </c>
      <c r="B1791" s="8">
        <v>6</v>
      </c>
      <c r="C1791" s="7" t="s">
        <v>3806</v>
      </c>
      <c r="D1791" s="8">
        <v>4</v>
      </c>
      <c r="E1791" s="7" t="s">
        <v>111</v>
      </c>
      <c r="F1791" s="7" t="s">
        <v>644</v>
      </c>
      <c r="G1791" s="7" t="s">
        <v>88</v>
      </c>
      <c r="H1791" s="7" t="s">
        <v>366</v>
      </c>
      <c r="I1791" s="7" t="s">
        <v>106</v>
      </c>
      <c r="J1791" s="9">
        <v>10</v>
      </c>
      <c r="K1791" s="10">
        <v>900</v>
      </c>
      <c r="L1791" s="9">
        <f t="shared" si="324"/>
        <v>9.0909090909090917</v>
      </c>
      <c r="M1791" s="9">
        <v>9.09</v>
      </c>
      <c r="N1791" s="10">
        <v>0</v>
      </c>
      <c r="O1791" s="10">
        <v>900</v>
      </c>
      <c r="P1791" s="11">
        <f t="shared" si="325"/>
        <v>0</v>
      </c>
      <c r="Q1791" s="7" t="s">
        <v>106</v>
      </c>
      <c r="R1791" s="9">
        <v>29.49</v>
      </c>
      <c r="S1791" s="9">
        <f t="shared" si="326"/>
        <v>19.489999999999998</v>
      </c>
      <c r="T1791" s="11">
        <f t="shared" si="327"/>
        <v>194.89999999999998</v>
      </c>
      <c r="U1791" s="7" t="s">
        <v>63</v>
      </c>
      <c r="V1791" s="8">
        <v>4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f t="shared" si="328"/>
        <v>0</v>
      </c>
      <c r="AC1791" s="9">
        <f t="shared" si="329"/>
        <v>0</v>
      </c>
      <c r="AD1791" s="9">
        <f t="shared" si="330"/>
        <v>7.6</v>
      </c>
      <c r="AE1791" s="9">
        <f t="shared" si="331"/>
        <v>8.2173677069199478</v>
      </c>
      <c r="AF1791" s="9">
        <f t="shared" si="332"/>
        <v>8.0634066587395932</v>
      </c>
      <c r="AG1791" s="11">
        <f t="shared" si="333"/>
        <v>-100</v>
      </c>
      <c r="AH1791" s="11">
        <f t="shared" si="334"/>
        <v>-100</v>
      </c>
      <c r="AI1791" s="11">
        <f t="shared" si="335"/>
        <v>-100</v>
      </c>
      <c r="AJ1791" s="8">
        <v>9</v>
      </c>
      <c r="AK1791" s="7" t="s">
        <v>157</v>
      </c>
      <c r="AL1791" s="8">
        <v>35</v>
      </c>
      <c r="AM1791" s="7" t="s">
        <v>65</v>
      </c>
      <c r="AN1791" s="7" t="s">
        <v>66</v>
      </c>
      <c r="AO1791" s="9">
        <v>64</v>
      </c>
      <c r="AP1791" s="8">
        <v>4</v>
      </c>
      <c r="AQ1791" s="8">
        <v>2</v>
      </c>
      <c r="AR1791" s="8">
        <v>2</v>
      </c>
      <c r="AS1791" s="8">
        <v>3</v>
      </c>
      <c r="AT1791" s="8">
        <v>4</v>
      </c>
      <c r="AU1791" s="7" t="s">
        <v>116</v>
      </c>
      <c r="AV1791" s="9">
        <v>-0.12</v>
      </c>
      <c r="AW1791" s="7" t="s">
        <v>3807</v>
      </c>
      <c r="AX1791" s="7" t="s">
        <v>80</v>
      </c>
      <c r="AY1791" s="7" t="s">
        <v>174</v>
      </c>
      <c r="AZ1791" s="7" t="s">
        <v>3801</v>
      </c>
      <c r="BA1791" s="7" t="s">
        <v>3802</v>
      </c>
      <c r="BB1791" s="7" t="s">
        <v>2330</v>
      </c>
      <c r="BC1791" s="7" t="s">
        <v>3803</v>
      </c>
    </row>
    <row r="1792" spans="1:55" x14ac:dyDescent="0.2">
      <c r="A1792" s="7" t="s">
        <v>3736</v>
      </c>
      <c r="B1792" s="8">
        <v>6</v>
      </c>
      <c r="C1792" s="7" t="s">
        <v>666</v>
      </c>
      <c r="D1792" s="8">
        <v>5</v>
      </c>
      <c r="E1792" s="7" t="s">
        <v>3790</v>
      </c>
      <c r="F1792" s="7" t="s">
        <v>248</v>
      </c>
      <c r="G1792" s="7" t="s">
        <v>238</v>
      </c>
      <c r="H1792" s="7" t="s">
        <v>572</v>
      </c>
      <c r="I1792" s="7" t="s">
        <v>61</v>
      </c>
      <c r="J1792" s="9">
        <v>6</v>
      </c>
      <c r="K1792" s="10">
        <v>1200</v>
      </c>
      <c r="L1792" s="9">
        <f t="shared" si="324"/>
        <v>14.285714285714285</v>
      </c>
      <c r="M1792" s="9">
        <v>14.29</v>
      </c>
      <c r="N1792" s="10">
        <v>0</v>
      </c>
      <c r="O1792" s="10">
        <v>1200</v>
      </c>
      <c r="P1792" s="11">
        <f t="shared" si="325"/>
        <v>0</v>
      </c>
      <c r="Q1792" s="7" t="s">
        <v>61</v>
      </c>
      <c r="R1792" s="9">
        <v>4.57</v>
      </c>
      <c r="S1792" s="9">
        <f t="shared" si="326"/>
        <v>-1.4299999999999997</v>
      </c>
      <c r="T1792" s="11">
        <f t="shared" si="327"/>
        <v>-23.833333333333329</v>
      </c>
      <c r="U1792" s="7" t="s">
        <v>63</v>
      </c>
      <c r="V1792" s="8">
        <v>1</v>
      </c>
      <c r="W1792" s="9">
        <v>1114</v>
      </c>
      <c r="X1792" s="9">
        <v>704</v>
      </c>
      <c r="Y1792" s="9">
        <v>330</v>
      </c>
      <c r="Z1792" s="9">
        <v>2148</v>
      </c>
      <c r="AA1792" s="9">
        <v>46.48</v>
      </c>
      <c r="AB1792" s="9">
        <f t="shared" si="328"/>
        <v>46.48</v>
      </c>
      <c r="AC1792" s="9">
        <f t="shared" si="329"/>
        <v>38.733333333333327</v>
      </c>
      <c r="AD1792" s="9">
        <f t="shared" si="330"/>
        <v>7.6</v>
      </c>
      <c r="AE1792" s="9">
        <f t="shared" si="331"/>
        <v>8.2173677069199478</v>
      </c>
      <c r="AF1792" s="9">
        <f t="shared" si="332"/>
        <v>8.0634066587395932</v>
      </c>
      <c r="AG1792" s="11">
        <f t="shared" si="333"/>
        <v>409.64912280701748</v>
      </c>
      <c r="AH1792" s="11">
        <f t="shared" si="334"/>
        <v>371.35937826800063</v>
      </c>
      <c r="AI1792" s="11">
        <f t="shared" si="335"/>
        <v>380.35941845190047</v>
      </c>
      <c r="AJ1792" s="8">
        <v>9</v>
      </c>
      <c r="AK1792" s="7" t="s">
        <v>157</v>
      </c>
      <c r="AL1792" s="8">
        <v>35</v>
      </c>
      <c r="AM1792" s="7" t="s">
        <v>65</v>
      </c>
      <c r="AN1792" s="7" t="s">
        <v>66</v>
      </c>
      <c r="AO1792" s="9">
        <v>64</v>
      </c>
      <c r="AP1792" s="8">
        <v>7</v>
      </c>
      <c r="AQ1792" s="8">
        <v>6</v>
      </c>
      <c r="AR1792" s="8">
        <v>7</v>
      </c>
      <c r="AS1792" s="8">
        <v>1</v>
      </c>
      <c r="AT1792" s="8">
        <v>1</v>
      </c>
      <c r="AU1792" s="7" t="s">
        <v>91</v>
      </c>
      <c r="AV1792" s="9">
        <v>13.8</v>
      </c>
      <c r="AW1792" s="7" t="s">
        <v>3808</v>
      </c>
      <c r="AX1792" s="7" t="s">
        <v>80</v>
      </c>
      <c r="AY1792" s="7" t="s">
        <v>174</v>
      </c>
      <c r="AZ1792" s="7" t="s">
        <v>3801</v>
      </c>
      <c r="BA1792" s="7" t="s">
        <v>3802</v>
      </c>
      <c r="BB1792" s="7" t="s">
        <v>2330</v>
      </c>
      <c r="BC1792" s="7" t="s">
        <v>3803</v>
      </c>
    </row>
    <row r="1793" spans="1:55" x14ac:dyDescent="0.2">
      <c r="A1793" s="7" t="s">
        <v>3736</v>
      </c>
      <c r="B1793" s="8">
        <v>6</v>
      </c>
      <c r="C1793" s="7" t="s">
        <v>1582</v>
      </c>
      <c r="D1793" s="8">
        <v>6</v>
      </c>
      <c r="E1793" s="7" t="s">
        <v>205</v>
      </c>
      <c r="F1793" s="7" t="s">
        <v>262</v>
      </c>
      <c r="G1793" s="7" t="s">
        <v>440</v>
      </c>
      <c r="H1793" s="7" t="s">
        <v>787</v>
      </c>
      <c r="I1793" s="7" t="s">
        <v>106</v>
      </c>
      <c r="J1793" s="9">
        <v>10</v>
      </c>
      <c r="K1793" s="10">
        <v>900</v>
      </c>
      <c r="L1793" s="9">
        <f t="shared" si="324"/>
        <v>9.0909090909090917</v>
      </c>
      <c r="M1793" s="9">
        <v>9.09</v>
      </c>
      <c r="N1793" s="10">
        <v>0</v>
      </c>
      <c r="O1793" s="10">
        <v>900</v>
      </c>
      <c r="P1793" s="11">
        <f t="shared" si="325"/>
        <v>0</v>
      </c>
      <c r="Q1793" s="7" t="s">
        <v>106</v>
      </c>
      <c r="R1793" s="9">
        <v>5.98</v>
      </c>
      <c r="S1793" s="9">
        <f t="shared" si="326"/>
        <v>-4.0199999999999996</v>
      </c>
      <c r="T1793" s="11">
        <f t="shared" si="327"/>
        <v>-40.199999999999996</v>
      </c>
      <c r="U1793" s="7" t="s">
        <v>63</v>
      </c>
      <c r="V1793" s="8">
        <v>2</v>
      </c>
      <c r="W1793" s="9">
        <v>0</v>
      </c>
      <c r="X1793" s="9">
        <v>576</v>
      </c>
      <c r="Y1793" s="9">
        <v>338</v>
      </c>
      <c r="Z1793" s="9">
        <v>914</v>
      </c>
      <c r="AA1793" s="9">
        <v>24.14</v>
      </c>
      <c r="AB1793" s="9">
        <f t="shared" si="328"/>
        <v>24.14</v>
      </c>
      <c r="AC1793" s="9">
        <f t="shared" si="329"/>
        <v>26.822222222222223</v>
      </c>
      <c r="AD1793" s="9">
        <f t="shared" si="330"/>
        <v>7.6</v>
      </c>
      <c r="AE1793" s="9">
        <f t="shared" si="331"/>
        <v>8.2173677069199478</v>
      </c>
      <c r="AF1793" s="9">
        <f t="shared" si="332"/>
        <v>8.0634066587395932</v>
      </c>
      <c r="AG1793" s="11">
        <f t="shared" si="333"/>
        <v>252.92397660818713</v>
      </c>
      <c r="AH1793" s="11">
        <f t="shared" si="334"/>
        <v>226.40893262735332</v>
      </c>
      <c r="AI1793" s="11">
        <f t="shared" si="335"/>
        <v>232.64131845751228</v>
      </c>
      <c r="AJ1793" s="8">
        <v>9</v>
      </c>
      <c r="AK1793" s="7" t="s">
        <v>157</v>
      </c>
      <c r="AL1793" s="8">
        <v>35</v>
      </c>
      <c r="AM1793" s="7" t="s">
        <v>65</v>
      </c>
      <c r="AN1793" s="7" t="s">
        <v>66</v>
      </c>
      <c r="AO1793" s="9">
        <v>64</v>
      </c>
      <c r="AP1793" s="8">
        <v>1</v>
      </c>
      <c r="AQ1793" s="8">
        <v>3</v>
      </c>
      <c r="AR1793" s="8">
        <v>3</v>
      </c>
      <c r="AS1793" s="8">
        <v>2</v>
      </c>
      <c r="AT1793" s="8">
        <v>2</v>
      </c>
      <c r="AU1793" s="7" t="s">
        <v>81</v>
      </c>
      <c r="AV1793" s="9">
        <v>-27.6</v>
      </c>
      <c r="AW1793" s="7" t="s">
        <v>3809</v>
      </c>
      <c r="AX1793" s="7" t="s">
        <v>63</v>
      </c>
      <c r="AY1793" s="7"/>
      <c r="AZ1793" s="7" t="s">
        <v>3801</v>
      </c>
      <c r="BA1793" s="7" t="s">
        <v>3802</v>
      </c>
      <c r="BB1793" s="7" t="s">
        <v>2330</v>
      </c>
      <c r="BC1793" s="7" t="s">
        <v>3803</v>
      </c>
    </row>
    <row r="1794" spans="1:55" x14ac:dyDescent="0.2">
      <c r="A1794" s="7" t="s">
        <v>3736</v>
      </c>
      <c r="B1794" s="8">
        <v>6</v>
      </c>
      <c r="C1794" s="7" t="s">
        <v>1142</v>
      </c>
      <c r="D1794" s="8">
        <v>7</v>
      </c>
      <c r="E1794" s="7" t="s">
        <v>57</v>
      </c>
      <c r="F1794" s="7" t="s">
        <v>95</v>
      </c>
      <c r="G1794" s="7" t="s">
        <v>149</v>
      </c>
      <c r="H1794" s="7" t="s">
        <v>150</v>
      </c>
      <c r="I1794" s="7" t="s">
        <v>61</v>
      </c>
      <c r="J1794" s="9">
        <v>6</v>
      </c>
      <c r="K1794" s="10">
        <v>1200</v>
      </c>
      <c r="L1794" s="9">
        <f t="shared" ref="L1794:L1857" si="336">IF(J1794&gt;0,(1/(J1794+1))*100,0)</f>
        <v>14.285714285714285</v>
      </c>
      <c r="M1794" s="9">
        <v>14.29</v>
      </c>
      <c r="N1794" s="10">
        <v>0</v>
      </c>
      <c r="O1794" s="10">
        <v>1200</v>
      </c>
      <c r="P1794" s="11">
        <f t="shared" ref="P1794:P1857" si="337">IF(O1794&gt;0,-(N1794/O1794)*100,0)</f>
        <v>0</v>
      </c>
      <c r="Q1794" s="7" t="s">
        <v>61</v>
      </c>
      <c r="R1794" s="9">
        <v>6.48</v>
      </c>
      <c r="S1794" s="9">
        <f t="shared" ref="S1794:S1857" si="338">IF(AND(R1794&lt;&gt;"",J1794&gt;0),R1794-J1794,0)</f>
        <v>0.48000000000000043</v>
      </c>
      <c r="T1794" s="11">
        <f t="shared" ref="T1794:T1857" si="339">IF(AND(R1794&lt;&gt;"",J1794&gt;0),((R1794-J1794)/J1794)*100,0)</f>
        <v>8.0000000000000071</v>
      </c>
      <c r="U1794" s="7" t="s">
        <v>63</v>
      </c>
      <c r="V1794" s="8">
        <v>9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f t="shared" ref="AB1794:AB1857" si="340">AA1794*(1+P1794/100)</f>
        <v>0</v>
      </c>
      <c r="AC1794" s="9">
        <f t="shared" ref="AC1794:AC1857" si="341">IF(O1794&gt;0,(AA1794/O1794)*1000,0)</f>
        <v>0</v>
      </c>
      <c r="AD1794" s="9">
        <f t="shared" ref="AD1794:AD1857" si="342">IF(SUMIFS($O$2:$O$2026,$A$2:$A$2026,A1794,$B$2:$B$2026,B1794)&gt;0,SUMIFS($AA$2:$AA$2026,$A$2:$A$2026,A1794,$B$2:$B$2026,B1794)/SUMIFS($O$2:$O$2026,$A$2:$A$2026,A1794,$B$2:$B$2026,B1794)*1000,0)</f>
        <v>7.6</v>
      </c>
      <c r="AE1794" s="9">
        <f t="shared" ref="AE1794:AE1857" si="343">IF(SUMIF($A$2:$A$2026,A1794,$O$2:$O$2026)&gt;0,SUMIF($A$2:$A$2026,A1794,$AA$2:$AA$2026)/SUMIF($A$2:$A$2026,A1794,$O$2:$O$2026)*1000,0)</f>
        <v>8.2173677069199478</v>
      </c>
      <c r="AF1794" s="9">
        <f t="shared" ref="AF1794:AF1857" si="344">IF(SUM($O$2:$O$2026)&gt;0,SUM($AA$2:$AA$2026)/SUM($O$2:$O$2026)*1000,0)</f>
        <v>8.0634066587395932</v>
      </c>
      <c r="AG1794" s="11">
        <f t="shared" ref="AG1794:AG1857" si="345">IF(AD1794&gt;0,(AC1794-AD1794)/AD1794*100,0)</f>
        <v>-100</v>
      </c>
      <c r="AH1794" s="11">
        <f t="shared" ref="AH1794:AH1857" si="346">IF(AE1794&gt;0,(AC1794-AE1794)/AE1794*100,0)</f>
        <v>-100</v>
      </c>
      <c r="AI1794" s="11">
        <f t="shared" ref="AI1794:AI1857" si="347">IF(AF1794&gt;0,(AC1794-AF1794)/AF1794*100,0)</f>
        <v>-100</v>
      </c>
      <c r="AJ1794" s="8">
        <v>9</v>
      </c>
      <c r="AK1794" s="7" t="s">
        <v>157</v>
      </c>
      <c r="AL1794" s="8">
        <v>35</v>
      </c>
      <c r="AM1794" s="7" t="s">
        <v>65</v>
      </c>
      <c r="AN1794" s="7" t="s">
        <v>66</v>
      </c>
      <c r="AO1794" s="9">
        <v>64</v>
      </c>
      <c r="AP1794" s="8">
        <v>8</v>
      </c>
      <c r="AQ1794" s="8">
        <v>8</v>
      </c>
      <c r="AR1794" s="8">
        <v>9</v>
      </c>
      <c r="AS1794" s="8">
        <v>9</v>
      </c>
      <c r="AT1794" s="8">
        <v>9</v>
      </c>
      <c r="AU1794" s="7" t="s">
        <v>67</v>
      </c>
      <c r="AV1794" s="9">
        <v>-2.4</v>
      </c>
      <c r="AW1794" s="7" t="s">
        <v>3810</v>
      </c>
      <c r="AX1794" s="7" t="s">
        <v>80</v>
      </c>
      <c r="AY1794" s="7" t="s">
        <v>1740</v>
      </c>
      <c r="AZ1794" s="7" t="s">
        <v>3801</v>
      </c>
      <c r="BA1794" s="7" t="s">
        <v>3802</v>
      </c>
      <c r="BB1794" s="7" t="s">
        <v>2330</v>
      </c>
      <c r="BC1794" s="7" t="s">
        <v>3803</v>
      </c>
    </row>
    <row r="1795" spans="1:55" x14ac:dyDescent="0.2">
      <c r="A1795" s="7" t="s">
        <v>3736</v>
      </c>
      <c r="B1795" s="8">
        <v>6</v>
      </c>
      <c r="C1795" s="7" t="s">
        <v>3811</v>
      </c>
      <c r="D1795" s="8">
        <v>8</v>
      </c>
      <c r="E1795" s="7" t="s">
        <v>94</v>
      </c>
      <c r="F1795" s="7" t="s">
        <v>95</v>
      </c>
      <c r="G1795" s="7" t="s">
        <v>149</v>
      </c>
      <c r="H1795" s="7" t="s">
        <v>1106</v>
      </c>
      <c r="I1795" s="7" t="s">
        <v>172</v>
      </c>
      <c r="J1795" s="9">
        <v>12</v>
      </c>
      <c r="K1795" s="10">
        <v>800</v>
      </c>
      <c r="L1795" s="9">
        <f t="shared" si="336"/>
        <v>7.6923076923076925</v>
      </c>
      <c r="M1795" s="9">
        <v>7.69</v>
      </c>
      <c r="N1795" s="10">
        <v>0</v>
      </c>
      <c r="O1795" s="10">
        <v>800</v>
      </c>
      <c r="P1795" s="11">
        <f t="shared" si="337"/>
        <v>0</v>
      </c>
      <c r="Q1795" s="7" t="s">
        <v>172</v>
      </c>
      <c r="R1795" s="9">
        <v>13.23</v>
      </c>
      <c r="S1795" s="9">
        <f t="shared" si="338"/>
        <v>1.2300000000000004</v>
      </c>
      <c r="T1795" s="11">
        <f t="shared" si="339"/>
        <v>10.250000000000004</v>
      </c>
      <c r="U1795" s="7" t="s">
        <v>63</v>
      </c>
      <c r="V1795" s="8">
        <v>6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f t="shared" si="340"/>
        <v>0</v>
      </c>
      <c r="AC1795" s="9">
        <f t="shared" si="341"/>
        <v>0</v>
      </c>
      <c r="AD1795" s="9">
        <f t="shared" si="342"/>
        <v>7.6</v>
      </c>
      <c r="AE1795" s="9">
        <f t="shared" si="343"/>
        <v>8.2173677069199478</v>
      </c>
      <c r="AF1795" s="9">
        <f t="shared" si="344"/>
        <v>8.0634066587395932</v>
      </c>
      <c r="AG1795" s="11">
        <f t="shared" si="345"/>
        <v>-100</v>
      </c>
      <c r="AH1795" s="11">
        <f t="shared" si="346"/>
        <v>-100</v>
      </c>
      <c r="AI1795" s="11">
        <f t="shared" si="347"/>
        <v>-100</v>
      </c>
      <c r="AJ1795" s="8">
        <v>9</v>
      </c>
      <c r="AK1795" s="7" t="s">
        <v>157</v>
      </c>
      <c r="AL1795" s="8">
        <v>35</v>
      </c>
      <c r="AM1795" s="7" t="s">
        <v>65</v>
      </c>
      <c r="AN1795" s="7" t="s">
        <v>66</v>
      </c>
      <c r="AO1795" s="9">
        <v>64</v>
      </c>
      <c r="AP1795" s="8">
        <v>9</v>
      </c>
      <c r="AQ1795" s="8">
        <v>9</v>
      </c>
      <c r="AR1795" s="8">
        <v>8</v>
      </c>
      <c r="AS1795" s="8">
        <v>6</v>
      </c>
      <c r="AT1795" s="8">
        <v>6</v>
      </c>
      <c r="AU1795" s="7" t="s">
        <v>67</v>
      </c>
      <c r="AV1795" s="9">
        <v>-54</v>
      </c>
      <c r="AW1795" s="7" t="s">
        <v>3812</v>
      </c>
      <c r="AX1795" s="7" t="s">
        <v>80</v>
      </c>
      <c r="AY1795" s="7" t="s">
        <v>174</v>
      </c>
      <c r="AZ1795" s="7" t="s">
        <v>3801</v>
      </c>
      <c r="BA1795" s="7" t="s">
        <v>3802</v>
      </c>
      <c r="BB1795" s="7" t="s">
        <v>2330</v>
      </c>
      <c r="BC1795" s="7" t="s">
        <v>3803</v>
      </c>
    </row>
    <row r="1796" spans="1:55" x14ac:dyDescent="0.2">
      <c r="A1796" s="7" t="s">
        <v>3736</v>
      </c>
      <c r="B1796" s="8">
        <v>6</v>
      </c>
      <c r="C1796" s="7" t="s">
        <v>1087</v>
      </c>
      <c r="D1796" s="8">
        <v>9</v>
      </c>
      <c r="E1796" s="7" t="s">
        <v>124</v>
      </c>
      <c r="F1796" s="7" t="s">
        <v>408</v>
      </c>
      <c r="G1796" s="7" t="s">
        <v>238</v>
      </c>
      <c r="H1796" s="7" t="s">
        <v>613</v>
      </c>
      <c r="I1796" s="7" t="s">
        <v>122</v>
      </c>
      <c r="J1796" s="9">
        <v>4</v>
      </c>
      <c r="K1796" s="10">
        <v>1400</v>
      </c>
      <c r="L1796" s="9">
        <f t="shared" si="336"/>
        <v>20</v>
      </c>
      <c r="M1796" s="9">
        <v>20</v>
      </c>
      <c r="N1796" s="10">
        <v>0</v>
      </c>
      <c r="O1796" s="10">
        <v>1400</v>
      </c>
      <c r="P1796" s="11">
        <f t="shared" si="337"/>
        <v>0</v>
      </c>
      <c r="Q1796" s="7" t="s">
        <v>122</v>
      </c>
      <c r="R1796" s="9">
        <v>4.08</v>
      </c>
      <c r="S1796" s="9">
        <f t="shared" si="338"/>
        <v>8.0000000000000071E-2</v>
      </c>
      <c r="T1796" s="11">
        <f t="shared" si="339"/>
        <v>2.0000000000000018</v>
      </c>
      <c r="U1796" s="7" t="s">
        <v>63</v>
      </c>
      <c r="V1796" s="8">
        <v>8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f t="shared" si="340"/>
        <v>0</v>
      </c>
      <c r="AC1796" s="9">
        <f t="shared" si="341"/>
        <v>0</v>
      </c>
      <c r="AD1796" s="9">
        <f t="shared" si="342"/>
        <v>7.6</v>
      </c>
      <c r="AE1796" s="9">
        <f t="shared" si="343"/>
        <v>8.2173677069199478</v>
      </c>
      <c r="AF1796" s="9">
        <f t="shared" si="344"/>
        <v>8.0634066587395932</v>
      </c>
      <c r="AG1796" s="11">
        <f t="shared" si="345"/>
        <v>-100</v>
      </c>
      <c r="AH1796" s="11">
        <f t="shared" si="346"/>
        <v>-100</v>
      </c>
      <c r="AI1796" s="11">
        <f t="shared" si="347"/>
        <v>-100</v>
      </c>
      <c r="AJ1796" s="8">
        <v>9</v>
      </c>
      <c r="AK1796" s="7" t="s">
        <v>157</v>
      </c>
      <c r="AL1796" s="8">
        <v>35</v>
      </c>
      <c r="AM1796" s="7" t="s">
        <v>65</v>
      </c>
      <c r="AN1796" s="7" t="s">
        <v>66</v>
      </c>
      <c r="AO1796" s="9">
        <v>64</v>
      </c>
      <c r="AP1796" s="8">
        <v>6</v>
      </c>
      <c r="AQ1796" s="8">
        <v>7</v>
      </c>
      <c r="AR1796" s="8">
        <v>6</v>
      </c>
      <c r="AS1796" s="8">
        <v>8</v>
      </c>
      <c r="AT1796" s="8">
        <v>8</v>
      </c>
      <c r="AU1796" s="7" t="s">
        <v>67</v>
      </c>
      <c r="AV1796" s="9">
        <v>-5.4</v>
      </c>
      <c r="AW1796" s="7" t="s">
        <v>3813</v>
      </c>
      <c r="AX1796" s="7" t="s">
        <v>80</v>
      </c>
      <c r="AY1796" s="7" t="s">
        <v>1740</v>
      </c>
      <c r="AZ1796" s="7" t="s">
        <v>3801</v>
      </c>
      <c r="BA1796" s="7" t="s">
        <v>3802</v>
      </c>
      <c r="BB1796" s="7" t="s">
        <v>2330</v>
      </c>
      <c r="BC1796" s="7" t="s">
        <v>3803</v>
      </c>
    </row>
    <row r="1797" spans="1:55" x14ac:dyDescent="0.2">
      <c r="A1797" s="19" t="s">
        <v>3736</v>
      </c>
      <c r="B1797" s="20">
        <v>7</v>
      </c>
      <c r="C1797" s="19" t="s">
        <v>1497</v>
      </c>
      <c r="D1797" s="20">
        <v>1</v>
      </c>
      <c r="E1797" s="19" t="s">
        <v>317</v>
      </c>
      <c r="F1797" s="19" t="s">
        <v>644</v>
      </c>
      <c r="G1797" s="19" t="s">
        <v>884</v>
      </c>
      <c r="H1797" s="19" t="s">
        <v>794</v>
      </c>
      <c r="I1797" s="19" t="s">
        <v>106</v>
      </c>
      <c r="J1797" s="21">
        <v>10</v>
      </c>
      <c r="K1797" s="22">
        <v>900</v>
      </c>
      <c r="L1797" s="21">
        <f t="shared" si="336"/>
        <v>9.0909090909090917</v>
      </c>
      <c r="M1797" s="21">
        <v>9.5500000000000007</v>
      </c>
      <c r="N1797" s="22">
        <v>100</v>
      </c>
      <c r="O1797" s="22">
        <v>1000</v>
      </c>
      <c r="P1797" s="23">
        <f t="shared" si="337"/>
        <v>-10</v>
      </c>
      <c r="Q1797" s="19" t="s">
        <v>597</v>
      </c>
      <c r="R1797" s="21">
        <v>10.95</v>
      </c>
      <c r="S1797" s="21">
        <f t="shared" si="338"/>
        <v>0.94999999999999929</v>
      </c>
      <c r="T1797" s="23">
        <f t="shared" si="339"/>
        <v>9.4999999999999929</v>
      </c>
      <c r="U1797" s="19" t="s">
        <v>63</v>
      </c>
      <c r="V1797" s="20">
        <v>5</v>
      </c>
      <c r="W1797" s="21">
        <v>0</v>
      </c>
      <c r="X1797" s="21">
        <v>0</v>
      </c>
      <c r="Y1797" s="21">
        <v>0</v>
      </c>
      <c r="Z1797" s="21">
        <v>0</v>
      </c>
      <c r="AA1797" s="21">
        <v>0</v>
      </c>
      <c r="AB1797" s="21">
        <f t="shared" si="340"/>
        <v>0</v>
      </c>
      <c r="AC1797" s="21">
        <f t="shared" si="341"/>
        <v>0</v>
      </c>
      <c r="AD1797" s="21">
        <f t="shared" si="342"/>
        <v>9.8197802197802204</v>
      </c>
      <c r="AE1797" s="21">
        <f t="shared" si="343"/>
        <v>8.2173677069199478</v>
      </c>
      <c r="AF1797" s="21">
        <f t="shared" si="344"/>
        <v>8.0634066587395932</v>
      </c>
      <c r="AG1797" s="23">
        <f t="shared" si="345"/>
        <v>-100</v>
      </c>
      <c r="AH1797" s="23">
        <f t="shared" si="346"/>
        <v>-100</v>
      </c>
      <c r="AI1797" s="23">
        <f t="shared" si="347"/>
        <v>-100</v>
      </c>
      <c r="AJ1797" s="20">
        <v>6</v>
      </c>
      <c r="AK1797" s="19" t="s">
        <v>157</v>
      </c>
      <c r="AL1797" s="20">
        <v>35</v>
      </c>
      <c r="AM1797" s="19" t="s">
        <v>65</v>
      </c>
      <c r="AN1797" s="19" t="s">
        <v>66</v>
      </c>
      <c r="AO1797" s="21">
        <v>7</v>
      </c>
      <c r="AP1797" s="20">
        <v>5</v>
      </c>
      <c r="AQ1797" s="20">
        <v>6</v>
      </c>
      <c r="AR1797" s="20">
        <v>6</v>
      </c>
      <c r="AS1797" s="20">
        <v>6</v>
      </c>
      <c r="AT1797" s="20">
        <v>5</v>
      </c>
      <c r="AU1797" s="19" t="s">
        <v>67</v>
      </c>
      <c r="AV1797" s="21">
        <v>-24.6</v>
      </c>
      <c r="AW1797" s="19" t="s">
        <v>1459</v>
      </c>
      <c r="AX1797" s="19" t="s">
        <v>63</v>
      </c>
      <c r="AY1797" s="19"/>
      <c r="AZ1797" s="19" t="s">
        <v>2354</v>
      </c>
      <c r="BA1797" s="19" t="s">
        <v>2026</v>
      </c>
      <c r="BB1797" s="19" t="s">
        <v>3814</v>
      </c>
      <c r="BC1797" s="19" t="s">
        <v>3815</v>
      </c>
    </row>
    <row r="1798" spans="1:55" x14ac:dyDescent="0.2">
      <c r="A1798" s="7" t="s">
        <v>3736</v>
      </c>
      <c r="B1798" s="8">
        <v>7</v>
      </c>
      <c r="C1798" s="7" t="s">
        <v>3816</v>
      </c>
      <c r="D1798" s="8">
        <v>2</v>
      </c>
      <c r="E1798" s="7" t="s">
        <v>124</v>
      </c>
      <c r="F1798" s="7" t="s">
        <v>148</v>
      </c>
      <c r="G1798" s="7" t="s">
        <v>433</v>
      </c>
      <c r="H1798" s="7" t="s">
        <v>195</v>
      </c>
      <c r="I1798" s="7" t="s">
        <v>343</v>
      </c>
      <c r="J1798" s="9">
        <v>1.6</v>
      </c>
      <c r="K1798" s="10">
        <v>2100</v>
      </c>
      <c r="L1798" s="9">
        <f t="shared" si="336"/>
        <v>38.46153846153846</v>
      </c>
      <c r="M1798" s="9">
        <v>40.39</v>
      </c>
      <c r="N1798" s="10">
        <v>100</v>
      </c>
      <c r="O1798" s="10">
        <v>2200</v>
      </c>
      <c r="P1798" s="11">
        <f t="shared" si="337"/>
        <v>-4.5454545454545459</v>
      </c>
      <c r="Q1798" s="7" t="s">
        <v>99</v>
      </c>
      <c r="R1798" s="9">
        <v>0.82</v>
      </c>
      <c r="S1798" s="9">
        <f t="shared" si="338"/>
        <v>-0.78000000000000014</v>
      </c>
      <c r="T1798" s="11">
        <f t="shared" si="339"/>
        <v>-48.750000000000007</v>
      </c>
      <c r="U1798" s="7" t="s">
        <v>80</v>
      </c>
      <c r="V1798" s="8">
        <v>2</v>
      </c>
      <c r="W1798" s="9">
        <v>0</v>
      </c>
      <c r="X1798" s="9">
        <v>326</v>
      </c>
      <c r="Y1798" s="9">
        <v>248</v>
      </c>
      <c r="Z1798" s="9">
        <v>574</v>
      </c>
      <c r="AA1798" s="9">
        <v>20.74</v>
      </c>
      <c r="AB1798" s="9">
        <f t="shared" si="340"/>
        <v>19.797272727272727</v>
      </c>
      <c r="AC1798" s="9">
        <f t="shared" si="341"/>
        <v>9.4272727272727277</v>
      </c>
      <c r="AD1798" s="9">
        <f t="shared" si="342"/>
        <v>9.8197802197802204</v>
      </c>
      <c r="AE1798" s="9">
        <f t="shared" si="343"/>
        <v>8.2173677069199478</v>
      </c>
      <c r="AF1798" s="9">
        <f t="shared" si="344"/>
        <v>8.0634066587395932</v>
      </c>
      <c r="AG1798" s="11">
        <f t="shared" si="345"/>
        <v>-3.9971107674778237</v>
      </c>
      <c r="AH1798" s="11">
        <f t="shared" si="346"/>
        <v>14.723754169281044</v>
      </c>
      <c r="AI1798" s="11">
        <f t="shared" si="347"/>
        <v>16.914266218421421</v>
      </c>
      <c r="AJ1798" s="8">
        <v>6</v>
      </c>
      <c r="AK1798" s="7" t="s">
        <v>157</v>
      </c>
      <c r="AL1798" s="8">
        <v>35</v>
      </c>
      <c r="AM1798" s="7" t="s">
        <v>65</v>
      </c>
      <c r="AN1798" s="7" t="s">
        <v>66</v>
      </c>
      <c r="AO1798" s="9">
        <v>7</v>
      </c>
      <c r="AP1798" s="8">
        <v>3</v>
      </c>
      <c r="AQ1798" s="8">
        <v>1</v>
      </c>
      <c r="AR1798" s="8">
        <v>1</v>
      </c>
      <c r="AS1798" s="8">
        <v>2</v>
      </c>
      <c r="AT1798" s="8">
        <v>2</v>
      </c>
      <c r="AU1798" s="7" t="s">
        <v>116</v>
      </c>
      <c r="AV1798" s="9">
        <v>-16.2</v>
      </c>
      <c r="AW1798" s="7" t="s">
        <v>1411</v>
      </c>
      <c r="AX1798" s="7" t="s">
        <v>63</v>
      </c>
      <c r="AY1798" s="7"/>
      <c r="AZ1798" s="7" t="s">
        <v>2354</v>
      </c>
      <c r="BA1798" s="7" t="s">
        <v>2026</v>
      </c>
      <c r="BB1798" s="7" t="s">
        <v>3814</v>
      </c>
      <c r="BC1798" s="7" t="s">
        <v>3815</v>
      </c>
    </row>
    <row r="1799" spans="1:55" x14ac:dyDescent="0.2">
      <c r="A1799" s="7" t="s">
        <v>3736</v>
      </c>
      <c r="B1799" s="8">
        <v>7</v>
      </c>
      <c r="C1799" s="7" t="s">
        <v>2445</v>
      </c>
      <c r="D1799" s="8">
        <v>3</v>
      </c>
      <c r="E1799" s="7" t="s">
        <v>193</v>
      </c>
      <c r="F1799" s="7" t="s">
        <v>408</v>
      </c>
      <c r="G1799" s="7" t="s">
        <v>691</v>
      </c>
      <c r="H1799" s="7" t="s">
        <v>114</v>
      </c>
      <c r="I1799" s="7" t="s">
        <v>78</v>
      </c>
      <c r="J1799" s="9">
        <v>3</v>
      </c>
      <c r="K1799" s="10">
        <v>1600</v>
      </c>
      <c r="L1799" s="9">
        <f t="shared" si="336"/>
        <v>25</v>
      </c>
      <c r="M1799" s="9">
        <v>26.26</v>
      </c>
      <c r="N1799" s="10">
        <v>100</v>
      </c>
      <c r="O1799" s="10">
        <v>1700</v>
      </c>
      <c r="P1799" s="11">
        <f t="shared" si="337"/>
        <v>-5.8823529411764701</v>
      </c>
      <c r="Q1799" s="7" t="s">
        <v>78</v>
      </c>
      <c r="R1799" s="9">
        <v>4.49</v>
      </c>
      <c r="S1799" s="9">
        <f t="shared" si="338"/>
        <v>1.4900000000000002</v>
      </c>
      <c r="T1799" s="11">
        <f t="shared" si="339"/>
        <v>49.666666666666679</v>
      </c>
      <c r="U1799" s="7" t="s">
        <v>63</v>
      </c>
      <c r="V1799" s="8">
        <v>3</v>
      </c>
      <c r="W1799" s="9">
        <v>0</v>
      </c>
      <c r="X1799" s="9">
        <v>0</v>
      </c>
      <c r="Y1799" s="9">
        <v>272</v>
      </c>
      <c r="Z1799" s="9">
        <v>272</v>
      </c>
      <c r="AA1799" s="9">
        <v>7.72</v>
      </c>
      <c r="AB1799" s="9">
        <f t="shared" si="340"/>
        <v>7.2658823529411762</v>
      </c>
      <c r="AC1799" s="9">
        <f t="shared" si="341"/>
        <v>4.5411764705882351</v>
      </c>
      <c r="AD1799" s="9">
        <f t="shared" si="342"/>
        <v>9.8197802197802204</v>
      </c>
      <c r="AE1799" s="9">
        <f t="shared" si="343"/>
        <v>8.2173677069199478</v>
      </c>
      <c r="AF1799" s="9">
        <f t="shared" si="344"/>
        <v>8.0634066587395932</v>
      </c>
      <c r="AG1799" s="11">
        <f t="shared" si="345"/>
        <v>-53.754805413660542</v>
      </c>
      <c r="AH1799" s="11">
        <f t="shared" si="346"/>
        <v>-44.736847217338784</v>
      </c>
      <c r="AI1799" s="11">
        <f t="shared" si="347"/>
        <v>-43.681663808109676</v>
      </c>
      <c r="AJ1799" s="8">
        <v>6</v>
      </c>
      <c r="AK1799" s="7" t="s">
        <v>157</v>
      </c>
      <c r="AL1799" s="8">
        <v>35</v>
      </c>
      <c r="AM1799" s="7" t="s">
        <v>65</v>
      </c>
      <c r="AN1799" s="7" t="s">
        <v>66</v>
      </c>
      <c r="AO1799" s="9">
        <v>7</v>
      </c>
      <c r="AP1799" s="8">
        <v>4</v>
      </c>
      <c r="AQ1799" s="8">
        <v>2</v>
      </c>
      <c r="AR1799" s="8">
        <v>2</v>
      </c>
      <c r="AS1799" s="8">
        <v>3</v>
      </c>
      <c r="AT1799" s="8">
        <v>3</v>
      </c>
      <c r="AU1799" s="7" t="s">
        <v>81</v>
      </c>
      <c r="AV1799" s="9">
        <v>-10.8</v>
      </c>
      <c r="AW1799" s="7" t="s">
        <v>3817</v>
      </c>
      <c r="AX1799" s="7" t="s">
        <v>80</v>
      </c>
      <c r="AY1799" s="7" t="s">
        <v>1623</v>
      </c>
      <c r="AZ1799" s="7" t="s">
        <v>2354</v>
      </c>
      <c r="BA1799" s="7" t="s">
        <v>2026</v>
      </c>
      <c r="BB1799" s="7" t="s">
        <v>3814</v>
      </c>
      <c r="BC1799" s="7" t="s">
        <v>3815</v>
      </c>
    </row>
    <row r="1800" spans="1:55" x14ac:dyDescent="0.2">
      <c r="A1800" s="14" t="s">
        <v>3736</v>
      </c>
      <c r="B1800" s="15">
        <v>7</v>
      </c>
      <c r="C1800" s="14" t="s">
        <v>3818</v>
      </c>
      <c r="D1800" s="15">
        <v>4</v>
      </c>
      <c r="E1800" s="14" t="s">
        <v>102</v>
      </c>
      <c r="F1800" s="14" t="s">
        <v>860</v>
      </c>
      <c r="G1800" s="14" t="s">
        <v>347</v>
      </c>
      <c r="H1800" s="14" t="s">
        <v>298</v>
      </c>
      <c r="I1800" s="14" t="s">
        <v>329</v>
      </c>
      <c r="J1800" s="16">
        <v>15</v>
      </c>
      <c r="K1800" s="17">
        <v>800</v>
      </c>
      <c r="L1800" s="16">
        <f t="shared" si="336"/>
        <v>6.25</v>
      </c>
      <c r="M1800" s="16">
        <v>0</v>
      </c>
      <c r="N1800" s="17">
        <v>-800</v>
      </c>
      <c r="O1800" s="17">
        <v>0</v>
      </c>
      <c r="P1800" s="18">
        <f t="shared" si="337"/>
        <v>0</v>
      </c>
      <c r="Q1800" s="14"/>
      <c r="R1800" s="16"/>
      <c r="S1800" s="16">
        <f t="shared" si="338"/>
        <v>0</v>
      </c>
      <c r="T1800" s="18">
        <f t="shared" si="339"/>
        <v>0</v>
      </c>
      <c r="U1800" s="14" t="s">
        <v>63</v>
      </c>
      <c r="V1800" s="15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f t="shared" si="340"/>
        <v>0</v>
      </c>
      <c r="AC1800" s="16">
        <f t="shared" si="341"/>
        <v>0</v>
      </c>
      <c r="AD1800" s="16">
        <f t="shared" si="342"/>
        <v>9.8197802197802204</v>
      </c>
      <c r="AE1800" s="16">
        <f t="shared" si="343"/>
        <v>8.2173677069199478</v>
      </c>
      <c r="AF1800" s="16">
        <f t="shared" si="344"/>
        <v>8.0634066587395932</v>
      </c>
      <c r="AG1800" s="18">
        <f t="shared" si="345"/>
        <v>-100</v>
      </c>
      <c r="AH1800" s="18">
        <f t="shared" si="346"/>
        <v>-100</v>
      </c>
      <c r="AI1800" s="18">
        <f t="shared" si="347"/>
        <v>-100</v>
      </c>
      <c r="AJ1800" s="15">
        <v>6</v>
      </c>
      <c r="AK1800" s="14" t="s">
        <v>157</v>
      </c>
      <c r="AL1800" s="15">
        <v>35</v>
      </c>
      <c r="AM1800" s="14" t="s">
        <v>65</v>
      </c>
      <c r="AN1800" s="14" t="s">
        <v>66</v>
      </c>
      <c r="AO1800" s="16">
        <v>7</v>
      </c>
      <c r="AP1800" s="15">
        <v>0</v>
      </c>
      <c r="AQ1800" s="15">
        <v>0</v>
      </c>
      <c r="AR1800" s="15">
        <v>0</v>
      </c>
      <c r="AS1800" s="15">
        <v>0</v>
      </c>
      <c r="AT1800" s="15">
        <v>0</v>
      </c>
      <c r="AU1800" s="14"/>
      <c r="AV1800" s="16">
        <v>0</v>
      </c>
      <c r="AW1800" s="14"/>
      <c r="AX1800" s="14" t="s">
        <v>63</v>
      </c>
      <c r="AY1800" s="14"/>
      <c r="AZ1800" s="14" t="s">
        <v>2354</v>
      </c>
      <c r="BA1800" s="14" t="s">
        <v>2026</v>
      </c>
      <c r="BB1800" s="14" t="s">
        <v>3814</v>
      </c>
      <c r="BC1800" s="14" t="s">
        <v>3815</v>
      </c>
    </row>
    <row r="1801" spans="1:55" x14ac:dyDescent="0.2">
      <c r="A1801" s="7" t="s">
        <v>3736</v>
      </c>
      <c r="B1801" s="8">
        <v>7</v>
      </c>
      <c r="C1801" s="7" t="s">
        <v>3819</v>
      </c>
      <c r="D1801" s="8">
        <v>5</v>
      </c>
      <c r="E1801" s="7" t="s">
        <v>133</v>
      </c>
      <c r="F1801" s="7" t="s">
        <v>134</v>
      </c>
      <c r="G1801" s="7" t="s">
        <v>1236</v>
      </c>
      <c r="H1801" s="7" t="s">
        <v>268</v>
      </c>
      <c r="I1801" s="7" t="s">
        <v>79</v>
      </c>
      <c r="J1801" s="9">
        <v>2.5</v>
      </c>
      <c r="K1801" s="10">
        <v>1700</v>
      </c>
      <c r="L1801" s="9">
        <f t="shared" si="336"/>
        <v>28.571428571428569</v>
      </c>
      <c r="M1801" s="9">
        <v>30.01</v>
      </c>
      <c r="N1801" s="10">
        <v>200</v>
      </c>
      <c r="O1801" s="10">
        <v>1900</v>
      </c>
      <c r="P1801" s="11">
        <f t="shared" si="337"/>
        <v>-10.526315789473683</v>
      </c>
      <c r="Q1801" s="7" t="s">
        <v>79</v>
      </c>
      <c r="R1801" s="9">
        <v>2.91</v>
      </c>
      <c r="S1801" s="9">
        <f t="shared" si="338"/>
        <v>0.41000000000000014</v>
      </c>
      <c r="T1801" s="11">
        <f t="shared" si="339"/>
        <v>16.400000000000006</v>
      </c>
      <c r="U1801" s="7" t="s">
        <v>63</v>
      </c>
      <c r="V1801" s="8">
        <v>4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f t="shared" si="340"/>
        <v>0</v>
      </c>
      <c r="AC1801" s="9">
        <f t="shared" si="341"/>
        <v>0</v>
      </c>
      <c r="AD1801" s="9">
        <f t="shared" si="342"/>
        <v>9.8197802197802204</v>
      </c>
      <c r="AE1801" s="9">
        <f t="shared" si="343"/>
        <v>8.2173677069199478</v>
      </c>
      <c r="AF1801" s="9">
        <f t="shared" si="344"/>
        <v>8.0634066587395932</v>
      </c>
      <c r="AG1801" s="11">
        <f t="shared" si="345"/>
        <v>-100</v>
      </c>
      <c r="AH1801" s="11">
        <f t="shared" si="346"/>
        <v>-100</v>
      </c>
      <c r="AI1801" s="11">
        <f t="shared" si="347"/>
        <v>-100</v>
      </c>
      <c r="AJ1801" s="8">
        <v>6</v>
      </c>
      <c r="AK1801" s="7" t="s">
        <v>157</v>
      </c>
      <c r="AL1801" s="8">
        <v>35</v>
      </c>
      <c r="AM1801" s="7" t="s">
        <v>65</v>
      </c>
      <c r="AN1801" s="7" t="s">
        <v>66</v>
      </c>
      <c r="AO1801" s="9">
        <v>7</v>
      </c>
      <c r="AP1801" s="8">
        <v>6</v>
      </c>
      <c r="AQ1801" s="8">
        <v>5</v>
      </c>
      <c r="AR1801" s="8">
        <v>5</v>
      </c>
      <c r="AS1801" s="8">
        <v>4</v>
      </c>
      <c r="AT1801" s="8">
        <v>4</v>
      </c>
      <c r="AU1801" s="7" t="s">
        <v>67</v>
      </c>
      <c r="AV1801" s="9">
        <v>3.6</v>
      </c>
      <c r="AW1801" s="7" t="s">
        <v>3820</v>
      </c>
      <c r="AX1801" s="7" t="s">
        <v>80</v>
      </c>
      <c r="AY1801" s="7" t="s">
        <v>168</v>
      </c>
      <c r="AZ1801" s="7" t="s">
        <v>2354</v>
      </c>
      <c r="BA1801" s="7" t="s">
        <v>2026</v>
      </c>
      <c r="BB1801" s="7" t="s">
        <v>3814</v>
      </c>
      <c r="BC1801" s="7" t="s">
        <v>3815</v>
      </c>
    </row>
    <row r="1802" spans="1:55" x14ac:dyDescent="0.2">
      <c r="A1802" s="7" t="s">
        <v>3736</v>
      </c>
      <c r="B1802" s="8">
        <v>7</v>
      </c>
      <c r="C1802" s="7" t="s">
        <v>3821</v>
      </c>
      <c r="D1802" s="8">
        <v>6</v>
      </c>
      <c r="E1802" s="7" t="s">
        <v>111</v>
      </c>
      <c r="F1802" s="7" t="s">
        <v>693</v>
      </c>
      <c r="G1802" s="7" t="s">
        <v>760</v>
      </c>
      <c r="H1802" s="7" t="s">
        <v>1354</v>
      </c>
      <c r="I1802" s="7" t="s">
        <v>61</v>
      </c>
      <c r="J1802" s="9">
        <v>6</v>
      </c>
      <c r="K1802" s="10">
        <v>1200</v>
      </c>
      <c r="L1802" s="9">
        <f t="shared" si="336"/>
        <v>14.285714285714285</v>
      </c>
      <c r="M1802" s="9">
        <v>15</v>
      </c>
      <c r="N1802" s="10">
        <v>100</v>
      </c>
      <c r="O1802" s="10">
        <v>1300</v>
      </c>
      <c r="P1802" s="11">
        <f t="shared" si="337"/>
        <v>-7.6923076923076925</v>
      </c>
      <c r="Q1802" s="7" t="s">
        <v>61</v>
      </c>
      <c r="R1802" s="9">
        <v>22.3</v>
      </c>
      <c r="S1802" s="9">
        <f t="shared" si="338"/>
        <v>16.3</v>
      </c>
      <c r="T1802" s="11">
        <f t="shared" si="339"/>
        <v>271.66666666666669</v>
      </c>
      <c r="U1802" s="7" t="s">
        <v>63</v>
      </c>
      <c r="V1802" s="8">
        <v>6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f t="shared" si="340"/>
        <v>0</v>
      </c>
      <c r="AC1802" s="9">
        <f t="shared" si="341"/>
        <v>0</v>
      </c>
      <c r="AD1802" s="9">
        <f t="shared" si="342"/>
        <v>9.8197802197802204</v>
      </c>
      <c r="AE1802" s="9">
        <f t="shared" si="343"/>
        <v>8.2173677069199478</v>
      </c>
      <c r="AF1802" s="9">
        <f t="shared" si="344"/>
        <v>8.0634066587395932</v>
      </c>
      <c r="AG1802" s="11">
        <f t="shared" si="345"/>
        <v>-100</v>
      </c>
      <c r="AH1802" s="11">
        <f t="shared" si="346"/>
        <v>-100</v>
      </c>
      <c r="AI1802" s="11">
        <f t="shared" si="347"/>
        <v>-100</v>
      </c>
      <c r="AJ1802" s="8">
        <v>6</v>
      </c>
      <c r="AK1802" s="7" t="s">
        <v>157</v>
      </c>
      <c r="AL1802" s="8">
        <v>35</v>
      </c>
      <c r="AM1802" s="7" t="s">
        <v>65</v>
      </c>
      <c r="AN1802" s="7" t="s">
        <v>66</v>
      </c>
      <c r="AO1802" s="9">
        <v>7</v>
      </c>
      <c r="AP1802" s="8">
        <v>2</v>
      </c>
      <c r="AQ1802" s="8">
        <v>3</v>
      </c>
      <c r="AR1802" s="8">
        <v>3</v>
      </c>
      <c r="AS1802" s="8">
        <v>5</v>
      </c>
      <c r="AT1802" s="8">
        <v>6</v>
      </c>
      <c r="AU1802" s="7" t="s">
        <v>81</v>
      </c>
      <c r="AV1802" s="9">
        <v>-9.6</v>
      </c>
      <c r="AW1802" s="7" t="s">
        <v>3822</v>
      </c>
      <c r="AX1802" s="7" t="s">
        <v>63</v>
      </c>
      <c r="AY1802" s="7"/>
      <c r="AZ1802" s="7" t="s">
        <v>2354</v>
      </c>
      <c r="BA1802" s="7" t="s">
        <v>2026</v>
      </c>
      <c r="BB1802" s="7" t="s">
        <v>3814</v>
      </c>
      <c r="BC1802" s="7" t="s">
        <v>3815</v>
      </c>
    </row>
    <row r="1803" spans="1:55" x14ac:dyDescent="0.2">
      <c r="A1803" s="7" t="s">
        <v>3736</v>
      </c>
      <c r="B1803" s="8">
        <v>7</v>
      </c>
      <c r="C1803" s="7" t="s">
        <v>3823</v>
      </c>
      <c r="D1803" s="8">
        <v>7</v>
      </c>
      <c r="E1803" s="7" t="s">
        <v>119</v>
      </c>
      <c r="F1803" s="7" t="s">
        <v>418</v>
      </c>
      <c r="G1803" s="7" t="s">
        <v>678</v>
      </c>
      <c r="H1803" s="7" t="s">
        <v>239</v>
      </c>
      <c r="I1803" s="7" t="s">
        <v>106</v>
      </c>
      <c r="J1803" s="9">
        <v>10</v>
      </c>
      <c r="K1803" s="10">
        <v>900</v>
      </c>
      <c r="L1803" s="9">
        <f t="shared" si="336"/>
        <v>9.0909090909090917</v>
      </c>
      <c r="M1803" s="9">
        <v>9.5500000000000007</v>
      </c>
      <c r="N1803" s="10">
        <v>100</v>
      </c>
      <c r="O1803" s="10">
        <v>1000</v>
      </c>
      <c r="P1803" s="11">
        <f t="shared" si="337"/>
        <v>-10</v>
      </c>
      <c r="Q1803" s="7" t="s">
        <v>597</v>
      </c>
      <c r="R1803" s="9">
        <v>11.49</v>
      </c>
      <c r="S1803" s="9">
        <f t="shared" si="338"/>
        <v>1.4900000000000002</v>
      </c>
      <c r="T1803" s="11">
        <f t="shared" si="339"/>
        <v>14.900000000000002</v>
      </c>
      <c r="U1803" s="7" t="s">
        <v>63</v>
      </c>
      <c r="V1803" s="8">
        <v>1</v>
      </c>
      <c r="W1803" s="9">
        <v>2498</v>
      </c>
      <c r="X1803" s="9">
        <v>684</v>
      </c>
      <c r="Y1803" s="9">
        <v>408</v>
      </c>
      <c r="Z1803" s="9">
        <v>3590</v>
      </c>
      <c r="AA1803" s="9">
        <v>60.9</v>
      </c>
      <c r="AB1803" s="9">
        <f t="shared" si="340"/>
        <v>54.81</v>
      </c>
      <c r="AC1803" s="9">
        <f t="shared" si="341"/>
        <v>60.9</v>
      </c>
      <c r="AD1803" s="9">
        <f t="shared" si="342"/>
        <v>9.8197802197802204</v>
      </c>
      <c r="AE1803" s="9">
        <f t="shared" si="343"/>
        <v>8.2173677069199478</v>
      </c>
      <c r="AF1803" s="9">
        <f t="shared" si="344"/>
        <v>8.0634066587395932</v>
      </c>
      <c r="AG1803" s="11">
        <f t="shared" si="345"/>
        <v>520.1768128916741</v>
      </c>
      <c r="AH1803" s="11">
        <f t="shared" si="346"/>
        <v>641.11323932498897</v>
      </c>
      <c r="AI1803" s="11">
        <f t="shared" si="347"/>
        <v>655.26390491533755</v>
      </c>
      <c r="AJ1803" s="8">
        <v>6</v>
      </c>
      <c r="AK1803" s="7" t="s">
        <v>157</v>
      </c>
      <c r="AL1803" s="8">
        <v>35</v>
      </c>
      <c r="AM1803" s="7" t="s">
        <v>65</v>
      </c>
      <c r="AN1803" s="7" t="s">
        <v>66</v>
      </c>
      <c r="AO1803" s="9">
        <v>7</v>
      </c>
      <c r="AP1803" s="8">
        <v>1</v>
      </c>
      <c r="AQ1803" s="8">
        <v>4</v>
      </c>
      <c r="AR1803" s="8">
        <v>4</v>
      </c>
      <c r="AS1803" s="8">
        <v>1</v>
      </c>
      <c r="AT1803" s="8">
        <v>1</v>
      </c>
      <c r="AU1803" s="7" t="s">
        <v>91</v>
      </c>
      <c r="AV1803" s="9">
        <v>-37.799999999999997</v>
      </c>
      <c r="AW1803" s="7" t="s">
        <v>3824</v>
      </c>
      <c r="AX1803" s="7" t="s">
        <v>63</v>
      </c>
      <c r="AY1803" s="7"/>
      <c r="AZ1803" s="7" t="s">
        <v>2354</v>
      </c>
      <c r="BA1803" s="7" t="s">
        <v>2026</v>
      </c>
      <c r="BB1803" s="7" t="s">
        <v>3814</v>
      </c>
      <c r="BC1803" s="7" t="s">
        <v>3815</v>
      </c>
    </row>
    <row r="1804" spans="1:55" x14ac:dyDescent="0.2">
      <c r="A1804" s="19" t="s">
        <v>3736</v>
      </c>
      <c r="B1804" s="20">
        <v>8</v>
      </c>
      <c r="C1804" s="19" t="s">
        <v>1333</v>
      </c>
      <c r="D1804" s="20">
        <v>1</v>
      </c>
      <c r="E1804" s="19" t="s">
        <v>193</v>
      </c>
      <c r="F1804" s="19" t="s">
        <v>337</v>
      </c>
      <c r="G1804" s="19" t="s">
        <v>140</v>
      </c>
      <c r="H1804" s="19" t="s">
        <v>150</v>
      </c>
      <c r="I1804" s="19" t="s">
        <v>79</v>
      </c>
      <c r="J1804" s="21">
        <v>2.5</v>
      </c>
      <c r="K1804" s="22">
        <v>1700</v>
      </c>
      <c r="L1804" s="21">
        <f t="shared" si="336"/>
        <v>28.571428571428569</v>
      </c>
      <c r="M1804" s="21">
        <v>28.57</v>
      </c>
      <c r="N1804" s="22">
        <v>0</v>
      </c>
      <c r="O1804" s="22">
        <v>1700</v>
      </c>
      <c r="P1804" s="23">
        <f t="shared" si="337"/>
        <v>0</v>
      </c>
      <c r="Q1804" s="19" t="s">
        <v>79</v>
      </c>
      <c r="R1804" s="21">
        <v>2.85</v>
      </c>
      <c r="S1804" s="21">
        <f t="shared" si="338"/>
        <v>0.35000000000000009</v>
      </c>
      <c r="T1804" s="23">
        <f t="shared" si="339"/>
        <v>14.000000000000004</v>
      </c>
      <c r="U1804" s="19" t="s">
        <v>63</v>
      </c>
      <c r="V1804" s="20">
        <v>2</v>
      </c>
      <c r="W1804" s="21">
        <v>0</v>
      </c>
      <c r="X1804" s="21">
        <v>418</v>
      </c>
      <c r="Y1804" s="21">
        <v>346</v>
      </c>
      <c r="Z1804" s="21">
        <v>764</v>
      </c>
      <c r="AA1804" s="21">
        <v>22.64</v>
      </c>
      <c r="AB1804" s="21">
        <f t="shared" si="340"/>
        <v>22.64</v>
      </c>
      <c r="AC1804" s="21">
        <f t="shared" si="341"/>
        <v>13.31764705882353</v>
      </c>
      <c r="AD1804" s="21">
        <f t="shared" si="342"/>
        <v>6.7029126213592241</v>
      </c>
      <c r="AE1804" s="21">
        <f t="shared" si="343"/>
        <v>8.2173677069199478</v>
      </c>
      <c r="AF1804" s="21">
        <f t="shared" si="344"/>
        <v>8.0634066587395932</v>
      </c>
      <c r="AG1804" s="23">
        <f t="shared" si="345"/>
        <v>98.68447958557698</v>
      </c>
      <c r="AH1804" s="23">
        <f t="shared" si="346"/>
        <v>62.067069818581608</v>
      </c>
      <c r="AI1804" s="23">
        <f t="shared" si="347"/>
        <v>65.161545516113634</v>
      </c>
      <c r="AJ1804" s="20">
        <v>9</v>
      </c>
      <c r="AK1804" s="19" t="s">
        <v>157</v>
      </c>
      <c r="AL1804" s="20">
        <v>34</v>
      </c>
      <c r="AM1804" s="19" t="s">
        <v>65</v>
      </c>
      <c r="AN1804" s="19" t="s">
        <v>66</v>
      </c>
      <c r="AO1804" s="21">
        <v>8</v>
      </c>
      <c r="AP1804" s="20">
        <v>3</v>
      </c>
      <c r="AQ1804" s="20">
        <v>6</v>
      </c>
      <c r="AR1804" s="20">
        <v>3</v>
      </c>
      <c r="AS1804" s="20">
        <v>1</v>
      </c>
      <c r="AT1804" s="20">
        <v>3</v>
      </c>
      <c r="AU1804" s="19" t="s">
        <v>91</v>
      </c>
      <c r="AV1804" s="21">
        <v>-49.2</v>
      </c>
      <c r="AW1804" s="19" t="s">
        <v>3825</v>
      </c>
      <c r="AX1804" s="19" t="s">
        <v>63</v>
      </c>
      <c r="AY1804" s="19"/>
      <c r="AZ1804" s="19" t="s">
        <v>3826</v>
      </c>
      <c r="BA1804" s="19" t="s">
        <v>402</v>
      </c>
      <c r="BB1804" s="19" t="s">
        <v>3827</v>
      </c>
      <c r="BC1804" s="19" t="s">
        <v>3828</v>
      </c>
    </row>
    <row r="1805" spans="1:55" x14ac:dyDescent="0.2">
      <c r="A1805" s="7" t="s">
        <v>3736</v>
      </c>
      <c r="B1805" s="8">
        <v>8</v>
      </c>
      <c r="C1805" s="7" t="s">
        <v>726</v>
      </c>
      <c r="D1805" s="8">
        <v>2</v>
      </c>
      <c r="E1805" s="7" t="s">
        <v>94</v>
      </c>
      <c r="F1805" s="7" t="s">
        <v>727</v>
      </c>
      <c r="G1805" s="7" t="s">
        <v>593</v>
      </c>
      <c r="H1805" s="7" t="s">
        <v>97</v>
      </c>
      <c r="I1805" s="7" t="s">
        <v>329</v>
      </c>
      <c r="J1805" s="9">
        <v>15</v>
      </c>
      <c r="K1805" s="10">
        <v>800</v>
      </c>
      <c r="L1805" s="9">
        <f t="shared" si="336"/>
        <v>6.25</v>
      </c>
      <c r="M1805" s="9">
        <v>6.25</v>
      </c>
      <c r="N1805" s="10">
        <v>0</v>
      </c>
      <c r="O1805" s="10">
        <v>800</v>
      </c>
      <c r="P1805" s="11">
        <f t="shared" si="337"/>
        <v>0</v>
      </c>
      <c r="Q1805" s="7" t="s">
        <v>329</v>
      </c>
      <c r="R1805" s="9">
        <v>28.99</v>
      </c>
      <c r="S1805" s="9">
        <f t="shared" si="338"/>
        <v>13.989999999999998</v>
      </c>
      <c r="T1805" s="11">
        <f t="shared" si="339"/>
        <v>93.266666666666652</v>
      </c>
      <c r="U1805" s="7" t="s">
        <v>63</v>
      </c>
      <c r="V1805" s="8">
        <v>6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f t="shared" si="340"/>
        <v>0</v>
      </c>
      <c r="AC1805" s="9">
        <f t="shared" si="341"/>
        <v>0</v>
      </c>
      <c r="AD1805" s="9">
        <f t="shared" si="342"/>
        <v>6.7029126213592241</v>
      </c>
      <c r="AE1805" s="9">
        <f t="shared" si="343"/>
        <v>8.2173677069199478</v>
      </c>
      <c r="AF1805" s="9">
        <f t="shared" si="344"/>
        <v>8.0634066587395932</v>
      </c>
      <c r="AG1805" s="11">
        <f t="shared" si="345"/>
        <v>-100</v>
      </c>
      <c r="AH1805" s="11">
        <f t="shared" si="346"/>
        <v>-100</v>
      </c>
      <c r="AI1805" s="11">
        <f t="shared" si="347"/>
        <v>-100</v>
      </c>
      <c r="AJ1805" s="8">
        <v>9</v>
      </c>
      <c r="AK1805" s="7" t="s">
        <v>157</v>
      </c>
      <c r="AL1805" s="8">
        <v>34</v>
      </c>
      <c r="AM1805" s="7" t="s">
        <v>65</v>
      </c>
      <c r="AN1805" s="7" t="s">
        <v>66</v>
      </c>
      <c r="AO1805" s="9">
        <v>8</v>
      </c>
      <c r="AP1805" s="8">
        <v>1</v>
      </c>
      <c r="AQ1805" s="8">
        <v>1</v>
      </c>
      <c r="AR1805" s="8">
        <v>1</v>
      </c>
      <c r="AS1805" s="8">
        <v>3</v>
      </c>
      <c r="AT1805" s="8">
        <v>6</v>
      </c>
      <c r="AU1805" s="7" t="s">
        <v>116</v>
      </c>
      <c r="AV1805" s="9">
        <v>-37.200000000000003</v>
      </c>
      <c r="AW1805" s="7" t="s">
        <v>3829</v>
      </c>
      <c r="AX1805" s="7" t="s">
        <v>63</v>
      </c>
      <c r="AY1805" s="7"/>
      <c r="AZ1805" s="7" t="s">
        <v>3826</v>
      </c>
      <c r="BA1805" s="7" t="s">
        <v>402</v>
      </c>
      <c r="BB1805" s="7" t="s">
        <v>3827</v>
      </c>
      <c r="BC1805" s="7" t="s">
        <v>3828</v>
      </c>
    </row>
    <row r="1806" spans="1:55" x14ac:dyDescent="0.2">
      <c r="A1806" s="7" t="s">
        <v>3736</v>
      </c>
      <c r="B1806" s="8">
        <v>8</v>
      </c>
      <c r="C1806" s="7" t="s">
        <v>1884</v>
      </c>
      <c r="D1806" s="8">
        <v>3</v>
      </c>
      <c r="E1806" s="7" t="s">
        <v>102</v>
      </c>
      <c r="F1806" s="7" t="s">
        <v>112</v>
      </c>
      <c r="G1806" s="7" t="s">
        <v>126</v>
      </c>
      <c r="H1806" s="7" t="s">
        <v>754</v>
      </c>
      <c r="I1806" s="7" t="s">
        <v>107</v>
      </c>
      <c r="J1806" s="9">
        <v>8</v>
      </c>
      <c r="K1806" s="10">
        <v>1000</v>
      </c>
      <c r="L1806" s="9">
        <f t="shared" si="336"/>
        <v>11.111111111111111</v>
      </c>
      <c r="M1806" s="9">
        <v>11.11</v>
      </c>
      <c r="N1806" s="10">
        <v>0</v>
      </c>
      <c r="O1806" s="10">
        <v>1000</v>
      </c>
      <c r="P1806" s="11">
        <f t="shared" si="337"/>
        <v>0</v>
      </c>
      <c r="Q1806" s="7" t="s">
        <v>107</v>
      </c>
      <c r="R1806" s="9">
        <v>9.9499999999999993</v>
      </c>
      <c r="S1806" s="9">
        <f t="shared" si="338"/>
        <v>1.9499999999999993</v>
      </c>
      <c r="T1806" s="11">
        <f t="shared" si="339"/>
        <v>24.374999999999993</v>
      </c>
      <c r="U1806" s="7" t="s">
        <v>63</v>
      </c>
      <c r="V1806" s="8">
        <v>7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f t="shared" si="340"/>
        <v>0</v>
      </c>
      <c r="AC1806" s="9">
        <f t="shared" si="341"/>
        <v>0</v>
      </c>
      <c r="AD1806" s="9">
        <f t="shared" si="342"/>
        <v>6.7029126213592241</v>
      </c>
      <c r="AE1806" s="9">
        <f t="shared" si="343"/>
        <v>8.2173677069199478</v>
      </c>
      <c r="AF1806" s="9">
        <f t="shared" si="344"/>
        <v>8.0634066587395932</v>
      </c>
      <c r="AG1806" s="11">
        <f t="shared" si="345"/>
        <v>-100</v>
      </c>
      <c r="AH1806" s="11">
        <f t="shared" si="346"/>
        <v>-100</v>
      </c>
      <c r="AI1806" s="11">
        <f t="shared" si="347"/>
        <v>-100</v>
      </c>
      <c r="AJ1806" s="8">
        <v>9</v>
      </c>
      <c r="AK1806" s="7" t="s">
        <v>157</v>
      </c>
      <c r="AL1806" s="8">
        <v>34</v>
      </c>
      <c r="AM1806" s="7" t="s">
        <v>65</v>
      </c>
      <c r="AN1806" s="7" t="s">
        <v>66</v>
      </c>
      <c r="AO1806" s="9">
        <v>8</v>
      </c>
      <c r="AP1806" s="8">
        <v>6</v>
      </c>
      <c r="AQ1806" s="8">
        <v>3</v>
      </c>
      <c r="AR1806" s="8">
        <v>2</v>
      </c>
      <c r="AS1806" s="8">
        <v>6</v>
      </c>
      <c r="AT1806" s="8">
        <v>7</v>
      </c>
      <c r="AU1806" s="7" t="s">
        <v>81</v>
      </c>
      <c r="AV1806" s="9">
        <v>-4.2</v>
      </c>
      <c r="AW1806" s="7" t="s">
        <v>3830</v>
      </c>
      <c r="AX1806" s="7" t="s">
        <v>63</v>
      </c>
      <c r="AY1806" s="7"/>
      <c r="AZ1806" s="7" t="s">
        <v>3826</v>
      </c>
      <c r="BA1806" s="7" t="s">
        <v>402</v>
      </c>
      <c r="BB1806" s="7" t="s">
        <v>3827</v>
      </c>
      <c r="BC1806" s="7" t="s">
        <v>3828</v>
      </c>
    </row>
    <row r="1807" spans="1:55" x14ac:dyDescent="0.2">
      <c r="A1807" s="7" t="s">
        <v>3736</v>
      </c>
      <c r="B1807" s="8">
        <v>8</v>
      </c>
      <c r="C1807" s="7" t="s">
        <v>3831</v>
      </c>
      <c r="D1807" s="8">
        <v>4</v>
      </c>
      <c r="E1807" s="7" t="s">
        <v>317</v>
      </c>
      <c r="F1807" s="7" t="s">
        <v>702</v>
      </c>
      <c r="G1807" s="7" t="s">
        <v>593</v>
      </c>
      <c r="H1807" s="7" t="s">
        <v>642</v>
      </c>
      <c r="I1807" s="7" t="s">
        <v>106</v>
      </c>
      <c r="J1807" s="9">
        <v>10</v>
      </c>
      <c r="K1807" s="10">
        <v>900</v>
      </c>
      <c r="L1807" s="9">
        <f t="shared" si="336"/>
        <v>9.0909090909090917</v>
      </c>
      <c r="M1807" s="9">
        <v>9.09</v>
      </c>
      <c r="N1807" s="10">
        <v>0</v>
      </c>
      <c r="O1807" s="10">
        <v>900</v>
      </c>
      <c r="P1807" s="11">
        <f t="shared" si="337"/>
        <v>0</v>
      </c>
      <c r="Q1807" s="7" t="s">
        <v>106</v>
      </c>
      <c r="R1807" s="9">
        <v>10.53</v>
      </c>
      <c r="S1807" s="9">
        <f t="shared" si="338"/>
        <v>0.52999999999999936</v>
      </c>
      <c r="T1807" s="11">
        <f t="shared" si="339"/>
        <v>5.2999999999999936</v>
      </c>
      <c r="U1807" s="7" t="s">
        <v>63</v>
      </c>
      <c r="V1807" s="8">
        <v>4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f t="shared" si="340"/>
        <v>0</v>
      </c>
      <c r="AC1807" s="9">
        <f t="shared" si="341"/>
        <v>0</v>
      </c>
      <c r="AD1807" s="9">
        <f t="shared" si="342"/>
        <v>6.7029126213592241</v>
      </c>
      <c r="AE1807" s="9">
        <f t="shared" si="343"/>
        <v>8.2173677069199478</v>
      </c>
      <c r="AF1807" s="9">
        <f t="shared" si="344"/>
        <v>8.0634066587395932</v>
      </c>
      <c r="AG1807" s="11">
        <f t="shared" si="345"/>
        <v>-100</v>
      </c>
      <c r="AH1807" s="11">
        <f t="shared" si="346"/>
        <v>-100</v>
      </c>
      <c r="AI1807" s="11">
        <f t="shared" si="347"/>
        <v>-100</v>
      </c>
      <c r="AJ1807" s="8">
        <v>9</v>
      </c>
      <c r="AK1807" s="7" t="s">
        <v>157</v>
      </c>
      <c r="AL1807" s="8">
        <v>34</v>
      </c>
      <c r="AM1807" s="7" t="s">
        <v>65</v>
      </c>
      <c r="AN1807" s="7" t="s">
        <v>66</v>
      </c>
      <c r="AO1807" s="9">
        <v>8</v>
      </c>
      <c r="AP1807" s="8">
        <v>2</v>
      </c>
      <c r="AQ1807" s="8">
        <v>4</v>
      </c>
      <c r="AR1807" s="8">
        <v>6</v>
      </c>
      <c r="AS1807" s="8">
        <v>7</v>
      </c>
      <c r="AT1807" s="8">
        <v>4</v>
      </c>
      <c r="AU1807" s="7" t="s">
        <v>81</v>
      </c>
      <c r="AV1807" s="9">
        <v>-5.4</v>
      </c>
      <c r="AW1807" s="7" t="s">
        <v>3832</v>
      </c>
      <c r="AX1807" s="7" t="s">
        <v>63</v>
      </c>
      <c r="AY1807" s="7"/>
      <c r="AZ1807" s="7" t="s">
        <v>3826</v>
      </c>
      <c r="BA1807" s="7" t="s">
        <v>402</v>
      </c>
      <c r="BB1807" s="7" t="s">
        <v>3827</v>
      </c>
      <c r="BC1807" s="7" t="s">
        <v>3828</v>
      </c>
    </row>
    <row r="1808" spans="1:55" x14ac:dyDescent="0.2">
      <c r="A1808" s="7" t="s">
        <v>3736</v>
      </c>
      <c r="B1808" s="8">
        <v>8</v>
      </c>
      <c r="C1808" s="7" t="s">
        <v>720</v>
      </c>
      <c r="D1808" s="8">
        <v>5</v>
      </c>
      <c r="E1808" s="7" t="s">
        <v>119</v>
      </c>
      <c r="F1808" s="7" t="s">
        <v>359</v>
      </c>
      <c r="G1808" s="7" t="s">
        <v>593</v>
      </c>
      <c r="H1808" s="7" t="s">
        <v>696</v>
      </c>
      <c r="I1808" s="7" t="s">
        <v>61</v>
      </c>
      <c r="J1808" s="9">
        <v>6</v>
      </c>
      <c r="K1808" s="10">
        <v>1200</v>
      </c>
      <c r="L1808" s="9">
        <f t="shared" si="336"/>
        <v>14.285714285714285</v>
      </c>
      <c r="M1808" s="9">
        <v>14.29</v>
      </c>
      <c r="N1808" s="10">
        <v>0</v>
      </c>
      <c r="O1808" s="10">
        <v>1200</v>
      </c>
      <c r="P1808" s="11">
        <f t="shared" si="337"/>
        <v>0</v>
      </c>
      <c r="Q1808" s="7" t="s">
        <v>61</v>
      </c>
      <c r="R1808" s="9">
        <v>15.4</v>
      </c>
      <c r="S1808" s="9">
        <f t="shared" si="338"/>
        <v>9.4</v>
      </c>
      <c r="T1808" s="11">
        <f t="shared" si="339"/>
        <v>156.66666666666666</v>
      </c>
      <c r="U1808" s="7" t="s">
        <v>63</v>
      </c>
      <c r="V1808" s="8">
        <v>8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f t="shared" si="340"/>
        <v>0</v>
      </c>
      <c r="AC1808" s="9">
        <f t="shared" si="341"/>
        <v>0</v>
      </c>
      <c r="AD1808" s="9">
        <f t="shared" si="342"/>
        <v>6.7029126213592241</v>
      </c>
      <c r="AE1808" s="9">
        <f t="shared" si="343"/>
        <v>8.2173677069199478</v>
      </c>
      <c r="AF1808" s="9">
        <f t="shared" si="344"/>
        <v>8.0634066587395932</v>
      </c>
      <c r="AG1808" s="11">
        <f t="shared" si="345"/>
        <v>-100</v>
      </c>
      <c r="AH1808" s="11">
        <f t="shared" si="346"/>
        <v>-100</v>
      </c>
      <c r="AI1808" s="11">
        <f t="shared" si="347"/>
        <v>-100</v>
      </c>
      <c r="AJ1808" s="8">
        <v>9</v>
      </c>
      <c r="AK1808" s="7" t="s">
        <v>157</v>
      </c>
      <c r="AL1808" s="8">
        <v>34</v>
      </c>
      <c r="AM1808" s="7" t="s">
        <v>65</v>
      </c>
      <c r="AN1808" s="7" t="s">
        <v>66</v>
      </c>
      <c r="AO1808" s="9">
        <v>8</v>
      </c>
      <c r="AP1808" s="8">
        <v>9</v>
      </c>
      <c r="AQ1808" s="8">
        <v>9</v>
      </c>
      <c r="AR1808" s="8">
        <v>8</v>
      </c>
      <c r="AS1808" s="8">
        <v>8</v>
      </c>
      <c r="AT1808" s="8">
        <v>8</v>
      </c>
      <c r="AU1808" s="7" t="s">
        <v>67</v>
      </c>
      <c r="AV1808" s="9">
        <v>-185.4</v>
      </c>
      <c r="AW1808" s="7" t="s">
        <v>3833</v>
      </c>
      <c r="AX1808" s="7" t="s">
        <v>63</v>
      </c>
      <c r="AY1808" s="7"/>
      <c r="AZ1808" s="7" t="s">
        <v>3826</v>
      </c>
      <c r="BA1808" s="7" t="s">
        <v>402</v>
      </c>
      <c r="BB1808" s="7" t="s">
        <v>3827</v>
      </c>
      <c r="BC1808" s="7" t="s">
        <v>3828</v>
      </c>
    </row>
    <row r="1809" spans="1:55" x14ac:dyDescent="0.2">
      <c r="A1809" s="7" t="s">
        <v>3736</v>
      </c>
      <c r="B1809" s="8">
        <v>8</v>
      </c>
      <c r="C1809" s="7" t="s">
        <v>734</v>
      </c>
      <c r="D1809" s="8">
        <v>6</v>
      </c>
      <c r="E1809" s="7" t="s">
        <v>124</v>
      </c>
      <c r="F1809" s="7" t="s">
        <v>258</v>
      </c>
      <c r="G1809" s="7" t="s">
        <v>735</v>
      </c>
      <c r="H1809" s="7" t="s">
        <v>179</v>
      </c>
      <c r="I1809" s="7" t="s">
        <v>115</v>
      </c>
      <c r="J1809" s="9">
        <v>3.5</v>
      </c>
      <c r="K1809" s="10">
        <v>1500</v>
      </c>
      <c r="L1809" s="9">
        <f t="shared" si="336"/>
        <v>22.222222222222221</v>
      </c>
      <c r="M1809" s="9">
        <v>22.22</v>
      </c>
      <c r="N1809" s="10">
        <v>0</v>
      </c>
      <c r="O1809" s="10">
        <v>1500</v>
      </c>
      <c r="P1809" s="11">
        <f t="shared" si="337"/>
        <v>0</v>
      </c>
      <c r="Q1809" s="7" t="s">
        <v>115</v>
      </c>
      <c r="R1809" s="9">
        <v>1.87</v>
      </c>
      <c r="S1809" s="9">
        <f t="shared" si="338"/>
        <v>-1.63</v>
      </c>
      <c r="T1809" s="11">
        <f t="shared" si="339"/>
        <v>-46.571428571428569</v>
      </c>
      <c r="U1809" s="7" t="s">
        <v>80</v>
      </c>
      <c r="V1809" s="8">
        <v>1</v>
      </c>
      <c r="W1809" s="9">
        <v>574</v>
      </c>
      <c r="X1809" s="9">
        <v>304</v>
      </c>
      <c r="Y1809" s="9">
        <v>254</v>
      </c>
      <c r="Z1809" s="9">
        <v>1132</v>
      </c>
      <c r="AA1809" s="9">
        <v>36.32</v>
      </c>
      <c r="AB1809" s="9">
        <f t="shared" si="340"/>
        <v>36.32</v>
      </c>
      <c r="AC1809" s="9">
        <f t="shared" si="341"/>
        <v>24.213333333333335</v>
      </c>
      <c r="AD1809" s="9">
        <f t="shared" si="342"/>
        <v>6.7029126213592241</v>
      </c>
      <c r="AE1809" s="9">
        <f t="shared" si="343"/>
        <v>8.2173677069199478</v>
      </c>
      <c r="AF1809" s="9">
        <f t="shared" si="344"/>
        <v>8.0634066587395932</v>
      </c>
      <c r="AG1809" s="11">
        <f t="shared" si="345"/>
        <v>261.23599845500189</v>
      </c>
      <c r="AH1809" s="11">
        <f t="shared" si="346"/>
        <v>194.66045815307723</v>
      </c>
      <c r="AI1809" s="11">
        <f t="shared" si="347"/>
        <v>200.28664506321911</v>
      </c>
      <c r="AJ1809" s="8">
        <v>9</v>
      </c>
      <c r="AK1809" s="7" t="s">
        <v>157</v>
      </c>
      <c r="AL1809" s="8">
        <v>34</v>
      </c>
      <c r="AM1809" s="7" t="s">
        <v>65</v>
      </c>
      <c r="AN1809" s="7" t="s">
        <v>66</v>
      </c>
      <c r="AO1809" s="9">
        <v>8</v>
      </c>
      <c r="AP1809" s="8">
        <v>8</v>
      </c>
      <c r="AQ1809" s="8">
        <v>7</v>
      </c>
      <c r="AR1809" s="8">
        <v>7</v>
      </c>
      <c r="AS1809" s="8">
        <v>2</v>
      </c>
      <c r="AT1809" s="8">
        <v>2</v>
      </c>
      <c r="AU1809" s="7" t="s">
        <v>67</v>
      </c>
      <c r="AV1809" s="9">
        <v>14.16</v>
      </c>
      <c r="AW1809" s="7" t="s">
        <v>3834</v>
      </c>
      <c r="AX1809" s="7" t="s">
        <v>80</v>
      </c>
      <c r="AY1809" s="7" t="s">
        <v>1496</v>
      </c>
      <c r="AZ1809" s="7" t="s">
        <v>3826</v>
      </c>
      <c r="BA1809" s="7" t="s">
        <v>402</v>
      </c>
      <c r="BB1809" s="7" t="s">
        <v>3827</v>
      </c>
      <c r="BC1809" s="7" t="s">
        <v>3828</v>
      </c>
    </row>
    <row r="1810" spans="1:55" x14ac:dyDescent="0.2">
      <c r="A1810" s="7" t="s">
        <v>3736</v>
      </c>
      <c r="B1810" s="8">
        <v>8</v>
      </c>
      <c r="C1810" s="7" t="s">
        <v>3835</v>
      </c>
      <c r="D1810" s="8">
        <v>7</v>
      </c>
      <c r="E1810" s="7" t="s">
        <v>205</v>
      </c>
      <c r="F1810" s="7" t="s">
        <v>644</v>
      </c>
      <c r="G1810" s="7" t="s">
        <v>149</v>
      </c>
      <c r="H1810" s="7" t="s">
        <v>655</v>
      </c>
      <c r="I1810" s="7" t="s">
        <v>107</v>
      </c>
      <c r="J1810" s="9">
        <v>8</v>
      </c>
      <c r="K1810" s="10">
        <v>1000</v>
      </c>
      <c r="L1810" s="9">
        <f t="shared" si="336"/>
        <v>11.111111111111111</v>
      </c>
      <c r="M1810" s="9">
        <v>11.11</v>
      </c>
      <c r="N1810" s="10">
        <v>0</v>
      </c>
      <c r="O1810" s="10">
        <v>1000</v>
      </c>
      <c r="P1810" s="11">
        <f t="shared" si="337"/>
        <v>0</v>
      </c>
      <c r="Q1810" s="7" t="s">
        <v>107</v>
      </c>
      <c r="R1810" s="9">
        <v>6.56</v>
      </c>
      <c r="S1810" s="9">
        <f t="shared" si="338"/>
        <v>-1.4400000000000004</v>
      </c>
      <c r="T1810" s="11">
        <f t="shared" si="339"/>
        <v>-18.000000000000004</v>
      </c>
      <c r="U1810" s="7" t="s">
        <v>63</v>
      </c>
      <c r="V1810" s="8">
        <v>3</v>
      </c>
      <c r="W1810" s="9">
        <v>0</v>
      </c>
      <c r="X1810" s="9">
        <v>0</v>
      </c>
      <c r="Y1810" s="9">
        <v>508</v>
      </c>
      <c r="Z1810" s="9">
        <v>508</v>
      </c>
      <c r="AA1810" s="9">
        <v>10.08</v>
      </c>
      <c r="AB1810" s="9">
        <f t="shared" si="340"/>
        <v>10.08</v>
      </c>
      <c r="AC1810" s="9">
        <f t="shared" si="341"/>
        <v>10.08</v>
      </c>
      <c r="AD1810" s="9">
        <f t="shared" si="342"/>
        <v>6.7029126213592241</v>
      </c>
      <c r="AE1810" s="9">
        <f t="shared" si="343"/>
        <v>8.2173677069199478</v>
      </c>
      <c r="AF1810" s="9">
        <f t="shared" si="344"/>
        <v>8.0634066587395932</v>
      </c>
      <c r="AG1810" s="11">
        <f t="shared" si="345"/>
        <v>50.382387022016204</v>
      </c>
      <c r="AH1810" s="11">
        <f t="shared" si="346"/>
        <v>22.667018922756814</v>
      </c>
      <c r="AI1810" s="11">
        <f t="shared" si="347"/>
        <v>25.009198054952432</v>
      </c>
      <c r="AJ1810" s="8">
        <v>9</v>
      </c>
      <c r="AK1810" s="7" t="s">
        <v>157</v>
      </c>
      <c r="AL1810" s="8">
        <v>34</v>
      </c>
      <c r="AM1810" s="7" t="s">
        <v>65</v>
      </c>
      <c r="AN1810" s="7" t="s">
        <v>66</v>
      </c>
      <c r="AO1810" s="9">
        <v>8</v>
      </c>
      <c r="AP1810" s="8">
        <v>7</v>
      </c>
      <c r="AQ1810" s="8">
        <v>8</v>
      </c>
      <c r="AR1810" s="8">
        <v>9</v>
      </c>
      <c r="AS1810" s="8">
        <v>4</v>
      </c>
      <c r="AT1810" s="8">
        <v>1</v>
      </c>
      <c r="AU1810" s="7" t="s">
        <v>67</v>
      </c>
      <c r="AV1810" s="9">
        <v>13.8</v>
      </c>
      <c r="AW1810" s="7" t="s">
        <v>3836</v>
      </c>
      <c r="AX1810" s="7" t="s">
        <v>63</v>
      </c>
      <c r="AY1810" s="7"/>
      <c r="AZ1810" s="7" t="s">
        <v>3826</v>
      </c>
      <c r="BA1810" s="7" t="s">
        <v>402</v>
      </c>
      <c r="BB1810" s="7" t="s">
        <v>3827</v>
      </c>
      <c r="BC1810" s="7" t="s">
        <v>3828</v>
      </c>
    </row>
    <row r="1811" spans="1:55" x14ac:dyDescent="0.2">
      <c r="A1811" s="7" t="s">
        <v>3736</v>
      </c>
      <c r="B1811" s="8">
        <v>8</v>
      </c>
      <c r="C1811" s="7" t="s">
        <v>2972</v>
      </c>
      <c r="D1811" s="8">
        <v>8</v>
      </c>
      <c r="E1811" s="7" t="s">
        <v>74</v>
      </c>
      <c r="F1811" s="7" t="s">
        <v>901</v>
      </c>
      <c r="G1811" s="7" t="s">
        <v>2973</v>
      </c>
      <c r="H1811" s="7" t="s">
        <v>347</v>
      </c>
      <c r="I1811" s="7" t="s">
        <v>207</v>
      </c>
      <c r="J1811" s="9">
        <v>20</v>
      </c>
      <c r="K1811" s="10">
        <v>700</v>
      </c>
      <c r="L1811" s="9">
        <f t="shared" si="336"/>
        <v>4.7619047619047619</v>
      </c>
      <c r="M1811" s="9">
        <v>4.76</v>
      </c>
      <c r="N1811" s="10">
        <v>0</v>
      </c>
      <c r="O1811" s="10">
        <v>700</v>
      </c>
      <c r="P1811" s="11">
        <f t="shared" si="337"/>
        <v>0</v>
      </c>
      <c r="Q1811" s="7" t="s">
        <v>207</v>
      </c>
      <c r="R1811" s="9">
        <v>63.24</v>
      </c>
      <c r="S1811" s="9">
        <f t="shared" si="338"/>
        <v>43.24</v>
      </c>
      <c r="T1811" s="11">
        <f t="shared" si="339"/>
        <v>216.2</v>
      </c>
      <c r="U1811" s="7" t="s">
        <v>63</v>
      </c>
      <c r="V1811" s="8">
        <v>9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f t="shared" si="340"/>
        <v>0</v>
      </c>
      <c r="AC1811" s="9">
        <f t="shared" si="341"/>
        <v>0</v>
      </c>
      <c r="AD1811" s="9">
        <f t="shared" si="342"/>
        <v>6.7029126213592241</v>
      </c>
      <c r="AE1811" s="9">
        <f t="shared" si="343"/>
        <v>8.2173677069199478</v>
      </c>
      <c r="AF1811" s="9">
        <f t="shared" si="344"/>
        <v>8.0634066587395932</v>
      </c>
      <c r="AG1811" s="11">
        <f t="shared" si="345"/>
        <v>-100</v>
      </c>
      <c r="AH1811" s="11">
        <f t="shared" si="346"/>
        <v>-100</v>
      </c>
      <c r="AI1811" s="11">
        <f t="shared" si="347"/>
        <v>-100</v>
      </c>
      <c r="AJ1811" s="8">
        <v>9</v>
      </c>
      <c r="AK1811" s="7" t="s">
        <v>157</v>
      </c>
      <c r="AL1811" s="8">
        <v>34</v>
      </c>
      <c r="AM1811" s="7" t="s">
        <v>65</v>
      </c>
      <c r="AN1811" s="7" t="s">
        <v>66</v>
      </c>
      <c r="AO1811" s="9">
        <v>8</v>
      </c>
      <c r="AP1811" s="8">
        <v>4</v>
      </c>
      <c r="AQ1811" s="8">
        <v>2</v>
      </c>
      <c r="AR1811" s="8">
        <v>4</v>
      </c>
      <c r="AS1811" s="8">
        <v>9</v>
      </c>
      <c r="AT1811" s="8">
        <v>9</v>
      </c>
      <c r="AU1811" s="7" t="s">
        <v>116</v>
      </c>
      <c r="AV1811" s="9">
        <v>-12</v>
      </c>
      <c r="AW1811" s="7" t="s">
        <v>3837</v>
      </c>
      <c r="AX1811" s="7" t="s">
        <v>80</v>
      </c>
      <c r="AY1811" s="7" t="s">
        <v>109</v>
      </c>
      <c r="AZ1811" s="7" t="s">
        <v>3826</v>
      </c>
      <c r="BA1811" s="7" t="s">
        <v>402</v>
      </c>
      <c r="BB1811" s="7" t="s">
        <v>3827</v>
      </c>
      <c r="BC1811" s="7" t="s">
        <v>3828</v>
      </c>
    </row>
    <row r="1812" spans="1:55" x14ac:dyDescent="0.2">
      <c r="A1812" s="7" t="s">
        <v>3736</v>
      </c>
      <c r="B1812" s="8">
        <v>8</v>
      </c>
      <c r="C1812" s="7" t="s">
        <v>1673</v>
      </c>
      <c r="D1812" s="8">
        <v>9</v>
      </c>
      <c r="E1812" s="7" t="s">
        <v>3790</v>
      </c>
      <c r="F1812" s="7" t="s">
        <v>248</v>
      </c>
      <c r="G1812" s="7" t="s">
        <v>608</v>
      </c>
      <c r="H1812" s="7" t="s">
        <v>1048</v>
      </c>
      <c r="I1812" s="7" t="s">
        <v>115</v>
      </c>
      <c r="J1812" s="9">
        <v>3.5</v>
      </c>
      <c r="K1812" s="10">
        <v>1500</v>
      </c>
      <c r="L1812" s="9">
        <f t="shared" si="336"/>
        <v>22.222222222222221</v>
      </c>
      <c r="M1812" s="9">
        <v>22.22</v>
      </c>
      <c r="N1812" s="10">
        <v>0</v>
      </c>
      <c r="O1812" s="10">
        <v>1500</v>
      </c>
      <c r="P1812" s="11">
        <f t="shared" si="337"/>
        <v>0</v>
      </c>
      <c r="Q1812" s="7" t="s">
        <v>115</v>
      </c>
      <c r="R1812" s="9">
        <v>5.0999999999999996</v>
      </c>
      <c r="S1812" s="9">
        <f t="shared" si="338"/>
        <v>1.5999999999999996</v>
      </c>
      <c r="T1812" s="11">
        <f t="shared" si="339"/>
        <v>45.714285714285701</v>
      </c>
      <c r="U1812" s="7" t="s">
        <v>63</v>
      </c>
      <c r="V1812" s="8">
        <v>5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f t="shared" si="340"/>
        <v>0</v>
      </c>
      <c r="AC1812" s="9">
        <f t="shared" si="341"/>
        <v>0</v>
      </c>
      <c r="AD1812" s="9">
        <f t="shared" si="342"/>
        <v>6.7029126213592241</v>
      </c>
      <c r="AE1812" s="9">
        <f t="shared" si="343"/>
        <v>8.2173677069199478</v>
      </c>
      <c r="AF1812" s="9">
        <f t="shared" si="344"/>
        <v>8.0634066587395932</v>
      </c>
      <c r="AG1812" s="11">
        <f t="shared" si="345"/>
        <v>-100</v>
      </c>
      <c r="AH1812" s="11">
        <f t="shared" si="346"/>
        <v>-100</v>
      </c>
      <c r="AI1812" s="11">
        <f t="shared" si="347"/>
        <v>-100</v>
      </c>
      <c r="AJ1812" s="8">
        <v>9</v>
      </c>
      <c r="AK1812" s="7" t="s">
        <v>157</v>
      </c>
      <c r="AL1812" s="8">
        <v>34</v>
      </c>
      <c r="AM1812" s="7" t="s">
        <v>65</v>
      </c>
      <c r="AN1812" s="7" t="s">
        <v>66</v>
      </c>
      <c r="AO1812" s="9">
        <v>8</v>
      </c>
      <c r="AP1812" s="8">
        <v>5</v>
      </c>
      <c r="AQ1812" s="8">
        <v>5</v>
      </c>
      <c r="AR1812" s="8">
        <v>5</v>
      </c>
      <c r="AS1812" s="8">
        <v>5</v>
      </c>
      <c r="AT1812" s="8">
        <v>5</v>
      </c>
      <c r="AU1812" s="7" t="s">
        <v>91</v>
      </c>
      <c r="AV1812" s="9">
        <v>-1.2</v>
      </c>
      <c r="AW1812" s="7" t="s">
        <v>3838</v>
      </c>
      <c r="AX1812" s="7" t="s">
        <v>63</v>
      </c>
      <c r="AY1812" s="7"/>
      <c r="AZ1812" s="7" t="s">
        <v>3826</v>
      </c>
      <c r="BA1812" s="7" t="s">
        <v>402</v>
      </c>
      <c r="BB1812" s="7" t="s">
        <v>3827</v>
      </c>
      <c r="BC1812" s="7" t="s">
        <v>3828</v>
      </c>
    </row>
    <row r="1813" spans="1:55" x14ac:dyDescent="0.2">
      <c r="A1813" s="2" t="s">
        <v>3839</v>
      </c>
      <c r="B1813" s="3">
        <v>1</v>
      </c>
      <c r="C1813" s="2" t="s">
        <v>1523</v>
      </c>
      <c r="D1813" s="3">
        <v>1</v>
      </c>
      <c r="E1813" s="2" t="s">
        <v>57</v>
      </c>
      <c r="F1813" s="2" t="s">
        <v>95</v>
      </c>
      <c r="G1813" s="2" t="s">
        <v>183</v>
      </c>
      <c r="H1813" s="2" t="s">
        <v>232</v>
      </c>
      <c r="I1813" s="2" t="s">
        <v>145</v>
      </c>
      <c r="J1813" s="4">
        <v>1.8</v>
      </c>
      <c r="K1813" s="5">
        <v>2000</v>
      </c>
      <c r="L1813" s="4">
        <f t="shared" si="336"/>
        <v>35.714285714285715</v>
      </c>
      <c r="M1813" s="4">
        <v>48.18</v>
      </c>
      <c r="N1813" s="5">
        <v>400</v>
      </c>
      <c r="O1813" s="5">
        <v>2400</v>
      </c>
      <c r="P1813" s="6">
        <f t="shared" si="337"/>
        <v>-16.666666666666664</v>
      </c>
      <c r="Q1813" s="2" t="s">
        <v>2169</v>
      </c>
      <c r="R1813" s="4">
        <v>0.85</v>
      </c>
      <c r="S1813" s="4">
        <f t="shared" si="338"/>
        <v>-0.95000000000000007</v>
      </c>
      <c r="T1813" s="6">
        <f t="shared" si="339"/>
        <v>-52.777777777777779</v>
      </c>
      <c r="U1813" s="2" t="s">
        <v>80</v>
      </c>
      <c r="V1813" s="3">
        <v>3</v>
      </c>
      <c r="W1813" s="4">
        <v>0</v>
      </c>
      <c r="X1813" s="4">
        <v>0</v>
      </c>
      <c r="Y1813" s="4">
        <v>214</v>
      </c>
      <c r="Z1813" s="4">
        <v>214</v>
      </c>
      <c r="AA1813" s="4">
        <v>7.14</v>
      </c>
      <c r="AB1813" s="4">
        <f t="shared" si="340"/>
        <v>5.95</v>
      </c>
      <c r="AC1813" s="4">
        <f t="shared" si="341"/>
        <v>2.9749999999999996</v>
      </c>
      <c r="AD1813" s="4">
        <f t="shared" si="342"/>
        <v>9.9555555555555557</v>
      </c>
      <c r="AE1813" s="4">
        <f t="shared" si="343"/>
        <v>10.059128065395097</v>
      </c>
      <c r="AF1813" s="4">
        <f t="shared" si="344"/>
        <v>8.0634066587395932</v>
      </c>
      <c r="AG1813" s="6">
        <f t="shared" si="345"/>
        <v>-70.1171875</v>
      </c>
      <c r="AH1813" s="6">
        <f t="shared" si="346"/>
        <v>-70.424872010185013</v>
      </c>
      <c r="AI1813" s="6">
        <f t="shared" si="347"/>
        <v>-63.104924185170297</v>
      </c>
      <c r="AJ1813" s="3">
        <v>5</v>
      </c>
      <c r="AK1813" s="2" t="s">
        <v>157</v>
      </c>
      <c r="AL1813" s="3">
        <v>36</v>
      </c>
      <c r="AM1813" s="2" t="s">
        <v>65</v>
      </c>
      <c r="AN1813" s="2" t="s">
        <v>66</v>
      </c>
      <c r="AO1813" s="4">
        <v>2</v>
      </c>
      <c r="AP1813" s="3">
        <v>4</v>
      </c>
      <c r="AQ1813" s="3">
        <v>1</v>
      </c>
      <c r="AR1813" s="3">
        <v>1</v>
      </c>
      <c r="AS1813" s="3">
        <v>2</v>
      </c>
      <c r="AT1813" s="3">
        <v>3</v>
      </c>
      <c r="AU1813" s="2" t="s">
        <v>116</v>
      </c>
      <c r="AV1813" s="4">
        <v>-22.8</v>
      </c>
      <c r="AW1813" s="2" t="s">
        <v>3840</v>
      </c>
      <c r="AX1813" s="2" t="s">
        <v>63</v>
      </c>
      <c r="AY1813" s="2"/>
      <c r="AZ1813" s="2" t="s">
        <v>2626</v>
      </c>
      <c r="BA1813" s="2" t="s">
        <v>3748</v>
      </c>
      <c r="BB1813" s="2" t="s">
        <v>3841</v>
      </c>
      <c r="BC1813" s="2" t="s">
        <v>3842</v>
      </c>
    </row>
    <row r="1814" spans="1:55" x14ac:dyDescent="0.2">
      <c r="A1814" s="14" t="s">
        <v>3839</v>
      </c>
      <c r="B1814" s="15">
        <v>1</v>
      </c>
      <c r="C1814" s="14" t="s">
        <v>3843</v>
      </c>
      <c r="D1814" s="15">
        <v>2</v>
      </c>
      <c r="E1814" s="14" t="s">
        <v>124</v>
      </c>
      <c r="F1814" s="14" t="s">
        <v>408</v>
      </c>
      <c r="G1814" s="14" t="s">
        <v>633</v>
      </c>
      <c r="H1814" s="14" t="s">
        <v>166</v>
      </c>
      <c r="I1814" s="14" t="s">
        <v>98</v>
      </c>
      <c r="J1814" s="16">
        <v>2</v>
      </c>
      <c r="K1814" s="17">
        <v>1900</v>
      </c>
      <c r="L1814" s="16">
        <f t="shared" si="336"/>
        <v>33.333333333333329</v>
      </c>
      <c r="M1814" s="16">
        <v>0</v>
      </c>
      <c r="N1814" s="17">
        <v>-1900</v>
      </c>
      <c r="O1814" s="17">
        <v>0</v>
      </c>
      <c r="P1814" s="18">
        <f t="shared" si="337"/>
        <v>0</v>
      </c>
      <c r="Q1814" s="14"/>
      <c r="R1814" s="16"/>
      <c r="S1814" s="16">
        <f t="shared" si="338"/>
        <v>0</v>
      </c>
      <c r="T1814" s="18">
        <f t="shared" si="339"/>
        <v>0</v>
      </c>
      <c r="U1814" s="14" t="s">
        <v>63</v>
      </c>
      <c r="V1814" s="15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0</v>
      </c>
      <c r="AB1814" s="16">
        <f t="shared" si="340"/>
        <v>0</v>
      </c>
      <c r="AC1814" s="16">
        <f t="shared" si="341"/>
        <v>0</v>
      </c>
      <c r="AD1814" s="16">
        <f t="shared" si="342"/>
        <v>9.9555555555555557</v>
      </c>
      <c r="AE1814" s="16">
        <f t="shared" si="343"/>
        <v>10.059128065395097</v>
      </c>
      <c r="AF1814" s="16">
        <f t="shared" si="344"/>
        <v>8.0634066587395932</v>
      </c>
      <c r="AG1814" s="18">
        <f t="shared" si="345"/>
        <v>-100</v>
      </c>
      <c r="AH1814" s="18">
        <f t="shared" si="346"/>
        <v>-100</v>
      </c>
      <c r="AI1814" s="18">
        <f t="shared" si="347"/>
        <v>-100</v>
      </c>
      <c r="AJ1814" s="15">
        <v>5</v>
      </c>
      <c r="AK1814" s="14" t="s">
        <v>157</v>
      </c>
      <c r="AL1814" s="15">
        <v>36</v>
      </c>
      <c r="AM1814" s="14" t="s">
        <v>65</v>
      </c>
      <c r="AN1814" s="14" t="s">
        <v>66</v>
      </c>
      <c r="AO1814" s="16">
        <v>2</v>
      </c>
      <c r="AP1814" s="15">
        <v>0</v>
      </c>
      <c r="AQ1814" s="15">
        <v>0</v>
      </c>
      <c r="AR1814" s="15">
        <v>0</v>
      </c>
      <c r="AS1814" s="15">
        <v>0</v>
      </c>
      <c r="AT1814" s="15">
        <v>0</v>
      </c>
      <c r="AU1814" s="14"/>
      <c r="AV1814" s="16">
        <v>0</v>
      </c>
      <c r="AW1814" s="14"/>
      <c r="AX1814" s="14" t="s">
        <v>63</v>
      </c>
      <c r="AY1814" s="14"/>
      <c r="AZ1814" s="14" t="s">
        <v>2626</v>
      </c>
      <c r="BA1814" s="14" t="s">
        <v>3748</v>
      </c>
      <c r="BB1814" s="14" t="s">
        <v>3841</v>
      </c>
      <c r="BC1814" s="14" t="s">
        <v>3842</v>
      </c>
    </row>
    <row r="1815" spans="1:55" x14ac:dyDescent="0.2">
      <c r="A1815" s="7" t="s">
        <v>3839</v>
      </c>
      <c r="B1815" s="8">
        <v>1</v>
      </c>
      <c r="C1815" s="7" t="s">
        <v>2274</v>
      </c>
      <c r="D1815" s="8">
        <v>3</v>
      </c>
      <c r="E1815" s="7" t="s">
        <v>193</v>
      </c>
      <c r="F1815" s="7" t="s">
        <v>258</v>
      </c>
      <c r="G1815" s="7" t="s">
        <v>414</v>
      </c>
      <c r="H1815" s="7" t="s">
        <v>76</v>
      </c>
      <c r="I1815" s="7" t="s">
        <v>78</v>
      </c>
      <c r="J1815" s="9">
        <v>3</v>
      </c>
      <c r="K1815" s="10">
        <v>1600</v>
      </c>
      <c r="L1815" s="9">
        <f t="shared" si="336"/>
        <v>25</v>
      </c>
      <c r="M1815" s="9">
        <v>33.72</v>
      </c>
      <c r="N1815" s="10">
        <v>400</v>
      </c>
      <c r="O1815" s="10">
        <v>2000</v>
      </c>
      <c r="P1815" s="11">
        <f t="shared" si="337"/>
        <v>-20</v>
      </c>
      <c r="Q1815" s="7" t="s">
        <v>98</v>
      </c>
      <c r="R1815" s="9">
        <v>3.04</v>
      </c>
      <c r="S1815" s="9">
        <f t="shared" si="338"/>
        <v>4.0000000000000036E-2</v>
      </c>
      <c r="T1815" s="11">
        <f t="shared" si="339"/>
        <v>1.3333333333333344</v>
      </c>
      <c r="U1815" s="7" t="s">
        <v>63</v>
      </c>
      <c r="V1815" s="8">
        <v>5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f t="shared" si="340"/>
        <v>0</v>
      </c>
      <c r="AC1815" s="9">
        <f t="shared" si="341"/>
        <v>0</v>
      </c>
      <c r="AD1815" s="9">
        <f t="shared" si="342"/>
        <v>9.9555555555555557</v>
      </c>
      <c r="AE1815" s="9">
        <f t="shared" si="343"/>
        <v>10.059128065395097</v>
      </c>
      <c r="AF1815" s="9">
        <f t="shared" si="344"/>
        <v>8.0634066587395932</v>
      </c>
      <c r="AG1815" s="11">
        <f t="shared" si="345"/>
        <v>-100</v>
      </c>
      <c r="AH1815" s="11">
        <f t="shared" si="346"/>
        <v>-100</v>
      </c>
      <c r="AI1815" s="11">
        <f t="shared" si="347"/>
        <v>-100</v>
      </c>
      <c r="AJ1815" s="8">
        <v>5</v>
      </c>
      <c r="AK1815" s="7" t="s">
        <v>157</v>
      </c>
      <c r="AL1815" s="8">
        <v>36</v>
      </c>
      <c r="AM1815" s="7" t="s">
        <v>65</v>
      </c>
      <c r="AN1815" s="7" t="s">
        <v>66</v>
      </c>
      <c r="AO1815" s="9">
        <v>2</v>
      </c>
      <c r="AP1815" s="8">
        <v>1</v>
      </c>
      <c r="AQ1815" s="8">
        <v>2</v>
      </c>
      <c r="AR1815" s="8">
        <v>2</v>
      </c>
      <c r="AS1815" s="8">
        <v>3</v>
      </c>
      <c r="AT1815" s="8">
        <v>5</v>
      </c>
      <c r="AU1815" s="7" t="s">
        <v>81</v>
      </c>
      <c r="AV1815" s="9">
        <v>-9.6</v>
      </c>
      <c r="AW1815" s="7" t="s">
        <v>3844</v>
      </c>
      <c r="AX1815" s="7" t="s">
        <v>63</v>
      </c>
      <c r="AY1815" s="7"/>
      <c r="AZ1815" s="7" t="s">
        <v>2626</v>
      </c>
      <c r="BA1815" s="7" t="s">
        <v>3748</v>
      </c>
      <c r="BB1815" s="7" t="s">
        <v>3841</v>
      </c>
      <c r="BC1815" s="7" t="s">
        <v>3842</v>
      </c>
    </row>
    <row r="1816" spans="1:55" x14ac:dyDescent="0.2">
      <c r="A1816" s="7" t="s">
        <v>3839</v>
      </c>
      <c r="B1816" s="8">
        <v>1</v>
      </c>
      <c r="C1816" s="7" t="s">
        <v>2263</v>
      </c>
      <c r="D1816" s="8">
        <v>4</v>
      </c>
      <c r="E1816" s="7" t="s">
        <v>133</v>
      </c>
      <c r="F1816" s="7" t="s">
        <v>607</v>
      </c>
      <c r="G1816" s="7" t="s">
        <v>2264</v>
      </c>
      <c r="H1816" s="7" t="s">
        <v>749</v>
      </c>
      <c r="I1816" s="7" t="s">
        <v>61</v>
      </c>
      <c r="J1816" s="9">
        <v>6</v>
      </c>
      <c r="K1816" s="10">
        <v>1200</v>
      </c>
      <c r="L1816" s="9">
        <f t="shared" si="336"/>
        <v>14.285714285714285</v>
      </c>
      <c r="M1816" s="9">
        <v>19.27</v>
      </c>
      <c r="N1816" s="10">
        <v>200</v>
      </c>
      <c r="O1816" s="10">
        <v>1400</v>
      </c>
      <c r="P1816" s="11">
        <f t="shared" si="337"/>
        <v>-14.285714285714285</v>
      </c>
      <c r="Q1816" s="7" t="s">
        <v>122</v>
      </c>
      <c r="R1816" s="9">
        <v>4.84</v>
      </c>
      <c r="S1816" s="9">
        <f t="shared" si="338"/>
        <v>-1.1600000000000001</v>
      </c>
      <c r="T1816" s="11">
        <f t="shared" si="339"/>
        <v>-19.333333333333336</v>
      </c>
      <c r="U1816" s="7" t="s">
        <v>63</v>
      </c>
      <c r="V1816" s="8">
        <v>1</v>
      </c>
      <c r="W1816" s="9">
        <v>1168</v>
      </c>
      <c r="X1816" s="9">
        <v>582</v>
      </c>
      <c r="Y1816" s="9">
        <v>330</v>
      </c>
      <c r="Z1816" s="9">
        <v>2080</v>
      </c>
      <c r="AA1816" s="9">
        <v>45.8</v>
      </c>
      <c r="AB1816" s="9">
        <f t="shared" si="340"/>
        <v>39.25714285714286</v>
      </c>
      <c r="AC1816" s="9">
        <f t="shared" si="341"/>
        <v>32.714285714285708</v>
      </c>
      <c r="AD1816" s="9">
        <f t="shared" si="342"/>
        <v>9.9555555555555557</v>
      </c>
      <c r="AE1816" s="9">
        <f t="shared" si="343"/>
        <v>10.059128065395097</v>
      </c>
      <c r="AF1816" s="9">
        <f t="shared" si="344"/>
        <v>8.0634066587395932</v>
      </c>
      <c r="AG1816" s="11">
        <f t="shared" si="345"/>
        <v>228.60331632653055</v>
      </c>
      <c r="AH1816" s="11">
        <f t="shared" si="346"/>
        <v>225.21989482197506</v>
      </c>
      <c r="AI1816" s="11">
        <f t="shared" si="347"/>
        <v>305.71295854002409</v>
      </c>
      <c r="AJ1816" s="8">
        <v>5</v>
      </c>
      <c r="AK1816" s="7" t="s">
        <v>157</v>
      </c>
      <c r="AL1816" s="8">
        <v>36</v>
      </c>
      <c r="AM1816" s="7" t="s">
        <v>65</v>
      </c>
      <c r="AN1816" s="7" t="s">
        <v>66</v>
      </c>
      <c r="AO1816" s="9">
        <v>2</v>
      </c>
      <c r="AP1816" s="8">
        <v>3</v>
      </c>
      <c r="AQ1816" s="8">
        <v>3</v>
      </c>
      <c r="AR1816" s="8">
        <v>3</v>
      </c>
      <c r="AS1816" s="8">
        <v>1</v>
      </c>
      <c r="AT1816" s="8">
        <v>1</v>
      </c>
      <c r="AU1816" s="7" t="s">
        <v>91</v>
      </c>
      <c r="AV1816" s="9">
        <v>-51</v>
      </c>
      <c r="AW1816" s="7" t="s">
        <v>3845</v>
      </c>
      <c r="AX1816" s="7" t="s">
        <v>63</v>
      </c>
      <c r="AY1816" s="7"/>
      <c r="AZ1816" s="7" t="s">
        <v>2626</v>
      </c>
      <c r="BA1816" s="7" t="s">
        <v>3748</v>
      </c>
      <c r="BB1816" s="7" t="s">
        <v>3841</v>
      </c>
      <c r="BC1816" s="7" t="s">
        <v>3842</v>
      </c>
    </row>
    <row r="1817" spans="1:55" x14ac:dyDescent="0.2">
      <c r="A1817" s="7" t="s">
        <v>3839</v>
      </c>
      <c r="B1817" s="8">
        <v>1</v>
      </c>
      <c r="C1817" s="7" t="s">
        <v>2249</v>
      </c>
      <c r="D1817" s="8">
        <v>5</v>
      </c>
      <c r="E1817" s="7" t="s">
        <v>296</v>
      </c>
      <c r="F1817" s="7" t="s">
        <v>199</v>
      </c>
      <c r="G1817" s="7" t="s">
        <v>794</v>
      </c>
      <c r="H1817" s="7" t="s">
        <v>748</v>
      </c>
      <c r="I1817" s="7" t="s">
        <v>61</v>
      </c>
      <c r="J1817" s="9">
        <v>6</v>
      </c>
      <c r="K1817" s="10">
        <v>1200</v>
      </c>
      <c r="L1817" s="9">
        <f t="shared" si="336"/>
        <v>14.285714285714285</v>
      </c>
      <c r="M1817" s="9">
        <v>19.27</v>
      </c>
      <c r="N1817" s="10">
        <v>200</v>
      </c>
      <c r="O1817" s="10">
        <v>1400</v>
      </c>
      <c r="P1817" s="11">
        <f t="shared" si="337"/>
        <v>-14.285714285714285</v>
      </c>
      <c r="Q1817" s="7" t="s">
        <v>122</v>
      </c>
      <c r="R1817" s="9">
        <v>5.0999999999999996</v>
      </c>
      <c r="S1817" s="9">
        <f t="shared" si="338"/>
        <v>-0.90000000000000036</v>
      </c>
      <c r="T1817" s="11">
        <f t="shared" si="339"/>
        <v>-15.000000000000005</v>
      </c>
      <c r="U1817" s="7" t="s">
        <v>63</v>
      </c>
      <c r="V1817" s="8">
        <v>4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f t="shared" si="340"/>
        <v>0</v>
      </c>
      <c r="AC1817" s="9">
        <f t="shared" si="341"/>
        <v>0</v>
      </c>
      <c r="AD1817" s="9">
        <f t="shared" si="342"/>
        <v>9.9555555555555557</v>
      </c>
      <c r="AE1817" s="9">
        <f t="shared" si="343"/>
        <v>10.059128065395097</v>
      </c>
      <c r="AF1817" s="9">
        <f t="shared" si="344"/>
        <v>8.0634066587395932</v>
      </c>
      <c r="AG1817" s="11">
        <f t="shared" si="345"/>
        <v>-100</v>
      </c>
      <c r="AH1817" s="11">
        <f t="shared" si="346"/>
        <v>-100</v>
      </c>
      <c r="AI1817" s="11">
        <f t="shared" si="347"/>
        <v>-100</v>
      </c>
      <c r="AJ1817" s="8">
        <v>5</v>
      </c>
      <c r="AK1817" s="7" t="s">
        <v>157</v>
      </c>
      <c r="AL1817" s="8">
        <v>36</v>
      </c>
      <c r="AM1817" s="7" t="s">
        <v>65</v>
      </c>
      <c r="AN1817" s="7" t="s">
        <v>66</v>
      </c>
      <c r="AO1817" s="9">
        <v>2</v>
      </c>
      <c r="AP1817" s="8">
        <v>2</v>
      </c>
      <c r="AQ1817" s="8">
        <v>4</v>
      </c>
      <c r="AR1817" s="8">
        <v>4</v>
      </c>
      <c r="AS1817" s="8">
        <v>5</v>
      </c>
      <c r="AT1817" s="8">
        <v>4</v>
      </c>
      <c r="AU1817" s="7" t="s">
        <v>67</v>
      </c>
      <c r="AV1817" s="9">
        <v>-23.4</v>
      </c>
      <c r="AW1817" s="7" t="s">
        <v>3846</v>
      </c>
      <c r="AX1817" s="7" t="s">
        <v>63</v>
      </c>
      <c r="AY1817" s="7"/>
      <c r="AZ1817" s="7" t="s">
        <v>2626</v>
      </c>
      <c r="BA1817" s="7" t="s">
        <v>3748</v>
      </c>
      <c r="BB1817" s="7" t="s">
        <v>3841</v>
      </c>
      <c r="BC1817" s="7" t="s">
        <v>3842</v>
      </c>
    </row>
    <row r="1818" spans="1:55" x14ac:dyDescent="0.2">
      <c r="A1818" s="7" t="s">
        <v>3839</v>
      </c>
      <c r="B1818" s="8">
        <v>1</v>
      </c>
      <c r="C1818" s="7" t="s">
        <v>903</v>
      </c>
      <c r="D1818" s="8">
        <v>6</v>
      </c>
      <c r="E1818" s="7" t="s">
        <v>119</v>
      </c>
      <c r="F1818" s="7" t="s">
        <v>904</v>
      </c>
      <c r="G1818" s="7" t="s">
        <v>905</v>
      </c>
      <c r="H1818" s="7" t="s">
        <v>906</v>
      </c>
      <c r="I1818" s="7" t="s">
        <v>329</v>
      </c>
      <c r="J1818" s="9">
        <v>15</v>
      </c>
      <c r="K1818" s="10">
        <v>800</v>
      </c>
      <c r="L1818" s="9">
        <f t="shared" si="336"/>
        <v>6.25</v>
      </c>
      <c r="M1818" s="9">
        <v>8.43</v>
      </c>
      <c r="N1818" s="10">
        <v>100</v>
      </c>
      <c r="O1818" s="10">
        <v>900</v>
      </c>
      <c r="P1818" s="11">
        <f t="shared" si="337"/>
        <v>-11.111111111111111</v>
      </c>
      <c r="Q1818" s="7" t="s">
        <v>454</v>
      </c>
      <c r="R1818" s="9">
        <v>13.33</v>
      </c>
      <c r="S1818" s="9">
        <f t="shared" si="338"/>
        <v>-1.67</v>
      </c>
      <c r="T1818" s="11">
        <f t="shared" si="339"/>
        <v>-11.133333333333333</v>
      </c>
      <c r="U1818" s="7" t="s">
        <v>63</v>
      </c>
      <c r="V1818" s="8">
        <v>2</v>
      </c>
      <c r="W1818" s="9">
        <v>0</v>
      </c>
      <c r="X1818" s="9">
        <v>840</v>
      </c>
      <c r="Y1818" s="9">
        <v>430</v>
      </c>
      <c r="Z1818" s="9">
        <v>1270</v>
      </c>
      <c r="AA1818" s="9">
        <v>27.7</v>
      </c>
      <c r="AB1818" s="9">
        <f t="shared" si="340"/>
        <v>24.62222222222222</v>
      </c>
      <c r="AC1818" s="9">
        <f t="shared" si="341"/>
        <v>30.777777777777775</v>
      </c>
      <c r="AD1818" s="9">
        <f t="shared" si="342"/>
        <v>9.9555555555555557</v>
      </c>
      <c r="AE1818" s="9">
        <f t="shared" si="343"/>
        <v>10.059128065395097</v>
      </c>
      <c r="AF1818" s="9">
        <f t="shared" si="344"/>
        <v>8.0634066587395932</v>
      </c>
      <c r="AG1818" s="11">
        <f t="shared" si="345"/>
        <v>209.15178571428567</v>
      </c>
      <c r="AH1818" s="11">
        <f t="shared" si="346"/>
        <v>205.96864437642392</v>
      </c>
      <c r="AI1818" s="11">
        <f t="shared" si="347"/>
        <v>281.69695614221581</v>
      </c>
      <c r="AJ1818" s="8">
        <v>5</v>
      </c>
      <c r="AK1818" s="7" t="s">
        <v>157</v>
      </c>
      <c r="AL1818" s="8">
        <v>36</v>
      </c>
      <c r="AM1818" s="7" t="s">
        <v>65</v>
      </c>
      <c r="AN1818" s="7" t="s">
        <v>66</v>
      </c>
      <c r="AO1818" s="9">
        <v>2</v>
      </c>
      <c r="AP1818" s="8">
        <v>5</v>
      </c>
      <c r="AQ1818" s="8">
        <v>5</v>
      </c>
      <c r="AR1818" s="8">
        <v>5</v>
      </c>
      <c r="AS1818" s="8">
        <v>4</v>
      </c>
      <c r="AT1818" s="8">
        <v>2</v>
      </c>
      <c r="AU1818" s="7" t="s">
        <v>67</v>
      </c>
      <c r="AV1818" s="9">
        <v>-11.4</v>
      </c>
      <c r="AW1818" s="7" t="s">
        <v>3847</v>
      </c>
      <c r="AX1818" s="7" t="s">
        <v>80</v>
      </c>
      <c r="AY1818" s="7" t="s">
        <v>83</v>
      </c>
      <c r="AZ1818" s="7" t="s">
        <v>2626</v>
      </c>
      <c r="BA1818" s="7" t="s">
        <v>3748</v>
      </c>
      <c r="BB1818" s="7" t="s">
        <v>3841</v>
      </c>
      <c r="BC1818" s="7" t="s">
        <v>3842</v>
      </c>
    </row>
    <row r="1819" spans="1:55" x14ac:dyDescent="0.2">
      <c r="A1819" s="19" t="s">
        <v>3839</v>
      </c>
      <c r="B1819" s="20">
        <v>2</v>
      </c>
      <c r="C1819" s="19" t="s">
        <v>1428</v>
      </c>
      <c r="D1819" s="20">
        <v>1</v>
      </c>
      <c r="E1819" s="19" t="s">
        <v>193</v>
      </c>
      <c r="F1819" s="19" t="s">
        <v>164</v>
      </c>
      <c r="G1819" s="19" t="s">
        <v>748</v>
      </c>
      <c r="H1819" s="19" t="s">
        <v>279</v>
      </c>
      <c r="I1819" s="19" t="s">
        <v>98</v>
      </c>
      <c r="J1819" s="21">
        <v>2</v>
      </c>
      <c r="K1819" s="22">
        <v>1900</v>
      </c>
      <c r="L1819" s="21">
        <f t="shared" si="336"/>
        <v>33.333333333333329</v>
      </c>
      <c r="M1819" s="21">
        <v>33.33</v>
      </c>
      <c r="N1819" s="22">
        <v>0</v>
      </c>
      <c r="O1819" s="22">
        <v>1900</v>
      </c>
      <c r="P1819" s="23">
        <f t="shared" si="337"/>
        <v>0</v>
      </c>
      <c r="Q1819" s="19" t="s">
        <v>98</v>
      </c>
      <c r="R1819" s="21">
        <v>2.4</v>
      </c>
      <c r="S1819" s="21">
        <f t="shared" si="338"/>
        <v>0.39999999999999991</v>
      </c>
      <c r="T1819" s="23">
        <f t="shared" si="339"/>
        <v>19.999999999999996</v>
      </c>
      <c r="U1819" s="19" t="s">
        <v>63</v>
      </c>
      <c r="V1819" s="20">
        <v>4</v>
      </c>
      <c r="W1819" s="21">
        <v>0</v>
      </c>
      <c r="X1819" s="21">
        <v>0</v>
      </c>
      <c r="Y1819" s="21">
        <v>0</v>
      </c>
      <c r="Z1819" s="21">
        <v>0</v>
      </c>
      <c r="AA1819" s="21">
        <v>0</v>
      </c>
      <c r="AB1819" s="21">
        <f t="shared" si="340"/>
        <v>0</v>
      </c>
      <c r="AC1819" s="21">
        <f t="shared" si="341"/>
        <v>0</v>
      </c>
      <c r="AD1819" s="21">
        <f t="shared" si="342"/>
        <v>10.711627906976744</v>
      </c>
      <c r="AE1819" s="21">
        <f t="shared" si="343"/>
        <v>10.059128065395097</v>
      </c>
      <c r="AF1819" s="21">
        <f t="shared" si="344"/>
        <v>8.0634066587395932</v>
      </c>
      <c r="AG1819" s="23">
        <f t="shared" si="345"/>
        <v>-100</v>
      </c>
      <c r="AH1819" s="23">
        <f t="shared" si="346"/>
        <v>-100</v>
      </c>
      <c r="AI1819" s="23">
        <f t="shared" si="347"/>
        <v>-100</v>
      </c>
      <c r="AJ1819" s="20">
        <v>6</v>
      </c>
      <c r="AK1819" s="19" t="s">
        <v>157</v>
      </c>
      <c r="AL1819" s="20">
        <v>34</v>
      </c>
      <c r="AM1819" s="19" t="s">
        <v>65</v>
      </c>
      <c r="AN1819" s="19" t="s">
        <v>66</v>
      </c>
      <c r="AO1819" s="21">
        <v>6</v>
      </c>
      <c r="AP1819" s="20">
        <v>3</v>
      </c>
      <c r="AQ1819" s="20">
        <v>1</v>
      </c>
      <c r="AR1819" s="20">
        <v>2</v>
      </c>
      <c r="AS1819" s="20">
        <v>2</v>
      </c>
      <c r="AT1819" s="20">
        <v>4</v>
      </c>
      <c r="AU1819" s="19" t="s">
        <v>116</v>
      </c>
      <c r="AV1819" s="21">
        <v>-99</v>
      </c>
      <c r="AW1819" s="19" t="s">
        <v>1461</v>
      </c>
      <c r="AX1819" s="19" t="s">
        <v>63</v>
      </c>
      <c r="AY1819" s="19"/>
      <c r="AZ1819" s="19" t="s">
        <v>2116</v>
      </c>
      <c r="BA1819" s="19" t="s">
        <v>3848</v>
      </c>
      <c r="BB1819" s="19" t="s">
        <v>3849</v>
      </c>
      <c r="BC1819" s="19" t="s">
        <v>3850</v>
      </c>
    </row>
    <row r="1820" spans="1:55" x14ac:dyDescent="0.2">
      <c r="A1820" s="7" t="s">
        <v>3839</v>
      </c>
      <c r="B1820" s="8">
        <v>2</v>
      </c>
      <c r="C1820" s="7" t="s">
        <v>3851</v>
      </c>
      <c r="D1820" s="8">
        <v>2</v>
      </c>
      <c r="E1820" s="7" t="s">
        <v>133</v>
      </c>
      <c r="F1820" s="7" t="s">
        <v>177</v>
      </c>
      <c r="G1820" s="7" t="s">
        <v>748</v>
      </c>
      <c r="H1820" s="7" t="s">
        <v>610</v>
      </c>
      <c r="I1820" s="7" t="s">
        <v>156</v>
      </c>
      <c r="J1820" s="9">
        <v>4.5</v>
      </c>
      <c r="K1820" s="10">
        <v>1300</v>
      </c>
      <c r="L1820" s="9">
        <f t="shared" si="336"/>
        <v>18.181818181818183</v>
      </c>
      <c r="M1820" s="9">
        <v>18.18</v>
      </c>
      <c r="N1820" s="10">
        <v>0</v>
      </c>
      <c r="O1820" s="10">
        <v>1300</v>
      </c>
      <c r="P1820" s="11">
        <f t="shared" si="337"/>
        <v>0</v>
      </c>
      <c r="Q1820" s="7" t="s">
        <v>156</v>
      </c>
      <c r="R1820" s="9">
        <v>3.74</v>
      </c>
      <c r="S1820" s="9">
        <f t="shared" si="338"/>
        <v>-0.75999999999999979</v>
      </c>
      <c r="T1820" s="11">
        <f t="shared" si="339"/>
        <v>-16.888888888888882</v>
      </c>
      <c r="U1820" s="7" t="s">
        <v>63</v>
      </c>
      <c r="V1820" s="8">
        <v>3</v>
      </c>
      <c r="W1820" s="9">
        <v>0</v>
      </c>
      <c r="X1820" s="9">
        <v>0</v>
      </c>
      <c r="Y1820" s="9">
        <v>268</v>
      </c>
      <c r="Z1820" s="9">
        <v>268</v>
      </c>
      <c r="AA1820" s="9">
        <v>7.68</v>
      </c>
      <c r="AB1820" s="9">
        <f t="shared" si="340"/>
        <v>7.68</v>
      </c>
      <c r="AC1820" s="9">
        <f t="shared" si="341"/>
        <v>5.9076923076923071</v>
      </c>
      <c r="AD1820" s="9">
        <f t="shared" si="342"/>
        <v>10.711627906976744</v>
      </c>
      <c r="AE1820" s="9">
        <f t="shared" si="343"/>
        <v>10.059128065395097</v>
      </c>
      <c r="AF1820" s="9">
        <f t="shared" si="344"/>
        <v>8.0634066587395932</v>
      </c>
      <c r="AG1820" s="11">
        <f t="shared" si="345"/>
        <v>-44.847857309863393</v>
      </c>
      <c r="AH1820" s="11">
        <f t="shared" si="346"/>
        <v>-41.270334075816656</v>
      </c>
      <c r="AI1820" s="11">
        <f t="shared" si="347"/>
        <v>-26.734535938489429</v>
      </c>
      <c r="AJ1820" s="8">
        <v>6</v>
      </c>
      <c r="AK1820" s="7" t="s">
        <v>157</v>
      </c>
      <c r="AL1820" s="8">
        <v>34</v>
      </c>
      <c r="AM1820" s="7" t="s">
        <v>65</v>
      </c>
      <c r="AN1820" s="7" t="s">
        <v>66</v>
      </c>
      <c r="AO1820" s="9">
        <v>6</v>
      </c>
      <c r="AP1820" s="8">
        <v>5</v>
      </c>
      <c r="AQ1820" s="8">
        <v>5</v>
      </c>
      <c r="AR1820" s="8">
        <v>5</v>
      </c>
      <c r="AS1820" s="8">
        <v>4</v>
      </c>
      <c r="AT1820" s="8">
        <v>3</v>
      </c>
      <c r="AU1820" s="7" t="s">
        <v>67</v>
      </c>
      <c r="AV1820" s="9">
        <v>-1.8</v>
      </c>
      <c r="AW1820" s="7" t="s">
        <v>3852</v>
      </c>
      <c r="AX1820" s="7" t="s">
        <v>80</v>
      </c>
      <c r="AY1820" s="7" t="s">
        <v>174</v>
      </c>
      <c r="AZ1820" s="7" t="s">
        <v>2116</v>
      </c>
      <c r="BA1820" s="7" t="s">
        <v>3848</v>
      </c>
      <c r="BB1820" s="7" t="s">
        <v>3849</v>
      </c>
      <c r="BC1820" s="7" t="s">
        <v>3850</v>
      </c>
    </row>
    <row r="1821" spans="1:55" x14ac:dyDescent="0.2">
      <c r="A1821" s="7" t="s">
        <v>3839</v>
      </c>
      <c r="B1821" s="8">
        <v>2</v>
      </c>
      <c r="C1821" s="7" t="s">
        <v>1153</v>
      </c>
      <c r="D1821" s="8">
        <v>3</v>
      </c>
      <c r="E1821" s="7" t="s">
        <v>205</v>
      </c>
      <c r="F1821" s="7" t="s">
        <v>1067</v>
      </c>
      <c r="G1821" s="7" t="s">
        <v>278</v>
      </c>
      <c r="H1821" s="7" t="s">
        <v>1154</v>
      </c>
      <c r="I1821" s="7" t="s">
        <v>62</v>
      </c>
      <c r="J1821" s="9">
        <v>5</v>
      </c>
      <c r="K1821" s="10">
        <v>1300</v>
      </c>
      <c r="L1821" s="9">
        <f t="shared" si="336"/>
        <v>16.666666666666664</v>
      </c>
      <c r="M1821" s="9">
        <v>16.670000000000002</v>
      </c>
      <c r="N1821" s="10">
        <v>0</v>
      </c>
      <c r="O1821" s="10">
        <v>1300</v>
      </c>
      <c r="P1821" s="11">
        <f t="shared" si="337"/>
        <v>0</v>
      </c>
      <c r="Q1821" s="7" t="s">
        <v>62</v>
      </c>
      <c r="R1821" s="9">
        <v>9.91</v>
      </c>
      <c r="S1821" s="9">
        <f t="shared" si="338"/>
        <v>4.91</v>
      </c>
      <c r="T1821" s="11">
        <f t="shared" si="339"/>
        <v>98.2</v>
      </c>
      <c r="U1821" s="7" t="s">
        <v>63</v>
      </c>
      <c r="V1821" s="8">
        <v>6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f t="shared" si="340"/>
        <v>0</v>
      </c>
      <c r="AC1821" s="9">
        <f t="shared" si="341"/>
        <v>0</v>
      </c>
      <c r="AD1821" s="9">
        <f t="shared" si="342"/>
        <v>10.711627906976744</v>
      </c>
      <c r="AE1821" s="9">
        <f t="shared" si="343"/>
        <v>10.059128065395097</v>
      </c>
      <c r="AF1821" s="9">
        <f t="shared" si="344"/>
        <v>8.0634066587395932</v>
      </c>
      <c r="AG1821" s="11">
        <f t="shared" si="345"/>
        <v>-100</v>
      </c>
      <c r="AH1821" s="11">
        <f t="shared" si="346"/>
        <v>-100</v>
      </c>
      <c r="AI1821" s="11">
        <f t="shared" si="347"/>
        <v>-100</v>
      </c>
      <c r="AJ1821" s="8">
        <v>6</v>
      </c>
      <c r="AK1821" s="7" t="s">
        <v>157</v>
      </c>
      <c r="AL1821" s="8">
        <v>34</v>
      </c>
      <c r="AM1821" s="7" t="s">
        <v>65</v>
      </c>
      <c r="AN1821" s="7" t="s">
        <v>66</v>
      </c>
      <c r="AO1821" s="9">
        <v>6</v>
      </c>
      <c r="AP1821" s="8">
        <v>4</v>
      </c>
      <c r="AQ1821" s="8">
        <v>6</v>
      </c>
      <c r="AR1821" s="8">
        <v>6</v>
      </c>
      <c r="AS1821" s="8">
        <v>6</v>
      </c>
      <c r="AT1821" s="8">
        <v>6</v>
      </c>
      <c r="AU1821" s="7" t="s">
        <v>67</v>
      </c>
      <c r="AV1821" s="9">
        <v>-4.8</v>
      </c>
      <c r="AW1821" s="7" t="s">
        <v>3853</v>
      </c>
      <c r="AX1821" s="7" t="s">
        <v>80</v>
      </c>
      <c r="AY1821" s="7" t="s">
        <v>174</v>
      </c>
      <c r="AZ1821" s="7" t="s">
        <v>2116</v>
      </c>
      <c r="BA1821" s="7" t="s">
        <v>3848</v>
      </c>
      <c r="BB1821" s="7" t="s">
        <v>3849</v>
      </c>
      <c r="BC1821" s="7" t="s">
        <v>3850</v>
      </c>
    </row>
    <row r="1822" spans="1:55" x14ac:dyDescent="0.2">
      <c r="A1822" s="7" t="s">
        <v>3839</v>
      </c>
      <c r="B1822" s="8">
        <v>2</v>
      </c>
      <c r="C1822" s="7" t="s">
        <v>3011</v>
      </c>
      <c r="D1822" s="8">
        <v>4</v>
      </c>
      <c r="E1822" s="7" t="s">
        <v>328</v>
      </c>
      <c r="F1822" s="7" t="s">
        <v>103</v>
      </c>
      <c r="G1822" s="7" t="s">
        <v>183</v>
      </c>
      <c r="H1822" s="7" t="s">
        <v>3012</v>
      </c>
      <c r="I1822" s="7" t="s">
        <v>107</v>
      </c>
      <c r="J1822" s="9">
        <v>8</v>
      </c>
      <c r="K1822" s="10">
        <v>1000</v>
      </c>
      <c r="L1822" s="9">
        <f t="shared" si="336"/>
        <v>11.111111111111111</v>
      </c>
      <c r="M1822" s="9">
        <v>11.11</v>
      </c>
      <c r="N1822" s="10">
        <v>0</v>
      </c>
      <c r="O1822" s="10">
        <v>1000</v>
      </c>
      <c r="P1822" s="11">
        <f t="shared" si="337"/>
        <v>0</v>
      </c>
      <c r="Q1822" s="7" t="s">
        <v>107</v>
      </c>
      <c r="R1822" s="9">
        <v>13.73</v>
      </c>
      <c r="S1822" s="9">
        <f t="shared" si="338"/>
        <v>5.73</v>
      </c>
      <c r="T1822" s="11">
        <f t="shared" si="339"/>
        <v>71.625</v>
      </c>
      <c r="U1822" s="7" t="s">
        <v>63</v>
      </c>
      <c r="V1822" s="8">
        <v>1</v>
      </c>
      <c r="W1822" s="9">
        <v>2946</v>
      </c>
      <c r="X1822" s="9">
        <v>600</v>
      </c>
      <c r="Y1822" s="9">
        <v>366</v>
      </c>
      <c r="Z1822" s="9">
        <v>3912</v>
      </c>
      <c r="AA1822" s="9">
        <v>64.12</v>
      </c>
      <c r="AB1822" s="9">
        <f t="shared" si="340"/>
        <v>64.12</v>
      </c>
      <c r="AC1822" s="9">
        <f t="shared" si="341"/>
        <v>64.12</v>
      </c>
      <c r="AD1822" s="9">
        <f t="shared" si="342"/>
        <v>10.711627906976744</v>
      </c>
      <c r="AE1822" s="9">
        <f t="shared" si="343"/>
        <v>10.059128065395097</v>
      </c>
      <c r="AF1822" s="9">
        <f t="shared" si="344"/>
        <v>8.0634066587395932</v>
      </c>
      <c r="AG1822" s="11">
        <f t="shared" si="345"/>
        <v>498.60182370820672</v>
      </c>
      <c r="AH1822" s="11">
        <f t="shared" si="346"/>
        <v>537.43099385107121</v>
      </c>
      <c r="AI1822" s="11">
        <f t="shared" si="347"/>
        <v>695.19739873844742</v>
      </c>
      <c r="AJ1822" s="8">
        <v>6</v>
      </c>
      <c r="AK1822" s="7" t="s">
        <v>157</v>
      </c>
      <c r="AL1822" s="8">
        <v>34</v>
      </c>
      <c r="AM1822" s="7" t="s">
        <v>65</v>
      </c>
      <c r="AN1822" s="7" t="s">
        <v>66</v>
      </c>
      <c r="AO1822" s="9">
        <v>6</v>
      </c>
      <c r="AP1822" s="8">
        <v>2</v>
      </c>
      <c r="AQ1822" s="8">
        <v>3</v>
      </c>
      <c r="AR1822" s="8">
        <v>3</v>
      </c>
      <c r="AS1822" s="8">
        <v>3</v>
      </c>
      <c r="AT1822" s="8">
        <v>1</v>
      </c>
      <c r="AU1822" s="7" t="s">
        <v>81</v>
      </c>
      <c r="AV1822" s="9">
        <v>1.2</v>
      </c>
      <c r="AW1822" s="7" t="s">
        <v>3854</v>
      </c>
      <c r="AX1822" s="7" t="s">
        <v>63</v>
      </c>
      <c r="AY1822" s="7"/>
      <c r="AZ1822" s="7" t="s">
        <v>2116</v>
      </c>
      <c r="BA1822" s="7" t="s">
        <v>3848</v>
      </c>
      <c r="BB1822" s="7" t="s">
        <v>3849</v>
      </c>
      <c r="BC1822" s="7" t="s">
        <v>3850</v>
      </c>
    </row>
    <row r="1823" spans="1:55" x14ac:dyDescent="0.2">
      <c r="A1823" s="7" t="s">
        <v>3839</v>
      </c>
      <c r="B1823" s="8">
        <v>2</v>
      </c>
      <c r="C1823" s="7" t="s">
        <v>2342</v>
      </c>
      <c r="D1823" s="8">
        <v>5</v>
      </c>
      <c r="E1823" s="7" t="s">
        <v>119</v>
      </c>
      <c r="F1823" s="7" t="s">
        <v>601</v>
      </c>
      <c r="G1823" s="7" t="s">
        <v>625</v>
      </c>
      <c r="H1823" s="7" t="s">
        <v>253</v>
      </c>
      <c r="I1823" s="7" t="s">
        <v>107</v>
      </c>
      <c r="J1823" s="9">
        <v>8</v>
      </c>
      <c r="K1823" s="10">
        <v>1000</v>
      </c>
      <c r="L1823" s="9">
        <f t="shared" si="336"/>
        <v>11.111111111111111</v>
      </c>
      <c r="M1823" s="9">
        <v>11.11</v>
      </c>
      <c r="N1823" s="10">
        <v>0</v>
      </c>
      <c r="O1823" s="10">
        <v>1000</v>
      </c>
      <c r="P1823" s="11">
        <f t="shared" si="337"/>
        <v>0</v>
      </c>
      <c r="Q1823" s="7" t="s">
        <v>107</v>
      </c>
      <c r="R1823" s="9">
        <v>25.19</v>
      </c>
      <c r="S1823" s="9">
        <f t="shared" si="338"/>
        <v>17.190000000000001</v>
      </c>
      <c r="T1823" s="11">
        <f t="shared" si="339"/>
        <v>214.87500000000003</v>
      </c>
      <c r="U1823" s="7" t="s">
        <v>63</v>
      </c>
      <c r="V1823" s="8">
        <v>5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f t="shared" si="340"/>
        <v>0</v>
      </c>
      <c r="AC1823" s="9">
        <f t="shared" si="341"/>
        <v>0</v>
      </c>
      <c r="AD1823" s="9">
        <f t="shared" si="342"/>
        <v>10.711627906976744</v>
      </c>
      <c r="AE1823" s="9">
        <f t="shared" si="343"/>
        <v>10.059128065395097</v>
      </c>
      <c r="AF1823" s="9">
        <f t="shared" si="344"/>
        <v>8.0634066587395932</v>
      </c>
      <c r="AG1823" s="11">
        <f t="shared" si="345"/>
        <v>-100</v>
      </c>
      <c r="AH1823" s="11">
        <f t="shared" si="346"/>
        <v>-100</v>
      </c>
      <c r="AI1823" s="11">
        <f t="shared" si="347"/>
        <v>-100</v>
      </c>
      <c r="AJ1823" s="8">
        <v>6</v>
      </c>
      <c r="AK1823" s="7" t="s">
        <v>157</v>
      </c>
      <c r="AL1823" s="8">
        <v>34</v>
      </c>
      <c r="AM1823" s="7" t="s">
        <v>65</v>
      </c>
      <c r="AN1823" s="7" t="s">
        <v>66</v>
      </c>
      <c r="AO1823" s="9">
        <v>6</v>
      </c>
      <c r="AP1823" s="8">
        <v>6</v>
      </c>
      <c r="AQ1823" s="8">
        <v>4</v>
      </c>
      <c r="AR1823" s="8">
        <v>4</v>
      </c>
      <c r="AS1823" s="8">
        <v>5</v>
      </c>
      <c r="AT1823" s="8">
        <v>5</v>
      </c>
      <c r="AU1823" s="7" t="s">
        <v>91</v>
      </c>
      <c r="AV1823" s="9">
        <v>-82.8</v>
      </c>
      <c r="AW1823" s="7" t="s">
        <v>3855</v>
      </c>
      <c r="AX1823" s="7" t="s">
        <v>63</v>
      </c>
      <c r="AY1823" s="7"/>
      <c r="AZ1823" s="7" t="s">
        <v>2116</v>
      </c>
      <c r="BA1823" s="7" t="s">
        <v>3848</v>
      </c>
      <c r="BB1823" s="7" t="s">
        <v>3849</v>
      </c>
      <c r="BC1823" s="7" t="s">
        <v>3850</v>
      </c>
    </row>
    <row r="1824" spans="1:55" x14ac:dyDescent="0.2">
      <c r="A1824" s="7" t="s">
        <v>3839</v>
      </c>
      <c r="B1824" s="8">
        <v>2</v>
      </c>
      <c r="C1824" s="7" t="s">
        <v>1163</v>
      </c>
      <c r="D1824" s="8">
        <v>6</v>
      </c>
      <c r="E1824" s="7" t="s">
        <v>57</v>
      </c>
      <c r="F1824" s="7" t="s">
        <v>258</v>
      </c>
      <c r="G1824" s="7" t="s">
        <v>1164</v>
      </c>
      <c r="H1824" s="7" t="s">
        <v>1165</v>
      </c>
      <c r="I1824" s="7" t="s">
        <v>343</v>
      </c>
      <c r="J1824" s="9">
        <v>1.6</v>
      </c>
      <c r="K1824" s="10">
        <v>2100</v>
      </c>
      <c r="L1824" s="9">
        <f t="shared" si="336"/>
        <v>38.46153846153846</v>
      </c>
      <c r="M1824" s="9">
        <v>38.46</v>
      </c>
      <c r="N1824" s="10">
        <v>0</v>
      </c>
      <c r="O1824" s="10">
        <v>2100</v>
      </c>
      <c r="P1824" s="11">
        <f t="shared" si="337"/>
        <v>0</v>
      </c>
      <c r="Q1824" s="7" t="s">
        <v>343</v>
      </c>
      <c r="R1824" s="9">
        <v>1.04</v>
      </c>
      <c r="S1824" s="9">
        <f t="shared" si="338"/>
        <v>-0.56000000000000005</v>
      </c>
      <c r="T1824" s="11">
        <f t="shared" si="339"/>
        <v>-35</v>
      </c>
      <c r="U1824" s="7" t="s">
        <v>80</v>
      </c>
      <c r="V1824" s="8">
        <v>2</v>
      </c>
      <c r="W1824" s="9">
        <v>0</v>
      </c>
      <c r="X1824" s="9">
        <v>310</v>
      </c>
      <c r="Y1824" s="9">
        <v>222</v>
      </c>
      <c r="Z1824" s="9">
        <v>532</v>
      </c>
      <c r="AA1824" s="9">
        <v>20.32</v>
      </c>
      <c r="AB1824" s="9">
        <f t="shared" si="340"/>
        <v>20.32</v>
      </c>
      <c r="AC1824" s="9">
        <f t="shared" si="341"/>
        <v>9.6761904761904773</v>
      </c>
      <c r="AD1824" s="9">
        <f t="shared" si="342"/>
        <v>10.711627906976744</v>
      </c>
      <c r="AE1824" s="9">
        <f t="shared" si="343"/>
        <v>10.059128065395097</v>
      </c>
      <c r="AF1824" s="9">
        <f t="shared" si="344"/>
        <v>8.0634066587395932</v>
      </c>
      <c r="AG1824" s="11">
        <f t="shared" si="345"/>
        <v>-9.666480573992505</v>
      </c>
      <c r="AH1824" s="11">
        <f t="shared" si="346"/>
        <v>-3.8068666261639703</v>
      </c>
      <c r="AI1824" s="11">
        <f t="shared" si="347"/>
        <v>20.001270997573396</v>
      </c>
      <c r="AJ1824" s="8">
        <v>6</v>
      </c>
      <c r="AK1824" s="7" t="s">
        <v>157</v>
      </c>
      <c r="AL1824" s="8">
        <v>34</v>
      </c>
      <c r="AM1824" s="7" t="s">
        <v>65</v>
      </c>
      <c r="AN1824" s="7" t="s">
        <v>66</v>
      </c>
      <c r="AO1824" s="9">
        <v>6</v>
      </c>
      <c r="AP1824" s="8">
        <v>1</v>
      </c>
      <c r="AQ1824" s="8">
        <v>2</v>
      </c>
      <c r="AR1824" s="8">
        <v>1</v>
      </c>
      <c r="AS1824" s="8">
        <v>1</v>
      </c>
      <c r="AT1824" s="8">
        <v>2</v>
      </c>
      <c r="AU1824" s="7" t="s">
        <v>81</v>
      </c>
      <c r="AV1824" s="9">
        <v>-2.64</v>
      </c>
      <c r="AW1824" s="7" t="s">
        <v>3856</v>
      </c>
      <c r="AX1824" s="7" t="s">
        <v>63</v>
      </c>
      <c r="AY1824" s="7"/>
      <c r="AZ1824" s="7" t="s">
        <v>2116</v>
      </c>
      <c r="BA1824" s="7" t="s">
        <v>3848</v>
      </c>
      <c r="BB1824" s="7" t="s">
        <v>3849</v>
      </c>
      <c r="BC1824" s="7" t="s">
        <v>3850</v>
      </c>
    </row>
    <row r="1825" spans="1:55" x14ac:dyDescent="0.2">
      <c r="A1825" s="19" t="s">
        <v>3839</v>
      </c>
      <c r="B1825" s="20">
        <v>3</v>
      </c>
      <c r="C1825" s="19" t="s">
        <v>3857</v>
      </c>
      <c r="D1825" s="20">
        <v>1</v>
      </c>
      <c r="E1825" s="19" t="s">
        <v>778</v>
      </c>
      <c r="F1825" s="19" t="s">
        <v>3858</v>
      </c>
      <c r="G1825" s="19" t="s">
        <v>342</v>
      </c>
      <c r="H1825" s="19" t="s">
        <v>303</v>
      </c>
      <c r="I1825" s="19" t="s">
        <v>207</v>
      </c>
      <c r="J1825" s="21">
        <v>20</v>
      </c>
      <c r="K1825" s="22">
        <v>700</v>
      </c>
      <c r="L1825" s="21">
        <f t="shared" si="336"/>
        <v>4.7619047619047619</v>
      </c>
      <c r="M1825" s="21">
        <v>6.8</v>
      </c>
      <c r="N1825" s="22">
        <v>100</v>
      </c>
      <c r="O1825" s="22">
        <v>800</v>
      </c>
      <c r="P1825" s="23">
        <f t="shared" si="337"/>
        <v>-12.5</v>
      </c>
      <c r="Q1825" s="19" t="s">
        <v>370</v>
      </c>
      <c r="R1825" s="21">
        <v>44.45</v>
      </c>
      <c r="S1825" s="21">
        <f t="shared" si="338"/>
        <v>24.450000000000003</v>
      </c>
      <c r="T1825" s="23">
        <f t="shared" si="339"/>
        <v>122.25000000000001</v>
      </c>
      <c r="U1825" s="19" t="s">
        <v>63</v>
      </c>
      <c r="V1825" s="20">
        <v>3</v>
      </c>
      <c r="W1825" s="21">
        <v>0</v>
      </c>
      <c r="X1825" s="21">
        <v>0</v>
      </c>
      <c r="Y1825" s="21">
        <v>750</v>
      </c>
      <c r="Z1825" s="21">
        <v>750</v>
      </c>
      <c r="AA1825" s="21">
        <v>12.5</v>
      </c>
      <c r="AB1825" s="21">
        <f t="shared" si="340"/>
        <v>10.9375</v>
      </c>
      <c r="AC1825" s="21">
        <f t="shared" si="341"/>
        <v>15.625</v>
      </c>
      <c r="AD1825" s="21">
        <f t="shared" si="342"/>
        <v>8.6556962025316455</v>
      </c>
      <c r="AE1825" s="21">
        <f t="shared" si="343"/>
        <v>10.059128065395097</v>
      </c>
      <c r="AF1825" s="21">
        <f t="shared" si="344"/>
        <v>8.0634066587395932</v>
      </c>
      <c r="AG1825" s="23">
        <f t="shared" si="345"/>
        <v>80.516964024568594</v>
      </c>
      <c r="AH1825" s="23">
        <f t="shared" si="346"/>
        <v>55.331554568356026</v>
      </c>
      <c r="AI1825" s="23">
        <f t="shared" si="347"/>
        <v>93.7766586913325</v>
      </c>
      <c r="AJ1825" s="20">
        <v>5</v>
      </c>
      <c r="AK1825" s="19" t="s">
        <v>157</v>
      </c>
      <c r="AL1825" s="20">
        <v>34</v>
      </c>
      <c r="AM1825" s="19" t="s">
        <v>65</v>
      </c>
      <c r="AN1825" s="19" t="s">
        <v>66</v>
      </c>
      <c r="AO1825" s="21">
        <v>7</v>
      </c>
      <c r="AP1825" s="20">
        <v>2</v>
      </c>
      <c r="AQ1825" s="20">
        <v>2</v>
      </c>
      <c r="AR1825" s="20">
        <v>4</v>
      </c>
      <c r="AS1825" s="20">
        <v>3</v>
      </c>
      <c r="AT1825" s="20">
        <v>3</v>
      </c>
      <c r="AU1825" s="19" t="s">
        <v>81</v>
      </c>
      <c r="AV1825" s="21">
        <v>-28.8</v>
      </c>
      <c r="AW1825" s="19" t="s">
        <v>3859</v>
      </c>
      <c r="AX1825" s="19" t="s">
        <v>63</v>
      </c>
      <c r="AY1825" s="19"/>
      <c r="AZ1825" s="19" t="s">
        <v>1669</v>
      </c>
      <c r="BA1825" s="19" t="s">
        <v>2494</v>
      </c>
      <c r="BB1825" s="19" t="s">
        <v>3860</v>
      </c>
      <c r="BC1825" s="19" t="s">
        <v>3861</v>
      </c>
    </row>
    <row r="1826" spans="1:55" x14ac:dyDescent="0.2">
      <c r="A1826" s="7" t="s">
        <v>3839</v>
      </c>
      <c r="B1826" s="8">
        <v>3</v>
      </c>
      <c r="C1826" s="7" t="s">
        <v>3862</v>
      </c>
      <c r="D1826" s="8">
        <v>2</v>
      </c>
      <c r="E1826" s="7" t="s">
        <v>133</v>
      </c>
      <c r="F1826" s="7" t="s">
        <v>134</v>
      </c>
      <c r="G1826" s="7" t="s">
        <v>691</v>
      </c>
      <c r="H1826" s="7" t="s">
        <v>97</v>
      </c>
      <c r="I1826" s="7" t="s">
        <v>78</v>
      </c>
      <c r="J1826" s="9">
        <v>3</v>
      </c>
      <c r="K1826" s="10">
        <v>1600</v>
      </c>
      <c r="L1826" s="9">
        <f t="shared" si="336"/>
        <v>25</v>
      </c>
      <c r="M1826" s="9">
        <v>35.67</v>
      </c>
      <c r="N1826" s="10">
        <v>400</v>
      </c>
      <c r="O1826" s="10">
        <v>2000</v>
      </c>
      <c r="P1826" s="11">
        <f t="shared" si="337"/>
        <v>-20</v>
      </c>
      <c r="Q1826" s="7" t="s">
        <v>145</v>
      </c>
      <c r="R1826" s="9">
        <v>1.79</v>
      </c>
      <c r="S1826" s="9">
        <f t="shared" si="338"/>
        <v>-1.21</v>
      </c>
      <c r="T1826" s="11">
        <f t="shared" si="339"/>
        <v>-40.333333333333329</v>
      </c>
      <c r="U1826" s="7" t="s">
        <v>63</v>
      </c>
      <c r="V1826" s="8">
        <v>1</v>
      </c>
      <c r="W1826" s="9">
        <v>558</v>
      </c>
      <c r="X1826" s="9">
        <v>310</v>
      </c>
      <c r="Y1826" s="9">
        <v>256</v>
      </c>
      <c r="Z1826" s="9">
        <v>1124</v>
      </c>
      <c r="AA1826" s="9">
        <v>36.24</v>
      </c>
      <c r="AB1826" s="9">
        <f t="shared" si="340"/>
        <v>28.992000000000004</v>
      </c>
      <c r="AC1826" s="9">
        <f t="shared" si="341"/>
        <v>18.12</v>
      </c>
      <c r="AD1826" s="9">
        <f t="shared" si="342"/>
        <v>8.6556962025316455</v>
      </c>
      <c r="AE1826" s="9">
        <f t="shared" si="343"/>
        <v>10.059128065395097</v>
      </c>
      <c r="AF1826" s="9">
        <f t="shared" si="344"/>
        <v>8.0634066587395932</v>
      </c>
      <c r="AG1826" s="11">
        <f t="shared" si="345"/>
        <v>109.34191284001172</v>
      </c>
      <c r="AH1826" s="11">
        <f t="shared" si="346"/>
        <v>80.134897201831123</v>
      </c>
      <c r="AI1826" s="11">
        <f t="shared" si="347"/>
        <v>124.7189155511645</v>
      </c>
      <c r="AJ1826" s="8">
        <v>5</v>
      </c>
      <c r="AK1826" s="7" t="s">
        <v>157</v>
      </c>
      <c r="AL1826" s="8">
        <v>34</v>
      </c>
      <c r="AM1826" s="7" t="s">
        <v>65</v>
      </c>
      <c r="AN1826" s="7" t="s">
        <v>66</v>
      </c>
      <c r="AO1826" s="9">
        <v>7</v>
      </c>
      <c r="AP1826" s="8">
        <v>5</v>
      </c>
      <c r="AQ1826" s="8">
        <v>5</v>
      </c>
      <c r="AR1826" s="8">
        <v>5</v>
      </c>
      <c r="AS1826" s="8">
        <v>2</v>
      </c>
      <c r="AT1826" s="8">
        <v>1</v>
      </c>
      <c r="AU1826" s="7" t="s">
        <v>67</v>
      </c>
      <c r="AV1826" s="9">
        <v>9.36</v>
      </c>
      <c r="AW1826" s="7" t="s">
        <v>3863</v>
      </c>
      <c r="AX1826" s="7" t="s">
        <v>63</v>
      </c>
      <c r="AY1826" s="7"/>
      <c r="AZ1826" s="7" t="s">
        <v>1669</v>
      </c>
      <c r="BA1826" s="7" t="s">
        <v>2494</v>
      </c>
      <c r="BB1826" s="7" t="s">
        <v>3860</v>
      </c>
      <c r="BC1826" s="7" t="s">
        <v>3861</v>
      </c>
    </row>
    <row r="1827" spans="1:55" x14ac:dyDescent="0.2">
      <c r="A1827" s="7" t="s">
        <v>3839</v>
      </c>
      <c r="B1827" s="8">
        <v>3</v>
      </c>
      <c r="C1827" s="7" t="s">
        <v>3864</v>
      </c>
      <c r="D1827" s="8">
        <v>3</v>
      </c>
      <c r="E1827" s="7" t="s">
        <v>57</v>
      </c>
      <c r="F1827" s="7" t="s">
        <v>3865</v>
      </c>
      <c r="G1827" s="7" t="s">
        <v>496</v>
      </c>
      <c r="H1827" s="7" t="s">
        <v>879</v>
      </c>
      <c r="I1827" s="7" t="s">
        <v>207</v>
      </c>
      <c r="J1827" s="9">
        <v>20</v>
      </c>
      <c r="K1827" s="10">
        <v>700</v>
      </c>
      <c r="L1827" s="9">
        <f t="shared" si="336"/>
        <v>4.7619047619047619</v>
      </c>
      <c r="M1827" s="9">
        <v>6.8</v>
      </c>
      <c r="N1827" s="10">
        <v>100</v>
      </c>
      <c r="O1827" s="10">
        <v>800</v>
      </c>
      <c r="P1827" s="11">
        <f t="shared" si="337"/>
        <v>-12.5</v>
      </c>
      <c r="Q1827" s="7" t="s">
        <v>370</v>
      </c>
      <c r="R1827" s="9">
        <v>19.809999999999999</v>
      </c>
      <c r="S1827" s="9">
        <f t="shared" si="338"/>
        <v>-0.19000000000000128</v>
      </c>
      <c r="T1827" s="11">
        <f t="shared" si="339"/>
        <v>-0.95000000000000639</v>
      </c>
      <c r="U1827" s="7" t="s">
        <v>63</v>
      </c>
      <c r="V1827" s="8">
        <v>5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f t="shared" si="340"/>
        <v>0</v>
      </c>
      <c r="AC1827" s="9">
        <f t="shared" si="341"/>
        <v>0</v>
      </c>
      <c r="AD1827" s="9">
        <f t="shared" si="342"/>
        <v>8.6556962025316455</v>
      </c>
      <c r="AE1827" s="9">
        <f t="shared" si="343"/>
        <v>10.059128065395097</v>
      </c>
      <c r="AF1827" s="9">
        <f t="shared" si="344"/>
        <v>8.0634066587395932</v>
      </c>
      <c r="AG1827" s="11">
        <f t="shared" si="345"/>
        <v>-100</v>
      </c>
      <c r="AH1827" s="11">
        <f t="shared" si="346"/>
        <v>-100</v>
      </c>
      <c r="AI1827" s="11">
        <f t="shared" si="347"/>
        <v>-100</v>
      </c>
      <c r="AJ1827" s="8">
        <v>5</v>
      </c>
      <c r="AK1827" s="7" t="s">
        <v>157</v>
      </c>
      <c r="AL1827" s="8">
        <v>34</v>
      </c>
      <c r="AM1827" s="7" t="s">
        <v>65</v>
      </c>
      <c r="AN1827" s="7" t="s">
        <v>66</v>
      </c>
      <c r="AO1827" s="9">
        <v>7</v>
      </c>
      <c r="AP1827" s="8">
        <v>1</v>
      </c>
      <c r="AQ1827" s="8">
        <v>1</v>
      </c>
      <c r="AR1827" s="8">
        <v>2</v>
      </c>
      <c r="AS1827" s="8">
        <v>5</v>
      </c>
      <c r="AT1827" s="8">
        <v>5</v>
      </c>
      <c r="AU1827" s="7" t="s">
        <v>116</v>
      </c>
      <c r="AV1827" s="9">
        <v>-9.6</v>
      </c>
      <c r="AW1827" s="7" t="s">
        <v>3866</v>
      </c>
      <c r="AX1827" s="7" t="s">
        <v>63</v>
      </c>
      <c r="AY1827" s="7"/>
      <c r="AZ1827" s="7" t="s">
        <v>1669</v>
      </c>
      <c r="BA1827" s="7" t="s">
        <v>2494</v>
      </c>
      <c r="BB1827" s="7" t="s">
        <v>3860</v>
      </c>
      <c r="BC1827" s="7" t="s">
        <v>3861</v>
      </c>
    </row>
    <row r="1828" spans="1:55" x14ac:dyDescent="0.2">
      <c r="A1828" s="14" t="s">
        <v>3839</v>
      </c>
      <c r="B1828" s="15">
        <v>3</v>
      </c>
      <c r="C1828" s="14" t="s">
        <v>3867</v>
      </c>
      <c r="D1828" s="15">
        <v>4</v>
      </c>
      <c r="E1828" s="14" t="s">
        <v>94</v>
      </c>
      <c r="F1828" s="14" t="s">
        <v>95</v>
      </c>
      <c r="G1828" s="14" t="s">
        <v>605</v>
      </c>
      <c r="H1828" s="14" t="s">
        <v>114</v>
      </c>
      <c r="I1828" s="14" t="s">
        <v>343</v>
      </c>
      <c r="J1828" s="16">
        <v>1.6</v>
      </c>
      <c r="K1828" s="17">
        <v>2100</v>
      </c>
      <c r="L1828" s="16">
        <f t="shared" si="336"/>
        <v>38.46153846153846</v>
      </c>
      <c r="M1828" s="16">
        <v>0</v>
      </c>
      <c r="N1828" s="17">
        <v>-2100</v>
      </c>
      <c r="O1828" s="17">
        <v>0</v>
      </c>
      <c r="P1828" s="18">
        <f t="shared" si="337"/>
        <v>0</v>
      </c>
      <c r="Q1828" s="14"/>
      <c r="R1828" s="16"/>
      <c r="S1828" s="16">
        <f t="shared" si="338"/>
        <v>0</v>
      </c>
      <c r="T1828" s="18">
        <f t="shared" si="339"/>
        <v>0</v>
      </c>
      <c r="U1828" s="14" t="s">
        <v>63</v>
      </c>
      <c r="V1828" s="15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f t="shared" si="340"/>
        <v>0</v>
      </c>
      <c r="AC1828" s="16">
        <f t="shared" si="341"/>
        <v>0</v>
      </c>
      <c r="AD1828" s="16">
        <f t="shared" si="342"/>
        <v>8.6556962025316455</v>
      </c>
      <c r="AE1828" s="16">
        <f t="shared" si="343"/>
        <v>10.059128065395097</v>
      </c>
      <c r="AF1828" s="16">
        <f t="shared" si="344"/>
        <v>8.0634066587395932</v>
      </c>
      <c r="AG1828" s="18">
        <f t="shared" si="345"/>
        <v>-100</v>
      </c>
      <c r="AH1828" s="18">
        <f t="shared" si="346"/>
        <v>-100</v>
      </c>
      <c r="AI1828" s="18">
        <f t="shared" si="347"/>
        <v>-100</v>
      </c>
      <c r="AJ1828" s="15">
        <v>5</v>
      </c>
      <c r="AK1828" s="14" t="s">
        <v>157</v>
      </c>
      <c r="AL1828" s="15">
        <v>34</v>
      </c>
      <c r="AM1828" s="14" t="s">
        <v>65</v>
      </c>
      <c r="AN1828" s="14" t="s">
        <v>66</v>
      </c>
      <c r="AO1828" s="16">
        <v>7</v>
      </c>
      <c r="AP1828" s="15">
        <v>0</v>
      </c>
      <c r="AQ1828" s="15">
        <v>0</v>
      </c>
      <c r="AR1828" s="15">
        <v>0</v>
      </c>
      <c r="AS1828" s="15">
        <v>0</v>
      </c>
      <c r="AT1828" s="15">
        <v>0</v>
      </c>
      <c r="AU1828" s="14"/>
      <c r="AV1828" s="16">
        <v>0</v>
      </c>
      <c r="AW1828" s="14"/>
      <c r="AX1828" s="14" t="s">
        <v>63</v>
      </c>
      <c r="AY1828" s="14"/>
      <c r="AZ1828" s="14" t="s">
        <v>1669</v>
      </c>
      <c r="BA1828" s="14" t="s">
        <v>2494</v>
      </c>
      <c r="BB1828" s="14" t="s">
        <v>3860</v>
      </c>
      <c r="BC1828" s="14" t="s">
        <v>3861</v>
      </c>
    </row>
    <row r="1829" spans="1:55" x14ac:dyDescent="0.2">
      <c r="A1829" s="7" t="s">
        <v>3839</v>
      </c>
      <c r="B1829" s="8">
        <v>3</v>
      </c>
      <c r="C1829" s="7" t="s">
        <v>2192</v>
      </c>
      <c r="D1829" s="8">
        <v>5</v>
      </c>
      <c r="E1829" s="7" t="s">
        <v>124</v>
      </c>
      <c r="F1829" s="7" t="s">
        <v>346</v>
      </c>
      <c r="G1829" s="7" t="s">
        <v>125</v>
      </c>
      <c r="H1829" s="7" t="s">
        <v>1413</v>
      </c>
      <c r="I1829" s="7" t="s">
        <v>98</v>
      </c>
      <c r="J1829" s="9">
        <v>2</v>
      </c>
      <c r="K1829" s="10">
        <v>1900</v>
      </c>
      <c r="L1829" s="9">
        <f t="shared" si="336"/>
        <v>33.333333333333329</v>
      </c>
      <c r="M1829" s="9">
        <v>47.57</v>
      </c>
      <c r="N1829" s="10">
        <v>500</v>
      </c>
      <c r="O1829" s="10">
        <v>2400</v>
      </c>
      <c r="P1829" s="11">
        <f t="shared" si="337"/>
        <v>-20.833333333333336</v>
      </c>
      <c r="Q1829" s="7" t="s">
        <v>2169</v>
      </c>
      <c r="R1829" s="9">
        <v>1.24</v>
      </c>
      <c r="S1829" s="9">
        <f t="shared" si="338"/>
        <v>-0.76</v>
      </c>
      <c r="T1829" s="11">
        <f t="shared" si="339"/>
        <v>-38</v>
      </c>
      <c r="U1829" s="7" t="s">
        <v>80</v>
      </c>
      <c r="V1829" s="8">
        <v>2</v>
      </c>
      <c r="W1829" s="9">
        <v>0</v>
      </c>
      <c r="X1829" s="9">
        <v>254</v>
      </c>
      <c r="Y1829" s="9">
        <v>210</v>
      </c>
      <c r="Z1829" s="9">
        <v>464</v>
      </c>
      <c r="AA1829" s="9">
        <v>19.64</v>
      </c>
      <c r="AB1829" s="9">
        <f t="shared" si="340"/>
        <v>15.548333333333334</v>
      </c>
      <c r="AC1829" s="9">
        <f t="shared" si="341"/>
        <v>8.1833333333333336</v>
      </c>
      <c r="AD1829" s="9">
        <f t="shared" si="342"/>
        <v>8.6556962025316455</v>
      </c>
      <c r="AE1829" s="9">
        <f t="shared" si="343"/>
        <v>10.059128065395097</v>
      </c>
      <c r="AF1829" s="9">
        <f t="shared" si="344"/>
        <v>8.0634066587395932</v>
      </c>
      <c r="AG1829" s="11">
        <f t="shared" si="345"/>
        <v>-5.4572487081992751</v>
      </c>
      <c r="AH1829" s="11">
        <f t="shared" si="346"/>
        <v>-18.647687154066336</v>
      </c>
      <c r="AI1829" s="11">
        <f t="shared" si="347"/>
        <v>1.4872953786072147</v>
      </c>
      <c r="AJ1829" s="8">
        <v>5</v>
      </c>
      <c r="AK1829" s="7" t="s">
        <v>157</v>
      </c>
      <c r="AL1829" s="8">
        <v>34</v>
      </c>
      <c r="AM1829" s="7" t="s">
        <v>65</v>
      </c>
      <c r="AN1829" s="7" t="s">
        <v>66</v>
      </c>
      <c r="AO1829" s="9">
        <v>7</v>
      </c>
      <c r="AP1829" s="8">
        <v>3</v>
      </c>
      <c r="AQ1829" s="8">
        <v>3</v>
      </c>
      <c r="AR1829" s="8">
        <v>1</v>
      </c>
      <c r="AS1829" s="8">
        <v>1</v>
      </c>
      <c r="AT1829" s="8">
        <v>2</v>
      </c>
      <c r="AU1829" s="7" t="s">
        <v>91</v>
      </c>
      <c r="AV1829" s="9">
        <v>-9.6</v>
      </c>
      <c r="AW1829" s="7" t="s">
        <v>3868</v>
      </c>
      <c r="AX1829" s="7" t="s">
        <v>63</v>
      </c>
      <c r="AY1829" s="7"/>
      <c r="AZ1829" s="7" t="s">
        <v>1669</v>
      </c>
      <c r="BA1829" s="7" t="s">
        <v>2494</v>
      </c>
      <c r="BB1829" s="7" t="s">
        <v>3860</v>
      </c>
      <c r="BC1829" s="7" t="s">
        <v>3861</v>
      </c>
    </row>
    <row r="1830" spans="1:55" x14ac:dyDescent="0.2">
      <c r="A1830" s="7" t="s">
        <v>3839</v>
      </c>
      <c r="B1830" s="8">
        <v>3</v>
      </c>
      <c r="C1830" s="7" t="s">
        <v>2201</v>
      </c>
      <c r="D1830" s="8">
        <v>6</v>
      </c>
      <c r="E1830" s="7" t="s">
        <v>193</v>
      </c>
      <c r="F1830" s="7" t="s">
        <v>346</v>
      </c>
      <c r="G1830" s="7" t="s">
        <v>2202</v>
      </c>
      <c r="H1830" s="7" t="s">
        <v>275</v>
      </c>
      <c r="I1830" s="7" t="s">
        <v>115</v>
      </c>
      <c r="J1830" s="9">
        <v>3.5</v>
      </c>
      <c r="K1830" s="10">
        <v>1500</v>
      </c>
      <c r="L1830" s="9">
        <f t="shared" si="336"/>
        <v>22.222222222222221</v>
      </c>
      <c r="M1830" s="9">
        <v>31.71</v>
      </c>
      <c r="N1830" s="10">
        <v>400</v>
      </c>
      <c r="O1830" s="10">
        <v>1900</v>
      </c>
      <c r="P1830" s="11">
        <f t="shared" si="337"/>
        <v>-21.052631578947366</v>
      </c>
      <c r="Q1830" s="7" t="s">
        <v>98</v>
      </c>
      <c r="R1830" s="9">
        <v>2.14</v>
      </c>
      <c r="S1830" s="9">
        <f t="shared" si="338"/>
        <v>-1.3599999999999999</v>
      </c>
      <c r="T1830" s="11">
        <f t="shared" si="339"/>
        <v>-38.857142857142854</v>
      </c>
      <c r="U1830" s="7" t="s">
        <v>63</v>
      </c>
      <c r="V1830" s="8">
        <v>4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f t="shared" si="340"/>
        <v>0</v>
      </c>
      <c r="AC1830" s="9">
        <f t="shared" si="341"/>
        <v>0</v>
      </c>
      <c r="AD1830" s="9">
        <f t="shared" si="342"/>
        <v>8.6556962025316455</v>
      </c>
      <c r="AE1830" s="9">
        <f t="shared" si="343"/>
        <v>10.059128065395097</v>
      </c>
      <c r="AF1830" s="9">
        <f t="shared" si="344"/>
        <v>8.0634066587395932</v>
      </c>
      <c r="AG1830" s="11">
        <f t="shared" si="345"/>
        <v>-100</v>
      </c>
      <c r="AH1830" s="11">
        <f t="shared" si="346"/>
        <v>-100</v>
      </c>
      <c r="AI1830" s="11">
        <f t="shared" si="347"/>
        <v>-100</v>
      </c>
      <c r="AJ1830" s="8">
        <v>5</v>
      </c>
      <c r="AK1830" s="7" t="s">
        <v>157</v>
      </c>
      <c r="AL1830" s="8">
        <v>34</v>
      </c>
      <c r="AM1830" s="7" t="s">
        <v>65</v>
      </c>
      <c r="AN1830" s="7" t="s">
        <v>66</v>
      </c>
      <c r="AO1830" s="9">
        <v>7</v>
      </c>
      <c r="AP1830" s="8">
        <v>4</v>
      </c>
      <c r="AQ1830" s="8">
        <v>4</v>
      </c>
      <c r="AR1830" s="8">
        <v>3</v>
      </c>
      <c r="AS1830" s="8">
        <v>4</v>
      </c>
      <c r="AT1830" s="8">
        <v>4</v>
      </c>
      <c r="AU1830" s="7" t="s">
        <v>67</v>
      </c>
      <c r="AV1830" s="9">
        <v>-26.4</v>
      </c>
      <c r="AW1830" s="7" t="s">
        <v>3869</v>
      </c>
      <c r="AX1830" s="7" t="s">
        <v>63</v>
      </c>
      <c r="AY1830" s="7"/>
      <c r="AZ1830" s="7" t="s">
        <v>1669</v>
      </c>
      <c r="BA1830" s="7" t="s">
        <v>2494</v>
      </c>
      <c r="BB1830" s="7" t="s">
        <v>3860</v>
      </c>
      <c r="BC1830" s="7" t="s">
        <v>3861</v>
      </c>
    </row>
    <row r="1831" spans="1:55" x14ac:dyDescent="0.2">
      <c r="A1831" s="19" t="s">
        <v>3839</v>
      </c>
      <c r="B1831" s="20">
        <v>4</v>
      </c>
      <c r="C1831" s="19" t="s">
        <v>3870</v>
      </c>
      <c r="D1831" s="20">
        <v>1</v>
      </c>
      <c r="E1831" s="19" t="s">
        <v>193</v>
      </c>
      <c r="F1831" s="19" t="s">
        <v>337</v>
      </c>
      <c r="G1831" s="19" t="s">
        <v>414</v>
      </c>
      <c r="H1831" s="19" t="s">
        <v>184</v>
      </c>
      <c r="I1831" s="19" t="s">
        <v>156</v>
      </c>
      <c r="J1831" s="21">
        <v>4.5</v>
      </c>
      <c r="K1831" s="22">
        <v>1300</v>
      </c>
      <c r="L1831" s="21">
        <f t="shared" si="336"/>
        <v>18.181818181818183</v>
      </c>
      <c r="M1831" s="21">
        <v>18.18</v>
      </c>
      <c r="N1831" s="22">
        <v>0</v>
      </c>
      <c r="O1831" s="22">
        <v>1300</v>
      </c>
      <c r="P1831" s="23">
        <f t="shared" si="337"/>
        <v>0</v>
      </c>
      <c r="Q1831" s="19" t="s">
        <v>156</v>
      </c>
      <c r="R1831" s="21">
        <v>5.18</v>
      </c>
      <c r="S1831" s="21">
        <f t="shared" si="338"/>
        <v>0.67999999999999972</v>
      </c>
      <c r="T1831" s="23">
        <f t="shared" si="339"/>
        <v>15.111111111111105</v>
      </c>
      <c r="U1831" s="19" t="s">
        <v>63</v>
      </c>
      <c r="V1831" s="20">
        <v>2</v>
      </c>
      <c r="W1831" s="21">
        <v>0</v>
      </c>
      <c r="X1831" s="21">
        <v>640</v>
      </c>
      <c r="Y1831" s="21">
        <v>486</v>
      </c>
      <c r="Z1831" s="21">
        <v>1126</v>
      </c>
      <c r="AA1831" s="21">
        <v>26.26</v>
      </c>
      <c r="AB1831" s="21">
        <f t="shared" si="340"/>
        <v>26.26</v>
      </c>
      <c r="AC1831" s="21">
        <f t="shared" si="341"/>
        <v>20.200000000000003</v>
      </c>
      <c r="AD1831" s="21">
        <f t="shared" si="342"/>
        <v>16.204395604395607</v>
      </c>
      <c r="AE1831" s="21">
        <f t="shared" si="343"/>
        <v>10.059128065395097</v>
      </c>
      <c r="AF1831" s="21">
        <f t="shared" si="344"/>
        <v>8.0634066587395932</v>
      </c>
      <c r="AG1831" s="23">
        <f t="shared" si="345"/>
        <v>24.657534246575338</v>
      </c>
      <c r="AH1831" s="23">
        <f t="shared" si="346"/>
        <v>100.81263374597069</v>
      </c>
      <c r="AI1831" s="23">
        <f t="shared" si="347"/>
        <v>150.51446435615469</v>
      </c>
      <c r="AJ1831" s="20">
        <v>7</v>
      </c>
      <c r="AK1831" s="19" t="s">
        <v>157</v>
      </c>
      <c r="AL1831" s="20">
        <v>34</v>
      </c>
      <c r="AM1831" s="19" t="s">
        <v>65</v>
      </c>
      <c r="AN1831" s="19" t="s">
        <v>66</v>
      </c>
      <c r="AO1831" s="21">
        <v>8</v>
      </c>
      <c r="AP1831" s="20">
        <v>7</v>
      </c>
      <c r="AQ1831" s="20">
        <v>4</v>
      </c>
      <c r="AR1831" s="20">
        <v>3</v>
      </c>
      <c r="AS1831" s="20">
        <v>3</v>
      </c>
      <c r="AT1831" s="20">
        <v>2</v>
      </c>
      <c r="AU1831" s="19" t="s">
        <v>91</v>
      </c>
      <c r="AV1831" s="21">
        <v>-25.2</v>
      </c>
      <c r="AW1831" s="19" t="s">
        <v>3871</v>
      </c>
      <c r="AX1831" s="19" t="s">
        <v>63</v>
      </c>
      <c r="AY1831" s="19"/>
      <c r="AZ1831" s="19" t="s">
        <v>3872</v>
      </c>
      <c r="BA1831" s="19" t="s">
        <v>3873</v>
      </c>
      <c r="BB1831" s="19" t="s">
        <v>3874</v>
      </c>
      <c r="BC1831" s="19" t="s">
        <v>3875</v>
      </c>
    </row>
    <row r="1832" spans="1:55" x14ac:dyDescent="0.2">
      <c r="A1832" s="7" t="s">
        <v>3839</v>
      </c>
      <c r="B1832" s="8">
        <v>4</v>
      </c>
      <c r="C1832" s="7" t="s">
        <v>3876</v>
      </c>
      <c r="D1832" s="8">
        <v>2</v>
      </c>
      <c r="E1832" s="7" t="s">
        <v>133</v>
      </c>
      <c r="F1832" s="7" t="s">
        <v>571</v>
      </c>
      <c r="G1832" s="7" t="s">
        <v>678</v>
      </c>
      <c r="H1832" s="7" t="s">
        <v>642</v>
      </c>
      <c r="I1832" s="7" t="s">
        <v>115</v>
      </c>
      <c r="J1832" s="9">
        <v>3.5</v>
      </c>
      <c r="K1832" s="10">
        <v>1500</v>
      </c>
      <c r="L1832" s="9">
        <f t="shared" si="336"/>
        <v>22.222222222222221</v>
      </c>
      <c r="M1832" s="9">
        <v>22.22</v>
      </c>
      <c r="N1832" s="10">
        <v>0</v>
      </c>
      <c r="O1832" s="10">
        <v>1500</v>
      </c>
      <c r="P1832" s="11">
        <f t="shared" si="337"/>
        <v>0</v>
      </c>
      <c r="Q1832" s="7" t="s">
        <v>115</v>
      </c>
      <c r="R1832" s="9">
        <v>2.79</v>
      </c>
      <c r="S1832" s="9">
        <f t="shared" si="338"/>
        <v>-0.71</v>
      </c>
      <c r="T1832" s="11">
        <f t="shared" si="339"/>
        <v>-20.285714285714285</v>
      </c>
      <c r="U1832" s="7" t="s">
        <v>63</v>
      </c>
      <c r="V1832" s="8">
        <v>4</v>
      </c>
      <c r="W1832" s="9">
        <v>0</v>
      </c>
      <c r="X1832" s="9">
        <v>0</v>
      </c>
      <c r="Y1832" s="9">
        <v>0</v>
      </c>
      <c r="Z1832" s="9">
        <v>0</v>
      </c>
      <c r="AA1832" s="9">
        <v>0</v>
      </c>
      <c r="AB1832" s="9">
        <f t="shared" si="340"/>
        <v>0</v>
      </c>
      <c r="AC1832" s="9">
        <f t="shared" si="341"/>
        <v>0</v>
      </c>
      <c r="AD1832" s="9">
        <f t="shared" si="342"/>
        <v>16.204395604395607</v>
      </c>
      <c r="AE1832" s="9">
        <f t="shared" si="343"/>
        <v>10.059128065395097</v>
      </c>
      <c r="AF1832" s="9">
        <f t="shared" si="344"/>
        <v>8.0634066587395932</v>
      </c>
      <c r="AG1832" s="11">
        <f t="shared" si="345"/>
        <v>-100</v>
      </c>
      <c r="AH1832" s="11">
        <f t="shared" si="346"/>
        <v>-100</v>
      </c>
      <c r="AI1832" s="11">
        <f t="shared" si="347"/>
        <v>-100</v>
      </c>
      <c r="AJ1832" s="8">
        <v>7</v>
      </c>
      <c r="AK1832" s="7" t="s">
        <v>157</v>
      </c>
      <c r="AL1832" s="8">
        <v>34</v>
      </c>
      <c r="AM1832" s="7" t="s">
        <v>65</v>
      </c>
      <c r="AN1832" s="7" t="s">
        <v>66</v>
      </c>
      <c r="AO1832" s="9">
        <v>8</v>
      </c>
      <c r="AP1832" s="8">
        <v>3</v>
      </c>
      <c r="AQ1832" s="8">
        <v>2</v>
      </c>
      <c r="AR1832" s="8">
        <v>1</v>
      </c>
      <c r="AS1832" s="8">
        <v>2</v>
      </c>
      <c r="AT1832" s="8">
        <v>4</v>
      </c>
      <c r="AU1832" s="7" t="s">
        <v>81</v>
      </c>
      <c r="AV1832" s="9">
        <v>-51.6</v>
      </c>
      <c r="AW1832" s="7" t="s">
        <v>1575</v>
      </c>
      <c r="AX1832" s="7" t="s">
        <v>63</v>
      </c>
      <c r="AY1832" s="7"/>
      <c r="AZ1832" s="7" t="s">
        <v>3872</v>
      </c>
      <c r="BA1832" s="7" t="s">
        <v>3873</v>
      </c>
      <c r="BB1832" s="7" t="s">
        <v>3874</v>
      </c>
      <c r="BC1832" s="7" t="s">
        <v>3875</v>
      </c>
    </row>
    <row r="1833" spans="1:55" x14ac:dyDescent="0.2">
      <c r="A1833" s="7" t="s">
        <v>3839</v>
      </c>
      <c r="B1833" s="8">
        <v>4</v>
      </c>
      <c r="C1833" s="7" t="s">
        <v>3877</v>
      </c>
      <c r="D1833" s="8">
        <v>3</v>
      </c>
      <c r="E1833" s="7" t="s">
        <v>57</v>
      </c>
      <c r="F1833" s="7" t="s">
        <v>95</v>
      </c>
      <c r="G1833" s="7" t="s">
        <v>509</v>
      </c>
      <c r="H1833" s="7" t="s">
        <v>968</v>
      </c>
      <c r="I1833" s="7" t="s">
        <v>172</v>
      </c>
      <c r="J1833" s="9">
        <v>12</v>
      </c>
      <c r="K1833" s="10">
        <v>800</v>
      </c>
      <c r="L1833" s="9">
        <f t="shared" si="336"/>
        <v>7.6923076923076925</v>
      </c>
      <c r="M1833" s="9">
        <v>7.69</v>
      </c>
      <c r="N1833" s="10">
        <v>0</v>
      </c>
      <c r="O1833" s="10">
        <v>800</v>
      </c>
      <c r="P1833" s="11">
        <f t="shared" si="337"/>
        <v>0</v>
      </c>
      <c r="Q1833" s="7" t="s">
        <v>172</v>
      </c>
      <c r="R1833" s="9">
        <v>28.09</v>
      </c>
      <c r="S1833" s="9">
        <f t="shared" si="338"/>
        <v>16.09</v>
      </c>
      <c r="T1833" s="11">
        <f t="shared" si="339"/>
        <v>134.08333333333334</v>
      </c>
      <c r="U1833" s="7" t="s">
        <v>63</v>
      </c>
      <c r="V1833" s="8">
        <v>1</v>
      </c>
      <c r="W1833" s="9">
        <v>5818</v>
      </c>
      <c r="X1833" s="9">
        <v>1764</v>
      </c>
      <c r="Y1833" s="9">
        <v>880</v>
      </c>
      <c r="Z1833" s="9">
        <v>8462</v>
      </c>
      <c r="AA1833" s="9">
        <v>109.62</v>
      </c>
      <c r="AB1833" s="9">
        <f t="shared" si="340"/>
        <v>109.62</v>
      </c>
      <c r="AC1833" s="9">
        <f t="shared" si="341"/>
        <v>137.02500000000001</v>
      </c>
      <c r="AD1833" s="9">
        <f t="shared" si="342"/>
        <v>16.204395604395607</v>
      </c>
      <c r="AE1833" s="9">
        <f t="shared" si="343"/>
        <v>10.059128065395097</v>
      </c>
      <c r="AF1833" s="9">
        <f t="shared" si="344"/>
        <v>8.0634066587395932</v>
      </c>
      <c r="AG1833" s="11">
        <f t="shared" si="345"/>
        <v>745.60389258103874</v>
      </c>
      <c r="AH1833" s="11">
        <f t="shared" si="346"/>
        <v>1262.1956009426549</v>
      </c>
      <c r="AI1833" s="11">
        <f t="shared" si="347"/>
        <v>1599.3437860595097</v>
      </c>
      <c r="AJ1833" s="8">
        <v>7</v>
      </c>
      <c r="AK1833" s="7" t="s">
        <v>157</v>
      </c>
      <c r="AL1833" s="8">
        <v>34</v>
      </c>
      <c r="AM1833" s="7" t="s">
        <v>65</v>
      </c>
      <c r="AN1833" s="7" t="s">
        <v>66</v>
      </c>
      <c r="AO1833" s="9">
        <v>8</v>
      </c>
      <c r="AP1833" s="8">
        <v>1</v>
      </c>
      <c r="AQ1833" s="8">
        <v>1</v>
      </c>
      <c r="AR1833" s="8">
        <v>2</v>
      </c>
      <c r="AS1833" s="8">
        <v>1</v>
      </c>
      <c r="AT1833" s="8">
        <v>1</v>
      </c>
      <c r="AU1833" s="7" t="s">
        <v>116</v>
      </c>
      <c r="AV1833" s="9">
        <v>-25.8</v>
      </c>
      <c r="AW1833" s="7" t="s">
        <v>3878</v>
      </c>
      <c r="AX1833" s="7" t="s">
        <v>63</v>
      </c>
      <c r="AY1833" s="7"/>
      <c r="AZ1833" s="7" t="s">
        <v>3872</v>
      </c>
      <c r="BA1833" s="7" t="s">
        <v>3873</v>
      </c>
      <c r="BB1833" s="7" t="s">
        <v>3874</v>
      </c>
      <c r="BC1833" s="7" t="s">
        <v>3875</v>
      </c>
    </row>
    <row r="1834" spans="1:55" x14ac:dyDescent="0.2">
      <c r="A1834" s="7" t="s">
        <v>3839</v>
      </c>
      <c r="B1834" s="8">
        <v>4</v>
      </c>
      <c r="C1834" s="7" t="s">
        <v>1117</v>
      </c>
      <c r="D1834" s="8">
        <v>4</v>
      </c>
      <c r="E1834" s="7" t="s">
        <v>317</v>
      </c>
      <c r="F1834" s="7" t="s">
        <v>188</v>
      </c>
      <c r="G1834" s="7" t="s">
        <v>324</v>
      </c>
      <c r="H1834" s="7" t="s">
        <v>1118</v>
      </c>
      <c r="I1834" s="7" t="s">
        <v>79</v>
      </c>
      <c r="J1834" s="9">
        <v>2.5</v>
      </c>
      <c r="K1834" s="10">
        <v>1700</v>
      </c>
      <c r="L1834" s="9">
        <f t="shared" si="336"/>
        <v>28.571428571428569</v>
      </c>
      <c r="M1834" s="9">
        <v>28.57</v>
      </c>
      <c r="N1834" s="10">
        <v>0</v>
      </c>
      <c r="O1834" s="10">
        <v>1700</v>
      </c>
      <c r="P1834" s="11">
        <f t="shared" si="337"/>
        <v>0</v>
      </c>
      <c r="Q1834" s="7" t="s">
        <v>79</v>
      </c>
      <c r="R1834" s="9">
        <v>3.22</v>
      </c>
      <c r="S1834" s="9">
        <f t="shared" si="338"/>
        <v>0.7200000000000002</v>
      </c>
      <c r="T1834" s="11">
        <f t="shared" si="339"/>
        <v>28.800000000000008</v>
      </c>
      <c r="U1834" s="7" t="s">
        <v>63</v>
      </c>
      <c r="V1834" s="8">
        <v>6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f t="shared" si="340"/>
        <v>0</v>
      </c>
      <c r="AC1834" s="9">
        <f t="shared" si="341"/>
        <v>0</v>
      </c>
      <c r="AD1834" s="9">
        <f t="shared" si="342"/>
        <v>16.204395604395607</v>
      </c>
      <c r="AE1834" s="9">
        <f t="shared" si="343"/>
        <v>10.059128065395097</v>
      </c>
      <c r="AF1834" s="9">
        <f t="shared" si="344"/>
        <v>8.0634066587395932</v>
      </c>
      <c r="AG1834" s="11">
        <f t="shared" si="345"/>
        <v>-100</v>
      </c>
      <c r="AH1834" s="11">
        <f t="shared" si="346"/>
        <v>-100</v>
      </c>
      <c r="AI1834" s="11">
        <f t="shared" si="347"/>
        <v>-100</v>
      </c>
      <c r="AJ1834" s="8">
        <v>7</v>
      </c>
      <c r="AK1834" s="7" t="s">
        <v>157</v>
      </c>
      <c r="AL1834" s="8">
        <v>34</v>
      </c>
      <c r="AM1834" s="7" t="s">
        <v>65</v>
      </c>
      <c r="AN1834" s="7" t="s">
        <v>66</v>
      </c>
      <c r="AO1834" s="9">
        <v>8</v>
      </c>
      <c r="AP1834" s="8">
        <v>4</v>
      </c>
      <c r="AQ1834" s="8">
        <v>5</v>
      </c>
      <c r="AR1834" s="8">
        <v>4</v>
      </c>
      <c r="AS1834" s="8">
        <v>6</v>
      </c>
      <c r="AT1834" s="8">
        <v>6</v>
      </c>
      <c r="AU1834" s="7" t="s">
        <v>91</v>
      </c>
      <c r="AV1834" s="9">
        <v>-4.8</v>
      </c>
      <c r="AW1834" s="7" t="s">
        <v>2319</v>
      </c>
      <c r="AX1834" s="7" t="s">
        <v>63</v>
      </c>
      <c r="AY1834" s="7"/>
      <c r="AZ1834" s="7" t="s">
        <v>3872</v>
      </c>
      <c r="BA1834" s="7" t="s">
        <v>3873</v>
      </c>
      <c r="BB1834" s="7" t="s">
        <v>3874</v>
      </c>
      <c r="BC1834" s="7" t="s">
        <v>3875</v>
      </c>
    </row>
    <row r="1835" spans="1:55" x14ac:dyDescent="0.2">
      <c r="A1835" s="7" t="s">
        <v>3839</v>
      </c>
      <c r="B1835" s="8">
        <v>4</v>
      </c>
      <c r="C1835" s="7" t="s">
        <v>1116</v>
      </c>
      <c r="D1835" s="8">
        <v>5</v>
      </c>
      <c r="E1835" s="7" t="s">
        <v>94</v>
      </c>
      <c r="F1835" s="7" t="s">
        <v>95</v>
      </c>
      <c r="G1835" s="7" t="s">
        <v>149</v>
      </c>
      <c r="H1835" s="7" t="s">
        <v>105</v>
      </c>
      <c r="I1835" s="7" t="s">
        <v>122</v>
      </c>
      <c r="J1835" s="9">
        <v>4</v>
      </c>
      <c r="K1835" s="10">
        <v>1400</v>
      </c>
      <c r="L1835" s="9">
        <f t="shared" si="336"/>
        <v>20</v>
      </c>
      <c r="M1835" s="9">
        <v>20</v>
      </c>
      <c r="N1835" s="10">
        <v>0</v>
      </c>
      <c r="O1835" s="10">
        <v>1400</v>
      </c>
      <c r="P1835" s="11">
        <f t="shared" si="337"/>
        <v>0</v>
      </c>
      <c r="Q1835" s="7" t="s">
        <v>122</v>
      </c>
      <c r="R1835" s="9">
        <v>5.24</v>
      </c>
      <c r="S1835" s="9">
        <f t="shared" si="338"/>
        <v>1.2400000000000002</v>
      </c>
      <c r="T1835" s="11">
        <f t="shared" si="339"/>
        <v>31.000000000000007</v>
      </c>
      <c r="U1835" s="7" t="s">
        <v>63</v>
      </c>
      <c r="V1835" s="8">
        <v>5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f t="shared" si="340"/>
        <v>0</v>
      </c>
      <c r="AC1835" s="9">
        <f t="shared" si="341"/>
        <v>0</v>
      </c>
      <c r="AD1835" s="9">
        <f t="shared" si="342"/>
        <v>16.204395604395607</v>
      </c>
      <c r="AE1835" s="9">
        <f t="shared" si="343"/>
        <v>10.059128065395097</v>
      </c>
      <c r="AF1835" s="9">
        <f t="shared" si="344"/>
        <v>8.0634066587395932</v>
      </c>
      <c r="AG1835" s="11">
        <f t="shared" si="345"/>
        <v>-100</v>
      </c>
      <c r="AH1835" s="11">
        <f t="shared" si="346"/>
        <v>-100</v>
      </c>
      <c r="AI1835" s="11">
        <f t="shared" si="347"/>
        <v>-100</v>
      </c>
      <c r="AJ1835" s="8">
        <v>7</v>
      </c>
      <c r="AK1835" s="7" t="s">
        <v>157</v>
      </c>
      <c r="AL1835" s="8">
        <v>34</v>
      </c>
      <c r="AM1835" s="7" t="s">
        <v>65</v>
      </c>
      <c r="AN1835" s="7" t="s">
        <v>66</v>
      </c>
      <c r="AO1835" s="9">
        <v>8</v>
      </c>
      <c r="AP1835" s="8">
        <v>2</v>
      </c>
      <c r="AQ1835" s="8">
        <v>7</v>
      </c>
      <c r="AR1835" s="8">
        <v>7</v>
      </c>
      <c r="AS1835" s="8">
        <v>5</v>
      </c>
      <c r="AT1835" s="8">
        <v>5</v>
      </c>
      <c r="AU1835" s="7" t="s">
        <v>67</v>
      </c>
      <c r="AV1835" s="9">
        <v>-32.4</v>
      </c>
      <c r="AW1835" s="7" t="s">
        <v>3879</v>
      </c>
      <c r="AX1835" s="7" t="s">
        <v>63</v>
      </c>
      <c r="AY1835" s="7"/>
      <c r="AZ1835" s="7" t="s">
        <v>3872</v>
      </c>
      <c r="BA1835" s="7" t="s">
        <v>3873</v>
      </c>
      <c r="BB1835" s="7" t="s">
        <v>3874</v>
      </c>
      <c r="BC1835" s="7" t="s">
        <v>3875</v>
      </c>
    </row>
    <row r="1836" spans="1:55" x14ac:dyDescent="0.2">
      <c r="A1836" s="7" t="s">
        <v>3839</v>
      </c>
      <c r="B1836" s="8">
        <v>4</v>
      </c>
      <c r="C1836" s="7" t="s">
        <v>3880</v>
      </c>
      <c r="D1836" s="8">
        <v>6</v>
      </c>
      <c r="E1836" s="7" t="s">
        <v>124</v>
      </c>
      <c r="F1836" s="7" t="s">
        <v>337</v>
      </c>
      <c r="G1836" s="7" t="s">
        <v>150</v>
      </c>
      <c r="H1836" s="7" t="s">
        <v>190</v>
      </c>
      <c r="I1836" s="7" t="s">
        <v>78</v>
      </c>
      <c r="J1836" s="9">
        <v>3</v>
      </c>
      <c r="K1836" s="10">
        <v>1600</v>
      </c>
      <c r="L1836" s="9">
        <f t="shared" si="336"/>
        <v>25</v>
      </c>
      <c r="M1836" s="9">
        <v>25</v>
      </c>
      <c r="N1836" s="10">
        <v>0</v>
      </c>
      <c r="O1836" s="10">
        <v>1600</v>
      </c>
      <c r="P1836" s="11">
        <f t="shared" si="337"/>
        <v>0</v>
      </c>
      <c r="Q1836" s="7" t="s">
        <v>78</v>
      </c>
      <c r="R1836" s="9">
        <v>2.5099999999999998</v>
      </c>
      <c r="S1836" s="9">
        <f t="shared" si="338"/>
        <v>-0.49000000000000021</v>
      </c>
      <c r="T1836" s="11">
        <f t="shared" si="339"/>
        <v>-16.333333333333343</v>
      </c>
      <c r="U1836" s="7" t="s">
        <v>80</v>
      </c>
      <c r="V1836" s="8">
        <v>7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f t="shared" si="340"/>
        <v>0</v>
      </c>
      <c r="AC1836" s="9">
        <f t="shared" si="341"/>
        <v>0</v>
      </c>
      <c r="AD1836" s="9">
        <f t="shared" si="342"/>
        <v>16.204395604395607</v>
      </c>
      <c r="AE1836" s="9">
        <f t="shared" si="343"/>
        <v>10.059128065395097</v>
      </c>
      <c r="AF1836" s="9">
        <f t="shared" si="344"/>
        <v>8.0634066587395932</v>
      </c>
      <c r="AG1836" s="11">
        <f t="shared" si="345"/>
        <v>-100</v>
      </c>
      <c r="AH1836" s="11">
        <f t="shared" si="346"/>
        <v>-100</v>
      </c>
      <c r="AI1836" s="11">
        <f t="shared" si="347"/>
        <v>-100</v>
      </c>
      <c r="AJ1836" s="8">
        <v>7</v>
      </c>
      <c r="AK1836" s="7" t="s">
        <v>157</v>
      </c>
      <c r="AL1836" s="8">
        <v>34</v>
      </c>
      <c r="AM1836" s="7" t="s">
        <v>65</v>
      </c>
      <c r="AN1836" s="7" t="s">
        <v>66</v>
      </c>
      <c r="AO1836" s="9">
        <v>8</v>
      </c>
      <c r="AP1836" s="8">
        <v>5</v>
      </c>
      <c r="AQ1836" s="8">
        <v>3</v>
      </c>
      <c r="AR1836" s="8">
        <v>5</v>
      </c>
      <c r="AS1836" s="8">
        <v>7</v>
      </c>
      <c r="AT1836" s="8">
        <v>0</v>
      </c>
      <c r="AU1836" s="7" t="s">
        <v>81</v>
      </c>
      <c r="AV1836" s="9">
        <v>0</v>
      </c>
      <c r="AW1836" s="7" t="s">
        <v>3881</v>
      </c>
      <c r="AX1836" s="7" t="s">
        <v>80</v>
      </c>
      <c r="AY1836" s="7" t="s">
        <v>109</v>
      </c>
      <c r="AZ1836" s="7" t="s">
        <v>3872</v>
      </c>
      <c r="BA1836" s="7" t="s">
        <v>3873</v>
      </c>
      <c r="BB1836" s="7" t="s">
        <v>3874</v>
      </c>
      <c r="BC1836" s="7" t="s">
        <v>3875</v>
      </c>
    </row>
    <row r="1837" spans="1:55" x14ac:dyDescent="0.2">
      <c r="A1837" s="7" t="s">
        <v>3839</v>
      </c>
      <c r="B1837" s="8">
        <v>4</v>
      </c>
      <c r="C1837" s="7" t="s">
        <v>3882</v>
      </c>
      <c r="D1837" s="8">
        <v>7</v>
      </c>
      <c r="E1837" s="7" t="s">
        <v>119</v>
      </c>
      <c r="F1837" s="7" t="s">
        <v>607</v>
      </c>
      <c r="G1837" s="7" t="s">
        <v>985</v>
      </c>
      <c r="H1837" s="7" t="s">
        <v>1245</v>
      </c>
      <c r="I1837" s="7" t="s">
        <v>172</v>
      </c>
      <c r="J1837" s="9">
        <v>12</v>
      </c>
      <c r="K1837" s="10">
        <v>800</v>
      </c>
      <c r="L1837" s="9">
        <f t="shared" si="336"/>
        <v>7.6923076923076925</v>
      </c>
      <c r="M1837" s="9">
        <v>7.69</v>
      </c>
      <c r="N1837" s="10">
        <v>0</v>
      </c>
      <c r="O1837" s="10">
        <v>800</v>
      </c>
      <c r="P1837" s="11">
        <f t="shared" si="337"/>
        <v>0</v>
      </c>
      <c r="Q1837" s="7" t="s">
        <v>172</v>
      </c>
      <c r="R1837" s="9">
        <v>19.100000000000001</v>
      </c>
      <c r="S1837" s="9">
        <f t="shared" si="338"/>
        <v>7.1000000000000014</v>
      </c>
      <c r="T1837" s="11">
        <f t="shared" si="339"/>
        <v>59.166666666666679</v>
      </c>
      <c r="U1837" s="7" t="s">
        <v>63</v>
      </c>
      <c r="V1837" s="8">
        <v>3</v>
      </c>
      <c r="W1837" s="9">
        <v>0</v>
      </c>
      <c r="X1837" s="9">
        <v>0</v>
      </c>
      <c r="Y1837" s="9">
        <v>658</v>
      </c>
      <c r="Z1837" s="9">
        <v>658</v>
      </c>
      <c r="AA1837" s="9">
        <v>11.58</v>
      </c>
      <c r="AB1837" s="9">
        <f t="shared" si="340"/>
        <v>11.58</v>
      </c>
      <c r="AC1837" s="9">
        <f t="shared" si="341"/>
        <v>14.475</v>
      </c>
      <c r="AD1837" s="9">
        <f t="shared" si="342"/>
        <v>16.204395604395607</v>
      </c>
      <c r="AE1837" s="9">
        <f t="shared" si="343"/>
        <v>10.059128065395097</v>
      </c>
      <c r="AF1837" s="9">
        <f t="shared" si="344"/>
        <v>8.0634066587395932</v>
      </c>
      <c r="AG1837" s="11">
        <f t="shared" si="345"/>
        <v>-10.672385731723875</v>
      </c>
      <c r="AH1837" s="11">
        <f t="shared" si="346"/>
        <v>43.899152152125012</v>
      </c>
      <c r="AI1837" s="11">
        <f t="shared" si="347"/>
        <v>79.514696611650422</v>
      </c>
      <c r="AJ1837" s="8">
        <v>7</v>
      </c>
      <c r="AK1837" s="7" t="s">
        <v>157</v>
      </c>
      <c r="AL1837" s="8">
        <v>34</v>
      </c>
      <c r="AM1837" s="7" t="s">
        <v>65</v>
      </c>
      <c r="AN1837" s="7" t="s">
        <v>66</v>
      </c>
      <c r="AO1837" s="9">
        <v>8</v>
      </c>
      <c r="AP1837" s="8">
        <v>6</v>
      </c>
      <c r="AQ1837" s="8">
        <v>6</v>
      </c>
      <c r="AR1837" s="8">
        <v>6</v>
      </c>
      <c r="AS1837" s="8">
        <v>4</v>
      </c>
      <c r="AT1837" s="8">
        <v>3</v>
      </c>
      <c r="AU1837" s="7" t="s">
        <v>67</v>
      </c>
      <c r="AV1837" s="9">
        <v>7.08</v>
      </c>
      <c r="AW1837" s="7" t="s">
        <v>3883</v>
      </c>
      <c r="AX1837" s="7" t="s">
        <v>63</v>
      </c>
      <c r="AY1837" s="7"/>
      <c r="AZ1837" s="7" t="s">
        <v>3872</v>
      </c>
      <c r="BA1837" s="7" t="s">
        <v>3873</v>
      </c>
      <c r="BB1837" s="7" t="s">
        <v>3874</v>
      </c>
      <c r="BC1837" s="7" t="s">
        <v>3875</v>
      </c>
    </row>
    <row r="1838" spans="1:55" x14ac:dyDescent="0.2">
      <c r="A1838" s="19" t="s">
        <v>3839</v>
      </c>
      <c r="B1838" s="20">
        <v>5</v>
      </c>
      <c r="C1838" s="19" t="s">
        <v>3884</v>
      </c>
      <c r="D1838" s="20">
        <v>1</v>
      </c>
      <c r="E1838" s="19" t="s">
        <v>317</v>
      </c>
      <c r="F1838" s="19" t="s">
        <v>182</v>
      </c>
      <c r="G1838" s="19" t="s">
        <v>684</v>
      </c>
      <c r="H1838" s="19" t="s">
        <v>279</v>
      </c>
      <c r="I1838" s="19" t="s">
        <v>107</v>
      </c>
      <c r="J1838" s="21">
        <v>8</v>
      </c>
      <c r="K1838" s="22">
        <v>1000</v>
      </c>
      <c r="L1838" s="21">
        <f t="shared" si="336"/>
        <v>11.111111111111111</v>
      </c>
      <c r="M1838" s="21">
        <v>12.28</v>
      </c>
      <c r="N1838" s="22">
        <v>200</v>
      </c>
      <c r="O1838" s="22">
        <v>1200</v>
      </c>
      <c r="P1838" s="23">
        <f t="shared" si="337"/>
        <v>-16.666666666666664</v>
      </c>
      <c r="Q1838" s="19" t="s">
        <v>375</v>
      </c>
      <c r="R1838" s="21">
        <v>6.37</v>
      </c>
      <c r="S1838" s="21">
        <f t="shared" si="338"/>
        <v>-1.63</v>
      </c>
      <c r="T1838" s="23">
        <f t="shared" si="339"/>
        <v>-20.375</v>
      </c>
      <c r="U1838" s="19" t="s">
        <v>63</v>
      </c>
      <c r="V1838" s="20">
        <v>4</v>
      </c>
      <c r="W1838" s="21">
        <v>0</v>
      </c>
      <c r="X1838" s="21">
        <v>0</v>
      </c>
      <c r="Y1838" s="21">
        <v>0</v>
      </c>
      <c r="Z1838" s="21">
        <v>0</v>
      </c>
      <c r="AA1838" s="21">
        <v>0</v>
      </c>
      <c r="AB1838" s="21">
        <f t="shared" si="340"/>
        <v>0</v>
      </c>
      <c r="AC1838" s="21">
        <f t="shared" si="341"/>
        <v>0</v>
      </c>
      <c r="AD1838" s="21">
        <f t="shared" si="342"/>
        <v>7.147474747474746</v>
      </c>
      <c r="AE1838" s="21">
        <f t="shared" si="343"/>
        <v>10.059128065395097</v>
      </c>
      <c r="AF1838" s="21">
        <f t="shared" si="344"/>
        <v>8.0634066587395932</v>
      </c>
      <c r="AG1838" s="23">
        <f t="shared" si="345"/>
        <v>-100</v>
      </c>
      <c r="AH1838" s="23">
        <f t="shared" si="346"/>
        <v>-100</v>
      </c>
      <c r="AI1838" s="23">
        <f t="shared" si="347"/>
        <v>-100</v>
      </c>
      <c r="AJ1838" s="20">
        <v>7</v>
      </c>
      <c r="AK1838" s="19" t="s">
        <v>157</v>
      </c>
      <c r="AL1838" s="20">
        <v>38</v>
      </c>
      <c r="AM1838" s="19" t="s">
        <v>65</v>
      </c>
      <c r="AN1838" s="19" t="s">
        <v>66</v>
      </c>
      <c r="AO1838" s="21">
        <v>2</v>
      </c>
      <c r="AP1838" s="20">
        <v>7</v>
      </c>
      <c r="AQ1838" s="20">
        <v>6</v>
      </c>
      <c r="AR1838" s="20">
        <v>6</v>
      </c>
      <c r="AS1838" s="20">
        <v>5</v>
      </c>
      <c r="AT1838" s="20">
        <v>4</v>
      </c>
      <c r="AU1838" s="19" t="s">
        <v>67</v>
      </c>
      <c r="AV1838" s="21">
        <v>0</v>
      </c>
      <c r="AW1838" s="19" t="s">
        <v>3885</v>
      </c>
      <c r="AX1838" s="19" t="s">
        <v>63</v>
      </c>
      <c r="AY1838" s="19"/>
      <c r="AZ1838" s="19" t="s">
        <v>3886</v>
      </c>
      <c r="BA1838" s="19" t="s">
        <v>3887</v>
      </c>
      <c r="BB1838" s="19" t="s">
        <v>3888</v>
      </c>
      <c r="BC1838" s="19" t="s">
        <v>3889</v>
      </c>
    </row>
    <row r="1839" spans="1:55" x14ac:dyDescent="0.2">
      <c r="A1839" s="7" t="s">
        <v>3839</v>
      </c>
      <c r="B1839" s="8">
        <v>5</v>
      </c>
      <c r="C1839" s="7" t="s">
        <v>2600</v>
      </c>
      <c r="D1839" s="8">
        <v>2</v>
      </c>
      <c r="E1839" s="7" t="s">
        <v>119</v>
      </c>
      <c r="F1839" s="7" t="s">
        <v>346</v>
      </c>
      <c r="G1839" s="7" t="s">
        <v>436</v>
      </c>
      <c r="H1839" s="7" t="s">
        <v>166</v>
      </c>
      <c r="I1839" s="7" t="s">
        <v>61</v>
      </c>
      <c r="J1839" s="9">
        <v>6</v>
      </c>
      <c r="K1839" s="10">
        <v>1200</v>
      </c>
      <c r="L1839" s="9">
        <f t="shared" si="336"/>
        <v>14.285714285714285</v>
      </c>
      <c r="M1839" s="9">
        <v>15.79</v>
      </c>
      <c r="N1839" s="10">
        <v>100</v>
      </c>
      <c r="O1839" s="10">
        <v>1300</v>
      </c>
      <c r="P1839" s="11">
        <f t="shared" si="337"/>
        <v>-7.6923076923076925</v>
      </c>
      <c r="Q1839" s="7" t="s">
        <v>62</v>
      </c>
      <c r="R1839" s="9">
        <v>4.5199999999999996</v>
      </c>
      <c r="S1839" s="9">
        <f t="shared" si="338"/>
        <v>-1.4800000000000004</v>
      </c>
      <c r="T1839" s="11">
        <f t="shared" si="339"/>
        <v>-24.666666666666671</v>
      </c>
      <c r="U1839" s="7" t="s">
        <v>63</v>
      </c>
      <c r="V1839" s="8">
        <v>5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f t="shared" si="340"/>
        <v>0</v>
      </c>
      <c r="AC1839" s="9">
        <f t="shared" si="341"/>
        <v>0</v>
      </c>
      <c r="AD1839" s="9">
        <f t="shared" si="342"/>
        <v>7.147474747474746</v>
      </c>
      <c r="AE1839" s="9">
        <f t="shared" si="343"/>
        <v>10.059128065395097</v>
      </c>
      <c r="AF1839" s="9">
        <f t="shared" si="344"/>
        <v>8.0634066587395932</v>
      </c>
      <c r="AG1839" s="11">
        <f t="shared" si="345"/>
        <v>-100</v>
      </c>
      <c r="AH1839" s="11">
        <f t="shared" si="346"/>
        <v>-100</v>
      </c>
      <c r="AI1839" s="11">
        <f t="shared" si="347"/>
        <v>-100</v>
      </c>
      <c r="AJ1839" s="8">
        <v>7</v>
      </c>
      <c r="AK1839" s="7" t="s">
        <v>157</v>
      </c>
      <c r="AL1839" s="8">
        <v>38</v>
      </c>
      <c r="AM1839" s="7" t="s">
        <v>65</v>
      </c>
      <c r="AN1839" s="7" t="s">
        <v>66</v>
      </c>
      <c r="AO1839" s="9">
        <v>2</v>
      </c>
      <c r="AP1839" s="8">
        <v>3</v>
      </c>
      <c r="AQ1839" s="8">
        <v>3</v>
      </c>
      <c r="AR1839" s="8">
        <v>4</v>
      </c>
      <c r="AS1839" s="8">
        <v>6</v>
      </c>
      <c r="AT1839" s="8">
        <v>5</v>
      </c>
      <c r="AU1839" s="7" t="s">
        <v>81</v>
      </c>
      <c r="AV1839" s="9">
        <v>-30</v>
      </c>
      <c r="AW1839" s="7" t="s">
        <v>3890</v>
      </c>
      <c r="AX1839" s="7" t="s">
        <v>63</v>
      </c>
      <c r="AY1839" s="7"/>
      <c r="AZ1839" s="7" t="s">
        <v>3886</v>
      </c>
      <c r="BA1839" s="7" t="s">
        <v>3887</v>
      </c>
      <c r="BB1839" s="7" t="s">
        <v>3888</v>
      </c>
      <c r="BC1839" s="7" t="s">
        <v>3889</v>
      </c>
    </row>
    <row r="1840" spans="1:55" x14ac:dyDescent="0.2">
      <c r="A1840" s="7" t="s">
        <v>3839</v>
      </c>
      <c r="B1840" s="8">
        <v>5</v>
      </c>
      <c r="C1840" s="7" t="s">
        <v>3891</v>
      </c>
      <c r="D1840" s="8">
        <v>3</v>
      </c>
      <c r="E1840" s="7" t="s">
        <v>124</v>
      </c>
      <c r="F1840" s="7" t="s">
        <v>248</v>
      </c>
      <c r="G1840" s="7" t="s">
        <v>593</v>
      </c>
      <c r="H1840" s="7" t="s">
        <v>105</v>
      </c>
      <c r="I1840" s="7" t="s">
        <v>115</v>
      </c>
      <c r="J1840" s="9">
        <v>3.5</v>
      </c>
      <c r="K1840" s="10">
        <v>1500</v>
      </c>
      <c r="L1840" s="9">
        <f t="shared" si="336"/>
        <v>22.222222222222221</v>
      </c>
      <c r="M1840" s="9">
        <v>24.57</v>
      </c>
      <c r="N1840" s="10">
        <v>100</v>
      </c>
      <c r="O1840" s="10">
        <v>1600</v>
      </c>
      <c r="P1840" s="11">
        <f t="shared" si="337"/>
        <v>-6.25</v>
      </c>
      <c r="Q1840" s="7" t="s">
        <v>78</v>
      </c>
      <c r="R1840" s="9">
        <v>2.99</v>
      </c>
      <c r="S1840" s="9">
        <f t="shared" si="338"/>
        <v>-0.50999999999999979</v>
      </c>
      <c r="T1840" s="11">
        <f t="shared" si="339"/>
        <v>-14.571428571428566</v>
      </c>
      <c r="U1840" s="7" t="s">
        <v>80</v>
      </c>
      <c r="V1840" s="8">
        <v>3</v>
      </c>
      <c r="W1840" s="9">
        <v>0</v>
      </c>
      <c r="X1840" s="9">
        <v>0</v>
      </c>
      <c r="Y1840" s="9">
        <v>316</v>
      </c>
      <c r="Z1840" s="9">
        <v>316</v>
      </c>
      <c r="AA1840" s="9">
        <v>8.16</v>
      </c>
      <c r="AB1840" s="9">
        <f t="shared" si="340"/>
        <v>7.65</v>
      </c>
      <c r="AC1840" s="9">
        <f t="shared" si="341"/>
        <v>5.1000000000000005</v>
      </c>
      <c r="AD1840" s="9">
        <f t="shared" si="342"/>
        <v>7.147474747474746</v>
      </c>
      <c r="AE1840" s="9">
        <f t="shared" si="343"/>
        <v>10.059128065395097</v>
      </c>
      <c r="AF1840" s="9">
        <f t="shared" si="344"/>
        <v>8.0634066587395932</v>
      </c>
      <c r="AG1840" s="11">
        <f t="shared" si="345"/>
        <v>-28.646127755794211</v>
      </c>
      <c r="AH1840" s="11">
        <f t="shared" si="346"/>
        <v>-49.299780588888595</v>
      </c>
      <c r="AI1840" s="11">
        <f t="shared" si="347"/>
        <v>-36.75129860314906</v>
      </c>
      <c r="AJ1840" s="8">
        <v>7</v>
      </c>
      <c r="AK1840" s="7" t="s">
        <v>157</v>
      </c>
      <c r="AL1840" s="8">
        <v>38</v>
      </c>
      <c r="AM1840" s="7" t="s">
        <v>65</v>
      </c>
      <c r="AN1840" s="7" t="s">
        <v>66</v>
      </c>
      <c r="AO1840" s="9">
        <v>2</v>
      </c>
      <c r="AP1840" s="8">
        <v>5</v>
      </c>
      <c r="AQ1840" s="8">
        <v>5</v>
      </c>
      <c r="AR1840" s="8">
        <v>5</v>
      </c>
      <c r="AS1840" s="8">
        <v>3</v>
      </c>
      <c r="AT1840" s="8">
        <v>3</v>
      </c>
      <c r="AU1840" s="7" t="s">
        <v>91</v>
      </c>
      <c r="AV1840" s="9">
        <v>-8.4</v>
      </c>
      <c r="AW1840" s="7" t="s">
        <v>3892</v>
      </c>
      <c r="AX1840" s="7" t="s">
        <v>63</v>
      </c>
      <c r="AY1840" s="7"/>
      <c r="AZ1840" s="7" t="s">
        <v>3886</v>
      </c>
      <c r="BA1840" s="7" t="s">
        <v>3887</v>
      </c>
      <c r="BB1840" s="7" t="s">
        <v>3888</v>
      </c>
      <c r="BC1840" s="7" t="s">
        <v>3889</v>
      </c>
    </row>
    <row r="1841" spans="1:55" x14ac:dyDescent="0.2">
      <c r="A1841" s="7" t="s">
        <v>3839</v>
      </c>
      <c r="B1841" s="8">
        <v>5</v>
      </c>
      <c r="C1841" s="7" t="s">
        <v>3893</v>
      </c>
      <c r="D1841" s="8">
        <v>4</v>
      </c>
      <c r="E1841" s="7" t="s">
        <v>94</v>
      </c>
      <c r="F1841" s="7" t="s">
        <v>95</v>
      </c>
      <c r="G1841" s="7" t="s">
        <v>179</v>
      </c>
      <c r="H1841" s="7" t="s">
        <v>150</v>
      </c>
      <c r="I1841" s="7" t="s">
        <v>79</v>
      </c>
      <c r="J1841" s="9">
        <v>2.5</v>
      </c>
      <c r="K1841" s="10">
        <v>1700</v>
      </c>
      <c r="L1841" s="9">
        <f t="shared" si="336"/>
        <v>28.571428571428569</v>
      </c>
      <c r="M1841" s="9">
        <v>31.59</v>
      </c>
      <c r="N1841" s="10">
        <v>200</v>
      </c>
      <c r="O1841" s="10">
        <v>1900</v>
      </c>
      <c r="P1841" s="11">
        <f t="shared" si="337"/>
        <v>-10.526315789473683</v>
      </c>
      <c r="Q1841" s="7" t="s">
        <v>98</v>
      </c>
      <c r="R1841" s="9">
        <v>3.21</v>
      </c>
      <c r="S1841" s="9">
        <f t="shared" si="338"/>
        <v>0.71</v>
      </c>
      <c r="T1841" s="11">
        <f t="shared" si="339"/>
        <v>28.4</v>
      </c>
      <c r="U1841" s="7" t="s">
        <v>63</v>
      </c>
      <c r="V1841" s="8">
        <v>2</v>
      </c>
      <c r="W1841" s="9">
        <v>0</v>
      </c>
      <c r="X1841" s="9">
        <v>466</v>
      </c>
      <c r="Y1841" s="9">
        <v>286</v>
      </c>
      <c r="Z1841" s="9">
        <v>752</v>
      </c>
      <c r="AA1841" s="9">
        <v>22.52</v>
      </c>
      <c r="AB1841" s="9">
        <f t="shared" si="340"/>
        <v>20.149473684210527</v>
      </c>
      <c r="AC1841" s="9">
        <f t="shared" si="341"/>
        <v>11.852631578947369</v>
      </c>
      <c r="AD1841" s="9">
        <f t="shared" si="342"/>
        <v>7.147474747474746</v>
      </c>
      <c r="AE1841" s="9">
        <f t="shared" si="343"/>
        <v>10.059128065395097</v>
      </c>
      <c r="AF1841" s="9">
        <f t="shared" si="344"/>
        <v>8.0634066587395932</v>
      </c>
      <c r="AG1841" s="11">
        <f t="shared" si="345"/>
        <v>65.829639106245025</v>
      </c>
      <c r="AH1841" s="11">
        <f t="shared" si="346"/>
        <v>17.82961208856851</v>
      </c>
      <c r="AI1841" s="11">
        <f t="shared" si="347"/>
        <v>46.992854020338804</v>
      </c>
      <c r="AJ1841" s="8">
        <v>7</v>
      </c>
      <c r="AK1841" s="7" t="s">
        <v>157</v>
      </c>
      <c r="AL1841" s="8">
        <v>38</v>
      </c>
      <c r="AM1841" s="7" t="s">
        <v>65</v>
      </c>
      <c r="AN1841" s="7" t="s">
        <v>66</v>
      </c>
      <c r="AO1841" s="9">
        <v>2</v>
      </c>
      <c r="AP1841" s="8">
        <v>2</v>
      </c>
      <c r="AQ1841" s="8">
        <v>2</v>
      </c>
      <c r="AR1841" s="8">
        <v>2</v>
      </c>
      <c r="AS1841" s="8">
        <v>1</v>
      </c>
      <c r="AT1841" s="8">
        <v>2</v>
      </c>
      <c r="AU1841" s="7" t="s">
        <v>81</v>
      </c>
      <c r="AV1841" s="9">
        <v>-0.24</v>
      </c>
      <c r="AW1841" s="7" t="s">
        <v>3894</v>
      </c>
      <c r="AX1841" s="7" t="s">
        <v>63</v>
      </c>
      <c r="AY1841" s="7"/>
      <c r="AZ1841" s="7" t="s">
        <v>3886</v>
      </c>
      <c r="BA1841" s="7" t="s">
        <v>3887</v>
      </c>
      <c r="BB1841" s="7" t="s">
        <v>3888</v>
      </c>
      <c r="BC1841" s="7" t="s">
        <v>3889</v>
      </c>
    </row>
    <row r="1842" spans="1:55" x14ac:dyDescent="0.2">
      <c r="A1842" s="7" t="s">
        <v>3839</v>
      </c>
      <c r="B1842" s="8">
        <v>5</v>
      </c>
      <c r="C1842" s="7" t="s">
        <v>1269</v>
      </c>
      <c r="D1842" s="8">
        <v>5</v>
      </c>
      <c r="E1842" s="7" t="s">
        <v>102</v>
      </c>
      <c r="F1842" s="7" t="s">
        <v>302</v>
      </c>
      <c r="G1842" s="7" t="s">
        <v>556</v>
      </c>
      <c r="H1842" s="7" t="s">
        <v>239</v>
      </c>
      <c r="I1842" s="7" t="s">
        <v>107</v>
      </c>
      <c r="J1842" s="9">
        <v>8</v>
      </c>
      <c r="K1842" s="10">
        <v>1000</v>
      </c>
      <c r="L1842" s="9">
        <f t="shared" si="336"/>
        <v>11.111111111111111</v>
      </c>
      <c r="M1842" s="9">
        <v>12.28</v>
      </c>
      <c r="N1842" s="10">
        <v>200</v>
      </c>
      <c r="O1842" s="10">
        <v>1200</v>
      </c>
      <c r="P1842" s="11">
        <f t="shared" si="337"/>
        <v>-16.666666666666664</v>
      </c>
      <c r="Q1842" s="7" t="s">
        <v>375</v>
      </c>
      <c r="R1842" s="9">
        <v>19.329999999999998</v>
      </c>
      <c r="S1842" s="9">
        <f t="shared" si="338"/>
        <v>11.329999999999998</v>
      </c>
      <c r="T1842" s="11">
        <f t="shared" si="339"/>
        <v>141.62499999999997</v>
      </c>
      <c r="U1842" s="7" t="s">
        <v>63</v>
      </c>
      <c r="V1842" s="8">
        <v>6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f t="shared" si="340"/>
        <v>0</v>
      </c>
      <c r="AC1842" s="9">
        <f t="shared" si="341"/>
        <v>0</v>
      </c>
      <c r="AD1842" s="9">
        <f t="shared" si="342"/>
        <v>7.147474747474746</v>
      </c>
      <c r="AE1842" s="9">
        <f t="shared" si="343"/>
        <v>10.059128065395097</v>
      </c>
      <c r="AF1842" s="9">
        <f t="shared" si="344"/>
        <v>8.0634066587395932</v>
      </c>
      <c r="AG1842" s="11">
        <f t="shared" si="345"/>
        <v>-100</v>
      </c>
      <c r="AH1842" s="11">
        <f t="shared" si="346"/>
        <v>-100</v>
      </c>
      <c r="AI1842" s="11">
        <f t="shared" si="347"/>
        <v>-100</v>
      </c>
      <c r="AJ1842" s="8">
        <v>7</v>
      </c>
      <c r="AK1842" s="7" t="s">
        <v>157</v>
      </c>
      <c r="AL1842" s="8">
        <v>38</v>
      </c>
      <c r="AM1842" s="7" t="s">
        <v>65</v>
      </c>
      <c r="AN1842" s="7" t="s">
        <v>66</v>
      </c>
      <c r="AO1842" s="9">
        <v>2</v>
      </c>
      <c r="AP1842" s="8">
        <v>4</v>
      </c>
      <c r="AQ1842" s="8">
        <v>7</v>
      </c>
      <c r="AR1842" s="8">
        <v>7</v>
      </c>
      <c r="AS1842" s="8">
        <v>7</v>
      </c>
      <c r="AT1842" s="8">
        <v>6</v>
      </c>
      <c r="AU1842" s="7" t="s">
        <v>67</v>
      </c>
      <c r="AV1842" s="9">
        <v>-6.6</v>
      </c>
      <c r="AW1842" s="7" t="s">
        <v>3612</v>
      </c>
      <c r="AX1842" s="7" t="s">
        <v>63</v>
      </c>
      <c r="AY1842" s="7"/>
      <c r="AZ1842" s="7" t="s">
        <v>3886</v>
      </c>
      <c r="BA1842" s="7" t="s">
        <v>3887</v>
      </c>
      <c r="BB1842" s="7" t="s">
        <v>3888</v>
      </c>
      <c r="BC1842" s="7" t="s">
        <v>3889</v>
      </c>
    </row>
    <row r="1843" spans="1:55" x14ac:dyDescent="0.2">
      <c r="A1843" s="7" t="s">
        <v>3839</v>
      </c>
      <c r="B1843" s="8">
        <v>5</v>
      </c>
      <c r="C1843" s="7" t="s">
        <v>3895</v>
      </c>
      <c r="D1843" s="8">
        <v>6</v>
      </c>
      <c r="E1843" s="7" t="s">
        <v>193</v>
      </c>
      <c r="F1843" s="7" t="s">
        <v>273</v>
      </c>
      <c r="G1843" s="7" t="s">
        <v>354</v>
      </c>
      <c r="H1843" s="7" t="s">
        <v>699</v>
      </c>
      <c r="I1843" s="7" t="s">
        <v>156</v>
      </c>
      <c r="J1843" s="9">
        <v>4.5</v>
      </c>
      <c r="K1843" s="10">
        <v>1300</v>
      </c>
      <c r="L1843" s="9">
        <f t="shared" si="336"/>
        <v>18.181818181818183</v>
      </c>
      <c r="M1843" s="9">
        <v>20.100000000000001</v>
      </c>
      <c r="N1843" s="10">
        <v>200</v>
      </c>
      <c r="O1843" s="10">
        <v>1500</v>
      </c>
      <c r="P1843" s="11">
        <f t="shared" si="337"/>
        <v>-13.333333333333334</v>
      </c>
      <c r="Q1843" s="7" t="s">
        <v>122</v>
      </c>
      <c r="R1843" s="9">
        <v>3.3</v>
      </c>
      <c r="S1843" s="9">
        <f t="shared" si="338"/>
        <v>-1.2000000000000002</v>
      </c>
      <c r="T1843" s="11">
        <f t="shared" si="339"/>
        <v>-26.666666666666671</v>
      </c>
      <c r="U1843" s="7" t="s">
        <v>63</v>
      </c>
      <c r="V1843" s="8">
        <v>1</v>
      </c>
      <c r="W1843" s="9">
        <v>860</v>
      </c>
      <c r="X1843" s="9">
        <v>384</v>
      </c>
      <c r="Y1843" s="9">
        <v>264</v>
      </c>
      <c r="Z1843" s="9">
        <v>1508</v>
      </c>
      <c r="AA1843" s="9">
        <v>40.08</v>
      </c>
      <c r="AB1843" s="9">
        <f t="shared" si="340"/>
        <v>34.735999999999997</v>
      </c>
      <c r="AC1843" s="9">
        <f t="shared" si="341"/>
        <v>26.72</v>
      </c>
      <c r="AD1843" s="9">
        <f t="shared" si="342"/>
        <v>7.147474747474746</v>
      </c>
      <c r="AE1843" s="9">
        <f t="shared" si="343"/>
        <v>10.059128065395097</v>
      </c>
      <c r="AF1843" s="9">
        <f t="shared" si="344"/>
        <v>8.0634066587395932</v>
      </c>
      <c r="AG1843" s="11">
        <f t="shared" si="345"/>
        <v>273.83832673827027</v>
      </c>
      <c r="AH1843" s="11">
        <f t="shared" si="346"/>
        <v>165.62938483625425</v>
      </c>
      <c r="AI1843" s="11">
        <f t="shared" si="347"/>
        <v>231.37358849487387</v>
      </c>
      <c r="AJ1843" s="8">
        <v>7</v>
      </c>
      <c r="AK1843" s="7" t="s">
        <v>157</v>
      </c>
      <c r="AL1843" s="8">
        <v>38</v>
      </c>
      <c r="AM1843" s="7" t="s">
        <v>65</v>
      </c>
      <c r="AN1843" s="7" t="s">
        <v>66</v>
      </c>
      <c r="AO1843" s="9">
        <v>2</v>
      </c>
      <c r="AP1843" s="8">
        <v>6</v>
      </c>
      <c r="AQ1843" s="8">
        <v>4</v>
      </c>
      <c r="AR1843" s="8">
        <v>3</v>
      </c>
      <c r="AS1843" s="8">
        <v>2</v>
      </c>
      <c r="AT1843" s="8">
        <v>1</v>
      </c>
      <c r="AU1843" s="7" t="s">
        <v>91</v>
      </c>
      <c r="AV1843" s="9">
        <v>11.4</v>
      </c>
      <c r="AW1843" s="7" t="s">
        <v>3896</v>
      </c>
      <c r="AX1843" s="7" t="s">
        <v>63</v>
      </c>
      <c r="AY1843" s="7"/>
      <c r="AZ1843" s="7" t="s">
        <v>3886</v>
      </c>
      <c r="BA1843" s="7" t="s">
        <v>3887</v>
      </c>
      <c r="BB1843" s="7" t="s">
        <v>3888</v>
      </c>
      <c r="BC1843" s="7" t="s">
        <v>3889</v>
      </c>
    </row>
    <row r="1844" spans="1:55" x14ac:dyDescent="0.2">
      <c r="A1844" s="14" t="s">
        <v>3839</v>
      </c>
      <c r="B1844" s="15">
        <v>5</v>
      </c>
      <c r="C1844" s="14" t="s">
        <v>3897</v>
      </c>
      <c r="D1844" s="15">
        <v>7</v>
      </c>
      <c r="E1844" s="14" t="s">
        <v>1400</v>
      </c>
      <c r="F1844" s="14" t="s">
        <v>2720</v>
      </c>
      <c r="G1844" s="14" t="s">
        <v>150</v>
      </c>
      <c r="H1844" s="14" t="s">
        <v>787</v>
      </c>
      <c r="I1844" s="14" t="s">
        <v>89</v>
      </c>
      <c r="J1844" s="16">
        <v>30</v>
      </c>
      <c r="K1844" s="17">
        <v>400</v>
      </c>
      <c r="L1844" s="16">
        <f t="shared" si="336"/>
        <v>3.225806451612903</v>
      </c>
      <c r="M1844" s="16">
        <v>0</v>
      </c>
      <c r="N1844" s="17">
        <v>-400</v>
      </c>
      <c r="O1844" s="17">
        <v>0</v>
      </c>
      <c r="P1844" s="18">
        <f t="shared" si="337"/>
        <v>0</v>
      </c>
      <c r="Q1844" s="14"/>
      <c r="R1844" s="16"/>
      <c r="S1844" s="16">
        <f t="shared" si="338"/>
        <v>0</v>
      </c>
      <c r="T1844" s="18">
        <f t="shared" si="339"/>
        <v>0</v>
      </c>
      <c r="U1844" s="14" t="s">
        <v>63</v>
      </c>
      <c r="V1844" s="15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f t="shared" si="340"/>
        <v>0</v>
      </c>
      <c r="AC1844" s="16">
        <f t="shared" si="341"/>
        <v>0</v>
      </c>
      <c r="AD1844" s="16">
        <f t="shared" si="342"/>
        <v>7.147474747474746</v>
      </c>
      <c r="AE1844" s="16">
        <f t="shared" si="343"/>
        <v>10.059128065395097</v>
      </c>
      <c r="AF1844" s="16">
        <f t="shared" si="344"/>
        <v>8.0634066587395932</v>
      </c>
      <c r="AG1844" s="18">
        <f t="shared" si="345"/>
        <v>-100</v>
      </c>
      <c r="AH1844" s="18">
        <f t="shared" si="346"/>
        <v>-100</v>
      </c>
      <c r="AI1844" s="18">
        <f t="shared" si="347"/>
        <v>-100</v>
      </c>
      <c r="AJ1844" s="15">
        <v>7</v>
      </c>
      <c r="AK1844" s="14" t="s">
        <v>157</v>
      </c>
      <c r="AL1844" s="15">
        <v>38</v>
      </c>
      <c r="AM1844" s="14" t="s">
        <v>65</v>
      </c>
      <c r="AN1844" s="14" t="s">
        <v>66</v>
      </c>
      <c r="AO1844" s="16">
        <v>2</v>
      </c>
      <c r="AP1844" s="15">
        <v>0</v>
      </c>
      <c r="AQ1844" s="15">
        <v>0</v>
      </c>
      <c r="AR1844" s="15">
        <v>0</v>
      </c>
      <c r="AS1844" s="15">
        <v>0</v>
      </c>
      <c r="AT1844" s="15">
        <v>0</v>
      </c>
      <c r="AU1844" s="14"/>
      <c r="AV1844" s="16">
        <v>0</v>
      </c>
      <c r="AW1844" s="14"/>
      <c r="AX1844" s="14" t="s">
        <v>63</v>
      </c>
      <c r="AY1844" s="14"/>
      <c r="AZ1844" s="14" t="s">
        <v>3886</v>
      </c>
      <c r="BA1844" s="14" t="s">
        <v>3887</v>
      </c>
      <c r="BB1844" s="14" t="s">
        <v>3888</v>
      </c>
      <c r="BC1844" s="14" t="s">
        <v>3889</v>
      </c>
    </row>
    <row r="1845" spans="1:55" x14ac:dyDescent="0.2">
      <c r="A1845" s="7" t="s">
        <v>3839</v>
      </c>
      <c r="B1845" s="8">
        <v>5</v>
      </c>
      <c r="C1845" s="7" t="s">
        <v>3898</v>
      </c>
      <c r="D1845" s="8">
        <v>8</v>
      </c>
      <c r="E1845" s="7" t="s">
        <v>284</v>
      </c>
      <c r="F1845" s="7" t="s">
        <v>182</v>
      </c>
      <c r="G1845" s="7" t="s">
        <v>1549</v>
      </c>
      <c r="H1845" s="7" t="s">
        <v>386</v>
      </c>
      <c r="I1845" s="7" t="s">
        <v>107</v>
      </c>
      <c r="J1845" s="9">
        <v>8</v>
      </c>
      <c r="K1845" s="10">
        <v>1000</v>
      </c>
      <c r="L1845" s="9">
        <f t="shared" si="336"/>
        <v>11.111111111111111</v>
      </c>
      <c r="M1845" s="9">
        <v>12.28</v>
      </c>
      <c r="N1845" s="10">
        <v>200</v>
      </c>
      <c r="O1845" s="10">
        <v>1200</v>
      </c>
      <c r="P1845" s="11">
        <f t="shared" si="337"/>
        <v>-16.666666666666664</v>
      </c>
      <c r="Q1845" s="7" t="s">
        <v>375</v>
      </c>
      <c r="R1845" s="9">
        <v>8.49</v>
      </c>
      <c r="S1845" s="9">
        <f t="shared" si="338"/>
        <v>0.49000000000000021</v>
      </c>
      <c r="T1845" s="11">
        <f t="shared" si="339"/>
        <v>6.1250000000000027</v>
      </c>
      <c r="U1845" s="7" t="s">
        <v>63</v>
      </c>
      <c r="V1845" s="8">
        <v>7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f t="shared" si="340"/>
        <v>0</v>
      </c>
      <c r="AC1845" s="9">
        <f t="shared" si="341"/>
        <v>0</v>
      </c>
      <c r="AD1845" s="9">
        <f t="shared" si="342"/>
        <v>7.147474747474746</v>
      </c>
      <c r="AE1845" s="9">
        <f t="shared" si="343"/>
        <v>10.059128065395097</v>
      </c>
      <c r="AF1845" s="9">
        <f t="shared" si="344"/>
        <v>8.0634066587395932</v>
      </c>
      <c r="AG1845" s="11">
        <f t="shared" si="345"/>
        <v>-100</v>
      </c>
      <c r="AH1845" s="11">
        <f t="shared" si="346"/>
        <v>-100</v>
      </c>
      <c r="AI1845" s="11">
        <f t="shared" si="347"/>
        <v>-100</v>
      </c>
      <c r="AJ1845" s="8">
        <v>7</v>
      </c>
      <c r="AK1845" s="7" t="s">
        <v>157</v>
      </c>
      <c r="AL1845" s="8">
        <v>38</v>
      </c>
      <c r="AM1845" s="7" t="s">
        <v>65</v>
      </c>
      <c r="AN1845" s="7" t="s">
        <v>66</v>
      </c>
      <c r="AO1845" s="9">
        <v>2</v>
      </c>
      <c r="AP1845" s="8">
        <v>1</v>
      </c>
      <c r="AQ1845" s="8">
        <v>1</v>
      </c>
      <c r="AR1845" s="8">
        <v>1</v>
      </c>
      <c r="AS1845" s="8">
        <v>4</v>
      </c>
      <c r="AT1845" s="8">
        <v>7</v>
      </c>
      <c r="AU1845" s="7" t="s">
        <v>116</v>
      </c>
      <c r="AV1845" s="9">
        <v>-14.4</v>
      </c>
      <c r="AW1845" s="7" t="s">
        <v>3899</v>
      </c>
      <c r="AX1845" s="7" t="s">
        <v>63</v>
      </c>
      <c r="AY1845" s="7"/>
      <c r="AZ1845" s="7" t="s">
        <v>3886</v>
      </c>
      <c r="BA1845" s="7" t="s">
        <v>3887</v>
      </c>
      <c r="BB1845" s="7" t="s">
        <v>3888</v>
      </c>
      <c r="BC1845" s="7" t="s">
        <v>3889</v>
      </c>
    </row>
    <row r="1846" spans="1:55" x14ac:dyDescent="0.2">
      <c r="A1846" s="14" t="s">
        <v>3839</v>
      </c>
      <c r="B1846" s="15">
        <v>5</v>
      </c>
      <c r="C1846" s="14" t="s">
        <v>3900</v>
      </c>
      <c r="D1846" s="15">
        <v>9</v>
      </c>
      <c r="E1846" s="14" t="s">
        <v>74</v>
      </c>
      <c r="F1846" s="14" t="s">
        <v>153</v>
      </c>
      <c r="G1846" s="14" t="s">
        <v>414</v>
      </c>
      <c r="H1846" s="14" t="s">
        <v>232</v>
      </c>
      <c r="I1846" s="14" t="s">
        <v>106</v>
      </c>
      <c r="J1846" s="16">
        <v>10</v>
      </c>
      <c r="K1846" s="17">
        <v>900</v>
      </c>
      <c r="L1846" s="16">
        <f t="shared" si="336"/>
        <v>9.0909090909090917</v>
      </c>
      <c r="M1846" s="16">
        <v>0</v>
      </c>
      <c r="N1846" s="17">
        <v>-900</v>
      </c>
      <c r="O1846" s="17">
        <v>0</v>
      </c>
      <c r="P1846" s="18">
        <f t="shared" si="337"/>
        <v>0</v>
      </c>
      <c r="Q1846" s="14"/>
      <c r="R1846" s="16"/>
      <c r="S1846" s="16">
        <f t="shared" si="338"/>
        <v>0</v>
      </c>
      <c r="T1846" s="18">
        <f t="shared" si="339"/>
        <v>0</v>
      </c>
      <c r="U1846" s="14" t="s">
        <v>63</v>
      </c>
      <c r="V1846" s="15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0</v>
      </c>
      <c r="AB1846" s="16">
        <f t="shared" si="340"/>
        <v>0</v>
      </c>
      <c r="AC1846" s="16">
        <f t="shared" si="341"/>
        <v>0</v>
      </c>
      <c r="AD1846" s="16">
        <f t="shared" si="342"/>
        <v>7.147474747474746</v>
      </c>
      <c r="AE1846" s="16">
        <f t="shared" si="343"/>
        <v>10.059128065395097</v>
      </c>
      <c r="AF1846" s="16">
        <f t="shared" si="344"/>
        <v>8.0634066587395932</v>
      </c>
      <c r="AG1846" s="18">
        <f t="shared" si="345"/>
        <v>-100</v>
      </c>
      <c r="AH1846" s="18">
        <f t="shared" si="346"/>
        <v>-100</v>
      </c>
      <c r="AI1846" s="18">
        <f t="shared" si="347"/>
        <v>-100</v>
      </c>
      <c r="AJ1846" s="15">
        <v>7</v>
      </c>
      <c r="AK1846" s="14" t="s">
        <v>157</v>
      </c>
      <c r="AL1846" s="15">
        <v>38</v>
      </c>
      <c r="AM1846" s="14" t="s">
        <v>65</v>
      </c>
      <c r="AN1846" s="14" t="s">
        <v>66</v>
      </c>
      <c r="AO1846" s="16">
        <v>2</v>
      </c>
      <c r="AP1846" s="15">
        <v>0</v>
      </c>
      <c r="AQ1846" s="15">
        <v>0</v>
      </c>
      <c r="AR1846" s="15">
        <v>0</v>
      </c>
      <c r="AS1846" s="15">
        <v>0</v>
      </c>
      <c r="AT1846" s="15">
        <v>0</v>
      </c>
      <c r="AU1846" s="14"/>
      <c r="AV1846" s="16">
        <v>0</v>
      </c>
      <c r="AW1846" s="14"/>
      <c r="AX1846" s="14" t="s">
        <v>63</v>
      </c>
      <c r="AY1846" s="14"/>
      <c r="AZ1846" s="14" t="s">
        <v>3886</v>
      </c>
      <c r="BA1846" s="14" t="s">
        <v>3887</v>
      </c>
      <c r="BB1846" s="14" t="s">
        <v>3888</v>
      </c>
      <c r="BC1846" s="14" t="s">
        <v>3889</v>
      </c>
    </row>
    <row r="1847" spans="1:55" x14ac:dyDescent="0.2">
      <c r="A1847" s="19" t="s">
        <v>3839</v>
      </c>
      <c r="B1847" s="20">
        <v>6</v>
      </c>
      <c r="C1847" s="19" t="s">
        <v>2292</v>
      </c>
      <c r="D1847" s="20">
        <v>1</v>
      </c>
      <c r="E1847" s="19" t="s">
        <v>1400</v>
      </c>
      <c r="F1847" s="19" t="s">
        <v>727</v>
      </c>
      <c r="G1847" s="19" t="s">
        <v>274</v>
      </c>
      <c r="H1847" s="19" t="s">
        <v>348</v>
      </c>
      <c r="I1847" s="19" t="s">
        <v>207</v>
      </c>
      <c r="J1847" s="21">
        <v>20</v>
      </c>
      <c r="K1847" s="22">
        <v>700</v>
      </c>
      <c r="L1847" s="21">
        <f t="shared" si="336"/>
        <v>4.7619047619047619</v>
      </c>
      <c r="M1847" s="21">
        <v>4.76</v>
      </c>
      <c r="N1847" s="22">
        <v>0</v>
      </c>
      <c r="O1847" s="22">
        <v>700</v>
      </c>
      <c r="P1847" s="23">
        <f t="shared" si="337"/>
        <v>0</v>
      </c>
      <c r="Q1847" s="19" t="s">
        <v>207</v>
      </c>
      <c r="R1847" s="21">
        <v>30.76</v>
      </c>
      <c r="S1847" s="21">
        <f t="shared" si="338"/>
        <v>10.760000000000002</v>
      </c>
      <c r="T1847" s="23">
        <f t="shared" si="339"/>
        <v>53.800000000000004</v>
      </c>
      <c r="U1847" s="19" t="s">
        <v>63</v>
      </c>
      <c r="V1847" s="20">
        <v>2</v>
      </c>
      <c r="W1847" s="21">
        <v>0</v>
      </c>
      <c r="X1847" s="21">
        <v>1992</v>
      </c>
      <c r="Y1847" s="21">
        <v>1162</v>
      </c>
      <c r="Z1847" s="21">
        <v>3154</v>
      </c>
      <c r="AA1847" s="21">
        <v>46.54</v>
      </c>
      <c r="AB1847" s="21">
        <f t="shared" si="340"/>
        <v>46.54</v>
      </c>
      <c r="AC1847" s="21">
        <f t="shared" si="341"/>
        <v>66.48571428571428</v>
      </c>
      <c r="AD1847" s="21">
        <f t="shared" si="342"/>
        <v>11.856249999999999</v>
      </c>
      <c r="AE1847" s="21">
        <f t="shared" si="343"/>
        <v>10.059128065395097</v>
      </c>
      <c r="AF1847" s="21">
        <f t="shared" si="344"/>
        <v>8.0634066587395932</v>
      </c>
      <c r="AG1847" s="23">
        <f t="shared" si="345"/>
        <v>460.7651178552602</v>
      </c>
      <c r="AH1847" s="23">
        <f t="shared" si="346"/>
        <v>560.94907882160351</v>
      </c>
      <c r="AI1847" s="23">
        <f t="shared" si="347"/>
        <v>724.53629215950764</v>
      </c>
      <c r="AJ1847" s="20">
        <v>8</v>
      </c>
      <c r="AK1847" s="19" t="s">
        <v>157</v>
      </c>
      <c r="AL1847" s="20">
        <v>35</v>
      </c>
      <c r="AM1847" s="19" t="s">
        <v>65</v>
      </c>
      <c r="AN1847" s="19" t="s">
        <v>66</v>
      </c>
      <c r="AO1847" s="21">
        <v>8</v>
      </c>
      <c r="AP1847" s="20">
        <v>1</v>
      </c>
      <c r="AQ1847" s="20">
        <v>6</v>
      </c>
      <c r="AR1847" s="20">
        <v>7</v>
      </c>
      <c r="AS1847" s="20">
        <v>3</v>
      </c>
      <c r="AT1847" s="20">
        <v>2</v>
      </c>
      <c r="AU1847" s="19" t="s">
        <v>91</v>
      </c>
      <c r="AV1847" s="21">
        <v>-15.6</v>
      </c>
      <c r="AW1847" s="19" t="s">
        <v>3901</v>
      </c>
      <c r="AX1847" s="19" t="s">
        <v>63</v>
      </c>
      <c r="AY1847" s="19"/>
      <c r="AZ1847" s="19" t="s">
        <v>3902</v>
      </c>
      <c r="BA1847" s="19" t="s">
        <v>3903</v>
      </c>
      <c r="BB1847" s="19" t="s">
        <v>3904</v>
      </c>
      <c r="BC1847" s="19" t="s">
        <v>3905</v>
      </c>
    </row>
    <row r="1848" spans="1:55" x14ac:dyDescent="0.2">
      <c r="A1848" s="7" t="s">
        <v>3839</v>
      </c>
      <c r="B1848" s="8">
        <v>6</v>
      </c>
      <c r="C1848" s="7" t="s">
        <v>2282</v>
      </c>
      <c r="D1848" s="8">
        <v>2</v>
      </c>
      <c r="E1848" s="7" t="s">
        <v>296</v>
      </c>
      <c r="F1848" s="7" t="s">
        <v>759</v>
      </c>
      <c r="G1848" s="7" t="s">
        <v>342</v>
      </c>
      <c r="H1848" s="7" t="s">
        <v>282</v>
      </c>
      <c r="I1848" s="7" t="s">
        <v>61</v>
      </c>
      <c r="J1848" s="9">
        <v>6</v>
      </c>
      <c r="K1848" s="10">
        <v>1200</v>
      </c>
      <c r="L1848" s="9">
        <f t="shared" si="336"/>
        <v>14.285714285714285</v>
      </c>
      <c r="M1848" s="9">
        <v>14.29</v>
      </c>
      <c r="N1848" s="10">
        <v>0</v>
      </c>
      <c r="O1848" s="10">
        <v>1200</v>
      </c>
      <c r="P1848" s="11">
        <f t="shared" si="337"/>
        <v>0</v>
      </c>
      <c r="Q1848" s="7" t="s">
        <v>61</v>
      </c>
      <c r="R1848" s="9">
        <v>7.63</v>
      </c>
      <c r="S1848" s="9">
        <f t="shared" si="338"/>
        <v>1.63</v>
      </c>
      <c r="T1848" s="11">
        <f t="shared" si="339"/>
        <v>27.166666666666668</v>
      </c>
      <c r="U1848" s="7" t="s">
        <v>63</v>
      </c>
      <c r="V1848" s="8">
        <v>1</v>
      </c>
      <c r="W1848" s="9">
        <v>1726</v>
      </c>
      <c r="X1848" s="9">
        <v>928</v>
      </c>
      <c r="Y1848" s="9">
        <v>558</v>
      </c>
      <c r="Z1848" s="9">
        <v>3212</v>
      </c>
      <c r="AA1848" s="9">
        <v>57.12</v>
      </c>
      <c r="AB1848" s="9">
        <f t="shared" si="340"/>
        <v>57.12</v>
      </c>
      <c r="AC1848" s="9">
        <f t="shared" si="341"/>
        <v>47.599999999999994</v>
      </c>
      <c r="AD1848" s="9">
        <f t="shared" si="342"/>
        <v>11.856249999999999</v>
      </c>
      <c r="AE1848" s="9">
        <f t="shared" si="343"/>
        <v>10.059128065395097</v>
      </c>
      <c r="AF1848" s="9">
        <f t="shared" si="344"/>
        <v>8.0634066587395932</v>
      </c>
      <c r="AG1848" s="11">
        <f t="shared" si="345"/>
        <v>301.47601476014756</v>
      </c>
      <c r="AH1848" s="11">
        <f t="shared" si="346"/>
        <v>373.20204783703969</v>
      </c>
      <c r="AI1848" s="11">
        <f t="shared" si="347"/>
        <v>490.32121303727524</v>
      </c>
      <c r="AJ1848" s="8">
        <v>8</v>
      </c>
      <c r="AK1848" s="7" t="s">
        <v>157</v>
      </c>
      <c r="AL1848" s="8">
        <v>35</v>
      </c>
      <c r="AM1848" s="7" t="s">
        <v>65</v>
      </c>
      <c r="AN1848" s="7" t="s">
        <v>66</v>
      </c>
      <c r="AO1848" s="9">
        <v>8</v>
      </c>
      <c r="AP1848" s="8">
        <v>5</v>
      </c>
      <c r="AQ1848" s="8">
        <v>1</v>
      </c>
      <c r="AR1848" s="8">
        <v>1</v>
      </c>
      <c r="AS1848" s="8">
        <v>1</v>
      </c>
      <c r="AT1848" s="8">
        <v>1</v>
      </c>
      <c r="AU1848" s="7" t="s">
        <v>116</v>
      </c>
      <c r="AV1848" s="9">
        <v>-39.6</v>
      </c>
      <c r="AW1848" s="7" t="s">
        <v>3906</v>
      </c>
      <c r="AX1848" s="7" t="s">
        <v>63</v>
      </c>
      <c r="AY1848" s="7"/>
      <c r="AZ1848" s="7" t="s">
        <v>3902</v>
      </c>
      <c r="BA1848" s="7" t="s">
        <v>3903</v>
      </c>
      <c r="BB1848" s="7" t="s">
        <v>3904</v>
      </c>
      <c r="BC1848" s="7" t="s">
        <v>3905</v>
      </c>
    </row>
    <row r="1849" spans="1:55" x14ac:dyDescent="0.2">
      <c r="A1849" s="7" t="s">
        <v>3839</v>
      </c>
      <c r="B1849" s="8">
        <v>6</v>
      </c>
      <c r="C1849" s="7" t="s">
        <v>3907</v>
      </c>
      <c r="D1849" s="8">
        <v>3</v>
      </c>
      <c r="E1849" s="7" t="s">
        <v>3908</v>
      </c>
      <c r="F1849" s="7" t="s">
        <v>3246</v>
      </c>
      <c r="G1849" s="7" t="s">
        <v>341</v>
      </c>
      <c r="H1849" s="7" t="s">
        <v>342</v>
      </c>
      <c r="I1849" s="7" t="s">
        <v>156</v>
      </c>
      <c r="J1849" s="9">
        <v>4.5</v>
      </c>
      <c r="K1849" s="10">
        <v>1300</v>
      </c>
      <c r="L1849" s="9">
        <f t="shared" si="336"/>
        <v>18.181818181818183</v>
      </c>
      <c r="M1849" s="9">
        <v>18.18</v>
      </c>
      <c r="N1849" s="10">
        <v>0</v>
      </c>
      <c r="O1849" s="10">
        <v>1300</v>
      </c>
      <c r="P1849" s="11">
        <f t="shared" si="337"/>
        <v>0</v>
      </c>
      <c r="Q1849" s="7" t="s">
        <v>156</v>
      </c>
      <c r="R1849" s="9">
        <v>3.91</v>
      </c>
      <c r="S1849" s="9">
        <f t="shared" si="338"/>
        <v>-0.58999999999999986</v>
      </c>
      <c r="T1849" s="11">
        <f t="shared" si="339"/>
        <v>-13.111111111111107</v>
      </c>
      <c r="U1849" s="7" t="s">
        <v>63</v>
      </c>
      <c r="V1849" s="8">
        <v>3</v>
      </c>
      <c r="W1849" s="9">
        <v>0</v>
      </c>
      <c r="X1849" s="9">
        <v>0</v>
      </c>
      <c r="Y1849" s="9">
        <v>516</v>
      </c>
      <c r="Z1849" s="9">
        <v>516</v>
      </c>
      <c r="AA1849" s="9">
        <v>10.16</v>
      </c>
      <c r="AB1849" s="9">
        <f t="shared" si="340"/>
        <v>10.16</v>
      </c>
      <c r="AC1849" s="9">
        <f t="shared" si="341"/>
        <v>7.8153846153846143</v>
      </c>
      <c r="AD1849" s="9">
        <f t="shared" si="342"/>
        <v>11.856249999999999</v>
      </c>
      <c r="AE1849" s="9">
        <f t="shared" si="343"/>
        <v>10.059128065395097</v>
      </c>
      <c r="AF1849" s="9">
        <f t="shared" si="344"/>
        <v>8.0634066587395932</v>
      </c>
      <c r="AG1849" s="11">
        <f t="shared" si="345"/>
        <v>-34.082154008353278</v>
      </c>
      <c r="AH1849" s="11">
        <f t="shared" si="346"/>
        <v>-22.305546121132458</v>
      </c>
      <c r="AI1849" s="11">
        <f t="shared" si="347"/>
        <v>-3.075896501959976</v>
      </c>
      <c r="AJ1849" s="8">
        <v>8</v>
      </c>
      <c r="AK1849" s="7" t="s">
        <v>157</v>
      </c>
      <c r="AL1849" s="8">
        <v>35</v>
      </c>
      <c r="AM1849" s="7" t="s">
        <v>65</v>
      </c>
      <c r="AN1849" s="7" t="s">
        <v>66</v>
      </c>
      <c r="AO1849" s="9">
        <v>8</v>
      </c>
      <c r="AP1849" s="8">
        <v>7</v>
      </c>
      <c r="AQ1849" s="8">
        <v>4</v>
      </c>
      <c r="AR1849" s="8">
        <v>2</v>
      </c>
      <c r="AS1849" s="8">
        <v>2</v>
      </c>
      <c r="AT1849" s="8">
        <v>3</v>
      </c>
      <c r="AU1849" s="7" t="s">
        <v>81</v>
      </c>
      <c r="AV1849" s="9">
        <v>-15</v>
      </c>
      <c r="AW1849" s="7" t="s">
        <v>3909</v>
      </c>
      <c r="AX1849" s="7" t="s">
        <v>63</v>
      </c>
      <c r="AY1849" s="7"/>
      <c r="AZ1849" s="7" t="s">
        <v>3902</v>
      </c>
      <c r="BA1849" s="7" t="s">
        <v>3903</v>
      </c>
      <c r="BB1849" s="7" t="s">
        <v>3904</v>
      </c>
      <c r="BC1849" s="7" t="s">
        <v>3905</v>
      </c>
    </row>
    <row r="1850" spans="1:55" x14ac:dyDescent="0.2">
      <c r="A1850" s="7" t="s">
        <v>3839</v>
      </c>
      <c r="B1850" s="8">
        <v>6</v>
      </c>
      <c r="C1850" s="7" t="s">
        <v>2299</v>
      </c>
      <c r="D1850" s="8">
        <v>4</v>
      </c>
      <c r="E1850" s="7" t="s">
        <v>205</v>
      </c>
      <c r="F1850" s="7" t="s">
        <v>262</v>
      </c>
      <c r="G1850" s="7" t="s">
        <v>1308</v>
      </c>
      <c r="H1850" s="7" t="s">
        <v>621</v>
      </c>
      <c r="I1850" s="7" t="s">
        <v>329</v>
      </c>
      <c r="J1850" s="9">
        <v>15</v>
      </c>
      <c r="K1850" s="10">
        <v>800</v>
      </c>
      <c r="L1850" s="9">
        <f t="shared" si="336"/>
        <v>6.25</v>
      </c>
      <c r="M1850" s="9">
        <v>6.25</v>
      </c>
      <c r="N1850" s="10">
        <v>0</v>
      </c>
      <c r="O1850" s="10">
        <v>800</v>
      </c>
      <c r="P1850" s="11">
        <f t="shared" si="337"/>
        <v>0</v>
      </c>
      <c r="Q1850" s="7" t="s">
        <v>329</v>
      </c>
      <c r="R1850" s="9">
        <v>11.85</v>
      </c>
      <c r="S1850" s="9">
        <f t="shared" si="338"/>
        <v>-3.1500000000000004</v>
      </c>
      <c r="T1850" s="11">
        <f t="shared" si="339"/>
        <v>-21.000000000000004</v>
      </c>
      <c r="U1850" s="7" t="s">
        <v>63</v>
      </c>
      <c r="V1850" s="8">
        <v>8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f t="shared" si="340"/>
        <v>0</v>
      </c>
      <c r="AC1850" s="9">
        <f t="shared" si="341"/>
        <v>0</v>
      </c>
      <c r="AD1850" s="9">
        <f t="shared" si="342"/>
        <v>11.856249999999999</v>
      </c>
      <c r="AE1850" s="9">
        <f t="shared" si="343"/>
        <v>10.059128065395097</v>
      </c>
      <c r="AF1850" s="9">
        <f t="shared" si="344"/>
        <v>8.0634066587395932</v>
      </c>
      <c r="AG1850" s="11">
        <f t="shared" si="345"/>
        <v>-100</v>
      </c>
      <c r="AH1850" s="11">
        <f t="shared" si="346"/>
        <v>-100</v>
      </c>
      <c r="AI1850" s="11">
        <f t="shared" si="347"/>
        <v>-100</v>
      </c>
      <c r="AJ1850" s="8">
        <v>8</v>
      </c>
      <c r="AK1850" s="7" t="s">
        <v>157</v>
      </c>
      <c r="AL1850" s="8">
        <v>35</v>
      </c>
      <c r="AM1850" s="7" t="s">
        <v>65</v>
      </c>
      <c r="AN1850" s="7" t="s">
        <v>66</v>
      </c>
      <c r="AO1850" s="9">
        <v>8</v>
      </c>
      <c r="AP1850" s="8">
        <v>8</v>
      </c>
      <c r="AQ1850" s="8">
        <v>8</v>
      </c>
      <c r="AR1850" s="8">
        <v>8</v>
      </c>
      <c r="AS1850" s="8">
        <v>8</v>
      </c>
      <c r="AT1850" s="8">
        <v>8</v>
      </c>
      <c r="AU1850" s="7" t="s">
        <v>67</v>
      </c>
      <c r="AV1850" s="9">
        <v>0</v>
      </c>
      <c r="AW1850" s="7" t="s">
        <v>3910</v>
      </c>
      <c r="AX1850" s="7" t="s">
        <v>80</v>
      </c>
      <c r="AY1850" s="7" t="s">
        <v>174</v>
      </c>
      <c r="AZ1850" s="7" t="s">
        <v>3902</v>
      </c>
      <c r="BA1850" s="7" t="s">
        <v>3903</v>
      </c>
      <c r="BB1850" s="7" t="s">
        <v>3904</v>
      </c>
      <c r="BC1850" s="7" t="s">
        <v>3905</v>
      </c>
    </row>
    <row r="1851" spans="1:55" x14ac:dyDescent="0.2">
      <c r="A1851" s="7" t="s">
        <v>3839</v>
      </c>
      <c r="B1851" s="8">
        <v>6</v>
      </c>
      <c r="C1851" s="7" t="s">
        <v>758</v>
      </c>
      <c r="D1851" s="8">
        <v>5</v>
      </c>
      <c r="E1851" s="7" t="s">
        <v>94</v>
      </c>
      <c r="F1851" s="7" t="s">
        <v>759</v>
      </c>
      <c r="G1851" s="7" t="s">
        <v>760</v>
      </c>
      <c r="H1851" s="7" t="s">
        <v>409</v>
      </c>
      <c r="I1851" s="7" t="s">
        <v>79</v>
      </c>
      <c r="J1851" s="9">
        <v>2.5</v>
      </c>
      <c r="K1851" s="10">
        <v>1700</v>
      </c>
      <c r="L1851" s="9">
        <f t="shared" si="336"/>
        <v>28.571428571428569</v>
      </c>
      <c r="M1851" s="9">
        <v>28.57</v>
      </c>
      <c r="N1851" s="10">
        <v>0</v>
      </c>
      <c r="O1851" s="10">
        <v>1700</v>
      </c>
      <c r="P1851" s="11">
        <f t="shared" si="337"/>
        <v>0</v>
      </c>
      <c r="Q1851" s="7" t="s">
        <v>79</v>
      </c>
      <c r="R1851" s="9">
        <v>6.61</v>
      </c>
      <c r="S1851" s="9">
        <f t="shared" si="338"/>
        <v>4.1100000000000003</v>
      </c>
      <c r="T1851" s="11">
        <f t="shared" si="339"/>
        <v>164.4</v>
      </c>
      <c r="U1851" s="7" t="s">
        <v>63</v>
      </c>
      <c r="V1851" s="8">
        <v>4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f t="shared" si="340"/>
        <v>0</v>
      </c>
      <c r="AC1851" s="9">
        <f t="shared" si="341"/>
        <v>0</v>
      </c>
      <c r="AD1851" s="9">
        <f t="shared" si="342"/>
        <v>11.856249999999999</v>
      </c>
      <c r="AE1851" s="9">
        <f t="shared" si="343"/>
        <v>10.059128065395097</v>
      </c>
      <c r="AF1851" s="9">
        <f t="shared" si="344"/>
        <v>8.0634066587395932</v>
      </c>
      <c r="AG1851" s="11">
        <f t="shared" si="345"/>
        <v>-100</v>
      </c>
      <c r="AH1851" s="11">
        <f t="shared" si="346"/>
        <v>-100</v>
      </c>
      <c r="AI1851" s="11">
        <f t="shared" si="347"/>
        <v>-100</v>
      </c>
      <c r="AJ1851" s="8">
        <v>8</v>
      </c>
      <c r="AK1851" s="7" t="s">
        <v>157</v>
      </c>
      <c r="AL1851" s="8">
        <v>35</v>
      </c>
      <c r="AM1851" s="7" t="s">
        <v>65</v>
      </c>
      <c r="AN1851" s="7" t="s">
        <v>66</v>
      </c>
      <c r="AO1851" s="9">
        <v>8</v>
      </c>
      <c r="AP1851" s="8">
        <v>4</v>
      </c>
      <c r="AQ1851" s="8">
        <v>3</v>
      </c>
      <c r="AR1851" s="8">
        <v>4</v>
      </c>
      <c r="AS1851" s="8">
        <v>4</v>
      </c>
      <c r="AT1851" s="8">
        <v>4</v>
      </c>
      <c r="AU1851" s="7" t="s">
        <v>81</v>
      </c>
      <c r="AV1851" s="9">
        <v>-0.24</v>
      </c>
      <c r="AW1851" s="7" t="s">
        <v>715</v>
      </c>
      <c r="AX1851" s="7" t="s">
        <v>63</v>
      </c>
      <c r="AY1851" s="7"/>
      <c r="AZ1851" s="7" t="s">
        <v>3902</v>
      </c>
      <c r="BA1851" s="7" t="s">
        <v>3903</v>
      </c>
      <c r="BB1851" s="7" t="s">
        <v>3904</v>
      </c>
      <c r="BC1851" s="7" t="s">
        <v>3905</v>
      </c>
    </row>
    <row r="1852" spans="1:55" x14ac:dyDescent="0.2">
      <c r="A1852" s="7" t="s">
        <v>3839</v>
      </c>
      <c r="B1852" s="8">
        <v>6</v>
      </c>
      <c r="C1852" s="7" t="s">
        <v>2294</v>
      </c>
      <c r="D1852" s="8">
        <v>6</v>
      </c>
      <c r="E1852" s="7" t="s">
        <v>284</v>
      </c>
      <c r="F1852" s="7" t="s">
        <v>1535</v>
      </c>
      <c r="G1852" s="7" t="s">
        <v>419</v>
      </c>
      <c r="H1852" s="7" t="s">
        <v>474</v>
      </c>
      <c r="I1852" s="7" t="s">
        <v>107</v>
      </c>
      <c r="J1852" s="9">
        <v>8</v>
      </c>
      <c r="K1852" s="10">
        <v>1000</v>
      </c>
      <c r="L1852" s="9">
        <f t="shared" si="336"/>
        <v>11.111111111111111</v>
      </c>
      <c r="M1852" s="9">
        <v>11.11</v>
      </c>
      <c r="N1852" s="10">
        <v>0</v>
      </c>
      <c r="O1852" s="10">
        <v>1000</v>
      </c>
      <c r="P1852" s="11">
        <f t="shared" si="337"/>
        <v>0</v>
      </c>
      <c r="Q1852" s="7" t="s">
        <v>107</v>
      </c>
      <c r="R1852" s="9">
        <v>14.26</v>
      </c>
      <c r="S1852" s="9">
        <f t="shared" si="338"/>
        <v>6.26</v>
      </c>
      <c r="T1852" s="11">
        <f t="shared" si="339"/>
        <v>78.25</v>
      </c>
      <c r="U1852" s="7" t="s">
        <v>63</v>
      </c>
      <c r="V1852" s="8">
        <v>7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f t="shared" si="340"/>
        <v>0</v>
      </c>
      <c r="AC1852" s="9">
        <f t="shared" si="341"/>
        <v>0</v>
      </c>
      <c r="AD1852" s="9">
        <f t="shared" si="342"/>
        <v>11.856249999999999</v>
      </c>
      <c r="AE1852" s="9">
        <f t="shared" si="343"/>
        <v>10.059128065395097</v>
      </c>
      <c r="AF1852" s="9">
        <f t="shared" si="344"/>
        <v>8.0634066587395932</v>
      </c>
      <c r="AG1852" s="11">
        <f t="shared" si="345"/>
        <v>-100</v>
      </c>
      <c r="AH1852" s="11">
        <f t="shared" si="346"/>
        <v>-100</v>
      </c>
      <c r="AI1852" s="11">
        <f t="shared" si="347"/>
        <v>-100</v>
      </c>
      <c r="AJ1852" s="8">
        <v>8</v>
      </c>
      <c r="AK1852" s="7" t="s">
        <v>157</v>
      </c>
      <c r="AL1852" s="8">
        <v>35</v>
      </c>
      <c r="AM1852" s="7" t="s">
        <v>65</v>
      </c>
      <c r="AN1852" s="7" t="s">
        <v>66</v>
      </c>
      <c r="AO1852" s="9">
        <v>8</v>
      </c>
      <c r="AP1852" s="8">
        <v>6</v>
      </c>
      <c r="AQ1852" s="8">
        <v>7</v>
      </c>
      <c r="AR1852" s="8">
        <v>6</v>
      </c>
      <c r="AS1852" s="8">
        <v>7</v>
      </c>
      <c r="AT1852" s="8">
        <v>7</v>
      </c>
      <c r="AU1852" s="7" t="s">
        <v>67</v>
      </c>
      <c r="AV1852" s="9">
        <v>-7.2</v>
      </c>
      <c r="AW1852" s="7" t="s">
        <v>430</v>
      </c>
      <c r="AX1852" s="7" t="s">
        <v>63</v>
      </c>
      <c r="AY1852" s="7"/>
      <c r="AZ1852" s="7" t="s">
        <v>3902</v>
      </c>
      <c r="BA1852" s="7" t="s">
        <v>3903</v>
      </c>
      <c r="BB1852" s="7" t="s">
        <v>3904</v>
      </c>
      <c r="BC1852" s="7" t="s">
        <v>3905</v>
      </c>
    </row>
    <row r="1853" spans="1:55" x14ac:dyDescent="0.2">
      <c r="A1853" s="7" t="s">
        <v>3839</v>
      </c>
      <c r="B1853" s="8">
        <v>6</v>
      </c>
      <c r="C1853" s="7" t="s">
        <v>1130</v>
      </c>
      <c r="D1853" s="8">
        <v>7</v>
      </c>
      <c r="E1853" s="7" t="s">
        <v>317</v>
      </c>
      <c r="F1853" s="7" t="s">
        <v>518</v>
      </c>
      <c r="G1853" s="7" t="s">
        <v>274</v>
      </c>
      <c r="H1853" s="7" t="s">
        <v>1131</v>
      </c>
      <c r="I1853" s="7" t="s">
        <v>106</v>
      </c>
      <c r="J1853" s="9">
        <v>10</v>
      </c>
      <c r="K1853" s="10">
        <v>900</v>
      </c>
      <c r="L1853" s="9">
        <f t="shared" si="336"/>
        <v>9.0909090909090917</v>
      </c>
      <c r="M1853" s="9">
        <v>9.09</v>
      </c>
      <c r="N1853" s="10">
        <v>0</v>
      </c>
      <c r="O1853" s="10">
        <v>900</v>
      </c>
      <c r="P1853" s="11">
        <f t="shared" si="337"/>
        <v>0</v>
      </c>
      <c r="Q1853" s="7" t="s">
        <v>106</v>
      </c>
      <c r="R1853" s="9">
        <v>9.82</v>
      </c>
      <c r="S1853" s="9">
        <f t="shared" si="338"/>
        <v>-0.17999999999999972</v>
      </c>
      <c r="T1853" s="11">
        <f t="shared" si="339"/>
        <v>-1.7999999999999972</v>
      </c>
      <c r="U1853" s="7" t="s">
        <v>63</v>
      </c>
      <c r="V1853" s="8">
        <v>5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f t="shared" si="340"/>
        <v>0</v>
      </c>
      <c r="AC1853" s="9">
        <f t="shared" si="341"/>
        <v>0</v>
      </c>
      <c r="AD1853" s="9">
        <f t="shared" si="342"/>
        <v>11.856249999999999</v>
      </c>
      <c r="AE1853" s="9">
        <f t="shared" si="343"/>
        <v>10.059128065395097</v>
      </c>
      <c r="AF1853" s="9">
        <f t="shared" si="344"/>
        <v>8.0634066587395932</v>
      </c>
      <c r="AG1853" s="11">
        <f t="shared" si="345"/>
        <v>-100</v>
      </c>
      <c r="AH1853" s="11">
        <f t="shared" si="346"/>
        <v>-100</v>
      </c>
      <c r="AI1853" s="11">
        <f t="shared" si="347"/>
        <v>-100</v>
      </c>
      <c r="AJ1853" s="8">
        <v>8</v>
      </c>
      <c r="AK1853" s="7" t="s">
        <v>157</v>
      </c>
      <c r="AL1853" s="8">
        <v>35</v>
      </c>
      <c r="AM1853" s="7" t="s">
        <v>65</v>
      </c>
      <c r="AN1853" s="7" t="s">
        <v>66</v>
      </c>
      <c r="AO1853" s="9">
        <v>8</v>
      </c>
      <c r="AP1853" s="8">
        <v>2</v>
      </c>
      <c r="AQ1853" s="8">
        <v>5</v>
      </c>
      <c r="AR1853" s="8">
        <v>5</v>
      </c>
      <c r="AS1853" s="8">
        <v>5</v>
      </c>
      <c r="AT1853" s="8">
        <v>5</v>
      </c>
      <c r="AU1853" s="7" t="s">
        <v>91</v>
      </c>
      <c r="AV1853" s="9">
        <v>-21</v>
      </c>
      <c r="AW1853" s="7" t="s">
        <v>1416</v>
      </c>
      <c r="AX1853" s="7" t="s">
        <v>80</v>
      </c>
      <c r="AY1853" s="7" t="s">
        <v>174</v>
      </c>
      <c r="AZ1853" s="7" t="s">
        <v>3902</v>
      </c>
      <c r="BA1853" s="7" t="s">
        <v>3903</v>
      </c>
      <c r="BB1853" s="7" t="s">
        <v>3904</v>
      </c>
      <c r="BC1853" s="7" t="s">
        <v>3905</v>
      </c>
    </row>
    <row r="1854" spans="1:55" x14ac:dyDescent="0.2">
      <c r="A1854" s="7" t="s">
        <v>3839</v>
      </c>
      <c r="B1854" s="8">
        <v>6</v>
      </c>
      <c r="C1854" s="7" t="s">
        <v>3911</v>
      </c>
      <c r="D1854" s="8">
        <v>8</v>
      </c>
      <c r="E1854" s="7" t="s">
        <v>57</v>
      </c>
      <c r="F1854" s="7" t="s">
        <v>95</v>
      </c>
      <c r="G1854" s="7" t="s">
        <v>385</v>
      </c>
      <c r="H1854" s="7" t="s">
        <v>2298</v>
      </c>
      <c r="I1854" s="7" t="s">
        <v>145</v>
      </c>
      <c r="J1854" s="9">
        <v>1.8</v>
      </c>
      <c r="K1854" s="10">
        <v>2000</v>
      </c>
      <c r="L1854" s="9">
        <f t="shared" si="336"/>
        <v>35.714285714285715</v>
      </c>
      <c r="M1854" s="9">
        <v>35.71</v>
      </c>
      <c r="N1854" s="10">
        <v>0</v>
      </c>
      <c r="O1854" s="10">
        <v>2000</v>
      </c>
      <c r="P1854" s="11">
        <f t="shared" si="337"/>
        <v>0</v>
      </c>
      <c r="Q1854" s="7" t="s">
        <v>145</v>
      </c>
      <c r="R1854" s="9">
        <v>1.1100000000000001</v>
      </c>
      <c r="S1854" s="9">
        <f t="shared" si="338"/>
        <v>-0.69</v>
      </c>
      <c r="T1854" s="11">
        <f t="shared" si="339"/>
        <v>-38.333333333333329</v>
      </c>
      <c r="U1854" s="7" t="s">
        <v>80</v>
      </c>
      <c r="V1854" s="8">
        <v>6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f t="shared" si="340"/>
        <v>0</v>
      </c>
      <c r="AC1854" s="9">
        <f t="shared" si="341"/>
        <v>0</v>
      </c>
      <c r="AD1854" s="9">
        <f t="shared" si="342"/>
        <v>11.856249999999999</v>
      </c>
      <c r="AE1854" s="9">
        <f t="shared" si="343"/>
        <v>10.059128065395097</v>
      </c>
      <c r="AF1854" s="9">
        <f t="shared" si="344"/>
        <v>8.0634066587395932</v>
      </c>
      <c r="AG1854" s="11">
        <f t="shared" si="345"/>
        <v>-100</v>
      </c>
      <c r="AH1854" s="11">
        <f t="shared" si="346"/>
        <v>-100</v>
      </c>
      <c r="AI1854" s="11">
        <f t="shared" si="347"/>
        <v>-100</v>
      </c>
      <c r="AJ1854" s="8">
        <v>8</v>
      </c>
      <c r="AK1854" s="7" t="s">
        <v>157</v>
      </c>
      <c r="AL1854" s="8">
        <v>35</v>
      </c>
      <c r="AM1854" s="7" t="s">
        <v>65</v>
      </c>
      <c r="AN1854" s="7" t="s">
        <v>66</v>
      </c>
      <c r="AO1854" s="9">
        <v>8</v>
      </c>
      <c r="AP1854" s="8">
        <v>3</v>
      </c>
      <c r="AQ1854" s="8">
        <v>2</v>
      </c>
      <c r="AR1854" s="8">
        <v>3</v>
      </c>
      <c r="AS1854" s="8">
        <v>6</v>
      </c>
      <c r="AT1854" s="8">
        <v>6</v>
      </c>
      <c r="AU1854" s="7" t="s">
        <v>116</v>
      </c>
      <c r="AV1854" s="9">
        <v>-43.8</v>
      </c>
      <c r="AW1854" s="7" t="s">
        <v>2484</v>
      </c>
      <c r="AX1854" s="7" t="s">
        <v>63</v>
      </c>
      <c r="AY1854" s="7"/>
      <c r="AZ1854" s="7" t="s">
        <v>3902</v>
      </c>
      <c r="BA1854" s="7" t="s">
        <v>3903</v>
      </c>
      <c r="BB1854" s="7" t="s">
        <v>3904</v>
      </c>
      <c r="BC1854" s="7" t="s">
        <v>3905</v>
      </c>
    </row>
    <row r="1855" spans="1:55" x14ac:dyDescent="0.2">
      <c r="A1855" s="19" t="s">
        <v>3839</v>
      </c>
      <c r="B1855" s="20">
        <v>7</v>
      </c>
      <c r="C1855" s="19" t="s">
        <v>1093</v>
      </c>
      <c r="D1855" s="20">
        <v>1</v>
      </c>
      <c r="E1855" s="19" t="s">
        <v>133</v>
      </c>
      <c r="F1855" s="19" t="s">
        <v>571</v>
      </c>
      <c r="G1855" s="19" t="s">
        <v>789</v>
      </c>
      <c r="H1855" s="19" t="s">
        <v>857</v>
      </c>
      <c r="I1855" s="19" t="s">
        <v>172</v>
      </c>
      <c r="J1855" s="21">
        <v>12</v>
      </c>
      <c r="K1855" s="22">
        <v>800</v>
      </c>
      <c r="L1855" s="21">
        <f t="shared" si="336"/>
        <v>7.6923076923076925</v>
      </c>
      <c r="M1855" s="21">
        <v>8.18</v>
      </c>
      <c r="N1855" s="22">
        <v>100</v>
      </c>
      <c r="O1855" s="22">
        <v>900</v>
      </c>
      <c r="P1855" s="23">
        <f t="shared" si="337"/>
        <v>-11.111111111111111</v>
      </c>
      <c r="Q1855" s="19" t="s">
        <v>454</v>
      </c>
      <c r="R1855" s="21">
        <v>14.84</v>
      </c>
      <c r="S1855" s="21">
        <f t="shared" si="338"/>
        <v>2.84</v>
      </c>
      <c r="T1855" s="23">
        <f t="shared" si="339"/>
        <v>23.666666666666668</v>
      </c>
      <c r="U1855" s="19" t="s">
        <v>63</v>
      </c>
      <c r="V1855" s="20">
        <v>7</v>
      </c>
      <c r="W1855" s="21">
        <v>0</v>
      </c>
      <c r="X1855" s="21">
        <v>0</v>
      </c>
      <c r="Y1855" s="21">
        <v>0</v>
      </c>
      <c r="Z1855" s="21">
        <v>0</v>
      </c>
      <c r="AA1855" s="21">
        <v>0</v>
      </c>
      <c r="AB1855" s="21">
        <f t="shared" si="340"/>
        <v>0</v>
      </c>
      <c r="AC1855" s="21">
        <f t="shared" si="341"/>
        <v>0</v>
      </c>
      <c r="AD1855" s="21">
        <f t="shared" si="342"/>
        <v>8.5962962962962965</v>
      </c>
      <c r="AE1855" s="21">
        <f t="shared" si="343"/>
        <v>10.059128065395097</v>
      </c>
      <c r="AF1855" s="21">
        <f t="shared" si="344"/>
        <v>8.0634066587395932</v>
      </c>
      <c r="AG1855" s="23">
        <f t="shared" si="345"/>
        <v>-100</v>
      </c>
      <c r="AH1855" s="23">
        <f t="shared" si="346"/>
        <v>-100</v>
      </c>
      <c r="AI1855" s="23">
        <f t="shared" si="347"/>
        <v>-100</v>
      </c>
      <c r="AJ1855" s="20">
        <v>9</v>
      </c>
      <c r="AK1855" s="19" t="s">
        <v>157</v>
      </c>
      <c r="AL1855" s="20">
        <v>35</v>
      </c>
      <c r="AM1855" s="19" t="s">
        <v>65</v>
      </c>
      <c r="AN1855" s="19" t="s">
        <v>66</v>
      </c>
      <c r="AO1855" s="21">
        <v>8</v>
      </c>
      <c r="AP1855" s="20">
        <v>1</v>
      </c>
      <c r="AQ1855" s="20">
        <v>1</v>
      </c>
      <c r="AR1855" s="20">
        <v>2</v>
      </c>
      <c r="AS1855" s="20">
        <v>7</v>
      </c>
      <c r="AT1855" s="20">
        <v>7</v>
      </c>
      <c r="AU1855" s="19" t="s">
        <v>116</v>
      </c>
      <c r="AV1855" s="21">
        <v>-16.2</v>
      </c>
      <c r="AW1855" s="19" t="s">
        <v>3912</v>
      </c>
      <c r="AX1855" s="19" t="s">
        <v>63</v>
      </c>
      <c r="AY1855" s="19"/>
      <c r="AZ1855" s="19" t="s">
        <v>3913</v>
      </c>
      <c r="BA1855" s="19" t="s">
        <v>3914</v>
      </c>
      <c r="BB1855" s="19" t="s">
        <v>3915</v>
      </c>
      <c r="BC1855" s="19" t="s">
        <v>3916</v>
      </c>
    </row>
    <row r="1856" spans="1:55" x14ac:dyDescent="0.2">
      <c r="A1856" s="7" t="s">
        <v>3839</v>
      </c>
      <c r="B1856" s="8">
        <v>7</v>
      </c>
      <c r="C1856" s="7" t="s">
        <v>542</v>
      </c>
      <c r="D1856" s="8">
        <v>2</v>
      </c>
      <c r="E1856" s="7" t="s">
        <v>205</v>
      </c>
      <c r="F1856" s="7" t="s">
        <v>262</v>
      </c>
      <c r="G1856" s="7" t="s">
        <v>274</v>
      </c>
      <c r="H1856" s="7" t="s">
        <v>543</v>
      </c>
      <c r="I1856" s="7" t="s">
        <v>156</v>
      </c>
      <c r="J1856" s="9">
        <v>4.5</v>
      </c>
      <c r="K1856" s="10">
        <v>1300</v>
      </c>
      <c r="L1856" s="9">
        <f t="shared" si="336"/>
        <v>18.181818181818183</v>
      </c>
      <c r="M1856" s="9">
        <v>19.329999999999998</v>
      </c>
      <c r="N1856" s="10">
        <v>100</v>
      </c>
      <c r="O1856" s="10">
        <v>1400</v>
      </c>
      <c r="P1856" s="11">
        <f t="shared" si="337"/>
        <v>-7.1428571428571423</v>
      </c>
      <c r="Q1856" s="7" t="s">
        <v>122</v>
      </c>
      <c r="R1856" s="9">
        <v>3.72</v>
      </c>
      <c r="S1856" s="9">
        <f t="shared" si="338"/>
        <v>-0.7799999999999998</v>
      </c>
      <c r="T1856" s="11">
        <f t="shared" si="339"/>
        <v>-17.333333333333329</v>
      </c>
      <c r="U1856" s="7" t="s">
        <v>63</v>
      </c>
      <c r="V1856" s="8">
        <v>6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f t="shared" si="340"/>
        <v>0</v>
      </c>
      <c r="AC1856" s="9">
        <f t="shared" si="341"/>
        <v>0</v>
      </c>
      <c r="AD1856" s="9">
        <f t="shared" si="342"/>
        <v>8.5962962962962965</v>
      </c>
      <c r="AE1856" s="9">
        <f t="shared" si="343"/>
        <v>10.059128065395097</v>
      </c>
      <c r="AF1856" s="9">
        <f t="shared" si="344"/>
        <v>8.0634066587395932</v>
      </c>
      <c r="AG1856" s="11">
        <f t="shared" si="345"/>
        <v>-100</v>
      </c>
      <c r="AH1856" s="11">
        <f t="shared" si="346"/>
        <v>-100</v>
      </c>
      <c r="AI1856" s="11">
        <f t="shared" si="347"/>
        <v>-100</v>
      </c>
      <c r="AJ1856" s="8">
        <v>9</v>
      </c>
      <c r="AK1856" s="7" t="s">
        <v>157</v>
      </c>
      <c r="AL1856" s="8">
        <v>35</v>
      </c>
      <c r="AM1856" s="7" t="s">
        <v>65</v>
      </c>
      <c r="AN1856" s="7" t="s">
        <v>66</v>
      </c>
      <c r="AO1856" s="9">
        <v>8</v>
      </c>
      <c r="AP1856" s="8">
        <v>9</v>
      </c>
      <c r="AQ1856" s="8">
        <v>9</v>
      </c>
      <c r="AR1856" s="8">
        <v>9</v>
      </c>
      <c r="AS1856" s="8">
        <v>8</v>
      </c>
      <c r="AT1856" s="8">
        <v>6</v>
      </c>
      <c r="AU1856" s="7" t="s">
        <v>67</v>
      </c>
      <c r="AV1856" s="9">
        <v>-0.6</v>
      </c>
      <c r="AW1856" s="7" t="s">
        <v>3917</v>
      </c>
      <c r="AX1856" s="7" t="s">
        <v>63</v>
      </c>
      <c r="AY1856" s="7"/>
      <c r="AZ1856" s="7" t="s">
        <v>3913</v>
      </c>
      <c r="BA1856" s="7" t="s">
        <v>3914</v>
      </c>
      <c r="BB1856" s="7" t="s">
        <v>3915</v>
      </c>
      <c r="BC1856" s="7" t="s">
        <v>3916</v>
      </c>
    </row>
    <row r="1857" spans="1:55" x14ac:dyDescent="0.2">
      <c r="A1857" s="7" t="s">
        <v>3839</v>
      </c>
      <c r="B1857" s="8">
        <v>7</v>
      </c>
      <c r="C1857" s="7" t="s">
        <v>1150</v>
      </c>
      <c r="D1857" s="8">
        <v>3</v>
      </c>
      <c r="E1857" s="7" t="s">
        <v>317</v>
      </c>
      <c r="F1857" s="7" t="s">
        <v>112</v>
      </c>
      <c r="G1857" s="7" t="s">
        <v>608</v>
      </c>
      <c r="H1857" s="7" t="s">
        <v>1151</v>
      </c>
      <c r="I1857" s="7" t="s">
        <v>106</v>
      </c>
      <c r="J1857" s="9">
        <v>10</v>
      </c>
      <c r="K1857" s="10">
        <v>900</v>
      </c>
      <c r="L1857" s="9">
        <f t="shared" si="336"/>
        <v>9.0909090909090917</v>
      </c>
      <c r="M1857" s="9">
        <v>9.66</v>
      </c>
      <c r="N1857" s="10">
        <v>100</v>
      </c>
      <c r="O1857" s="10">
        <v>1000</v>
      </c>
      <c r="P1857" s="11">
        <f t="shared" si="337"/>
        <v>-10</v>
      </c>
      <c r="Q1857" s="7" t="s">
        <v>597</v>
      </c>
      <c r="R1857" s="9">
        <v>6.48</v>
      </c>
      <c r="S1857" s="9">
        <f t="shared" si="338"/>
        <v>-3.5199999999999996</v>
      </c>
      <c r="T1857" s="11">
        <f t="shared" si="339"/>
        <v>-35.199999999999996</v>
      </c>
      <c r="U1857" s="7" t="s">
        <v>63</v>
      </c>
      <c r="V1857" s="8">
        <v>1</v>
      </c>
      <c r="W1857" s="9">
        <v>1496</v>
      </c>
      <c r="X1857" s="9">
        <v>826</v>
      </c>
      <c r="Y1857" s="9">
        <v>578</v>
      </c>
      <c r="Z1857" s="9">
        <v>2900</v>
      </c>
      <c r="AA1857" s="9">
        <v>54</v>
      </c>
      <c r="AB1857" s="9">
        <f t="shared" si="340"/>
        <v>48.6</v>
      </c>
      <c r="AC1857" s="9">
        <f t="shared" si="341"/>
        <v>54</v>
      </c>
      <c r="AD1857" s="9">
        <f t="shared" si="342"/>
        <v>8.5962962962962965</v>
      </c>
      <c r="AE1857" s="9">
        <f t="shared" si="343"/>
        <v>10.059128065395097</v>
      </c>
      <c r="AF1857" s="9">
        <f t="shared" si="344"/>
        <v>8.0634066587395932</v>
      </c>
      <c r="AG1857" s="11">
        <f t="shared" si="345"/>
        <v>528.17750969409735</v>
      </c>
      <c r="AH1857" s="11">
        <f t="shared" si="346"/>
        <v>436.82585258823838</v>
      </c>
      <c r="AI1857" s="11">
        <f t="shared" si="347"/>
        <v>569.69213243724516</v>
      </c>
      <c r="AJ1857" s="8">
        <v>9</v>
      </c>
      <c r="AK1857" s="7" t="s">
        <v>157</v>
      </c>
      <c r="AL1857" s="8">
        <v>35</v>
      </c>
      <c r="AM1857" s="7" t="s">
        <v>65</v>
      </c>
      <c r="AN1857" s="7" t="s">
        <v>66</v>
      </c>
      <c r="AO1857" s="9">
        <v>8</v>
      </c>
      <c r="AP1857" s="8">
        <v>3</v>
      </c>
      <c r="AQ1857" s="8">
        <v>5</v>
      </c>
      <c r="AR1857" s="8">
        <v>5</v>
      </c>
      <c r="AS1857" s="8">
        <v>1</v>
      </c>
      <c r="AT1857" s="8">
        <v>1</v>
      </c>
      <c r="AU1857" s="7" t="s">
        <v>91</v>
      </c>
      <c r="AV1857" s="9">
        <v>4.5599999999999996</v>
      </c>
      <c r="AW1857" s="7" t="s">
        <v>3918</v>
      </c>
      <c r="AX1857" s="7" t="s">
        <v>63</v>
      </c>
      <c r="AY1857" s="7"/>
      <c r="AZ1857" s="7" t="s">
        <v>3913</v>
      </c>
      <c r="BA1857" s="7" t="s">
        <v>3914</v>
      </c>
      <c r="BB1857" s="7" t="s">
        <v>3915</v>
      </c>
      <c r="BC1857" s="7" t="s">
        <v>3916</v>
      </c>
    </row>
    <row r="1858" spans="1:55" x14ac:dyDescent="0.2">
      <c r="A1858" s="7" t="s">
        <v>3839</v>
      </c>
      <c r="B1858" s="8">
        <v>7</v>
      </c>
      <c r="C1858" s="7" t="s">
        <v>1143</v>
      </c>
      <c r="D1858" s="8">
        <v>4</v>
      </c>
      <c r="E1858" s="7" t="s">
        <v>57</v>
      </c>
      <c r="F1858" s="7" t="s">
        <v>381</v>
      </c>
      <c r="G1858" s="7" t="s">
        <v>144</v>
      </c>
      <c r="H1858" s="7" t="s">
        <v>1144</v>
      </c>
      <c r="I1858" s="7" t="s">
        <v>107</v>
      </c>
      <c r="J1858" s="9">
        <v>8</v>
      </c>
      <c r="K1858" s="10">
        <v>1000</v>
      </c>
      <c r="L1858" s="9">
        <f t="shared" ref="L1858:L1921" si="348">IF(J1858&gt;0,(1/(J1858+1))*100,0)</f>
        <v>11.111111111111111</v>
      </c>
      <c r="M1858" s="9">
        <v>11.81</v>
      </c>
      <c r="N1858" s="10">
        <v>200</v>
      </c>
      <c r="O1858" s="10">
        <v>1200</v>
      </c>
      <c r="P1858" s="11">
        <f t="shared" ref="P1858:P1921" si="349">IF(O1858&gt;0,-(N1858/O1858)*100,0)</f>
        <v>-16.666666666666664</v>
      </c>
      <c r="Q1858" s="7" t="s">
        <v>375</v>
      </c>
      <c r="R1858" s="9">
        <v>17.79</v>
      </c>
      <c r="S1858" s="9">
        <f t="shared" ref="S1858:S1921" si="350">IF(AND(R1858&lt;&gt;"",J1858&gt;0),R1858-J1858,0)</f>
        <v>9.7899999999999991</v>
      </c>
      <c r="T1858" s="11">
        <f t="shared" ref="T1858:T1921" si="351">IF(AND(R1858&lt;&gt;"",J1858&gt;0),((R1858-J1858)/J1858)*100,0)</f>
        <v>122.37499999999999</v>
      </c>
      <c r="U1858" s="7" t="s">
        <v>63</v>
      </c>
      <c r="V1858" s="8">
        <v>9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f t="shared" ref="AB1858:AB1921" si="352">AA1858*(1+P1858/100)</f>
        <v>0</v>
      </c>
      <c r="AC1858" s="9">
        <f t="shared" ref="AC1858:AC1921" si="353">IF(O1858&gt;0,(AA1858/O1858)*1000,0)</f>
        <v>0</v>
      </c>
      <c r="AD1858" s="9">
        <f t="shared" ref="AD1858:AD1921" si="354">IF(SUMIFS($O$2:$O$2026,$A$2:$A$2026,A1858,$B$2:$B$2026,B1858)&gt;0,SUMIFS($AA$2:$AA$2026,$A$2:$A$2026,A1858,$B$2:$B$2026,B1858)/SUMIFS($O$2:$O$2026,$A$2:$A$2026,A1858,$B$2:$B$2026,B1858)*1000,0)</f>
        <v>8.5962962962962965</v>
      </c>
      <c r="AE1858" s="9">
        <f t="shared" ref="AE1858:AE1921" si="355">IF(SUMIF($A$2:$A$2026,A1858,$O$2:$O$2026)&gt;0,SUMIF($A$2:$A$2026,A1858,$AA$2:$AA$2026)/SUMIF($A$2:$A$2026,A1858,$O$2:$O$2026)*1000,0)</f>
        <v>10.059128065395097</v>
      </c>
      <c r="AF1858" s="9">
        <f t="shared" ref="AF1858:AF1921" si="356">IF(SUM($O$2:$O$2026)&gt;0,SUM($AA$2:$AA$2026)/SUM($O$2:$O$2026)*1000,0)</f>
        <v>8.0634066587395932</v>
      </c>
      <c r="AG1858" s="11">
        <f t="shared" ref="AG1858:AG1921" si="357">IF(AD1858&gt;0,(AC1858-AD1858)/AD1858*100,0)</f>
        <v>-100</v>
      </c>
      <c r="AH1858" s="11">
        <f t="shared" ref="AH1858:AH1921" si="358">IF(AE1858&gt;0,(AC1858-AE1858)/AE1858*100,0)</f>
        <v>-100</v>
      </c>
      <c r="AI1858" s="11">
        <f t="shared" ref="AI1858:AI1921" si="359">IF(AF1858&gt;0,(AC1858-AF1858)/AF1858*100,0)</f>
        <v>-100</v>
      </c>
      <c r="AJ1858" s="8">
        <v>9</v>
      </c>
      <c r="AK1858" s="7" t="s">
        <v>157</v>
      </c>
      <c r="AL1858" s="8">
        <v>35</v>
      </c>
      <c r="AM1858" s="7" t="s">
        <v>65</v>
      </c>
      <c r="AN1858" s="7" t="s">
        <v>66</v>
      </c>
      <c r="AO1858" s="9">
        <v>8</v>
      </c>
      <c r="AP1858" s="8">
        <v>2</v>
      </c>
      <c r="AQ1858" s="8">
        <v>2</v>
      </c>
      <c r="AR1858" s="8">
        <v>1</v>
      </c>
      <c r="AS1858" s="8">
        <v>5</v>
      </c>
      <c r="AT1858" s="8">
        <v>9</v>
      </c>
      <c r="AU1858" s="7" t="s">
        <v>116</v>
      </c>
      <c r="AV1858" s="9">
        <v>-16.8</v>
      </c>
      <c r="AW1858" s="7" t="s">
        <v>3919</v>
      </c>
      <c r="AX1858" s="7" t="s">
        <v>63</v>
      </c>
      <c r="AY1858" s="7"/>
      <c r="AZ1858" s="7" t="s">
        <v>3913</v>
      </c>
      <c r="BA1858" s="7" t="s">
        <v>3914</v>
      </c>
      <c r="BB1858" s="7" t="s">
        <v>3915</v>
      </c>
      <c r="BC1858" s="7" t="s">
        <v>3916</v>
      </c>
    </row>
    <row r="1859" spans="1:55" x14ac:dyDescent="0.2">
      <c r="A1859" s="14" t="s">
        <v>3839</v>
      </c>
      <c r="B1859" s="15">
        <v>7</v>
      </c>
      <c r="C1859" s="14" t="s">
        <v>3920</v>
      </c>
      <c r="D1859" s="15">
        <v>5</v>
      </c>
      <c r="E1859" s="14" t="s">
        <v>3178</v>
      </c>
      <c r="F1859" s="14" t="s">
        <v>768</v>
      </c>
      <c r="G1859" s="14" t="s">
        <v>244</v>
      </c>
      <c r="H1859" s="14" t="s">
        <v>1100</v>
      </c>
      <c r="I1859" s="14" t="s">
        <v>172</v>
      </c>
      <c r="J1859" s="16">
        <v>12</v>
      </c>
      <c r="K1859" s="17">
        <v>800</v>
      </c>
      <c r="L1859" s="16">
        <f t="shared" si="348"/>
        <v>7.6923076923076925</v>
      </c>
      <c r="M1859" s="16">
        <v>0</v>
      </c>
      <c r="N1859" s="17">
        <v>-800</v>
      </c>
      <c r="O1859" s="17">
        <v>0</v>
      </c>
      <c r="P1859" s="18">
        <f t="shared" si="349"/>
        <v>0</v>
      </c>
      <c r="Q1859" s="14"/>
      <c r="R1859" s="16"/>
      <c r="S1859" s="16">
        <f t="shared" si="350"/>
        <v>0</v>
      </c>
      <c r="T1859" s="18">
        <f t="shared" si="351"/>
        <v>0</v>
      </c>
      <c r="U1859" s="14" t="s">
        <v>63</v>
      </c>
      <c r="V1859" s="15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0</v>
      </c>
      <c r="AB1859" s="16">
        <f t="shared" si="352"/>
        <v>0</v>
      </c>
      <c r="AC1859" s="16">
        <f t="shared" si="353"/>
        <v>0</v>
      </c>
      <c r="AD1859" s="16">
        <f t="shared" si="354"/>
        <v>8.5962962962962965</v>
      </c>
      <c r="AE1859" s="16">
        <f t="shared" si="355"/>
        <v>10.059128065395097</v>
      </c>
      <c r="AF1859" s="16">
        <f t="shared" si="356"/>
        <v>8.0634066587395932</v>
      </c>
      <c r="AG1859" s="18">
        <f t="shared" si="357"/>
        <v>-100</v>
      </c>
      <c r="AH1859" s="18">
        <f t="shared" si="358"/>
        <v>-100</v>
      </c>
      <c r="AI1859" s="18">
        <f t="shared" si="359"/>
        <v>-100</v>
      </c>
      <c r="AJ1859" s="15">
        <v>9</v>
      </c>
      <c r="AK1859" s="14" t="s">
        <v>157</v>
      </c>
      <c r="AL1859" s="15">
        <v>35</v>
      </c>
      <c r="AM1859" s="14" t="s">
        <v>65</v>
      </c>
      <c r="AN1859" s="14" t="s">
        <v>66</v>
      </c>
      <c r="AO1859" s="16">
        <v>8</v>
      </c>
      <c r="AP1859" s="15">
        <v>0</v>
      </c>
      <c r="AQ1859" s="15">
        <v>0</v>
      </c>
      <c r="AR1859" s="15">
        <v>0</v>
      </c>
      <c r="AS1859" s="15">
        <v>0</v>
      </c>
      <c r="AT1859" s="15">
        <v>0</v>
      </c>
      <c r="AU1859" s="14"/>
      <c r="AV1859" s="16">
        <v>0</v>
      </c>
      <c r="AW1859" s="14"/>
      <c r="AX1859" s="14" t="s">
        <v>63</v>
      </c>
      <c r="AY1859" s="14"/>
      <c r="AZ1859" s="14" t="s">
        <v>3913</v>
      </c>
      <c r="BA1859" s="14" t="s">
        <v>3914</v>
      </c>
      <c r="BB1859" s="14" t="s">
        <v>3915</v>
      </c>
      <c r="BC1859" s="14" t="s">
        <v>3916</v>
      </c>
    </row>
    <row r="1860" spans="1:55" x14ac:dyDescent="0.2">
      <c r="A1860" s="7" t="s">
        <v>3839</v>
      </c>
      <c r="B1860" s="8">
        <v>7</v>
      </c>
      <c r="C1860" s="7" t="s">
        <v>3921</v>
      </c>
      <c r="D1860" s="8">
        <v>6</v>
      </c>
      <c r="E1860" s="7" t="s">
        <v>94</v>
      </c>
      <c r="F1860" s="7" t="s">
        <v>95</v>
      </c>
      <c r="G1860" s="7" t="s">
        <v>2310</v>
      </c>
      <c r="H1860" s="7" t="s">
        <v>429</v>
      </c>
      <c r="I1860" s="7" t="s">
        <v>61</v>
      </c>
      <c r="J1860" s="9">
        <v>6</v>
      </c>
      <c r="K1860" s="10">
        <v>1200</v>
      </c>
      <c r="L1860" s="9">
        <f t="shared" si="348"/>
        <v>14.285714285714285</v>
      </c>
      <c r="M1860" s="9">
        <v>15.19</v>
      </c>
      <c r="N1860" s="10">
        <v>100</v>
      </c>
      <c r="O1860" s="10">
        <v>1300</v>
      </c>
      <c r="P1860" s="11">
        <f t="shared" si="349"/>
        <v>-7.6923076923076925</v>
      </c>
      <c r="Q1860" s="7" t="s">
        <v>61</v>
      </c>
      <c r="R1860" s="9">
        <v>5.25</v>
      </c>
      <c r="S1860" s="9">
        <f t="shared" si="350"/>
        <v>-0.75</v>
      </c>
      <c r="T1860" s="11">
        <f t="shared" si="351"/>
        <v>-12.5</v>
      </c>
      <c r="U1860" s="7" t="s">
        <v>63</v>
      </c>
      <c r="V1860" s="8">
        <v>5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f t="shared" si="352"/>
        <v>0</v>
      </c>
      <c r="AC1860" s="9">
        <f t="shared" si="353"/>
        <v>0</v>
      </c>
      <c r="AD1860" s="9">
        <f t="shared" si="354"/>
        <v>8.5962962962962965</v>
      </c>
      <c r="AE1860" s="9">
        <f t="shared" si="355"/>
        <v>10.059128065395097</v>
      </c>
      <c r="AF1860" s="9">
        <f t="shared" si="356"/>
        <v>8.0634066587395932</v>
      </c>
      <c r="AG1860" s="11">
        <f t="shared" si="357"/>
        <v>-100</v>
      </c>
      <c r="AH1860" s="11">
        <f t="shared" si="358"/>
        <v>-100</v>
      </c>
      <c r="AI1860" s="11">
        <f t="shared" si="359"/>
        <v>-100</v>
      </c>
      <c r="AJ1860" s="8">
        <v>9</v>
      </c>
      <c r="AK1860" s="7" t="s">
        <v>157</v>
      </c>
      <c r="AL1860" s="8">
        <v>35</v>
      </c>
      <c r="AM1860" s="7" t="s">
        <v>65</v>
      </c>
      <c r="AN1860" s="7" t="s">
        <v>66</v>
      </c>
      <c r="AO1860" s="9">
        <v>8</v>
      </c>
      <c r="AP1860" s="8">
        <v>7</v>
      </c>
      <c r="AQ1860" s="8">
        <v>8</v>
      </c>
      <c r="AR1860" s="8">
        <v>8</v>
      </c>
      <c r="AS1860" s="8">
        <v>9</v>
      </c>
      <c r="AT1860" s="8">
        <v>5</v>
      </c>
      <c r="AU1860" s="7" t="s">
        <v>67</v>
      </c>
      <c r="AV1860" s="9">
        <v>4.5599999999999996</v>
      </c>
      <c r="AW1860" s="7" t="s">
        <v>3922</v>
      </c>
      <c r="AX1860" s="7" t="s">
        <v>63</v>
      </c>
      <c r="AY1860" s="7"/>
      <c r="AZ1860" s="7" t="s">
        <v>3913</v>
      </c>
      <c r="BA1860" s="7" t="s">
        <v>3914</v>
      </c>
      <c r="BB1860" s="7" t="s">
        <v>3915</v>
      </c>
      <c r="BC1860" s="7" t="s">
        <v>3916</v>
      </c>
    </row>
    <row r="1861" spans="1:55" x14ac:dyDescent="0.2">
      <c r="A1861" s="7" t="s">
        <v>3839</v>
      </c>
      <c r="B1861" s="8">
        <v>7</v>
      </c>
      <c r="C1861" s="7" t="s">
        <v>1906</v>
      </c>
      <c r="D1861" s="8">
        <v>7</v>
      </c>
      <c r="E1861" s="7" t="s">
        <v>124</v>
      </c>
      <c r="F1861" s="7" t="s">
        <v>644</v>
      </c>
      <c r="G1861" s="7" t="s">
        <v>274</v>
      </c>
      <c r="H1861" s="7" t="s">
        <v>348</v>
      </c>
      <c r="I1861" s="7" t="s">
        <v>62</v>
      </c>
      <c r="J1861" s="9">
        <v>5</v>
      </c>
      <c r="K1861" s="10">
        <v>1300</v>
      </c>
      <c r="L1861" s="9">
        <f t="shared" si="348"/>
        <v>16.666666666666664</v>
      </c>
      <c r="M1861" s="9">
        <v>17.72</v>
      </c>
      <c r="N1861" s="10">
        <v>0</v>
      </c>
      <c r="O1861" s="10">
        <v>1300</v>
      </c>
      <c r="P1861" s="11">
        <f t="shared" si="349"/>
        <v>0</v>
      </c>
      <c r="Q1861" s="7" t="s">
        <v>156</v>
      </c>
      <c r="R1861" s="9">
        <v>2.92</v>
      </c>
      <c r="S1861" s="9">
        <f t="shared" si="350"/>
        <v>-2.08</v>
      </c>
      <c r="T1861" s="11">
        <f t="shared" si="351"/>
        <v>-41.6</v>
      </c>
      <c r="U1861" s="7" t="s">
        <v>80</v>
      </c>
      <c r="V1861" s="8">
        <v>3</v>
      </c>
      <c r="W1861" s="9">
        <v>0</v>
      </c>
      <c r="X1861" s="9">
        <v>0</v>
      </c>
      <c r="Y1861" s="9">
        <v>334</v>
      </c>
      <c r="Z1861" s="9">
        <v>334</v>
      </c>
      <c r="AA1861" s="9">
        <v>8.34</v>
      </c>
      <c r="AB1861" s="9">
        <f t="shared" si="352"/>
        <v>8.34</v>
      </c>
      <c r="AC1861" s="9">
        <f t="shared" si="353"/>
        <v>6.4153846153846157</v>
      </c>
      <c r="AD1861" s="9">
        <f t="shared" si="354"/>
        <v>8.5962962962962965</v>
      </c>
      <c r="AE1861" s="9">
        <f t="shared" si="355"/>
        <v>10.059128065395097</v>
      </c>
      <c r="AF1861" s="9">
        <f t="shared" si="356"/>
        <v>8.0634066587395932</v>
      </c>
      <c r="AG1861" s="11">
        <f t="shared" si="357"/>
        <v>-25.370364232923475</v>
      </c>
      <c r="AH1861" s="11">
        <f t="shared" si="358"/>
        <v>-36.223253410457147</v>
      </c>
      <c r="AI1861" s="11">
        <f t="shared" si="359"/>
        <v>-20.438285120703352</v>
      </c>
      <c r="AJ1861" s="8">
        <v>9</v>
      </c>
      <c r="AK1861" s="7" t="s">
        <v>157</v>
      </c>
      <c r="AL1861" s="8">
        <v>35</v>
      </c>
      <c r="AM1861" s="7" t="s">
        <v>65</v>
      </c>
      <c r="AN1861" s="7" t="s">
        <v>66</v>
      </c>
      <c r="AO1861" s="9">
        <v>8</v>
      </c>
      <c r="AP1861" s="8">
        <v>8</v>
      </c>
      <c r="AQ1861" s="8">
        <v>7</v>
      </c>
      <c r="AR1861" s="8">
        <v>7</v>
      </c>
      <c r="AS1861" s="8">
        <v>3</v>
      </c>
      <c r="AT1861" s="8">
        <v>3</v>
      </c>
      <c r="AU1861" s="7" t="s">
        <v>67</v>
      </c>
      <c r="AV1861" s="9">
        <v>-7.8</v>
      </c>
      <c r="AW1861" s="7" t="s">
        <v>3923</v>
      </c>
      <c r="AX1861" s="7" t="s">
        <v>63</v>
      </c>
      <c r="AY1861" s="7"/>
      <c r="AZ1861" s="7" t="s">
        <v>3913</v>
      </c>
      <c r="BA1861" s="7" t="s">
        <v>3914</v>
      </c>
      <c r="BB1861" s="7" t="s">
        <v>3915</v>
      </c>
      <c r="BC1861" s="7" t="s">
        <v>3916</v>
      </c>
    </row>
    <row r="1862" spans="1:55" x14ac:dyDescent="0.2">
      <c r="A1862" s="7" t="s">
        <v>3839</v>
      </c>
      <c r="B1862" s="8">
        <v>7</v>
      </c>
      <c r="C1862" s="7" t="s">
        <v>536</v>
      </c>
      <c r="D1862" s="8">
        <v>8</v>
      </c>
      <c r="E1862" s="7" t="s">
        <v>193</v>
      </c>
      <c r="F1862" s="7" t="s">
        <v>277</v>
      </c>
      <c r="G1862" s="7" t="s">
        <v>274</v>
      </c>
      <c r="H1862" s="7" t="s">
        <v>537</v>
      </c>
      <c r="I1862" s="7" t="s">
        <v>115</v>
      </c>
      <c r="J1862" s="9">
        <v>3.5</v>
      </c>
      <c r="K1862" s="10">
        <v>1500</v>
      </c>
      <c r="L1862" s="9">
        <f t="shared" si="348"/>
        <v>22.222222222222221</v>
      </c>
      <c r="M1862" s="9">
        <v>23.62</v>
      </c>
      <c r="N1862" s="10">
        <v>100</v>
      </c>
      <c r="O1862" s="10">
        <v>1600</v>
      </c>
      <c r="P1862" s="11">
        <f t="shared" si="349"/>
        <v>-6.25</v>
      </c>
      <c r="Q1862" s="7" t="s">
        <v>78</v>
      </c>
      <c r="R1862" s="9">
        <v>4.0599999999999996</v>
      </c>
      <c r="S1862" s="9">
        <f t="shared" si="350"/>
        <v>0.55999999999999961</v>
      </c>
      <c r="T1862" s="11">
        <f t="shared" si="351"/>
        <v>15.999999999999989</v>
      </c>
      <c r="U1862" s="7" t="s">
        <v>63</v>
      </c>
      <c r="V1862" s="8">
        <v>4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f t="shared" si="352"/>
        <v>0</v>
      </c>
      <c r="AC1862" s="9">
        <f t="shared" si="353"/>
        <v>0</v>
      </c>
      <c r="AD1862" s="9">
        <f t="shared" si="354"/>
        <v>8.5962962962962965</v>
      </c>
      <c r="AE1862" s="9">
        <f t="shared" si="355"/>
        <v>10.059128065395097</v>
      </c>
      <c r="AF1862" s="9">
        <f t="shared" si="356"/>
        <v>8.0634066587395932</v>
      </c>
      <c r="AG1862" s="11">
        <f t="shared" si="357"/>
        <v>-100</v>
      </c>
      <c r="AH1862" s="11">
        <f t="shared" si="358"/>
        <v>-100</v>
      </c>
      <c r="AI1862" s="11">
        <f t="shared" si="359"/>
        <v>-100</v>
      </c>
      <c r="AJ1862" s="8">
        <v>9</v>
      </c>
      <c r="AK1862" s="7" t="s">
        <v>157</v>
      </c>
      <c r="AL1862" s="8">
        <v>35</v>
      </c>
      <c r="AM1862" s="7" t="s">
        <v>65</v>
      </c>
      <c r="AN1862" s="7" t="s">
        <v>66</v>
      </c>
      <c r="AO1862" s="9">
        <v>8</v>
      </c>
      <c r="AP1862" s="8">
        <v>5</v>
      </c>
      <c r="AQ1862" s="8">
        <v>6</v>
      </c>
      <c r="AR1862" s="8">
        <v>6</v>
      </c>
      <c r="AS1862" s="8">
        <v>4</v>
      </c>
      <c r="AT1862" s="8">
        <v>4</v>
      </c>
      <c r="AU1862" s="7" t="s">
        <v>91</v>
      </c>
      <c r="AV1862" s="9">
        <v>-46.8</v>
      </c>
      <c r="AW1862" s="7" t="s">
        <v>3924</v>
      </c>
      <c r="AX1862" s="7" t="s">
        <v>63</v>
      </c>
      <c r="AY1862" s="7"/>
      <c r="AZ1862" s="7" t="s">
        <v>3913</v>
      </c>
      <c r="BA1862" s="7" t="s">
        <v>3914</v>
      </c>
      <c r="BB1862" s="7" t="s">
        <v>3915</v>
      </c>
      <c r="BC1862" s="7" t="s">
        <v>3916</v>
      </c>
    </row>
    <row r="1863" spans="1:55" x14ac:dyDescent="0.2">
      <c r="A1863" s="7" t="s">
        <v>3839</v>
      </c>
      <c r="B1863" s="8">
        <v>7</v>
      </c>
      <c r="C1863" s="7" t="s">
        <v>2989</v>
      </c>
      <c r="D1863" s="8">
        <v>9</v>
      </c>
      <c r="E1863" s="7" t="s">
        <v>102</v>
      </c>
      <c r="F1863" s="7" t="s">
        <v>182</v>
      </c>
      <c r="G1863" s="7" t="s">
        <v>530</v>
      </c>
      <c r="H1863" s="7" t="s">
        <v>746</v>
      </c>
      <c r="I1863" s="7" t="s">
        <v>62</v>
      </c>
      <c r="J1863" s="9">
        <v>5</v>
      </c>
      <c r="K1863" s="10">
        <v>1300</v>
      </c>
      <c r="L1863" s="9">
        <f t="shared" si="348"/>
        <v>16.666666666666664</v>
      </c>
      <c r="M1863" s="9">
        <v>17.72</v>
      </c>
      <c r="N1863" s="10">
        <v>0</v>
      </c>
      <c r="O1863" s="10">
        <v>1300</v>
      </c>
      <c r="P1863" s="11">
        <f t="shared" si="349"/>
        <v>0</v>
      </c>
      <c r="Q1863" s="7" t="s">
        <v>156</v>
      </c>
      <c r="R1863" s="9">
        <v>10.199999999999999</v>
      </c>
      <c r="S1863" s="9">
        <f t="shared" si="350"/>
        <v>5.1999999999999993</v>
      </c>
      <c r="T1863" s="11">
        <f t="shared" si="351"/>
        <v>103.99999999999999</v>
      </c>
      <c r="U1863" s="7" t="s">
        <v>63</v>
      </c>
      <c r="V1863" s="8">
        <v>2</v>
      </c>
      <c r="W1863" s="9">
        <v>0</v>
      </c>
      <c r="X1863" s="9">
        <v>952</v>
      </c>
      <c r="Y1863" s="9">
        <v>598</v>
      </c>
      <c r="Z1863" s="9">
        <v>1550</v>
      </c>
      <c r="AA1863" s="9">
        <v>30.5</v>
      </c>
      <c r="AB1863" s="9">
        <f t="shared" si="352"/>
        <v>30.5</v>
      </c>
      <c r="AC1863" s="9">
        <f t="shared" si="353"/>
        <v>23.46153846153846</v>
      </c>
      <c r="AD1863" s="9">
        <f t="shared" si="354"/>
        <v>8.5962962962962965</v>
      </c>
      <c r="AE1863" s="9">
        <f t="shared" si="355"/>
        <v>10.059128065395097</v>
      </c>
      <c r="AF1863" s="9">
        <f t="shared" si="356"/>
        <v>8.0634066587395932</v>
      </c>
      <c r="AG1863" s="11">
        <f t="shared" si="357"/>
        <v>172.92612600669472</v>
      </c>
      <c r="AH1863" s="11">
        <f t="shared" si="358"/>
        <v>133.23630347494685</v>
      </c>
      <c r="AI1863" s="11">
        <f t="shared" si="359"/>
        <v>190.96310597344694</v>
      </c>
      <c r="AJ1863" s="8">
        <v>9</v>
      </c>
      <c r="AK1863" s="7" t="s">
        <v>157</v>
      </c>
      <c r="AL1863" s="8">
        <v>35</v>
      </c>
      <c r="AM1863" s="7" t="s">
        <v>65</v>
      </c>
      <c r="AN1863" s="7" t="s">
        <v>66</v>
      </c>
      <c r="AO1863" s="9">
        <v>8</v>
      </c>
      <c r="AP1863" s="8">
        <v>4</v>
      </c>
      <c r="AQ1863" s="8">
        <v>3</v>
      </c>
      <c r="AR1863" s="8">
        <v>3</v>
      </c>
      <c r="AS1863" s="8">
        <v>2</v>
      </c>
      <c r="AT1863" s="8">
        <v>2</v>
      </c>
      <c r="AU1863" s="7" t="s">
        <v>81</v>
      </c>
      <c r="AV1863" s="9">
        <v>-1.8</v>
      </c>
      <c r="AW1863" s="7" t="s">
        <v>3925</v>
      </c>
      <c r="AX1863" s="7" t="s">
        <v>63</v>
      </c>
      <c r="AY1863" s="7"/>
      <c r="AZ1863" s="7" t="s">
        <v>3913</v>
      </c>
      <c r="BA1863" s="7" t="s">
        <v>3914</v>
      </c>
      <c r="BB1863" s="7" t="s">
        <v>3915</v>
      </c>
      <c r="BC1863" s="7" t="s">
        <v>3916</v>
      </c>
    </row>
    <row r="1864" spans="1:55" x14ac:dyDescent="0.2">
      <c r="A1864" s="7" t="s">
        <v>3839</v>
      </c>
      <c r="B1864" s="8">
        <v>7</v>
      </c>
      <c r="C1864" s="7" t="s">
        <v>3926</v>
      </c>
      <c r="D1864" s="8">
        <v>10</v>
      </c>
      <c r="E1864" s="7" t="s">
        <v>119</v>
      </c>
      <c r="F1864" s="7" t="s">
        <v>164</v>
      </c>
      <c r="G1864" s="7" t="s">
        <v>1156</v>
      </c>
      <c r="H1864" s="7" t="s">
        <v>1144</v>
      </c>
      <c r="I1864" s="7" t="s">
        <v>329</v>
      </c>
      <c r="J1864" s="9">
        <v>15</v>
      </c>
      <c r="K1864" s="10">
        <v>800</v>
      </c>
      <c r="L1864" s="9">
        <f t="shared" si="348"/>
        <v>6.25</v>
      </c>
      <c r="M1864" s="9">
        <v>6.64</v>
      </c>
      <c r="N1864" s="10">
        <v>0</v>
      </c>
      <c r="O1864" s="10">
        <v>800</v>
      </c>
      <c r="P1864" s="11">
        <f t="shared" si="349"/>
        <v>0</v>
      </c>
      <c r="Q1864" s="7" t="s">
        <v>370</v>
      </c>
      <c r="R1864" s="9">
        <v>35.479999999999997</v>
      </c>
      <c r="S1864" s="9">
        <f t="shared" si="350"/>
        <v>20.479999999999997</v>
      </c>
      <c r="T1864" s="11">
        <f t="shared" si="351"/>
        <v>136.5333333333333</v>
      </c>
      <c r="U1864" s="7" t="s">
        <v>63</v>
      </c>
      <c r="V1864" s="8">
        <v>8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f t="shared" si="352"/>
        <v>0</v>
      </c>
      <c r="AC1864" s="9">
        <f t="shared" si="353"/>
        <v>0</v>
      </c>
      <c r="AD1864" s="9">
        <f t="shared" si="354"/>
        <v>8.5962962962962965</v>
      </c>
      <c r="AE1864" s="9">
        <f t="shared" si="355"/>
        <v>10.059128065395097</v>
      </c>
      <c r="AF1864" s="9">
        <f t="shared" si="356"/>
        <v>8.0634066587395932</v>
      </c>
      <c r="AG1864" s="11">
        <f t="shared" si="357"/>
        <v>-100</v>
      </c>
      <c r="AH1864" s="11">
        <f t="shared" si="358"/>
        <v>-100</v>
      </c>
      <c r="AI1864" s="11">
        <f t="shared" si="359"/>
        <v>-100</v>
      </c>
      <c r="AJ1864" s="8">
        <v>9</v>
      </c>
      <c r="AK1864" s="7" t="s">
        <v>157</v>
      </c>
      <c r="AL1864" s="8">
        <v>35</v>
      </c>
      <c r="AM1864" s="7" t="s">
        <v>65</v>
      </c>
      <c r="AN1864" s="7" t="s">
        <v>66</v>
      </c>
      <c r="AO1864" s="9">
        <v>8</v>
      </c>
      <c r="AP1864" s="8">
        <v>6</v>
      </c>
      <c r="AQ1864" s="8">
        <v>4</v>
      </c>
      <c r="AR1864" s="8">
        <v>4</v>
      </c>
      <c r="AS1864" s="8">
        <v>6</v>
      </c>
      <c r="AT1864" s="8">
        <v>8</v>
      </c>
      <c r="AU1864" s="7" t="s">
        <v>81</v>
      </c>
      <c r="AV1864" s="9">
        <v>-126</v>
      </c>
      <c r="AW1864" s="7" t="s">
        <v>3927</v>
      </c>
      <c r="AX1864" s="7" t="s">
        <v>63</v>
      </c>
      <c r="AY1864" s="7"/>
      <c r="AZ1864" s="7" t="s">
        <v>3913</v>
      </c>
      <c r="BA1864" s="7" t="s">
        <v>3914</v>
      </c>
      <c r="BB1864" s="7" t="s">
        <v>3915</v>
      </c>
      <c r="BC1864" s="7" t="s">
        <v>3916</v>
      </c>
    </row>
    <row r="1865" spans="1:55" x14ac:dyDescent="0.2">
      <c r="A1865" s="19" t="s">
        <v>3839</v>
      </c>
      <c r="B1865" s="20">
        <v>8</v>
      </c>
      <c r="C1865" s="19" t="s">
        <v>3928</v>
      </c>
      <c r="D1865" s="20">
        <v>1</v>
      </c>
      <c r="E1865" s="19" t="s">
        <v>284</v>
      </c>
      <c r="F1865" s="19" t="s">
        <v>1098</v>
      </c>
      <c r="G1865" s="19" t="s">
        <v>530</v>
      </c>
      <c r="H1865" s="19" t="s">
        <v>556</v>
      </c>
      <c r="I1865" s="19" t="s">
        <v>207</v>
      </c>
      <c r="J1865" s="21">
        <v>20</v>
      </c>
      <c r="K1865" s="22">
        <v>700</v>
      </c>
      <c r="L1865" s="21">
        <f t="shared" si="348"/>
        <v>4.7619047619047619</v>
      </c>
      <c r="M1865" s="21">
        <v>4.76</v>
      </c>
      <c r="N1865" s="22">
        <v>0</v>
      </c>
      <c r="O1865" s="22">
        <v>700</v>
      </c>
      <c r="P1865" s="23">
        <f t="shared" si="349"/>
        <v>0</v>
      </c>
      <c r="Q1865" s="19" t="s">
        <v>207</v>
      </c>
      <c r="R1865" s="21">
        <v>57.93</v>
      </c>
      <c r="S1865" s="21">
        <f t="shared" si="350"/>
        <v>37.93</v>
      </c>
      <c r="T1865" s="23">
        <f t="shared" si="351"/>
        <v>189.65</v>
      </c>
      <c r="U1865" s="19" t="s">
        <v>63</v>
      </c>
      <c r="V1865" s="20">
        <v>4</v>
      </c>
      <c r="W1865" s="21">
        <v>0</v>
      </c>
      <c r="X1865" s="21">
        <v>0</v>
      </c>
      <c r="Y1865" s="21">
        <v>0</v>
      </c>
      <c r="Z1865" s="21">
        <v>0</v>
      </c>
      <c r="AA1865" s="21">
        <v>0</v>
      </c>
      <c r="AB1865" s="21">
        <f t="shared" si="352"/>
        <v>0</v>
      </c>
      <c r="AC1865" s="21">
        <f t="shared" si="353"/>
        <v>0</v>
      </c>
      <c r="AD1865" s="21">
        <f t="shared" si="354"/>
        <v>7.6936170212765953</v>
      </c>
      <c r="AE1865" s="21">
        <f t="shared" si="355"/>
        <v>10.059128065395097</v>
      </c>
      <c r="AF1865" s="21">
        <f t="shared" si="356"/>
        <v>8.0634066587395932</v>
      </c>
      <c r="AG1865" s="23">
        <f t="shared" si="357"/>
        <v>-100</v>
      </c>
      <c r="AH1865" s="23">
        <f t="shared" si="358"/>
        <v>-100</v>
      </c>
      <c r="AI1865" s="23">
        <f t="shared" si="359"/>
        <v>-100</v>
      </c>
      <c r="AJ1865" s="20">
        <v>9</v>
      </c>
      <c r="AK1865" s="19" t="s">
        <v>157</v>
      </c>
      <c r="AL1865" s="20">
        <v>34</v>
      </c>
      <c r="AM1865" s="19" t="s">
        <v>65</v>
      </c>
      <c r="AN1865" s="19" t="s">
        <v>66</v>
      </c>
      <c r="AO1865" s="21">
        <v>2</v>
      </c>
      <c r="AP1865" s="20">
        <v>9</v>
      </c>
      <c r="AQ1865" s="20">
        <v>9</v>
      </c>
      <c r="AR1865" s="20">
        <v>7</v>
      </c>
      <c r="AS1865" s="20">
        <v>6</v>
      </c>
      <c r="AT1865" s="20">
        <v>4</v>
      </c>
      <c r="AU1865" s="19" t="s">
        <v>67</v>
      </c>
      <c r="AV1865" s="21">
        <v>2.4</v>
      </c>
      <c r="AW1865" s="19" t="s">
        <v>3929</v>
      </c>
      <c r="AX1865" s="19" t="s">
        <v>63</v>
      </c>
      <c r="AY1865" s="19"/>
      <c r="AZ1865" s="19" t="s">
        <v>3187</v>
      </c>
      <c r="BA1865" s="19" t="s">
        <v>1827</v>
      </c>
      <c r="BB1865" s="19" t="s">
        <v>3930</v>
      </c>
      <c r="BC1865" s="19" t="s">
        <v>3931</v>
      </c>
    </row>
    <row r="1866" spans="1:55" x14ac:dyDescent="0.2">
      <c r="A1866" s="7" t="s">
        <v>3839</v>
      </c>
      <c r="B1866" s="8">
        <v>8</v>
      </c>
      <c r="C1866" s="7" t="s">
        <v>1531</v>
      </c>
      <c r="D1866" s="8">
        <v>2</v>
      </c>
      <c r="E1866" s="7" t="s">
        <v>119</v>
      </c>
      <c r="F1866" s="7" t="s">
        <v>413</v>
      </c>
      <c r="G1866" s="7" t="s">
        <v>1532</v>
      </c>
      <c r="H1866" s="7" t="s">
        <v>97</v>
      </c>
      <c r="I1866" s="7" t="s">
        <v>106</v>
      </c>
      <c r="J1866" s="9">
        <v>10</v>
      </c>
      <c r="K1866" s="10">
        <v>900</v>
      </c>
      <c r="L1866" s="9">
        <f t="shared" si="348"/>
        <v>9.0909090909090917</v>
      </c>
      <c r="M1866" s="9">
        <v>9.09</v>
      </c>
      <c r="N1866" s="10">
        <v>0</v>
      </c>
      <c r="O1866" s="10">
        <v>900</v>
      </c>
      <c r="P1866" s="11">
        <f t="shared" si="349"/>
        <v>0</v>
      </c>
      <c r="Q1866" s="7" t="s">
        <v>106</v>
      </c>
      <c r="R1866" s="9">
        <v>11.34</v>
      </c>
      <c r="S1866" s="9">
        <f t="shared" si="350"/>
        <v>1.3399999999999999</v>
      </c>
      <c r="T1866" s="11">
        <f t="shared" si="351"/>
        <v>13.399999999999999</v>
      </c>
      <c r="U1866" s="7" t="s">
        <v>63</v>
      </c>
      <c r="V1866" s="8">
        <v>3</v>
      </c>
      <c r="W1866" s="9">
        <v>0</v>
      </c>
      <c r="X1866" s="9">
        <v>0</v>
      </c>
      <c r="Y1866" s="9">
        <v>522</v>
      </c>
      <c r="Z1866" s="9">
        <v>522</v>
      </c>
      <c r="AA1866" s="9">
        <v>10.220000000000001</v>
      </c>
      <c r="AB1866" s="9">
        <f t="shared" si="352"/>
        <v>10.220000000000001</v>
      </c>
      <c r="AC1866" s="9">
        <f t="shared" si="353"/>
        <v>11.355555555555556</v>
      </c>
      <c r="AD1866" s="9">
        <f t="shared" si="354"/>
        <v>7.6936170212765953</v>
      </c>
      <c r="AE1866" s="9">
        <f t="shared" si="355"/>
        <v>10.059128065395097</v>
      </c>
      <c r="AF1866" s="9">
        <f t="shared" si="356"/>
        <v>8.0634066587395932</v>
      </c>
      <c r="AG1866" s="11">
        <f t="shared" si="357"/>
        <v>47.597099311701093</v>
      </c>
      <c r="AH1866" s="11">
        <f t="shared" si="358"/>
        <v>12.888070235633679</v>
      </c>
      <c r="AI1866" s="11">
        <f t="shared" si="359"/>
        <v>40.828263240918631</v>
      </c>
      <c r="AJ1866" s="8">
        <v>9</v>
      </c>
      <c r="AK1866" s="7" t="s">
        <v>157</v>
      </c>
      <c r="AL1866" s="8">
        <v>34</v>
      </c>
      <c r="AM1866" s="7" t="s">
        <v>65</v>
      </c>
      <c r="AN1866" s="7" t="s">
        <v>66</v>
      </c>
      <c r="AO1866" s="9">
        <v>2</v>
      </c>
      <c r="AP1866" s="8">
        <v>6</v>
      </c>
      <c r="AQ1866" s="8">
        <v>5</v>
      </c>
      <c r="AR1866" s="8">
        <v>5</v>
      </c>
      <c r="AS1866" s="8">
        <v>3</v>
      </c>
      <c r="AT1866" s="8">
        <v>3</v>
      </c>
      <c r="AU1866" s="7" t="s">
        <v>91</v>
      </c>
      <c r="AV1866" s="9">
        <v>5.4</v>
      </c>
      <c r="AW1866" s="7" t="s">
        <v>3932</v>
      </c>
      <c r="AX1866" s="7" t="s">
        <v>63</v>
      </c>
      <c r="AY1866" s="7"/>
      <c r="AZ1866" s="7" t="s">
        <v>3187</v>
      </c>
      <c r="BA1866" s="7" t="s">
        <v>1827</v>
      </c>
      <c r="BB1866" s="7" t="s">
        <v>3930</v>
      </c>
      <c r="BC1866" s="7" t="s">
        <v>3931</v>
      </c>
    </row>
    <row r="1867" spans="1:55" x14ac:dyDescent="0.2">
      <c r="A1867" s="7" t="s">
        <v>3839</v>
      </c>
      <c r="B1867" s="8">
        <v>8</v>
      </c>
      <c r="C1867" s="7" t="s">
        <v>3933</v>
      </c>
      <c r="D1867" s="8">
        <v>3</v>
      </c>
      <c r="E1867" s="7" t="s">
        <v>317</v>
      </c>
      <c r="F1867" s="7" t="s">
        <v>518</v>
      </c>
      <c r="G1867" s="7" t="s">
        <v>189</v>
      </c>
      <c r="H1867" s="7" t="s">
        <v>794</v>
      </c>
      <c r="I1867" s="7" t="s">
        <v>172</v>
      </c>
      <c r="J1867" s="9">
        <v>12</v>
      </c>
      <c r="K1867" s="10">
        <v>800</v>
      </c>
      <c r="L1867" s="9">
        <f t="shared" si="348"/>
        <v>7.6923076923076925</v>
      </c>
      <c r="M1867" s="9">
        <v>7.69</v>
      </c>
      <c r="N1867" s="10">
        <v>0</v>
      </c>
      <c r="O1867" s="10">
        <v>800</v>
      </c>
      <c r="P1867" s="11">
        <f t="shared" si="349"/>
        <v>0</v>
      </c>
      <c r="Q1867" s="7" t="s">
        <v>172</v>
      </c>
      <c r="R1867" s="9">
        <v>21.25</v>
      </c>
      <c r="S1867" s="9">
        <f t="shared" si="350"/>
        <v>9.25</v>
      </c>
      <c r="T1867" s="11">
        <f t="shared" si="351"/>
        <v>77.083333333333343</v>
      </c>
      <c r="U1867" s="7" t="s">
        <v>63</v>
      </c>
      <c r="V1867" s="8">
        <v>9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f t="shared" si="352"/>
        <v>0</v>
      </c>
      <c r="AC1867" s="9">
        <f t="shared" si="353"/>
        <v>0</v>
      </c>
      <c r="AD1867" s="9">
        <f t="shared" si="354"/>
        <v>7.6936170212765953</v>
      </c>
      <c r="AE1867" s="9">
        <f t="shared" si="355"/>
        <v>10.059128065395097</v>
      </c>
      <c r="AF1867" s="9">
        <f t="shared" si="356"/>
        <v>8.0634066587395932</v>
      </c>
      <c r="AG1867" s="11">
        <f t="shared" si="357"/>
        <v>-100</v>
      </c>
      <c r="AH1867" s="11">
        <f t="shared" si="358"/>
        <v>-100</v>
      </c>
      <c r="AI1867" s="11">
        <f t="shared" si="359"/>
        <v>-100</v>
      </c>
      <c r="AJ1867" s="8">
        <v>9</v>
      </c>
      <c r="AK1867" s="7" t="s">
        <v>157</v>
      </c>
      <c r="AL1867" s="8">
        <v>34</v>
      </c>
      <c r="AM1867" s="7" t="s">
        <v>65</v>
      </c>
      <c r="AN1867" s="7" t="s">
        <v>66</v>
      </c>
      <c r="AO1867" s="9">
        <v>2</v>
      </c>
      <c r="AP1867" s="8">
        <v>7</v>
      </c>
      <c r="AQ1867" s="8">
        <v>7</v>
      </c>
      <c r="AR1867" s="8">
        <v>8</v>
      </c>
      <c r="AS1867" s="8">
        <v>9</v>
      </c>
      <c r="AT1867" s="8">
        <v>9</v>
      </c>
      <c r="AU1867" s="7" t="s">
        <v>67</v>
      </c>
      <c r="AV1867" s="9">
        <v>-4.8</v>
      </c>
      <c r="AW1867" s="7" t="s">
        <v>3934</v>
      </c>
      <c r="AX1867" s="7" t="s">
        <v>63</v>
      </c>
      <c r="AY1867" s="7"/>
      <c r="AZ1867" s="7" t="s">
        <v>3187</v>
      </c>
      <c r="BA1867" s="7" t="s">
        <v>1827</v>
      </c>
      <c r="BB1867" s="7" t="s">
        <v>3930</v>
      </c>
      <c r="BC1867" s="7" t="s">
        <v>3931</v>
      </c>
    </row>
    <row r="1868" spans="1:55" x14ac:dyDescent="0.2">
      <c r="A1868" s="7" t="s">
        <v>3839</v>
      </c>
      <c r="B1868" s="8">
        <v>8</v>
      </c>
      <c r="C1868" s="7" t="s">
        <v>2433</v>
      </c>
      <c r="D1868" s="8">
        <v>4</v>
      </c>
      <c r="E1868" s="7" t="s">
        <v>328</v>
      </c>
      <c r="F1868" s="7" t="s">
        <v>103</v>
      </c>
      <c r="G1868" s="7" t="s">
        <v>393</v>
      </c>
      <c r="H1868" s="7" t="s">
        <v>474</v>
      </c>
      <c r="I1868" s="7" t="s">
        <v>89</v>
      </c>
      <c r="J1868" s="9">
        <v>30</v>
      </c>
      <c r="K1868" s="10">
        <v>400</v>
      </c>
      <c r="L1868" s="9">
        <f t="shared" si="348"/>
        <v>3.225806451612903</v>
      </c>
      <c r="M1868" s="9">
        <v>3.23</v>
      </c>
      <c r="N1868" s="10">
        <v>0</v>
      </c>
      <c r="O1868" s="10">
        <v>400</v>
      </c>
      <c r="P1868" s="11">
        <f t="shared" si="349"/>
        <v>0</v>
      </c>
      <c r="Q1868" s="7" t="s">
        <v>89</v>
      </c>
      <c r="R1868" s="9">
        <v>69.52</v>
      </c>
      <c r="S1868" s="9">
        <f t="shared" si="350"/>
        <v>39.519999999999996</v>
      </c>
      <c r="T1868" s="11">
        <f t="shared" si="351"/>
        <v>131.73333333333332</v>
      </c>
      <c r="U1868" s="7" t="s">
        <v>63</v>
      </c>
      <c r="V1868" s="8">
        <v>5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f t="shared" si="352"/>
        <v>0</v>
      </c>
      <c r="AC1868" s="9">
        <f t="shared" si="353"/>
        <v>0</v>
      </c>
      <c r="AD1868" s="9">
        <f t="shared" si="354"/>
        <v>7.6936170212765953</v>
      </c>
      <c r="AE1868" s="9">
        <f t="shared" si="355"/>
        <v>10.059128065395097</v>
      </c>
      <c r="AF1868" s="9">
        <f t="shared" si="356"/>
        <v>8.0634066587395932</v>
      </c>
      <c r="AG1868" s="11">
        <f t="shared" si="357"/>
        <v>-100</v>
      </c>
      <c r="AH1868" s="11">
        <f t="shared" si="358"/>
        <v>-100</v>
      </c>
      <c r="AI1868" s="11">
        <f t="shared" si="359"/>
        <v>-100</v>
      </c>
      <c r="AJ1868" s="8">
        <v>9</v>
      </c>
      <c r="AK1868" s="7" t="s">
        <v>157</v>
      </c>
      <c r="AL1868" s="8">
        <v>34</v>
      </c>
      <c r="AM1868" s="7" t="s">
        <v>65</v>
      </c>
      <c r="AN1868" s="7" t="s">
        <v>66</v>
      </c>
      <c r="AO1868" s="9">
        <v>2</v>
      </c>
      <c r="AP1868" s="8">
        <v>8</v>
      </c>
      <c r="AQ1868" s="8">
        <v>6</v>
      </c>
      <c r="AR1868" s="8">
        <v>6</v>
      </c>
      <c r="AS1868" s="8">
        <v>7</v>
      </c>
      <c r="AT1868" s="8">
        <v>5</v>
      </c>
      <c r="AU1868" s="7" t="s">
        <v>91</v>
      </c>
      <c r="AV1868" s="9">
        <v>6.6</v>
      </c>
      <c r="AW1868" s="7" t="s">
        <v>3935</v>
      </c>
      <c r="AX1868" s="7" t="s">
        <v>63</v>
      </c>
      <c r="AY1868" s="7"/>
      <c r="AZ1868" s="7" t="s">
        <v>3187</v>
      </c>
      <c r="BA1868" s="7" t="s">
        <v>1827</v>
      </c>
      <c r="BB1868" s="7" t="s">
        <v>3930</v>
      </c>
      <c r="BC1868" s="7" t="s">
        <v>3931</v>
      </c>
    </row>
    <row r="1869" spans="1:55" x14ac:dyDescent="0.2">
      <c r="A1869" s="7" t="s">
        <v>3839</v>
      </c>
      <c r="B1869" s="8">
        <v>8</v>
      </c>
      <c r="C1869" s="7" t="s">
        <v>2429</v>
      </c>
      <c r="D1869" s="8">
        <v>5</v>
      </c>
      <c r="E1869" s="7" t="s">
        <v>193</v>
      </c>
      <c r="F1869" s="7" t="s">
        <v>904</v>
      </c>
      <c r="G1869" s="7" t="s">
        <v>1204</v>
      </c>
      <c r="H1869" s="7" t="s">
        <v>951</v>
      </c>
      <c r="I1869" s="7" t="s">
        <v>254</v>
      </c>
      <c r="J1869" s="9">
        <v>1</v>
      </c>
      <c r="K1869" s="10">
        <v>2400</v>
      </c>
      <c r="L1869" s="9">
        <f t="shared" si="348"/>
        <v>50</v>
      </c>
      <c r="M1869" s="9">
        <v>50</v>
      </c>
      <c r="N1869" s="10">
        <v>0</v>
      </c>
      <c r="O1869" s="10">
        <v>2400</v>
      </c>
      <c r="P1869" s="11">
        <f t="shared" si="349"/>
        <v>0</v>
      </c>
      <c r="Q1869" s="7" t="s">
        <v>254</v>
      </c>
      <c r="R1869" s="9">
        <v>0.65</v>
      </c>
      <c r="S1869" s="9">
        <f t="shared" si="350"/>
        <v>-0.35</v>
      </c>
      <c r="T1869" s="11">
        <f t="shared" si="351"/>
        <v>-35</v>
      </c>
      <c r="U1869" s="7" t="s">
        <v>80</v>
      </c>
      <c r="V1869" s="8">
        <v>1</v>
      </c>
      <c r="W1869" s="9">
        <v>330</v>
      </c>
      <c r="X1869" s="9">
        <v>224</v>
      </c>
      <c r="Y1869" s="9">
        <v>210</v>
      </c>
      <c r="Z1869" s="9">
        <v>764</v>
      </c>
      <c r="AA1869" s="9">
        <v>32.64</v>
      </c>
      <c r="AB1869" s="9">
        <f t="shared" si="352"/>
        <v>32.64</v>
      </c>
      <c r="AC1869" s="9">
        <f t="shared" si="353"/>
        <v>13.600000000000001</v>
      </c>
      <c r="AD1869" s="9">
        <f t="shared" si="354"/>
        <v>7.6936170212765953</v>
      </c>
      <c r="AE1869" s="9">
        <f t="shared" si="355"/>
        <v>10.059128065395097</v>
      </c>
      <c r="AF1869" s="9">
        <f t="shared" si="356"/>
        <v>8.0634066587395932</v>
      </c>
      <c r="AG1869" s="11">
        <f t="shared" si="357"/>
        <v>76.769911504424797</v>
      </c>
      <c r="AH1869" s="11">
        <f t="shared" si="358"/>
        <v>35.200585096297097</v>
      </c>
      <c r="AI1869" s="11">
        <f t="shared" si="359"/>
        <v>68.663203724935826</v>
      </c>
      <c r="AJ1869" s="8">
        <v>9</v>
      </c>
      <c r="AK1869" s="7" t="s">
        <v>157</v>
      </c>
      <c r="AL1869" s="8">
        <v>34</v>
      </c>
      <c r="AM1869" s="7" t="s">
        <v>65</v>
      </c>
      <c r="AN1869" s="7" t="s">
        <v>66</v>
      </c>
      <c r="AO1869" s="9">
        <v>2</v>
      </c>
      <c r="AP1869" s="8">
        <v>4</v>
      </c>
      <c r="AQ1869" s="8">
        <v>1</v>
      </c>
      <c r="AR1869" s="8">
        <v>1</v>
      </c>
      <c r="AS1869" s="8">
        <v>1</v>
      </c>
      <c r="AT1869" s="8">
        <v>1</v>
      </c>
      <c r="AU1869" s="7" t="s">
        <v>116</v>
      </c>
      <c r="AV1869" s="9">
        <v>-54</v>
      </c>
      <c r="AW1869" s="7" t="s">
        <v>3936</v>
      </c>
      <c r="AX1869" s="7" t="s">
        <v>63</v>
      </c>
      <c r="AY1869" s="7"/>
      <c r="AZ1869" s="7" t="s">
        <v>3187</v>
      </c>
      <c r="BA1869" s="7" t="s">
        <v>1827</v>
      </c>
      <c r="BB1869" s="7" t="s">
        <v>3930</v>
      </c>
      <c r="BC1869" s="7" t="s">
        <v>3931</v>
      </c>
    </row>
    <row r="1870" spans="1:55" x14ac:dyDescent="0.2">
      <c r="A1870" s="7" t="s">
        <v>3839</v>
      </c>
      <c r="B1870" s="8">
        <v>8</v>
      </c>
      <c r="C1870" s="7" t="s">
        <v>1616</v>
      </c>
      <c r="D1870" s="8">
        <v>6</v>
      </c>
      <c r="E1870" s="7" t="s">
        <v>57</v>
      </c>
      <c r="F1870" s="7" t="s">
        <v>95</v>
      </c>
      <c r="G1870" s="7" t="s">
        <v>593</v>
      </c>
      <c r="H1870" s="7" t="s">
        <v>114</v>
      </c>
      <c r="I1870" s="7" t="s">
        <v>78</v>
      </c>
      <c r="J1870" s="9">
        <v>3</v>
      </c>
      <c r="K1870" s="10">
        <v>1600</v>
      </c>
      <c r="L1870" s="9">
        <f t="shared" si="348"/>
        <v>25</v>
      </c>
      <c r="M1870" s="9">
        <v>25</v>
      </c>
      <c r="N1870" s="10">
        <v>0</v>
      </c>
      <c r="O1870" s="10">
        <v>1600</v>
      </c>
      <c r="P1870" s="11">
        <f t="shared" si="349"/>
        <v>0</v>
      </c>
      <c r="Q1870" s="7" t="s">
        <v>78</v>
      </c>
      <c r="R1870" s="9">
        <v>2.85</v>
      </c>
      <c r="S1870" s="9">
        <f t="shared" si="350"/>
        <v>-0.14999999999999991</v>
      </c>
      <c r="T1870" s="11">
        <f t="shared" si="351"/>
        <v>-4.9999999999999964</v>
      </c>
      <c r="U1870" s="7" t="s">
        <v>63</v>
      </c>
      <c r="V1870" s="8">
        <v>8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f t="shared" si="352"/>
        <v>0</v>
      </c>
      <c r="AC1870" s="9">
        <f t="shared" si="353"/>
        <v>0</v>
      </c>
      <c r="AD1870" s="9">
        <f t="shared" si="354"/>
        <v>7.6936170212765953</v>
      </c>
      <c r="AE1870" s="9">
        <f t="shared" si="355"/>
        <v>10.059128065395097</v>
      </c>
      <c r="AF1870" s="9">
        <f t="shared" si="356"/>
        <v>8.0634066587395932</v>
      </c>
      <c r="AG1870" s="11">
        <f t="shared" si="357"/>
        <v>-100</v>
      </c>
      <c r="AH1870" s="11">
        <f t="shared" si="358"/>
        <v>-100</v>
      </c>
      <c r="AI1870" s="11">
        <f t="shared" si="359"/>
        <v>-100</v>
      </c>
      <c r="AJ1870" s="8">
        <v>9</v>
      </c>
      <c r="AK1870" s="7" t="s">
        <v>157</v>
      </c>
      <c r="AL1870" s="8">
        <v>34</v>
      </c>
      <c r="AM1870" s="7" t="s">
        <v>65</v>
      </c>
      <c r="AN1870" s="7" t="s">
        <v>66</v>
      </c>
      <c r="AO1870" s="9">
        <v>2</v>
      </c>
      <c r="AP1870" s="8">
        <v>5</v>
      </c>
      <c r="AQ1870" s="8">
        <v>3</v>
      </c>
      <c r="AR1870" s="8">
        <v>3</v>
      </c>
      <c r="AS1870" s="8">
        <v>5</v>
      </c>
      <c r="AT1870" s="8">
        <v>8</v>
      </c>
      <c r="AU1870" s="7" t="s">
        <v>81</v>
      </c>
      <c r="AV1870" s="9">
        <v>-61.8</v>
      </c>
      <c r="AW1870" s="7" t="s">
        <v>1822</v>
      </c>
      <c r="AX1870" s="7" t="s">
        <v>63</v>
      </c>
      <c r="AY1870" s="7"/>
      <c r="AZ1870" s="7" t="s">
        <v>3187</v>
      </c>
      <c r="BA1870" s="7" t="s">
        <v>1827</v>
      </c>
      <c r="BB1870" s="7" t="s">
        <v>3930</v>
      </c>
      <c r="BC1870" s="7" t="s">
        <v>3931</v>
      </c>
    </row>
    <row r="1871" spans="1:55" x14ac:dyDescent="0.2">
      <c r="A1871" s="7" t="s">
        <v>3839</v>
      </c>
      <c r="B1871" s="8">
        <v>8</v>
      </c>
      <c r="C1871" s="7" t="s">
        <v>3937</v>
      </c>
      <c r="D1871" s="8">
        <v>7</v>
      </c>
      <c r="E1871" s="7" t="s">
        <v>133</v>
      </c>
      <c r="F1871" s="7" t="s">
        <v>607</v>
      </c>
      <c r="G1871" s="7" t="s">
        <v>183</v>
      </c>
      <c r="H1871" s="7" t="s">
        <v>1517</v>
      </c>
      <c r="I1871" s="7" t="s">
        <v>107</v>
      </c>
      <c r="J1871" s="9">
        <v>8</v>
      </c>
      <c r="K1871" s="10">
        <v>1000</v>
      </c>
      <c r="L1871" s="9">
        <f t="shared" si="348"/>
        <v>11.111111111111111</v>
      </c>
      <c r="M1871" s="9">
        <v>11.11</v>
      </c>
      <c r="N1871" s="10">
        <v>0</v>
      </c>
      <c r="O1871" s="10">
        <v>1000</v>
      </c>
      <c r="P1871" s="11">
        <f t="shared" si="349"/>
        <v>0</v>
      </c>
      <c r="Q1871" s="7" t="s">
        <v>107</v>
      </c>
      <c r="R1871" s="9">
        <v>18.05</v>
      </c>
      <c r="S1871" s="9">
        <f t="shared" si="350"/>
        <v>10.050000000000001</v>
      </c>
      <c r="T1871" s="11">
        <f t="shared" si="351"/>
        <v>125.62500000000001</v>
      </c>
      <c r="U1871" s="7" t="s">
        <v>63</v>
      </c>
      <c r="V1871" s="8">
        <v>2</v>
      </c>
      <c r="W1871" s="9">
        <v>0</v>
      </c>
      <c r="X1871" s="9">
        <v>854</v>
      </c>
      <c r="Y1871" s="9">
        <v>592</v>
      </c>
      <c r="Z1871" s="9">
        <v>1446</v>
      </c>
      <c r="AA1871" s="9">
        <v>29.46</v>
      </c>
      <c r="AB1871" s="9">
        <f t="shared" si="352"/>
        <v>29.46</v>
      </c>
      <c r="AC1871" s="9">
        <f t="shared" si="353"/>
        <v>29.46</v>
      </c>
      <c r="AD1871" s="9">
        <f t="shared" si="354"/>
        <v>7.6936170212765953</v>
      </c>
      <c r="AE1871" s="9">
        <f t="shared" si="355"/>
        <v>10.059128065395097</v>
      </c>
      <c r="AF1871" s="9">
        <f t="shared" si="356"/>
        <v>8.0634066587395932</v>
      </c>
      <c r="AG1871" s="11">
        <f t="shared" si="357"/>
        <v>282.91482300884957</v>
      </c>
      <c r="AH1871" s="11">
        <f t="shared" si="358"/>
        <v>192.86832624536117</v>
      </c>
      <c r="AI1871" s="11">
        <f t="shared" si="359"/>
        <v>265.35426336298593</v>
      </c>
      <c r="AJ1871" s="8">
        <v>9</v>
      </c>
      <c r="AK1871" s="7" t="s">
        <v>157</v>
      </c>
      <c r="AL1871" s="8">
        <v>34</v>
      </c>
      <c r="AM1871" s="7" t="s">
        <v>65</v>
      </c>
      <c r="AN1871" s="7" t="s">
        <v>66</v>
      </c>
      <c r="AO1871" s="9">
        <v>2</v>
      </c>
      <c r="AP1871" s="8">
        <v>3</v>
      </c>
      <c r="AQ1871" s="8">
        <v>2</v>
      </c>
      <c r="AR1871" s="8">
        <v>2</v>
      </c>
      <c r="AS1871" s="8">
        <v>2</v>
      </c>
      <c r="AT1871" s="8">
        <v>2</v>
      </c>
      <c r="AU1871" s="7" t="s">
        <v>116</v>
      </c>
      <c r="AV1871" s="9">
        <v>-16.2</v>
      </c>
      <c r="AW1871" s="7" t="s">
        <v>3938</v>
      </c>
      <c r="AX1871" s="7" t="s">
        <v>63</v>
      </c>
      <c r="AY1871" s="7"/>
      <c r="AZ1871" s="7" t="s">
        <v>3187</v>
      </c>
      <c r="BA1871" s="7" t="s">
        <v>1827</v>
      </c>
      <c r="BB1871" s="7" t="s">
        <v>3930</v>
      </c>
      <c r="BC1871" s="7" t="s">
        <v>3931</v>
      </c>
    </row>
    <row r="1872" spans="1:55" x14ac:dyDescent="0.2">
      <c r="A1872" s="7" t="s">
        <v>3839</v>
      </c>
      <c r="B1872" s="8">
        <v>8</v>
      </c>
      <c r="C1872" s="7" t="s">
        <v>2423</v>
      </c>
      <c r="D1872" s="8">
        <v>8</v>
      </c>
      <c r="E1872" s="7" t="s">
        <v>296</v>
      </c>
      <c r="F1872" s="7" t="s">
        <v>488</v>
      </c>
      <c r="G1872" s="7" t="s">
        <v>395</v>
      </c>
      <c r="H1872" s="7" t="s">
        <v>314</v>
      </c>
      <c r="I1872" s="7" t="s">
        <v>61</v>
      </c>
      <c r="J1872" s="9">
        <v>6</v>
      </c>
      <c r="K1872" s="10">
        <v>1200</v>
      </c>
      <c r="L1872" s="9">
        <f t="shared" si="348"/>
        <v>14.285714285714285</v>
      </c>
      <c r="M1872" s="9">
        <v>14.29</v>
      </c>
      <c r="N1872" s="10">
        <v>0</v>
      </c>
      <c r="O1872" s="10">
        <v>1200</v>
      </c>
      <c r="P1872" s="11">
        <f t="shared" si="349"/>
        <v>0</v>
      </c>
      <c r="Q1872" s="7" t="s">
        <v>61</v>
      </c>
      <c r="R1872" s="9">
        <v>9.94</v>
      </c>
      <c r="S1872" s="9">
        <f t="shared" si="350"/>
        <v>3.9399999999999995</v>
      </c>
      <c r="T1872" s="11">
        <f t="shared" si="351"/>
        <v>65.666666666666657</v>
      </c>
      <c r="U1872" s="7" t="s">
        <v>63</v>
      </c>
      <c r="V1872" s="8">
        <v>6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f t="shared" si="352"/>
        <v>0</v>
      </c>
      <c r="AC1872" s="9">
        <f t="shared" si="353"/>
        <v>0</v>
      </c>
      <c r="AD1872" s="9">
        <f t="shared" si="354"/>
        <v>7.6936170212765953</v>
      </c>
      <c r="AE1872" s="9">
        <f t="shared" si="355"/>
        <v>10.059128065395097</v>
      </c>
      <c r="AF1872" s="9">
        <f t="shared" si="356"/>
        <v>8.0634066587395932</v>
      </c>
      <c r="AG1872" s="11">
        <f t="shared" si="357"/>
        <v>-100</v>
      </c>
      <c r="AH1872" s="11">
        <f t="shared" si="358"/>
        <v>-100</v>
      </c>
      <c r="AI1872" s="11">
        <f t="shared" si="359"/>
        <v>-100</v>
      </c>
      <c r="AJ1872" s="8">
        <v>9</v>
      </c>
      <c r="AK1872" s="7" t="s">
        <v>157</v>
      </c>
      <c r="AL1872" s="8">
        <v>34</v>
      </c>
      <c r="AM1872" s="7" t="s">
        <v>65</v>
      </c>
      <c r="AN1872" s="7" t="s">
        <v>66</v>
      </c>
      <c r="AO1872" s="9">
        <v>2</v>
      </c>
      <c r="AP1872" s="8">
        <v>1</v>
      </c>
      <c r="AQ1872" s="8">
        <v>4</v>
      </c>
      <c r="AR1872" s="8">
        <v>4</v>
      </c>
      <c r="AS1872" s="8">
        <v>4</v>
      </c>
      <c r="AT1872" s="8">
        <v>6</v>
      </c>
      <c r="AU1872" s="7" t="s">
        <v>81</v>
      </c>
      <c r="AV1872" s="9">
        <v>-16.8</v>
      </c>
      <c r="AW1872" s="7" t="s">
        <v>3939</v>
      </c>
      <c r="AX1872" s="7" t="s">
        <v>63</v>
      </c>
      <c r="AY1872" s="7"/>
      <c r="AZ1872" s="7" t="s">
        <v>3187</v>
      </c>
      <c r="BA1872" s="7" t="s">
        <v>1827</v>
      </c>
      <c r="BB1872" s="7" t="s">
        <v>3930</v>
      </c>
      <c r="BC1872" s="7" t="s">
        <v>3931</v>
      </c>
    </row>
    <row r="1873" spans="1:55" x14ac:dyDescent="0.2">
      <c r="A1873" s="7" t="s">
        <v>3839</v>
      </c>
      <c r="B1873" s="8">
        <v>8</v>
      </c>
      <c r="C1873" s="7" t="s">
        <v>1620</v>
      </c>
      <c r="D1873" s="8">
        <v>9</v>
      </c>
      <c r="E1873" s="7" t="s">
        <v>205</v>
      </c>
      <c r="F1873" s="7" t="s">
        <v>901</v>
      </c>
      <c r="G1873" s="7" t="s">
        <v>274</v>
      </c>
      <c r="H1873" s="7" t="s">
        <v>651</v>
      </c>
      <c r="I1873" s="7" t="s">
        <v>89</v>
      </c>
      <c r="J1873" s="9">
        <v>30</v>
      </c>
      <c r="K1873" s="10">
        <v>400</v>
      </c>
      <c r="L1873" s="9">
        <f t="shared" si="348"/>
        <v>3.225806451612903</v>
      </c>
      <c r="M1873" s="9">
        <v>3.23</v>
      </c>
      <c r="N1873" s="10">
        <v>0</v>
      </c>
      <c r="O1873" s="10">
        <v>400</v>
      </c>
      <c r="P1873" s="11">
        <f t="shared" si="349"/>
        <v>0</v>
      </c>
      <c r="Q1873" s="7" t="s">
        <v>89</v>
      </c>
      <c r="R1873" s="9">
        <v>39.729999999999997</v>
      </c>
      <c r="S1873" s="9">
        <f t="shared" si="350"/>
        <v>9.7299999999999969</v>
      </c>
      <c r="T1873" s="11">
        <f t="shared" si="351"/>
        <v>32.433333333333323</v>
      </c>
      <c r="U1873" s="7" t="s">
        <v>63</v>
      </c>
      <c r="V1873" s="8">
        <v>7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f t="shared" si="352"/>
        <v>0</v>
      </c>
      <c r="AC1873" s="9">
        <f t="shared" si="353"/>
        <v>0</v>
      </c>
      <c r="AD1873" s="9">
        <f t="shared" si="354"/>
        <v>7.6936170212765953</v>
      </c>
      <c r="AE1873" s="9">
        <f t="shared" si="355"/>
        <v>10.059128065395097</v>
      </c>
      <c r="AF1873" s="9">
        <f t="shared" si="356"/>
        <v>8.0634066587395932</v>
      </c>
      <c r="AG1873" s="11">
        <f t="shared" si="357"/>
        <v>-100</v>
      </c>
      <c r="AH1873" s="11">
        <f t="shared" si="358"/>
        <v>-100</v>
      </c>
      <c r="AI1873" s="11">
        <f t="shared" si="359"/>
        <v>-100</v>
      </c>
      <c r="AJ1873" s="8">
        <v>9</v>
      </c>
      <c r="AK1873" s="7" t="s">
        <v>157</v>
      </c>
      <c r="AL1873" s="8">
        <v>34</v>
      </c>
      <c r="AM1873" s="7" t="s">
        <v>65</v>
      </c>
      <c r="AN1873" s="7" t="s">
        <v>66</v>
      </c>
      <c r="AO1873" s="9">
        <v>2</v>
      </c>
      <c r="AP1873" s="8">
        <v>2</v>
      </c>
      <c r="AQ1873" s="8">
        <v>8</v>
      </c>
      <c r="AR1873" s="8">
        <v>9</v>
      </c>
      <c r="AS1873" s="8">
        <v>8</v>
      </c>
      <c r="AT1873" s="8">
        <v>7</v>
      </c>
      <c r="AU1873" s="7" t="s">
        <v>67</v>
      </c>
      <c r="AV1873" s="9">
        <v>-13.8</v>
      </c>
      <c r="AW1873" s="7" t="s">
        <v>3940</v>
      </c>
      <c r="AX1873" s="7" t="s">
        <v>63</v>
      </c>
      <c r="AY1873" s="7"/>
      <c r="AZ1873" s="7" t="s">
        <v>3187</v>
      </c>
      <c r="BA1873" s="7" t="s">
        <v>1827</v>
      </c>
      <c r="BB1873" s="7" t="s">
        <v>3930</v>
      </c>
      <c r="BC1873" s="7" t="s">
        <v>3931</v>
      </c>
    </row>
    <row r="1874" spans="1:55" x14ac:dyDescent="0.2">
      <c r="A1874" s="14" t="s">
        <v>3941</v>
      </c>
      <c r="B1874" s="15">
        <v>1</v>
      </c>
      <c r="C1874" s="14" t="s">
        <v>3942</v>
      </c>
      <c r="D1874" s="15">
        <v>1</v>
      </c>
      <c r="E1874" s="14" t="s">
        <v>3178</v>
      </c>
      <c r="F1874" s="14" t="s">
        <v>3943</v>
      </c>
      <c r="G1874" s="14" t="s">
        <v>3944</v>
      </c>
      <c r="H1874" s="14" t="s">
        <v>339</v>
      </c>
      <c r="I1874" s="14" t="s">
        <v>107</v>
      </c>
      <c r="J1874" s="16">
        <v>8</v>
      </c>
      <c r="K1874" s="17">
        <v>1000</v>
      </c>
      <c r="L1874" s="16">
        <f t="shared" si="348"/>
        <v>11.111111111111111</v>
      </c>
      <c r="M1874" s="16">
        <v>0</v>
      </c>
      <c r="N1874" s="17">
        <v>-1000</v>
      </c>
      <c r="O1874" s="17">
        <v>0</v>
      </c>
      <c r="P1874" s="18">
        <f t="shared" si="349"/>
        <v>0</v>
      </c>
      <c r="Q1874" s="14"/>
      <c r="R1874" s="16"/>
      <c r="S1874" s="16">
        <f t="shared" si="350"/>
        <v>0</v>
      </c>
      <c r="T1874" s="18">
        <f t="shared" si="351"/>
        <v>0</v>
      </c>
      <c r="U1874" s="14" t="s">
        <v>63</v>
      </c>
      <c r="V1874" s="15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f t="shared" si="352"/>
        <v>0</v>
      </c>
      <c r="AC1874" s="16">
        <f t="shared" si="353"/>
        <v>0</v>
      </c>
      <c r="AD1874" s="16">
        <f t="shared" si="354"/>
        <v>6.9191011235955058</v>
      </c>
      <c r="AE1874" s="16">
        <f t="shared" si="355"/>
        <v>8.0703370786516846</v>
      </c>
      <c r="AF1874" s="16">
        <f t="shared" si="356"/>
        <v>8.0634066587395932</v>
      </c>
      <c r="AG1874" s="18">
        <f t="shared" si="357"/>
        <v>-100</v>
      </c>
      <c r="AH1874" s="18">
        <f t="shared" si="358"/>
        <v>-100</v>
      </c>
      <c r="AI1874" s="18">
        <f t="shared" si="359"/>
        <v>-100</v>
      </c>
      <c r="AJ1874" s="15">
        <v>6</v>
      </c>
      <c r="AK1874" s="14" t="s">
        <v>64</v>
      </c>
      <c r="AL1874" s="15">
        <v>37</v>
      </c>
      <c r="AM1874" s="14" t="s">
        <v>65</v>
      </c>
      <c r="AN1874" s="14" t="s">
        <v>66</v>
      </c>
      <c r="AO1874" s="16">
        <v>2</v>
      </c>
      <c r="AP1874" s="15">
        <v>0</v>
      </c>
      <c r="AQ1874" s="15">
        <v>0</v>
      </c>
      <c r="AR1874" s="15">
        <v>0</v>
      </c>
      <c r="AS1874" s="15">
        <v>0</v>
      </c>
      <c r="AT1874" s="15">
        <v>0</v>
      </c>
      <c r="AU1874" s="14"/>
      <c r="AV1874" s="16">
        <v>0</v>
      </c>
      <c r="AW1874" s="14"/>
      <c r="AX1874" s="14" t="s">
        <v>63</v>
      </c>
      <c r="AY1874" s="14"/>
      <c r="AZ1874" s="14" t="s">
        <v>3945</v>
      </c>
      <c r="BA1874" s="14" t="s">
        <v>3946</v>
      </c>
      <c r="BB1874" s="14" t="s">
        <v>3947</v>
      </c>
      <c r="BC1874" s="14" t="s">
        <v>3948</v>
      </c>
    </row>
    <row r="1875" spans="1:55" x14ac:dyDescent="0.2">
      <c r="A1875" s="7" t="s">
        <v>3941</v>
      </c>
      <c r="B1875" s="8">
        <v>1</v>
      </c>
      <c r="C1875" s="7" t="s">
        <v>1744</v>
      </c>
      <c r="D1875" s="8">
        <v>2</v>
      </c>
      <c r="E1875" s="7" t="s">
        <v>205</v>
      </c>
      <c r="F1875" s="7" t="s">
        <v>243</v>
      </c>
      <c r="G1875" s="7" t="s">
        <v>1745</v>
      </c>
      <c r="H1875" s="7" t="s">
        <v>1746</v>
      </c>
      <c r="I1875" s="7" t="s">
        <v>62</v>
      </c>
      <c r="J1875" s="9">
        <v>5</v>
      </c>
      <c r="K1875" s="10">
        <v>1300</v>
      </c>
      <c r="L1875" s="9">
        <f t="shared" si="348"/>
        <v>16.666666666666664</v>
      </c>
      <c r="M1875" s="9">
        <v>18.25</v>
      </c>
      <c r="N1875" s="10">
        <v>100</v>
      </c>
      <c r="O1875" s="10">
        <v>1400</v>
      </c>
      <c r="P1875" s="11">
        <f t="shared" si="349"/>
        <v>-7.1428571428571423</v>
      </c>
      <c r="Q1875" s="7" t="s">
        <v>156</v>
      </c>
      <c r="R1875" s="9">
        <v>6.47</v>
      </c>
      <c r="S1875" s="9">
        <f t="shared" si="350"/>
        <v>1.4699999999999998</v>
      </c>
      <c r="T1875" s="11">
        <f t="shared" si="351"/>
        <v>29.399999999999991</v>
      </c>
      <c r="U1875" s="7" t="s">
        <v>63</v>
      </c>
      <c r="V1875" s="8">
        <v>3</v>
      </c>
      <c r="W1875" s="9">
        <v>0</v>
      </c>
      <c r="X1875" s="9">
        <v>0</v>
      </c>
      <c r="Y1875" s="9">
        <v>256</v>
      </c>
      <c r="Z1875" s="9">
        <v>256</v>
      </c>
      <c r="AA1875" s="9">
        <v>7.56</v>
      </c>
      <c r="AB1875" s="9">
        <f t="shared" si="352"/>
        <v>7.02</v>
      </c>
      <c r="AC1875" s="9">
        <f t="shared" si="353"/>
        <v>5.3999999999999995</v>
      </c>
      <c r="AD1875" s="9">
        <f t="shared" si="354"/>
        <v>6.9191011235955058</v>
      </c>
      <c r="AE1875" s="9">
        <f t="shared" si="355"/>
        <v>8.0703370786516846</v>
      </c>
      <c r="AF1875" s="9">
        <f t="shared" si="356"/>
        <v>8.0634066587395932</v>
      </c>
      <c r="AG1875" s="11">
        <f t="shared" si="357"/>
        <v>-21.955180253329011</v>
      </c>
      <c r="AH1875" s="11">
        <f t="shared" si="358"/>
        <v>-33.088296717066243</v>
      </c>
      <c r="AI1875" s="11">
        <f t="shared" si="359"/>
        <v>-33.030786756275496</v>
      </c>
      <c r="AJ1875" s="8">
        <v>6</v>
      </c>
      <c r="AK1875" s="7" t="s">
        <v>64</v>
      </c>
      <c r="AL1875" s="8">
        <v>37</v>
      </c>
      <c r="AM1875" s="7" t="s">
        <v>65</v>
      </c>
      <c r="AN1875" s="7" t="s">
        <v>66</v>
      </c>
      <c r="AO1875" s="9">
        <v>2</v>
      </c>
      <c r="AP1875" s="8">
        <v>5</v>
      </c>
      <c r="AQ1875" s="8">
        <v>3</v>
      </c>
      <c r="AR1875" s="8">
        <v>3</v>
      </c>
      <c r="AS1875" s="8">
        <v>3</v>
      </c>
      <c r="AT1875" s="8">
        <v>3</v>
      </c>
      <c r="AU1875" s="7" t="s">
        <v>81</v>
      </c>
      <c r="AV1875" s="9">
        <v>2.4</v>
      </c>
      <c r="AW1875" s="7" t="s">
        <v>3949</v>
      </c>
      <c r="AX1875" s="7" t="s">
        <v>63</v>
      </c>
      <c r="AY1875" s="7"/>
      <c r="AZ1875" s="7" t="s">
        <v>3945</v>
      </c>
      <c r="BA1875" s="7" t="s">
        <v>3946</v>
      </c>
      <c r="BB1875" s="7" t="s">
        <v>3947</v>
      </c>
      <c r="BC1875" s="7" t="s">
        <v>3948</v>
      </c>
    </row>
    <row r="1876" spans="1:55" x14ac:dyDescent="0.2">
      <c r="A1876" s="7" t="s">
        <v>3941</v>
      </c>
      <c r="B1876" s="8">
        <v>1</v>
      </c>
      <c r="C1876" s="7" t="s">
        <v>2378</v>
      </c>
      <c r="D1876" s="8">
        <v>3</v>
      </c>
      <c r="E1876" s="7" t="s">
        <v>1400</v>
      </c>
      <c r="F1876" s="7" t="s">
        <v>381</v>
      </c>
      <c r="G1876" s="7" t="s">
        <v>1517</v>
      </c>
      <c r="H1876" s="7" t="s">
        <v>968</v>
      </c>
      <c r="I1876" s="7" t="s">
        <v>61</v>
      </c>
      <c r="J1876" s="9">
        <v>6</v>
      </c>
      <c r="K1876" s="10">
        <v>1200</v>
      </c>
      <c r="L1876" s="9">
        <f t="shared" si="348"/>
        <v>14.285714285714285</v>
      </c>
      <c r="M1876" s="9">
        <v>15.64</v>
      </c>
      <c r="N1876" s="10">
        <v>100</v>
      </c>
      <c r="O1876" s="10">
        <v>1300</v>
      </c>
      <c r="P1876" s="11">
        <f t="shared" si="349"/>
        <v>-7.6923076923076925</v>
      </c>
      <c r="Q1876" s="7" t="s">
        <v>62</v>
      </c>
      <c r="R1876" s="9">
        <v>12.81</v>
      </c>
      <c r="S1876" s="9">
        <f t="shared" si="350"/>
        <v>6.8100000000000005</v>
      </c>
      <c r="T1876" s="11">
        <f t="shared" si="351"/>
        <v>113.5</v>
      </c>
      <c r="U1876" s="7" t="s">
        <v>63</v>
      </c>
      <c r="V1876" s="8">
        <v>4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f t="shared" si="352"/>
        <v>0</v>
      </c>
      <c r="AC1876" s="9">
        <f t="shared" si="353"/>
        <v>0</v>
      </c>
      <c r="AD1876" s="9">
        <f t="shared" si="354"/>
        <v>6.9191011235955058</v>
      </c>
      <c r="AE1876" s="9">
        <f t="shared" si="355"/>
        <v>8.0703370786516846</v>
      </c>
      <c r="AF1876" s="9">
        <f t="shared" si="356"/>
        <v>8.0634066587395932</v>
      </c>
      <c r="AG1876" s="11">
        <f t="shared" si="357"/>
        <v>-100</v>
      </c>
      <c r="AH1876" s="11">
        <f t="shared" si="358"/>
        <v>-100</v>
      </c>
      <c r="AI1876" s="11">
        <f t="shared" si="359"/>
        <v>-100</v>
      </c>
      <c r="AJ1876" s="8">
        <v>6</v>
      </c>
      <c r="AK1876" s="7" t="s">
        <v>64</v>
      </c>
      <c r="AL1876" s="8">
        <v>37</v>
      </c>
      <c r="AM1876" s="7" t="s">
        <v>65</v>
      </c>
      <c r="AN1876" s="7" t="s">
        <v>66</v>
      </c>
      <c r="AO1876" s="9">
        <v>2</v>
      </c>
      <c r="AP1876" s="8">
        <v>2</v>
      </c>
      <c r="AQ1876" s="8">
        <v>6</v>
      </c>
      <c r="AR1876" s="8">
        <v>5</v>
      </c>
      <c r="AS1876" s="8">
        <v>4</v>
      </c>
      <c r="AT1876" s="8">
        <v>4</v>
      </c>
      <c r="AU1876" s="7" t="s">
        <v>67</v>
      </c>
      <c r="AV1876" s="9">
        <v>-30</v>
      </c>
      <c r="AW1876" s="7" t="s">
        <v>3950</v>
      </c>
      <c r="AX1876" s="7" t="s">
        <v>63</v>
      </c>
      <c r="AY1876" s="7"/>
      <c r="AZ1876" s="7" t="s">
        <v>3945</v>
      </c>
      <c r="BA1876" s="7" t="s">
        <v>3946</v>
      </c>
      <c r="BB1876" s="7" t="s">
        <v>3947</v>
      </c>
      <c r="BC1876" s="7" t="s">
        <v>3948</v>
      </c>
    </row>
    <row r="1877" spans="1:55" x14ac:dyDescent="0.2">
      <c r="A1877" s="7" t="s">
        <v>3941</v>
      </c>
      <c r="B1877" s="8">
        <v>1</v>
      </c>
      <c r="C1877" s="7" t="s">
        <v>2907</v>
      </c>
      <c r="D1877" s="8">
        <v>4</v>
      </c>
      <c r="E1877" s="7" t="s">
        <v>133</v>
      </c>
      <c r="F1877" s="7" t="s">
        <v>1128</v>
      </c>
      <c r="G1877" s="7" t="s">
        <v>930</v>
      </c>
      <c r="H1877" s="7" t="s">
        <v>96</v>
      </c>
      <c r="I1877" s="7" t="s">
        <v>107</v>
      </c>
      <c r="J1877" s="9">
        <v>8</v>
      </c>
      <c r="K1877" s="10">
        <v>1000</v>
      </c>
      <c r="L1877" s="9">
        <f t="shared" si="348"/>
        <v>11.111111111111111</v>
      </c>
      <c r="M1877" s="9">
        <v>12.17</v>
      </c>
      <c r="N1877" s="10">
        <v>200</v>
      </c>
      <c r="O1877" s="10">
        <v>1200</v>
      </c>
      <c r="P1877" s="11">
        <f t="shared" si="349"/>
        <v>-16.666666666666664</v>
      </c>
      <c r="Q1877" s="7" t="s">
        <v>375</v>
      </c>
      <c r="R1877" s="9">
        <v>5.39</v>
      </c>
      <c r="S1877" s="9">
        <f t="shared" si="350"/>
        <v>-2.6100000000000003</v>
      </c>
      <c r="T1877" s="11">
        <f t="shared" si="351"/>
        <v>-32.625000000000007</v>
      </c>
      <c r="U1877" s="7" t="s">
        <v>63</v>
      </c>
      <c r="V1877" s="8">
        <v>6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f t="shared" si="352"/>
        <v>0</v>
      </c>
      <c r="AC1877" s="9">
        <f t="shared" si="353"/>
        <v>0</v>
      </c>
      <c r="AD1877" s="9">
        <f t="shared" si="354"/>
        <v>6.9191011235955058</v>
      </c>
      <c r="AE1877" s="9">
        <f t="shared" si="355"/>
        <v>8.0703370786516846</v>
      </c>
      <c r="AF1877" s="9">
        <f t="shared" si="356"/>
        <v>8.0634066587395932</v>
      </c>
      <c r="AG1877" s="11">
        <f t="shared" si="357"/>
        <v>-100</v>
      </c>
      <c r="AH1877" s="11">
        <f t="shared" si="358"/>
        <v>-100</v>
      </c>
      <c r="AI1877" s="11">
        <f t="shared" si="359"/>
        <v>-100</v>
      </c>
      <c r="AJ1877" s="8">
        <v>6</v>
      </c>
      <c r="AK1877" s="7" t="s">
        <v>64</v>
      </c>
      <c r="AL1877" s="8">
        <v>37</v>
      </c>
      <c r="AM1877" s="7" t="s">
        <v>65</v>
      </c>
      <c r="AN1877" s="7" t="s">
        <v>66</v>
      </c>
      <c r="AO1877" s="9">
        <v>2</v>
      </c>
      <c r="AP1877" s="8">
        <v>4</v>
      </c>
      <c r="AQ1877" s="8">
        <v>5</v>
      </c>
      <c r="AR1877" s="8">
        <v>6</v>
      </c>
      <c r="AS1877" s="8">
        <v>6</v>
      </c>
      <c r="AT1877" s="8">
        <v>6</v>
      </c>
      <c r="AU1877" s="7" t="s">
        <v>67</v>
      </c>
      <c r="AV1877" s="9">
        <v>-4.8</v>
      </c>
      <c r="AW1877" s="7" t="s">
        <v>3951</v>
      </c>
      <c r="AX1877" s="7" t="s">
        <v>63</v>
      </c>
      <c r="AY1877" s="7"/>
      <c r="AZ1877" s="7" t="s">
        <v>3945</v>
      </c>
      <c r="BA1877" s="7" t="s">
        <v>3946</v>
      </c>
      <c r="BB1877" s="7" t="s">
        <v>3947</v>
      </c>
      <c r="BC1877" s="7" t="s">
        <v>3948</v>
      </c>
    </row>
    <row r="1878" spans="1:55" x14ac:dyDescent="0.2">
      <c r="A1878" s="7" t="s">
        <v>3941</v>
      </c>
      <c r="B1878" s="8">
        <v>1</v>
      </c>
      <c r="C1878" s="7" t="s">
        <v>1737</v>
      </c>
      <c r="D1878" s="8">
        <v>5</v>
      </c>
      <c r="E1878" s="7" t="s">
        <v>119</v>
      </c>
      <c r="F1878" s="7" t="s">
        <v>464</v>
      </c>
      <c r="G1878" s="7" t="s">
        <v>473</v>
      </c>
      <c r="H1878" s="7" t="s">
        <v>1738</v>
      </c>
      <c r="I1878" s="7" t="s">
        <v>98</v>
      </c>
      <c r="J1878" s="9">
        <v>2</v>
      </c>
      <c r="K1878" s="10">
        <v>1900</v>
      </c>
      <c r="L1878" s="9">
        <f t="shared" si="348"/>
        <v>33.333333333333329</v>
      </c>
      <c r="M1878" s="9">
        <v>36.5</v>
      </c>
      <c r="N1878" s="10">
        <v>200</v>
      </c>
      <c r="O1878" s="10">
        <v>2100</v>
      </c>
      <c r="P1878" s="11">
        <f t="shared" si="349"/>
        <v>-9.5238095238095237</v>
      </c>
      <c r="Q1878" s="7" t="s">
        <v>145</v>
      </c>
      <c r="R1878" s="9">
        <v>1.88</v>
      </c>
      <c r="S1878" s="9">
        <f t="shared" si="350"/>
        <v>-0.12000000000000011</v>
      </c>
      <c r="T1878" s="11">
        <f t="shared" si="351"/>
        <v>-6.0000000000000053</v>
      </c>
      <c r="U1878" s="7" t="s">
        <v>63</v>
      </c>
      <c r="V1878" s="8">
        <v>2</v>
      </c>
      <c r="W1878" s="9">
        <v>0</v>
      </c>
      <c r="X1878" s="9">
        <v>254</v>
      </c>
      <c r="Y1878" s="9">
        <v>220</v>
      </c>
      <c r="Z1878" s="9">
        <v>474</v>
      </c>
      <c r="AA1878" s="9">
        <v>19.739999999999998</v>
      </c>
      <c r="AB1878" s="9">
        <f t="shared" si="352"/>
        <v>17.86</v>
      </c>
      <c r="AC1878" s="9">
        <f t="shared" si="353"/>
        <v>9.3999999999999986</v>
      </c>
      <c r="AD1878" s="9">
        <f t="shared" si="354"/>
        <v>6.9191011235955058</v>
      </c>
      <c r="AE1878" s="9">
        <f t="shared" si="355"/>
        <v>8.0703370786516846</v>
      </c>
      <c r="AF1878" s="9">
        <f t="shared" si="356"/>
        <v>8.0634066587395932</v>
      </c>
      <c r="AG1878" s="11">
        <f t="shared" si="357"/>
        <v>35.855797336797643</v>
      </c>
      <c r="AH1878" s="11">
        <f t="shared" si="358"/>
        <v>16.475927936958755</v>
      </c>
      <c r="AI1878" s="11">
        <f t="shared" si="359"/>
        <v>16.576037868705619</v>
      </c>
      <c r="AJ1878" s="8">
        <v>6</v>
      </c>
      <c r="AK1878" s="7" t="s">
        <v>64</v>
      </c>
      <c r="AL1878" s="8">
        <v>37</v>
      </c>
      <c r="AM1878" s="7" t="s">
        <v>65</v>
      </c>
      <c r="AN1878" s="7" t="s">
        <v>66</v>
      </c>
      <c r="AO1878" s="9">
        <v>2</v>
      </c>
      <c r="AP1878" s="8">
        <v>3</v>
      </c>
      <c r="AQ1878" s="8">
        <v>2</v>
      </c>
      <c r="AR1878" s="8">
        <v>2</v>
      </c>
      <c r="AS1878" s="8">
        <v>2</v>
      </c>
      <c r="AT1878" s="8">
        <v>2</v>
      </c>
      <c r="AU1878" s="7" t="s">
        <v>81</v>
      </c>
      <c r="AV1878" s="9">
        <v>-14.4</v>
      </c>
      <c r="AW1878" s="7" t="s">
        <v>3952</v>
      </c>
      <c r="AX1878" s="7" t="s">
        <v>63</v>
      </c>
      <c r="AY1878" s="7"/>
      <c r="AZ1878" s="7" t="s">
        <v>3945</v>
      </c>
      <c r="BA1878" s="7" t="s">
        <v>3946</v>
      </c>
      <c r="BB1878" s="7" t="s">
        <v>3947</v>
      </c>
      <c r="BC1878" s="7" t="s">
        <v>3948</v>
      </c>
    </row>
    <row r="1879" spans="1:55" x14ac:dyDescent="0.2">
      <c r="A1879" s="7" t="s">
        <v>3941</v>
      </c>
      <c r="B1879" s="8">
        <v>1</v>
      </c>
      <c r="C1879" s="7" t="s">
        <v>3953</v>
      </c>
      <c r="D1879" s="8">
        <v>6</v>
      </c>
      <c r="E1879" s="7" t="s">
        <v>284</v>
      </c>
      <c r="F1879" s="7" t="s">
        <v>832</v>
      </c>
      <c r="G1879" s="7" t="s">
        <v>931</v>
      </c>
      <c r="H1879" s="7" t="s">
        <v>569</v>
      </c>
      <c r="I1879" s="7" t="s">
        <v>89</v>
      </c>
      <c r="J1879" s="9">
        <v>30</v>
      </c>
      <c r="K1879" s="10">
        <v>400</v>
      </c>
      <c r="L1879" s="9">
        <f t="shared" si="348"/>
        <v>3.225806451612903</v>
      </c>
      <c r="M1879" s="9">
        <v>3.53</v>
      </c>
      <c r="N1879" s="10">
        <v>200</v>
      </c>
      <c r="O1879" s="10">
        <v>600</v>
      </c>
      <c r="P1879" s="11">
        <f t="shared" si="349"/>
        <v>-33.333333333333329</v>
      </c>
      <c r="Q1879" s="7" t="s">
        <v>599</v>
      </c>
      <c r="R1879" s="9">
        <v>50.83</v>
      </c>
      <c r="S1879" s="9">
        <f t="shared" si="350"/>
        <v>20.83</v>
      </c>
      <c r="T1879" s="11">
        <f t="shared" si="351"/>
        <v>69.433333333333323</v>
      </c>
      <c r="U1879" s="7" t="s">
        <v>63</v>
      </c>
      <c r="V1879" s="8">
        <v>5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f t="shared" si="352"/>
        <v>0</v>
      </c>
      <c r="AC1879" s="9">
        <f t="shared" si="353"/>
        <v>0</v>
      </c>
      <c r="AD1879" s="9">
        <f t="shared" si="354"/>
        <v>6.9191011235955058</v>
      </c>
      <c r="AE1879" s="9">
        <f t="shared" si="355"/>
        <v>8.0703370786516846</v>
      </c>
      <c r="AF1879" s="9">
        <f t="shared" si="356"/>
        <v>8.0634066587395932</v>
      </c>
      <c r="AG1879" s="11">
        <f t="shared" si="357"/>
        <v>-100</v>
      </c>
      <c r="AH1879" s="11">
        <f t="shared" si="358"/>
        <v>-100</v>
      </c>
      <c r="AI1879" s="11">
        <f t="shared" si="359"/>
        <v>-100</v>
      </c>
      <c r="AJ1879" s="8">
        <v>6</v>
      </c>
      <c r="AK1879" s="7" t="s">
        <v>64</v>
      </c>
      <c r="AL1879" s="8">
        <v>37</v>
      </c>
      <c r="AM1879" s="7" t="s">
        <v>65</v>
      </c>
      <c r="AN1879" s="7" t="s">
        <v>66</v>
      </c>
      <c r="AO1879" s="9">
        <v>2</v>
      </c>
      <c r="AP1879" s="8">
        <v>6</v>
      </c>
      <c r="AQ1879" s="8">
        <v>4</v>
      </c>
      <c r="AR1879" s="8">
        <v>4</v>
      </c>
      <c r="AS1879" s="8">
        <v>5</v>
      </c>
      <c r="AT1879" s="8">
        <v>5</v>
      </c>
      <c r="AU1879" s="7" t="s">
        <v>91</v>
      </c>
      <c r="AV1879" s="9">
        <v>-58.2</v>
      </c>
      <c r="AW1879" s="7" t="s">
        <v>3954</v>
      </c>
      <c r="AX1879" s="7" t="s">
        <v>80</v>
      </c>
      <c r="AY1879" s="7" t="s">
        <v>1623</v>
      </c>
      <c r="AZ1879" s="7" t="s">
        <v>3945</v>
      </c>
      <c r="BA1879" s="7" t="s">
        <v>3946</v>
      </c>
      <c r="BB1879" s="7" t="s">
        <v>3947</v>
      </c>
      <c r="BC1879" s="7" t="s">
        <v>3948</v>
      </c>
    </row>
    <row r="1880" spans="1:55" x14ac:dyDescent="0.2">
      <c r="A1880" s="7" t="s">
        <v>3941</v>
      </c>
      <c r="B1880" s="8">
        <v>1</v>
      </c>
      <c r="C1880" s="7" t="s">
        <v>3955</v>
      </c>
      <c r="D1880" s="8">
        <v>7</v>
      </c>
      <c r="E1880" s="7" t="s">
        <v>94</v>
      </c>
      <c r="F1880" s="7" t="s">
        <v>95</v>
      </c>
      <c r="G1880" s="7" t="s">
        <v>231</v>
      </c>
      <c r="H1880" s="7" t="s">
        <v>3956</v>
      </c>
      <c r="I1880" s="7" t="s">
        <v>343</v>
      </c>
      <c r="J1880" s="9">
        <v>1.6</v>
      </c>
      <c r="K1880" s="10">
        <v>2100</v>
      </c>
      <c r="L1880" s="9">
        <f t="shared" si="348"/>
        <v>38.46153846153846</v>
      </c>
      <c r="M1880" s="9">
        <v>42.11</v>
      </c>
      <c r="N1880" s="10">
        <v>200</v>
      </c>
      <c r="O1880" s="10">
        <v>2300</v>
      </c>
      <c r="P1880" s="11">
        <f t="shared" si="349"/>
        <v>-8.695652173913043</v>
      </c>
      <c r="Q1880" s="7" t="s">
        <v>99</v>
      </c>
      <c r="R1880" s="9">
        <v>1.1599999999999999</v>
      </c>
      <c r="S1880" s="9">
        <f t="shared" si="350"/>
        <v>-0.44000000000000017</v>
      </c>
      <c r="T1880" s="11">
        <f t="shared" si="351"/>
        <v>-27.500000000000007</v>
      </c>
      <c r="U1880" s="7" t="s">
        <v>80</v>
      </c>
      <c r="V1880" s="8">
        <v>1</v>
      </c>
      <c r="W1880" s="9">
        <v>432</v>
      </c>
      <c r="X1880" s="9">
        <v>272</v>
      </c>
      <c r="Y1880" s="9">
        <v>224</v>
      </c>
      <c r="Z1880" s="9">
        <v>928</v>
      </c>
      <c r="AA1880" s="9">
        <v>34.28</v>
      </c>
      <c r="AB1880" s="9">
        <f t="shared" si="352"/>
        <v>31.299130434782612</v>
      </c>
      <c r="AC1880" s="9">
        <f t="shared" si="353"/>
        <v>14.904347826086958</v>
      </c>
      <c r="AD1880" s="9">
        <f t="shared" si="354"/>
        <v>6.9191011235955058</v>
      </c>
      <c r="AE1880" s="9">
        <f t="shared" si="355"/>
        <v>8.0703370786516846</v>
      </c>
      <c r="AF1880" s="9">
        <f t="shared" si="356"/>
        <v>8.0634066587395932</v>
      </c>
      <c r="AG1880" s="11">
        <f t="shared" si="357"/>
        <v>115.40872954234156</v>
      </c>
      <c r="AH1880" s="11">
        <f t="shared" si="358"/>
        <v>84.680610993475824</v>
      </c>
      <c r="AI1880" s="11">
        <f t="shared" si="359"/>
        <v>84.839342189603599</v>
      </c>
      <c r="AJ1880" s="8">
        <v>6</v>
      </c>
      <c r="AK1880" s="7" t="s">
        <v>64</v>
      </c>
      <c r="AL1880" s="8">
        <v>37</v>
      </c>
      <c r="AM1880" s="7" t="s">
        <v>65</v>
      </c>
      <c r="AN1880" s="7" t="s">
        <v>66</v>
      </c>
      <c r="AO1880" s="9">
        <v>2</v>
      </c>
      <c r="AP1880" s="8">
        <v>1</v>
      </c>
      <c r="AQ1880" s="8">
        <v>1</v>
      </c>
      <c r="AR1880" s="8">
        <v>1</v>
      </c>
      <c r="AS1880" s="8">
        <v>1</v>
      </c>
      <c r="AT1880" s="8">
        <v>1</v>
      </c>
      <c r="AU1880" s="7" t="s">
        <v>116</v>
      </c>
      <c r="AV1880" s="9">
        <v>-61.2</v>
      </c>
      <c r="AW1880" s="7" t="s">
        <v>3957</v>
      </c>
      <c r="AX1880" s="7" t="s">
        <v>63</v>
      </c>
      <c r="AY1880" s="7"/>
      <c r="AZ1880" s="7" t="s">
        <v>3945</v>
      </c>
      <c r="BA1880" s="7" t="s">
        <v>3946</v>
      </c>
      <c r="BB1880" s="7" t="s">
        <v>3947</v>
      </c>
      <c r="BC1880" s="7" t="s">
        <v>3948</v>
      </c>
    </row>
    <row r="1881" spans="1:55" x14ac:dyDescent="0.2">
      <c r="A1881" s="19" t="s">
        <v>3941</v>
      </c>
      <c r="B1881" s="20">
        <v>2</v>
      </c>
      <c r="C1881" s="19" t="s">
        <v>3958</v>
      </c>
      <c r="D1881" s="20">
        <v>1</v>
      </c>
      <c r="E1881" s="19" t="s">
        <v>119</v>
      </c>
      <c r="F1881" s="19" t="s">
        <v>681</v>
      </c>
      <c r="G1881" s="19" t="s">
        <v>633</v>
      </c>
      <c r="H1881" s="19" t="s">
        <v>76</v>
      </c>
      <c r="I1881" s="19" t="s">
        <v>79</v>
      </c>
      <c r="J1881" s="21">
        <v>2.5</v>
      </c>
      <c r="K1881" s="22">
        <v>1700</v>
      </c>
      <c r="L1881" s="21">
        <f t="shared" si="348"/>
        <v>28.571428571428569</v>
      </c>
      <c r="M1881" s="21">
        <v>28.57</v>
      </c>
      <c r="N1881" s="22">
        <v>0</v>
      </c>
      <c r="O1881" s="22">
        <v>1700</v>
      </c>
      <c r="P1881" s="23">
        <f t="shared" si="349"/>
        <v>0</v>
      </c>
      <c r="Q1881" s="19" t="s">
        <v>79</v>
      </c>
      <c r="R1881" s="21">
        <v>2.77</v>
      </c>
      <c r="S1881" s="21">
        <f t="shared" si="350"/>
        <v>0.27</v>
      </c>
      <c r="T1881" s="23">
        <f t="shared" si="351"/>
        <v>10.8</v>
      </c>
      <c r="U1881" s="19" t="s">
        <v>80</v>
      </c>
      <c r="V1881" s="20">
        <v>1</v>
      </c>
      <c r="W1881" s="21">
        <v>754</v>
      </c>
      <c r="X1881" s="21">
        <v>404</v>
      </c>
      <c r="Y1881" s="21">
        <v>312</v>
      </c>
      <c r="Z1881" s="21">
        <v>1470</v>
      </c>
      <c r="AA1881" s="21">
        <v>39.700000000000003</v>
      </c>
      <c r="AB1881" s="21">
        <f t="shared" si="352"/>
        <v>39.700000000000003</v>
      </c>
      <c r="AC1881" s="21">
        <f t="shared" si="353"/>
        <v>23.352941176470591</v>
      </c>
      <c r="AD1881" s="21">
        <f t="shared" si="354"/>
        <v>7.8130434782608686</v>
      </c>
      <c r="AE1881" s="21">
        <f t="shared" si="355"/>
        <v>8.0703370786516846</v>
      </c>
      <c r="AF1881" s="21">
        <f t="shared" si="356"/>
        <v>8.0634066587395932</v>
      </c>
      <c r="AG1881" s="23">
        <f t="shared" si="357"/>
        <v>198.89685423418121</v>
      </c>
      <c r="AH1881" s="23">
        <f t="shared" si="358"/>
        <v>189.36760570070484</v>
      </c>
      <c r="AI1881" s="23">
        <f t="shared" si="359"/>
        <v>189.61631435466924</v>
      </c>
      <c r="AJ1881" s="20">
        <v>7</v>
      </c>
      <c r="AK1881" s="19" t="s">
        <v>64</v>
      </c>
      <c r="AL1881" s="20">
        <v>39</v>
      </c>
      <c r="AM1881" s="19" t="s">
        <v>65</v>
      </c>
      <c r="AN1881" s="19" t="s">
        <v>66</v>
      </c>
      <c r="AO1881" s="21">
        <v>6</v>
      </c>
      <c r="AP1881" s="20">
        <v>5</v>
      </c>
      <c r="AQ1881" s="20">
        <v>1</v>
      </c>
      <c r="AR1881" s="20">
        <v>1</v>
      </c>
      <c r="AS1881" s="20">
        <v>1</v>
      </c>
      <c r="AT1881" s="20">
        <v>1</v>
      </c>
      <c r="AU1881" s="19" t="s">
        <v>116</v>
      </c>
      <c r="AV1881" s="21">
        <v>1.8</v>
      </c>
      <c r="AW1881" s="19" t="s">
        <v>740</v>
      </c>
      <c r="AX1881" s="19" t="s">
        <v>63</v>
      </c>
      <c r="AY1881" s="19"/>
      <c r="AZ1881" s="19" t="s">
        <v>3959</v>
      </c>
      <c r="BA1881" s="19" t="s">
        <v>3960</v>
      </c>
      <c r="BB1881" s="19" t="s">
        <v>3961</v>
      </c>
      <c r="BC1881" s="19" t="s">
        <v>3962</v>
      </c>
    </row>
    <row r="1882" spans="1:55" x14ac:dyDescent="0.2">
      <c r="A1882" s="7" t="s">
        <v>3941</v>
      </c>
      <c r="B1882" s="8">
        <v>2</v>
      </c>
      <c r="C1882" s="7" t="s">
        <v>3963</v>
      </c>
      <c r="D1882" s="8">
        <v>2</v>
      </c>
      <c r="E1882" s="7" t="s">
        <v>57</v>
      </c>
      <c r="F1882" s="7" t="s">
        <v>148</v>
      </c>
      <c r="G1882" s="7" t="s">
        <v>496</v>
      </c>
      <c r="H1882" s="7" t="s">
        <v>76</v>
      </c>
      <c r="I1882" s="7" t="s">
        <v>115</v>
      </c>
      <c r="J1882" s="9">
        <v>3.5</v>
      </c>
      <c r="K1882" s="10">
        <v>1500</v>
      </c>
      <c r="L1882" s="9">
        <f t="shared" si="348"/>
        <v>22.222222222222221</v>
      </c>
      <c r="M1882" s="9">
        <v>22.22</v>
      </c>
      <c r="N1882" s="10">
        <v>0</v>
      </c>
      <c r="O1882" s="10">
        <v>1500</v>
      </c>
      <c r="P1882" s="11">
        <f t="shared" si="349"/>
        <v>0</v>
      </c>
      <c r="Q1882" s="7" t="s">
        <v>115</v>
      </c>
      <c r="R1882" s="9">
        <v>3.85</v>
      </c>
      <c r="S1882" s="9">
        <f t="shared" si="350"/>
        <v>0.35000000000000009</v>
      </c>
      <c r="T1882" s="11">
        <f t="shared" si="351"/>
        <v>10.000000000000002</v>
      </c>
      <c r="U1882" s="7" t="s">
        <v>63</v>
      </c>
      <c r="V1882" s="8">
        <v>3</v>
      </c>
      <c r="W1882" s="9">
        <v>0</v>
      </c>
      <c r="X1882" s="9">
        <v>0</v>
      </c>
      <c r="Y1882" s="9">
        <v>352</v>
      </c>
      <c r="Z1882" s="9">
        <v>352</v>
      </c>
      <c r="AA1882" s="9">
        <v>8.52</v>
      </c>
      <c r="AB1882" s="9">
        <f t="shared" si="352"/>
        <v>8.52</v>
      </c>
      <c r="AC1882" s="9">
        <f t="shared" si="353"/>
        <v>5.68</v>
      </c>
      <c r="AD1882" s="9">
        <f t="shared" si="354"/>
        <v>7.8130434782608686</v>
      </c>
      <c r="AE1882" s="9">
        <f t="shared" si="355"/>
        <v>8.0703370786516846</v>
      </c>
      <c r="AF1882" s="9">
        <f t="shared" si="356"/>
        <v>8.0634066587395932</v>
      </c>
      <c r="AG1882" s="11">
        <f t="shared" si="357"/>
        <v>-27.301057317751802</v>
      </c>
      <c r="AH1882" s="11">
        <f t="shared" si="358"/>
        <v>-29.618800991284488</v>
      </c>
      <c r="AI1882" s="11">
        <f t="shared" si="359"/>
        <v>-29.558309032526807</v>
      </c>
      <c r="AJ1882" s="8">
        <v>7</v>
      </c>
      <c r="AK1882" s="7" t="s">
        <v>64</v>
      </c>
      <c r="AL1882" s="8">
        <v>39</v>
      </c>
      <c r="AM1882" s="7" t="s">
        <v>65</v>
      </c>
      <c r="AN1882" s="7" t="s">
        <v>66</v>
      </c>
      <c r="AO1882" s="9">
        <v>6</v>
      </c>
      <c r="AP1882" s="8">
        <v>6</v>
      </c>
      <c r="AQ1882" s="8">
        <v>4</v>
      </c>
      <c r="AR1882" s="8">
        <v>3</v>
      </c>
      <c r="AS1882" s="8">
        <v>3</v>
      </c>
      <c r="AT1882" s="8">
        <v>3</v>
      </c>
      <c r="AU1882" s="7" t="s">
        <v>91</v>
      </c>
      <c r="AV1882" s="9">
        <v>-2.4</v>
      </c>
      <c r="AW1882" s="7" t="s">
        <v>3964</v>
      </c>
      <c r="AX1882" s="7" t="s">
        <v>63</v>
      </c>
      <c r="AY1882" s="7"/>
      <c r="AZ1882" s="7" t="s">
        <v>3959</v>
      </c>
      <c r="BA1882" s="7" t="s">
        <v>3960</v>
      </c>
      <c r="BB1882" s="7" t="s">
        <v>3961</v>
      </c>
      <c r="BC1882" s="7" t="s">
        <v>3962</v>
      </c>
    </row>
    <row r="1883" spans="1:55" x14ac:dyDescent="0.2">
      <c r="A1883" s="7" t="s">
        <v>3941</v>
      </c>
      <c r="B1883" s="8">
        <v>2</v>
      </c>
      <c r="C1883" s="7" t="s">
        <v>853</v>
      </c>
      <c r="D1883" s="8">
        <v>3</v>
      </c>
      <c r="E1883" s="7" t="s">
        <v>133</v>
      </c>
      <c r="F1883" s="7" t="s">
        <v>188</v>
      </c>
      <c r="G1883" s="7" t="s">
        <v>854</v>
      </c>
      <c r="H1883" s="7" t="s">
        <v>855</v>
      </c>
      <c r="I1883" s="7" t="s">
        <v>172</v>
      </c>
      <c r="J1883" s="9">
        <v>12</v>
      </c>
      <c r="K1883" s="10">
        <v>800</v>
      </c>
      <c r="L1883" s="9">
        <f t="shared" si="348"/>
        <v>7.6923076923076925</v>
      </c>
      <c r="M1883" s="9">
        <v>7.69</v>
      </c>
      <c r="N1883" s="10">
        <v>0</v>
      </c>
      <c r="O1883" s="10">
        <v>800</v>
      </c>
      <c r="P1883" s="11">
        <f t="shared" si="349"/>
        <v>0</v>
      </c>
      <c r="Q1883" s="7" t="s">
        <v>172</v>
      </c>
      <c r="R1883" s="9">
        <v>22.44</v>
      </c>
      <c r="S1883" s="9">
        <f t="shared" si="350"/>
        <v>10.440000000000001</v>
      </c>
      <c r="T1883" s="11">
        <f t="shared" si="351"/>
        <v>87.000000000000014</v>
      </c>
      <c r="U1883" s="7" t="s">
        <v>63</v>
      </c>
      <c r="V1883" s="8">
        <v>5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f t="shared" si="352"/>
        <v>0</v>
      </c>
      <c r="AC1883" s="9">
        <f t="shared" si="353"/>
        <v>0</v>
      </c>
      <c r="AD1883" s="9">
        <f t="shared" si="354"/>
        <v>7.8130434782608686</v>
      </c>
      <c r="AE1883" s="9">
        <f t="shared" si="355"/>
        <v>8.0703370786516846</v>
      </c>
      <c r="AF1883" s="9">
        <f t="shared" si="356"/>
        <v>8.0634066587395932</v>
      </c>
      <c r="AG1883" s="11">
        <f t="shared" si="357"/>
        <v>-100</v>
      </c>
      <c r="AH1883" s="11">
        <f t="shared" si="358"/>
        <v>-100</v>
      </c>
      <c r="AI1883" s="11">
        <f t="shared" si="359"/>
        <v>-100</v>
      </c>
      <c r="AJ1883" s="8">
        <v>7</v>
      </c>
      <c r="AK1883" s="7" t="s">
        <v>64</v>
      </c>
      <c r="AL1883" s="8">
        <v>39</v>
      </c>
      <c r="AM1883" s="7" t="s">
        <v>65</v>
      </c>
      <c r="AN1883" s="7" t="s">
        <v>66</v>
      </c>
      <c r="AO1883" s="9">
        <v>6</v>
      </c>
      <c r="AP1883" s="8">
        <v>4</v>
      </c>
      <c r="AQ1883" s="8">
        <v>2</v>
      </c>
      <c r="AR1883" s="8">
        <v>4</v>
      </c>
      <c r="AS1883" s="8">
        <v>5</v>
      </c>
      <c r="AT1883" s="8">
        <v>5</v>
      </c>
      <c r="AU1883" s="7" t="s">
        <v>81</v>
      </c>
      <c r="AV1883" s="9">
        <v>-9</v>
      </c>
      <c r="AW1883" s="7" t="s">
        <v>3965</v>
      </c>
      <c r="AX1883" s="7" t="s">
        <v>63</v>
      </c>
      <c r="AY1883" s="7"/>
      <c r="AZ1883" s="7" t="s">
        <v>3959</v>
      </c>
      <c r="BA1883" s="7" t="s">
        <v>3960</v>
      </c>
      <c r="BB1883" s="7" t="s">
        <v>3961</v>
      </c>
      <c r="BC1883" s="7" t="s">
        <v>3962</v>
      </c>
    </row>
    <row r="1884" spans="1:55" x14ac:dyDescent="0.2">
      <c r="A1884" s="7" t="s">
        <v>3941</v>
      </c>
      <c r="B1884" s="8">
        <v>2</v>
      </c>
      <c r="C1884" s="7" t="s">
        <v>1682</v>
      </c>
      <c r="D1884" s="8">
        <v>4</v>
      </c>
      <c r="E1884" s="7" t="s">
        <v>102</v>
      </c>
      <c r="F1884" s="7" t="s">
        <v>596</v>
      </c>
      <c r="G1884" s="7" t="s">
        <v>760</v>
      </c>
      <c r="H1884" s="7" t="s">
        <v>1683</v>
      </c>
      <c r="I1884" s="7" t="s">
        <v>107</v>
      </c>
      <c r="J1884" s="9">
        <v>8</v>
      </c>
      <c r="K1884" s="10">
        <v>1000</v>
      </c>
      <c r="L1884" s="9">
        <f t="shared" si="348"/>
        <v>11.111111111111111</v>
      </c>
      <c r="M1884" s="9">
        <v>11.11</v>
      </c>
      <c r="N1884" s="10">
        <v>0</v>
      </c>
      <c r="O1884" s="10">
        <v>1000</v>
      </c>
      <c r="P1884" s="11">
        <f t="shared" si="349"/>
        <v>0</v>
      </c>
      <c r="Q1884" s="7" t="s">
        <v>107</v>
      </c>
      <c r="R1884" s="9">
        <v>5.72</v>
      </c>
      <c r="S1884" s="9">
        <f t="shared" si="350"/>
        <v>-2.2800000000000002</v>
      </c>
      <c r="T1884" s="11">
        <f t="shared" si="351"/>
        <v>-28.500000000000004</v>
      </c>
      <c r="U1884" s="7" t="s">
        <v>63</v>
      </c>
      <c r="V1884" s="8">
        <v>2</v>
      </c>
      <c r="W1884" s="9">
        <v>0</v>
      </c>
      <c r="X1884" s="9">
        <v>518</v>
      </c>
      <c r="Y1884" s="9">
        <v>348</v>
      </c>
      <c r="Z1884" s="9">
        <v>866</v>
      </c>
      <c r="AA1884" s="9">
        <v>23.66</v>
      </c>
      <c r="AB1884" s="9">
        <f t="shared" si="352"/>
        <v>23.66</v>
      </c>
      <c r="AC1884" s="9">
        <f t="shared" si="353"/>
        <v>23.66</v>
      </c>
      <c r="AD1884" s="9">
        <f t="shared" si="354"/>
        <v>7.8130434782608686</v>
      </c>
      <c r="AE1884" s="9">
        <f t="shared" si="355"/>
        <v>8.0703370786516846</v>
      </c>
      <c r="AF1884" s="9">
        <f t="shared" si="356"/>
        <v>8.0634066587395932</v>
      </c>
      <c r="AG1884" s="11">
        <f t="shared" si="357"/>
        <v>202.82693377851979</v>
      </c>
      <c r="AH1884" s="11">
        <f t="shared" si="358"/>
        <v>193.17238882855793</v>
      </c>
      <c r="AI1884" s="11">
        <f t="shared" si="359"/>
        <v>193.42436765676334</v>
      </c>
      <c r="AJ1884" s="8">
        <v>7</v>
      </c>
      <c r="AK1884" s="7" t="s">
        <v>64</v>
      </c>
      <c r="AL1884" s="8">
        <v>39</v>
      </c>
      <c r="AM1884" s="7" t="s">
        <v>65</v>
      </c>
      <c r="AN1884" s="7" t="s">
        <v>66</v>
      </c>
      <c r="AO1884" s="9">
        <v>6</v>
      </c>
      <c r="AP1884" s="8">
        <v>1</v>
      </c>
      <c r="AQ1884" s="8">
        <v>3</v>
      </c>
      <c r="AR1884" s="8">
        <v>2</v>
      </c>
      <c r="AS1884" s="8">
        <v>2</v>
      </c>
      <c r="AT1884" s="8">
        <v>2</v>
      </c>
      <c r="AU1884" s="7" t="s">
        <v>81</v>
      </c>
      <c r="AV1884" s="9">
        <v>-9</v>
      </c>
      <c r="AW1884" s="7" t="s">
        <v>3966</v>
      </c>
      <c r="AX1884" s="7" t="s">
        <v>63</v>
      </c>
      <c r="AY1884" s="7"/>
      <c r="AZ1884" s="7" t="s">
        <v>3959</v>
      </c>
      <c r="BA1884" s="7" t="s">
        <v>3960</v>
      </c>
      <c r="BB1884" s="7" t="s">
        <v>3961</v>
      </c>
      <c r="BC1884" s="7" t="s">
        <v>3962</v>
      </c>
    </row>
    <row r="1885" spans="1:55" x14ac:dyDescent="0.2">
      <c r="A1885" s="7" t="s">
        <v>3941</v>
      </c>
      <c r="B1885" s="8">
        <v>2</v>
      </c>
      <c r="C1885" s="7" t="s">
        <v>2505</v>
      </c>
      <c r="D1885" s="8">
        <v>5</v>
      </c>
      <c r="E1885" s="7" t="s">
        <v>94</v>
      </c>
      <c r="F1885" s="7" t="s">
        <v>95</v>
      </c>
      <c r="G1885" s="7" t="s">
        <v>165</v>
      </c>
      <c r="H1885" s="7" t="s">
        <v>179</v>
      </c>
      <c r="I1885" s="7" t="s">
        <v>156</v>
      </c>
      <c r="J1885" s="9">
        <v>4.5</v>
      </c>
      <c r="K1885" s="10">
        <v>1300</v>
      </c>
      <c r="L1885" s="9">
        <f t="shared" si="348"/>
        <v>18.181818181818183</v>
      </c>
      <c r="M1885" s="9">
        <v>18.18</v>
      </c>
      <c r="N1885" s="10">
        <v>0</v>
      </c>
      <c r="O1885" s="10">
        <v>1300</v>
      </c>
      <c r="P1885" s="11">
        <f t="shared" si="349"/>
        <v>0</v>
      </c>
      <c r="Q1885" s="7" t="s">
        <v>156</v>
      </c>
      <c r="R1885" s="9">
        <v>4.7300000000000004</v>
      </c>
      <c r="S1885" s="9">
        <f t="shared" si="350"/>
        <v>0.23000000000000043</v>
      </c>
      <c r="T1885" s="11">
        <f t="shared" si="351"/>
        <v>5.1111111111111205</v>
      </c>
      <c r="U1885" s="7" t="s">
        <v>63</v>
      </c>
      <c r="V1885" s="8">
        <v>4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f t="shared" si="352"/>
        <v>0</v>
      </c>
      <c r="AC1885" s="9">
        <f t="shared" si="353"/>
        <v>0</v>
      </c>
      <c r="AD1885" s="9">
        <f t="shared" si="354"/>
        <v>7.8130434782608686</v>
      </c>
      <c r="AE1885" s="9">
        <f t="shared" si="355"/>
        <v>8.0703370786516846</v>
      </c>
      <c r="AF1885" s="9">
        <f t="shared" si="356"/>
        <v>8.0634066587395932</v>
      </c>
      <c r="AG1885" s="11">
        <f t="shared" si="357"/>
        <v>-100</v>
      </c>
      <c r="AH1885" s="11">
        <f t="shared" si="358"/>
        <v>-100</v>
      </c>
      <c r="AI1885" s="11">
        <f t="shared" si="359"/>
        <v>-100</v>
      </c>
      <c r="AJ1885" s="8">
        <v>7</v>
      </c>
      <c r="AK1885" s="7" t="s">
        <v>64</v>
      </c>
      <c r="AL1885" s="8">
        <v>39</v>
      </c>
      <c r="AM1885" s="7" t="s">
        <v>65</v>
      </c>
      <c r="AN1885" s="7" t="s">
        <v>66</v>
      </c>
      <c r="AO1885" s="9">
        <v>6</v>
      </c>
      <c r="AP1885" s="8">
        <v>2</v>
      </c>
      <c r="AQ1885" s="8">
        <v>7</v>
      </c>
      <c r="AR1885" s="8">
        <v>5</v>
      </c>
      <c r="AS1885" s="8">
        <v>4</v>
      </c>
      <c r="AT1885" s="8">
        <v>4</v>
      </c>
      <c r="AU1885" s="7" t="s">
        <v>67</v>
      </c>
      <c r="AV1885" s="9">
        <v>-7.2</v>
      </c>
      <c r="AW1885" s="7" t="s">
        <v>3967</v>
      </c>
      <c r="AX1885" s="7" t="s">
        <v>63</v>
      </c>
      <c r="AY1885" s="7"/>
      <c r="AZ1885" s="7" t="s">
        <v>3959</v>
      </c>
      <c r="BA1885" s="7" t="s">
        <v>3960</v>
      </c>
      <c r="BB1885" s="7" t="s">
        <v>3961</v>
      </c>
      <c r="BC1885" s="7" t="s">
        <v>3962</v>
      </c>
    </row>
    <row r="1886" spans="1:55" x14ac:dyDescent="0.2">
      <c r="A1886" s="7" t="s">
        <v>3941</v>
      </c>
      <c r="B1886" s="8">
        <v>2</v>
      </c>
      <c r="C1886" s="7" t="s">
        <v>3968</v>
      </c>
      <c r="D1886" s="8">
        <v>6</v>
      </c>
      <c r="E1886" s="7" t="s">
        <v>317</v>
      </c>
      <c r="F1886" s="7" t="s">
        <v>95</v>
      </c>
      <c r="G1886" s="7" t="s">
        <v>395</v>
      </c>
      <c r="H1886" s="7" t="s">
        <v>787</v>
      </c>
      <c r="I1886" s="7" t="s">
        <v>78</v>
      </c>
      <c r="J1886" s="9">
        <v>3</v>
      </c>
      <c r="K1886" s="10">
        <v>1600</v>
      </c>
      <c r="L1886" s="9">
        <f t="shared" si="348"/>
        <v>25</v>
      </c>
      <c r="M1886" s="9">
        <v>25</v>
      </c>
      <c r="N1886" s="10">
        <v>0</v>
      </c>
      <c r="O1886" s="10">
        <v>1600</v>
      </c>
      <c r="P1886" s="11">
        <f t="shared" si="349"/>
        <v>0</v>
      </c>
      <c r="Q1886" s="7" t="s">
        <v>78</v>
      </c>
      <c r="R1886" s="9">
        <v>2.91</v>
      </c>
      <c r="S1886" s="9">
        <f t="shared" si="350"/>
        <v>-8.9999999999999858E-2</v>
      </c>
      <c r="T1886" s="11">
        <f t="shared" si="351"/>
        <v>-2.9999999999999956</v>
      </c>
      <c r="U1886" s="7" t="s">
        <v>63</v>
      </c>
      <c r="V1886" s="8">
        <v>6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f t="shared" si="352"/>
        <v>0</v>
      </c>
      <c r="AC1886" s="9">
        <f t="shared" si="353"/>
        <v>0</v>
      </c>
      <c r="AD1886" s="9">
        <f t="shared" si="354"/>
        <v>7.8130434782608686</v>
      </c>
      <c r="AE1886" s="9">
        <f t="shared" si="355"/>
        <v>8.0703370786516846</v>
      </c>
      <c r="AF1886" s="9">
        <f t="shared" si="356"/>
        <v>8.0634066587395932</v>
      </c>
      <c r="AG1886" s="11">
        <f t="shared" si="357"/>
        <v>-100</v>
      </c>
      <c r="AH1886" s="11">
        <f t="shared" si="358"/>
        <v>-100</v>
      </c>
      <c r="AI1886" s="11">
        <f t="shared" si="359"/>
        <v>-100</v>
      </c>
      <c r="AJ1886" s="8">
        <v>7</v>
      </c>
      <c r="AK1886" s="7" t="s">
        <v>64</v>
      </c>
      <c r="AL1886" s="8">
        <v>39</v>
      </c>
      <c r="AM1886" s="7" t="s">
        <v>65</v>
      </c>
      <c r="AN1886" s="7" t="s">
        <v>66</v>
      </c>
      <c r="AO1886" s="9">
        <v>6</v>
      </c>
      <c r="AP1886" s="8">
        <v>3</v>
      </c>
      <c r="AQ1886" s="8">
        <v>5</v>
      </c>
      <c r="AR1886" s="8">
        <v>6</v>
      </c>
      <c r="AS1886" s="8">
        <v>6</v>
      </c>
      <c r="AT1886" s="8">
        <v>6</v>
      </c>
      <c r="AU1886" s="7" t="s">
        <v>91</v>
      </c>
      <c r="AV1886" s="9">
        <v>-51</v>
      </c>
      <c r="AW1886" s="7" t="s">
        <v>3969</v>
      </c>
      <c r="AX1886" s="7" t="s">
        <v>63</v>
      </c>
      <c r="AY1886" s="7"/>
      <c r="AZ1886" s="7" t="s">
        <v>3959</v>
      </c>
      <c r="BA1886" s="7" t="s">
        <v>3960</v>
      </c>
      <c r="BB1886" s="7" t="s">
        <v>3961</v>
      </c>
      <c r="BC1886" s="7" t="s">
        <v>3962</v>
      </c>
    </row>
    <row r="1887" spans="1:55" x14ac:dyDescent="0.2">
      <c r="A1887" s="7" t="s">
        <v>3941</v>
      </c>
      <c r="B1887" s="8">
        <v>2</v>
      </c>
      <c r="C1887" s="7" t="s">
        <v>3970</v>
      </c>
      <c r="D1887" s="8">
        <v>7</v>
      </c>
      <c r="E1887" s="7" t="s">
        <v>193</v>
      </c>
      <c r="F1887" s="7" t="s">
        <v>408</v>
      </c>
      <c r="G1887" s="7" t="s">
        <v>275</v>
      </c>
      <c r="H1887" s="7" t="s">
        <v>271</v>
      </c>
      <c r="I1887" s="7" t="s">
        <v>62</v>
      </c>
      <c r="J1887" s="9">
        <v>5</v>
      </c>
      <c r="K1887" s="10">
        <v>1300</v>
      </c>
      <c r="L1887" s="9">
        <f t="shared" si="348"/>
        <v>16.666666666666664</v>
      </c>
      <c r="M1887" s="9">
        <v>16.670000000000002</v>
      </c>
      <c r="N1887" s="10">
        <v>0</v>
      </c>
      <c r="O1887" s="10">
        <v>1300</v>
      </c>
      <c r="P1887" s="11">
        <f t="shared" si="349"/>
        <v>0</v>
      </c>
      <c r="Q1887" s="7" t="s">
        <v>62</v>
      </c>
      <c r="R1887" s="9">
        <v>9.15</v>
      </c>
      <c r="S1887" s="9">
        <f t="shared" si="350"/>
        <v>4.1500000000000004</v>
      </c>
      <c r="T1887" s="11">
        <f t="shared" si="351"/>
        <v>83</v>
      </c>
      <c r="U1887" s="7" t="s">
        <v>63</v>
      </c>
      <c r="V1887" s="8">
        <v>7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f t="shared" si="352"/>
        <v>0</v>
      </c>
      <c r="AC1887" s="9">
        <f t="shared" si="353"/>
        <v>0</v>
      </c>
      <c r="AD1887" s="9">
        <f t="shared" si="354"/>
        <v>7.8130434782608686</v>
      </c>
      <c r="AE1887" s="9">
        <f t="shared" si="355"/>
        <v>8.0703370786516846</v>
      </c>
      <c r="AF1887" s="9">
        <f t="shared" si="356"/>
        <v>8.0634066587395932</v>
      </c>
      <c r="AG1887" s="11">
        <f t="shared" si="357"/>
        <v>-100</v>
      </c>
      <c r="AH1887" s="11">
        <f t="shared" si="358"/>
        <v>-100</v>
      </c>
      <c r="AI1887" s="11">
        <f t="shared" si="359"/>
        <v>-100</v>
      </c>
      <c r="AJ1887" s="8">
        <v>7</v>
      </c>
      <c r="AK1887" s="7" t="s">
        <v>64</v>
      </c>
      <c r="AL1887" s="8">
        <v>39</v>
      </c>
      <c r="AM1887" s="7" t="s">
        <v>65</v>
      </c>
      <c r="AN1887" s="7" t="s">
        <v>66</v>
      </c>
      <c r="AO1887" s="9">
        <v>6</v>
      </c>
      <c r="AP1887" s="8">
        <v>7</v>
      </c>
      <c r="AQ1887" s="8">
        <v>6</v>
      </c>
      <c r="AR1887" s="8">
        <v>7</v>
      </c>
      <c r="AS1887" s="8">
        <v>7</v>
      </c>
      <c r="AT1887" s="8">
        <v>7</v>
      </c>
      <c r="AU1887" s="7" t="s">
        <v>67</v>
      </c>
      <c r="AV1887" s="9">
        <v>0</v>
      </c>
      <c r="AW1887" s="7" t="s">
        <v>3971</v>
      </c>
      <c r="AX1887" s="7" t="s">
        <v>63</v>
      </c>
      <c r="AY1887" s="7"/>
      <c r="AZ1887" s="7" t="s">
        <v>3959</v>
      </c>
      <c r="BA1887" s="7" t="s">
        <v>3960</v>
      </c>
      <c r="BB1887" s="7" t="s">
        <v>3961</v>
      </c>
      <c r="BC1887" s="7" t="s">
        <v>3962</v>
      </c>
    </row>
    <row r="1888" spans="1:55" x14ac:dyDescent="0.2">
      <c r="A1888" s="19" t="s">
        <v>3941</v>
      </c>
      <c r="B1888" s="20">
        <v>3</v>
      </c>
      <c r="C1888" s="19" t="s">
        <v>1464</v>
      </c>
      <c r="D1888" s="20">
        <v>1</v>
      </c>
      <c r="E1888" s="19" t="s">
        <v>119</v>
      </c>
      <c r="F1888" s="19" t="s">
        <v>1023</v>
      </c>
      <c r="G1888" s="19" t="s">
        <v>993</v>
      </c>
      <c r="H1888" s="19" t="s">
        <v>1237</v>
      </c>
      <c r="I1888" s="19" t="s">
        <v>207</v>
      </c>
      <c r="J1888" s="21">
        <v>20</v>
      </c>
      <c r="K1888" s="22">
        <v>700</v>
      </c>
      <c r="L1888" s="21">
        <f t="shared" si="348"/>
        <v>4.7619047619047619</v>
      </c>
      <c r="M1888" s="21">
        <v>5.0599999999999996</v>
      </c>
      <c r="N1888" s="22">
        <v>0</v>
      </c>
      <c r="O1888" s="22">
        <v>700</v>
      </c>
      <c r="P1888" s="23">
        <f t="shared" si="349"/>
        <v>0</v>
      </c>
      <c r="Q1888" s="19" t="s">
        <v>321</v>
      </c>
      <c r="R1888" s="21">
        <v>43.94</v>
      </c>
      <c r="S1888" s="21">
        <f t="shared" si="350"/>
        <v>23.939999999999998</v>
      </c>
      <c r="T1888" s="23">
        <f t="shared" si="351"/>
        <v>119.69999999999999</v>
      </c>
      <c r="U1888" s="19" t="s">
        <v>63</v>
      </c>
      <c r="V1888" s="20">
        <v>7</v>
      </c>
      <c r="W1888" s="21">
        <v>0</v>
      </c>
      <c r="X1888" s="21">
        <v>0</v>
      </c>
      <c r="Y1888" s="21">
        <v>0</v>
      </c>
      <c r="Z1888" s="21">
        <v>0</v>
      </c>
      <c r="AA1888" s="21">
        <v>0</v>
      </c>
      <c r="AB1888" s="21">
        <f t="shared" si="352"/>
        <v>0</v>
      </c>
      <c r="AC1888" s="21">
        <f t="shared" si="353"/>
        <v>0</v>
      </c>
      <c r="AD1888" s="21">
        <f t="shared" si="354"/>
        <v>8.3705263157894745</v>
      </c>
      <c r="AE1888" s="21">
        <f t="shared" si="355"/>
        <v>8.0703370786516846</v>
      </c>
      <c r="AF1888" s="21">
        <f t="shared" si="356"/>
        <v>8.0634066587395932</v>
      </c>
      <c r="AG1888" s="23">
        <f t="shared" si="357"/>
        <v>-100</v>
      </c>
      <c r="AH1888" s="23">
        <f t="shared" si="358"/>
        <v>-100</v>
      </c>
      <c r="AI1888" s="23">
        <f t="shared" si="359"/>
        <v>-100</v>
      </c>
      <c r="AJ1888" s="20">
        <v>7</v>
      </c>
      <c r="AK1888" s="19" t="s">
        <v>64</v>
      </c>
      <c r="AL1888" s="20">
        <v>39</v>
      </c>
      <c r="AM1888" s="19" t="s">
        <v>65</v>
      </c>
      <c r="AN1888" s="19" t="s">
        <v>66</v>
      </c>
      <c r="AO1888" s="21">
        <v>6</v>
      </c>
      <c r="AP1888" s="20">
        <v>3</v>
      </c>
      <c r="AQ1888" s="20">
        <v>3</v>
      </c>
      <c r="AR1888" s="20">
        <v>5</v>
      </c>
      <c r="AS1888" s="20">
        <v>7</v>
      </c>
      <c r="AT1888" s="20">
        <v>7</v>
      </c>
      <c r="AU1888" s="19" t="s">
        <v>81</v>
      </c>
      <c r="AV1888" s="21">
        <v>-9.6</v>
      </c>
      <c r="AW1888" s="19" t="s">
        <v>3607</v>
      </c>
      <c r="AX1888" s="19" t="s">
        <v>80</v>
      </c>
      <c r="AY1888" s="19" t="s">
        <v>168</v>
      </c>
      <c r="AZ1888" s="19" t="s">
        <v>1722</v>
      </c>
      <c r="BA1888" s="19" t="s">
        <v>3972</v>
      </c>
      <c r="BB1888" s="19" t="s">
        <v>3973</v>
      </c>
      <c r="BC1888" s="19" t="s">
        <v>3974</v>
      </c>
    </row>
    <row r="1889" spans="1:55" x14ac:dyDescent="0.2">
      <c r="A1889" s="7" t="s">
        <v>3941</v>
      </c>
      <c r="B1889" s="8">
        <v>3</v>
      </c>
      <c r="C1889" s="7" t="s">
        <v>3975</v>
      </c>
      <c r="D1889" s="8">
        <v>2</v>
      </c>
      <c r="E1889" s="7" t="s">
        <v>193</v>
      </c>
      <c r="F1889" s="7" t="s">
        <v>337</v>
      </c>
      <c r="G1889" s="7" t="s">
        <v>324</v>
      </c>
      <c r="H1889" s="7" t="s">
        <v>293</v>
      </c>
      <c r="I1889" s="7" t="s">
        <v>115</v>
      </c>
      <c r="J1889" s="9">
        <v>3.5</v>
      </c>
      <c r="K1889" s="10">
        <v>1500</v>
      </c>
      <c r="L1889" s="9">
        <f t="shared" si="348"/>
        <v>22.222222222222221</v>
      </c>
      <c r="M1889" s="9">
        <v>23.62</v>
      </c>
      <c r="N1889" s="10">
        <v>100</v>
      </c>
      <c r="O1889" s="10">
        <v>1600</v>
      </c>
      <c r="P1889" s="11">
        <f t="shared" si="349"/>
        <v>-6.25</v>
      </c>
      <c r="Q1889" s="7" t="s">
        <v>78</v>
      </c>
      <c r="R1889" s="9">
        <v>5.66</v>
      </c>
      <c r="S1889" s="9">
        <f t="shared" si="350"/>
        <v>2.16</v>
      </c>
      <c r="T1889" s="11">
        <f t="shared" si="351"/>
        <v>61.714285714285722</v>
      </c>
      <c r="U1889" s="7" t="s">
        <v>63</v>
      </c>
      <c r="V1889" s="8">
        <v>1</v>
      </c>
      <c r="W1889" s="9">
        <v>1332</v>
      </c>
      <c r="X1889" s="9">
        <v>550</v>
      </c>
      <c r="Y1889" s="9">
        <v>370</v>
      </c>
      <c r="Z1889" s="9">
        <v>2252</v>
      </c>
      <c r="AA1889" s="9">
        <v>47.52</v>
      </c>
      <c r="AB1889" s="9">
        <f t="shared" si="352"/>
        <v>44.550000000000004</v>
      </c>
      <c r="AC1889" s="9">
        <f t="shared" si="353"/>
        <v>29.7</v>
      </c>
      <c r="AD1889" s="9">
        <f t="shared" si="354"/>
        <v>8.3705263157894745</v>
      </c>
      <c r="AE1889" s="9">
        <f t="shared" si="355"/>
        <v>8.0703370786516846</v>
      </c>
      <c r="AF1889" s="9">
        <f t="shared" si="356"/>
        <v>8.0634066587395932</v>
      </c>
      <c r="AG1889" s="11">
        <f t="shared" si="357"/>
        <v>254.81639839034202</v>
      </c>
      <c r="AH1889" s="11">
        <f t="shared" si="358"/>
        <v>268.01436805613565</v>
      </c>
      <c r="AI1889" s="11">
        <f t="shared" si="359"/>
        <v>268.33067284048485</v>
      </c>
      <c r="AJ1889" s="8">
        <v>7</v>
      </c>
      <c r="AK1889" s="7" t="s">
        <v>64</v>
      </c>
      <c r="AL1889" s="8">
        <v>39</v>
      </c>
      <c r="AM1889" s="7" t="s">
        <v>65</v>
      </c>
      <c r="AN1889" s="7" t="s">
        <v>66</v>
      </c>
      <c r="AO1889" s="9">
        <v>6</v>
      </c>
      <c r="AP1889" s="8">
        <v>2</v>
      </c>
      <c r="AQ1889" s="8">
        <v>2</v>
      </c>
      <c r="AR1889" s="8">
        <v>2</v>
      </c>
      <c r="AS1889" s="8">
        <v>2</v>
      </c>
      <c r="AT1889" s="8">
        <v>1</v>
      </c>
      <c r="AU1889" s="7" t="s">
        <v>81</v>
      </c>
      <c r="AV1889" s="9">
        <v>-10.8</v>
      </c>
      <c r="AW1889" s="7" t="s">
        <v>3976</v>
      </c>
      <c r="AX1889" s="7" t="s">
        <v>63</v>
      </c>
      <c r="AY1889" s="7"/>
      <c r="AZ1889" s="7" t="s">
        <v>1722</v>
      </c>
      <c r="BA1889" s="7" t="s">
        <v>3972</v>
      </c>
      <c r="BB1889" s="7" t="s">
        <v>3973</v>
      </c>
      <c r="BC1889" s="7" t="s">
        <v>3974</v>
      </c>
    </row>
    <row r="1890" spans="1:55" x14ac:dyDescent="0.2">
      <c r="A1890" s="7" t="s">
        <v>3941</v>
      </c>
      <c r="B1890" s="8">
        <v>3</v>
      </c>
      <c r="C1890" s="7" t="s">
        <v>3977</v>
      </c>
      <c r="D1890" s="8">
        <v>3</v>
      </c>
      <c r="E1890" s="7" t="s">
        <v>3456</v>
      </c>
      <c r="F1890" s="7" t="s">
        <v>702</v>
      </c>
      <c r="G1890" s="7" t="s">
        <v>165</v>
      </c>
      <c r="H1890" s="7" t="s">
        <v>281</v>
      </c>
      <c r="I1890" s="7" t="s">
        <v>98</v>
      </c>
      <c r="J1890" s="9">
        <v>2</v>
      </c>
      <c r="K1890" s="10">
        <v>1900</v>
      </c>
      <c r="L1890" s="9">
        <f t="shared" si="348"/>
        <v>33.333333333333329</v>
      </c>
      <c r="M1890" s="9">
        <v>35.43</v>
      </c>
      <c r="N1890" s="10">
        <v>100</v>
      </c>
      <c r="O1890" s="10">
        <v>2000</v>
      </c>
      <c r="P1890" s="11">
        <f t="shared" si="349"/>
        <v>-5</v>
      </c>
      <c r="Q1890" s="7" t="s">
        <v>145</v>
      </c>
      <c r="R1890" s="9">
        <v>1.97</v>
      </c>
      <c r="S1890" s="9">
        <f t="shared" si="350"/>
        <v>-3.0000000000000027E-2</v>
      </c>
      <c r="T1890" s="11">
        <f t="shared" si="351"/>
        <v>-1.5000000000000013</v>
      </c>
      <c r="U1890" s="7" t="s">
        <v>80</v>
      </c>
      <c r="V1890" s="8">
        <v>2</v>
      </c>
      <c r="W1890" s="9">
        <v>0</v>
      </c>
      <c r="X1890" s="9">
        <v>360</v>
      </c>
      <c r="Y1890" s="9">
        <v>274</v>
      </c>
      <c r="Z1890" s="9">
        <v>634</v>
      </c>
      <c r="AA1890" s="9">
        <v>21.34</v>
      </c>
      <c r="AB1890" s="9">
        <f t="shared" si="352"/>
        <v>20.273</v>
      </c>
      <c r="AC1890" s="9">
        <f t="shared" si="353"/>
        <v>10.67</v>
      </c>
      <c r="AD1890" s="9">
        <f t="shared" si="354"/>
        <v>8.3705263157894745</v>
      </c>
      <c r="AE1890" s="9">
        <f t="shared" si="355"/>
        <v>8.0703370786516846</v>
      </c>
      <c r="AF1890" s="9">
        <f t="shared" si="356"/>
        <v>8.0634066587395932</v>
      </c>
      <c r="AG1890" s="11">
        <f t="shared" si="357"/>
        <v>27.471076458752503</v>
      </c>
      <c r="AH1890" s="11">
        <f t="shared" si="358"/>
        <v>32.212569264611716</v>
      </c>
      <c r="AI1890" s="11">
        <f t="shared" si="359"/>
        <v>32.326204687137142</v>
      </c>
      <c r="AJ1890" s="8">
        <v>7</v>
      </c>
      <c r="AK1890" s="7" t="s">
        <v>64</v>
      </c>
      <c r="AL1890" s="8">
        <v>39</v>
      </c>
      <c r="AM1890" s="7" t="s">
        <v>65</v>
      </c>
      <c r="AN1890" s="7" t="s">
        <v>66</v>
      </c>
      <c r="AO1890" s="9">
        <v>6</v>
      </c>
      <c r="AP1890" s="8">
        <v>1</v>
      </c>
      <c r="AQ1890" s="8">
        <v>1</v>
      </c>
      <c r="AR1890" s="8">
        <v>1</v>
      </c>
      <c r="AS1890" s="8">
        <v>1</v>
      </c>
      <c r="AT1890" s="8">
        <v>2</v>
      </c>
      <c r="AU1890" s="7" t="s">
        <v>116</v>
      </c>
      <c r="AV1890" s="9">
        <v>-87.6</v>
      </c>
      <c r="AW1890" s="7" t="s">
        <v>3978</v>
      </c>
      <c r="AX1890" s="7" t="s">
        <v>63</v>
      </c>
      <c r="AY1890" s="7"/>
      <c r="AZ1890" s="7" t="s">
        <v>1722</v>
      </c>
      <c r="BA1890" s="7" t="s">
        <v>3972</v>
      </c>
      <c r="BB1890" s="7" t="s">
        <v>3973</v>
      </c>
      <c r="BC1890" s="7" t="s">
        <v>3974</v>
      </c>
    </row>
    <row r="1891" spans="1:55" x14ac:dyDescent="0.2">
      <c r="A1891" s="14" t="s">
        <v>3941</v>
      </c>
      <c r="B1891" s="15">
        <v>3</v>
      </c>
      <c r="C1891" s="14" t="s">
        <v>3979</v>
      </c>
      <c r="D1891" s="15">
        <v>4</v>
      </c>
      <c r="E1891" s="14" t="s">
        <v>317</v>
      </c>
      <c r="F1891" s="14" t="s">
        <v>188</v>
      </c>
      <c r="G1891" s="14" t="s">
        <v>338</v>
      </c>
      <c r="H1891" s="14" t="s">
        <v>1078</v>
      </c>
      <c r="I1891" s="14" t="s">
        <v>172</v>
      </c>
      <c r="J1891" s="16">
        <v>12</v>
      </c>
      <c r="K1891" s="17">
        <v>800</v>
      </c>
      <c r="L1891" s="16">
        <f t="shared" si="348"/>
        <v>7.6923076923076925</v>
      </c>
      <c r="M1891" s="16">
        <v>0</v>
      </c>
      <c r="N1891" s="17">
        <v>-800</v>
      </c>
      <c r="O1891" s="17">
        <v>0</v>
      </c>
      <c r="P1891" s="18">
        <f t="shared" si="349"/>
        <v>0</v>
      </c>
      <c r="Q1891" s="14"/>
      <c r="R1891" s="16"/>
      <c r="S1891" s="16">
        <f t="shared" si="350"/>
        <v>0</v>
      </c>
      <c r="T1891" s="18">
        <f t="shared" si="351"/>
        <v>0</v>
      </c>
      <c r="U1891" s="14" t="s">
        <v>63</v>
      </c>
      <c r="V1891" s="15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0</v>
      </c>
      <c r="AB1891" s="16">
        <f t="shared" si="352"/>
        <v>0</v>
      </c>
      <c r="AC1891" s="16">
        <f t="shared" si="353"/>
        <v>0</v>
      </c>
      <c r="AD1891" s="16">
        <f t="shared" si="354"/>
        <v>8.3705263157894745</v>
      </c>
      <c r="AE1891" s="16">
        <f t="shared" si="355"/>
        <v>8.0703370786516846</v>
      </c>
      <c r="AF1891" s="16">
        <f t="shared" si="356"/>
        <v>8.0634066587395932</v>
      </c>
      <c r="AG1891" s="18">
        <f t="shared" si="357"/>
        <v>-100</v>
      </c>
      <c r="AH1891" s="18">
        <f t="shared" si="358"/>
        <v>-100</v>
      </c>
      <c r="AI1891" s="18">
        <f t="shared" si="359"/>
        <v>-100</v>
      </c>
      <c r="AJ1891" s="15">
        <v>7</v>
      </c>
      <c r="AK1891" s="14" t="s">
        <v>64</v>
      </c>
      <c r="AL1891" s="15">
        <v>39</v>
      </c>
      <c r="AM1891" s="14" t="s">
        <v>65</v>
      </c>
      <c r="AN1891" s="14" t="s">
        <v>66</v>
      </c>
      <c r="AO1891" s="16">
        <v>6</v>
      </c>
      <c r="AP1891" s="15">
        <v>0</v>
      </c>
      <c r="AQ1891" s="15">
        <v>0</v>
      </c>
      <c r="AR1891" s="15">
        <v>0</v>
      </c>
      <c r="AS1891" s="15">
        <v>0</v>
      </c>
      <c r="AT1891" s="15">
        <v>0</v>
      </c>
      <c r="AU1891" s="14"/>
      <c r="AV1891" s="16">
        <v>0</v>
      </c>
      <c r="AW1891" s="14"/>
      <c r="AX1891" s="14" t="s">
        <v>63</v>
      </c>
      <c r="AY1891" s="14"/>
      <c r="AZ1891" s="14" t="s">
        <v>1722</v>
      </c>
      <c r="BA1891" s="14" t="s">
        <v>3972</v>
      </c>
      <c r="BB1891" s="14" t="s">
        <v>3973</v>
      </c>
      <c r="BC1891" s="14" t="s">
        <v>3974</v>
      </c>
    </row>
    <row r="1892" spans="1:55" x14ac:dyDescent="0.2">
      <c r="A1892" s="7" t="s">
        <v>3941</v>
      </c>
      <c r="B1892" s="8">
        <v>3</v>
      </c>
      <c r="C1892" s="7" t="s">
        <v>2634</v>
      </c>
      <c r="D1892" s="8">
        <v>5</v>
      </c>
      <c r="E1892" s="7" t="s">
        <v>205</v>
      </c>
      <c r="F1892" s="7" t="s">
        <v>95</v>
      </c>
      <c r="G1892" s="7" t="s">
        <v>189</v>
      </c>
      <c r="H1892" s="7" t="s">
        <v>171</v>
      </c>
      <c r="I1892" s="7" t="s">
        <v>62</v>
      </c>
      <c r="J1892" s="9">
        <v>5</v>
      </c>
      <c r="K1892" s="10">
        <v>1300</v>
      </c>
      <c r="L1892" s="9">
        <f t="shared" si="348"/>
        <v>16.666666666666664</v>
      </c>
      <c r="M1892" s="9">
        <v>17.72</v>
      </c>
      <c r="N1892" s="10">
        <v>0</v>
      </c>
      <c r="O1892" s="10">
        <v>1300</v>
      </c>
      <c r="P1892" s="11">
        <f t="shared" si="349"/>
        <v>0</v>
      </c>
      <c r="Q1892" s="7" t="s">
        <v>156</v>
      </c>
      <c r="R1892" s="9">
        <v>6.52</v>
      </c>
      <c r="S1892" s="9">
        <f t="shared" si="350"/>
        <v>1.5199999999999996</v>
      </c>
      <c r="T1892" s="11">
        <f t="shared" si="351"/>
        <v>30.399999999999995</v>
      </c>
      <c r="U1892" s="7" t="s">
        <v>63</v>
      </c>
      <c r="V1892" s="8">
        <v>4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f t="shared" si="352"/>
        <v>0</v>
      </c>
      <c r="AC1892" s="9">
        <f t="shared" si="353"/>
        <v>0</v>
      </c>
      <c r="AD1892" s="9">
        <f t="shared" si="354"/>
        <v>8.3705263157894745</v>
      </c>
      <c r="AE1892" s="9">
        <f t="shared" si="355"/>
        <v>8.0703370786516846</v>
      </c>
      <c r="AF1892" s="9">
        <f t="shared" si="356"/>
        <v>8.0634066587395932</v>
      </c>
      <c r="AG1892" s="11">
        <f t="shared" si="357"/>
        <v>-100</v>
      </c>
      <c r="AH1892" s="11">
        <f t="shared" si="358"/>
        <v>-100</v>
      </c>
      <c r="AI1892" s="11">
        <f t="shared" si="359"/>
        <v>-100</v>
      </c>
      <c r="AJ1892" s="8">
        <v>7</v>
      </c>
      <c r="AK1892" s="7" t="s">
        <v>64</v>
      </c>
      <c r="AL1892" s="8">
        <v>39</v>
      </c>
      <c r="AM1892" s="7" t="s">
        <v>65</v>
      </c>
      <c r="AN1892" s="7" t="s">
        <v>66</v>
      </c>
      <c r="AO1892" s="9">
        <v>6</v>
      </c>
      <c r="AP1892" s="8">
        <v>4</v>
      </c>
      <c r="AQ1892" s="8">
        <v>4</v>
      </c>
      <c r="AR1892" s="8">
        <v>3</v>
      </c>
      <c r="AS1892" s="8">
        <v>3</v>
      </c>
      <c r="AT1892" s="8">
        <v>4</v>
      </c>
      <c r="AU1892" s="7" t="s">
        <v>91</v>
      </c>
      <c r="AV1892" s="9">
        <v>-25.2</v>
      </c>
      <c r="AW1892" s="7" t="s">
        <v>3980</v>
      </c>
      <c r="AX1892" s="7" t="s">
        <v>80</v>
      </c>
      <c r="AY1892" s="7" t="s">
        <v>174</v>
      </c>
      <c r="AZ1892" s="7" t="s">
        <v>1722</v>
      </c>
      <c r="BA1892" s="7" t="s">
        <v>3972</v>
      </c>
      <c r="BB1892" s="7" t="s">
        <v>3973</v>
      </c>
      <c r="BC1892" s="7" t="s">
        <v>3974</v>
      </c>
    </row>
    <row r="1893" spans="1:55" x14ac:dyDescent="0.2">
      <c r="A1893" s="7" t="s">
        <v>3941</v>
      </c>
      <c r="B1893" s="8">
        <v>3</v>
      </c>
      <c r="C1893" s="7" t="s">
        <v>3981</v>
      </c>
      <c r="D1893" s="8">
        <v>6</v>
      </c>
      <c r="E1893" s="7" t="s">
        <v>57</v>
      </c>
      <c r="F1893" s="7" t="s">
        <v>603</v>
      </c>
      <c r="G1893" s="7" t="s">
        <v>1742</v>
      </c>
      <c r="H1893" s="7" t="s">
        <v>556</v>
      </c>
      <c r="I1893" s="7" t="s">
        <v>78</v>
      </c>
      <c r="J1893" s="9">
        <v>3</v>
      </c>
      <c r="K1893" s="10">
        <v>1600</v>
      </c>
      <c r="L1893" s="9">
        <f t="shared" si="348"/>
        <v>25</v>
      </c>
      <c r="M1893" s="9">
        <v>26.57</v>
      </c>
      <c r="N1893" s="10">
        <v>100</v>
      </c>
      <c r="O1893" s="10">
        <v>1700</v>
      </c>
      <c r="P1893" s="11">
        <f t="shared" si="349"/>
        <v>-5.8823529411764701</v>
      </c>
      <c r="Q1893" s="7" t="s">
        <v>78</v>
      </c>
      <c r="R1893" s="9">
        <v>2.56</v>
      </c>
      <c r="S1893" s="9">
        <f t="shared" si="350"/>
        <v>-0.43999999999999995</v>
      </c>
      <c r="T1893" s="11">
        <f t="shared" si="351"/>
        <v>-14.666666666666664</v>
      </c>
      <c r="U1893" s="7" t="s">
        <v>63</v>
      </c>
      <c r="V1893" s="8">
        <v>6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f t="shared" si="352"/>
        <v>0</v>
      </c>
      <c r="AC1893" s="9">
        <f t="shared" si="353"/>
        <v>0</v>
      </c>
      <c r="AD1893" s="9">
        <f t="shared" si="354"/>
        <v>8.3705263157894745</v>
      </c>
      <c r="AE1893" s="9">
        <f t="shared" si="355"/>
        <v>8.0703370786516846</v>
      </c>
      <c r="AF1893" s="9">
        <f t="shared" si="356"/>
        <v>8.0634066587395932</v>
      </c>
      <c r="AG1893" s="11">
        <f t="shared" si="357"/>
        <v>-100</v>
      </c>
      <c r="AH1893" s="11">
        <f t="shared" si="358"/>
        <v>-100</v>
      </c>
      <c r="AI1893" s="11">
        <f t="shared" si="359"/>
        <v>-100</v>
      </c>
      <c r="AJ1893" s="8">
        <v>7</v>
      </c>
      <c r="AK1893" s="7" t="s">
        <v>64</v>
      </c>
      <c r="AL1893" s="8">
        <v>39</v>
      </c>
      <c r="AM1893" s="7" t="s">
        <v>65</v>
      </c>
      <c r="AN1893" s="7" t="s">
        <v>66</v>
      </c>
      <c r="AO1893" s="9">
        <v>6</v>
      </c>
      <c r="AP1893" s="8">
        <v>7</v>
      </c>
      <c r="AQ1893" s="8">
        <v>7</v>
      </c>
      <c r="AR1893" s="8">
        <v>7</v>
      </c>
      <c r="AS1893" s="8">
        <v>6</v>
      </c>
      <c r="AT1893" s="8">
        <v>6</v>
      </c>
      <c r="AU1893" s="7" t="s">
        <v>67</v>
      </c>
      <c r="AV1893" s="9">
        <v>-112.2</v>
      </c>
      <c r="AW1893" s="7" t="s">
        <v>3982</v>
      </c>
      <c r="AX1893" s="7" t="s">
        <v>80</v>
      </c>
      <c r="AY1893" s="7" t="s">
        <v>174</v>
      </c>
      <c r="AZ1893" s="7" t="s">
        <v>1722</v>
      </c>
      <c r="BA1893" s="7" t="s">
        <v>3972</v>
      </c>
      <c r="BB1893" s="7" t="s">
        <v>3973</v>
      </c>
      <c r="BC1893" s="7" t="s">
        <v>3974</v>
      </c>
    </row>
    <row r="1894" spans="1:55" x14ac:dyDescent="0.2">
      <c r="A1894" s="7" t="s">
        <v>3941</v>
      </c>
      <c r="B1894" s="8">
        <v>3</v>
      </c>
      <c r="C1894" s="7" t="s">
        <v>3983</v>
      </c>
      <c r="D1894" s="8">
        <v>7</v>
      </c>
      <c r="E1894" s="7" t="s">
        <v>133</v>
      </c>
      <c r="F1894" s="7" t="s">
        <v>134</v>
      </c>
      <c r="G1894" s="7" t="s">
        <v>238</v>
      </c>
      <c r="H1894" s="7" t="s">
        <v>3984</v>
      </c>
      <c r="I1894" s="7" t="s">
        <v>106</v>
      </c>
      <c r="J1894" s="9">
        <v>10</v>
      </c>
      <c r="K1894" s="10">
        <v>900</v>
      </c>
      <c r="L1894" s="9">
        <f t="shared" si="348"/>
        <v>9.0909090909090917</v>
      </c>
      <c r="M1894" s="9">
        <v>9.66</v>
      </c>
      <c r="N1894" s="10">
        <v>100</v>
      </c>
      <c r="O1894" s="10">
        <v>1000</v>
      </c>
      <c r="P1894" s="11">
        <f t="shared" si="349"/>
        <v>-10</v>
      </c>
      <c r="Q1894" s="7" t="s">
        <v>597</v>
      </c>
      <c r="R1894" s="9">
        <v>7.75</v>
      </c>
      <c r="S1894" s="9">
        <f t="shared" si="350"/>
        <v>-2.25</v>
      </c>
      <c r="T1894" s="11">
        <f t="shared" si="351"/>
        <v>-22.5</v>
      </c>
      <c r="U1894" s="7" t="s">
        <v>63</v>
      </c>
      <c r="V1894" s="8">
        <v>3</v>
      </c>
      <c r="W1894" s="9">
        <v>0</v>
      </c>
      <c r="X1894" s="9">
        <v>0</v>
      </c>
      <c r="Y1894" s="9">
        <v>566</v>
      </c>
      <c r="Z1894" s="9">
        <v>566</v>
      </c>
      <c r="AA1894" s="9">
        <v>10.66</v>
      </c>
      <c r="AB1894" s="9">
        <f t="shared" si="352"/>
        <v>9.5940000000000012</v>
      </c>
      <c r="AC1894" s="9">
        <f t="shared" si="353"/>
        <v>10.66</v>
      </c>
      <c r="AD1894" s="9">
        <f t="shared" si="354"/>
        <v>8.3705263157894745</v>
      </c>
      <c r="AE1894" s="9">
        <f t="shared" si="355"/>
        <v>8.0703370786516846</v>
      </c>
      <c r="AF1894" s="9">
        <f t="shared" si="356"/>
        <v>8.0634066587395932</v>
      </c>
      <c r="AG1894" s="11">
        <f t="shared" si="357"/>
        <v>27.351609657947673</v>
      </c>
      <c r="AH1894" s="11">
        <f t="shared" si="358"/>
        <v>32.088658702976652</v>
      </c>
      <c r="AI1894" s="11">
        <f t="shared" si="359"/>
        <v>32.202187625574688</v>
      </c>
      <c r="AJ1894" s="8">
        <v>7</v>
      </c>
      <c r="AK1894" s="7" t="s">
        <v>64</v>
      </c>
      <c r="AL1894" s="8">
        <v>39</v>
      </c>
      <c r="AM1894" s="7" t="s">
        <v>65</v>
      </c>
      <c r="AN1894" s="7" t="s">
        <v>66</v>
      </c>
      <c r="AO1894" s="9">
        <v>6</v>
      </c>
      <c r="AP1894" s="8">
        <v>5</v>
      </c>
      <c r="AQ1894" s="8">
        <v>6</v>
      </c>
      <c r="AR1894" s="8">
        <v>6</v>
      </c>
      <c r="AS1894" s="8">
        <v>5</v>
      </c>
      <c r="AT1894" s="8">
        <v>3</v>
      </c>
      <c r="AU1894" s="7" t="s">
        <v>67</v>
      </c>
      <c r="AV1894" s="9">
        <v>-9</v>
      </c>
      <c r="AW1894" s="7" t="s">
        <v>3985</v>
      </c>
      <c r="AX1894" s="7" t="s">
        <v>63</v>
      </c>
      <c r="AY1894" s="7"/>
      <c r="AZ1894" s="7" t="s">
        <v>1722</v>
      </c>
      <c r="BA1894" s="7" t="s">
        <v>3972</v>
      </c>
      <c r="BB1894" s="7" t="s">
        <v>3973</v>
      </c>
      <c r="BC1894" s="7" t="s">
        <v>3974</v>
      </c>
    </row>
    <row r="1895" spans="1:55" x14ac:dyDescent="0.2">
      <c r="A1895" s="7" t="s">
        <v>3941</v>
      </c>
      <c r="B1895" s="8">
        <v>3</v>
      </c>
      <c r="C1895" s="7" t="s">
        <v>2467</v>
      </c>
      <c r="D1895" s="8">
        <v>8</v>
      </c>
      <c r="E1895" s="7" t="s">
        <v>94</v>
      </c>
      <c r="F1895" s="7" t="s">
        <v>693</v>
      </c>
      <c r="G1895" s="7" t="s">
        <v>593</v>
      </c>
      <c r="H1895" s="7" t="s">
        <v>696</v>
      </c>
      <c r="I1895" s="7" t="s">
        <v>107</v>
      </c>
      <c r="J1895" s="9">
        <v>8</v>
      </c>
      <c r="K1895" s="10">
        <v>1000</v>
      </c>
      <c r="L1895" s="9">
        <f t="shared" si="348"/>
        <v>11.111111111111111</v>
      </c>
      <c r="M1895" s="9">
        <v>11.81</v>
      </c>
      <c r="N1895" s="10">
        <v>200</v>
      </c>
      <c r="O1895" s="10">
        <v>1200</v>
      </c>
      <c r="P1895" s="11">
        <f t="shared" si="349"/>
        <v>-16.666666666666664</v>
      </c>
      <c r="Q1895" s="7" t="s">
        <v>375</v>
      </c>
      <c r="R1895" s="9">
        <v>5.49</v>
      </c>
      <c r="S1895" s="9">
        <f t="shared" si="350"/>
        <v>-2.5099999999999998</v>
      </c>
      <c r="T1895" s="11">
        <f t="shared" si="351"/>
        <v>-31.374999999999996</v>
      </c>
      <c r="U1895" s="7" t="s">
        <v>63</v>
      </c>
      <c r="V1895" s="8">
        <v>5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f t="shared" si="352"/>
        <v>0</v>
      </c>
      <c r="AC1895" s="9">
        <f t="shared" si="353"/>
        <v>0</v>
      </c>
      <c r="AD1895" s="9">
        <f t="shared" si="354"/>
        <v>8.3705263157894745</v>
      </c>
      <c r="AE1895" s="9">
        <f t="shared" si="355"/>
        <v>8.0703370786516846</v>
      </c>
      <c r="AF1895" s="9">
        <f t="shared" si="356"/>
        <v>8.0634066587395932</v>
      </c>
      <c r="AG1895" s="11">
        <f t="shared" si="357"/>
        <v>-100</v>
      </c>
      <c r="AH1895" s="11">
        <f t="shared" si="358"/>
        <v>-100</v>
      </c>
      <c r="AI1895" s="11">
        <f t="shared" si="359"/>
        <v>-100</v>
      </c>
      <c r="AJ1895" s="8">
        <v>7</v>
      </c>
      <c r="AK1895" s="7" t="s">
        <v>64</v>
      </c>
      <c r="AL1895" s="8">
        <v>39</v>
      </c>
      <c r="AM1895" s="7" t="s">
        <v>65</v>
      </c>
      <c r="AN1895" s="7" t="s">
        <v>66</v>
      </c>
      <c r="AO1895" s="9">
        <v>6</v>
      </c>
      <c r="AP1895" s="8">
        <v>6</v>
      </c>
      <c r="AQ1895" s="8">
        <v>5</v>
      </c>
      <c r="AR1895" s="8">
        <v>4</v>
      </c>
      <c r="AS1895" s="8">
        <v>4</v>
      </c>
      <c r="AT1895" s="8">
        <v>5</v>
      </c>
      <c r="AU1895" s="7" t="s">
        <v>91</v>
      </c>
      <c r="AV1895" s="9">
        <v>-34.799999999999997</v>
      </c>
      <c r="AW1895" s="7" t="s">
        <v>3986</v>
      </c>
      <c r="AX1895" s="7" t="s">
        <v>80</v>
      </c>
      <c r="AY1895" s="7" t="s">
        <v>1623</v>
      </c>
      <c r="AZ1895" s="7" t="s">
        <v>1722</v>
      </c>
      <c r="BA1895" s="7" t="s">
        <v>3972</v>
      </c>
      <c r="BB1895" s="7" t="s">
        <v>3973</v>
      </c>
      <c r="BC1895" s="7" t="s">
        <v>3974</v>
      </c>
    </row>
    <row r="1896" spans="1:55" x14ac:dyDescent="0.2">
      <c r="A1896" s="19" t="s">
        <v>3941</v>
      </c>
      <c r="B1896" s="20">
        <v>4</v>
      </c>
      <c r="C1896" s="19" t="s">
        <v>2605</v>
      </c>
      <c r="D1896" s="20">
        <v>1</v>
      </c>
      <c r="E1896" s="19" t="s">
        <v>94</v>
      </c>
      <c r="F1896" s="19" t="s">
        <v>772</v>
      </c>
      <c r="G1896" s="19" t="s">
        <v>274</v>
      </c>
      <c r="H1896" s="19" t="s">
        <v>569</v>
      </c>
      <c r="I1896" s="19" t="s">
        <v>172</v>
      </c>
      <c r="J1896" s="21">
        <v>12</v>
      </c>
      <c r="K1896" s="22">
        <v>800</v>
      </c>
      <c r="L1896" s="21">
        <f t="shared" si="348"/>
        <v>7.6923076923076925</v>
      </c>
      <c r="M1896" s="21">
        <v>7.69</v>
      </c>
      <c r="N1896" s="22">
        <v>0</v>
      </c>
      <c r="O1896" s="22">
        <v>800</v>
      </c>
      <c r="P1896" s="23">
        <f t="shared" si="349"/>
        <v>0</v>
      </c>
      <c r="Q1896" s="19" t="s">
        <v>172</v>
      </c>
      <c r="R1896" s="21">
        <v>11.65</v>
      </c>
      <c r="S1896" s="21">
        <f t="shared" si="350"/>
        <v>-0.34999999999999964</v>
      </c>
      <c r="T1896" s="23">
        <f t="shared" si="351"/>
        <v>-2.9166666666666634</v>
      </c>
      <c r="U1896" s="19" t="s">
        <v>63</v>
      </c>
      <c r="V1896" s="20">
        <v>6</v>
      </c>
      <c r="W1896" s="21">
        <v>0</v>
      </c>
      <c r="X1896" s="21">
        <v>0</v>
      </c>
      <c r="Y1896" s="21">
        <v>0</v>
      </c>
      <c r="Z1896" s="21">
        <v>0</v>
      </c>
      <c r="AA1896" s="21">
        <v>0</v>
      </c>
      <c r="AB1896" s="21">
        <f t="shared" si="352"/>
        <v>0</v>
      </c>
      <c r="AC1896" s="21">
        <f t="shared" si="353"/>
        <v>0</v>
      </c>
      <c r="AD1896" s="21">
        <f t="shared" si="354"/>
        <v>9.0593406593406591</v>
      </c>
      <c r="AE1896" s="21">
        <f t="shared" si="355"/>
        <v>8.0703370786516846</v>
      </c>
      <c r="AF1896" s="21">
        <f t="shared" si="356"/>
        <v>8.0634066587395932</v>
      </c>
      <c r="AG1896" s="23">
        <f t="shared" si="357"/>
        <v>-100</v>
      </c>
      <c r="AH1896" s="23">
        <f t="shared" si="358"/>
        <v>-100</v>
      </c>
      <c r="AI1896" s="23">
        <f t="shared" si="359"/>
        <v>-100</v>
      </c>
      <c r="AJ1896" s="20">
        <v>7</v>
      </c>
      <c r="AK1896" s="19" t="s">
        <v>64</v>
      </c>
      <c r="AL1896" s="20">
        <v>40</v>
      </c>
      <c r="AM1896" s="19" t="s">
        <v>65</v>
      </c>
      <c r="AN1896" s="19" t="s">
        <v>66</v>
      </c>
      <c r="AO1896" s="21">
        <v>6</v>
      </c>
      <c r="AP1896" s="20">
        <v>4</v>
      </c>
      <c r="AQ1896" s="20">
        <v>1</v>
      </c>
      <c r="AR1896" s="20">
        <v>2</v>
      </c>
      <c r="AS1896" s="20">
        <v>4</v>
      </c>
      <c r="AT1896" s="20">
        <v>6</v>
      </c>
      <c r="AU1896" s="19" t="s">
        <v>116</v>
      </c>
      <c r="AV1896" s="21">
        <v>-5.4</v>
      </c>
      <c r="AW1896" s="19" t="s">
        <v>2777</v>
      </c>
      <c r="AX1896" s="19" t="s">
        <v>63</v>
      </c>
      <c r="AY1896" s="19"/>
      <c r="AZ1896" s="19" t="s">
        <v>3761</v>
      </c>
      <c r="BA1896" s="19" t="s">
        <v>3987</v>
      </c>
      <c r="BB1896" s="19" t="s">
        <v>3988</v>
      </c>
      <c r="BC1896" s="19" t="s">
        <v>130</v>
      </c>
    </row>
    <row r="1897" spans="1:55" x14ac:dyDescent="0.2">
      <c r="A1897" s="7" t="s">
        <v>3941</v>
      </c>
      <c r="B1897" s="8">
        <v>4</v>
      </c>
      <c r="C1897" s="7" t="s">
        <v>1419</v>
      </c>
      <c r="D1897" s="8">
        <v>2</v>
      </c>
      <c r="E1897" s="7" t="s">
        <v>317</v>
      </c>
      <c r="F1897" s="7" t="s">
        <v>112</v>
      </c>
      <c r="G1897" s="7" t="s">
        <v>496</v>
      </c>
      <c r="H1897" s="7" t="s">
        <v>540</v>
      </c>
      <c r="I1897" s="7" t="s">
        <v>78</v>
      </c>
      <c r="J1897" s="9">
        <v>3</v>
      </c>
      <c r="K1897" s="10">
        <v>1600</v>
      </c>
      <c r="L1897" s="9">
        <f t="shared" si="348"/>
        <v>25</v>
      </c>
      <c r="M1897" s="9">
        <v>25</v>
      </c>
      <c r="N1897" s="10">
        <v>0</v>
      </c>
      <c r="O1897" s="10">
        <v>1600</v>
      </c>
      <c r="P1897" s="11">
        <f t="shared" si="349"/>
        <v>0</v>
      </c>
      <c r="Q1897" s="7" t="s">
        <v>78</v>
      </c>
      <c r="R1897" s="9">
        <v>3.42</v>
      </c>
      <c r="S1897" s="9">
        <f t="shared" si="350"/>
        <v>0.41999999999999993</v>
      </c>
      <c r="T1897" s="11">
        <f t="shared" si="351"/>
        <v>13.999999999999998</v>
      </c>
      <c r="U1897" s="7" t="s">
        <v>63</v>
      </c>
      <c r="V1897" s="8">
        <v>2</v>
      </c>
      <c r="W1897" s="9">
        <v>0</v>
      </c>
      <c r="X1897" s="9">
        <v>444</v>
      </c>
      <c r="Y1897" s="9">
        <v>296</v>
      </c>
      <c r="Z1897" s="9">
        <v>740</v>
      </c>
      <c r="AA1897" s="9">
        <v>22.4</v>
      </c>
      <c r="AB1897" s="9">
        <f t="shared" si="352"/>
        <v>22.4</v>
      </c>
      <c r="AC1897" s="9">
        <f t="shared" si="353"/>
        <v>13.999999999999998</v>
      </c>
      <c r="AD1897" s="9">
        <f t="shared" si="354"/>
        <v>9.0593406593406591</v>
      </c>
      <c r="AE1897" s="9">
        <f t="shared" si="355"/>
        <v>8.0703370786516846</v>
      </c>
      <c r="AF1897" s="9">
        <f t="shared" si="356"/>
        <v>8.0634066587395932</v>
      </c>
      <c r="AG1897" s="11">
        <f t="shared" si="357"/>
        <v>54.536632702571552</v>
      </c>
      <c r="AH1897" s="11">
        <f t="shared" si="358"/>
        <v>73.474786289087518</v>
      </c>
      <c r="AI1897" s="11">
        <f t="shared" si="359"/>
        <v>73.623886187433911</v>
      </c>
      <c r="AJ1897" s="8">
        <v>7</v>
      </c>
      <c r="AK1897" s="7" t="s">
        <v>64</v>
      </c>
      <c r="AL1897" s="8">
        <v>40</v>
      </c>
      <c r="AM1897" s="7" t="s">
        <v>65</v>
      </c>
      <c r="AN1897" s="7" t="s">
        <v>66</v>
      </c>
      <c r="AO1897" s="9">
        <v>6</v>
      </c>
      <c r="AP1897" s="8">
        <v>5</v>
      </c>
      <c r="AQ1897" s="8">
        <v>5</v>
      </c>
      <c r="AR1897" s="8">
        <v>3</v>
      </c>
      <c r="AS1897" s="8">
        <v>2</v>
      </c>
      <c r="AT1897" s="8">
        <v>2</v>
      </c>
      <c r="AU1897" s="7" t="s">
        <v>91</v>
      </c>
      <c r="AV1897" s="9">
        <v>4.8</v>
      </c>
      <c r="AW1897" s="7" t="s">
        <v>3989</v>
      </c>
      <c r="AX1897" s="7" t="s">
        <v>63</v>
      </c>
      <c r="AY1897" s="7"/>
      <c r="AZ1897" s="7" t="s">
        <v>3761</v>
      </c>
      <c r="BA1897" s="7" t="s">
        <v>3987</v>
      </c>
      <c r="BB1897" s="7" t="s">
        <v>3988</v>
      </c>
      <c r="BC1897" s="7" t="s">
        <v>130</v>
      </c>
    </row>
    <row r="1898" spans="1:55" x14ac:dyDescent="0.2">
      <c r="A1898" s="7" t="s">
        <v>3941</v>
      </c>
      <c r="B1898" s="8">
        <v>4</v>
      </c>
      <c r="C1898" s="7" t="s">
        <v>2509</v>
      </c>
      <c r="D1898" s="8">
        <v>3</v>
      </c>
      <c r="E1898" s="7" t="s">
        <v>57</v>
      </c>
      <c r="F1898" s="7" t="s">
        <v>95</v>
      </c>
      <c r="G1898" s="7" t="s">
        <v>239</v>
      </c>
      <c r="H1898" s="7" t="s">
        <v>150</v>
      </c>
      <c r="I1898" s="7" t="s">
        <v>98</v>
      </c>
      <c r="J1898" s="9">
        <v>2</v>
      </c>
      <c r="K1898" s="10">
        <v>1900</v>
      </c>
      <c r="L1898" s="9">
        <f t="shared" si="348"/>
        <v>33.333333333333329</v>
      </c>
      <c r="M1898" s="9">
        <v>33.33</v>
      </c>
      <c r="N1898" s="10">
        <v>0</v>
      </c>
      <c r="O1898" s="10">
        <v>1900</v>
      </c>
      <c r="P1898" s="11">
        <f t="shared" si="349"/>
        <v>0</v>
      </c>
      <c r="Q1898" s="7" t="s">
        <v>98</v>
      </c>
      <c r="R1898" s="9">
        <v>2.36</v>
      </c>
      <c r="S1898" s="9">
        <f t="shared" si="350"/>
        <v>0.35999999999999988</v>
      </c>
      <c r="T1898" s="11">
        <f t="shared" si="351"/>
        <v>17.999999999999993</v>
      </c>
      <c r="U1898" s="7" t="s">
        <v>80</v>
      </c>
      <c r="V1898" s="8">
        <v>3</v>
      </c>
      <c r="W1898" s="9">
        <v>0</v>
      </c>
      <c r="X1898" s="9">
        <v>0</v>
      </c>
      <c r="Y1898" s="9">
        <v>330</v>
      </c>
      <c r="Z1898" s="9">
        <v>330</v>
      </c>
      <c r="AA1898" s="9">
        <v>8.3000000000000007</v>
      </c>
      <c r="AB1898" s="9">
        <f t="shared" si="352"/>
        <v>8.3000000000000007</v>
      </c>
      <c r="AC1898" s="9">
        <f t="shared" si="353"/>
        <v>4.3684210526315796</v>
      </c>
      <c r="AD1898" s="9">
        <f t="shared" si="354"/>
        <v>9.0593406593406591</v>
      </c>
      <c r="AE1898" s="9">
        <f t="shared" si="355"/>
        <v>8.0703370786516846</v>
      </c>
      <c r="AF1898" s="9">
        <f t="shared" si="356"/>
        <v>8.0634066587395932</v>
      </c>
      <c r="AG1898" s="11">
        <f t="shared" si="357"/>
        <v>-51.779922878520892</v>
      </c>
      <c r="AH1898" s="11">
        <f t="shared" si="358"/>
        <v>-45.870649390998999</v>
      </c>
      <c r="AI1898" s="11">
        <f t="shared" si="359"/>
        <v>-45.824125738507448</v>
      </c>
      <c r="AJ1898" s="8">
        <v>7</v>
      </c>
      <c r="AK1898" s="7" t="s">
        <v>64</v>
      </c>
      <c r="AL1898" s="8">
        <v>40</v>
      </c>
      <c r="AM1898" s="7" t="s">
        <v>65</v>
      </c>
      <c r="AN1898" s="7" t="s">
        <v>66</v>
      </c>
      <c r="AO1898" s="9">
        <v>6</v>
      </c>
      <c r="AP1898" s="8">
        <v>7</v>
      </c>
      <c r="AQ1898" s="8">
        <v>7</v>
      </c>
      <c r="AR1898" s="8">
        <v>6</v>
      </c>
      <c r="AS1898" s="8">
        <v>5</v>
      </c>
      <c r="AT1898" s="8">
        <v>3</v>
      </c>
      <c r="AU1898" s="7" t="s">
        <v>67</v>
      </c>
      <c r="AV1898" s="9">
        <v>8.4</v>
      </c>
      <c r="AW1898" s="7" t="s">
        <v>1660</v>
      </c>
      <c r="AX1898" s="7" t="s">
        <v>80</v>
      </c>
      <c r="AY1898" s="7" t="s">
        <v>174</v>
      </c>
      <c r="AZ1898" s="7" t="s">
        <v>3761</v>
      </c>
      <c r="BA1898" s="7" t="s">
        <v>3987</v>
      </c>
      <c r="BB1898" s="7" t="s">
        <v>3988</v>
      </c>
      <c r="BC1898" s="7" t="s">
        <v>130</v>
      </c>
    </row>
    <row r="1899" spans="1:55" x14ac:dyDescent="0.2">
      <c r="A1899" s="7" t="s">
        <v>3941</v>
      </c>
      <c r="B1899" s="8">
        <v>4</v>
      </c>
      <c r="C1899" s="7" t="s">
        <v>3990</v>
      </c>
      <c r="D1899" s="8">
        <v>4</v>
      </c>
      <c r="E1899" s="7" t="s">
        <v>193</v>
      </c>
      <c r="F1899" s="7" t="s">
        <v>418</v>
      </c>
      <c r="G1899" s="7" t="s">
        <v>633</v>
      </c>
      <c r="H1899" s="7" t="s">
        <v>655</v>
      </c>
      <c r="I1899" s="7" t="s">
        <v>62</v>
      </c>
      <c r="J1899" s="9">
        <v>5</v>
      </c>
      <c r="K1899" s="10">
        <v>1300</v>
      </c>
      <c r="L1899" s="9">
        <f t="shared" si="348"/>
        <v>16.666666666666664</v>
      </c>
      <c r="M1899" s="9">
        <v>16.670000000000002</v>
      </c>
      <c r="N1899" s="10">
        <v>0</v>
      </c>
      <c r="O1899" s="10">
        <v>1300</v>
      </c>
      <c r="P1899" s="11">
        <f t="shared" si="349"/>
        <v>0</v>
      </c>
      <c r="Q1899" s="7" t="s">
        <v>62</v>
      </c>
      <c r="R1899" s="9">
        <v>3.45</v>
      </c>
      <c r="S1899" s="9">
        <f t="shared" si="350"/>
        <v>-1.5499999999999998</v>
      </c>
      <c r="T1899" s="11">
        <f t="shared" si="351"/>
        <v>-30.999999999999993</v>
      </c>
      <c r="U1899" s="7" t="s">
        <v>63</v>
      </c>
      <c r="V1899" s="8">
        <v>4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f t="shared" si="352"/>
        <v>0</v>
      </c>
      <c r="AC1899" s="9">
        <f t="shared" si="353"/>
        <v>0</v>
      </c>
      <c r="AD1899" s="9">
        <f t="shared" si="354"/>
        <v>9.0593406593406591</v>
      </c>
      <c r="AE1899" s="9">
        <f t="shared" si="355"/>
        <v>8.0703370786516846</v>
      </c>
      <c r="AF1899" s="9">
        <f t="shared" si="356"/>
        <v>8.0634066587395932</v>
      </c>
      <c r="AG1899" s="11">
        <f t="shared" si="357"/>
        <v>-100</v>
      </c>
      <c r="AH1899" s="11">
        <f t="shared" si="358"/>
        <v>-100</v>
      </c>
      <c r="AI1899" s="11">
        <f t="shared" si="359"/>
        <v>-100</v>
      </c>
      <c r="AJ1899" s="8">
        <v>7</v>
      </c>
      <c r="AK1899" s="7" t="s">
        <v>64</v>
      </c>
      <c r="AL1899" s="8">
        <v>40</v>
      </c>
      <c r="AM1899" s="7" t="s">
        <v>65</v>
      </c>
      <c r="AN1899" s="7" t="s">
        <v>66</v>
      </c>
      <c r="AO1899" s="9">
        <v>6</v>
      </c>
      <c r="AP1899" s="8">
        <v>6</v>
      </c>
      <c r="AQ1899" s="8">
        <v>6</v>
      </c>
      <c r="AR1899" s="8">
        <v>7</v>
      </c>
      <c r="AS1899" s="8">
        <v>6</v>
      </c>
      <c r="AT1899" s="8">
        <v>4</v>
      </c>
      <c r="AU1899" s="7" t="s">
        <v>67</v>
      </c>
      <c r="AV1899" s="9">
        <v>2.4</v>
      </c>
      <c r="AW1899" s="7" t="s">
        <v>3701</v>
      </c>
      <c r="AX1899" s="7" t="s">
        <v>63</v>
      </c>
      <c r="AY1899" s="7"/>
      <c r="AZ1899" s="7" t="s">
        <v>3761</v>
      </c>
      <c r="BA1899" s="7" t="s">
        <v>3987</v>
      </c>
      <c r="BB1899" s="7" t="s">
        <v>3988</v>
      </c>
      <c r="BC1899" s="7" t="s">
        <v>130</v>
      </c>
    </row>
    <row r="1900" spans="1:55" x14ac:dyDescent="0.2">
      <c r="A1900" s="7" t="s">
        <v>3941</v>
      </c>
      <c r="B1900" s="8">
        <v>4</v>
      </c>
      <c r="C1900" s="7" t="s">
        <v>2507</v>
      </c>
      <c r="D1900" s="8">
        <v>5</v>
      </c>
      <c r="E1900" s="7" t="s">
        <v>119</v>
      </c>
      <c r="F1900" s="7" t="s">
        <v>904</v>
      </c>
      <c r="G1900" s="7" t="s">
        <v>593</v>
      </c>
      <c r="H1900" s="7" t="s">
        <v>1902</v>
      </c>
      <c r="I1900" s="7" t="s">
        <v>78</v>
      </c>
      <c r="J1900" s="9">
        <v>3</v>
      </c>
      <c r="K1900" s="10">
        <v>1600</v>
      </c>
      <c r="L1900" s="9">
        <f t="shared" si="348"/>
        <v>25</v>
      </c>
      <c r="M1900" s="9">
        <v>25</v>
      </c>
      <c r="N1900" s="10">
        <v>0</v>
      </c>
      <c r="O1900" s="10">
        <v>1600</v>
      </c>
      <c r="P1900" s="11">
        <f t="shared" si="349"/>
        <v>0</v>
      </c>
      <c r="Q1900" s="7" t="s">
        <v>78</v>
      </c>
      <c r="R1900" s="9">
        <v>7.74</v>
      </c>
      <c r="S1900" s="9">
        <f t="shared" si="350"/>
        <v>4.74</v>
      </c>
      <c r="T1900" s="11">
        <f t="shared" si="351"/>
        <v>158</v>
      </c>
      <c r="U1900" s="7" t="s">
        <v>63</v>
      </c>
      <c r="V1900" s="8">
        <v>7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f t="shared" si="352"/>
        <v>0</v>
      </c>
      <c r="AC1900" s="9">
        <f t="shared" si="353"/>
        <v>0</v>
      </c>
      <c r="AD1900" s="9">
        <f t="shared" si="354"/>
        <v>9.0593406593406591</v>
      </c>
      <c r="AE1900" s="9">
        <f t="shared" si="355"/>
        <v>8.0703370786516846</v>
      </c>
      <c r="AF1900" s="9">
        <f t="shared" si="356"/>
        <v>8.0634066587395932</v>
      </c>
      <c r="AG1900" s="11">
        <f t="shared" si="357"/>
        <v>-100</v>
      </c>
      <c r="AH1900" s="11">
        <f t="shared" si="358"/>
        <v>-100</v>
      </c>
      <c r="AI1900" s="11">
        <f t="shared" si="359"/>
        <v>-100</v>
      </c>
      <c r="AJ1900" s="8">
        <v>7</v>
      </c>
      <c r="AK1900" s="7" t="s">
        <v>64</v>
      </c>
      <c r="AL1900" s="8">
        <v>40</v>
      </c>
      <c r="AM1900" s="7" t="s">
        <v>65</v>
      </c>
      <c r="AN1900" s="7" t="s">
        <v>66</v>
      </c>
      <c r="AO1900" s="9">
        <v>6</v>
      </c>
      <c r="AP1900" s="8">
        <v>3</v>
      </c>
      <c r="AQ1900" s="8">
        <v>3</v>
      </c>
      <c r="AR1900" s="8">
        <v>5</v>
      </c>
      <c r="AS1900" s="8">
        <v>7</v>
      </c>
      <c r="AT1900" s="8">
        <v>7</v>
      </c>
      <c r="AU1900" s="7" t="s">
        <v>81</v>
      </c>
      <c r="AV1900" s="9">
        <v>-9.6</v>
      </c>
      <c r="AW1900" s="7" t="s">
        <v>3991</v>
      </c>
      <c r="AX1900" s="7" t="s">
        <v>63</v>
      </c>
      <c r="AY1900" s="7"/>
      <c r="AZ1900" s="7" t="s">
        <v>3761</v>
      </c>
      <c r="BA1900" s="7" t="s">
        <v>3987</v>
      </c>
      <c r="BB1900" s="7" t="s">
        <v>3988</v>
      </c>
      <c r="BC1900" s="7" t="s">
        <v>130</v>
      </c>
    </row>
    <row r="1901" spans="1:55" x14ac:dyDescent="0.2">
      <c r="A1901" s="7" t="s">
        <v>3941</v>
      </c>
      <c r="B1901" s="8">
        <v>4</v>
      </c>
      <c r="C1901" s="7" t="s">
        <v>3992</v>
      </c>
      <c r="D1901" s="8">
        <v>6</v>
      </c>
      <c r="E1901" s="7" t="s">
        <v>74</v>
      </c>
      <c r="F1901" s="7" t="s">
        <v>693</v>
      </c>
      <c r="G1901" s="7" t="s">
        <v>433</v>
      </c>
      <c r="H1901" s="7" t="s">
        <v>393</v>
      </c>
      <c r="I1901" s="7" t="s">
        <v>106</v>
      </c>
      <c r="J1901" s="9">
        <v>10</v>
      </c>
      <c r="K1901" s="10">
        <v>900</v>
      </c>
      <c r="L1901" s="9">
        <f t="shared" si="348"/>
        <v>9.0909090909090917</v>
      </c>
      <c r="M1901" s="9">
        <v>9.09</v>
      </c>
      <c r="N1901" s="10">
        <v>0</v>
      </c>
      <c r="O1901" s="10">
        <v>900</v>
      </c>
      <c r="P1901" s="11">
        <f t="shared" si="349"/>
        <v>0</v>
      </c>
      <c r="Q1901" s="7" t="s">
        <v>106</v>
      </c>
      <c r="R1901" s="9">
        <v>6.87</v>
      </c>
      <c r="S1901" s="9">
        <f t="shared" si="350"/>
        <v>-3.13</v>
      </c>
      <c r="T1901" s="11">
        <f t="shared" si="351"/>
        <v>-31.3</v>
      </c>
      <c r="U1901" s="7" t="s">
        <v>63</v>
      </c>
      <c r="V1901" s="8">
        <v>1</v>
      </c>
      <c r="W1901" s="9">
        <v>1574</v>
      </c>
      <c r="X1901" s="9">
        <v>662</v>
      </c>
      <c r="Y1901" s="9">
        <v>438</v>
      </c>
      <c r="Z1901" s="9">
        <v>2674</v>
      </c>
      <c r="AA1901" s="9">
        <v>51.74</v>
      </c>
      <c r="AB1901" s="9">
        <f t="shared" si="352"/>
        <v>51.74</v>
      </c>
      <c r="AC1901" s="9">
        <f t="shared" si="353"/>
        <v>57.488888888888887</v>
      </c>
      <c r="AD1901" s="9">
        <f t="shared" si="354"/>
        <v>9.0593406593406591</v>
      </c>
      <c r="AE1901" s="9">
        <f t="shared" si="355"/>
        <v>8.0703370786516846</v>
      </c>
      <c r="AF1901" s="9">
        <f t="shared" si="356"/>
        <v>8.0634066587395932</v>
      </c>
      <c r="AG1901" s="11">
        <f t="shared" si="357"/>
        <v>534.58137905008357</v>
      </c>
      <c r="AH1901" s="11">
        <f t="shared" si="358"/>
        <v>612.3480509997928</v>
      </c>
      <c r="AI1901" s="11">
        <f t="shared" si="359"/>
        <v>612.96030724903426</v>
      </c>
      <c r="AJ1901" s="8">
        <v>7</v>
      </c>
      <c r="AK1901" s="7" t="s">
        <v>64</v>
      </c>
      <c r="AL1901" s="8">
        <v>40</v>
      </c>
      <c r="AM1901" s="7" t="s">
        <v>65</v>
      </c>
      <c r="AN1901" s="7" t="s">
        <v>66</v>
      </c>
      <c r="AO1901" s="9">
        <v>6</v>
      </c>
      <c r="AP1901" s="8">
        <v>1</v>
      </c>
      <c r="AQ1901" s="8">
        <v>2</v>
      </c>
      <c r="AR1901" s="8">
        <v>1</v>
      </c>
      <c r="AS1901" s="8">
        <v>1</v>
      </c>
      <c r="AT1901" s="8">
        <v>1</v>
      </c>
      <c r="AU1901" s="7" t="s">
        <v>81</v>
      </c>
      <c r="AV1901" s="9">
        <v>-0.6</v>
      </c>
      <c r="AW1901" s="7" t="s">
        <v>3993</v>
      </c>
      <c r="AX1901" s="7" t="s">
        <v>63</v>
      </c>
      <c r="AY1901" s="7"/>
      <c r="AZ1901" s="7" t="s">
        <v>3761</v>
      </c>
      <c r="BA1901" s="7" t="s">
        <v>3987</v>
      </c>
      <c r="BB1901" s="7" t="s">
        <v>3988</v>
      </c>
      <c r="BC1901" s="7" t="s">
        <v>130</v>
      </c>
    </row>
    <row r="1902" spans="1:55" x14ac:dyDescent="0.2">
      <c r="A1902" s="7" t="s">
        <v>3941</v>
      </c>
      <c r="B1902" s="8">
        <v>4</v>
      </c>
      <c r="C1902" s="7" t="s">
        <v>3994</v>
      </c>
      <c r="D1902" s="8">
        <v>7</v>
      </c>
      <c r="E1902" s="7" t="s">
        <v>205</v>
      </c>
      <c r="F1902" s="7" t="s">
        <v>262</v>
      </c>
      <c r="G1902" s="7" t="s">
        <v>126</v>
      </c>
      <c r="H1902" s="7" t="s">
        <v>409</v>
      </c>
      <c r="I1902" s="7" t="s">
        <v>107</v>
      </c>
      <c r="J1902" s="9">
        <v>8</v>
      </c>
      <c r="K1902" s="10">
        <v>1000</v>
      </c>
      <c r="L1902" s="9">
        <f t="shared" si="348"/>
        <v>11.111111111111111</v>
      </c>
      <c r="M1902" s="9">
        <v>11.11</v>
      </c>
      <c r="N1902" s="10">
        <v>0</v>
      </c>
      <c r="O1902" s="10">
        <v>1000</v>
      </c>
      <c r="P1902" s="11">
        <f t="shared" si="349"/>
        <v>0</v>
      </c>
      <c r="Q1902" s="7" t="s">
        <v>107</v>
      </c>
      <c r="R1902" s="9">
        <v>7.11</v>
      </c>
      <c r="S1902" s="9">
        <f t="shared" si="350"/>
        <v>-0.88999999999999968</v>
      </c>
      <c r="T1902" s="11">
        <f t="shared" si="351"/>
        <v>-11.124999999999996</v>
      </c>
      <c r="U1902" s="7" t="s">
        <v>63</v>
      </c>
      <c r="V1902" s="8">
        <v>5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f t="shared" si="352"/>
        <v>0</v>
      </c>
      <c r="AC1902" s="9">
        <f t="shared" si="353"/>
        <v>0</v>
      </c>
      <c r="AD1902" s="9">
        <f t="shared" si="354"/>
        <v>9.0593406593406591</v>
      </c>
      <c r="AE1902" s="9">
        <f t="shared" si="355"/>
        <v>8.0703370786516846</v>
      </c>
      <c r="AF1902" s="9">
        <f t="shared" si="356"/>
        <v>8.0634066587395932</v>
      </c>
      <c r="AG1902" s="11">
        <f t="shared" si="357"/>
        <v>-100</v>
      </c>
      <c r="AH1902" s="11">
        <f t="shared" si="358"/>
        <v>-100</v>
      </c>
      <c r="AI1902" s="11">
        <f t="shared" si="359"/>
        <v>-100</v>
      </c>
      <c r="AJ1902" s="8">
        <v>7</v>
      </c>
      <c r="AK1902" s="7" t="s">
        <v>64</v>
      </c>
      <c r="AL1902" s="8">
        <v>40</v>
      </c>
      <c r="AM1902" s="7" t="s">
        <v>65</v>
      </c>
      <c r="AN1902" s="7" t="s">
        <v>66</v>
      </c>
      <c r="AO1902" s="9">
        <v>6</v>
      </c>
      <c r="AP1902" s="8">
        <v>2</v>
      </c>
      <c r="AQ1902" s="8">
        <v>4</v>
      </c>
      <c r="AR1902" s="8">
        <v>4</v>
      </c>
      <c r="AS1902" s="8">
        <v>3</v>
      </c>
      <c r="AT1902" s="8">
        <v>5</v>
      </c>
      <c r="AU1902" s="7" t="s">
        <v>91</v>
      </c>
      <c r="AV1902" s="9">
        <v>-19.8</v>
      </c>
      <c r="AW1902" s="7" t="s">
        <v>2678</v>
      </c>
      <c r="AX1902" s="7" t="s">
        <v>63</v>
      </c>
      <c r="AY1902" s="7"/>
      <c r="AZ1902" s="7" t="s">
        <v>3761</v>
      </c>
      <c r="BA1902" s="7" t="s">
        <v>3987</v>
      </c>
      <c r="BB1902" s="7" t="s">
        <v>3988</v>
      </c>
      <c r="BC1902" s="7" t="s">
        <v>130</v>
      </c>
    </row>
    <row r="1903" spans="1:55" x14ac:dyDescent="0.2">
      <c r="A1903" s="19" t="s">
        <v>3941</v>
      </c>
      <c r="B1903" s="20">
        <v>5</v>
      </c>
      <c r="C1903" s="19" t="s">
        <v>3995</v>
      </c>
      <c r="D1903" s="20">
        <v>1</v>
      </c>
      <c r="E1903" s="19" t="s">
        <v>119</v>
      </c>
      <c r="F1903" s="19" t="s">
        <v>226</v>
      </c>
      <c r="G1903" s="19" t="s">
        <v>804</v>
      </c>
      <c r="H1903" s="19" t="s">
        <v>799</v>
      </c>
      <c r="I1903" s="19" t="s">
        <v>329</v>
      </c>
      <c r="J1903" s="21">
        <v>15</v>
      </c>
      <c r="K1903" s="22">
        <v>800</v>
      </c>
      <c r="L1903" s="21">
        <f t="shared" si="348"/>
        <v>6.25</v>
      </c>
      <c r="M1903" s="21">
        <v>6.25</v>
      </c>
      <c r="N1903" s="22">
        <v>0</v>
      </c>
      <c r="O1903" s="22">
        <v>800</v>
      </c>
      <c r="P1903" s="23">
        <f t="shared" si="349"/>
        <v>0</v>
      </c>
      <c r="Q1903" s="19" t="s">
        <v>329</v>
      </c>
      <c r="R1903" s="21">
        <v>8.5399999999999991</v>
      </c>
      <c r="S1903" s="21">
        <f t="shared" si="350"/>
        <v>-6.4600000000000009</v>
      </c>
      <c r="T1903" s="23">
        <f t="shared" si="351"/>
        <v>-43.06666666666667</v>
      </c>
      <c r="U1903" s="19" t="s">
        <v>63</v>
      </c>
      <c r="V1903" s="20">
        <v>10</v>
      </c>
      <c r="W1903" s="21">
        <v>0</v>
      </c>
      <c r="X1903" s="21">
        <v>0</v>
      </c>
      <c r="Y1903" s="21">
        <v>0</v>
      </c>
      <c r="Z1903" s="21">
        <v>0</v>
      </c>
      <c r="AA1903" s="21">
        <v>0</v>
      </c>
      <c r="AB1903" s="21">
        <f t="shared" si="352"/>
        <v>0</v>
      </c>
      <c r="AC1903" s="21">
        <f t="shared" si="353"/>
        <v>0</v>
      </c>
      <c r="AD1903" s="21">
        <f t="shared" si="354"/>
        <v>7.0132075471698121</v>
      </c>
      <c r="AE1903" s="21">
        <f t="shared" si="355"/>
        <v>8.0703370786516846</v>
      </c>
      <c r="AF1903" s="21">
        <f t="shared" si="356"/>
        <v>8.0634066587395932</v>
      </c>
      <c r="AG1903" s="23">
        <f t="shared" si="357"/>
        <v>-100</v>
      </c>
      <c r="AH1903" s="23">
        <f t="shared" si="358"/>
        <v>-100</v>
      </c>
      <c r="AI1903" s="23">
        <f t="shared" si="359"/>
        <v>-100</v>
      </c>
      <c r="AJ1903" s="20">
        <v>10</v>
      </c>
      <c r="AK1903" s="19" t="s">
        <v>64</v>
      </c>
      <c r="AL1903" s="20">
        <v>40</v>
      </c>
      <c r="AM1903" s="19" t="s">
        <v>65</v>
      </c>
      <c r="AN1903" s="19" t="s">
        <v>66</v>
      </c>
      <c r="AO1903" s="21">
        <v>8</v>
      </c>
      <c r="AP1903" s="20">
        <v>8</v>
      </c>
      <c r="AQ1903" s="20">
        <v>3</v>
      </c>
      <c r="AR1903" s="20">
        <v>5</v>
      </c>
      <c r="AS1903" s="20">
        <v>9</v>
      </c>
      <c r="AT1903" s="20">
        <v>1</v>
      </c>
      <c r="AU1903" s="19" t="s">
        <v>81</v>
      </c>
      <c r="AV1903" s="21">
        <v>16.8</v>
      </c>
      <c r="AW1903" s="19" t="s">
        <v>3996</v>
      </c>
      <c r="AX1903" s="19" t="s">
        <v>63</v>
      </c>
      <c r="AY1903" s="19"/>
      <c r="AZ1903" s="19" t="s">
        <v>3997</v>
      </c>
      <c r="BA1903" s="19" t="s">
        <v>1633</v>
      </c>
      <c r="BB1903" s="19" t="s">
        <v>130</v>
      </c>
      <c r="BC1903" s="19" t="s">
        <v>3998</v>
      </c>
    </row>
    <row r="1904" spans="1:55" x14ac:dyDescent="0.2">
      <c r="A1904" s="7" t="s">
        <v>3941</v>
      </c>
      <c r="B1904" s="8">
        <v>5</v>
      </c>
      <c r="C1904" s="7" t="s">
        <v>3999</v>
      </c>
      <c r="D1904" s="8">
        <v>2</v>
      </c>
      <c r="E1904" s="7" t="s">
        <v>284</v>
      </c>
      <c r="F1904" s="7" t="s">
        <v>832</v>
      </c>
      <c r="G1904" s="7" t="s">
        <v>274</v>
      </c>
      <c r="H1904" s="7" t="s">
        <v>342</v>
      </c>
      <c r="I1904" s="7" t="s">
        <v>89</v>
      </c>
      <c r="J1904" s="9">
        <v>30</v>
      </c>
      <c r="K1904" s="10">
        <v>400</v>
      </c>
      <c r="L1904" s="9">
        <f t="shared" si="348"/>
        <v>3.225806451612903</v>
      </c>
      <c r="M1904" s="9">
        <v>3.23</v>
      </c>
      <c r="N1904" s="10">
        <v>0</v>
      </c>
      <c r="O1904" s="10">
        <v>400</v>
      </c>
      <c r="P1904" s="11">
        <f t="shared" si="349"/>
        <v>0</v>
      </c>
      <c r="Q1904" s="7" t="s">
        <v>89</v>
      </c>
      <c r="R1904" s="9">
        <v>60.39</v>
      </c>
      <c r="S1904" s="9">
        <f t="shared" si="350"/>
        <v>30.39</v>
      </c>
      <c r="T1904" s="11">
        <f t="shared" si="351"/>
        <v>101.30000000000001</v>
      </c>
      <c r="U1904" s="7" t="s">
        <v>63</v>
      </c>
      <c r="V1904" s="8">
        <v>5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f t="shared" si="352"/>
        <v>0</v>
      </c>
      <c r="AC1904" s="9">
        <f t="shared" si="353"/>
        <v>0</v>
      </c>
      <c r="AD1904" s="9">
        <f t="shared" si="354"/>
        <v>7.0132075471698121</v>
      </c>
      <c r="AE1904" s="9">
        <f t="shared" si="355"/>
        <v>8.0703370786516846</v>
      </c>
      <c r="AF1904" s="9">
        <f t="shared" si="356"/>
        <v>8.0634066587395932</v>
      </c>
      <c r="AG1904" s="11">
        <f t="shared" si="357"/>
        <v>-100</v>
      </c>
      <c r="AH1904" s="11">
        <f t="shared" si="358"/>
        <v>-100</v>
      </c>
      <c r="AI1904" s="11">
        <f t="shared" si="359"/>
        <v>-100</v>
      </c>
      <c r="AJ1904" s="8">
        <v>10</v>
      </c>
      <c r="AK1904" s="7" t="s">
        <v>64</v>
      </c>
      <c r="AL1904" s="8">
        <v>40</v>
      </c>
      <c r="AM1904" s="7" t="s">
        <v>65</v>
      </c>
      <c r="AN1904" s="7" t="s">
        <v>66</v>
      </c>
      <c r="AO1904" s="9">
        <v>8</v>
      </c>
      <c r="AP1904" s="8">
        <v>7</v>
      </c>
      <c r="AQ1904" s="8">
        <v>1</v>
      </c>
      <c r="AR1904" s="8">
        <v>1</v>
      </c>
      <c r="AS1904" s="8">
        <v>7</v>
      </c>
      <c r="AT1904" s="8">
        <v>5</v>
      </c>
      <c r="AU1904" s="7" t="s">
        <v>116</v>
      </c>
      <c r="AV1904" s="9">
        <v>-32.4</v>
      </c>
      <c r="AW1904" s="7" t="s">
        <v>3681</v>
      </c>
      <c r="AX1904" s="7" t="s">
        <v>63</v>
      </c>
      <c r="AY1904" s="7"/>
      <c r="AZ1904" s="7" t="s">
        <v>3997</v>
      </c>
      <c r="BA1904" s="7" t="s">
        <v>1633</v>
      </c>
      <c r="BB1904" s="7" t="s">
        <v>130</v>
      </c>
      <c r="BC1904" s="7" t="s">
        <v>3998</v>
      </c>
    </row>
    <row r="1905" spans="1:55" x14ac:dyDescent="0.2">
      <c r="A1905" s="7" t="s">
        <v>3941</v>
      </c>
      <c r="B1905" s="8">
        <v>5</v>
      </c>
      <c r="C1905" s="7" t="s">
        <v>1559</v>
      </c>
      <c r="D1905" s="8">
        <v>3</v>
      </c>
      <c r="E1905" s="7" t="s">
        <v>102</v>
      </c>
      <c r="F1905" s="7" t="s">
        <v>273</v>
      </c>
      <c r="G1905" s="7" t="s">
        <v>126</v>
      </c>
      <c r="H1905" s="7" t="s">
        <v>303</v>
      </c>
      <c r="I1905" s="7" t="s">
        <v>329</v>
      </c>
      <c r="J1905" s="9">
        <v>15</v>
      </c>
      <c r="K1905" s="10">
        <v>800</v>
      </c>
      <c r="L1905" s="9">
        <f t="shared" si="348"/>
        <v>6.25</v>
      </c>
      <c r="M1905" s="9">
        <v>6.25</v>
      </c>
      <c r="N1905" s="10">
        <v>0</v>
      </c>
      <c r="O1905" s="10">
        <v>800</v>
      </c>
      <c r="P1905" s="11">
        <f t="shared" si="349"/>
        <v>0</v>
      </c>
      <c r="Q1905" s="7" t="s">
        <v>329</v>
      </c>
      <c r="R1905" s="9">
        <v>40.72</v>
      </c>
      <c r="S1905" s="9">
        <f t="shared" si="350"/>
        <v>25.72</v>
      </c>
      <c r="T1905" s="11">
        <f t="shared" si="351"/>
        <v>171.46666666666667</v>
      </c>
      <c r="U1905" s="7" t="s">
        <v>63</v>
      </c>
      <c r="V1905" s="8">
        <v>6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f t="shared" si="352"/>
        <v>0</v>
      </c>
      <c r="AC1905" s="9">
        <f t="shared" si="353"/>
        <v>0</v>
      </c>
      <c r="AD1905" s="9">
        <f t="shared" si="354"/>
        <v>7.0132075471698121</v>
      </c>
      <c r="AE1905" s="9">
        <f t="shared" si="355"/>
        <v>8.0703370786516846</v>
      </c>
      <c r="AF1905" s="9">
        <f t="shared" si="356"/>
        <v>8.0634066587395932</v>
      </c>
      <c r="AG1905" s="11">
        <f t="shared" si="357"/>
        <v>-100</v>
      </c>
      <c r="AH1905" s="11">
        <f t="shared" si="358"/>
        <v>-100</v>
      </c>
      <c r="AI1905" s="11">
        <f t="shared" si="359"/>
        <v>-100</v>
      </c>
      <c r="AJ1905" s="8">
        <v>10</v>
      </c>
      <c r="AK1905" s="7" t="s">
        <v>64</v>
      </c>
      <c r="AL1905" s="8">
        <v>40</v>
      </c>
      <c r="AM1905" s="7" t="s">
        <v>65</v>
      </c>
      <c r="AN1905" s="7" t="s">
        <v>66</v>
      </c>
      <c r="AO1905" s="9">
        <v>8</v>
      </c>
      <c r="AP1905" s="8">
        <v>1</v>
      </c>
      <c r="AQ1905" s="8">
        <v>1</v>
      </c>
      <c r="AR1905" s="8">
        <v>1</v>
      </c>
      <c r="AS1905" s="8">
        <v>5</v>
      </c>
      <c r="AT1905" s="8">
        <v>6</v>
      </c>
      <c r="AU1905" s="7" t="s">
        <v>116</v>
      </c>
      <c r="AV1905" s="9">
        <v>-61.2</v>
      </c>
      <c r="AW1905" s="7" t="s">
        <v>4000</v>
      </c>
      <c r="AX1905" s="7" t="s">
        <v>63</v>
      </c>
      <c r="AY1905" s="7"/>
      <c r="AZ1905" s="7" t="s">
        <v>3997</v>
      </c>
      <c r="BA1905" s="7" t="s">
        <v>1633</v>
      </c>
      <c r="BB1905" s="7" t="s">
        <v>130</v>
      </c>
      <c r="BC1905" s="7" t="s">
        <v>3998</v>
      </c>
    </row>
    <row r="1906" spans="1:55" x14ac:dyDescent="0.2">
      <c r="A1906" s="7" t="s">
        <v>3941</v>
      </c>
      <c r="B1906" s="8">
        <v>5</v>
      </c>
      <c r="C1906" s="7" t="s">
        <v>669</v>
      </c>
      <c r="D1906" s="8">
        <v>4</v>
      </c>
      <c r="E1906" s="7" t="s">
        <v>133</v>
      </c>
      <c r="F1906" s="7" t="s">
        <v>258</v>
      </c>
      <c r="G1906" s="7" t="s">
        <v>670</v>
      </c>
      <c r="H1906" s="7" t="s">
        <v>279</v>
      </c>
      <c r="I1906" s="7" t="s">
        <v>62</v>
      </c>
      <c r="J1906" s="9">
        <v>5</v>
      </c>
      <c r="K1906" s="10">
        <v>1300</v>
      </c>
      <c r="L1906" s="9">
        <f t="shared" si="348"/>
        <v>16.666666666666664</v>
      </c>
      <c r="M1906" s="9">
        <v>16.670000000000002</v>
      </c>
      <c r="N1906" s="10">
        <v>0</v>
      </c>
      <c r="O1906" s="10">
        <v>1300</v>
      </c>
      <c r="P1906" s="11">
        <f t="shared" si="349"/>
        <v>0</v>
      </c>
      <c r="Q1906" s="7" t="s">
        <v>62</v>
      </c>
      <c r="R1906" s="9">
        <v>3.82</v>
      </c>
      <c r="S1906" s="9">
        <f t="shared" si="350"/>
        <v>-1.1800000000000002</v>
      </c>
      <c r="T1906" s="11">
        <f t="shared" si="351"/>
        <v>-23.600000000000005</v>
      </c>
      <c r="U1906" s="7" t="s">
        <v>63</v>
      </c>
      <c r="V1906" s="8">
        <v>2</v>
      </c>
      <c r="W1906" s="9">
        <v>0</v>
      </c>
      <c r="X1906" s="9">
        <v>680</v>
      </c>
      <c r="Y1906" s="9">
        <v>402</v>
      </c>
      <c r="Z1906" s="9">
        <v>1082</v>
      </c>
      <c r="AA1906" s="9">
        <v>25.82</v>
      </c>
      <c r="AB1906" s="9">
        <f t="shared" si="352"/>
        <v>25.82</v>
      </c>
      <c r="AC1906" s="9">
        <f t="shared" si="353"/>
        <v>19.861538461538462</v>
      </c>
      <c r="AD1906" s="9">
        <f t="shared" si="354"/>
        <v>7.0132075471698121</v>
      </c>
      <c r="AE1906" s="9">
        <f t="shared" si="355"/>
        <v>8.0703370786516846</v>
      </c>
      <c r="AF1906" s="9">
        <f t="shared" si="356"/>
        <v>8.0634066587395932</v>
      </c>
      <c r="AG1906" s="11">
        <f t="shared" si="357"/>
        <v>183.20192049005604</v>
      </c>
      <c r="AH1906" s="11">
        <f t="shared" si="358"/>
        <v>146.10543857056263</v>
      </c>
      <c r="AI1906" s="11">
        <f t="shared" si="359"/>
        <v>146.31696381096395</v>
      </c>
      <c r="AJ1906" s="8">
        <v>10</v>
      </c>
      <c r="AK1906" s="7" t="s">
        <v>64</v>
      </c>
      <c r="AL1906" s="8">
        <v>40</v>
      </c>
      <c r="AM1906" s="7" t="s">
        <v>65</v>
      </c>
      <c r="AN1906" s="7" t="s">
        <v>66</v>
      </c>
      <c r="AO1906" s="9">
        <v>8</v>
      </c>
      <c r="AP1906" s="8">
        <v>2</v>
      </c>
      <c r="AQ1906" s="8">
        <v>2</v>
      </c>
      <c r="AR1906" s="8">
        <v>2</v>
      </c>
      <c r="AS1906" s="8">
        <v>2</v>
      </c>
      <c r="AT1906" s="8">
        <v>2</v>
      </c>
      <c r="AU1906" s="7" t="s">
        <v>116</v>
      </c>
      <c r="AV1906" s="9">
        <v>-1.8</v>
      </c>
      <c r="AW1906" s="7" t="s">
        <v>4001</v>
      </c>
      <c r="AX1906" s="7" t="s">
        <v>63</v>
      </c>
      <c r="AY1906" s="7"/>
      <c r="AZ1906" s="7" t="s">
        <v>3997</v>
      </c>
      <c r="BA1906" s="7" t="s">
        <v>1633</v>
      </c>
      <c r="BB1906" s="7" t="s">
        <v>130</v>
      </c>
      <c r="BC1906" s="7" t="s">
        <v>3998</v>
      </c>
    </row>
    <row r="1907" spans="1:55" x14ac:dyDescent="0.2">
      <c r="A1907" s="7" t="s">
        <v>3941</v>
      </c>
      <c r="B1907" s="8">
        <v>5</v>
      </c>
      <c r="C1907" s="7" t="s">
        <v>2063</v>
      </c>
      <c r="D1907" s="8">
        <v>5</v>
      </c>
      <c r="E1907" s="7" t="s">
        <v>193</v>
      </c>
      <c r="F1907" s="7" t="s">
        <v>95</v>
      </c>
      <c r="G1907" s="7" t="s">
        <v>76</v>
      </c>
      <c r="H1907" s="7" t="s">
        <v>1699</v>
      </c>
      <c r="I1907" s="7" t="s">
        <v>79</v>
      </c>
      <c r="J1907" s="9">
        <v>2.5</v>
      </c>
      <c r="K1907" s="10">
        <v>1700</v>
      </c>
      <c r="L1907" s="9">
        <f t="shared" si="348"/>
        <v>28.571428571428569</v>
      </c>
      <c r="M1907" s="9">
        <v>28.57</v>
      </c>
      <c r="N1907" s="10">
        <v>0</v>
      </c>
      <c r="O1907" s="10">
        <v>1700</v>
      </c>
      <c r="P1907" s="11">
        <f t="shared" si="349"/>
        <v>0</v>
      </c>
      <c r="Q1907" s="7" t="s">
        <v>79</v>
      </c>
      <c r="R1907" s="9">
        <v>4.49</v>
      </c>
      <c r="S1907" s="9">
        <f t="shared" si="350"/>
        <v>1.9900000000000002</v>
      </c>
      <c r="T1907" s="11">
        <f t="shared" si="351"/>
        <v>79.600000000000009</v>
      </c>
      <c r="U1907" s="7" t="s">
        <v>63</v>
      </c>
      <c r="V1907" s="8">
        <v>3</v>
      </c>
      <c r="W1907" s="9">
        <v>0</v>
      </c>
      <c r="X1907" s="9">
        <v>0</v>
      </c>
      <c r="Y1907" s="9">
        <v>380</v>
      </c>
      <c r="Z1907" s="9">
        <v>380</v>
      </c>
      <c r="AA1907" s="9">
        <v>8.8000000000000007</v>
      </c>
      <c r="AB1907" s="9">
        <f t="shared" si="352"/>
        <v>8.8000000000000007</v>
      </c>
      <c r="AC1907" s="9">
        <f t="shared" si="353"/>
        <v>5.1764705882352944</v>
      </c>
      <c r="AD1907" s="9">
        <f t="shared" si="354"/>
        <v>7.0132075471698121</v>
      </c>
      <c r="AE1907" s="9">
        <f t="shared" si="355"/>
        <v>8.0703370786516846</v>
      </c>
      <c r="AF1907" s="9">
        <f t="shared" si="356"/>
        <v>8.0634066587395932</v>
      </c>
      <c r="AG1907" s="11">
        <f t="shared" si="357"/>
        <v>-26.189684913513432</v>
      </c>
      <c r="AH1907" s="11">
        <f t="shared" si="358"/>
        <v>-35.85806221243822</v>
      </c>
      <c r="AI1907" s="11">
        <f t="shared" si="359"/>
        <v>-35.802932838259721</v>
      </c>
      <c r="AJ1907" s="8">
        <v>10</v>
      </c>
      <c r="AK1907" s="7" t="s">
        <v>64</v>
      </c>
      <c r="AL1907" s="8">
        <v>40</v>
      </c>
      <c r="AM1907" s="7" t="s">
        <v>65</v>
      </c>
      <c r="AN1907" s="7" t="s">
        <v>66</v>
      </c>
      <c r="AO1907" s="9">
        <v>8</v>
      </c>
      <c r="AP1907" s="8">
        <v>3</v>
      </c>
      <c r="AQ1907" s="8">
        <v>5</v>
      </c>
      <c r="AR1907" s="8">
        <v>3</v>
      </c>
      <c r="AS1907" s="8">
        <v>4</v>
      </c>
      <c r="AT1907" s="8">
        <v>3</v>
      </c>
      <c r="AU1907" s="7" t="s">
        <v>81</v>
      </c>
      <c r="AV1907" s="9">
        <v>-13.2</v>
      </c>
      <c r="AW1907" s="7" t="s">
        <v>4002</v>
      </c>
      <c r="AX1907" s="7" t="s">
        <v>63</v>
      </c>
      <c r="AY1907" s="7"/>
      <c r="AZ1907" s="7" t="s">
        <v>3997</v>
      </c>
      <c r="BA1907" s="7" t="s">
        <v>1633</v>
      </c>
      <c r="BB1907" s="7" t="s">
        <v>130</v>
      </c>
      <c r="BC1907" s="7" t="s">
        <v>3998</v>
      </c>
    </row>
    <row r="1908" spans="1:55" x14ac:dyDescent="0.2">
      <c r="A1908" s="7" t="s">
        <v>3941</v>
      </c>
      <c r="B1908" s="8">
        <v>5</v>
      </c>
      <c r="C1908" s="7" t="s">
        <v>1258</v>
      </c>
      <c r="D1908" s="8">
        <v>6</v>
      </c>
      <c r="E1908" s="7" t="s">
        <v>317</v>
      </c>
      <c r="F1908" s="7" t="s">
        <v>518</v>
      </c>
      <c r="G1908" s="7" t="s">
        <v>884</v>
      </c>
      <c r="H1908" s="7" t="s">
        <v>179</v>
      </c>
      <c r="I1908" s="7" t="s">
        <v>122</v>
      </c>
      <c r="J1908" s="9">
        <v>4</v>
      </c>
      <c r="K1908" s="10">
        <v>1400</v>
      </c>
      <c r="L1908" s="9">
        <f t="shared" si="348"/>
        <v>20</v>
      </c>
      <c r="M1908" s="9">
        <v>20</v>
      </c>
      <c r="N1908" s="10">
        <v>0</v>
      </c>
      <c r="O1908" s="10">
        <v>1400</v>
      </c>
      <c r="P1908" s="11">
        <f t="shared" si="349"/>
        <v>0</v>
      </c>
      <c r="Q1908" s="7" t="s">
        <v>122</v>
      </c>
      <c r="R1908" s="9">
        <v>4.07</v>
      </c>
      <c r="S1908" s="9">
        <f t="shared" si="350"/>
        <v>7.0000000000000284E-2</v>
      </c>
      <c r="T1908" s="11">
        <f t="shared" si="351"/>
        <v>1.7500000000000071</v>
      </c>
      <c r="U1908" s="7" t="s">
        <v>63</v>
      </c>
      <c r="V1908" s="8">
        <v>4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f t="shared" si="352"/>
        <v>0</v>
      </c>
      <c r="AC1908" s="9">
        <f t="shared" si="353"/>
        <v>0</v>
      </c>
      <c r="AD1908" s="9">
        <f t="shared" si="354"/>
        <v>7.0132075471698121</v>
      </c>
      <c r="AE1908" s="9">
        <f t="shared" si="355"/>
        <v>8.0703370786516846</v>
      </c>
      <c r="AF1908" s="9">
        <f t="shared" si="356"/>
        <v>8.0634066587395932</v>
      </c>
      <c r="AG1908" s="11">
        <f t="shared" si="357"/>
        <v>-100</v>
      </c>
      <c r="AH1908" s="11">
        <f t="shared" si="358"/>
        <v>-100</v>
      </c>
      <c r="AI1908" s="11">
        <f t="shared" si="359"/>
        <v>-100</v>
      </c>
      <c r="AJ1908" s="8">
        <v>10</v>
      </c>
      <c r="AK1908" s="7" t="s">
        <v>64</v>
      </c>
      <c r="AL1908" s="8">
        <v>40</v>
      </c>
      <c r="AM1908" s="7" t="s">
        <v>65</v>
      </c>
      <c r="AN1908" s="7" t="s">
        <v>66</v>
      </c>
      <c r="AO1908" s="9">
        <v>8</v>
      </c>
      <c r="AP1908" s="8">
        <v>5</v>
      </c>
      <c r="AQ1908" s="8">
        <v>6</v>
      </c>
      <c r="AR1908" s="8">
        <v>7</v>
      </c>
      <c r="AS1908" s="8">
        <v>3</v>
      </c>
      <c r="AT1908" s="8">
        <v>4</v>
      </c>
      <c r="AU1908" s="7" t="s">
        <v>91</v>
      </c>
      <c r="AV1908" s="9">
        <v>0.6</v>
      </c>
      <c r="AW1908" s="7" t="s">
        <v>4003</v>
      </c>
      <c r="AX1908" s="7" t="s">
        <v>63</v>
      </c>
      <c r="AY1908" s="7"/>
      <c r="AZ1908" s="7" t="s">
        <v>3997</v>
      </c>
      <c r="BA1908" s="7" t="s">
        <v>1633</v>
      </c>
      <c r="BB1908" s="7" t="s">
        <v>130</v>
      </c>
      <c r="BC1908" s="7" t="s">
        <v>3998</v>
      </c>
    </row>
    <row r="1909" spans="1:55" x14ac:dyDescent="0.2">
      <c r="A1909" s="7" t="s">
        <v>3941</v>
      </c>
      <c r="B1909" s="8">
        <v>5</v>
      </c>
      <c r="C1909" s="7" t="s">
        <v>2953</v>
      </c>
      <c r="D1909" s="8">
        <v>7</v>
      </c>
      <c r="E1909" s="7" t="s">
        <v>205</v>
      </c>
      <c r="F1909" s="7" t="s">
        <v>1217</v>
      </c>
      <c r="G1909" s="7" t="s">
        <v>263</v>
      </c>
      <c r="H1909" s="7" t="s">
        <v>97</v>
      </c>
      <c r="I1909" s="7" t="s">
        <v>329</v>
      </c>
      <c r="J1909" s="9">
        <v>15</v>
      </c>
      <c r="K1909" s="10">
        <v>800</v>
      </c>
      <c r="L1909" s="9">
        <f t="shared" si="348"/>
        <v>6.25</v>
      </c>
      <c r="M1909" s="9">
        <v>6.25</v>
      </c>
      <c r="N1909" s="10">
        <v>0</v>
      </c>
      <c r="O1909" s="10">
        <v>800</v>
      </c>
      <c r="P1909" s="11">
        <f t="shared" si="349"/>
        <v>0</v>
      </c>
      <c r="Q1909" s="7" t="s">
        <v>329</v>
      </c>
      <c r="R1909" s="9">
        <v>18.36</v>
      </c>
      <c r="S1909" s="9">
        <f t="shared" si="350"/>
        <v>3.3599999999999994</v>
      </c>
      <c r="T1909" s="11">
        <f t="shared" si="351"/>
        <v>22.399999999999995</v>
      </c>
      <c r="U1909" s="7" t="s">
        <v>63</v>
      </c>
      <c r="V1909" s="8">
        <v>7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f t="shared" si="352"/>
        <v>0</v>
      </c>
      <c r="AC1909" s="9">
        <f t="shared" si="353"/>
        <v>0</v>
      </c>
      <c r="AD1909" s="9">
        <f t="shared" si="354"/>
        <v>7.0132075471698121</v>
      </c>
      <c r="AE1909" s="9">
        <f t="shared" si="355"/>
        <v>8.0703370786516846</v>
      </c>
      <c r="AF1909" s="9">
        <f t="shared" si="356"/>
        <v>8.0634066587395932</v>
      </c>
      <c r="AG1909" s="11">
        <f t="shared" si="357"/>
        <v>-100</v>
      </c>
      <c r="AH1909" s="11">
        <f t="shared" si="358"/>
        <v>-100</v>
      </c>
      <c r="AI1909" s="11">
        <f t="shared" si="359"/>
        <v>-100</v>
      </c>
      <c r="AJ1909" s="8">
        <v>10</v>
      </c>
      <c r="AK1909" s="7" t="s">
        <v>64</v>
      </c>
      <c r="AL1909" s="8">
        <v>40</v>
      </c>
      <c r="AM1909" s="7" t="s">
        <v>65</v>
      </c>
      <c r="AN1909" s="7" t="s">
        <v>66</v>
      </c>
      <c r="AO1909" s="9">
        <v>8</v>
      </c>
      <c r="AP1909" s="8">
        <v>9</v>
      </c>
      <c r="AQ1909" s="8">
        <v>4</v>
      </c>
      <c r="AR1909" s="8">
        <v>6</v>
      </c>
      <c r="AS1909" s="8">
        <v>6</v>
      </c>
      <c r="AT1909" s="8">
        <v>7</v>
      </c>
      <c r="AU1909" s="7" t="s">
        <v>81</v>
      </c>
      <c r="AV1909" s="9">
        <v>-19.8</v>
      </c>
      <c r="AW1909" s="7" t="s">
        <v>4004</v>
      </c>
      <c r="AX1909" s="7" t="s">
        <v>80</v>
      </c>
      <c r="AY1909" s="7" t="s">
        <v>174</v>
      </c>
      <c r="AZ1909" s="7" t="s">
        <v>3997</v>
      </c>
      <c r="BA1909" s="7" t="s">
        <v>1633</v>
      </c>
      <c r="BB1909" s="7" t="s">
        <v>130</v>
      </c>
      <c r="BC1909" s="7" t="s">
        <v>3998</v>
      </c>
    </row>
    <row r="1910" spans="1:55" x14ac:dyDescent="0.2">
      <c r="A1910" s="7" t="s">
        <v>3941</v>
      </c>
      <c r="B1910" s="8">
        <v>5</v>
      </c>
      <c r="C1910" s="7" t="s">
        <v>2060</v>
      </c>
      <c r="D1910" s="8">
        <v>8</v>
      </c>
      <c r="E1910" s="7" t="s">
        <v>57</v>
      </c>
      <c r="F1910" s="7" t="s">
        <v>759</v>
      </c>
      <c r="G1910" s="7" t="s">
        <v>309</v>
      </c>
      <c r="H1910" s="7" t="s">
        <v>2061</v>
      </c>
      <c r="I1910" s="7" t="s">
        <v>61</v>
      </c>
      <c r="J1910" s="9">
        <v>6</v>
      </c>
      <c r="K1910" s="10">
        <v>1200</v>
      </c>
      <c r="L1910" s="9">
        <f t="shared" si="348"/>
        <v>14.285714285714285</v>
      </c>
      <c r="M1910" s="9">
        <v>14.29</v>
      </c>
      <c r="N1910" s="10">
        <v>0</v>
      </c>
      <c r="O1910" s="10">
        <v>1200</v>
      </c>
      <c r="P1910" s="11">
        <f t="shared" si="349"/>
        <v>0</v>
      </c>
      <c r="Q1910" s="7" t="s">
        <v>61</v>
      </c>
      <c r="R1910" s="9">
        <v>6.46</v>
      </c>
      <c r="S1910" s="9">
        <f t="shared" si="350"/>
        <v>0.45999999999999996</v>
      </c>
      <c r="T1910" s="11">
        <f t="shared" si="351"/>
        <v>7.6666666666666661</v>
      </c>
      <c r="U1910" s="7" t="s">
        <v>63</v>
      </c>
      <c r="V1910" s="8">
        <v>8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f t="shared" si="352"/>
        <v>0</v>
      </c>
      <c r="AC1910" s="9">
        <f t="shared" si="353"/>
        <v>0</v>
      </c>
      <c r="AD1910" s="9">
        <f t="shared" si="354"/>
        <v>7.0132075471698121</v>
      </c>
      <c r="AE1910" s="9">
        <f t="shared" si="355"/>
        <v>8.0703370786516846</v>
      </c>
      <c r="AF1910" s="9">
        <f t="shared" si="356"/>
        <v>8.0634066587395932</v>
      </c>
      <c r="AG1910" s="11">
        <f t="shared" si="357"/>
        <v>-100</v>
      </c>
      <c r="AH1910" s="11">
        <f t="shared" si="358"/>
        <v>-100</v>
      </c>
      <c r="AI1910" s="11">
        <f t="shared" si="359"/>
        <v>-100</v>
      </c>
      <c r="AJ1910" s="8">
        <v>10</v>
      </c>
      <c r="AK1910" s="7" t="s">
        <v>64</v>
      </c>
      <c r="AL1910" s="8">
        <v>40</v>
      </c>
      <c r="AM1910" s="7" t="s">
        <v>65</v>
      </c>
      <c r="AN1910" s="7" t="s">
        <v>66</v>
      </c>
      <c r="AO1910" s="9">
        <v>8</v>
      </c>
      <c r="AP1910" s="8">
        <v>6</v>
      </c>
      <c r="AQ1910" s="8">
        <v>8</v>
      </c>
      <c r="AR1910" s="8">
        <v>9</v>
      </c>
      <c r="AS1910" s="8">
        <v>8</v>
      </c>
      <c r="AT1910" s="8">
        <v>8</v>
      </c>
      <c r="AU1910" s="7" t="s">
        <v>67</v>
      </c>
      <c r="AV1910" s="9">
        <v>-4.92</v>
      </c>
      <c r="AW1910" s="7" t="s">
        <v>4005</v>
      </c>
      <c r="AX1910" s="7" t="s">
        <v>63</v>
      </c>
      <c r="AY1910" s="7"/>
      <c r="AZ1910" s="7" t="s">
        <v>3997</v>
      </c>
      <c r="BA1910" s="7" t="s">
        <v>1633</v>
      </c>
      <c r="BB1910" s="7" t="s">
        <v>130</v>
      </c>
      <c r="BC1910" s="7" t="s">
        <v>3998</v>
      </c>
    </row>
    <row r="1911" spans="1:55" x14ac:dyDescent="0.2">
      <c r="A1911" s="7" t="s">
        <v>3941</v>
      </c>
      <c r="B1911" s="8">
        <v>5</v>
      </c>
      <c r="C1911" s="7" t="s">
        <v>3211</v>
      </c>
      <c r="D1911" s="8">
        <v>9</v>
      </c>
      <c r="E1911" s="7" t="s">
        <v>94</v>
      </c>
      <c r="F1911" s="7" t="s">
        <v>95</v>
      </c>
      <c r="G1911" s="7" t="s">
        <v>274</v>
      </c>
      <c r="H1911" s="7" t="s">
        <v>642</v>
      </c>
      <c r="I1911" s="7" t="s">
        <v>115</v>
      </c>
      <c r="J1911" s="9">
        <v>3.5</v>
      </c>
      <c r="K1911" s="10">
        <v>1500</v>
      </c>
      <c r="L1911" s="9">
        <f t="shared" si="348"/>
        <v>22.222222222222221</v>
      </c>
      <c r="M1911" s="9">
        <v>22.22</v>
      </c>
      <c r="N1911" s="10">
        <v>0</v>
      </c>
      <c r="O1911" s="10">
        <v>1500</v>
      </c>
      <c r="P1911" s="11">
        <f t="shared" si="349"/>
        <v>0</v>
      </c>
      <c r="Q1911" s="7" t="s">
        <v>115</v>
      </c>
      <c r="R1911" s="9">
        <v>3</v>
      </c>
      <c r="S1911" s="9">
        <f t="shared" si="350"/>
        <v>-0.5</v>
      </c>
      <c r="T1911" s="11">
        <f t="shared" si="351"/>
        <v>-14.285714285714285</v>
      </c>
      <c r="U1911" s="7" t="s">
        <v>80</v>
      </c>
      <c r="V1911" s="8">
        <v>1</v>
      </c>
      <c r="W1911" s="9">
        <v>800</v>
      </c>
      <c r="X1911" s="9">
        <v>384</v>
      </c>
      <c r="Y1911" s="9">
        <v>288</v>
      </c>
      <c r="Z1911" s="9">
        <v>1472</v>
      </c>
      <c r="AA1911" s="9">
        <v>39.72</v>
      </c>
      <c r="AB1911" s="9">
        <f t="shared" si="352"/>
        <v>39.72</v>
      </c>
      <c r="AC1911" s="9">
        <f t="shared" si="353"/>
        <v>26.48</v>
      </c>
      <c r="AD1911" s="9">
        <f t="shared" si="354"/>
        <v>7.0132075471698121</v>
      </c>
      <c r="AE1911" s="9">
        <f t="shared" si="355"/>
        <v>8.0703370786516846</v>
      </c>
      <c r="AF1911" s="9">
        <f t="shared" si="356"/>
        <v>8.0634066587395932</v>
      </c>
      <c r="AG1911" s="11">
        <f t="shared" si="357"/>
        <v>277.57331181059988</v>
      </c>
      <c r="AH1911" s="11">
        <f t="shared" si="358"/>
        <v>228.11516720964553</v>
      </c>
      <c r="AI1911" s="11">
        <f t="shared" si="359"/>
        <v>228.39717901737507</v>
      </c>
      <c r="AJ1911" s="8">
        <v>10</v>
      </c>
      <c r="AK1911" s="7" t="s">
        <v>64</v>
      </c>
      <c r="AL1911" s="8">
        <v>40</v>
      </c>
      <c r="AM1911" s="7" t="s">
        <v>65</v>
      </c>
      <c r="AN1911" s="7" t="s">
        <v>66</v>
      </c>
      <c r="AO1911" s="9">
        <v>8</v>
      </c>
      <c r="AP1911" s="8">
        <v>1</v>
      </c>
      <c r="AQ1911" s="8">
        <v>9</v>
      </c>
      <c r="AR1911" s="8">
        <v>4</v>
      </c>
      <c r="AS1911" s="8">
        <v>1</v>
      </c>
      <c r="AT1911" s="8">
        <v>1</v>
      </c>
      <c r="AU1911" s="7" t="s">
        <v>67</v>
      </c>
      <c r="AV1911" s="9">
        <v>-14.4</v>
      </c>
      <c r="AW1911" s="7" t="s">
        <v>4006</v>
      </c>
      <c r="AX1911" s="7" t="s">
        <v>80</v>
      </c>
      <c r="AY1911" s="7" t="s">
        <v>83</v>
      </c>
      <c r="AZ1911" s="7" t="s">
        <v>3997</v>
      </c>
      <c r="BA1911" s="7" t="s">
        <v>1633</v>
      </c>
      <c r="BB1911" s="7" t="s">
        <v>130</v>
      </c>
      <c r="BC1911" s="7" t="s">
        <v>3998</v>
      </c>
    </row>
    <row r="1912" spans="1:55" x14ac:dyDescent="0.2">
      <c r="A1912" s="7" t="s">
        <v>3941</v>
      </c>
      <c r="B1912" s="8">
        <v>5</v>
      </c>
      <c r="C1912" s="7" t="s">
        <v>679</v>
      </c>
      <c r="D1912" s="8">
        <v>10</v>
      </c>
      <c r="E1912" s="7" t="s">
        <v>3178</v>
      </c>
      <c r="F1912" s="7" t="s">
        <v>262</v>
      </c>
      <c r="G1912" s="7" t="s">
        <v>274</v>
      </c>
      <c r="H1912" s="7" t="s">
        <v>409</v>
      </c>
      <c r="I1912" s="7" t="s">
        <v>207</v>
      </c>
      <c r="J1912" s="9">
        <v>20</v>
      </c>
      <c r="K1912" s="10">
        <v>700</v>
      </c>
      <c r="L1912" s="9">
        <f t="shared" si="348"/>
        <v>4.7619047619047619</v>
      </c>
      <c r="M1912" s="9">
        <v>4.76</v>
      </c>
      <c r="N1912" s="10">
        <v>0</v>
      </c>
      <c r="O1912" s="10">
        <v>700</v>
      </c>
      <c r="P1912" s="11">
        <f t="shared" si="349"/>
        <v>0</v>
      </c>
      <c r="Q1912" s="7" t="s">
        <v>207</v>
      </c>
      <c r="R1912" s="9">
        <v>40.46</v>
      </c>
      <c r="S1912" s="9">
        <f t="shared" si="350"/>
        <v>20.46</v>
      </c>
      <c r="T1912" s="11">
        <f t="shared" si="351"/>
        <v>102.30000000000001</v>
      </c>
      <c r="U1912" s="7" t="s">
        <v>63</v>
      </c>
      <c r="V1912" s="8">
        <v>9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f t="shared" si="352"/>
        <v>0</v>
      </c>
      <c r="AC1912" s="9">
        <f t="shared" si="353"/>
        <v>0</v>
      </c>
      <c r="AD1912" s="9">
        <f t="shared" si="354"/>
        <v>7.0132075471698121</v>
      </c>
      <c r="AE1912" s="9">
        <f t="shared" si="355"/>
        <v>8.0703370786516846</v>
      </c>
      <c r="AF1912" s="9">
        <f t="shared" si="356"/>
        <v>8.0634066587395932</v>
      </c>
      <c r="AG1912" s="11">
        <f t="shared" si="357"/>
        <v>-100</v>
      </c>
      <c r="AH1912" s="11">
        <f t="shared" si="358"/>
        <v>-100</v>
      </c>
      <c r="AI1912" s="11">
        <f t="shared" si="359"/>
        <v>-100</v>
      </c>
      <c r="AJ1912" s="8">
        <v>10</v>
      </c>
      <c r="AK1912" s="7" t="s">
        <v>64</v>
      </c>
      <c r="AL1912" s="8">
        <v>40</v>
      </c>
      <c r="AM1912" s="7" t="s">
        <v>65</v>
      </c>
      <c r="AN1912" s="7" t="s">
        <v>66</v>
      </c>
      <c r="AO1912" s="9">
        <v>8</v>
      </c>
      <c r="AP1912" s="8">
        <v>4</v>
      </c>
      <c r="AQ1912" s="8">
        <v>7</v>
      </c>
      <c r="AR1912" s="8">
        <v>8</v>
      </c>
      <c r="AS1912" s="8">
        <v>1</v>
      </c>
      <c r="AT1912" s="8">
        <v>9</v>
      </c>
      <c r="AU1912" s="7" t="s">
        <v>91</v>
      </c>
      <c r="AV1912" s="9">
        <v>-13.2</v>
      </c>
      <c r="AW1912" s="7" t="s">
        <v>4007</v>
      </c>
      <c r="AX1912" s="7" t="s">
        <v>63</v>
      </c>
      <c r="AY1912" s="7"/>
      <c r="AZ1912" s="7" t="s">
        <v>3997</v>
      </c>
      <c r="BA1912" s="7" t="s">
        <v>1633</v>
      </c>
      <c r="BB1912" s="7" t="s">
        <v>130</v>
      </c>
      <c r="BC1912" s="7" t="s">
        <v>3998</v>
      </c>
    </row>
    <row r="1913" spans="1:55" x14ac:dyDescent="0.2">
      <c r="A1913" s="19" t="s">
        <v>3941</v>
      </c>
      <c r="B1913" s="20">
        <v>6</v>
      </c>
      <c r="C1913" s="19" t="s">
        <v>4008</v>
      </c>
      <c r="D1913" s="20">
        <v>1</v>
      </c>
      <c r="E1913" s="19" t="s">
        <v>193</v>
      </c>
      <c r="F1913" s="19" t="s">
        <v>918</v>
      </c>
      <c r="G1913" s="19" t="s">
        <v>309</v>
      </c>
      <c r="H1913" s="19" t="s">
        <v>121</v>
      </c>
      <c r="I1913" s="19" t="s">
        <v>156</v>
      </c>
      <c r="J1913" s="21">
        <v>4.5</v>
      </c>
      <c r="K1913" s="22">
        <v>1300</v>
      </c>
      <c r="L1913" s="21">
        <f t="shared" si="348"/>
        <v>18.181818181818183</v>
      </c>
      <c r="M1913" s="21">
        <v>21.24</v>
      </c>
      <c r="N1913" s="22">
        <v>200</v>
      </c>
      <c r="O1913" s="22">
        <v>1500</v>
      </c>
      <c r="P1913" s="23">
        <f t="shared" si="349"/>
        <v>-13.333333333333334</v>
      </c>
      <c r="Q1913" s="19" t="s">
        <v>122</v>
      </c>
      <c r="R1913" s="21">
        <v>4.9800000000000004</v>
      </c>
      <c r="S1913" s="21">
        <f t="shared" si="350"/>
        <v>0.48000000000000043</v>
      </c>
      <c r="T1913" s="23">
        <f t="shared" si="351"/>
        <v>10.666666666666675</v>
      </c>
      <c r="U1913" s="19" t="s">
        <v>63</v>
      </c>
      <c r="V1913" s="20">
        <v>3</v>
      </c>
      <c r="W1913" s="21">
        <v>0</v>
      </c>
      <c r="X1913" s="21">
        <v>0</v>
      </c>
      <c r="Y1913" s="21">
        <v>526</v>
      </c>
      <c r="Z1913" s="21">
        <v>526</v>
      </c>
      <c r="AA1913" s="21">
        <v>10.26</v>
      </c>
      <c r="AB1913" s="21">
        <f t="shared" si="352"/>
        <v>8.8919999999999995</v>
      </c>
      <c r="AC1913" s="21">
        <f t="shared" si="353"/>
        <v>6.84</v>
      </c>
      <c r="AD1913" s="21">
        <f t="shared" si="354"/>
        <v>10.317073170731708</v>
      </c>
      <c r="AE1913" s="21">
        <f t="shared" si="355"/>
        <v>8.0703370786516846</v>
      </c>
      <c r="AF1913" s="21">
        <f t="shared" si="356"/>
        <v>8.0634066587395932</v>
      </c>
      <c r="AG1913" s="23">
        <f t="shared" si="357"/>
        <v>-33.702127659574479</v>
      </c>
      <c r="AH1913" s="23">
        <f t="shared" si="358"/>
        <v>-15.245175841617234</v>
      </c>
      <c r="AI1913" s="23">
        <f t="shared" si="359"/>
        <v>-15.172329891282283</v>
      </c>
      <c r="AJ1913" s="20">
        <v>12</v>
      </c>
      <c r="AK1913" s="19" t="s">
        <v>64</v>
      </c>
      <c r="AL1913" s="20">
        <v>41</v>
      </c>
      <c r="AM1913" s="19" t="s">
        <v>65</v>
      </c>
      <c r="AN1913" s="19" t="s">
        <v>66</v>
      </c>
      <c r="AO1913" s="21">
        <v>2</v>
      </c>
      <c r="AP1913" s="20">
        <v>8</v>
      </c>
      <c r="AQ1913" s="20">
        <v>3</v>
      </c>
      <c r="AR1913" s="20">
        <v>3</v>
      </c>
      <c r="AS1913" s="20">
        <v>3</v>
      </c>
      <c r="AT1913" s="20">
        <v>3</v>
      </c>
      <c r="AU1913" s="19" t="s">
        <v>116</v>
      </c>
      <c r="AV1913" s="21">
        <v>7.2</v>
      </c>
      <c r="AW1913" s="19" t="s">
        <v>2946</v>
      </c>
      <c r="AX1913" s="19" t="s">
        <v>63</v>
      </c>
      <c r="AY1913" s="19"/>
      <c r="AZ1913" s="19" t="s">
        <v>2386</v>
      </c>
      <c r="BA1913" s="19" t="s">
        <v>4009</v>
      </c>
      <c r="BB1913" s="19" t="s">
        <v>4010</v>
      </c>
      <c r="BC1913" s="19" t="s">
        <v>4011</v>
      </c>
    </row>
    <row r="1914" spans="1:55" x14ac:dyDescent="0.2">
      <c r="A1914" s="7" t="s">
        <v>3941</v>
      </c>
      <c r="B1914" s="8">
        <v>6</v>
      </c>
      <c r="C1914" s="7" t="s">
        <v>2401</v>
      </c>
      <c r="D1914" s="8">
        <v>2</v>
      </c>
      <c r="E1914" s="7" t="s">
        <v>57</v>
      </c>
      <c r="F1914" s="7" t="s">
        <v>381</v>
      </c>
      <c r="G1914" s="7" t="s">
        <v>238</v>
      </c>
      <c r="H1914" s="7" t="s">
        <v>855</v>
      </c>
      <c r="I1914" s="7" t="s">
        <v>343</v>
      </c>
      <c r="J1914" s="9">
        <v>1.6</v>
      </c>
      <c r="K1914" s="10">
        <v>2100</v>
      </c>
      <c r="L1914" s="9">
        <f t="shared" si="348"/>
        <v>38.46153846153846</v>
      </c>
      <c r="M1914" s="9">
        <v>44.93</v>
      </c>
      <c r="N1914" s="10">
        <v>200</v>
      </c>
      <c r="O1914" s="10">
        <v>2300</v>
      </c>
      <c r="P1914" s="11">
        <f t="shared" si="349"/>
        <v>-8.695652173913043</v>
      </c>
      <c r="Q1914" s="7" t="s">
        <v>240</v>
      </c>
      <c r="R1914" s="9">
        <v>1.41</v>
      </c>
      <c r="S1914" s="9">
        <f t="shared" si="350"/>
        <v>-0.19000000000000017</v>
      </c>
      <c r="T1914" s="11">
        <f t="shared" si="351"/>
        <v>-11.875000000000011</v>
      </c>
      <c r="U1914" s="7" t="s">
        <v>80</v>
      </c>
      <c r="V1914" s="8">
        <v>5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f t="shared" si="352"/>
        <v>0</v>
      </c>
      <c r="AC1914" s="9">
        <f t="shared" si="353"/>
        <v>0</v>
      </c>
      <c r="AD1914" s="9">
        <f t="shared" si="354"/>
        <v>10.317073170731708</v>
      </c>
      <c r="AE1914" s="9">
        <f t="shared" si="355"/>
        <v>8.0703370786516846</v>
      </c>
      <c r="AF1914" s="9">
        <f t="shared" si="356"/>
        <v>8.0634066587395932</v>
      </c>
      <c r="AG1914" s="11">
        <f t="shared" si="357"/>
        <v>-100</v>
      </c>
      <c r="AH1914" s="11">
        <f t="shared" si="358"/>
        <v>-100</v>
      </c>
      <c r="AI1914" s="11">
        <f t="shared" si="359"/>
        <v>-100</v>
      </c>
      <c r="AJ1914" s="8">
        <v>12</v>
      </c>
      <c r="AK1914" s="7" t="s">
        <v>64</v>
      </c>
      <c r="AL1914" s="8">
        <v>41</v>
      </c>
      <c r="AM1914" s="7" t="s">
        <v>65</v>
      </c>
      <c r="AN1914" s="7" t="s">
        <v>66</v>
      </c>
      <c r="AO1914" s="9">
        <v>2</v>
      </c>
      <c r="AP1914" s="8">
        <v>9</v>
      </c>
      <c r="AQ1914" s="8">
        <v>4</v>
      </c>
      <c r="AR1914" s="8">
        <v>5</v>
      </c>
      <c r="AS1914" s="8">
        <v>5</v>
      </c>
      <c r="AT1914" s="8">
        <v>5</v>
      </c>
      <c r="AU1914" s="7" t="s">
        <v>81</v>
      </c>
      <c r="AV1914" s="9">
        <v>4.8</v>
      </c>
      <c r="AW1914" s="7" t="s">
        <v>2359</v>
      </c>
      <c r="AX1914" s="7" t="s">
        <v>63</v>
      </c>
      <c r="AY1914" s="7"/>
      <c r="AZ1914" s="7" t="s">
        <v>2386</v>
      </c>
      <c r="BA1914" s="7" t="s">
        <v>4009</v>
      </c>
      <c r="BB1914" s="7" t="s">
        <v>4010</v>
      </c>
      <c r="BC1914" s="7" t="s">
        <v>4011</v>
      </c>
    </row>
    <row r="1915" spans="1:55" x14ac:dyDescent="0.2">
      <c r="A1915" s="7" t="s">
        <v>3941</v>
      </c>
      <c r="B1915" s="8">
        <v>6</v>
      </c>
      <c r="C1915" s="7" t="s">
        <v>4012</v>
      </c>
      <c r="D1915" s="8">
        <v>3</v>
      </c>
      <c r="E1915" s="7" t="s">
        <v>317</v>
      </c>
      <c r="F1915" s="7" t="s">
        <v>574</v>
      </c>
      <c r="G1915" s="7" t="s">
        <v>4013</v>
      </c>
      <c r="H1915" s="7" t="s">
        <v>1237</v>
      </c>
      <c r="I1915" s="7" t="s">
        <v>329</v>
      </c>
      <c r="J1915" s="9">
        <v>15</v>
      </c>
      <c r="K1915" s="10">
        <v>800</v>
      </c>
      <c r="L1915" s="9">
        <f t="shared" si="348"/>
        <v>6.25</v>
      </c>
      <c r="M1915" s="9">
        <v>7.3</v>
      </c>
      <c r="N1915" s="10">
        <v>0</v>
      </c>
      <c r="O1915" s="10">
        <v>800</v>
      </c>
      <c r="P1915" s="11">
        <f t="shared" si="349"/>
        <v>0</v>
      </c>
      <c r="Q1915" s="7" t="s">
        <v>712</v>
      </c>
      <c r="R1915" s="9">
        <v>35.72</v>
      </c>
      <c r="S1915" s="9">
        <f t="shared" si="350"/>
        <v>20.72</v>
      </c>
      <c r="T1915" s="11">
        <f t="shared" si="351"/>
        <v>138.13333333333333</v>
      </c>
      <c r="U1915" s="7" t="s">
        <v>63</v>
      </c>
      <c r="V1915" s="8">
        <v>12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f t="shared" si="352"/>
        <v>0</v>
      </c>
      <c r="AC1915" s="9">
        <f t="shared" si="353"/>
        <v>0</v>
      </c>
      <c r="AD1915" s="9">
        <f t="shared" si="354"/>
        <v>10.317073170731708</v>
      </c>
      <c r="AE1915" s="9">
        <f t="shared" si="355"/>
        <v>8.0703370786516846</v>
      </c>
      <c r="AF1915" s="9">
        <f t="shared" si="356"/>
        <v>8.0634066587395932</v>
      </c>
      <c r="AG1915" s="11">
        <f t="shared" si="357"/>
        <v>-100</v>
      </c>
      <c r="AH1915" s="11">
        <f t="shared" si="358"/>
        <v>-100</v>
      </c>
      <c r="AI1915" s="11">
        <f t="shared" si="359"/>
        <v>-100</v>
      </c>
      <c r="AJ1915" s="8">
        <v>12</v>
      </c>
      <c r="AK1915" s="7" t="s">
        <v>64</v>
      </c>
      <c r="AL1915" s="8">
        <v>41</v>
      </c>
      <c r="AM1915" s="7" t="s">
        <v>65</v>
      </c>
      <c r="AN1915" s="7" t="s">
        <v>66</v>
      </c>
      <c r="AO1915" s="9">
        <v>2</v>
      </c>
      <c r="AP1915" s="8">
        <v>1</v>
      </c>
      <c r="AQ1915" s="8">
        <v>7</v>
      </c>
      <c r="AR1915" s="8">
        <v>8</v>
      </c>
      <c r="AS1915" s="8">
        <v>9</v>
      </c>
      <c r="AT1915" s="8">
        <v>1</v>
      </c>
      <c r="AU1915" s="7" t="s">
        <v>91</v>
      </c>
      <c r="AV1915" s="9">
        <v>-4.8</v>
      </c>
      <c r="AW1915" s="7" t="s">
        <v>4014</v>
      </c>
      <c r="AX1915" s="7" t="s">
        <v>80</v>
      </c>
      <c r="AY1915" s="7" t="s">
        <v>1700</v>
      </c>
      <c r="AZ1915" s="7" t="s">
        <v>2386</v>
      </c>
      <c r="BA1915" s="7" t="s">
        <v>4009</v>
      </c>
      <c r="BB1915" s="7" t="s">
        <v>4010</v>
      </c>
      <c r="BC1915" s="7" t="s">
        <v>4011</v>
      </c>
    </row>
    <row r="1916" spans="1:55" x14ac:dyDescent="0.2">
      <c r="A1916" s="7" t="s">
        <v>3941</v>
      </c>
      <c r="B1916" s="8">
        <v>6</v>
      </c>
      <c r="C1916" s="7" t="s">
        <v>4015</v>
      </c>
      <c r="D1916" s="8">
        <v>4</v>
      </c>
      <c r="E1916" s="7" t="s">
        <v>296</v>
      </c>
      <c r="F1916" s="7" t="s">
        <v>601</v>
      </c>
      <c r="G1916" s="7" t="s">
        <v>441</v>
      </c>
      <c r="H1916" s="7" t="s">
        <v>190</v>
      </c>
      <c r="I1916" s="7" t="s">
        <v>89</v>
      </c>
      <c r="J1916" s="9">
        <v>30</v>
      </c>
      <c r="K1916" s="10">
        <v>400</v>
      </c>
      <c r="L1916" s="9">
        <f t="shared" si="348"/>
        <v>3.225806451612903</v>
      </c>
      <c r="M1916" s="9">
        <v>3.77</v>
      </c>
      <c r="N1916" s="10">
        <v>200</v>
      </c>
      <c r="O1916" s="10">
        <v>600</v>
      </c>
      <c r="P1916" s="11">
        <f t="shared" si="349"/>
        <v>-33.333333333333329</v>
      </c>
      <c r="Q1916" s="7" t="s">
        <v>3484</v>
      </c>
      <c r="R1916" s="9">
        <v>100.2</v>
      </c>
      <c r="S1916" s="9">
        <f t="shared" si="350"/>
        <v>70.2</v>
      </c>
      <c r="T1916" s="11">
        <f t="shared" si="351"/>
        <v>234.00000000000003</v>
      </c>
      <c r="U1916" s="7" t="s">
        <v>63</v>
      </c>
      <c r="V1916" s="8">
        <v>4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f t="shared" si="352"/>
        <v>0</v>
      </c>
      <c r="AC1916" s="9">
        <f t="shared" si="353"/>
        <v>0</v>
      </c>
      <c r="AD1916" s="9">
        <f t="shared" si="354"/>
        <v>10.317073170731708</v>
      </c>
      <c r="AE1916" s="9">
        <f t="shared" si="355"/>
        <v>8.0703370786516846</v>
      </c>
      <c r="AF1916" s="9">
        <f t="shared" si="356"/>
        <v>8.0634066587395932</v>
      </c>
      <c r="AG1916" s="11">
        <f t="shared" si="357"/>
        <v>-100</v>
      </c>
      <c r="AH1916" s="11">
        <f t="shared" si="358"/>
        <v>-100</v>
      </c>
      <c r="AI1916" s="11">
        <f t="shared" si="359"/>
        <v>-100</v>
      </c>
      <c r="AJ1916" s="8">
        <v>12</v>
      </c>
      <c r="AK1916" s="7" t="s">
        <v>64</v>
      </c>
      <c r="AL1916" s="8">
        <v>41</v>
      </c>
      <c r="AM1916" s="7" t="s">
        <v>65</v>
      </c>
      <c r="AN1916" s="7" t="s">
        <v>66</v>
      </c>
      <c r="AO1916" s="9">
        <v>2</v>
      </c>
      <c r="AP1916" s="8">
        <v>1</v>
      </c>
      <c r="AQ1916" s="8">
        <v>6</v>
      </c>
      <c r="AR1916" s="8">
        <v>6</v>
      </c>
      <c r="AS1916" s="8">
        <v>4</v>
      </c>
      <c r="AT1916" s="8">
        <v>4</v>
      </c>
      <c r="AU1916" s="7" t="s">
        <v>81</v>
      </c>
      <c r="AV1916" s="9">
        <v>-7.2</v>
      </c>
      <c r="AW1916" s="7" t="s">
        <v>4016</v>
      </c>
      <c r="AX1916" s="7" t="s">
        <v>63</v>
      </c>
      <c r="AY1916" s="7"/>
      <c r="AZ1916" s="7" t="s">
        <v>2386</v>
      </c>
      <c r="BA1916" s="7" t="s">
        <v>4009</v>
      </c>
      <c r="BB1916" s="7" t="s">
        <v>4010</v>
      </c>
      <c r="BC1916" s="7" t="s">
        <v>4011</v>
      </c>
    </row>
    <row r="1917" spans="1:55" x14ac:dyDescent="0.2">
      <c r="A1917" s="7" t="s">
        <v>3941</v>
      </c>
      <c r="B1917" s="8">
        <v>6</v>
      </c>
      <c r="C1917" s="7" t="s">
        <v>4017</v>
      </c>
      <c r="D1917" s="8">
        <v>5</v>
      </c>
      <c r="E1917" s="7" t="s">
        <v>102</v>
      </c>
      <c r="F1917" s="7" t="s">
        <v>901</v>
      </c>
      <c r="G1917" s="7" t="s">
        <v>244</v>
      </c>
      <c r="H1917" s="7" t="s">
        <v>966</v>
      </c>
      <c r="I1917" s="7" t="s">
        <v>89</v>
      </c>
      <c r="J1917" s="9">
        <v>30</v>
      </c>
      <c r="K1917" s="10">
        <v>400</v>
      </c>
      <c r="L1917" s="9">
        <f t="shared" si="348"/>
        <v>3.225806451612903</v>
      </c>
      <c r="M1917" s="9">
        <v>3.77</v>
      </c>
      <c r="N1917" s="10">
        <v>200</v>
      </c>
      <c r="O1917" s="10">
        <v>600</v>
      </c>
      <c r="P1917" s="11">
        <f t="shared" si="349"/>
        <v>-33.333333333333329</v>
      </c>
      <c r="Q1917" s="7" t="s">
        <v>3484</v>
      </c>
      <c r="R1917" s="9">
        <v>71.459999999999994</v>
      </c>
      <c r="S1917" s="9">
        <f t="shared" si="350"/>
        <v>41.459999999999994</v>
      </c>
      <c r="T1917" s="11">
        <f t="shared" si="351"/>
        <v>138.19999999999999</v>
      </c>
      <c r="U1917" s="7" t="s">
        <v>63</v>
      </c>
      <c r="V1917" s="8">
        <v>11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f t="shared" si="352"/>
        <v>0</v>
      </c>
      <c r="AC1917" s="9">
        <f t="shared" si="353"/>
        <v>0</v>
      </c>
      <c r="AD1917" s="9">
        <f t="shared" si="354"/>
        <v>10.317073170731708</v>
      </c>
      <c r="AE1917" s="9">
        <f t="shared" si="355"/>
        <v>8.0703370786516846</v>
      </c>
      <c r="AF1917" s="9">
        <f t="shared" si="356"/>
        <v>8.0634066587395932</v>
      </c>
      <c r="AG1917" s="11">
        <f t="shared" si="357"/>
        <v>-100</v>
      </c>
      <c r="AH1917" s="11">
        <f t="shared" si="358"/>
        <v>-100</v>
      </c>
      <c r="AI1917" s="11">
        <f t="shared" si="359"/>
        <v>-100</v>
      </c>
      <c r="AJ1917" s="8">
        <v>12</v>
      </c>
      <c r="AK1917" s="7" t="s">
        <v>64</v>
      </c>
      <c r="AL1917" s="8">
        <v>41</v>
      </c>
      <c r="AM1917" s="7" t="s">
        <v>65</v>
      </c>
      <c r="AN1917" s="7" t="s">
        <v>66</v>
      </c>
      <c r="AO1917" s="9">
        <v>2</v>
      </c>
      <c r="AP1917" s="8">
        <v>1</v>
      </c>
      <c r="AQ1917" s="8">
        <v>1</v>
      </c>
      <c r="AR1917" s="8">
        <v>1</v>
      </c>
      <c r="AS1917" s="8">
        <v>1</v>
      </c>
      <c r="AT1917" s="8">
        <v>1</v>
      </c>
      <c r="AU1917" s="7" t="s">
        <v>116</v>
      </c>
      <c r="AV1917" s="9">
        <v>-3</v>
      </c>
      <c r="AW1917" s="7" t="s">
        <v>4018</v>
      </c>
      <c r="AX1917" s="7" t="s">
        <v>80</v>
      </c>
      <c r="AY1917" s="7" t="s">
        <v>1623</v>
      </c>
      <c r="AZ1917" s="7" t="s">
        <v>2386</v>
      </c>
      <c r="BA1917" s="7" t="s">
        <v>4009</v>
      </c>
      <c r="BB1917" s="7" t="s">
        <v>4010</v>
      </c>
      <c r="BC1917" s="7" t="s">
        <v>4011</v>
      </c>
    </row>
    <row r="1918" spans="1:55" x14ac:dyDescent="0.2">
      <c r="A1918" s="7" t="s">
        <v>3941</v>
      </c>
      <c r="B1918" s="8">
        <v>6</v>
      </c>
      <c r="C1918" s="7" t="s">
        <v>2397</v>
      </c>
      <c r="D1918" s="8">
        <v>6</v>
      </c>
      <c r="E1918" s="7" t="s">
        <v>205</v>
      </c>
      <c r="F1918" s="7" t="s">
        <v>1067</v>
      </c>
      <c r="G1918" s="7" t="s">
        <v>189</v>
      </c>
      <c r="H1918" s="7" t="s">
        <v>2398</v>
      </c>
      <c r="I1918" s="7" t="s">
        <v>107</v>
      </c>
      <c r="J1918" s="9">
        <v>8</v>
      </c>
      <c r="K1918" s="10">
        <v>1000</v>
      </c>
      <c r="L1918" s="9">
        <f t="shared" si="348"/>
        <v>11.111111111111111</v>
      </c>
      <c r="M1918" s="9">
        <v>12.98</v>
      </c>
      <c r="N1918" s="10">
        <v>200</v>
      </c>
      <c r="O1918" s="10">
        <v>1200</v>
      </c>
      <c r="P1918" s="11">
        <f t="shared" si="349"/>
        <v>-16.666666666666664</v>
      </c>
      <c r="Q1918" s="7" t="s">
        <v>375</v>
      </c>
      <c r="R1918" s="9">
        <v>5.12</v>
      </c>
      <c r="S1918" s="9">
        <f t="shared" si="350"/>
        <v>-2.88</v>
      </c>
      <c r="T1918" s="11">
        <f t="shared" si="351"/>
        <v>-36</v>
      </c>
      <c r="U1918" s="7" t="s">
        <v>63</v>
      </c>
      <c r="V1918" s="8">
        <v>8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f t="shared" si="352"/>
        <v>0</v>
      </c>
      <c r="AC1918" s="9">
        <f t="shared" si="353"/>
        <v>0</v>
      </c>
      <c r="AD1918" s="9">
        <f t="shared" si="354"/>
        <v>10.317073170731708</v>
      </c>
      <c r="AE1918" s="9">
        <f t="shared" si="355"/>
        <v>8.0703370786516846</v>
      </c>
      <c r="AF1918" s="9">
        <f t="shared" si="356"/>
        <v>8.0634066587395932</v>
      </c>
      <c r="AG1918" s="11">
        <f t="shared" si="357"/>
        <v>-100</v>
      </c>
      <c r="AH1918" s="11">
        <f t="shared" si="358"/>
        <v>-100</v>
      </c>
      <c r="AI1918" s="11">
        <f t="shared" si="359"/>
        <v>-100</v>
      </c>
      <c r="AJ1918" s="8">
        <v>12</v>
      </c>
      <c r="AK1918" s="7" t="s">
        <v>64</v>
      </c>
      <c r="AL1918" s="8">
        <v>41</v>
      </c>
      <c r="AM1918" s="7" t="s">
        <v>65</v>
      </c>
      <c r="AN1918" s="7" t="s">
        <v>66</v>
      </c>
      <c r="AO1918" s="9">
        <v>2</v>
      </c>
      <c r="AP1918" s="8">
        <v>7</v>
      </c>
      <c r="AQ1918" s="8">
        <v>8</v>
      </c>
      <c r="AR1918" s="8">
        <v>7</v>
      </c>
      <c r="AS1918" s="8">
        <v>8</v>
      </c>
      <c r="AT1918" s="8">
        <v>8</v>
      </c>
      <c r="AU1918" s="7" t="s">
        <v>91</v>
      </c>
      <c r="AV1918" s="9">
        <v>-3.6</v>
      </c>
      <c r="AW1918" s="7" t="s">
        <v>4019</v>
      </c>
      <c r="AX1918" s="7" t="s">
        <v>80</v>
      </c>
      <c r="AY1918" s="7" t="s">
        <v>1623</v>
      </c>
      <c r="AZ1918" s="7" t="s">
        <v>2386</v>
      </c>
      <c r="BA1918" s="7" t="s">
        <v>4009</v>
      </c>
      <c r="BB1918" s="7" t="s">
        <v>4010</v>
      </c>
      <c r="BC1918" s="7" t="s">
        <v>4011</v>
      </c>
    </row>
    <row r="1919" spans="1:55" x14ac:dyDescent="0.2">
      <c r="A1919" s="7" t="s">
        <v>3941</v>
      </c>
      <c r="B1919" s="8">
        <v>6</v>
      </c>
      <c r="C1919" s="7" t="s">
        <v>4020</v>
      </c>
      <c r="D1919" s="8">
        <v>7</v>
      </c>
      <c r="E1919" s="7" t="s">
        <v>119</v>
      </c>
      <c r="F1919" s="7" t="s">
        <v>644</v>
      </c>
      <c r="G1919" s="7" t="s">
        <v>183</v>
      </c>
      <c r="H1919" s="7" t="s">
        <v>580</v>
      </c>
      <c r="I1919" s="7" t="s">
        <v>106</v>
      </c>
      <c r="J1919" s="9">
        <v>10</v>
      </c>
      <c r="K1919" s="10">
        <v>900</v>
      </c>
      <c r="L1919" s="9">
        <f t="shared" si="348"/>
        <v>9.0909090909090917</v>
      </c>
      <c r="M1919" s="9">
        <v>10.62</v>
      </c>
      <c r="N1919" s="10">
        <v>100</v>
      </c>
      <c r="O1919" s="10">
        <v>1000</v>
      </c>
      <c r="P1919" s="11">
        <f t="shared" si="349"/>
        <v>-10</v>
      </c>
      <c r="Q1919" s="7" t="s">
        <v>107</v>
      </c>
      <c r="R1919" s="9">
        <v>19.02</v>
      </c>
      <c r="S1919" s="9">
        <f t="shared" si="350"/>
        <v>9.02</v>
      </c>
      <c r="T1919" s="11">
        <f t="shared" si="351"/>
        <v>90.199999999999989</v>
      </c>
      <c r="U1919" s="7" t="s">
        <v>63</v>
      </c>
      <c r="V1919" s="8">
        <v>1</v>
      </c>
      <c r="W1919" s="9">
        <v>4004</v>
      </c>
      <c r="X1919" s="9">
        <v>1684</v>
      </c>
      <c r="Y1919" s="9">
        <v>950</v>
      </c>
      <c r="Z1919" s="9">
        <v>6638</v>
      </c>
      <c r="AA1919" s="9">
        <v>91.38</v>
      </c>
      <c r="AB1919" s="9">
        <f t="shared" si="352"/>
        <v>82.242000000000004</v>
      </c>
      <c r="AC1919" s="9">
        <f t="shared" si="353"/>
        <v>91.38</v>
      </c>
      <c r="AD1919" s="9">
        <f t="shared" si="354"/>
        <v>10.317073170731708</v>
      </c>
      <c r="AE1919" s="9">
        <f t="shared" si="355"/>
        <v>8.0703370786516846</v>
      </c>
      <c r="AF1919" s="9">
        <f t="shared" si="356"/>
        <v>8.0634066587395932</v>
      </c>
      <c r="AG1919" s="11">
        <f t="shared" si="357"/>
        <v>785.71631205673748</v>
      </c>
      <c r="AH1919" s="11">
        <f t="shared" si="358"/>
        <v>1032.2947122212013</v>
      </c>
      <c r="AI1919" s="11">
        <f t="shared" si="359"/>
        <v>1033.2679085576935</v>
      </c>
      <c r="AJ1919" s="8">
        <v>12</v>
      </c>
      <c r="AK1919" s="7" t="s">
        <v>64</v>
      </c>
      <c r="AL1919" s="8">
        <v>41</v>
      </c>
      <c r="AM1919" s="7" t="s">
        <v>65</v>
      </c>
      <c r="AN1919" s="7" t="s">
        <v>66</v>
      </c>
      <c r="AO1919" s="9">
        <v>2</v>
      </c>
      <c r="AP1919" s="8">
        <v>2</v>
      </c>
      <c r="AQ1919" s="8">
        <v>1</v>
      </c>
      <c r="AR1919" s="8">
        <v>1</v>
      </c>
      <c r="AS1919" s="8">
        <v>1</v>
      </c>
      <c r="AT1919" s="8">
        <v>1</v>
      </c>
      <c r="AU1919" s="7" t="s">
        <v>116</v>
      </c>
      <c r="AV1919" s="9">
        <v>-17.399999999999999</v>
      </c>
      <c r="AW1919" s="7" t="s">
        <v>3723</v>
      </c>
      <c r="AX1919" s="7" t="s">
        <v>63</v>
      </c>
      <c r="AY1919" s="7"/>
      <c r="AZ1919" s="7" t="s">
        <v>2386</v>
      </c>
      <c r="BA1919" s="7" t="s">
        <v>4009</v>
      </c>
      <c r="BB1919" s="7" t="s">
        <v>4010</v>
      </c>
      <c r="BC1919" s="7" t="s">
        <v>4011</v>
      </c>
    </row>
    <row r="1920" spans="1:55" x14ac:dyDescent="0.2">
      <c r="A1920" s="7" t="s">
        <v>3941</v>
      </c>
      <c r="B1920" s="8">
        <v>6</v>
      </c>
      <c r="C1920" s="7" t="s">
        <v>4021</v>
      </c>
      <c r="D1920" s="8">
        <v>8</v>
      </c>
      <c r="E1920" s="7" t="s">
        <v>3908</v>
      </c>
      <c r="F1920" s="7" t="s">
        <v>571</v>
      </c>
      <c r="G1920" s="7" t="s">
        <v>341</v>
      </c>
      <c r="H1920" s="7" t="s">
        <v>268</v>
      </c>
      <c r="I1920" s="7" t="s">
        <v>329</v>
      </c>
      <c r="J1920" s="9">
        <v>15</v>
      </c>
      <c r="K1920" s="10">
        <v>800</v>
      </c>
      <c r="L1920" s="9">
        <f t="shared" si="348"/>
        <v>6.25</v>
      </c>
      <c r="M1920" s="9">
        <v>7.3</v>
      </c>
      <c r="N1920" s="10">
        <v>0</v>
      </c>
      <c r="O1920" s="10">
        <v>800</v>
      </c>
      <c r="P1920" s="11">
        <f t="shared" si="349"/>
        <v>0</v>
      </c>
      <c r="Q1920" s="7" t="s">
        <v>712</v>
      </c>
      <c r="R1920" s="9">
        <v>22.48</v>
      </c>
      <c r="S1920" s="9">
        <f t="shared" si="350"/>
        <v>7.48</v>
      </c>
      <c r="T1920" s="11">
        <f t="shared" si="351"/>
        <v>49.866666666666667</v>
      </c>
      <c r="U1920" s="7" t="s">
        <v>63</v>
      </c>
      <c r="V1920" s="8">
        <v>6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f t="shared" si="352"/>
        <v>0</v>
      </c>
      <c r="AC1920" s="9">
        <f t="shared" si="353"/>
        <v>0</v>
      </c>
      <c r="AD1920" s="9">
        <f t="shared" si="354"/>
        <v>10.317073170731708</v>
      </c>
      <c r="AE1920" s="9">
        <f t="shared" si="355"/>
        <v>8.0703370786516846</v>
      </c>
      <c r="AF1920" s="9">
        <f t="shared" si="356"/>
        <v>8.0634066587395932</v>
      </c>
      <c r="AG1920" s="11">
        <f t="shared" si="357"/>
        <v>-100</v>
      </c>
      <c r="AH1920" s="11">
        <f t="shared" si="358"/>
        <v>-100</v>
      </c>
      <c r="AI1920" s="11">
        <f t="shared" si="359"/>
        <v>-100</v>
      </c>
      <c r="AJ1920" s="8">
        <v>12</v>
      </c>
      <c r="AK1920" s="7" t="s">
        <v>64</v>
      </c>
      <c r="AL1920" s="8">
        <v>41</v>
      </c>
      <c r="AM1920" s="7" t="s">
        <v>65</v>
      </c>
      <c r="AN1920" s="7" t="s">
        <v>66</v>
      </c>
      <c r="AO1920" s="9">
        <v>2</v>
      </c>
      <c r="AP1920" s="8">
        <v>5</v>
      </c>
      <c r="AQ1920" s="8">
        <v>9</v>
      </c>
      <c r="AR1920" s="8">
        <v>9</v>
      </c>
      <c r="AS1920" s="8">
        <v>7</v>
      </c>
      <c r="AT1920" s="8">
        <v>6</v>
      </c>
      <c r="AU1920" s="7" t="s">
        <v>91</v>
      </c>
      <c r="AV1920" s="9">
        <v>-69</v>
      </c>
      <c r="AW1920" s="7" t="s">
        <v>4022</v>
      </c>
      <c r="AX1920" s="7" t="s">
        <v>63</v>
      </c>
      <c r="AY1920" s="7"/>
      <c r="AZ1920" s="7" t="s">
        <v>2386</v>
      </c>
      <c r="BA1920" s="7" t="s">
        <v>4009</v>
      </c>
      <c r="BB1920" s="7" t="s">
        <v>4010</v>
      </c>
      <c r="BC1920" s="7" t="s">
        <v>4011</v>
      </c>
    </row>
    <row r="1921" spans="1:55" x14ac:dyDescent="0.2">
      <c r="A1921" s="7" t="s">
        <v>3941</v>
      </c>
      <c r="B1921" s="8">
        <v>6</v>
      </c>
      <c r="C1921" s="7" t="s">
        <v>364</v>
      </c>
      <c r="D1921" s="8">
        <v>9</v>
      </c>
      <c r="E1921" s="7" t="s">
        <v>94</v>
      </c>
      <c r="F1921" s="7" t="s">
        <v>277</v>
      </c>
      <c r="G1921" s="7" t="s">
        <v>365</v>
      </c>
      <c r="H1921" s="7" t="s">
        <v>366</v>
      </c>
      <c r="I1921" s="7" t="s">
        <v>122</v>
      </c>
      <c r="J1921" s="9">
        <v>4</v>
      </c>
      <c r="K1921" s="10">
        <v>1400</v>
      </c>
      <c r="L1921" s="9">
        <f t="shared" si="348"/>
        <v>20</v>
      </c>
      <c r="M1921" s="9">
        <v>23.36</v>
      </c>
      <c r="N1921" s="10">
        <v>200</v>
      </c>
      <c r="O1921" s="10">
        <v>1600</v>
      </c>
      <c r="P1921" s="11">
        <f t="shared" si="349"/>
        <v>-12.5</v>
      </c>
      <c r="Q1921" s="7" t="s">
        <v>78</v>
      </c>
      <c r="R1921" s="9">
        <v>3.56</v>
      </c>
      <c r="S1921" s="9">
        <f t="shared" si="350"/>
        <v>-0.43999999999999995</v>
      </c>
      <c r="T1921" s="11">
        <f t="shared" si="351"/>
        <v>-10.999999999999998</v>
      </c>
      <c r="U1921" s="7" t="s">
        <v>63</v>
      </c>
      <c r="V1921" s="8">
        <v>2</v>
      </c>
      <c r="W1921" s="9">
        <v>0</v>
      </c>
      <c r="X1921" s="9">
        <v>618</v>
      </c>
      <c r="Y1921" s="9">
        <v>408</v>
      </c>
      <c r="Z1921" s="9">
        <v>1026</v>
      </c>
      <c r="AA1921" s="9">
        <v>25.26</v>
      </c>
      <c r="AB1921" s="9">
        <f t="shared" si="352"/>
        <v>22.102500000000003</v>
      </c>
      <c r="AC1921" s="9">
        <f t="shared" si="353"/>
        <v>15.7875</v>
      </c>
      <c r="AD1921" s="9">
        <f t="shared" si="354"/>
        <v>10.317073170731708</v>
      </c>
      <c r="AE1921" s="9">
        <f t="shared" si="355"/>
        <v>8.0703370786516846</v>
      </c>
      <c r="AF1921" s="9">
        <f t="shared" si="356"/>
        <v>8.0634066587395932</v>
      </c>
      <c r="AG1921" s="11">
        <f t="shared" si="357"/>
        <v>53.023049645390053</v>
      </c>
      <c r="AH1921" s="11">
        <f t="shared" si="358"/>
        <v>95.623799181354954</v>
      </c>
      <c r="AI1921" s="11">
        <f t="shared" si="359"/>
        <v>95.791935941722357</v>
      </c>
      <c r="AJ1921" s="8">
        <v>12</v>
      </c>
      <c r="AK1921" s="7" t="s">
        <v>64</v>
      </c>
      <c r="AL1921" s="8">
        <v>41</v>
      </c>
      <c r="AM1921" s="7" t="s">
        <v>65</v>
      </c>
      <c r="AN1921" s="7" t="s">
        <v>66</v>
      </c>
      <c r="AO1921" s="9">
        <v>2</v>
      </c>
      <c r="AP1921" s="8">
        <v>3</v>
      </c>
      <c r="AQ1921" s="8">
        <v>2</v>
      </c>
      <c r="AR1921" s="8">
        <v>2</v>
      </c>
      <c r="AS1921" s="8">
        <v>2</v>
      </c>
      <c r="AT1921" s="8">
        <v>2</v>
      </c>
      <c r="AU1921" s="7" t="s">
        <v>116</v>
      </c>
      <c r="AV1921" s="9">
        <v>1.2</v>
      </c>
      <c r="AW1921" s="7" t="s">
        <v>2672</v>
      </c>
      <c r="AX1921" s="7" t="s">
        <v>80</v>
      </c>
      <c r="AY1921" s="7" t="s">
        <v>174</v>
      </c>
      <c r="AZ1921" s="7" t="s">
        <v>2386</v>
      </c>
      <c r="BA1921" s="7" t="s">
        <v>4009</v>
      </c>
      <c r="BB1921" s="7" t="s">
        <v>4010</v>
      </c>
      <c r="BC1921" s="7" t="s">
        <v>4011</v>
      </c>
    </row>
    <row r="1922" spans="1:55" x14ac:dyDescent="0.2">
      <c r="A1922" s="7" t="s">
        <v>3941</v>
      </c>
      <c r="B1922" s="8">
        <v>6</v>
      </c>
      <c r="C1922" s="7" t="s">
        <v>4023</v>
      </c>
      <c r="D1922" s="8">
        <v>10</v>
      </c>
      <c r="E1922" s="7" t="s">
        <v>133</v>
      </c>
      <c r="F1922" s="7" t="s">
        <v>221</v>
      </c>
      <c r="G1922" s="7" t="s">
        <v>395</v>
      </c>
      <c r="H1922" s="7" t="s">
        <v>212</v>
      </c>
      <c r="I1922" s="7" t="s">
        <v>172</v>
      </c>
      <c r="J1922" s="9">
        <v>12</v>
      </c>
      <c r="K1922" s="10">
        <v>800</v>
      </c>
      <c r="L1922" s="9">
        <f t="shared" ref="L1922:L1985" si="360">IF(J1922&gt;0,(1/(J1922+1))*100,0)</f>
        <v>7.6923076923076925</v>
      </c>
      <c r="M1922" s="9">
        <v>8.99</v>
      </c>
      <c r="N1922" s="10">
        <v>100</v>
      </c>
      <c r="O1922" s="10">
        <v>900</v>
      </c>
      <c r="P1922" s="11">
        <f t="shared" ref="P1922:P1985" si="361">IF(O1922&gt;0,-(N1922/O1922)*100,0)</f>
        <v>-11.111111111111111</v>
      </c>
      <c r="Q1922" s="7" t="s">
        <v>106</v>
      </c>
      <c r="R1922" s="9">
        <v>16.59</v>
      </c>
      <c r="S1922" s="9">
        <f t="shared" ref="S1922:S1985" si="362">IF(AND(R1922&lt;&gt;"",J1922&gt;0),R1922-J1922,0)</f>
        <v>4.59</v>
      </c>
      <c r="T1922" s="11">
        <f t="shared" ref="T1922:T1985" si="363">IF(AND(R1922&lt;&gt;"",J1922&gt;0),((R1922-J1922)/J1922)*100,0)</f>
        <v>38.25</v>
      </c>
      <c r="U1922" s="7" t="s">
        <v>63</v>
      </c>
      <c r="V1922" s="8">
        <v>10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f t="shared" ref="AB1922:AB1985" si="364">AA1922*(1+P1922/100)</f>
        <v>0</v>
      </c>
      <c r="AC1922" s="9">
        <f t="shared" ref="AC1922:AC1985" si="365">IF(O1922&gt;0,(AA1922/O1922)*1000,0)</f>
        <v>0</v>
      </c>
      <c r="AD1922" s="9">
        <f t="shared" ref="AD1922:AD1985" si="366">IF(SUMIFS($O$2:$O$2026,$A$2:$A$2026,A1922,$B$2:$B$2026,B1922)&gt;0,SUMIFS($AA$2:$AA$2026,$A$2:$A$2026,A1922,$B$2:$B$2026,B1922)/SUMIFS($O$2:$O$2026,$A$2:$A$2026,A1922,$B$2:$B$2026,B1922)*1000,0)</f>
        <v>10.317073170731708</v>
      </c>
      <c r="AE1922" s="9">
        <f t="shared" ref="AE1922:AE1985" si="367">IF(SUMIF($A$2:$A$2026,A1922,$O$2:$O$2026)&gt;0,SUMIF($A$2:$A$2026,A1922,$AA$2:$AA$2026)/SUMIF($A$2:$A$2026,A1922,$O$2:$O$2026)*1000,0)</f>
        <v>8.0703370786516846</v>
      </c>
      <c r="AF1922" s="9">
        <f t="shared" ref="AF1922:AF1985" si="368">IF(SUM($O$2:$O$2026)&gt;0,SUM($AA$2:$AA$2026)/SUM($O$2:$O$2026)*1000,0)</f>
        <v>8.0634066587395932</v>
      </c>
      <c r="AG1922" s="11">
        <f t="shared" ref="AG1922:AG1985" si="369">IF(AD1922&gt;0,(AC1922-AD1922)/AD1922*100,0)</f>
        <v>-100</v>
      </c>
      <c r="AH1922" s="11">
        <f t="shared" ref="AH1922:AH1985" si="370">IF(AE1922&gt;0,(AC1922-AE1922)/AE1922*100,0)</f>
        <v>-100</v>
      </c>
      <c r="AI1922" s="11">
        <f t="shared" ref="AI1922:AI1985" si="371">IF(AF1922&gt;0,(AC1922-AF1922)/AF1922*100,0)</f>
        <v>-100</v>
      </c>
      <c r="AJ1922" s="8">
        <v>12</v>
      </c>
      <c r="AK1922" s="7" t="s">
        <v>64</v>
      </c>
      <c r="AL1922" s="8">
        <v>41</v>
      </c>
      <c r="AM1922" s="7" t="s">
        <v>65</v>
      </c>
      <c r="AN1922" s="7" t="s">
        <v>66</v>
      </c>
      <c r="AO1922" s="9">
        <v>2</v>
      </c>
      <c r="AP1922" s="8">
        <v>4</v>
      </c>
      <c r="AQ1922" s="8">
        <v>1</v>
      </c>
      <c r="AR1922" s="8">
        <v>1</v>
      </c>
      <c r="AS1922" s="8">
        <v>1</v>
      </c>
      <c r="AT1922" s="8">
        <v>1</v>
      </c>
      <c r="AU1922" s="7" t="s">
        <v>116</v>
      </c>
      <c r="AV1922" s="9">
        <v>7.2</v>
      </c>
      <c r="AW1922" s="7" t="s">
        <v>3822</v>
      </c>
      <c r="AX1922" s="7" t="s">
        <v>63</v>
      </c>
      <c r="AY1922" s="7"/>
      <c r="AZ1922" s="7" t="s">
        <v>2386</v>
      </c>
      <c r="BA1922" s="7" t="s">
        <v>4009</v>
      </c>
      <c r="BB1922" s="7" t="s">
        <v>4010</v>
      </c>
      <c r="BC1922" s="7" t="s">
        <v>4011</v>
      </c>
    </row>
    <row r="1923" spans="1:55" x14ac:dyDescent="0.2">
      <c r="A1923" s="7" t="s">
        <v>3941</v>
      </c>
      <c r="B1923" s="8">
        <v>6</v>
      </c>
      <c r="C1923" s="7" t="s">
        <v>2546</v>
      </c>
      <c r="D1923" s="8">
        <v>11</v>
      </c>
      <c r="E1923" s="7" t="s">
        <v>284</v>
      </c>
      <c r="F1923" s="7" t="s">
        <v>2547</v>
      </c>
      <c r="G1923" s="7" t="s">
        <v>514</v>
      </c>
      <c r="H1923" s="7" t="s">
        <v>1974</v>
      </c>
      <c r="I1923" s="7" t="s">
        <v>379</v>
      </c>
      <c r="J1923" s="9">
        <v>50</v>
      </c>
      <c r="K1923" s="10">
        <v>400</v>
      </c>
      <c r="L1923" s="9">
        <f t="shared" si="360"/>
        <v>1.9607843137254901</v>
      </c>
      <c r="M1923" s="9">
        <v>2.29</v>
      </c>
      <c r="N1923" s="10">
        <v>0</v>
      </c>
      <c r="O1923" s="10">
        <v>400</v>
      </c>
      <c r="P1923" s="11">
        <f t="shared" si="361"/>
        <v>0</v>
      </c>
      <c r="Q1923" s="7" t="s">
        <v>4024</v>
      </c>
      <c r="R1923" s="9">
        <v>88.09</v>
      </c>
      <c r="S1923" s="9">
        <f t="shared" si="362"/>
        <v>38.090000000000003</v>
      </c>
      <c r="T1923" s="11">
        <f t="shared" si="363"/>
        <v>76.180000000000007</v>
      </c>
      <c r="U1923" s="7" t="s">
        <v>63</v>
      </c>
      <c r="V1923" s="8">
        <v>9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f t="shared" si="364"/>
        <v>0</v>
      </c>
      <c r="AC1923" s="9">
        <f t="shared" si="365"/>
        <v>0</v>
      </c>
      <c r="AD1923" s="9">
        <f t="shared" si="366"/>
        <v>10.317073170731708</v>
      </c>
      <c r="AE1923" s="9">
        <f t="shared" si="367"/>
        <v>8.0703370786516846</v>
      </c>
      <c r="AF1923" s="9">
        <f t="shared" si="368"/>
        <v>8.0634066587395932</v>
      </c>
      <c r="AG1923" s="11">
        <f t="shared" si="369"/>
        <v>-100</v>
      </c>
      <c r="AH1923" s="11">
        <f t="shared" si="370"/>
        <v>-100</v>
      </c>
      <c r="AI1923" s="11">
        <f t="shared" si="371"/>
        <v>-100</v>
      </c>
      <c r="AJ1923" s="8">
        <v>12</v>
      </c>
      <c r="AK1923" s="7" t="s">
        <v>64</v>
      </c>
      <c r="AL1923" s="8">
        <v>41</v>
      </c>
      <c r="AM1923" s="7" t="s">
        <v>65</v>
      </c>
      <c r="AN1923" s="7" t="s">
        <v>66</v>
      </c>
      <c r="AO1923" s="9">
        <v>2</v>
      </c>
      <c r="AP1923" s="8">
        <v>6</v>
      </c>
      <c r="AQ1923" s="8">
        <v>1</v>
      </c>
      <c r="AR1923" s="8">
        <v>1</v>
      </c>
      <c r="AS1923" s="8">
        <v>1</v>
      </c>
      <c r="AT1923" s="8">
        <v>9</v>
      </c>
      <c r="AU1923" s="7" t="s">
        <v>116</v>
      </c>
      <c r="AV1923" s="9">
        <v>-7.44</v>
      </c>
      <c r="AW1923" s="7" t="s">
        <v>4025</v>
      </c>
      <c r="AX1923" s="7" t="s">
        <v>63</v>
      </c>
      <c r="AY1923" s="7"/>
      <c r="AZ1923" s="7" t="s">
        <v>2386</v>
      </c>
      <c r="BA1923" s="7" t="s">
        <v>4009</v>
      </c>
      <c r="BB1923" s="7" t="s">
        <v>4010</v>
      </c>
      <c r="BC1923" s="7" t="s">
        <v>4011</v>
      </c>
    </row>
    <row r="1924" spans="1:55" x14ac:dyDescent="0.2">
      <c r="A1924" s="7" t="s">
        <v>3941</v>
      </c>
      <c r="B1924" s="8">
        <v>6</v>
      </c>
      <c r="C1924" s="7" t="s">
        <v>4026</v>
      </c>
      <c r="D1924" s="8">
        <v>12</v>
      </c>
      <c r="E1924" s="7" t="s">
        <v>3178</v>
      </c>
      <c r="F1924" s="7" t="s">
        <v>832</v>
      </c>
      <c r="G1924" s="7" t="s">
        <v>684</v>
      </c>
      <c r="H1924" s="7" t="s">
        <v>4027</v>
      </c>
      <c r="I1924" s="7" t="s">
        <v>89</v>
      </c>
      <c r="J1924" s="9">
        <v>30</v>
      </c>
      <c r="K1924" s="10">
        <v>400</v>
      </c>
      <c r="L1924" s="9">
        <f t="shared" si="360"/>
        <v>3.225806451612903</v>
      </c>
      <c r="M1924" s="9">
        <v>3.77</v>
      </c>
      <c r="N1924" s="10">
        <v>200</v>
      </c>
      <c r="O1924" s="10">
        <v>600</v>
      </c>
      <c r="P1924" s="11">
        <f t="shared" si="361"/>
        <v>-33.333333333333329</v>
      </c>
      <c r="Q1924" s="7" t="s">
        <v>3484</v>
      </c>
      <c r="R1924" s="9">
        <v>62.37</v>
      </c>
      <c r="S1924" s="9">
        <f t="shared" si="362"/>
        <v>32.369999999999997</v>
      </c>
      <c r="T1924" s="11">
        <f t="shared" si="363"/>
        <v>107.89999999999999</v>
      </c>
      <c r="U1924" s="7" t="s">
        <v>63</v>
      </c>
      <c r="V1924" s="8">
        <v>7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f t="shared" si="364"/>
        <v>0</v>
      </c>
      <c r="AC1924" s="9">
        <f t="shared" si="365"/>
        <v>0</v>
      </c>
      <c r="AD1924" s="9">
        <f t="shared" si="366"/>
        <v>10.317073170731708</v>
      </c>
      <c r="AE1924" s="9">
        <f t="shared" si="367"/>
        <v>8.0703370786516846</v>
      </c>
      <c r="AF1924" s="9">
        <f t="shared" si="368"/>
        <v>8.0634066587395932</v>
      </c>
      <c r="AG1924" s="11">
        <f t="shared" si="369"/>
        <v>-100</v>
      </c>
      <c r="AH1924" s="11">
        <f t="shared" si="370"/>
        <v>-100</v>
      </c>
      <c r="AI1924" s="11">
        <f t="shared" si="371"/>
        <v>-100</v>
      </c>
      <c r="AJ1924" s="8">
        <v>12</v>
      </c>
      <c r="AK1924" s="7" t="s">
        <v>64</v>
      </c>
      <c r="AL1924" s="8">
        <v>41</v>
      </c>
      <c r="AM1924" s="7" t="s">
        <v>65</v>
      </c>
      <c r="AN1924" s="7" t="s">
        <v>66</v>
      </c>
      <c r="AO1924" s="9">
        <v>2</v>
      </c>
      <c r="AP1924" s="8">
        <v>1</v>
      </c>
      <c r="AQ1924" s="8">
        <v>5</v>
      </c>
      <c r="AR1924" s="8">
        <v>4</v>
      </c>
      <c r="AS1924" s="8">
        <v>6</v>
      </c>
      <c r="AT1924" s="8">
        <v>7</v>
      </c>
      <c r="AU1924" s="7" t="s">
        <v>81</v>
      </c>
      <c r="AV1924" s="9">
        <v>-28.2</v>
      </c>
      <c r="AW1924" s="7" t="s">
        <v>1822</v>
      </c>
      <c r="AX1924" s="7" t="s">
        <v>63</v>
      </c>
      <c r="AY1924" s="7"/>
      <c r="AZ1924" s="7" t="s">
        <v>2386</v>
      </c>
      <c r="BA1924" s="7" t="s">
        <v>4009</v>
      </c>
      <c r="BB1924" s="7" t="s">
        <v>4010</v>
      </c>
      <c r="BC1924" s="7" t="s">
        <v>4011</v>
      </c>
    </row>
    <row r="1925" spans="1:55" x14ac:dyDescent="0.2">
      <c r="A1925" s="14" t="s">
        <v>3941</v>
      </c>
      <c r="B1925" s="15">
        <v>6</v>
      </c>
      <c r="C1925" s="14" t="s">
        <v>4028</v>
      </c>
      <c r="D1925" s="15">
        <v>13</v>
      </c>
      <c r="E1925" s="14" t="s">
        <v>3456</v>
      </c>
      <c r="F1925" s="14" t="s">
        <v>702</v>
      </c>
      <c r="G1925" s="14" t="s">
        <v>476</v>
      </c>
      <c r="H1925" s="14" t="s">
        <v>279</v>
      </c>
      <c r="I1925" s="14" t="s">
        <v>172</v>
      </c>
      <c r="J1925" s="16">
        <v>12</v>
      </c>
      <c r="K1925" s="17">
        <v>800</v>
      </c>
      <c r="L1925" s="16">
        <f t="shared" si="360"/>
        <v>7.6923076923076925</v>
      </c>
      <c r="M1925" s="16">
        <v>0</v>
      </c>
      <c r="N1925" s="17">
        <v>-800</v>
      </c>
      <c r="O1925" s="17">
        <v>0</v>
      </c>
      <c r="P1925" s="18">
        <f t="shared" si="361"/>
        <v>0</v>
      </c>
      <c r="Q1925" s="14"/>
      <c r="R1925" s="16"/>
      <c r="S1925" s="16">
        <f t="shared" si="362"/>
        <v>0</v>
      </c>
      <c r="T1925" s="18">
        <f t="shared" si="363"/>
        <v>0</v>
      </c>
      <c r="U1925" s="14" t="s">
        <v>63</v>
      </c>
      <c r="V1925" s="15">
        <v>0</v>
      </c>
      <c r="W1925" s="16">
        <v>0</v>
      </c>
      <c r="X1925" s="16">
        <v>0</v>
      </c>
      <c r="Y1925" s="16">
        <v>0</v>
      </c>
      <c r="Z1925" s="16">
        <v>0</v>
      </c>
      <c r="AA1925" s="16">
        <v>0</v>
      </c>
      <c r="AB1925" s="16">
        <f t="shared" si="364"/>
        <v>0</v>
      </c>
      <c r="AC1925" s="16">
        <f t="shared" si="365"/>
        <v>0</v>
      </c>
      <c r="AD1925" s="16">
        <f t="shared" si="366"/>
        <v>10.317073170731708</v>
      </c>
      <c r="AE1925" s="16">
        <f t="shared" si="367"/>
        <v>8.0703370786516846</v>
      </c>
      <c r="AF1925" s="16">
        <f t="shared" si="368"/>
        <v>8.0634066587395932</v>
      </c>
      <c r="AG1925" s="18">
        <f t="shared" si="369"/>
        <v>-100</v>
      </c>
      <c r="AH1925" s="18">
        <f t="shared" si="370"/>
        <v>-100</v>
      </c>
      <c r="AI1925" s="18">
        <f t="shared" si="371"/>
        <v>-100</v>
      </c>
      <c r="AJ1925" s="15">
        <v>12</v>
      </c>
      <c r="AK1925" s="14" t="s">
        <v>64</v>
      </c>
      <c r="AL1925" s="15">
        <v>41</v>
      </c>
      <c r="AM1925" s="14" t="s">
        <v>65</v>
      </c>
      <c r="AN1925" s="14" t="s">
        <v>66</v>
      </c>
      <c r="AO1925" s="16">
        <v>2</v>
      </c>
      <c r="AP1925" s="15">
        <v>0</v>
      </c>
      <c r="AQ1925" s="15">
        <v>0</v>
      </c>
      <c r="AR1925" s="15">
        <v>0</v>
      </c>
      <c r="AS1925" s="15">
        <v>0</v>
      </c>
      <c r="AT1925" s="15">
        <v>0</v>
      </c>
      <c r="AU1925" s="14"/>
      <c r="AV1925" s="16">
        <v>0</v>
      </c>
      <c r="AW1925" s="14"/>
      <c r="AX1925" s="14" t="s">
        <v>63</v>
      </c>
      <c r="AY1925" s="14"/>
      <c r="AZ1925" s="14" t="s">
        <v>2386</v>
      </c>
      <c r="BA1925" s="14" t="s">
        <v>4009</v>
      </c>
      <c r="BB1925" s="14" t="s">
        <v>4010</v>
      </c>
      <c r="BC1925" s="14" t="s">
        <v>4011</v>
      </c>
    </row>
    <row r="1926" spans="1:55" x14ac:dyDescent="0.2">
      <c r="A1926" s="14" t="s">
        <v>3941</v>
      </c>
      <c r="B1926" s="15">
        <v>6</v>
      </c>
      <c r="C1926" s="14" t="s">
        <v>4029</v>
      </c>
      <c r="D1926" s="15">
        <v>14</v>
      </c>
      <c r="E1926" s="14" t="s">
        <v>74</v>
      </c>
      <c r="F1926" s="14" t="s">
        <v>381</v>
      </c>
      <c r="G1926" s="14" t="s">
        <v>530</v>
      </c>
      <c r="H1926" s="14" t="s">
        <v>260</v>
      </c>
      <c r="I1926" s="14" t="s">
        <v>329</v>
      </c>
      <c r="J1926" s="16">
        <v>15</v>
      </c>
      <c r="K1926" s="17">
        <v>800</v>
      </c>
      <c r="L1926" s="16">
        <f t="shared" si="360"/>
        <v>6.25</v>
      </c>
      <c r="M1926" s="16">
        <v>0</v>
      </c>
      <c r="N1926" s="17">
        <v>-800</v>
      </c>
      <c r="O1926" s="17">
        <v>0</v>
      </c>
      <c r="P1926" s="18">
        <f t="shared" si="361"/>
        <v>0</v>
      </c>
      <c r="Q1926" s="14"/>
      <c r="R1926" s="16"/>
      <c r="S1926" s="16">
        <f t="shared" si="362"/>
        <v>0</v>
      </c>
      <c r="T1926" s="18">
        <f t="shared" si="363"/>
        <v>0</v>
      </c>
      <c r="U1926" s="14" t="s">
        <v>63</v>
      </c>
      <c r="V1926" s="15">
        <v>0</v>
      </c>
      <c r="W1926" s="16">
        <v>0</v>
      </c>
      <c r="X1926" s="16">
        <v>0</v>
      </c>
      <c r="Y1926" s="16">
        <v>0</v>
      </c>
      <c r="Z1926" s="16">
        <v>0</v>
      </c>
      <c r="AA1926" s="16">
        <v>0</v>
      </c>
      <c r="AB1926" s="16">
        <f t="shared" si="364"/>
        <v>0</v>
      </c>
      <c r="AC1926" s="16">
        <f t="shared" si="365"/>
        <v>0</v>
      </c>
      <c r="AD1926" s="16">
        <f t="shared" si="366"/>
        <v>10.317073170731708</v>
      </c>
      <c r="AE1926" s="16">
        <f t="shared" si="367"/>
        <v>8.0703370786516846</v>
      </c>
      <c r="AF1926" s="16">
        <f t="shared" si="368"/>
        <v>8.0634066587395932</v>
      </c>
      <c r="AG1926" s="18">
        <f t="shared" si="369"/>
        <v>-100</v>
      </c>
      <c r="AH1926" s="18">
        <f t="shared" si="370"/>
        <v>-100</v>
      </c>
      <c r="AI1926" s="18">
        <f t="shared" si="371"/>
        <v>-100</v>
      </c>
      <c r="AJ1926" s="15">
        <v>12</v>
      </c>
      <c r="AK1926" s="14" t="s">
        <v>64</v>
      </c>
      <c r="AL1926" s="15">
        <v>41</v>
      </c>
      <c r="AM1926" s="14" t="s">
        <v>65</v>
      </c>
      <c r="AN1926" s="14" t="s">
        <v>66</v>
      </c>
      <c r="AO1926" s="16">
        <v>2</v>
      </c>
      <c r="AP1926" s="15">
        <v>0</v>
      </c>
      <c r="AQ1926" s="15">
        <v>0</v>
      </c>
      <c r="AR1926" s="15">
        <v>0</v>
      </c>
      <c r="AS1926" s="15">
        <v>0</v>
      </c>
      <c r="AT1926" s="15">
        <v>0</v>
      </c>
      <c r="AU1926" s="14"/>
      <c r="AV1926" s="16">
        <v>0</v>
      </c>
      <c r="AW1926" s="14"/>
      <c r="AX1926" s="14" t="s">
        <v>63</v>
      </c>
      <c r="AY1926" s="14"/>
      <c r="AZ1926" s="14" t="s">
        <v>2386</v>
      </c>
      <c r="BA1926" s="14" t="s">
        <v>4009</v>
      </c>
      <c r="BB1926" s="14" t="s">
        <v>4010</v>
      </c>
      <c r="BC1926" s="14" t="s">
        <v>4011</v>
      </c>
    </row>
    <row r="1927" spans="1:55" x14ac:dyDescent="0.2">
      <c r="A1927" s="14" t="s">
        <v>3941</v>
      </c>
      <c r="B1927" s="15">
        <v>6</v>
      </c>
      <c r="C1927" s="14" t="s">
        <v>4030</v>
      </c>
      <c r="D1927" s="15">
        <v>15</v>
      </c>
      <c r="E1927" s="14" t="s">
        <v>3178</v>
      </c>
      <c r="F1927" s="14" t="s">
        <v>153</v>
      </c>
      <c r="G1927" s="14" t="s">
        <v>884</v>
      </c>
      <c r="H1927" s="14" t="s">
        <v>366</v>
      </c>
      <c r="I1927" s="14" t="s">
        <v>172</v>
      </c>
      <c r="J1927" s="16">
        <v>12</v>
      </c>
      <c r="K1927" s="17">
        <v>800</v>
      </c>
      <c r="L1927" s="16">
        <f t="shared" si="360"/>
        <v>7.6923076923076925</v>
      </c>
      <c r="M1927" s="16">
        <v>0</v>
      </c>
      <c r="N1927" s="17">
        <v>-800</v>
      </c>
      <c r="O1927" s="17">
        <v>0</v>
      </c>
      <c r="P1927" s="18">
        <f t="shared" si="361"/>
        <v>0</v>
      </c>
      <c r="Q1927" s="14"/>
      <c r="R1927" s="16"/>
      <c r="S1927" s="16">
        <f t="shared" si="362"/>
        <v>0</v>
      </c>
      <c r="T1927" s="18">
        <f t="shared" si="363"/>
        <v>0</v>
      </c>
      <c r="U1927" s="14" t="s">
        <v>63</v>
      </c>
      <c r="V1927" s="15">
        <v>0</v>
      </c>
      <c r="W1927" s="16">
        <v>0</v>
      </c>
      <c r="X1927" s="16">
        <v>0</v>
      </c>
      <c r="Y1927" s="16">
        <v>0</v>
      </c>
      <c r="Z1927" s="16">
        <v>0</v>
      </c>
      <c r="AA1927" s="16">
        <v>0</v>
      </c>
      <c r="AB1927" s="16">
        <f t="shared" si="364"/>
        <v>0</v>
      </c>
      <c r="AC1927" s="16">
        <f t="shared" si="365"/>
        <v>0</v>
      </c>
      <c r="AD1927" s="16">
        <f t="shared" si="366"/>
        <v>10.317073170731708</v>
      </c>
      <c r="AE1927" s="16">
        <f t="shared" si="367"/>
        <v>8.0703370786516846</v>
      </c>
      <c r="AF1927" s="16">
        <f t="shared" si="368"/>
        <v>8.0634066587395932</v>
      </c>
      <c r="AG1927" s="18">
        <f t="shared" si="369"/>
        <v>-100</v>
      </c>
      <c r="AH1927" s="18">
        <f t="shared" si="370"/>
        <v>-100</v>
      </c>
      <c r="AI1927" s="18">
        <f t="shared" si="371"/>
        <v>-100</v>
      </c>
      <c r="AJ1927" s="15">
        <v>12</v>
      </c>
      <c r="AK1927" s="14" t="s">
        <v>64</v>
      </c>
      <c r="AL1927" s="15">
        <v>41</v>
      </c>
      <c r="AM1927" s="14" t="s">
        <v>65</v>
      </c>
      <c r="AN1927" s="14" t="s">
        <v>66</v>
      </c>
      <c r="AO1927" s="16">
        <v>2</v>
      </c>
      <c r="AP1927" s="15">
        <v>0</v>
      </c>
      <c r="AQ1927" s="15">
        <v>0</v>
      </c>
      <c r="AR1927" s="15">
        <v>0</v>
      </c>
      <c r="AS1927" s="15">
        <v>0</v>
      </c>
      <c r="AT1927" s="15">
        <v>0</v>
      </c>
      <c r="AU1927" s="14"/>
      <c r="AV1927" s="16">
        <v>0</v>
      </c>
      <c r="AW1927" s="14"/>
      <c r="AX1927" s="14" t="s">
        <v>63</v>
      </c>
      <c r="AY1927" s="14"/>
      <c r="AZ1927" s="14" t="s">
        <v>2386</v>
      </c>
      <c r="BA1927" s="14" t="s">
        <v>4009</v>
      </c>
      <c r="BB1927" s="14" t="s">
        <v>4010</v>
      </c>
      <c r="BC1927" s="14" t="s">
        <v>4011</v>
      </c>
    </row>
    <row r="1928" spans="1:55" x14ac:dyDescent="0.2">
      <c r="A1928" s="14" t="s">
        <v>3941</v>
      </c>
      <c r="B1928" s="15">
        <v>7</v>
      </c>
      <c r="C1928" s="14" t="s">
        <v>1977</v>
      </c>
      <c r="D1928" s="15">
        <v>1</v>
      </c>
      <c r="E1928" s="14" t="s">
        <v>94</v>
      </c>
      <c r="F1928" s="14" t="s">
        <v>95</v>
      </c>
      <c r="G1928" s="14" t="s">
        <v>238</v>
      </c>
      <c r="H1928" s="14" t="s">
        <v>1902</v>
      </c>
      <c r="I1928" s="14" t="s">
        <v>329</v>
      </c>
      <c r="J1928" s="16">
        <v>15</v>
      </c>
      <c r="K1928" s="17">
        <v>800</v>
      </c>
      <c r="L1928" s="16">
        <f t="shared" si="360"/>
        <v>6.25</v>
      </c>
      <c r="M1928" s="16">
        <v>0</v>
      </c>
      <c r="N1928" s="17">
        <v>-800</v>
      </c>
      <c r="O1928" s="17">
        <v>0</v>
      </c>
      <c r="P1928" s="18">
        <f t="shared" si="361"/>
        <v>0</v>
      </c>
      <c r="Q1928" s="14"/>
      <c r="R1928" s="16"/>
      <c r="S1928" s="16">
        <f t="shared" si="362"/>
        <v>0</v>
      </c>
      <c r="T1928" s="18">
        <f t="shared" si="363"/>
        <v>0</v>
      </c>
      <c r="U1928" s="14" t="s">
        <v>63</v>
      </c>
      <c r="V1928" s="15">
        <v>0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f t="shared" si="364"/>
        <v>0</v>
      </c>
      <c r="AC1928" s="16">
        <f t="shared" si="365"/>
        <v>0</v>
      </c>
      <c r="AD1928" s="16">
        <f t="shared" si="366"/>
        <v>7.4585365853658532</v>
      </c>
      <c r="AE1928" s="16">
        <f t="shared" si="367"/>
        <v>8.0703370786516846</v>
      </c>
      <c r="AF1928" s="16">
        <f t="shared" si="368"/>
        <v>8.0634066587395932</v>
      </c>
      <c r="AG1928" s="18">
        <f t="shared" si="369"/>
        <v>-100</v>
      </c>
      <c r="AH1928" s="18">
        <f t="shared" si="370"/>
        <v>-100</v>
      </c>
      <c r="AI1928" s="18">
        <f t="shared" si="371"/>
        <v>-100</v>
      </c>
      <c r="AJ1928" s="15">
        <v>5</v>
      </c>
      <c r="AK1928" s="14" t="s">
        <v>64</v>
      </c>
      <c r="AL1928" s="15">
        <v>41</v>
      </c>
      <c r="AM1928" s="14" t="s">
        <v>65</v>
      </c>
      <c r="AN1928" s="14" t="s">
        <v>66</v>
      </c>
      <c r="AO1928" s="16">
        <v>8</v>
      </c>
      <c r="AP1928" s="15">
        <v>0</v>
      </c>
      <c r="AQ1928" s="15">
        <v>0</v>
      </c>
      <c r="AR1928" s="15">
        <v>0</v>
      </c>
      <c r="AS1928" s="15">
        <v>0</v>
      </c>
      <c r="AT1928" s="15">
        <v>0</v>
      </c>
      <c r="AU1928" s="14"/>
      <c r="AV1928" s="16">
        <v>0</v>
      </c>
      <c r="AW1928" s="14"/>
      <c r="AX1928" s="14" t="s">
        <v>63</v>
      </c>
      <c r="AY1928" s="14"/>
      <c r="AZ1928" s="14" t="s">
        <v>4031</v>
      </c>
      <c r="BA1928" s="14" t="s">
        <v>4032</v>
      </c>
      <c r="BB1928" s="14" t="s">
        <v>4033</v>
      </c>
      <c r="BC1928" s="14" t="s">
        <v>4034</v>
      </c>
    </row>
    <row r="1929" spans="1:55" x14ac:dyDescent="0.2">
      <c r="A1929" s="7" t="s">
        <v>3941</v>
      </c>
      <c r="B1929" s="8">
        <v>7</v>
      </c>
      <c r="C1929" s="7" t="s">
        <v>827</v>
      </c>
      <c r="D1929" s="8">
        <v>2</v>
      </c>
      <c r="E1929" s="7" t="s">
        <v>57</v>
      </c>
      <c r="F1929" s="7" t="s">
        <v>148</v>
      </c>
      <c r="G1929" s="7" t="s">
        <v>279</v>
      </c>
      <c r="H1929" s="7" t="s">
        <v>150</v>
      </c>
      <c r="I1929" s="7" t="s">
        <v>122</v>
      </c>
      <c r="J1929" s="9">
        <v>4</v>
      </c>
      <c r="K1929" s="10">
        <v>1400</v>
      </c>
      <c r="L1929" s="9">
        <f t="shared" si="360"/>
        <v>20</v>
      </c>
      <c r="M1929" s="9">
        <v>21.03</v>
      </c>
      <c r="N1929" s="10">
        <v>100</v>
      </c>
      <c r="O1929" s="10">
        <v>1500</v>
      </c>
      <c r="P1929" s="11">
        <f t="shared" si="361"/>
        <v>-6.666666666666667</v>
      </c>
      <c r="Q1929" s="7" t="s">
        <v>122</v>
      </c>
      <c r="R1929" s="9">
        <v>2.44</v>
      </c>
      <c r="S1929" s="9">
        <f t="shared" si="362"/>
        <v>-1.56</v>
      </c>
      <c r="T1929" s="11">
        <f t="shared" si="363"/>
        <v>-39</v>
      </c>
      <c r="U1929" s="7" t="s">
        <v>63</v>
      </c>
      <c r="V1929" s="8">
        <v>2</v>
      </c>
      <c r="W1929" s="9">
        <v>0</v>
      </c>
      <c r="X1929" s="9">
        <v>274</v>
      </c>
      <c r="Y1929" s="9">
        <v>248</v>
      </c>
      <c r="Z1929" s="9">
        <v>522</v>
      </c>
      <c r="AA1929" s="9">
        <v>20.22</v>
      </c>
      <c r="AB1929" s="9">
        <f t="shared" si="364"/>
        <v>18.872</v>
      </c>
      <c r="AC1929" s="9">
        <f t="shared" si="365"/>
        <v>13.479999999999999</v>
      </c>
      <c r="AD1929" s="9">
        <f t="shared" si="366"/>
        <v>7.4585365853658532</v>
      </c>
      <c r="AE1929" s="9">
        <f t="shared" si="367"/>
        <v>8.0703370786516846</v>
      </c>
      <c r="AF1929" s="9">
        <f t="shared" si="368"/>
        <v>8.0634066587395932</v>
      </c>
      <c r="AG1929" s="11">
        <f t="shared" si="369"/>
        <v>80.732504905166763</v>
      </c>
      <c r="AH1929" s="11">
        <f t="shared" si="370"/>
        <v>67.031437084064265</v>
      </c>
      <c r="AI1929" s="11">
        <f t="shared" si="371"/>
        <v>67.174998986186367</v>
      </c>
      <c r="AJ1929" s="8">
        <v>5</v>
      </c>
      <c r="AK1929" s="7" t="s">
        <v>64</v>
      </c>
      <c r="AL1929" s="8">
        <v>41</v>
      </c>
      <c r="AM1929" s="7" t="s">
        <v>65</v>
      </c>
      <c r="AN1929" s="7" t="s">
        <v>66</v>
      </c>
      <c r="AO1929" s="9">
        <v>8</v>
      </c>
      <c r="AP1929" s="8">
        <v>2</v>
      </c>
      <c r="AQ1929" s="8">
        <v>4</v>
      </c>
      <c r="AR1929" s="8">
        <v>5</v>
      </c>
      <c r="AS1929" s="8">
        <v>2</v>
      </c>
      <c r="AT1929" s="8">
        <v>2</v>
      </c>
      <c r="AU1929" s="7" t="s">
        <v>67</v>
      </c>
      <c r="AV1929" s="9">
        <v>-4.8</v>
      </c>
      <c r="AW1929" s="7" t="s">
        <v>4035</v>
      </c>
      <c r="AX1929" s="7" t="s">
        <v>63</v>
      </c>
      <c r="AY1929" s="7"/>
      <c r="AZ1929" s="7" t="s">
        <v>4031</v>
      </c>
      <c r="BA1929" s="7" t="s">
        <v>4032</v>
      </c>
      <c r="BB1929" s="7" t="s">
        <v>4033</v>
      </c>
      <c r="BC1929" s="7" t="s">
        <v>4034</v>
      </c>
    </row>
    <row r="1930" spans="1:55" x14ac:dyDescent="0.2">
      <c r="A1930" s="7" t="s">
        <v>3941</v>
      </c>
      <c r="B1930" s="8">
        <v>7</v>
      </c>
      <c r="C1930" s="7" t="s">
        <v>830</v>
      </c>
      <c r="D1930" s="8">
        <v>3</v>
      </c>
      <c r="E1930" s="7" t="s">
        <v>193</v>
      </c>
      <c r="F1930" s="7" t="s">
        <v>337</v>
      </c>
      <c r="G1930" s="7" t="s">
        <v>354</v>
      </c>
      <c r="H1930" s="7" t="s">
        <v>303</v>
      </c>
      <c r="I1930" s="7" t="s">
        <v>254</v>
      </c>
      <c r="J1930" s="9">
        <v>1</v>
      </c>
      <c r="K1930" s="10">
        <v>2400</v>
      </c>
      <c r="L1930" s="9">
        <f t="shared" si="360"/>
        <v>50</v>
      </c>
      <c r="M1930" s="9">
        <v>52.56</v>
      </c>
      <c r="N1930" s="10">
        <v>100</v>
      </c>
      <c r="O1930" s="10">
        <v>2500</v>
      </c>
      <c r="P1930" s="11">
        <f t="shared" si="361"/>
        <v>-4</v>
      </c>
      <c r="Q1930" s="7" t="s">
        <v>775</v>
      </c>
      <c r="R1930" s="9">
        <v>0.67</v>
      </c>
      <c r="S1930" s="9">
        <f t="shared" si="362"/>
        <v>-0.32999999999999996</v>
      </c>
      <c r="T1930" s="11">
        <f t="shared" si="363"/>
        <v>-32.999999999999993</v>
      </c>
      <c r="U1930" s="7" t="s">
        <v>80</v>
      </c>
      <c r="V1930" s="8">
        <v>1</v>
      </c>
      <c r="W1930" s="9">
        <v>334</v>
      </c>
      <c r="X1930" s="9">
        <v>210</v>
      </c>
      <c r="Y1930" s="9">
        <v>210</v>
      </c>
      <c r="Z1930" s="9">
        <v>754</v>
      </c>
      <c r="AA1930" s="9">
        <v>32.54</v>
      </c>
      <c r="AB1930" s="9">
        <f t="shared" si="364"/>
        <v>31.238399999999999</v>
      </c>
      <c r="AC1930" s="9">
        <f t="shared" si="365"/>
        <v>13.016</v>
      </c>
      <c r="AD1930" s="9">
        <f t="shared" si="366"/>
        <v>7.4585365853658532</v>
      </c>
      <c r="AE1930" s="9">
        <f t="shared" si="367"/>
        <v>8.0703370786516846</v>
      </c>
      <c r="AF1930" s="9">
        <f t="shared" si="368"/>
        <v>8.0634066587395932</v>
      </c>
      <c r="AG1930" s="11">
        <f t="shared" si="369"/>
        <v>74.511445389143233</v>
      </c>
      <c r="AH1930" s="11">
        <f t="shared" si="370"/>
        <v>61.281987024197385</v>
      </c>
      <c r="AI1930" s="11">
        <f t="shared" si="371"/>
        <v>61.420607329688572</v>
      </c>
      <c r="AJ1930" s="8">
        <v>5</v>
      </c>
      <c r="AK1930" s="7" t="s">
        <v>64</v>
      </c>
      <c r="AL1930" s="8">
        <v>41</v>
      </c>
      <c r="AM1930" s="7" t="s">
        <v>65</v>
      </c>
      <c r="AN1930" s="7" t="s">
        <v>66</v>
      </c>
      <c r="AO1930" s="9">
        <v>8</v>
      </c>
      <c r="AP1930" s="8">
        <v>1</v>
      </c>
      <c r="AQ1930" s="8">
        <v>1</v>
      </c>
      <c r="AR1930" s="8">
        <v>1</v>
      </c>
      <c r="AS1930" s="8">
        <v>1</v>
      </c>
      <c r="AT1930" s="8">
        <v>1</v>
      </c>
      <c r="AU1930" s="7" t="s">
        <v>116</v>
      </c>
      <c r="AV1930" s="9">
        <v>-55.8</v>
      </c>
      <c r="AW1930" s="7" t="s">
        <v>4036</v>
      </c>
      <c r="AX1930" s="7" t="s">
        <v>63</v>
      </c>
      <c r="AY1930" s="7"/>
      <c r="AZ1930" s="7" t="s">
        <v>4031</v>
      </c>
      <c r="BA1930" s="7" t="s">
        <v>4032</v>
      </c>
      <c r="BB1930" s="7" t="s">
        <v>4033</v>
      </c>
      <c r="BC1930" s="7" t="s">
        <v>4034</v>
      </c>
    </row>
    <row r="1931" spans="1:55" x14ac:dyDescent="0.2">
      <c r="A1931" s="7" t="s">
        <v>3941</v>
      </c>
      <c r="B1931" s="8">
        <v>7</v>
      </c>
      <c r="C1931" s="7" t="s">
        <v>4037</v>
      </c>
      <c r="D1931" s="8">
        <v>4</v>
      </c>
      <c r="E1931" s="7" t="s">
        <v>296</v>
      </c>
      <c r="F1931" s="7" t="s">
        <v>654</v>
      </c>
      <c r="G1931" s="7" t="s">
        <v>1413</v>
      </c>
      <c r="H1931" s="7" t="s">
        <v>4038</v>
      </c>
      <c r="I1931" s="7" t="s">
        <v>106</v>
      </c>
      <c r="J1931" s="9">
        <v>10</v>
      </c>
      <c r="K1931" s="10">
        <v>900</v>
      </c>
      <c r="L1931" s="9">
        <f t="shared" si="360"/>
        <v>9.0909090909090917</v>
      </c>
      <c r="M1931" s="9">
        <v>9.56</v>
      </c>
      <c r="N1931" s="10">
        <v>100</v>
      </c>
      <c r="O1931" s="10">
        <v>1000</v>
      </c>
      <c r="P1931" s="11">
        <f t="shared" si="361"/>
        <v>-10</v>
      </c>
      <c r="Q1931" s="7" t="s">
        <v>597</v>
      </c>
      <c r="R1931" s="9">
        <v>27.3</v>
      </c>
      <c r="S1931" s="9">
        <f t="shared" si="362"/>
        <v>17.3</v>
      </c>
      <c r="T1931" s="11">
        <f t="shared" si="363"/>
        <v>173</v>
      </c>
      <c r="U1931" s="7" t="s">
        <v>63</v>
      </c>
      <c r="V1931" s="8">
        <v>4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f t="shared" si="364"/>
        <v>0</v>
      </c>
      <c r="AC1931" s="9">
        <f t="shared" si="365"/>
        <v>0</v>
      </c>
      <c r="AD1931" s="9">
        <f t="shared" si="366"/>
        <v>7.4585365853658532</v>
      </c>
      <c r="AE1931" s="9">
        <f t="shared" si="367"/>
        <v>8.0703370786516846</v>
      </c>
      <c r="AF1931" s="9">
        <f t="shared" si="368"/>
        <v>8.0634066587395932</v>
      </c>
      <c r="AG1931" s="11">
        <f t="shared" si="369"/>
        <v>-100</v>
      </c>
      <c r="AH1931" s="11">
        <f t="shared" si="370"/>
        <v>-100</v>
      </c>
      <c r="AI1931" s="11">
        <f t="shared" si="371"/>
        <v>-100</v>
      </c>
      <c r="AJ1931" s="8">
        <v>5</v>
      </c>
      <c r="AK1931" s="7" t="s">
        <v>64</v>
      </c>
      <c r="AL1931" s="8">
        <v>41</v>
      </c>
      <c r="AM1931" s="7" t="s">
        <v>65</v>
      </c>
      <c r="AN1931" s="7" t="s">
        <v>66</v>
      </c>
      <c r="AO1931" s="9">
        <v>8</v>
      </c>
      <c r="AP1931" s="8">
        <v>5</v>
      </c>
      <c r="AQ1931" s="8">
        <v>5</v>
      </c>
      <c r="AR1931" s="8">
        <v>4</v>
      </c>
      <c r="AS1931" s="8">
        <v>5</v>
      </c>
      <c r="AT1931" s="8">
        <v>4</v>
      </c>
      <c r="AU1931" s="7" t="s">
        <v>67</v>
      </c>
      <c r="AV1931" s="9">
        <v>-9.6</v>
      </c>
      <c r="AW1931" s="7" t="s">
        <v>4039</v>
      </c>
      <c r="AX1931" s="7" t="s">
        <v>63</v>
      </c>
      <c r="AY1931" s="7"/>
      <c r="AZ1931" s="7" t="s">
        <v>4031</v>
      </c>
      <c r="BA1931" s="7" t="s">
        <v>4032</v>
      </c>
      <c r="BB1931" s="7" t="s">
        <v>4033</v>
      </c>
      <c r="BC1931" s="7" t="s">
        <v>4034</v>
      </c>
    </row>
    <row r="1932" spans="1:55" x14ac:dyDescent="0.2">
      <c r="A1932" s="7" t="s">
        <v>3941</v>
      </c>
      <c r="B1932" s="8">
        <v>7</v>
      </c>
      <c r="C1932" s="7" t="s">
        <v>4040</v>
      </c>
      <c r="D1932" s="8">
        <v>5</v>
      </c>
      <c r="E1932" s="7" t="s">
        <v>317</v>
      </c>
      <c r="F1932" s="7" t="s">
        <v>518</v>
      </c>
      <c r="G1932" s="7" t="s">
        <v>814</v>
      </c>
      <c r="H1932" s="7" t="s">
        <v>239</v>
      </c>
      <c r="I1932" s="7" t="s">
        <v>61</v>
      </c>
      <c r="J1932" s="9">
        <v>6</v>
      </c>
      <c r="K1932" s="10">
        <v>1200</v>
      </c>
      <c r="L1932" s="9">
        <f t="shared" si="360"/>
        <v>14.285714285714285</v>
      </c>
      <c r="M1932" s="9">
        <v>15.02</v>
      </c>
      <c r="N1932" s="10">
        <v>100</v>
      </c>
      <c r="O1932" s="10">
        <v>1300</v>
      </c>
      <c r="P1932" s="11">
        <f t="shared" si="361"/>
        <v>-7.6923076923076925</v>
      </c>
      <c r="Q1932" s="7" t="s">
        <v>61</v>
      </c>
      <c r="R1932" s="9">
        <v>9.5399999999999991</v>
      </c>
      <c r="S1932" s="9">
        <f t="shared" si="362"/>
        <v>3.5399999999999991</v>
      </c>
      <c r="T1932" s="11">
        <f t="shared" si="363"/>
        <v>58.999999999999986</v>
      </c>
      <c r="U1932" s="7" t="s">
        <v>63</v>
      </c>
      <c r="V1932" s="8">
        <v>3</v>
      </c>
      <c r="W1932" s="9">
        <v>0</v>
      </c>
      <c r="X1932" s="9">
        <v>0</v>
      </c>
      <c r="Y1932" s="9">
        <v>340</v>
      </c>
      <c r="Z1932" s="9">
        <v>340</v>
      </c>
      <c r="AA1932" s="9">
        <v>8.4</v>
      </c>
      <c r="AB1932" s="9">
        <f t="shared" si="364"/>
        <v>7.7538461538461547</v>
      </c>
      <c r="AC1932" s="9">
        <f t="shared" si="365"/>
        <v>6.4615384615384626</v>
      </c>
      <c r="AD1932" s="9">
        <f t="shared" si="366"/>
        <v>7.4585365853658532</v>
      </c>
      <c r="AE1932" s="9">
        <f t="shared" si="367"/>
        <v>8.0703370786516846</v>
      </c>
      <c r="AF1932" s="9">
        <f t="shared" si="368"/>
        <v>8.0634066587395932</v>
      </c>
      <c r="AG1932" s="11">
        <f t="shared" si="369"/>
        <v>-13.367208331237087</v>
      </c>
      <c r="AH1932" s="11">
        <f t="shared" si="370"/>
        <v>-19.934714020421126</v>
      </c>
      <c r="AI1932" s="11">
        <f t="shared" si="371"/>
        <v>-19.86589868272279</v>
      </c>
      <c r="AJ1932" s="8">
        <v>5</v>
      </c>
      <c r="AK1932" s="7" t="s">
        <v>64</v>
      </c>
      <c r="AL1932" s="8">
        <v>41</v>
      </c>
      <c r="AM1932" s="7" t="s">
        <v>65</v>
      </c>
      <c r="AN1932" s="7" t="s">
        <v>66</v>
      </c>
      <c r="AO1932" s="9">
        <v>8</v>
      </c>
      <c r="AP1932" s="8">
        <v>3</v>
      </c>
      <c r="AQ1932" s="8">
        <v>3</v>
      </c>
      <c r="AR1932" s="8">
        <v>3</v>
      </c>
      <c r="AS1932" s="8">
        <v>3</v>
      </c>
      <c r="AT1932" s="8">
        <v>3</v>
      </c>
      <c r="AU1932" s="7" t="s">
        <v>91</v>
      </c>
      <c r="AV1932" s="9">
        <v>-19.8</v>
      </c>
      <c r="AW1932" s="7" t="s">
        <v>4041</v>
      </c>
      <c r="AX1932" s="7" t="s">
        <v>63</v>
      </c>
      <c r="AY1932" s="7"/>
      <c r="AZ1932" s="7" t="s">
        <v>4031</v>
      </c>
      <c r="BA1932" s="7" t="s">
        <v>4032</v>
      </c>
      <c r="BB1932" s="7" t="s">
        <v>4033</v>
      </c>
      <c r="BC1932" s="7" t="s">
        <v>4034</v>
      </c>
    </row>
    <row r="1933" spans="1:55" x14ac:dyDescent="0.2">
      <c r="A1933" s="7" t="s">
        <v>3941</v>
      </c>
      <c r="B1933" s="8">
        <v>7</v>
      </c>
      <c r="C1933" s="7" t="s">
        <v>4042</v>
      </c>
      <c r="D1933" s="8">
        <v>6</v>
      </c>
      <c r="E1933" s="7" t="s">
        <v>119</v>
      </c>
      <c r="F1933" s="7" t="s">
        <v>418</v>
      </c>
      <c r="G1933" s="7" t="s">
        <v>275</v>
      </c>
      <c r="H1933" s="7" t="s">
        <v>466</v>
      </c>
      <c r="I1933" s="7" t="s">
        <v>79</v>
      </c>
      <c r="J1933" s="9">
        <v>2.5</v>
      </c>
      <c r="K1933" s="10">
        <v>1700</v>
      </c>
      <c r="L1933" s="9">
        <f t="shared" si="360"/>
        <v>28.571428571428569</v>
      </c>
      <c r="M1933" s="9">
        <v>30.04</v>
      </c>
      <c r="N1933" s="10">
        <v>200</v>
      </c>
      <c r="O1933" s="10">
        <v>1900</v>
      </c>
      <c r="P1933" s="11">
        <f t="shared" si="361"/>
        <v>-10.526315789473683</v>
      </c>
      <c r="Q1933" s="7" t="s">
        <v>79</v>
      </c>
      <c r="R1933" s="9">
        <v>4.82</v>
      </c>
      <c r="S1933" s="9">
        <f t="shared" si="362"/>
        <v>2.3200000000000003</v>
      </c>
      <c r="T1933" s="11">
        <f t="shared" si="363"/>
        <v>92.800000000000011</v>
      </c>
      <c r="U1933" s="7" t="s">
        <v>63</v>
      </c>
      <c r="V1933" s="8">
        <v>5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f t="shared" si="364"/>
        <v>0</v>
      </c>
      <c r="AC1933" s="9">
        <f t="shared" si="365"/>
        <v>0</v>
      </c>
      <c r="AD1933" s="9">
        <f t="shared" si="366"/>
        <v>7.4585365853658532</v>
      </c>
      <c r="AE1933" s="9">
        <f t="shared" si="367"/>
        <v>8.0703370786516846</v>
      </c>
      <c r="AF1933" s="9">
        <f t="shared" si="368"/>
        <v>8.0634066587395932</v>
      </c>
      <c r="AG1933" s="11">
        <f t="shared" si="369"/>
        <v>-100</v>
      </c>
      <c r="AH1933" s="11">
        <f t="shared" si="370"/>
        <v>-100</v>
      </c>
      <c r="AI1933" s="11">
        <f t="shared" si="371"/>
        <v>-100</v>
      </c>
      <c r="AJ1933" s="8">
        <v>5</v>
      </c>
      <c r="AK1933" s="7" t="s">
        <v>64</v>
      </c>
      <c r="AL1933" s="8">
        <v>41</v>
      </c>
      <c r="AM1933" s="7" t="s">
        <v>65</v>
      </c>
      <c r="AN1933" s="7" t="s">
        <v>66</v>
      </c>
      <c r="AO1933" s="9">
        <v>8</v>
      </c>
      <c r="AP1933" s="8">
        <v>4</v>
      </c>
      <c r="AQ1933" s="8">
        <v>2</v>
      </c>
      <c r="AR1933" s="8">
        <v>2</v>
      </c>
      <c r="AS1933" s="8">
        <v>4</v>
      </c>
      <c r="AT1933" s="8">
        <v>5</v>
      </c>
      <c r="AU1933" s="7" t="s">
        <v>81</v>
      </c>
      <c r="AV1933" s="9">
        <v>-2.4</v>
      </c>
      <c r="AW1933" s="7" t="s">
        <v>4043</v>
      </c>
      <c r="AX1933" s="7" t="s">
        <v>63</v>
      </c>
      <c r="AY1933" s="7"/>
      <c r="AZ1933" s="7" t="s">
        <v>4031</v>
      </c>
      <c r="BA1933" s="7" t="s">
        <v>4032</v>
      </c>
      <c r="BB1933" s="7" t="s">
        <v>4033</v>
      </c>
      <c r="BC1933" s="7" t="s">
        <v>4034</v>
      </c>
    </row>
    <row r="1934" spans="1:55" x14ac:dyDescent="0.2">
      <c r="A1934" s="19" t="s">
        <v>3941</v>
      </c>
      <c r="B1934" s="20">
        <v>8</v>
      </c>
      <c r="C1934" s="19" t="s">
        <v>4044</v>
      </c>
      <c r="D1934" s="20">
        <v>1</v>
      </c>
      <c r="E1934" s="19" t="s">
        <v>94</v>
      </c>
      <c r="F1934" s="19" t="s">
        <v>95</v>
      </c>
      <c r="G1934" s="19" t="s">
        <v>238</v>
      </c>
      <c r="H1934" s="19" t="s">
        <v>968</v>
      </c>
      <c r="I1934" s="19" t="s">
        <v>78</v>
      </c>
      <c r="J1934" s="21">
        <v>3</v>
      </c>
      <c r="K1934" s="22">
        <v>1600</v>
      </c>
      <c r="L1934" s="21">
        <f t="shared" si="360"/>
        <v>25</v>
      </c>
      <c r="M1934" s="21">
        <v>30.19</v>
      </c>
      <c r="N1934" s="22">
        <v>300</v>
      </c>
      <c r="O1934" s="22">
        <v>1900</v>
      </c>
      <c r="P1934" s="23">
        <f t="shared" si="361"/>
        <v>-15.789473684210526</v>
      </c>
      <c r="Q1934" s="19" t="s">
        <v>79</v>
      </c>
      <c r="R1934" s="21">
        <v>3.94</v>
      </c>
      <c r="S1934" s="21">
        <f t="shared" si="362"/>
        <v>0.94</v>
      </c>
      <c r="T1934" s="23">
        <f t="shared" si="363"/>
        <v>31.333333333333329</v>
      </c>
      <c r="U1934" s="19" t="s">
        <v>63</v>
      </c>
      <c r="V1934" s="20">
        <v>3</v>
      </c>
      <c r="W1934" s="21">
        <v>0</v>
      </c>
      <c r="X1934" s="21">
        <v>0</v>
      </c>
      <c r="Y1934" s="21">
        <v>314</v>
      </c>
      <c r="Z1934" s="21">
        <v>314</v>
      </c>
      <c r="AA1934" s="21">
        <v>8.14</v>
      </c>
      <c r="AB1934" s="21">
        <f t="shared" si="364"/>
        <v>6.8547368421052637</v>
      </c>
      <c r="AC1934" s="21">
        <f t="shared" si="365"/>
        <v>4.2842105263157899</v>
      </c>
      <c r="AD1934" s="21">
        <f t="shared" si="366"/>
        <v>7.5140000000000002</v>
      </c>
      <c r="AE1934" s="21">
        <f t="shared" si="367"/>
        <v>8.0703370786516846</v>
      </c>
      <c r="AF1934" s="21">
        <f t="shared" si="368"/>
        <v>8.0634066587395932</v>
      </c>
      <c r="AG1934" s="23">
        <f t="shared" si="369"/>
        <v>-42.983623551826064</v>
      </c>
      <c r="AH1934" s="23">
        <f t="shared" si="370"/>
        <v>-46.914106752136362</v>
      </c>
      <c r="AI1934" s="23">
        <f t="shared" si="371"/>
        <v>-46.868479941138638</v>
      </c>
      <c r="AJ1934" s="20">
        <v>9</v>
      </c>
      <c r="AK1934" s="19" t="s">
        <v>64</v>
      </c>
      <c r="AL1934" s="20">
        <v>41</v>
      </c>
      <c r="AM1934" s="19" t="s">
        <v>65</v>
      </c>
      <c r="AN1934" s="19" t="s">
        <v>66</v>
      </c>
      <c r="AO1934" s="21">
        <v>8</v>
      </c>
      <c r="AP1934" s="20">
        <v>6</v>
      </c>
      <c r="AQ1934" s="20">
        <v>3</v>
      </c>
      <c r="AR1934" s="20">
        <v>3</v>
      </c>
      <c r="AS1934" s="20">
        <v>3</v>
      </c>
      <c r="AT1934" s="20">
        <v>3</v>
      </c>
      <c r="AU1934" s="19" t="s">
        <v>81</v>
      </c>
      <c r="AV1934" s="21">
        <v>6.6</v>
      </c>
      <c r="AW1934" s="19" t="s">
        <v>4045</v>
      </c>
      <c r="AX1934" s="19" t="s">
        <v>63</v>
      </c>
      <c r="AY1934" s="19"/>
      <c r="AZ1934" s="19" t="s">
        <v>4046</v>
      </c>
      <c r="BA1934" s="19" t="s">
        <v>4047</v>
      </c>
      <c r="BB1934" s="19" t="s">
        <v>4048</v>
      </c>
      <c r="BC1934" s="19" t="s">
        <v>4049</v>
      </c>
    </row>
    <row r="1935" spans="1:55" x14ac:dyDescent="0.2">
      <c r="A1935" s="7" t="s">
        <v>3941</v>
      </c>
      <c r="B1935" s="8">
        <v>8</v>
      </c>
      <c r="C1935" s="7" t="s">
        <v>1347</v>
      </c>
      <c r="D1935" s="8">
        <v>2</v>
      </c>
      <c r="E1935" s="7" t="s">
        <v>317</v>
      </c>
      <c r="F1935" s="7" t="s">
        <v>839</v>
      </c>
      <c r="G1935" s="7" t="s">
        <v>97</v>
      </c>
      <c r="H1935" s="7" t="s">
        <v>303</v>
      </c>
      <c r="I1935" s="7" t="s">
        <v>329</v>
      </c>
      <c r="J1935" s="9">
        <v>15</v>
      </c>
      <c r="K1935" s="10">
        <v>800</v>
      </c>
      <c r="L1935" s="9">
        <f t="shared" si="360"/>
        <v>6.25</v>
      </c>
      <c r="M1935" s="9">
        <v>7.55</v>
      </c>
      <c r="N1935" s="10">
        <v>0</v>
      </c>
      <c r="O1935" s="10">
        <v>800</v>
      </c>
      <c r="P1935" s="11">
        <f t="shared" si="361"/>
        <v>0</v>
      </c>
      <c r="Q1935" s="7" t="s">
        <v>172</v>
      </c>
      <c r="R1935" s="9">
        <v>34.770000000000003</v>
      </c>
      <c r="S1935" s="9">
        <f t="shared" si="362"/>
        <v>19.770000000000003</v>
      </c>
      <c r="T1935" s="11">
        <f t="shared" si="363"/>
        <v>131.80000000000004</v>
      </c>
      <c r="U1935" s="7" t="s">
        <v>63</v>
      </c>
      <c r="V1935" s="8">
        <v>6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f t="shared" si="364"/>
        <v>0</v>
      </c>
      <c r="AC1935" s="9">
        <f t="shared" si="365"/>
        <v>0</v>
      </c>
      <c r="AD1935" s="9">
        <f t="shared" si="366"/>
        <v>7.5140000000000002</v>
      </c>
      <c r="AE1935" s="9">
        <f t="shared" si="367"/>
        <v>8.0703370786516846</v>
      </c>
      <c r="AF1935" s="9">
        <f t="shared" si="368"/>
        <v>8.0634066587395932</v>
      </c>
      <c r="AG1935" s="11">
        <f t="shared" si="369"/>
        <v>-100</v>
      </c>
      <c r="AH1935" s="11">
        <f t="shared" si="370"/>
        <v>-100</v>
      </c>
      <c r="AI1935" s="11">
        <f t="shared" si="371"/>
        <v>-100</v>
      </c>
      <c r="AJ1935" s="8">
        <v>9</v>
      </c>
      <c r="AK1935" s="7" t="s">
        <v>64</v>
      </c>
      <c r="AL1935" s="8">
        <v>41</v>
      </c>
      <c r="AM1935" s="7" t="s">
        <v>65</v>
      </c>
      <c r="AN1935" s="7" t="s">
        <v>66</v>
      </c>
      <c r="AO1935" s="9">
        <v>8</v>
      </c>
      <c r="AP1935" s="8">
        <v>9</v>
      </c>
      <c r="AQ1935" s="8">
        <v>8</v>
      </c>
      <c r="AR1935" s="8">
        <v>4</v>
      </c>
      <c r="AS1935" s="8">
        <v>7</v>
      </c>
      <c r="AT1935" s="8">
        <v>6</v>
      </c>
      <c r="AU1935" s="7" t="s">
        <v>67</v>
      </c>
      <c r="AV1935" s="9">
        <v>0</v>
      </c>
      <c r="AW1935" s="7" t="s">
        <v>4050</v>
      </c>
      <c r="AX1935" s="7" t="s">
        <v>80</v>
      </c>
      <c r="AY1935" s="7" t="s">
        <v>4051</v>
      </c>
      <c r="AZ1935" s="7" t="s">
        <v>4046</v>
      </c>
      <c r="BA1935" s="7" t="s">
        <v>4047</v>
      </c>
      <c r="BB1935" s="7" t="s">
        <v>4048</v>
      </c>
      <c r="BC1935" s="7" t="s">
        <v>4049</v>
      </c>
    </row>
    <row r="1936" spans="1:55" x14ac:dyDescent="0.2">
      <c r="A1936" s="7" t="s">
        <v>3941</v>
      </c>
      <c r="B1936" s="8">
        <v>8</v>
      </c>
      <c r="C1936" s="7" t="s">
        <v>4052</v>
      </c>
      <c r="D1936" s="8">
        <v>3</v>
      </c>
      <c r="E1936" s="7" t="s">
        <v>133</v>
      </c>
      <c r="F1936" s="7" t="s">
        <v>266</v>
      </c>
      <c r="G1936" s="7" t="s">
        <v>357</v>
      </c>
      <c r="H1936" s="7" t="s">
        <v>787</v>
      </c>
      <c r="I1936" s="7" t="s">
        <v>106</v>
      </c>
      <c r="J1936" s="9">
        <v>10</v>
      </c>
      <c r="K1936" s="10">
        <v>900</v>
      </c>
      <c r="L1936" s="9">
        <f t="shared" si="360"/>
        <v>9.0909090909090917</v>
      </c>
      <c r="M1936" s="9">
        <v>10.98</v>
      </c>
      <c r="N1936" s="10">
        <v>100</v>
      </c>
      <c r="O1936" s="10">
        <v>1000</v>
      </c>
      <c r="P1936" s="11">
        <f t="shared" si="361"/>
        <v>-10</v>
      </c>
      <c r="Q1936" s="7" t="s">
        <v>107</v>
      </c>
      <c r="R1936" s="9">
        <v>8.59</v>
      </c>
      <c r="S1936" s="9">
        <f t="shared" si="362"/>
        <v>-1.4100000000000001</v>
      </c>
      <c r="T1936" s="11">
        <f t="shared" si="363"/>
        <v>-14.100000000000001</v>
      </c>
      <c r="U1936" s="7" t="s">
        <v>63</v>
      </c>
      <c r="V1936" s="8">
        <v>4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f t="shared" si="364"/>
        <v>0</v>
      </c>
      <c r="AC1936" s="9">
        <f t="shared" si="365"/>
        <v>0</v>
      </c>
      <c r="AD1936" s="9">
        <f t="shared" si="366"/>
        <v>7.5140000000000002</v>
      </c>
      <c r="AE1936" s="9">
        <f t="shared" si="367"/>
        <v>8.0703370786516846</v>
      </c>
      <c r="AF1936" s="9">
        <f t="shared" si="368"/>
        <v>8.0634066587395932</v>
      </c>
      <c r="AG1936" s="11">
        <f t="shared" si="369"/>
        <v>-100</v>
      </c>
      <c r="AH1936" s="11">
        <f t="shared" si="370"/>
        <v>-100</v>
      </c>
      <c r="AI1936" s="11">
        <f t="shared" si="371"/>
        <v>-100</v>
      </c>
      <c r="AJ1936" s="8">
        <v>9</v>
      </c>
      <c r="AK1936" s="7" t="s">
        <v>64</v>
      </c>
      <c r="AL1936" s="8">
        <v>41</v>
      </c>
      <c r="AM1936" s="7" t="s">
        <v>65</v>
      </c>
      <c r="AN1936" s="7" t="s">
        <v>66</v>
      </c>
      <c r="AO1936" s="9">
        <v>8</v>
      </c>
      <c r="AP1936" s="8">
        <v>7</v>
      </c>
      <c r="AQ1936" s="8">
        <v>5</v>
      </c>
      <c r="AR1936" s="8">
        <v>6</v>
      </c>
      <c r="AS1936" s="8">
        <v>5</v>
      </c>
      <c r="AT1936" s="8">
        <v>4</v>
      </c>
      <c r="AU1936" s="7" t="s">
        <v>91</v>
      </c>
      <c r="AV1936" s="9">
        <v>2.4</v>
      </c>
      <c r="AW1936" s="7" t="s">
        <v>4053</v>
      </c>
      <c r="AX1936" s="7" t="s">
        <v>80</v>
      </c>
      <c r="AY1936" s="7" t="s">
        <v>174</v>
      </c>
      <c r="AZ1936" s="7" t="s">
        <v>4046</v>
      </c>
      <c r="BA1936" s="7" t="s">
        <v>4047</v>
      </c>
      <c r="BB1936" s="7" t="s">
        <v>4048</v>
      </c>
      <c r="BC1936" s="7" t="s">
        <v>4049</v>
      </c>
    </row>
    <row r="1937" spans="1:55" x14ac:dyDescent="0.2">
      <c r="A1937" s="7" t="s">
        <v>3941</v>
      </c>
      <c r="B1937" s="8">
        <v>8</v>
      </c>
      <c r="C1937" s="7" t="s">
        <v>4054</v>
      </c>
      <c r="D1937" s="8">
        <v>4</v>
      </c>
      <c r="E1937" s="7" t="s">
        <v>3178</v>
      </c>
      <c r="F1937" s="7" t="s">
        <v>302</v>
      </c>
      <c r="G1937" s="7" t="s">
        <v>879</v>
      </c>
      <c r="H1937" s="7" t="s">
        <v>239</v>
      </c>
      <c r="I1937" s="7" t="s">
        <v>207</v>
      </c>
      <c r="J1937" s="9">
        <v>20</v>
      </c>
      <c r="K1937" s="10">
        <v>700</v>
      </c>
      <c r="L1937" s="9">
        <f t="shared" si="360"/>
        <v>4.7619047619047619</v>
      </c>
      <c r="M1937" s="9">
        <v>5.75</v>
      </c>
      <c r="N1937" s="10">
        <v>0</v>
      </c>
      <c r="O1937" s="10">
        <v>700</v>
      </c>
      <c r="P1937" s="11">
        <f t="shared" si="361"/>
        <v>0</v>
      </c>
      <c r="Q1937" s="7" t="s">
        <v>485</v>
      </c>
      <c r="R1937" s="9">
        <v>21.31</v>
      </c>
      <c r="S1937" s="9">
        <f t="shared" si="362"/>
        <v>1.3099999999999987</v>
      </c>
      <c r="T1937" s="11">
        <f t="shared" si="363"/>
        <v>6.5499999999999936</v>
      </c>
      <c r="U1937" s="7" t="s">
        <v>63</v>
      </c>
      <c r="V1937" s="8">
        <v>8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f t="shared" si="364"/>
        <v>0</v>
      </c>
      <c r="AC1937" s="9">
        <f t="shared" si="365"/>
        <v>0</v>
      </c>
      <c r="AD1937" s="9">
        <f t="shared" si="366"/>
        <v>7.5140000000000002</v>
      </c>
      <c r="AE1937" s="9">
        <f t="shared" si="367"/>
        <v>8.0703370786516846</v>
      </c>
      <c r="AF1937" s="9">
        <f t="shared" si="368"/>
        <v>8.0634066587395932</v>
      </c>
      <c r="AG1937" s="11">
        <f t="shared" si="369"/>
        <v>-100</v>
      </c>
      <c r="AH1937" s="11">
        <f t="shared" si="370"/>
        <v>-100</v>
      </c>
      <c r="AI1937" s="11">
        <f t="shared" si="371"/>
        <v>-100</v>
      </c>
      <c r="AJ1937" s="8">
        <v>9</v>
      </c>
      <c r="AK1937" s="7" t="s">
        <v>64</v>
      </c>
      <c r="AL1937" s="8">
        <v>41</v>
      </c>
      <c r="AM1937" s="7" t="s">
        <v>65</v>
      </c>
      <c r="AN1937" s="7" t="s">
        <v>66</v>
      </c>
      <c r="AO1937" s="9">
        <v>8</v>
      </c>
      <c r="AP1937" s="8">
        <v>5</v>
      </c>
      <c r="AQ1937" s="8">
        <v>1</v>
      </c>
      <c r="AR1937" s="8">
        <v>2</v>
      </c>
      <c r="AS1937" s="8">
        <v>4</v>
      </c>
      <c r="AT1937" s="8">
        <v>8</v>
      </c>
      <c r="AU1937" s="7" t="s">
        <v>116</v>
      </c>
      <c r="AV1937" s="9">
        <v>-19.2</v>
      </c>
      <c r="AW1937" s="7" t="s">
        <v>4055</v>
      </c>
      <c r="AX1937" s="7" t="s">
        <v>80</v>
      </c>
      <c r="AY1937" s="7" t="s">
        <v>3311</v>
      </c>
      <c r="AZ1937" s="7" t="s">
        <v>4046</v>
      </c>
      <c r="BA1937" s="7" t="s">
        <v>4047</v>
      </c>
      <c r="BB1937" s="7" t="s">
        <v>4048</v>
      </c>
      <c r="BC1937" s="7" t="s">
        <v>4049</v>
      </c>
    </row>
    <row r="1938" spans="1:55" x14ac:dyDescent="0.2">
      <c r="A1938" s="7" t="s">
        <v>3941</v>
      </c>
      <c r="B1938" s="8">
        <v>8</v>
      </c>
      <c r="C1938" s="7" t="s">
        <v>763</v>
      </c>
      <c r="D1938" s="8">
        <v>5</v>
      </c>
      <c r="E1938" s="7" t="s">
        <v>193</v>
      </c>
      <c r="F1938" s="7" t="s">
        <v>337</v>
      </c>
      <c r="G1938" s="7" t="s">
        <v>605</v>
      </c>
      <c r="H1938" s="7" t="s">
        <v>621</v>
      </c>
      <c r="I1938" s="7" t="s">
        <v>343</v>
      </c>
      <c r="J1938" s="9">
        <v>1.6</v>
      </c>
      <c r="K1938" s="10">
        <v>2100</v>
      </c>
      <c r="L1938" s="9">
        <f t="shared" si="360"/>
        <v>38.46153846153846</v>
      </c>
      <c r="M1938" s="9">
        <v>46.45</v>
      </c>
      <c r="N1938" s="10">
        <v>300</v>
      </c>
      <c r="O1938" s="10">
        <v>2400</v>
      </c>
      <c r="P1938" s="11">
        <f t="shared" si="361"/>
        <v>-12.5</v>
      </c>
      <c r="Q1938" s="7" t="s">
        <v>240</v>
      </c>
      <c r="R1938" s="9">
        <v>0.61</v>
      </c>
      <c r="S1938" s="9">
        <f t="shared" si="362"/>
        <v>-0.9900000000000001</v>
      </c>
      <c r="T1938" s="11">
        <f t="shared" si="363"/>
        <v>-61.875</v>
      </c>
      <c r="U1938" s="7" t="s">
        <v>80</v>
      </c>
      <c r="V1938" s="8">
        <v>1</v>
      </c>
      <c r="W1938" s="9">
        <v>322</v>
      </c>
      <c r="X1938" s="9">
        <v>322</v>
      </c>
      <c r="Y1938" s="9">
        <v>210</v>
      </c>
      <c r="Z1938" s="9">
        <v>854</v>
      </c>
      <c r="AA1938" s="9">
        <v>33.54</v>
      </c>
      <c r="AB1938" s="9">
        <f t="shared" si="364"/>
        <v>29.3475</v>
      </c>
      <c r="AC1938" s="9">
        <f t="shared" si="365"/>
        <v>13.975</v>
      </c>
      <c r="AD1938" s="9">
        <f t="shared" si="366"/>
        <v>7.5140000000000002</v>
      </c>
      <c r="AE1938" s="9">
        <f t="shared" si="367"/>
        <v>8.0703370786516846</v>
      </c>
      <c r="AF1938" s="9">
        <f t="shared" si="368"/>
        <v>8.0634066587395932</v>
      </c>
      <c r="AG1938" s="11">
        <f t="shared" si="369"/>
        <v>85.986159169550163</v>
      </c>
      <c r="AH1938" s="11">
        <f t="shared" si="370"/>
        <v>73.165009884999876</v>
      </c>
      <c r="AI1938" s="11">
        <f t="shared" si="371"/>
        <v>73.313843533527788</v>
      </c>
      <c r="AJ1938" s="8">
        <v>9</v>
      </c>
      <c r="AK1938" s="7" t="s">
        <v>64</v>
      </c>
      <c r="AL1938" s="8">
        <v>41</v>
      </c>
      <c r="AM1938" s="7" t="s">
        <v>65</v>
      </c>
      <c r="AN1938" s="7" t="s">
        <v>66</v>
      </c>
      <c r="AO1938" s="9">
        <v>8</v>
      </c>
      <c r="AP1938" s="8">
        <v>1</v>
      </c>
      <c r="AQ1938" s="8">
        <v>2</v>
      </c>
      <c r="AR1938" s="8">
        <v>1</v>
      </c>
      <c r="AS1938" s="8">
        <v>1</v>
      </c>
      <c r="AT1938" s="8">
        <v>1</v>
      </c>
      <c r="AU1938" s="7" t="s">
        <v>116</v>
      </c>
      <c r="AV1938" s="9">
        <v>-85.2</v>
      </c>
      <c r="AW1938" s="7" t="s">
        <v>4056</v>
      </c>
      <c r="AX1938" s="7" t="s">
        <v>63</v>
      </c>
      <c r="AY1938" s="7"/>
      <c r="AZ1938" s="7" t="s">
        <v>4046</v>
      </c>
      <c r="BA1938" s="7" t="s">
        <v>4047</v>
      </c>
      <c r="BB1938" s="7" t="s">
        <v>4048</v>
      </c>
      <c r="BC1938" s="7" t="s">
        <v>4049</v>
      </c>
    </row>
    <row r="1939" spans="1:55" x14ac:dyDescent="0.2">
      <c r="A1939" s="14" t="s">
        <v>3941</v>
      </c>
      <c r="B1939" s="15">
        <v>8</v>
      </c>
      <c r="C1939" s="14" t="s">
        <v>4057</v>
      </c>
      <c r="D1939" s="15">
        <v>6</v>
      </c>
      <c r="E1939" s="14" t="s">
        <v>119</v>
      </c>
      <c r="F1939" s="14" t="s">
        <v>337</v>
      </c>
      <c r="G1939" s="14" t="s">
        <v>238</v>
      </c>
      <c r="H1939" s="14" t="s">
        <v>190</v>
      </c>
      <c r="I1939" s="14" t="s">
        <v>115</v>
      </c>
      <c r="J1939" s="16">
        <v>3.5</v>
      </c>
      <c r="K1939" s="17">
        <v>1500</v>
      </c>
      <c r="L1939" s="16">
        <f t="shared" si="360"/>
        <v>22.222222222222221</v>
      </c>
      <c r="M1939" s="16">
        <v>0</v>
      </c>
      <c r="N1939" s="17">
        <v>-1500</v>
      </c>
      <c r="O1939" s="17">
        <v>0</v>
      </c>
      <c r="P1939" s="18">
        <f t="shared" si="361"/>
        <v>0</v>
      </c>
      <c r="Q1939" s="14"/>
      <c r="R1939" s="16"/>
      <c r="S1939" s="16">
        <f t="shared" si="362"/>
        <v>0</v>
      </c>
      <c r="T1939" s="18">
        <f t="shared" si="363"/>
        <v>0</v>
      </c>
      <c r="U1939" s="14" t="s">
        <v>63</v>
      </c>
      <c r="V1939" s="15">
        <v>0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f t="shared" si="364"/>
        <v>0</v>
      </c>
      <c r="AC1939" s="16">
        <f t="shared" si="365"/>
        <v>0</v>
      </c>
      <c r="AD1939" s="16">
        <f t="shared" si="366"/>
        <v>7.5140000000000002</v>
      </c>
      <c r="AE1939" s="16">
        <f t="shared" si="367"/>
        <v>8.0703370786516846</v>
      </c>
      <c r="AF1939" s="16">
        <f t="shared" si="368"/>
        <v>8.0634066587395932</v>
      </c>
      <c r="AG1939" s="18">
        <f t="shared" si="369"/>
        <v>-100</v>
      </c>
      <c r="AH1939" s="18">
        <f t="shared" si="370"/>
        <v>-100</v>
      </c>
      <c r="AI1939" s="18">
        <f t="shared" si="371"/>
        <v>-100</v>
      </c>
      <c r="AJ1939" s="15">
        <v>9</v>
      </c>
      <c r="AK1939" s="14" t="s">
        <v>64</v>
      </c>
      <c r="AL1939" s="15">
        <v>41</v>
      </c>
      <c r="AM1939" s="14" t="s">
        <v>65</v>
      </c>
      <c r="AN1939" s="14" t="s">
        <v>66</v>
      </c>
      <c r="AO1939" s="16">
        <v>8</v>
      </c>
      <c r="AP1939" s="15">
        <v>0</v>
      </c>
      <c r="AQ1939" s="15">
        <v>0</v>
      </c>
      <c r="AR1939" s="15">
        <v>0</v>
      </c>
      <c r="AS1939" s="15">
        <v>0</v>
      </c>
      <c r="AT1939" s="15">
        <v>0</v>
      </c>
      <c r="AU1939" s="14"/>
      <c r="AV1939" s="16">
        <v>0</v>
      </c>
      <c r="AW1939" s="14"/>
      <c r="AX1939" s="14" t="s">
        <v>63</v>
      </c>
      <c r="AY1939" s="14"/>
      <c r="AZ1939" s="14" t="s">
        <v>4046</v>
      </c>
      <c r="BA1939" s="14" t="s">
        <v>4047</v>
      </c>
      <c r="BB1939" s="14" t="s">
        <v>4048</v>
      </c>
      <c r="BC1939" s="14" t="s">
        <v>4049</v>
      </c>
    </row>
    <row r="1940" spans="1:55" x14ac:dyDescent="0.2">
      <c r="A1940" s="7" t="s">
        <v>3941</v>
      </c>
      <c r="B1940" s="8">
        <v>8</v>
      </c>
      <c r="C1940" s="7" t="s">
        <v>4058</v>
      </c>
      <c r="D1940" s="8">
        <v>7</v>
      </c>
      <c r="E1940" s="7" t="s">
        <v>57</v>
      </c>
      <c r="F1940" s="7" t="s">
        <v>418</v>
      </c>
      <c r="G1940" s="7" t="s">
        <v>1056</v>
      </c>
      <c r="H1940" s="7" t="s">
        <v>4059</v>
      </c>
      <c r="I1940" s="7" t="s">
        <v>329</v>
      </c>
      <c r="J1940" s="9">
        <v>15</v>
      </c>
      <c r="K1940" s="10">
        <v>800</v>
      </c>
      <c r="L1940" s="9">
        <f t="shared" si="360"/>
        <v>6.25</v>
      </c>
      <c r="M1940" s="9">
        <v>7.55</v>
      </c>
      <c r="N1940" s="10">
        <v>0</v>
      </c>
      <c r="O1940" s="10">
        <v>800</v>
      </c>
      <c r="P1940" s="11">
        <f t="shared" si="361"/>
        <v>0</v>
      </c>
      <c r="Q1940" s="7" t="s">
        <v>172</v>
      </c>
      <c r="R1940" s="9">
        <v>20.48</v>
      </c>
      <c r="S1940" s="9">
        <f t="shared" si="362"/>
        <v>5.48</v>
      </c>
      <c r="T1940" s="11">
        <f t="shared" si="363"/>
        <v>36.533333333333331</v>
      </c>
      <c r="U1940" s="7" t="s">
        <v>63</v>
      </c>
      <c r="V1940" s="8">
        <v>9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f t="shared" si="364"/>
        <v>0</v>
      </c>
      <c r="AC1940" s="9">
        <f t="shared" si="365"/>
        <v>0</v>
      </c>
      <c r="AD1940" s="9">
        <f t="shared" si="366"/>
        <v>7.5140000000000002</v>
      </c>
      <c r="AE1940" s="9">
        <f t="shared" si="367"/>
        <v>8.0703370786516846</v>
      </c>
      <c r="AF1940" s="9">
        <f t="shared" si="368"/>
        <v>8.0634066587395932</v>
      </c>
      <c r="AG1940" s="11">
        <f t="shared" si="369"/>
        <v>-100</v>
      </c>
      <c r="AH1940" s="11">
        <f t="shared" si="370"/>
        <v>-100</v>
      </c>
      <c r="AI1940" s="11">
        <f t="shared" si="371"/>
        <v>-100</v>
      </c>
      <c r="AJ1940" s="8">
        <v>9</v>
      </c>
      <c r="AK1940" s="7" t="s">
        <v>64</v>
      </c>
      <c r="AL1940" s="8">
        <v>41</v>
      </c>
      <c r="AM1940" s="7" t="s">
        <v>65</v>
      </c>
      <c r="AN1940" s="7" t="s">
        <v>66</v>
      </c>
      <c r="AO1940" s="9">
        <v>8</v>
      </c>
      <c r="AP1940" s="8">
        <v>8</v>
      </c>
      <c r="AQ1940" s="8">
        <v>7</v>
      </c>
      <c r="AR1940" s="8">
        <v>7</v>
      </c>
      <c r="AS1940" s="8">
        <v>9</v>
      </c>
      <c r="AT1940" s="8">
        <v>9</v>
      </c>
      <c r="AU1940" s="7" t="s">
        <v>67</v>
      </c>
      <c r="AV1940" s="9">
        <v>-2.4</v>
      </c>
      <c r="AW1940" s="7" t="s">
        <v>4060</v>
      </c>
      <c r="AX1940" s="7" t="s">
        <v>63</v>
      </c>
      <c r="AY1940" s="7"/>
      <c r="AZ1940" s="7" t="s">
        <v>4046</v>
      </c>
      <c r="BA1940" s="7" t="s">
        <v>4047</v>
      </c>
      <c r="BB1940" s="7" t="s">
        <v>4048</v>
      </c>
      <c r="BC1940" s="7" t="s">
        <v>4049</v>
      </c>
    </row>
    <row r="1941" spans="1:55" x14ac:dyDescent="0.2">
      <c r="A1941" s="7" t="s">
        <v>3941</v>
      </c>
      <c r="B1941" s="8">
        <v>8</v>
      </c>
      <c r="C1941" s="7" t="s">
        <v>2607</v>
      </c>
      <c r="D1941" s="8">
        <v>8</v>
      </c>
      <c r="E1941" s="7" t="s">
        <v>1400</v>
      </c>
      <c r="F1941" s="7" t="s">
        <v>297</v>
      </c>
      <c r="G1941" s="7" t="s">
        <v>2001</v>
      </c>
      <c r="H1941" s="7" t="s">
        <v>1718</v>
      </c>
      <c r="I1941" s="7" t="s">
        <v>89</v>
      </c>
      <c r="J1941" s="9">
        <v>30</v>
      </c>
      <c r="K1941" s="10">
        <v>400</v>
      </c>
      <c r="L1941" s="9">
        <f t="shared" si="360"/>
        <v>3.225806451612903</v>
      </c>
      <c r="M1941" s="9">
        <v>3.9</v>
      </c>
      <c r="N1941" s="10">
        <v>200</v>
      </c>
      <c r="O1941" s="10">
        <v>600</v>
      </c>
      <c r="P1941" s="11">
        <f t="shared" si="361"/>
        <v>-33.333333333333329</v>
      </c>
      <c r="Q1941" s="7" t="s">
        <v>90</v>
      </c>
      <c r="R1941" s="9">
        <v>30.25</v>
      </c>
      <c r="S1941" s="9">
        <f t="shared" si="362"/>
        <v>0.25</v>
      </c>
      <c r="T1941" s="11">
        <f t="shared" si="363"/>
        <v>0.83333333333333337</v>
      </c>
      <c r="U1941" s="7" t="s">
        <v>63</v>
      </c>
      <c r="V1941" s="8">
        <v>5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f t="shared" si="364"/>
        <v>0</v>
      </c>
      <c r="AC1941" s="9">
        <f t="shared" si="365"/>
        <v>0</v>
      </c>
      <c r="AD1941" s="9">
        <f t="shared" si="366"/>
        <v>7.5140000000000002</v>
      </c>
      <c r="AE1941" s="9">
        <f t="shared" si="367"/>
        <v>8.0703370786516846</v>
      </c>
      <c r="AF1941" s="9">
        <f t="shared" si="368"/>
        <v>8.0634066587395932</v>
      </c>
      <c r="AG1941" s="11">
        <f t="shared" si="369"/>
        <v>-100</v>
      </c>
      <c r="AH1941" s="11">
        <f t="shared" si="370"/>
        <v>-100</v>
      </c>
      <c r="AI1941" s="11">
        <f t="shared" si="371"/>
        <v>-100</v>
      </c>
      <c r="AJ1941" s="8">
        <v>9</v>
      </c>
      <c r="AK1941" s="7" t="s">
        <v>64</v>
      </c>
      <c r="AL1941" s="8">
        <v>41</v>
      </c>
      <c r="AM1941" s="7" t="s">
        <v>65</v>
      </c>
      <c r="AN1941" s="7" t="s">
        <v>66</v>
      </c>
      <c r="AO1941" s="9">
        <v>8</v>
      </c>
      <c r="AP1941" s="8">
        <v>2</v>
      </c>
      <c r="AQ1941" s="8">
        <v>9</v>
      </c>
      <c r="AR1941" s="8">
        <v>9</v>
      </c>
      <c r="AS1941" s="8">
        <v>6</v>
      </c>
      <c r="AT1941" s="8">
        <v>5</v>
      </c>
      <c r="AU1941" s="7" t="s">
        <v>67</v>
      </c>
      <c r="AV1941" s="9">
        <v>-8.4</v>
      </c>
      <c r="AW1941" s="7" t="s">
        <v>4061</v>
      </c>
      <c r="AX1941" s="7" t="s">
        <v>63</v>
      </c>
      <c r="AY1941" s="7"/>
      <c r="AZ1941" s="7" t="s">
        <v>4046</v>
      </c>
      <c r="BA1941" s="7" t="s">
        <v>4047</v>
      </c>
      <c r="BB1941" s="7" t="s">
        <v>4048</v>
      </c>
      <c r="BC1941" s="7" t="s">
        <v>4049</v>
      </c>
    </row>
    <row r="1942" spans="1:55" x14ac:dyDescent="0.2">
      <c r="A1942" s="7" t="s">
        <v>3941</v>
      </c>
      <c r="B1942" s="8">
        <v>8</v>
      </c>
      <c r="C1942" s="7" t="s">
        <v>2149</v>
      </c>
      <c r="D1942" s="8">
        <v>9</v>
      </c>
      <c r="E1942" s="7" t="s">
        <v>74</v>
      </c>
      <c r="F1942" s="7" t="s">
        <v>182</v>
      </c>
      <c r="G1942" s="7" t="s">
        <v>183</v>
      </c>
      <c r="H1942" s="7" t="s">
        <v>749</v>
      </c>
      <c r="I1942" s="7" t="s">
        <v>329</v>
      </c>
      <c r="J1942" s="9">
        <v>15</v>
      </c>
      <c r="K1942" s="10">
        <v>800</v>
      </c>
      <c r="L1942" s="9">
        <f t="shared" si="360"/>
        <v>6.25</v>
      </c>
      <c r="M1942" s="9">
        <v>7.55</v>
      </c>
      <c r="N1942" s="10">
        <v>0</v>
      </c>
      <c r="O1942" s="10">
        <v>800</v>
      </c>
      <c r="P1942" s="11">
        <f t="shared" si="361"/>
        <v>0</v>
      </c>
      <c r="Q1942" s="7" t="s">
        <v>172</v>
      </c>
      <c r="R1942" s="9">
        <v>35.29</v>
      </c>
      <c r="S1942" s="9">
        <f t="shared" si="362"/>
        <v>20.29</v>
      </c>
      <c r="T1942" s="11">
        <f t="shared" si="363"/>
        <v>135.26666666666668</v>
      </c>
      <c r="U1942" s="7" t="s">
        <v>63</v>
      </c>
      <c r="V1942" s="8">
        <v>2</v>
      </c>
      <c r="W1942" s="9">
        <v>0</v>
      </c>
      <c r="X1942" s="9">
        <v>1178</v>
      </c>
      <c r="Y1942" s="9">
        <v>668</v>
      </c>
      <c r="Z1942" s="9">
        <v>1846</v>
      </c>
      <c r="AA1942" s="9">
        <v>33.46</v>
      </c>
      <c r="AB1942" s="9">
        <f t="shared" si="364"/>
        <v>33.46</v>
      </c>
      <c r="AC1942" s="9">
        <f t="shared" si="365"/>
        <v>41.825000000000003</v>
      </c>
      <c r="AD1942" s="9">
        <f t="shared" si="366"/>
        <v>7.5140000000000002</v>
      </c>
      <c r="AE1942" s="9">
        <f t="shared" si="367"/>
        <v>8.0703370786516846</v>
      </c>
      <c r="AF1942" s="9">
        <f t="shared" si="368"/>
        <v>8.0634066587395932</v>
      </c>
      <c r="AG1942" s="11">
        <f t="shared" si="369"/>
        <v>456.62762842693638</v>
      </c>
      <c r="AH1942" s="11">
        <f t="shared" si="370"/>
        <v>418.25592403864908</v>
      </c>
      <c r="AI1942" s="11">
        <f t="shared" si="371"/>
        <v>418.70135998495891</v>
      </c>
      <c r="AJ1942" s="8">
        <v>9</v>
      </c>
      <c r="AK1942" s="7" t="s">
        <v>64</v>
      </c>
      <c r="AL1942" s="8">
        <v>41</v>
      </c>
      <c r="AM1942" s="7" t="s">
        <v>65</v>
      </c>
      <c r="AN1942" s="7" t="s">
        <v>66</v>
      </c>
      <c r="AO1942" s="9">
        <v>8</v>
      </c>
      <c r="AP1942" s="8">
        <v>3</v>
      </c>
      <c r="AQ1942" s="8">
        <v>4</v>
      </c>
      <c r="AR1942" s="8">
        <v>5</v>
      </c>
      <c r="AS1942" s="8">
        <v>2</v>
      </c>
      <c r="AT1942" s="8">
        <v>2</v>
      </c>
      <c r="AU1942" s="7" t="s">
        <v>81</v>
      </c>
      <c r="AV1942" s="9">
        <v>-34.200000000000003</v>
      </c>
      <c r="AW1942" s="7" t="s">
        <v>4062</v>
      </c>
      <c r="AX1942" s="7" t="s">
        <v>63</v>
      </c>
      <c r="AY1942" s="7"/>
      <c r="AZ1942" s="7" t="s">
        <v>4046</v>
      </c>
      <c r="BA1942" s="7" t="s">
        <v>4047</v>
      </c>
      <c r="BB1942" s="7" t="s">
        <v>4048</v>
      </c>
      <c r="BC1942" s="7" t="s">
        <v>4049</v>
      </c>
    </row>
    <row r="1943" spans="1:55" x14ac:dyDescent="0.2">
      <c r="A1943" s="7" t="s">
        <v>3941</v>
      </c>
      <c r="B1943" s="8">
        <v>8</v>
      </c>
      <c r="C1943" s="7" t="s">
        <v>4063</v>
      </c>
      <c r="D1943" s="8">
        <v>10</v>
      </c>
      <c r="E1943" s="7" t="s">
        <v>205</v>
      </c>
      <c r="F1943" s="7" t="s">
        <v>95</v>
      </c>
      <c r="G1943" s="7" t="s">
        <v>2148</v>
      </c>
      <c r="H1943" s="7" t="s">
        <v>1220</v>
      </c>
      <c r="I1943" s="7" t="s">
        <v>172</v>
      </c>
      <c r="J1943" s="9">
        <v>12</v>
      </c>
      <c r="K1943" s="10">
        <v>800</v>
      </c>
      <c r="L1943" s="9">
        <f t="shared" si="360"/>
        <v>7.6923076923076925</v>
      </c>
      <c r="M1943" s="9">
        <v>9.2899999999999991</v>
      </c>
      <c r="N1943" s="10">
        <v>200</v>
      </c>
      <c r="O1943" s="10">
        <v>1000</v>
      </c>
      <c r="P1943" s="11">
        <f t="shared" si="361"/>
        <v>-20</v>
      </c>
      <c r="Q1943" s="7" t="s">
        <v>106</v>
      </c>
      <c r="R1943" s="9">
        <v>10.56</v>
      </c>
      <c r="S1943" s="9">
        <f t="shared" si="362"/>
        <v>-1.4399999999999995</v>
      </c>
      <c r="T1943" s="11">
        <f t="shared" si="363"/>
        <v>-11.999999999999995</v>
      </c>
      <c r="U1943" s="7" t="s">
        <v>63</v>
      </c>
      <c r="V1943" s="8">
        <v>7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f t="shared" si="364"/>
        <v>0</v>
      </c>
      <c r="AC1943" s="9">
        <f t="shared" si="365"/>
        <v>0</v>
      </c>
      <c r="AD1943" s="9">
        <f t="shared" si="366"/>
        <v>7.5140000000000002</v>
      </c>
      <c r="AE1943" s="9">
        <f t="shared" si="367"/>
        <v>8.0703370786516846</v>
      </c>
      <c r="AF1943" s="9">
        <f t="shared" si="368"/>
        <v>8.0634066587395932</v>
      </c>
      <c r="AG1943" s="11">
        <f t="shared" si="369"/>
        <v>-100</v>
      </c>
      <c r="AH1943" s="11">
        <f t="shared" si="370"/>
        <v>-100</v>
      </c>
      <c r="AI1943" s="11">
        <f t="shared" si="371"/>
        <v>-100</v>
      </c>
      <c r="AJ1943" s="8">
        <v>9</v>
      </c>
      <c r="AK1943" s="7" t="s">
        <v>64</v>
      </c>
      <c r="AL1943" s="8">
        <v>41</v>
      </c>
      <c r="AM1943" s="7" t="s">
        <v>65</v>
      </c>
      <c r="AN1943" s="7" t="s">
        <v>66</v>
      </c>
      <c r="AO1943" s="9">
        <v>8</v>
      </c>
      <c r="AP1943" s="8">
        <v>4</v>
      </c>
      <c r="AQ1943" s="8">
        <v>6</v>
      </c>
      <c r="AR1943" s="8">
        <v>8</v>
      </c>
      <c r="AS1943" s="8">
        <v>8</v>
      </c>
      <c r="AT1943" s="8">
        <v>7</v>
      </c>
      <c r="AU1943" s="7" t="s">
        <v>91</v>
      </c>
      <c r="AV1943" s="9">
        <v>-7.8</v>
      </c>
      <c r="AW1943" s="7" t="s">
        <v>2319</v>
      </c>
      <c r="AX1943" s="7" t="s">
        <v>63</v>
      </c>
      <c r="AY1943" s="7"/>
      <c r="AZ1943" s="7" t="s">
        <v>4046</v>
      </c>
      <c r="BA1943" s="7" t="s">
        <v>4047</v>
      </c>
      <c r="BB1943" s="7" t="s">
        <v>4048</v>
      </c>
      <c r="BC1943" s="7" t="s">
        <v>4049</v>
      </c>
    </row>
    <row r="1944" spans="1:55" x14ac:dyDescent="0.2">
      <c r="A1944" s="19" t="s">
        <v>3941</v>
      </c>
      <c r="B1944" s="20">
        <v>9</v>
      </c>
      <c r="C1944" s="19" t="s">
        <v>4064</v>
      </c>
      <c r="D1944" s="20">
        <v>1</v>
      </c>
      <c r="E1944" s="19" t="s">
        <v>133</v>
      </c>
      <c r="F1944" s="19" t="s">
        <v>4065</v>
      </c>
      <c r="G1944" s="19" t="s">
        <v>274</v>
      </c>
      <c r="H1944" s="19" t="s">
        <v>303</v>
      </c>
      <c r="I1944" s="19" t="s">
        <v>329</v>
      </c>
      <c r="J1944" s="21">
        <v>15</v>
      </c>
      <c r="K1944" s="22">
        <v>800</v>
      </c>
      <c r="L1944" s="21">
        <f t="shared" si="360"/>
        <v>6.25</v>
      </c>
      <c r="M1944" s="21">
        <v>6.75</v>
      </c>
      <c r="N1944" s="22">
        <v>0</v>
      </c>
      <c r="O1944" s="22">
        <v>800</v>
      </c>
      <c r="P1944" s="23">
        <f t="shared" si="361"/>
        <v>0</v>
      </c>
      <c r="Q1944" s="19" t="s">
        <v>370</v>
      </c>
      <c r="R1944" s="21">
        <v>27.63</v>
      </c>
      <c r="S1944" s="21">
        <f t="shared" si="362"/>
        <v>12.629999999999999</v>
      </c>
      <c r="T1944" s="23">
        <f t="shared" si="363"/>
        <v>84.2</v>
      </c>
      <c r="U1944" s="19" t="s">
        <v>63</v>
      </c>
      <c r="V1944" s="20">
        <v>9</v>
      </c>
      <c r="W1944" s="21">
        <v>0</v>
      </c>
      <c r="X1944" s="21">
        <v>0</v>
      </c>
      <c r="Y1944" s="21">
        <v>0</v>
      </c>
      <c r="Z1944" s="21">
        <v>0</v>
      </c>
      <c r="AA1944" s="21">
        <v>0</v>
      </c>
      <c r="AB1944" s="21">
        <f t="shared" si="364"/>
        <v>0</v>
      </c>
      <c r="AC1944" s="21">
        <f t="shared" si="365"/>
        <v>0</v>
      </c>
      <c r="AD1944" s="21">
        <f t="shared" si="366"/>
        <v>7.6160714285714288</v>
      </c>
      <c r="AE1944" s="21">
        <f t="shared" si="367"/>
        <v>8.0703370786516846</v>
      </c>
      <c r="AF1944" s="21">
        <f t="shared" si="368"/>
        <v>8.0634066587395932</v>
      </c>
      <c r="AG1944" s="23">
        <f t="shared" si="369"/>
        <v>-100</v>
      </c>
      <c r="AH1944" s="23">
        <f t="shared" si="370"/>
        <v>-100</v>
      </c>
      <c r="AI1944" s="23">
        <f t="shared" si="371"/>
        <v>-100</v>
      </c>
      <c r="AJ1944" s="20">
        <v>10</v>
      </c>
      <c r="AK1944" s="19" t="s">
        <v>64</v>
      </c>
      <c r="AL1944" s="20">
        <v>41</v>
      </c>
      <c r="AM1944" s="19" t="s">
        <v>65</v>
      </c>
      <c r="AN1944" s="19" t="s">
        <v>66</v>
      </c>
      <c r="AO1944" s="21">
        <v>7</v>
      </c>
      <c r="AP1944" s="20">
        <v>1</v>
      </c>
      <c r="AQ1944" s="20">
        <v>7</v>
      </c>
      <c r="AR1944" s="20">
        <v>9</v>
      </c>
      <c r="AS1944" s="20">
        <v>1</v>
      </c>
      <c r="AT1944" s="20">
        <v>9</v>
      </c>
      <c r="AU1944" s="19" t="s">
        <v>91</v>
      </c>
      <c r="AV1944" s="21">
        <v>-33</v>
      </c>
      <c r="AW1944" s="19" t="s">
        <v>4066</v>
      </c>
      <c r="AX1944" s="19" t="s">
        <v>80</v>
      </c>
      <c r="AY1944" s="19" t="s">
        <v>1740</v>
      </c>
      <c r="AZ1944" s="19" t="s">
        <v>716</v>
      </c>
      <c r="BA1944" s="19" t="s">
        <v>4067</v>
      </c>
      <c r="BB1944" s="19" t="s">
        <v>4068</v>
      </c>
      <c r="BC1944" s="19" t="s">
        <v>4069</v>
      </c>
    </row>
    <row r="1945" spans="1:55" x14ac:dyDescent="0.2">
      <c r="A1945" s="7" t="s">
        <v>3941</v>
      </c>
      <c r="B1945" s="8">
        <v>9</v>
      </c>
      <c r="C1945" s="7" t="s">
        <v>2569</v>
      </c>
      <c r="D1945" s="8">
        <v>2</v>
      </c>
      <c r="E1945" s="7" t="s">
        <v>284</v>
      </c>
      <c r="F1945" s="7" t="s">
        <v>901</v>
      </c>
      <c r="G1945" s="7" t="s">
        <v>274</v>
      </c>
      <c r="H1945" s="7" t="s">
        <v>594</v>
      </c>
      <c r="I1945" s="7" t="s">
        <v>172</v>
      </c>
      <c r="J1945" s="9">
        <v>12</v>
      </c>
      <c r="K1945" s="10">
        <v>800</v>
      </c>
      <c r="L1945" s="9">
        <f t="shared" si="360"/>
        <v>7.6923076923076925</v>
      </c>
      <c r="M1945" s="9">
        <v>8.3000000000000007</v>
      </c>
      <c r="N1945" s="10">
        <v>100</v>
      </c>
      <c r="O1945" s="10">
        <v>900</v>
      </c>
      <c r="P1945" s="11">
        <f t="shared" si="361"/>
        <v>-11.111111111111111</v>
      </c>
      <c r="Q1945" s="7" t="s">
        <v>454</v>
      </c>
      <c r="R1945" s="9">
        <v>30.4</v>
      </c>
      <c r="S1945" s="9">
        <f t="shared" si="362"/>
        <v>18.399999999999999</v>
      </c>
      <c r="T1945" s="11">
        <f t="shared" si="363"/>
        <v>153.33333333333331</v>
      </c>
      <c r="U1945" s="7" t="s">
        <v>63</v>
      </c>
      <c r="V1945" s="8">
        <v>5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f t="shared" si="364"/>
        <v>0</v>
      </c>
      <c r="AC1945" s="9">
        <f t="shared" si="365"/>
        <v>0</v>
      </c>
      <c r="AD1945" s="9">
        <f t="shared" si="366"/>
        <v>7.6160714285714288</v>
      </c>
      <c r="AE1945" s="9">
        <f t="shared" si="367"/>
        <v>8.0703370786516846</v>
      </c>
      <c r="AF1945" s="9">
        <f t="shared" si="368"/>
        <v>8.0634066587395932</v>
      </c>
      <c r="AG1945" s="11">
        <f t="shared" si="369"/>
        <v>-100</v>
      </c>
      <c r="AH1945" s="11">
        <f t="shared" si="370"/>
        <v>-100</v>
      </c>
      <c r="AI1945" s="11">
        <f t="shared" si="371"/>
        <v>-100</v>
      </c>
      <c r="AJ1945" s="8">
        <v>10</v>
      </c>
      <c r="AK1945" s="7" t="s">
        <v>64</v>
      </c>
      <c r="AL1945" s="8">
        <v>41</v>
      </c>
      <c r="AM1945" s="7" t="s">
        <v>65</v>
      </c>
      <c r="AN1945" s="7" t="s">
        <v>66</v>
      </c>
      <c r="AO1945" s="9">
        <v>7</v>
      </c>
      <c r="AP1945" s="8">
        <v>1</v>
      </c>
      <c r="AQ1945" s="8">
        <v>1</v>
      </c>
      <c r="AR1945" s="8">
        <v>1</v>
      </c>
      <c r="AS1945" s="8">
        <v>6</v>
      </c>
      <c r="AT1945" s="8">
        <v>5</v>
      </c>
      <c r="AU1945" s="7" t="s">
        <v>116</v>
      </c>
      <c r="AV1945" s="9">
        <v>-10.8</v>
      </c>
      <c r="AW1945" s="7" t="s">
        <v>4070</v>
      </c>
      <c r="AX1945" s="7" t="s">
        <v>80</v>
      </c>
      <c r="AY1945" s="7" t="s">
        <v>174</v>
      </c>
      <c r="AZ1945" s="7" t="s">
        <v>716</v>
      </c>
      <c r="BA1945" s="7" t="s">
        <v>4067</v>
      </c>
      <c r="BB1945" s="7" t="s">
        <v>4068</v>
      </c>
      <c r="BC1945" s="7" t="s">
        <v>4069</v>
      </c>
    </row>
    <row r="1946" spans="1:55" x14ac:dyDescent="0.2">
      <c r="A1946" s="14" t="s">
        <v>3941</v>
      </c>
      <c r="B1946" s="15">
        <v>9</v>
      </c>
      <c r="C1946" s="14" t="s">
        <v>1013</v>
      </c>
      <c r="D1946" s="15">
        <v>3</v>
      </c>
      <c r="E1946" s="14" t="s">
        <v>205</v>
      </c>
      <c r="F1946" s="14" t="s">
        <v>641</v>
      </c>
      <c r="G1946" s="14" t="s">
        <v>1014</v>
      </c>
      <c r="H1946" s="14" t="s">
        <v>1015</v>
      </c>
      <c r="I1946" s="14" t="s">
        <v>207</v>
      </c>
      <c r="J1946" s="16">
        <v>20</v>
      </c>
      <c r="K1946" s="17">
        <v>700</v>
      </c>
      <c r="L1946" s="16">
        <f t="shared" si="360"/>
        <v>4.7619047619047619</v>
      </c>
      <c r="M1946" s="16">
        <v>0</v>
      </c>
      <c r="N1946" s="17">
        <v>-700</v>
      </c>
      <c r="O1946" s="17">
        <v>0</v>
      </c>
      <c r="P1946" s="18">
        <f t="shared" si="361"/>
        <v>0</v>
      </c>
      <c r="Q1946" s="14"/>
      <c r="R1946" s="16"/>
      <c r="S1946" s="16">
        <f t="shared" si="362"/>
        <v>0</v>
      </c>
      <c r="T1946" s="18">
        <f t="shared" si="363"/>
        <v>0</v>
      </c>
      <c r="U1946" s="14" t="s">
        <v>63</v>
      </c>
      <c r="V1946" s="15">
        <v>0</v>
      </c>
      <c r="W1946" s="16">
        <v>0</v>
      </c>
      <c r="X1946" s="16">
        <v>0</v>
      </c>
      <c r="Y1946" s="16">
        <v>0</v>
      </c>
      <c r="Z1946" s="16">
        <v>0</v>
      </c>
      <c r="AA1946" s="16">
        <v>0</v>
      </c>
      <c r="AB1946" s="16">
        <f t="shared" si="364"/>
        <v>0</v>
      </c>
      <c r="AC1946" s="16">
        <f t="shared" si="365"/>
        <v>0</v>
      </c>
      <c r="AD1946" s="16">
        <f t="shared" si="366"/>
        <v>7.6160714285714288</v>
      </c>
      <c r="AE1946" s="16">
        <f t="shared" si="367"/>
        <v>8.0703370786516846</v>
      </c>
      <c r="AF1946" s="16">
        <f t="shared" si="368"/>
        <v>8.0634066587395932</v>
      </c>
      <c r="AG1946" s="18">
        <f t="shared" si="369"/>
        <v>-100</v>
      </c>
      <c r="AH1946" s="18">
        <f t="shared" si="370"/>
        <v>-100</v>
      </c>
      <c r="AI1946" s="18">
        <f t="shared" si="371"/>
        <v>-100</v>
      </c>
      <c r="AJ1946" s="15">
        <v>10</v>
      </c>
      <c r="AK1946" s="14" t="s">
        <v>64</v>
      </c>
      <c r="AL1946" s="15">
        <v>41</v>
      </c>
      <c r="AM1946" s="14" t="s">
        <v>65</v>
      </c>
      <c r="AN1946" s="14" t="s">
        <v>66</v>
      </c>
      <c r="AO1946" s="16">
        <v>7</v>
      </c>
      <c r="AP1946" s="15">
        <v>0</v>
      </c>
      <c r="AQ1946" s="15">
        <v>0</v>
      </c>
      <c r="AR1946" s="15">
        <v>0</v>
      </c>
      <c r="AS1946" s="15">
        <v>0</v>
      </c>
      <c r="AT1946" s="15">
        <v>0</v>
      </c>
      <c r="AU1946" s="14"/>
      <c r="AV1946" s="16">
        <v>0</v>
      </c>
      <c r="AW1946" s="14"/>
      <c r="AX1946" s="14" t="s">
        <v>63</v>
      </c>
      <c r="AY1946" s="14"/>
      <c r="AZ1946" s="14" t="s">
        <v>716</v>
      </c>
      <c r="BA1946" s="14" t="s">
        <v>4067</v>
      </c>
      <c r="BB1946" s="14" t="s">
        <v>4068</v>
      </c>
      <c r="BC1946" s="14" t="s">
        <v>4069</v>
      </c>
    </row>
    <row r="1947" spans="1:55" x14ac:dyDescent="0.2">
      <c r="A1947" s="7" t="s">
        <v>3941</v>
      </c>
      <c r="B1947" s="8">
        <v>9</v>
      </c>
      <c r="C1947" s="7" t="s">
        <v>4071</v>
      </c>
      <c r="D1947" s="8">
        <v>4</v>
      </c>
      <c r="E1947" s="7" t="s">
        <v>317</v>
      </c>
      <c r="F1947" s="7" t="s">
        <v>95</v>
      </c>
      <c r="G1947" s="7" t="s">
        <v>684</v>
      </c>
      <c r="H1947" s="7" t="s">
        <v>655</v>
      </c>
      <c r="I1947" s="7" t="s">
        <v>122</v>
      </c>
      <c r="J1947" s="9">
        <v>4</v>
      </c>
      <c r="K1947" s="10">
        <v>1400</v>
      </c>
      <c r="L1947" s="9">
        <f t="shared" si="360"/>
        <v>20</v>
      </c>
      <c r="M1947" s="9">
        <v>21.59</v>
      </c>
      <c r="N1947" s="10">
        <v>100</v>
      </c>
      <c r="O1947" s="10">
        <v>1500</v>
      </c>
      <c r="P1947" s="11">
        <f t="shared" si="361"/>
        <v>-6.666666666666667</v>
      </c>
      <c r="Q1947" s="7" t="s">
        <v>115</v>
      </c>
      <c r="R1947" s="9">
        <v>3.1</v>
      </c>
      <c r="S1947" s="9">
        <f t="shared" si="362"/>
        <v>-0.89999999999999991</v>
      </c>
      <c r="T1947" s="11">
        <f t="shared" si="363"/>
        <v>-22.499999999999996</v>
      </c>
      <c r="U1947" s="7" t="s">
        <v>63</v>
      </c>
      <c r="V1947" s="8">
        <v>2</v>
      </c>
      <c r="W1947" s="9">
        <v>0</v>
      </c>
      <c r="X1947" s="9">
        <v>412</v>
      </c>
      <c r="Y1947" s="9">
        <v>372</v>
      </c>
      <c r="Z1947" s="9">
        <v>784</v>
      </c>
      <c r="AA1947" s="9">
        <v>22.84</v>
      </c>
      <c r="AB1947" s="9">
        <f t="shared" si="364"/>
        <v>21.317333333333334</v>
      </c>
      <c r="AC1947" s="9">
        <f t="shared" si="365"/>
        <v>15.226666666666667</v>
      </c>
      <c r="AD1947" s="9">
        <f t="shared" si="366"/>
        <v>7.6160714285714288</v>
      </c>
      <c r="AE1947" s="9">
        <f t="shared" si="367"/>
        <v>8.0703370786516846</v>
      </c>
      <c r="AF1947" s="9">
        <f t="shared" si="368"/>
        <v>8.0634066587395932</v>
      </c>
      <c r="AG1947" s="11">
        <f t="shared" si="369"/>
        <v>99.928096912856574</v>
      </c>
      <c r="AH1947" s="11">
        <f t="shared" si="370"/>
        <v>88.674481849655209</v>
      </c>
      <c r="AI1947" s="11">
        <f t="shared" si="371"/>
        <v>88.836645739094806</v>
      </c>
      <c r="AJ1947" s="8">
        <v>10</v>
      </c>
      <c r="AK1947" s="7" t="s">
        <v>64</v>
      </c>
      <c r="AL1947" s="8">
        <v>41</v>
      </c>
      <c r="AM1947" s="7" t="s">
        <v>65</v>
      </c>
      <c r="AN1947" s="7" t="s">
        <v>66</v>
      </c>
      <c r="AO1947" s="9">
        <v>7</v>
      </c>
      <c r="AP1947" s="8">
        <v>9</v>
      </c>
      <c r="AQ1947" s="8">
        <v>5</v>
      </c>
      <c r="AR1947" s="8">
        <v>4</v>
      </c>
      <c r="AS1947" s="8">
        <v>2</v>
      </c>
      <c r="AT1947" s="8">
        <v>2</v>
      </c>
      <c r="AU1947" s="7" t="s">
        <v>81</v>
      </c>
      <c r="AV1947" s="9">
        <v>-3</v>
      </c>
      <c r="AW1947" s="7" t="s">
        <v>4072</v>
      </c>
      <c r="AX1947" s="7" t="s">
        <v>80</v>
      </c>
      <c r="AY1947" s="7" t="s">
        <v>1623</v>
      </c>
      <c r="AZ1947" s="7" t="s">
        <v>716</v>
      </c>
      <c r="BA1947" s="7" t="s">
        <v>4067</v>
      </c>
      <c r="BB1947" s="7" t="s">
        <v>4068</v>
      </c>
      <c r="BC1947" s="7" t="s">
        <v>4069</v>
      </c>
    </row>
    <row r="1948" spans="1:55" x14ac:dyDescent="0.2">
      <c r="A1948" s="7" t="s">
        <v>3941</v>
      </c>
      <c r="B1948" s="8">
        <v>9</v>
      </c>
      <c r="C1948" s="7" t="s">
        <v>4073</v>
      </c>
      <c r="D1948" s="8">
        <v>5</v>
      </c>
      <c r="E1948" s="7" t="s">
        <v>57</v>
      </c>
      <c r="F1948" s="7" t="s">
        <v>759</v>
      </c>
      <c r="G1948" s="7" t="s">
        <v>183</v>
      </c>
      <c r="H1948" s="7" t="s">
        <v>1517</v>
      </c>
      <c r="I1948" s="7" t="s">
        <v>115</v>
      </c>
      <c r="J1948" s="9">
        <v>3.5</v>
      </c>
      <c r="K1948" s="10">
        <v>1500</v>
      </c>
      <c r="L1948" s="9">
        <f t="shared" si="360"/>
        <v>22.222222222222221</v>
      </c>
      <c r="M1948" s="9">
        <v>23.99</v>
      </c>
      <c r="N1948" s="10">
        <v>100</v>
      </c>
      <c r="O1948" s="10">
        <v>1600</v>
      </c>
      <c r="P1948" s="11">
        <f t="shared" si="361"/>
        <v>-6.25</v>
      </c>
      <c r="Q1948" s="7" t="s">
        <v>78</v>
      </c>
      <c r="R1948" s="9">
        <v>2.36</v>
      </c>
      <c r="S1948" s="9">
        <f t="shared" si="362"/>
        <v>-1.1400000000000001</v>
      </c>
      <c r="T1948" s="11">
        <f t="shared" si="363"/>
        <v>-32.571428571428577</v>
      </c>
      <c r="U1948" s="7" t="s">
        <v>80</v>
      </c>
      <c r="V1948" s="8">
        <v>1</v>
      </c>
      <c r="W1948" s="9">
        <v>672</v>
      </c>
      <c r="X1948" s="9">
        <v>492</v>
      </c>
      <c r="Y1948" s="9">
        <v>348</v>
      </c>
      <c r="Z1948" s="9">
        <v>1512</v>
      </c>
      <c r="AA1948" s="9">
        <v>40.119999999999997</v>
      </c>
      <c r="AB1948" s="9">
        <f t="shared" si="364"/>
        <v>37.612499999999997</v>
      </c>
      <c r="AC1948" s="9">
        <f t="shared" si="365"/>
        <v>25.074999999999999</v>
      </c>
      <c r="AD1948" s="9">
        <f t="shared" si="366"/>
        <v>7.6160714285714288</v>
      </c>
      <c r="AE1948" s="9">
        <f t="shared" si="367"/>
        <v>8.0703370786516846</v>
      </c>
      <c r="AF1948" s="9">
        <f t="shared" si="368"/>
        <v>8.0634066587395932</v>
      </c>
      <c r="AG1948" s="11">
        <f t="shared" si="369"/>
        <v>229.23798358733882</v>
      </c>
      <c r="AH1948" s="11">
        <f t="shared" si="370"/>
        <v>210.70573329991925</v>
      </c>
      <c r="AI1948" s="11">
        <f t="shared" si="371"/>
        <v>210.97278186785041</v>
      </c>
      <c r="AJ1948" s="8">
        <v>10</v>
      </c>
      <c r="AK1948" s="7" t="s">
        <v>64</v>
      </c>
      <c r="AL1948" s="8">
        <v>41</v>
      </c>
      <c r="AM1948" s="7" t="s">
        <v>65</v>
      </c>
      <c r="AN1948" s="7" t="s">
        <v>66</v>
      </c>
      <c r="AO1948" s="9">
        <v>7</v>
      </c>
      <c r="AP1948" s="8">
        <v>2</v>
      </c>
      <c r="AQ1948" s="8">
        <v>1</v>
      </c>
      <c r="AR1948" s="8">
        <v>1</v>
      </c>
      <c r="AS1948" s="8">
        <v>1</v>
      </c>
      <c r="AT1948" s="8">
        <v>1</v>
      </c>
      <c r="AU1948" s="7" t="s">
        <v>116</v>
      </c>
      <c r="AV1948" s="9">
        <v>-2.4</v>
      </c>
      <c r="AW1948" s="7" t="s">
        <v>4074</v>
      </c>
      <c r="AX1948" s="7" t="s">
        <v>63</v>
      </c>
      <c r="AY1948" s="7"/>
      <c r="AZ1948" s="7" t="s">
        <v>716</v>
      </c>
      <c r="BA1948" s="7" t="s">
        <v>4067</v>
      </c>
      <c r="BB1948" s="7" t="s">
        <v>4068</v>
      </c>
      <c r="BC1948" s="7" t="s">
        <v>4069</v>
      </c>
    </row>
    <row r="1949" spans="1:55" x14ac:dyDescent="0.2">
      <c r="A1949" s="7" t="s">
        <v>3941</v>
      </c>
      <c r="B1949" s="8">
        <v>9</v>
      </c>
      <c r="C1949" s="7" t="s">
        <v>2571</v>
      </c>
      <c r="D1949" s="8">
        <v>6</v>
      </c>
      <c r="E1949" s="7" t="s">
        <v>296</v>
      </c>
      <c r="F1949" s="7" t="s">
        <v>518</v>
      </c>
      <c r="G1949" s="7" t="s">
        <v>414</v>
      </c>
      <c r="H1949" s="7" t="s">
        <v>787</v>
      </c>
      <c r="I1949" s="7" t="s">
        <v>329</v>
      </c>
      <c r="J1949" s="9">
        <v>15</v>
      </c>
      <c r="K1949" s="10">
        <v>800</v>
      </c>
      <c r="L1949" s="9">
        <f t="shared" si="360"/>
        <v>6.25</v>
      </c>
      <c r="M1949" s="9">
        <v>6.75</v>
      </c>
      <c r="N1949" s="10">
        <v>0</v>
      </c>
      <c r="O1949" s="10">
        <v>800</v>
      </c>
      <c r="P1949" s="11">
        <f t="shared" si="361"/>
        <v>0</v>
      </c>
      <c r="Q1949" s="7" t="s">
        <v>370</v>
      </c>
      <c r="R1949" s="9">
        <v>29.68</v>
      </c>
      <c r="S1949" s="9">
        <f t="shared" si="362"/>
        <v>14.68</v>
      </c>
      <c r="T1949" s="11">
        <f t="shared" si="363"/>
        <v>97.866666666666674</v>
      </c>
      <c r="U1949" s="7" t="s">
        <v>63</v>
      </c>
      <c r="V1949" s="8">
        <v>8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f t="shared" si="364"/>
        <v>0</v>
      </c>
      <c r="AC1949" s="9">
        <f t="shared" si="365"/>
        <v>0</v>
      </c>
      <c r="AD1949" s="9">
        <f t="shared" si="366"/>
        <v>7.6160714285714288</v>
      </c>
      <c r="AE1949" s="9">
        <f t="shared" si="367"/>
        <v>8.0703370786516846</v>
      </c>
      <c r="AF1949" s="9">
        <f t="shared" si="368"/>
        <v>8.0634066587395932</v>
      </c>
      <c r="AG1949" s="11">
        <f t="shared" si="369"/>
        <v>-100</v>
      </c>
      <c r="AH1949" s="11">
        <f t="shared" si="370"/>
        <v>-100</v>
      </c>
      <c r="AI1949" s="11">
        <f t="shared" si="371"/>
        <v>-100</v>
      </c>
      <c r="AJ1949" s="8">
        <v>10</v>
      </c>
      <c r="AK1949" s="7" t="s">
        <v>64</v>
      </c>
      <c r="AL1949" s="8">
        <v>41</v>
      </c>
      <c r="AM1949" s="7" t="s">
        <v>65</v>
      </c>
      <c r="AN1949" s="7" t="s">
        <v>66</v>
      </c>
      <c r="AO1949" s="9">
        <v>7</v>
      </c>
      <c r="AP1949" s="8">
        <v>3</v>
      </c>
      <c r="AQ1949" s="8">
        <v>2</v>
      </c>
      <c r="AR1949" s="8">
        <v>3</v>
      </c>
      <c r="AS1949" s="8">
        <v>8</v>
      </c>
      <c r="AT1949" s="8">
        <v>8</v>
      </c>
      <c r="AU1949" s="7" t="s">
        <v>116</v>
      </c>
      <c r="AV1949" s="9">
        <v>-349.2</v>
      </c>
      <c r="AW1949" s="7" t="s">
        <v>4075</v>
      </c>
      <c r="AX1949" s="7" t="s">
        <v>63</v>
      </c>
      <c r="AY1949" s="7"/>
      <c r="AZ1949" s="7" t="s">
        <v>716</v>
      </c>
      <c r="BA1949" s="7" t="s">
        <v>4067</v>
      </c>
      <c r="BB1949" s="7" t="s">
        <v>4068</v>
      </c>
      <c r="BC1949" s="7" t="s">
        <v>4069</v>
      </c>
    </row>
    <row r="1950" spans="1:55" x14ac:dyDescent="0.2">
      <c r="A1950" s="7" t="s">
        <v>3941</v>
      </c>
      <c r="B1950" s="8">
        <v>9</v>
      </c>
      <c r="C1950" s="7" t="s">
        <v>1008</v>
      </c>
      <c r="D1950" s="8">
        <v>7</v>
      </c>
      <c r="E1950" s="7" t="s">
        <v>94</v>
      </c>
      <c r="F1950" s="7" t="s">
        <v>1009</v>
      </c>
      <c r="G1950" s="7" t="s">
        <v>165</v>
      </c>
      <c r="H1950" s="7" t="s">
        <v>126</v>
      </c>
      <c r="I1950" s="7" t="s">
        <v>61</v>
      </c>
      <c r="J1950" s="9">
        <v>6</v>
      </c>
      <c r="K1950" s="10">
        <v>1200</v>
      </c>
      <c r="L1950" s="9">
        <f t="shared" si="360"/>
        <v>14.285714285714285</v>
      </c>
      <c r="M1950" s="9">
        <v>15.42</v>
      </c>
      <c r="N1950" s="10">
        <v>100</v>
      </c>
      <c r="O1950" s="10">
        <v>1300</v>
      </c>
      <c r="P1950" s="11">
        <f t="shared" si="361"/>
        <v>-7.6923076923076925</v>
      </c>
      <c r="Q1950" s="7" t="s">
        <v>62</v>
      </c>
      <c r="R1950" s="9">
        <v>4.24</v>
      </c>
      <c r="S1950" s="9">
        <f t="shared" si="362"/>
        <v>-1.7599999999999998</v>
      </c>
      <c r="T1950" s="11">
        <f t="shared" si="363"/>
        <v>-29.333333333333329</v>
      </c>
      <c r="U1950" s="7" t="s">
        <v>63</v>
      </c>
      <c r="V1950" s="8">
        <v>10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f t="shared" si="364"/>
        <v>0</v>
      </c>
      <c r="AC1950" s="9">
        <f t="shared" si="365"/>
        <v>0</v>
      </c>
      <c r="AD1950" s="9">
        <f t="shared" si="366"/>
        <v>7.6160714285714288</v>
      </c>
      <c r="AE1950" s="9">
        <f t="shared" si="367"/>
        <v>8.0703370786516846</v>
      </c>
      <c r="AF1950" s="9">
        <f t="shared" si="368"/>
        <v>8.0634066587395932</v>
      </c>
      <c r="AG1950" s="11">
        <f t="shared" si="369"/>
        <v>-100</v>
      </c>
      <c r="AH1950" s="11">
        <f t="shared" si="370"/>
        <v>-100</v>
      </c>
      <c r="AI1950" s="11">
        <f t="shared" si="371"/>
        <v>-100</v>
      </c>
      <c r="AJ1950" s="8">
        <v>10</v>
      </c>
      <c r="AK1950" s="7" t="s">
        <v>64</v>
      </c>
      <c r="AL1950" s="8">
        <v>41</v>
      </c>
      <c r="AM1950" s="7" t="s">
        <v>65</v>
      </c>
      <c r="AN1950" s="7" t="s">
        <v>66</v>
      </c>
      <c r="AO1950" s="9">
        <v>7</v>
      </c>
      <c r="AP1950" s="8">
        <v>8</v>
      </c>
      <c r="AQ1950" s="8">
        <v>9</v>
      </c>
      <c r="AR1950" s="8">
        <v>7</v>
      </c>
      <c r="AS1950" s="8">
        <v>9</v>
      </c>
      <c r="AT1950" s="8">
        <v>1</v>
      </c>
      <c r="AU1950" s="7" t="s">
        <v>67</v>
      </c>
      <c r="AV1950" s="9">
        <v>16.8</v>
      </c>
      <c r="AW1950" s="7" t="s">
        <v>4076</v>
      </c>
      <c r="AX1950" s="7" t="s">
        <v>80</v>
      </c>
      <c r="AY1950" s="7" t="s">
        <v>109</v>
      </c>
      <c r="AZ1950" s="7" t="s">
        <v>716</v>
      </c>
      <c r="BA1950" s="7" t="s">
        <v>4067</v>
      </c>
      <c r="BB1950" s="7" t="s">
        <v>4068</v>
      </c>
      <c r="BC1950" s="7" t="s">
        <v>4069</v>
      </c>
    </row>
    <row r="1951" spans="1:55" x14ac:dyDescent="0.2">
      <c r="A1951" s="7" t="s">
        <v>3941</v>
      </c>
      <c r="B1951" s="8">
        <v>9</v>
      </c>
      <c r="C1951" s="7" t="s">
        <v>2324</v>
      </c>
      <c r="D1951" s="8">
        <v>8</v>
      </c>
      <c r="E1951" s="7" t="s">
        <v>193</v>
      </c>
      <c r="F1951" s="7" t="s">
        <v>277</v>
      </c>
      <c r="G1951" s="7" t="s">
        <v>238</v>
      </c>
      <c r="H1951" s="7" t="s">
        <v>195</v>
      </c>
      <c r="I1951" s="7" t="s">
        <v>156</v>
      </c>
      <c r="J1951" s="9">
        <v>4.5</v>
      </c>
      <c r="K1951" s="10">
        <v>1300</v>
      </c>
      <c r="L1951" s="9">
        <f t="shared" si="360"/>
        <v>18.181818181818183</v>
      </c>
      <c r="M1951" s="9">
        <v>19.63</v>
      </c>
      <c r="N1951" s="10">
        <v>100</v>
      </c>
      <c r="O1951" s="10">
        <v>1400</v>
      </c>
      <c r="P1951" s="11">
        <f t="shared" si="361"/>
        <v>-7.1428571428571423</v>
      </c>
      <c r="Q1951" s="7" t="s">
        <v>122</v>
      </c>
      <c r="R1951" s="9">
        <v>7.48</v>
      </c>
      <c r="S1951" s="9">
        <f t="shared" si="362"/>
        <v>2.9800000000000004</v>
      </c>
      <c r="T1951" s="11">
        <f t="shared" si="363"/>
        <v>66.222222222222229</v>
      </c>
      <c r="U1951" s="7" t="s">
        <v>63</v>
      </c>
      <c r="V1951" s="8">
        <v>6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f t="shared" si="364"/>
        <v>0</v>
      </c>
      <c r="AC1951" s="9">
        <f t="shared" si="365"/>
        <v>0</v>
      </c>
      <c r="AD1951" s="9">
        <f t="shared" si="366"/>
        <v>7.6160714285714288</v>
      </c>
      <c r="AE1951" s="9">
        <f t="shared" si="367"/>
        <v>8.0703370786516846</v>
      </c>
      <c r="AF1951" s="9">
        <f t="shared" si="368"/>
        <v>8.0634066587395932</v>
      </c>
      <c r="AG1951" s="11">
        <f t="shared" si="369"/>
        <v>-100</v>
      </c>
      <c r="AH1951" s="11">
        <f t="shared" si="370"/>
        <v>-100</v>
      </c>
      <c r="AI1951" s="11">
        <f t="shared" si="371"/>
        <v>-100</v>
      </c>
      <c r="AJ1951" s="8">
        <v>10</v>
      </c>
      <c r="AK1951" s="7" t="s">
        <v>64</v>
      </c>
      <c r="AL1951" s="8">
        <v>41</v>
      </c>
      <c r="AM1951" s="7" t="s">
        <v>65</v>
      </c>
      <c r="AN1951" s="7" t="s">
        <v>66</v>
      </c>
      <c r="AO1951" s="9">
        <v>7</v>
      </c>
      <c r="AP1951" s="8">
        <v>4</v>
      </c>
      <c r="AQ1951" s="8">
        <v>3</v>
      </c>
      <c r="AR1951" s="8">
        <v>2</v>
      </c>
      <c r="AS1951" s="8">
        <v>5</v>
      </c>
      <c r="AT1951" s="8">
        <v>6</v>
      </c>
      <c r="AU1951" s="7" t="s">
        <v>81</v>
      </c>
      <c r="AV1951" s="9">
        <v>-12.6</v>
      </c>
      <c r="AW1951" s="7" t="s">
        <v>4077</v>
      </c>
      <c r="AX1951" s="7" t="s">
        <v>63</v>
      </c>
      <c r="AY1951" s="7"/>
      <c r="AZ1951" s="7" t="s">
        <v>716</v>
      </c>
      <c r="BA1951" s="7" t="s">
        <v>4067</v>
      </c>
      <c r="BB1951" s="7" t="s">
        <v>4068</v>
      </c>
      <c r="BC1951" s="7" t="s">
        <v>4069</v>
      </c>
    </row>
    <row r="1952" spans="1:55" x14ac:dyDescent="0.2">
      <c r="A1952" s="7" t="s">
        <v>3941</v>
      </c>
      <c r="B1952" s="8">
        <v>9</v>
      </c>
      <c r="C1952" s="7" t="s">
        <v>2567</v>
      </c>
      <c r="D1952" s="8">
        <v>9</v>
      </c>
      <c r="E1952" s="7" t="s">
        <v>74</v>
      </c>
      <c r="F1952" s="7" t="s">
        <v>1229</v>
      </c>
      <c r="G1952" s="7" t="s">
        <v>433</v>
      </c>
      <c r="H1952" s="7" t="s">
        <v>714</v>
      </c>
      <c r="I1952" s="7" t="s">
        <v>106</v>
      </c>
      <c r="J1952" s="9">
        <v>10</v>
      </c>
      <c r="K1952" s="10">
        <v>900</v>
      </c>
      <c r="L1952" s="9">
        <f t="shared" si="360"/>
        <v>9.0909090909090917</v>
      </c>
      <c r="M1952" s="9">
        <v>9.81</v>
      </c>
      <c r="N1952" s="10">
        <v>100</v>
      </c>
      <c r="O1952" s="10">
        <v>1000</v>
      </c>
      <c r="P1952" s="11">
        <f t="shared" si="361"/>
        <v>-10</v>
      </c>
      <c r="Q1952" s="7" t="s">
        <v>597</v>
      </c>
      <c r="R1952" s="9">
        <v>9.41</v>
      </c>
      <c r="S1952" s="9">
        <f t="shared" si="362"/>
        <v>-0.58999999999999986</v>
      </c>
      <c r="T1952" s="11">
        <f t="shared" si="363"/>
        <v>-5.8999999999999986</v>
      </c>
      <c r="U1952" s="7" t="s">
        <v>63</v>
      </c>
      <c r="V1952" s="8">
        <v>4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f t="shared" si="364"/>
        <v>0</v>
      </c>
      <c r="AC1952" s="9">
        <f t="shared" si="365"/>
        <v>0</v>
      </c>
      <c r="AD1952" s="9">
        <f t="shared" si="366"/>
        <v>7.6160714285714288</v>
      </c>
      <c r="AE1952" s="9">
        <f t="shared" si="367"/>
        <v>8.0703370786516846</v>
      </c>
      <c r="AF1952" s="9">
        <f t="shared" si="368"/>
        <v>8.0634066587395932</v>
      </c>
      <c r="AG1952" s="11">
        <f t="shared" si="369"/>
        <v>-100</v>
      </c>
      <c r="AH1952" s="11">
        <f t="shared" si="370"/>
        <v>-100</v>
      </c>
      <c r="AI1952" s="11">
        <f t="shared" si="371"/>
        <v>-100</v>
      </c>
      <c r="AJ1952" s="8">
        <v>10</v>
      </c>
      <c r="AK1952" s="7" t="s">
        <v>64</v>
      </c>
      <c r="AL1952" s="8">
        <v>41</v>
      </c>
      <c r="AM1952" s="7" t="s">
        <v>65</v>
      </c>
      <c r="AN1952" s="7" t="s">
        <v>66</v>
      </c>
      <c r="AO1952" s="9">
        <v>7</v>
      </c>
      <c r="AP1952" s="8">
        <v>5</v>
      </c>
      <c r="AQ1952" s="8">
        <v>4</v>
      </c>
      <c r="AR1952" s="8">
        <v>5</v>
      </c>
      <c r="AS1952" s="8">
        <v>3</v>
      </c>
      <c r="AT1952" s="8">
        <v>4</v>
      </c>
      <c r="AU1952" s="7" t="s">
        <v>81</v>
      </c>
      <c r="AV1952" s="9">
        <v>-10.199999999999999</v>
      </c>
      <c r="AW1952" s="7" t="s">
        <v>4078</v>
      </c>
      <c r="AX1952" s="7" t="s">
        <v>63</v>
      </c>
      <c r="AY1952" s="7"/>
      <c r="AZ1952" s="7" t="s">
        <v>716</v>
      </c>
      <c r="BA1952" s="7" t="s">
        <v>4067</v>
      </c>
      <c r="BB1952" s="7" t="s">
        <v>4068</v>
      </c>
      <c r="BC1952" s="7" t="s">
        <v>4069</v>
      </c>
    </row>
    <row r="1953" spans="1:55" x14ac:dyDescent="0.2">
      <c r="A1953" s="7" t="s">
        <v>3941</v>
      </c>
      <c r="B1953" s="8">
        <v>9</v>
      </c>
      <c r="C1953" s="7" t="s">
        <v>2309</v>
      </c>
      <c r="D1953" s="8">
        <v>10</v>
      </c>
      <c r="E1953" s="7" t="s">
        <v>119</v>
      </c>
      <c r="F1953" s="7" t="s">
        <v>356</v>
      </c>
      <c r="G1953" s="7" t="s">
        <v>2310</v>
      </c>
      <c r="H1953" s="7" t="s">
        <v>1873</v>
      </c>
      <c r="I1953" s="7" t="s">
        <v>107</v>
      </c>
      <c r="J1953" s="9">
        <v>8</v>
      </c>
      <c r="K1953" s="10">
        <v>1000</v>
      </c>
      <c r="L1953" s="9">
        <f t="shared" si="360"/>
        <v>11.111111111111111</v>
      </c>
      <c r="M1953" s="9">
        <v>11.99</v>
      </c>
      <c r="N1953" s="10">
        <v>200</v>
      </c>
      <c r="O1953" s="10">
        <v>1200</v>
      </c>
      <c r="P1953" s="11">
        <f t="shared" si="361"/>
        <v>-16.666666666666664</v>
      </c>
      <c r="Q1953" s="7" t="s">
        <v>375</v>
      </c>
      <c r="R1953" s="9">
        <v>6.83</v>
      </c>
      <c r="S1953" s="9">
        <f t="shared" si="362"/>
        <v>-1.17</v>
      </c>
      <c r="T1953" s="11">
        <f t="shared" si="363"/>
        <v>-14.625</v>
      </c>
      <c r="U1953" s="7" t="s">
        <v>63</v>
      </c>
      <c r="V1953" s="8">
        <v>7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f t="shared" si="364"/>
        <v>0</v>
      </c>
      <c r="AC1953" s="9">
        <f t="shared" si="365"/>
        <v>0</v>
      </c>
      <c r="AD1953" s="9">
        <f t="shared" si="366"/>
        <v>7.6160714285714288</v>
      </c>
      <c r="AE1953" s="9">
        <f t="shared" si="367"/>
        <v>8.0703370786516846</v>
      </c>
      <c r="AF1953" s="9">
        <f t="shared" si="368"/>
        <v>8.0634066587395932</v>
      </c>
      <c r="AG1953" s="11">
        <f t="shared" si="369"/>
        <v>-100</v>
      </c>
      <c r="AH1953" s="11">
        <f t="shared" si="370"/>
        <v>-100</v>
      </c>
      <c r="AI1953" s="11">
        <f t="shared" si="371"/>
        <v>-100</v>
      </c>
      <c r="AJ1953" s="8">
        <v>10</v>
      </c>
      <c r="AK1953" s="7" t="s">
        <v>64</v>
      </c>
      <c r="AL1953" s="8">
        <v>41</v>
      </c>
      <c r="AM1953" s="7" t="s">
        <v>65</v>
      </c>
      <c r="AN1953" s="7" t="s">
        <v>66</v>
      </c>
      <c r="AO1953" s="9">
        <v>7</v>
      </c>
      <c r="AP1953" s="8">
        <v>6</v>
      </c>
      <c r="AQ1953" s="8">
        <v>8</v>
      </c>
      <c r="AR1953" s="8">
        <v>8</v>
      </c>
      <c r="AS1953" s="8">
        <v>7</v>
      </c>
      <c r="AT1953" s="8">
        <v>7</v>
      </c>
      <c r="AU1953" s="7" t="s">
        <v>67</v>
      </c>
      <c r="AV1953" s="9">
        <v>-4.2</v>
      </c>
      <c r="AW1953" s="7" t="s">
        <v>4079</v>
      </c>
      <c r="AX1953" s="7" t="s">
        <v>63</v>
      </c>
      <c r="AY1953" s="7"/>
      <c r="AZ1953" s="7" t="s">
        <v>716</v>
      </c>
      <c r="BA1953" s="7" t="s">
        <v>4067</v>
      </c>
      <c r="BB1953" s="7" t="s">
        <v>4068</v>
      </c>
      <c r="BC1953" s="7" t="s">
        <v>4069</v>
      </c>
    </row>
    <row r="1954" spans="1:55" x14ac:dyDescent="0.2">
      <c r="A1954" s="14" t="s">
        <v>3941</v>
      </c>
      <c r="B1954" s="15">
        <v>9</v>
      </c>
      <c r="C1954" s="14" t="s">
        <v>468</v>
      </c>
      <c r="D1954" s="15">
        <v>11</v>
      </c>
      <c r="E1954" s="14" t="s">
        <v>102</v>
      </c>
      <c r="F1954" s="14" t="s">
        <v>95</v>
      </c>
      <c r="G1954" s="14" t="s">
        <v>354</v>
      </c>
      <c r="H1954" s="14" t="s">
        <v>469</v>
      </c>
      <c r="I1954" s="14" t="s">
        <v>207</v>
      </c>
      <c r="J1954" s="16">
        <v>20</v>
      </c>
      <c r="K1954" s="17">
        <v>700</v>
      </c>
      <c r="L1954" s="16">
        <f t="shared" si="360"/>
        <v>4.7619047619047619</v>
      </c>
      <c r="M1954" s="16">
        <v>0</v>
      </c>
      <c r="N1954" s="17">
        <v>-700</v>
      </c>
      <c r="O1954" s="17">
        <v>0</v>
      </c>
      <c r="P1954" s="18">
        <f t="shared" si="361"/>
        <v>0</v>
      </c>
      <c r="Q1954" s="14"/>
      <c r="R1954" s="16"/>
      <c r="S1954" s="16">
        <f t="shared" si="362"/>
        <v>0</v>
      </c>
      <c r="T1954" s="18">
        <f t="shared" si="363"/>
        <v>0</v>
      </c>
      <c r="U1954" s="14" t="s">
        <v>63</v>
      </c>
      <c r="V1954" s="15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f t="shared" si="364"/>
        <v>0</v>
      </c>
      <c r="AC1954" s="16">
        <f t="shared" si="365"/>
        <v>0</v>
      </c>
      <c r="AD1954" s="16">
        <f t="shared" si="366"/>
        <v>7.6160714285714288</v>
      </c>
      <c r="AE1954" s="16">
        <f t="shared" si="367"/>
        <v>8.0703370786516846</v>
      </c>
      <c r="AF1954" s="16">
        <f t="shared" si="368"/>
        <v>8.0634066587395932</v>
      </c>
      <c r="AG1954" s="18">
        <f t="shared" si="369"/>
        <v>-100</v>
      </c>
      <c r="AH1954" s="18">
        <f t="shared" si="370"/>
        <v>-100</v>
      </c>
      <c r="AI1954" s="18">
        <f t="shared" si="371"/>
        <v>-100</v>
      </c>
      <c r="AJ1954" s="15">
        <v>10</v>
      </c>
      <c r="AK1954" s="14" t="s">
        <v>64</v>
      </c>
      <c r="AL1954" s="15">
        <v>41</v>
      </c>
      <c r="AM1954" s="14" t="s">
        <v>65</v>
      </c>
      <c r="AN1954" s="14" t="s">
        <v>66</v>
      </c>
      <c r="AO1954" s="16">
        <v>7</v>
      </c>
      <c r="AP1954" s="15">
        <v>0</v>
      </c>
      <c r="AQ1954" s="15">
        <v>0</v>
      </c>
      <c r="AR1954" s="15">
        <v>0</v>
      </c>
      <c r="AS1954" s="15">
        <v>0</v>
      </c>
      <c r="AT1954" s="15">
        <v>0</v>
      </c>
      <c r="AU1954" s="14"/>
      <c r="AV1954" s="16">
        <v>0</v>
      </c>
      <c r="AW1954" s="14"/>
      <c r="AX1954" s="14" t="s">
        <v>63</v>
      </c>
      <c r="AY1954" s="14"/>
      <c r="AZ1954" s="14" t="s">
        <v>716</v>
      </c>
      <c r="BA1954" s="14" t="s">
        <v>4067</v>
      </c>
      <c r="BB1954" s="14" t="s">
        <v>4068</v>
      </c>
      <c r="BC1954" s="14" t="s">
        <v>4069</v>
      </c>
    </row>
    <row r="1955" spans="1:55" x14ac:dyDescent="0.2">
      <c r="A1955" s="7" t="s">
        <v>3941</v>
      </c>
      <c r="B1955" s="8">
        <v>9</v>
      </c>
      <c r="C1955" s="7" t="s">
        <v>4080</v>
      </c>
      <c r="D1955" s="8">
        <v>12</v>
      </c>
      <c r="E1955" s="7" t="s">
        <v>3178</v>
      </c>
      <c r="F1955" s="7" t="s">
        <v>4081</v>
      </c>
      <c r="G1955" s="7" t="s">
        <v>222</v>
      </c>
      <c r="H1955" s="7" t="s">
        <v>97</v>
      </c>
      <c r="I1955" s="7" t="s">
        <v>207</v>
      </c>
      <c r="J1955" s="9">
        <v>20</v>
      </c>
      <c r="K1955" s="10">
        <v>700</v>
      </c>
      <c r="L1955" s="9">
        <f t="shared" si="360"/>
        <v>4.7619047619047619</v>
      </c>
      <c r="M1955" s="9">
        <v>5.14</v>
      </c>
      <c r="N1955" s="10">
        <v>0</v>
      </c>
      <c r="O1955" s="10">
        <v>700</v>
      </c>
      <c r="P1955" s="11">
        <f t="shared" si="361"/>
        <v>0</v>
      </c>
      <c r="Q1955" s="7" t="s">
        <v>1621</v>
      </c>
      <c r="R1955" s="9">
        <v>54.21</v>
      </c>
      <c r="S1955" s="9">
        <f t="shared" si="362"/>
        <v>34.21</v>
      </c>
      <c r="T1955" s="11">
        <f t="shared" si="363"/>
        <v>171.05</v>
      </c>
      <c r="U1955" s="7" t="s">
        <v>63</v>
      </c>
      <c r="V1955" s="8">
        <v>3</v>
      </c>
      <c r="W1955" s="9">
        <v>0</v>
      </c>
      <c r="X1955" s="9">
        <v>0</v>
      </c>
      <c r="Y1955" s="9">
        <v>1734</v>
      </c>
      <c r="Z1955" s="9">
        <v>1734</v>
      </c>
      <c r="AA1955" s="9">
        <v>22.34</v>
      </c>
      <c r="AB1955" s="9">
        <f t="shared" si="364"/>
        <v>22.34</v>
      </c>
      <c r="AC1955" s="9">
        <f t="shared" si="365"/>
        <v>31.914285714285715</v>
      </c>
      <c r="AD1955" s="9">
        <f t="shared" si="366"/>
        <v>7.6160714285714288</v>
      </c>
      <c r="AE1955" s="9">
        <f t="shared" si="367"/>
        <v>8.0703370786516846</v>
      </c>
      <c r="AF1955" s="9">
        <f t="shared" si="368"/>
        <v>8.0634066587395932</v>
      </c>
      <c r="AG1955" s="11">
        <f t="shared" si="369"/>
        <v>319.03868698710431</v>
      </c>
      <c r="AH1955" s="11">
        <f t="shared" si="370"/>
        <v>295.4517067038995</v>
      </c>
      <c r="AI1955" s="11">
        <f t="shared" si="371"/>
        <v>295.79159361502798</v>
      </c>
      <c r="AJ1955" s="8">
        <v>10</v>
      </c>
      <c r="AK1955" s="7" t="s">
        <v>64</v>
      </c>
      <c r="AL1955" s="8">
        <v>41</v>
      </c>
      <c r="AM1955" s="7" t="s">
        <v>65</v>
      </c>
      <c r="AN1955" s="7" t="s">
        <v>66</v>
      </c>
      <c r="AO1955" s="9">
        <v>7</v>
      </c>
      <c r="AP1955" s="8">
        <v>7</v>
      </c>
      <c r="AQ1955" s="8">
        <v>6</v>
      </c>
      <c r="AR1955" s="8">
        <v>6</v>
      </c>
      <c r="AS1955" s="8">
        <v>4</v>
      </c>
      <c r="AT1955" s="8">
        <v>3</v>
      </c>
      <c r="AU1955" s="7" t="s">
        <v>91</v>
      </c>
      <c r="AV1955" s="9">
        <v>-4.2</v>
      </c>
      <c r="AW1955" s="7" t="s">
        <v>4082</v>
      </c>
      <c r="AX1955" s="7" t="s">
        <v>63</v>
      </c>
      <c r="AY1955" s="7"/>
      <c r="AZ1955" s="7" t="s">
        <v>716</v>
      </c>
      <c r="BA1955" s="7" t="s">
        <v>4067</v>
      </c>
      <c r="BB1955" s="7" t="s">
        <v>4068</v>
      </c>
      <c r="BC1955" s="7" t="s">
        <v>4069</v>
      </c>
    </row>
    <row r="1956" spans="1:55" x14ac:dyDescent="0.2">
      <c r="A1956" s="14" t="s">
        <v>4083</v>
      </c>
      <c r="B1956" s="15">
        <v>1</v>
      </c>
      <c r="C1956" s="14" t="s">
        <v>4084</v>
      </c>
      <c r="D1956" s="15">
        <v>1</v>
      </c>
      <c r="E1956" s="14" t="s">
        <v>317</v>
      </c>
      <c r="F1956" s="14" t="s">
        <v>188</v>
      </c>
      <c r="G1956" s="14" t="s">
        <v>1065</v>
      </c>
      <c r="H1956" s="14" t="s">
        <v>2298</v>
      </c>
      <c r="I1956" s="14" t="s">
        <v>78</v>
      </c>
      <c r="J1956" s="16">
        <v>3</v>
      </c>
      <c r="K1956" s="17">
        <v>1600</v>
      </c>
      <c r="L1956" s="16">
        <f t="shared" si="360"/>
        <v>25</v>
      </c>
      <c r="M1956" s="16"/>
      <c r="N1956" s="17"/>
      <c r="O1956" s="17"/>
      <c r="P1956" s="18">
        <f t="shared" si="361"/>
        <v>0</v>
      </c>
      <c r="Q1956" s="14"/>
      <c r="R1956" s="16"/>
      <c r="S1956" s="16">
        <f t="shared" si="362"/>
        <v>0</v>
      </c>
      <c r="T1956" s="18">
        <f t="shared" si="363"/>
        <v>0</v>
      </c>
      <c r="U1956" s="14" t="s">
        <v>63</v>
      </c>
      <c r="V1956" s="15">
        <v>0</v>
      </c>
      <c r="W1956" s="16">
        <v>0</v>
      </c>
      <c r="X1956" s="16">
        <v>0</v>
      </c>
      <c r="Y1956" s="16">
        <v>0</v>
      </c>
      <c r="Z1956" s="16">
        <v>0</v>
      </c>
      <c r="AA1956" s="16">
        <v>0</v>
      </c>
      <c r="AB1956" s="16">
        <f t="shared" si="364"/>
        <v>0</v>
      </c>
      <c r="AC1956" s="16">
        <f t="shared" si="365"/>
        <v>0</v>
      </c>
      <c r="AD1956" s="16">
        <f t="shared" si="366"/>
        <v>0</v>
      </c>
      <c r="AE1956" s="16">
        <f t="shared" si="367"/>
        <v>0</v>
      </c>
      <c r="AF1956" s="16">
        <f t="shared" si="368"/>
        <v>8.0634066587395932</v>
      </c>
      <c r="AG1956" s="18">
        <f t="shared" si="369"/>
        <v>0</v>
      </c>
      <c r="AH1956" s="18">
        <f t="shared" si="370"/>
        <v>0</v>
      </c>
      <c r="AI1956" s="18">
        <f t="shared" si="371"/>
        <v>-100</v>
      </c>
      <c r="AJ1956" s="15">
        <v>0</v>
      </c>
      <c r="AK1956" s="14"/>
      <c r="AL1956" s="15"/>
      <c r="AM1956" s="14" t="s">
        <v>65</v>
      </c>
      <c r="AN1956" s="14"/>
      <c r="AO1956" s="16">
        <v>2</v>
      </c>
      <c r="AP1956" s="15">
        <v>0</v>
      </c>
      <c r="AQ1956" s="15">
        <v>0</v>
      </c>
      <c r="AR1956" s="15">
        <v>0</v>
      </c>
      <c r="AS1956" s="15">
        <v>0</v>
      </c>
      <c r="AT1956" s="15">
        <v>0</v>
      </c>
      <c r="AU1956" s="14"/>
      <c r="AV1956" s="16">
        <v>0</v>
      </c>
      <c r="AW1956" s="14"/>
      <c r="AX1956" s="14" t="s">
        <v>63</v>
      </c>
      <c r="AY1956" s="14"/>
      <c r="AZ1956" s="14"/>
      <c r="BA1956" s="14"/>
      <c r="BB1956" s="14"/>
      <c r="BC1956" s="14"/>
    </row>
    <row r="1957" spans="1:55" x14ac:dyDescent="0.2">
      <c r="A1957" s="14" t="s">
        <v>4083</v>
      </c>
      <c r="B1957" s="15">
        <v>1</v>
      </c>
      <c r="C1957" s="14" t="s">
        <v>4085</v>
      </c>
      <c r="D1957" s="15">
        <v>2</v>
      </c>
      <c r="E1957" s="14" t="s">
        <v>296</v>
      </c>
      <c r="F1957" s="14" t="s">
        <v>518</v>
      </c>
      <c r="G1957" s="14" t="s">
        <v>884</v>
      </c>
      <c r="H1957" s="14" t="s">
        <v>1263</v>
      </c>
      <c r="I1957" s="14" t="s">
        <v>106</v>
      </c>
      <c r="J1957" s="16">
        <v>10</v>
      </c>
      <c r="K1957" s="17">
        <v>900</v>
      </c>
      <c r="L1957" s="16">
        <f t="shared" si="360"/>
        <v>9.0909090909090917</v>
      </c>
      <c r="M1957" s="16"/>
      <c r="N1957" s="17"/>
      <c r="O1957" s="17"/>
      <c r="P1957" s="18">
        <f t="shared" si="361"/>
        <v>0</v>
      </c>
      <c r="Q1957" s="14"/>
      <c r="R1957" s="16"/>
      <c r="S1957" s="16">
        <f t="shared" si="362"/>
        <v>0</v>
      </c>
      <c r="T1957" s="18">
        <f t="shared" si="363"/>
        <v>0</v>
      </c>
      <c r="U1957" s="14" t="s">
        <v>63</v>
      </c>
      <c r="V1957" s="15">
        <v>0</v>
      </c>
      <c r="W1957" s="16">
        <v>0</v>
      </c>
      <c r="X1957" s="16">
        <v>0</v>
      </c>
      <c r="Y1957" s="16">
        <v>0</v>
      </c>
      <c r="Z1957" s="16">
        <v>0</v>
      </c>
      <c r="AA1957" s="16">
        <v>0</v>
      </c>
      <c r="AB1957" s="16">
        <f t="shared" si="364"/>
        <v>0</v>
      </c>
      <c r="AC1957" s="16">
        <f t="shared" si="365"/>
        <v>0</v>
      </c>
      <c r="AD1957" s="16">
        <f t="shared" si="366"/>
        <v>0</v>
      </c>
      <c r="AE1957" s="16">
        <f t="shared" si="367"/>
        <v>0</v>
      </c>
      <c r="AF1957" s="16">
        <f t="shared" si="368"/>
        <v>8.0634066587395932</v>
      </c>
      <c r="AG1957" s="18">
        <f t="shared" si="369"/>
        <v>0</v>
      </c>
      <c r="AH1957" s="18">
        <f t="shared" si="370"/>
        <v>0</v>
      </c>
      <c r="AI1957" s="18">
        <f t="shared" si="371"/>
        <v>-100</v>
      </c>
      <c r="AJ1957" s="15">
        <v>0</v>
      </c>
      <c r="AK1957" s="14"/>
      <c r="AL1957" s="15"/>
      <c r="AM1957" s="14" t="s">
        <v>65</v>
      </c>
      <c r="AN1957" s="14"/>
      <c r="AO1957" s="16">
        <v>2</v>
      </c>
      <c r="AP1957" s="15">
        <v>0</v>
      </c>
      <c r="AQ1957" s="15">
        <v>0</v>
      </c>
      <c r="AR1957" s="15">
        <v>0</v>
      </c>
      <c r="AS1957" s="15">
        <v>0</v>
      </c>
      <c r="AT1957" s="15">
        <v>0</v>
      </c>
      <c r="AU1957" s="14"/>
      <c r="AV1957" s="16">
        <v>0</v>
      </c>
      <c r="AW1957" s="14"/>
      <c r="AX1957" s="14" t="s">
        <v>63</v>
      </c>
      <c r="AY1957" s="14"/>
      <c r="AZ1957" s="14"/>
      <c r="BA1957" s="14"/>
      <c r="BB1957" s="14"/>
      <c r="BC1957" s="14"/>
    </row>
    <row r="1958" spans="1:55" x14ac:dyDescent="0.2">
      <c r="A1958" s="14" t="s">
        <v>4083</v>
      </c>
      <c r="B1958" s="15">
        <v>1</v>
      </c>
      <c r="C1958" s="14" t="s">
        <v>4086</v>
      </c>
      <c r="D1958" s="15">
        <v>3</v>
      </c>
      <c r="E1958" s="14" t="s">
        <v>205</v>
      </c>
      <c r="F1958" s="14" t="s">
        <v>518</v>
      </c>
      <c r="G1958" s="14" t="s">
        <v>593</v>
      </c>
      <c r="H1958" s="14" t="s">
        <v>594</v>
      </c>
      <c r="I1958" s="14" t="s">
        <v>106</v>
      </c>
      <c r="J1958" s="16">
        <v>10</v>
      </c>
      <c r="K1958" s="17">
        <v>900</v>
      </c>
      <c r="L1958" s="16">
        <f t="shared" si="360"/>
        <v>9.0909090909090917</v>
      </c>
      <c r="M1958" s="16"/>
      <c r="N1958" s="17"/>
      <c r="O1958" s="17"/>
      <c r="P1958" s="18">
        <f t="shared" si="361"/>
        <v>0</v>
      </c>
      <c r="Q1958" s="14"/>
      <c r="R1958" s="16"/>
      <c r="S1958" s="16">
        <f t="shared" si="362"/>
        <v>0</v>
      </c>
      <c r="T1958" s="18">
        <f t="shared" si="363"/>
        <v>0</v>
      </c>
      <c r="U1958" s="14" t="s">
        <v>63</v>
      </c>
      <c r="V1958" s="15">
        <v>0</v>
      </c>
      <c r="W1958" s="16">
        <v>0</v>
      </c>
      <c r="X1958" s="16">
        <v>0</v>
      </c>
      <c r="Y1958" s="16">
        <v>0</v>
      </c>
      <c r="Z1958" s="16">
        <v>0</v>
      </c>
      <c r="AA1958" s="16">
        <v>0</v>
      </c>
      <c r="AB1958" s="16">
        <f t="shared" si="364"/>
        <v>0</v>
      </c>
      <c r="AC1958" s="16">
        <f t="shared" si="365"/>
        <v>0</v>
      </c>
      <c r="AD1958" s="16">
        <f t="shared" si="366"/>
        <v>0</v>
      </c>
      <c r="AE1958" s="16">
        <f t="shared" si="367"/>
        <v>0</v>
      </c>
      <c r="AF1958" s="16">
        <f t="shared" si="368"/>
        <v>8.0634066587395932</v>
      </c>
      <c r="AG1958" s="18">
        <f t="shared" si="369"/>
        <v>0</v>
      </c>
      <c r="AH1958" s="18">
        <f t="shared" si="370"/>
        <v>0</v>
      </c>
      <c r="AI1958" s="18">
        <f t="shared" si="371"/>
        <v>-100</v>
      </c>
      <c r="AJ1958" s="15">
        <v>0</v>
      </c>
      <c r="AK1958" s="14"/>
      <c r="AL1958" s="15"/>
      <c r="AM1958" s="14" t="s">
        <v>65</v>
      </c>
      <c r="AN1958" s="14"/>
      <c r="AO1958" s="16">
        <v>2</v>
      </c>
      <c r="AP1958" s="15">
        <v>0</v>
      </c>
      <c r="AQ1958" s="15">
        <v>0</v>
      </c>
      <c r="AR1958" s="15">
        <v>0</v>
      </c>
      <c r="AS1958" s="15">
        <v>0</v>
      </c>
      <c r="AT1958" s="15">
        <v>0</v>
      </c>
      <c r="AU1958" s="14"/>
      <c r="AV1958" s="16">
        <v>0</v>
      </c>
      <c r="AW1958" s="14"/>
      <c r="AX1958" s="14" t="s">
        <v>63</v>
      </c>
      <c r="AY1958" s="14"/>
      <c r="AZ1958" s="14"/>
      <c r="BA1958" s="14"/>
      <c r="BB1958" s="14"/>
      <c r="BC1958" s="14"/>
    </row>
    <row r="1959" spans="1:55" x14ac:dyDescent="0.2">
      <c r="A1959" s="14" t="s">
        <v>4083</v>
      </c>
      <c r="B1959" s="15">
        <v>1</v>
      </c>
      <c r="C1959" s="14" t="s">
        <v>4087</v>
      </c>
      <c r="D1959" s="15">
        <v>4</v>
      </c>
      <c r="E1959" s="14" t="s">
        <v>94</v>
      </c>
      <c r="F1959" s="14" t="s">
        <v>596</v>
      </c>
      <c r="G1959" s="14" t="s">
        <v>365</v>
      </c>
      <c r="H1959" s="14" t="s">
        <v>1184</v>
      </c>
      <c r="I1959" s="14" t="s">
        <v>107</v>
      </c>
      <c r="J1959" s="16">
        <v>8</v>
      </c>
      <c r="K1959" s="17">
        <v>1000</v>
      </c>
      <c r="L1959" s="16">
        <f t="shared" si="360"/>
        <v>11.111111111111111</v>
      </c>
      <c r="M1959" s="16"/>
      <c r="N1959" s="17"/>
      <c r="O1959" s="17"/>
      <c r="P1959" s="18">
        <f t="shared" si="361"/>
        <v>0</v>
      </c>
      <c r="Q1959" s="14"/>
      <c r="R1959" s="16"/>
      <c r="S1959" s="16">
        <f t="shared" si="362"/>
        <v>0</v>
      </c>
      <c r="T1959" s="18">
        <f t="shared" si="363"/>
        <v>0</v>
      </c>
      <c r="U1959" s="14" t="s">
        <v>63</v>
      </c>
      <c r="V1959" s="15">
        <v>0</v>
      </c>
      <c r="W1959" s="16">
        <v>0</v>
      </c>
      <c r="X1959" s="16">
        <v>0</v>
      </c>
      <c r="Y1959" s="16">
        <v>0</v>
      </c>
      <c r="Z1959" s="16">
        <v>0</v>
      </c>
      <c r="AA1959" s="16">
        <v>0</v>
      </c>
      <c r="AB1959" s="16">
        <f t="shared" si="364"/>
        <v>0</v>
      </c>
      <c r="AC1959" s="16">
        <f t="shared" si="365"/>
        <v>0</v>
      </c>
      <c r="AD1959" s="16">
        <f t="shared" si="366"/>
        <v>0</v>
      </c>
      <c r="AE1959" s="16">
        <f t="shared" si="367"/>
        <v>0</v>
      </c>
      <c r="AF1959" s="16">
        <f t="shared" si="368"/>
        <v>8.0634066587395932</v>
      </c>
      <c r="AG1959" s="18">
        <f t="shared" si="369"/>
        <v>0</v>
      </c>
      <c r="AH1959" s="18">
        <f t="shared" si="370"/>
        <v>0</v>
      </c>
      <c r="AI1959" s="18">
        <f t="shared" si="371"/>
        <v>-100</v>
      </c>
      <c r="AJ1959" s="15">
        <v>0</v>
      </c>
      <c r="AK1959" s="14"/>
      <c r="AL1959" s="15"/>
      <c r="AM1959" s="14" t="s">
        <v>65</v>
      </c>
      <c r="AN1959" s="14"/>
      <c r="AO1959" s="16">
        <v>2</v>
      </c>
      <c r="AP1959" s="15">
        <v>0</v>
      </c>
      <c r="AQ1959" s="15">
        <v>0</v>
      </c>
      <c r="AR1959" s="15">
        <v>0</v>
      </c>
      <c r="AS1959" s="15">
        <v>0</v>
      </c>
      <c r="AT1959" s="15">
        <v>0</v>
      </c>
      <c r="AU1959" s="14"/>
      <c r="AV1959" s="16">
        <v>0</v>
      </c>
      <c r="AW1959" s="14"/>
      <c r="AX1959" s="14" t="s">
        <v>63</v>
      </c>
      <c r="AY1959" s="14"/>
      <c r="AZ1959" s="14"/>
      <c r="BA1959" s="14"/>
      <c r="BB1959" s="14"/>
      <c r="BC1959" s="14"/>
    </row>
    <row r="1960" spans="1:55" x14ac:dyDescent="0.2">
      <c r="A1960" s="14" t="s">
        <v>4083</v>
      </c>
      <c r="B1960" s="15">
        <v>1</v>
      </c>
      <c r="C1960" s="14" t="s">
        <v>4088</v>
      </c>
      <c r="D1960" s="15">
        <v>5</v>
      </c>
      <c r="E1960" s="14" t="s">
        <v>133</v>
      </c>
      <c r="F1960" s="14" t="s">
        <v>1530</v>
      </c>
      <c r="G1960" s="14" t="s">
        <v>419</v>
      </c>
      <c r="H1960" s="14" t="s">
        <v>469</v>
      </c>
      <c r="I1960" s="14" t="s">
        <v>115</v>
      </c>
      <c r="J1960" s="16">
        <v>3.5</v>
      </c>
      <c r="K1960" s="17">
        <v>1500</v>
      </c>
      <c r="L1960" s="16">
        <f t="shared" si="360"/>
        <v>22.222222222222221</v>
      </c>
      <c r="M1960" s="16"/>
      <c r="N1960" s="17"/>
      <c r="O1960" s="17"/>
      <c r="P1960" s="18">
        <f t="shared" si="361"/>
        <v>0</v>
      </c>
      <c r="Q1960" s="14"/>
      <c r="R1960" s="16"/>
      <c r="S1960" s="16">
        <f t="shared" si="362"/>
        <v>0</v>
      </c>
      <c r="T1960" s="18">
        <f t="shared" si="363"/>
        <v>0</v>
      </c>
      <c r="U1960" s="14" t="s">
        <v>63</v>
      </c>
      <c r="V1960" s="15">
        <v>0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f t="shared" si="364"/>
        <v>0</v>
      </c>
      <c r="AC1960" s="16">
        <f t="shared" si="365"/>
        <v>0</v>
      </c>
      <c r="AD1960" s="16">
        <f t="shared" si="366"/>
        <v>0</v>
      </c>
      <c r="AE1960" s="16">
        <f t="shared" si="367"/>
        <v>0</v>
      </c>
      <c r="AF1960" s="16">
        <f t="shared" si="368"/>
        <v>8.0634066587395932</v>
      </c>
      <c r="AG1960" s="18">
        <f t="shared" si="369"/>
        <v>0</v>
      </c>
      <c r="AH1960" s="18">
        <f t="shared" si="370"/>
        <v>0</v>
      </c>
      <c r="AI1960" s="18">
        <f t="shared" si="371"/>
        <v>-100</v>
      </c>
      <c r="AJ1960" s="15">
        <v>0</v>
      </c>
      <c r="AK1960" s="14"/>
      <c r="AL1960" s="15"/>
      <c r="AM1960" s="14" t="s">
        <v>65</v>
      </c>
      <c r="AN1960" s="14"/>
      <c r="AO1960" s="16">
        <v>2</v>
      </c>
      <c r="AP1960" s="15">
        <v>0</v>
      </c>
      <c r="AQ1960" s="15">
        <v>0</v>
      </c>
      <c r="AR1960" s="15">
        <v>0</v>
      </c>
      <c r="AS1960" s="15">
        <v>0</v>
      </c>
      <c r="AT1960" s="15">
        <v>0</v>
      </c>
      <c r="AU1960" s="14"/>
      <c r="AV1960" s="16">
        <v>0</v>
      </c>
      <c r="AW1960" s="14"/>
      <c r="AX1960" s="14" t="s">
        <v>63</v>
      </c>
      <c r="AY1960" s="14"/>
      <c r="AZ1960" s="14"/>
      <c r="BA1960" s="14"/>
      <c r="BB1960" s="14"/>
      <c r="BC1960" s="14"/>
    </row>
    <row r="1961" spans="1:55" x14ac:dyDescent="0.2">
      <c r="A1961" s="14" t="s">
        <v>4083</v>
      </c>
      <c r="B1961" s="15">
        <v>1</v>
      </c>
      <c r="C1961" s="14" t="s">
        <v>4089</v>
      </c>
      <c r="D1961" s="15">
        <v>6</v>
      </c>
      <c r="E1961" s="14" t="s">
        <v>124</v>
      </c>
      <c r="F1961" s="14" t="s">
        <v>571</v>
      </c>
      <c r="G1961" s="14" t="s">
        <v>88</v>
      </c>
      <c r="H1961" s="14" t="s">
        <v>238</v>
      </c>
      <c r="I1961" s="14" t="s">
        <v>79</v>
      </c>
      <c r="J1961" s="16">
        <v>2.5</v>
      </c>
      <c r="K1961" s="17">
        <v>1700</v>
      </c>
      <c r="L1961" s="16">
        <f t="shared" si="360"/>
        <v>28.571428571428569</v>
      </c>
      <c r="M1961" s="16"/>
      <c r="N1961" s="17"/>
      <c r="O1961" s="17"/>
      <c r="P1961" s="18">
        <f t="shared" si="361"/>
        <v>0</v>
      </c>
      <c r="Q1961" s="14"/>
      <c r="R1961" s="16"/>
      <c r="S1961" s="16">
        <f t="shared" si="362"/>
        <v>0</v>
      </c>
      <c r="T1961" s="18">
        <f t="shared" si="363"/>
        <v>0</v>
      </c>
      <c r="U1961" s="14" t="s">
        <v>63</v>
      </c>
      <c r="V1961" s="15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f t="shared" si="364"/>
        <v>0</v>
      </c>
      <c r="AC1961" s="16">
        <f t="shared" si="365"/>
        <v>0</v>
      </c>
      <c r="AD1961" s="16">
        <f t="shared" si="366"/>
        <v>0</v>
      </c>
      <c r="AE1961" s="16">
        <f t="shared" si="367"/>
        <v>0</v>
      </c>
      <c r="AF1961" s="16">
        <f t="shared" si="368"/>
        <v>8.0634066587395932</v>
      </c>
      <c r="AG1961" s="18">
        <f t="shared" si="369"/>
        <v>0</v>
      </c>
      <c r="AH1961" s="18">
        <f t="shared" si="370"/>
        <v>0</v>
      </c>
      <c r="AI1961" s="18">
        <f t="shared" si="371"/>
        <v>-100</v>
      </c>
      <c r="AJ1961" s="15">
        <v>0</v>
      </c>
      <c r="AK1961" s="14"/>
      <c r="AL1961" s="15"/>
      <c r="AM1961" s="14" t="s">
        <v>65</v>
      </c>
      <c r="AN1961" s="14"/>
      <c r="AO1961" s="16">
        <v>2</v>
      </c>
      <c r="AP1961" s="15">
        <v>0</v>
      </c>
      <c r="AQ1961" s="15">
        <v>0</v>
      </c>
      <c r="AR1961" s="15">
        <v>0</v>
      </c>
      <c r="AS1961" s="15">
        <v>0</v>
      </c>
      <c r="AT1961" s="15">
        <v>0</v>
      </c>
      <c r="AU1961" s="14"/>
      <c r="AV1961" s="16">
        <v>0</v>
      </c>
      <c r="AW1961" s="14"/>
      <c r="AX1961" s="14" t="s">
        <v>63</v>
      </c>
      <c r="AY1961" s="14"/>
      <c r="AZ1961" s="14"/>
      <c r="BA1961" s="14"/>
      <c r="BB1961" s="14"/>
      <c r="BC1961" s="14"/>
    </row>
    <row r="1962" spans="1:55" x14ac:dyDescent="0.2">
      <c r="A1962" s="14" t="s">
        <v>4083</v>
      </c>
      <c r="B1962" s="15">
        <v>1</v>
      </c>
      <c r="C1962" s="14" t="s">
        <v>2784</v>
      </c>
      <c r="D1962" s="15">
        <v>7</v>
      </c>
      <c r="E1962" s="14" t="s">
        <v>193</v>
      </c>
      <c r="F1962" s="14" t="s">
        <v>153</v>
      </c>
      <c r="G1962" s="14" t="s">
        <v>1065</v>
      </c>
      <c r="H1962" s="14" t="s">
        <v>114</v>
      </c>
      <c r="I1962" s="14" t="s">
        <v>115</v>
      </c>
      <c r="J1962" s="16">
        <v>3.5</v>
      </c>
      <c r="K1962" s="17">
        <v>1500</v>
      </c>
      <c r="L1962" s="16">
        <f t="shared" si="360"/>
        <v>22.222222222222221</v>
      </c>
      <c r="M1962" s="16"/>
      <c r="N1962" s="17"/>
      <c r="O1962" s="17"/>
      <c r="P1962" s="18">
        <f t="shared" si="361"/>
        <v>0</v>
      </c>
      <c r="Q1962" s="14"/>
      <c r="R1962" s="16"/>
      <c r="S1962" s="16">
        <f t="shared" si="362"/>
        <v>0</v>
      </c>
      <c r="T1962" s="18">
        <f t="shared" si="363"/>
        <v>0</v>
      </c>
      <c r="U1962" s="14" t="s">
        <v>63</v>
      </c>
      <c r="V1962" s="15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f t="shared" si="364"/>
        <v>0</v>
      </c>
      <c r="AC1962" s="16">
        <f t="shared" si="365"/>
        <v>0</v>
      </c>
      <c r="AD1962" s="16">
        <f t="shared" si="366"/>
        <v>0</v>
      </c>
      <c r="AE1962" s="16">
        <f t="shared" si="367"/>
        <v>0</v>
      </c>
      <c r="AF1962" s="16">
        <f t="shared" si="368"/>
        <v>8.0634066587395932</v>
      </c>
      <c r="AG1962" s="18">
        <f t="shared" si="369"/>
        <v>0</v>
      </c>
      <c r="AH1962" s="18">
        <f t="shared" si="370"/>
        <v>0</v>
      </c>
      <c r="AI1962" s="18">
        <f t="shared" si="371"/>
        <v>-100</v>
      </c>
      <c r="AJ1962" s="15">
        <v>0</v>
      </c>
      <c r="AK1962" s="14"/>
      <c r="AL1962" s="15"/>
      <c r="AM1962" s="14" t="s">
        <v>65</v>
      </c>
      <c r="AN1962" s="14"/>
      <c r="AO1962" s="16">
        <v>2</v>
      </c>
      <c r="AP1962" s="15">
        <v>0</v>
      </c>
      <c r="AQ1962" s="15">
        <v>0</v>
      </c>
      <c r="AR1962" s="15">
        <v>0</v>
      </c>
      <c r="AS1962" s="15">
        <v>0</v>
      </c>
      <c r="AT1962" s="15">
        <v>0</v>
      </c>
      <c r="AU1962" s="14"/>
      <c r="AV1962" s="16">
        <v>0</v>
      </c>
      <c r="AW1962" s="14"/>
      <c r="AX1962" s="14" t="s">
        <v>63</v>
      </c>
      <c r="AY1962" s="14"/>
      <c r="AZ1962" s="14"/>
      <c r="BA1962" s="14"/>
      <c r="BB1962" s="14"/>
      <c r="BC1962" s="14"/>
    </row>
    <row r="1963" spans="1:55" x14ac:dyDescent="0.2">
      <c r="A1963" s="14" t="s">
        <v>4083</v>
      </c>
      <c r="B1963" s="15">
        <v>2</v>
      </c>
      <c r="C1963" s="14" t="s">
        <v>4090</v>
      </c>
      <c r="D1963" s="15">
        <v>1</v>
      </c>
      <c r="E1963" s="14" t="s">
        <v>119</v>
      </c>
      <c r="F1963" s="14" t="s">
        <v>164</v>
      </c>
      <c r="G1963" s="14" t="s">
        <v>105</v>
      </c>
      <c r="H1963" s="14" t="s">
        <v>445</v>
      </c>
      <c r="I1963" s="14" t="s">
        <v>115</v>
      </c>
      <c r="J1963" s="16">
        <v>3.5</v>
      </c>
      <c r="K1963" s="17">
        <v>1500</v>
      </c>
      <c r="L1963" s="16">
        <f t="shared" si="360"/>
        <v>22.222222222222221</v>
      </c>
      <c r="M1963" s="16"/>
      <c r="N1963" s="17"/>
      <c r="O1963" s="17"/>
      <c r="P1963" s="18">
        <f t="shared" si="361"/>
        <v>0</v>
      </c>
      <c r="Q1963" s="14"/>
      <c r="R1963" s="16"/>
      <c r="S1963" s="16">
        <f t="shared" si="362"/>
        <v>0</v>
      </c>
      <c r="T1963" s="18">
        <f t="shared" si="363"/>
        <v>0</v>
      </c>
      <c r="U1963" s="14" t="s">
        <v>63</v>
      </c>
      <c r="V1963" s="15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f t="shared" si="364"/>
        <v>0</v>
      </c>
      <c r="AC1963" s="16">
        <f t="shared" si="365"/>
        <v>0</v>
      </c>
      <c r="AD1963" s="16">
        <f t="shared" si="366"/>
        <v>0</v>
      </c>
      <c r="AE1963" s="16">
        <f t="shared" si="367"/>
        <v>0</v>
      </c>
      <c r="AF1963" s="16">
        <f t="shared" si="368"/>
        <v>8.0634066587395932</v>
      </c>
      <c r="AG1963" s="18">
        <f t="shared" si="369"/>
        <v>0</v>
      </c>
      <c r="AH1963" s="18">
        <f t="shared" si="370"/>
        <v>0</v>
      </c>
      <c r="AI1963" s="18">
        <f t="shared" si="371"/>
        <v>-100</v>
      </c>
      <c r="AJ1963" s="15">
        <v>0</v>
      </c>
      <c r="AK1963" s="14"/>
      <c r="AL1963" s="15"/>
      <c r="AM1963" s="14" t="s">
        <v>65</v>
      </c>
      <c r="AN1963" s="14"/>
      <c r="AO1963" s="16">
        <v>8</v>
      </c>
      <c r="AP1963" s="15">
        <v>0</v>
      </c>
      <c r="AQ1963" s="15">
        <v>0</v>
      </c>
      <c r="AR1963" s="15">
        <v>0</v>
      </c>
      <c r="AS1963" s="15">
        <v>0</v>
      </c>
      <c r="AT1963" s="15">
        <v>0</v>
      </c>
      <c r="AU1963" s="14"/>
      <c r="AV1963" s="16">
        <v>0</v>
      </c>
      <c r="AW1963" s="14"/>
      <c r="AX1963" s="14" t="s">
        <v>63</v>
      </c>
      <c r="AY1963" s="14"/>
      <c r="AZ1963" s="14"/>
      <c r="BA1963" s="14"/>
      <c r="BB1963" s="14"/>
      <c r="BC1963" s="14"/>
    </row>
    <row r="1964" spans="1:55" x14ac:dyDescent="0.2">
      <c r="A1964" s="14" t="s">
        <v>4083</v>
      </c>
      <c r="B1964" s="15">
        <v>2</v>
      </c>
      <c r="C1964" s="14" t="s">
        <v>1963</v>
      </c>
      <c r="D1964" s="15">
        <v>2</v>
      </c>
      <c r="E1964" s="14" t="s">
        <v>317</v>
      </c>
      <c r="F1964" s="14" t="s">
        <v>1060</v>
      </c>
      <c r="G1964" s="14" t="s">
        <v>1061</v>
      </c>
      <c r="H1964" s="14" t="s">
        <v>126</v>
      </c>
      <c r="I1964" s="14" t="s">
        <v>61</v>
      </c>
      <c r="J1964" s="16">
        <v>6</v>
      </c>
      <c r="K1964" s="17">
        <v>1200</v>
      </c>
      <c r="L1964" s="16">
        <f t="shared" si="360"/>
        <v>14.285714285714285</v>
      </c>
      <c r="M1964" s="16"/>
      <c r="N1964" s="17"/>
      <c r="O1964" s="17"/>
      <c r="P1964" s="18">
        <f t="shared" si="361"/>
        <v>0</v>
      </c>
      <c r="Q1964" s="14"/>
      <c r="R1964" s="16"/>
      <c r="S1964" s="16">
        <f t="shared" si="362"/>
        <v>0</v>
      </c>
      <c r="T1964" s="18">
        <f t="shared" si="363"/>
        <v>0</v>
      </c>
      <c r="U1964" s="14" t="s">
        <v>63</v>
      </c>
      <c r="V1964" s="15">
        <v>0</v>
      </c>
      <c r="W1964" s="16">
        <v>0</v>
      </c>
      <c r="X1964" s="16">
        <v>0</v>
      </c>
      <c r="Y1964" s="16">
        <v>0</v>
      </c>
      <c r="Z1964" s="16">
        <v>0</v>
      </c>
      <c r="AA1964" s="16">
        <v>0</v>
      </c>
      <c r="AB1964" s="16">
        <f t="shared" si="364"/>
        <v>0</v>
      </c>
      <c r="AC1964" s="16">
        <f t="shared" si="365"/>
        <v>0</v>
      </c>
      <c r="AD1964" s="16">
        <f t="shared" si="366"/>
        <v>0</v>
      </c>
      <c r="AE1964" s="16">
        <f t="shared" si="367"/>
        <v>0</v>
      </c>
      <c r="AF1964" s="16">
        <f t="shared" si="368"/>
        <v>8.0634066587395932</v>
      </c>
      <c r="AG1964" s="18">
        <f t="shared" si="369"/>
        <v>0</v>
      </c>
      <c r="AH1964" s="18">
        <f t="shared" si="370"/>
        <v>0</v>
      </c>
      <c r="AI1964" s="18">
        <f t="shared" si="371"/>
        <v>-100</v>
      </c>
      <c r="AJ1964" s="15">
        <v>0</v>
      </c>
      <c r="AK1964" s="14"/>
      <c r="AL1964" s="15"/>
      <c r="AM1964" s="14" t="s">
        <v>65</v>
      </c>
      <c r="AN1964" s="14"/>
      <c r="AO1964" s="16">
        <v>8</v>
      </c>
      <c r="AP1964" s="15">
        <v>0</v>
      </c>
      <c r="AQ1964" s="15">
        <v>0</v>
      </c>
      <c r="AR1964" s="15">
        <v>0</v>
      </c>
      <c r="AS1964" s="15">
        <v>0</v>
      </c>
      <c r="AT1964" s="15">
        <v>0</v>
      </c>
      <c r="AU1964" s="14"/>
      <c r="AV1964" s="16">
        <v>0</v>
      </c>
      <c r="AW1964" s="14"/>
      <c r="AX1964" s="14" t="s">
        <v>63</v>
      </c>
      <c r="AY1964" s="14"/>
      <c r="AZ1964" s="14"/>
      <c r="BA1964" s="14"/>
      <c r="BB1964" s="14"/>
      <c r="BC1964" s="14"/>
    </row>
    <row r="1965" spans="1:55" x14ac:dyDescent="0.2">
      <c r="A1965" s="14" t="s">
        <v>4083</v>
      </c>
      <c r="B1965" s="15">
        <v>2</v>
      </c>
      <c r="C1965" s="14" t="s">
        <v>4091</v>
      </c>
      <c r="D1965" s="15">
        <v>3</v>
      </c>
      <c r="E1965" s="14" t="s">
        <v>102</v>
      </c>
      <c r="F1965" s="14" t="s">
        <v>901</v>
      </c>
      <c r="G1965" s="14" t="s">
        <v>274</v>
      </c>
      <c r="H1965" s="14" t="s">
        <v>594</v>
      </c>
      <c r="I1965" s="14" t="s">
        <v>78</v>
      </c>
      <c r="J1965" s="16">
        <v>3</v>
      </c>
      <c r="K1965" s="17">
        <v>1600</v>
      </c>
      <c r="L1965" s="16">
        <f t="shared" si="360"/>
        <v>25</v>
      </c>
      <c r="M1965" s="16"/>
      <c r="N1965" s="17"/>
      <c r="O1965" s="17"/>
      <c r="P1965" s="18">
        <f t="shared" si="361"/>
        <v>0</v>
      </c>
      <c r="Q1965" s="14"/>
      <c r="R1965" s="16"/>
      <c r="S1965" s="16">
        <f t="shared" si="362"/>
        <v>0</v>
      </c>
      <c r="T1965" s="18">
        <f t="shared" si="363"/>
        <v>0</v>
      </c>
      <c r="U1965" s="14" t="s">
        <v>63</v>
      </c>
      <c r="V1965" s="15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f t="shared" si="364"/>
        <v>0</v>
      </c>
      <c r="AC1965" s="16">
        <f t="shared" si="365"/>
        <v>0</v>
      </c>
      <c r="AD1965" s="16">
        <f t="shared" si="366"/>
        <v>0</v>
      </c>
      <c r="AE1965" s="16">
        <f t="shared" si="367"/>
        <v>0</v>
      </c>
      <c r="AF1965" s="16">
        <f t="shared" si="368"/>
        <v>8.0634066587395932</v>
      </c>
      <c r="AG1965" s="18">
        <f t="shared" si="369"/>
        <v>0</v>
      </c>
      <c r="AH1965" s="18">
        <f t="shared" si="370"/>
        <v>0</v>
      </c>
      <c r="AI1965" s="18">
        <f t="shared" si="371"/>
        <v>-100</v>
      </c>
      <c r="AJ1965" s="15">
        <v>0</v>
      </c>
      <c r="AK1965" s="14"/>
      <c r="AL1965" s="15"/>
      <c r="AM1965" s="14" t="s">
        <v>65</v>
      </c>
      <c r="AN1965" s="14"/>
      <c r="AO1965" s="16">
        <v>8</v>
      </c>
      <c r="AP1965" s="15">
        <v>0</v>
      </c>
      <c r="AQ1965" s="15">
        <v>0</v>
      </c>
      <c r="AR1965" s="15">
        <v>0</v>
      </c>
      <c r="AS1965" s="15">
        <v>0</v>
      </c>
      <c r="AT1965" s="15">
        <v>0</v>
      </c>
      <c r="AU1965" s="14"/>
      <c r="AV1965" s="16">
        <v>0</v>
      </c>
      <c r="AW1965" s="14"/>
      <c r="AX1965" s="14" t="s">
        <v>63</v>
      </c>
      <c r="AY1965" s="14"/>
      <c r="AZ1965" s="14"/>
      <c r="BA1965" s="14"/>
      <c r="BB1965" s="14"/>
      <c r="BC1965" s="14"/>
    </row>
    <row r="1966" spans="1:55" x14ac:dyDescent="0.2">
      <c r="A1966" s="14" t="s">
        <v>4083</v>
      </c>
      <c r="B1966" s="15">
        <v>2</v>
      </c>
      <c r="C1966" s="14" t="s">
        <v>4092</v>
      </c>
      <c r="D1966" s="15">
        <v>4</v>
      </c>
      <c r="E1966" s="14" t="s">
        <v>1734</v>
      </c>
      <c r="F1966" s="14" t="s">
        <v>1735</v>
      </c>
      <c r="G1966" s="14" t="s">
        <v>1821</v>
      </c>
      <c r="H1966" s="14" t="s">
        <v>2098</v>
      </c>
      <c r="I1966" s="14" t="s">
        <v>106</v>
      </c>
      <c r="J1966" s="16">
        <v>10</v>
      </c>
      <c r="K1966" s="17">
        <v>900</v>
      </c>
      <c r="L1966" s="16">
        <f t="shared" si="360"/>
        <v>9.0909090909090917</v>
      </c>
      <c r="M1966" s="16"/>
      <c r="N1966" s="17"/>
      <c r="O1966" s="17"/>
      <c r="P1966" s="18">
        <f t="shared" si="361"/>
        <v>0</v>
      </c>
      <c r="Q1966" s="14"/>
      <c r="R1966" s="16"/>
      <c r="S1966" s="16">
        <f t="shared" si="362"/>
        <v>0</v>
      </c>
      <c r="T1966" s="18">
        <f t="shared" si="363"/>
        <v>0</v>
      </c>
      <c r="U1966" s="14" t="s">
        <v>63</v>
      </c>
      <c r="V1966" s="15">
        <v>0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f t="shared" si="364"/>
        <v>0</v>
      </c>
      <c r="AC1966" s="16">
        <f t="shared" si="365"/>
        <v>0</v>
      </c>
      <c r="AD1966" s="16">
        <f t="shared" si="366"/>
        <v>0</v>
      </c>
      <c r="AE1966" s="16">
        <f t="shared" si="367"/>
        <v>0</v>
      </c>
      <c r="AF1966" s="16">
        <f t="shared" si="368"/>
        <v>8.0634066587395932</v>
      </c>
      <c r="AG1966" s="18">
        <f t="shared" si="369"/>
        <v>0</v>
      </c>
      <c r="AH1966" s="18">
        <f t="shared" si="370"/>
        <v>0</v>
      </c>
      <c r="AI1966" s="18">
        <f t="shared" si="371"/>
        <v>-100</v>
      </c>
      <c r="AJ1966" s="15">
        <v>0</v>
      </c>
      <c r="AK1966" s="14"/>
      <c r="AL1966" s="15"/>
      <c r="AM1966" s="14" t="s">
        <v>65</v>
      </c>
      <c r="AN1966" s="14"/>
      <c r="AO1966" s="16">
        <v>8</v>
      </c>
      <c r="AP1966" s="15">
        <v>0</v>
      </c>
      <c r="AQ1966" s="15">
        <v>0</v>
      </c>
      <c r="AR1966" s="15">
        <v>0</v>
      </c>
      <c r="AS1966" s="15">
        <v>0</v>
      </c>
      <c r="AT1966" s="15">
        <v>0</v>
      </c>
      <c r="AU1966" s="14"/>
      <c r="AV1966" s="16">
        <v>0</v>
      </c>
      <c r="AW1966" s="14"/>
      <c r="AX1966" s="14" t="s">
        <v>63</v>
      </c>
      <c r="AY1966" s="14"/>
      <c r="AZ1966" s="14"/>
      <c r="BA1966" s="14"/>
      <c r="BB1966" s="14"/>
      <c r="BC1966" s="14"/>
    </row>
    <row r="1967" spans="1:55" x14ac:dyDescent="0.2">
      <c r="A1967" s="14" t="s">
        <v>4083</v>
      </c>
      <c r="B1967" s="15">
        <v>2</v>
      </c>
      <c r="C1967" s="14" t="s">
        <v>4093</v>
      </c>
      <c r="D1967" s="15">
        <v>5</v>
      </c>
      <c r="E1967" s="14" t="s">
        <v>124</v>
      </c>
      <c r="F1967" s="14" t="s">
        <v>860</v>
      </c>
      <c r="G1967" s="14" t="s">
        <v>530</v>
      </c>
      <c r="H1967" s="14" t="s">
        <v>2807</v>
      </c>
      <c r="I1967" s="14" t="s">
        <v>79</v>
      </c>
      <c r="J1967" s="16">
        <v>2.5</v>
      </c>
      <c r="K1967" s="17">
        <v>1700</v>
      </c>
      <c r="L1967" s="16">
        <f t="shared" si="360"/>
        <v>28.571428571428569</v>
      </c>
      <c r="M1967" s="16"/>
      <c r="N1967" s="17"/>
      <c r="O1967" s="17"/>
      <c r="P1967" s="18">
        <f t="shared" si="361"/>
        <v>0</v>
      </c>
      <c r="Q1967" s="14"/>
      <c r="R1967" s="16"/>
      <c r="S1967" s="16">
        <f t="shared" si="362"/>
        <v>0</v>
      </c>
      <c r="T1967" s="18">
        <f t="shared" si="363"/>
        <v>0</v>
      </c>
      <c r="U1967" s="14" t="s">
        <v>63</v>
      </c>
      <c r="V1967" s="15">
        <v>0</v>
      </c>
      <c r="W1967" s="16">
        <v>0</v>
      </c>
      <c r="X1967" s="16">
        <v>0</v>
      </c>
      <c r="Y1967" s="16">
        <v>0</v>
      </c>
      <c r="Z1967" s="16">
        <v>0</v>
      </c>
      <c r="AA1967" s="16">
        <v>0</v>
      </c>
      <c r="AB1967" s="16">
        <f t="shared" si="364"/>
        <v>0</v>
      </c>
      <c r="AC1967" s="16">
        <f t="shared" si="365"/>
        <v>0</v>
      </c>
      <c r="AD1967" s="16">
        <f t="shared" si="366"/>
        <v>0</v>
      </c>
      <c r="AE1967" s="16">
        <f t="shared" si="367"/>
        <v>0</v>
      </c>
      <c r="AF1967" s="16">
        <f t="shared" si="368"/>
        <v>8.0634066587395932</v>
      </c>
      <c r="AG1967" s="18">
        <f t="shared" si="369"/>
        <v>0</v>
      </c>
      <c r="AH1967" s="18">
        <f t="shared" si="370"/>
        <v>0</v>
      </c>
      <c r="AI1967" s="18">
        <f t="shared" si="371"/>
        <v>-100</v>
      </c>
      <c r="AJ1967" s="15">
        <v>0</v>
      </c>
      <c r="AK1967" s="14"/>
      <c r="AL1967" s="15"/>
      <c r="AM1967" s="14" t="s">
        <v>65</v>
      </c>
      <c r="AN1967" s="14"/>
      <c r="AO1967" s="16">
        <v>8</v>
      </c>
      <c r="AP1967" s="15">
        <v>0</v>
      </c>
      <c r="AQ1967" s="15">
        <v>0</v>
      </c>
      <c r="AR1967" s="15">
        <v>0</v>
      </c>
      <c r="AS1967" s="15">
        <v>0</v>
      </c>
      <c r="AT1967" s="15">
        <v>0</v>
      </c>
      <c r="AU1967" s="14"/>
      <c r="AV1967" s="16">
        <v>0</v>
      </c>
      <c r="AW1967" s="14"/>
      <c r="AX1967" s="14" t="s">
        <v>63</v>
      </c>
      <c r="AY1967" s="14"/>
      <c r="AZ1967" s="14"/>
      <c r="BA1967" s="14"/>
      <c r="BB1967" s="14"/>
      <c r="BC1967" s="14"/>
    </row>
    <row r="1968" spans="1:55" x14ac:dyDescent="0.2">
      <c r="A1968" s="14" t="s">
        <v>4083</v>
      </c>
      <c r="B1968" s="15">
        <v>2</v>
      </c>
      <c r="C1968" s="14" t="s">
        <v>4094</v>
      </c>
      <c r="D1968" s="15">
        <v>6</v>
      </c>
      <c r="E1968" s="14" t="s">
        <v>3138</v>
      </c>
      <c r="F1968" s="14" t="s">
        <v>2023</v>
      </c>
      <c r="G1968" s="14" t="s">
        <v>183</v>
      </c>
      <c r="H1968" s="14" t="s">
        <v>899</v>
      </c>
      <c r="I1968" s="14" t="s">
        <v>89</v>
      </c>
      <c r="J1968" s="16">
        <v>30</v>
      </c>
      <c r="K1968" s="17">
        <v>400</v>
      </c>
      <c r="L1968" s="16">
        <f t="shared" si="360"/>
        <v>3.225806451612903</v>
      </c>
      <c r="M1968" s="16"/>
      <c r="N1968" s="17"/>
      <c r="O1968" s="17"/>
      <c r="P1968" s="18">
        <f t="shared" si="361"/>
        <v>0</v>
      </c>
      <c r="Q1968" s="14"/>
      <c r="R1968" s="16"/>
      <c r="S1968" s="16">
        <f t="shared" si="362"/>
        <v>0</v>
      </c>
      <c r="T1968" s="18">
        <f t="shared" si="363"/>
        <v>0</v>
      </c>
      <c r="U1968" s="14" t="s">
        <v>63</v>
      </c>
      <c r="V1968" s="15">
        <v>0</v>
      </c>
      <c r="W1968" s="16">
        <v>0</v>
      </c>
      <c r="X1968" s="16">
        <v>0</v>
      </c>
      <c r="Y1968" s="16">
        <v>0</v>
      </c>
      <c r="Z1968" s="16">
        <v>0</v>
      </c>
      <c r="AA1968" s="16">
        <v>0</v>
      </c>
      <c r="AB1968" s="16">
        <f t="shared" si="364"/>
        <v>0</v>
      </c>
      <c r="AC1968" s="16">
        <f t="shared" si="365"/>
        <v>0</v>
      </c>
      <c r="AD1968" s="16">
        <f t="shared" si="366"/>
        <v>0</v>
      </c>
      <c r="AE1968" s="16">
        <f t="shared" si="367"/>
        <v>0</v>
      </c>
      <c r="AF1968" s="16">
        <f t="shared" si="368"/>
        <v>8.0634066587395932</v>
      </c>
      <c r="AG1968" s="18">
        <f t="shared" si="369"/>
        <v>0</v>
      </c>
      <c r="AH1968" s="18">
        <f t="shared" si="370"/>
        <v>0</v>
      </c>
      <c r="AI1968" s="18">
        <f t="shared" si="371"/>
        <v>-100</v>
      </c>
      <c r="AJ1968" s="15">
        <v>0</v>
      </c>
      <c r="AK1968" s="14"/>
      <c r="AL1968" s="15"/>
      <c r="AM1968" s="14" t="s">
        <v>65</v>
      </c>
      <c r="AN1968" s="14"/>
      <c r="AO1968" s="16">
        <v>8</v>
      </c>
      <c r="AP1968" s="15">
        <v>0</v>
      </c>
      <c r="AQ1968" s="15">
        <v>0</v>
      </c>
      <c r="AR1968" s="15">
        <v>0</v>
      </c>
      <c r="AS1968" s="15">
        <v>0</v>
      </c>
      <c r="AT1968" s="15">
        <v>0</v>
      </c>
      <c r="AU1968" s="14"/>
      <c r="AV1968" s="16">
        <v>0</v>
      </c>
      <c r="AW1968" s="14"/>
      <c r="AX1968" s="14" t="s">
        <v>63</v>
      </c>
      <c r="AY1968" s="14"/>
      <c r="AZ1968" s="14"/>
      <c r="BA1968" s="14"/>
      <c r="BB1968" s="14"/>
      <c r="BC1968" s="14"/>
    </row>
    <row r="1969" spans="1:55" x14ac:dyDescent="0.2">
      <c r="A1969" s="14" t="s">
        <v>4083</v>
      </c>
      <c r="B1969" s="15">
        <v>2</v>
      </c>
      <c r="C1969" s="14" t="s">
        <v>4095</v>
      </c>
      <c r="D1969" s="15">
        <v>7</v>
      </c>
      <c r="E1969" s="14" t="s">
        <v>193</v>
      </c>
      <c r="F1969" s="14" t="s">
        <v>177</v>
      </c>
      <c r="G1969" s="14" t="s">
        <v>165</v>
      </c>
      <c r="H1969" s="14" t="s">
        <v>166</v>
      </c>
      <c r="I1969" s="14" t="s">
        <v>78</v>
      </c>
      <c r="J1969" s="16">
        <v>3</v>
      </c>
      <c r="K1969" s="17">
        <v>1600</v>
      </c>
      <c r="L1969" s="16">
        <f t="shared" si="360"/>
        <v>25</v>
      </c>
      <c r="M1969" s="16"/>
      <c r="N1969" s="17"/>
      <c r="O1969" s="17"/>
      <c r="P1969" s="18">
        <f t="shared" si="361"/>
        <v>0</v>
      </c>
      <c r="Q1969" s="14"/>
      <c r="R1969" s="16"/>
      <c r="S1969" s="16">
        <f t="shared" si="362"/>
        <v>0</v>
      </c>
      <c r="T1969" s="18">
        <f t="shared" si="363"/>
        <v>0</v>
      </c>
      <c r="U1969" s="14" t="s">
        <v>63</v>
      </c>
      <c r="V1969" s="15">
        <v>0</v>
      </c>
      <c r="W1969" s="16">
        <v>0</v>
      </c>
      <c r="X1969" s="16">
        <v>0</v>
      </c>
      <c r="Y1969" s="16">
        <v>0</v>
      </c>
      <c r="Z1969" s="16">
        <v>0</v>
      </c>
      <c r="AA1969" s="16">
        <v>0</v>
      </c>
      <c r="AB1969" s="16">
        <f t="shared" si="364"/>
        <v>0</v>
      </c>
      <c r="AC1969" s="16">
        <f t="shared" si="365"/>
        <v>0</v>
      </c>
      <c r="AD1969" s="16">
        <f t="shared" si="366"/>
        <v>0</v>
      </c>
      <c r="AE1969" s="16">
        <f t="shared" si="367"/>
        <v>0</v>
      </c>
      <c r="AF1969" s="16">
        <f t="shared" si="368"/>
        <v>8.0634066587395932</v>
      </c>
      <c r="AG1969" s="18">
        <f t="shared" si="369"/>
        <v>0</v>
      </c>
      <c r="AH1969" s="18">
        <f t="shared" si="370"/>
        <v>0</v>
      </c>
      <c r="AI1969" s="18">
        <f t="shared" si="371"/>
        <v>-100</v>
      </c>
      <c r="AJ1969" s="15">
        <v>0</v>
      </c>
      <c r="AK1969" s="14"/>
      <c r="AL1969" s="15"/>
      <c r="AM1969" s="14" t="s">
        <v>65</v>
      </c>
      <c r="AN1969" s="14"/>
      <c r="AO1969" s="16">
        <v>8</v>
      </c>
      <c r="AP1969" s="15">
        <v>0</v>
      </c>
      <c r="AQ1969" s="15">
        <v>0</v>
      </c>
      <c r="AR1969" s="15">
        <v>0</v>
      </c>
      <c r="AS1969" s="15">
        <v>0</v>
      </c>
      <c r="AT1969" s="15">
        <v>0</v>
      </c>
      <c r="AU1969" s="14"/>
      <c r="AV1969" s="16">
        <v>0</v>
      </c>
      <c r="AW1969" s="14"/>
      <c r="AX1969" s="14" t="s">
        <v>63</v>
      </c>
      <c r="AY1969" s="14"/>
      <c r="AZ1969" s="14"/>
      <c r="BA1969" s="14"/>
      <c r="BB1969" s="14"/>
      <c r="BC1969" s="14"/>
    </row>
    <row r="1970" spans="1:55" x14ac:dyDescent="0.2">
      <c r="A1970" s="14" t="s">
        <v>4083</v>
      </c>
      <c r="B1970" s="15">
        <v>3</v>
      </c>
      <c r="C1970" s="14" t="s">
        <v>1940</v>
      </c>
      <c r="D1970" s="15">
        <v>1</v>
      </c>
      <c r="E1970" s="14" t="s">
        <v>94</v>
      </c>
      <c r="F1970" s="14" t="s">
        <v>262</v>
      </c>
      <c r="G1970" s="14" t="s">
        <v>754</v>
      </c>
      <c r="H1970" s="14" t="s">
        <v>968</v>
      </c>
      <c r="I1970" s="14" t="s">
        <v>107</v>
      </c>
      <c r="J1970" s="16">
        <v>8</v>
      </c>
      <c r="K1970" s="17">
        <v>1000</v>
      </c>
      <c r="L1970" s="16">
        <f t="shared" si="360"/>
        <v>11.111111111111111</v>
      </c>
      <c r="M1970" s="16"/>
      <c r="N1970" s="17"/>
      <c r="O1970" s="17"/>
      <c r="P1970" s="18">
        <f t="shared" si="361"/>
        <v>0</v>
      </c>
      <c r="Q1970" s="14"/>
      <c r="R1970" s="16"/>
      <c r="S1970" s="16">
        <f t="shared" si="362"/>
        <v>0</v>
      </c>
      <c r="T1970" s="18">
        <f t="shared" si="363"/>
        <v>0</v>
      </c>
      <c r="U1970" s="14" t="s">
        <v>63</v>
      </c>
      <c r="V1970" s="15">
        <v>0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f t="shared" si="364"/>
        <v>0</v>
      </c>
      <c r="AC1970" s="16">
        <f t="shared" si="365"/>
        <v>0</v>
      </c>
      <c r="AD1970" s="16">
        <f t="shared" si="366"/>
        <v>0</v>
      </c>
      <c r="AE1970" s="16">
        <f t="shared" si="367"/>
        <v>0</v>
      </c>
      <c r="AF1970" s="16">
        <f t="shared" si="368"/>
        <v>8.0634066587395932</v>
      </c>
      <c r="AG1970" s="18">
        <f t="shared" si="369"/>
        <v>0</v>
      </c>
      <c r="AH1970" s="18">
        <f t="shared" si="370"/>
        <v>0</v>
      </c>
      <c r="AI1970" s="18">
        <f t="shared" si="371"/>
        <v>-100</v>
      </c>
      <c r="AJ1970" s="15">
        <v>0</v>
      </c>
      <c r="AK1970" s="14"/>
      <c r="AL1970" s="15"/>
      <c r="AM1970" s="14" t="s">
        <v>65</v>
      </c>
      <c r="AN1970" s="14"/>
      <c r="AO1970" s="16">
        <v>64</v>
      </c>
      <c r="AP1970" s="15">
        <v>0</v>
      </c>
      <c r="AQ1970" s="15">
        <v>0</v>
      </c>
      <c r="AR1970" s="15">
        <v>0</v>
      </c>
      <c r="AS1970" s="15">
        <v>0</v>
      </c>
      <c r="AT1970" s="15">
        <v>0</v>
      </c>
      <c r="AU1970" s="14"/>
      <c r="AV1970" s="16">
        <v>0</v>
      </c>
      <c r="AW1970" s="14"/>
      <c r="AX1970" s="14" t="s">
        <v>63</v>
      </c>
      <c r="AY1970" s="14"/>
      <c r="AZ1970" s="14"/>
      <c r="BA1970" s="14"/>
      <c r="BB1970" s="14"/>
      <c r="BC1970" s="14"/>
    </row>
    <row r="1971" spans="1:55" x14ac:dyDescent="0.2">
      <c r="A1971" s="14" t="s">
        <v>4083</v>
      </c>
      <c r="B1971" s="15">
        <v>3</v>
      </c>
      <c r="C1971" s="14" t="s">
        <v>4096</v>
      </c>
      <c r="D1971" s="15">
        <v>2</v>
      </c>
      <c r="E1971" s="14" t="s">
        <v>119</v>
      </c>
      <c r="F1971" s="14" t="s">
        <v>362</v>
      </c>
      <c r="G1971" s="14" t="s">
        <v>88</v>
      </c>
      <c r="H1971" s="14" t="s">
        <v>1106</v>
      </c>
      <c r="I1971" s="14" t="s">
        <v>207</v>
      </c>
      <c r="J1971" s="16">
        <v>20</v>
      </c>
      <c r="K1971" s="17">
        <v>700</v>
      </c>
      <c r="L1971" s="16">
        <f t="shared" si="360"/>
        <v>4.7619047619047619</v>
      </c>
      <c r="M1971" s="16"/>
      <c r="N1971" s="17"/>
      <c r="O1971" s="17"/>
      <c r="P1971" s="18">
        <f t="shared" si="361"/>
        <v>0</v>
      </c>
      <c r="Q1971" s="14"/>
      <c r="R1971" s="16"/>
      <c r="S1971" s="16">
        <f t="shared" si="362"/>
        <v>0</v>
      </c>
      <c r="T1971" s="18">
        <f t="shared" si="363"/>
        <v>0</v>
      </c>
      <c r="U1971" s="14" t="s">
        <v>63</v>
      </c>
      <c r="V1971" s="15">
        <v>0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f t="shared" si="364"/>
        <v>0</v>
      </c>
      <c r="AC1971" s="16">
        <f t="shared" si="365"/>
        <v>0</v>
      </c>
      <c r="AD1971" s="16">
        <f t="shared" si="366"/>
        <v>0</v>
      </c>
      <c r="AE1971" s="16">
        <f t="shared" si="367"/>
        <v>0</v>
      </c>
      <c r="AF1971" s="16">
        <f t="shared" si="368"/>
        <v>8.0634066587395932</v>
      </c>
      <c r="AG1971" s="18">
        <f t="shared" si="369"/>
        <v>0</v>
      </c>
      <c r="AH1971" s="18">
        <f t="shared" si="370"/>
        <v>0</v>
      </c>
      <c r="AI1971" s="18">
        <f t="shared" si="371"/>
        <v>-100</v>
      </c>
      <c r="AJ1971" s="15">
        <v>0</v>
      </c>
      <c r="AK1971" s="14"/>
      <c r="AL1971" s="15"/>
      <c r="AM1971" s="14" t="s">
        <v>65</v>
      </c>
      <c r="AN1971" s="14"/>
      <c r="AO1971" s="16">
        <v>64</v>
      </c>
      <c r="AP1971" s="15">
        <v>0</v>
      </c>
      <c r="AQ1971" s="15">
        <v>0</v>
      </c>
      <c r="AR1971" s="15">
        <v>0</v>
      </c>
      <c r="AS1971" s="15">
        <v>0</v>
      </c>
      <c r="AT1971" s="15">
        <v>0</v>
      </c>
      <c r="AU1971" s="14"/>
      <c r="AV1971" s="16">
        <v>0</v>
      </c>
      <c r="AW1971" s="14"/>
      <c r="AX1971" s="14" t="s">
        <v>63</v>
      </c>
      <c r="AY1971" s="14"/>
      <c r="AZ1971" s="14"/>
      <c r="BA1971" s="14"/>
      <c r="BB1971" s="14"/>
      <c r="BC1971" s="14"/>
    </row>
    <row r="1972" spans="1:55" x14ac:dyDescent="0.2">
      <c r="A1972" s="14" t="s">
        <v>4083</v>
      </c>
      <c r="B1972" s="15">
        <v>3</v>
      </c>
      <c r="C1972" s="14" t="s">
        <v>1939</v>
      </c>
      <c r="D1972" s="15">
        <v>3</v>
      </c>
      <c r="E1972" s="14" t="s">
        <v>205</v>
      </c>
      <c r="F1972" s="14" t="s">
        <v>95</v>
      </c>
      <c r="G1972" s="14" t="s">
        <v>678</v>
      </c>
      <c r="H1972" s="14" t="s">
        <v>857</v>
      </c>
      <c r="I1972" s="14" t="s">
        <v>106</v>
      </c>
      <c r="J1972" s="16">
        <v>10</v>
      </c>
      <c r="K1972" s="17">
        <v>900</v>
      </c>
      <c r="L1972" s="16">
        <f t="shared" si="360"/>
        <v>9.0909090909090917</v>
      </c>
      <c r="M1972" s="16"/>
      <c r="N1972" s="17"/>
      <c r="O1972" s="17"/>
      <c r="P1972" s="18">
        <f t="shared" si="361"/>
        <v>0</v>
      </c>
      <c r="Q1972" s="14"/>
      <c r="R1972" s="16"/>
      <c r="S1972" s="16">
        <f t="shared" si="362"/>
        <v>0</v>
      </c>
      <c r="T1972" s="18">
        <f t="shared" si="363"/>
        <v>0</v>
      </c>
      <c r="U1972" s="14" t="s">
        <v>63</v>
      </c>
      <c r="V1972" s="15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f t="shared" si="364"/>
        <v>0</v>
      </c>
      <c r="AC1972" s="16">
        <f t="shared" si="365"/>
        <v>0</v>
      </c>
      <c r="AD1972" s="16">
        <f t="shared" si="366"/>
        <v>0</v>
      </c>
      <c r="AE1972" s="16">
        <f t="shared" si="367"/>
        <v>0</v>
      </c>
      <c r="AF1972" s="16">
        <f t="shared" si="368"/>
        <v>8.0634066587395932</v>
      </c>
      <c r="AG1972" s="18">
        <f t="shared" si="369"/>
        <v>0</v>
      </c>
      <c r="AH1972" s="18">
        <f t="shared" si="370"/>
        <v>0</v>
      </c>
      <c r="AI1972" s="18">
        <f t="shared" si="371"/>
        <v>-100</v>
      </c>
      <c r="AJ1972" s="15">
        <v>0</v>
      </c>
      <c r="AK1972" s="14"/>
      <c r="AL1972" s="15"/>
      <c r="AM1972" s="14" t="s">
        <v>65</v>
      </c>
      <c r="AN1972" s="14"/>
      <c r="AO1972" s="16">
        <v>64</v>
      </c>
      <c r="AP1972" s="15">
        <v>0</v>
      </c>
      <c r="AQ1972" s="15">
        <v>0</v>
      </c>
      <c r="AR1972" s="15">
        <v>0</v>
      </c>
      <c r="AS1972" s="15">
        <v>0</v>
      </c>
      <c r="AT1972" s="15">
        <v>0</v>
      </c>
      <c r="AU1972" s="14"/>
      <c r="AV1972" s="16">
        <v>0</v>
      </c>
      <c r="AW1972" s="14"/>
      <c r="AX1972" s="14" t="s">
        <v>63</v>
      </c>
      <c r="AY1972" s="14"/>
      <c r="AZ1972" s="14"/>
      <c r="BA1972" s="14"/>
      <c r="BB1972" s="14"/>
      <c r="BC1972" s="14"/>
    </row>
    <row r="1973" spans="1:55" x14ac:dyDescent="0.2">
      <c r="A1973" s="14" t="s">
        <v>4083</v>
      </c>
      <c r="B1973" s="15">
        <v>3</v>
      </c>
      <c r="C1973" s="14" t="s">
        <v>4097</v>
      </c>
      <c r="D1973" s="15">
        <v>4</v>
      </c>
      <c r="E1973" s="14" t="s">
        <v>124</v>
      </c>
      <c r="F1973" s="14" t="s">
        <v>148</v>
      </c>
      <c r="G1973" s="14" t="s">
        <v>179</v>
      </c>
      <c r="H1973" s="14" t="s">
        <v>105</v>
      </c>
      <c r="I1973" s="14" t="s">
        <v>79</v>
      </c>
      <c r="J1973" s="16">
        <v>2.5</v>
      </c>
      <c r="K1973" s="17">
        <v>1700</v>
      </c>
      <c r="L1973" s="16">
        <f t="shared" si="360"/>
        <v>28.571428571428569</v>
      </c>
      <c r="M1973" s="16"/>
      <c r="N1973" s="17"/>
      <c r="O1973" s="17"/>
      <c r="P1973" s="18">
        <f t="shared" si="361"/>
        <v>0</v>
      </c>
      <c r="Q1973" s="14"/>
      <c r="R1973" s="16"/>
      <c r="S1973" s="16">
        <f t="shared" si="362"/>
        <v>0</v>
      </c>
      <c r="T1973" s="18">
        <f t="shared" si="363"/>
        <v>0</v>
      </c>
      <c r="U1973" s="14" t="s">
        <v>63</v>
      </c>
      <c r="V1973" s="15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f t="shared" si="364"/>
        <v>0</v>
      </c>
      <c r="AC1973" s="16">
        <f t="shared" si="365"/>
        <v>0</v>
      </c>
      <c r="AD1973" s="16">
        <f t="shared" si="366"/>
        <v>0</v>
      </c>
      <c r="AE1973" s="16">
        <f t="shared" si="367"/>
        <v>0</v>
      </c>
      <c r="AF1973" s="16">
        <f t="shared" si="368"/>
        <v>8.0634066587395932</v>
      </c>
      <c r="AG1973" s="18">
        <f t="shared" si="369"/>
        <v>0</v>
      </c>
      <c r="AH1973" s="18">
        <f t="shared" si="370"/>
        <v>0</v>
      </c>
      <c r="AI1973" s="18">
        <f t="shared" si="371"/>
        <v>-100</v>
      </c>
      <c r="AJ1973" s="15">
        <v>0</v>
      </c>
      <c r="AK1973" s="14"/>
      <c r="AL1973" s="15"/>
      <c r="AM1973" s="14" t="s">
        <v>65</v>
      </c>
      <c r="AN1973" s="14"/>
      <c r="AO1973" s="16">
        <v>64</v>
      </c>
      <c r="AP1973" s="15">
        <v>0</v>
      </c>
      <c r="AQ1973" s="15">
        <v>0</v>
      </c>
      <c r="AR1973" s="15">
        <v>0</v>
      </c>
      <c r="AS1973" s="15">
        <v>0</v>
      </c>
      <c r="AT1973" s="15">
        <v>0</v>
      </c>
      <c r="AU1973" s="14"/>
      <c r="AV1973" s="16">
        <v>0</v>
      </c>
      <c r="AW1973" s="14"/>
      <c r="AX1973" s="14" t="s">
        <v>63</v>
      </c>
      <c r="AY1973" s="14"/>
      <c r="AZ1973" s="14"/>
      <c r="BA1973" s="14"/>
      <c r="BB1973" s="14"/>
      <c r="BC1973" s="14"/>
    </row>
    <row r="1974" spans="1:55" x14ac:dyDescent="0.2">
      <c r="A1974" s="14" t="s">
        <v>4083</v>
      </c>
      <c r="B1974" s="15">
        <v>3</v>
      </c>
      <c r="C1974" s="14" t="s">
        <v>4098</v>
      </c>
      <c r="D1974" s="15">
        <v>5</v>
      </c>
      <c r="E1974" s="14" t="s">
        <v>317</v>
      </c>
      <c r="F1974" s="14" t="s">
        <v>112</v>
      </c>
      <c r="G1974" s="14" t="s">
        <v>341</v>
      </c>
      <c r="H1974" s="14" t="s">
        <v>466</v>
      </c>
      <c r="I1974" s="14" t="s">
        <v>329</v>
      </c>
      <c r="J1974" s="16">
        <v>15</v>
      </c>
      <c r="K1974" s="17">
        <v>800</v>
      </c>
      <c r="L1974" s="16">
        <f t="shared" si="360"/>
        <v>6.25</v>
      </c>
      <c r="M1974" s="16"/>
      <c r="N1974" s="17"/>
      <c r="O1974" s="17"/>
      <c r="P1974" s="18">
        <f t="shared" si="361"/>
        <v>0</v>
      </c>
      <c r="Q1974" s="14"/>
      <c r="R1974" s="16"/>
      <c r="S1974" s="16">
        <f t="shared" si="362"/>
        <v>0</v>
      </c>
      <c r="T1974" s="18">
        <f t="shared" si="363"/>
        <v>0</v>
      </c>
      <c r="U1974" s="14" t="s">
        <v>63</v>
      </c>
      <c r="V1974" s="15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f t="shared" si="364"/>
        <v>0</v>
      </c>
      <c r="AC1974" s="16">
        <f t="shared" si="365"/>
        <v>0</v>
      </c>
      <c r="AD1974" s="16">
        <f t="shared" si="366"/>
        <v>0</v>
      </c>
      <c r="AE1974" s="16">
        <f t="shared" si="367"/>
        <v>0</v>
      </c>
      <c r="AF1974" s="16">
        <f t="shared" si="368"/>
        <v>8.0634066587395932</v>
      </c>
      <c r="AG1974" s="18">
        <f t="shared" si="369"/>
        <v>0</v>
      </c>
      <c r="AH1974" s="18">
        <f t="shared" si="370"/>
        <v>0</v>
      </c>
      <c r="AI1974" s="18">
        <f t="shared" si="371"/>
        <v>-100</v>
      </c>
      <c r="AJ1974" s="15">
        <v>0</v>
      </c>
      <c r="AK1974" s="14"/>
      <c r="AL1974" s="15"/>
      <c r="AM1974" s="14" t="s">
        <v>65</v>
      </c>
      <c r="AN1974" s="14"/>
      <c r="AO1974" s="16">
        <v>64</v>
      </c>
      <c r="AP1974" s="15">
        <v>0</v>
      </c>
      <c r="AQ1974" s="15">
        <v>0</v>
      </c>
      <c r="AR1974" s="15">
        <v>0</v>
      </c>
      <c r="AS1974" s="15">
        <v>0</v>
      </c>
      <c r="AT1974" s="15">
        <v>0</v>
      </c>
      <c r="AU1974" s="14"/>
      <c r="AV1974" s="16">
        <v>0</v>
      </c>
      <c r="AW1974" s="14"/>
      <c r="AX1974" s="14" t="s">
        <v>63</v>
      </c>
      <c r="AY1974" s="14"/>
      <c r="AZ1974" s="14"/>
      <c r="BA1974" s="14"/>
      <c r="BB1974" s="14"/>
      <c r="BC1974" s="14"/>
    </row>
    <row r="1975" spans="1:55" x14ac:dyDescent="0.2">
      <c r="A1975" s="14" t="s">
        <v>4083</v>
      </c>
      <c r="B1975" s="15">
        <v>3</v>
      </c>
      <c r="C1975" s="14" t="s">
        <v>4099</v>
      </c>
      <c r="D1975" s="15">
        <v>6</v>
      </c>
      <c r="E1975" s="14" t="s">
        <v>4100</v>
      </c>
      <c r="F1975" s="14" t="s">
        <v>2125</v>
      </c>
      <c r="G1975" s="14" t="s">
        <v>452</v>
      </c>
      <c r="H1975" s="14" t="s">
        <v>4101</v>
      </c>
      <c r="I1975" s="14" t="s">
        <v>115</v>
      </c>
      <c r="J1975" s="16">
        <v>3.5</v>
      </c>
      <c r="K1975" s="17">
        <v>1500</v>
      </c>
      <c r="L1975" s="16">
        <f t="shared" si="360"/>
        <v>22.222222222222221</v>
      </c>
      <c r="M1975" s="16"/>
      <c r="N1975" s="17"/>
      <c r="O1975" s="17"/>
      <c r="P1975" s="18">
        <f t="shared" si="361"/>
        <v>0</v>
      </c>
      <c r="Q1975" s="14"/>
      <c r="R1975" s="16"/>
      <c r="S1975" s="16">
        <f t="shared" si="362"/>
        <v>0</v>
      </c>
      <c r="T1975" s="18">
        <f t="shared" si="363"/>
        <v>0</v>
      </c>
      <c r="U1975" s="14" t="s">
        <v>63</v>
      </c>
      <c r="V1975" s="15">
        <v>0</v>
      </c>
      <c r="W1975" s="16">
        <v>0</v>
      </c>
      <c r="X1975" s="16">
        <v>0</v>
      </c>
      <c r="Y1975" s="16">
        <v>0</v>
      </c>
      <c r="Z1975" s="16">
        <v>0</v>
      </c>
      <c r="AA1975" s="16">
        <v>0</v>
      </c>
      <c r="AB1975" s="16">
        <f t="shared" si="364"/>
        <v>0</v>
      </c>
      <c r="AC1975" s="16">
        <f t="shared" si="365"/>
        <v>0</v>
      </c>
      <c r="AD1975" s="16">
        <f t="shared" si="366"/>
        <v>0</v>
      </c>
      <c r="AE1975" s="16">
        <f t="shared" si="367"/>
        <v>0</v>
      </c>
      <c r="AF1975" s="16">
        <f t="shared" si="368"/>
        <v>8.0634066587395932</v>
      </c>
      <c r="AG1975" s="18">
        <f t="shared" si="369"/>
        <v>0</v>
      </c>
      <c r="AH1975" s="18">
        <f t="shared" si="370"/>
        <v>0</v>
      </c>
      <c r="AI1975" s="18">
        <f t="shared" si="371"/>
        <v>-100</v>
      </c>
      <c r="AJ1975" s="15">
        <v>0</v>
      </c>
      <c r="AK1975" s="14"/>
      <c r="AL1975" s="15"/>
      <c r="AM1975" s="14" t="s">
        <v>65</v>
      </c>
      <c r="AN1975" s="14"/>
      <c r="AO1975" s="16">
        <v>64</v>
      </c>
      <c r="AP1975" s="15">
        <v>0</v>
      </c>
      <c r="AQ1975" s="15">
        <v>0</v>
      </c>
      <c r="AR1975" s="15">
        <v>0</v>
      </c>
      <c r="AS1975" s="15">
        <v>0</v>
      </c>
      <c r="AT1975" s="15">
        <v>0</v>
      </c>
      <c r="AU1975" s="14"/>
      <c r="AV1975" s="16">
        <v>0</v>
      </c>
      <c r="AW1975" s="14"/>
      <c r="AX1975" s="14" t="s">
        <v>63</v>
      </c>
      <c r="AY1975" s="14"/>
      <c r="AZ1975" s="14"/>
      <c r="BA1975" s="14"/>
      <c r="BB1975" s="14"/>
      <c r="BC1975" s="14"/>
    </row>
    <row r="1976" spans="1:55" x14ac:dyDescent="0.2">
      <c r="A1976" s="14" t="s">
        <v>4083</v>
      </c>
      <c r="B1976" s="15">
        <v>3</v>
      </c>
      <c r="C1976" s="14" t="s">
        <v>4102</v>
      </c>
      <c r="D1976" s="15">
        <v>7</v>
      </c>
      <c r="E1976" s="14" t="s">
        <v>57</v>
      </c>
      <c r="F1976" s="14" t="s">
        <v>95</v>
      </c>
      <c r="G1976" s="14" t="s">
        <v>440</v>
      </c>
      <c r="H1976" s="14" t="s">
        <v>150</v>
      </c>
      <c r="I1976" s="14" t="s">
        <v>122</v>
      </c>
      <c r="J1976" s="16">
        <v>4</v>
      </c>
      <c r="K1976" s="17">
        <v>1400</v>
      </c>
      <c r="L1976" s="16">
        <f t="shared" si="360"/>
        <v>20</v>
      </c>
      <c r="M1976" s="16"/>
      <c r="N1976" s="17"/>
      <c r="O1976" s="17"/>
      <c r="P1976" s="18">
        <f t="shared" si="361"/>
        <v>0</v>
      </c>
      <c r="Q1976" s="14"/>
      <c r="R1976" s="16"/>
      <c r="S1976" s="16">
        <f t="shared" si="362"/>
        <v>0</v>
      </c>
      <c r="T1976" s="18">
        <f t="shared" si="363"/>
        <v>0</v>
      </c>
      <c r="U1976" s="14" t="s">
        <v>63</v>
      </c>
      <c r="V1976" s="15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f t="shared" si="364"/>
        <v>0</v>
      </c>
      <c r="AC1976" s="16">
        <f t="shared" si="365"/>
        <v>0</v>
      </c>
      <c r="AD1976" s="16">
        <f t="shared" si="366"/>
        <v>0</v>
      </c>
      <c r="AE1976" s="16">
        <f t="shared" si="367"/>
        <v>0</v>
      </c>
      <c r="AF1976" s="16">
        <f t="shared" si="368"/>
        <v>8.0634066587395932</v>
      </c>
      <c r="AG1976" s="18">
        <f t="shared" si="369"/>
        <v>0</v>
      </c>
      <c r="AH1976" s="18">
        <f t="shared" si="370"/>
        <v>0</v>
      </c>
      <c r="AI1976" s="18">
        <f t="shared" si="371"/>
        <v>-100</v>
      </c>
      <c r="AJ1976" s="15">
        <v>0</v>
      </c>
      <c r="AK1976" s="14"/>
      <c r="AL1976" s="15"/>
      <c r="AM1976" s="14" t="s">
        <v>65</v>
      </c>
      <c r="AN1976" s="14"/>
      <c r="AO1976" s="16">
        <v>64</v>
      </c>
      <c r="AP1976" s="15">
        <v>0</v>
      </c>
      <c r="AQ1976" s="15">
        <v>0</v>
      </c>
      <c r="AR1976" s="15">
        <v>0</v>
      </c>
      <c r="AS1976" s="15">
        <v>0</v>
      </c>
      <c r="AT1976" s="15">
        <v>0</v>
      </c>
      <c r="AU1976" s="14"/>
      <c r="AV1976" s="16">
        <v>0</v>
      </c>
      <c r="AW1976" s="14"/>
      <c r="AX1976" s="14" t="s">
        <v>63</v>
      </c>
      <c r="AY1976" s="14"/>
      <c r="AZ1976" s="14"/>
      <c r="BA1976" s="14"/>
      <c r="BB1976" s="14"/>
      <c r="BC1976" s="14"/>
    </row>
    <row r="1977" spans="1:55" x14ac:dyDescent="0.2">
      <c r="A1977" s="14" t="s">
        <v>4083</v>
      </c>
      <c r="B1977" s="15">
        <v>3</v>
      </c>
      <c r="C1977" s="14" t="s">
        <v>4103</v>
      </c>
      <c r="D1977" s="15">
        <v>8</v>
      </c>
      <c r="E1977" s="14" t="s">
        <v>102</v>
      </c>
      <c r="F1977" s="14" t="s">
        <v>603</v>
      </c>
      <c r="G1977" s="14" t="s">
        <v>113</v>
      </c>
      <c r="H1977" s="14" t="s">
        <v>898</v>
      </c>
      <c r="I1977" s="14" t="s">
        <v>172</v>
      </c>
      <c r="J1977" s="16">
        <v>12</v>
      </c>
      <c r="K1977" s="17">
        <v>800</v>
      </c>
      <c r="L1977" s="16">
        <f t="shared" si="360"/>
        <v>7.6923076923076925</v>
      </c>
      <c r="M1977" s="16"/>
      <c r="N1977" s="17"/>
      <c r="O1977" s="17"/>
      <c r="P1977" s="18">
        <f t="shared" si="361"/>
        <v>0</v>
      </c>
      <c r="Q1977" s="14"/>
      <c r="R1977" s="16"/>
      <c r="S1977" s="16">
        <f t="shared" si="362"/>
        <v>0</v>
      </c>
      <c r="T1977" s="18">
        <f t="shared" si="363"/>
        <v>0</v>
      </c>
      <c r="U1977" s="14" t="s">
        <v>63</v>
      </c>
      <c r="V1977" s="15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f t="shared" si="364"/>
        <v>0</v>
      </c>
      <c r="AC1977" s="16">
        <f t="shared" si="365"/>
        <v>0</v>
      </c>
      <c r="AD1977" s="16">
        <f t="shared" si="366"/>
        <v>0</v>
      </c>
      <c r="AE1977" s="16">
        <f t="shared" si="367"/>
        <v>0</v>
      </c>
      <c r="AF1977" s="16">
        <f t="shared" si="368"/>
        <v>8.0634066587395932</v>
      </c>
      <c r="AG1977" s="18">
        <f t="shared" si="369"/>
        <v>0</v>
      </c>
      <c r="AH1977" s="18">
        <f t="shared" si="370"/>
        <v>0</v>
      </c>
      <c r="AI1977" s="18">
        <f t="shared" si="371"/>
        <v>-100</v>
      </c>
      <c r="AJ1977" s="15">
        <v>0</v>
      </c>
      <c r="AK1977" s="14"/>
      <c r="AL1977" s="15"/>
      <c r="AM1977" s="14" t="s">
        <v>65</v>
      </c>
      <c r="AN1977" s="14"/>
      <c r="AO1977" s="16">
        <v>64</v>
      </c>
      <c r="AP1977" s="15">
        <v>0</v>
      </c>
      <c r="AQ1977" s="15">
        <v>0</v>
      </c>
      <c r="AR1977" s="15">
        <v>0</v>
      </c>
      <c r="AS1977" s="15">
        <v>0</v>
      </c>
      <c r="AT1977" s="15">
        <v>0</v>
      </c>
      <c r="AU1977" s="14"/>
      <c r="AV1977" s="16">
        <v>0</v>
      </c>
      <c r="AW1977" s="14"/>
      <c r="AX1977" s="14" t="s">
        <v>63</v>
      </c>
      <c r="AY1977" s="14"/>
      <c r="AZ1977" s="14"/>
      <c r="BA1977" s="14"/>
      <c r="BB1977" s="14"/>
      <c r="BC1977" s="14"/>
    </row>
    <row r="1978" spans="1:55" x14ac:dyDescent="0.2">
      <c r="A1978" s="14" t="s">
        <v>4083</v>
      </c>
      <c r="B1978" s="15">
        <v>3</v>
      </c>
      <c r="C1978" s="14" t="s">
        <v>4104</v>
      </c>
      <c r="D1978" s="15">
        <v>9</v>
      </c>
      <c r="E1978" s="14" t="s">
        <v>193</v>
      </c>
      <c r="F1978" s="14" t="s">
        <v>75</v>
      </c>
      <c r="G1978" s="14" t="s">
        <v>440</v>
      </c>
      <c r="H1978" s="14" t="s">
        <v>105</v>
      </c>
      <c r="I1978" s="14" t="s">
        <v>156</v>
      </c>
      <c r="J1978" s="16">
        <v>4.5</v>
      </c>
      <c r="K1978" s="17">
        <v>1300</v>
      </c>
      <c r="L1978" s="16">
        <f t="shared" si="360"/>
        <v>18.181818181818183</v>
      </c>
      <c r="M1978" s="16"/>
      <c r="N1978" s="17"/>
      <c r="O1978" s="17"/>
      <c r="P1978" s="18">
        <f t="shared" si="361"/>
        <v>0</v>
      </c>
      <c r="Q1978" s="14"/>
      <c r="R1978" s="16"/>
      <c r="S1978" s="16">
        <f t="shared" si="362"/>
        <v>0</v>
      </c>
      <c r="T1978" s="18">
        <f t="shared" si="363"/>
        <v>0</v>
      </c>
      <c r="U1978" s="14" t="s">
        <v>63</v>
      </c>
      <c r="V1978" s="15">
        <v>0</v>
      </c>
      <c r="W1978" s="16">
        <v>0</v>
      </c>
      <c r="X1978" s="16">
        <v>0</v>
      </c>
      <c r="Y1978" s="16">
        <v>0</v>
      </c>
      <c r="Z1978" s="16">
        <v>0</v>
      </c>
      <c r="AA1978" s="16">
        <v>0</v>
      </c>
      <c r="AB1978" s="16">
        <f t="shared" si="364"/>
        <v>0</v>
      </c>
      <c r="AC1978" s="16">
        <f t="shared" si="365"/>
        <v>0</v>
      </c>
      <c r="AD1978" s="16">
        <f t="shared" si="366"/>
        <v>0</v>
      </c>
      <c r="AE1978" s="16">
        <f t="shared" si="367"/>
        <v>0</v>
      </c>
      <c r="AF1978" s="16">
        <f t="shared" si="368"/>
        <v>8.0634066587395932</v>
      </c>
      <c r="AG1978" s="18">
        <f t="shared" si="369"/>
        <v>0</v>
      </c>
      <c r="AH1978" s="18">
        <f t="shared" si="370"/>
        <v>0</v>
      </c>
      <c r="AI1978" s="18">
        <f t="shared" si="371"/>
        <v>-100</v>
      </c>
      <c r="AJ1978" s="15">
        <v>0</v>
      </c>
      <c r="AK1978" s="14"/>
      <c r="AL1978" s="15"/>
      <c r="AM1978" s="14" t="s">
        <v>65</v>
      </c>
      <c r="AN1978" s="14"/>
      <c r="AO1978" s="16">
        <v>64</v>
      </c>
      <c r="AP1978" s="15">
        <v>0</v>
      </c>
      <c r="AQ1978" s="15">
        <v>0</v>
      </c>
      <c r="AR1978" s="15">
        <v>0</v>
      </c>
      <c r="AS1978" s="15">
        <v>0</v>
      </c>
      <c r="AT1978" s="15">
        <v>0</v>
      </c>
      <c r="AU1978" s="14"/>
      <c r="AV1978" s="16">
        <v>0</v>
      </c>
      <c r="AW1978" s="14"/>
      <c r="AX1978" s="14" t="s">
        <v>63</v>
      </c>
      <c r="AY1978" s="14"/>
      <c r="AZ1978" s="14"/>
      <c r="BA1978" s="14"/>
      <c r="BB1978" s="14"/>
      <c r="BC1978" s="14"/>
    </row>
    <row r="1979" spans="1:55" x14ac:dyDescent="0.2">
      <c r="A1979" s="14" t="s">
        <v>4083</v>
      </c>
      <c r="B1979" s="15">
        <v>4</v>
      </c>
      <c r="C1979" s="14" t="s">
        <v>4105</v>
      </c>
      <c r="D1979" s="15">
        <v>1</v>
      </c>
      <c r="E1979" s="14" t="s">
        <v>94</v>
      </c>
      <c r="F1979" s="14" t="s">
        <v>262</v>
      </c>
      <c r="G1979" s="14" t="s">
        <v>993</v>
      </c>
      <c r="H1979" s="14" t="s">
        <v>774</v>
      </c>
      <c r="I1979" s="14" t="s">
        <v>61</v>
      </c>
      <c r="J1979" s="16">
        <v>6</v>
      </c>
      <c r="K1979" s="17">
        <v>1200</v>
      </c>
      <c r="L1979" s="16">
        <f t="shared" si="360"/>
        <v>14.285714285714285</v>
      </c>
      <c r="M1979" s="16"/>
      <c r="N1979" s="17"/>
      <c r="O1979" s="17"/>
      <c r="P1979" s="18">
        <f t="shared" si="361"/>
        <v>0</v>
      </c>
      <c r="Q1979" s="14"/>
      <c r="R1979" s="16"/>
      <c r="S1979" s="16">
        <f t="shared" si="362"/>
        <v>0</v>
      </c>
      <c r="T1979" s="18">
        <f t="shared" si="363"/>
        <v>0</v>
      </c>
      <c r="U1979" s="14" t="s">
        <v>63</v>
      </c>
      <c r="V1979" s="15">
        <v>0</v>
      </c>
      <c r="W1979" s="16">
        <v>0</v>
      </c>
      <c r="X1979" s="16">
        <v>0</v>
      </c>
      <c r="Y1979" s="16">
        <v>0</v>
      </c>
      <c r="Z1979" s="16">
        <v>0</v>
      </c>
      <c r="AA1979" s="16">
        <v>0</v>
      </c>
      <c r="AB1979" s="16">
        <f t="shared" si="364"/>
        <v>0</v>
      </c>
      <c r="AC1979" s="16">
        <f t="shared" si="365"/>
        <v>0</v>
      </c>
      <c r="AD1979" s="16">
        <f t="shared" si="366"/>
        <v>0</v>
      </c>
      <c r="AE1979" s="16">
        <f t="shared" si="367"/>
        <v>0</v>
      </c>
      <c r="AF1979" s="16">
        <f t="shared" si="368"/>
        <v>8.0634066587395932</v>
      </c>
      <c r="AG1979" s="18">
        <f t="shared" si="369"/>
        <v>0</v>
      </c>
      <c r="AH1979" s="18">
        <f t="shared" si="370"/>
        <v>0</v>
      </c>
      <c r="AI1979" s="18">
        <f t="shared" si="371"/>
        <v>-100</v>
      </c>
      <c r="AJ1979" s="15">
        <v>0</v>
      </c>
      <c r="AK1979" s="14"/>
      <c r="AL1979" s="15"/>
      <c r="AM1979" s="14" t="s">
        <v>65</v>
      </c>
      <c r="AN1979" s="14"/>
      <c r="AO1979" s="16">
        <v>8</v>
      </c>
      <c r="AP1979" s="15">
        <v>0</v>
      </c>
      <c r="AQ1979" s="15">
        <v>0</v>
      </c>
      <c r="AR1979" s="15">
        <v>0</v>
      </c>
      <c r="AS1979" s="15">
        <v>0</v>
      </c>
      <c r="AT1979" s="15">
        <v>0</v>
      </c>
      <c r="AU1979" s="14"/>
      <c r="AV1979" s="16">
        <v>0</v>
      </c>
      <c r="AW1979" s="14"/>
      <c r="AX1979" s="14" t="s">
        <v>63</v>
      </c>
      <c r="AY1979" s="14"/>
      <c r="AZ1979" s="14"/>
      <c r="BA1979" s="14"/>
      <c r="BB1979" s="14"/>
      <c r="BC1979" s="14"/>
    </row>
    <row r="1980" spans="1:55" x14ac:dyDescent="0.2">
      <c r="A1980" s="14" t="s">
        <v>4083</v>
      </c>
      <c r="B1980" s="15">
        <v>4</v>
      </c>
      <c r="C1980" s="14" t="s">
        <v>4106</v>
      </c>
      <c r="D1980" s="15">
        <v>2</v>
      </c>
      <c r="E1980" s="14" t="s">
        <v>124</v>
      </c>
      <c r="F1980" s="14" t="s">
        <v>418</v>
      </c>
      <c r="G1980" s="14" t="s">
        <v>170</v>
      </c>
      <c r="H1980" s="14" t="s">
        <v>275</v>
      </c>
      <c r="I1980" s="14" t="s">
        <v>202</v>
      </c>
      <c r="J1980" s="16">
        <v>1.4</v>
      </c>
      <c r="K1980" s="17">
        <v>2200</v>
      </c>
      <c r="L1980" s="16">
        <f t="shared" si="360"/>
        <v>41.666666666666671</v>
      </c>
      <c r="M1980" s="16"/>
      <c r="N1980" s="17"/>
      <c r="O1980" s="17"/>
      <c r="P1980" s="18">
        <f t="shared" si="361"/>
        <v>0</v>
      </c>
      <c r="Q1980" s="14"/>
      <c r="R1980" s="16"/>
      <c r="S1980" s="16">
        <f t="shared" si="362"/>
        <v>0</v>
      </c>
      <c r="T1980" s="18">
        <f t="shared" si="363"/>
        <v>0</v>
      </c>
      <c r="U1980" s="14" t="s">
        <v>63</v>
      </c>
      <c r="V1980" s="15">
        <v>0</v>
      </c>
      <c r="W1980" s="16">
        <v>0</v>
      </c>
      <c r="X1980" s="16">
        <v>0</v>
      </c>
      <c r="Y1980" s="16">
        <v>0</v>
      </c>
      <c r="Z1980" s="16">
        <v>0</v>
      </c>
      <c r="AA1980" s="16">
        <v>0</v>
      </c>
      <c r="AB1980" s="16">
        <f t="shared" si="364"/>
        <v>0</v>
      </c>
      <c r="AC1980" s="16">
        <f t="shared" si="365"/>
        <v>0</v>
      </c>
      <c r="AD1980" s="16">
        <f t="shared" si="366"/>
        <v>0</v>
      </c>
      <c r="AE1980" s="16">
        <f t="shared" si="367"/>
        <v>0</v>
      </c>
      <c r="AF1980" s="16">
        <f t="shared" si="368"/>
        <v>8.0634066587395932</v>
      </c>
      <c r="AG1980" s="18">
        <f t="shared" si="369"/>
        <v>0</v>
      </c>
      <c r="AH1980" s="18">
        <f t="shared" si="370"/>
        <v>0</v>
      </c>
      <c r="AI1980" s="18">
        <f t="shared" si="371"/>
        <v>-100</v>
      </c>
      <c r="AJ1980" s="15">
        <v>0</v>
      </c>
      <c r="AK1980" s="14"/>
      <c r="AL1980" s="15"/>
      <c r="AM1980" s="14" t="s">
        <v>65</v>
      </c>
      <c r="AN1980" s="14"/>
      <c r="AO1980" s="16">
        <v>8</v>
      </c>
      <c r="AP1980" s="15">
        <v>0</v>
      </c>
      <c r="AQ1980" s="15">
        <v>0</v>
      </c>
      <c r="AR1980" s="15">
        <v>0</v>
      </c>
      <c r="AS1980" s="15">
        <v>0</v>
      </c>
      <c r="AT1980" s="15">
        <v>0</v>
      </c>
      <c r="AU1980" s="14"/>
      <c r="AV1980" s="16">
        <v>0</v>
      </c>
      <c r="AW1980" s="14"/>
      <c r="AX1980" s="14" t="s">
        <v>63</v>
      </c>
      <c r="AY1980" s="14"/>
      <c r="AZ1980" s="14"/>
      <c r="BA1980" s="14"/>
      <c r="BB1980" s="14"/>
      <c r="BC1980" s="14"/>
    </row>
    <row r="1981" spans="1:55" x14ac:dyDescent="0.2">
      <c r="A1981" s="14" t="s">
        <v>4083</v>
      </c>
      <c r="B1981" s="15">
        <v>4</v>
      </c>
      <c r="C1981" s="14" t="s">
        <v>4029</v>
      </c>
      <c r="D1981" s="15">
        <v>3</v>
      </c>
      <c r="E1981" s="14" t="s">
        <v>74</v>
      </c>
      <c r="F1981" s="14" t="s">
        <v>381</v>
      </c>
      <c r="G1981" s="14" t="s">
        <v>530</v>
      </c>
      <c r="H1981" s="14" t="s">
        <v>260</v>
      </c>
      <c r="I1981" s="14" t="s">
        <v>106</v>
      </c>
      <c r="J1981" s="16">
        <v>10</v>
      </c>
      <c r="K1981" s="17">
        <v>900</v>
      </c>
      <c r="L1981" s="16">
        <f t="shared" si="360"/>
        <v>9.0909090909090917</v>
      </c>
      <c r="M1981" s="16"/>
      <c r="N1981" s="17"/>
      <c r="O1981" s="17"/>
      <c r="P1981" s="18">
        <f t="shared" si="361"/>
        <v>0</v>
      </c>
      <c r="Q1981" s="14"/>
      <c r="R1981" s="16"/>
      <c r="S1981" s="16">
        <f t="shared" si="362"/>
        <v>0</v>
      </c>
      <c r="T1981" s="18">
        <f t="shared" si="363"/>
        <v>0</v>
      </c>
      <c r="U1981" s="14" t="s">
        <v>63</v>
      </c>
      <c r="V1981" s="15">
        <v>0</v>
      </c>
      <c r="W1981" s="16">
        <v>0</v>
      </c>
      <c r="X1981" s="16">
        <v>0</v>
      </c>
      <c r="Y1981" s="16">
        <v>0</v>
      </c>
      <c r="Z1981" s="16">
        <v>0</v>
      </c>
      <c r="AA1981" s="16">
        <v>0</v>
      </c>
      <c r="AB1981" s="16">
        <f t="shared" si="364"/>
        <v>0</v>
      </c>
      <c r="AC1981" s="16">
        <f t="shared" si="365"/>
        <v>0</v>
      </c>
      <c r="AD1981" s="16">
        <f t="shared" si="366"/>
        <v>0</v>
      </c>
      <c r="AE1981" s="16">
        <f t="shared" si="367"/>
        <v>0</v>
      </c>
      <c r="AF1981" s="16">
        <f t="shared" si="368"/>
        <v>8.0634066587395932</v>
      </c>
      <c r="AG1981" s="18">
        <f t="shared" si="369"/>
        <v>0</v>
      </c>
      <c r="AH1981" s="18">
        <f t="shared" si="370"/>
        <v>0</v>
      </c>
      <c r="AI1981" s="18">
        <f t="shared" si="371"/>
        <v>-100</v>
      </c>
      <c r="AJ1981" s="15">
        <v>0</v>
      </c>
      <c r="AK1981" s="14"/>
      <c r="AL1981" s="15"/>
      <c r="AM1981" s="14" t="s">
        <v>65</v>
      </c>
      <c r="AN1981" s="14"/>
      <c r="AO1981" s="16">
        <v>8</v>
      </c>
      <c r="AP1981" s="15">
        <v>0</v>
      </c>
      <c r="AQ1981" s="15">
        <v>0</v>
      </c>
      <c r="AR1981" s="15">
        <v>0</v>
      </c>
      <c r="AS1981" s="15">
        <v>0</v>
      </c>
      <c r="AT1981" s="15">
        <v>0</v>
      </c>
      <c r="AU1981" s="14"/>
      <c r="AV1981" s="16">
        <v>0</v>
      </c>
      <c r="AW1981" s="14"/>
      <c r="AX1981" s="14" t="s">
        <v>63</v>
      </c>
      <c r="AY1981" s="14"/>
      <c r="AZ1981" s="14"/>
      <c r="BA1981" s="14"/>
      <c r="BB1981" s="14"/>
      <c r="BC1981" s="14"/>
    </row>
    <row r="1982" spans="1:55" x14ac:dyDescent="0.2">
      <c r="A1982" s="14" t="s">
        <v>4083</v>
      </c>
      <c r="B1982" s="15">
        <v>4</v>
      </c>
      <c r="C1982" s="14" t="s">
        <v>4107</v>
      </c>
      <c r="D1982" s="15">
        <v>4</v>
      </c>
      <c r="E1982" s="14" t="s">
        <v>57</v>
      </c>
      <c r="F1982" s="14" t="s">
        <v>221</v>
      </c>
      <c r="G1982" s="14" t="s">
        <v>388</v>
      </c>
      <c r="H1982" s="14" t="s">
        <v>389</v>
      </c>
      <c r="I1982" s="14" t="s">
        <v>78</v>
      </c>
      <c r="J1982" s="16">
        <v>3</v>
      </c>
      <c r="K1982" s="17">
        <v>1600</v>
      </c>
      <c r="L1982" s="16">
        <f t="shared" si="360"/>
        <v>25</v>
      </c>
      <c r="M1982" s="16"/>
      <c r="N1982" s="17"/>
      <c r="O1982" s="17"/>
      <c r="P1982" s="18">
        <f t="shared" si="361"/>
        <v>0</v>
      </c>
      <c r="Q1982" s="14"/>
      <c r="R1982" s="16"/>
      <c r="S1982" s="16">
        <f t="shared" si="362"/>
        <v>0</v>
      </c>
      <c r="T1982" s="18">
        <f t="shared" si="363"/>
        <v>0</v>
      </c>
      <c r="U1982" s="14" t="s">
        <v>63</v>
      </c>
      <c r="V1982" s="15">
        <v>0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f t="shared" si="364"/>
        <v>0</v>
      </c>
      <c r="AC1982" s="16">
        <f t="shared" si="365"/>
        <v>0</v>
      </c>
      <c r="AD1982" s="16">
        <f t="shared" si="366"/>
        <v>0</v>
      </c>
      <c r="AE1982" s="16">
        <f t="shared" si="367"/>
        <v>0</v>
      </c>
      <c r="AF1982" s="16">
        <f t="shared" si="368"/>
        <v>8.0634066587395932</v>
      </c>
      <c r="AG1982" s="18">
        <f t="shared" si="369"/>
        <v>0</v>
      </c>
      <c r="AH1982" s="18">
        <f t="shared" si="370"/>
        <v>0</v>
      </c>
      <c r="AI1982" s="18">
        <f t="shared" si="371"/>
        <v>-100</v>
      </c>
      <c r="AJ1982" s="15">
        <v>0</v>
      </c>
      <c r="AK1982" s="14"/>
      <c r="AL1982" s="15"/>
      <c r="AM1982" s="14" t="s">
        <v>65</v>
      </c>
      <c r="AN1982" s="14"/>
      <c r="AO1982" s="16">
        <v>8</v>
      </c>
      <c r="AP1982" s="15">
        <v>0</v>
      </c>
      <c r="AQ1982" s="15">
        <v>0</v>
      </c>
      <c r="AR1982" s="15">
        <v>0</v>
      </c>
      <c r="AS1982" s="15">
        <v>0</v>
      </c>
      <c r="AT1982" s="15">
        <v>0</v>
      </c>
      <c r="AU1982" s="14"/>
      <c r="AV1982" s="16">
        <v>0</v>
      </c>
      <c r="AW1982" s="14"/>
      <c r="AX1982" s="14" t="s">
        <v>63</v>
      </c>
      <c r="AY1982" s="14"/>
      <c r="AZ1982" s="14"/>
      <c r="BA1982" s="14"/>
      <c r="BB1982" s="14"/>
      <c r="BC1982" s="14"/>
    </row>
    <row r="1983" spans="1:55" x14ac:dyDescent="0.2">
      <c r="A1983" s="14" t="s">
        <v>4083</v>
      </c>
      <c r="B1983" s="15">
        <v>4</v>
      </c>
      <c r="C1983" s="14" t="s">
        <v>4108</v>
      </c>
      <c r="D1983" s="15">
        <v>5</v>
      </c>
      <c r="E1983" s="14" t="s">
        <v>205</v>
      </c>
      <c r="F1983" s="14" t="s">
        <v>588</v>
      </c>
      <c r="G1983" s="14" t="s">
        <v>1549</v>
      </c>
      <c r="H1983" s="14" t="s">
        <v>393</v>
      </c>
      <c r="I1983" s="14" t="s">
        <v>172</v>
      </c>
      <c r="J1983" s="16">
        <v>12</v>
      </c>
      <c r="K1983" s="17">
        <v>800</v>
      </c>
      <c r="L1983" s="16">
        <f t="shared" si="360"/>
        <v>7.6923076923076925</v>
      </c>
      <c r="M1983" s="16"/>
      <c r="N1983" s="17"/>
      <c r="O1983" s="17"/>
      <c r="P1983" s="18">
        <f t="shared" si="361"/>
        <v>0</v>
      </c>
      <c r="Q1983" s="14"/>
      <c r="R1983" s="16"/>
      <c r="S1983" s="16">
        <f t="shared" si="362"/>
        <v>0</v>
      </c>
      <c r="T1983" s="18">
        <f t="shared" si="363"/>
        <v>0</v>
      </c>
      <c r="U1983" s="14" t="s">
        <v>63</v>
      </c>
      <c r="V1983" s="15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f t="shared" si="364"/>
        <v>0</v>
      </c>
      <c r="AC1983" s="16">
        <f t="shared" si="365"/>
        <v>0</v>
      </c>
      <c r="AD1983" s="16">
        <f t="shared" si="366"/>
        <v>0</v>
      </c>
      <c r="AE1983" s="16">
        <f t="shared" si="367"/>
        <v>0</v>
      </c>
      <c r="AF1983" s="16">
        <f t="shared" si="368"/>
        <v>8.0634066587395932</v>
      </c>
      <c r="AG1983" s="18">
        <f t="shared" si="369"/>
        <v>0</v>
      </c>
      <c r="AH1983" s="18">
        <f t="shared" si="370"/>
        <v>0</v>
      </c>
      <c r="AI1983" s="18">
        <f t="shared" si="371"/>
        <v>-100</v>
      </c>
      <c r="AJ1983" s="15">
        <v>0</v>
      </c>
      <c r="AK1983" s="14"/>
      <c r="AL1983" s="15"/>
      <c r="AM1983" s="14" t="s">
        <v>65</v>
      </c>
      <c r="AN1983" s="14"/>
      <c r="AO1983" s="16">
        <v>8</v>
      </c>
      <c r="AP1983" s="15">
        <v>0</v>
      </c>
      <c r="AQ1983" s="15">
        <v>0</v>
      </c>
      <c r="AR1983" s="15">
        <v>0</v>
      </c>
      <c r="AS1983" s="15">
        <v>0</v>
      </c>
      <c r="AT1983" s="15">
        <v>0</v>
      </c>
      <c r="AU1983" s="14"/>
      <c r="AV1983" s="16">
        <v>0</v>
      </c>
      <c r="AW1983" s="14"/>
      <c r="AX1983" s="14" t="s">
        <v>63</v>
      </c>
      <c r="AY1983" s="14"/>
      <c r="AZ1983" s="14"/>
      <c r="BA1983" s="14"/>
      <c r="BB1983" s="14"/>
      <c r="BC1983" s="14"/>
    </row>
    <row r="1984" spans="1:55" x14ac:dyDescent="0.2">
      <c r="A1984" s="14" t="s">
        <v>4083</v>
      </c>
      <c r="B1984" s="15">
        <v>4</v>
      </c>
      <c r="C1984" s="14" t="s">
        <v>4109</v>
      </c>
      <c r="D1984" s="15">
        <v>6</v>
      </c>
      <c r="E1984" s="14" t="s">
        <v>193</v>
      </c>
      <c r="F1984" s="14" t="s">
        <v>418</v>
      </c>
      <c r="G1984" s="14" t="s">
        <v>324</v>
      </c>
      <c r="H1984" s="14" t="s">
        <v>150</v>
      </c>
      <c r="I1984" s="14" t="s">
        <v>107</v>
      </c>
      <c r="J1984" s="16">
        <v>8</v>
      </c>
      <c r="K1984" s="17">
        <v>1000</v>
      </c>
      <c r="L1984" s="16">
        <f t="shared" si="360"/>
        <v>11.111111111111111</v>
      </c>
      <c r="M1984" s="16"/>
      <c r="N1984" s="17"/>
      <c r="O1984" s="17"/>
      <c r="P1984" s="18">
        <f t="shared" si="361"/>
        <v>0</v>
      </c>
      <c r="Q1984" s="14"/>
      <c r="R1984" s="16"/>
      <c r="S1984" s="16">
        <f t="shared" si="362"/>
        <v>0</v>
      </c>
      <c r="T1984" s="18">
        <f t="shared" si="363"/>
        <v>0</v>
      </c>
      <c r="U1984" s="14" t="s">
        <v>63</v>
      </c>
      <c r="V1984" s="15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f t="shared" si="364"/>
        <v>0</v>
      </c>
      <c r="AC1984" s="16">
        <f t="shared" si="365"/>
        <v>0</v>
      </c>
      <c r="AD1984" s="16">
        <f t="shared" si="366"/>
        <v>0</v>
      </c>
      <c r="AE1984" s="16">
        <f t="shared" si="367"/>
        <v>0</v>
      </c>
      <c r="AF1984" s="16">
        <f t="shared" si="368"/>
        <v>8.0634066587395932</v>
      </c>
      <c r="AG1984" s="18">
        <f t="shared" si="369"/>
        <v>0</v>
      </c>
      <c r="AH1984" s="18">
        <f t="shared" si="370"/>
        <v>0</v>
      </c>
      <c r="AI1984" s="18">
        <f t="shared" si="371"/>
        <v>-100</v>
      </c>
      <c r="AJ1984" s="15">
        <v>0</v>
      </c>
      <c r="AK1984" s="14"/>
      <c r="AL1984" s="15"/>
      <c r="AM1984" s="14" t="s">
        <v>65</v>
      </c>
      <c r="AN1984" s="14"/>
      <c r="AO1984" s="16">
        <v>8</v>
      </c>
      <c r="AP1984" s="15">
        <v>0</v>
      </c>
      <c r="AQ1984" s="15">
        <v>0</v>
      </c>
      <c r="AR1984" s="15">
        <v>0</v>
      </c>
      <c r="AS1984" s="15">
        <v>0</v>
      </c>
      <c r="AT1984" s="15">
        <v>0</v>
      </c>
      <c r="AU1984" s="14"/>
      <c r="AV1984" s="16">
        <v>0</v>
      </c>
      <c r="AW1984" s="14"/>
      <c r="AX1984" s="14" t="s">
        <v>63</v>
      </c>
      <c r="AY1984" s="14"/>
      <c r="AZ1984" s="14"/>
      <c r="BA1984" s="14"/>
      <c r="BB1984" s="14"/>
      <c r="BC1984" s="14"/>
    </row>
    <row r="1985" spans="1:55" x14ac:dyDescent="0.2">
      <c r="A1985" s="14" t="s">
        <v>4083</v>
      </c>
      <c r="B1985" s="15">
        <v>4</v>
      </c>
      <c r="C1985" s="14" t="s">
        <v>4110</v>
      </c>
      <c r="D1985" s="15">
        <v>7</v>
      </c>
      <c r="E1985" s="14" t="s">
        <v>3178</v>
      </c>
      <c r="F1985" s="14" t="s">
        <v>302</v>
      </c>
      <c r="G1985" s="14" t="s">
        <v>368</v>
      </c>
      <c r="H1985" s="14" t="s">
        <v>369</v>
      </c>
      <c r="I1985" s="14" t="s">
        <v>156</v>
      </c>
      <c r="J1985" s="16">
        <v>4.5</v>
      </c>
      <c r="K1985" s="17">
        <v>1300</v>
      </c>
      <c r="L1985" s="16">
        <f t="shared" si="360"/>
        <v>18.181818181818183</v>
      </c>
      <c r="M1985" s="16"/>
      <c r="N1985" s="17"/>
      <c r="O1985" s="17"/>
      <c r="P1985" s="18">
        <f t="shared" si="361"/>
        <v>0</v>
      </c>
      <c r="Q1985" s="14"/>
      <c r="R1985" s="16"/>
      <c r="S1985" s="16">
        <f t="shared" si="362"/>
        <v>0</v>
      </c>
      <c r="T1985" s="18">
        <f t="shared" si="363"/>
        <v>0</v>
      </c>
      <c r="U1985" s="14" t="s">
        <v>63</v>
      </c>
      <c r="V1985" s="15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f t="shared" si="364"/>
        <v>0</v>
      </c>
      <c r="AC1985" s="16">
        <f t="shared" si="365"/>
        <v>0</v>
      </c>
      <c r="AD1985" s="16">
        <f t="shared" si="366"/>
        <v>0</v>
      </c>
      <c r="AE1985" s="16">
        <f t="shared" si="367"/>
        <v>0</v>
      </c>
      <c r="AF1985" s="16">
        <f t="shared" si="368"/>
        <v>8.0634066587395932</v>
      </c>
      <c r="AG1985" s="18">
        <f t="shared" si="369"/>
        <v>0</v>
      </c>
      <c r="AH1985" s="18">
        <f t="shared" si="370"/>
        <v>0</v>
      </c>
      <c r="AI1985" s="18">
        <f t="shared" si="371"/>
        <v>-100</v>
      </c>
      <c r="AJ1985" s="15">
        <v>0</v>
      </c>
      <c r="AK1985" s="14"/>
      <c r="AL1985" s="15"/>
      <c r="AM1985" s="14" t="s">
        <v>65</v>
      </c>
      <c r="AN1985" s="14"/>
      <c r="AO1985" s="16">
        <v>8</v>
      </c>
      <c r="AP1985" s="15">
        <v>0</v>
      </c>
      <c r="AQ1985" s="15">
        <v>0</v>
      </c>
      <c r="AR1985" s="15">
        <v>0</v>
      </c>
      <c r="AS1985" s="15">
        <v>0</v>
      </c>
      <c r="AT1985" s="15">
        <v>0</v>
      </c>
      <c r="AU1985" s="14"/>
      <c r="AV1985" s="16">
        <v>0</v>
      </c>
      <c r="AW1985" s="14"/>
      <c r="AX1985" s="14" t="s">
        <v>63</v>
      </c>
      <c r="AY1985" s="14"/>
      <c r="AZ1985" s="14"/>
      <c r="BA1985" s="14"/>
      <c r="BB1985" s="14"/>
      <c r="BC1985" s="14"/>
    </row>
    <row r="1986" spans="1:55" x14ac:dyDescent="0.2">
      <c r="A1986" s="14" t="s">
        <v>4083</v>
      </c>
      <c r="B1986" s="15">
        <v>5</v>
      </c>
      <c r="C1986" s="14" t="s">
        <v>4111</v>
      </c>
      <c r="D1986" s="15">
        <v>1</v>
      </c>
      <c r="E1986" s="14" t="s">
        <v>119</v>
      </c>
      <c r="F1986" s="14" t="s">
        <v>548</v>
      </c>
      <c r="G1986" s="14" t="s">
        <v>373</v>
      </c>
      <c r="H1986" s="14" t="s">
        <v>642</v>
      </c>
      <c r="I1986" s="14" t="s">
        <v>107</v>
      </c>
      <c r="J1986" s="16">
        <v>8</v>
      </c>
      <c r="K1986" s="17">
        <v>1000</v>
      </c>
      <c r="L1986" s="16">
        <f t="shared" ref="L1986:L2026" si="372">IF(J1986&gt;0,(1/(J1986+1))*100,0)</f>
        <v>11.111111111111111</v>
      </c>
      <c r="M1986" s="16"/>
      <c r="N1986" s="17"/>
      <c r="O1986" s="17"/>
      <c r="P1986" s="18">
        <f t="shared" ref="P1986:P2049" si="373">IF(O1986&gt;0,-(N1986/O1986)*100,0)</f>
        <v>0</v>
      </c>
      <c r="Q1986" s="14"/>
      <c r="R1986" s="16"/>
      <c r="S1986" s="16">
        <f t="shared" ref="S1986:S2049" si="374">IF(AND(R1986&lt;&gt;"",J1986&gt;0),R1986-J1986,0)</f>
        <v>0</v>
      </c>
      <c r="T1986" s="18">
        <f t="shared" ref="T1986:T2026" si="375">IF(AND(R1986&lt;&gt;"",J1986&gt;0),((R1986-J1986)/J1986)*100,0)</f>
        <v>0</v>
      </c>
      <c r="U1986" s="14" t="s">
        <v>63</v>
      </c>
      <c r="V1986" s="15">
        <v>0</v>
      </c>
      <c r="W1986" s="16">
        <v>0</v>
      </c>
      <c r="X1986" s="16">
        <v>0</v>
      </c>
      <c r="Y1986" s="16">
        <v>0</v>
      </c>
      <c r="Z1986" s="16">
        <v>0</v>
      </c>
      <c r="AA1986" s="16">
        <v>0</v>
      </c>
      <c r="AB1986" s="16">
        <f t="shared" ref="AB1986:AB2049" si="376">AA1986*(1+P1986/100)</f>
        <v>0</v>
      </c>
      <c r="AC1986" s="16">
        <f t="shared" ref="AC1986:AC2026" si="377">IF(O1986&gt;0,(AA1986/O1986)*1000,0)</f>
        <v>0</v>
      </c>
      <c r="AD1986" s="16">
        <f t="shared" ref="AD1986:AD2026" si="378">IF(SUMIFS($O$2:$O$2026,$A$2:$A$2026,A1986,$B$2:$B$2026,B1986)&gt;0,SUMIFS($AA$2:$AA$2026,$A$2:$A$2026,A1986,$B$2:$B$2026,B1986)/SUMIFS($O$2:$O$2026,$A$2:$A$2026,A1986,$B$2:$B$2026,B1986)*1000,0)</f>
        <v>0</v>
      </c>
      <c r="AE1986" s="16">
        <f t="shared" ref="AE1986:AE2026" si="379">IF(SUMIF($A$2:$A$2026,A1986,$O$2:$O$2026)&gt;0,SUMIF($A$2:$A$2026,A1986,$AA$2:$AA$2026)/SUMIF($A$2:$A$2026,A1986,$O$2:$O$2026)*1000,0)</f>
        <v>0</v>
      </c>
      <c r="AF1986" s="16">
        <f t="shared" ref="AF1986:AF2026" si="380">IF(SUM($O$2:$O$2026)&gt;0,SUM($AA$2:$AA$2026)/SUM($O$2:$O$2026)*1000,0)</f>
        <v>8.0634066587395932</v>
      </c>
      <c r="AG1986" s="18">
        <f t="shared" ref="AG1986:AG2026" si="381">IF(AD1986&gt;0,(AC1986-AD1986)/AD1986*100,0)</f>
        <v>0</v>
      </c>
      <c r="AH1986" s="18">
        <f t="shared" ref="AH1986:AH2026" si="382">IF(AE1986&gt;0,(AC1986-AE1986)/AE1986*100,0)</f>
        <v>0</v>
      </c>
      <c r="AI1986" s="18">
        <f t="shared" ref="AI1986:AI2026" si="383">IF(AF1986&gt;0,(AC1986-AF1986)/AF1986*100,0)</f>
        <v>-100</v>
      </c>
      <c r="AJ1986" s="15">
        <v>0</v>
      </c>
      <c r="AK1986" s="14"/>
      <c r="AL1986" s="15"/>
      <c r="AM1986" s="14" t="s">
        <v>65</v>
      </c>
      <c r="AN1986" s="14"/>
      <c r="AO1986" s="16">
        <v>8</v>
      </c>
      <c r="AP1986" s="15">
        <v>0</v>
      </c>
      <c r="AQ1986" s="15">
        <v>0</v>
      </c>
      <c r="AR1986" s="15">
        <v>0</v>
      </c>
      <c r="AS1986" s="15">
        <v>0</v>
      </c>
      <c r="AT1986" s="15">
        <v>0</v>
      </c>
      <c r="AU1986" s="14"/>
      <c r="AV1986" s="16">
        <v>0</v>
      </c>
      <c r="AW1986" s="14"/>
      <c r="AX1986" s="14" t="s">
        <v>63</v>
      </c>
      <c r="AY1986" s="14"/>
      <c r="AZ1986" s="14"/>
      <c r="BA1986" s="14"/>
      <c r="BB1986" s="14"/>
      <c r="BC1986" s="14"/>
    </row>
    <row r="1987" spans="1:55" x14ac:dyDescent="0.2">
      <c r="A1987" s="14" t="s">
        <v>4083</v>
      </c>
      <c r="B1987" s="15">
        <v>5</v>
      </c>
      <c r="C1987" s="14" t="s">
        <v>2003</v>
      </c>
      <c r="D1987" s="15">
        <v>2</v>
      </c>
      <c r="E1987" s="14" t="s">
        <v>296</v>
      </c>
      <c r="F1987" s="14" t="s">
        <v>464</v>
      </c>
      <c r="G1987" s="14" t="s">
        <v>170</v>
      </c>
      <c r="H1987" s="14" t="s">
        <v>523</v>
      </c>
      <c r="I1987" s="14" t="s">
        <v>329</v>
      </c>
      <c r="J1987" s="16">
        <v>15</v>
      </c>
      <c r="K1987" s="17">
        <v>800</v>
      </c>
      <c r="L1987" s="16">
        <f t="shared" si="372"/>
        <v>6.25</v>
      </c>
      <c r="M1987" s="16"/>
      <c r="N1987" s="17"/>
      <c r="O1987" s="17"/>
      <c r="P1987" s="18">
        <f t="shared" si="373"/>
        <v>0</v>
      </c>
      <c r="Q1987" s="14"/>
      <c r="R1987" s="16"/>
      <c r="S1987" s="16">
        <f t="shared" si="374"/>
        <v>0</v>
      </c>
      <c r="T1987" s="18">
        <f t="shared" si="375"/>
        <v>0</v>
      </c>
      <c r="U1987" s="14" t="s">
        <v>63</v>
      </c>
      <c r="V1987" s="15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f t="shared" si="376"/>
        <v>0</v>
      </c>
      <c r="AC1987" s="16">
        <f t="shared" si="377"/>
        <v>0</v>
      </c>
      <c r="AD1987" s="16">
        <f t="shared" si="378"/>
        <v>0</v>
      </c>
      <c r="AE1987" s="16">
        <f t="shared" si="379"/>
        <v>0</v>
      </c>
      <c r="AF1987" s="16">
        <f t="shared" si="380"/>
        <v>8.0634066587395932</v>
      </c>
      <c r="AG1987" s="18">
        <f t="shared" si="381"/>
        <v>0</v>
      </c>
      <c r="AH1987" s="18">
        <f t="shared" si="382"/>
        <v>0</v>
      </c>
      <c r="AI1987" s="18">
        <f t="shared" si="383"/>
        <v>-100</v>
      </c>
      <c r="AJ1987" s="15">
        <v>0</v>
      </c>
      <c r="AK1987" s="14"/>
      <c r="AL1987" s="15"/>
      <c r="AM1987" s="14" t="s">
        <v>65</v>
      </c>
      <c r="AN1987" s="14"/>
      <c r="AO1987" s="16">
        <v>8</v>
      </c>
      <c r="AP1987" s="15">
        <v>0</v>
      </c>
      <c r="AQ1987" s="15">
        <v>0</v>
      </c>
      <c r="AR1987" s="15">
        <v>0</v>
      </c>
      <c r="AS1987" s="15">
        <v>0</v>
      </c>
      <c r="AT1987" s="15">
        <v>0</v>
      </c>
      <c r="AU1987" s="14"/>
      <c r="AV1987" s="16">
        <v>0</v>
      </c>
      <c r="AW1987" s="14"/>
      <c r="AX1987" s="14" t="s">
        <v>63</v>
      </c>
      <c r="AY1987" s="14"/>
      <c r="AZ1987" s="14"/>
      <c r="BA1987" s="14"/>
      <c r="BB1987" s="14"/>
      <c r="BC1987" s="14"/>
    </row>
    <row r="1988" spans="1:55" x14ac:dyDescent="0.2">
      <c r="A1988" s="14" t="s">
        <v>4083</v>
      </c>
      <c r="B1988" s="15">
        <v>5</v>
      </c>
      <c r="C1988" s="14" t="s">
        <v>4112</v>
      </c>
      <c r="D1988" s="15">
        <v>3</v>
      </c>
      <c r="E1988" s="14" t="s">
        <v>317</v>
      </c>
      <c r="F1988" s="14" t="s">
        <v>753</v>
      </c>
      <c r="G1988" s="14" t="s">
        <v>183</v>
      </c>
      <c r="H1988" s="14" t="s">
        <v>636</v>
      </c>
      <c r="I1988" s="14" t="s">
        <v>207</v>
      </c>
      <c r="J1988" s="16">
        <v>20</v>
      </c>
      <c r="K1988" s="17">
        <v>700</v>
      </c>
      <c r="L1988" s="16">
        <f t="shared" si="372"/>
        <v>4.7619047619047619</v>
      </c>
      <c r="M1988" s="16"/>
      <c r="N1988" s="17"/>
      <c r="O1988" s="17"/>
      <c r="P1988" s="18">
        <f t="shared" si="373"/>
        <v>0</v>
      </c>
      <c r="Q1988" s="14"/>
      <c r="R1988" s="16"/>
      <c r="S1988" s="16">
        <f t="shared" si="374"/>
        <v>0</v>
      </c>
      <c r="T1988" s="18">
        <f t="shared" si="375"/>
        <v>0</v>
      </c>
      <c r="U1988" s="14" t="s">
        <v>63</v>
      </c>
      <c r="V1988" s="15">
        <v>0</v>
      </c>
      <c r="W1988" s="16">
        <v>0</v>
      </c>
      <c r="X1988" s="16">
        <v>0</v>
      </c>
      <c r="Y1988" s="16">
        <v>0</v>
      </c>
      <c r="Z1988" s="16">
        <v>0</v>
      </c>
      <c r="AA1988" s="16">
        <v>0</v>
      </c>
      <c r="AB1988" s="16">
        <f t="shared" si="376"/>
        <v>0</v>
      </c>
      <c r="AC1988" s="16">
        <f t="shared" si="377"/>
        <v>0</v>
      </c>
      <c r="AD1988" s="16">
        <f t="shared" si="378"/>
        <v>0</v>
      </c>
      <c r="AE1988" s="16">
        <f t="shared" si="379"/>
        <v>0</v>
      </c>
      <c r="AF1988" s="16">
        <f t="shared" si="380"/>
        <v>8.0634066587395932</v>
      </c>
      <c r="AG1988" s="18">
        <f t="shared" si="381"/>
        <v>0</v>
      </c>
      <c r="AH1988" s="18">
        <f t="shared" si="382"/>
        <v>0</v>
      </c>
      <c r="AI1988" s="18">
        <f t="shared" si="383"/>
        <v>-100</v>
      </c>
      <c r="AJ1988" s="15">
        <v>0</v>
      </c>
      <c r="AK1988" s="14"/>
      <c r="AL1988" s="15"/>
      <c r="AM1988" s="14" t="s">
        <v>65</v>
      </c>
      <c r="AN1988" s="14"/>
      <c r="AO1988" s="16">
        <v>8</v>
      </c>
      <c r="AP1988" s="15">
        <v>0</v>
      </c>
      <c r="AQ1988" s="15">
        <v>0</v>
      </c>
      <c r="AR1988" s="15">
        <v>0</v>
      </c>
      <c r="AS1988" s="15">
        <v>0</v>
      </c>
      <c r="AT1988" s="15">
        <v>0</v>
      </c>
      <c r="AU1988" s="14"/>
      <c r="AV1988" s="16">
        <v>0</v>
      </c>
      <c r="AW1988" s="14"/>
      <c r="AX1988" s="14" t="s">
        <v>63</v>
      </c>
      <c r="AY1988" s="14"/>
      <c r="AZ1988" s="14"/>
      <c r="BA1988" s="14"/>
      <c r="BB1988" s="14"/>
      <c r="BC1988" s="14"/>
    </row>
    <row r="1989" spans="1:55" x14ac:dyDescent="0.2">
      <c r="A1989" s="14" t="s">
        <v>4083</v>
      </c>
      <c r="B1989" s="15">
        <v>5</v>
      </c>
      <c r="C1989" s="14" t="s">
        <v>4113</v>
      </c>
      <c r="D1989" s="15">
        <v>4</v>
      </c>
      <c r="E1989" s="14" t="s">
        <v>74</v>
      </c>
      <c r="F1989" s="14" t="s">
        <v>75</v>
      </c>
      <c r="G1989" s="14" t="s">
        <v>165</v>
      </c>
      <c r="H1989" s="14" t="s">
        <v>774</v>
      </c>
      <c r="I1989" s="14" t="s">
        <v>107</v>
      </c>
      <c r="J1989" s="16">
        <v>8</v>
      </c>
      <c r="K1989" s="17">
        <v>1000</v>
      </c>
      <c r="L1989" s="16">
        <f t="shared" si="372"/>
        <v>11.111111111111111</v>
      </c>
      <c r="M1989" s="16"/>
      <c r="N1989" s="17"/>
      <c r="O1989" s="17"/>
      <c r="P1989" s="18">
        <f t="shared" si="373"/>
        <v>0</v>
      </c>
      <c r="Q1989" s="14"/>
      <c r="R1989" s="16"/>
      <c r="S1989" s="16">
        <f t="shared" si="374"/>
        <v>0</v>
      </c>
      <c r="T1989" s="18">
        <f t="shared" si="375"/>
        <v>0</v>
      </c>
      <c r="U1989" s="14" t="s">
        <v>63</v>
      </c>
      <c r="V1989" s="15">
        <v>0</v>
      </c>
      <c r="W1989" s="16">
        <v>0</v>
      </c>
      <c r="X1989" s="16">
        <v>0</v>
      </c>
      <c r="Y1989" s="16">
        <v>0</v>
      </c>
      <c r="Z1989" s="16">
        <v>0</v>
      </c>
      <c r="AA1989" s="16">
        <v>0</v>
      </c>
      <c r="AB1989" s="16">
        <f t="shared" si="376"/>
        <v>0</v>
      </c>
      <c r="AC1989" s="16">
        <f t="shared" si="377"/>
        <v>0</v>
      </c>
      <c r="AD1989" s="16">
        <f t="shared" si="378"/>
        <v>0</v>
      </c>
      <c r="AE1989" s="16">
        <f t="shared" si="379"/>
        <v>0</v>
      </c>
      <c r="AF1989" s="16">
        <f t="shared" si="380"/>
        <v>8.0634066587395932</v>
      </c>
      <c r="AG1989" s="18">
        <f t="shared" si="381"/>
        <v>0</v>
      </c>
      <c r="AH1989" s="18">
        <f t="shared" si="382"/>
        <v>0</v>
      </c>
      <c r="AI1989" s="18">
        <f t="shared" si="383"/>
        <v>-100</v>
      </c>
      <c r="AJ1989" s="15">
        <v>0</v>
      </c>
      <c r="AK1989" s="14"/>
      <c r="AL1989" s="15"/>
      <c r="AM1989" s="14" t="s">
        <v>65</v>
      </c>
      <c r="AN1989" s="14"/>
      <c r="AO1989" s="16">
        <v>8</v>
      </c>
      <c r="AP1989" s="15">
        <v>0</v>
      </c>
      <c r="AQ1989" s="15">
        <v>0</v>
      </c>
      <c r="AR1989" s="15">
        <v>0</v>
      </c>
      <c r="AS1989" s="15">
        <v>0</v>
      </c>
      <c r="AT1989" s="15">
        <v>0</v>
      </c>
      <c r="AU1989" s="14"/>
      <c r="AV1989" s="16">
        <v>0</v>
      </c>
      <c r="AW1989" s="14"/>
      <c r="AX1989" s="14" t="s">
        <v>63</v>
      </c>
      <c r="AY1989" s="14"/>
      <c r="AZ1989" s="14"/>
      <c r="BA1989" s="14"/>
      <c r="BB1989" s="14"/>
      <c r="BC1989" s="14"/>
    </row>
    <row r="1990" spans="1:55" x14ac:dyDescent="0.2">
      <c r="A1990" s="14" t="s">
        <v>4083</v>
      </c>
      <c r="B1990" s="15">
        <v>5</v>
      </c>
      <c r="C1990" s="14" t="s">
        <v>4114</v>
      </c>
      <c r="D1990" s="15">
        <v>5</v>
      </c>
      <c r="E1990" s="14" t="s">
        <v>94</v>
      </c>
      <c r="F1990" s="14" t="s">
        <v>95</v>
      </c>
      <c r="G1990" s="14" t="s">
        <v>190</v>
      </c>
      <c r="H1990" s="14" t="s">
        <v>565</v>
      </c>
      <c r="I1990" s="14" t="s">
        <v>61</v>
      </c>
      <c r="J1990" s="16">
        <v>6</v>
      </c>
      <c r="K1990" s="17">
        <v>1200</v>
      </c>
      <c r="L1990" s="16">
        <f t="shared" si="372"/>
        <v>14.285714285714285</v>
      </c>
      <c r="M1990" s="16"/>
      <c r="N1990" s="17"/>
      <c r="O1990" s="17"/>
      <c r="P1990" s="18">
        <f t="shared" si="373"/>
        <v>0</v>
      </c>
      <c r="Q1990" s="14"/>
      <c r="R1990" s="16"/>
      <c r="S1990" s="16">
        <f t="shared" si="374"/>
        <v>0</v>
      </c>
      <c r="T1990" s="18">
        <f t="shared" si="375"/>
        <v>0</v>
      </c>
      <c r="U1990" s="14" t="s">
        <v>63</v>
      </c>
      <c r="V1990" s="15">
        <v>0</v>
      </c>
      <c r="W1990" s="16">
        <v>0</v>
      </c>
      <c r="X1990" s="16">
        <v>0</v>
      </c>
      <c r="Y1990" s="16">
        <v>0</v>
      </c>
      <c r="Z1990" s="16">
        <v>0</v>
      </c>
      <c r="AA1990" s="16">
        <v>0</v>
      </c>
      <c r="AB1990" s="16">
        <f t="shared" si="376"/>
        <v>0</v>
      </c>
      <c r="AC1990" s="16">
        <f t="shared" si="377"/>
        <v>0</v>
      </c>
      <c r="AD1990" s="16">
        <f t="shared" si="378"/>
        <v>0</v>
      </c>
      <c r="AE1990" s="16">
        <f t="shared" si="379"/>
        <v>0</v>
      </c>
      <c r="AF1990" s="16">
        <f t="shared" si="380"/>
        <v>8.0634066587395932</v>
      </c>
      <c r="AG1990" s="18">
        <f t="shared" si="381"/>
        <v>0</v>
      </c>
      <c r="AH1990" s="18">
        <f t="shared" si="382"/>
        <v>0</v>
      </c>
      <c r="AI1990" s="18">
        <f t="shared" si="383"/>
        <v>-100</v>
      </c>
      <c r="AJ1990" s="15">
        <v>0</v>
      </c>
      <c r="AK1990" s="14"/>
      <c r="AL1990" s="15"/>
      <c r="AM1990" s="14" t="s">
        <v>65</v>
      </c>
      <c r="AN1990" s="14"/>
      <c r="AO1990" s="16">
        <v>8</v>
      </c>
      <c r="AP1990" s="15">
        <v>0</v>
      </c>
      <c r="AQ1990" s="15">
        <v>0</v>
      </c>
      <c r="AR1990" s="15">
        <v>0</v>
      </c>
      <c r="AS1990" s="15">
        <v>0</v>
      </c>
      <c r="AT1990" s="15">
        <v>0</v>
      </c>
      <c r="AU1990" s="14"/>
      <c r="AV1990" s="16">
        <v>0</v>
      </c>
      <c r="AW1990" s="14"/>
      <c r="AX1990" s="14" t="s">
        <v>63</v>
      </c>
      <c r="AY1990" s="14"/>
      <c r="AZ1990" s="14"/>
      <c r="BA1990" s="14"/>
      <c r="BB1990" s="14"/>
      <c r="BC1990" s="14"/>
    </row>
    <row r="1991" spans="1:55" x14ac:dyDescent="0.2">
      <c r="A1991" s="14" t="s">
        <v>4083</v>
      </c>
      <c r="B1991" s="15">
        <v>5</v>
      </c>
      <c r="C1991" s="14" t="s">
        <v>1991</v>
      </c>
      <c r="D1991" s="15">
        <v>6</v>
      </c>
      <c r="E1991" s="14" t="s">
        <v>102</v>
      </c>
      <c r="F1991" s="14" t="s">
        <v>1548</v>
      </c>
      <c r="G1991" s="14" t="s">
        <v>1065</v>
      </c>
      <c r="H1991" s="14" t="s">
        <v>857</v>
      </c>
      <c r="I1991" s="14" t="s">
        <v>207</v>
      </c>
      <c r="J1991" s="16">
        <v>20</v>
      </c>
      <c r="K1991" s="17">
        <v>700</v>
      </c>
      <c r="L1991" s="16">
        <f t="shared" si="372"/>
        <v>4.7619047619047619</v>
      </c>
      <c r="M1991" s="16"/>
      <c r="N1991" s="17"/>
      <c r="O1991" s="17"/>
      <c r="P1991" s="18">
        <f t="shared" si="373"/>
        <v>0</v>
      </c>
      <c r="Q1991" s="14"/>
      <c r="R1991" s="16"/>
      <c r="S1991" s="16">
        <f t="shared" si="374"/>
        <v>0</v>
      </c>
      <c r="T1991" s="18">
        <f t="shared" si="375"/>
        <v>0</v>
      </c>
      <c r="U1991" s="14" t="s">
        <v>63</v>
      </c>
      <c r="V1991" s="15">
        <v>0</v>
      </c>
      <c r="W1991" s="16">
        <v>0</v>
      </c>
      <c r="X1991" s="16">
        <v>0</v>
      </c>
      <c r="Y1991" s="16">
        <v>0</v>
      </c>
      <c r="Z1991" s="16">
        <v>0</v>
      </c>
      <c r="AA1991" s="16">
        <v>0</v>
      </c>
      <c r="AB1991" s="16">
        <f t="shared" si="376"/>
        <v>0</v>
      </c>
      <c r="AC1991" s="16">
        <f t="shared" si="377"/>
        <v>0</v>
      </c>
      <c r="AD1991" s="16">
        <f t="shared" si="378"/>
        <v>0</v>
      </c>
      <c r="AE1991" s="16">
        <f t="shared" si="379"/>
        <v>0</v>
      </c>
      <c r="AF1991" s="16">
        <f t="shared" si="380"/>
        <v>8.0634066587395932</v>
      </c>
      <c r="AG1991" s="18">
        <f t="shared" si="381"/>
        <v>0</v>
      </c>
      <c r="AH1991" s="18">
        <f t="shared" si="382"/>
        <v>0</v>
      </c>
      <c r="AI1991" s="18">
        <f t="shared" si="383"/>
        <v>-100</v>
      </c>
      <c r="AJ1991" s="15">
        <v>0</v>
      </c>
      <c r="AK1991" s="14"/>
      <c r="AL1991" s="15"/>
      <c r="AM1991" s="14" t="s">
        <v>65</v>
      </c>
      <c r="AN1991" s="14"/>
      <c r="AO1991" s="16">
        <v>8</v>
      </c>
      <c r="AP1991" s="15">
        <v>0</v>
      </c>
      <c r="AQ1991" s="15">
        <v>0</v>
      </c>
      <c r="AR1991" s="15">
        <v>0</v>
      </c>
      <c r="AS1991" s="15">
        <v>0</v>
      </c>
      <c r="AT1991" s="15">
        <v>0</v>
      </c>
      <c r="AU1991" s="14"/>
      <c r="AV1991" s="16">
        <v>0</v>
      </c>
      <c r="AW1991" s="14"/>
      <c r="AX1991" s="14" t="s">
        <v>63</v>
      </c>
      <c r="AY1991" s="14"/>
      <c r="AZ1991" s="14"/>
      <c r="BA1991" s="14"/>
      <c r="BB1991" s="14"/>
      <c r="BC1991" s="14"/>
    </row>
    <row r="1992" spans="1:55" x14ac:dyDescent="0.2">
      <c r="A1992" s="14" t="s">
        <v>4083</v>
      </c>
      <c r="B1992" s="15">
        <v>5</v>
      </c>
      <c r="C1992" s="14" t="s">
        <v>4115</v>
      </c>
      <c r="D1992" s="15">
        <v>7</v>
      </c>
      <c r="E1992" s="14" t="s">
        <v>124</v>
      </c>
      <c r="F1992" s="14" t="s">
        <v>644</v>
      </c>
      <c r="G1992" s="14" t="s">
        <v>386</v>
      </c>
      <c r="H1992" s="14" t="s">
        <v>105</v>
      </c>
      <c r="I1992" s="14" t="s">
        <v>78</v>
      </c>
      <c r="J1992" s="16">
        <v>3</v>
      </c>
      <c r="K1992" s="17">
        <v>1600</v>
      </c>
      <c r="L1992" s="16">
        <f t="shared" si="372"/>
        <v>25</v>
      </c>
      <c r="M1992" s="16"/>
      <c r="N1992" s="17"/>
      <c r="O1992" s="17"/>
      <c r="P1992" s="18">
        <f t="shared" si="373"/>
        <v>0</v>
      </c>
      <c r="Q1992" s="14"/>
      <c r="R1992" s="16"/>
      <c r="S1992" s="16">
        <f t="shared" si="374"/>
        <v>0</v>
      </c>
      <c r="T1992" s="18">
        <f t="shared" si="375"/>
        <v>0</v>
      </c>
      <c r="U1992" s="14" t="s">
        <v>63</v>
      </c>
      <c r="V1992" s="15">
        <v>0</v>
      </c>
      <c r="W1992" s="16">
        <v>0</v>
      </c>
      <c r="X1992" s="16">
        <v>0</v>
      </c>
      <c r="Y1992" s="16">
        <v>0</v>
      </c>
      <c r="Z1992" s="16">
        <v>0</v>
      </c>
      <c r="AA1992" s="16">
        <v>0</v>
      </c>
      <c r="AB1992" s="16">
        <f t="shared" si="376"/>
        <v>0</v>
      </c>
      <c r="AC1992" s="16">
        <f t="shared" si="377"/>
        <v>0</v>
      </c>
      <c r="AD1992" s="16">
        <f t="shared" si="378"/>
        <v>0</v>
      </c>
      <c r="AE1992" s="16">
        <f t="shared" si="379"/>
        <v>0</v>
      </c>
      <c r="AF1992" s="16">
        <f t="shared" si="380"/>
        <v>8.0634066587395932</v>
      </c>
      <c r="AG1992" s="18">
        <f t="shared" si="381"/>
        <v>0</v>
      </c>
      <c r="AH1992" s="18">
        <f t="shared" si="382"/>
        <v>0</v>
      </c>
      <c r="AI1992" s="18">
        <f t="shared" si="383"/>
        <v>-100</v>
      </c>
      <c r="AJ1992" s="15">
        <v>0</v>
      </c>
      <c r="AK1992" s="14"/>
      <c r="AL1992" s="15"/>
      <c r="AM1992" s="14" t="s">
        <v>65</v>
      </c>
      <c r="AN1992" s="14"/>
      <c r="AO1992" s="16">
        <v>8</v>
      </c>
      <c r="AP1992" s="15">
        <v>0</v>
      </c>
      <c r="AQ1992" s="15">
        <v>0</v>
      </c>
      <c r="AR1992" s="15">
        <v>0</v>
      </c>
      <c r="AS1992" s="15">
        <v>0</v>
      </c>
      <c r="AT1992" s="15">
        <v>0</v>
      </c>
      <c r="AU1992" s="14"/>
      <c r="AV1992" s="16">
        <v>0</v>
      </c>
      <c r="AW1992" s="14"/>
      <c r="AX1992" s="14" t="s">
        <v>63</v>
      </c>
      <c r="AY1992" s="14"/>
      <c r="AZ1992" s="14"/>
      <c r="BA1992" s="14"/>
      <c r="BB1992" s="14"/>
      <c r="BC1992" s="14"/>
    </row>
    <row r="1993" spans="1:55" x14ac:dyDescent="0.2">
      <c r="A1993" s="14" t="s">
        <v>4083</v>
      </c>
      <c r="B1993" s="15">
        <v>5</v>
      </c>
      <c r="C1993" s="14" t="s">
        <v>4116</v>
      </c>
      <c r="D1993" s="15">
        <v>8</v>
      </c>
      <c r="E1993" s="14" t="s">
        <v>3178</v>
      </c>
      <c r="F1993" s="14" t="s">
        <v>302</v>
      </c>
      <c r="G1993" s="14" t="s">
        <v>170</v>
      </c>
      <c r="H1993" s="14" t="s">
        <v>334</v>
      </c>
      <c r="I1993" s="14" t="s">
        <v>172</v>
      </c>
      <c r="J1993" s="16">
        <v>12</v>
      </c>
      <c r="K1993" s="17">
        <v>800</v>
      </c>
      <c r="L1993" s="16">
        <f t="shared" si="372"/>
        <v>7.6923076923076925</v>
      </c>
      <c r="M1993" s="16"/>
      <c r="N1993" s="17"/>
      <c r="O1993" s="17"/>
      <c r="P1993" s="18">
        <f t="shared" si="373"/>
        <v>0</v>
      </c>
      <c r="Q1993" s="14"/>
      <c r="R1993" s="16"/>
      <c r="S1993" s="16">
        <f t="shared" si="374"/>
        <v>0</v>
      </c>
      <c r="T1993" s="18">
        <f t="shared" si="375"/>
        <v>0</v>
      </c>
      <c r="U1993" s="14" t="s">
        <v>63</v>
      </c>
      <c r="V1993" s="15">
        <v>0</v>
      </c>
      <c r="W1993" s="16">
        <v>0</v>
      </c>
      <c r="X1993" s="16">
        <v>0</v>
      </c>
      <c r="Y1993" s="16">
        <v>0</v>
      </c>
      <c r="Z1993" s="16">
        <v>0</v>
      </c>
      <c r="AA1993" s="16">
        <v>0</v>
      </c>
      <c r="AB1993" s="16">
        <f t="shared" si="376"/>
        <v>0</v>
      </c>
      <c r="AC1993" s="16">
        <f t="shared" si="377"/>
        <v>0</v>
      </c>
      <c r="AD1993" s="16">
        <f t="shared" si="378"/>
        <v>0</v>
      </c>
      <c r="AE1993" s="16">
        <f t="shared" si="379"/>
        <v>0</v>
      </c>
      <c r="AF1993" s="16">
        <f t="shared" si="380"/>
        <v>8.0634066587395932</v>
      </c>
      <c r="AG1993" s="18">
        <f t="shared" si="381"/>
        <v>0</v>
      </c>
      <c r="AH1993" s="18">
        <f t="shared" si="382"/>
        <v>0</v>
      </c>
      <c r="AI1993" s="18">
        <f t="shared" si="383"/>
        <v>-100</v>
      </c>
      <c r="AJ1993" s="15">
        <v>0</v>
      </c>
      <c r="AK1993" s="14"/>
      <c r="AL1993" s="15"/>
      <c r="AM1993" s="14" t="s">
        <v>65</v>
      </c>
      <c r="AN1993" s="14"/>
      <c r="AO1993" s="16">
        <v>8</v>
      </c>
      <c r="AP1993" s="15">
        <v>0</v>
      </c>
      <c r="AQ1993" s="15">
        <v>0</v>
      </c>
      <c r="AR1993" s="15">
        <v>0</v>
      </c>
      <c r="AS1993" s="15">
        <v>0</v>
      </c>
      <c r="AT1993" s="15">
        <v>0</v>
      </c>
      <c r="AU1993" s="14"/>
      <c r="AV1993" s="16">
        <v>0</v>
      </c>
      <c r="AW1993" s="14"/>
      <c r="AX1993" s="14" t="s">
        <v>63</v>
      </c>
      <c r="AY1993" s="14"/>
      <c r="AZ1993" s="14"/>
      <c r="BA1993" s="14"/>
      <c r="BB1993" s="14"/>
      <c r="BC1993" s="14"/>
    </row>
    <row r="1994" spans="1:55" x14ac:dyDescent="0.2">
      <c r="A1994" s="14" t="s">
        <v>4083</v>
      </c>
      <c r="B1994" s="15">
        <v>5</v>
      </c>
      <c r="C1994" s="14" t="s">
        <v>4117</v>
      </c>
      <c r="D1994" s="15">
        <v>9</v>
      </c>
      <c r="E1994" s="14" t="s">
        <v>193</v>
      </c>
      <c r="F1994" s="14" t="s">
        <v>112</v>
      </c>
      <c r="G1994" s="14" t="s">
        <v>341</v>
      </c>
      <c r="H1994" s="14" t="s">
        <v>293</v>
      </c>
      <c r="I1994" s="14" t="s">
        <v>115</v>
      </c>
      <c r="J1994" s="16">
        <v>3.5</v>
      </c>
      <c r="K1994" s="17">
        <v>1500</v>
      </c>
      <c r="L1994" s="16">
        <f t="shared" si="372"/>
        <v>22.222222222222221</v>
      </c>
      <c r="M1994" s="16"/>
      <c r="N1994" s="17"/>
      <c r="O1994" s="17"/>
      <c r="P1994" s="18">
        <f t="shared" si="373"/>
        <v>0</v>
      </c>
      <c r="Q1994" s="14"/>
      <c r="R1994" s="16"/>
      <c r="S1994" s="16">
        <f t="shared" si="374"/>
        <v>0</v>
      </c>
      <c r="T1994" s="18">
        <f t="shared" si="375"/>
        <v>0</v>
      </c>
      <c r="U1994" s="14" t="s">
        <v>63</v>
      </c>
      <c r="V1994" s="15">
        <v>0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f t="shared" si="376"/>
        <v>0</v>
      </c>
      <c r="AC1994" s="16">
        <f t="shared" si="377"/>
        <v>0</v>
      </c>
      <c r="AD1994" s="16">
        <f t="shared" si="378"/>
        <v>0</v>
      </c>
      <c r="AE1994" s="16">
        <f t="shared" si="379"/>
        <v>0</v>
      </c>
      <c r="AF1994" s="16">
        <f t="shared" si="380"/>
        <v>8.0634066587395932</v>
      </c>
      <c r="AG1994" s="18">
        <f t="shared" si="381"/>
        <v>0</v>
      </c>
      <c r="AH1994" s="18">
        <f t="shared" si="382"/>
        <v>0</v>
      </c>
      <c r="AI1994" s="18">
        <f t="shared" si="383"/>
        <v>-100</v>
      </c>
      <c r="AJ1994" s="15">
        <v>0</v>
      </c>
      <c r="AK1994" s="14"/>
      <c r="AL1994" s="15"/>
      <c r="AM1994" s="14" t="s">
        <v>65</v>
      </c>
      <c r="AN1994" s="14"/>
      <c r="AO1994" s="16">
        <v>8</v>
      </c>
      <c r="AP1994" s="15">
        <v>0</v>
      </c>
      <c r="AQ1994" s="15">
        <v>0</v>
      </c>
      <c r="AR1994" s="15">
        <v>0</v>
      </c>
      <c r="AS1994" s="15">
        <v>0</v>
      </c>
      <c r="AT1994" s="15">
        <v>0</v>
      </c>
      <c r="AU1994" s="14"/>
      <c r="AV1994" s="16">
        <v>0</v>
      </c>
      <c r="AW1994" s="14"/>
      <c r="AX1994" s="14" t="s">
        <v>63</v>
      </c>
      <c r="AY1994" s="14"/>
      <c r="AZ1994" s="14"/>
      <c r="BA1994" s="14"/>
      <c r="BB1994" s="14"/>
      <c r="BC1994" s="14"/>
    </row>
    <row r="1995" spans="1:55" x14ac:dyDescent="0.2">
      <c r="A1995" s="14" t="s">
        <v>4083</v>
      </c>
      <c r="B1995" s="15">
        <v>5</v>
      </c>
      <c r="C1995" s="14" t="s">
        <v>4118</v>
      </c>
      <c r="D1995" s="15">
        <v>10</v>
      </c>
      <c r="E1995" s="14" t="s">
        <v>57</v>
      </c>
      <c r="F1995" s="14" t="s">
        <v>95</v>
      </c>
      <c r="G1995" s="14" t="s">
        <v>170</v>
      </c>
      <c r="H1995" s="14" t="s">
        <v>787</v>
      </c>
      <c r="I1995" s="14" t="s">
        <v>107</v>
      </c>
      <c r="J1995" s="16">
        <v>8</v>
      </c>
      <c r="K1995" s="17">
        <v>1000</v>
      </c>
      <c r="L1995" s="16">
        <f t="shared" si="372"/>
        <v>11.111111111111111</v>
      </c>
      <c r="M1995" s="16"/>
      <c r="N1995" s="17"/>
      <c r="O1995" s="17"/>
      <c r="P1995" s="18">
        <f t="shared" si="373"/>
        <v>0</v>
      </c>
      <c r="Q1995" s="14"/>
      <c r="R1995" s="16"/>
      <c r="S1995" s="16">
        <f t="shared" si="374"/>
        <v>0</v>
      </c>
      <c r="T1995" s="18">
        <f t="shared" si="375"/>
        <v>0</v>
      </c>
      <c r="U1995" s="14" t="s">
        <v>63</v>
      </c>
      <c r="V1995" s="15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f t="shared" si="376"/>
        <v>0</v>
      </c>
      <c r="AC1995" s="16">
        <f t="shared" si="377"/>
        <v>0</v>
      </c>
      <c r="AD1995" s="16">
        <f t="shared" si="378"/>
        <v>0</v>
      </c>
      <c r="AE1995" s="16">
        <f t="shared" si="379"/>
        <v>0</v>
      </c>
      <c r="AF1995" s="16">
        <f t="shared" si="380"/>
        <v>8.0634066587395932</v>
      </c>
      <c r="AG1995" s="18">
        <f t="shared" si="381"/>
        <v>0</v>
      </c>
      <c r="AH1995" s="18">
        <f t="shared" si="382"/>
        <v>0</v>
      </c>
      <c r="AI1995" s="18">
        <f t="shared" si="383"/>
        <v>-100</v>
      </c>
      <c r="AJ1995" s="15">
        <v>0</v>
      </c>
      <c r="AK1995" s="14"/>
      <c r="AL1995" s="15"/>
      <c r="AM1995" s="14" t="s">
        <v>65</v>
      </c>
      <c r="AN1995" s="14"/>
      <c r="AO1995" s="16">
        <v>8</v>
      </c>
      <c r="AP1995" s="15">
        <v>0</v>
      </c>
      <c r="AQ1995" s="15">
        <v>0</v>
      </c>
      <c r="AR1995" s="15">
        <v>0</v>
      </c>
      <c r="AS1995" s="15">
        <v>0</v>
      </c>
      <c r="AT1995" s="15">
        <v>0</v>
      </c>
      <c r="AU1995" s="14"/>
      <c r="AV1995" s="16">
        <v>0</v>
      </c>
      <c r="AW1995" s="14"/>
      <c r="AX1995" s="14" t="s">
        <v>63</v>
      </c>
      <c r="AY1995" s="14"/>
      <c r="AZ1995" s="14"/>
      <c r="BA1995" s="14"/>
      <c r="BB1995" s="14"/>
      <c r="BC1995" s="14"/>
    </row>
    <row r="1996" spans="1:55" x14ac:dyDescent="0.2">
      <c r="A1996" s="14" t="s">
        <v>4083</v>
      </c>
      <c r="B1996" s="15">
        <v>5</v>
      </c>
      <c r="C1996" s="14" t="s">
        <v>4119</v>
      </c>
      <c r="D1996" s="15">
        <v>11</v>
      </c>
      <c r="E1996" s="14" t="s">
        <v>205</v>
      </c>
      <c r="F1996" s="14" t="s">
        <v>112</v>
      </c>
      <c r="G1996" s="14" t="s">
        <v>804</v>
      </c>
      <c r="H1996" s="14" t="s">
        <v>232</v>
      </c>
      <c r="I1996" s="14" t="s">
        <v>106</v>
      </c>
      <c r="J1996" s="16">
        <v>10</v>
      </c>
      <c r="K1996" s="17">
        <v>900</v>
      </c>
      <c r="L1996" s="16">
        <f t="shared" si="372"/>
        <v>9.0909090909090917</v>
      </c>
      <c r="M1996" s="16"/>
      <c r="N1996" s="17"/>
      <c r="O1996" s="17"/>
      <c r="P1996" s="18">
        <f t="shared" si="373"/>
        <v>0</v>
      </c>
      <c r="Q1996" s="14"/>
      <c r="R1996" s="16"/>
      <c r="S1996" s="16">
        <f t="shared" si="374"/>
        <v>0</v>
      </c>
      <c r="T1996" s="18">
        <f t="shared" si="375"/>
        <v>0</v>
      </c>
      <c r="U1996" s="14" t="s">
        <v>63</v>
      </c>
      <c r="V1996" s="15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f t="shared" si="376"/>
        <v>0</v>
      </c>
      <c r="AC1996" s="16">
        <f t="shared" si="377"/>
        <v>0</v>
      </c>
      <c r="AD1996" s="16">
        <f t="shared" si="378"/>
        <v>0</v>
      </c>
      <c r="AE1996" s="16">
        <f t="shared" si="379"/>
        <v>0</v>
      </c>
      <c r="AF1996" s="16">
        <f t="shared" si="380"/>
        <v>8.0634066587395932</v>
      </c>
      <c r="AG1996" s="18">
        <f t="shared" si="381"/>
        <v>0</v>
      </c>
      <c r="AH1996" s="18">
        <f t="shared" si="382"/>
        <v>0</v>
      </c>
      <c r="AI1996" s="18">
        <f t="shared" si="383"/>
        <v>-100</v>
      </c>
      <c r="AJ1996" s="15">
        <v>0</v>
      </c>
      <c r="AK1996" s="14"/>
      <c r="AL1996" s="15"/>
      <c r="AM1996" s="14" t="s">
        <v>65</v>
      </c>
      <c r="AN1996" s="14"/>
      <c r="AO1996" s="16">
        <v>8</v>
      </c>
      <c r="AP1996" s="15">
        <v>0</v>
      </c>
      <c r="AQ1996" s="15">
        <v>0</v>
      </c>
      <c r="AR1996" s="15">
        <v>0</v>
      </c>
      <c r="AS1996" s="15">
        <v>0</v>
      </c>
      <c r="AT1996" s="15">
        <v>0</v>
      </c>
      <c r="AU1996" s="14"/>
      <c r="AV1996" s="16">
        <v>0</v>
      </c>
      <c r="AW1996" s="14"/>
      <c r="AX1996" s="14" t="s">
        <v>63</v>
      </c>
      <c r="AY1996" s="14"/>
      <c r="AZ1996" s="14"/>
      <c r="BA1996" s="14"/>
      <c r="BB1996" s="14"/>
      <c r="BC1996" s="14"/>
    </row>
    <row r="1997" spans="1:55" x14ac:dyDescent="0.2">
      <c r="A1997" s="14" t="s">
        <v>4083</v>
      </c>
      <c r="B1997" s="15">
        <v>6</v>
      </c>
      <c r="C1997" s="14" t="s">
        <v>4120</v>
      </c>
      <c r="D1997" s="15">
        <v>1</v>
      </c>
      <c r="E1997" s="14" t="s">
        <v>193</v>
      </c>
      <c r="F1997" s="14" t="s">
        <v>693</v>
      </c>
      <c r="G1997" s="14" t="s">
        <v>905</v>
      </c>
      <c r="H1997" s="14" t="s">
        <v>189</v>
      </c>
      <c r="I1997" s="14" t="s">
        <v>78</v>
      </c>
      <c r="J1997" s="16">
        <v>3</v>
      </c>
      <c r="K1997" s="17">
        <v>1600</v>
      </c>
      <c r="L1997" s="16">
        <f t="shared" si="372"/>
        <v>25</v>
      </c>
      <c r="M1997" s="16"/>
      <c r="N1997" s="17"/>
      <c r="O1997" s="17"/>
      <c r="P1997" s="18">
        <f t="shared" si="373"/>
        <v>0</v>
      </c>
      <c r="Q1997" s="14"/>
      <c r="R1997" s="16"/>
      <c r="S1997" s="16">
        <f t="shared" si="374"/>
        <v>0</v>
      </c>
      <c r="T1997" s="18">
        <f t="shared" si="375"/>
        <v>0</v>
      </c>
      <c r="U1997" s="14" t="s">
        <v>63</v>
      </c>
      <c r="V1997" s="15">
        <v>0</v>
      </c>
      <c r="W1997" s="16">
        <v>0</v>
      </c>
      <c r="X1997" s="16">
        <v>0</v>
      </c>
      <c r="Y1997" s="16">
        <v>0</v>
      </c>
      <c r="Z1997" s="16">
        <v>0</v>
      </c>
      <c r="AA1997" s="16">
        <v>0</v>
      </c>
      <c r="AB1997" s="16">
        <f t="shared" si="376"/>
        <v>0</v>
      </c>
      <c r="AC1997" s="16">
        <f t="shared" si="377"/>
        <v>0</v>
      </c>
      <c r="AD1997" s="16">
        <f t="shared" si="378"/>
        <v>0</v>
      </c>
      <c r="AE1997" s="16">
        <f t="shared" si="379"/>
        <v>0</v>
      </c>
      <c r="AF1997" s="16">
        <f t="shared" si="380"/>
        <v>8.0634066587395932</v>
      </c>
      <c r="AG1997" s="18">
        <f t="shared" si="381"/>
        <v>0</v>
      </c>
      <c r="AH1997" s="18">
        <f t="shared" si="382"/>
        <v>0</v>
      </c>
      <c r="AI1997" s="18">
        <f t="shared" si="383"/>
        <v>-100</v>
      </c>
      <c r="AJ1997" s="15">
        <v>0</v>
      </c>
      <c r="AK1997" s="14"/>
      <c r="AL1997" s="15"/>
      <c r="AM1997" s="14" t="s">
        <v>65</v>
      </c>
      <c r="AN1997" s="14"/>
      <c r="AO1997" s="16">
        <v>2</v>
      </c>
      <c r="AP1997" s="15">
        <v>0</v>
      </c>
      <c r="AQ1997" s="15">
        <v>0</v>
      </c>
      <c r="AR1997" s="15">
        <v>0</v>
      </c>
      <c r="AS1997" s="15">
        <v>0</v>
      </c>
      <c r="AT1997" s="15">
        <v>0</v>
      </c>
      <c r="AU1997" s="14"/>
      <c r="AV1997" s="16">
        <v>0</v>
      </c>
      <c r="AW1997" s="14"/>
      <c r="AX1997" s="14" t="s">
        <v>63</v>
      </c>
      <c r="AY1997" s="14"/>
      <c r="AZ1997" s="14"/>
      <c r="BA1997" s="14"/>
      <c r="BB1997" s="14"/>
      <c r="BC1997" s="14"/>
    </row>
    <row r="1998" spans="1:55" x14ac:dyDescent="0.2">
      <c r="A1998" s="14" t="s">
        <v>4083</v>
      </c>
      <c r="B1998" s="15">
        <v>6</v>
      </c>
      <c r="C1998" s="14" t="s">
        <v>4121</v>
      </c>
      <c r="D1998" s="15">
        <v>2</v>
      </c>
      <c r="E1998" s="14" t="s">
        <v>85</v>
      </c>
      <c r="F1998" s="14" t="s">
        <v>4122</v>
      </c>
      <c r="G1998" s="14" t="s">
        <v>1640</v>
      </c>
      <c r="H1998" s="14" t="s">
        <v>469</v>
      </c>
      <c r="I1998" s="14" t="s">
        <v>207</v>
      </c>
      <c r="J1998" s="16">
        <v>20</v>
      </c>
      <c r="K1998" s="17">
        <v>700</v>
      </c>
      <c r="L1998" s="16">
        <f t="shared" si="372"/>
        <v>4.7619047619047619</v>
      </c>
      <c r="M1998" s="16"/>
      <c r="N1998" s="17"/>
      <c r="O1998" s="17"/>
      <c r="P1998" s="18">
        <f t="shared" si="373"/>
        <v>0</v>
      </c>
      <c r="Q1998" s="14"/>
      <c r="R1998" s="16"/>
      <c r="S1998" s="16">
        <f t="shared" si="374"/>
        <v>0</v>
      </c>
      <c r="T1998" s="18">
        <f t="shared" si="375"/>
        <v>0</v>
      </c>
      <c r="U1998" s="14" t="s">
        <v>63</v>
      </c>
      <c r="V1998" s="15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f t="shared" si="376"/>
        <v>0</v>
      </c>
      <c r="AC1998" s="16">
        <f t="shared" si="377"/>
        <v>0</v>
      </c>
      <c r="AD1998" s="16">
        <f t="shared" si="378"/>
        <v>0</v>
      </c>
      <c r="AE1998" s="16">
        <f t="shared" si="379"/>
        <v>0</v>
      </c>
      <c r="AF1998" s="16">
        <f t="shared" si="380"/>
        <v>8.0634066587395932</v>
      </c>
      <c r="AG1998" s="18">
        <f t="shared" si="381"/>
        <v>0</v>
      </c>
      <c r="AH1998" s="18">
        <f t="shared" si="382"/>
        <v>0</v>
      </c>
      <c r="AI1998" s="18">
        <f t="shared" si="383"/>
        <v>-100</v>
      </c>
      <c r="AJ1998" s="15">
        <v>0</v>
      </c>
      <c r="AK1998" s="14"/>
      <c r="AL1998" s="15"/>
      <c r="AM1998" s="14" t="s">
        <v>65</v>
      </c>
      <c r="AN1998" s="14"/>
      <c r="AO1998" s="16">
        <v>2</v>
      </c>
      <c r="AP1998" s="15">
        <v>0</v>
      </c>
      <c r="AQ1998" s="15">
        <v>0</v>
      </c>
      <c r="AR1998" s="15">
        <v>0</v>
      </c>
      <c r="AS1998" s="15">
        <v>0</v>
      </c>
      <c r="AT1998" s="15">
        <v>0</v>
      </c>
      <c r="AU1998" s="14"/>
      <c r="AV1998" s="16">
        <v>0</v>
      </c>
      <c r="AW1998" s="14"/>
      <c r="AX1998" s="14" t="s">
        <v>63</v>
      </c>
      <c r="AY1998" s="14"/>
      <c r="AZ1998" s="14"/>
      <c r="BA1998" s="14"/>
      <c r="BB1998" s="14"/>
      <c r="BC1998" s="14"/>
    </row>
    <row r="1999" spans="1:55" x14ac:dyDescent="0.2">
      <c r="A1999" s="14" t="s">
        <v>4083</v>
      </c>
      <c r="B1999" s="15">
        <v>6</v>
      </c>
      <c r="C1999" s="14" t="s">
        <v>4123</v>
      </c>
      <c r="D1999" s="15">
        <v>3</v>
      </c>
      <c r="E1999" s="14" t="s">
        <v>119</v>
      </c>
      <c r="F1999" s="14" t="s">
        <v>1647</v>
      </c>
      <c r="G1999" s="14" t="s">
        <v>514</v>
      </c>
      <c r="H1999" s="14" t="s">
        <v>857</v>
      </c>
      <c r="I1999" s="14" t="s">
        <v>122</v>
      </c>
      <c r="J1999" s="16">
        <v>4</v>
      </c>
      <c r="K1999" s="17">
        <v>1400</v>
      </c>
      <c r="L1999" s="16">
        <f t="shared" si="372"/>
        <v>20</v>
      </c>
      <c r="M1999" s="16"/>
      <c r="N1999" s="17"/>
      <c r="O1999" s="17"/>
      <c r="P1999" s="18">
        <f t="shared" si="373"/>
        <v>0</v>
      </c>
      <c r="Q1999" s="14"/>
      <c r="R1999" s="16"/>
      <c r="S1999" s="16">
        <f t="shared" si="374"/>
        <v>0</v>
      </c>
      <c r="T1999" s="18">
        <f t="shared" si="375"/>
        <v>0</v>
      </c>
      <c r="U1999" s="14" t="s">
        <v>63</v>
      </c>
      <c r="V1999" s="15">
        <v>0</v>
      </c>
      <c r="W1999" s="16">
        <v>0</v>
      </c>
      <c r="X1999" s="16">
        <v>0</v>
      </c>
      <c r="Y1999" s="16">
        <v>0</v>
      </c>
      <c r="Z1999" s="16">
        <v>0</v>
      </c>
      <c r="AA1999" s="16">
        <v>0</v>
      </c>
      <c r="AB1999" s="16">
        <f t="shared" si="376"/>
        <v>0</v>
      </c>
      <c r="AC1999" s="16">
        <f t="shared" si="377"/>
        <v>0</v>
      </c>
      <c r="AD1999" s="16">
        <f t="shared" si="378"/>
        <v>0</v>
      </c>
      <c r="AE1999" s="16">
        <f t="shared" si="379"/>
        <v>0</v>
      </c>
      <c r="AF1999" s="16">
        <f t="shared" si="380"/>
        <v>8.0634066587395932</v>
      </c>
      <c r="AG1999" s="18">
        <f t="shared" si="381"/>
        <v>0</v>
      </c>
      <c r="AH1999" s="18">
        <f t="shared" si="382"/>
        <v>0</v>
      </c>
      <c r="AI1999" s="18">
        <f t="shared" si="383"/>
        <v>-100</v>
      </c>
      <c r="AJ1999" s="15">
        <v>0</v>
      </c>
      <c r="AK1999" s="14"/>
      <c r="AL1999" s="15"/>
      <c r="AM1999" s="14" t="s">
        <v>65</v>
      </c>
      <c r="AN1999" s="14"/>
      <c r="AO1999" s="16">
        <v>2</v>
      </c>
      <c r="AP1999" s="15">
        <v>0</v>
      </c>
      <c r="AQ1999" s="15">
        <v>0</v>
      </c>
      <c r="AR1999" s="15">
        <v>0</v>
      </c>
      <c r="AS1999" s="15">
        <v>0</v>
      </c>
      <c r="AT1999" s="15">
        <v>0</v>
      </c>
      <c r="AU1999" s="14"/>
      <c r="AV1999" s="16">
        <v>0</v>
      </c>
      <c r="AW1999" s="14"/>
      <c r="AX1999" s="14" t="s">
        <v>63</v>
      </c>
      <c r="AY1999" s="14"/>
      <c r="AZ1999" s="14"/>
      <c r="BA1999" s="14"/>
      <c r="BB1999" s="14"/>
      <c r="BC1999" s="14"/>
    </row>
    <row r="2000" spans="1:55" x14ac:dyDescent="0.2">
      <c r="A2000" s="14" t="s">
        <v>4083</v>
      </c>
      <c r="B2000" s="15">
        <v>6</v>
      </c>
      <c r="C2000" s="14" t="s">
        <v>4124</v>
      </c>
      <c r="D2000" s="15">
        <v>4</v>
      </c>
      <c r="E2000" s="14" t="s">
        <v>133</v>
      </c>
      <c r="F2000" s="14" t="s">
        <v>571</v>
      </c>
      <c r="G2000" s="14" t="s">
        <v>1742</v>
      </c>
      <c r="H2000" s="14" t="s">
        <v>382</v>
      </c>
      <c r="I2000" s="14" t="s">
        <v>61</v>
      </c>
      <c r="J2000" s="16">
        <v>6</v>
      </c>
      <c r="K2000" s="17">
        <v>1200</v>
      </c>
      <c r="L2000" s="16">
        <f t="shared" si="372"/>
        <v>14.285714285714285</v>
      </c>
      <c r="M2000" s="16"/>
      <c r="N2000" s="17"/>
      <c r="O2000" s="17"/>
      <c r="P2000" s="18">
        <f t="shared" si="373"/>
        <v>0</v>
      </c>
      <c r="Q2000" s="14"/>
      <c r="R2000" s="16"/>
      <c r="S2000" s="16">
        <f t="shared" si="374"/>
        <v>0</v>
      </c>
      <c r="T2000" s="18">
        <f t="shared" si="375"/>
        <v>0</v>
      </c>
      <c r="U2000" s="14" t="s">
        <v>63</v>
      </c>
      <c r="V2000" s="15">
        <v>0</v>
      </c>
      <c r="W2000" s="16">
        <v>0</v>
      </c>
      <c r="X2000" s="16">
        <v>0</v>
      </c>
      <c r="Y2000" s="16">
        <v>0</v>
      </c>
      <c r="Z2000" s="16">
        <v>0</v>
      </c>
      <c r="AA2000" s="16">
        <v>0</v>
      </c>
      <c r="AB2000" s="16">
        <f t="shared" si="376"/>
        <v>0</v>
      </c>
      <c r="AC2000" s="16">
        <f t="shared" si="377"/>
        <v>0</v>
      </c>
      <c r="AD2000" s="16">
        <f t="shared" si="378"/>
        <v>0</v>
      </c>
      <c r="AE2000" s="16">
        <f t="shared" si="379"/>
        <v>0</v>
      </c>
      <c r="AF2000" s="16">
        <f t="shared" si="380"/>
        <v>8.0634066587395932</v>
      </c>
      <c r="AG2000" s="18">
        <f t="shared" si="381"/>
        <v>0</v>
      </c>
      <c r="AH2000" s="18">
        <f t="shared" si="382"/>
        <v>0</v>
      </c>
      <c r="AI2000" s="18">
        <f t="shared" si="383"/>
        <v>-100</v>
      </c>
      <c r="AJ2000" s="15">
        <v>0</v>
      </c>
      <c r="AK2000" s="14"/>
      <c r="AL2000" s="15"/>
      <c r="AM2000" s="14" t="s">
        <v>65</v>
      </c>
      <c r="AN2000" s="14"/>
      <c r="AO2000" s="16">
        <v>2</v>
      </c>
      <c r="AP2000" s="15">
        <v>0</v>
      </c>
      <c r="AQ2000" s="15">
        <v>0</v>
      </c>
      <c r="AR2000" s="15">
        <v>0</v>
      </c>
      <c r="AS2000" s="15">
        <v>0</v>
      </c>
      <c r="AT2000" s="15">
        <v>0</v>
      </c>
      <c r="AU2000" s="14"/>
      <c r="AV2000" s="16">
        <v>0</v>
      </c>
      <c r="AW2000" s="14"/>
      <c r="AX2000" s="14" t="s">
        <v>63</v>
      </c>
      <c r="AY2000" s="14"/>
      <c r="AZ2000" s="14"/>
      <c r="BA2000" s="14"/>
      <c r="BB2000" s="14"/>
      <c r="BC2000" s="14"/>
    </row>
    <row r="2001" spans="1:55" x14ac:dyDescent="0.2">
      <c r="A2001" s="14" t="s">
        <v>4083</v>
      </c>
      <c r="B2001" s="15">
        <v>6</v>
      </c>
      <c r="C2001" s="14" t="s">
        <v>2586</v>
      </c>
      <c r="D2001" s="15">
        <v>5</v>
      </c>
      <c r="E2001" s="14" t="s">
        <v>292</v>
      </c>
      <c r="F2001" s="14" t="s">
        <v>377</v>
      </c>
      <c r="G2001" s="14" t="s">
        <v>274</v>
      </c>
      <c r="H2001" s="14" t="s">
        <v>1314</v>
      </c>
      <c r="I2001" s="14" t="s">
        <v>207</v>
      </c>
      <c r="J2001" s="16">
        <v>20</v>
      </c>
      <c r="K2001" s="17">
        <v>700</v>
      </c>
      <c r="L2001" s="16">
        <f t="shared" si="372"/>
        <v>4.7619047619047619</v>
      </c>
      <c r="M2001" s="16"/>
      <c r="N2001" s="17"/>
      <c r="O2001" s="17"/>
      <c r="P2001" s="18">
        <f t="shared" si="373"/>
        <v>0</v>
      </c>
      <c r="Q2001" s="14"/>
      <c r="R2001" s="16"/>
      <c r="S2001" s="16">
        <f t="shared" si="374"/>
        <v>0</v>
      </c>
      <c r="T2001" s="18">
        <f t="shared" si="375"/>
        <v>0</v>
      </c>
      <c r="U2001" s="14" t="s">
        <v>63</v>
      </c>
      <c r="V2001" s="15">
        <v>0</v>
      </c>
      <c r="W2001" s="16">
        <v>0</v>
      </c>
      <c r="X2001" s="16">
        <v>0</v>
      </c>
      <c r="Y2001" s="16">
        <v>0</v>
      </c>
      <c r="Z2001" s="16">
        <v>0</v>
      </c>
      <c r="AA2001" s="16">
        <v>0</v>
      </c>
      <c r="AB2001" s="16">
        <f t="shared" si="376"/>
        <v>0</v>
      </c>
      <c r="AC2001" s="16">
        <f t="shared" si="377"/>
        <v>0</v>
      </c>
      <c r="AD2001" s="16">
        <f t="shared" si="378"/>
        <v>0</v>
      </c>
      <c r="AE2001" s="16">
        <f t="shared" si="379"/>
        <v>0</v>
      </c>
      <c r="AF2001" s="16">
        <f t="shared" si="380"/>
        <v>8.0634066587395932</v>
      </c>
      <c r="AG2001" s="18">
        <f t="shared" si="381"/>
        <v>0</v>
      </c>
      <c r="AH2001" s="18">
        <f t="shared" si="382"/>
        <v>0</v>
      </c>
      <c r="AI2001" s="18">
        <f t="shared" si="383"/>
        <v>-100</v>
      </c>
      <c r="AJ2001" s="15">
        <v>0</v>
      </c>
      <c r="AK2001" s="14"/>
      <c r="AL2001" s="15"/>
      <c r="AM2001" s="14" t="s">
        <v>65</v>
      </c>
      <c r="AN2001" s="14"/>
      <c r="AO2001" s="16">
        <v>2</v>
      </c>
      <c r="AP2001" s="15">
        <v>0</v>
      </c>
      <c r="AQ2001" s="15">
        <v>0</v>
      </c>
      <c r="AR2001" s="15">
        <v>0</v>
      </c>
      <c r="AS2001" s="15">
        <v>0</v>
      </c>
      <c r="AT2001" s="15">
        <v>0</v>
      </c>
      <c r="AU2001" s="14"/>
      <c r="AV2001" s="16">
        <v>0</v>
      </c>
      <c r="AW2001" s="14"/>
      <c r="AX2001" s="14" t="s">
        <v>63</v>
      </c>
      <c r="AY2001" s="14"/>
      <c r="AZ2001" s="14"/>
      <c r="BA2001" s="14"/>
      <c r="BB2001" s="14"/>
      <c r="BC2001" s="14"/>
    </row>
    <row r="2002" spans="1:55" x14ac:dyDescent="0.2">
      <c r="A2002" s="14" t="s">
        <v>4083</v>
      </c>
      <c r="B2002" s="15">
        <v>6</v>
      </c>
      <c r="C2002" s="14" t="s">
        <v>4125</v>
      </c>
      <c r="D2002" s="15">
        <v>6</v>
      </c>
      <c r="E2002" s="14" t="s">
        <v>124</v>
      </c>
      <c r="F2002" s="14" t="s">
        <v>120</v>
      </c>
      <c r="G2002" s="14" t="s">
        <v>522</v>
      </c>
      <c r="H2002" s="14" t="s">
        <v>523</v>
      </c>
      <c r="I2002" s="14" t="s">
        <v>202</v>
      </c>
      <c r="J2002" s="16">
        <v>1.4</v>
      </c>
      <c r="K2002" s="17">
        <v>2200</v>
      </c>
      <c r="L2002" s="16">
        <f t="shared" si="372"/>
        <v>41.666666666666671</v>
      </c>
      <c r="M2002" s="16"/>
      <c r="N2002" s="17"/>
      <c r="O2002" s="17"/>
      <c r="P2002" s="18">
        <f t="shared" si="373"/>
        <v>0</v>
      </c>
      <c r="Q2002" s="14"/>
      <c r="R2002" s="16"/>
      <c r="S2002" s="16">
        <f t="shared" si="374"/>
        <v>0</v>
      </c>
      <c r="T2002" s="18">
        <f t="shared" si="375"/>
        <v>0</v>
      </c>
      <c r="U2002" s="14" t="s">
        <v>63</v>
      </c>
      <c r="V2002" s="15">
        <v>0</v>
      </c>
      <c r="W2002" s="16">
        <v>0</v>
      </c>
      <c r="X2002" s="16">
        <v>0</v>
      </c>
      <c r="Y2002" s="16">
        <v>0</v>
      </c>
      <c r="Z2002" s="16">
        <v>0</v>
      </c>
      <c r="AA2002" s="16">
        <v>0</v>
      </c>
      <c r="AB2002" s="16">
        <f t="shared" si="376"/>
        <v>0</v>
      </c>
      <c r="AC2002" s="16">
        <f t="shared" si="377"/>
        <v>0</v>
      </c>
      <c r="AD2002" s="16">
        <f t="shared" si="378"/>
        <v>0</v>
      </c>
      <c r="AE2002" s="16">
        <f t="shared" si="379"/>
        <v>0</v>
      </c>
      <c r="AF2002" s="16">
        <f t="shared" si="380"/>
        <v>8.0634066587395932</v>
      </c>
      <c r="AG2002" s="18">
        <f t="shared" si="381"/>
        <v>0</v>
      </c>
      <c r="AH2002" s="18">
        <f t="shared" si="382"/>
        <v>0</v>
      </c>
      <c r="AI2002" s="18">
        <f t="shared" si="383"/>
        <v>-100</v>
      </c>
      <c r="AJ2002" s="15">
        <v>0</v>
      </c>
      <c r="AK2002" s="14"/>
      <c r="AL2002" s="15"/>
      <c r="AM2002" s="14" t="s">
        <v>65</v>
      </c>
      <c r="AN2002" s="14"/>
      <c r="AO2002" s="16">
        <v>2</v>
      </c>
      <c r="AP2002" s="15">
        <v>0</v>
      </c>
      <c r="AQ2002" s="15">
        <v>0</v>
      </c>
      <c r="AR2002" s="15">
        <v>0</v>
      </c>
      <c r="AS2002" s="15">
        <v>0</v>
      </c>
      <c r="AT2002" s="15">
        <v>0</v>
      </c>
      <c r="AU2002" s="14"/>
      <c r="AV2002" s="16">
        <v>0</v>
      </c>
      <c r="AW2002" s="14"/>
      <c r="AX2002" s="14" t="s">
        <v>63</v>
      </c>
      <c r="AY2002" s="14"/>
      <c r="AZ2002" s="14"/>
      <c r="BA2002" s="14"/>
      <c r="BB2002" s="14"/>
      <c r="BC2002" s="14"/>
    </row>
    <row r="2003" spans="1:55" x14ac:dyDescent="0.2">
      <c r="A2003" s="14" t="s">
        <v>4083</v>
      </c>
      <c r="B2003" s="15">
        <v>6</v>
      </c>
      <c r="C2003" s="14" t="s">
        <v>4126</v>
      </c>
      <c r="D2003" s="15">
        <v>7</v>
      </c>
      <c r="E2003" s="14" t="s">
        <v>205</v>
      </c>
      <c r="F2003" s="14" t="s">
        <v>704</v>
      </c>
      <c r="G2003" s="14" t="s">
        <v>1413</v>
      </c>
      <c r="H2003" s="14" t="s">
        <v>189</v>
      </c>
      <c r="I2003" s="14" t="s">
        <v>329</v>
      </c>
      <c r="J2003" s="16">
        <v>15</v>
      </c>
      <c r="K2003" s="17">
        <v>800</v>
      </c>
      <c r="L2003" s="16">
        <f t="shared" si="372"/>
        <v>6.25</v>
      </c>
      <c r="M2003" s="16"/>
      <c r="N2003" s="17"/>
      <c r="O2003" s="17"/>
      <c r="P2003" s="18">
        <f t="shared" si="373"/>
        <v>0</v>
      </c>
      <c r="Q2003" s="14"/>
      <c r="R2003" s="16"/>
      <c r="S2003" s="16">
        <f t="shared" si="374"/>
        <v>0</v>
      </c>
      <c r="T2003" s="18">
        <f t="shared" si="375"/>
        <v>0</v>
      </c>
      <c r="U2003" s="14" t="s">
        <v>63</v>
      </c>
      <c r="V2003" s="15">
        <v>0</v>
      </c>
      <c r="W2003" s="16">
        <v>0</v>
      </c>
      <c r="X2003" s="16">
        <v>0</v>
      </c>
      <c r="Y2003" s="16">
        <v>0</v>
      </c>
      <c r="Z2003" s="16">
        <v>0</v>
      </c>
      <c r="AA2003" s="16">
        <v>0</v>
      </c>
      <c r="AB2003" s="16">
        <f t="shared" si="376"/>
        <v>0</v>
      </c>
      <c r="AC2003" s="16">
        <f t="shared" si="377"/>
        <v>0</v>
      </c>
      <c r="AD2003" s="16">
        <f t="shared" si="378"/>
        <v>0</v>
      </c>
      <c r="AE2003" s="16">
        <f t="shared" si="379"/>
        <v>0</v>
      </c>
      <c r="AF2003" s="16">
        <f t="shared" si="380"/>
        <v>8.0634066587395932</v>
      </c>
      <c r="AG2003" s="18">
        <f t="shared" si="381"/>
        <v>0</v>
      </c>
      <c r="AH2003" s="18">
        <f t="shared" si="382"/>
        <v>0</v>
      </c>
      <c r="AI2003" s="18">
        <f t="shared" si="383"/>
        <v>-100</v>
      </c>
      <c r="AJ2003" s="15">
        <v>0</v>
      </c>
      <c r="AK2003" s="14"/>
      <c r="AL2003" s="15"/>
      <c r="AM2003" s="14" t="s">
        <v>65</v>
      </c>
      <c r="AN2003" s="14"/>
      <c r="AO2003" s="16">
        <v>2</v>
      </c>
      <c r="AP2003" s="15">
        <v>0</v>
      </c>
      <c r="AQ2003" s="15">
        <v>0</v>
      </c>
      <c r="AR2003" s="15">
        <v>0</v>
      </c>
      <c r="AS2003" s="15">
        <v>0</v>
      </c>
      <c r="AT2003" s="15">
        <v>0</v>
      </c>
      <c r="AU2003" s="14"/>
      <c r="AV2003" s="16">
        <v>0</v>
      </c>
      <c r="AW2003" s="14"/>
      <c r="AX2003" s="14" t="s">
        <v>63</v>
      </c>
      <c r="AY2003" s="14"/>
      <c r="AZ2003" s="14"/>
      <c r="BA2003" s="14"/>
      <c r="BB2003" s="14"/>
      <c r="BC2003" s="14"/>
    </row>
    <row r="2004" spans="1:55" x14ac:dyDescent="0.2">
      <c r="A2004" s="14" t="s">
        <v>4083</v>
      </c>
      <c r="B2004" s="15">
        <v>6</v>
      </c>
      <c r="C2004" s="14" t="s">
        <v>4127</v>
      </c>
      <c r="D2004" s="15">
        <v>8</v>
      </c>
      <c r="E2004" s="14" t="s">
        <v>94</v>
      </c>
      <c r="F2004" s="14" t="s">
        <v>153</v>
      </c>
      <c r="G2004" s="14" t="s">
        <v>1608</v>
      </c>
      <c r="H2004" s="14" t="s">
        <v>4128</v>
      </c>
      <c r="I2004" s="14" t="s">
        <v>107</v>
      </c>
      <c r="J2004" s="16">
        <v>8</v>
      </c>
      <c r="K2004" s="17">
        <v>1000</v>
      </c>
      <c r="L2004" s="16">
        <f t="shared" si="372"/>
        <v>11.111111111111111</v>
      </c>
      <c r="M2004" s="16"/>
      <c r="N2004" s="17"/>
      <c r="O2004" s="17"/>
      <c r="P2004" s="18">
        <f t="shared" si="373"/>
        <v>0</v>
      </c>
      <c r="Q2004" s="14"/>
      <c r="R2004" s="16"/>
      <c r="S2004" s="16">
        <f t="shared" si="374"/>
        <v>0</v>
      </c>
      <c r="T2004" s="18">
        <f t="shared" si="375"/>
        <v>0</v>
      </c>
      <c r="U2004" s="14" t="s">
        <v>63</v>
      </c>
      <c r="V2004" s="15">
        <v>0</v>
      </c>
      <c r="W2004" s="16">
        <v>0</v>
      </c>
      <c r="X2004" s="16">
        <v>0</v>
      </c>
      <c r="Y2004" s="16">
        <v>0</v>
      </c>
      <c r="Z2004" s="16">
        <v>0</v>
      </c>
      <c r="AA2004" s="16">
        <v>0</v>
      </c>
      <c r="AB2004" s="16">
        <f t="shared" si="376"/>
        <v>0</v>
      </c>
      <c r="AC2004" s="16">
        <f t="shared" si="377"/>
        <v>0</v>
      </c>
      <c r="AD2004" s="16">
        <f t="shared" si="378"/>
        <v>0</v>
      </c>
      <c r="AE2004" s="16">
        <f t="shared" si="379"/>
        <v>0</v>
      </c>
      <c r="AF2004" s="16">
        <f t="shared" si="380"/>
        <v>8.0634066587395932</v>
      </c>
      <c r="AG2004" s="18">
        <f t="shared" si="381"/>
        <v>0</v>
      </c>
      <c r="AH2004" s="18">
        <f t="shared" si="382"/>
        <v>0</v>
      </c>
      <c r="AI2004" s="18">
        <f t="shared" si="383"/>
        <v>-100</v>
      </c>
      <c r="AJ2004" s="15">
        <v>0</v>
      </c>
      <c r="AK2004" s="14"/>
      <c r="AL2004" s="15"/>
      <c r="AM2004" s="14" t="s">
        <v>65</v>
      </c>
      <c r="AN2004" s="14"/>
      <c r="AO2004" s="16">
        <v>2</v>
      </c>
      <c r="AP2004" s="15">
        <v>0</v>
      </c>
      <c r="AQ2004" s="15">
        <v>0</v>
      </c>
      <c r="AR2004" s="15">
        <v>0</v>
      </c>
      <c r="AS2004" s="15">
        <v>0</v>
      </c>
      <c r="AT2004" s="15">
        <v>0</v>
      </c>
      <c r="AU2004" s="14"/>
      <c r="AV2004" s="16">
        <v>0</v>
      </c>
      <c r="AW2004" s="14"/>
      <c r="AX2004" s="14" t="s">
        <v>63</v>
      </c>
      <c r="AY2004" s="14"/>
      <c r="AZ2004" s="14"/>
      <c r="BA2004" s="14"/>
      <c r="BB2004" s="14"/>
      <c r="BC2004" s="14"/>
    </row>
    <row r="2005" spans="1:55" x14ac:dyDescent="0.2">
      <c r="A2005" s="14" t="s">
        <v>4083</v>
      </c>
      <c r="B2005" s="15">
        <v>7</v>
      </c>
      <c r="C2005" s="14" t="s">
        <v>4129</v>
      </c>
      <c r="D2005" s="15">
        <v>1</v>
      </c>
      <c r="E2005" s="14" t="s">
        <v>94</v>
      </c>
      <c r="F2005" s="14" t="s">
        <v>4081</v>
      </c>
      <c r="G2005" s="14" t="s">
        <v>563</v>
      </c>
      <c r="H2005" s="14" t="s">
        <v>1746</v>
      </c>
      <c r="I2005" s="14" t="s">
        <v>329</v>
      </c>
      <c r="J2005" s="16">
        <v>15</v>
      </c>
      <c r="K2005" s="17">
        <v>800</v>
      </c>
      <c r="L2005" s="16">
        <f t="shared" si="372"/>
        <v>6.25</v>
      </c>
      <c r="M2005" s="16"/>
      <c r="N2005" s="17"/>
      <c r="O2005" s="17"/>
      <c r="P2005" s="18">
        <f t="shared" si="373"/>
        <v>0</v>
      </c>
      <c r="Q2005" s="14"/>
      <c r="R2005" s="16"/>
      <c r="S2005" s="16">
        <f t="shared" si="374"/>
        <v>0</v>
      </c>
      <c r="T2005" s="18">
        <f t="shared" si="375"/>
        <v>0</v>
      </c>
      <c r="U2005" s="14" t="s">
        <v>63</v>
      </c>
      <c r="V2005" s="15">
        <v>0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f t="shared" si="376"/>
        <v>0</v>
      </c>
      <c r="AC2005" s="16">
        <f t="shared" si="377"/>
        <v>0</v>
      </c>
      <c r="AD2005" s="16">
        <f t="shared" si="378"/>
        <v>0</v>
      </c>
      <c r="AE2005" s="16">
        <f t="shared" si="379"/>
        <v>0</v>
      </c>
      <c r="AF2005" s="16">
        <f t="shared" si="380"/>
        <v>8.0634066587395932</v>
      </c>
      <c r="AG2005" s="18">
        <f t="shared" si="381"/>
        <v>0</v>
      </c>
      <c r="AH2005" s="18">
        <f t="shared" si="382"/>
        <v>0</v>
      </c>
      <c r="AI2005" s="18">
        <f t="shared" si="383"/>
        <v>-100</v>
      </c>
      <c r="AJ2005" s="15">
        <v>0</v>
      </c>
      <c r="AK2005" s="14"/>
      <c r="AL2005" s="15"/>
      <c r="AM2005" s="14" t="s">
        <v>65</v>
      </c>
      <c r="AN2005" s="14"/>
      <c r="AO2005" s="16">
        <v>8</v>
      </c>
      <c r="AP2005" s="15">
        <v>0</v>
      </c>
      <c r="AQ2005" s="15">
        <v>0</v>
      </c>
      <c r="AR2005" s="15">
        <v>0</v>
      </c>
      <c r="AS2005" s="15">
        <v>0</v>
      </c>
      <c r="AT2005" s="15">
        <v>0</v>
      </c>
      <c r="AU2005" s="14"/>
      <c r="AV2005" s="16">
        <v>0</v>
      </c>
      <c r="AW2005" s="14"/>
      <c r="AX2005" s="14" t="s">
        <v>63</v>
      </c>
      <c r="AY2005" s="14"/>
      <c r="AZ2005" s="14"/>
      <c r="BA2005" s="14"/>
      <c r="BB2005" s="14"/>
      <c r="BC2005" s="14"/>
    </row>
    <row r="2006" spans="1:55" x14ac:dyDescent="0.2">
      <c r="A2006" s="14" t="s">
        <v>4083</v>
      </c>
      <c r="B2006" s="15">
        <v>7</v>
      </c>
      <c r="C2006" s="14" t="s">
        <v>4130</v>
      </c>
      <c r="D2006" s="15">
        <v>2</v>
      </c>
      <c r="E2006" s="14" t="s">
        <v>1734</v>
      </c>
      <c r="F2006" s="14" t="s">
        <v>1735</v>
      </c>
      <c r="G2006" s="14" t="s">
        <v>179</v>
      </c>
      <c r="H2006" s="14" t="s">
        <v>685</v>
      </c>
      <c r="I2006" s="14" t="s">
        <v>329</v>
      </c>
      <c r="J2006" s="16">
        <v>15</v>
      </c>
      <c r="K2006" s="17">
        <v>800</v>
      </c>
      <c r="L2006" s="16">
        <f t="shared" si="372"/>
        <v>6.25</v>
      </c>
      <c r="M2006" s="16"/>
      <c r="N2006" s="17"/>
      <c r="O2006" s="17"/>
      <c r="P2006" s="18">
        <f t="shared" si="373"/>
        <v>0</v>
      </c>
      <c r="Q2006" s="14"/>
      <c r="R2006" s="16"/>
      <c r="S2006" s="16">
        <f t="shared" si="374"/>
        <v>0</v>
      </c>
      <c r="T2006" s="18">
        <f t="shared" si="375"/>
        <v>0</v>
      </c>
      <c r="U2006" s="14" t="s">
        <v>63</v>
      </c>
      <c r="V2006" s="15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f t="shared" si="376"/>
        <v>0</v>
      </c>
      <c r="AC2006" s="16">
        <f t="shared" si="377"/>
        <v>0</v>
      </c>
      <c r="AD2006" s="16">
        <f t="shared" si="378"/>
        <v>0</v>
      </c>
      <c r="AE2006" s="16">
        <f t="shared" si="379"/>
        <v>0</v>
      </c>
      <c r="AF2006" s="16">
        <f t="shared" si="380"/>
        <v>8.0634066587395932</v>
      </c>
      <c r="AG2006" s="18">
        <f t="shared" si="381"/>
        <v>0</v>
      </c>
      <c r="AH2006" s="18">
        <f t="shared" si="382"/>
        <v>0</v>
      </c>
      <c r="AI2006" s="18">
        <f t="shared" si="383"/>
        <v>-100</v>
      </c>
      <c r="AJ2006" s="15">
        <v>0</v>
      </c>
      <c r="AK2006" s="14"/>
      <c r="AL2006" s="15"/>
      <c r="AM2006" s="14" t="s">
        <v>65</v>
      </c>
      <c r="AN2006" s="14"/>
      <c r="AO2006" s="16">
        <v>8</v>
      </c>
      <c r="AP2006" s="15">
        <v>0</v>
      </c>
      <c r="AQ2006" s="15">
        <v>0</v>
      </c>
      <c r="AR2006" s="15">
        <v>0</v>
      </c>
      <c r="AS2006" s="15">
        <v>0</v>
      </c>
      <c r="AT2006" s="15">
        <v>0</v>
      </c>
      <c r="AU2006" s="14"/>
      <c r="AV2006" s="16">
        <v>0</v>
      </c>
      <c r="AW2006" s="14"/>
      <c r="AX2006" s="14" t="s">
        <v>63</v>
      </c>
      <c r="AY2006" s="14"/>
      <c r="AZ2006" s="14"/>
      <c r="BA2006" s="14"/>
      <c r="BB2006" s="14"/>
      <c r="BC2006" s="14"/>
    </row>
    <row r="2007" spans="1:55" x14ac:dyDescent="0.2">
      <c r="A2007" s="14" t="s">
        <v>4083</v>
      </c>
      <c r="B2007" s="15">
        <v>7</v>
      </c>
      <c r="C2007" s="14" t="s">
        <v>4131</v>
      </c>
      <c r="D2007" s="15">
        <v>3</v>
      </c>
      <c r="E2007" s="14" t="s">
        <v>74</v>
      </c>
      <c r="F2007" s="14" t="s">
        <v>153</v>
      </c>
      <c r="G2007" s="14" t="s">
        <v>293</v>
      </c>
      <c r="H2007" s="14" t="s">
        <v>453</v>
      </c>
      <c r="I2007" s="14" t="s">
        <v>207</v>
      </c>
      <c r="J2007" s="16">
        <v>20</v>
      </c>
      <c r="K2007" s="17">
        <v>700</v>
      </c>
      <c r="L2007" s="16">
        <f t="shared" si="372"/>
        <v>4.7619047619047619</v>
      </c>
      <c r="M2007" s="16"/>
      <c r="N2007" s="17"/>
      <c r="O2007" s="17"/>
      <c r="P2007" s="18">
        <f t="shared" si="373"/>
        <v>0</v>
      </c>
      <c r="Q2007" s="14"/>
      <c r="R2007" s="16"/>
      <c r="S2007" s="16">
        <f t="shared" si="374"/>
        <v>0</v>
      </c>
      <c r="T2007" s="18">
        <f t="shared" si="375"/>
        <v>0</v>
      </c>
      <c r="U2007" s="14" t="s">
        <v>63</v>
      </c>
      <c r="V2007" s="15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f t="shared" si="376"/>
        <v>0</v>
      </c>
      <c r="AC2007" s="16">
        <f t="shared" si="377"/>
        <v>0</v>
      </c>
      <c r="AD2007" s="16">
        <f t="shared" si="378"/>
        <v>0</v>
      </c>
      <c r="AE2007" s="16">
        <f t="shared" si="379"/>
        <v>0</v>
      </c>
      <c r="AF2007" s="16">
        <f t="shared" si="380"/>
        <v>8.0634066587395932</v>
      </c>
      <c r="AG2007" s="18">
        <f t="shared" si="381"/>
        <v>0</v>
      </c>
      <c r="AH2007" s="18">
        <f t="shared" si="382"/>
        <v>0</v>
      </c>
      <c r="AI2007" s="18">
        <f t="shared" si="383"/>
        <v>-100</v>
      </c>
      <c r="AJ2007" s="15">
        <v>0</v>
      </c>
      <c r="AK2007" s="14"/>
      <c r="AL2007" s="15"/>
      <c r="AM2007" s="14" t="s">
        <v>65</v>
      </c>
      <c r="AN2007" s="14"/>
      <c r="AO2007" s="16">
        <v>8</v>
      </c>
      <c r="AP2007" s="15">
        <v>0</v>
      </c>
      <c r="AQ2007" s="15">
        <v>0</v>
      </c>
      <c r="AR2007" s="15">
        <v>0</v>
      </c>
      <c r="AS2007" s="15">
        <v>0</v>
      </c>
      <c r="AT2007" s="15">
        <v>0</v>
      </c>
      <c r="AU2007" s="14"/>
      <c r="AV2007" s="16">
        <v>0</v>
      </c>
      <c r="AW2007" s="14"/>
      <c r="AX2007" s="14" t="s">
        <v>63</v>
      </c>
      <c r="AY2007" s="14"/>
      <c r="AZ2007" s="14"/>
      <c r="BA2007" s="14"/>
      <c r="BB2007" s="14"/>
      <c r="BC2007" s="14"/>
    </row>
    <row r="2008" spans="1:55" x14ac:dyDescent="0.2">
      <c r="A2008" s="14" t="s">
        <v>4083</v>
      </c>
      <c r="B2008" s="15">
        <v>7</v>
      </c>
      <c r="C2008" s="14" t="s">
        <v>3307</v>
      </c>
      <c r="D2008" s="15">
        <v>4</v>
      </c>
      <c r="E2008" s="14" t="s">
        <v>205</v>
      </c>
      <c r="F2008" s="14" t="s">
        <v>1217</v>
      </c>
      <c r="G2008" s="14" t="s">
        <v>88</v>
      </c>
      <c r="H2008" s="14" t="s">
        <v>1263</v>
      </c>
      <c r="I2008" s="14" t="s">
        <v>172</v>
      </c>
      <c r="J2008" s="16">
        <v>12</v>
      </c>
      <c r="K2008" s="17">
        <v>800</v>
      </c>
      <c r="L2008" s="16">
        <f t="shared" si="372"/>
        <v>7.6923076923076925</v>
      </c>
      <c r="M2008" s="16"/>
      <c r="N2008" s="17"/>
      <c r="O2008" s="17"/>
      <c r="P2008" s="18">
        <f t="shared" si="373"/>
        <v>0</v>
      </c>
      <c r="Q2008" s="14"/>
      <c r="R2008" s="16"/>
      <c r="S2008" s="16">
        <f t="shared" si="374"/>
        <v>0</v>
      </c>
      <c r="T2008" s="18">
        <f t="shared" si="375"/>
        <v>0</v>
      </c>
      <c r="U2008" s="14" t="s">
        <v>63</v>
      </c>
      <c r="V2008" s="15">
        <v>0</v>
      </c>
      <c r="W2008" s="16">
        <v>0</v>
      </c>
      <c r="X2008" s="16">
        <v>0</v>
      </c>
      <c r="Y2008" s="16">
        <v>0</v>
      </c>
      <c r="Z2008" s="16">
        <v>0</v>
      </c>
      <c r="AA2008" s="16">
        <v>0</v>
      </c>
      <c r="AB2008" s="16">
        <f t="shared" si="376"/>
        <v>0</v>
      </c>
      <c r="AC2008" s="16">
        <f t="shared" si="377"/>
        <v>0</v>
      </c>
      <c r="AD2008" s="16">
        <f t="shared" si="378"/>
        <v>0</v>
      </c>
      <c r="AE2008" s="16">
        <f t="shared" si="379"/>
        <v>0</v>
      </c>
      <c r="AF2008" s="16">
        <f t="shared" si="380"/>
        <v>8.0634066587395932</v>
      </c>
      <c r="AG2008" s="18">
        <f t="shared" si="381"/>
        <v>0</v>
      </c>
      <c r="AH2008" s="18">
        <f t="shared" si="382"/>
        <v>0</v>
      </c>
      <c r="AI2008" s="18">
        <f t="shared" si="383"/>
        <v>-100</v>
      </c>
      <c r="AJ2008" s="15">
        <v>0</v>
      </c>
      <c r="AK2008" s="14"/>
      <c r="AL2008" s="15"/>
      <c r="AM2008" s="14" t="s">
        <v>65</v>
      </c>
      <c r="AN2008" s="14"/>
      <c r="AO2008" s="16">
        <v>8</v>
      </c>
      <c r="AP2008" s="15">
        <v>0</v>
      </c>
      <c r="AQ2008" s="15">
        <v>0</v>
      </c>
      <c r="AR2008" s="15">
        <v>0</v>
      </c>
      <c r="AS2008" s="15">
        <v>0</v>
      </c>
      <c r="AT2008" s="15">
        <v>0</v>
      </c>
      <c r="AU2008" s="14"/>
      <c r="AV2008" s="16">
        <v>0</v>
      </c>
      <c r="AW2008" s="14"/>
      <c r="AX2008" s="14" t="s">
        <v>63</v>
      </c>
      <c r="AY2008" s="14"/>
      <c r="AZ2008" s="14"/>
      <c r="BA2008" s="14"/>
      <c r="BB2008" s="14"/>
      <c r="BC2008" s="14"/>
    </row>
    <row r="2009" spans="1:55" x14ac:dyDescent="0.2">
      <c r="A2009" s="14" t="s">
        <v>4083</v>
      </c>
      <c r="B2009" s="15">
        <v>7</v>
      </c>
      <c r="C2009" s="14" t="s">
        <v>790</v>
      </c>
      <c r="D2009" s="15">
        <v>5</v>
      </c>
      <c r="E2009" s="14" t="s">
        <v>133</v>
      </c>
      <c r="F2009" s="14" t="s">
        <v>791</v>
      </c>
      <c r="G2009" s="14" t="s">
        <v>792</v>
      </c>
      <c r="H2009" s="14" t="s">
        <v>655</v>
      </c>
      <c r="I2009" s="14" t="s">
        <v>115</v>
      </c>
      <c r="J2009" s="16">
        <v>3.5</v>
      </c>
      <c r="K2009" s="17">
        <v>1500</v>
      </c>
      <c r="L2009" s="16">
        <f t="shared" si="372"/>
        <v>22.222222222222221</v>
      </c>
      <c r="M2009" s="16"/>
      <c r="N2009" s="17"/>
      <c r="O2009" s="17"/>
      <c r="P2009" s="18">
        <f t="shared" si="373"/>
        <v>0</v>
      </c>
      <c r="Q2009" s="14"/>
      <c r="R2009" s="16"/>
      <c r="S2009" s="16">
        <f t="shared" si="374"/>
        <v>0</v>
      </c>
      <c r="T2009" s="18">
        <f t="shared" si="375"/>
        <v>0</v>
      </c>
      <c r="U2009" s="14" t="s">
        <v>63</v>
      </c>
      <c r="V2009" s="15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f t="shared" si="376"/>
        <v>0</v>
      </c>
      <c r="AC2009" s="16">
        <f t="shared" si="377"/>
        <v>0</v>
      </c>
      <c r="AD2009" s="16">
        <f t="shared" si="378"/>
        <v>0</v>
      </c>
      <c r="AE2009" s="16">
        <f t="shared" si="379"/>
        <v>0</v>
      </c>
      <c r="AF2009" s="16">
        <f t="shared" si="380"/>
        <v>8.0634066587395932</v>
      </c>
      <c r="AG2009" s="18">
        <f t="shared" si="381"/>
        <v>0</v>
      </c>
      <c r="AH2009" s="18">
        <f t="shared" si="382"/>
        <v>0</v>
      </c>
      <c r="AI2009" s="18">
        <f t="shared" si="383"/>
        <v>-100</v>
      </c>
      <c r="AJ2009" s="15">
        <v>0</v>
      </c>
      <c r="AK2009" s="14"/>
      <c r="AL2009" s="15"/>
      <c r="AM2009" s="14" t="s">
        <v>65</v>
      </c>
      <c r="AN2009" s="14"/>
      <c r="AO2009" s="16">
        <v>8</v>
      </c>
      <c r="AP2009" s="15">
        <v>0</v>
      </c>
      <c r="AQ2009" s="15">
        <v>0</v>
      </c>
      <c r="AR2009" s="15">
        <v>0</v>
      </c>
      <c r="AS2009" s="15">
        <v>0</v>
      </c>
      <c r="AT2009" s="15">
        <v>0</v>
      </c>
      <c r="AU2009" s="14"/>
      <c r="AV2009" s="16">
        <v>0</v>
      </c>
      <c r="AW2009" s="14"/>
      <c r="AX2009" s="14" t="s">
        <v>63</v>
      </c>
      <c r="AY2009" s="14"/>
      <c r="AZ2009" s="14"/>
      <c r="BA2009" s="14"/>
      <c r="BB2009" s="14"/>
      <c r="BC2009" s="14"/>
    </row>
    <row r="2010" spans="1:55" x14ac:dyDescent="0.2">
      <c r="A2010" s="14" t="s">
        <v>4083</v>
      </c>
      <c r="B2010" s="15">
        <v>7</v>
      </c>
      <c r="C2010" s="14" t="s">
        <v>4132</v>
      </c>
      <c r="D2010" s="15">
        <v>6</v>
      </c>
      <c r="E2010" s="14" t="s">
        <v>57</v>
      </c>
      <c r="F2010" s="14" t="s">
        <v>148</v>
      </c>
      <c r="G2010" s="14" t="s">
        <v>2803</v>
      </c>
      <c r="H2010" s="14" t="s">
        <v>105</v>
      </c>
      <c r="I2010" s="14" t="s">
        <v>115</v>
      </c>
      <c r="J2010" s="16">
        <v>3.5</v>
      </c>
      <c r="K2010" s="17">
        <v>1500</v>
      </c>
      <c r="L2010" s="16">
        <f t="shared" si="372"/>
        <v>22.222222222222221</v>
      </c>
      <c r="M2010" s="16"/>
      <c r="N2010" s="17"/>
      <c r="O2010" s="17"/>
      <c r="P2010" s="18">
        <f t="shared" si="373"/>
        <v>0</v>
      </c>
      <c r="Q2010" s="14"/>
      <c r="R2010" s="16"/>
      <c r="S2010" s="16">
        <f t="shared" si="374"/>
        <v>0</v>
      </c>
      <c r="T2010" s="18">
        <f t="shared" si="375"/>
        <v>0</v>
      </c>
      <c r="U2010" s="14" t="s">
        <v>63</v>
      </c>
      <c r="V2010" s="15">
        <v>0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f t="shared" si="376"/>
        <v>0</v>
      </c>
      <c r="AC2010" s="16">
        <f t="shared" si="377"/>
        <v>0</v>
      </c>
      <c r="AD2010" s="16">
        <f t="shared" si="378"/>
        <v>0</v>
      </c>
      <c r="AE2010" s="16">
        <f t="shared" si="379"/>
        <v>0</v>
      </c>
      <c r="AF2010" s="16">
        <f t="shared" si="380"/>
        <v>8.0634066587395932</v>
      </c>
      <c r="AG2010" s="18">
        <f t="shared" si="381"/>
        <v>0</v>
      </c>
      <c r="AH2010" s="18">
        <f t="shared" si="382"/>
        <v>0</v>
      </c>
      <c r="AI2010" s="18">
        <f t="shared" si="383"/>
        <v>-100</v>
      </c>
      <c r="AJ2010" s="15">
        <v>0</v>
      </c>
      <c r="AK2010" s="14"/>
      <c r="AL2010" s="15"/>
      <c r="AM2010" s="14" t="s">
        <v>65</v>
      </c>
      <c r="AN2010" s="14"/>
      <c r="AO2010" s="16">
        <v>8</v>
      </c>
      <c r="AP2010" s="15">
        <v>0</v>
      </c>
      <c r="AQ2010" s="15">
        <v>0</v>
      </c>
      <c r="AR2010" s="15">
        <v>0</v>
      </c>
      <c r="AS2010" s="15">
        <v>0</v>
      </c>
      <c r="AT2010" s="15">
        <v>0</v>
      </c>
      <c r="AU2010" s="14"/>
      <c r="AV2010" s="16">
        <v>0</v>
      </c>
      <c r="AW2010" s="14"/>
      <c r="AX2010" s="14" t="s">
        <v>63</v>
      </c>
      <c r="AY2010" s="14"/>
      <c r="AZ2010" s="14"/>
      <c r="BA2010" s="14"/>
      <c r="BB2010" s="14"/>
      <c r="BC2010" s="14"/>
    </row>
    <row r="2011" spans="1:55" x14ac:dyDescent="0.2">
      <c r="A2011" s="14" t="s">
        <v>4083</v>
      </c>
      <c r="B2011" s="15">
        <v>7</v>
      </c>
      <c r="C2011" s="14" t="s">
        <v>4133</v>
      </c>
      <c r="D2011" s="15">
        <v>7</v>
      </c>
      <c r="E2011" s="14" t="s">
        <v>102</v>
      </c>
      <c r="F2011" s="14" t="s">
        <v>248</v>
      </c>
      <c r="G2011" s="14" t="s">
        <v>179</v>
      </c>
      <c r="H2011" s="14" t="s">
        <v>149</v>
      </c>
      <c r="I2011" s="14" t="s">
        <v>172</v>
      </c>
      <c r="J2011" s="16">
        <v>12</v>
      </c>
      <c r="K2011" s="17">
        <v>800</v>
      </c>
      <c r="L2011" s="16">
        <f t="shared" si="372"/>
        <v>7.6923076923076925</v>
      </c>
      <c r="M2011" s="16"/>
      <c r="N2011" s="17"/>
      <c r="O2011" s="17"/>
      <c r="P2011" s="18">
        <f t="shared" si="373"/>
        <v>0</v>
      </c>
      <c r="Q2011" s="14"/>
      <c r="R2011" s="16"/>
      <c r="S2011" s="16">
        <f t="shared" si="374"/>
        <v>0</v>
      </c>
      <c r="T2011" s="18">
        <f t="shared" si="375"/>
        <v>0</v>
      </c>
      <c r="U2011" s="14" t="s">
        <v>63</v>
      </c>
      <c r="V2011" s="15">
        <v>0</v>
      </c>
      <c r="W2011" s="16">
        <v>0</v>
      </c>
      <c r="X2011" s="16">
        <v>0</v>
      </c>
      <c r="Y2011" s="16">
        <v>0</v>
      </c>
      <c r="Z2011" s="16">
        <v>0</v>
      </c>
      <c r="AA2011" s="16">
        <v>0</v>
      </c>
      <c r="AB2011" s="16">
        <f t="shared" si="376"/>
        <v>0</v>
      </c>
      <c r="AC2011" s="16">
        <f t="shared" si="377"/>
        <v>0</v>
      </c>
      <c r="AD2011" s="16">
        <f t="shared" si="378"/>
        <v>0</v>
      </c>
      <c r="AE2011" s="16">
        <f t="shared" si="379"/>
        <v>0</v>
      </c>
      <c r="AF2011" s="16">
        <f t="shared" si="380"/>
        <v>8.0634066587395932</v>
      </c>
      <c r="AG2011" s="18">
        <f t="shared" si="381"/>
        <v>0</v>
      </c>
      <c r="AH2011" s="18">
        <f t="shared" si="382"/>
        <v>0</v>
      </c>
      <c r="AI2011" s="18">
        <f t="shared" si="383"/>
        <v>-100</v>
      </c>
      <c r="AJ2011" s="15">
        <v>0</v>
      </c>
      <c r="AK2011" s="14"/>
      <c r="AL2011" s="15"/>
      <c r="AM2011" s="14" t="s">
        <v>65</v>
      </c>
      <c r="AN2011" s="14"/>
      <c r="AO2011" s="16">
        <v>8</v>
      </c>
      <c r="AP2011" s="15">
        <v>0</v>
      </c>
      <c r="AQ2011" s="15">
        <v>0</v>
      </c>
      <c r="AR2011" s="15">
        <v>0</v>
      </c>
      <c r="AS2011" s="15">
        <v>0</v>
      </c>
      <c r="AT2011" s="15">
        <v>0</v>
      </c>
      <c r="AU2011" s="14"/>
      <c r="AV2011" s="16">
        <v>0</v>
      </c>
      <c r="AW2011" s="14"/>
      <c r="AX2011" s="14" t="s">
        <v>63</v>
      </c>
      <c r="AY2011" s="14"/>
      <c r="AZ2011" s="14"/>
      <c r="BA2011" s="14"/>
      <c r="BB2011" s="14"/>
      <c r="BC2011" s="14"/>
    </row>
    <row r="2012" spans="1:55" x14ac:dyDescent="0.2">
      <c r="A2012" s="14" t="s">
        <v>4083</v>
      </c>
      <c r="B2012" s="15">
        <v>7</v>
      </c>
      <c r="C2012" s="14" t="s">
        <v>4134</v>
      </c>
      <c r="D2012" s="15">
        <v>8</v>
      </c>
      <c r="E2012" s="14" t="s">
        <v>193</v>
      </c>
      <c r="F2012" s="14" t="s">
        <v>337</v>
      </c>
      <c r="G2012" s="14" t="s">
        <v>275</v>
      </c>
      <c r="H2012" s="14" t="s">
        <v>149</v>
      </c>
      <c r="I2012" s="14" t="s">
        <v>98</v>
      </c>
      <c r="J2012" s="16">
        <v>2</v>
      </c>
      <c r="K2012" s="17">
        <v>1900</v>
      </c>
      <c r="L2012" s="16">
        <f t="shared" si="372"/>
        <v>33.333333333333329</v>
      </c>
      <c r="M2012" s="16"/>
      <c r="N2012" s="17"/>
      <c r="O2012" s="17"/>
      <c r="P2012" s="18">
        <f t="shared" si="373"/>
        <v>0</v>
      </c>
      <c r="Q2012" s="14"/>
      <c r="R2012" s="16"/>
      <c r="S2012" s="16">
        <f t="shared" si="374"/>
        <v>0</v>
      </c>
      <c r="T2012" s="18">
        <f t="shared" si="375"/>
        <v>0</v>
      </c>
      <c r="U2012" s="14" t="s">
        <v>63</v>
      </c>
      <c r="V2012" s="15">
        <v>0</v>
      </c>
      <c r="W2012" s="16">
        <v>0</v>
      </c>
      <c r="X2012" s="16">
        <v>0</v>
      </c>
      <c r="Y2012" s="16">
        <v>0</v>
      </c>
      <c r="Z2012" s="16">
        <v>0</v>
      </c>
      <c r="AA2012" s="16">
        <v>0</v>
      </c>
      <c r="AB2012" s="16">
        <f t="shared" si="376"/>
        <v>0</v>
      </c>
      <c r="AC2012" s="16">
        <f t="shared" si="377"/>
        <v>0</v>
      </c>
      <c r="AD2012" s="16">
        <f t="shared" si="378"/>
        <v>0</v>
      </c>
      <c r="AE2012" s="16">
        <f t="shared" si="379"/>
        <v>0</v>
      </c>
      <c r="AF2012" s="16">
        <f t="shared" si="380"/>
        <v>8.0634066587395932</v>
      </c>
      <c r="AG2012" s="18">
        <f t="shared" si="381"/>
        <v>0</v>
      </c>
      <c r="AH2012" s="18">
        <f t="shared" si="382"/>
        <v>0</v>
      </c>
      <c r="AI2012" s="18">
        <f t="shared" si="383"/>
        <v>-100</v>
      </c>
      <c r="AJ2012" s="15">
        <v>0</v>
      </c>
      <c r="AK2012" s="14"/>
      <c r="AL2012" s="15"/>
      <c r="AM2012" s="14" t="s">
        <v>65</v>
      </c>
      <c r="AN2012" s="14"/>
      <c r="AO2012" s="16">
        <v>8</v>
      </c>
      <c r="AP2012" s="15">
        <v>0</v>
      </c>
      <c r="AQ2012" s="15">
        <v>0</v>
      </c>
      <c r="AR2012" s="15">
        <v>0</v>
      </c>
      <c r="AS2012" s="15">
        <v>0</v>
      </c>
      <c r="AT2012" s="15">
        <v>0</v>
      </c>
      <c r="AU2012" s="14"/>
      <c r="AV2012" s="16">
        <v>0</v>
      </c>
      <c r="AW2012" s="14"/>
      <c r="AX2012" s="14" t="s">
        <v>63</v>
      </c>
      <c r="AY2012" s="14"/>
      <c r="AZ2012" s="14"/>
      <c r="BA2012" s="14"/>
      <c r="BB2012" s="14"/>
      <c r="BC2012" s="14"/>
    </row>
    <row r="2013" spans="1:55" x14ac:dyDescent="0.2">
      <c r="A2013" s="14" t="s">
        <v>4083</v>
      </c>
      <c r="B2013" s="15">
        <v>7</v>
      </c>
      <c r="C2013" s="14" t="s">
        <v>4135</v>
      </c>
      <c r="D2013" s="15">
        <v>9</v>
      </c>
      <c r="E2013" s="14" t="s">
        <v>1400</v>
      </c>
      <c r="F2013" s="14" t="s">
        <v>559</v>
      </c>
      <c r="G2013" s="14" t="s">
        <v>1587</v>
      </c>
      <c r="H2013" s="14" t="s">
        <v>275</v>
      </c>
      <c r="I2013" s="14" t="s">
        <v>89</v>
      </c>
      <c r="J2013" s="16">
        <v>30</v>
      </c>
      <c r="K2013" s="17">
        <v>400</v>
      </c>
      <c r="L2013" s="16">
        <f t="shared" si="372"/>
        <v>3.225806451612903</v>
      </c>
      <c r="M2013" s="16"/>
      <c r="N2013" s="17"/>
      <c r="O2013" s="17"/>
      <c r="P2013" s="18">
        <f t="shared" si="373"/>
        <v>0</v>
      </c>
      <c r="Q2013" s="14"/>
      <c r="R2013" s="16"/>
      <c r="S2013" s="16">
        <f t="shared" si="374"/>
        <v>0</v>
      </c>
      <c r="T2013" s="18">
        <f t="shared" si="375"/>
        <v>0</v>
      </c>
      <c r="U2013" s="14" t="s">
        <v>63</v>
      </c>
      <c r="V2013" s="15">
        <v>0</v>
      </c>
      <c r="W2013" s="16">
        <v>0</v>
      </c>
      <c r="X2013" s="16">
        <v>0</v>
      </c>
      <c r="Y2013" s="16">
        <v>0</v>
      </c>
      <c r="Z2013" s="16">
        <v>0</v>
      </c>
      <c r="AA2013" s="16">
        <v>0</v>
      </c>
      <c r="AB2013" s="16">
        <f t="shared" si="376"/>
        <v>0</v>
      </c>
      <c r="AC2013" s="16">
        <f t="shared" si="377"/>
        <v>0</v>
      </c>
      <c r="AD2013" s="16">
        <f t="shared" si="378"/>
        <v>0</v>
      </c>
      <c r="AE2013" s="16">
        <f t="shared" si="379"/>
        <v>0</v>
      </c>
      <c r="AF2013" s="16">
        <f t="shared" si="380"/>
        <v>8.0634066587395932</v>
      </c>
      <c r="AG2013" s="18">
        <f t="shared" si="381"/>
        <v>0</v>
      </c>
      <c r="AH2013" s="18">
        <f t="shared" si="382"/>
        <v>0</v>
      </c>
      <c r="AI2013" s="18">
        <f t="shared" si="383"/>
        <v>-100</v>
      </c>
      <c r="AJ2013" s="15">
        <v>0</v>
      </c>
      <c r="AK2013" s="14"/>
      <c r="AL2013" s="15"/>
      <c r="AM2013" s="14" t="s">
        <v>65</v>
      </c>
      <c r="AN2013" s="14"/>
      <c r="AO2013" s="16">
        <v>8</v>
      </c>
      <c r="AP2013" s="15">
        <v>0</v>
      </c>
      <c r="AQ2013" s="15">
        <v>0</v>
      </c>
      <c r="AR2013" s="15">
        <v>0</v>
      </c>
      <c r="AS2013" s="15">
        <v>0</v>
      </c>
      <c r="AT2013" s="15">
        <v>0</v>
      </c>
      <c r="AU2013" s="14"/>
      <c r="AV2013" s="16">
        <v>0</v>
      </c>
      <c r="AW2013" s="14"/>
      <c r="AX2013" s="14" t="s">
        <v>63</v>
      </c>
      <c r="AY2013" s="14"/>
      <c r="AZ2013" s="14"/>
      <c r="BA2013" s="14"/>
      <c r="BB2013" s="14"/>
      <c r="BC2013" s="14"/>
    </row>
    <row r="2014" spans="1:55" x14ac:dyDescent="0.2">
      <c r="A2014" s="14" t="s">
        <v>4083</v>
      </c>
      <c r="B2014" s="15">
        <v>7</v>
      </c>
      <c r="C2014" s="14" t="s">
        <v>4136</v>
      </c>
      <c r="D2014" s="15">
        <v>10</v>
      </c>
      <c r="E2014" s="14" t="s">
        <v>284</v>
      </c>
      <c r="F2014" s="14" t="s">
        <v>210</v>
      </c>
      <c r="G2014" s="14" t="s">
        <v>88</v>
      </c>
      <c r="H2014" s="14" t="s">
        <v>497</v>
      </c>
      <c r="I2014" s="14" t="s">
        <v>172</v>
      </c>
      <c r="J2014" s="16">
        <v>12</v>
      </c>
      <c r="K2014" s="17">
        <v>800</v>
      </c>
      <c r="L2014" s="16">
        <f t="shared" si="372"/>
        <v>7.6923076923076925</v>
      </c>
      <c r="M2014" s="16"/>
      <c r="N2014" s="17"/>
      <c r="O2014" s="17"/>
      <c r="P2014" s="18">
        <f t="shared" si="373"/>
        <v>0</v>
      </c>
      <c r="Q2014" s="14"/>
      <c r="R2014" s="16"/>
      <c r="S2014" s="16">
        <f t="shared" si="374"/>
        <v>0</v>
      </c>
      <c r="T2014" s="18">
        <f t="shared" si="375"/>
        <v>0</v>
      </c>
      <c r="U2014" s="14" t="s">
        <v>63</v>
      </c>
      <c r="V2014" s="15">
        <v>0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f t="shared" si="376"/>
        <v>0</v>
      </c>
      <c r="AC2014" s="16">
        <f t="shared" si="377"/>
        <v>0</v>
      </c>
      <c r="AD2014" s="16">
        <f t="shared" si="378"/>
        <v>0</v>
      </c>
      <c r="AE2014" s="16">
        <f t="shared" si="379"/>
        <v>0</v>
      </c>
      <c r="AF2014" s="16">
        <f t="shared" si="380"/>
        <v>8.0634066587395932</v>
      </c>
      <c r="AG2014" s="18">
        <f t="shared" si="381"/>
        <v>0</v>
      </c>
      <c r="AH2014" s="18">
        <f t="shared" si="382"/>
        <v>0</v>
      </c>
      <c r="AI2014" s="18">
        <f t="shared" si="383"/>
        <v>-100</v>
      </c>
      <c r="AJ2014" s="15">
        <v>0</v>
      </c>
      <c r="AK2014" s="14"/>
      <c r="AL2014" s="15"/>
      <c r="AM2014" s="14" t="s">
        <v>65</v>
      </c>
      <c r="AN2014" s="14"/>
      <c r="AO2014" s="16">
        <v>8</v>
      </c>
      <c r="AP2014" s="15">
        <v>0</v>
      </c>
      <c r="AQ2014" s="15">
        <v>0</v>
      </c>
      <c r="AR2014" s="15">
        <v>0</v>
      </c>
      <c r="AS2014" s="15">
        <v>0</v>
      </c>
      <c r="AT2014" s="15">
        <v>0</v>
      </c>
      <c r="AU2014" s="14"/>
      <c r="AV2014" s="16">
        <v>0</v>
      </c>
      <c r="AW2014" s="14"/>
      <c r="AX2014" s="14" t="s">
        <v>63</v>
      </c>
      <c r="AY2014" s="14"/>
      <c r="AZ2014" s="14"/>
      <c r="BA2014" s="14"/>
      <c r="BB2014" s="14"/>
      <c r="BC2014" s="14"/>
    </row>
    <row r="2015" spans="1:55" x14ac:dyDescent="0.2">
      <c r="A2015" s="14" t="s">
        <v>4083</v>
      </c>
      <c r="B2015" s="15">
        <v>7</v>
      </c>
      <c r="C2015" s="14" t="s">
        <v>4137</v>
      </c>
      <c r="D2015" s="15">
        <v>11</v>
      </c>
      <c r="E2015" s="14" t="s">
        <v>3178</v>
      </c>
      <c r="F2015" s="14" t="s">
        <v>262</v>
      </c>
      <c r="G2015" s="14" t="s">
        <v>303</v>
      </c>
      <c r="H2015" s="14" t="s">
        <v>97</v>
      </c>
      <c r="I2015" s="14" t="s">
        <v>172</v>
      </c>
      <c r="J2015" s="16">
        <v>12</v>
      </c>
      <c r="K2015" s="17">
        <v>800</v>
      </c>
      <c r="L2015" s="16">
        <f t="shared" si="372"/>
        <v>7.6923076923076925</v>
      </c>
      <c r="M2015" s="16"/>
      <c r="N2015" s="17"/>
      <c r="O2015" s="17"/>
      <c r="P2015" s="18">
        <f t="shared" si="373"/>
        <v>0</v>
      </c>
      <c r="Q2015" s="14"/>
      <c r="R2015" s="16"/>
      <c r="S2015" s="16">
        <f t="shared" si="374"/>
        <v>0</v>
      </c>
      <c r="T2015" s="18">
        <f t="shared" si="375"/>
        <v>0</v>
      </c>
      <c r="U2015" s="14" t="s">
        <v>63</v>
      </c>
      <c r="V2015" s="15">
        <v>0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f t="shared" si="376"/>
        <v>0</v>
      </c>
      <c r="AC2015" s="16">
        <f t="shared" si="377"/>
        <v>0</v>
      </c>
      <c r="AD2015" s="16">
        <f t="shared" si="378"/>
        <v>0</v>
      </c>
      <c r="AE2015" s="16">
        <f t="shared" si="379"/>
        <v>0</v>
      </c>
      <c r="AF2015" s="16">
        <f t="shared" si="380"/>
        <v>8.0634066587395932</v>
      </c>
      <c r="AG2015" s="18">
        <f t="shared" si="381"/>
        <v>0</v>
      </c>
      <c r="AH2015" s="18">
        <f t="shared" si="382"/>
        <v>0</v>
      </c>
      <c r="AI2015" s="18">
        <f t="shared" si="383"/>
        <v>-100</v>
      </c>
      <c r="AJ2015" s="15">
        <v>0</v>
      </c>
      <c r="AK2015" s="14"/>
      <c r="AL2015" s="15"/>
      <c r="AM2015" s="14" t="s">
        <v>65</v>
      </c>
      <c r="AN2015" s="14"/>
      <c r="AO2015" s="16">
        <v>8</v>
      </c>
      <c r="AP2015" s="15">
        <v>0</v>
      </c>
      <c r="AQ2015" s="15">
        <v>0</v>
      </c>
      <c r="AR2015" s="15">
        <v>0</v>
      </c>
      <c r="AS2015" s="15">
        <v>0</v>
      </c>
      <c r="AT2015" s="15">
        <v>0</v>
      </c>
      <c r="AU2015" s="14"/>
      <c r="AV2015" s="16">
        <v>0</v>
      </c>
      <c r="AW2015" s="14"/>
      <c r="AX2015" s="14" t="s">
        <v>63</v>
      </c>
      <c r="AY2015" s="14"/>
      <c r="AZ2015" s="14"/>
      <c r="BA2015" s="14"/>
      <c r="BB2015" s="14"/>
      <c r="BC2015" s="14"/>
    </row>
    <row r="2016" spans="1:55" x14ac:dyDescent="0.2">
      <c r="A2016" s="14" t="s">
        <v>4083</v>
      </c>
      <c r="B2016" s="15">
        <v>8</v>
      </c>
      <c r="C2016" s="14" t="s">
        <v>4138</v>
      </c>
      <c r="D2016" s="15">
        <v>1</v>
      </c>
      <c r="E2016" s="14" t="s">
        <v>124</v>
      </c>
      <c r="F2016" s="14" t="s">
        <v>148</v>
      </c>
      <c r="G2016" s="14" t="s">
        <v>493</v>
      </c>
      <c r="H2016" s="14" t="s">
        <v>303</v>
      </c>
      <c r="I2016" s="14" t="s">
        <v>122</v>
      </c>
      <c r="J2016" s="16">
        <v>4</v>
      </c>
      <c r="K2016" s="17">
        <v>1400</v>
      </c>
      <c r="L2016" s="16">
        <f t="shared" si="372"/>
        <v>20</v>
      </c>
      <c r="M2016" s="16"/>
      <c r="N2016" s="17"/>
      <c r="O2016" s="17"/>
      <c r="P2016" s="18">
        <f t="shared" si="373"/>
        <v>0</v>
      </c>
      <c r="Q2016" s="14"/>
      <c r="R2016" s="16"/>
      <c r="S2016" s="16">
        <f t="shared" si="374"/>
        <v>0</v>
      </c>
      <c r="T2016" s="18">
        <f t="shared" si="375"/>
        <v>0</v>
      </c>
      <c r="U2016" s="14" t="s">
        <v>63</v>
      </c>
      <c r="V2016" s="15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f t="shared" si="376"/>
        <v>0</v>
      </c>
      <c r="AC2016" s="16">
        <f t="shared" si="377"/>
        <v>0</v>
      </c>
      <c r="AD2016" s="16">
        <f t="shared" si="378"/>
        <v>0</v>
      </c>
      <c r="AE2016" s="16">
        <f t="shared" si="379"/>
        <v>0</v>
      </c>
      <c r="AF2016" s="16">
        <f t="shared" si="380"/>
        <v>8.0634066587395932</v>
      </c>
      <c r="AG2016" s="18">
        <f t="shared" si="381"/>
        <v>0</v>
      </c>
      <c r="AH2016" s="18">
        <f t="shared" si="382"/>
        <v>0</v>
      </c>
      <c r="AI2016" s="18">
        <f t="shared" si="383"/>
        <v>-100</v>
      </c>
      <c r="AJ2016" s="15">
        <v>0</v>
      </c>
      <c r="AK2016" s="14"/>
      <c r="AL2016" s="15"/>
      <c r="AM2016" s="14" t="s">
        <v>65</v>
      </c>
      <c r="AN2016" s="14"/>
      <c r="AO2016" s="16">
        <v>8</v>
      </c>
      <c r="AP2016" s="15">
        <v>0</v>
      </c>
      <c r="AQ2016" s="15">
        <v>0</v>
      </c>
      <c r="AR2016" s="15">
        <v>0</v>
      </c>
      <c r="AS2016" s="15">
        <v>0</v>
      </c>
      <c r="AT2016" s="15">
        <v>0</v>
      </c>
      <c r="AU2016" s="14"/>
      <c r="AV2016" s="16">
        <v>0</v>
      </c>
      <c r="AW2016" s="14"/>
      <c r="AX2016" s="14" t="s">
        <v>63</v>
      </c>
      <c r="AY2016" s="14"/>
      <c r="AZ2016" s="14"/>
      <c r="BA2016" s="14"/>
      <c r="BB2016" s="14"/>
      <c r="BC2016" s="14"/>
    </row>
    <row r="2017" spans="1:55" x14ac:dyDescent="0.2">
      <c r="A2017" s="14" t="s">
        <v>4083</v>
      </c>
      <c r="B2017" s="15">
        <v>8</v>
      </c>
      <c r="C2017" s="14" t="s">
        <v>4139</v>
      </c>
      <c r="D2017" s="15">
        <v>2</v>
      </c>
      <c r="E2017" s="14" t="s">
        <v>2995</v>
      </c>
      <c r="F2017" s="14" t="s">
        <v>3691</v>
      </c>
      <c r="G2017" s="14" t="s">
        <v>4140</v>
      </c>
      <c r="H2017" s="14" t="s">
        <v>466</v>
      </c>
      <c r="I2017" s="14" t="s">
        <v>207</v>
      </c>
      <c r="J2017" s="16">
        <v>20</v>
      </c>
      <c r="K2017" s="17">
        <v>700</v>
      </c>
      <c r="L2017" s="16">
        <f t="shared" si="372"/>
        <v>4.7619047619047619</v>
      </c>
      <c r="M2017" s="16"/>
      <c r="N2017" s="17"/>
      <c r="O2017" s="17"/>
      <c r="P2017" s="18">
        <f t="shared" si="373"/>
        <v>0</v>
      </c>
      <c r="Q2017" s="14"/>
      <c r="R2017" s="16"/>
      <c r="S2017" s="16">
        <f t="shared" si="374"/>
        <v>0</v>
      </c>
      <c r="T2017" s="18">
        <f t="shared" si="375"/>
        <v>0</v>
      </c>
      <c r="U2017" s="14" t="s">
        <v>63</v>
      </c>
      <c r="V2017" s="15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f t="shared" si="376"/>
        <v>0</v>
      </c>
      <c r="AC2017" s="16">
        <f t="shared" si="377"/>
        <v>0</v>
      </c>
      <c r="AD2017" s="16">
        <f t="shared" si="378"/>
        <v>0</v>
      </c>
      <c r="AE2017" s="16">
        <f t="shared" si="379"/>
        <v>0</v>
      </c>
      <c r="AF2017" s="16">
        <f t="shared" si="380"/>
        <v>8.0634066587395932</v>
      </c>
      <c r="AG2017" s="18">
        <f t="shared" si="381"/>
        <v>0</v>
      </c>
      <c r="AH2017" s="18">
        <f t="shared" si="382"/>
        <v>0</v>
      </c>
      <c r="AI2017" s="18">
        <f t="shared" si="383"/>
        <v>-100</v>
      </c>
      <c r="AJ2017" s="15">
        <v>0</v>
      </c>
      <c r="AK2017" s="14"/>
      <c r="AL2017" s="15"/>
      <c r="AM2017" s="14" t="s">
        <v>65</v>
      </c>
      <c r="AN2017" s="14"/>
      <c r="AO2017" s="16">
        <v>8</v>
      </c>
      <c r="AP2017" s="15">
        <v>0</v>
      </c>
      <c r="AQ2017" s="15">
        <v>0</v>
      </c>
      <c r="AR2017" s="15">
        <v>0</v>
      </c>
      <c r="AS2017" s="15">
        <v>0</v>
      </c>
      <c r="AT2017" s="15">
        <v>0</v>
      </c>
      <c r="AU2017" s="14"/>
      <c r="AV2017" s="16">
        <v>0</v>
      </c>
      <c r="AW2017" s="14"/>
      <c r="AX2017" s="14" t="s">
        <v>63</v>
      </c>
      <c r="AY2017" s="14"/>
      <c r="AZ2017" s="14"/>
      <c r="BA2017" s="14"/>
      <c r="BB2017" s="14"/>
      <c r="BC2017" s="14"/>
    </row>
    <row r="2018" spans="1:55" x14ac:dyDescent="0.2">
      <c r="A2018" s="14" t="s">
        <v>4083</v>
      </c>
      <c r="B2018" s="15">
        <v>8</v>
      </c>
      <c r="C2018" s="14" t="s">
        <v>4141</v>
      </c>
      <c r="D2018" s="15">
        <v>3</v>
      </c>
      <c r="E2018" s="14" t="s">
        <v>1400</v>
      </c>
      <c r="F2018" s="14" t="s">
        <v>103</v>
      </c>
      <c r="G2018" s="14" t="s">
        <v>144</v>
      </c>
      <c r="H2018" s="14" t="s">
        <v>279</v>
      </c>
      <c r="I2018" s="14" t="s">
        <v>329</v>
      </c>
      <c r="J2018" s="16">
        <v>15</v>
      </c>
      <c r="K2018" s="17">
        <v>800</v>
      </c>
      <c r="L2018" s="16">
        <f t="shared" si="372"/>
        <v>6.25</v>
      </c>
      <c r="M2018" s="16"/>
      <c r="N2018" s="17"/>
      <c r="O2018" s="17"/>
      <c r="P2018" s="18">
        <f t="shared" si="373"/>
        <v>0</v>
      </c>
      <c r="Q2018" s="14"/>
      <c r="R2018" s="16"/>
      <c r="S2018" s="16">
        <f t="shared" si="374"/>
        <v>0</v>
      </c>
      <c r="T2018" s="18">
        <f t="shared" si="375"/>
        <v>0</v>
      </c>
      <c r="U2018" s="14" t="s">
        <v>63</v>
      </c>
      <c r="V2018" s="15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f t="shared" si="376"/>
        <v>0</v>
      </c>
      <c r="AC2018" s="16">
        <f t="shared" si="377"/>
        <v>0</v>
      </c>
      <c r="AD2018" s="16">
        <f t="shared" si="378"/>
        <v>0</v>
      </c>
      <c r="AE2018" s="16">
        <f t="shared" si="379"/>
        <v>0</v>
      </c>
      <c r="AF2018" s="16">
        <f t="shared" si="380"/>
        <v>8.0634066587395932</v>
      </c>
      <c r="AG2018" s="18">
        <f t="shared" si="381"/>
        <v>0</v>
      </c>
      <c r="AH2018" s="18">
        <f t="shared" si="382"/>
        <v>0</v>
      </c>
      <c r="AI2018" s="18">
        <f t="shared" si="383"/>
        <v>-100</v>
      </c>
      <c r="AJ2018" s="15">
        <v>0</v>
      </c>
      <c r="AK2018" s="14"/>
      <c r="AL2018" s="15"/>
      <c r="AM2018" s="14" t="s">
        <v>65</v>
      </c>
      <c r="AN2018" s="14"/>
      <c r="AO2018" s="16">
        <v>8</v>
      </c>
      <c r="AP2018" s="15">
        <v>0</v>
      </c>
      <c r="AQ2018" s="15">
        <v>0</v>
      </c>
      <c r="AR2018" s="15">
        <v>0</v>
      </c>
      <c r="AS2018" s="15">
        <v>0</v>
      </c>
      <c r="AT2018" s="15">
        <v>0</v>
      </c>
      <c r="AU2018" s="14"/>
      <c r="AV2018" s="16">
        <v>0</v>
      </c>
      <c r="AW2018" s="14"/>
      <c r="AX2018" s="14" t="s">
        <v>63</v>
      </c>
      <c r="AY2018" s="14"/>
      <c r="AZ2018" s="14"/>
      <c r="BA2018" s="14"/>
      <c r="BB2018" s="14"/>
      <c r="BC2018" s="14"/>
    </row>
    <row r="2019" spans="1:55" x14ac:dyDescent="0.2">
      <c r="A2019" s="14" t="s">
        <v>4083</v>
      </c>
      <c r="B2019" s="15">
        <v>8</v>
      </c>
      <c r="C2019" s="14" t="s">
        <v>4142</v>
      </c>
      <c r="D2019" s="15">
        <v>4</v>
      </c>
      <c r="E2019" s="14" t="s">
        <v>328</v>
      </c>
      <c r="F2019" s="14" t="s">
        <v>554</v>
      </c>
      <c r="G2019" s="14" t="s">
        <v>125</v>
      </c>
      <c r="H2019" s="14" t="s">
        <v>303</v>
      </c>
      <c r="I2019" s="14" t="s">
        <v>106</v>
      </c>
      <c r="J2019" s="16">
        <v>10</v>
      </c>
      <c r="K2019" s="17">
        <v>900</v>
      </c>
      <c r="L2019" s="16">
        <f t="shared" si="372"/>
        <v>9.0909090909090917</v>
      </c>
      <c r="M2019" s="16"/>
      <c r="N2019" s="17"/>
      <c r="O2019" s="17"/>
      <c r="P2019" s="18">
        <f t="shared" si="373"/>
        <v>0</v>
      </c>
      <c r="Q2019" s="14"/>
      <c r="R2019" s="16"/>
      <c r="S2019" s="16">
        <f t="shared" si="374"/>
        <v>0</v>
      </c>
      <c r="T2019" s="18">
        <f t="shared" si="375"/>
        <v>0</v>
      </c>
      <c r="U2019" s="14" t="s">
        <v>63</v>
      </c>
      <c r="V2019" s="15">
        <v>0</v>
      </c>
      <c r="W2019" s="16">
        <v>0</v>
      </c>
      <c r="X2019" s="16">
        <v>0</v>
      </c>
      <c r="Y2019" s="16">
        <v>0</v>
      </c>
      <c r="Z2019" s="16">
        <v>0</v>
      </c>
      <c r="AA2019" s="16">
        <v>0</v>
      </c>
      <c r="AB2019" s="16">
        <f t="shared" si="376"/>
        <v>0</v>
      </c>
      <c r="AC2019" s="16">
        <f t="shared" si="377"/>
        <v>0</v>
      </c>
      <c r="AD2019" s="16">
        <f t="shared" si="378"/>
        <v>0</v>
      </c>
      <c r="AE2019" s="16">
        <f t="shared" si="379"/>
        <v>0</v>
      </c>
      <c r="AF2019" s="16">
        <f t="shared" si="380"/>
        <v>8.0634066587395932</v>
      </c>
      <c r="AG2019" s="18">
        <f t="shared" si="381"/>
        <v>0</v>
      </c>
      <c r="AH2019" s="18">
        <f t="shared" si="382"/>
        <v>0</v>
      </c>
      <c r="AI2019" s="18">
        <f t="shared" si="383"/>
        <v>-100</v>
      </c>
      <c r="AJ2019" s="15">
        <v>0</v>
      </c>
      <c r="AK2019" s="14"/>
      <c r="AL2019" s="15"/>
      <c r="AM2019" s="14" t="s">
        <v>65</v>
      </c>
      <c r="AN2019" s="14"/>
      <c r="AO2019" s="16">
        <v>8</v>
      </c>
      <c r="AP2019" s="15">
        <v>0</v>
      </c>
      <c r="AQ2019" s="15">
        <v>0</v>
      </c>
      <c r="AR2019" s="15">
        <v>0</v>
      </c>
      <c r="AS2019" s="15">
        <v>0</v>
      </c>
      <c r="AT2019" s="15">
        <v>0</v>
      </c>
      <c r="AU2019" s="14"/>
      <c r="AV2019" s="16">
        <v>0</v>
      </c>
      <c r="AW2019" s="14"/>
      <c r="AX2019" s="14" t="s">
        <v>63</v>
      </c>
      <c r="AY2019" s="14"/>
      <c r="AZ2019" s="14"/>
      <c r="BA2019" s="14"/>
      <c r="BB2019" s="14"/>
      <c r="BC2019" s="14"/>
    </row>
    <row r="2020" spans="1:55" x14ac:dyDescent="0.2">
      <c r="A2020" s="14" t="s">
        <v>4083</v>
      </c>
      <c r="B2020" s="15">
        <v>8</v>
      </c>
      <c r="C2020" s="14" t="s">
        <v>4143</v>
      </c>
      <c r="D2020" s="15">
        <v>5</v>
      </c>
      <c r="E2020" s="14" t="s">
        <v>133</v>
      </c>
      <c r="F2020" s="14" t="s">
        <v>177</v>
      </c>
      <c r="G2020" s="14" t="s">
        <v>794</v>
      </c>
      <c r="H2020" s="14" t="s">
        <v>610</v>
      </c>
      <c r="I2020" s="14" t="s">
        <v>329</v>
      </c>
      <c r="J2020" s="16">
        <v>15</v>
      </c>
      <c r="K2020" s="17">
        <v>800</v>
      </c>
      <c r="L2020" s="16">
        <f t="shared" si="372"/>
        <v>6.25</v>
      </c>
      <c r="M2020" s="16"/>
      <c r="N2020" s="17"/>
      <c r="O2020" s="17"/>
      <c r="P2020" s="18">
        <f t="shared" si="373"/>
        <v>0</v>
      </c>
      <c r="Q2020" s="14"/>
      <c r="R2020" s="16"/>
      <c r="S2020" s="16">
        <f t="shared" si="374"/>
        <v>0</v>
      </c>
      <c r="T2020" s="18">
        <f t="shared" si="375"/>
        <v>0</v>
      </c>
      <c r="U2020" s="14" t="s">
        <v>63</v>
      </c>
      <c r="V2020" s="15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f t="shared" si="376"/>
        <v>0</v>
      </c>
      <c r="AC2020" s="16">
        <f t="shared" si="377"/>
        <v>0</v>
      </c>
      <c r="AD2020" s="16">
        <f t="shared" si="378"/>
        <v>0</v>
      </c>
      <c r="AE2020" s="16">
        <f t="shared" si="379"/>
        <v>0</v>
      </c>
      <c r="AF2020" s="16">
        <f t="shared" si="380"/>
        <v>8.0634066587395932</v>
      </c>
      <c r="AG2020" s="18">
        <f t="shared" si="381"/>
        <v>0</v>
      </c>
      <c r="AH2020" s="18">
        <f t="shared" si="382"/>
        <v>0</v>
      </c>
      <c r="AI2020" s="18">
        <f t="shared" si="383"/>
        <v>-100</v>
      </c>
      <c r="AJ2020" s="15">
        <v>0</v>
      </c>
      <c r="AK2020" s="14"/>
      <c r="AL2020" s="15"/>
      <c r="AM2020" s="14" t="s">
        <v>65</v>
      </c>
      <c r="AN2020" s="14"/>
      <c r="AO2020" s="16">
        <v>8</v>
      </c>
      <c r="AP2020" s="15">
        <v>0</v>
      </c>
      <c r="AQ2020" s="15">
        <v>0</v>
      </c>
      <c r="AR2020" s="15">
        <v>0</v>
      </c>
      <c r="AS2020" s="15">
        <v>0</v>
      </c>
      <c r="AT2020" s="15">
        <v>0</v>
      </c>
      <c r="AU2020" s="14"/>
      <c r="AV2020" s="16">
        <v>0</v>
      </c>
      <c r="AW2020" s="14"/>
      <c r="AX2020" s="14" t="s">
        <v>63</v>
      </c>
      <c r="AY2020" s="14"/>
      <c r="AZ2020" s="14"/>
      <c r="BA2020" s="14"/>
      <c r="BB2020" s="14"/>
      <c r="BC2020" s="14"/>
    </row>
    <row r="2021" spans="1:55" x14ac:dyDescent="0.2">
      <c r="A2021" s="14" t="s">
        <v>4083</v>
      </c>
      <c r="B2021" s="15">
        <v>8</v>
      </c>
      <c r="C2021" s="14" t="s">
        <v>1886</v>
      </c>
      <c r="D2021" s="15">
        <v>6</v>
      </c>
      <c r="E2021" s="14" t="s">
        <v>193</v>
      </c>
      <c r="F2021" s="14" t="s">
        <v>112</v>
      </c>
      <c r="G2021" s="14" t="s">
        <v>76</v>
      </c>
      <c r="H2021" s="14" t="s">
        <v>1887</v>
      </c>
      <c r="I2021" s="14" t="s">
        <v>62</v>
      </c>
      <c r="J2021" s="16">
        <v>5</v>
      </c>
      <c r="K2021" s="17">
        <v>1300</v>
      </c>
      <c r="L2021" s="16">
        <f t="shared" si="372"/>
        <v>16.666666666666664</v>
      </c>
      <c r="M2021" s="16"/>
      <c r="N2021" s="17"/>
      <c r="O2021" s="17"/>
      <c r="P2021" s="18">
        <f t="shared" si="373"/>
        <v>0</v>
      </c>
      <c r="Q2021" s="14"/>
      <c r="R2021" s="16"/>
      <c r="S2021" s="16">
        <f t="shared" si="374"/>
        <v>0</v>
      </c>
      <c r="T2021" s="18">
        <f t="shared" si="375"/>
        <v>0</v>
      </c>
      <c r="U2021" s="14" t="s">
        <v>63</v>
      </c>
      <c r="V2021" s="15">
        <v>0</v>
      </c>
      <c r="W2021" s="16">
        <v>0</v>
      </c>
      <c r="X2021" s="16">
        <v>0</v>
      </c>
      <c r="Y2021" s="16">
        <v>0</v>
      </c>
      <c r="Z2021" s="16">
        <v>0</v>
      </c>
      <c r="AA2021" s="16">
        <v>0</v>
      </c>
      <c r="AB2021" s="16">
        <f t="shared" si="376"/>
        <v>0</v>
      </c>
      <c r="AC2021" s="16">
        <f t="shared" si="377"/>
        <v>0</v>
      </c>
      <c r="AD2021" s="16">
        <f t="shared" si="378"/>
        <v>0</v>
      </c>
      <c r="AE2021" s="16">
        <f t="shared" si="379"/>
        <v>0</v>
      </c>
      <c r="AF2021" s="16">
        <f t="shared" si="380"/>
        <v>8.0634066587395932</v>
      </c>
      <c r="AG2021" s="18">
        <f t="shared" si="381"/>
        <v>0</v>
      </c>
      <c r="AH2021" s="18">
        <f t="shared" si="382"/>
        <v>0</v>
      </c>
      <c r="AI2021" s="18">
        <f t="shared" si="383"/>
        <v>-100</v>
      </c>
      <c r="AJ2021" s="15">
        <v>0</v>
      </c>
      <c r="AK2021" s="14"/>
      <c r="AL2021" s="15"/>
      <c r="AM2021" s="14" t="s">
        <v>65</v>
      </c>
      <c r="AN2021" s="14"/>
      <c r="AO2021" s="16">
        <v>8</v>
      </c>
      <c r="AP2021" s="15">
        <v>0</v>
      </c>
      <c r="AQ2021" s="15">
        <v>0</v>
      </c>
      <c r="AR2021" s="15">
        <v>0</v>
      </c>
      <c r="AS2021" s="15">
        <v>0</v>
      </c>
      <c r="AT2021" s="15">
        <v>0</v>
      </c>
      <c r="AU2021" s="14"/>
      <c r="AV2021" s="16">
        <v>0</v>
      </c>
      <c r="AW2021" s="14"/>
      <c r="AX2021" s="14" t="s">
        <v>63</v>
      </c>
      <c r="AY2021" s="14"/>
      <c r="AZ2021" s="14"/>
      <c r="BA2021" s="14"/>
      <c r="BB2021" s="14"/>
      <c r="BC2021" s="14"/>
    </row>
    <row r="2022" spans="1:55" x14ac:dyDescent="0.2">
      <c r="A2022" s="14" t="s">
        <v>4083</v>
      </c>
      <c r="B2022" s="15">
        <v>8</v>
      </c>
      <c r="C2022" s="14" t="s">
        <v>291</v>
      </c>
      <c r="D2022" s="15">
        <v>7</v>
      </c>
      <c r="E2022" s="14" t="s">
        <v>296</v>
      </c>
      <c r="F2022" s="14" t="s">
        <v>262</v>
      </c>
      <c r="G2022" s="14" t="s">
        <v>293</v>
      </c>
      <c r="H2022" s="14" t="s">
        <v>294</v>
      </c>
      <c r="I2022" s="14" t="s">
        <v>106</v>
      </c>
      <c r="J2022" s="16">
        <v>10</v>
      </c>
      <c r="K2022" s="17">
        <v>900</v>
      </c>
      <c r="L2022" s="16">
        <f t="shared" si="372"/>
        <v>9.0909090909090917</v>
      </c>
      <c r="M2022" s="16"/>
      <c r="N2022" s="17"/>
      <c r="O2022" s="17"/>
      <c r="P2022" s="18">
        <f t="shared" si="373"/>
        <v>0</v>
      </c>
      <c r="Q2022" s="14"/>
      <c r="R2022" s="16"/>
      <c r="S2022" s="16">
        <f t="shared" si="374"/>
        <v>0</v>
      </c>
      <c r="T2022" s="18">
        <f t="shared" si="375"/>
        <v>0</v>
      </c>
      <c r="U2022" s="14" t="s">
        <v>63</v>
      </c>
      <c r="V2022" s="15">
        <v>0</v>
      </c>
      <c r="W2022" s="16">
        <v>0</v>
      </c>
      <c r="X2022" s="16">
        <v>0</v>
      </c>
      <c r="Y2022" s="16">
        <v>0</v>
      </c>
      <c r="Z2022" s="16">
        <v>0</v>
      </c>
      <c r="AA2022" s="16">
        <v>0</v>
      </c>
      <c r="AB2022" s="16">
        <f t="shared" si="376"/>
        <v>0</v>
      </c>
      <c r="AC2022" s="16">
        <f t="shared" si="377"/>
        <v>0</v>
      </c>
      <c r="AD2022" s="16">
        <f t="shared" si="378"/>
        <v>0</v>
      </c>
      <c r="AE2022" s="16">
        <f t="shared" si="379"/>
        <v>0</v>
      </c>
      <c r="AF2022" s="16">
        <f t="shared" si="380"/>
        <v>8.0634066587395932</v>
      </c>
      <c r="AG2022" s="18">
        <f t="shared" si="381"/>
        <v>0</v>
      </c>
      <c r="AH2022" s="18">
        <f t="shared" si="382"/>
        <v>0</v>
      </c>
      <c r="AI2022" s="18">
        <f t="shared" si="383"/>
        <v>-100</v>
      </c>
      <c r="AJ2022" s="15">
        <v>0</v>
      </c>
      <c r="AK2022" s="14"/>
      <c r="AL2022" s="15"/>
      <c r="AM2022" s="14" t="s">
        <v>65</v>
      </c>
      <c r="AN2022" s="14"/>
      <c r="AO2022" s="16">
        <v>8</v>
      </c>
      <c r="AP2022" s="15">
        <v>0</v>
      </c>
      <c r="AQ2022" s="15">
        <v>0</v>
      </c>
      <c r="AR2022" s="15">
        <v>0</v>
      </c>
      <c r="AS2022" s="15">
        <v>0</v>
      </c>
      <c r="AT2022" s="15">
        <v>0</v>
      </c>
      <c r="AU2022" s="14"/>
      <c r="AV2022" s="16">
        <v>0</v>
      </c>
      <c r="AW2022" s="14"/>
      <c r="AX2022" s="14" t="s">
        <v>63</v>
      </c>
      <c r="AY2022" s="14"/>
      <c r="AZ2022" s="14"/>
      <c r="BA2022" s="14"/>
      <c r="BB2022" s="14"/>
      <c r="BC2022" s="14"/>
    </row>
    <row r="2023" spans="1:55" x14ac:dyDescent="0.2">
      <c r="A2023" s="14" t="s">
        <v>4083</v>
      </c>
      <c r="B2023" s="15">
        <v>8</v>
      </c>
      <c r="C2023" s="14" t="s">
        <v>4144</v>
      </c>
      <c r="D2023" s="15">
        <v>8</v>
      </c>
      <c r="E2023" s="14" t="s">
        <v>85</v>
      </c>
      <c r="F2023" s="14" t="s">
        <v>971</v>
      </c>
      <c r="G2023" s="14" t="s">
        <v>801</v>
      </c>
      <c r="H2023" s="14" t="s">
        <v>655</v>
      </c>
      <c r="I2023" s="14" t="s">
        <v>89</v>
      </c>
      <c r="J2023" s="16">
        <v>30</v>
      </c>
      <c r="K2023" s="17">
        <v>400</v>
      </c>
      <c r="L2023" s="16">
        <f t="shared" si="372"/>
        <v>3.225806451612903</v>
      </c>
      <c r="M2023" s="16"/>
      <c r="N2023" s="17"/>
      <c r="O2023" s="17"/>
      <c r="P2023" s="18">
        <f t="shared" si="373"/>
        <v>0</v>
      </c>
      <c r="Q2023" s="14"/>
      <c r="R2023" s="16"/>
      <c r="S2023" s="16">
        <f t="shared" si="374"/>
        <v>0</v>
      </c>
      <c r="T2023" s="18">
        <f t="shared" si="375"/>
        <v>0</v>
      </c>
      <c r="U2023" s="14" t="s">
        <v>63</v>
      </c>
      <c r="V2023" s="15">
        <v>0</v>
      </c>
      <c r="W2023" s="16">
        <v>0</v>
      </c>
      <c r="X2023" s="16">
        <v>0</v>
      </c>
      <c r="Y2023" s="16">
        <v>0</v>
      </c>
      <c r="Z2023" s="16">
        <v>0</v>
      </c>
      <c r="AA2023" s="16">
        <v>0</v>
      </c>
      <c r="AB2023" s="16">
        <f t="shared" si="376"/>
        <v>0</v>
      </c>
      <c r="AC2023" s="16">
        <f t="shared" si="377"/>
        <v>0</v>
      </c>
      <c r="AD2023" s="16">
        <f t="shared" si="378"/>
        <v>0</v>
      </c>
      <c r="AE2023" s="16">
        <f t="shared" si="379"/>
        <v>0</v>
      </c>
      <c r="AF2023" s="16">
        <f t="shared" si="380"/>
        <v>8.0634066587395932</v>
      </c>
      <c r="AG2023" s="18">
        <f t="shared" si="381"/>
        <v>0</v>
      </c>
      <c r="AH2023" s="18">
        <f t="shared" si="382"/>
        <v>0</v>
      </c>
      <c r="AI2023" s="18">
        <f t="shared" si="383"/>
        <v>-100</v>
      </c>
      <c r="AJ2023" s="15">
        <v>0</v>
      </c>
      <c r="AK2023" s="14"/>
      <c r="AL2023" s="15"/>
      <c r="AM2023" s="14" t="s">
        <v>65</v>
      </c>
      <c r="AN2023" s="14"/>
      <c r="AO2023" s="16">
        <v>8</v>
      </c>
      <c r="AP2023" s="15">
        <v>0</v>
      </c>
      <c r="AQ2023" s="15">
        <v>0</v>
      </c>
      <c r="AR2023" s="15">
        <v>0</v>
      </c>
      <c r="AS2023" s="15">
        <v>0</v>
      </c>
      <c r="AT2023" s="15">
        <v>0</v>
      </c>
      <c r="AU2023" s="14"/>
      <c r="AV2023" s="16">
        <v>0</v>
      </c>
      <c r="AW2023" s="14"/>
      <c r="AX2023" s="14" t="s">
        <v>63</v>
      </c>
      <c r="AY2023" s="14"/>
      <c r="AZ2023" s="14"/>
      <c r="BA2023" s="14"/>
      <c r="BB2023" s="14"/>
      <c r="BC2023" s="14"/>
    </row>
    <row r="2024" spans="1:55" x14ac:dyDescent="0.2">
      <c r="A2024" s="14" t="s">
        <v>4083</v>
      </c>
      <c r="B2024" s="15">
        <v>8</v>
      </c>
      <c r="C2024" s="14" t="s">
        <v>4145</v>
      </c>
      <c r="D2024" s="15">
        <v>9</v>
      </c>
      <c r="E2024" s="14" t="s">
        <v>205</v>
      </c>
      <c r="F2024" s="14" t="s">
        <v>95</v>
      </c>
      <c r="G2024" s="14" t="s">
        <v>179</v>
      </c>
      <c r="H2024" s="14" t="s">
        <v>342</v>
      </c>
      <c r="I2024" s="14" t="s">
        <v>107</v>
      </c>
      <c r="J2024" s="16">
        <v>8</v>
      </c>
      <c r="K2024" s="17">
        <v>1000</v>
      </c>
      <c r="L2024" s="16">
        <f t="shared" si="372"/>
        <v>11.111111111111111</v>
      </c>
      <c r="M2024" s="16"/>
      <c r="N2024" s="17"/>
      <c r="O2024" s="17"/>
      <c r="P2024" s="18">
        <f t="shared" si="373"/>
        <v>0</v>
      </c>
      <c r="Q2024" s="14"/>
      <c r="R2024" s="16"/>
      <c r="S2024" s="16">
        <f t="shared" si="374"/>
        <v>0</v>
      </c>
      <c r="T2024" s="18">
        <f t="shared" si="375"/>
        <v>0</v>
      </c>
      <c r="U2024" s="14" t="s">
        <v>63</v>
      </c>
      <c r="V2024" s="15">
        <v>0</v>
      </c>
      <c r="W2024" s="16">
        <v>0</v>
      </c>
      <c r="X2024" s="16">
        <v>0</v>
      </c>
      <c r="Y2024" s="16">
        <v>0</v>
      </c>
      <c r="Z2024" s="16">
        <v>0</v>
      </c>
      <c r="AA2024" s="16">
        <v>0</v>
      </c>
      <c r="AB2024" s="16">
        <f t="shared" si="376"/>
        <v>0</v>
      </c>
      <c r="AC2024" s="16">
        <f t="shared" si="377"/>
        <v>0</v>
      </c>
      <c r="AD2024" s="16">
        <f t="shared" si="378"/>
        <v>0</v>
      </c>
      <c r="AE2024" s="16">
        <f t="shared" si="379"/>
        <v>0</v>
      </c>
      <c r="AF2024" s="16">
        <f t="shared" si="380"/>
        <v>8.0634066587395932</v>
      </c>
      <c r="AG2024" s="18">
        <f t="shared" si="381"/>
        <v>0</v>
      </c>
      <c r="AH2024" s="18">
        <f t="shared" si="382"/>
        <v>0</v>
      </c>
      <c r="AI2024" s="18">
        <f t="shared" si="383"/>
        <v>-100</v>
      </c>
      <c r="AJ2024" s="15">
        <v>0</v>
      </c>
      <c r="AK2024" s="14"/>
      <c r="AL2024" s="15"/>
      <c r="AM2024" s="14" t="s">
        <v>65</v>
      </c>
      <c r="AN2024" s="14"/>
      <c r="AO2024" s="16">
        <v>8</v>
      </c>
      <c r="AP2024" s="15">
        <v>0</v>
      </c>
      <c r="AQ2024" s="15">
        <v>0</v>
      </c>
      <c r="AR2024" s="15">
        <v>0</v>
      </c>
      <c r="AS2024" s="15">
        <v>0</v>
      </c>
      <c r="AT2024" s="15">
        <v>0</v>
      </c>
      <c r="AU2024" s="14"/>
      <c r="AV2024" s="16">
        <v>0</v>
      </c>
      <c r="AW2024" s="14"/>
      <c r="AX2024" s="14" t="s">
        <v>63</v>
      </c>
      <c r="AY2024" s="14"/>
      <c r="AZ2024" s="14"/>
      <c r="BA2024" s="14"/>
      <c r="BB2024" s="14"/>
      <c r="BC2024" s="14"/>
    </row>
    <row r="2025" spans="1:55" x14ac:dyDescent="0.2">
      <c r="A2025" s="14" t="s">
        <v>4083</v>
      </c>
      <c r="B2025" s="15">
        <v>8</v>
      </c>
      <c r="C2025" s="14" t="s">
        <v>4146</v>
      </c>
      <c r="D2025" s="15">
        <v>10</v>
      </c>
      <c r="E2025" s="14" t="s">
        <v>94</v>
      </c>
      <c r="F2025" s="14" t="s">
        <v>95</v>
      </c>
      <c r="G2025" s="14" t="s">
        <v>324</v>
      </c>
      <c r="H2025" s="14" t="s">
        <v>325</v>
      </c>
      <c r="I2025" s="14" t="s">
        <v>98</v>
      </c>
      <c r="J2025" s="16">
        <v>2</v>
      </c>
      <c r="K2025" s="17">
        <v>1900</v>
      </c>
      <c r="L2025" s="16">
        <f t="shared" si="372"/>
        <v>33.333333333333329</v>
      </c>
      <c r="M2025" s="16"/>
      <c r="N2025" s="17"/>
      <c r="O2025" s="17"/>
      <c r="P2025" s="18">
        <f t="shared" si="373"/>
        <v>0</v>
      </c>
      <c r="Q2025" s="14"/>
      <c r="R2025" s="16"/>
      <c r="S2025" s="16">
        <f t="shared" si="374"/>
        <v>0</v>
      </c>
      <c r="T2025" s="18">
        <f t="shared" si="375"/>
        <v>0</v>
      </c>
      <c r="U2025" s="14" t="s">
        <v>63</v>
      </c>
      <c r="V2025" s="15">
        <v>0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f t="shared" si="376"/>
        <v>0</v>
      </c>
      <c r="AC2025" s="16">
        <f t="shared" si="377"/>
        <v>0</v>
      </c>
      <c r="AD2025" s="16">
        <f t="shared" si="378"/>
        <v>0</v>
      </c>
      <c r="AE2025" s="16">
        <f t="shared" si="379"/>
        <v>0</v>
      </c>
      <c r="AF2025" s="16">
        <f t="shared" si="380"/>
        <v>8.0634066587395932</v>
      </c>
      <c r="AG2025" s="18">
        <f t="shared" si="381"/>
        <v>0</v>
      </c>
      <c r="AH2025" s="18">
        <f t="shared" si="382"/>
        <v>0</v>
      </c>
      <c r="AI2025" s="18">
        <f t="shared" si="383"/>
        <v>-100</v>
      </c>
      <c r="AJ2025" s="15">
        <v>0</v>
      </c>
      <c r="AK2025" s="14"/>
      <c r="AL2025" s="15"/>
      <c r="AM2025" s="14" t="s">
        <v>65</v>
      </c>
      <c r="AN2025" s="14"/>
      <c r="AO2025" s="16">
        <v>8</v>
      </c>
      <c r="AP2025" s="15">
        <v>0</v>
      </c>
      <c r="AQ2025" s="15">
        <v>0</v>
      </c>
      <c r="AR2025" s="15">
        <v>0</v>
      </c>
      <c r="AS2025" s="15">
        <v>0</v>
      </c>
      <c r="AT2025" s="15">
        <v>0</v>
      </c>
      <c r="AU2025" s="14"/>
      <c r="AV2025" s="16">
        <v>0</v>
      </c>
      <c r="AW2025" s="14"/>
      <c r="AX2025" s="14" t="s">
        <v>63</v>
      </c>
      <c r="AY2025" s="14"/>
      <c r="AZ2025" s="14"/>
      <c r="BA2025" s="14"/>
      <c r="BB2025" s="14"/>
      <c r="BC2025" s="14"/>
    </row>
    <row r="2026" spans="1:55" x14ac:dyDescent="0.2">
      <c r="A2026" s="14" t="s">
        <v>4083</v>
      </c>
      <c r="B2026" s="15">
        <v>8</v>
      </c>
      <c r="C2026" s="14" t="s">
        <v>2711</v>
      </c>
      <c r="D2026" s="15">
        <v>11</v>
      </c>
      <c r="E2026" s="14" t="s">
        <v>284</v>
      </c>
      <c r="F2026" s="14" t="s">
        <v>210</v>
      </c>
      <c r="G2026" s="14" t="s">
        <v>285</v>
      </c>
      <c r="H2026" s="14" t="s">
        <v>96</v>
      </c>
      <c r="I2026" s="14" t="s">
        <v>106</v>
      </c>
      <c r="J2026" s="16">
        <v>10</v>
      </c>
      <c r="K2026" s="17">
        <v>900</v>
      </c>
      <c r="L2026" s="16">
        <f t="shared" si="372"/>
        <v>9.0909090909090917</v>
      </c>
      <c r="M2026" s="16"/>
      <c r="N2026" s="17"/>
      <c r="O2026" s="17"/>
      <c r="P2026" s="18">
        <f t="shared" si="373"/>
        <v>0</v>
      </c>
      <c r="Q2026" s="14"/>
      <c r="R2026" s="16"/>
      <c r="S2026" s="16">
        <f t="shared" si="374"/>
        <v>0</v>
      </c>
      <c r="T2026" s="18">
        <f t="shared" si="375"/>
        <v>0</v>
      </c>
      <c r="U2026" s="14" t="s">
        <v>63</v>
      </c>
      <c r="V2026" s="15">
        <v>0</v>
      </c>
      <c r="W2026" s="16">
        <v>0</v>
      </c>
      <c r="X2026" s="16">
        <v>0</v>
      </c>
      <c r="Y2026" s="16">
        <v>0</v>
      </c>
      <c r="Z2026" s="16">
        <v>0</v>
      </c>
      <c r="AA2026" s="16">
        <v>0</v>
      </c>
      <c r="AB2026" s="16">
        <f t="shared" si="376"/>
        <v>0</v>
      </c>
      <c r="AC2026" s="16">
        <f t="shared" si="377"/>
        <v>0</v>
      </c>
      <c r="AD2026" s="16">
        <f t="shared" si="378"/>
        <v>0</v>
      </c>
      <c r="AE2026" s="16">
        <f t="shared" si="379"/>
        <v>0</v>
      </c>
      <c r="AF2026" s="16">
        <f t="shared" si="380"/>
        <v>8.0634066587395932</v>
      </c>
      <c r="AG2026" s="18">
        <f t="shared" si="381"/>
        <v>0</v>
      </c>
      <c r="AH2026" s="18">
        <f t="shared" si="382"/>
        <v>0</v>
      </c>
      <c r="AI2026" s="18">
        <f t="shared" si="383"/>
        <v>-100</v>
      </c>
      <c r="AJ2026" s="15">
        <v>0</v>
      </c>
      <c r="AK2026" s="14"/>
      <c r="AL2026" s="15"/>
      <c r="AM2026" s="14" t="s">
        <v>65</v>
      </c>
      <c r="AN2026" s="14"/>
      <c r="AO2026" s="16">
        <v>8</v>
      </c>
      <c r="AP2026" s="15">
        <v>0</v>
      </c>
      <c r="AQ2026" s="15">
        <v>0</v>
      </c>
      <c r="AR2026" s="15">
        <v>0</v>
      </c>
      <c r="AS2026" s="15">
        <v>0</v>
      </c>
      <c r="AT2026" s="15">
        <v>0</v>
      </c>
      <c r="AU2026" s="14"/>
      <c r="AV2026" s="16">
        <v>0</v>
      </c>
      <c r="AW2026" s="14"/>
      <c r="AX2026" s="14" t="s">
        <v>63</v>
      </c>
      <c r="AY2026" s="14"/>
      <c r="AZ2026" s="14"/>
      <c r="BA2026" s="14"/>
      <c r="BB2026" s="14"/>
      <c r="BC2026" s="14"/>
    </row>
    <row r="2028" spans="1:55" x14ac:dyDescent="0.2">
      <c r="I2028">
        <f>COUNTIF(I2:I1955, "3/1")</f>
        <v>114</v>
      </c>
    </row>
  </sheetData>
  <mergeCells count="1">
    <mergeCell ref="BF1:B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32"/>
  <sheetViews>
    <sheetView topLeftCell="S1" workbookViewId="0">
      <selection activeCell="J1" sqref="J1:J1048576"/>
    </sheetView>
  </sheetViews>
  <sheetFormatPr baseColWidth="10" defaultColWidth="8.83203125" defaultRowHeight="15" x14ac:dyDescent="0.2"/>
  <cols>
    <col min="1" max="1" width="12.6640625" customWidth="1"/>
    <col min="2" max="2" width="25.6640625" customWidth="1"/>
    <col min="3" max="3" width="8.6640625" customWidth="1"/>
    <col min="4" max="4" width="11.6640625" customWidth="1"/>
    <col min="5" max="7" width="10.6640625" customWidth="1"/>
    <col min="8" max="8" width="9.6640625" customWidth="1"/>
    <col min="9" max="9" width="12.6640625" customWidth="1"/>
    <col min="10" max="10" width="9.6640625" customWidth="1"/>
    <col min="11" max="11" width="11.6640625" customWidth="1"/>
    <col min="12" max="12" width="14.6640625" customWidth="1"/>
    <col min="13" max="13" width="8.6640625" customWidth="1"/>
    <col min="14" max="14" width="9.6640625" customWidth="1"/>
    <col min="15" max="16" width="10.6640625" customWidth="1"/>
    <col min="17" max="17" width="11.6640625" customWidth="1"/>
    <col min="18" max="18" width="5.6640625" customWidth="1"/>
    <col min="19" max="20" width="6.6640625" customWidth="1"/>
    <col min="21" max="22" width="7.6640625" customWidth="1"/>
    <col min="23" max="23" width="10.6640625" customWidth="1"/>
    <col min="24" max="24" width="13.6640625" customWidth="1"/>
    <col min="27" max="27" width="14.6640625" customWidth="1"/>
    <col min="28" max="28" width="12.6640625" customWidth="1"/>
  </cols>
  <sheetData>
    <row r="1" spans="1:28" ht="16" x14ac:dyDescent="0.2">
      <c r="A1" s="1" t="s">
        <v>0</v>
      </c>
      <c r="B1" s="1" t="s">
        <v>4157</v>
      </c>
      <c r="C1" s="1" t="s">
        <v>4158</v>
      </c>
      <c r="D1" s="1" t="s">
        <v>4159</v>
      </c>
      <c r="E1" s="1" t="s">
        <v>4160</v>
      </c>
      <c r="F1" s="1" t="s">
        <v>13</v>
      </c>
      <c r="G1" s="1" t="s">
        <v>4161</v>
      </c>
      <c r="H1" s="1" t="s">
        <v>14</v>
      </c>
      <c r="I1" s="1" t="s">
        <v>4162</v>
      </c>
      <c r="J1" s="1" t="s">
        <v>4163</v>
      </c>
      <c r="K1" s="1" t="s">
        <v>26</v>
      </c>
      <c r="L1" s="1" t="s">
        <v>27</v>
      </c>
      <c r="M1" s="1" t="s">
        <v>28</v>
      </c>
      <c r="N1" s="1" t="s">
        <v>30</v>
      </c>
      <c r="O1" s="1" t="s">
        <v>31</v>
      </c>
      <c r="P1" s="1" t="s">
        <v>33</v>
      </c>
      <c r="Q1" s="1" t="s">
        <v>34</v>
      </c>
      <c r="R1" s="1" t="s">
        <v>4164</v>
      </c>
      <c r="S1" s="1" t="s">
        <v>4165</v>
      </c>
      <c r="T1" s="1" t="s">
        <v>4166</v>
      </c>
      <c r="U1" s="1" t="s">
        <v>4155</v>
      </c>
      <c r="V1" s="1" t="s">
        <v>4167</v>
      </c>
      <c r="W1" s="1" t="s">
        <v>4168</v>
      </c>
      <c r="X1" s="1" t="s">
        <v>4169</v>
      </c>
      <c r="AA1" s="24" t="s">
        <v>4170</v>
      </c>
      <c r="AB1" s="24"/>
    </row>
    <row r="2" spans="1:28" x14ac:dyDescent="0.2">
      <c r="A2" s="2" t="s">
        <v>55</v>
      </c>
      <c r="B2" s="2" t="s">
        <v>57</v>
      </c>
      <c r="C2" s="3">
        <v>7</v>
      </c>
      <c r="D2" s="4">
        <v>6</v>
      </c>
      <c r="E2" s="5">
        <v>9200</v>
      </c>
      <c r="F2" s="5">
        <v>1400</v>
      </c>
      <c r="G2" s="6">
        <f t="shared" ref="G2:G65" si="0">IF(E2&gt;0,(F2/E2)*100,0)</f>
        <v>15.217391304347828</v>
      </c>
      <c r="H2" s="5">
        <v>8000</v>
      </c>
      <c r="I2" s="4">
        <v>6</v>
      </c>
      <c r="J2" s="3">
        <v>5</v>
      </c>
      <c r="K2" s="4">
        <v>27.77</v>
      </c>
      <c r="L2" s="4">
        <v>27.77</v>
      </c>
      <c r="M2" s="4">
        <f t="shared" ref="M2:M65" si="1">IF(H2&gt;0,(K2/H2)*1000,0)</f>
        <v>3.4712499999999999</v>
      </c>
      <c r="N2" s="4">
        <f t="shared" ref="N2:N65" si="2">IF(SUMIF($A$2:$A$532,A2,$H$2:$H$532)&gt;0,SUMIF($A$2:$A$532,A2,$K$2:$K$532)/SUMIF($A$2:$A$532,A2,$H$2:$H$532)*1000,0)</f>
        <v>6.1966907962771458</v>
      </c>
      <c r="O2" s="4">
        <f t="shared" ref="O2:O65" si="3">IF(SUM($H$2:$H$532)&gt;0,SUM($K$2:$K$532)/SUM($H$2:$H$532)*1000,0)</f>
        <v>7.2508917954815715</v>
      </c>
      <c r="P2" s="6">
        <f t="shared" ref="P2:P65" si="4">IF(N2&gt;0,(M2-N2)/N2*100,0)</f>
        <v>-43.982197690330764</v>
      </c>
      <c r="Q2" s="6">
        <f t="shared" ref="Q2:Q65" si="5">IF(O2&gt;0,(M2-O2)/O2*100,0)</f>
        <v>-52.126578386356194</v>
      </c>
      <c r="R2" s="3">
        <v>0</v>
      </c>
      <c r="S2" s="3">
        <v>1</v>
      </c>
      <c r="T2" s="3">
        <v>2</v>
      </c>
      <c r="U2" s="6">
        <f t="shared" ref="U2:U65" si="6">IF(J2&gt;0,(R2/J2)*100,0)</f>
        <v>0</v>
      </c>
      <c r="V2" s="6">
        <f t="shared" ref="V2:V65" si="7">IF(J2&gt;0,((R2+S2+T2)/J2)*100,0)</f>
        <v>60</v>
      </c>
      <c r="W2" s="4">
        <v>4.4000000000000004</v>
      </c>
      <c r="X2" s="4">
        <v>7.2</v>
      </c>
    </row>
    <row r="3" spans="1:28" x14ac:dyDescent="0.2">
      <c r="A3" s="7" t="s">
        <v>55</v>
      </c>
      <c r="B3" s="7" t="s">
        <v>74</v>
      </c>
      <c r="C3" s="8">
        <v>2</v>
      </c>
      <c r="D3" s="9">
        <v>11.5</v>
      </c>
      <c r="E3" s="10">
        <v>2300</v>
      </c>
      <c r="F3" s="10">
        <v>500</v>
      </c>
      <c r="G3" s="11">
        <f t="shared" si="0"/>
        <v>21.739130434782609</v>
      </c>
      <c r="H3" s="10">
        <v>2800</v>
      </c>
      <c r="I3" s="9">
        <v>11.5</v>
      </c>
      <c r="J3" s="8">
        <v>2</v>
      </c>
      <c r="K3" s="9">
        <v>6.18</v>
      </c>
      <c r="L3" s="9">
        <v>6.18</v>
      </c>
      <c r="M3" s="9">
        <f t="shared" si="1"/>
        <v>2.2071428571428573</v>
      </c>
      <c r="N3" s="9">
        <f t="shared" si="2"/>
        <v>6.1966907962771458</v>
      </c>
      <c r="O3" s="9">
        <f t="shared" si="3"/>
        <v>7.2508917954815715</v>
      </c>
      <c r="P3" s="11">
        <f t="shared" si="4"/>
        <v>-64.381910769714906</v>
      </c>
      <c r="Q3" s="11">
        <f t="shared" si="5"/>
        <v>-69.560394508738227</v>
      </c>
      <c r="R3" s="8">
        <v>0</v>
      </c>
      <c r="S3" s="8">
        <v>0</v>
      </c>
      <c r="T3" s="8">
        <v>1</v>
      </c>
      <c r="U3" s="11">
        <f t="shared" si="6"/>
        <v>0</v>
      </c>
      <c r="V3" s="11">
        <f t="shared" si="7"/>
        <v>50</v>
      </c>
      <c r="W3" s="9">
        <v>6.5</v>
      </c>
      <c r="X3" s="9">
        <v>8</v>
      </c>
      <c r="AA3" s="12" t="s">
        <v>4171</v>
      </c>
      <c r="AB3" s="13">
        <f>COUNTA(B2:B532)</f>
        <v>531</v>
      </c>
    </row>
    <row r="4" spans="1:28" x14ac:dyDescent="0.2">
      <c r="A4" s="7" t="s">
        <v>55</v>
      </c>
      <c r="B4" s="7" t="s">
        <v>85</v>
      </c>
      <c r="C4" s="8">
        <v>2</v>
      </c>
      <c r="D4" s="9">
        <v>40</v>
      </c>
      <c r="E4" s="10">
        <v>800</v>
      </c>
      <c r="F4" s="10">
        <v>400</v>
      </c>
      <c r="G4" s="11">
        <f t="shared" si="0"/>
        <v>50</v>
      </c>
      <c r="H4" s="10">
        <v>1200</v>
      </c>
      <c r="I4" s="9">
        <v>40</v>
      </c>
      <c r="J4" s="8">
        <v>2</v>
      </c>
      <c r="K4" s="9">
        <v>0</v>
      </c>
      <c r="L4" s="9">
        <v>0</v>
      </c>
      <c r="M4" s="9">
        <f t="shared" si="1"/>
        <v>0</v>
      </c>
      <c r="N4" s="9">
        <f t="shared" si="2"/>
        <v>6.1966907962771458</v>
      </c>
      <c r="O4" s="9">
        <f t="shared" si="3"/>
        <v>7.2508917954815715</v>
      </c>
      <c r="P4" s="11">
        <f t="shared" si="4"/>
        <v>-100</v>
      </c>
      <c r="Q4" s="11">
        <f t="shared" si="5"/>
        <v>-100</v>
      </c>
      <c r="R4" s="8">
        <v>0</v>
      </c>
      <c r="S4" s="8">
        <v>0</v>
      </c>
      <c r="T4" s="8">
        <v>0</v>
      </c>
      <c r="U4" s="11">
        <f t="shared" si="6"/>
        <v>0</v>
      </c>
      <c r="V4" s="11">
        <f t="shared" si="7"/>
        <v>0</v>
      </c>
      <c r="W4" s="9">
        <v>6</v>
      </c>
      <c r="X4" s="9">
        <v>7</v>
      </c>
      <c r="AA4" s="12" t="s">
        <v>4172</v>
      </c>
      <c r="AB4" s="13">
        <f>SUM(J2:J532)</f>
        <v>1531</v>
      </c>
    </row>
    <row r="5" spans="1:28" x14ac:dyDescent="0.2">
      <c r="A5" s="7" t="s">
        <v>55</v>
      </c>
      <c r="B5" s="7" t="s">
        <v>94</v>
      </c>
      <c r="C5" s="8">
        <v>8</v>
      </c>
      <c r="D5" s="9">
        <v>4.62</v>
      </c>
      <c r="E5" s="10">
        <v>11200</v>
      </c>
      <c r="F5" s="10">
        <v>2000</v>
      </c>
      <c r="G5" s="11">
        <f t="shared" si="0"/>
        <v>17.857142857142858</v>
      </c>
      <c r="H5" s="10">
        <v>11600</v>
      </c>
      <c r="I5" s="9">
        <v>4.62</v>
      </c>
      <c r="J5" s="8">
        <v>7</v>
      </c>
      <c r="K5" s="9">
        <v>62.1</v>
      </c>
      <c r="L5" s="9">
        <v>62.1</v>
      </c>
      <c r="M5" s="9">
        <f t="shared" si="1"/>
        <v>5.3534482758620685</v>
      </c>
      <c r="N5" s="9">
        <f t="shared" si="2"/>
        <v>6.1966907962771458</v>
      </c>
      <c r="O5" s="9">
        <f t="shared" si="3"/>
        <v>7.2508917954815715</v>
      </c>
      <c r="P5" s="11">
        <f t="shared" si="4"/>
        <v>-13.607948954330293</v>
      </c>
      <c r="Q5" s="11">
        <f t="shared" si="5"/>
        <v>-26.168415874057093</v>
      </c>
      <c r="R5" s="8">
        <v>2</v>
      </c>
      <c r="S5" s="8">
        <v>2</v>
      </c>
      <c r="T5" s="8">
        <v>2</v>
      </c>
      <c r="U5" s="11">
        <f t="shared" si="6"/>
        <v>28.571428571428569</v>
      </c>
      <c r="V5" s="11">
        <f t="shared" si="7"/>
        <v>85.714285714285708</v>
      </c>
      <c r="W5" s="9">
        <v>4.71</v>
      </c>
      <c r="X5" s="9">
        <v>7.71</v>
      </c>
      <c r="AA5" s="12" t="s">
        <v>26</v>
      </c>
      <c r="AB5" s="13">
        <f>SUM(K2:K532)</f>
        <v>14635.200000000004</v>
      </c>
    </row>
    <row r="6" spans="1:28" x14ac:dyDescent="0.2">
      <c r="A6" s="7" t="s">
        <v>55</v>
      </c>
      <c r="B6" s="7" t="s">
        <v>102</v>
      </c>
      <c r="C6" s="8">
        <v>5</v>
      </c>
      <c r="D6" s="9">
        <v>9.1</v>
      </c>
      <c r="E6" s="10">
        <v>5000</v>
      </c>
      <c r="F6" s="10">
        <v>1200</v>
      </c>
      <c r="G6" s="11">
        <f t="shared" si="0"/>
        <v>24</v>
      </c>
      <c r="H6" s="10">
        <v>6200</v>
      </c>
      <c r="I6" s="9">
        <v>9.1</v>
      </c>
      <c r="J6" s="8">
        <v>5</v>
      </c>
      <c r="K6" s="9">
        <v>79.19</v>
      </c>
      <c r="L6" s="9">
        <v>79.19</v>
      </c>
      <c r="M6" s="9">
        <f t="shared" si="1"/>
        <v>12.772580645161289</v>
      </c>
      <c r="N6" s="9">
        <f t="shared" si="2"/>
        <v>6.1966907962771458</v>
      </c>
      <c r="O6" s="9">
        <f t="shared" si="3"/>
        <v>7.2508917954815715</v>
      </c>
      <c r="P6" s="11">
        <f t="shared" si="4"/>
        <v>106.1193799250854</v>
      </c>
      <c r="Q6" s="11">
        <f t="shared" si="5"/>
        <v>76.151858356520847</v>
      </c>
      <c r="R6" s="8">
        <v>1</v>
      </c>
      <c r="S6" s="8">
        <v>3</v>
      </c>
      <c r="T6" s="8">
        <v>3</v>
      </c>
      <c r="U6" s="11">
        <f t="shared" si="6"/>
        <v>20</v>
      </c>
      <c r="V6" s="11">
        <f t="shared" si="7"/>
        <v>140</v>
      </c>
      <c r="W6" s="9">
        <v>3.4</v>
      </c>
      <c r="X6" s="9">
        <v>8</v>
      </c>
      <c r="AA6" s="12" t="s">
        <v>4153</v>
      </c>
      <c r="AB6" s="13">
        <f>SUM(H2:H532)</f>
        <v>2018400</v>
      </c>
    </row>
    <row r="7" spans="1:28" x14ac:dyDescent="0.2">
      <c r="A7" s="7" t="s">
        <v>55</v>
      </c>
      <c r="B7" s="7" t="s">
        <v>111</v>
      </c>
      <c r="C7" s="8">
        <v>8</v>
      </c>
      <c r="D7" s="9">
        <v>9.06</v>
      </c>
      <c r="E7" s="10">
        <v>8500</v>
      </c>
      <c r="F7" s="10">
        <v>1300</v>
      </c>
      <c r="G7" s="11">
        <f t="shared" si="0"/>
        <v>15.294117647058824</v>
      </c>
      <c r="H7" s="10">
        <v>8900</v>
      </c>
      <c r="I7" s="9">
        <v>9.06</v>
      </c>
      <c r="J7" s="8">
        <v>7</v>
      </c>
      <c r="K7" s="9">
        <v>35.6</v>
      </c>
      <c r="L7" s="9">
        <v>35.6</v>
      </c>
      <c r="M7" s="9">
        <f t="shared" si="1"/>
        <v>4</v>
      </c>
      <c r="N7" s="9">
        <f t="shared" si="2"/>
        <v>6.1966907962771458</v>
      </c>
      <c r="O7" s="9">
        <f t="shared" si="3"/>
        <v>7.2508917954815715</v>
      </c>
      <c r="P7" s="11">
        <f t="shared" si="4"/>
        <v>-35.44941757618237</v>
      </c>
      <c r="Q7" s="11">
        <f t="shared" si="5"/>
        <v>-44.834371925221397</v>
      </c>
      <c r="R7" s="8">
        <v>0</v>
      </c>
      <c r="S7" s="8">
        <v>2</v>
      </c>
      <c r="T7" s="8">
        <v>2</v>
      </c>
      <c r="U7" s="11">
        <f t="shared" si="6"/>
        <v>0</v>
      </c>
      <c r="V7" s="11">
        <f t="shared" si="7"/>
        <v>57.142857142857139</v>
      </c>
      <c r="W7" s="9">
        <v>4.43</v>
      </c>
      <c r="X7" s="9">
        <v>8</v>
      </c>
      <c r="AA7" s="12" t="s">
        <v>31</v>
      </c>
      <c r="AB7" s="13">
        <f>IF(SUM(H2:H532)&gt;0,SUM(K2:K532)/SUM(H2:H532)*1000,0)</f>
        <v>7.2508917954815715</v>
      </c>
    </row>
    <row r="8" spans="1:28" x14ac:dyDescent="0.2">
      <c r="A8" s="7" t="s">
        <v>55</v>
      </c>
      <c r="B8" s="7" t="s">
        <v>119</v>
      </c>
      <c r="C8" s="8">
        <v>9</v>
      </c>
      <c r="D8" s="9">
        <v>6.72</v>
      </c>
      <c r="E8" s="10">
        <v>11100</v>
      </c>
      <c r="F8" s="10">
        <v>1600</v>
      </c>
      <c r="G8" s="11">
        <f t="shared" si="0"/>
        <v>14.414414414414415</v>
      </c>
      <c r="H8" s="10">
        <v>7100</v>
      </c>
      <c r="I8" s="9">
        <v>6.72</v>
      </c>
      <c r="J8" s="8">
        <v>5</v>
      </c>
      <c r="K8" s="9">
        <v>39.130000000000003</v>
      </c>
      <c r="L8" s="9">
        <v>39.130000000000003</v>
      </c>
      <c r="M8" s="9">
        <f t="shared" si="1"/>
        <v>5.5112676056338028</v>
      </c>
      <c r="N8" s="9">
        <f t="shared" si="2"/>
        <v>6.1966907962771458</v>
      </c>
      <c r="O8" s="9">
        <f t="shared" si="3"/>
        <v>7.2508917954815715</v>
      </c>
      <c r="P8" s="11">
        <f t="shared" si="4"/>
        <v>-11.061116540704795</v>
      </c>
      <c r="Q8" s="11">
        <f t="shared" si="5"/>
        <v>-23.991865261757511</v>
      </c>
      <c r="R8" s="8">
        <v>0</v>
      </c>
      <c r="S8" s="8">
        <v>1</v>
      </c>
      <c r="T8" s="8">
        <v>2</v>
      </c>
      <c r="U8" s="11">
        <f t="shared" si="6"/>
        <v>0</v>
      </c>
      <c r="V8" s="11">
        <f t="shared" si="7"/>
        <v>60</v>
      </c>
      <c r="W8" s="9">
        <v>4.2</v>
      </c>
      <c r="X8" s="9">
        <v>7.6</v>
      </c>
    </row>
    <row r="9" spans="1:28" x14ac:dyDescent="0.2">
      <c r="A9" s="7" t="s">
        <v>55</v>
      </c>
      <c r="B9" s="7" t="s">
        <v>124</v>
      </c>
      <c r="C9" s="8">
        <v>9</v>
      </c>
      <c r="D9" s="9">
        <v>3.68</v>
      </c>
      <c r="E9" s="10">
        <v>14400</v>
      </c>
      <c r="F9" s="10">
        <v>1600</v>
      </c>
      <c r="G9" s="11">
        <f t="shared" si="0"/>
        <v>11.111111111111111</v>
      </c>
      <c r="H9" s="10">
        <v>13100</v>
      </c>
      <c r="I9" s="9">
        <v>3.68</v>
      </c>
      <c r="J9" s="8">
        <v>7</v>
      </c>
      <c r="K9" s="9">
        <v>127.03</v>
      </c>
      <c r="L9" s="9">
        <v>127.03</v>
      </c>
      <c r="M9" s="9">
        <f t="shared" si="1"/>
        <v>9.6969465648854953</v>
      </c>
      <c r="N9" s="9">
        <f t="shared" si="2"/>
        <v>6.1966907962771458</v>
      </c>
      <c r="O9" s="9">
        <f t="shared" si="3"/>
        <v>7.2508917954815715</v>
      </c>
      <c r="P9" s="11">
        <f t="shared" si="4"/>
        <v>56.485887123999099</v>
      </c>
      <c r="Q9" s="11">
        <f t="shared" si="5"/>
        <v>33.734536914868798</v>
      </c>
      <c r="R9" s="8">
        <v>4</v>
      </c>
      <c r="S9" s="8">
        <v>4</v>
      </c>
      <c r="T9" s="8">
        <v>4</v>
      </c>
      <c r="U9" s="11">
        <f t="shared" si="6"/>
        <v>57.142857142857139</v>
      </c>
      <c r="V9" s="11">
        <f t="shared" si="7"/>
        <v>171.42857142857142</v>
      </c>
      <c r="W9" s="9">
        <v>2.71</v>
      </c>
      <c r="X9" s="9">
        <v>7.43</v>
      </c>
      <c r="AA9" s="12" t="s">
        <v>4173</v>
      </c>
      <c r="AB9" s="13">
        <f>SUM(R2:R532)</f>
        <v>203</v>
      </c>
    </row>
    <row r="10" spans="1:28" x14ac:dyDescent="0.2">
      <c r="A10" s="7" t="s">
        <v>55</v>
      </c>
      <c r="B10" s="7" t="s">
        <v>133</v>
      </c>
      <c r="C10" s="8">
        <v>2</v>
      </c>
      <c r="D10" s="9">
        <v>3.25</v>
      </c>
      <c r="E10" s="10">
        <v>3100</v>
      </c>
      <c r="F10" s="10">
        <v>0</v>
      </c>
      <c r="G10" s="11">
        <f t="shared" si="0"/>
        <v>0</v>
      </c>
      <c r="H10" s="10">
        <v>1400</v>
      </c>
      <c r="I10" s="9">
        <v>3.25</v>
      </c>
      <c r="J10" s="8">
        <v>1</v>
      </c>
      <c r="K10" s="9">
        <v>50.52</v>
      </c>
      <c r="L10" s="9">
        <v>50.52</v>
      </c>
      <c r="M10" s="9">
        <f t="shared" si="1"/>
        <v>36.085714285714289</v>
      </c>
      <c r="N10" s="9">
        <f t="shared" si="2"/>
        <v>6.1966907962771458</v>
      </c>
      <c r="O10" s="9">
        <f t="shared" si="3"/>
        <v>7.2508917954815715</v>
      </c>
      <c r="P10" s="11">
        <f t="shared" si="4"/>
        <v>482.33846858058342</v>
      </c>
      <c r="Q10" s="11">
        <f t="shared" si="5"/>
        <v>397.67277327460982</v>
      </c>
      <c r="R10" s="8">
        <v>1</v>
      </c>
      <c r="S10" s="8">
        <v>1</v>
      </c>
      <c r="T10" s="8">
        <v>1</v>
      </c>
      <c r="U10" s="11">
        <f t="shared" si="6"/>
        <v>100</v>
      </c>
      <c r="V10" s="11">
        <f t="shared" si="7"/>
        <v>300</v>
      </c>
      <c r="W10" s="9">
        <v>1</v>
      </c>
      <c r="X10" s="9">
        <v>5</v>
      </c>
      <c r="AA10" s="12" t="s">
        <v>4174</v>
      </c>
      <c r="AB10" s="13">
        <f>SUM(S2:S532)</f>
        <v>405</v>
      </c>
    </row>
    <row r="11" spans="1:28" x14ac:dyDescent="0.2">
      <c r="A11" s="7" t="s">
        <v>55</v>
      </c>
      <c r="B11" s="7" t="s">
        <v>143</v>
      </c>
      <c r="C11" s="8">
        <v>1</v>
      </c>
      <c r="D11" s="9">
        <v>1.8</v>
      </c>
      <c r="E11" s="10">
        <v>2000</v>
      </c>
      <c r="F11" s="10">
        <v>0</v>
      </c>
      <c r="G11" s="11">
        <f t="shared" si="0"/>
        <v>0</v>
      </c>
      <c r="H11" s="10">
        <v>2000</v>
      </c>
      <c r="I11" s="9">
        <v>1.8</v>
      </c>
      <c r="J11" s="8">
        <v>1</v>
      </c>
      <c r="K11" s="9">
        <v>7.2</v>
      </c>
      <c r="L11" s="9">
        <v>7.2</v>
      </c>
      <c r="M11" s="9">
        <f t="shared" si="1"/>
        <v>3.6</v>
      </c>
      <c r="N11" s="9">
        <f t="shared" si="2"/>
        <v>6.1966907962771458</v>
      </c>
      <c r="O11" s="9">
        <f t="shared" si="3"/>
        <v>7.2508917954815715</v>
      </c>
      <c r="P11" s="11">
        <f t="shared" si="4"/>
        <v>-41.90447581856413</v>
      </c>
      <c r="Q11" s="11">
        <f t="shared" si="5"/>
        <v>-50.350934732699258</v>
      </c>
      <c r="R11" s="8">
        <v>0</v>
      </c>
      <c r="S11" s="8">
        <v>0</v>
      </c>
      <c r="T11" s="8">
        <v>1</v>
      </c>
      <c r="U11" s="11">
        <f t="shared" si="6"/>
        <v>0</v>
      </c>
      <c r="V11" s="11">
        <f t="shared" si="7"/>
        <v>100</v>
      </c>
      <c r="W11" s="9">
        <v>3</v>
      </c>
      <c r="X11" s="9">
        <v>5</v>
      </c>
      <c r="AA11" s="12" t="s">
        <v>4175</v>
      </c>
      <c r="AB11" s="13">
        <f>SUM(T2:T532)</f>
        <v>606</v>
      </c>
    </row>
    <row r="12" spans="1:28" x14ac:dyDescent="0.2">
      <c r="A12" s="7" t="s">
        <v>55</v>
      </c>
      <c r="B12" s="7" t="s">
        <v>176</v>
      </c>
      <c r="C12" s="8">
        <v>3</v>
      </c>
      <c r="D12" s="9">
        <v>9.67</v>
      </c>
      <c r="E12" s="10">
        <v>3000</v>
      </c>
      <c r="F12" s="10">
        <v>200</v>
      </c>
      <c r="G12" s="11">
        <f t="shared" si="0"/>
        <v>6.666666666666667</v>
      </c>
      <c r="H12" s="10">
        <v>2400</v>
      </c>
      <c r="I12" s="9">
        <v>9.67</v>
      </c>
      <c r="J12" s="8">
        <v>2</v>
      </c>
      <c r="K12" s="9">
        <v>9</v>
      </c>
      <c r="L12" s="9">
        <v>9</v>
      </c>
      <c r="M12" s="9">
        <f t="shared" si="1"/>
        <v>3.75</v>
      </c>
      <c r="N12" s="9">
        <f t="shared" si="2"/>
        <v>6.1966907962771458</v>
      </c>
      <c r="O12" s="9">
        <f t="shared" si="3"/>
        <v>7.2508917954815715</v>
      </c>
      <c r="P12" s="11">
        <f t="shared" si="4"/>
        <v>-39.483828977670967</v>
      </c>
      <c r="Q12" s="11">
        <f t="shared" si="5"/>
        <v>-48.282223679895061</v>
      </c>
      <c r="R12" s="8">
        <v>0</v>
      </c>
      <c r="S12" s="8">
        <v>0</v>
      </c>
      <c r="T12" s="8">
        <v>1</v>
      </c>
      <c r="U12" s="11">
        <f t="shared" si="6"/>
        <v>0</v>
      </c>
      <c r="V12" s="11">
        <f t="shared" si="7"/>
        <v>50</v>
      </c>
      <c r="W12" s="9">
        <v>3.5</v>
      </c>
      <c r="X12" s="9">
        <v>9</v>
      </c>
      <c r="AA12" s="12" t="s">
        <v>4176</v>
      </c>
      <c r="AB12" s="13">
        <f>AVERAGE(U2:U532)</f>
        <v>8.8646010821152039</v>
      </c>
    </row>
    <row r="13" spans="1:28" x14ac:dyDescent="0.2">
      <c r="A13" s="7" t="s">
        <v>55</v>
      </c>
      <c r="B13" s="7" t="s">
        <v>187</v>
      </c>
      <c r="C13" s="8">
        <v>4</v>
      </c>
      <c r="D13" s="9">
        <v>9.25</v>
      </c>
      <c r="E13" s="10">
        <v>4000</v>
      </c>
      <c r="F13" s="10">
        <v>1400</v>
      </c>
      <c r="G13" s="11">
        <f t="shared" si="0"/>
        <v>35</v>
      </c>
      <c r="H13" s="10">
        <v>5400</v>
      </c>
      <c r="I13" s="9">
        <v>9.25</v>
      </c>
      <c r="J13" s="8">
        <v>4</v>
      </c>
      <c r="K13" s="9">
        <v>96.64</v>
      </c>
      <c r="L13" s="9">
        <v>96.64</v>
      </c>
      <c r="M13" s="9">
        <f t="shared" si="1"/>
        <v>17.896296296296295</v>
      </c>
      <c r="N13" s="9">
        <f t="shared" si="2"/>
        <v>6.1966907962771458</v>
      </c>
      <c r="O13" s="9">
        <f t="shared" si="3"/>
        <v>7.2508917954815715</v>
      </c>
      <c r="P13" s="11">
        <f t="shared" si="4"/>
        <v>188.80408728878405</v>
      </c>
      <c r="Q13" s="11">
        <f t="shared" si="5"/>
        <v>146.81510634937979</v>
      </c>
      <c r="R13" s="8">
        <v>1</v>
      </c>
      <c r="S13" s="8">
        <v>3</v>
      </c>
      <c r="T13" s="8">
        <v>3</v>
      </c>
      <c r="U13" s="11">
        <f t="shared" si="6"/>
        <v>25</v>
      </c>
      <c r="V13" s="11">
        <f t="shared" si="7"/>
        <v>175</v>
      </c>
      <c r="W13" s="9">
        <v>2.5</v>
      </c>
      <c r="X13" s="9">
        <v>7.5</v>
      </c>
      <c r="AA13" s="12" t="s">
        <v>4177</v>
      </c>
      <c r="AB13" s="13">
        <f>AVERAGE(V2:V532)</f>
        <v>56.498520312079641</v>
      </c>
    </row>
    <row r="14" spans="1:28" x14ac:dyDescent="0.2">
      <c r="A14" s="7" t="s">
        <v>55</v>
      </c>
      <c r="B14" s="7" t="s">
        <v>193</v>
      </c>
      <c r="C14" s="8">
        <v>6</v>
      </c>
      <c r="D14" s="9">
        <v>5.33</v>
      </c>
      <c r="E14" s="10">
        <v>7800</v>
      </c>
      <c r="F14" s="10">
        <v>2100</v>
      </c>
      <c r="G14" s="11">
        <f t="shared" si="0"/>
        <v>26.923076923076923</v>
      </c>
      <c r="H14" s="10">
        <v>8900</v>
      </c>
      <c r="I14" s="9">
        <v>5.33</v>
      </c>
      <c r="J14" s="8">
        <v>5</v>
      </c>
      <c r="K14" s="9">
        <v>18.239999999999998</v>
      </c>
      <c r="L14" s="9">
        <v>18.239999999999998</v>
      </c>
      <c r="M14" s="9">
        <f t="shared" si="1"/>
        <v>2.0494382022471909</v>
      </c>
      <c r="N14" s="9">
        <f t="shared" si="2"/>
        <v>6.1966907962771458</v>
      </c>
      <c r="O14" s="9">
        <f t="shared" si="3"/>
        <v>7.2508917954815715</v>
      </c>
      <c r="P14" s="11">
        <f t="shared" si="4"/>
        <v>-66.926892600830527</v>
      </c>
      <c r="Q14" s="11">
        <f t="shared" si="5"/>
        <v>-71.735363593147156</v>
      </c>
      <c r="R14" s="8">
        <v>0</v>
      </c>
      <c r="S14" s="8">
        <v>1</v>
      </c>
      <c r="T14" s="8">
        <v>2</v>
      </c>
      <c r="U14" s="11">
        <f t="shared" si="6"/>
        <v>0</v>
      </c>
      <c r="V14" s="11">
        <f t="shared" si="7"/>
        <v>60</v>
      </c>
      <c r="W14" s="9">
        <v>4.4000000000000004</v>
      </c>
      <c r="X14" s="9">
        <v>8.1999999999999993</v>
      </c>
    </row>
    <row r="15" spans="1:28" x14ac:dyDescent="0.2">
      <c r="A15" s="7" t="s">
        <v>55</v>
      </c>
      <c r="B15" s="7" t="s">
        <v>198</v>
      </c>
      <c r="C15" s="8">
        <v>5</v>
      </c>
      <c r="D15" s="9">
        <v>8.18</v>
      </c>
      <c r="E15" s="10">
        <v>6400</v>
      </c>
      <c r="F15" s="10">
        <v>1000</v>
      </c>
      <c r="G15" s="11">
        <f t="shared" si="0"/>
        <v>15.625</v>
      </c>
      <c r="H15" s="10">
        <v>5300</v>
      </c>
      <c r="I15" s="9">
        <v>8.18</v>
      </c>
      <c r="J15" s="8">
        <v>3</v>
      </c>
      <c r="K15" s="9">
        <v>7.03</v>
      </c>
      <c r="L15" s="9">
        <v>7.03</v>
      </c>
      <c r="M15" s="9">
        <f t="shared" si="1"/>
        <v>1.3264150943396227</v>
      </c>
      <c r="N15" s="9">
        <f t="shared" si="2"/>
        <v>6.1966907962771458</v>
      </c>
      <c r="O15" s="9">
        <f t="shared" si="3"/>
        <v>7.2508917954815715</v>
      </c>
      <c r="P15" s="11">
        <f t="shared" si="4"/>
        <v>-78.59478328115857</v>
      </c>
      <c r="Q15" s="11">
        <f t="shared" si="5"/>
        <v>-81.706869558221996</v>
      </c>
      <c r="R15" s="8">
        <v>0</v>
      </c>
      <c r="S15" s="8">
        <v>0</v>
      </c>
      <c r="T15" s="8">
        <v>1</v>
      </c>
      <c r="U15" s="11">
        <f t="shared" si="6"/>
        <v>0</v>
      </c>
      <c r="V15" s="11">
        <f t="shared" si="7"/>
        <v>33.333333333333329</v>
      </c>
      <c r="W15" s="9">
        <v>6</v>
      </c>
      <c r="X15" s="9">
        <v>9</v>
      </c>
    </row>
    <row r="16" spans="1:28" x14ac:dyDescent="0.2">
      <c r="A16" s="7" t="s">
        <v>55</v>
      </c>
      <c r="B16" s="7" t="s">
        <v>205</v>
      </c>
      <c r="C16" s="8">
        <v>4</v>
      </c>
      <c r="D16" s="9">
        <v>12</v>
      </c>
      <c r="E16" s="10">
        <v>3500</v>
      </c>
      <c r="F16" s="10">
        <v>400</v>
      </c>
      <c r="G16" s="11">
        <f t="shared" si="0"/>
        <v>11.428571428571429</v>
      </c>
      <c r="H16" s="10">
        <v>2000</v>
      </c>
      <c r="I16" s="9">
        <v>12</v>
      </c>
      <c r="J16" s="8">
        <v>2</v>
      </c>
      <c r="K16" s="9">
        <v>27.98</v>
      </c>
      <c r="L16" s="9">
        <v>27.98</v>
      </c>
      <c r="M16" s="9">
        <f t="shared" si="1"/>
        <v>13.99</v>
      </c>
      <c r="N16" s="9">
        <f t="shared" si="2"/>
        <v>6.1966907962771458</v>
      </c>
      <c r="O16" s="9">
        <f t="shared" si="3"/>
        <v>7.2508917954815715</v>
      </c>
      <c r="P16" s="11">
        <f t="shared" si="4"/>
        <v>125.76566202730217</v>
      </c>
      <c r="Q16" s="11">
        <f t="shared" si="5"/>
        <v>92.941784191538162</v>
      </c>
      <c r="R16" s="8">
        <v>0</v>
      </c>
      <c r="S16" s="8">
        <v>0</v>
      </c>
      <c r="T16" s="8">
        <v>1</v>
      </c>
      <c r="U16" s="11">
        <f t="shared" si="6"/>
        <v>0</v>
      </c>
      <c r="V16" s="11">
        <f t="shared" si="7"/>
        <v>50</v>
      </c>
      <c r="W16" s="9">
        <v>5</v>
      </c>
      <c r="X16" s="9">
        <v>9.5</v>
      </c>
    </row>
    <row r="17" spans="1:24" x14ac:dyDescent="0.2">
      <c r="A17" s="7" t="s">
        <v>55</v>
      </c>
      <c r="B17" s="7" t="s">
        <v>220</v>
      </c>
      <c r="C17" s="8">
        <v>2</v>
      </c>
      <c r="D17" s="9">
        <v>13</v>
      </c>
      <c r="E17" s="10">
        <v>1900</v>
      </c>
      <c r="F17" s="10">
        <v>700</v>
      </c>
      <c r="G17" s="11">
        <f t="shared" si="0"/>
        <v>36.84210526315789</v>
      </c>
      <c r="H17" s="10">
        <v>1900</v>
      </c>
      <c r="I17" s="9">
        <v>13</v>
      </c>
      <c r="J17" s="8">
        <v>1</v>
      </c>
      <c r="K17" s="9">
        <v>5.61</v>
      </c>
      <c r="L17" s="9">
        <v>5.61</v>
      </c>
      <c r="M17" s="9">
        <f t="shared" si="1"/>
        <v>2.9526315789473685</v>
      </c>
      <c r="N17" s="9">
        <f t="shared" si="2"/>
        <v>6.1966907962771458</v>
      </c>
      <c r="O17" s="9">
        <f t="shared" si="3"/>
        <v>7.2508917954815715</v>
      </c>
      <c r="P17" s="11">
        <f t="shared" si="4"/>
        <v>-52.351477973997774</v>
      </c>
      <c r="Q17" s="11">
        <f t="shared" si="5"/>
        <v>-59.279056118485798</v>
      </c>
      <c r="R17" s="8">
        <v>0</v>
      </c>
      <c r="S17" s="8">
        <v>0</v>
      </c>
      <c r="T17" s="8">
        <v>1</v>
      </c>
      <c r="U17" s="11">
        <f t="shared" si="6"/>
        <v>0</v>
      </c>
      <c r="V17" s="11">
        <f t="shared" si="7"/>
        <v>100</v>
      </c>
      <c r="W17" s="9">
        <v>3</v>
      </c>
      <c r="X17" s="9">
        <v>7</v>
      </c>
    </row>
    <row r="18" spans="1:24" x14ac:dyDescent="0.2">
      <c r="A18" s="7" t="s">
        <v>55</v>
      </c>
      <c r="B18" s="7" t="s">
        <v>257</v>
      </c>
      <c r="C18" s="8">
        <v>5</v>
      </c>
      <c r="D18" s="9">
        <v>4.4000000000000004</v>
      </c>
      <c r="E18" s="10">
        <v>7000</v>
      </c>
      <c r="F18" s="10">
        <v>0</v>
      </c>
      <c r="G18" s="11">
        <f t="shared" si="0"/>
        <v>0</v>
      </c>
      <c r="H18" s="10">
        <v>0</v>
      </c>
      <c r="I18" s="9">
        <v>4.4000000000000004</v>
      </c>
      <c r="J18" s="8">
        <v>0</v>
      </c>
      <c r="K18" s="9">
        <v>0</v>
      </c>
      <c r="L18" s="9">
        <v>0</v>
      </c>
      <c r="M18" s="9">
        <f t="shared" si="1"/>
        <v>0</v>
      </c>
      <c r="N18" s="9">
        <f t="shared" si="2"/>
        <v>6.1966907962771458</v>
      </c>
      <c r="O18" s="9">
        <f t="shared" si="3"/>
        <v>7.2508917954815715</v>
      </c>
      <c r="P18" s="11">
        <f t="shared" si="4"/>
        <v>-100</v>
      </c>
      <c r="Q18" s="11">
        <f t="shared" si="5"/>
        <v>-100</v>
      </c>
      <c r="R18" s="8">
        <v>0</v>
      </c>
      <c r="S18" s="8">
        <v>0</v>
      </c>
      <c r="T18" s="8">
        <v>0</v>
      </c>
      <c r="U18" s="11">
        <f t="shared" si="6"/>
        <v>0</v>
      </c>
      <c r="V18" s="11">
        <f t="shared" si="7"/>
        <v>0</v>
      </c>
      <c r="W18" s="9">
        <v>0</v>
      </c>
      <c r="X18" s="9">
        <v>0</v>
      </c>
    </row>
    <row r="19" spans="1:24" x14ac:dyDescent="0.2">
      <c r="A19" s="7" t="s">
        <v>55</v>
      </c>
      <c r="B19" s="7" t="s">
        <v>284</v>
      </c>
      <c r="C19" s="8">
        <v>1</v>
      </c>
      <c r="D19" s="9">
        <v>6</v>
      </c>
      <c r="E19" s="10">
        <v>1200</v>
      </c>
      <c r="F19" s="10">
        <v>100</v>
      </c>
      <c r="G19" s="11">
        <f t="shared" si="0"/>
        <v>8.3333333333333321</v>
      </c>
      <c r="H19" s="10">
        <v>1300</v>
      </c>
      <c r="I19" s="9">
        <v>6</v>
      </c>
      <c r="J19" s="8">
        <v>1</v>
      </c>
      <c r="K19" s="9">
        <v>0</v>
      </c>
      <c r="L19" s="9">
        <v>0</v>
      </c>
      <c r="M19" s="9">
        <f t="shared" si="1"/>
        <v>0</v>
      </c>
      <c r="N19" s="9">
        <f t="shared" si="2"/>
        <v>6.1966907962771458</v>
      </c>
      <c r="O19" s="9">
        <f t="shared" si="3"/>
        <v>7.2508917954815715</v>
      </c>
      <c r="P19" s="11">
        <f t="shared" si="4"/>
        <v>-100</v>
      </c>
      <c r="Q19" s="11">
        <f t="shared" si="5"/>
        <v>-100</v>
      </c>
      <c r="R19" s="8">
        <v>0</v>
      </c>
      <c r="S19" s="8">
        <v>0</v>
      </c>
      <c r="T19" s="8">
        <v>0</v>
      </c>
      <c r="U19" s="11">
        <f t="shared" si="6"/>
        <v>0</v>
      </c>
      <c r="V19" s="11">
        <f t="shared" si="7"/>
        <v>0</v>
      </c>
      <c r="W19" s="9">
        <v>8</v>
      </c>
      <c r="X19" s="9">
        <v>9</v>
      </c>
    </row>
    <row r="20" spans="1:24" x14ac:dyDescent="0.2">
      <c r="A20" s="7" t="s">
        <v>55</v>
      </c>
      <c r="B20" s="7" t="s">
        <v>292</v>
      </c>
      <c r="C20" s="8">
        <v>2</v>
      </c>
      <c r="D20" s="9">
        <v>40</v>
      </c>
      <c r="E20" s="10">
        <v>800</v>
      </c>
      <c r="F20" s="10">
        <v>0</v>
      </c>
      <c r="G20" s="11">
        <f t="shared" si="0"/>
        <v>0</v>
      </c>
      <c r="H20" s="10">
        <v>0</v>
      </c>
      <c r="I20" s="9">
        <v>40</v>
      </c>
      <c r="J20" s="8">
        <v>0</v>
      </c>
      <c r="K20" s="9">
        <v>0</v>
      </c>
      <c r="L20" s="9">
        <v>0</v>
      </c>
      <c r="M20" s="9">
        <f t="shared" si="1"/>
        <v>0</v>
      </c>
      <c r="N20" s="9">
        <f t="shared" si="2"/>
        <v>6.1966907962771458</v>
      </c>
      <c r="O20" s="9">
        <f t="shared" si="3"/>
        <v>7.2508917954815715</v>
      </c>
      <c r="P20" s="11">
        <f t="shared" si="4"/>
        <v>-100</v>
      </c>
      <c r="Q20" s="11">
        <f t="shared" si="5"/>
        <v>-100</v>
      </c>
      <c r="R20" s="8">
        <v>0</v>
      </c>
      <c r="S20" s="8">
        <v>0</v>
      </c>
      <c r="T20" s="8">
        <v>0</v>
      </c>
      <c r="U20" s="11">
        <f t="shared" si="6"/>
        <v>0</v>
      </c>
      <c r="V20" s="11">
        <f t="shared" si="7"/>
        <v>0</v>
      </c>
      <c r="W20" s="9">
        <v>0</v>
      </c>
      <c r="X20" s="9">
        <v>0</v>
      </c>
    </row>
    <row r="21" spans="1:24" x14ac:dyDescent="0.2">
      <c r="A21" s="7" t="s">
        <v>55</v>
      </c>
      <c r="B21" s="7" t="s">
        <v>296</v>
      </c>
      <c r="C21" s="8">
        <v>3</v>
      </c>
      <c r="D21" s="9">
        <v>25</v>
      </c>
      <c r="E21" s="10">
        <v>1600</v>
      </c>
      <c r="F21" s="10">
        <v>900</v>
      </c>
      <c r="G21" s="11">
        <f t="shared" si="0"/>
        <v>56.25</v>
      </c>
      <c r="H21" s="10">
        <v>2500</v>
      </c>
      <c r="I21" s="9">
        <v>25</v>
      </c>
      <c r="J21" s="8">
        <v>3</v>
      </c>
      <c r="K21" s="9">
        <v>0</v>
      </c>
      <c r="L21" s="9">
        <v>0</v>
      </c>
      <c r="M21" s="9">
        <f t="shared" si="1"/>
        <v>0</v>
      </c>
      <c r="N21" s="9">
        <f t="shared" si="2"/>
        <v>6.1966907962771458</v>
      </c>
      <c r="O21" s="9">
        <f t="shared" si="3"/>
        <v>7.2508917954815715</v>
      </c>
      <c r="P21" s="11">
        <f t="shared" si="4"/>
        <v>-100</v>
      </c>
      <c r="Q21" s="11">
        <f t="shared" si="5"/>
        <v>-100</v>
      </c>
      <c r="R21" s="8">
        <v>0</v>
      </c>
      <c r="S21" s="8">
        <v>0</v>
      </c>
      <c r="T21" s="8">
        <v>0</v>
      </c>
      <c r="U21" s="11">
        <f t="shared" si="6"/>
        <v>0</v>
      </c>
      <c r="V21" s="11">
        <f t="shared" si="7"/>
        <v>0</v>
      </c>
      <c r="W21" s="9">
        <v>8</v>
      </c>
      <c r="X21" s="9">
        <v>9</v>
      </c>
    </row>
    <row r="22" spans="1:24" x14ac:dyDescent="0.2">
      <c r="A22" s="7" t="s">
        <v>55</v>
      </c>
      <c r="B22" s="7" t="s">
        <v>317</v>
      </c>
      <c r="C22" s="8">
        <v>3</v>
      </c>
      <c r="D22" s="9">
        <v>21.67</v>
      </c>
      <c r="E22" s="10">
        <v>1900</v>
      </c>
      <c r="F22" s="10">
        <v>300</v>
      </c>
      <c r="G22" s="11">
        <f t="shared" si="0"/>
        <v>15.789473684210526</v>
      </c>
      <c r="H22" s="10">
        <v>2200</v>
      </c>
      <c r="I22" s="9">
        <v>21.67</v>
      </c>
      <c r="J22" s="8">
        <v>3</v>
      </c>
      <c r="K22" s="9">
        <v>0</v>
      </c>
      <c r="L22" s="9">
        <v>0</v>
      </c>
      <c r="M22" s="9">
        <f t="shared" si="1"/>
        <v>0</v>
      </c>
      <c r="N22" s="9">
        <f t="shared" si="2"/>
        <v>6.1966907962771458</v>
      </c>
      <c r="O22" s="9">
        <f t="shared" si="3"/>
        <v>7.2508917954815715</v>
      </c>
      <c r="P22" s="11">
        <f t="shared" si="4"/>
        <v>-100</v>
      </c>
      <c r="Q22" s="11">
        <f t="shared" si="5"/>
        <v>-100</v>
      </c>
      <c r="R22" s="8">
        <v>0</v>
      </c>
      <c r="S22" s="8">
        <v>0</v>
      </c>
      <c r="T22" s="8">
        <v>0</v>
      </c>
      <c r="U22" s="11">
        <f t="shared" si="6"/>
        <v>0</v>
      </c>
      <c r="V22" s="11">
        <f t="shared" si="7"/>
        <v>0</v>
      </c>
      <c r="W22" s="9">
        <v>5.67</v>
      </c>
      <c r="X22" s="9">
        <v>9</v>
      </c>
    </row>
    <row r="23" spans="1:24" x14ac:dyDescent="0.2">
      <c r="A23" s="7" t="s">
        <v>55</v>
      </c>
      <c r="B23" s="7" t="s">
        <v>328</v>
      </c>
      <c r="C23" s="8">
        <v>1</v>
      </c>
      <c r="D23" s="9">
        <v>15</v>
      </c>
      <c r="E23" s="10">
        <v>800</v>
      </c>
      <c r="F23" s="10">
        <v>0</v>
      </c>
      <c r="G23" s="11">
        <f t="shared" si="0"/>
        <v>0</v>
      </c>
      <c r="H23" s="10">
        <v>800</v>
      </c>
      <c r="I23" s="9">
        <v>15</v>
      </c>
      <c r="J23" s="8">
        <v>1</v>
      </c>
      <c r="K23" s="9">
        <v>0</v>
      </c>
      <c r="L23" s="9">
        <v>0</v>
      </c>
      <c r="M23" s="9">
        <f t="shared" si="1"/>
        <v>0</v>
      </c>
      <c r="N23" s="9">
        <f t="shared" si="2"/>
        <v>6.1966907962771458</v>
      </c>
      <c r="O23" s="9">
        <f t="shared" si="3"/>
        <v>7.2508917954815715</v>
      </c>
      <c r="P23" s="11">
        <f t="shared" si="4"/>
        <v>-100</v>
      </c>
      <c r="Q23" s="11">
        <f t="shared" si="5"/>
        <v>-100</v>
      </c>
      <c r="R23" s="8">
        <v>0</v>
      </c>
      <c r="S23" s="8">
        <v>0</v>
      </c>
      <c r="T23" s="8">
        <v>0</v>
      </c>
      <c r="U23" s="11">
        <f t="shared" si="6"/>
        <v>0</v>
      </c>
      <c r="V23" s="11">
        <f t="shared" si="7"/>
        <v>0</v>
      </c>
      <c r="W23" s="9">
        <v>7</v>
      </c>
      <c r="X23" s="9">
        <v>9</v>
      </c>
    </row>
    <row r="24" spans="1:24" x14ac:dyDescent="0.2">
      <c r="A24" s="7" t="s">
        <v>55</v>
      </c>
      <c r="B24" s="7" t="s">
        <v>332</v>
      </c>
      <c r="C24" s="8">
        <v>1</v>
      </c>
      <c r="D24" s="9">
        <v>6</v>
      </c>
      <c r="E24" s="10">
        <v>1200</v>
      </c>
      <c r="F24" s="10">
        <v>0</v>
      </c>
      <c r="G24" s="11">
        <f t="shared" si="0"/>
        <v>0</v>
      </c>
      <c r="H24" s="10">
        <v>0</v>
      </c>
      <c r="I24" s="9">
        <v>6</v>
      </c>
      <c r="J24" s="8">
        <v>0</v>
      </c>
      <c r="K24" s="9">
        <v>0</v>
      </c>
      <c r="L24" s="9">
        <v>0</v>
      </c>
      <c r="M24" s="9">
        <f t="shared" si="1"/>
        <v>0</v>
      </c>
      <c r="N24" s="9">
        <f t="shared" si="2"/>
        <v>6.1966907962771458</v>
      </c>
      <c r="O24" s="9">
        <f t="shared" si="3"/>
        <v>7.2508917954815715</v>
      </c>
      <c r="P24" s="11">
        <f t="shared" si="4"/>
        <v>-100</v>
      </c>
      <c r="Q24" s="11">
        <f t="shared" si="5"/>
        <v>-100</v>
      </c>
      <c r="R24" s="8">
        <v>0</v>
      </c>
      <c r="S24" s="8">
        <v>0</v>
      </c>
      <c r="T24" s="8">
        <v>0</v>
      </c>
      <c r="U24" s="11">
        <f t="shared" si="6"/>
        <v>0</v>
      </c>
      <c r="V24" s="11">
        <f t="shared" si="7"/>
        <v>0</v>
      </c>
      <c r="W24" s="9">
        <v>0</v>
      </c>
      <c r="X24" s="9">
        <v>0</v>
      </c>
    </row>
    <row r="25" spans="1:24" x14ac:dyDescent="0.2">
      <c r="A25" s="7" t="s">
        <v>55</v>
      </c>
      <c r="B25" s="7" t="s">
        <v>352</v>
      </c>
      <c r="C25" s="8">
        <v>1</v>
      </c>
      <c r="D25" s="9">
        <v>4.5</v>
      </c>
      <c r="E25" s="10">
        <v>1300</v>
      </c>
      <c r="F25" s="10">
        <v>400</v>
      </c>
      <c r="G25" s="11">
        <f t="shared" si="0"/>
        <v>30.76923076923077</v>
      </c>
      <c r="H25" s="10">
        <v>1700</v>
      </c>
      <c r="I25" s="9">
        <v>4.5</v>
      </c>
      <c r="J25" s="8">
        <v>1</v>
      </c>
      <c r="K25" s="9">
        <v>0</v>
      </c>
      <c r="L25" s="9">
        <v>0</v>
      </c>
      <c r="M25" s="9">
        <f t="shared" si="1"/>
        <v>0</v>
      </c>
      <c r="N25" s="9">
        <f t="shared" si="2"/>
        <v>6.1966907962771458</v>
      </c>
      <c r="O25" s="9">
        <f t="shared" si="3"/>
        <v>7.2508917954815715</v>
      </c>
      <c r="P25" s="11">
        <f t="shared" si="4"/>
        <v>-100</v>
      </c>
      <c r="Q25" s="11">
        <f t="shared" si="5"/>
        <v>-100</v>
      </c>
      <c r="R25" s="8">
        <v>0</v>
      </c>
      <c r="S25" s="8">
        <v>0</v>
      </c>
      <c r="T25" s="8">
        <v>0</v>
      </c>
      <c r="U25" s="11">
        <f t="shared" si="6"/>
        <v>0</v>
      </c>
      <c r="V25" s="11">
        <f t="shared" si="7"/>
        <v>0</v>
      </c>
      <c r="W25" s="9">
        <v>4</v>
      </c>
      <c r="X25" s="9">
        <v>6</v>
      </c>
    </row>
    <row r="26" spans="1:24" x14ac:dyDescent="0.2">
      <c r="A26" s="2" t="s">
        <v>498</v>
      </c>
      <c r="B26" s="2" t="s">
        <v>94</v>
      </c>
      <c r="C26" s="3">
        <v>5</v>
      </c>
      <c r="D26" s="4">
        <v>5.5</v>
      </c>
      <c r="E26" s="5">
        <v>6300</v>
      </c>
      <c r="F26" s="5">
        <v>800</v>
      </c>
      <c r="G26" s="6">
        <f t="shared" si="0"/>
        <v>12.698412698412698</v>
      </c>
      <c r="H26" s="5">
        <v>7100</v>
      </c>
      <c r="I26" s="4">
        <v>5.5</v>
      </c>
      <c r="J26" s="3">
        <v>5</v>
      </c>
      <c r="K26" s="4">
        <v>90.59</v>
      </c>
      <c r="L26" s="4">
        <v>90.59</v>
      </c>
      <c r="M26" s="4">
        <f t="shared" si="1"/>
        <v>12.759154929577466</v>
      </c>
      <c r="N26" s="4">
        <f t="shared" si="2"/>
        <v>7.5702087286527524</v>
      </c>
      <c r="O26" s="4">
        <f t="shared" si="3"/>
        <v>7.2508917954815715</v>
      </c>
      <c r="P26" s="6">
        <f t="shared" si="4"/>
        <v>68.544294971483239</v>
      </c>
      <c r="Q26" s="6">
        <f t="shared" si="5"/>
        <v>75.966698848387111</v>
      </c>
      <c r="R26" s="3">
        <v>1</v>
      </c>
      <c r="S26" s="3">
        <v>2</v>
      </c>
      <c r="T26" s="3">
        <v>3</v>
      </c>
      <c r="U26" s="6">
        <f t="shared" si="6"/>
        <v>20</v>
      </c>
      <c r="V26" s="6">
        <f t="shared" si="7"/>
        <v>120</v>
      </c>
      <c r="W26" s="4">
        <v>3.8</v>
      </c>
      <c r="X26" s="4">
        <v>8.6</v>
      </c>
    </row>
    <row r="27" spans="1:24" x14ac:dyDescent="0.2">
      <c r="A27" s="7" t="s">
        <v>498</v>
      </c>
      <c r="B27" s="7" t="s">
        <v>111</v>
      </c>
      <c r="C27" s="8">
        <v>10</v>
      </c>
      <c r="D27" s="9">
        <v>6.6</v>
      </c>
      <c r="E27" s="10">
        <v>12000</v>
      </c>
      <c r="F27" s="10">
        <v>1100</v>
      </c>
      <c r="G27" s="11">
        <f t="shared" si="0"/>
        <v>9.1666666666666661</v>
      </c>
      <c r="H27" s="10">
        <v>13100</v>
      </c>
      <c r="I27" s="9">
        <v>6.6</v>
      </c>
      <c r="J27" s="8">
        <v>10</v>
      </c>
      <c r="K27" s="9">
        <v>98.12</v>
      </c>
      <c r="L27" s="9">
        <v>98.12</v>
      </c>
      <c r="M27" s="9">
        <f t="shared" si="1"/>
        <v>7.4900763358778626</v>
      </c>
      <c r="N27" s="9">
        <f t="shared" si="2"/>
        <v>7.5702087286527524</v>
      </c>
      <c r="O27" s="9">
        <f t="shared" si="3"/>
        <v>7.2508917954815715</v>
      </c>
      <c r="P27" s="11">
        <f t="shared" si="4"/>
        <v>-1.0585228974148873</v>
      </c>
      <c r="Q27" s="11">
        <f t="shared" si="5"/>
        <v>3.2986913491846632</v>
      </c>
      <c r="R27" s="8">
        <v>1</v>
      </c>
      <c r="S27" s="8">
        <v>3</v>
      </c>
      <c r="T27" s="8">
        <v>4</v>
      </c>
      <c r="U27" s="11">
        <f t="shared" si="6"/>
        <v>10</v>
      </c>
      <c r="V27" s="11">
        <f t="shared" si="7"/>
        <v>80</v>
      </c>
      <c r="W27" s="9">
        <v>4.4000000000000004</v>
      </c>
      <c r="X27" s="9">
        <v>8.5</v>
      </c>
    </row>
    <row r="28" spans="1:24" x14ac:dyDescent="0.2">
      <c r="A28" s="7" t="s">
        <v>498</v>
      </c>
      <c r="B28" s="7" t="s">
        <v>220</v>
      </c>
      <c r="C28" s="8">
        <v>4</v>
      </c>
      <c r="D28" s="9">
        <v>4.8499999999999996</v>
      </c>
      <c r="E28" s="10">
        <v>5800</v>
      </c>
      <c r="F28" s="10">
        <v>700</v>
      </c>
      <c r="G28" s="11">
        <f t="shared" si="0"/>
        <v>12.068965517241379</v>
      </c>
      <c r="H28" s="10">
        <v>6500</v>
      </c>
      <c r="I28" s="9">
        <v>4.8499999999999996</v>
      </c>
      <c r="J28" s="8">
        <v>4</v>
      </c>
      <c r="K28" s="9">
        <v>7.1</v>
      </c>
      <c r="L28" s="9">
        <v>7.1</v>
      </c>
      <c r="M28" s="9">
        <f t="shared" si="1"/>
        <v>1.0923076923076924</v>
      </c>
      <c r="N28" s="9">
        <f t="shared" si="2"/>
        <v>7.5702087286527524</v>
      </c>
      <c r="O28" s="9">
        <f t="shared" si="3"/>
        <v>7.2508917954815715</v>
      </c>
      <c r="P28" s="11">
        <f t="shared" si="4"/>
        <v>-85.570969949964805</v>
      </c>
      <c r="Q28" s="11">
        <f t="shared" si="5"/>
        <v>-84.93554002573353</v>
      </c>
      <c r="R28" s="8">
        <v>0</v>
      </c>
      <c r="S28" s="8">
        <v>0</v>
      </c>
      <c r="T28" s="8">
        <v>1</v>
      </c>
      <c r="U28" s="11">
        <f t="shared" si="6"/>
        <v>0</v>
      </c>
      <c r="V28" s="11">
        <f t="shared" si="7"/>
        <v>25</v>
      </c>
      <c r="W28" s="9">
        <v>7.25</v>
      </c>
      <c r="X28" s="9">
        <v>9.5</v>
      </c>
    </row>
    <row r="29" spans="1:24" x14ac:dyDescent="0.2">
      <c r="A29" s="7" t="s">
        <v>498</v>
      </c>
      <c r="B29" s="7" t="s">
        <v>205</v>
      </c>
      <c r="C29" s="8">
        <v>7</v>
      </c>
      <c r="D29" s="9">
        <v>13.07</v>
      </c>
      <c r="E29" s="10">
        <v>6900</v>
      </c>
      <c r="F29" s="10">
        <v>100</v>
      </c>
      <c r="G29" s="11">
        <f t="shared" si="0"/>
        <v>1.4492753623188406</v>
      </c>
      <c r="H29" s="10">
        <v>4300</v>
      </c>
      <c r="I29" s="9">
        <v>13.07</v>
      </c>
      <c r="J29" s="8">
        <v>4</v>
      </c>
      <c r="K29" s="9">
        <v>7.02</v>
      </c>
      <c r="L29" s="9">
        <v>7.02</v>
      </c>
      <c r="M29" s="9">
        <f t="shared" si="1"/>
        <v>1.6325581395348836</v>
      </c>
      <c r="N29" s="9">
        <f t="shared" si="2"/>
        <v>7.5702087286527524</v>
      </c>
      <c r="O29" s="9">
        <f t="shared" si="3"/>
        <v>7.2508917954815715</v>
      </c>
      <c r="P29" s="11">
        <f t="shared" si="4"/>
        <v>-78.434436908512765</v>
      </c>
      <c r="Q29" s="11">
        <f t="shared" si="5"/>
        <v>-77.484726215991529</v>
      </c>
      <c r="R29" s="8">
        <v>0</v>
      </c>
      <c r="S29" s="8">
        <v>0</v>
      </c>
      <c r="T29" s="8">
        <v>1</v>
      </c>
      <c r="U29" s="11">
        <f t="shared" si="6"/>
        <v>0</v>
      </c>
      <c r="V29" s="11">
        <f t="shared" si="7"/>
        <v>25</v>
      </c>
      <c r="W29" s="9">
        <v>5.25</v>
      </c>
      <c r="X29" s="9">
        <v>7.5</v>
      </c>
    </row>
    <row r="30" spans="1:24" x14ac:dyDescent="0.2">
      <c r="A30" s="7" t="s">
        <v>498</v>
      </c>
      <c r="B30" s="7" t="s">
        <v>317</v>
      </c>
      <c r="C30" s="8">
        <v>2</v>
      </c>
      <c r="D30" s="9">
        <v>22.5</v>
      </c>
      <c r="E30" s="10">
        <v>1200</v>
      </c>
      <c r="F30" s="10">
        <v>200</v>
      </c>
      <c r="G30" s="11">
        <f t="shared" si="0"/>
        <v>16.666666666666664</v>
      </c>
      <c r="H30" s="10">
        <v>1400</v>
      </c>
      <c r="I30" s="9">
        <v>22.5</v>
      </c>
      <c r="J30" s="8">
        <v>2</v>
      </c>
      <c r="K30" s="9">
        <v>0</v>
      </c>
      <c r="L30" s="9">
        <v>0</v>
      </c>
      <c r="M30" s="9">
        <f t="shared" si="1"/>
        <v>0</v>
      </c>
      <c r="N30" s="9">
        <f t="shared" si="2"/>
        <v>7.5702087286527524</v>
      </c>
      <c r="O30" s="9">
        <f t="shared" si="3"/>
        <v>7.2508917954815715</v>
      </c>
      <c r="P30" s="11">
        <f t="shared" si="4"/>
        <v>-100</v>
      </c>
      <c r="Q30" s="11">
        <f t="shared" si="5"/>
        <v>-100</v>
      </c>
      <c r="R30" s="8">
        <v>0</v>
      </c>
      <c r="S30" s="8">
        <v>0</v>
      </c>
      <c r="T30" s="8">
        <v>0</v>
      </c>
      <c r="U30" s="11">
        <f t="shared" si="6"/>
        <v>0</v>
      </c>
      <c r="V30" s="11">
        <f t="shared" si="7"/>
        <v>0</v>
      </c>
      <c r="W30" s="9">
        <v>6.5</v>
      </c>
      <c r="X30" s="9">
        <v>7.5</v>
      </c>
    </row>
    <row r="31" spans="1:24" x14ac:dyDescent="0.2">
      <c r="A31" s="7" t="s">
        <v>498</v>
      </c>
      <c r="B31" s="7" t="s">
        <v>193</v>
      </c>
      <c r="C31" s="8">
        <v>8</v>
      </c>
      <c r="D31" s="9">
        <v>4.83</v>
      </c>
      <c r="E31" s="10">
        <v>11300</v>
      </c>
      <c r="F31" s="10">
        <v>1300</v>
      </c>
      <c r="G31" s="11">
        <f t="shared" si="0"/>
        <v>11.504424778761061</v>
      </c>
      <c r="H31" s="10">
        <v>12600</v>
      </c>
      <c r="I31" s="9">
        <v>4.83</v>
      </c>
      <c r="J31" s="8">
        <v>8</v>
      </c>
      <c r="K31" s="9">
        <v>49.46</v>
      </c>
      <c r="L31" s="9">
        <v>49.46</v>
      </c>
      <c r="M31" s="9">
        <f t="shared" si="1"/>
        <v>3.9253968253968257</v>
      </c>
      <c r="N31" s="9">
        <f t="shared" si="2"/>
        <v>7.5702087286527524</v>
      </c>
      <c r="O31" s="9">
        <f t="shared" si="3"/>
        <v>7.2508917954815715</v>
      </c>
      <c r="P31" s="11">
        <f t="shared" si="4"/>
        <v>-48.146782128484098</v>
      </c>
      <c r="Q31" s="11">
        <f t="shared" si="5"/>
        <v>-45.863254671060524</v>
      </c>
      <c r="R31" s="8">
        <v>0</v>
      </c>
      <c r="S31" s="8">
        <v>2</v>
      </c>
      <c r="T31" s="8">
        <v>3</v>
      </c>
      <c r="U31" s="11">
        <f t="shared" si="6"/>
        <v>0</v>
      </c>
      <c r="V31" s="11">
        <f t="shared" si="7"/>
        <v>62.5</v>
      </c>
      <c r="W31" s="9">
        <v>4.25</v>
      </c>
      <c r="X31" s="9">
        <v>8.5</v>
      </c>
    </row>
    <row r="32" spans="1:24" x14ac:dyDescent="0.2">
      <c r="A32" s="7" t="s">
        <v>498</v>
      </c>
      <c r="B32" s="7" t="s">
        <v>328</v>
      </c>
      <c r="C32" s="8">
        <v>2</v>
      </c>
      <c r="D32" s="9">
        <v>25</v>
      </c>
      <c r="E32" s="10">
        <v>1100</v>
      </c>
      <c r="F32" s="10">
        <v>0</v>
      </c>
      <c r="G32" s="11">
        <f t="shared" si="0"/>
        <v>0</v>
      </c>
      <c r="H32" s="10">
        <v>1100</v>
      </c>
      <c r="I32" s="9">
        <v>25</v>
      </c>
      <c r="J32" s="8">
        <v>2</v>
      </c>
      <c r="K32" s="9">
        <v>0</v>
      </c>
      <c r="L32" s="9">
        <v>0</v>
      </c>
      <c r="M32" s="9">
        <f t="shared" si="1"/>
        <v>0</v>
      </c>
      <c r="N32" s="9">
        <f t="shared" si="2"/>
        <v>7.5702087286527524</v>
      </c>
      <c r="O32" s="9">
        <f t="shared" si="3"/>
        <v>7.2508917954815715</v>
      </c>
      <c r="P32" s="11">
        <f t="shared" si="4"/>
        <v>-100</v>
      </c>
      <c r="Q32" s="11">
        <f t="shared" si="5"/>
        <v>-100</v>
      </c>
      <c r="R32" s="8">
        <v>0</v>
      </c>
      <c r="S32" s="8">
        <v>0</v>
      </c>
      <c r="T32" s="8">
        <v>0</v>
      </c>
      <c r="U32" s="11">
        <f t="shared" si="6"/>
        <v>0</v>
      </c>
      <c r="V32" s="11">
        <f t="shared" si="7"/>
        <v>0</v>
      </c>
      <c r="W32" s="9">
        <v>6.5</v>
      </c>
      <c r="X32" s="9">
        <v>7.5</v>
      </c>
    </row>
    <row r="33" spans="1:24" x14ac:dyDescent="0.2">
      <c r="A33" s="7" t="s">
        <v>498</v>
      </c>
      <c r="B33" s="7" t="s">
        <v>57</v>
      </c>
      <c r="C33" s="8">
        <v>6</v>
      </c>
      <c r="D33" s="9">
        <v>3.8</v>
      </c>
      <c r="E33" s="10">
        <v>9300</v>
      </c>
      <c r="F33" s="10">
        <v>500</v>
      </c>
      <c r="G33" s="11">
        <f t="shared" si="0"/>
        <v>5.376344086021505</v>
      </c>
      <c r="H33" s="10">
        <v>6300</v>
      </c>
      <c r="I33" s="9">
        <v>3.8</v>
      </c>
      <c r="J33" s="8">
        <v>4</v>
      </c>
      <c r="K33" s="9">
        <v>69.88</v>
      </c>
      <c r="L33" s="9">
        <v>69.88</v>
      </c>
      <c r="M33" s="9">
        <f t="shared" si="1"/>
        <v>11.092063492063492</v>
      </c>
      <c r="N33" s="9">
        <f t="shared" si="2"/>
        <v>7.5702087286527524</v>
      </c>
      <c r="O33" s="9">
        <f t="shared" si="3"/>
        <v>7.2508917954815715</v>
      </c>
      <c r="P33" s="11">
        <f t="shared" si="4"/>
        <v>46.522558223272576</v>
      </c>
      <c r="Q33" s="11">
        <f t="shared" si="5"/>
        <v>52.975162296251135</v>
      </c>
      <c r="R33" s="8">
        <v>2</v>
      </c>
      <c r="S33" s="8">
        <v>2</v>
      </c>
      <c r="T33" s="8">
        <v>2</v>
      </c>
      <c r="U33" s="11">
        <f t="shared" si="6"/>
        <v>50</v>
      </c>
      <c r="V33" s="11">
        <f t="shared" si="7"/>
        <v>150</v>
      </c>
      <c r="W33" s="9">
        <v>2.75</v>
      </c>
      <c r="X33" s="9">
        <v>8.25</v>
      </c>
    </row>
    <row r="34" spans="1:24" x14ac:dyDescent="0.2">
      <c r="A34" s="7" t="s">
        <v>498</v>
      </c>
      <c r="B34" s="7" t="s">
        <v>74</v>
      </c>
      <c r="C34" s="8">
        <v>3</v>
      </c>
      <c r="D34" s="9">
        <v>9.67</v>
      </c>
      <c r="E34" s="10">
        <v>3300</v>
      </c>
      <c r="F34" s="10">
        <v>200</v>
      </c>
      <c r="G34" s="11">
        <f t="shared" si="0"/>
        <v>6.0606060606060606</v>
      </c>
      <c r="H34" s="10">
        <v>2800</v>
      </c>
      <c r="I34" s="9">
        <v>9.67</v>
      </c>
      <c r="J34" s="8">
        <v>2</v>
      </c>
      <c r="K34" s="9">
        <v>27.66</v>
      </c>
      <c r="L34" s="9">
        <v>27.66</v>
      </c>
      <c r="M34" s="9">
        <f t="shared" si="1"/>
        <v>9.8785714285714299</v>
      </c>
      <c r="N34" s="9">
        <f t="shared" si="2"/>
        <v>7.5702087286527524</v>
      </c>
      <c r="O34" s="9">
        <f t="shared" si="3"/>
        <v>7.2508917954815715</v>
      </c>
      <c r="P34" s="11">
        <f t="shared" si="4"/>
        <v>30.492721966590874</v>
      </c>
      <c r="Q34" s="11">
        <f t="shared" si="5"/>
        <v>36.239399334676456</v>
      </c>
      <c r="R34" s="8">
        <v>0</v>
      </c>
      <c r="S34" s="8">
        <v>1</v>
      </c>
      <c r="T34" s="8">
        <v>2</v>
      </c>
      <c r="U34" s="11">
        <f t="shared" si="6"/>
        <v>0</v>
      </c>
      <c r="V34" s="11">
        <f t="shared" si="7"/>
        <v>150</v>
      </c>
      <c r="W34" s="9">
        <v>2.5</v>
      </c>
      <c r="X34" s="9">
        <v>7</v>
      </c>
    </row>
    <row r="35" spans="1:24" x14ac:dyDescent="0.2">
      <c r="A35" s="7" t="s">
        <v>498</v>
      </c>
      <c r="B35" s="7" t="s">
        <v>119</v>
      </c>
      <c r="C35" s="8">
        <v>4</v>
      </c>
      <c r="D35" s="9">
        <v>10.75</v>
      </c>
      <c r="E35" s="10">
        <v>3700</v>
      </c>
      <c r="F35" s="10">
        <v>200</v>
      </c>
      <c r="G35" s="11">
        <f t="shared" si="0"/>
        <v>5.4054054054054053</v>
      </c>
      <c r="H35" s="10">
        <v>2700</v>
      </c>
      <c r="I35" s="9">
        <v>10.75</v>
      </c>
      <c r="J35" s="8">
        <v>3</v>
      </c>
      <c r="K35" s="9">
        <v>95.99</v>
      </c>
      <c r="L35" s="9">
        <v>95.99</v>
      </c>
      <c r="M35" s="9">
        <f t="shared" si="1"/>
        <v>35.55185185185185</v>
      </c>
      <c r="N35" s="9">
        <f t="shared" si="2"/>
        <v>7.5702087286527524</v>
      </c>
      <c r="O35" s="9">
        <f t="shared" si="3"/>
        <v>7.2508917954815715</v>
      </c>
      <c r="P35" s="11">
        <f t="shared" si="4"/>
        <v>369.62842275788751</v>
      </c>
      <c r="Q35" s="11">
        <f t="shared" si="5"/>
        <v>390.31005915722204</v>
      </c>
      <c r="R35" s="8">
        <v>1</v>
      </c>
      <c r="S35" s="8">
        <v>1</v>
      </c>
      <c r="T35" s="8">
        <v>2</v>
      </c>
      <c r="U35" s="11">
        <f t="shared" si="6"/>
        <v>33.333333333333329</v>
      </c>
      <c r="V35" s="11">
        <f t="shared" si="7"/>
        <v>133.33333333333331</v>
      </c>
      <c r="W35" s="9">
        <v>4</v>
      </c>
      <c r="X35" s="9">
        <v>9</v>
      </c>
    </row>
    <row r="36" spans="1:24" x14ac:dyDescent="0.2">
      <c r="A36" s="7" t="s">
        <v>498</v>
      </c>
      <c r="B36" s="7" t="s">
        <v>124</v>
      </c>
      <c r="C36" s="8">
        <v>6</v>
      </c>
      <c r="D36" s="9">
        <v>4.78</v>
      </c>
      <c r="E36" s="10">
        <v>8600</v>
      </c>
      <c r="F36" s="10">
        <v>600</v>
      </c>
      <c r="G36" s="11">
        <f t="shared" si="0"/>
        <v>6.9767441860465116</v>
      </c>
      <c r="H36" s="10">
        <v>8000</v>
      </c>
      <c r="I36" s="9">
        <v>4.78</v>
      </c>
      <c r="J36" s="8">
        <v>5</v>
      </c>
      <c r="K36" s="9">
        <v>98.38</v>
      </c>
      <c r="L36" s="9">
        <v>98.38</v>
      </c>
      <c r="M36" s="9">
        <f t="shared" si="1"/>
        <v>12.297499999999999</v>
      </c>
      <c r="N36" s="9">
        <f t="shared" si="2"/>
        <v>7.5702087286527524</v>
      </c>
      <c r="O36" s="9">
        <f t="shared" si="3"/>
        <v>7.2508917954815715</v>
      </c>
      <c r="P36" s="11">
        <f t="shared" si="4"/>
        <v>62.445983205915503</v>
      </c>
      <c r="Q36" s="11">
        <f t="shared" si="5"/>
        <v>69.59982781239745</v>
      </c>
      <c r="R36" s="8">
        <v>2</v>
      </c>
      <c r="S36" s="8">
        <v>3</v>
      </c>
      <c r="T36" s="8">
        <v>3</v>
      </c>
      <c r="U36" s="11">
        <f t="shared" si="6"/>
        <v>40</v>
      </c>
      <c r="V36" s="11">
        <f t="shared" si="7"/>
        <v>160</v>
      </c>
      <c r="W36" s="9">
        <v>2.6</v>
      </c>
      <c r="X36" s="9">
        <v>9</v>
      </c>
    </row>
    <row r="37" spans="1:24" x14ac:dyDescent="0.2">
      <c r="A37" s="7" t="s">
        <v>498</v>
      </c>
      <c r="B37" s="7" t="s">
        <v>133</v>
      </c>
      <c r="C37" s="8">
        <v>7</v>
      </c>
      <c r="D37" s="9">
        <v>10.210000000000001</v>
      </c>
      <c r="E37" s="10">
        <v>6800</v>
      </c>
      <c r="F37" s="10">
        <v>700</v>
      </c>
      <c r="G37" s="11">
        <f t="shared" si="0"/>
        <v>10.294117647058822</v>
      </c>
      <c r="H37" s="10">
        <v>7500</v>
      </c>
      <c r="I37" s="9">
        <v>10.210000000000001</v>
      </c>
      <c r="J37" s="8">
        <v>7</v>
      </c>
      <c r="K37" s="9">
        <v>102.46</v>
      </c>
      <c r="L37" s="9">
        <v>102.46</v>
      </c>
      <c r="M37" s="9">
        <f t="shared" si="1"/>
        <v>13.661333333333333</v>
      </c>
      <c r="N37" s="9">
        <f t="shared" si="2"/>
        <v>7.5702087286527524</v>
      </c>
      <c r="O37" s="9">
        <f t="shared" si="3"/>
        <v>7.2508917954815715</v>
      </c>
      <c r="P37" s="11">
        <f t="shared" si="4"/>
        <v>80.461778836111435</v>
      </c>
      <c r="Q37" s="11">
        <f t="shared" si="5"/>
        <v>88.409008418060523</v>
      </c>
      <c r="R37" s="8">
        <v>1</v>
      </c>
      <c r="S37" s="8">
        <v>2</v>
      </c>
      <c r="T37" s="8">
        <v>3</v>
      </c>
      <c r="U37" s="11">
        <f t="shared" si="6"/>
        <v>14.285714285714285</v>
      </c>
      <c r="V37" s="11">
        <f t="shared" si="7"/>
        <v>85.714285714285708</v>
      </c>
      <c r="W37" s="9">
        <v>3.71</v>
      </c>
      <c r="X37" s="9">
        <v>9.2899999999999991</v>
      </c>
    </row>
    <row r="38" spans="1:24" x14ac:dyDescent="0.2">
      <c r="A38" s="7" t="s">
        <v>498</v>
      </c>
      <c r="B38" s="7" t="s">
        <v>102</v>
      </c>
      <c r="C38" s="8">
        <v>4</v>
      </c>
      <c r="D38" s="9">
        <v>8.75</v>
      </c>
      <c r="E38" s="10">
        <v>4000</v>
      </c>
      <c r="F38" s="10">
        <v>300</v>
      </c>
      <c r="G38" s="11">
        <f t="shared" si="0"/>
        <v>7.5</v>
      </c>
      <c r="H38" s="10">
        <v>3300</v>
      </c>
      <c r="I38" s="9">
        <v>8.75</v>
      </c>
      <c r="J38" s="8">
        <v>3</v>
      </c>
      <c r="K38" s="9">
        <v>0</v>
      </c>
      <c r="L38" s="9">
        <v>0</v>
      </c>
      <c r="M38" s="9">
        <f t="shared" si="1"/>
        <v>0</v>
      </c>
      <c r="N38" s="9">
        <f t="shared" si="2"/>
        <v>7.5702087286527524</v>
      </c>
      <c r="O38" s="9">
        <f t="shared" si="3"/>
        <v>7.2508917954815715</v>
      </c>
      <c r="P38" s="11">
        <f t="shared" si="4"/>
        <v>-100</v>
      </c>
      <c r="Q38" s="11">
        <f t="shared" si="5"/>
        <v>-100</v>
      </c>
      <c r="R38" s="8">
        <v>0</v>
      </c>
      <c r="S38" s="8">
        <v>0</v>
      </c>
      <c r="T38" s="8">
        <v>0</v>
      </c>
      <c r="U38" s="11">
        <f t="shared" si="6"/>
        <v>0</v>
      </c>
      <c r="V38" s="11">
        <f t="shared" si="7"/>
        <v>0</v>
      </c>
      <c r="W38" s="9">
        <v>6.67</v>
      </c>
      <c r="X38" s="9">
        <v>9.33</v>
      </c>
    </row>
    <row r="39" spans="1:24" x14ac:dyDescent="0.2">
      <c r="A39" s="7" t="s">
        <v>498</v>
      </c>
      <c r="B39" s="7" t="s">
        <v>176</v>
      </c>
      <c r="C39" s="8">
        <v>2</v>
      </c>
      <c r="D39" s="9">
        <v>14</v>
      </c>
      <c r="E39" s="10">
        <v>1700</v>
      </c>
      <c r="F39" s="10">
        <v>0</v>
      </c>
      <c r="G39" s="11">
        <f t="shared" si="0"/>
        <v>0</v>
      </c>
      <c r="H39" s="10">
        <v>1700</v>
      </c>
      <c r="I39" s="9">
        <v>14</v>
      </c>
      <c r="J39" s="8">
        <v>2</v>
      </c>
      <c r="K39" s="9">
        <v>0</v>
      </c>
      <c r="L39" s="9">
        <v>0</v>
      </c>
      <c r="M39" s="9">
        <f t="shared" si="1"/>
        <v>0</v>
      </c>
      <c r="N39" s="9">
        <f t="shared" si="2"/>
        <v>7.5702087286527524</v>
      </c>
      <c r="O39" s="9">
        <f t="shared" si="3"/>
        <v>7.2508917954815715</v>
      </c>
      <c r="P39" s="11">
        <f t="shared" si="4"/>
        <v>-100</v>
      </c>
      <c r="Q39" s="11">
        <f t="shared" si="5"/>
        <v>-100</v>
      </c>
      <c r="R39" s="8">
        <v>0</v>
      </c>
      <c r="S39" s="8">
        <v>0</v>
      </c>
      <c r="T39" s="8">
        <v>0</v>
      </c>
      <c r="U39" s="11">
        <f t="shared" si="6"/>
        <v>0</v>
      </c>
      <c r="V39" s="11">
        <f t="shared" si="7"/>
        <v>0</v>
      </c>
      <c r="W39" s="9">
        <v>7.5</v>
      </c>
      <c r="X39" s="9">
        <v>9.5</v>
      </c>
    </row>
    <row r="40" spans="1:24" x14ac:dyDescent="0.2">
      <c r="A40" s="7" t="s">
        <v>498</v>
      </c>
      <c r="B40" s="7" t="s">
        <v>284</v>
      </c>
      <c r="C40" s="8">
        <v>1</v>
      </c>
      <c r="D40" s="9">
        <v>15</v>
      </c>
      <c r="E40" s="10">
        <v>800</v>
      </c>
      <c r="F40" s="10">
        <v>0</v>
      </c>
      <c r="G40" s="11">
        <f t="shared" si="0"/>
        <v>0</v>
      </c>
      <c r="H40" s="10">
        <v>800</v>
      </c>
      <c r="I40" s="9">
        <v>15</v>
      </c>
      <c r="J40" s="8">
        <v>1</v>
      </c>
      <c r="K40" s="9">
        <v>0</v>
      </c>
      <c r="L40" s="9">
        <v>0</v>
      </c>
      <c r="M40" s="9">
        <f t="shared" si="1"/>
        <v>0</v>
      </c>
      <c r="N40" s="9">
        <f t="shared" si="2"/>
        <v>7.5702087286527524</v>
      </c>
      <c r="O40" s="9">
        <f t="shared" si="3"/>
        <v>7.2508917954815715</v>
      </c>
      <c r="P40" s="11">
        <f t="shared" si="4"/>
        <v>-100</v>
      </c>
      <c r="Q40" s="11">
        <f t="shared" si="5"/>
        <v>-100</v>
      </c>
      <c r="R40" s="8">
        <v>0</v>
      </c>
      <c r="S40" s="8">
        <v>0</v>
      </c>
      <c r="T40" s="8">
        <v>0</v>
      </c>
      <c r="U40" s="11">
        <f t="shared" si="6"/>
        <v>0</v>
      </c>
      <c r="V40" s="11">
        <f t="shared" si="7"/>
        <v>0</v>
      </c>
      <c r="W40" s="9">
        <v>5</v>
      </c>
      <c r="X40" s="9">
        <v>8</v>
      </c>
    </row>
    <row r="41" spans="1:24" x14ac:dyDescent="0.2">
      <c r="A41" s="7" t="s">
        <v>498</v>
      </c>
      <c r="B41" s="7" t="s">
        <v>296</v>
      </c>
      <c r="C41" s="8">
        <v>3</v>
      </c>
      <c r="D41" s="9">
        <v>8.5</v>
      </c>
      <c r="E41" s="10">
        <v>3200</v>
      </c>
      <c r="F41" s="10">
        <v>600</v>
      </c>
      <c r="G41" s="11">
        <f t="shared" si="0"/>
        <v>18.75</v>
      </c>
      <c r="H41" s="10">
        <v>3800</v>
      </c>
      <c r="I41" s="9">
        <v>8.5</v>
      </c>
      <c r="J41" s="8">
        <v>3</v>
      </c>
      <c r="K41" s="9">
        <v>0</v>
      </c>
      <c r="L41" s="9">
        <v>0</v>
      </c>
      <c r="M41" s="9">
        <f t="shared" si="1"/>
        <v>0</v>
      </c>
      <c r="N41" s="9">
        <f t="shared" si="2"/>
        <v>7.5702087286527524</v>
      </c>
      <c r="O41" s="9">
        <f t="shared" si="3"/>
        <v>7.2508917954815715</v>
      </c>
      <c r="P41" s="11">
        <f t="shared" si="4"/>
        <v>-100</v>
      </c>
      <c r="Q41" s="11">
        <f t="shared" si="5"/>
        <v>-100</v>
      </c>
      <c r="R41" s="8">
        <v>0</v>
      </c>
      <c r="S41" s="8">
        <v>0</v>
      </c>
      <c r="T41" s="8">
        <v>0</v>
      </c>
      <c r="U41" s="11">
        <f t="shared" si="6"/>
        <v>0</v>
      </c>
      <c r="V41" s="11">
        <f t="shared" si="7"/>
        <v>0</v>
      </c>
      <c r="W41" s="9">
        <v>6.33</v>
      </c>
      <c r="X41" s="9">
        <v>9</v>
      </c>
    </row>
    <row r="42" spans="1:24" x14ac:dyDescent="0.2">
      <c r="A42" s="7" t="s">
        <v>498</v>
      </c>
      <c r="B42" s="7" t="s">
        <v>198</v>
      </c>
      <c r="C42" s="8">
        <v>5</v>
      </c>
      <c r="D42" s="9">
        <v>7.3</v>
      </c>
      <c r="E42" s="10">
        <v>5500</v>
      </c>
      <c r="F42" s="10">
        <v>600</v>
      </c>
      <c r="G42" s="11">
        <f t="shared" si="0"/>
        <v>10.909090909090908</v>
      </c>
      <c r="H42" s="10">
        <v>6100</v>
      </c>
      <c r="I42" s="9">
        <v>7.3</v>
      </c>
      <c r="J42" s="8">
        <v>5</v>
      </c>
      <c r="K42" s="9">
        <v>18.07</v>
      </c>
      <c r="L42" s="9">
        <v>18.07</v>
      </c>
      <c r="M42" s="9">
        <f t="shared" si="1"/>
        <v>2.9622950819672131</v>
      </c>
      <c r="N42" s="9">
        <f t="shared" si="2"/>
        <v>7.5702087286527524</v>
      </c>
      <c r="O42" s="9">
        <f t="shared" si="3"/>
        <v>7.2508917954815715</v>
      </c>
      <c r="P42" s="11">
        <f t="shared" si="4"/>
        <v>-60.869043534359655</v>
      </c>
      <c r="Q42" s="11">
        <f t="shared" si="5"/>
        <v>-59.145782815112739</v>
      </c>
      <c r="R42" s="8">
        <v>0</v>
      </c>
      <c r="S42" s="8">
        <v>1</v>
      </c>
      <c r="T42" s="8">
        <v>1</v>
      </c>
      <c r="U42" s="11">
        <f t="shared" si="6"/>
        <v>0</v>
      </c>
      <c r="V42" s="11">
        <f t="shared" si="7"/>
        <v>40</v>
      </c>
      <c r="W42" s="9">
        <v>6.6</v>
      </c>
      <c r="X42" s="9">
        <v>9.1999999999999993</v>
      </c>
    </row>
    <row r="43" spans="1:24" x14ac:dyDescent="0.2">
      <c r="A43" s="7" t="s">
        <v>498</v>
      </c>
      <c r="B43" s="7" t="s">
        <v>332</v>
      </c>
      <c r="C43" s="8">
        <v>3</v>
      </c>
      <c r="D43" s="9">
        <v>13.33</v>
      </c>
      <c r="E43" s="10">
        <v>2500</v>
      </c>
      <c r="F43" s="10">
        <v>300</v>
      </c>
      <c r="G43" s="11">
        <f t="shared" si="0"/>
        <v>12</v>
      </c>
      <c r="H43" s="10">
        <v>2800</v>
      </c>
      <c r="I43" s="9">
        <v>13.33</v>
      </c>
      <c r="J43" s="8">
        <v>3</v>
      </c>
      <c r="K43" s="9">
        <v>0</v>
      </c>
      <c r="L43" s="9">
        <v>0</v>
      </c>
      <c r="M43" s="9">
        <f t="shared" si="1"/>
        <v>0</v>
      </c>
      <c r="N43" s="9">
        <f t="shared" si="2"/>
        <v>7.5702087286527524</v>
      </c>
      <c r="O43" s="9">
        <f t="shared" si="3"/>
        <v>7.2508917954815715</v>
      </c>
      <c r="P43" s="11">
        <f t="shared" si="4"/>
        <v>-100</v>
      </c>
      <c r="Q43" s="11">
        <f t="shared" si="5"/>
        <v>-100</v>
      </c>
      <c r="R43" s="8">
        <v>0</v>
      </c>
      <c r="S43" s="8">
        <v>0</v>
      </c>
      <c r="T43" s="8">
        <v>0</v>
      </c>
      <c r="U43" s="11">
        <f t="shared" si="6"/>
        <v>0</v>
      </c>
      <c r="V43" s="11">
        <f t="shared" si="7"/>
        <v>0</v>
      </c>
      <c r="W43" s="9">
        <v>6.67</v>
      </c>
      <c r="X43" s="9">
        <v>8.67</v>
      </c>
    </row>
    <row r="44" spans="1:24" x14ac:dyDescent="0.2">
      <c r="A44" s="7" t="s">
        <v>498</v>
      </c>
      <c r="B44" s="7" t="s">
        <v>616</v>
      </c>
      <c r="C44" s="8">
        <v>1</v>
      </c>
      <c r="D44" s="9">
        <v>20</v>
      </c>
      <c r="E44" s="10">
        <v>700</v>
      </c>
      <c r="F44" s="10">
        <v>0</v>
      </c>
      <c r="G44" s="11">
        <f t="shared" si="0"/>
        <v>0</v>
      </c>
      <c r="H44" s="10">
        <v>700</v>
      </c>
      <c r="I44" s="9">
        <v>20</v>
      </c>
      <c r="J44" s="8">
        <v>1</v>
      </c>
      <c r="K44" s="9">
        <v>0</v>
      </c>
      <c r="L44" s="9">
        <v>0</v>
      </c>
      <c r="M44" s="9">
        <f t="shared" si="1"/>
        <v>0</v>
      </c>
      <c r="N44" s="9">
        <f t="shared" si="2"/>
        <v>7.5702087286527524</v>
      </c>
      <c r="O44" s="9">
        <f t="shared" si="3"/>
        <v>7.2508917954815715</v>
      </c>
      <c r="P44" s="11">
        <f t="shared" si="4"/>
        <v>-100</v>
      </c>
      <c r="Q44" s="11">
        <f t="shared" si="5"/>
        <v>-100</v>
      </c>
      <c r="R44" s="8">
        <v>0</v>
      </c>
      <c r="S44" s="8">
        <v>0</v>
      </c>
      <c r="T44" s="8">
        <v>0</v>
      </c>
      <c r="U44" s="11">
        <f t="shared" si="6"/>
        <v>0</v>
      </c>
      <c r="V44" s="11">
        <f t="shared" si="7"/>
        <v>0</v>
      </c>
      <c r="W44" s="9">
        <v>6</v>
      </c>
      <c r="X44" s="9">
        <v>10</v>
      </c>
    </row>
    <row r="45" spans="1:24" x14ac:dyDescent="0.2">
      <c r="A45" s="7" t="s">
        <v>498</v>
      </c>
      <c r="B45" s="7" t="s">
        <v>618</v>
      </c>
      <c r="C45" s="8">
        <v>1</v>
      </c>
      <c r="D45" s="9">
        <v>50</v>
      </c>
      <c r="E45" s="10">
        <v>400</v>
      </c>
      <c r="F45" s="10">
        <v>0</v>
      </c>
      <c r="G45" s="11">
        <f t="shared" si="0"/>
        <v>0</v>
      </c>
      <c r="H45" s="10">
        <v>0</v>
      </c>
      <c r="I45" s="9">
        <v>50</v>
      </c>
      <c r="J45" s="8">
        <v>0</v>
      </c>
      <c r="K45" s="9">
        <v>0</v>
      </c>
      <c r="L45" s="9">
        <v>0</v>
      </c>
      <c r="M45" s="9">
        <f t="shared" si="1"/>
        <v>0</v>
      </c>
      <c r="N45" s="9">
        <f t="shared" si="2"/>
        <v>7.5702087286527524</v>
      </c>
      <c r="O45" s="9">
        <f t="shared" si="3"/>
        <v>7.2508917954815715</v>
      </c>
      <c r="P45" s="11">
        <f t="shared" si="4"/>
        <v>-100</v>
      </c>
      <c r="Q45" s="11">
        <f t="shared" si="5"/>
        <v>-100</v>
      </c>
      <c r="R45" s="8">
        <v>0</v>
      </c>
      <c r="S45" s="8">
        <v>0</v>
      </c>
      <c r="T45" s="8">
        <v>0</v>
      </c>
      <c r="U45" s="11">
        <f t="shared" si="6"/>
        <v>0</v>
      </c>
      <c r="V45" s="11">
        <f t="shared" si="7"/>
        <v>0</v>
      </c>
      <c r="W45" s="9">
        <v>0</v>
      </c>
      <c r="X45" s="9">
        <v>0</v>
      </c>
    </row>
    <row r="46" spans="1:24" x14ac:dyDescent="0.2">
      <c r="A46" s="7" t="s">
        <v>498</v>
      </c>
      <c r="B46" s="7" t="s">
        <v>623</v>
      </c>
      <c r="C46" s="8">
        <v>1</v>
      </c>
      <c r="D46" s="9">
        <v>30</v>
      </c>
      <c r="E46" s="10">
        <v>400</v>
      </c>
      <c r="F46" s="10">
        <v>200</v>
      </c>
      <c r="G46" s="11">
        <f t="shared" si="0"/>
        <v>50</v>
      </c>
      <c r="H46" s="10">
        <v>600</v>
      </c>
      <c r="I46" s="9">
        <v>30</v>
      </c>
      <c r="J46" s="8">
        <v>1</v>
      </c>
      <c r="K46" s="9">
        <v>0</v>
      </c>
      <c r="L46" s="9">
        <v>0</v>
      </c>
      <c r="M46" s="9">
        <f t="shared" si="1"/>
        <v>0</v>
      </c>
      <c r="N46" s="9">
        <f t="shared" si="2"/>
        <v>7.5702087286527524</v>
      </c>
      <c r="O46" s="9">
        <f t="shared" si="3"/>
        <v>7.2508917954815715</v>
      </c>
      <c r="P46" s="11">
        <f t="shared" si="4"/>
        <v>-100</v>
      </c>
      <c r="Q46" s="11">
        <f t="shared" si="5"/>
        <v>-100</v>
      </c>
      <c r="R46" s="8">
        <v>0</v>
      </c>
      <c r="S46" s="8">
        <v>0</v>
      </c>
      <c r="T46" s="8">
        <v>0</v>
      </c>
      <c r="U46" s="11">
        <f t="shared" si="6"/>
        <v>0</v>
      </c>
      <c r="V46" s="11">
        <f t="shared" si="7"/>
        <v>0</v>
      </c>
      <c r="W46" s="9">
        <v>9</v>
      </c>
      <c r="X46" s="9">
        <v>10</v>
      </c>
    </row>
    <row r="47" spans="1:24" x14ac:dyDescent="0.2">
      <c r="A47" s="7" t="s">
        <v>498</v>
      </c>
      <c r="B47" s="7" t="s">
        <v>629</v>
      </c>
      <c r="C47" s="8">
        <v>1</v>
      </c>
      <c r="D47" s="9">
        <v>20</v>
      </c>
      <c r="E47" s="10">
        <v>700</v>
      </c>
      <c r="F47" s="10">
        <v>0</v>
      </c>
      <c r="G47" s="11">
        <f t="shared" si="0"/>
        <v>0</v>
      </c>
      <c r="H47" s="10">
        <v>700</v>
      </c>
      <c r="I47" s="9">
        <v>20</v>
      </c>
      <c r="J47" s="8">
        <v>1</v>
      </c>
      <c r="K47" s="9">
        <v>0</v>
      </c>
      <c r="L47" s="9">
        <v>0</v>
      </c>
      <c r="M47" s="9">
        <f t="shared" si="1"/>
        <v>0</v>
      </c>
      <c r="N47" s="9">
        <f t="shared" si="2"/>
        <v>7.5702087286527524</v>
      </c>
      <c r="O47" s="9">
        <f t="shared" si="3"/>
        <v>7.2508917954815715</v>
      </c>
      <c r="P47" s="11">
        <f t="shared" si="4"/>
        <v>-100</v>
      </c>
      <c r="Q47" s="11">
        <f t="shared" si="5"/>
        <v>-100</v>
      </c>
      <c r="R47" s="8">
        <v>0</v>
      </c>
      <c r="S47" s="8">
        <v>0</v>
      </c>
      <c r="T47" s="8">
        <v>0</v>
      </c>
      <c r="U47" s="11">
        <f t="shared" si="6"/>
        <v>0</v>
      </c>
      <c r="V47" s="11">
        <f t="shared" si="7"/>
        <v>0</v>
      </c>
      <c r="W47" s="9">
        <v>7</v>
      </c>
      <c r="X47" s="9">
        <v>10</v>
      </c>
    </row>
    <row r="48" spans="1:24" x14ac:dyDescent="0.2">
      <c r="A48" s="7" t="s">
        <v>498</v>
      </c>
      <c r="B48" s="7" t="s">
        <v>257</v>
      </c>
      <c r="C48" s="8">
        <v>2</v>
      </c>
      <c r="D48" s="9">
        <v>3.75</v>
      </c>
      <c r="E48" s="10">
        <v>3000</v>
      </c>
      <c r="F48" s="10">
        <v>0</v>
      </c>
      <c r="G48" s="11">
        <f t="shared" si="0"/>
        <v>0</v>
      </c>
      <c r="H48" s="10">
        <v>0</v>
      </c>
      <c r="I48" s="9">
        <v>3.75</v>
      </c>
      <c r="J48" s="8">
        <v>0</v>
      </c>
      <c r="K48" s="9">
        <v>0</v>
      </c>
      <c r="L48" s="9">
        <v>0</v>
      </c>
      <c r="M48" s="9">
        <f t="shared" si="1"/>
        <v>0</v>
      </c>
      <c r="N48" s="9">
        <f t="shared" si="2"/>
        <v>7.5702087286527524</v>
      </c>
      <c r="O48" s="9">
        <f t="shared" si="3"/>
        <v>7.2508917954815715</v>
      </c>
      <c r="P48" s="11">
        <f t="shared" si="4"/>
        <v>-100</v>
      </c>
      <c r="Q48" s="11">
        <f t="shared" si="5"/>
        <v>-100</v>
      </c>
      <c r="R48" s="8">
        <v>0</v>
      </c>
      <c r="S48" s="8">
        <v>0</v>
      </c>
      <c r="T48" s="8">
        <v>0</v>
      </c>
      <c r="U48" s="11">
        <f t="shared" si="6"/>
        <v>0</v>
      </c>
      <c r="V48" s="11">
        <f t="shared" si="7"/>
        <v>0</v>
      </c>
      <c r="W48" s="9">
        <v>0</v>
      </c>
      <c r="X48" s="9">
        <v>0</v>
      </c>
    </row>
    <row r="49" spans="1:24" x14ac:dyDescent="0.2">
      <c r="A49" s="7" t="s">
        <v>498</v>
      </c>
      <c r="B49" s="7" t="s">
        <v>187</v>
      </c>
      <c r="C49" s="8">
        <v>4</v>
      </c>
      <c r="D49" s="9">
        <v>7.75</v>
      </c>
      <c r="E49" s="10">
        <v>4900</v>
      </c>
      <c r="F49" s="10">
        <v>600</v>
      </c>
      <c r="G49" s="11">
        <f t="shared" si="0"/>
        <v>12.244897959183673</v>
      </c>
      <c r="H49" s="10">
        <v>5500</v>
      </c>
      <c r="I49" s="9">
        <v>7.75</v>
      </c>
      <c r="J49" s="8">
        <v>4</v>
      </c>
      <c r="K49" s="9">
        <v>58.69</v>
      </c>
      <c r="L49" s="9">
        <v>58.69</v>
      </c>
      <c r="M49" s="9">
        <f t="shared" si="1"/>
        <v>10.67090909090909</v>
      </c>
      <c r="N49" s="9">
        <f t="shared" si="2"/>
        <v>7.5702087286527524</v>
      </c>
      <c r="O49" s="9">
        <f t="shared" si="3"/>
        <v>7.2508917954815715</v>
      </c>
      <c r="P49" s="11">
        <f t="shared" si="4"/>
        <v>40.959245291617741</v>
      </c>
      <c r="Q49" s="11">
        <f t="shared" si="5"/>
        <v>47.166850532216174</v>
      </c>
      <c r="R49" s="8">
        <v>1</v>
      </c>
      <c r="S49" s="8">
        <v>2</v>
      </c>
      <c r="T49" s="8">
        <v>2</v>
      </c>
      <c r="U49" s="11">
        <f t="shared" si="6"/>
        <v>25</v>
      </c>
      <c r="V49" s="11">
        <f t="shared" si="7"/>
        <v>125</v>
      </c>
      <c r="W49" s="9">
        <v>5.25</v>
      </c>
      <c r="X49" s="9">
        <v>9.5</v>
      </c>
    </row>
    <row r="50" spans="1:24" x14ac:dyDescent="0.2">
      <c r="A50" s="7" t="s">
        <v>498</v>
      </c>
      <c r="B50" s="7" t="s">
        <v>653</v>
      </c>
      <c r="C50" s="8">
        <v>2</v>
      </c>
      <c r="D50" s="9">
        <v>7.5</v>
      </c>
      <c r="E50" s="10">
        <v>2200</v>
      </c>
      <c r="F50" s="10">
        <v>100</v>
      </c>
      <c r="G50" s="11">
        <f t="shared" si="0"/>
        <v>4.5454545454545459</v>
      </c>
      <c r="H50" s="10">
        <v>2300</v>
      </c>
      <c r="I50" s="9">
        <v>7.5</v>
      </c>
      <c r="J50" s="8">
        <v>2</v>
      </c>
      <c r="K50" s="9">
        <v>7.52</v>
      </c>
      <c r="L50" s="9">
        <v>7.52</v>
      </c>
      <c r="M50" s="9">
        <f t="shared" si="1"/>
        <v>3.2695652173913041</v>
      </c>
      <c r="N50" s="9">
        <f t="shared" si="2"/>
        <v>7.5702087286527524</v>
      </c>
      <c r="O50" s="9">
        <f t="shared" si="3"/>
        <v>7.2508917954815715</v>
      </c>
      <c r="P50" s="11">
        <f t="shared" si="4"/>
        <v>-56.810104785932644</v>
      </c>
      <c r="Q50" s="11">
        <f t="shared" si="5"/>
        <v>-54.908095312789676</v>
      </c>
      <c r="R50" s="8">
        <v>0</v>
      </c>
      <c r="S50" s="8">
        <v>0</v>
      </c>
      <c r="T50" s="8">
        <v>1</v>
      </c>
      <c r="U50" s="11">
        <f t="shared" si="6"/>
        <v>0</v>
      </c>
      <c r="V50" s="11">
        <f t="shared" si="7"/>
        <v>50</v>
      </c>
      <c r="W50" s="9">
        <v>6.5</v>
      </c>
      <c r="X50" s="9">
        <v>9.5</v>
      </c>
    </row>
    <row r="51" spans="1:24" x14ac:dyDescent="0.2">
      <c r="A51" s="7" t="s">
        <v>498</v>
      </c>
      <c r="B51" s="7" t="s">
        <v>657</v>
      </c>
      <c r="C51" s="8">
        <v>2</v>
      </c>
      <c r="D51" s="9">
        <v>7.25</v>
      </c>
      <c r="E51" s="10">
        <v>2200</v>
      </c>
      <c r="F51" s="10">
        <v>100</v>
      </c>
      <c r="G51" s="11">
        <f t="shared" si="0"/>
        <v>4.5454545454545459</v>
      </c>
      <c r="H51" s="10">
        <v>2300</v>
      </c>
      <c r="I51" s="9">
        <v>7.25</v>
      </c>
      <c r="J51" s="8">
        <v>2</v>
      </c>
      <c r="K51" s="9">
        <v>58.32</v>
      </c>
      <c r="L51" s="9">
        <v>58.32</v>
      </c>
      <c r="M51" s="9">
        <f t="shared" si="1"/>
        <v>25.356521739130432</v>
      </c>
      <c r="N51" s="9">
        <f t="shared" si="2"/>
        <v>7.5702087286527524</v>
      </c>
      <c r="O51" s="9">
        <f t="shared" si="3"/>
        <v>7.2508917954815715</v>
      </c>
      <c r="P51" s="11">
        <f t="shared" si="4"/>
        <v>234.95142139420318</v>
      </c>
      <c r="Q51" s="11">
        <f t="shared" si="5"/>
        <v>249.70211188272691</v>
      </c>
      <c r="R51" s="8">
        <v>1</v>
      </c>
      <c r="S51" s="8">
        <v>1</v>
      </c>
      <c r="T51" s="8">
        <v>1</v>
      </c>
      <c r="U51" s="11">
        <f t="shared" si="6"/>
        <v>50</v>
      </c>
      <c r="V51" s="11">
        <f t="shared" si="7"/>
        <v>150</v>
      </c>
      <c r="W51" s="9">
        <v>2.5</v>
      </c>
      <c r="X51" s="9">
        <v>9.5</v>
      </c>
    </row>
    <row r="52" spans="1:24" x14ac:dyDescent="0.2">
      <c r="A52" s="7" t="s">
        <v>498</v>
      </c>
      <c r="B52" s="7" t="s">
        <v>687</v>
      </c>
      <c r="C52" s="8">
        <v>1</v>
      </c>
      <c r="D52" s="9">
        <v>5</v>
      </c>
      <c r="E52" s="10">
        <v>1300</v>
      </c>
      <c r="F52" s="10">
        <v>100</v>
      </c>
      <c r="G52" s="11">
        <f t="shared" si="0"/>
        <v>7.6923076923076925</v>
      </c>
      <c r="H52" s="10">
        <v>1400</v>
      </c>
      <c r="I52" s="9">
        <v>5</v>
      </c>
      <c r="J52" s="8">
        <v>1</v>
      </c>
      <c r="K52" s="9">
        <v>8.64</v>
      </c>
      <c r="L52" s="9">
        <v>8.64</v>
      </c>
      <c r="M52" s="9">
        <f t="shared" si="1"/>
        <v>6.1714285714285717</v>
      </c>
      <c r="N52" s="9">
        <f t="shared" si="2"/>
        <v>7.5702087286527524</v>
      </c>
      <c r="O52" s="9">
        <f t="shared" si="3"/>
        <v>7.2508917954815715</v>
      </c>
      <c r="P52" s="11">
        <f t="shared" si="4"/>
        <v>-18.477431829982283</v>
      </c>
      <c r="Q52" s="11">
        <f t="shared" si="5"/>
        <v>-14.887316684627297</v>
      </c>
      <c r="R52" s="8">
        <v>0</v>
      </c>
      <c r="S52" s="8">
        <v>0</v>
      </c>
      <c r="T52" s="8">
        <v>1</v>
      </c>
      <c r="U52" s="11">
        <f t="shared" si="6"/>
        <v>0</v>
      </c>
      <c r="V52" s="11">
        <f t="shared" si="7"/>
        <v>100</v>
      </c>
      <c r="W52" s="9">
        <v>3</v>
      </c>
      <c r="X52" s="9">
        <v>11</v>
      </c>
    </row>
    <row r="53" spans="1:24" x14ac:dyDescent="0.2">
      <c r="A53" s="2" t="s">
        <v>751</v>
      </c>
      <c r="B53" s="2" t="s">
        <v>57</v>
      </c>
      <c r="C53" s="3">
        <v>9</v>
      </c>
      <c r="D53" s="4">
        <v>4.67</v>
      </c>
      <c r="E53" s="5">
        <v>12200</v>
      </c>
      <c r="F53" s="5">
        <v>1400</v>
      </c>
      <c r="G53" s="6">
        <f t="shared" si="0"/>
        <v>11.475409836065573</v>
      </c>
      <c r="H53" s="5">
        <v>11900</v>
      </c>
      <c r="I53" s="4">
        <v>4.67</v>
      </c>
      <c r="J53" s="3">
        <v>8</v>
      </c>
      <c r="K53" s="4">
        <v>130.43</v>
      </c>
      <c r="L53" s="4">
        <v>130.43</v>
      </c>
      <c r="M53" s="4">
        <f t="shared" si="1"/>
        <v>10.960504201680672</v>
      </c>
      <c r="N53" s="4">
        <f t="shared" si="2"/>
        <v>6.2015192135835573</v>
      </c>
      <c r="O53" s="4">
        <f t="shared" si="3"/>
        <v>7.2508917954815715</v>
      </c>
      <c r="P53" s="6">
        <f t="shared" si="4"/>
        <v>76.739018685505741</v>
      </c>
      <c r="Q53" s="6">
        <f t="shared" si="5"/>
        <v>51.160774575491033</v>
      </c>
      <c r="R53" s="3">
        <v>1</v>
      </c>
      <c r="S53" s="3">
        <v>4</v>
      </c>
      <c r="T53" s="3">
        <v>7</v>
      </c>
      <c r="U53" s="6">
        <f t="shared" si="6"/>
        <v>12.5</v>
      </c>
      <c r="V53" s="6">
        <f t="shared" si="7"/>
        <v>150</v>
      </c>
      <c r="W53" s="4">
        <v>3.38</v>
      </c>
      <c r="X53" s="4">
        <v>8.1199999999999992</v>
      </c>
    </row>
    <row r="54" spans="1:24" x14ac:dyDescent="0.2">
      <c r="A54" s="7" t="s">
        <v>751</v>
      </c>
      <c r="B54" s="7" t="s">
        <v>124</v>
      </c>
      <c r="C54" s="8">
        <v>9</v>
      </c>
      <c r="D54" s="9">
        <v>5.56</v>
      </c>
      <c r="E54" s="10">
        <v>11400</v>
      </c>
      <c r="F54" s="10">
        <v>2000</v>
      </c>
      <c r="G54" s="11">
        <f t="shared" si="0"/>
        <v>17.543859649122805</v>
      </c>
      <c r="H54" s="10">
        <v>11900</v>
      </c>
      <c r="I54" s="9">
        <v>5.56</v>
      </c>
      <c r="J54" s="8">
        <v>8</v>
      </c>
      <c r="K54" s="9">
        <v>89.68</v>
      </c>
      <c r="L54" s="9">
        <v>89.68</v>
      </c>
      <c r="M54" s="9">
        <f t="shared" si="1"/>
        <v>7.5361344537815134</v>
      </c>
      <c r="N54" s="9">
        <f t="shared" si="2"/>
        <v>6.2015192135835573</v>
      </c>
      <c r="O54" s="9">
        <f t="shared" si="3"/>
        <v>7.2508917954815715</v>
      </c>
      <c r="P54" s="11">
        <f t="shared" si="4"/>
        <v>21.520778929051268</v>
      </c>
      <c r="Q54" s="11">
        <f t="shared" si="5"/>
        <v>3.933897599708938</v>
      </c>
      <c r="R54" s="8">
        <v>2</v>
      </c>
      <c r="S54" s="8">
        <v>2</v>
      </c>
      <c r="T54" s="8">
        <v>4</v>
      </c>
      <c r="U54" s="11">
        <f t="shared" si="6"/>
        <v>25</v>
      </c>
      <c r="V54" s="11">
        <f t="shared" si="7"/>
        <v>100</v>
      </c>
      <c r="W54" s="9">
        <v>3.5</v>
      </c>
      <c r="X54" s="9">
        <v>9.3800000000000008</v>
      </c>
    </row>
    <row r="55" spans="1:24" x14ac:dyDescent="0.2">
      <c r="A55" s="7" t="s">
        <v>751</v>
      </c>
      <c r="B55" s="7" t="s">
        <v>119</v>
      </c>
      <c r="C55" s="8">
        <v>6</v>
      </c>
      <c r="D55" s="9">
        <v>9.83</v>
      </c>
      <c r="E55" s="10">
        <v>5900</v>
      </c>
      <c r="F55" s="10">
        <v>700</v>
      </c>
      <c r="G55" s="11">
        <f t="shared" si="0"/>
        <v>11.864406779661017</v>
      </c>
      <c r="H55" s="10">
        <v>5600</v>
      </c>
      <c r="I55" s="9">
        <v>9.83</v>
      </c>
      <c r="J55" s="8">
        <v>5</v>
      </c>
      <c r="K55" s="9">
        <v>22.38</v>
      </c>
      <c r="L55" s="9">
        <v>22.38</v>
      </c>
      <c r="M55" s="9">
        <f t="shared" si="1"/>
        <v>3.996428571428571</v>
      </c>
      <c r="N55" s="9">
        <f t="shared" si="2"/>
        <v>6.2015192135835573</v>
      </c>
      <c r="O55" s="9">
        <f t="shared" si="3"/>
        <v>7.2508917954815715</v>
      </c>
      <c r="P55" s="11">
        <f t="shared" si="4"/>
        <v>-35.557265344353759</v>
      </c>
      <c r="Q55" s="11">
        <f t="shared" si="5"/>
        <v>-44.883626950288168</v>
      </c>
      <c r="R55" s="8">
        <v>0</v>
      </c>
      <c r="S55" s="8">
        <v>1</v>
      </c>
      <c r="T55" s="8">
        <v>1</v>
      </c>
      <c r="U55" s="11">
        <f t="shared" si="6"/>
        <v>0</v>
      </c>
      <c r="V55" s="11">
        <f t="shared" si="7"/>
        <v>40</v>
      </c>
      <c r="W55" s="9">
        <v>6</v>
      </c>
      <c r="X55" s="9">
        <v>9</v>
      </c>
    </row>
    <row r="56" spans="1:24" x14ac:dyDescent="0.2">
      <c r="A56" s="7" t="s">
        <v>751</v>
      </c>
      <c r="B56" s="7" t="s">
        <v>111</v>
      </c>
      <c r="C56" s="8">
        <v>7</v>
      </c>
      <c r="D56" s="9">
        <v>10.210000000000001</v>
      </c>
      <c r="E56" s="10">
        <v>7400</v>
      </c>
      <c r="F56" s="10">
        <v>1000</v>
      </c>
      <c r="G56" s="11">
        <f t="shared" si="0"/>
        <v>13.513513513513514</v>
      </c>
      <c r="H56" s="10">
        <v>8400</v>
      </c>
      <c r="I56" s="9">
        <v>10.210000000000001</v>
      </c>
      <c r="J56" s="8">
        <v>7</v>
      </c>
      <c r="K56" s="9">
        <v>31.89</v>
      </c>
      <c r="L56" s="9">
        <v>31.89</v>
      </c>
      <c r="M56" s="9">
        <f t="shared" si="1"/>
        <v>3.7964285714285717</v>
      </c>
      <c r="N56" s="9">
        <f t="shared" si="2"/>
        <v>6.2015192135835573</v>
      </c>
      <c r="O56" s="9">
        <f t="shared" si="3"/>
        <v>7.2508917954815715</v>
      </c>
      <c r="P56" s="11">
        <f t="shared" si="4"/>
        <v>-38.782281555896368</v>
      </c>
      <c r="Q56" s="11">
        <f t="shared" si="5"/>
        <v>-47.641908354027088</v>
      </c>
      <c r="R56" s="8">
        <v>1</v>
      </c>
      <c r="S56" s="8">
        <v>1</v>
      </c>
      <c r="T56" s="8">
        <v>1</v>
      </c>
      <c r="U56" s="11">
        <f t="shared" si="6"/>
        <v>14.285714285714285</v>
      </c>
      <c r="V56" s="11">
        <f t="shared" si="7"/>
        <v>42.857142857142854</v>
      </c>
      <c r="W56" s="9">
        <v>5.57</v>
      </c>
      <c r="X56" s="9">
        <v>9.2899999999999991</v>
      </c>
    </row>
    <row r="57" spans="1:24" x14ac:dyDescent="0.2">
      <c r="A57" s="7" t="s">
        <v>751</v>
      </c>
      <c r="B57" s="7" t="s">
        <v>133</v>
      </c>
      <c r="C57" s="8">
        <v>5</v>
      </c>
      <c r="D57" s="9">
        <v>15</v>
      </c>
      <c r="E57" s="10">
        <v>4500</v>
      </c>
      <c r="F57" s="10">
        <v>200</v>
      </c>
      <c r="G57" s="11">
        <f t="shared" si="0"/>
        <v>4.4444444444444446</v>
      </c>
      <c r="H57" s="10">
        <v>3100</v>
      </c>
      <c r="I57" s="9">
        <v>15</v>
      </c>
      <c r="J57" s="8">
        <v>3</v>
      </c>
      <c r="K57" s="9">
        <v>0</v>
      </c>
      <c r="L57" s="9">
        <v>0</v>
      </c>
      <c r="M57" s="9">
        <f t="shared" si="1"/>
        <v>0</v>
      </c>
      <c r="N57" s="9">
        <f t="shared" si="2"/>
        <v>6.2015192135835573</v>
      </c>
      <c r="O57" s="9">
        <f t="shared" si="3"/>
        <v>7.2508917954815715</v>
      </c>
      <c r="P57" s="11">
        <f t="shared" si="4"/>
        <v>-100</v>
      </c>
      <c r="Q57" s="11">
        <f t="shared" si="5"/>
        <v>-100</v>
      </c>
      <c r="R57" s="8">
        <v>0</v>
      </c>
      <c r="S57" s="8">
        <v>0</v>
      </c>
      <c r="T57" s="8">
        <v>0</v>
      </c>
      <c r="U57" s="11">
        <f t="shared" si="6"/>
        <v>0</v>
      </c>
      <c r="V57" s="11">
        <f t="shared" si="7"/>
        <v>0</v>
      </c>
      <c r="W57" s="9">
        <v>5.67</v>
      </c>
      <c r="X57" s="9">
        <v>9</v>
      </c>
    </row>
    <row r="58" spans="1:24" x14ac:dyDescent="0.2">
      <c r="A58" s="7" t="s">
        <v>751</v>
      </c>
      <c r="B58" s="7" t="s">
        <v>94</v>
      </c>
      <c r="C58" s="8">
        <v>9</v>
      </c>
      <c r="D58" s="9">
        <v>8.94</v>
      </c>
      <c r="E58" s="10">
        <v>9300</v>
      </c>
      <c r="F58" s="10">
        <v>1300</v>
      </c>
      <c r="G58" s="11">
        <f t="shared" si="0"/>
        <v>13.978494623655912</v>
      </c>
      <c r="H58" s="10">
        <v>8700</v>
      </c>
      <c r="I58" s="9">
        <v>8.94</v>
      </c>
      <c r="J58" s="8">
        <v>7</v>
      </c>
      <c r="K58" s="9">
        <v>40.409999999999997</v>
      </c>
      <c r="L58" s="9">
        <v>40.409999999999997</v>
      </c>
      <c r="M58" s="9">
        <f t="shared" si="1"/>
        <v>4.6448275862068966</v>
      </c>
      <c r="N58" s="9">
        <f t="shared" si="2"/>
        <v>6.2015192135835573</v>
      </c>
      <c r="O58" s="9">
        <f t="shared" si="3"/>
        <v>7.2508917954815715</v>
      </c>
      <c r="P58" s="11">
        <f t="shared" si="4"/>
        <v>-25.101778673311951</v>
      </c>
      <c r="Q58" s="11">
        <f t="shared" si="5"/>
        <v>-35.941292226959675</v>
      </c>
      <c r="R58" s="8">
        <v>1</v>
      </c>
      <c r="S58" s="8">
        <v>1</v>
      </c>
      <c r="T58" s="8">
        <v>1</v>
      </c>
      <c r="U58" s="11">
        <f t="shared" si="6"/>
        <v>14.285714285714285</v>
      </c>
      <c r="V58" s="11">
        <f t="shared" si="7"/>
        <v>42.857142857142854</v>
      </c>
      <c r="W58" s="9">
        <v>5.57</v>
      </c>
      <c r="X58" s="9">
        <v>8.86</v>
      </c>
    </row>
    <row r="59" spans="1:24" x14ac:dyDescent="0.2">
      <c r="A59" s="7" t="s">
        <v>751</v>
      </c>
      <c r="B59" s="7" t="s">
        <v>193</v>
      </c>
      <c r="C59" s="8">
        <v>7</v>
      </c>
      <c r="D59" s="9">
        <v>4.8099999999999996</v>
      </c>
      <c r="E59" s="10">
        <v>10300</v>
      </c>
      <c r="F59" s="10">
        <v>1200</v>
      </c>
      <c r="G59" s="11">
        <f t="shared" si="0"/>
        <v>11.650485436893204</v>
      </c>
      <c r="H59" s="10">
        <v>11500</v>
      </c>
      <c r="I59" s="9">
        <v>4.8099999999999996</v>
      </c>
      <c r="J59" s="8">
        <v>7</v>
      </c>
      <c r="K59" s="9">
        <v>64.209999999999994</v>
      </c>
      <c r="L59" s="9">
        <v>64.209999999999994</v>
      </c>
      <c r="M59" s="9">
        <f t="shared" si="1"/>
        <v>5.5834782608695646</v>
      </c>
      <c r="N59" s="9">
        <f t="shared" si="2"/>
        <v>6.2015192135835573</v>
      </c>
      <c r="O59" s="9">
        <f t="shared" si="3"/>
        <v>7.2508917954815715</v>
      </c>
      <c r="P59" s="11">
        <f t="shared" si="4"/>
        <v>-9.9659604594993549</v>
      </c>
      <c r="Q59" s="11">
        <f t="shared" si="5"/>
        <v>-22.995978724314487</v>
      </c>
      <c r="R59" s="8">
        <v>2</v>
      </c>
      <c r="S59" s="8">
        <v>2</v>
      </c>
      <c r="T59" s="8">
        <v>2</v>
      </c>
      <c r="U59" s="11">
        <f t="shared" si="6"/>
        <v>28.571428571428569</v>
      </c>
      <c r="V59" s="11">
        <f t="shared" si="7"/>
        <v>85.714285714285708</v>
      </c>
      <c r="W59" s="9">
        <v>4.1399999999999997</v>
      </c>
      <c r="X59" s="9">
        <v>8.7100000000000009</v>
      </c>
    </row>
    <row r="60" spans="1:24" x14ac:dyDescent="0.2">
      <c r="A60" s="7" t="s">
        <v>751</v>
      </c>
      <c r="B60" s="7" t="s">
        <v>284</v>
      </c>
      <c r="C60" s="8">
        <v>2</v>
      </c>
      <c r="D60" s="9">
        <v>14</v>
      </c>
      <c r="E60" s="10">
        <v>1700</v>
      </c>
      <c r="F60" s="10">
        <v>200</v>
      </c>
      <c r="G60" s="11">
        <f t="shared" si="0"/>
        <v>11.76470588235294</v>
      </c>
      <c r="H60" s="10">
        <v>1900</v>
      </c>
      <c r="I60" s="9">
        <v>14</v>
      </c>
      <c r="J60" s="8">
        <v>2</v>
      </c>
      <c r="K60" s="9">
        <v>0</v>
      </c>
      <c r="L60" s="9">
        <v>0</v>
      </c>
      <c r="M60" s="9">
        <f t="shared" si="1"/>
        <v>0</v>
      </c>
      <c r="N60" s="9">
        <f t="shared" si="2"/>
        <v>6.2015192135835573</v>
      </c>
      <c r="O60" s="9">
        <f t="shared" si="3"/>
        <v>7.2508917954815715</v>
      </c>
      <c r="P60" s="11">
        <f t="shared" si="4"/>
        <v>-100</v>
      </c>
      <c r="Q60" s="11">
        <f t="shared" si="5"/>
        <v>-100</v>
      </c>
      <c r="R60" s="8">
        <v>0</v>
      </c>
      <c r="S60" s="8">
        <v>0</v>
      </c>
      <c r="T60" s="8">
        <v>0</v>
      </c>
      <c r="U60" s="11">
        <f t="shared" si="6"/>
        <v>0</v>
      </c>
      <c r="V60" s="11">
        <f t="shared" si="7"/>
        <v>0</v>
      </c>
      <c r="W60" s="9">
        <v>5</v>
      </c>
      <c r="X60" s="9">
        <v>9</v>
      </c>
    </row>
    <row r="61" spans="1:24" x14ac:dyDescent="0.2">
      <c r="A61" s="7" t="s">
        <v>751</v>
      </c>
      <c r="B61" s="7" t="s">
        <v>771</v>
      </c>
      <c r="C61" s="8">
        <v>8</v>
      </c>
      <c r="D61" s="9">
        <v>11.94</v>
      </c>
      <c r="E61" s="10">
        <v>7700</v>
      </c>
      <c r="F61" s="10">
        <v>1700</v>
      </c>
      <c r="G61" s="11">
        <f t="shared" si="0"/>
        <v>22.077922077922079</v>
      </c>
      <c r="H61" s="10">
        <v>8400</v>
      </c>
      <c r="I61" s="9">
        <v>11.94</v>
      </c>
      <c r="J61" s="8">
        <v>7</v>
      </c>
      <c r="K61" s="9">
        <v>99.09</v>
      </c>
      <c r="L61" s="9">
        <v>99.09</v>
      </c>
      <c r="M61" s="9">
        <f t="shared" si="1"/>
        <v>11.796428571428573</v>
      </c>
      <c r="N61" s="9">
        <f t="shared" si="2"/>
        <v>6.2015192135835573</v>
      </c>
      <c r="O61" s="9">
        <f t="shared" si="3"/>
        <v>7.2508917954815715</v>
      </c>
      <c r="P61" s="11">
        <f t="shared" si="4"/>
        <v>90.218366905808367</v>
      </c>
      <c r="Q61" s="11">
        <f t="shared" si="5"/>
        <v>62.689347795530125</v>
      </c>
      <c r="R61" s="8">
        <v>1</v>
      </c>
      <c r="S61" s="8">
        <v>3</v>
      </c>
      <c r="T61" s="8">
        <v>4</v>
      </c>
      <c r="U61" s="11">
        <f t="shared" si="6"/>
        <v>14.285714285714285</v>
      </c>
      <c r="V61" s="11">
        <f t="shared" si="7"/>
        <v>114.28571428571428</v>
      </c>
      <c r="W61" s="9">
        <v>4.1399999999999997</v>
      </c>
      <c r="X61" s="9">
        <v>9.57</v>
      </c>
    </row>
    <row r="62" spans="1:24" x14ac:dyDescent="0.2">
      <c r="A62" s="7" t="s">
        <v>751</v>
      </c>
      <c r="B62" s="7" t="s">
        <v>778</v>
      </c>
      <c r="C62" s="8">
        <v>1</v>
      </c>
      <c r="D62" s="9">
        <v>15</v>
      </c>
      <c r="E62" s="10">
        <v>800</v>
      </c>
      <c r="F62" s="10">
        <v>400</v>
      </c>
      <c r="G62" s="11">
        <f t="shared" si="0"/>
        <v>50</v>
      </c>
      <c r="H62" s="10">
        <v>1200</v>
      </c>
      <c r="I62" s="9">
        <v>15</v>
      </c>
      <c r="J62" s="8">
        <v>1</v>
      </c>
      <c r="K62" s="9">
        <v>0</v>
      </c>
      <c r="L62" s="9">
        <v>0</v>
      </c>
      <c r="M62" s="9">
        <f t="shared" si="1"/>
        <v>0</v>
      </c>
      <c r="N62" s="9">
        <f t="shared" si="2"/>
        <v>6.2015192135835573</v>
      </c>
      <c r="O62" s="9">
        <f t="shared" si="3"/>
        <v>7.2508917954815715</v>
      </c>
      <c r="P62" s="11">
        <f t="shared" si="4"/>
        <v>-100</v>
      </c>
      <c r="Q62" s="11">
        <f t="shared" si="5"/>
        <v>-100</v>
      </c>
      <c r="R62" s="8">
        <v>0</v>
      </c>
      <c r="S62" s="8">
        <v>0</v>
      </c>
      <c r="T62" s="8">
        <v>0</v>
      </c>
      <c r="U62" s="11">
        <f t="shared" si="6"/>
        <v>0</v>
      </c>
      <c r="V62" s="11">
        <f t="shared" si="7"/>
        <v>0</v>
      </c>
      <c r="W62" s="9">
        <v>5</v>
      </c>
      <c r="X62" s="9">
        <v>9</v>
      </c>
    </row>
    <row r="63" spans="1:24" x14ac:dyDescent="0.2">
      <c r="A63" s="7" t="s">
        <v>751</v>
      </c>
      <c r="B63" s="7" t="s">
        <v>187</v>
      </c>
      <c r="C63" s="8">
        <v>7</v>
      </c>
      <c r="D63" s="9">
        <v>5.71</v>
      </c>
      <c r="E63" s="10">
        <v>9300</v>
      </c>
      <c r="F63" s="10">
        <v>800</v>
      </c>
      <c r="G63" s="11">
        <f t="shared" si="0"/>
        <v>8.6021505376344098</v>
      </c>
      <c r="H63" s="10">
        <v>8700</v>
      </c>
      <c r="I63" s="9">
        <v>5.71</v>
      </c>
      <c r="J63" s="8">
        <v>6</v>
      </c>
      <c r="K63" s="9">
        <v>0</v>
      </c>
      <c r="L63" s="9">
        <v>0</v>
      </c>
      <c r="M63" s="9">
        <f t="shared" si="1"/>
        <v>0</v>
      </c>
      <c r="N63" s="9">
        <f t="shared" si="2"/>
        <v>6.2015192135835573</v>
      </c>
      <c r="O63" s="9">
        <f t="shared" si="3"/>
        <v>7.2508917954815715</v>
      </c>
      <c r="P63" s="11">
        <f t="shared" si="4"/>
        <v>-100</v>
      </c>
      <c r="Q63" s="11">
        <f t="shared" si="5"/>
        <v>-100</v>
      </c>
      <c r="R63" s="8">
        <v>0</v>
      </c>
      <c r="S63" s="8">
        <v>0</v>
      </c>
      <c r="T63" s="8">
        <v>0</v>
      </c>
      <c r="U63" s="11">
        <f t="shared" si="6"/>
        <v>0</v>
      </c>
      <c r="V63" s="11">
        <f t="shared" si="7"/>
        <v>0</v>
      </c>
      <c r="W63" s="9">
        <v>7.33</v>
      </c>
      <c r="X63" s="9">
        <v>9</v>
      </c>
    </row>
    <row r="64" spans="1:24" x14ac:dyDescent="0.2">
      <c r="A64" s="7" t="s">
        <v>751</v>
      </c>
      <c r="B64" s="7" t="s">
        <v>257</v>
      </c>
      <c r="C64" s="8">
        <v>5</v>
      </c>
      <c r="D64" s="9">
        <v>3.9</v>
      </c>
      <c r="E64" s="10">
        <v>7300</v>
      </c>
      <c r="F64" s="10">
        <v>0</v>
      </c>
      <c r="G64" s="11">
        <f t="shared" si="0"/>
        <v>0</v>
      </c>
      <c r="H64" s="10">
        <v>0</v>
      </c>
      <c r="I64" s="9">
        <v>3.9</v>
      </c>
      <c r="J64" s="8">
        <v>0</v>
      </c>
      <c r="K64" s="9">
        <v>0</v>
      </c>
      <c r="L64" s="9">
        <v>0</v>
      </c>
      <c r="M64" s="9">
        <f t="shared" si="1"/>
        <v>0</v>
      </c>
      <c r="N64" s="9">
        <f t="shared" si="2"/>
        <v>6.2015192135835573</v>
      </c>
      <c r="O64" s="9">
        <f t="shared" si="3"/>
        <v>7.2508917954815715</v>
      </c>
      <c r="P64" s="11">
        <f t="shared" si="4"/>
        <v>-100</v>
      </c>
      <c r="Q64" s="11">
        <f t="shared" si="5"/>
        <v>-100</v>
      </c>
      <c r="R64" s="8">
        <v>0</v>
      </c>
      <c r="S64" s="8">
        <v>0</v>
      </c>
      <c r="T64" s="8">
        <v>0</v>
      </c>
      <c r="U64" s="11">
        <f t="shared" si="6"/>
        <v>0</v>
      </c>
      <c r="V64" s="11">
        <f t="shared" si="7"/>
        <v>0</v>
      </c>
      <c r="W64" s="9">
        <v>0</v>
      </c>
      <c r="X64" s="9">
        <v>0</v>
      </c>
    </row>
    <row r="65" spans="1:24" x14ac:dyDescent="0.2">
      <c r="A65" s="7" t="s">
        <v>751</v>
      </c>
      <c r="B65" s="7" t="s">
        <v>803</v>
      </c>
      <c r="C65" s="8">
        <v>7</v>
      </c>
      <c r="D65" s="9">
        <v>8.5</v>
      </c>
      <c r="E65" s="10">
        <v>8100</v>
      </c>
      <c r="F65" s="10">
        <v>800</v>
      </c>
      <c r="G65" s="11">
        <f t="shared" si="0"/>
        <v>9.8765432098765427</v>
      </c>
      <c r="H65" s="10">
        <v>8900</v>
      </c>
      <c r="I65" s="9">
        <v>8.5</v>
      </c>
      <c r="J65" s="8">
        <v>7</v>
      </c>
      <c r="K65" s="9">
        <v>38.21</v>
      </c>
      <c r="L65" s="9">
        <v>38.21</v>
      </c>
      <c r="M65" s="9">
        <f t="shared" si="1"/>
        <v>4.2932584269662923</v>
      </c>
      <c r="N65" s="9">
        <f t="shared" si="2"/>
        <v>6.2015192135835573</v>
      </c>
      <c r="O65" s="9">
        <f t="shared" si="3"/>
        <v>7.2508917954815715</v>
      </c>
      <c r="P65" s="11">
        <f t="shared" si="4"/>
        <v>-30.770859863458739</v>
      </c>
      <c r="Q65" s="11">
        <f t="shared" si="5"/>
        <v>-40.789925597267121</v>
      </c>
      <c r="R65" s="8">
        <v>0</v>
      </c>
      <c r="S65" s="8">
        <v>1</v>
      </c>
      <c r="T65" s="8">
        <v>3</v>
      </c>
      <c r="U65" s="11">
        <f t="shared" si="6"/>
        <v>0</v>
      </c>
      <c r="V65" s="11">
        <f t="shared" si="7"/>
        <v>57.142857142857139</v>
      </c>
      <c r="W65" s="9">
        <v>6.29</v>
      </c>
      <c r="X65" s="9">
        <v>8.86</v>
      </c>
    </row>
    <row r="66" spans="1:24" x14ac:dyDescent="0.2">
      <c r="A66" s="7" t="s">
        <v>751</v>
      </c>
      <c r="B66" s="7" t="s">
        <v>807</v>
      </c>
      <c r="C66" s="8">
        <v>1</v>
      </c>
      <c r="D66" s="9">
        <v>1.2</v>
      </c>
      <c r="E66" s="10">
        <v>2300</v>
      </c>
      <c r="F66" s="10">
        <v>100</v>
      </c>
      <c r="G66" s="11">
        <f t="shared" ref="G66:G129" si="8">IF(E66&gt;0,(F66/E66)*100,0)</f>
        <v>4.3478260869565215</v>
      </c>
      <c r="H66" s="10">
        <v>2400</v>
      </c>
      <c r="I66" s="9">
        <v>1.2</v>
      </c>
      <c r="J66" s="8">
        <v>1</v>
      </c>
      <c r="K66" s="9">
        <v>30.48</v>
      </c>
      <c r="L66" s="9">
        <v>30.48</v>
      </c>
      <c r="M66" s="9">
        <f t="shared" ref="M66:M129" si="9">IF(H66&gt;0,(K66/H66)*1000,0)</f>
        <v>12.7</v>
      </c>
      <c r="N66" s="9">
        <f t="shared" ref="N66:N129" si="10">IF(SUMIF($A$2:$A$532,A66,$H$2:$H$532)&gt;0,SUMIF($A$2:$A$532,A66,$K$2:$K$532)/SUMIF($A$2:$A$532,A66,$H$2:$H$532)*1000,0)</f>
        <v>6.2015192135835573</v>
      </c>
      <c r="O66" s="9">
        <f t="shared" ref="O66:O129" si="11">IF(SUM($H$2:$H$532)&gt;0,SUM($K$2:$K$532)/SUM($H$2:$H$532)*1000,0)</f>
        <v>7.2508917954815715</v>
      </c>
      <c r="P66" s="11">
        <f t="shared" ref="P66:P129" si="12">IF(N66&gt;0,(M66-N66)/N66*100,0)</f>
        <v>104.78852943295624</v>
      </c>
      <c r="Q66" s="11">
        <f t="shared" ref="Q66:Q129" si="13">IF(O66&gt;0,(M66-O66)/O66*100,0)</f>
        <v>75.150869137422049</v>
      </c>
      <c r="R66" s="8">
        <v>1</v>
      </c>
      <c r="S66" s="8">
        <v>1</v>
      </c>
      <c r="T66" s="8">
        <v>1</v>
      </c>
      <c r="U66" s="11">
        <f t="shared" ref="U66:U129" si="14">IF(J66&gt;0,(R66/J66)*100,0)</f>
        <v>100</v>
      </c>
      <c r="V66" s="11">
        <f t="shared" ref="V66:V129" si="15">IF(J66&gt;0,((R66+S66+T66)/J66)*100,0)</f>
        <v>300</v>
      </c>
      <c r="W66" s="9">
        <v>1</v>
      </c>
      <c r="X66" s="9">
        <v>4</v>
      </c>
    </row>
    <row r="67" spans="1:24" x14ac:dyDescent="0.2">
      <c r="A67" s="7" t="s">
        <v>751</v>
      </c>
      <c r="B67" s="7" t="s">
        <v>198</v>
      </c>
      <c r="C67" s="8">
        <v>5</v>
      </c>
      <c r="D67" s="9">
        <v>6.7</v>
      </c>
      <c r="E67" s="10">
        <v>6300</v>
      </c>
      <c r="F67" s="10">
        <v>900</v>
      </c>
      <c r="G67" s="11">
        <f t="shared" si="8"/>
        <v>14.285714285714285</v>
      </c>
      <c r="H67" s="10">
        <v>6400</v>
      </c>
      <c r="I67" s="9">
        <v>6.7</v>
      </c>
      <c r="J67" s="8">
        <v>4</v>
      </c>
      <c r="K67" s="9">
        <v>85.84</v>
      </c>
      <c r="L67" s="9">
        <v>85.84</v>
      </c>
      <c r="M67" s="9">
        <f t="shared" si="9"/>
        <v>13.412500000000001</v>
      </c>
      <c r="N67" s="9">
        <f t="shared" si="10"/>
        <v>6.2015192135835573</v>
      </c>
      <c r="O67" s="9">
        <f t="shared" si="11"/>
        <v>7.2508917954815715</v>
      </c>
      <c r="P67" s="11">
        <f t="shared" si="12"/>
        <v>116.27764968657685</v>
      </c>
      <c r="Q67" s="11">
        <f t="shared" si="13"/>
        <v>84.977246638242022</v>
      </c>
      <c r="R67" s="8">
        <v>1</v>
      </c>
      <c r="S67" s="8">
        <v>2</v>
      </c>
      <c r="T67" s="8">
        <v>3</v>
      </c>
      <c r="U67" s="11">
        <f t="shared" si="14"/>
        <v>25</v>
      </c>
      <c r="V67" s="11">
        <f t="shared" si="15"/>
        <v>150</v>
      </c>
      <c r="W67" s="9">
        <v>2.5</v>
      </c>
      <c r="X67" s="9">
        <v>10</v>
      </c>
    </row>
    <row r="68" spans="1:24" x14ac:dyDescent="0.2">
      <c r="A68" s="7" t="s">
        <v>751</v>
      </c>
      <c r="B68" s="7" t="s">
        <v>811</v>
      </c>
      <c r="C68" s="8">
        <v>1</v>
      </c>
      <c r="D68" s="9">
        <v>30</v>
      </c>
      <c r="E68" s="10">
        <v>400</v>
      </c>
      <c r="F68" s="10">
        <v>0</v>
      </c>
      <c r="G68" s="11">
        <f t="shared" si="8"/>
        <v>0</v>
      </c>
      <c r="H68" s="10">
        <v>0</v>
      </c>
      <c r="I68" s="9">
        <v>30</v>
      </c>
      <c r="J68" s="8">
        <v>0</v>
      </c>
      <c r="K68" s="9">
        <v>0</v>
      </c>
      <c r="L68" s="9">
        <v>0</v>
      </c>
      <c r="M68" s="9">
        <f t="shared" si="9"/>
        <v>0</v>
      </c>
      <c r="N68" s="9">
        <f t="shared" si="10"/>
        <v>6.2015192135835573</v>
      </c>
      <c r="O68" s="9">
        <f t="shared" si="11"/>
        <v>7.2508917954815715</v>
      </c>
      <c r="P68" s="11">
        <f t="shared" si="12"/>
        <v>-100</v>
      </c>
      <c r="Q68" s="11">
        <f t="shared" si="13"/>
        <v>-100</v>
      </c>
      <c r="R68" s="8">
        <v>0</v>
      </c>
      <c r="S68" s="8">
        <v>0</v>
      </c>
      <c r="T68" s="8">
        <v>0</v>
      </c>
      <c r="U68" s="11">
        <f t="shared" si="14"/>
        <v>0</v>
      </c>
      <c r="V68" s="11">
        <f t="shared" si="15"/>
        <v>0</v>
      </c>
      <c r="W68" s="9">
        <v>0</v>
      </c>
      <c r="X68" s="9">
        <v>0</v>
      </c>
    </row>
    <row r="69" spans="1:24" x14ac:dyDescent="0.2">
      <c r="A69" s="7" t="s">
        <v>751</v>
      </c>
      <c r="B69" s="7" t="s">
        <v>820</v>
      </c>
      <c r="C69" s="8">
        <v>1</v>
      </c>
      <c r="D69" s="9">
        <v>15</v>
      </c>
      <c r="E69" s="10">
        <v>800</v>
      </c>
      <c r="F69" s="10">
        <v>0</v>
      </c>
      <c r="G69" s="11">
        <f t="shared" si="8"/>
        <v>0</v>
      </c>
      <c r="H69" s="10">
        <v>800</v>
      </c>
      <c r="I69" s="9">
        <v>15</v>
      </c>
      <c r="J69" s="8">
        <v>1</v>
      </c>
      <c r="K69" s="9">
        <v>0</v>
      </c>
      <c r="L69" s="9">
        <v>0</v>
      </c>
      <c r="M69" s="9">
        <f t="shared" si="9"/>
        <v>0</v>
      </c>
      <c r="N69" s="9">
        <f t="shared" si="10"/>
        <v>6.2015192135835573</v>
      </c>
      <c r="O69" s="9">
        <f t="shared" si="11"/>
        <v>7.2508917954815715</v>
      </c>
      <c r="P69" s="11">
        <f t="shared" si="12"/>
        <v>-100</v>
      </c>
      <c r="Q69" s="11">
        <f t="shared" si="13"/>
        <v>-100</v>
      </c>
      <c r="R69" s="8">
        <v>0</v>
      </c>
      <c r="S69" s="8">
        <v>0</v>
      </c>
      <c r="T69" s="8">
        <v>0</v>
      </c>
      <c r="U69" s="11">
        <f t="shared" si="14"/>
        <v>0</v>
      </c>
      <c r="V69" s="11">
        <f t="shared" si="15"/>
        <v>0</v>
      </c>
      <c r="W69" s="9">
        <v>6</v>
      </c>
      <c r="X69" s="9">
        <v>7</v>
      </c>
    </row>
    <row r="70" spans="1:24" x14ac:dyDescent="0.2">
      <c r="A70" s="7" t="s">
        <v>751</v>
      </c>
      <c r="B70" s="7" t="s">
        <v>176</v>
      </c>
      <c r="C70" s="8">
        <v>1</v>
      </c>
      <c r="D70" s="9">
        <v>50</v>
      </c>
      <c r="E70" s="10">
        <v>400</v>
      </c>
      <c r="F70" s="10">
        <v>0</v>
      </c>
      <c r="G70" s="11">
        <f t="shared" si="8"/>
        <v>0</v>
      </c>
      <c r="H70" s="10">
        <v>400</v>
      </c>
      <c r="I70" s="9">
        <v>50</v>
      </c>
      <c r="J70" s="8">
        <v>1</v>
      </c>
      <c r="K70" s="9">
        <v>0</v>
      </c>
      <c r="L70" s="9">
        <v>0</v>
      </c>
      <c r="M70" s="9">
        <f t="shared" si="9"/>
        <v>0</v>
      </c>
      <c r="N70" s="9">
        <f t="shared" si="10"/>
        <v>6.2015192135835573</v>
      </c>
      <c r="O70" s="9">
        <f t="shared" si="11"/>
        <v>7.2508917954815715</v>
      </c>
      <c r="P70" s="11">
        <f t="shared" si="12"/>
        <v>-100</v>
      </c>
      <c r="Q70" s="11">
        <f t="shared" si="13"/>
        <v>-100</v>
      </c>
      <c r="R70" s="8">
        <v>0</v>
      </c>
      <c r="S70" s="8">
        <v>0</v>
      </c>
      <c r="T70" s="8">
        <v>0</v>
      </c>
      <c r="U70" s="11">
        <f t="shared" si="14"/>
        <v>0</v>
      </c>
      <c r="V70" s="11">
        <f t="shared" si="15"/>
        <v>0</v>
      </c>
      <c r="W70" s="9">
        <v>7</v>
      </c>
      <c r="X70" s="9">
        <v>11</v>
      </c>
    </row>
    <row r="71" spans="1:24" x14ac:dyDescent="0.2">
      <c r="A71" s="7" t="s">
        <v>751</v>
      </c>
      <c r="B71" s="7" t="s">
        <v>74</v>
      </c>
      <c r="C71" s="8">
        <v>1</v>
      </c>
      <c r="D71" s="9">
        <v>10</v>
      </c>
      <c r="E71" s="10">
        <v>900</v>
      </c>
      <c r="F71" s="10">
        <v>100</v>
      </c>
      <c r="G71" s="11">
        <f t="shared" si="8"/>
        <v>11.111111111111111</v>
      </c>
      <c r="H71" s="10">
        <v>1000</v>
      </c>
      <c r="I71" s="9">
        <v>10</v>
      </c>
      <c r="J71" s="8">
        <v>1</v>
      </c>
      <c r="K71" s="9">
        <v>12.85</v>
      </c>
      <c r="L71" s="9">
        <v>12.85</v>
      </c>
      <c r="M71" s="9">
        <f t="shared" si="9"/>
        <v>12.85</v>
      </c>
      <c r="N71" s="9">
        <f t="shared" si="10"/>
        <v>6.2015192135835573</v>
      </c>
      <c r="O71" s="9">
        <f t="shared" si="11"/>
        <v>7.2508917954815715</v>
      </c>
      <c r="P71" s="11">
        <f t="shared" si="12"/>
        <v>107.2072915916132</v>
      </c>
      <c r="Q71" s="11">
        <f t="shared" si="13"/>
        <v>77.219580190226253</v>
      </c>
      <c r="R71" s="8">
        <v>0</v>
      </c>
      <c r="S71" s="8">
        <v>0</v>
      </c>
      <c r="T71" s="8">
        <v>1</v>
      </c>
      <c r="U71" s="11">
        <f t="shared" si="14"/>
        <v>0</v>
      </c>
      <c r="V71" s="11">
        <f t="shared" si="15"/>
        <v>100</v>
      </c>
      <c r="W71" s="9">
        <v>3</v>
      </c>
      <c r="X71" s="9">
        <v>11</v>
      </c>
    </row>
    <row r="72" spans="1:24" x14ac:dyDescent="0.2">
      <c r="A72" s="7" t="s">
        <v>751</v>
      </c>
      <c r="B72" s="7" t="s">
        <v>653</v>
      </c>
      <c r="C72" s="8">
        <v>1</v>
      </c>
      <c r="D72" s="9">
        <v>12</v>
      </c>
      <c r="E72" s="10">
        <v>800</v>
      </c>
      <c r="F72" s="10">
        <v>200</v>
      </c>
      <c r="G72" s="11">
        <f t="shared" si="8"/>
        <v>25</v>
      </c>
      <c r="H72" s="10">
        <v>1000</v>
      </c>
      <c r="I72" s="9">
        <v>12</v>
      </c>
      <c r="J72" s="8">
        <v>1</v>
      </c>
      <c r="K72" s="9">
        <v>0</v>
      </c>
      <c r="L72" s="9">
        <v>0</v>
      </c>
      <c r="M72" s="9">
        <f t="shared" si="9"/>
        <v>0</v>
      </c>
      <c r="N72" s="9">
        <f t="shared" si="10"/>
        <v>6.2015192135835573</v>
      </c>
      <c r="O72" s="9">
        <f t="shared" si="11"/>
        <v>7.2508917954815715</v>
      </c>
      <c r="P72" s="11">
        <f t="shared" si="12"/>
        <v>-100</v>
      </c>
      <c r="Q72" s="11">
        <f t="shared" si="13"/>
        <v>-100</v>
      </c>
      <c r="R72" s="8">
        <v>0</v>
      </c>
      <c r="S72" s="8">
        <v>0</v>
      </c>
      <c r="T72" s="8">
        <v>0</v>
      </c>
      <c r="U72" s="11">
        <f t="shared" si="14"/>
        <v>0</v>
      </c>
      <c r="V72" s="11">
        <f t="shared" si="15"/>
        <v>0</v>
      </c>
      <c r="W72" s="9">
        <v>10</v>
      </c>
      <c r="X72" s="9">
        <v>11</v>
      </c>
    </row>
    <row r="73" spans="1:24" x14ac:dyDescent="0.2">
      <c r="A73" s="7" t="s">
        <v>751</v>
      </c>
      <c r="B73" s="7" t="s">
        <v>205</v>
      </c>
      <c r="C73" s="8">
        <v>3</v>
      </c>
      <c r="D73" s="9">
        <v>8.33</v>
      </c>
      <c r="E73" s="10">
        <v>3700</v>
      </c>
      <c r="F73" s="10">
        <v>200</v>
      </c>
      <c r="G73" s="11">
        <f t="shared" si="8"/>
        <v>5.4054054054054053</v>
      </c>
      <c r="H73" s="10">
        <v>2000</v>
      </c>
      <c r="I73" s="9">
        <v>8.33</v>
      </c>
      <c r="J73" s="8">
        <v>2</v>
      </c>
      <c r="K73" s="9">
        <v>28.08</v>
      </c>
      <c r="L73" s="9">
        <v>28.08</v>
      </c>
      <c r="M73" s="9">
        <f t="shared" si="9"/>
        <v>14.04</v>
      </c>
      <c r="N73" s="9">
        <f t="shared" si="10"/>
        <v>6.2015192135835573</v>
      </c>
      <c r="O73" s="9">
        <f t="shared" si="11"/>
        <v>7.2508917954815715</v>
      </c>
      <c r="P73" s="11">
        <f t="shared" si="12"/>
        <v>126.39613805029177</v>
      </c>
      <c r="Q73" s="11">
        <f t="shared" si="13"/>
        <v>93.631354542472877</v>
      </c>
      <c r="R73" s="8">
        <v>0</v>
      </c>
      <c r="S73" s="8">
        <v>1</v>
      </c>
      <c r="T73" s="8">
        <v>1</v>
      </c>
      <c r="U73" s="11">
        <f t="shared" si="14"/>
        <v>0</v>
      </c>
      <c r="V73" s="11">
        <f t="shared" si="15"/>
        <v>100</v>
      </c>
      <c r="W73" s="9">
        <v>3.5</v>
      </c>
      <c r="X73" s="9">
        <v>10</v>
      </c>
    </row>
    <row r="74" spans="1:24" x14ac:dyDescent="0.2">
      <c r="A74" s="7" t="s">
        <v>751</v>
      </c>
      <c r="B74" s="7" t="s">
        <v>332</v>
      </c>
      <c r="C74" s="8">
        <v>2</v>
      </c>
      <c r="D74" s="9">
        <v>11</v>
      </c>
      <c r="E74" s="10">
        <v>1700</v>
      </c>
      <c r="F74" s="10">
        <v>0</v>
      </c>
      <c r="G74" s="11">
        <f t="shared" si="8"/>
        <v>0</v>
      </c>
      <c r="H74" s="10">
        <v>900</v>
      </c>
      <c r="I74" s="9">
        <v>11</v>
      </c>
      <c r="J74" s="8">
        <v>1</v>
      </c>
      <c r="K74" s="9">
        <v>0</v>
      </c>
      <c r="L74" s="9">
        <v>0</v>
      </c>
      <c r="M74" s="9">
        <f t="shared" si="9"/>
        <v>0</v>
      </c>
      <c r="N74" s="9">
        <f t="shared" si="10"/>
        <v>6.2015192135835573</v>
      </c>
      <c r="O74" s="9">
        <f t="shared" si="11"/>
        <v>7.2508917954815715</v>
      </c>
      <c r="P74" s="11">
        <f t="shared" si="12"/>
        <v>-100</v>
      </c>
      <c r="Q74" s="11">
        <f t="shared" si="13"/>
        <v>-100</v>
      </c>
      <c r="R74" s="8">
        <v>0</v>
      </c>
      <c r="S74" s="8">
        <v>0</v>
      </c>
      <c r="T74" s="8">
        <v>0</v>
      </c>
      <c r="U74" s="11">
        <f t="shared" si="14"/>
        <v>0</v>
      </c>
      <c r="V74" s="11">
        <f t="shared" si="15"/>
        <v>0</v>
      </c>
      <c r="W74" s="9">
        <v>5</v>
      </c>
      <c r="X74" s="9">
        <v>9</v>
      </c>
    </row>
    <row r="75" spans="1:24" x14ac:dyDescent="0.2">
      <c r="A75" s="7" t="s">
        <v>751</v>
      </c>
      <c r="B75" s="7" t="s">
        <v>889</v>
      </c>
      <c r="C75" s="8">
        <v>1</v>
      </c>
      <c r="D75" s="9">
        <v>20</v>
      </c>
      <c r="E75" s="10">
        <v>700</v>
      </c>
      <c r="F75" s="10">
        <v>100</v>
      </c>
      <c r="G75" s="11">
        <f t="shared" si="8"/>
        <v>14.285714285714285</v>
      </c>
      <c r="H75" s="10">
        <v>800</v>
      </c>
      <c r="I75" s="9">
        <v>20</v>
      </c>
      <c r="J75" s="8">
        <v>1</v>
      </c>
      <c r="K75" s="9">
        <v>0</v>
      </c>
      <c r="L75" s="9">
        <v>0</v>
      </c>
      <c r="M75" s="9">
        <f t="shared" si="9"/>
        <v>0</v>
      </c>
      <c r="N75" s="9">
        <f t="shared" si="10"/>
        <v>6.2015192135835573</v>
      </c>
      <c r="O75" s="9">
        <f t="shared" si="11"/>
        <v>7.2508917954815715</v>
      </c>
      <c r="P75" s="11">
        <f t="shared" si="12"/>
        <v>-100</v>
      </c>
      <c r="Q75" s="11">
        <f t="shared" si="13"/>
        <v>-100</v>
      </c>
      <c r="R75" s="8">
        <v>0</v>
      </c>
      <c r="S75" s="8">
        <v>0</v>
      </c>
      <c r="T75" s="8">
        <v>0</v>
      </c>
      <c r="U75" s="11">
        <f t="shared" si="14"/>
        <v>0</v>
      </c>
      <c r="V75" s="11">
        <f t="shared" si="15"/>
        <v>0</v>
      </c>
      <c r="W75" s="9">
        <v>12</v>
      </c>
      <c r="X75" s="9">
        <v>12</v>
      </c>
    </row>
    <row r="76" spans="1:24" x14ac:dyDescent="0.2">
      <c r="A76" s="7" t="s">
        <v>751</v>
      </c>
      <c r="B76" s="7" t="s">
        <v>687</v>
      </c>
      <c r="C76" s="8">
        <v>2</v>
      </c>
      <c r="D76" s="9">
        <v>5.5</v>
      </c>
      <c r="E76" s="10">
        <v>2500</v>
      </c>
      <c r="F76" s="10">
        <v>800</v>
      </c>
      <c r="G76" s="11">
        <f t="shared" si="8"/>
        <v>32</v>
      </c>
      <c r="H76" s="10">
        <v>3300</v>
      </c>
      <c r="I76" s="9">
        <v>5.5</v>
      </c>
      <c r="J76" s="8">
        <v>2</v>
      </c>
      <c r="K76" s="9">
        <v>0</v>
      </c>
      <c r="L76" s="9">
        <v>0</v>
      </c>
      <c r="M76" s="9">
        <f t="shared" si="9"/>
        <v>0</v>
      </c>
      <c r="N76" s="9">
        <f t="shared" si="10"/>
        <v>6.2015192135835573</v>
      </c>
      <c r="O76" s="9">
        <f t="shared" si="11"/>
        <v>7.2508917954815715</v>
      </c>
      <c r="P76" s="11">
        <f t="shared" si="12"/>
        <v>-100</v>
      </c>
      <c r="Q76" s="11">
        <f t="shared" si="13"/>
        <v>-100</v>
      </c>
      <c r="R76" s="8">
        <v>0</v>
      </c>
      <c r="S76" s="8">
        <v>0</v>
      </c>
      <c r="T76" s="8">
        <v>0</v>
      </c>
      <c r="U76" s="11">
        <f t="shared" si="14"/>
        <v>0</v>
      </c>
      <c r="V76" s="11">
        <f t="shared" si="15"/>
        <v>0</v>
      </c>
      <c r="W76" s="9">
        <v>9</v>
      </c>
      <c r="X76" s="9">
        <v>11</v>
      </c>
    </row>
    <row r="77" spans="1:24" x14ac:dyDescent="0.2">
      <c r="A77" s="7" t="s">
        <v>751</v>
      </c>
      <c r="B77" s="7" t="s">
        <v>922</v>
      </c>
      <c r="C77" s="8">
        <v>1</v>
      </c>
      <c r="D77" s="9">
        <v>8</v>
      </c>
      <c r="E77" s="10">
        <v>1000</v>
      </c>
      <c r="F77" s="10">
        <v>0</v>
      </c>
      <c r="G77" s="11">
        <f t="shared" si="8"/>
        <v>0</v>
      </c>
      <c r="H77" s="10">
        <v>1000</v>
      </c>
      <c r="I77" s="9">
        <v>8</v>
      </c>
      <c r="J77" s="8">
        <v>1</v>
      </c>
      <c r="K77" s="9">
        <v>0</v>
      </c>
      <c r="L77" s="9">
        <v>0</v>
      </c>
      <c r="M77" s="9">
        <f t="shared" si="9"/>
        <v>0</v>
      </c>
      <c r="N77" s="9">
        <f t="shared" si="10"/>
        <v>6.2015192135835573</v>
      </c>
      <c r="O77" s="9">
        <f t="shared" si="11"/>
        <v>7.2508917954815715</v>
      </c>
      <c r="P77" s="11">
        <f t="shared" si="12"/>
        <v>-100</v>
      </c>
      <c r="Q77" s="11">
        <f t="shared" si="13"/>
        <v>-100</v>
      </c>
      <c r="R77" s="8">
        <v>0</v>
      </c>
      <c r="S77" s="8">
        <v>0</v>
      </c>
      <c r="T77" s="8">
        <v>0</v>
      </c>
      <c r="U77" s="11">
        <f t="shared" si="14"/>
        <v>0</v>
      </c>
      <c r="V77" s="11">
        <f t="shared" si="15"/>
        <v>0</v>
      </c>
      <c r="W77" s="9">
        <v>5</v>
      </c>
      <c r="X77" s="9">
        <v>9</v>
      </c>
    </row>
    <row r="78" spans="1:24" x14ac:dyDescent="0.2">
      <c r="A78" s="7" t="s">
        <v>751</v>
      </c>
      <c r="B78" s="7" t="s">
        <v>352</v>
      </c>
      <c r="C78" s="8">
        <v>1</v>
      </c>
      <c r="D78" s="9">
        <v>8</v>
      </c>
      <c r="E78" s="10">
        <v>1000</v>
      </c>
      <c r="F78" s="10">
        <v>300</v>
      </c>
      <c r="G78" s="11">
        <f t="shared" si="8"/>
        <v>30</v>
      </c>
      <c r="H78" s="10">
        <v>1300</v>
      </c>
      <c r="I78" s="9">
        <v>8</v>
      </c>
      <c r="J78" s="8">
        <v>1</v>
      </c>
      <c r="K78" s="9">
        <v>20.399999999999999</v>
      </c>
      <c r="L78" s="9">
        <v>20.399999999999999</v>
      </c>
      <c r="M78" s="9">
        <f t="shared" si="9"/>
        <v>15.692307692307693</v>
      </c>
      <c r="N78" s="9">
        <f t="shared" si="10"/>
        <v>6.2015192135835573</v>
      </c>
      <c r="O78" s="9">
        <f t="shared" si="11"/>
        <v>7.2508917954815715</v>
      </c>
      <c r="P78" s="11">
        <f t="shared" si="12"/>
        <v>153.03973352103623</v>
      </c>
      <c r="Q78" s="11">
        <f t="shared" si="13"/>
        <v>116.41900244720837</v>
      </c>
      <c r="R78" s="8">
        <v>0</v>
      </c>
      <c r="S78" s="8">
        <v>1</v>
      </c>
      <c r="T78" s="8">
        <v>1</v>
      </c>
      <c r="U78" s="11">
        <f t="shared" si="14"/>
        <v>0</v>
      </c>
      <c r="V78" s="11">
        <f t="shared" si="15"/>
        <v>200</v>
      </c>
      <c r="W78" s="9">
        <v>2</v>
      </c>
      <c r="X78" s="9">
        <v>10</v>
      </c>
    </row>
    <row r="79" spans="1:24" x14ac:dyDescent="0.2">
      <c r="A79" s="7" t="s">
        <v>751</v>
      </c>
      <c r="B79" s="7" t="s">
        <v>102</v>
      </c>
      <c r="C79" s="8">
        <v>1</v>
      </c>
      <c r="D79" s="9">
        <v>50</v>
      </c>
      <c r="E79" s="10">
        <v>400</v>
      </c>
      <c r="F79" s="10">
        <v>0</v>
      </c>
      <c r="G79" s="11">
        <f t="shared" si="8"/>
        <v>0</v>
      </c>
      <c r="H79" s="10">
        <v>400</v>
      </c>
      <c r="I79" s="9">
        <v>50</v>
      </c>
      <c r="J79" s="8">
        <v>1</v>
      </c>
      <c r="K79" s="9">
        <v>0</v>
      </c>
      <c r="L79" s="9">
        <v>0</v>
      </c>
      <c r="M79" s="9">
        <f t="shared" si="9"/>
        <v>0</v>
      </c>
      <c r="N79" s="9">
        <f t="shared" si="10"/>
        <v>6.2015192135835573</v>
      </c>
      <c r="O79" s="9">
        <f t="shared" si="11"/>
        <v>7.2508917954815715</v>
      </c>
      <c r="P79" s="11">
        <f t="shared" si="12"/>
        <v>-100</v>
      </c>
      <c r="Q79" s="11">
        <f t="shared" si="13"/>
        <v>-100</v>
      </c>
      <c r="R79" s="8">
        <v>0</v>
      </c>
      <c r="S79" s="8">
        <v>0</v>
      </c>
      <c r="T79" s="8">
        <v>0</v>
      </c>
      <c r="U79" s="11">
        <f t="shared" si="14"/>
        <v>0</v>
      </c>
      <c r="V79" s="11">
        <f t="shared" si="15"/>
        <v>0</v>
      </c>
      <c r="W79" s="9">
        <v>9</v>
      </c>
      <c r="X79" s="9">
        <v>10</v>
      </c>
    </row>
    <row r="80" spans="1:24" x14ac:dyDescent="0.2">
      <c r="A80" s="2" t="s">
        <v>962</v>
      </c>
      <c r="B80" s="2" t="s">
        <v>119</v>
      </c>
      <c r="C80" s="3">
        <v>6</v>
      </c>
      <c r="D80" s="4">
        <v>12.58</v>
      </c>
      <c r="E80" s="5">
        <v>6000</v>
      </c>
      <c r="F80" s="5">
        <v>1900</v>
      </c>
      <c r="G80" s="6">
        <f t="shared" si="8"/>
        <v>31.666666666666664</v>
      </c>
      <c r="H80" s="5">
        <v>7200</v>
      </c>
      <c r="I80" s="4">
        <v>12.58</v>
      </c>
      <c r="J80" s="3">
        <v>5</v>
      </c>
      <c r="K80" s="4">
        <v>0</v>
      </c>
      <c r="L80" s="4">
        <v>0</v>
      </c>
      <c r="M80" s="4">
        <f t="shared" si="9"/>
        <v>0</v>
      </c>
      <c r="N80" s="4">
        <f t="shared" si="10"/>
        <v>6.8308668076109944</v>
      </c>
      <c r="O80" s="4">
        <f t="shared" si="11"/>
        <v>7.2508917954815715</v>
      </c>
      <c r="P80" s="6">
        <f t="shared" si="12"/>
        <v>-100</v>
      </c>
      <c r="Q80" s="6">
        <f t="shared" si="13"/>
        <v>-100</v>
      </c>
      <c r="R80" s="3">
        <v>0</v>
      </c>
      <c r="S80" s="3">
        <v>0</v>
      </c>
      <c r="T80" s="3">
        <v>0</v>
      </c>
      <c r="U80" s="6">
        <f t="shared" si="14"/>
        <v>0</v>
      </c>
      <c r="V80" s="6">
        <f t="shared" si="15"/>
        <v>0</v>
      </c>
      <c r="W80" s="4">
        <v>5.4</v>
      </c>
      <c r="X80" s="4">
        <v>8</v>
      </c>
    </row>
    <row r="81" spans="1:24" x14ac:dyDescent="0.2">
      <c r="A81" s="7" t="s">
        <v>962</v>
      </c>
      <c r="B81" s="7" t="s">
        <v>124</v>
      </c>
      <c r="C81" s="8">
        <v>8</v>
      </c>
      <c r="D81" s="9">
        <v>3.88</v>
      </c>
      <c r="E81" s="10">
        <v>11800</v>
      </c>
      <c r="F81" s="10">
        <v>3000</v>
      </c>
      <c r="G81" s="11">
        <f t="shared" si="8"/>
        <v>25.423728813559322</v>
      </c>
      <c r="H81" s="10">
        <v>13100</v>
      </c>
      <c r="I81" s="9">
        <v>3.88</v>
      </c>
      <c r="J81" s="8">
        <v>7</v>
      </c>
      <c r="K81" s="9">
        <v>90.83</v>
      </c>
      <c r="L81" s="9">
        <v>90.83</v>
      </c>
      <c r="M81" s="9">
        <f t="shared" si="9"/>
        <v>6.9335877862595412</v>
      </c>
      <c r="N81" s="9">
        <f t="shared" si="10"/>
        <v>6.8308668076109944</v>
      </c>
      <c r="O81" s="9">
        <f t="shared" si="11"/>
        <v>7.2508917954815715</v>
      </c>
      <c r="P81" s="11">
        <f t="shared" si="12"/>
        <v>1.5037766295500659</v>
      </c>
      <c r="Q81" s="11">
        <f t="shared" si="13"/>
        <v>-4.3760687398446603</v>
      </c>
      <c r="R81" s="8">
        <v>2</v>
      </c>
      <c r="S81" s="8">
        <v>4</v>
      </c>
      <c r="T81" s="8">
        <v>5</v>
      </c>
      <c r="U81" s="11">
        <f t="shared" si="14"/>
        <v>28.571428571428569</v>
      </c>
      <c r="V81" s="11">
        <f t="shared" si="15"/>
        <v>157.14285714285714</v>
      </c>
      <c r="W81" s="9">
        <v>3</v>
      </c>
      <c r="X81" s="9">
        <v>7</v>
      </c>
    </row>
    <row r="82" spans="1:24" x14ac:dyDescent="0.2">
      <c r="A82" s="7" t="s">
        <v>962</v>
      </c>
      <c r="B82" s="7" t="s">
        <v>57</v>
      </c>
      <c r="C82" s="8">
        <v>8</v>
      </c>
      <c r="D82" s="9">
        <v>5.59</v>
      </c>
      <c r="E82" s="10">
        <v>12000</v>
      </c>
      <c r="F82" s="10">
        <v>1400</v>
      </c>
      <c r="G82" s="11">
        <f t="shared" si="8"/>
        <v>11.666666666666666</v>
      </c>
      <c r="H82" s="10">
        <v>7700</v>
      </c>
      <c r="I82" s="9">
        <v>5.59</v>
      </c>
      <c r="J82" s="8">
        <v>5</v>
      </c>
      <c r="K82" s="9">
        <v>49.78</v>
      </c>
      <c r="L82" s="9">
        <v>49.78</v>
      </c>
      <c r="M82" s="9">
        <f t="shared" si="9"/>
        <v>6.464935064935065</v>
      </c>
      <c r="N82" s="9">
        <f t="shared" si="10"/>
        <v>6.8308668076109944</v>
      </c>
      <c r="O82" s="9">
        <f t="shared" si="11"/>
        <v>7.2508917954815715</v>
      </c>
      <c r="P82" s="11">
        <f t="shared" si="12"/>
        <v>-5.3570323208206316</v>
      </c>
      <c r="Q82" s="11">
        <f t="shared" si="13"/>
        <v>-10.83944917004939</v>
      </c>
      <c r="R82" s="8">
        <v>0</v>
      </c>
      <c r="S82" s="8">
        <v>2</v>
      </c>
      <c r="T82" s="8">
        <v>4</v>
      </c>
      <c r="U82" s="11">
        <f t="shared" si="14"/>
        <v>0</v>
      </c>
      <c r="V82" s="11">
        <f t="shared" si="15"/>
        <v>120</v>
      </c>
      <c r="W82" s="9">
        <v>3</v>
      </c>
      <c r="X82" s="9">
        <v>7.2</v>
      </c>
    </row>
    <row r="83" spans="1:24" x14ac:dyDescent="0.2">
      <c r="A83" s="7" t="s">
        <v>962</v>
      </c>
      <c r="B83" s="7" t="s">
        <v>292</v>
      </c>
      <c r="C83" s="8">
        <v>1</v>
      </c>
      <c r="D83" s="9">
        <v>20</v>
      </c>
      <c r="E83" s="10">
        <v>700</v>
      </c>
      <c r="F83" s="10">
        <v>300</v>
      </c>
      <c r="G83" s="11">
        <f t="shared" si="8"/>
        <v>42.857142857142854</v>
      </c>
      <c r="H83" s="10">
        <v>1000</v>
      </c>
      <c r="I83" s="9">
        <v>20</v>
      </c>
      <c r="J83" s="8">
        <v>1</v>
      </c>
      <c r="K83" s="9">
        <v>0</v>
      </c>
      <c r="L83" s="9">
        <v>0</v>
      </c>
      <c r="M83" s="9">
        <f t="shared" si="9"/>
        <v>0</v>
      </c>
      <c r="N83" s="9">
        <f t="shared" si="10"/>
        <v>6.8308668076109944</v>
      </c>
      <c r="O83" s="9">
        <f t="shared" si="11"/>
        <v>7.2508917954815715</v>
      </c>
      <c r="P83" s="11">
        <f t="shared" si="12"/>
        <v>-100</v>
      </c>
      <c r="Q83" s="11">
        <f t="shared" si="13"/>
        <v>-100</v>
      </c>
      <c r="R83" s="8">
        <v>0</v>
      </c>
      <c r="S83" s="8">
        <v>0</v>
      </c>
      <c r="T83" s="8">
        <v>0</v>
      </c>
      <c r="U83" s="11">
        <f t="shared" si="14"/>
        <v>0</v>
      </c>
      <c r="V83" s="11">
        <f t="shared" si="15"/>
        <v>0</v>
      </c>
      <c r="W83" s="9">
        <v>5</v>
      </c>
      <c r="X83" s="9">
        <v>5</v>
      </c>
    </row>
    <row r="84" spans="1:24" x14ac:dyDescent="0.2">
      <c r="A84" s="7" t="s">
        <v>962</v>
      </c>
      <c r="B84" s="7" t="s">
        <v>205</v>
      </c>
      <c r="C84" s="8">
        <v>6</v>
      </c>
      <c r="D84" s="9">
        <v>11.67</v>
      </c>
      <c r="E84" s="10">
        <v>5500</v>
      </c>
      <c r="F84" s="10">
        <v>1300</v>
      </c>
      <c r="G84" s="11">
        <f t="shared" si="8"/>
        <v>23.636363636363637</v>
      </c>
      <c r="H84" s="10">
        <v>5100</v>
      </c>
      <c r="I84" s="9">
        <v>11.67</v>
      </c>
      <c r="J84" s="8">
        <v>4</v>
      </c>
      <c r="K84" s="9">
        <v>168.19</v>
      </c>
      <c r="L84" s="9">
        <v>168.19</v>
      </c>
      <c r="M84" s="9">
        <f t="shared" si="9"/>
        <v>32.978431372549025</v>
      </c>
      <c r="N84" s="9">
        <f t="shared" si="10"/>
        <v>6.8308668076109944</v>
      </c>
      <c r="O84" s="9">
        <f t="shared" si="11"/>
        <v>7.2508917954815715</v>
      </c>
      <c r="P84" s="11">
        <f t="shared" si="12"/>
        <v>382.78545463372598</v>
      </c>
      <c r="Q84" s="11">
        <f t="shared" si="13"/>
        <v>354.81896989691245</v>
      </c>
      <c r="R84" s="8">
        <v>1</v>
      </c>
      <c r="S84" s="8">
        <v>1</v>
      </c>
      <c r="T84" s="8">
        <v>2</v>
      </c>
      <c r="U84" s="11">
        <f t="shared" si="14"/>
        <v>25</v>
      </c>
      <c r="V84" s="11">
        <f t="shared" si="15"/>
        <v>100</v>
      </c>
      <c r="W84" s="9">
        <v>3.5</v>
      </c>
      <c r="X84" s="9">
        <v>7.25</v>
      </c>
    </row>
    <row r="85" spans="1:24" x14ac:dyDescent="0.2">
      <c r="A85" s="7" t="s">
        <v>962</v>
      </c>
      <c r="B85" s="7" t="s">
        <v>629</v>
      </c>
      <c r="C85" s="8">
        <v>2</v>
      </c>
      <c r="D85" s="9">
        <v>14</v>
      </c>
      <c r="E85" s="10">
        <v>1700</v>
      </c>
      <c r="F85" s="10">
        <v>500</v>
      </c>
      <c r="G85" s="11">
        <f t="shared" si="8"/>
        <v>29.411764705882355</v>
      </c>
      <c r="H85" s="10">
        <v>2200</v>
      </c>
      <c r="I85" s="9">
        <v>14</v>
      </c>
      <c r="J85" s="8">
        <v>2</v>
      </c>
      <c r="K85" s="9">
        <v>13.4</v>
      </c>
      <c r="L85" s="9">
        <v>13.4</v>
      </c>
      <c r="M85" s="9">
        <f t="shared" si="9"/>
        <v>6.0909090909090917</v>
      </c>
      <c r="N85" s="9">
        <f t="shared" si="10"/>
        <v>6.8308668076109944</v>
      </c>
      <c r="O85" s="9">
        <f t="shared" si="11"/>
        <v>7.2508917954815715</v>
      </c>
      <c r="P85" s="11">
        <f t="shared" si="12"/>
        <v>-10.832559579077683</v>
      </c>
      <c r="Q85" s="11">
        <f t="shared" si="13"/>
        <v>-15.997793613405301</v>
      </c>
      <c r="R85" s="8">
        <v>0</v>
      </c>
      <c r="S85" s="8">
        <v>1</v>
      </c>
      <c r="T85" s="8">
        <v>1</v>
      </c>
      <c r="U85" s="11">
        <f t="shared" si="14"/>
        <v>0</v>
      </c>
      <c r="V85" s="11">
        <f t="shared" si="15"/>
        <v>100</v>
      </c>
      <c r="W85" s="9">
        <v>3.5</v>
      </c>
      <c r="X85" s="9">
        <v>6</v>
      </c>
    </row>
    <row r="86" spans="1:24" x14ac:dyDescent="0.2">
      <c r="A86" s="7" t="s">
        <v>962</v>
      </c>
      <c r="B86" s="7" t="s">
        <v>317</v>
      </c>
      <c r="C86" s="8">
        <v>3</v>
      </c>
      <c r="D86" s="9">
        <v>9.83</v>
      </c>
      <c r="E86" s="10">
        <v>3300</v>
      </c>
      <c r="F86" s="10">
        <v>400</v>
      </c>
      <c r="G86" s="11">
        <f t="shared" si="8"/>
        <v>12.121212121212121</v>
      </c>
      <c r="H86" s="10">
        <v>2100</v>
      </c>
      <c r="I86" s="9">
        <v>9.83</v>
      </c>
      <c r="J86" s="8">
        <v>1</v>
      </c>
      <c r="K86" s="9">
        <v>0</v>
      </c>
      <c r="L86" s="9">
        <v>0</v>
      </c>
      <c r="M86" s="9">
        <f t="shared" si="9"/>
        <v>0</v>
      </c>
      <c r="N86" s="9">
        <f t="shared" si="10"/>
        <v>6.8308668076109944</v>
      </c>
      <c r="O86" s="9">
        <f t="shared" si="11"/>
        <v>7.2508917954815715</v>
      </c>
      <c r="P86" s="11">
        <f t="shared" si="12"/>
        <v>-100</v>
      </c>
      <c r="Q86" s="11">
        <f t="shared" si="13"/>
        <v>-100</v>
      </c>
      <c r="R86" s="8">
        <v>0</v>
      </c>
      <c r="S86" s="8">
        <v>0</v>
      </c>
      <c r="T86" s="8">
        <v>0</v>
      </c>
      <c r="U86" s="11">
        <f t="shared" si="14"/>
        <v>0</v>
      </c>
      <c r="V86" s="11">
        <f t="shared" si="15"/>
        <v>0</v>
      </c>
      <c r="W86" s="9">
        <v>6</v>
      </c>
      <c r="X86" s="9">
        <v>7</v>
      </c>
    </row>
    <row r="87" spans="1:24" x14ac:dyDescent="0.2">
      <c r="A87" s="7" t="s">
        <v>962</v>
      </c>
      <c r="B87" s="7" t="s">
        <v>193</v>
      </c>
      <c r="C87" s="8">
        <v>6</v>
      </c>
      <c r="D87" s="9">
        <v>5.08</v>
      </c>
      <c r="E87" s="10">
        <v>8000</v>
      </c>
      <c r="F87" s="10">
        <v>1600</v>
      </c>
      <c r="G87" s="11">
        <f t="shared" si="8"/>
        <v>20</v>
      </c>
      <c r="H87" s="10">
        <v>8600</v>
      </c>
      <c r="I87" s="9">
        <v>5.08</v>
      </c>
      <c r="J87" s="8">
        <v>5</v>
      </c>
      <c r="K87" s="9">
        <v>65.63</v>
      </c>
      <c r="L87" s="9">
        <v>65.63</v>
      </c>
      <c r="M87" s="9">
        <f t="shared" si="9"/>
        <v>7.6313953488372093</v>
      </c>
      <c r="N87" s="9">
        <f t="shared" si="10"/>
        <v>6.8308668076109944</v>
      </c>
      <c r="O87" s="9">
        <f t="shared" si="11"/>
        <v>7.2508917954815715</v>
      </c>
      <c r="P87" s="11">
        <f t="shared" si="12"/>
        <v>11.719281956050745</v>
      </c>
      <c r="Q87" s="11">
        <f t="shared" si="13"/>
        <v>5.2476793763871976</v>
      </c>
      <c r="R87" s="8">
        <v>2</v>
      </c>
      <c r="S87" s="8">
        <v>2</v>
      </c>
      <c r="T87" s="8">
        <v>2</v>
      </c>
      <c r="U87" s="11">
        <f t="shared" si="14"/>
        <v>40</v>
      </c>
      <c r="V87" s="11">
        <f t="shared" si="15"/>
        <v>120</v>
      </c>
      <c r="W87" s="9">
        <v>4</v>
      </c>
      <c r="X87" s="9">
        <v>8</v>
      </c>
    </row>
    <row r="88" spans="1:24" x14ac:dyDescent="0.2">
      <c r="A88" s="7" t="s">
        <v>962</v>
      </c>
      <c r="B88" s="7" t="s">
        <v>187</v>
      </c>
      <c r="C88" s="8">
        <v>2</v>
      </c>
      <c r="D88" s="9">
        <v>5</v>
      </c>
      <c r="E88" s="10">
        <v>2600</v>
      </c>
      <c r="F88" s="10">
        <v>100</v>
      </c>
      <c r="G88" s="11">
        <f t="shared" si="8"/>
        <v>3.8461538461538463</v>
      </c>
      <c r="H88" s="10">
        <v>1500</v>
      </c>
      <c r="I88" s="9">
        <v>5</v>
      </c>
      <c r="J88" s="8">
        <v>1</v>
      </c>
      <c r="K88" s="9">
        <v>0</v>
      </c>
      <c r="L88" s="9">
        <v>0</v>
      </c>
      <c r="M88" s="9">
        <f t="shared" si="9"/>
        <v>0</v>
      </c>
      <c r="N88" s="9">
        <f t="shared" si="10"/>
        <v>6.8308668076109944</v>
      </c>
      <c r="O88" s="9">
        <f t="shared" si="11"/>
        <v>7.2508917954815715</v>
      </c>
      <c r="P88" s="11">
        <f t="shared" si="12"/>
        <v>-100</v>
      </c>
      <c r="Q88" s="11">
        <f t="shared" si="13"/>
        <v>-100</v>
      </c>
      <c r="R88" s="8">
        <v>0</v>
      </c>
      <c r="S88" s="8">
        <v>0</v>
      </c>
      <c r="T88" s="8">
        <v>0</v>
      </c>
      <c r="U88" s="11">
        <f t="shared" si="14"/>
        <v>0</v>
      </c>
      <c r="V88" s="11">
        <f t="shared" si="15"/>
        <v>0</v>
      </c>
      <c r="W88" s="9">
        <v>7</v>
      </c>
      <c r="X88" s="9">
        <v>9</v>
      </c>
    </row>
    <row r="89" spans="1:24" x14ac:dyDescent="0.2">
      <c r="A89" s="7" t="s">
        <v>962</v>
      </c>
      <c r="B89" s="7" t="s">
        <v>803</v>
      </c>
      <c r="C89" s="8">
        <v>4</v>
      </c>
      <c r="D89" s="9">
        <v>4.9000000000000004</v>
      </c>
      <c r="E89" s="10">
        <v>6400</v>
      </c>
      <c r="F89" s="10">
        <v>1000</v>
      </c>
      <c r="G89" s="11">
        <f t="shared" si="8"/>
        <v>15.625</v>
      </c>
      <c r="H89" s="10">
        <v>6000</v>
      </c>
      <c r="I89" s="9">
        <v>4.9000000000000004</v>
      </c>
      <c r="J89" s="8">
        <v>3</v>
      </c>
      <c r="K89" s="9">
        <v>29.48</v>
      </c>
      <c r="L89" s="9">
        <v>29.48</v>
      </c>
      <c r="M89" s="9">
        <f t="shared" si="9"/>
        <v>4.913333333333334</v>
      </c>
      <c r="N89" s="9">
        <f t="shared" si="10"/>
        <v>6.8308668076109944</v>
      </c>
      <c r="O89" s="9">
        <f t="shared" si="11"/>
        <v>7.2508917954815715</v>
      </c>
      <c r="P89" s="11">
        <f t="shared" si="12"/>
        <v>-28.071598060455997</v>
      </c>
      <c r="Q89" s="11">
        <f t="shared" si="13"/>
        <v>-32.238220181480273</v>
      </c>
      <c r="R89" s="8">
        <v>1</v>
      </c>
      <c r="S89" s="8">
        <v>1</v>
      </c>
      <c r="T89" s="8">
        <v>1</v>
      </c>
      <c r="U89" s="11">
        <f t="shared" si="14"/>
        <v>33.333333333333329</v>
      </c>
      <c r="V89" s="11">
        <f t="shared" si="15"/>
        <v>100</v>
      </c>
      <c r="W89" s="9">
        <v>5.33</v>
      </c>
      <c r="X89" s="9">
        <v>8</v>
      </c>
    </row>
    <row r="90" spans="1:24" x14ac:dyDescent="0.2">
      <c r="A90" s="7" t="s">
        <v>962</v>
      </c>
      <c r="B90" s="7" t="s">
        <v>332</v>
      </c>
      <c r="C90" s="8">
        <v>3</v>
      </c>
      <c r="D90" s="9">
        <v>13.83</v>
      </c>
      <c r="E90" s="10">
        <v>2900</v>
      </c>
      <c r="F90" s="10">
        <v>1300</v>
      </c>
      <c r="G90" s="11">
        <f t="shared" si="8"/>
        <v>44.827586206896555</v>
      </c>
      <c r="H90" s="10">
        <v>3800</v>
      </c>
      <c r="I90" s="9">
        <v>13.83</v>
      </c>
      <c r="J90" s="8">
        <v>2</v>
      </c>
      <c r="K90" s="9">
        <v>18.36</v>
      </c>
      <c r="L90" s="9">
        <v>18.36</v>
      </c>
      <c r="M90" s="9">
        <f t="shared" si="9"/>
        <v>4.8315789473684214</v>
      </c>
      <c r="N90" s="9">
        <f t="shared" si="10"/>
        <v>6.8308668076109944</v>
      </c>
      <c r="O90" s="9">
        <f t="shared" si="11"/>
        <v>7.2508917954815715</v>
      </c>
      <c r="P90" s="11">
        <f t="shared" si="12"/>
        <v>-29.268435713238532</v>
      </c>
      <c r="Q90" s="11">
        <f t="shared" si="13"/>
        <v>-33.365728193885843</v>
      </c>
      <c r="R90" s="8">
        <v>1</v>
      </c>
      <c r="S90" s="8">
        <v>1</v>
      </c>
      <c r="T90" s="8">
        <v>1</v>
      </c>
      <c r="U90" s="11">
        <f t="shared" si="14"/>
        <v>50</v>
      </c>
      <c r="V90" s="11">
        <f t="shared" si="15"/>
        <v>150</v>
      </c>
      <c r="W90" s="9">
        <v>3.5</v>
      </c>
      <c r="X90" s="9">
        <v>6.5</v>
      </c>
    </row>
    <row r="91" spans="1:24" x14ac:dyDescent="0.2">
      <c r="A91" s="7" t="s">
        <v>962</v>
      </c>
      <c r="B91" s="7" t="s">
        <v>198</v>
      </c>
      <c r="C91" s="8">
        <v>3</v>
      </c>
      <c r="D91" s="9">
        <v>7.17</v>
      </c>
      <c r="E91" s="10">
        <v>3400</v>
      </c>
      <c r="F91" s="10">
        <v>1900</v>
      </c>
      <c r="G91" s="11">
        <f t="shared" si="8"/>
        <v>55.882352941176471</v>
      </c>
      <c r="H91" s="10">
        <v>5300</v>
      </c>
      <c r="I91" s="9">
        <v>7.17</v>
      </c>
      <c r="J91" s="8">
        <v>3</v>
      </c>
      <c r="K91" s="9">
        <v>45.45</v>
      </c>
      <c r="L91" s="9">
        <v>45.45</v>
      </c>
      <c r="M91" s="9">
        <f t="shared" si="9"/>
        <v>8.5754716981132066</v>
      </c>
      <c r="N91" s="9">
        <f t="shared" si="10"/>
        <v>6.8308668076109944</v>
      </c>
      <c r="O91" s="9">
        <f t="shared" si="11"/>
        <v>7.2508917954815715</v>
      </c>
      <c r="P91" s="11">
        <f t="shared" si="12"/>
        <v>25.540022073894963</v>
      </c>
      <c r="Q91" s="11">
        <f t="shared" si="13"/>
        <v>18.267820565975811</v>
      </c>
      <c r="R91" s="8">
        <v>0</v>
      </c>
      <c r="S91" s="8">
        <v>2</v>
      </c>
      <c r="T91" s="8">
        <v>3</v>
      </c>
      <c r="U91" s="11">
        <f t="shared" si="14"/>
        <v>0</v>
      </c>
      <c r="V91" s="11">
        <f t="shared" si="15"/>
        <v>166.66666666666669</v>
      </c>
      <c r="W91" s="9">
        <v>2.33</v>
      </c>
      <c r="X91" s="9">
        <v>8</v>
      </c>
    </row>
    <row r="92" spans="1:24" x14ac:dyDescent="0.2">
      <c r="A92" s="7" t="s">
        <v>962</v>
      </c>
      <c r="B92" s="7" t="s">
        <v>74</v>
      </c>
      <c r="C92" s="8">
        <v>1</v>
      </c>
      <c r="D92" s="9">
        <v>8</v>
      </c>
      <c r="E92" s="10">
        <v>1000</v>
      </c>
      <c r="F92" s="10">
        <v>900</v>
      </c>
      <c r="G92" s="11">
        <f t="shared" si="8"/>
        <v>90</v>
      </c>
      <c r="H92" s="10">
        <v>1900</v>
      </c>
      <c r="I92" s="9">
        <v>8</v>
      </c>
      <c r="J92" s="8">
        <v>1</v>
      </c>
      <c r="K92" s="9">
        <v>2.63</v>
      </c>
      <c r="L92" s="9">
        <v>2.63</v>
      </c>
      <c r="M92" s="9">
        <f t="shared" si="9"/>
        <v>1.3842105263157893</v>
      </c>
      <c r="N92" s="9">
        <f t="shared" si="10"/>
        <v>6.8308668076109944</v>
      </c>
      <c r="O92" s="9">
        <f t="shared" si="11"/>
        <v>7.2508917954815715</v>
      </c>
      <c r="P92" s="11">
        <f t="shared" si="12"/>
        <v>-79.735946179282934</v>
      </c>
      <c r="Q92" s="11">
        <f t="shared" si="13"/>
        <v>-80.909789232017403</v>
      </c>
      <c r="R92" s="8">
        <v>0</v>
      </c>
      <c r="S92" s="8">
        <v>0</v>
      </c>
      <c r="T92" s="8">
        <v>1</v>
      </c>
      <c r="U92" s="11">
        <f t="shared" si="14"/>
        <v>0</v>
      </c>
      <c r="V92" s="11">
        <f t="shared" si="15"/>
        <v>100</v>
      </c>
      <c r="W92" s="9">
        <v>3</v>
      </c>
      <c r="X92" s="9">
        <v>4</v>
      </c>
    </row>
    <row r="93" spans="1:24" x14ac:dyDescent="0.2">
      <c r="A93" s="7" t="s">
        <v>962</v>
      </c>
      <c r="B93" s="7" t="s">
        <v>220</v>
      </c>
      <c r="C93" s="8">
        <v>1</v>
      </c>
      <c r="D93" s="9">
        <v>1.6</v>
      </c>
      <c r="E93" s="10">
        <v>2100</v>
      </c>
      <c r="F93" s="10">
        <v>0</v>
      </c>
      <c r="G93" s="11">
        <f t="shared" si="8"/>
        <v>0</v>
      </c>
      <c r="H93" s="10">
        <v>0</v>
      </c>
      <c r="I93" s="9">
        <v>1.6</v>
      </c>
      <c r="J93" s="8">
        <v>0</v>
      </c>
      <c r="K93" s="9">
        <v>0</v>
      </c>
      <c r="L93" s="9">
        <v>0</v>
      </c>
      <c r="M93" s="9">
        <f t="shared" si="9"/>
        <v>0</v>
      </c>
      <c r="N93" s="9">
        <f t="shared" si="10"/>
        <v>6.8308668076109944</v>
      </c>
      <c r="O93" s="9">
        <f t="shared" si="11"/>
        <v>7.2508917954815715</v>
      </c>
      <c r="P93" s="11">
        <f t="shared" si="12"/>
        <v>-100</v>
      </c>
      <c r="Q93" s="11">
        <f t="shared" si="13"/>
        <v>-100</v>
      </c>
      <c r="R93" s="8">
        <v>0</v>
      </c>
      <c r="S93" s="8">
        <v>0</v>
      </c>
      <c r="T93" s="8">
        <v>0</v>
      </c>
      <c r="U93" s="11">
        <f t="shared" si="14"/>
        <v>0</v>
      </c>
      <c r="V93" s="11">
        <f t="shared" si="15"/>
        <v>0</v>
      </c>
      <c r="W93" s="9">
        <v>0</v>
      </c>
      <c r="X93" s="9">
        <v>0</v>
      </c>
    </row>
    <row r="94" spans="1:24" x14ac:dyDescent="0.2">
      <c r="A94" s="7" t="s">
        <v>962</v>
      </c>
      <c r="B94" s="7" t="s">
        <v>257</v>
      </c>
      <c r="C94" s="8">
        <v>3</v>
      </c>
      <c r="D94" s="9">
        <v>5.67</v>
      </c>
      <c r="E94" s="10">
        <v>3800</v>
      </c>
      <c r="F94" s="10">
        <v>0</v>
      </c>
      <c r="G94" s="11">
        <f t="shared" si="8"/>
        <v>0</v>
      </c>
      <c r="H94" s="10">
        <v>0</v>
      </c>
      <c r="I94" s="9">
        <v>5.67</v>
      </c>
      <c r="J94" s="8">
        <v>0</v>
      </c>
      <c r="K94" s="9">
        <v>0</v>
      </c>
      <c r="L94" s="9">
        <v>0</v>
      </c>
      <c r="M94" s="9">
        <f t="shared" si="9"/>
        <v>0</v>
      </c>
      <c r="N94" s="9">
        <f t="shared" si="10"/>
        <v>6.8308668076109944</v>
      </c>
      <c r="O94" s="9">
        <f t="shared" si="11"/>
        <v>7.2508917954815715</v>
      </c>
      <c r="P94" s="11">
        <f t="shared" si="12"/>
        <v>-100</v>
      </c>
      <c r="Q94" s="11">
        <f t="shared" si="13"/>
        <v>-100</v>
      </c>
      <c r="R94" s="8">
        <v>0</v>
      </c>
      <c r="S94" s="8">
        <v>0</v>
      </c>
      <c r="T94" s="8">
        <v>0</v>
      </c>
      <c r="U94" s="11">
        <f t="shared" si="14"/>
        <v>0</v>
      </c>
      <c r="V94" s="11">
        <f t="shared" si="15"/>
        <v>0</v>
      </c>
      <c r="W94" s="9">
        <v>0</v>
      </c>
      <c r="X94" s="9">
        <v>0</v>
      </c>
    </row>
    <row r="95" spans="1:24" x14ac:dyDescent="0.2">
      <c r="A95" s="7" t="s">
        <v>962</v>
      </c>
      <c r="B95" s="7" t="s">
        <v>111</v>
      </c>
      <c r="C95" s="8">
        <v>8</v>
      </c>
      <c r="D95" s="9">
        <v>5.01</v>
      </c>
      <c r="E95" s="10">
        <v>11300</v>
      </c>
      <c r="F95" s="10">
        <v>1300</v>
      </c>
      <c r="G95" s="11">
        <f t="shared" si="8"/>
        <v>11.504424778761061</v>
      </c>
      <c r="H95" s="10">
        <v>7600</v>
      </c>
      <c r="I95" s="9">
        <v>5.01</v>
      </c>
      <c r="J95" s="8">
        <v>5</v>
      </c>
      <c r="K95" s="9">
        <v>53.38</v>
      </c>
      <c r="L95" s="9">
        <v>53.38</v>
      </c>
      <c r="M95" s="9">
        <f t="shared" si="9"/>
        <v>7.0236842105263166</v>
      </c>
      <c r="N95" s="9">
        <f t="shared" si="10"/>
        <v>6.8308668076109944</v>
      </c>
      <c r="O95" s="9">
        <f t="shared" si="11"/>
        <v>7.2508917954815715</v>
      </c>
      <c r="P95" s="11">
        <f t="shared" si="12"/>
        <v>2.8227369724217706</v>
      </c>
      <c r="Q95" s="11">
        <f t="shared" si="13"/>
        <v>-3.1335122818525631</v>
      </c>
      <c r="R95" s="8">
        <v>1</v>
      </c>
      <c r="S95" s="8">
        <v>1</v>
      </c>
      <c r="T95" s="8">
        <v>4</v>
      </c>
      <c r="U95" s="11">
        <f t="shared" si="14"/>
        <v>20</v>
      </c>
      <c r="V95" s="11">
        <f t="shared" si="15"/>
        <v>120</v>
      </c>
      <c r="W95" s="9">
        <v>3.2</v>
      </c>
      <c r="X95" s="9">
        <v>8.8000000000000007</v>
      </c>
    </row>
    <row r="96" spans="1:24" x14ac:dyDescent="0.2">
      <c r="A96" s="7" t="s">
        <v>962</v>
      </c>
      <c r="B96" s="7" t="s">
        <v>133</v>
      </c>
      <c r="C96" s="8">
        <v>7</v>
      </c>
      <c r="D96" s="9">
        <v>9.57</v>
      </c>
      <c r="E96" s="10">
        <v>7400</v>
      </c>
      <c r="F96" s="10">
        <v>1200</v>
      </c>
      <c r="G96" s="11">
        <f t="shared" si="8"/>
        <v>16.216216216216218</v>
      </c>
      <c r="H96" s="10">
        <v>7000</v>
      </c>
      <c r="I96" s="9">
        <v>9.57</v>
      </c>
      <c r="J96" s="8">
        <v>6</v>
      </c>
      <c r="K96" s="9">
        <v>20.07</v>
      </c>
      <c r="L96" s="9">
        <v>20.07</v>
      </c>
      <c r="M96" s="9">
        <f t="shared" si="9"/>
        <v>2.867142857142857</v>
      </c>
      <c r="N96" s="9">
        <f t="shared" si="10"/>
        <v>6.8308668076109944</v>
      </c>
      <c r="O96" s="9">
        <f t="shared" si="11"/>
        <v>7.2508917954815715</v>
      </c>
      <c r="P96" s="11">
        <f t="shared" si="12"/>
        <v>-58.026661360923207</v>
      </c>
      <c r="Q96" s="11">
        <f t="shared" si="13"/>
        <v>-60.458065876399758</v>
      </c>
      <c r="R96" s="8">
        <v>0</v>
      </c>
      <c r="S96" s="8">
        <v>1</v>
      </c>
      <c r="T96" s="8">
        <v>1</v>
      </c>
      <c r="U96" s="11">
        <f t="shared" si="14"/>
        <v>0</v>
      </c>
      <c r="V96" s="11">
        <f t="shared" si="15"/>
        <v>33.333333333333329</v>
      </c>
      <c r="W96" s="9">
        <v>5.5</v>
      </c>
      <c r="X96" s="9">
        <v>8.5</v>
      </c>
    </row>
    <row r="97" spans="1:24" x14ac:dyDescent="0.2">
      <c r="A97" s="7" t="s">
        <v>962</v>
      </c>
      <c r="B97" s="7" t="s">
        <v>102</v>
      </c>
      <c r="C97" s="8">
        <v>3</v>
      </c>
      <c r="D97" s="9">
        <v>13.33</v>
      </c>
      <c r="E97" s="10">
        <v>2500</v>
      </c>
      <c r="F97" s="10">
        <v>700</v>
      </c>
      <c r="G97" s="11">
        <f t="shared" si="8"/>
        <v>28.000000000000004</v>
      </c>
      <c r="H97" s="10">
        <v>3200</v>
      </c>
      <c r="I97" s="9">
        <v>13.33</v>
      </c>
      <c r="J97" s="8">
        <v>3</v>
      </c>
      <c r="K97" s="9">
        <v>0</v>
      </c>
      <c r="L97" s="9">
        <v>0</v>
      </c>
      <c r="M97" s="9">
        <f t="shared" si="9"/>
        <v>0</v>
      </c>
      <c r="N97" s="9">
        <f t="shared" si="10"/>
        <v>6.8308668076109944</v>
      </c>
      <c r="O97" s="9">
        <f t="shared" si="11"/>
        <v>7.2508917954815715</v>
      </c>
      <c r="P97" s="11">
        <f t="shared" si="12"/>
        <v>-100</v>
      </c>
      <c r="Q97" s="11">
        <f t="shared" si="13"/>
        <v>-100</v>
      </c>
      <c r="R97" s="8">
        <v>0</v>
      </c>
      <c r="S97" s="8">
        <v>0</v>
      </c>
      <c r="T97" s="8">
        <v>0</v>
      </c>
      <c r="U97" s="11">
        <f t="shared" si="14"/>
        <v>0</v>
      </c>
      <c r="V97" s="11">
        <f t="shared" si="15"/>
        <v>0</v>
      </c>
      <c r="W97" s="9">
        <v>7.33</v>
      </c>
      <c r="X97" s="9">
        <v>9.67</v>
      </c>
    </row>
    <row r="98" spans="1:24" x14ac:dyDescent="0.2">
      <c r="A98" s="7" t="s">
        <v>962</v>
      </c>
      <c r="B98" s="7" t="s">
        <v>771</v>
      </c>
      <c r="C98" s="8">
        <v>5</v>
      </c>
      <c r="D98" s="9">
        <v>11.9</v>
      </c>
      <c r="E98" s="10">
        <v>5200</v>
      </c>
      <c r="F98" s="10">
        <v>900</v>
      </c>
      <c r="G98" s="11">
        <f t="shared" si="8"/>
        <v>17.307692307692307</v>
      </c>
      <c r="H98" s="10">
        <v>5700</v>
      </c>
      <c r="I98" s="9">
        <v>11.9</v>
      </c>
      <c r="J98" s="8">
        <v>4</v>
      </c>
      <c r="K98" s="9">
        <v>19.27</v>
      </c>
      <c r="L98" s="9">
        <v>19.27</v>
      </c>
      <c r="M98" s="9">
        <f t="shared" si="9"/>
        <v>3.380701754385965</v>
      </c>
      <c r="N98" s="9">
        <f t="shared" si="10"/>
        <v>6.8308668076109944</v>
      </c>
      <c r="O98" s="9">
        <f t="shared" si="11"/>
        <v>7.2508917954815715</v>
      </c>
      <c r="P98" s="11">
        <f t="shared" si="12"/>
        <v>-50.508451568413463</v>
      </c>
      <c r="Q98" s="11">
        <f t="shared" si="13"/>
        <v>-53.375366096448083</v>
      </c>
      <c r="R98" s="8">
        <v>0</v>
      </c>
      <c r="S98" s="8">
        <v>1</v>
      </c>
      <c r="T98" s="8">
        <v>1</v>
      </c>
      <c r="U98" s="11">
        <f t="shared" si="14"/>
        <v>0</v>
      </c>
      <c r="V98" s="11">
        <f t="shared" si="15"/>
        <v>50</v>
      </c>
      <c r="W98" s="9">
        <v>5</v>
      </c>
      <c r="X98" s="9">
        <v>8.5</v>
      </c>
    </row>
    <row r="99" spans="1:24" x14ac:dyDescent="0.2">
      <c r="A99" s="7" t="s">
        <v>962</v>
      </c>
      <c r="B99" s="7" t="s">
        <v>94</v>
      </c>
      <c r="C99" s="8">
        <v>3</v>
      </c>
      <c r="D99" s="9">
        <v>9.83</v>
      </c>
      <c r="E99" s="10">
        <v>3000</v>
      </c>
      <c r="F99" s="10">
        <v>200</v>
      </c>
      <c r="G99" s="11">
        <f t="shared" si="8"/>
        <v>6.666666666666667</v>
      </c>
      <c r="H99" s="10">
        <v>1900</v>
      </c>
      <c r="I99" s="9">
        <v>9.83</v>
      </c>
      <c r="J99" s="8">
        <v>2</v>
      </c>
      <c r="K99" s="9">
        <v>0</v>
      </c>
      <c r="L99" s="9">
        <v>0</v>
      </c>
      <c r="M99" s="9">
        <f t="shared" si="9"/>
        <v>0</v>
      </c>
      <c r="N99" s="9">
        <f t="shared" si="10"/>
        <v>6.8308668076109944</v>
      </c>
      <c r="O99" s="9">
        <f t="shared" si="11"/>
        <v>7.2508917954815715</v>
      </c>
      <c r="P99" s="11">
        <f t="shared" si="12"/>
        <v>-100</v>
      </c>
      <c r="Q99" s="11">
        <f t="shared" si="13"/>
        <v>-100</v>
      </c>
      <c r="R99" s="8">
        <v>0</v>
      </c>
      <c r="S99" s="8">
        <v>0</v>
      </c>
      <c r="T99" s="8">
        <v>0</v>
      </c>
      <c r="U99" s="11">
        <f t="shared" si="14"/>
        <v>0</v>
      </c>
      <c r="V99" s="11">
        <f t="shared" si="15"/>
        <v>0</v>
      </c>
      <c r="W99" s="9">
        <v>9.5</v>
      </c>
      <c r="X99" s="9">
        <v>10</v>
      </c>
    </row>
    <row r="100" spans="1:24" x14ac:dyDescent="0.2">
      <c r="A100" s="7" t="s">
        <v>962</v>
      </c>
      <c r="B100" s="7" t="s">
        <v>85</v>
      </c>
      <c r="C100" s="8">
        <v>2</v>
      </c>
      <c r="D100" s="9">
        <v>15</v>
      </c>
      <c r="E100" s="10">
        <v>1600</v>
      </c>
      <c r="F100" s="10">
        <v>400</v>
      </c>
      <c r="G100" s="11">
        <f t="shared" si="8"/>
        <v>25</v>
      </c>
      <c r="H100" s="10">
        <v>2000</v>
      </c>
      <c r="I100" s="9">
        <v>15</v>
      </c>
      <c r="J100" s="8">
        <v>2</v>
      </c>
      <c r="K100" s="9">
        <v>69.73</v>
      </c>
      <c r="L100" s="9">
        <v>69.73</v>
      </c>
      <c r="M100" s="9">
        <f t="shared" si="9"/>
        <v>34.865000000000002</v>
      </c>
      <c r="N100" s="9">
        <f t="shared" si="10"/>
        <v>6.8308668076109944</v>
      </c>
      <c r="O100" s="9">
        <f t="shared" si="11"/>
        <v>7.2508917954815715</v>
      </c>
      <c r="P100" s="11">
        <f t="shared" si="12"/>
        <v>410.4037449705973</v>
      </c>
      <c r="Q100" s="11">
        <f t="shared" si="13"/>
        <v>380.83740570678901</v>
      </c>
      <c r="R100" s="8">
        <v>1</v>
      </c>
      <c r="S100" s="8">
        <v>1</v>
      </c>
      <c r="T100" s="8">
        <v>1</v>
      </c>
      <c r="U100" s="11">
        <f t="shared" si="14"/>
        <v>50</v>
      </c>
      <c r="V100" s="11">
        <f t="shared" si="15"/>
        <v>150</v>
      </c>
      <c r="W100" s="9">
        <v>4.5</v>
      </c>
      <c r="X100" s="9">
        <v>9.5</v>
      </c>
    </row>
    <row r="101" spans="1:24" x14ac:dyDescent="0.2">
      <c r="A101" s="7" t="s">
        <v>962</v>
      </c>
      <c r="B101" s="7" t="s">
        <v>176</v>
      </c>
      <c r="C101" s="8">
        <v>2</v>
      </c>
      <c r="D101" s="9">
        <v>16</v>
      </c>
      <c r="E101" s="10">
        <v>1500</v>
      </c>
      <c r="F101" s="10">
        <v>200</v>
      </c>
      <c r="G101" s="11">
        <f t="shared" si="8"/>
        <v>13.333333333333334</v>
      </c>
      <c r="H101" s="10">
        <v>1700</v>
      </c>
      <c r="I101" s="9">
        <v>16</v>
      </c>
      <c r="J101" s="8">
        <v>2</v>
      </c>
      <c r="K101" s="9">
        <v>0</v>
      </c>
      <c r="L101" s="9">
        <v>0</v>
      </c>
      <c r="M101" s="9">
        <f t="shared" si="9"/>
        <v>0</v>
      </c>
      <c r="N101" s="9">
        <f t="shared" si="10"/>
        <v>6.8308668076109944</v>
      </c>
      <c r="O101" s="9">
        <f t="shared" si="11"/>
        <v>7.2508917954815715</v>
      </c>
      <c r="P101" s="11">
        <f t="shared" si="12"/>
        <v>-100</v>
      </c>
      <c r="Q101" s="11">
        <f t="shared" si="13"/>
        <v>-100</v>
      </c>
      <c r="R101" s="8">
        <v>0</v>
      </c>
      <c r="S101" s="8">
        <v>0</v>
      </c>
      <c r="T101" s="8">
        <v>0</v>
      </c>
      <c r="U101" s="11">
        <f t="shared" si="14"/>
        <v>0</v>
      </c>
      <c r="V101" s="11">
        <f t="shared" si="15"/>
        <v>0</v>
      </c>
      <c r="W101" s="9">
        <v>6</v>
      </c>
      <c r="X101" s="9">
        <v>9.5</v>
      </c>
    </row>
    <row r="102" spans="1:24" x14ac:dyDescent="0.2">
      <c r="A102" s="7" t="s">
        <v>962</v>
      </c>
      <c r="B102" s="7" t="s">
        <v>811</v>
      </c>
      <c r="C102" s="8">
        <v>1</v>
      </c>
      <c r="D102" s="9">
        <v>3</v>
      </c>
      <c r="E102" s="10">
        <v>1600</v>
      </c>
      <c r="F102" s="10">
        <v>0</v>
      </c>
      <c r="G102" s="11">
        <f t="shared" si="8"/>
        <v>0</v>
      </c>
      <c r="H102" s="10">
        <v>0</v>
      </c>
      <c r="I102" s="9">
        <v>3</v>
      </c>
      <c r="J102" s="8">
        <v>0</v>
      </c>
      <c r="K102" s="9">
        <v>0</v>
      </c>
      <c r="L102" s="9">
        <v>0</v>
      </c>
      <c r="M102" s="9">
        <f t="shared" si="9"/>
        <v>0</v>
      </c>
      <c r="N102" s="9">
        <f t="shared" si="10"/>
        <v>6.8308668076109944</v>
      </c>
      <c r="O102" s="9">
        <f t="shared" si="11"/>
        <v>7.2508917954815715</v>
      </c>
      <c r="P102" s="11">
        <f t="shared" si="12"/>
        <v>-100</v>
      </c>
      <c r="Q102" s="11">
        <f t="shared" si="13"/>
        <v>-100</v>
      </c>
      <c r="R102" s="8">
        <v>0</v>
      </c>
      <c r="S102" s="8">
        <v>0</v>
      </c>
      <c r="T102" s="8">
        <v>0</v>
      </c>
      <c r="U102" s="11">
        <f t="shared" si="14"/>
        <v>0</v>
      </c>
      <c r="V102" s="11">
        <f t="shared" si="15"/>
        <v>0</v>
      </c>
      <c r="W102" s="9">
        <v>0</v>
      </c>
      <c r="X102" s="9">
        <v>0</v>
      </c>
    </row>
    <row r="103" spans="1:24" x14ac:dyDescent="0.2">
      <c r="A103" s="2" t="s">
        <v>1109</v>
      </c>
      <c r="B103" s="2" t="s">
        <v>119</v>
      </c>
      <c r="C103" s="3">
        <v>6</v>
      </c>
      <c r="D103" s="4">
        <v>8.5500000000000007</v>
      </c>
      <c r="E103" s="5">
        <v>7100</v>
      </c>
      <c r="F103" s="5">
        <v>900</v>
      </c>
      <c r="G103" s="6">
        <f t="shared" si="8"/>
        <v>12.676056338028168</v>
      </c>
      <c r="H103" s="5">
        <v>6000</v>
      </c>
      <c r="I103" s="4">
        <v>8.5500000000000007</v>
      </c>
      <c r="J103" s="3">
        <v>5</v>
      </c>
      <c r="K103" s="4">
        <v>0</v>
      </c>
      <c r="L103" s="4">
        <v>0</v>
      </c>
      <c r="M103" s="4">
        <f t="shared" si="9"/>
        <v>0</v>
      </c>
      <c r="N103" s="4">
        <f t="shared" si="10"/>
        <v>6.9889108910891089</v>
      </c>
      <c r="O103" s="4">
        <f t="shared" si="11"/>
        <v>7.2508917954815715</v>
      </c>
      <c r="P103" s="6">
        <f t="shared" si="12"/>
        <v>-100</v>
      </c>
      <c r="Q103" s="6">
        <f t="shared" si="13"/>
        <v>-100</v>
      </c>
      <c r="R103" s="3">
        <v>0</v>
      </c>
      <c r="S103" s="3">
        <v>0</v>
      </c>
      <c r="T103" s="3">
        <v>0</v>
      </c>
      <c r="U103" s="6">
        <f t="shared" si="14"/>
        <v>0</v>
      </c>
      <c r="V103" s="6">
        <f t="shared" si="15"/>
        <v>0</v>
      </c>
      <c r="W103" s="4">
        <v>7</v>
      </c>
      <c r="X103" s="4">
        <v>9</v>
      </c>
    </row>
    <row r="104" spans="1:24" x14ac:dyDescent="0.2">
      <c r="A104" s="7" t="s">
        <v>1109</v>
      </c>
      <c r="B104" s="7" t="s">
        <v>124</v>
      </c>
      <c r="C104" s="8">
        <v>7</v>
      </c>
      <c r="D104" s="9">
        <v>4.43</v>
      </c>
      <c r="E104" s="10">
        <v>9900</v>
      </c>
      <c r="F104" s="10">
        <v>1300</v>
      </c>
      <c r="G104" s="11">
        <f t="shared" si="8"/>
        <v>13.131313131313133</v>
      </c>
      <c r="H104" s="10">
        <v>9500</v>
      </c>
      <c r="I104" s="9">
        <v>4.43</v>
      </c>
      <c r="J104" s="8">
        <v>6</v>
      </c>
      <c r="K104" s="9">
        <v>0</v>
      </c>
      <c r="L104" s="9">
        <v>0</v>
      </c>
      <c r="M104" s="9">
        <f t="shared" si="9"/>
        <v>0</v>
      </c>
      <c r="N104" s="9">
        <f t="shared" si="10"/>
        <v>6.9889108910891089</v>
      </c>
      <c r="O104" s="9">
        <f t="shared" si="11"/>
        <v>7.2508917954815715</v>
      </c>
      <c r="P104" s="11">
        <f t="shared" si="12"/>
        <v>-100</v>
      </c>
      <c r="Q104" s="11">
        <f t="shared" si="13"/>
        <v>-100</v>
      </c>
      <c r="R104" s="8">
        <v>0</v>
      </c>
      <c r="S104" s="8">
        <v>0</v>
      </c>
      <c r="T104" s="8">
        <v>0</v>
      </c>
      <c r="U104" s="11">
        <f t="shared" si="14"/>
        <v>0</v>
      </c>
      <c r="V104" s="11">
        <f t="shared" si="15"/>
        <v>0</v>
      </c>
      <c r="W104" s="9">
        <v>5.83</v>
      </c>
      <c r="X104" s="9">
        <v>8.83</v>
      </c>
    </row>
    <row r="105" spans="1:24" x14ac:dyDescent="0.2">
      <c r="A105" s="7" t="s">
        <v>1109</v>
      </c>
      <c r="B105" s="7" t="s">
        <v>771</v>
      </c>
      <c r="C105" s="8">
        <v>7</v>
      </c>
      <c r="D105" s="9">
        <v>11.43</v>
      </c>
      <c r="E105" s="10">
        <v>6400</v>
      </c>
      <c r="F105" s="10">
        <v>700</v>
      </c>
      <c r="G105" s="11">
        <f t="shared" si="8"/>
        <v>10.9375</v>
      </c>
      <c r="H105" s="10">
        <v>5300</v>
      </c>
      <c r="I105" s="9">
        <v>11.43</v>
      </c>
      <c r="J105" s="8">
        <v>5</v>
      </c>
      <c r="K105" s="9">
        <v>0</v>
      </c>
      <c r="L105" s="9">
        <v>0</v>
      </c>
      <c r="M105" s="9">
        <f t="shared" si="9"/>
        <v>0</v>
      </c>
      <c r="N105" s="9">
        <f t="shared" si="10"/>
        <v>6.9889108910891089</v>
      </c>
      <c r="O105" s="9">
        <f t="shared" si="11"/>
        <v>7.2508917954815715</v>
      </c>
      <c r="P105" s="11">
        <f t="shared" si="12"/>
        <v>-100</v>
      </c>
      <c r="Q105" s="11">
        <f t="shared" si="13"/>
        <v>-100</v>
      </c>
      <c r="R105" s="8">
        <v>0</v>
      </c>
      <c r="S105" s="8">
        <v>0</v>
      </c>
      <c r="T105" s="8">
        <v>0</v>
      </c>
      <c r="U105" s="11">
        <f t="shared" si="14"/>
        <v>0</v>
      </c>
      <c r="V105" s="11">
        <f t="shared" si="15"/>
        <v>0</v>
      </c>
      <c r="W105" s="9">
        <v>6.6</v>
      </c>
      <c r="X105" s="9">
        <v>9.1999999999999993</v>
      </c>
    </row>
    <row r="106" spans="1:24" x14ac:dyDescent="0.2">
      <c r="A106" s="7" t="s">
        <v>1109</v>
      </c>
      <c r="B106" s="7" t="s">
        <v>803</v>
      </c>
      <c r="C106" s="8">
        <v>3</v>
      </c>
      <c r="D106" s="9">
        <v>7.67</v>
      </c>
      <c r="E106" s="10">
        <v>3400</v>
      </c>
      <c r="F106" s="10">
        <v>100</v>
      </c>
      <c r="G106" s="11">
        <f t="shared" si="8"/>
        <v>2.9411764705882351</v>
      </c>
      <c r="H106" s="10">
        <v>2600</v>
      </c>
      <c r="I106" s="9">
        <v>7.67</v>
      </c>
      <c r="J106" s="8">
        <v>2</v>
      </c>
      <c r="K106" s="9">
        <v>72.73</v>
      </c>
      <c r="L106" s="9">
        <v>72.73</v>
      </c>
      <c r="M106" s="9">
        <f t="shared" si="9"/>
        <v>27.973076923076924</v>
      </c>
      <c r="N106" s="9">
        <f t="shared" si="10"/>
        <v>6.9889108910891089</v>
      </c>
      <c r="O106" s="9">
        <f t="shared" si="11"/>
        <v>7.2508917954815715</v>
      </c>
      <c r="P106" s="11">
        <f t="shared" si="12"/>
        <v>300.24944313916944</v>
      </c>
      <c r="Q106" s="11">
        <f t="shared" si="13"/>
        <v>285.78808941140841</v>
      </c>
      <c r="R106" s="8">
        <v>1</v>
      </c>
      <c r="S106" s="8">
        <v>2</v>
      </c>
      <c r="T106" s="8">
        <v>2</v>
      </c>
      <c r="U106" s="11">
        <f t="shared" si="14"/>
        <v>50</v>
      </c>
      <c r="V106" s="11">
        <f t="shared" si="15"/>
        <v>250</v>
      </c>
      <c r="W106" s="9">
        <v>1.5</v>
      </c>
      <c r="X106" s="9">
        <v>9.5</v>
      </c>
    </row>
    <row r="107" spans="1:24" x14ac:dyDescent="0.2">
      <c r="A107" s="7" t="s">
        <v>1109</v>
      </c>
      <c r="B107" s="7" t="s">
        <v>94</v>
      </c>
      <c r="C107" s="8">
        <v>5</v>
      </c>
      <c r="D107" s="9">
        <v>4.9000000000000004</v>
      </c>
      <c r="E107" s="10">
        <v>6800</v>
      </c>
      <c r="F107" s="10">
        <v>500</v>
      </c>
      <c r="G107" s="11">
        <f t="shared" si="8"/>
        <v>7.3529411764705888</v>
      </c>
      <c r="H107" s="10">
        <v>4500</v>
      </c>
      <c r="I107" s="9">
        <v>4.9000000000000004</v>
      </c>
      <c r="J107" s="8">
        <v>3</v>
      </c>
      <c r="K107" s="9">
        <v>42.37</v>
      </c>
      <c r="L107" s="9">
        <v>42.37</v>
      </c>
      <c r="M107" s="9">
        <f t="shared" si="9"/>
        <v>9.4155555555555548</v>
      </c>
      <c r="N107" s="9">
        <f t="shared" si="10"/>
        <v>6.9889108910891089</v>
      </c>
      <c r="O107" s="9">
        <f t="shared" si="11"/>
        <v>7.2508917954815715</v>
      </c>
      <c r="P107" s="11">
        <f t="shared" si="12"/>
        <v>34.721356478595659</v>
      </c>
      <c r="Q107" s="11">
        <f t="shared" si="13"/>
        <v>29.853758973798282</v>
      </c>
      <c r="R107" s="8">
        <v>1</v>
      </c>
      <c r="S107" s="8">
        <v>1</v>
      </c>
      <c r="T107" s="8">
        <v>2</v>
      </c>
      <c r="U107" s="11">
        <f t="shared" si="14"/>
        <v>33.333333333333329</v>
      </c>
      <c r="V107" s="11">
        <f t="shared" si="15"/>
        <v>133.33333333333331</v>
      </c>
      <c r="W107" s="9">
        <v>3.67</v>
      </c>
      <c r="X107" s="9">
        <v>7.33</v>
      </c>
    </row>
    <row r="108" spans="1:24" x14ac:dyDescent="0.2">
      <c r="A108" s="7" t="s">
        <v>1109</v>
      </c>
      <c r="B108" s="7" t="s">
        <v>317</v>
      </c>
      <c r="C108" s="8">
        <v>6</v>
      </c>
      <c r="D108" s="9">
        <v>8.92</v>
      </c>
      <c r="E108" s="10">
        <v>6800</v>
      </c>
      <c r="F108" s="10">
        <v>1200</v>
      </c>
      <c r="G108" s="11">
        <f t="shared" si="8"/>
        <v>17.647058823529413</v>
      </c>
      <c r="H108" s="10">
        <v>8000</v>
      </c>
      <c r="I108" s="9">
        <v>8.92</v>
      </c>
      <c r="J108" s="8">
        <v>6</v>
      </c>
      <c r="K108" s="9">
        <v>106.2</v>
      </c>
      <c r="L108" s="9">
        <v>106.2</v>
      </c>
      <c r="M108" s="9">
        <f t="shared" si="9"/>
        <v>13.275</v>
      </c>
      <c r="N108" s="9">
        <f t="shared" si="10"/>
        <v>6.9889108910891089</v>
      </c>
      <c r="O108" s="9">
        <f t="shared" si="11"/>
        <v>7.2508917954815715</v>
      </c>
      <c r="P108" s="11">
        <f t="shared" si="12"/>
        <v>89.943758145860485</v>
      </c>
      <c r="Q108" s="11">
        <f t="shared" si="13"/>
        <v>83.080928173171486</v>
      </c>
      <c r="R108" s="8">
        <v>1</v>
      </c>
      <c r="S108" s="8">
        <v>3</v>
      </c>
      <c r="T108" s="8">
        <v>3</v>
      </c>
      <c r="U108" s="11">
        <f t="shared" si="14"/>
        <v>16.666666666666664</v>
      </c>
      <c r="V108" s="11">
        <f t="shared" si="15"/>
        <v>116.66666666666667</v>
      </c>
      <c r="W108" s="9">
        <v>4.67</v>
      </c>
      <c r="X108" s="9">
        <v>8</v>
      </c>
    </row>
    <row r="109" spans="1:24" x14ac:dyDescent="0.2">
      <c r="A109" s="7" t="s">
        <v>1109</v>
      </c>
      <c r="B109" s="7" t="s">
        <v>57</v>
      </c>
      <c r="C109" s="8">
        <v>8</v>
      </c>
      <c r="D109" s="9">
        <v>7.56</v>
      </c>
      <c r="E109" s="10">
        <v>9300</v>
      </c>
      <c r="F109" s="10">
        <v>1700</v>
      </c>
      <c r="G109" s="11">
        <f t="shared" si="8"/>
        <v>18.27956989247312</v>
      </c>
      <c r="H109" s="10">
        <v>11000</v>
      </c>
      <c r="I109" s="9">
        <v>7.56</v>
      </c>
      <c r="J109" s="8">
        <v>8</v>
      </c>
      <c r="K109" s="9">
        <v>157.09</v>
      </c>
      <c r="L109" s="9">
        <v>157.09</v>
      </c>
      <c r="M109" s="9">
        <f t="shared" si="9"/>
        <v>14.280909090909091</v>
      </c>
      <c r="N109" s="9">
        <f t="shared" si="10"/>
        <v>6.9889108910891089</v>
      </c>
      <c r="O109" s="9">
        <f t="shared" si="11"/>
        <v>7.2508917954815715</v>
      </c>
      <c r="P109" s="11">
        <f t="shared" si="12"/>
        <v>104.33668869805324</v>
      </c>
      <c r="Q109" s="11">
        <f t="shared" si="13"/>
        <v>96.953829869703881</v>
      </c>
      <c r="R109" s="8">
        <v>3</v>
      </c>
      <c r="S109" s="8">
        <v>4</v>
      </c>
      <c r="T109" s="8">
        <v>5</v>
      </c>
      <c r="U109" s="11">
        <f t="shared" si="14"/>
        <v>37.5</v>
      </c>
      <c r="V109" s="11">
        <f t="shared" si="15"/>
        <v>150</v>
      </c>
      <c r="W109" s="9">
        <v>3.12</v>
      </c>
      <c r="X109" s="9">
        <v>8.75</v>
      </c>
    </row>
    <row r="110" spans="1:24" x14ac:dyDescent="0.2">
      <c r="A110" s="7" t="s">
        <v>1109</v>
      </c>
      <c r="B110" s="7" t="s">
        <v>193</v>
      </c>
      <c r="C110" s="8">
        <v>10</v>
      </c>
      <c r="D110" s="9">
        <v>5.35</v>
      </c>
      <c r="E110" s="10">
        <v>12800</v>
      </c>
      <c r="F110" s="10">
        <v>2200</v>
      </c>
      <c r="G110" s="11">
        <f t="shared" si="8"/>
        <v>17.1875</v>
      </c>
      <c r="H110" s="10">
        <v>12600</v>
      </c>
      <c r="I110" s="9">
        <v>5.35</v>
      </c>
      <c r="J110" s="8">
        <v>8</v>
      </c>
      <c r="K110" s="9">
        <v>108.74</v>
      </c>
      <c r="L110" s="9">
        <v>108.74</v>
      </c>
      <c r="M110" s="9">
        <f t="shared" si="9"/>
        <v>8.6301587301587297</v>
      </c>
      <c r="N110" s="9">
        <f t="shared" si="10"/>
        <v>6.9889108910891089</v>
      </c>
      <c r="O110" s="9">
        <f t="shared" si="11"/>
        <v>7.2508917954815715</v>
      </c>
      <c r="P110" s="11">
        <f t="shared" si="12"/>
        <v>23.483599442685968</v>
      </c>
      <c r="Q110" s="11">
        <f t="shared" si="13"/>
        <v>19.022031683560016</v>
      </c>
      <c r="R110" s="8">
        <v>2</v>
      </c>
      <c r="S110" s="8">
        <v>3</v>
      </c>
      <c r="T110" s="8">
        <v>6</v>
      </c>
      <c r="U110" s="11">
        <f t="shared" si="14"/>
        <v>25</v>
      </c>
      <c r="V110" s="11">
        <f t="shared" si="15"/>
        <v>137.5</v>
      </c>
      <c r="W110" s="9">
        <v>3.38</v>
      </c>
      <c r="X110" s="9">
        <v>8.5</v>
      </c>
    </row>
    <row r="111" spans="1:24" x14ac:dyDescent="0.2">
      <c r="A111" s="7" t="s">
        <v>1109</v>
      </c>
      <c r="B111" s="7" t="s">
        <v>198</v>
      </c>
      <c r="C111" s="8">
        <v>5</v>
      </c>
      <c r="D111" s="9">
        <v>10.9</v>
      </c>
      <c r="E111" s="10">
        <v>5300</v>
      </c>
      <c r="F111" s="10">
        <v>1400</v>
      </c>
      <c r="G111" s="11">
        <f t="shared" si="8"/>
        <v>26.415094339622641</v>
      </c>
      <c r="H111" s="10">
        <v>6700</v>
      </c>
      <c r="I111" s="9">
        <v>10.9</v>
      </c>
      <c r="J111" s="8">
        <v>5</v>
      </c>
      <c r="K111" s="9">
        <v>0</v>
      </c>
      <c r="L111" s="9">
        <v>0</v>
      </c>
      <c r="M111" s="9">
        <f t="shared" si="9"/>
        <v>0</v>
      </c>
      <c r="N111" s="9">
        <f t="shared" si="10"/>
        <v>6.9889108910891089</v>
      </c>
      <c r="O111" s="9">
        <f t="shared" si="11"/>
        <v>7.2508917954815715</v>
      </c>
      <c r="P111" s="11">
        <f t="shared" si="12"/>
        <v>-100</v>
      </c>
      <c r="Q111" s="11">
        <f t="shared" si="13"/>
        <v>-100</v>
      </c>
      <c r="R111" s="8">
        <v>0</v>
      </c>
      <c r="S111" s="8">
        <v>0</v>
      </c>
      <c r="T111" s="8">
        <v>0</v>
      </c>
      <c r="U111" s="11">
        <f t="shared" si="14"/>
        <v>0</v>
      </c>
      <c r="V111" s="11">
        <f t="shared" si="15"/>
        <v>0</v>
      </c>
      <c r="W111" s="9">
        <v>7</v>
      </c>
      <c r="X111" s="9">
        <v>9.1999999999999993</v>
      </c>
    </row>
    <row r="112" spans="1:24" x14ac:dyDescent="0.2">
      <c r="A112" s="7" t="s">
        <v>1109</v>
      </c>
      <c r="B112" s="7" t="s">
        <v>111</v>
      </c>
      <c r="C112" s="8">
        <v>8</v>
      </c>
      <c r="D112" s="9">
        <v>5.94</v>
      </c>
      <c r="E112" s="10">
        <v>10400</v>
      </c>
      <c r="F112" s="10">
        <v>2100</v>
      </c>
      <c r="G112" s="11">
        <f t="shared" si="8"/>
        <v>20.192307692307693</v>
      </c>
      <c r="H112" s="10">
        <v>12500</v>
      </c>
      <c r="I112" s="9">
        <v>5.94</v>
      </c>
      <c r="J112" s="8">
        <v>8</v>
      </c>
      <c r="K112" s="9">
        <v>47.25</v>
      </c>
      <c r="L112" s="9">
        <v>47.25</v>
      </c>
      <c r="M112" s="9">
        <f t="shared" si="9"/>
        <v>3.78</v>
      </c>
      <c r="N112" s="9">
        <f t="shared" si="10"/>
        <v>6.9889108910891089</v>
      </c>
      <c r="O112" s="9">
        <f t="shared" si="11"/>
        <v>7.2508917954815715</v>
      </c>
      <c r="P112" s="11">
        <f t="shared" si="12"/>
        <v>-45.914319714399049</v>
      </c>
      <c r="Q112" s="11">
        <f t="shared" si="13"/>
        <v>-47.86848146933422</v>
      </c>
      <c r="R112" s="8">
        <v>1</v>
      </c>
      <c r="S112" s="8">
        <v>1</v>
      </c>
      <c r="T112" s="8">
        <v>3</v>
      </c>
      <c r="U112" s="11">
        <f t="shared" si="14"/>
        <v>12.5</v>
      </c>
      <c r="V112" s="11">
        <f t="shared" si="15"/>
        <v>62.5</v>
      </c>
      <c r="W112" s="9">
        <v>4.25</v>
      </c>
      <c r="X112" s="9">
        <v>8.5</v>
      </c>
    </row>
    <row r="113" spans="1:24" x14ac:dyDescent="0.2">
      <c r="A113" s="7" t="s">
        <v>1109</v>
      </c>
      <c r="B113" s="7" t="s">
        <v>205</v>
      </c>
      <c r="C113" s="8">
        <v>8</v>
      </c>
      <c r="D113" s="9">
        <v>9.75</v>
      </c>
      <c r="E113" s="10">
        <v>8500</v>
      </c>
      <c r="F113" s="10">
        <v>1500</v>
      </c>
      <c r="G113" s="11">
        <f t="shared" si="8"/>
        <v>17.647058823529413</v>
      </c>
      <c r="H113" s="10">
        <v>7900</v>
      </c>
      <c r="I113" s="9">
        <v>9.75</v>
      </c>
      <c r="J113" s="8">
        <v>6</v>
      </c>
      <c r="K113" s="9">
        <v>82.46</v>
      </c>
      <c r="L113" s="9">
        <v>82.46</v>
      </c>
      <c r="M113" s="9">
        <f t="shared" si="9"/>
        <v>10.437974683544304</v>
      </c>
      <c r="N113" s="9">
        <f t="shared" si="10"/>
        <v>6.9889108910891089</v>
      </c>
      <c r="O113" s="9">
        <f t="shared" si="11"/>
        <v>7.2508917954815715</v>
      </c>
      <c r="P113" s="11">
        <f t="shared" si="12"/>
        <v>49.35051893210953</v>
      </c>
      <c r="Q113" s="11">
        <f t="shared" si="13"/>
        <v>43.954357311589995</v>
      </c>
      <c r="R113" s="8">
        <v>0</v>
      </c>
      <c r="S113" s="8">
        <v>2</v>
      </c>
      <c r="T113" s="8">
        <v>3</v>
      </c>
      <c r="U113" s="11">
        <f t="shared" si="14"/>
        <v>0</v>
      </c>
      <c r="V113" s="11">
        <f t="shared" si="15"/>
        <v>83.333333333333343</v>
      </c>
      <c r="W113" s="9">
        <v>3.67</v>
      </c>
      <c r="X113" s="9">
        <v>9.5</v>
      </c>
    </row>
    <row r="114" spans="1:24" x14ac:dyDescent="0.2">
      <c r="A114" s="7" t="s">
        <v>1109</v>
      </c>
      <c r="B114" s="7" t="s">
        <v>74</v>
      </c>
      <c r="C114" s="8">
        <v>1</v>
      </c>
      <c r="D114" s="9">
        <v>12</v>
      </c>
      <c r="E114" s="10">
        <v>800</v>
      </c>
      <c r="F114" s="10">
        <v>0</v>
      </c>
      <c r="G114" s="11">
        <f t="shared" si="8"/>
        <v>0</v>
      </c>
      <c r="H114" s="10">
        <v>0</v>
      </c>
      <c r="I114" s="9">
        <v>12</v>
      </c>
      <c r="J114" s="8">
        <v>0</v>
      </c>
      <c r="K114" s="9">
        <v>0</v>
      </c>
      <c r="L114" s="9">
        <v>0</v>
      </c>
      <c r="M114" s="9">
        <f t="shared" si="9"/>
        <v>0</v>
      </c>
      <c r="N114" s="9">
        <f t="shared" si="10"/>
        <v>6.9889108910891089</v>
      </c>
      <c r="O114" s="9">
        <f t="shared" si="11"/>
        <v>7.2508917954815715</v>
      </c>
      <c r="P114" s="11">
        <f t="shared" si="12"/>
        <v>-100</v>
      </c>
      <c r="Q114" s="11">
        <f t="shared" si="13"/>
        <v>-100</v>
      </c>
      <c r="R114" s="8">
        <v>0</v>
      </c>
      <c r="S114" s="8">
        <v>0</v>
      </c>
      <c r="T114" s="8">
        <v>0</v>
      </c>
      <c r="U114" s="11">
        <f t="shared" si="14"/>
        <v>0</v>
      </c>
      <c r="V114" s="11">
        <f t="shared" si="15"/>
        <v>0</v>
      </c>
      <c r="W114" s="9">
        <v>0</v>
      </c>
      <c r="X114" s="9">
        <v>0</v>
      </c>
    </row>
    <row r="115" spans="1:24" x14ac:dyDescent="0.2">
      <c r="A115" s="7" t="s">
        <v>1109</v>
      </c>
      <c r="B115" s="7" t="s">
        <v>1134</v>
      </c>
      <c r="C115" s="8">
        <v>1</v>
      </c>
      <c r="D115" s="9">
        <v>20</v>
      </c>
      <c r="E115" s="10">
        <v>700</v>
      </c>
      <c r="F115" s="10">
        <v>0</v>
      </c>
      <c r="G115" s="11">
        <f t="shared" si="8"/>
        <v>0</v>
      </c>
      <c r="H115" s="10">
        <v>0</v>
      </c>
      <c r="I115" s="9">
        <v>20</v>
      </c>
      <c r="J115" s="8">
        <v>0</v>
      </c>
      <c r="K115" s="9">
        <v>0</v>
      </c>
      <c r="L115" s="9">
        <v>0</v>
      </c>
      <c r="M115" s="9">
        <f t="shared" si="9"/>
        <v>0</v>
      </c>
      <c r="N115" s="9">
        <f t="shared" si="10"/>
        <v>6.9889108910891089</v>
      </c>
      <c r="O115" s="9">
        <f t="shared" si="11"/>
        <v>7.2508917954815715</v>
      </c>
      <c r="P115" s="11">
        <f t="shared" si="12"/>
        <v>-100</v>
      </c>
      <c r="Q115" s="11">
        <f t="shared" si="13"/>
        <v>-100</v>
      </c>
      <c r="R115" s="8">
        <v>0</v>
      </c>
      <c r="S115" s="8">
        <v>0</v>
      </c>
      <c r="T115" s="8">
        <v>0</v>
      </c>
      <c r="U115" s="11">
        <f t="shared" si="14"/>
        <v>0</v>
      </c>
      <c r="V115" s="11">
        <f t="shared" si="15"/>
        <v>0</v>
      </c>
      <c r="W115" s="9">
        <v>0</v>
      </c>
      <c r="X115" s="9">
        <v>0</v>
      </c>
    </row>
    <row r="116" spans="1:24" x14ac:dyDescent="0.2">
      <c r="A116" s="7" t="s">
        <v>1109</v>
      </c>
      <c r="B116" s="7" t="s">
        <v>133</v>
      </c>
      <c r="C116" s="8">
        <v>5</v>
      </c>
      <c r="D116" s="9">
        <v>12.3</v>
      </c>
      <c r="E116" s="10">
        <v>4500</v>
      </c>
      <c r="F116" s="10">
        <v>1000</v>
      </c>
      <c r="G116" s="11">
        <f t="shared" si="8"/>
        <v>22.222222222222221</v>
      </c>
      <c r="H116" s="10">
        <v>5500</v>
      </c>
      <c r="I116" s="9">
        <v>12.3</v>
      </c>
      <c r="J116" s="8">
        <v>5</v>
      </c>
      <c r="K116" s="9">
        <v>68.05</v>
      </c>
      <c r="L116" s="9">
        <v>68.05</v>
      </c>
      <c r="M116" s="9">
        <f t="shared" si="9"/>
        <v>12.372727272727271</v>
      </c>
      <c r="N116" s="9">
        <f t="shared" si="10"/>
        <v>6.9889108910891089</v>
      </c>
      <c r="O116" s="9">
        <f t="shared" si="11"/>
        <v>7.2508917954815715</v>
      </c>
      <c r="P116" s="11">
        <f t="shared" si="12"/>
        <v>77.033696172926611</v>
      </c>
      <c r="Q116" s="11">
        <f t="shared" si="13"/>
        <v>70.637317749485604</v>
      </c>
      <c r="R116" s="8">
        <v>0</v>
      </c>
      <c r="S116" s="8">
        <v>1</v>
      </c>
      <c r="T116" s="8">
        <v>2</v>
      </c>
      <c r="U116" s="11">
        <f t="shared" si="14"/>
        <v>0</v>
      </c>
      <c r="V116" s="11">
        <f t="shared" si="15"/>
        <v>60</v>
      </c>
      <c r="W116" s="9">
        <v>6</v>
      </c>
      <c r="X116" s="9">
        <v>9.6</v>
      </c>
    </row>
    <row r="117" spans="1:24" x14ac:dyDescent="0.2">
      <c r="A117" s="7" t="s">
        <v>1109</v>
      </c>
      <c r="B117" s="7" t="s">
        <v>284</v>
      </c>
      <c r="C117" s="8">
        <v>3</v>
      </c>
      <c r="D117" s="9">
        <v>17</v>
      </c>
      <c r="E117" s="10">
        <v>2400</v>
      </c>
      <c r="F117" s="10">
        <v>400</v>
      </c>
      <c r="G117" s="11">
        <f t="shared" si="8"/>
        <v>16.666666666666664</v>
      </c>
      <c r="H117" s="10">
        <v>2800</v>
      </c>
      <c r="I117" s="9">
        <v>17</v>
      </c>
      <c r="J117" s="8">
        <v>3</v>
      </c>
      <c r="K117" s="9">
        <v>0</v>
      </c>
      <c r="L117" s="9">
        <v>0</v>
      </c>
      <c r="M117" s="9">
        <f t="shared" si="9"/>
        <v>0</v>
      </c>
      <c r="N117" s="9">
        <f t="shared" si="10"/>
        <v>6.9889108910891089</v>
      </c>
      <c r="O117" s="9">
        <f t="shared" si="11"/>
        <v>7.2508917954815715</v>
      </c>
      <c r="P117" s="11">
        <f t="shared" si="12"/>
        <v>-100</v>
      </c>
      <c r="Q117" s="11">
        <f t="shared" si="13"/>
        <v>-100</v>
      </c>
      <c r="R117" s="8">
        <v>0</v>
      </c>
      <c r="S117" s="8">
        <v>0</v>
      </c>
      <c r="T117" s="8">
        <v>0</v>
      </c>
      <c r="U117" s="11">
        <f t="shared" si="14"/>
        <v>0</v>
      </c>
      <c r="V117" s="11">
        <f t="shared" si="15"/>
        <v>0</v>
      </c>
      <c r="W117" s="9">
        <v>7.67</v>
      </c>
      <c r="X117" s="9">
        <v>9.33</v>
      </c>
    </row>
    <row r="118" spans="1:24" x14ac:dyDescent="0.2">
      <c r="A118" s="7" t="s">
        <v>1109</v>
      </c>
      <c r="B118" s="7" t="s">
        <v>176</v>
      </c>
      <c r="C118" s="8">
        <v>3</v>
      </c>
      <c r="D118" s="9">
        <v>14</v>
      </c>
      <c r="E118" s="10">
        <v>2400</v>
      </c>
      <c r="F118" s="10">
        <v>400</v>
      </c>
      <c r="G118" s="11">
        <f t="shared" si="8"/>
        <v>16.666666666666664</v>
      </c>
      <c r="H118" s="10">
        <v>2000</v>
      </c>
      <c r="I118" s="9">
        <v>14</v>
      </c>
      <c r="J118" s="8">
        <v>2</v>
      </c>
      <c r="K118" s="9">
        <v>0</v>
      </c>
      <c r="L118" s="9">
        <v>0</v>
      </c>
      <c r="M118" s="9">
        <f t="shared" si="9"/>
        <v>0</v>
      </c>
      <c r="N118" s="9">
        <f t="shared" si="10"/>
        <v>6.9889108910891089</v>
      </c>
      <c r="O118" s="9">
        <f t="shared" si="11"/>
        <v>7.2508917954815715</v>
      </c>
      <c r="P118" s="11">
        <f t="shared" si="12"/>
        <v>-100</v>
      </c>
      <c r="Q118" s="11">
        <f t="shared" si="13"/>
        <v>-100</v>
      </c>
      <c r="R118" s="8">
        <v>0</v>
      </c>
      <c r="S118" s="8">
        <v>0</v>
      </c>
      <c r="T118" s="8">
        <v>0</v>
      </c>
      <c r="U118" s="11">
        <f t="shared" si="14"/>
        <v>0</v>
      </c>
      <c r="V118" s="11">
        <f t="shared" si="15"/>
        <v>0</v>
      </c>
      <c r="W118" s="9">
        <v>7.5</v>
      </c>
      <c r="X118" s="9">
        <v>10</v>
      </c>
    </row>
    <row r="119" spans="1:24" x14ac:dyDescent="0.2">
      <c r="A119" s="7" t="s">
        <v>1109</v>
      </c>
      <c r="B119" s="7" t="s">
        <v>102</v>
      </c>
      <c r="C119" s="8">
        <v>4</v>
      </c>
      <c r="D119" s="9">
        <v>9.6199999999999992</v>
      </c>
      <c r="E119" s="10">
        <v>4400</v>
      </c>
      <c r="F119" s="10">
        <v>700</v>
      </c>
      <c r="G119" s="11">
        <f t="shared" si="8"/>
        <v>15.909090909090908</v>
      </c>
      <c r="H119" s="10">
        <v>3500</v>
      </c>
      <c r="I119" s="9">
        <v>9.6199999999999992</v>
      </c>
      <c r="J119" s="8">
        <v>2</v>
      </c>
      <c r="K119" s="9">
        <v>20.99</v>
      </c>
      <c r="L119" s="9">
        <v>20.99</v>
      </c>
      <c r="M119" s="9">
        <f t="shared" si="9"/>
        <v>5.9971428571428564</v>
      </c>
      <c r="N119" s="9">
        <f t="shared" si="10"/>
        <v>6.9889108910891089</v>
      </c>
      <c r="O119" s="9">
        <f t="shared" si="11"/>
        <v>7.2508917954815715</v>
      </c>
      <c r="P119" s="11">
        <f t="shared" si="12"/>
        <v>-14.1905949210307</v>
      </c>
      <c r="Q119" s="11">
        <f t="shared" si="13"/>
        <v>-17.290961907885521</v>
      </c>
      <c r="R119" s="8">
        <v>0</v>
      </c>
      <c r="S119" s="8">
        <v>1</v>
      </c>
      <c r="T119" s="8">
        <v>1</v>
      </c>
      <c r="U119" s="11">
        <f t="shared" si="14"/>
        <v>0</v>
      </c>
      <c r="V119" s="11">
        <f t="shared" si="15"/>
        <v>100</v>
      </c>
      <c r="W119" s="9">
        <v>3.5</v>
      </c>
      <c r="X119" s="9">
        <v>11.5</v>
      </c>
    </row>
    <row r="120" spans="1:24" x14ac:dyDescent="0.2">
      <c r="A120" s="7" t="s">
        <v>1109</v>
      </c>
      <c r="B120" s="7" t="s">
        <v>296</v>
      </c>
      <c r="C120" s="8">
        <v>2</v>
      </c>
      <c r="D120" s="9">
        <v>15</v>
      </c>
      <c r="E120" s="10">
        <v>1600</v>
      </c>
      <c r="F120" s="10">
        <v>0</v>
      </c>
      <c r="G120" s="11">
        <f t="shared" si="8"/>
        <v>0</v>
      </c>
      <c r="H120" s="10">
        <v>0</v>
      </c>
      <c r="I120" s="9">
        <v>15</v>
      </c>
      <c r="J120" s="8">
        <v>0</v>
      </c>
      <c r="K120" s="9">
        <v>0</v>
      </c>
      <c r="L120" s="9">
        <v>0</v>
      </c>
      <c r="M120" s="9">
        <f t="shared" si="9"/>
        <v>0</v>
      </c>
      <c r="N120" s="9">
        <f t="shared" si="10"/>
        <v>6.9889108910891089</v>
      </c>
      <c r="O120" s="9">
        <f t="shared" si="11"/>
        <v>7.2508917954815715</v>
      </c>
      <c r="P120" s="11">
        <f t="shared" si="12"/>
        <v>-100</v>
      </c>
      <c r="Q120" s="11">
        <f t="shared" si="13"/>
        <v>-100</v>
      </c>
      <c r="R120" s="8">
        <v>0</v>
      </c>
      <c r="S120" s="8">
        <v>0</v>
      </c>
      <c r="T120" s="8">
        <v>0</v>
      </c>
      <c r="U120" s="11">
        <f t="shared" si="14"/>
        <v>0</v>
      </c>
      <c r="V120" s="11">
        <f t="shared" si="15"/>
        <v>0</v>
      </c>
      <c r="W120" s="9">
        <v>0</v>
      </c>
      <c r="X120" s="9">
        <v>0</v>
      </c>
    </row>
    <row r="121" spans="1:24" x14ac:dyDescent="0.2">
      <c r="A121" s="7" t="s">
        <v>1109</v>
      </c>
      <c r="B121" s="7" t="s">
        <v>328</v>
      </c>
      <c r="C121" s="8">
        <v>2</v>
      </c>
      <c r="D121" s="9">
        <v>40</v>
      </c>
      <c r="E121" s="10">
        <v>800</v>
      </c>
      <c r="F121" s="10">
        <v>200</v>
      </c>
      <c r="G121" s="11">
        <f t="shared" si="8"/>
        <v>25</v>
      </c>
      <c r="H121" s="10">
        <v>600</v>
      </c>
      <c r="I121" s="9">
        <v>40</v>
      </c>
      <c r="J121" s="8">
        <v>1</v>
      </c>
      <c r="K121" s="9">
        <v>0</v>
      </c>
      <c r="L121" s="9">
        <v>0</v>
      </c>
      <c r="M121" s="9">
        <f t="shared" si="9"/>
        <v>0</v>
      </c>
      <c r="N121" s="9">
        <f t="shared" si="10"/>
        <v>6.9889108910891089</v>
      </c>
      <c r="O121" s="9">
        <f t="shared" si="11"/>
        <v>7.2508917954815715</v>
      </c>
      <c r="P121" s="11">
        <f t="shared" si="12"/>
        <v>-100</v>
      </c>
      <c r="Q121" s="11">
        <f t="shared" si="13"/>
        <v>-100</v>
      </c>
      <c r="R121" s="8">
        <v>0</v>
      </c>
      <c r="S121" s="8">
        <v>0</v>
      </c>
      <c r="T121" s="8">
        <v>0</v>
      </c>
      <c r="U121" s="11">
        <f t="shared" si="14"/>
        <v>0</v>
      </c>
      <c r="V121" s="11">
        <f t="shared" si="15"/>
        <v>0</v>
      </c>
      <c r="W121" s="9">
        <v>11</v>
      </c>
      <c r="X121" s="9">
        <v>12</v>
      </c>
    </row>
    <row r="122" spans="1:24" x14ac:dyDescent="0.2">
      <c r="A122" s="7" t="s">
        <v>1109</v>
      </c>
      <c r="B122" s="7" t="s">
        <v>257</v>
      </c>
      <c r="C122" s="8">
        <v>5</v>
      </c>
      <c r="D122" s="9">
        <v>11.7</v>
      </c>
      <c r="E122" s="10">
        <v>5200</v>
      </c>
      <c r="F122" s="10">
        <v>0</v>
      </c>
      <c r="G122" s="11">
        <f t="shared" si="8"/>
        <v>0</v>
      </c>
      <c r="H122" s="10">
        <v>0</v>
      </c>
      <c r="I122" s="9">
        <v>11.7</v>
      </c>
      <c r="J122" s="8">
        <v>0</v>
      </c>
      <c r="K122" s="9">
        <v>0</v>
      </c>
      <c r="L122" s="9">
        <v>0</v>
      </c>
      <c r="M122" s="9">
        <f t="shared" si="9"/>
        <v>0</v>
      </c>
      <c r="N122" s="9">
        <f t="shared" si="10"/>
        <v>6.9889108910891089</v>
      </c>
      <c r="O122" s="9">
        <f t="shared" si="11"/>
        <v>7.2508917954815715</v>
      </c>
      <c r="P122" s="11">
        <f t="shared" si="12"/>
        <v>-100</v>
      </c>
      <c r="Q122" s="11">
        <f t="shared" si="13"/>
        <v>-100</v>
      </c>
      <c r="R122" s="8">
        <v>0</v>
      </c>
      <c r="S122" s="8">
        <v>0</v>
      </c>
      <c r="T122" s="8">
        <v>0</v>
      </c>
      <c r="U122" s="11">
        <f t="shared" si="14"/>
        <v>0</v>
      </c>
      <c r="V122" s="11">
        <f t="shared" si="15"/>
        <v>0</v>
      </c>
      <c r="W122" s="9">
        <v>0</v>
      </c>
      <c r="X122" s="9">
        <v>0</v>
      </c>
    </row>
    <row r="123" spans="1:24" x14ac:dyDescent="0.2">
      <c r="A123" s="2" t="s">
        <v>1252</v>
      </c>
      <c r="B123" s="2" t="s">
        <v>57</v>
      </c>
      <c r="C123" s="3">
        <v>9</v>
      </c>
      <c r="D123" s="4">
        <v>7.09</v>
      </c>
      <c r="E123" s="5">
        <v>12600</v>
      </c>
      <c r="F123" s="5">
        <v>1200</v>
      </c>
      <c r="G123" s="6">
        <f t="shared" si="8"/>
        <v>9.5238095238095237</v>
      </c>
      <c r="H123" s="5">
        <v>9000</v>
      </c>
      <c r="I123" s="4">
        <v>7.09</v>
      </c>
      <c r="J123" s="3">
        <v>5</v>
      </c>
      <c r="K123" s="4">
        <v>68.709999999999994</v>
      </c>
      <c r="L123" s="4">
        <v>68.709999999999994</v>
      </c>
      <c r="M123" s="4">
        <f t="shared" si="9"/>
        <v>7.6344444444444441</v>
      </c>
      <c r="N123" s="4">
        <f t="shared" si="10"/>
        <v>5.832576505429417</v>
      </c>
      <c r="O123" s="4">
        <f t="shared" si="11"/>
        <v>7.2508917954815715</v>
      </c>
      <c r="P123" s="6">
        <f t="shared" si="12"/>
        <v>30.893172808581387</v>
      </c>
      <c r="Q123" s="6">
        <f t="shared" si="13"/>
        <v>5.2897306949454874</v>
      </c>
      <c r="R123" s="3">
        <v>1</v>
      </c>
      <c r="S123" s="3">
        <v>2</v>
      </c>
      <c r="T123" s="3">
        <v>3</v>
      </c>
      <c r="U123" s="6">
        <f t="shared" si="14"/>
        <v>20</v>
      </c>
      <c r="V123" s="6">
        <f t="shared" si="15"/>
        <v>120</v>
      </c>
      <c r="W123" s="4">
        <v>4.4000000000000004</v>
      </c>
      <c r="X123" s="4">
        <v>9.1999999999999993</v>
      </c>
    </row>
    <row r="124" spans="1:24" x14ac:dyDescent="0.2">
      <c r="A124" s="7" t="s">
        <v>1252</v>
      </c>
      <c r="B124" s="7" t="s">
        <v>119</v>
      </c>
      <c r="C124" s="8">
        <v>5</v>
      </c>
      <c r="D124" s="9">
        <v>8.1999999999999993</v>
      </c>
      <c r="E124" s="10">
        <v>5900</v>
      </c>
      <c r="F124" s="10">
        <v>900</v>
      </c>
      <c r="G124" s="11">
        <f t="shared" si="8"/>
        <v>15.254237288135593</v>
      </c>
      <c r="H124" s="10">
        <v>6800</v>
      </c>
      <c r="I124" s="9">
        <v>8.1999999999999993</v>
      </c>
      <c r="J124" s="8">
        <v>5</v>
      </c>
      <c r="K124" s="9">
        <v>24.72</v>
      </c>
      <c r="L124" s="9">
        <v>24.72</v>
      </c>
      <c r="M124" s="9">
        <f t="shared" si="9"/>
        <v>3.6352941176470588</v>
      </c>
      <c r="N124" s="9">
        <f t="shared" si="10"/>
        <v>5.832576505429417</v>
      </c>
      <c r="O124" s="9">
        <f t="shared" si="11"/>
        <v>7.2508917954815715</v>
      </c>
      <c r="P124" s="11">
        <f t="shared" si="12"/>
        <v>-37.672585790121339</v>
      </c>
      <c r="Q124" s="11">
        <f t="shared" si="13"/>
        <v>-49.864179190862977</v>
      </c>
      <c r="R124" s="8">
        <v>0</v>
      </c>
      <c r="S124" s="8">
        <v>1</v>
      </c>
      <c r="T124" s="8">
        <v>1</v>
      </c>
      <c r="U124" s="11">
        <f t="shared" si="14"/>
        <v>0</v>
      </c>
      <c r="V124" s="11">
        <f t="shared" si="15"/>
        <v>40</v>
      </c>
      <c r="W124" s="9">
        <v>5.2</v>
      </c>
      <c r="X124" s="9">
        <v>7.2</v>
      </c>
    </row>
    <row r="125" spans="1:24" x14ac:dyDescent="0.2">
      <c r="A125" s="7" t="s">
        <v>1252</v>
      </c>
      <c r="B125" s="7" t="s">
        <v>889</v>
      </c>
      <c r="C125" s="8">
        <v>2</v>
      </c>
      <c r="D125" s="9">
        <v>10.5</v>
      </c>
      <c r="E125" s="10">
        <v>2000</v>
      </c>
      <c r="F125" s="10">
        <v>100</v>
      </c>
      <c r="G125" s="11">
        <f t="shared" si="8"/>
        <v>5</v>
      </c>
      <c r="H125" s="10">
        <v>2100</v>
      </c>
      <c r="I125" s="9">
        <v>10.5</v>
      </c>
      <c r="J125" s="8">
        <v>2</v>
      </c>
      <c r="K125" s="9">
        <v>0</v>
      </c>
      <c r="L125" s="9">
        <v>0</v>
      </c>
      <c r="M125" s="9">
        <f t="shared" si="9"/>
        <v>0</v>
      </c>
      <c r="N125" s="9">
        <f t="shared" si="10"/>
        <v>5.832576505429417</v>
      </c>
      <c r="O125" s="9">
        <f t="shared" si="11"/>
        <v>7.2508917954815715</v>
      </c>
      <c r="P125" s="11">
        <f t="shared" si="12"/>
        <v>-100</v>
      </c>
      <c r="Q125" s="11">
        <f t="shared" si="13"/>
        <v>-100</v>
      </c>
      <c r="R125" s="8">
        <v>0</v>
      </c>
      <c r="S125" s="8">
        <v>0</v>
      </c>
      <c r="T125" s="8">
        <v>0</v>
      </c>
      <c r="U125" s="11">
        <f t="shared" si="14"/>
        <v>0</v>
      </c>
      <c r="V125" s="11">
        <f t="shared" si="15"/>
        <v>0</v>
      </c>
      <c r="W125" s="9">
        <v>8.5</v>
      </c>
      <c r="X125" s="9">
        <v>9</v>
      </c>
    </row>
    <row r="126" spans="1:24" x14ac:dyDescent="0.2">
      <c r="A126" s="7" t="s">
        <v>1252</v>
      </c>
      <c r="B126" s="7" t="s">
        <v>317</v>
      </c>
      <c r="C126" s="8">
        <v>4</v>
      </c>
      <c r="D126" s="9">
        <v>9</v>
      </c>
      <c r="E126" s="10">
        <v>3900</v>
      </c>
      <c r="F126" s="10">
        <v>400</v>
      </c>
      <c r="G126" s="11">
        <f t="shared" si="8"/>
        <v>10.256410256410255</v>
      </c>
      <c r="H126" s="10">
        <v>3500</v>
      </c>
      <c r="I126" s="9">
        <v>9</v>
      </c>
      <c r="J126" s="8">
        <v>3</v>
      </c>
      <c r="K126" s="9">
        <v>43.14</v>
      </c>
      <c r="L126" s="9">
        <v>43.14</v>
      </c>
      <c r="M126" s="9">
        <f t="shared" si="9"/>
        <v>12.325714285714286</v>
      </c>
      <c r="N126" s="9">
        <f t="shared" si="10"/>
        <v>5.832576505429417</v>
      </c>
      <c r="O126" s="9">
        <f t="shared" si="11"/>
        <v>7.2508917954815715</v>
      </c>
      <c r="P126" s="11">
        <f t="shared" si="12"/>
        <v>111.32537694517251</v>
      </c>
      <c r="Q126" s="11">
        <f t="shared" si="13"/>
        <v>69.98894251042492</v>
      </c>
      <c r="R126" s="8">
        <v>1</v>
      </c>
      <c r="S126" s="8">
        <v>1</v>
      </c>
      <c r="T126" s="8">
        <v>1</v>
      </c>
      <c r="U126" s="11">
        <f t="shared" si="14"/>
        <v>33.333333333333329</v>
      </c>
      <c r="V126" s="11">
        <f t="shared" si="15"/>
        <v>100</v>
      </c>
      <c r="W126" s="9">
        <v>4.33</v>
      </c>
      <c r="X126" s="9">
        <v>7.67</v>
      </c>
    </row>
    <row r="127" spans="1:24" x14ac:dyDescent="0.2">
      <c r="A127" s="7" t="s">
        <v>1252</v>
      </c>
      <c r="B127" s="7" t="s">
        <v>629</v>
      </c>
      <c r="C127" s="8">
        <v>3</v>
      </c>
      <c r="D127" s="9">
        <v>28.33</v>
      </c>
      <c r="E127" s="10">
        <v>1900</v>
      </c>
      <c r="F127" s="10">
        <v>200</v>
      </c>
      <c r="G127" s="11">
        <f t="shared" si="8"/>
        <v>10.526315789473683</v>
      </c>
      <c r="H127" s="10">
        <v>2100</v>
      </c>
      <c r="I127" s="9">
        <v>28.33</v>
      </c>
      <c r="J127" s="8">
        <v>3</v>
      </c>
      <c r="K127" s="9">
        <v>0</v>
      </c>
      <c r="L127" s="9">
        <v>0</v>
      </c>
      <c r="M127" s="9">
        <f t="shared" si="9"/>
        <v>0</v>
      </c>
      <c r="N127" s="9">
        <f t="shared" si="10"/>
        <v>5.832576505429417</v>
      </c>
      <c r="O127" s="9">
        <f t="shared" si="11"/>
        <v>7.2508917954815715</v>
      </c>
      <c r="P127" s="11">
        <f t="shared" si="12"/>
        <v>-100</v>
      </c>
      <c r="Q127" s="11">
        <f t="shared" si="13"/>
        <v>-100</v>
      </c>
      <c r="R127" s="8">
        <v>0</v>
      </c>
      <c r="S127" s="8">
        <v>0</v>
      </c>
      <c r="T127" s="8">
        <v>0</v>
      </c>
      <c r="U127" s="11">
        <f t="shared" si="14"/>
        <v>0</v>
      </c>
      <c r="V127" s="11">
        <f t="shared" si="15"/>
        <v>0</v>
      </c>
      <c r="W127" s="9">
        <v>6.33</v>
      </c>
      <c r="X127" s="9">
        <v>8</v>
      </c>
    </row>
    <row r="128" spans="1:24" x14ac:dyDescent="0.2">
      <c r="A128" s="7" t="s">
        <v>1252</v>
      </c>
      <c r="B128" s="7" t="s">
        <v>205</v>
      </c>
      <c r="C128" s="8">
        <v>4</v>
      </c>
      <c r="D128" s="9">
        <v>14.5</v>
      </c>
      <c r="E128" s="10">
        <v>3900</v>
      </c>
      <c r="F128" s="10">
        <v>100</v>
      </c>
      <c r="G128" s="11">
        <f t="shared" si="8"/>
        <v>2.5641025641025639</v>
      </c>
      <c r="H128" s="10">
        <v>2900</v>
      </c>
      <c r="I128" s="9">
        <v>14.5</v>
      </c>
      <c r="J128" s="8">
        <v>2</v>
      </c>
      <c r="K128" s="9">
        <v>23.7</v>
      </c>
      <c r="L128" s="9">
        <v>23.7</v>
      </c>
      <c r="M128" s="9">
        <f t="shared" si="9"/>
        <v>8.1724137931034466</v>
      </c>
      <c r="N128" s="9">
        <f t="shared" si="10"/>
        <v>5.832576505429417</v>
      </c>
      <c r="O128" s="9">
        <f t="shared" si="11"/>
        <v>7.2508917954815715</v>
      </c>
      <c r="P128" s="11">
        <f t="shared" si="12"/>
        <v>40.116701178217326</v>
      </c>
      <c r="Q128" s="11">
        <f t="shared" si="13"/>
        <v>12.709084945883845</v>
      </c>
      <c r="R128" s="8">
        <v>0</v>
      </c>
      <c r="S128" s="8">
        <v>1</v>
      </c>
      <c r="T128" s="8">
        <v>1</v>
      </c>
      <c r="U128" s="11">
        <f t="shared" si="14"/>
        <v>0</v>
      </c>
      <c r="V128" s="11">
        <f t="shared" si="15"/>
        <v>100</v>
      </c>
      <c r="W128" s="9">
        <v>3.5</v>
      </c>
      <c r="X128" s="9">
        <v>6</v>
      </c>
    </row>
    <row r="129" spans="1:24" x14ac:dyDescent="0.2">
      <c r="A129" s="7" t="s">
        <v>1252</v>
      </c>
      <c r="B129" s="7" t="s">
        <v>111</v>
      </c>
      <c r="C129" s="8">
        <v>7</v>
      </c>
      <c r="D129" s="9">
        <v>9.11</v>
      </c>
      <c r="E129" s="10">
        <v>8400</v>
      </c>
      <c r="F129" s="10">
        <v>1300</v>
      </c>
      <c r="G129" s="11">
        <f t="shared" si="8"/>
        <v>15.476190476190476</v>
      </c>
      <c r="H129" s="10">
        <v>7300</v>
      </c>
      <c r="I129" s="9">
        <v>9.11</v>
      </c>
      <c r="J129" s="8">
        <v>5</v>
      </c>
      <c r="K129" s="9">
        <v>0</v>
      </c>
      <c r="L129" s="9">
        <v>0</v>
      </c>
      <c r="M129" s="9">
        <f t="shared" si="9"/>
        <v>0</v>
      </c>
      <c r="N129" s="9">
        <f t="shared" si="10"/>
        <v>5.832576505429417</v>
      </c>
      <c r="O129" s="9">
        <f t="shared" si="11"/>
        <v>7.2508917954815715</v>
      </c>
      <c r="P129" s="11">
        <f t="shared" si="12"/>
        <v>-100</v>
      </c>
      <c r="Q129" s="11">
        <f t="shared" si="13"/>
        <v>-100</v>
      </c>
      <c r="R129" s="8">
        <v>0</v>
      </c>
      <c r="S129" s="8">
        <v>0</v>
      </c>
      <c r="T129" s="8">
        <v>0</v>
      </c>
      <c r="U129" s="11">
        <f t="shared" si="14"/>
        <v>0</v>
      </c>
      <c r="V129" s="11">
        <f t="shared" si="15"/>
        <v>0</v>
      </c>
      <c r="W129" s="9">
        <v>7.2</v>
      </c>
      <c r="X129" s="9">
        <v>9.4</v>
      </c>
    </row>
    <row r="130" spans="1:24" x14ac:dyDescent="0.2">
      <c r="A130" s="7" t="s">
        <v>1252</v>
      </c>
      <c r="B130" s="7" t="s">
        <v>193</v>
      </c>
      <c r="C130" s="8">
        <v>8</v>
      </c>
      <c r="D130" s="9">
        <v>5.72</v>
      </c>
      <c r="E130" s="10">
        <v>10400</v>
      </c>
      <c r="F130" s="10">
        <v>2300</v>
      </c>
      <c r="G130" s="11">
        <f t="shared" ref="G130:G193" si="16">IF(E130&gt;0,(F130/E130)*100,0)</f>
        <v>22.115384615384613</v>
      </c>
      <c r="H130" s="10">
        <v>11700</v>
      </c>
      <c r="I130" s="9">
        <v>5.72</v>
      </c>
      <c r="J130" s="8">
        <v>7</v>
      </c>
      <c r="K130" s="9">
        <v>178.29</v>
      </c>
      <c r="L130" s="9">
        <v>178.29</v>
      </c>
      <c r="M130" s="9">
        <f t="shared" ref="M130:M193" si="17">IF(H130&gt;0,(K130/H130)*1000,0)</f>
        <v>15.238461538461538</v>
      </c>
      <c r="N130" s="9">
        <f t="shared" ref="N130:N193" si="18">IF(SUMIF($A$2:$A$532,A130,$H$2:$H$532)&gt;0,SUMIF($A$2:$A$532,A130,$K$2:$K$532)/SUMIF($A$2:$A$532,A130,$H$2:$H$532)*1000,0)</f>
        <v>5.832576505429417</v>
      </c>
      <c r="O130" s="9">
        <f t="shared" ref="O130:O193" si="19">IF(SUM($H$2:$H$532)&gt;0,SUM($K$2:$K$532)/SUM($H$2:$H$532)*1000,0)</f>
        <v>7.2508917954815715</v>
      </c>
      <c r="P130" s="11">
        <f t="shared" ref="P130:P193" si="20">IF(N130&gt;0,(M130-N130)/N130*100,0)</f>
        <v>161.26466621186003</v>
      </c>
      <c r="Q130" s="11">
        <f t="shared" ref="Q130:Q193" si="21">IF(O130&gt;0,(M130-O130)/O130*100,0)</f>
        <v>110.15982541564694</v>
      </c>
      <c r="R130" s="8">
        <v>3</v>
      </c>
      <c r="S130" s="8">
        <v>6</v>
      </c>
      <c r="T130" s="8">
        <v>6</v>
      </c>
      <c r="U130" s="11">
        <f t="shared" ref="U130:U193" si="22">IF(J130&gt;0,(R130/J130)*100,0)</f>
        <v>42.857142857142854</v>
      </c>
      <c r="V130" s="11">
        <f t="shared" ref="V130:V193" si="23">IF(J130&gt;0,((R130+S130+T130)/J130)*100,0)</f>
        <v>214.28571428571428</v>
      </c>
      <c r="W130" s="9">
        <v>2</v>
      </c>
      <c r="X130" s="9">
        <v>8.7100000000000009</v>
      </c>
    </row>
    <row r="131" spans="1:24" x14ac:dyDescent="0.2">
      <c r="A131" s="7" t="s">
        <v>1252</v>
      </c>
      <c r="B131" s="7" t="s">
        <v>198</v>
      </c>
      <c r="C131" s="8">
        <v>6</v>
      </c>
      <c r="D131" s="9">
        <v>7.08</v>
      </c>
      <c r="E131" s="10">
        <v>7400</v>
      </c>
      <c r="F131" s="10">
        <v>1100</v>
      </c>
      <c r="G131" s="11">
        <f t="shared" si="16"/>
        <v>14.864864864864865</v>
      </c>
      <c r="H131" s="10">
        <v>8500</v>
      </c>
      <c r="I131" s="9">
        <v>7.08</v>
      </c>
      <c r="J131" s="8">
        <v>6</v>
      </c>
      <c r="K131" s="9">
        <v>96.13</v>
      </c>
      <c r="L131" s="9">
        <v>96.13</v>
      </c>
      <c r="M131" s="9">
        <f t="shared" si="17"/>
        <v>11.309411764705882</v>
      </c>
      <c r="N131" s="9">
        <f t="shared" si="18"/>
        <v>5.832576505429417</v>
      </c>
      <c r="O131" s="9">
        <f t="shared" si="19"/>
        <v>7.2508917954815715</v>
      </c>
      <c r="P131" s="11">
        <f t="shared" si="20"/>
        <v>93.900787313774615</v>
      </c>
      <c r="Q131" s="11">
        <f t="shared" si="21"/>
        <v>55.972700789072547</v>
      </c>
      <c r="R131" s="8">
        <v>2</v>
      </c>
      <c r="S131" s="8">
        <v>3</v>
      </c>
      <c r="T131" s="8">
        <v>3</v>
      </c>
      <c r="U131" s="11">
        <f t="shared" si="22"/>
        <v>33.333333333333329</v>
      </c>
      <c r="V131" s="11">
        <f t="shared" si="23"/>
        <v>133.33333333333331</v>
      </c>
      <c r="W131" s="9">
        <v>3.17</v>
      </c>
      <c r="X131" s="9">
        <v>8.33</v>
      </c>
    </row>
    <row r="132" spans="1:24" x14ac:dyDescent="0.2">
      <c r="A132" s="7" t="s">
        <v>1252</v>
      </c>
      <c r="B132" s="7" t="s">
        <v>616</v>
      </c>
      <c r="C132" s="8">
        <v>2</v>
      </c>
      <c r="D132" s="9">
        <v>30</v>
      </c>
      <c r="E132" s="10">
        <v>1300</v>
      </c>
      <c r="F132" s="10">
        <v>100</v>
      </c>
      <c r="G132" s="11">
        <f t="shared" si="16"/>
        <v>7.6923076923076925</v>
      </c>
      <c r="H132" s="10">
        <v>1400</v>
      </c>
      <c r="I132" s="9">
        <v>30</v>
      </c>
      <c r="J132" s="8">
        <v>2</v>
      </c>
      <c r="K132" s="9">
        <v>8.01</v>
      </c>
      <c r="L132" s="9">
        <v>8.01</v>
      </c>
      <c r="M132" s="9">
        <f t="shared" si="17"/>
        <v>5.7214285714285706</v>
      </c>
      <c r="N132" s="9">
        <f t="shared" si="18"/>
        <v>5.832576505429417</v>
      </c>
      <c r="O132" s="9">
        <f t="shared" si="19"/>
        <v>7.2508917954815715</v>
      </c>
      <c r="P132" s="11">
        <f t="shared" si="20"/>
        <v>-1.9056403957561665</v>
      </c>
      <c r="Q132" s="11">
        <f t="shared" si="21"/>
        <v>-21.093449843039906</v>
      </c>
      <c r="R132" s="8">
        <v>0</v>
      </c>
      <c r="S132" s="8">
        <v>0</v>
      </c>
      <c r="T132" s="8">
        <v>1</v>
      </c>
      <c r="U132" s="11">
        <f t="shared" si="22"/>
        <v>0</v>
      </c>
      <c r="V132" s="11">
        <f t="shared" si="23"/>
        <v>50</v>
      </c>
      <c r="W132" s="9">
        <v>5</v>
      </c>
      <c r="X132" s="9">
        <v>8</v>
      </c>
    </row>
    <row r="133" spans="1:24" x14ac:dyDescent="0.2">
      <c r="A133" s="7" t="s">
        <v>1252</v>
      </c>
      <c r="B133" s="7" t="s">
        <v>102</v>
      </c>
      <c r="C133" s="8">
        <v>4</v>
      </c>
      <c r="D133" s="9">
        <v>16.5</v>
      </c>
      <c r="E133" s="10">
        <v>3200</v>
      </c>
      <c r="F133" s="10">
        <v>600</v>
      </c>
      <c r="G133" s="11">
        <f t="shared" si="16"/>
        <v>18.75</v>
      </c>
      <c r="H133" s="10">
        <v>2200</v>
      </c>
      <c r="I133" s="9">
        <v>16.5</v>
      </c>
      <c r="J133" s="8">
        <v>2</v>
      </c>
      <c r="K133" s="9">
        <v>0</v>
      </c>
      <c r="L133" s="9">
        <v>0</v>
      </c>
      <c r="M133" s="9">
        <f t="shared" si="17"/>
        <v>0</v>
      </c>
      <c r="N133" s="9">
        <f t="shared" si="18"/>
        <v>5.832576505429417</v>
      </c>
      <c r="O133" s="9">
        <f t="shared" si="19"/>
        <v>7.2508917954815715</v>
      </c>
      <c r="P133" s="11">
        <f t="shared" si="20"/>
        <v>-100</v>
      </c>
      <c r="Q133" s="11">
        <f t="shared" si="21"/>
        <v>-100</v>
      </c>
      <c r="R133" s="8">
        <v>0</v>
      </c>
      <c r="S133" s="8">
        <v>0</v>
      </c>
      <c r="T133" s="8">
        <v>0</v>
      </c>
      <c r="U133" s="11">
        <f t="shared" si="22"/>
        <v>0</v>
      </c>
      <c r="V133" s="11">
        <f t="shared" si="23"/>
        <v>0</v>
      </c>
      <c r="W133" s="9">
        <v>6</v>
      </c>
      <c r="X133" s="9">
        <v>9.5</v>
      </c>
    </row>
    <row r="134" spans="1:24" x14ac:dyDescent="0.2">
      <c r="A134" s="7" t="s">
        <v>1252</v>
      </c>
      <c r="B134" s="7" t="s">
        <v>771</v>
      </c>
      <c r="C134" s="8">
        <v>6</v>
      </c>
      <c r="D134" s="9">
        <v>10.17</v>
      </c>
      <c r="E134" s="10">
        <v>7000</v>
      </c>
      <c r="F134" s="10">
        <v>1600</v>
      </c>
      <c r="G134" s="11">
        <f t="shared" si="16"/>
        <v>22.857142857142858</v>
      </c>
      <c r="H134" s="10">
        <v>8600</v>
      </c>
      <c r="I134" s="9">
        <v>10.17</v>
      </c>
      <c r="J134" s="8">
        <v>6</v>
      </c>
      <c r="K134" s="9">
        <v>18.14</v>
      </c>
      <c r="L134" s="9">
        <v>18.14</v>
      </c>
      <c r="M134" s="9">
        <f t="shared" si="17"/>
        <v>2.1093023255813956</v>
      </c>
      <c r="N134" s="9">
        <f t="shared" si="18"/>
        <v>5.832576505429417</v>
      </c>
      <c r="O134" s="9">
        <f t="shared" si="19"/>
        <v>7.2508917954815715</v>
      </c>
      <c r="P134" s="11">
        <f t="shared" si="20"/>
        <v>-63.835839553619358</v>
      </c>
      <c r="Q134" s="11">
        <f t="shared" si="21"/>
        <v>-70.909753102427786</v>
      </c>
      <c r="R134" s="8">
        <v>0</v>
      </c>
      <c r="S134" s="8">
        <v>0</v>
      </c>
      <c r="T134" s="8">
        <v>3</v>
      </c>
      <c r="U134" s="11">
        <f t="shared" si="22"/>
        <v>0</v>
      </c>
      <c r="V134" s="11">
        <f t="shared" si="23"/>
        <v>50</v>
      </c>
      <c r="W134" s="9">
        <v>4.83</v>
      </c>
      <c r="X134" s="9">
        <v>9.67</v>
      </c>
    </row>
    <row r="135" spans="1:24" x14ac:dyDescent="0.2">
      <c r="A135" s="7" t="s">
        <v>1252</v>
      </c>
      <c r="B135" s="7" t="s">
        <v>94</v>
      </c>
      <c r="C135" s="8">
        <v>5</v>
      </c>
      <c r="D135" s="9">
        <v>10.8</v>
      </c>
      <c r="E135" s="10">
        <v>4700</v>
      </c>
      <c r="F135" s="10">
        <v>1400</v>
      </c>
      <c r="G135" s="11">
        <f t="shared" si="16"/>
        <v>29.787234042553191</v>
      </c>
      <c r="H135" s="10">
        <v>6100</v>
      </c>
      <c r="I135" s="9">
        <v>10.8</v>
      </c>
      <c r="J135" s="8">
        <v>5</v>
      </c>
      <c r="K135" s="9">
        <v>7.63</v>
      </c>
      <c r="L135" s="9">
        <v>7.63</v>
      </c>
      <c r="M135" s="9">
        <f t="shared" si="17"/>
        <v>1.2508196721311473</v>
      </c>
      <c r="N135" s="9">
        <f t="shared" si="18"/>
        <v>5.832576505429417</v>
      </c>
      <c r="O135" s="9">
        <f t="shared" si="19"/>
        <v>7.2508917954815715</v>
      </c>
      <c r="P135" s="11">
        <f t="shared" si="20"/>
        <v>-78.55459468098212</v>
      </c>
      <c r="Q135" s="11">
        <f t="shared" si="21"/>
        <v>-82.749436794649156</v>
      </c>
      <c r="R135" s="8">
        <v>0</v>
      </c>
      <c r="S135" s="8">
        <v>0</v>
      </c>
      <c r="T135" s="8">
        <v>1</v>
      </c>
      <c r="U135" s="11">
        <f t="shared" si="22"/>
        <v>0</v>
      </c>
      <c r="V135" s="11">
        <f t="shared" si="23"/>
        <v>20</v>
      </c>
      <c r="W135" s="9">
        <v>6.2</v>
      </c>
      <c r="X135" s="9">
        <v>9.8000000000000007</v>
      </c>
    </row>
    <row r="136" spans="1:24" x14ac:dyDescent="0.2">
      <c r="A136" s="7" t="s">
        <v>1252</v>
      </c>
      <c r="B136" s="7" t="s">
        <v>133</v>
      </c>
      <c r="C136" s="8">
        <v>3</v>
      </c>
      <c r="D136" s="9">
        <v>10.67</v>
      </c>
      <c r="E136" s="10">
        <v>3500</v>
      </c>
      <c r="F136" s="10">
        <v>900</v>
      </c>
      <c r="G136" s="11">
        <f t="shared" si="16"/>
        <v>25.714285714285712</v>
      </c>
      <c r="H136" s="10">
        <v>4400</v>
      </c>
      <c r="I136" s="9">
        <v>10.67</v>
      </c>
      <c r="J136" s="8">
        <v>3</v>
      </c>
      <c r="K136" s="9">
        <v>17</v>
      </c>
      <c r="L136" s="9">
        <v>17</v>
      </c>
      <c r="M136" s="9">
        <f t="shared" si="17"/>
        <v>3.8636363636363638</v>
      </c>
      <c r="N136" s="9">
        <f t="shared" si="18"/>
        <v>5.832576505429417</v>
      </c>
      <c r="O136" s="9">
        <f t="shared" si="19"/>
        <v>7.2508917954815715</v>
      </c>
      <c r="P136" s="11">
        <f t="shared" si="20"/>
        <v>-33.757639354755312</v>
      </c>
      <c r="Q136" s="11">
        <f t="shared" si="21"/>
        <v>-46.715018336861576</v>
      </c>
      <c r="R136" s="8">
        <v>0</v>
      </c>
      <c r="S136" s="8">
        <v>1</v>
      </c>
      <c r="T136" s="8">
        <v>1</v>
      </c>
      <c r="U136" s="11">
        <f t="shared" si="22"/>
        <v>0</v>
      </c>
      <c r="V136" s="11">
        <f t="shared" si="23"/>
        <v>66.666666666666657</v>
      </c>
      <c r="W136" s="9">
        <v>5.33</v>
      </c>
      <c r="X136" s="9">
        <v>9</v>
      </c>
    </row>
    <row r="137" spans="1:24" x14ac:dyDescent="0.2">
      <c r="A137" s="7" t="s">
        <v>1252</v>
      </c>
      <c r="B137" s="7" t="s">
        <v>284</v>
      </c>
      <c r="C137" s="8">
        <v>3</v>
      </c>
      <c r="D137" s="9">
        <v>24.33</v>
      </c>
      <c r="E137" s="10">
        <v>2200</v>
      </c>
      <c r="F137" s="10">
        <v>600</v>
      </c>
      <c r="G137" s="11">
        <f t="shared" si="16"/>
        <v>27.27272727272727</v>
      </c>
      <c r="H137" s="10">
        <v>2000</v>
      </c>
      <c r="I137" s="9">
        <v>24.33</v>
      </c>
      <c r="J137" s="8">
        <v>2</v>
      </c>
      <c r="K137" s="9">
        <v>0</v>
      </c>
      <c r="L137" s="9">
        <v>0</v>
      </c>
      <c r="M137" s="9">
        <f t="shared" si="17"/>
        <v>0</v>
      </c>
      <c r="N137" s="9">
        <f t="shared" si="18"/>
        <v>5.832576505429417</v>
      </c>
      <c r="O137" s="9">
        <f t="shared" si="19"/>
        <v>7.2508917954815715</v>
      </c>
      <c r="P137" s="11">
        <f t="shared" si="20"/>
        <v>-100</v>
      </c>
      <c r="Q137" s="11">
        <f t="shared" si="21"/>
        <v>-100</v>
      </c>
      <c r="R137" s="8">
        <v>0</v>
      </c>
      <c r="S137" s="8">
        <v>0</v>
      </c>
      <c r="T137" s="8">
        <v>0</v>
      </c>
      <c r="U137" s="11">
        <f t="shared" si="22"/>
        <v>0</v>
      </c>
      <c r="V137" s="11">
        <f t="shared" si="23"/>
        <v>0</v>
      </c>
      <c r="W137" s="9">
        <v>7.5</v>
      </c>
      <c r="X137" s="9">
        <v>10</v>
      </c>
    </row>
    <row r="138" spans="1:24" x14ac:dyDescent="0.2">
      <c r="A138" s="7" t="s">
        <v>1252</v>
      </c>
      <c r="B138" s="7" t="s">
        <v>292</v>
      </c>
      <c r="C138" s="8">
        <v>1</v>
      </c>
      <c r="D138" s="9">
        <v>30</v>
      </c>
      <c r="E138" s="10">
        <v>400</v>
      </c>
      <c r="F138" s="10">
        <v>400</v>
      </c>
      <c r="G138" s="11">
        <f t="shared" si="16"/>
        <v>100</v>
      </c>
      <c r="H138" s="10">
        <v>800</v>
      </c>
      <c r="I138" s="9">
        <v>30</v>
      </c>
      <c r="J138" s="8">
        <v>1</v>
      </c>
      <c r="K138" s="9">
        <v>0</v>
      </c>
      <c r="L138" s="9">
        <v>0</v>
      </c>
      <c r="M138" s="9">
        <f t="shared" si="17"/>
        <v>0</v>
      </c>
      <c r="N138" s="9">
        <f t="shared" si="18"/>
        <v>5.832576505429417</v>
      </c>
      <c r="O138" s="9">
        <f t="shared" si="19"/>
        <v>7.2508917954815715</v>
      </c>
      <c r="P138" s="11">
        <f t="shared" si="20"/>
        <v>-100</v>
      </c>
      <c r="Q138" s="11">
        <f t="shared" si="21"/>
        <v>-100</v>
      </c>
      <c r="R138" s="8">
        <v>0</v>
      </c>
      <c r="S138" s="8">
        <v>0</v>
      </c>
      <c r="T138" s="8">
        <v>0</v>
      </c>
      <c r="U138" s="11">
        <f t="shared" si="22"/>
        <v>0</v>
      </c>
      <c r="V138" s="11">
        <f t="shared" si="23"/>
        <v>0</v>
      </c>
      <c r="W138" s="9">
        <v>5</v>
      </c>
      <c r="X138" s="9">
        <v>10</v>
      </c>
    </row>
    <row r="139" spans="1:24" x14ac:dyDescent="0.2">
      <c r="A139" s="7" t="s">
        <v>1252</v>
      </c>
      <c r="B139" s="7" t="s">
        <v>124</v>
      </c>
      <c r="C139" s="8">
        <v>8</v>
      </c>
      <c r="D139" s="9">
        <v>4.21</v>
      </c>
      <c r="E139" s="10">
        <v>12300</v>
      </c>
      <c r="F139" s="10">
        <v>900</v>
      </c>
      <c r="G139" s="11">
        <f t="shared" si="16"/>
        <v>7.3170731707317067</v>
      </c>
      <c r="H139" s="10">
        <v>6900</v>
      </c>
      <c r="I139" s="9">
        <v>4.21</v>
      </c>
      <c r="J139" s="8">
        <v>4</v>
      </c>
      <c r="K139" s="9">
        <v>51.43</v>
      </c>
      <c r="L139" s="9">
        <v>51.43</v>
      </c>
      <c r="M139" s="9">
        <f t="shared" si="17"/>
        <v>7.4536231884057971</v>
      </c>
      <c r="N139" s="9">
        <f t="shared" si="18"/>
        <v>5.832576505429417</v>
      </c>
      <c r="O139" s="9">
        <f t="shared" si="19"/>
        <v>7.2508917954815715</v>
      </c>
      <c r="P139" s="11">
        <f t="shared" si="20"/>
        <v>27.792977622623265</v>
      </c>
      <c r="Q139" s="11">
        <f t="shared" si="21"/>
        <v>2.7959511552849077</v>
      </c>
      <c r="R139" s="8">
        <v>1</v>
      </c>
      <c r="S139" s="8">
        <v>2</v>
      </c>
      <c r="T139" s="8">
        <v>2</v>
      </c>
      <c r="U139" s="11">
        <f t="shared" si="22"/>
        <v>25</v>
      </c>
      <c r="V139" s="11">
        <f t="shared" si="23"/>
        <v>125</v>
      </c>
      <c r="W139" s="9">
        <v>3</v>
      </c>
      <c r="X139" s="9">
        <v>9.5</v>
      </c>
    </row>
    <row r="140" spans="1:24" x14ac:dyDescent="0.2">
      <c r="A140" s="7" t="s">
        <v>1252</v>
      </c>
      <c r="B140" s="7" t="s">
        <v>257</v>
      </c>
      <c r="C140" s="8">
        <v>1</v>
      </c>
      <c r="D140" s="9">
        <v>4.5</v>
      </c>
      <c r="E140" s="10">
        <v>1300</v>
      </c>
      <c r="F140" s="10">
        <v>0</v>
      </c>
      <c r="G140" s="11">
        <f t="shared" si="16"/>
        <v>0</v>
      </c>
      <c r="H140" s="10">
        <v>0</v>
      </c>
      <c r="I140" s="9">
        <v>4.5</v>
      </c>
      <c r="J140" s="8">
        <v>0</v>
      </c>
      <c r="K140" s="9">
        <v>0</v>
      </c>
      <c r="L140" s="9">
        <v>0</v>
      </c>
      <c r="M140" s="9">
        <f t="shared" si="17"/>
        <v>0</v>
      </c>
      <c r="N140" s="9">
        <f t="shared" si="18"/>
        <v>5.832576505429417</v>
      </c>
      <c r="O140" s="9">
        <f t="shared" si="19"/>
        <v>7.2508917954815715</v>
      </c>
      <c r="P140" s="11">
        <f t="shared" si="20"/>
        <v>-100</v>
      </c>
      <c r="Q140" s="11">
        <f t="shared" si="21"/>
        <v>-100</v>
      </c>
      <c r="R140" s="8">
        <v>0</v>
      </c>
      <c r="S140" s="8">
        <v>0</v>
      </c>
      <c r="T140" s="8">
        <v>0</v>
      </c>
      <c r="U140" s="11">
        <f t="shared" si="22"/>
        <v>0</v>
      </c>
      <c r="V140" s="11">
        <f t="shared" si="23"/>
        <v>0</v>
      </c>
      <c r="W140" s="9">
        <v>0</v>
      </c>
      <c r="X140" s="9">
        <v>0</v>
      </c>
    </row>
    <row r="141" spans="1:24" x14ac:dyDescent="0.2">
      <c r="A141" s="7" t="s">
        <v>1252</v>
      </c>
      <c r="B141" s="7" t="s">
        <v>328</v>
      </c>
      <c r="C141" s="8">
        <v>1</v>
      </c>
      <c r="D141" s="9">
        <v>15</v>
      </c>
      <c r="E141" s="10">
        <v>800</v>
      </c>
      <c r="F141" s="10">
        <v>0</v>
      </c>
      <c r="G141" s="11">
        <f t="shared" si="16"/>
        <v>0</v>
      </c>
      <c r="H141" s="10">
        <v>800</v>
      </c>
      <c r="I141" s="9">
        <v>15</v>
      </c>
      <c r="J141" s="8">
        <v>1</v>
      </c>
      <c r="K141" s="9">
        <v>9.3800000000000008</v>
      </c>
      <c r="L141" s="9">
        <v>9.3800000000000008</v>
      </c>
      <c r="M141" s="9">
        <f t="shared" si="17"/>
        <v>11.725000000000001</v>
      </c>
      <c r="N141" s="9">
        <f t="shared" si="18"/>
        <v>5.832576505429417</v>
      </c>
      <c r="O141" s="9">
        <f t="shared" si="19"/>
        <v>7.2508917954815715</v>
      </c>
      <c r="P141" s="11">
        <f t="shared" si="20"/>
        <v>101.02608151106902</v>
      </c>
      <c r="Q141" s="11">
        <f t="shared" si="21"/>
        <v>61.704247294194793</v>
      </c>
      <c r="R141" s="8">
        <v>0</v>
      </c>
      <c r="S141" s="8">
        <v>0</v>
      </c>
      <c r="T141" s="8">
        <v>1</v>
      </c>
      <c r="U141" s="11">
        <f t="shared" si="22"/>
        <v>0</v>
      </c>
      <c r="V141" s="11">
        <f t="shared" si="23"/>
        <v>100</v>
      </c>
      <c r="W141" s="9">
        <v>3</v>
      </c>
      <c r="X141" s="9">
        <v>5</v>
      </c>
    </row>
    <row r="142" spans="1:24" x14ac:dyDescent="0.2">
      <c r="A142" s="7" t="s">
        <v>1252</v>
      </c>
      <c r="B142" s="7" t="s">
        <v>803</v>
      </c>
      <c r="C142" s="8">
        <v>4</v>
      </c>
      <c r="D142" s="9">
        <v>8.25</v>
      </c>
      <c r="E142" s="10">
        <v>4200</v>
      </c>
      <c r="F142" s="10">
        <v>700</v>
      </c>
      <c r="G142" s="11">
        <f t="shared" si="16"/>
        <v>16.666666666666664</v>
      </c>
      <c r="H142" s="10">
        <v>4900</v>
      </c>
      <c r="I142" s="9">
        <v>8.25</v>
      </c>
      <c r="J142" s="8">
        <v>4</v>
      </c>
      <c r="K142" s="9">
        <v>39.090000000000003</v>
      </c>
      <c r="L142" s="9">
        <v>39.090000000000003</v>
      </c>
      <c r="M142" s="9">
        <f t="shared" si="17"/>
        <v>7.9775510204081641</v>
      </c>
      <c r="N142" s="9">
        <f t="shared" si="18"/>
        <v>5.832576505429417</v>
      </c>
      <c r="O142" s="9">
        <f t="shared" si="19"/>
        <v>7.2508917954815715</v>
      </c>
      <c r="P142" s="11">
        <f t="shared" si="20"/>
        <v>36.775763043691541</v>
      </c>
      <c r="Q142" s="11">
        <f t="shared" si="21"/>
        <v>10.021653134851825</v>
      </c>
      <c r="R142" s="8">
        <v>1</v>
      </c>
      <c r="S142" s="8">
        <v>1</v>
      </c>
      <c r="T142" s="8">
        <v>2</v>
      </c>
      <c r="U142" s="11">
        <f t="shared" si="22"/>
        <v>25</v>
      </c>
      <c r="V142" s="11">
        <f t="shared" si="23"/>
        <v>100</v>
      </c>
      <c r="W142" s="9">
        <v>4.25</v>
      </c>
      <c r="X142" s="9">
        <v>9.75</v>
      </c>
    </row>
    <row r="143" spans="1:24" x14ac:dyDescent="0.2">
      <c r="A143" s="7" t="s">
        <v>1252</v>
      </c>
      <c r="B143" s="7" t="s">
        <v>296</v>
      </c>
      <c r="C143" s="8">
        <v>1</v>
      </c>
      <c r="D143" s="9">
        <v>20</v>
      </c>
      <c r="E143" s="10">
        <v>700</v>
      </c>
      <c r="F143" s="10">
        <v>0</v>
      </c>
      <c r="G143" s="11">
        <f t="shared" si="16"/>
        <v>0</v>
      </c>
      <c r="H143" s="10">
        <v>0</v>
      </c>
      <c r="I143" s="9">
        <v>20</v>
      </c>
      <c r="J143" s="8">
        <v>0</v>
      </c>
      <c r="K143" s="9">
        <v>0</v>
      </c>
      <c r="L143" s="9">
        <v>0</v>
      </c>
      <c r="M143" s="9">
        <f t="shared" si="17"/>
        <v>0</v>
      </c>
      <c r="N143" s="9">
        <f t="shared" si="18"/>
        <v>5.832576505429417</v>
      </c>
      <c r="O143" s="9">
        <f t="shared" si="19"/>
        <v>7.2508917954815715</v>
      </c>
      <c r="P143" s="11">
        <f t="shared" si="20"/>
        <v>-100</v>
      </c>
      <c r="Q143" s="11">
        <f t="shared" si="21"/>
        <v>-100</v>
      </c>
      <c r="R143" s="8">
        <v>0</v>
      </c>
      <c r="S143" s="8">
        <v>0</v>
      </c>
      <c r="T143" s="8">
        <v>0</v>
      </c>
      <c r="U143" s="11">
        <f t="shared" si="22"/>
        <v>0</v>
      </c>
      <c r="V143" s="11">
        <f t="shared" si="23"/>
        <v>0</v>
      </c>
      <c r="W143" s="9">
        <v>0</v>
      </c>
      <c r="X143" s="9">
        <v>0</v>
      </c>
    </row>
    <row r="144" spans="1:24" x14ac:dyDescent="0.2">
      <c r="A144" s="7" t="s">
        <v>1252</v>
      </c>
      <c r="B144" s="7" t="s">
        <v>1313</v>
      </c>
      <c r="C144" s="8">
        <v>1</v>
      </c>
      <c r="D144" s="9">
        <v>30</v>
      </c>
      <c r="E144" s="10">
        <v>400</v>
      </c>
      <c r="F144" s="10">
        <v>200</v>
      </c>
      <c r="G144" s="11">
        <f t="shared" si="16"/>
        <v>50</v>
      </c>
      <c r="H144" s="10">
        <v>600</v>
      </c>
      <c r="I144" s="9">
        <v>30</v>
      </c>
      <c r="J144" s="8">
        <v>1</v>
      </c>
      <c r="K144" s="9">
        <v>0</v>
      </c>
      <c r="L144" s="9">
        <v>0</v>
      </c>
      <c r="M144" s="9">
        <f t="shared" si="17"/>
        <v>0</v>
      </c>
      <c r="N144" s="9">
        <f t="shared" si="18"/>
        <v>5.832576505429417</v>
      </c>
      <c r="O144" s="9">
        <f t="shared" si="19"/>
        <v>7.2508917954815715</v>
      </c>
      <c r="P144" s="11">
        <f t="shared" si="20"/>
        <v>-100</v>
      </c>
      <c r="Q144" s="11">
        <f t="shared" si="21"/>
        <v>-100</v>
      </c>
      <c r="R144" s="8">
        <v>0</v>
      </c>
      <c r="S144" s="8">
        <v>0</v>
      </c>
      <c r="T144" s="8">
        <v>0</v>
      </c>
      <c r="U144" s="11">
        <f t="shared" si="22"/>
        <v>0</v>
      </c>
      <c r="V144" s="11">
        <f t="shared" si="23"/>
        <v>0</v>
      </c>
      <c r="W144" s="9">
        <v>10</v>
      </c>
      <c r="X144" s="9">
        <v>12</v>
      </c>
    </row>
    <row r="145" spans="1:24" x14ac:dyDescent="0.2">
      <c r="A145" s="7" t="s">
        <v>1252</v>
      </c>
      <c r="B145" s="7" t="s">
        <v>187</v>
      </c>
      <c r="C145" s="8">
        <v>6</v>
      </c>
      <c r="D145" s="9">
        <v>5.5</v>
      </c>
      <c r="E145" s="10">
        <v>8000</v>
      </c>
      <c r="F145" s="10">
        <v>1300</v>
      </c>
      <c r="G145" s="11">
        <f t="shared" si="16"/>
        <v>16.25</v>
      </c>
      <c r="H145" s="10">
        <v>7700</v>
      </c>
      <c r="I145" s="9">
        <v>5.5</v>
      </c>
      <c r="J145" s="8">
        <v>5</v>
      </c>
      <c r="K145" s="9">
        <v>5.47</v>
      </c>
      <c r="L145" s="9">
        <v>5.47</v>
      </c>
      <c r="M145" s="9">
        <f t="shared" si="17"/>
        <v>0.71038961038961035</v>
      </c>
      <c r="N145" s="9">
        <f t="shared" si="18"/>
        <v>5.832576505429417</v>
      </c>
      <c r="O145" s="9">
        <f t="shared" si="19"/>
        <v>7.2508917954815715</v>
      </c>
      <c r="P145" s="11">
        <f t="shared" si="20"/>
        <v>-87.820312177160048</v>
      </c>
      <c r="Q145" s="11">
        <f t="shared" si="21"/>
        <v>-90.202727741264979</v>
      </c>
      <c r="R145" s="8">
        <v>0</v>
      </c>
      <c r="S145" s="8">
        <v>0</v>
      </c>
      <c r="T145" s="8">
        <v>1</v>
      </c>
      <c r="U145" s="11">
        <f t="shared" si="22"/>
        <v>0</v>
      </c>
      <c r="V145" s="11">
        <f t="shared" si="23"/>
        <v>20</v>
      </c>
      <c r="W145" s="9">
        <v>5.8</v>
      </c>
      <c r="X145" s="9">
        <v>9.6</v>
      </c>
    </row>
    <row r="146" spans="1:24" x14ac:dyDescent="0.2">
      <c r="A146" s="7" t="s">
        <v>1252</v>
      </c>
      <c r="B146" s="7" t="s">
        <v>1339</v>
      </c>
      <c r="C146" s="8">
        <v>1</v>
      </c>
      <c r="D146" s="9">
        <v>15</v>
      </c>
      <c r="E146" s="10">
        <v>800</v>
      </c>
      <c r="F146" s="10">
        <v>200</v>
      </c>
      <c r="G146" s="11">
        <f t="shared" si="16"/>
        <v>25</v>
      </c>
      <c r="H146" s="10">
        <v>1000</v>
      </c>
      <c r="I146" s="9">
        <v>15</v>
      </c>
      <c r="J146" s="8">
        <v>1</v>
      </c>
      <c r="K146" s="9">
        <v>0</v>
      </c>
      <c r="L146" s="9">
        <v>0</v>
      </c>
      <c r="M146" s="9">
        <f t="shared" si="17"/>
        <v>0</v>
      </c>
      <c r="N146" s="9">
        <f t="shared" si="18"/>
        <v>5.832576505429417</v>
      </c>
      <c r="O146" s="9">
        <f t="shared" si="19"/>
        <v>7.2508917954815715</v>
      </c>
      <c r="P146" s="11">
        <f t="shared" si="20"/>
        <v>-100</v>
      </c>
      <c r="Q146" s="11">
        <f t="shared" si="21"/>
        <v>-100</v>
      </c>
      <c r="R146" s="8">
        <v>0</v>
      </c>
      <c r="S146" s="8">
        <v>0</v>
      </c>
      <c r="T146" s="8">
        <v>0</v>
      </c>
      <c r="U146" s="11">
        <f t="shared" si="22"/>
        <v>0</v>
      </c>
      <c r="V146" s="11">
        <f t="shared" si="23"/>
        <v>0</v>
      </c>
      <c r="W146" s="9">
        <v>9</v>
      </c>
      <c r="X146" s="9">
        <v>9</v>
      </c>
    </row>
    <row r="147" spans="1:24" x14ac:dyDescent="0.2">
      <c r="A147" s="7" t="s">
        <v>1252</v>
      </c>
      <c r="B147" s="7" t="s">
        <v>176</v>
      </c>
      <c r="C147" s="8">
        <v>1</v>
      </c>
      <c r="D147" s="9">
        <v>2</v>
      </c>
      <c r="E147" s="10">
        <v>1900</v>
      </c>
      <c r="F147" s="10">
        <v>0</v>
      </c>
      <c r="G147" s="11">
        <f t="shared" si="16"/>
        <v>0</v>
      </c>
      <c r="H147" s="10">
        <v>0</v>
      </c>
      <c r="I147" s="9">
        <v>2</v>
      </c>
      <c r="J147" s="8">
        <v>0</v>
      </c>
      <c r="K147" s="9">
        <v>0</v>
      </c>
      <c r="L147" s="9">
        <v>0</v>
      </c>
      <c r="M147" s="9">
        <f t="shared" si="17"/>
        <v>0</v>
      </c>
      <c r="N147" s="9">
        <f t="shared" si="18"/>
        <v>5.832576505429417</v>
      </c>
      <c r="O147" s="9">
        <f t="shared" si="19"/>
        <v>7.2508917954815715</v>
      </c>
      <c r="P147" s="11">
        <f t="shared" si="20"/>
        <v>-100</v>
      </c>
      <c r="Q147" s="11">
        <f t="shared" si="21"/>
        <v>-100</v>
      </c>
      <c r="R147" s="8">
        <v>0</v>
      </c>
      <c r="S147" s="8">
        <v>0</v>
      </c>
      <c r="T147" s="8">
        <v>0</v>
      </c>
      <c r="U147" s="11">
        <f t="shared" si="22"/>
        <v>0</v>
      </c>
      <c r="V147" s="11">
        <f t="shared" si="23"/>
        <v>0</v>
      </c>
      <c r="W147" s="9">
        <v>0</v>
      </c>
      <c r="X147" s="9">
        <v>0</v>
      </c>
    </row>
    <row r="148" spans="1:24" x14ac:dyDescent="0.2">
      <c r="A148" s="2" t="s">
        <v>1384</v>
      </c>
      <c r="B148" s="2" t="s">
        <v>133</v>
      </c>
      <c r="C148" s="3">
        <v>8</v>
      </c>
      <c r="D148" s="4">
        <v>12.06</v>
      </c>
      <c r="E148" s="5">
        <v>7600</v>
      </c>
      <c r="F148" s="5">
        <v>1400</v>
      </c>
      <c r="G148" s="6">
        <f t="shared" si="16"/>
        <v>18.421052631578945</v>
      </c>
      <c r="H148" s="5">
        <v>8200</v>
      </c>
      <c r="I148" s="4">
        <v>12.06</v>
      </c>
      <c r="J148" s="3">
        <v>7</v>
      </c>
      <c r="K148" s="4">
        <v>45.87</v>
      </c>
      <c r="L148" s="4">
        <v>45.87</v>
      </c>
      <c r="M148" s="4">
        <f t="shared" si="17"/>
        <v>5.5939024390243901</v>
      </c>
      <c r="N148" s="4">
        <f t="shared" si="18"/>
        <v>5.8633497536945809</v>
      </c>
      <c r="O148" s="4">
        <f t="shared" si="19"/>
        <v>7.2508917954815715</v>
      </c>
      <c r="P148" s="6">
        <f t="shared" si="20"/>
        <v>-4.5954501435021538</v>
      </c>
      <c r="Q148" s="6">
        <f t="shared" si="21"/>
        <v>-22.852214640545903</v>
      </c>
      <c r="R148" s="3">
        <v>1</v>
      </c>
      <c r="S148" s="3">
        <v>2</v>
      </c>
      <c r="T148" s="3">
        <v>2</v>
      </c>
      <c r="U148" s="6">
        <f t="shared" si="22"/>
        <v>14.285714285714285</v>
      </c>
      <c r="V148" s="6">
        <f t="shared" si="23"/>
        <v>71.428571428571431</v>
      </c>
      <c r="W148" s="4">
        <v>5.43</v>
      </c>
      <c r="X148" s="4">
        <v>8.43</v>
      </c>
    </row>
    <row r="149" spans="1:24" x14ac:dyDescent="0.2">
      <c r="A149" s="7" t="s">
        <v>1384</v>
      </c>
      <c r="B149" s="7" t="s">
        <v>193</v>
      </c>
      <c r="C149" s="8">
        <v>10</v>
      </c>
      <c r="D149" s="9">
        <v>5.4</v>
      </c>
      <c r="E149" s="10">
        <v>13900</v>
      </c>
      <c r="F149" s="10">
        <v>2600</v>
      </c>
      <c r="G149" s="11">
        <f t="shared" si="16"/>
        <v>18.705035971223023</v>
      </c>
      <c r="H149" s="10">
        <v>13300</v>
      </c>
      <c r="I149" s="9">
        <v>5.4</v>
      </c>
      <c r="J149" s="8">
        <v>8</v>
      </c>
      <c r="K149" s="9">
        <v>39.97</v>
      </c>
      <c r="L149" s="9">
        <v>39.97</v>
      </c>
      <c r="M149" s="9">
        <f t="shared" si="17"/>
        <v>3.0052631578947366</v>
      </c>
      <c r="N149" s="9">
        <f t="shared" si="18"/>
        <v>5.8633497536945809</v>
      </c>
      <c r="O149" s="9">
        <f t="shared" si="19"/>
        <v>7.2508917954815715</v>
      </c>
      <c r="P149" s="11">
        <f t="shared" si="20"/>
        <v>-48.744944713538921</v>
      </c>
      <c r="Q149" s="11">
        <f t="shared" si="21"/>
        <v>-58.553192591186075</v>
      </c>
      <c r="R149" s="8">
        <v>0</v>
      </c>
      <c r="S149" s="8">
        <v>1</v>
      </c>
      <c r="T149" s="8">
        <v>3</v>
      </c>
      <c r="U149" s="11">
        <f t="shared" si="22"/>
        <v>0</v>
      </c>
      <c r="V149" s="11">
        <f t="shared" si="23"/>
        <v>50</v>
      </c>
      <c r="W149" s="9">
        <v>3.88</v>
      </c>
      <c r="X149" s="9">
        <v>8.75</v>
      </c>
    </row>
    <row r="150" spans="1:24" x14ac:dyDescent="0.2">
      <c r="A150" s="7" t="s">
        <v>1384</v>
      </c>
      <c r="B150" s="7" t="s">
        <v>119</v>
      </c>
      <c r="C150" s="8">
        <v>4</v>
      </c>
      <c r="D150" s="9">
        <v>13.75</v>
      </c>
      <c r="E150" s="10">
        <v>3800</v>
      </c>
      <c r="F150" s="10">
        <v>700</v>
      </c>
      <c r="G150" s="11">
        <f t="shared" si="16"/>
        <v>18.421052631578945</v>
      </c>
      <c r="H150" s="10">
        <v>4500</v>
      </c>
      <c r="I150" s="9">
        <v>13.75</v>
      </c>
      <c r="J150" s="8">
        <v>4</v>
      </c>
      <c r="K150" s="9">
        <v>25.6</v>
      </c>
      <c r="L150" s="9">
        <v>25.6</v>
      </c>
      <c r="M150" s="9">
        <f t="shared" si="17"/>
        <v>5.6888888888888891</v>
      </c>
      <c r="N150" s="9">
        <f t="shared" si="18"/>
        <v>5.8633497536945809</v>
      </c>
      <c r="O150" s="9">
        <f t="shared" si="19"/>
        <v>7.2508917954815715</v>
      </c>
      <c r="P150" s="11">
        <f t="shared" si="20"/>
        <v>-2.9754470078432806</v>
      </c>
      <c r="Q150" s="11">
        <f t="shared" si="21"/>
        <v>-21.542217849203766</v>
      </c>
      <c r="R150" s="8">
        <v>0</v>
      </c>
      <c r="S150" s="8">
        <v>1</v>
      </c>
      <c r="T150" s="8">
        <v>1</v>
      </c>
      <c r="U150" s="11">
        <f t="shared" si="22"/>
        <v>0</v>
      </c>
      <c r="V150" s="11">
        <f t="shared" si="23"/>
        <v>50</v>
      </c>
      <c r="W150" s="9">
        <v>4.5</v>
      </c>
      <c r="X150" s="9">
        <v>8.75</v>
      </c>
    </row>
    <row r="151" spans="1:24" x14ac:dyDescent="0.2">
      <c r="A151" s="7" t="s">
        <v>1384</v>
      </c>
      <c r="B151" s="7" t="s">
        <v>205</v>
      </c>
      <c r="C151" s="8">
        <v>3</v>
      </c>
      <c r="D151" s="9">
        <v>11</v>
      </c>
      <c r="E151" s="10">
        <v>2700</v>
      </c>
      <c r="F151" s="10">
        <v>400</v>
      </c>
      <c r="G151" s="11">
        <f t="shared" si="16"/>
        <v>14.814814814814813</v>
      </c>
      <c r="H151" s="10">
        <v>3100</v>
      </c>
      <c r="I151" s="9">
        <v>11</v>
      </c>
      <c r="J151" s="8">
        <v>3</v>
      </c>
      <c r="K151" s="9">
        <v>41.64</v>
      </c>
      <c r="L151" s="9">
        <v>41.64</v>
      </c>
      <c r="M151" s="9">
        <f t="shared" si="17"/>
        <v>13.432258064516128</v>
      </c>
      <c r="N151" s="9">
        <f t="shared" si="18"/>
        <v>5.8633497536945809</v>
      </c>
      <c r="O151" s="9">
        <f t="shared" si="19"/>
        <v>7.2508917954815715</v>
      </c>
      <c r="P151" s="11">
        <f t="shared" si="20"/>
        <v>129.08846698173292</v>
      </c>
      <c r="Q151" s="11">
        <f t="shared" si="21"/>
        <v>85.249738147885552</v>
      </c>
      <c r="R151" s="8">
        <v>1</v>
      </c>
      <c r="S151" s="8">
        <v>1</v>
      </c>
      <c r="T151" s="8">
        <v>1</v>
      </c>
      <c r="U151" s="11">
        <f t="shared" si="22"/>
        <v>33.333333333333329</v>
      </c>
      <c r="V151" s="11">
        <f t="shared" si="23"/>
        <v>100</v>
      </c>
      <c r="W151" s="9">
        <v>3</v>
      </c>
      <c r="X151" s="9">
        <v>8.33</v>
      </c>
    </row>
    <row r="152" spans="1:24" x14ac:dyDescent="0.2">
      <c r="A152" s="7" t="s">
        <v>1384</v>
      </c>
      <c r="B152" s="7" t="s">
        <v>1400</v>
      </c>
      <c r="C152" s="8">
        <v>1</v>
      </c>
      <c r="D152" s="9">
        <v>8</v>
      </c>
      <c r="E152" s="10">
        <v>1000</v>
      </c>
      <c r="F152" s="10">
        <v>200</v>
      </c>
      <c r="G152" s="11">
        <f t="shared" si="16"/>
        <v>20</v>
      </c>
      <c r="H152" s="10">
        <v>1200</v>
      </c>
      <c r="I152" s="9">
        <v>8</v>
      </c>
      <c r="J152" s="8">
        <v>1</v>
      </c>
      <c r="K152" s="9">
        <v>6.22</v>
      </c>
      <c r="L152" s="9">
        <v>6.22</v>
      </c>
      <c r="M152" s="9">
        <f t="shared" si="17"/>
        <v>5.1833333333333336</v>
      </c>
      <c r="N152" s="9">
        <f t="shared" si="18"/>
        <v>5.8633497536945809</v>
      </c>
      <c r="O152" s="9">
        <f t="shared" si="19"/>
        <v>7.2508917954815715</v>
      </c>
      <c r="P152" s="11">
        <f t="shared" si="20"/>
        <v>-11.597746150700958</v>
      </c>
      <c r="Q152" s="11">
        <f t="shared" si="21"/>
        <v>-28.514540286432727</v>
      </c>
      <c r="R152" s="8">
        <v>0</v>
      </c>
      <c r="S152" s="8">
        <v>0</v>
      </c>
      <c r="T152" s="8">
        <v>1</v>
      </c>
      <c r="U152" s="11">
        <f t="shared" si="22"/>
        <v>0</v>
      </c>
      <c r="V152" s="11">
        <f t="shared" si="23"/>
        <v>100</v>
      </c>
      <c r="W152" s="9">
        <v>3</v>
      </c>
      <c r="X152" s="9">
        <v>5</v>
      </c>
    </row>
    <row r="153" spans="1:24" x14ac:dyDescent="0.2">
      <c r="A153" s="7" t="s">
        <v>1384</v>
      </c>
      <c r="B153" s="7" t="s">
        <v>94</v>
      </c>
      <c r="C153" s="8">
        <v>7</v>
      </c>
      <c r="D153" s="9">
        <v>9.39</v>
      </c>
      <c r="E153" s="10">
        <v>8400</v>
      </c>
      <c r="F153" s="10">
        <v>900</v>
      </c>
      <c r="G153" s="11">
        <f t="shared" si="16"/>
        <v>10.714285714285714</v>
      </c>
      <c r="H153" s="10">
        <v>7600</v>
      </c>
      <c r="I153" s="9">
        <v>9.39</v>
      </c>
      <c r="J153" s="8">
        <v>5</v>
      </c>
      <c r="K153" s="9">
        <v>36.340000000000003</v>
      </c>
      <c r="L153" s="9">
        <v>36.340000000000003</v>
      </c>
      <c r="M153" s="9">
        <f t="shared" si="17"/>
        <v>4.7815789473684216</v>
      </c>
      <c r="N153" s="9">
        <f t="shared" si="18"/>
        <v>5.8633497536945809</v>
      </c>
      <c r="O153" s="9">
        <f t="shared" si="19"/>
        <v>7.2508917954815715</v>
      </c>
      <c r="P153" s="11">
        <f t="shared" si="20"/>
        <v>-18.449706256129783</v>
      </c>
      <c r="Q153" s="11">
        <f t="shared" si="21"/>
        <v>-34.055298544820573</v>
      </c>
      <c r="R153" s="8">
        <v>1</v>
      </c>
      <c r="S153" s="8">
        <v>1</v>
      </c>
      <c r="T153" s="8">
        <v>2</v>
      </c>
      <c r="U153" s="11">
        <f t="shared" si="22"/>
        <v>20</v>
      </c>
      <c r="V153" s="11">
        <f t="shared" si="23"/>
        <v>80</v>
      </c>
      <c r="W153" s="9">
        <v>4.5999999999999996</v>
      </c>
      <c r="X153" s="9">
        <v>7.4</v>
      </c>
    </row>
    <row r="154" spans="1:24" x14ac:dyDescent="0.2">
      <c r="A154" s="7" t="s">
        <v>1384</v>
      </c>
      <c r="B154" s="7" t="s">
        <v>629</v>
      </c>
      <c r="C154" s="8">
        <v>4</v>
      </c>
      <c r="D154" s="9">
        <v>14.12</v>
      </c>
      <c r="E154" s="10">
        <v>3700</v>
      </c>
      <c r="F154" s="10">
        <v>1300</v>
      </c>
      <c r="G154" s="11">
        <f t="shared" si="16"/>
        <v>35.135135135135137</v>
      </c>
      <c r="H154" s="10">
        <v>5000</v>
      </c>
      <c r="I154" s="9">
        <v>14.12</v>
      </c>
      <c r="J154" s="8">
        <v>4</v>
      </c>
      <c r="K154" s="9">
        <v>58.02</v>
      </c>
      <c r="L154" s="9">
        <v>58.02</v>
      </c>
      <c r="M154" s="9">
        <f t="shared" si="17"/>
        <v>11.604000000000001</v>
      </c>
      <c r="N154" s="9">
        <f t="shared" si="18"/>
        <v>5.8633497536945809</v>
      </c>
      <c r="O154" s="9">
        <f t="shared" si="19"/>
        <v>7.2508917954815715</v>
      </c>
      <c r="P154" s="11">
        <f t="shared" si="20"/>
        <v>97.907347974392181</v>
      </c>
      <c r="Q154" s="11">
        <f t="shared" si="21"/>
        <v>60.035487044932736</v>
      </c>
      <c r="R154" s="8">
        <v>0</v>
      </c>
      <c r="S154" s="8">
        <v>1</v>
      </c>
      <c r="T154" s="8">
        <v>1</v>
      </c>
      <c r="U154" s="11">
        <f t="shared" si="22"/>
        <v>0</v>
      </c>
      <c r="V154" s="11">
        <f t="shared" si="23"/>
        <v>50</v>
      </c>
      <c r="W154" s="9">
        <v>6.5</v>
      </c>
      <c r="X154" s="9">
        <v>9</v>
      </c>
    </row>
    <row r="155" spans="1:24" x14ac:dyDescent="0.2">
      <c r="A155" s="7" t="s">
        <v>1384</v>
      </c>
      <c r="B155" s="7" t="s">
        <v>771</v>
      </c>
      <c r="C155" s="8">
        <v>7</v>
      </c>
      <c r="D155" s="9">
        <v>8.86</v>
      </c>
      <c r="E155" s="10">
        <v>7400</v>
      </c>
      <c r="F155" s="10">
        <v>1000</v>
      </c>
      <c r="G155" s="11">
        <f t="shared" si="16"/>
        <v>13.513513513513514</v>
      </c>
      <c r="H155" s="10">
        <v>7600</v>
      </c>
      <c r="I155" s="9">
        <v>8.86</v>
      </c>
      <c r="J155" s="8">
        <v>6</v>
      </c>
      <c r="K155" s="9">
        <v>16.309999999999999</v>
      </c>
      <c r="L155" s="9">
        <v>16.309999999999999</v>
      </c>
      <c r="M155" s="9">
        <f t="shared" si="17"/>
        <v>2.1460526315789474</v>
      </c>
      <c r="N155" s="9">
        <f t="shared" si="18"/>
        <v>5.8633497536945809</v>
      </c>
      <c r="O155" s="9">
        <f t="shared" si="19"/>
        <v>7.2508917954815715</v>
      </c>
      <c r="P155" s="11">
        <f t="shared" si="20"/>
        <v>-63.398863759974603</v>
      </c>
      <c r="Q155" s="11">
        <f t="shared" si="21"/>
        <v>-70.40291467435398</v>
      </c>
      <c r="R155" s="8">
        <v>0</v>
      </c>
      <c r="S155" s="8">
        <v>1</v>
      </c>
      <c r="T155" s="8">
        <v>1</v>
      </c>
      <c r="U155" s="11">
        <f t="shared" si="22"/>
        <v>0</v>
      </c>
      <c r="V155" s="11">
        <f t="shared" si="23"/>
        <v>33.333333333333329</v>
      </c>
      <c r="W155" s="9">
        <v>6.17</v>
      </c>
      <c r="X155" s="9">
        <v>8.17</v>
      </c>
    </row>
    <row r="156" spans="1:24" x14ac:dyDescent="0.2">
      <c r="A156" s="7" t="s">
        <v>1384</v>
      </c>
      <c r="B156" s="7" t="s">
        <v>176</v>
      </c>
      <c r="C156" s="8">
        <v>5</v>
      </c>
      <c r="D156" s="9">
        <v>7.6</v>
      </c>
      <c r="E156" s="10">
        <v>6100</v>
      </c>
      <c r="F156" s="10">
        <v>1300</v>
      </c>
      <c r="G156" s="11">
        <f t="shared" si="16"/>
        <v>21.311475409836063</v>
      </c>
      <c r="H156" s="10">
        <v>4700</v>
      </c>
      <c r="I156" s="9">
        <v>7.6</v>
      </c>
      <c r="J156" s="8">
        <v>3</v>
      </c>
      <c r="K156" s="9">
        <v>38.380000000000003</v>
      </c>
      <c r="L156" s="9">
        <v>38.380000000000003</v>
      </c>
      <c r="M156" s="9">
        <f t="shared" si="17"/>
        <v>8.1659574468085125</v>
      </c>
      <c r="N156" s="9">
        <f t="shared" si="18"/>
        <v>5.8633497536945809</v>
      </c>
      <c r="O156" s="9">
        <f t="shared" si="19"/>
        <v>7.2508917954815715</v>
      </c>
      <c r="P156" s="11">
        <f t="shared" si="20"/>
        <v>39.271198032541477</v>
      </c>
      <c r="Q156" s="11">
        <f t="shared" si="21"/>
        <v>12.620042846276766</v>
      </c>
      <c r="R156" s="8">
        <v>0</v>
      </c>
      <c r="S156" s="8">
        <v>2</v>
      </c>
      <c r="T156" s="8">
        <v>2</v>
      </c>
      <c r="U156" s="11">
        <f t="shared" si="22"/>
        <v>0</v>
      </c>
      <c r="V156" s="11">
        <f t="shared" si="23"/>
        <v>133.33333333333331</v>
      </c>
      <c r="W156" s="9">
        <v>3.33</v>
      </c>
      <c r="X156" s="9">
        <v>9</v>
      </c>
    </row>
    <row r="157" spans="1:24" x14ac:dyDescent="0.2">
      <c r="A157" s="7" t="s">
        <v>1384</v>
      </c>
      <c r="B157" s="7" t="s">
        <v>57</v>
      </c>
      <c r="C157" s="8">
        <v>9</v>
      </c>
      <c r="D157" s="9">
        <v>5.37</v>
      </c>
      <c r="E157" s="10">
        <v>12500</v>
      </c>
      <c r="F157" s="10">
        <v>1500</v>
      </c>
      <c r="G157" s="11">
        <f t="shared" si="16"/>
        <v>12</v>
      </c>
      <c r="H157" s="10">
        <v>7600</v>
      </c>
      <c r="I157" s="9">
        <v>5.37</v>
      </c>
      <c r="J157" s="8">
        <v>5</v>
      </c>
      <c r="K157" s="9">
        <v>37.92</v>
      </c>
      <c r="L157" s="9">
        <v>37.92</v>
      </c>
      <c r="M157" s="9">
        <f t="shared" si="17"/>
        <v>4.9894736842105258</v>
      </c>
      <c r="N157" s="9">
        <f t="shared" si="18"/>
        <v>5.8633497536945809</v>
      </c>
      <c r="O157" s="9">
        <f t="shared" si="19"/>
        <v>7.2508917954815715</v>
      </c>
      <c r="P157" s="11">
        <f t="shared" si="20"/>
        <v>-14.904041310744139</v>
      </c>
      <c r="Q157" s="11">
        <f t="shared" si="21"/>
        <v>-31.188137611986701</v>
      </c>
      <c r="R157" s="8">
        <v>1</v>
      </c>
      <c r="S157" s="8">
        <v>1</v>
      </c>
      <c r="T157" s="8">
        <v>1</v>
      </c>
      <c r="U157" s="11">
        <f t="shared" si="22"/>
        <v>20</v>
      </c>
      <c r="V157" s="11">
        <f t="shared" si="23"/>
        <v>60</v>
      </c>
      <c r="W157" s="9">
        <v>5</v>
      </c>
      <c r="X157" s="9">
        <v>9.8000000000000007</v>
      </c>
    </row>
    <row r="158" spans="1:24" x14ac:dyDescent="0.2">
      <c r="A158" s="7" t="s">
        <v>1384</v>
      </c>
      <c r="B158" s="7" t="s">
        <v>124</v>
      </c>
      <c r="C158" s="8">
        <v>6</v>
      </c>
      <c r="D158" s="9">
        <v>5.82</v>
      </c>
      <c r="E158" s="10">
        <v>8400</v>
      </c>
      <c r="F158" s="10">
        <v>1900</v>
      </c>
      <c r="G158" s="11">
        <f t="shared" si="16"/>
        <v>22.61904761904762</v>
      </c>
      <c r="H158" s="10">
        <v>10300</v>
      </c>
      <c r="I158" s="9">
        <v>5.82</v>
      </c>
      <c r="J158" s="8">
        <v>6</v>
      </c>
      <c r="K158" s="9">
        <v>105.69</v>
      </c>
      <c r="L158" s="9">
        <v>105.69</v>
      </c>
      <c r="M158" s="9">
        <f t="shared" si="17"/>
        <v>10.261165048543688</v>
      </c>
      <c r="N158" s="9">
        <f t="shared" si="18"/>
        <v>5.8633497536945809</v>
      </c>
      <c r="O158" s="9">
        <f t="shared" si="19"/>
        <v>7.2508917954815715</v>
      </c>
      <c r="P158" s="11">
        <f t="shared" si="20"/>
        <v>75.005167346157037</v>
      </c>
      <c r="Q158" s="11">
        <f t="shared" si="21"/>
        <v>41.515903670469655</v>
      </c>
      <c r="R158" s="8">
        <v>3</v>
      </c>
      <c r="S158" s="8">
        <v>3</v>
      </c>
      <c r="T158" s="8">
        <v>4</v>
      </c>
      <c r="U158" s="11">
        <f t="shared" si="22"/>
        <v>50</v>
      </c>
      <c r="V158" s="11">
        <f t="shared" si="23"/>
        <v>166.66666666666669</v>
      </c>
      <c r="W158" s="9">
        <v>3.5</v>
      </c>
      <c r="X158" s="9">
        <v>9.17</v>
      </c>
    </row>
    <row r="159" spans="1:24" x14ac:dyDescent="0.2">
      <c r="A159" s="7" t="s">
        <v>1384</v>
      </c>
      <c r="B159" s="7" t="s">
        <v>74</v>
      </c>
      <c r="C159" s="8">
        <v>1</v>
      </c>
      <c r="D159" s="9">
        <v>15</v>
      </c>
      <c r="E159" s="10">
        <v>800</v>
      </c>
      <c r="F159" s="10">
        <v>0</v>
      </c>
      <c r="G159" s="11">
        <f t="shared" si="16"/>
        <v>0</v>
      </c>
      <c r="H159" s="10">
        <v>800</v>
      </c>
      <c r="I159" s="9">
        <v>15</v>
      </c>
      <c r="J159" s="8">
        <v>1</v>
      </c>
      <c r="K159" s="9">
        <v>29.66</v>
      </c>
      <c r="L159" s="9">
        <v>29.66</v>
      </c>
      <c r="M159" s="9">
        <f t="shared" si="17"/>
        <v>37.074999999999996</v>
      </c>
      <c r="N159" s="9">
        <f t="shared" si="18"/>
        <v>5.8633497536945809</v>
      </c>
      <c r="O159" s="9">
        <f t="shared" si="19"/>
        <v>7.2508917954815715</v>
      </c>
      <c r="P159" s="11">
        <f t="shared" si="20"/>
        <v>532.31772889956812</v>
      </c>
      <c r="Q159" s="11">
        <f t="shared" si="21"/>
        <v>411.31641521810411</v>
      </c>
      <c r="R159" s="8">
        <v>0</v>
      </c>
      <c r="S159" s="8">
        <v>1</v>
      </c>
      <c r="T159" s="8">
        <v>1</v>
      </c>
      <c r="U159" s="11">
        <f t="shared" si="22"/>
        <v>0</v>
      </c>
      <c r="V159" s="11">
        <f t="shared" si="23"/>
        <v>200</v>
      </c>
      <c r="W159" s="9">
        <v>2</v>
      </c>
      <c r="X159" s="9">
        <v>7</v>
      </c>
    </row>
    <row r="160" spans="1:24" x14ac:dyDescent="0.2">
      <c r="A160" s="7" t="s">
        <v>1384</v>
      </c>
      <c r="B160" s="7" t="s">
        <v>198</v>
      </c>
      <c r="C160" s="8">
        <v>6</v>
      </c>
      <c r="D160" s="9">
        <v>7.75</v>
      </c>
      <c r="E160" s="10">
        <v>6600</v>
      </c>
      <c r="F160" s="10">
        <v>1000</v>
      </c>
      <c r="G160" s="11">
        <f t="shared" si="16"/>
        <v>15.151515151515152</v>
      </c>
      <c r="H160" s="10">
        <v>5100</v>
      </c>
      <c r="I160" s="9">
        <v>7.75</v>
      </c>
      <c r="J160" s="8">
        <v>4</v>
      </c>
      <c r="K160" s="9">
        <v>16.690000000000001</v>
      </c>
      <c r="L160" s="9">
        <v>16.690000000000001</v>
      </c>
      <c r="M160" s="9">
        <f t="shared" si="17"/>
        <v>3.2725490196078435</v>
      </c>
      <c r="N160" s="9">
        <f t="shared" si="18"/>
        <v>5.8633497536945809</v>
      </c>
      <c r="O160" s="9">
        <f t="shared" si="19"/>
        <v>7.2508917954815715</v>
      </c>
      <c r="P160" s="11">
        <f t="shared" si="20"/>
        <v>-44.186358360325286</v>
      </c>
      <c r="Q160" s="11">
        <f t="shared" si="21"/>
        <v>-54.866944481958093</v>
      </c>
      <c r="R160" s="8">
        <v>0</v>
      </c>
      <c r="S160" s="8">
        <v>0</v>
      </c>
      <c r="T160" s="8">
        <v>2</v>
      </c>
      <c r="U160" s="11">
        <f t="shared" si="22"/>
        <v>0</v>
      </c>
      <c r="V160" s="11">
        <f t="shared" si="23"/>
        <v>50</v>
      </c>
      <c r="W160" s="9">
        <v>5.25</v>
      </c>
      <c r="X160" s="9">
        <v>9.5</v>
      </c>
    </row>
    <row r="161" spans="1:24" x14ac:dyDescent="0.2">
      <c r="A161" s="7" t="s">
        <v>1384</v>
      </c>
      <c r="B161" s="7" t="s">
        <v>111</v>
      </c>
      <c r="C161" s="8">
        <v>6</v>
      </c>
      <c r="D161" s="9">
        <v>6.67</v>
      </c>
      <c r="E161" s="10">
        <v>7300</v>
      </c>
      <c r="F161" s="10">
        <v>1000</v>
      </c>
      <c r="G161" s="11">
        <f t="shared" si="16"/>
        <v>13.698630136986301</v>
      </c>
      <c r="H161" s="10">
        <v>6700</v>
      </c>
      <c r="I161" s="9">
        <v>6.67</v>
      </c>
      <c r="J161" s="8">
        <v>5</v>
      </c>
      <c r="K161" s="9">
        <v>43.34</v>
      </c>
      <c r="L161" s="9">
        <v>43.34</v>
      </c>
      <c r="M161" s="9">
        <f t="shared" si="17"/>
        <v>6.468656716417911</v>
      </c>
      <c r="N161" s="9">
        <f t="shared" si="18"/>
        <v>5.8633497536945809</v>
      </c>
      <c r="O161" s="9">
        <f t="shared" si="19"/>
        <v>7.2508917954815715</v>
      </c>
      <c r="P161" s="11">
        <f t="shared" si="20"/>
        <v>10.323569088504698</v>
      </c>
      <c r="Q161" s="11">
        <f t="shared" si="21"/>
        <v>-10.788122359667733</v>
      </c>
      <c r="R161" s="8">
        <v>1</v>
      </c>
      <c r="S161" s="8">
        <v>1</v>
      </c>
      <c r="T161" s="8">
        <v>2</v>
      </c>
      <c r="U161" s="11">
        <f t="shared" si="22"/>
        <v>20</v>
      </c>
      <c r="V161" s="11">
        <f t="shared" si="23"/>
        <v>80</v>
      </c>
      <c r="W161" s="9">
        <v>4.4000000000000004</v>
      </c>
      <c r="X161" s="9">
        <v>8.6</v>
      </c>
    </row>
    <row r="162" spans="1:24" x14ac:dyDescent="0.2">
      <c r="A162" s="7" t="s">
        <v>1384</v>
      </c>
      <c r="B162" s="7" t="s">
        <v>102</v>
      </c>
      <c r="C162" s="8">
        <v>5</v>
      </c>
      <c r="D162" s="9">
        <v>16.7</v>
      </c>
      <c r="E162" s="10">
        <v>4100</v>
      </c>
      <c r="F162" s="10">
        <v>1700</v>
      </c>
      <c r="G162" s="11">
        <f t="shared" si="16"/>
        <v>41.463414634146339</v>
      </c>
      <c r="H162" s="10">
        <v>5800</v>
      </c>
      <c r="I162" s="9">
        <v>16.7</v>
      </c>
      <c r="J162" s="8">
        <v>5</v>
      </c>
      <c r="K162" s="9">
        <v>17.079999999999998</v>
      </c>
      <c r="L162" s="9">
        <v>17.079999999999998</v>
      </c>
      <c r="M162" s="9">
        <f t="shared" si="17"/>
        <v>2.944827586206896</v>
      </c>
      <c r="N162" s="9">
        <f t="shared" si="18"/>
        <v>5.8633497536945809</v>
      </c>
      <c r="O162" s="9">
        <f t="shared" si="19"/>
        <v>7.2508917954815715</v>
      </c>
      <c r="P162" s="11">
        <f t="shared" si="20"/>
        <v>-49.775679263354235</v>
      </c>
      <c r="Q162" s="11">
        <f t="shared" si="21"/>
        <v>-59.386684158740586</v>
      </c>
      <c r="R162" s="8">
        <v>0</v>
      </c>
      <c r="S162" s="8">
        <v>1</v>
      </c>
      <c r="T162" s="8">
        <v>1</v>
      </c>
      <c r="U162" s="11">
        <f t="shared" si="22"/>
        <v>0</v>
      </c>
      <c r="V162" s="11">
        <f t="shared" si="23"/>
        <v>40</v>
      </c>
      <c r="W162" s="9">
        <v>5.6</v>
      </c>
      <c r="X162" s="9">
        <v>9.6</v>
      </c>
    </row>
    <row r="163" spans="1:24" x14ac:dyDescent="0.2">
      <c r="A163" s="7" t="s">
        <v>1384</v>
      </c>
      <c r="B163" s="7" t="s">
        <v>803</v>
      </c>
      <c r="C163" s="8">
        <v>4</v>
      </c>
      <c r="D163" s="9">
        <v>5.75</v>
      </c>
      <c r="E163" s="10">
        <v>5400</v>
      </c>
      <c r="F163" s="10">
        <v>1300</v>
      </c>
      <c r="G163" s="11">
        <f t="shared" si="16"/>
        <v>24.074074074074073</v>
      </c>
      <c r="H163" s="10">
        <v>5100</v>
      </c>
      <c r="I163" s="9">
        <v>5.75</v>
      </c>
      <c r="J163" s="8">
        <v>3</v>
      </c>
      <c r="K163" s="9">
        <v>36.4</v>
      </c>
      <c r="L163" s="9">
        <v>36.4</v>
      </c>
      <c r="M163" s="9">
        <f t="shared" si="17"/>
        <v>7.1372549019607838</v>
      </c>
      <c r="N163" s="9">
        <f t="shared" si="18"/>
        <v>5.8633497536945809</v>
      </c>
      <c r="O163" s="9">
        <f t="shared" si="19"/>
        <v>7.2508917954815715</v>
      </c>
      <c r="P163" s="11">
        <f t="shared" si="20"/>
        <v>21.726576134461311</v>
      </c>
      <c r="Q163" s="11">
        <f t="shared" si="21"/>
        <v>-1.5672126508852475</v>
      </c>
      <c r="R163" s="8">
        <v>1</v>
      </c>
      <c r="S163" s="8">
        <v>1</v>
      </c>
      <c r="T163" s="8">
        <v>2</v>
      </c>
      <c r="U163" s="11">
        <f t="shared" si="22"/>
        <v>33.333333333333329</v>
      </c>
      <c r="V163" s="11">
        <f t="shared" si="23"/>
        <v>133.33333333333331</v>
      </c>
      <c r="W163" s="9">
        <v>4.67</v>
      </c>
      <c r="X163" s="9">
        <v>9.33</v>
      </c>
    </row>
    <row r="164" spans="1:24" x14ac:dyDescent="0.2">
      <c r="A164" s="7" t="s">
        <v>1384</v>
      </c>
      <c r="B164" s="7" t="s">
        <v>1465</v>
      </c>
      <c r="C164" s="8">
        <v>1</v>
      </c>
      <c r="D164" s="9">
        <v>20</v>
      </c>
      <c r="E164" s="10">
        <v>700</v>
      </c>
      <c r="F164" s="10">
        <v>200</v>
      </c>
      <c r="G164" s="11">
        <f t="shared" si="16"/>
        <v>28.571428571428569</v>
      </c>
      <c r="H164" s="10">
        <v>900</v>
      </c>
      <c r="I164" s="9">
        <v>20</v>
      </c>
      <c r="J164" s="8">
        <v>1</v>
      </c>
      <c r="K164" s="9">
        <v>0</v>
      </c>
      <c r="L164" s="9">
        <v>0</v>
      </c>
      <c r="M164" s="9">
        <f t="shared" si="17"/>
        <v>0</v>
      </c>
      <c r="N164" s="9">
        <f t="shared" si="18"/>
        <v>5.8633497536945809</v>
      </c>
      <c r="O164" s="9">
        <f t="shared" si="19"/>
        <v>7.2508917954815715</v>
      </c>
      <c r="P164" s="11">
        <f t="shared" si="20"/>
        <v>-100</v>
      </c>
      <c r="Q164" s="11">
        <f t="shared" si="21"/>
        <v>-100</v>
      </c>
      <c r="R164" s="8">
        <v>0</v>
      </c>
      <c r="S164" s="8">
        <v>0</v>
      </c>
      <c r="T164" s="8">
        <v>0</v>
      </c>
      <c r="U164" s="11">
        <f t="shared" si="22"/>
        <v>0</v>
      </c>
      <c r="V164" s="11">
        <f t="shared" si="23"/>
        <v>0</v>
      </c>
      <c r="W164" s="9">
        <v>6</v>
      </c>
      <c r="X164" s="9">
        <v>8</v>
      </c>
    </row>
    <row r="165" spans="1:24" x14ac:dyDescent="0.2">
      <c r="A165" s="7" t="s">
        <v>1384</v>
      </c>
      <c r="B165" s="7" t="s">
        <v>220</v>
      </c>
      <c r="C165" s="8">
        <v>1</v>
      </c>
      <c r="D165" s="9">
        <v>8</v>
      </c>
      <c r="E165" s="10">
        <v>1000</v>
      </c>
      <c r="F165" s="10">
        <v>0</v>
      </c>
      <c r="G165" s="11">
        <f t="shared" si="16"/>
        <v>0</v>
      </c>
      <c r="H165" s="10">
        <v>0</v>
      </c>
      <c r="I165" s="9">
        <v>8</v>
      </c>
      <c r="J165" s="8">
        <v>0</v>
      </c>
      <c r="K165" s="9">
        <v>0</v>
      </c>
      <c r="L165" s="9">
        <v>0</v>
      </c>
      <c r="M165" s="9">
        <f t="shared" si="17"/>
        <v>0</v>
      </c>
      <c r="N165" s="9">
        <f t="shared" si="18"/>
        <v>5.8633497536945809</v>
      </c>
      <c r="O165" s="9">
        <f t="shared" si="19"/>
        <v>7.2508917954815715</v>
      </c>
      <c r="P165" s="11">
        <f t="shared" si="20"/>
        <v>-100</v>
      </c>
      <c r="Q165" s="11">
        <f t="shared" si="21"/>
        <v>-100</v>
      </c>
      <c r="R165" s="8">
        <v>0</v>
      </c>
      <c r="S165" s="8">
        <v>0</v>
      </c>
      <c r="T165" s="8">
        <v>0</v>
      </c>
      <c r="U165" s="11">
        <f t="shared" si="22"/>
        <v>0</v>
      </c>
      <c r="V165" s="11">
        <f t="shared" si="23"/>
        <v>0</v>
      </c>
      <c r="W165" s="9">
        <v>0</v>
      </c>
      <c r="X165" s="9">
        <v>0</v>
      </c>
    </row>
    <row r="166" spans="1:24" x14ac:dyDescent="0.2">
      <c r="A166" s="7" t="s">
        <v>1384</v>
      </c>
      <c r="B166" s="7" t="s">
        <v>1472</v>
      </c>
      <c r="C166" s="8">
        <v>1</v>
      </c>
      <c r="D166" s="9">
        <v>50</v>
      </c>
      <c r="E166" s="10">
        <v>400</v>
      </c>
      <c r="F166" s="10">
        <v>0</v>
      </c>
      <c r="G166" s="11">
        <f t="shared" si="16"/>
        <v>0</v>
      </c>
      <c r="H166" s="10">
        <v>0</v>
      </c>
      <c r="I166" s="9">
        <v>50</v>
      </c>
      <c r="J166" s="8">
        <v>0</v>
      </c>
      <c r="K166" s="9">
        <v>0</v>
      </c>
      <c r="L166" s="9">
        <v>0</v>
      </c>
      <c r="M166" s="9">
        <f t="shared" si="17"/>
        <v>0</v>
      </c>
      <c r="N166" s="9">
        <f t="shared" si="18"/>
        <v>5.8633497536945809</v>
      </c>
      <c r="O166" s="9">
        <f t="shared" si="19"/>
        <v>7.2508917954815715</v>
      </c>
      <c r="P166" s="11">
        <f t="shared" si="20"/>
        <v>-100</v>
      </c>
      <c r="Q166" s="11">
        <f t="shared" si="21"/>
        <v>-100</v>
      </c>
      <c r="R166" s="8">
        <v>0</v>
      </c>
      <c r="S166" s="8">
        <v>0</v>
      </c>
      <c r="T166" s="8">
        <v>0</v>
      </c>
      <c r="U166" s="11">
        <f t="shared" si="22"/>
        <v>0</v>
      </c>
      <c r="V166" s="11">
        <f t="shared" si="23"/>
        <v>0</v>
      </c>
      <c r="W166" s="9">
        <v>0</v>
      </c>
      <c r="X166" s="9">
        <v>0</v>
      </c>
    </row>
    <row r="167" spans="1:24" x14ac:dyDescent="0.2">
      <c r="A167" s="7" t="s">
        <v>1384</v>
      </c>
      <c r="B167" s="7" t="s">
        <v>284</v>
      </c>
      <c r="C167" s="8">
        <v>2</v>
      </c>
      <c r="D167" s="9">
        <v>14</v>
      </c>
      <c r="E167" s="10">
        <v>1700</v>
      </c>
      <c r="F167" s="10">
        <v>0</v>
      </c>
      <c r="G167" s="11">
        <f t="shared" si="16"/>
        <v>0</v>
      </c>
      <c r="H167" s="10">
        <v>1700</v>
      </c>
      <c r="I167" s="9">
        <v>14</v>
      </c>
      <c r="J167" s="8">
        <v>2</v>
      </c>
      <c r="K167" s="9">
        <v>0</v>
      </c>
      <c r="L167" s="9">
        <v>0</v>
      </c>
      <c r="M167" s="9">
        <f t="shared" si="17"/>
        <v>0</v>
      </c>
      <c r="N167" s="9">
        <f t="shared" si="18"/>
        <v>5.8633497536945809</v>
      </c>
      <c r="O167" s="9">
        <f t="shared" si="19"/>
        <v>7.2508917954815715</v>
      </c>
      <c r="P167" s="11">
        <f t="shared" si="20"/>
        <v>-100</v>
      </c>
      <c r="Q167" s="11">
        <f t="shared" si="21"/>
        <v>-100</v>
      </c>
      <c r="R167" s="8">
        <v>0</v>
      </c>
      <c r="S167" s="8">
        <v>0</v>
      </c>
      <c r="T167" s="8">
        <v>0</v>
      </c>
      <c r="U167" s="11">
        <f t="shared" si="22"/>
        <v>0</v>
      </c>
      <c r="V167" s="11">
        <f t="shared" si="23"/>
        <v>0</v>
      </c>
      <c r="W167" s="9">
        <v>8</v>
      </c>
      <c r="X167" s="9">
        <v>9</v>
      </c>
    </row>
    <row r="168" spans="1:24" x14ac:dyDescent="0.2">
      <c r="A168" s="7" t="s">
        <v>1384</v>
      </c>
      <c r="B168" s="7" t="s">
        <v>778</v>
      </c>
      <c r="C168" s="8">
        <v>1</v>
      </c>
      <c r="D168" s="9">
        <v>5</v>
      </c>
      <c r="E168" s="10">
        <v>1300</v>
      </c>
      <c r="F168" s="10">
        <v>0</v>
      </c>
      <c r="G168" s="11">
        <f t="shared" si="16"/>
        <v>0</v>
      </c>
      <c r="H168" s="10">
        <v>1300</v>
      </c>
      <c r="I168" s="9">
        <v>5</v>
      </c>
      <c r="J168" s="8">
        <v>1</v>
      </c>
      <c r="K168" s="9">
        <v>0</v>
      </c>
      <c r="L168" s="9">
        <v>0</v>
      </c>
      <c r="M168" s="9">
        <f t="shared" si="17"/>
        <v>0</v>
      </c>
      <c r="N168" s="9">
        <f t="shared" si="18"/>
        <v>5.8633497536945809</v>
      </c>
      <c r="O168" s="9">
        <f t="shared" si="19"/>
        <v>7.2508917954815715</v>
      </c>
      <c r="P168" s="11">
        <f t="shared" si="20"/>
        <v>-100</v>
      </c>
      <c r="Q168" s="11">
        <f t="shared" si="21"/>
        <v>-100</v>
      </c>
      <c r="R168" s="8">
        <v>0</v>
      </c>
      <c r="S168" s="8">
        <v>0</v>
      </c>
      <c r="T168" s="8">
        <v>0</v>
      </c>
      <c r="U168" s="11">
        <f t="shared" si="22"/>
        <v>0</v>
      </c>
      <c r="V168" s="11">
        <f t="shared" si="23"/>
        <v>0</v>
      </c>
      <c r="W168" s="9">
        <v>5</v>
      </c>
      <c r="X168" s="9">
        <v>9</v>
      </c>
    </row>
    <row r="169" spans="1:24" x14ac:dyDescent="0.2">
      <c r="A169" s="7" t="s">
        <v>1384</v>
      </c>
      <c r="B169" s="7" t="s">
        <v>317</v>
      </c>
      <c r="C169" s="8">
        <v>1</v>
      </c>
      <c r="D169" s="9">
        <v>6</v>
      </c>
      <c r="E169" s="10">
        <v>1200</v>
      </c>
      <c r="F169" s="10">
        <v>0</v>
      </c>
      <c r="G169" s="11">
        <f t="shared" si="16"/>
        <v>0</v>
      </c>
      <c r="H169" s="10">
        <v>0</v>
      </c>
      <c r="I169" s="9">
        <v>6</v>
      </c>
      <c r="J169" s="8">
        <v>0</v>
      </c>
      <c r="K169" s="9">
        <v>0</v>
      </c>
      <c r="L169" s="9">
        <v>0</v>
      </c>
      <c r="M169" s="9">
        <f t="shared" si="17"/>
        <v>0</v>
      </c>
      <c r="N169" s="9">
        <f t="shared" si="18"/>
        <v>5.8633497536945809</v>
      </c>
      <c r="O169" s="9">
        <f t="shared" si="19"/>
        <v>7.2508917954815715</v>
      </c>
      <c r="P169" s="11">
        <f t="shared" si="20"/>
        <v>-100</v>
      </c>
      <c r="Q169" s="11">
        <f t="shared" si="21"/>
        <v>-100</v>
      </c>
      <c r="R169" s="8">
        <v>0</v>
      </c>
      <c r="S169" s="8">
        <v>0</v>
      </c>
      <c r="T169" s="8">
        <v>0</v>
      </c>
      <c r="U169" s="11">
        <f t="shared" si="22"/>
        <v>0</v>
      </c>
      <c r="V169" s="11">
        <f t="shared" si="23"/>
        <v>0</v>
      </c>
      <c r="W169" s="9">
        <v>0</v>
      </c>
      <c r="X169" s="9">
        <v>0</v>
      </c>
    </row>
    <row r="170" spans="1:24" x14ac:dyDescent="0.2">
      <c r="A170" s="7" t="s">
        <v>1384</v>
      </c>
      <c r="B170" s="7" t="s">
        <v>616</v>
      </c>
      <c r="C170" s="8">
        <v>1</v>
      </c>
      <c r="D170" s="9">
        <v>15</v>
      </c>
      <c r="E170" s="10">
        <v>800</v>
      </c>
      <c r="F170" s="10">
        <v>200</v>
      </c>
      <c r="G170" s="11">
        <f t="shared" si="16"/>
        <v>25</v>
      </c>
      <c r="H170" s="10">
        <v>1000</v>
      </c>
      <c r="I170" s="9">
        <v>15</v>
      </c>
      <c r="J170" s="8">
        <v>1</v>
      </c>
      <c r="K170" s="9">
        <v>0</v>
      </c>
      <c r="L170" s="9">
        <v>0</v>
      </c>
      <c r="M170" s="9">
        <f t="shared" si="17"/>
        <v>0</v>
      </c>
      <c r="N170" s="9">
        <f t="shared" si="18"/>
        <v>5.8633497536945809</v>
      </c>
      <c r="O170" s="9">
        <f t="shared" si="19"/>
        <v>7.2508917954815715</v>
      </c>
      <c r="P170" s="11">
        <f t="shared" si="20"/>
        <v>-100</v>
      </c>
      <c r="Q170" s="11">
        <f t="shared" si="21"/>
        <v>-100</v>
      </c>
      <c r="R170" s="8">
        <v>0</v>
      </c>
      <c r="S170" s="8">
        <v>0</v>
      </c>
      <c r="T170" s="8">
        <v>0</v>
      </c>
      <c r="U170" s="11">
        <f t="shared" si="22"/>
        <v>0</v>
      </c>
      <c r="V170" s="11">
        <f t="shared" si="23"/>
        <v>0</v>
      </c>
      <c r="W170" s="9">
        <v>11</v>
      </c>
      <c r="X170" s="9">
        <v>11</v>
      </c>
    </row>
    <row r="171" spans="1:24" x14ac:dyDescent="0.2">
      <c r="A171" s="7" t="s">
        <v>1384</v>
      </c>
      <c r="B171" s="7" t="s">
        <v>257</v>
      </c>
      <c r="C171" s="8">
        <v>3</v>
      </c>
      <c r="D171" s="9">
        <v>9</v>
      </c>
      <c r="E171" s="10">
        <v>3000</v>
      </c>
      <c r="F171" s="10">
        <v>0</v>
      </c>
      <c r="G171" s="11">
        <f t="shared" si="16"/>
        <v>0</v>
      </c>
      <c r="H171" s="10">
        <v>0</v>
      </c>
      <c r="I171" s="9">
        <v>9</v>
      </c>
      <c r="J171" s="8">
        <v>0</v>
      </c>
      <c r="K171" s="9">
        <v>0</v>
      </c>
      <c r="L171" s="9">
        <v>0</v>
      </c>
      <c r="M171" s="9">
        <f t="shared" si="17"/>
        <v>0</v>
      </c>
      <c r="N171" s="9">
        <f t="shared" si="18"/>
        <v>5.8633497536945809</v>
      </c>
      <c r="O171" s="9">
        <f t="shared" si="19"/>
        <v>7.2508917954815715</v>
      </c>
      <c r="P171" s="11">
        <f t="shared" si="20"/>
        <v>-100</v>
      </c>
      <c r="Q171" s="11">
        <f t="shared" si="21"/>
        <v>-100</v>
      </c>
      <c r="R171" s="8">
        <v>0</v>
      </c>
      <c r="S171" s="8">
        <v>0</v>
      </c>
      <c r="T171" s="8">
        <v>0</v>
      </c>
      <c r="U171" s="11">
        <f t="shared" si="22"/>
        <v>0</v>
      </c>
      <c r="V171" s="11">
        <f t="shared" si="23"/>
        <v>0</v>
      </c>
      <c r="W171" s="9">
        <v>0</v>
      </c>
      <c r="X171" s="9">
        <v>0</v>
      </c>
    </row>
    <row r="172" spans="1:24" x14ac:dyDescent="0.2">
      <c r="A172" s="2" t="s">
        <v>1630</v>
      </c>
      <c r="B172" s="2" t="s">
        <v>102</v>
      </c>
      <c r="C172" s="3">
        <v>5</v>
      </c>
      <c r="D172" s="4">
        <v>10.6</v>
      </c>
      <c r="E172" s="5">
        <v>4500</v>
      </c>
      <c r="F172" s="5">
        <v>400</v>
      </c>
      <c r="G172" s="6">
        <f t="shared" si="16"/>
        <v>8.8888888888888893</v>
      </c>
      <c r="H172" s="5">
        <v>3000</v>
      </c>
      <c r="I172" s="4">
        <v>10.6</v>
      </c>
      <c r="J172" s="3">
        <v>3</v>
      </c>
      <c r="K172" s="4">
        <v>0</v>
      </c>
      <c r="L172" s="4">
        <v>0</v>
      </c>
      <c r="M172" s="4">
        <f t="shared" si="17"/>
        <v>0</v>
      </c>
      <c r="N172" s="4">
        <f t="shared" si="18"/>
        <v>6.3966698382492861</v>
      </c>
      <c r="O172" s="4">
        <f t="shared" si="19"/>
        <v>7.2508917954815715</v>
      </c>
      <c r="P172" s="6">
        <f t="shared" si="20"/>
        <v>-100</v>
      </c>
      <c r="Q172" s="6">
        <f t="shared" si="21"/>
        <v>-100</v>
      </c>
      <c r="R172" s="3">
        <v>0</v>
      </c>
      <c r="S172" s="3">
        <v>0</v>
      </c>
      <c r="T172" s="3">
        <v>0</v>
      </c>
      <c r="U172" s="6">
        <f t="shared" si="22"/>
        <v>0</v>
      </c>
      <c r="V172" s="6">
        <f t="shared" si="23"/>
        <v>0</v>
      </c>
      <c r="W172" s="4">
        <v>5.33</v>
      </c>
      <c r="X172" s="4">
        <v>8</v>
      </c>
    </row>
    <row r="173" spans="1:24" x14ac:dyDescent="0.2">
      <c r="A173" s="7" t="s">
        <v>1630</v>
      </c>
      <c r="B173" s="7" t="s">
        <v>193</v>
      </c>
      <c r="C173" s="8">
        <v>9</v>
      </c>
      <c r="D173" s="9">
        <v>6.21</v>
      </c>
      <c r="E173" s="10">
        <v>12400</v>
      </c>
      <c r="F173" s="10">
        <v>1100</v>
      </c>
      <c r="G173" s="11">
        <f t="shared" si="16"/>
        <v>8.870967741935484</v>
      </c>
      <c r="H173" s="10">
        <v>10100</v>
      </c>
      <c r="I173" s="9">
        <v>6.21</v>
      </c>
      <c r="J173" s="8">
        <v>7</v>
      </c>
      <c r="K173" s="9">
        <v>74.8</v>
      </c>
      <c r="L173" s="9">
        <v>74.8</v>
      </c>
      <c r="M173" s="9">
        <f t="shared" si="17"/>
        <v>7.4059405940594054</v>
      </c>
      <c r="N173" s="9">
        <f t="shared" si="18"/>
        <v>6.3966698382492861</v>
      </c>
      <c r="O173" s="9">
        <f t="shared" si="19"/>
        <v>7.2508917954815715</v>
      </c>
      <c r="P173" s="11">
        <f t="shared" si="20"/>
        <v>15.778065482997446</v>
      </c>
      <c r="Q173" s="11">
        <f t="shared" si="21"/>
        <v>2.138341088946512</v>
      </c>
      <c r="R173" s="8">
        <v>1</v>
      </c>
      <c r="S173" s="8">
        <v>2</v>
      </c>
      <c r="T173" s="8">
        <v>2</v>
      </c>
      <c r="U173" s="11">
        <f t="shared" si="22"/>
        <v>14.285714285714285</v>
      </c>
      <c r="V173" s="11">
        <f t="shared" si="23"/>
        <v>71.428571428571431</v>
      </c>
      <c r="W173" s="9">
        <v>4</v>
      </c>
      <c r="X173" s="9">
        <v>8.43</v>
      </c>
    </row>
    <row r="174" spans="1:24" x14ac:dyDescent="0.2">
      <c r="A174" s="7" t="s">
        <v>1630</v>
      </c>
      <c r="B174" s="7" t="s">
        <v>198</v>
      </c>
      <c r="C174" s="8">
        <v>6</v>
      </c>
      <c r="D174" s="9">
        <v>12.67</v>
      </c>
      <c r="E174" s="10">
        <v>5700</v>
      </c>
      <c r="F174" s="10">
        <v>700</v>
      </c>
      <c r="G174" s="11">
        <f t="shared" si="16"/>
        <v>12.280701754385964</v>
      </c>
      <c r="H174" s="10">
        <v>4800</v>
      </c>
      <c r="I174" s="9">
        <v>12.67</v>
      </c>
      <c r="J174" s="8">
        <v>4</v>
      </c>
      <c r="K174" s="9">
        <v>37.479999999999997</v>
      </c>
      <c r="L174" s="9">
        <v>37.479999999999997</v>
      </c>
      <c r="M174" s="9">
        <f t="shared" si="17"/>
        <v>7.8083333333333327</v>
      </c>
      <c r="N174" s="9">
        <f t="shared" si="18"/>
        <v>6.3966698382492861</v>
      </c>
      <c r="O174" s="9">
        <f t="shared" si="19"/>
        <v>7.2508917954815715</v>
      </c>
      <c r="P174" s="11">
        <f t="shared" si="20"/>
        <v>22.068725302076974</v>
      </c>
      <c r="Q174" s="11">
        <f t="shared" si="21"/>
        <v>7.6879031376407196</v>
      </c>
      <c r="R174" s="8">
        <v>1</v>
      </c>
      <c r="S174" s="8">
        <v>1</v>
      </c>
      <c r="T174" s="8">
        <v>1</v>
      </c>
      <c r="U174" s="11">
        <f t="shared" si="22"/>
        <v>25</v>
      </c>
      <c r="V174" s="11">
        <f t="shared" si="23"/>
        <v>75</v>
      </c>
      <c r="W174" s="9">
        <v>5</v>
      </c>
      <c r="X174" s="9">
        <v>9.25</v>
      </c>
    </row>
    <row r="175" spans="1:24" x14ac:dyDescent="0.2">
      <c r="A175" s="7" t="s">
        <v>1630</v>
      </c>
      <c r="B175" s="7" t="s">
        <v>111</v>
      </c>
      <c r="C175" s="8">
        <v>8</v>
      </c>
      <c r="D175" s="9">
        <v>9.06</v>
      </c>
      <c r="E175" s="10">
        <v>9400</v>
      </c>
      <c r="F175" s="10">
        <v>1800</v>
      </c>
      <c r="G175" s="11">
        <f t="shared" si="16"/>
        <v>19.148936170212767</v>
      </c>
      <c r="H175" s="10">
        <v>11200</v>
      </c>
      <c r="I175" s="9">
        <v>9.06</v>
      </c>
      <c r="J175" s="8">
        <v>8</v>
      </c>
      <c r="K175" s="9">
        <v>33.409999999999997</v>
      </c>
      <c r="L175" s="9">
        <v>33.409999999999997</v>
      </c>
      <c r="M175" s="9">
        <f t="shared" si="17"/>
        <v>2.9830357142857142</v>
      </c>
      <c r="N175" s="9">
        <f t="shared" si="18"/>
        <v>6.3966698382492861</v>
      </c>
      <c r="O175" s="9">
        <f t="shared" si="19"/>
        <v>7.2508917954815715</v>
      </c>
      <c r="P175" s="11">
        <f t="shared" si="20"/>
        <v>-53.365801429230153</v>
      </c>
      <c r="Q175" s="11">
        <f t="shared" si="21"/>
        <v>-58.859740312983192</v>
      </c>
      <c r="R175" s="8">
        <v>0</v>
      </c>
      <c r="S175" s="8">
        <v>1</v>
      </c>
      <c r="T175" s="8">
        <v>3</v>
      </c>
      <c r="U175" s="11">
        <f t="shared" si="22"/>
        <v>0</v>
      </c>
      <c r="V175" s="11">
        <f t="shared" si="23"/>
        <v>50</v>
      </c>
      <c r="W175" s="9">
        <v>5.5</v>
      </c>
      <c r="X175" s="9">
        <v>8</v>
      </c>
    </row>
    <row r="176" spans="1:24" x14ac:dyDescent="0.2">
      <c r="A176" s="7" t="s">
        <v>1630</v>
      </c>
      <c r="B176" s="7" t="s">
        <v>176</v>
      </c>
      <c r="C176" s="8">
        <v>2</v>
      </c>
      <c r="D176" s="9">
        <v>9</v>
      </c>
      <c r="E176" s="10">
        <v>2000</v>
      </c>
      <c r="F176" s="10">
        <v>100</v>
      </c>
      <c r="G176" s="11">
        <f t="shared" si="16"/>
        <v>5</v>
      </c>
      <c r="H176" s="10">
        <v>2100</v>
      </c>
      <c r="I176" s="9">
        <v>9</v>
      </c>
      <c r="J176" s="8">
        <v>2</v>
      </c>
      <c r="K176" s="9">
        <v>0</v>
      </c>
      <c r="L176" s="9">
        <v>0</v>
      </c>
      <c r="M176" s="9">
        <f t="shared" si="17"/>
        <v>0</v>
      </c>
      <c r="N176" s="9">
        <f t="shared" si="18"/>
        <v>6.3966698382492861</v>
      </c>
      <c r="O176" s="9">
        <f t="shared" si="19"/>
        <v>7.2508917954815715</v>
      </c>
      <c r="P176" s="11">
        <f t="shared" si="20"/>
        <v>-100</v>
      </c>
      <c r="Q176" s="11">
        <f t="shared" si="21"/>
        <v>-100</v>
      </c>
      <c r="R176" s="8">
        <v>0</v>
      </c>
      <c r="S176" s="8">
        <v>0</v>
      </c>
      <c r="T176" s="8">
        <v>0</v>
      </c>
      <c r="U176" s="11">
        <f t="shared" si="22"/>
        <v>0</v>
      </c>
      <c r="V176" s="11">
        <f t="shared" si="23"/>
        <v>0</v>
      </c>
      <c r="W176" s="9">
        <v>5</v>
      </c>
      <c r="X176" s="9">
        <v>7.5</v>
      </c>
    </row>
    <row r="177" spans="1:24" x14ac:dyDescent="0.2">
      <c r="A177" s="7" t="s">
        <v>1630</v>
      </c>
      <c r="B177" s="7" t="s">
        <v>119</v>
      </c>
      <c r="C177" s="8">
        <v>9</v>
      </c>
      <c r="D177" s="9">
        <v>10.83</v>
      </c>
      <c r="E177" s="10">
        <v>10000</v>
      </c>
      <c r="F177" s="10">
        <v>1600</v>
      </c>
      <c r="G177" s="11">
        <f t="shared" si="16"/>
        <v>16</v>
      </c>
      <c r="H177" s="10">
        <v>10800</v>
      </c>
      <c r="I177" s="9">
        <v>10.83</v>
      </c>
      <c r="J177" s="8">
        <v>8</v>
      </c>
      <c r="K177" s="9">
        <v>120.94</v>
      </c>
      <c r="L177" s="9">
        <v>120.94</v>
      </c>
      <c r="M177" s="9">
        <f t="shared" si="17"/>
        <v>11.198148148148148</v>
      </c>
      <c r="N177" s="9">
        <f t="shared" si="18"/>
        <v>6.3966698382492861</v>
      </c>
      <c r="O177" s="9">
        <f t="shared" si="19"/>
        <v>7.2508917954815715</v>
      </c>
      <c r="P177" s="11">
        <f t="shared" si="20"/>
        <v>75.062156267439704</v>
      </c>
      <c r="Q177" s="11">
        <f t="shared" si="21"/>
        <v>54.438218966752864</v>
      </c>
      <c r="R177" s="8">
        <v>2</v>
      </c>
      <c r="S177" s="8">
        <v>4</v>
      </c>
      <c r="T177" s="8">
        <v>5</v>
      </c>
      <c r="U177" s="11">
        <f t="shared" si="22"/>
        <v>25</v>
      </c>
      <c r="V177" s="11">
        <f t="shared" si="23"/>
        <v>137.5</v>
      </c>
      <c r="W177" s="9">
        <v>3.38</v>
      </c>
      <c r="X177" s="9">
        <v>8.25</v>
      </c>
    </row>
    <row r="178" spans="1:24" x14ac:dyDescent="0.2">
      <c r="A178" s="7" t="s">
        <v>1630</v>
      </c>
      <c r="B178" s="7" t="s">
        <v>124</v>
      </c>
      <c r="C178" s="8">
        <v>10</v>
      </c>
      <c r="D178" s="9">
        <v>4.49</v>
      </c>
      <c r="E178" s="10">
        <v>14400</v>
      </c>
      <c r="F178" s="10">
        <v>2200</v>
      </c>
      <c r="G178" s="11">
        <f t="shared" si="16"/>
        <v>15.277777777777779</v>
      </c>
      <c r="H178" s="10">
        <v>15300</v>
      </c>
      <c r="I178" s="9">
        <v>4.49</v>
      </c>
      <c r="J178" s="8">
        <v>9</v>
      </c>
      <c r="K178" s="9">
        <v>147.82</v>
      </c>
      <c r="L178" s="9">
        <v>147.82</v>
      </c>
      <c r="M178" s="9">
        <f t="shared" si="17"/>
        <v>9.6614379084967315</v>
      </c>
      <c r="N178" s="9">
        <f t="shared" si="18"/>
        <v>6.3966698382492861</v>
      </c>
      <c r="O178" s="9">
        <f t="shared" si="19"/>
        <v>7.2508917954815715</v>
      </c>
      <c r="P178" s="11">
        <f t="shared" si="20"/>
        <v>51.038558387452817</v>
      </c>
      <c r="Q178" s="11">
        <f t="shared" si="21"/>
        <v>33.244822581924382</v>
      </c>
      <c r="R178" s="8">
        <v>3</v>
      </c>
      <c r="S178" s="8">
        <v>5</v>
      </c>
      <c r="T178" s="8">
        <v>7</v>
      </c>
      <c r="U178" s="11">
        <f t="shared" si="22"/>
        <v>33.333333333333329</v>
      </c>
      <c r="V178" s="11">
        <f t="shared" si="23"/>
        <v>166.66666666666669</v>
      </c>
      <c r="W178" s="9">
        <v>2.67</v>
      </c>
      <c r="X178" s="9">
        <v>8</v>
      </c>
    </row>
    <row r="179" spans="1:24" x14ac:dyDescent="0.2">
      <c r="A179" s="7" t="s">
        <v>1630</v>
      </c>
      <c r="B179" s="7" t="s">
        <v>328</v>
      </c>
      <c r="C179" s="8">
        <v>2</v>
      </c>
      <c r="D179" s="9">
        <v>20</v>
      </c>
      <c r="E179" s="10">
        <v>1300</v>
      </c>
      <c r="F179" s="10">
        <v>500</v>
      </c>
      <c r="G179" s="11">
        <f t="shared" si="16"/>
        <v>38.461538461538467</v>
      </c>
      <c r="H179" s="10">
        <v>1800</v>
      </c>
      <c r="I179" s="9">
        <v>20</v>
      </c>
      <c r="J179" s="8">
        <v>2</v>
      </c>
      <c r="K179" s="9">
        <v>41.16</v>
      </c>
      <c r="L179" s="9">
        <v>41.16</v>
      </c>
      <c r="M179" s="9">
        <f t="shared" si="17"/>
        <v>22.866666666666664</v>
      </c>
      <c r="N179" s="9">
        <f t="shared" si="18"/>
        <v>6.3966698382492861</v>
      </c>
      <c r="O179" s="9">
        <f t="shared" si="19"/>
        <v>7.2508917954815715</v>
      </c>
      <c r="P179" s="11">
        <f t="shared" si="20"/>
        <v>257.47767580458827</v>
      </c>
      <c r="Q179" s="11">
        <f t="shared" si="21"/>
        <v>215.36350716081762</v>
      </c>
      <c r="R179" s="8">
        <v>1</v>
      </c>
      <c r="S179" s="8">
        <v>1</v>
      </c>
      <c r="T179" s="8">
        <v>1</v>
      </c>
      <c r="U179" s="11">
        <f t="shared" si="22"/>
        <v>50</v>
      </c>
      <c r="V179" s="11">
        <f t="shared" si="23"/>
        <v>150</v>
      </c>
      <c r="W179" s="9">
        <v>4.5</v>
      </c>
      <c r="X179" s="9">
        <v>7</v>
      </c>
    </row>
    <row r="180" spans="1:24" x14ac:dyDescent="0.2">
      <c r="A180" s="7" t="s">
        <v>1630</v>
      </c>
      <c r="B180" s="7" t="s">
        <v>629</v>
      </c>
      <c r="C180" s="8">
        <v>2</v>
      </c>
      <c r="D180" s="9">
        <v>18</v>
      </c>
      <c r="E180" s="10">
        <v>1600</v>
      </c>
      <c r="F180" s="10">
        <v>500</v>
      </c>
      <c r="G180" s="11">
        <f t="shared" si="16"/>
        <v>31.25</v>
      </c>
      <c r="H180" s="10">
        <v>2100</v>
      </c>
      <c r="I180" s="9">
        <v>18</v>
      </c>
      <c r="J180" s="8">
        <v>2</v>
      </c>
      <c r="K180" s="9">
        <v>0</v>
      </c>
      <c r="L180" s="9">
        <v>0</v>
      </c>
      <c r="M180" s="9">
        <f t="shared" si="17"/>
        <v>0</v>
      </c>
      <c r="N180" s="9">
        <f t="shared" si="18"/>
        <v>6.3966698382492861</v>
      </c>
      <c r="O180" s="9">
        <f t="shared" si="19"/>
        <v>7.2508917954815715</v>
      </c>
      <c r="P180" s="11">
        <f t="shared" si="20"/>
        <v>-100</v>
      </c>
      <c r="Q180" s="11">
        <f t="shared" si="21"/>
        <v>-100</v>
      </c>
      <c r="R180" s="8">
        <v>0</v>
      </c>
      <c r="S180" s="8">
        <v>0</v>
      </c>
      <c r="T180" s="8">
        <v>0</v>
      </c>
      <c r="U180" s="11">
        <f t="shared" si="22"/>
        <v>0</v>
      </c>
      <c r="V180" s="11">
        <f t="shared" si="23"/>
        <v>0</v>
      </c>
      <c r="W180" s="9">
        <v>6.5</v>
      </c>
      <c r="X180" s="9">
        <v>7</v>
      </c>
    </row>
    <row r="181" spans="1:24" x14ac:dyDescent="0.2">
      <c r="A181" s="7" t="s">
        <v>1630</v>
      </c>
      <c r="B181" s="7" t="s">
        <v>57</v>
      </c>
      <c r="C181" s="8">
        <v>10</v>
      </c>
      <c r="D181" s="9">
        <v>3.93</v>
      </c>
      <c r="E181" s="10">
        <v>17000</v>
      </c>
      <c r="F181" s="10">
        <v>1300</v>
      </c>
      <c r="G181" s="11">
        <f t="shared" si="16"/>
        <v>7.6470588235294121</v>
      </c>
      <c r="H181" s="10">
        <v>12700</v>
      </c>
      <c r="I181" s="9">
        <v>3.93</v>
      </c>
      <c r="J181" s="8">
        <v>7</v>
      </c>
      <c r="K181" s="9">
        <v>98.15</v>
      </c>
      <c r="L181" s="9">
        <v>98.15</v>
      </c>
      <c r="M181" s="9">
        <f t="shared" si="17"/>
        <v>7.7283464566929139</v>
      </c>
      <c r="N181" s="9">
        <f t="shared" si="18"/>
        <v>6.3966698382492861</v>
      </c>
      <c r="O181" s="9">
        <f t="shared" si="19"/>
        <v>7.2508917954815715</v>
      </c>
      <c r="P181" s="11">
        <f t="shared" si="20"/>
        <v>20.818279700490159</v>
      </c>
      <c r="Q181" s="11">
        <f t="shared" si="21"/>
        <v>6.5847715657385839</v>
      </c>
      <c r="R181" s="8">
        <v>1</v>
      </c>
      <c r="S181" s="8">
        <v>4</v>
      </c>
      <c r="T181" s="8">
        <v>5</v>
      </c>
      <c r="U181" s="11">
        <f t="shared" si="22"/>
        <v>14.285714285714285</v>
      </c>
      <c r="V181" s="11">
        <f t="shared" si="23"/>
        <v>142.85714285714286</v>
      </c>
      <c r="W181" s="9">
        <v>3</v>
      </c>
      <c r="X181" s="9">
        <v>8.7100000000000009</v>
      </c>
    </row>
    <row r="182" spans="1:24" x14ac:dyDescent="0.2">
      <c r="A182" s="7" t="s">
        <v>1630</v>
      </c>
      <c r="B182" s="7" t="s">
        <v>74</v>
      </c>
      <c r="C182" s="8">
        <v>4</v>
      </c>
      <c r="D182" s="9">
        <v>7.75</v>
      </c>
      <c r="E182" s="10">
        <v>4600</v>
      </c>
      <c r="F182" s="10">
        <v>600</v>
      </c>
      <c r="G182" s="11">
        <f t="shared" si="16"/>
        <v>13.043478260869565</v>
      </c>
      <c r="H182" s="10">
        <v>3800</v>
      </c>
      <c r="I182" s="9">
        <v>7.75</v>
      </c>
      <c r="J182" s="8">
        <v>3</v>
      </c>
      <c r="K182" s="9">
        <v>23.55</v>
      </c>
      <c r="L182" s="9">
        <v>23.55</v>
      </c>
      <c r="M182" s="9">
        <f t="shared" si="17"/>
        <v>6.1973684210526319</v>
      </c>
      <c r="N182" s="9">
        <f t="shared" si="18"/>
        <v>6.3966698382492861</v>
      </c>
      <c r="O182" s="9">
        <f t="shared" si="19"/>
        <v>7.2508917954815715</v>
      </c>
      <c r="P182" s="11">
        <f t="shared" si="20"/>
        <v>-3.115705863149588</v>
      </c>
      <c r="Q182" s="11">
        <f t="shared" si="21"/>
        <v>-14.529569660458149</v>
      </c>
      <c r="R182" s="8">
        <v>0</v>
      </c>
      <c r="S182" s="8">
        <v>1</v>
      </c>
      <c r="T182" s="8">
        <v>1</v>
      </c>
      <c r="U182" s="11">
        <f t="shared" si="22"/>
        <v>0</v>
      </c>
      <c r="V182" s="11">
        <f t="shared" si="23"/>
        <v>66.666666666666657</v>
      </c>
      <c r="W182" s="9">
        <v>3.67</v>
      </c>
      <c r="X182" s="9">
        <v>8.33</v>
      </c>
    </row>
    <row r="183" spans="1:24" x14ac:dyDescent="0.2">
      <c r="A183" s="7" t="s">
        <v>1630</v>
      </c>
      <c r="B183" s="7" t="s">
        <v>133</v>
      </c>
      <c r="C183" s="8">
        <v>5</v>
      </c>
      <c r="D183" s="9">
        <v>12.6</v>
      </c>
      <c r="E183" s="10">
        <v>4400</v>
      </c>
      <c r="F183" s="10">
        <v>600</v>
      </c>
      <c r="G183" s="11">
        <f t="shared" si="16"/>
        <v>13.636363636363635</v>
      </c>
      <c r="H183" s="10">
        <v>5000</v>
      </c>
      <c r="I183" s="9">
        <v>12.6</v>
      </c>
      <c r="J183" s="8">
        <v>5</v>
      </c>
      <c r="K183" s="9">
        <v>49.95</v>
      </c>
      <c r="L183" s="9">
        <v>49.95</v>
      </c>
      <c r="M183" s="9">
        <f t="shared" si="17"/>
        <v>9.99</v>
      </c>
      <c r="N183" s="9">
        <f t="shared" si="18"/>
        <v>6.3966698382492861</v>
      </c>
      <c r="O183" s="9">
        <f t="shared" si="19"/>
        <v>7.2508917954815715</v>
      </c>
      <c r="P183" s="11">
        <f t="shared" si="20"/>
        <v>56.175013758943329</v>
      </c>
      <c r="Q183" s="11">
        <f t="shared" si="21"/>
        <v>37.776156116759559</v>
      </c>
      <c r="R183" s="8">
        <v>1</v>
      </c>
      <c r="S183" s="8">
        <v>1</v>
      </c>
      <c r="T183" s="8">
        <v>1</v>
      </c>
      <c r="U183" s="11">
        <f t="shared" si="22"/>
        <v>20</v>
      </c>
      <c r="V183" s="11">
        <f t="shared" si="23"/>
        <v>60</v>
      </c>
      <c r="W183" s="9">
        <v>5.8</v>
      </c>
      <c r="X183" s="9">
        <v>8.1999999999999993</v>
      </c>
    </row>
    <row r="184" spans="1:24" x14ac:dyDescent="0.2">
      <c r="A184" s="7" t="s">
        <v>1630</v>
      </c>
      <c r="B184" s="7" t="s">
        <v>94</v>
      </c>
      <c r="C184" s="8">
        <v>7</v>
      </c>
      <c r="D184" s="9">
        <v>10.86</v>
      </c>
      <c r="E184" s="10">
        <v>8000</v>
      </c>
      <c r="F184" s="10">
        <v>1200</v>
      </c>
      <c r="G184" s="11">
        <f t="shared" si="16"/>
        <v>15</v>
      </c>
      <c r="H184" s="10">
        <v>6800</v>
      </c>
      <c r="I184" s="9">
        <v>10.86</v>
      </c>
      <c r="J184" s="8">
        <v>6</v>
      </c>
      <c r="K184" s="9">
        <v>15.91</v>
      </c>
      <c r="L184" s="9">
        <v>15.91</v>
      </c>
      <c r="M184" s="9">
        <f t="shared" si="17"/>
        <v>2.3397058823529413</v>
      </c>
      <c r="N184" s="9">
        <f t="shared" si="18"/>
        <v>6.3966698382492861</v>
      </c>
      <c r="O184" s="9">
        <f t="shared" si="19"/>
        <v>7.2508917954815715</v>
      </c>
      <c r="P184" s="11">
        <f t="shared" si="20"/>
        <v>-63.423063226391264</v>
      </c>
      <c r="Q184" s="11">
        <f t="shared" si="21"/>
        <v>-67.732163872436487</v>
      </c>
      <c r="R184" s="8">
        <v>0</v>
      </c>
      <c r="S184" s="8">
        <v>1</v>
      </c>
      <c r="T184" s="8">
        <v>1</v>
      </c>
      <c r="U184" s="11">
        <f t="shared" si="22"/>
        <v>0</v>
      </c>
      <c r="V184" s="11">
        <f t="shared" si="23"/>
        <v>33.333333333333329</v>
      </c>
      <c r="W184" s="9">
        <v>5.67</v>
      </c>
      <c r="X184" s="9">
        <v>8.5</v>
      </c>
    </row>
    <row r="185" spans="1:24" x14ac:dyDescent="0.2">
      <c r="A185" s="7" t="s">
        <v>1630</v>
      </c>
      <c r="B185" s="7" t="s">
        <v>803</v>
      </c>
      <c r="C185" s="8">
        <v>5</v>
      </c>
      <c r="D185" s="9">
        <v>10.8</v>
      </c>
      <c r="E185" s="10">
        <v>4800</v>
      </c>
      <c r="F185" s="10">
        <v>900</v>
      </c>
      <c r="G185" s="11">
        <f t="shared" si="16"/>
        <v>18.75</v>
      </c>
      <c r="H185" s="10">
        <v>5700</v>
      </c>
      <c r="I185" s="9">
        <v>10.8</v>
      </c>
      <c r="J185" s="8">
        <v>5</v>
      </c>
      <c r="K185" s="9">
        <v>0</v>
      </c>
      <c r="L185" s="9">
        <v>0</v>
      </c>
      <c r="M185" s="9">
        <f t="shared" si="17"/>
        <v>0</v>
      </c>
      <c r="N185" s="9">
        <f t="shared" si="18"/>
        <v>6.3966698382492861</v>
      </c>
      <c r="O185" s="9">
        <f t="shared" si="19"/>
        <v>7.2508917954815715</v>
      </c>
      <c r="P185" s="11">
        <f t="shared" si="20"/>
        <v>-100</v>
      </c>
      <c r="Q185" s="11">
        <f t="shared" si="21"/>
        <v>-100</v>
      </c>
      <c r="R185" s="8">
        <v>0</v>
      </c>
      <c r="S185" s="8">
        <v>0</v>
      </c>
      <c r="T185" s="8">
        <v>0</v>
      </c>
      <c r="U185" s="11">
        <f t="shared" si="22"/>
        <v>0</v>
      </c>
      <c r="V185" s="11">
        <f t="shared" si="23"/>
        <v>0</v>
      </c>
      <c r="W185" s="9">
        <v>7</v>
      </c>
      <c r="X185" s="9">
        <v>9.1999999999999993</v>
      </c>
    </row>
    <row r="186" spans="1:24" x14ac:dyDescent="0.2">
      <c r="A186" s="7" t="s">
        <v>1630</v>
      </c>
      <c r="B186" s="7" t="s">
        <v>1734</v>
      </c>
      <c r="C186" s="8">
        <v>2</v>
      </c>
      <c r="D186" s="9">
        <v>8</v>
      </c>
      <c r="E186" s="10">
        <v>2000</v>
      </c>
      <c r="F186" s="10">
        <v>500</v>
      </c>
      <c r="G186" s="11">
        <f t="shared" si="16"/>
        <v>25</v>
      </c>
      <c r="H186" s="10">
        <v>2500</v>
      </c>
      <c r="I186" s="9">
        <v>8</v>
      </c>
      <c r="J186" s="8">
        <v>2</v>
      </c>
      <c r="K186" s="9">
        <v>6.8</v>
      </c>
      <c r="L186" s="9">
        <v>6.8</v>
      </c>
      <c r="M186" s="9">
        <f t="shared" si="17"/>
        <v>2.7199999999999998</v>
      </c>
      <c r="N186" s="9">
        <f t="shared" si="18"/>
        <v>6.3966698382492861</v>
      </c>
      <c r="O186" s="9">
        <f t="shared" si="19"/>
        <v>7.2508917954815715</v>
      </c>
      <c r="P186" s="11">
        <f t="shared" si="20"/>
        <v>-57.477874131699124</v>
      </c>
      <c r="Q186" s="11">
        <f t="shared" si="21"/>
        <v>-62.487372909150551</v>
      </c>
      <c r="R186" s="8">
        <v>0</v>
      </c>
      <c r="S186" s="8">
        <v>0</v>
      </c>
      <c r="T186" s="8">
        <v>1</v>
      </c>
      <c r="U186" s="11">
        <f t="shared" si="22"/>
        <v>0</v>
      </c>
      <c r="V186" s="11">
        <f t="shared" si="23"/>
        <v>50</v>
      </c>
      <c r="W186" s="9">
        <v>5.5</v>
      </c>
      <c r="X186" s="9">
        <v>8</v>
      </c>
    </row>
    <row r="187" spans="1:24" x14ac:dyDescent="0.2">
      <c r="A187" s="7" t="s">
        <v>1630</v>
      </c>
      <c r="B187" s="7" t="s">
        <v>205</v>
      </c>
      <c r="C187" s="8">
        <v>3</v>
      </c>
      <c r="D187" s="9">
        <v>12.67</v>
      </c>
      <c r="E187" s="10">
        <v>2600</v>
      </c>
      <c r="F187" s="10">
        <v>600</v>
      </c>
      <c r="G187" s="11">
        <f t="shared" si="16"/>
        <v>23.076923076923077</v>
      </c>
      <c r="H187" s="10">
        <v>3200</v>
      </c>
      <c r="I187" s="9">
        <v>12.67</v>
      </c>
      <c r="J187" s="8">
        <v>3</v>
      </c>
      <c r="K187" s="9">
        <v>22.32</v>
      </c>
      <c r="L187" s="9">
        <v>22.32</v>
      </c>
      <c r="M187" s="9">
        <f t="shared" si="17"/>
        <v>6.9750000000000005</v>
      </c>
      <c r="N187" s="9">
        <f t="shared" si="18"/>
        <v>6.3966698382492861</v>
      </c>
      <c r="O187" s="9">
        <f t="shared" si="19"/>
        <v>7.2508917954815715</v>
      </c>
      <c r="P187" s="11">
        <f t="shared" si="20"/>
        <v>9.0411132100730462</v>
      </c>
      <c r="Q187" s="11">
        <f t="shared" si="21"/>
        <v>-3.8049360446048066</v>
      </c>
      <c r="R187" s="8">
        <v>0</v>
      </c>
      <c r="S187" s="8">
        <v>0</v>
      </c>
      <c r="T187" s="8">
        <v>2</v>
      </c>
      <c r="U187" s="11">
        <f t="shared" si="22"/>
        <v>0</v>
      </c>
      <c r="V187" s="11">
        <f t="shared" si="23"/>
        <v>66.666666666666657</v>
      </c>
      <c r="W187" s="9">
        <v>3.33</v>
      </c>
      <c r="X187" s="9">
        <v>8</v>
      </c>
    </row>
    <row r="188" spans="1:24" x14ac:dyDescent="0.2">
      <c r="A188" s="7" t="s">
        <v>1630</v>
      </c>
      <c r="B188" s="7" t="s">
        <v>771</v>
      </c>
      <c r="C188" s="8">
        <v>1</v>
      </c>
      <c r="D188" s="9">
        <v>50</v>
      </c>
      <c r="E188" s="10">
        <v>400</v>
      </c>
      <c r="F188" s="10">
        <v>0</v>
      </c>
      <c r="G188" s="11">
        <f t="shared" si="16"/>
        <v>0</v>
      </c>
      <c r="H188" s="10">
        <v>0</v>
      </c>
      <c r="I188" s="9">
        <v>50</v>
      </c>
      <c r="J188" s="8">
        <v>0</v>
      </c>
      <c r="K188" s="9">
        <v>0</v>
      </c>
      <c r="L188" s="9">
        <v>0</v>
      </c>
      <c r="M188" s="9">
        <f t="shared" si="17"/>
        <v>0</v>
      </c>
      <c r="N188" s="9">
        <f t="shared" si="18"/>
        <v>6.3966698382492861</v>
      </c>
      <c r="O188" s="9">
        <f t="shared" si="19"/>
        <v>7.2508917954815715</v>
      </c>
      <c r="P188" s="11">
        <f t="shared" si="20"/>
        <v>-100</v>
      </c>
      <c r="Q188" s="11">
        <f t="shared" si="21"/>
        <v>-100</v>
      </c>
      <c r="R188" s="8">
        <v>0</v>
      </c>
      <c r="S188" s="8">
        <v>0</v>
      </c>
      <c r="T188" s="8">
        <v>0</v>
      </c>
      <c r="U188" s="11">
        <f t="shared" si="22"/>
        <v>0</v>
      </c>
      <c r="V188" s="11">
        <f t="shared" si="23"/>
        <v>0</v>
      </c>
      <c r="W188" s="9">
        <v>0</v>
      </c>
      <c r="X188" s="9">
        <v>0</v>
      </c>
    </row>
    <row r="189" spans="1:24" x14ac:dyDescent="0.2">
      <c r="A189" s="7" t="s">
        <v>1630</v>
      </c>
      <c r="B189" s="7" t="s">
        <v>292</v>
      </c>
      <c r="C189" s="8">
        <v>1</v>
      </c>
      <c r="D189" s="9">
        <v>30</v>
      </c>
      <c r="E189" s="10">
        <v>400</v>
      </c>
      <c r="F189" s="10">
        <v>300</v>
      </c>
      <c r="G189" s="11">
        <f t="shared" si="16"/>
        <v>75</v>
      </c>
      <c r="H189" s="10">
        <v>700</v>
      </c>
      <c r="I189" s="9">
        <v>30</v>
      </c>
      <c r="J189" s="8">
        <v>1</v>
      </c>
      <c r="K189" s="9">
        <v>0</v>
      </c>
      <c r="L189" s="9">
        <v>0</v>
      </c>
      <c r="M189" s="9">
        <f t="shared" si="17"/>
        <v>0</v>
      </c>
      <c r="N189" s="9">
        <f t="shared" si="18"/>
        <v>6.3966698382492861</v>
      </c>
      <c r="O189" s="9">
        <f t="shared" si="19"/>
        <v>7.2508917954815715</v>
      </c>
      <c r="P189" s="11">
        <f t="shared" si="20"/>
        <v>-100</v>
      </c>
      <c r="Q189" s="11">
        <f t="shared" si="21"/>
        <v>-100</v>
      </c>
      <c r="R189" s="8">
        <v>0</v>
      </c>
      <c r="S189" s="8">
        <v>0</v>
      </c>
      <c r="T189" s="8">
        <v>0</v>
      </c>
      <c r="U189" s="11">
        <f t="shared" si="22"/>
        <v>0</v>
      </c>
      <c r="V189" s="11">
        <f t="shared" si="23"/>
        <v>0</v>
      </c>
      <c r="W189" s="9">
        <v>10</v>
      </c>
      <c r="X189" s="9">
        <v>10</v>
      </c>
    </row>
    <row r="190" spans="1:24" x14ac:dyDescent="0.2">
      <c r="A190" s="7" t="s">
        <v>1630</v>
      </c>
      <c r="B190" s="7" t="s">
        <v>1793</v>
      </c>
      <c r="C190" s="8">
        <v>1</v>
      </c>
      <c r="D190" s="9">
        <v>5</v>
      </c>
      <c r="E190" s="10">
        <v>1300</v>
      </c>
      <c r="F190" s="10">
        <v>0</v>
      </c>
      <c r="G190" s="11">
        <f t="shared" si="16"/>
        <v>0</v>
      </c>
      <c r="H190" s="10">
        <v>1300</v>
      </c>
      <c r="I190" s="9">
        <v>5</v>
      </c>
      <c r="J190" s="8">
        <v>1</v>
      </c>
      <c r="K190" s="9">
        <v>0</v>
      </c>
      <c r="L190" s="9">
        <v>0</v>
      </c>
      <c r="M190" s="9">
        <f t="shared" si="17"/>
        <v>0</v>
      </c>
      <c r="N190" s="9">
        <f t="shared" si="18"/>
        <v>6.3966698382492861</v>
      </c>
      <c r="O190" s="9">
        <f t="shared" si="19"/>
        <v>7.2508917954815715</v>
      </c>
      <c r="P190" s="11">
        <f t="shared" si="20"/>
        <v>-100</v>
      </c>
      <c r="Q190" s="11">
        <f t="shared" si="21"/>
        <v>-100</v>
      </c>
      <c r="R190" s="8">
        <v>0</v>
      </c>
      <c r="S190" s="8">
        <v>0</v>
      </c>
      <c r="T190" s="8">
        <v>0</v>
      </c>
      <c r="U190" s="11">
        <f t="shared" si="22"/>
        <v>0</v>
      </c>
      <c r="V190" s="11">
        <f t="shared" si="23"/>
        <v>0</v>
      </c>
      <c r="W190" s="9">
        <v>8</v>
      </c>
      <c r="X190" s="9">
        <v>8</v>
      </c>
    </row>
    <row r="191" spans="1:24" x14ac:dyDescent="0.2">
      <c r="A191" s="7" t="s">
        <v>1630</v>
      </c>
      <c r="B191" s="7" t="s">
        <v>1837</v>
      </c>
      <c r="C191" s="8">
        <v>1</v>
      </c>
      <c r="D191" s="9">
        <v>30</v>
      </c>
      <c r="E191" s="10">
        <v>400</v>
      </c>
      <c r="F191" s="10">
        <v>200</v>
      </c>
      <c r="G191" s="11">
        <f t="shared" si="16"/>
        <v>50</v>
      </c>
      <c r="H191" s="10">
        <v>600</v>
      </c>
      <c r="I191" s="9">
        <v>30</v>
      </c>
      <c r="J191" s="8">
        <v>1</v>
      </c>
      <c r="K191" s="9">
        <v>0</v>
      </c>
      <c r="L191" s="9">
        <v>0</v>
      </c>
      <c r="M191" s="9">
        <f t="shared" si="17"/>
        <v>0</v>
      </c>
      <c r="N191" s="9">
        <f t="shared" si="18"/>
        <v>6.3966698382492861</v>
      </c>
      <c r="O191" s="9">
        <f t="shared" si="19"/>
        <v>7.2508917954815715</v>
      </c>
      <c r="P191" s="11">
        <f t="shared" si="20"/>
        <v>-100</v>
      </c>
      <c r="Q191" s="11">
        <f t="shared" si="21"/>
        <v>-100</v>
      </c>
      <c r="R191" s="8">
        <v>0</v>
      </c>
      <c r="S191" s="8">
        <v>0</v>
      </c>
      <c r="T191" s="8">
        <v>0</v>
      </c>
      <c r="U191" s="11">
        <f t="shared" si="22"/>
        <v>0</v>
      </c>
      <c r="V191" s="11">
        <f t="shared" si="23"/>
        <v>0</v>
      </c>
      <c r="W191" s="9">
        <v>7</v>
      </c>
      <c r="X191" s="9">
        <v>8</v>
      </c>
    </row>
    <row r="192" spans="1:24" x14ac:dyDescent="0.2">
      <c r="A192" s="7" t="s">
        <v>1630</v>
      </c>
      <c r="B192" s="7" t="s">
        <v>220</v>
      </c>
      <c r="C192" s="8">
        <v>1</v>
      </c>
      <c r="D192" s="9">
        <v>8</v>
      </c>
      <c r="E192" s="10">
        <v>1000</v>
      </c>
      <c r="F192" s="10">
        <v>0</v>
      </c>
      <c r="G192" s="11">
        <f t="shared" si="16"/>
        <v>0</v>
      </c>
      <c r="H192" s="10">
        <v>0</v>
      </c>
      <c r="I192" s="9">
        <v>8</v>
      </c>
      <c r="J192" s="8">
        <v>0</v>
      </c>
      <c r="K192" s="9">
        <v>0</v>
      </c>
      <c r="L192" s="9">
        <v>0</v>
      </c>
      <c r="M192" s="9">
        <f t="shared" si="17"/>
        <v>0</v>
      </c>
      <c r="N192" s="9">
        <f t="shared" si="18"/>
        <v>6.3966698382492861</v>
      </c>
      <c r="O192" s="9">
        <f t="shared" si="19"/>
        <v>7.2508917954815715</v>
      </c>
      <c r="P192" s="11">
        <f t="shared" si="20"/>
        <v>-100</v>
      </c>
      <c r="Q192" s="11">
        <f t="shared" si="21"/>
        <v>-100</v>
      </c>
      <c r="R192" s="8">
        <v>0</v>
      </c>
      <c r="S192" s="8">
        <v>0</v>
      </c>
      <c r="T192" s="8">
        <v>0</v>
      </c>
      <c r="U192" s="11">
        <f t="shared" si="22"/>
        <v>0</v>
      </c>
      <c r="V192" s="11">
        <f t="shared" si="23"/>
        <v>0</v>
      </c>
      <c r="W192" s="9">
        <v>0</v>
      </c>
      <c r="X192" s="9">
        <v>0</v>
      </c>
    </row>
    <row r="193" spans="1:24" x14ac:dyDescent="0.2">
      <c r="A193" s="7" t="s">
        <v>1630</v>
      </c>
      <c r="B193" s="7" t="s">
        <v>889</v>
      </c>
      <c r="C193" s="8">
        <v>1</v>
      </c>
      <c r="D193" s="9">
        <v>4.5</v>
      </c>
      <c r="E193" s="10">
        <v>1300</v>
      </c>
      <c r="F193" s="10">
        <v>300</v>
      </c>
      <c r="G193" s="11">
        <f t="shared" si="16"/>
        <v>23.076923076923077</v>
      </c>
      <c r="H193" s="10">
        <v>1600</v>
      </c>
      <c r="I193" s="9">
        <v>4.5</v>
      </c>
      <c r="J193" s="8">
        <v>1</v>
      </c>
      <c r="K193" s="9">
        <v>0</v>
      </c>
      <c r="L193" s="9">
        <v>0</v>
      </c>
      <c r="M193" s="9">
        <f t="shared" si="17"/>
        <v>0</v>
      </c>
      <c r="N193" s="9">
        <f t="shared" si="18"/>
        <v>6.3966698382492861</v>
      </c>
      <c r="O193" s="9">
        <f t="shared" si="19"/>
        <v>7.2508917954815715</v>
      </c>
      <c r="P193" s="11">
        <f t="shared" si="20"/>
        <v>-100</v>
      </c>
      <c r="Q193" s="11">
        <f t="shared" si="21"/>
        <v>-100</v>
      </c>
      <c r="R193" s="8">
        <v>0</v>
      </c>
      <c r="S193" s="8">
        <v>0</v>
      </c>
      <c r="T193" s="8">
        <v>0</v>
      </c>
      <c r="U193" s="11">
        <f t="shared" si="22"/>
        <v>0</v>
      </c>
      <c r="V193" s="11">
        <f t="shared" si="23"/>
        <v>0</v>
      </c>
      <c r="W193" s="9">
        <v>4</v>
      </c>
      <c r="X193" s="9">
        <v>9</v>
      </c>
    </row>
    <row r="194" spans="1:24" x14ac:dyDescent="0.2">
      <c r="A194" s="7" t="s">
        <v>1630</v>
      </c>
      <c r="B194" s="7" t="s">
        <v>284</v>
      </c>
      <c r="C194" s="8">
        <v>1</v>
      </c>
      <c r="D194" s="9">
        <v>50</v>
      </c>
      <c r="E194" s="10">
        <v>400</v>
      </c>
      <c r="F194" s="10">
        <v>0</v>
      </c>
      <c r="G194" s="11">
        <f t="shared" ref="G194:G257" si="24">IF(E194&gt;0,(F194/E194)*100,0)</f>
        <v>0</v>
      </c>
      <c r="H194" s="10">
        <v>0</v>
      </c>
      <c r="I194" s="9">
        <v>50</v>
      </c>
      <c r="J194" s="8">
        <v>0</v>
      </c>
      <c r="K194" s="9">
        <v>0</v>
      </c>
      <c r="L194" s="9">
        <v>0</v>
      </c>
      <c r="M194" s="9">
        <f t="shared" ref="M194:M257" si="25">IF(H194&gt;0,(K194/H194)*1000,0)</f>
        <v>0</v>
      </c>
      <c r="N194" s="9">
        <f t="shared" ref="N194:N257" si="26">IF(SUMIF($A$2:$A$532,A194,$H$2:$H$532)&gt;0,SUMIF($A$2:$A$532,A194,$K$2:$K$532)/SUMIF($A$2:$A$532,A194,$H$2:$H$532)*1000,0)</f>
        <v>6.3966698382492861</v>
      </c>
      <c r="O194" s="9">
        <f t="shared" ref="O194:O257" si="27">IF(SUM($H$2:$H$532)&gt;0,SUM($K$2:$K$532)/SUM($H$2:$H$532)*1000,0)</f>
        <v>7.2508917954815715</v>
      </c>
      <c r="P194" s="11">
        <f t="shared" ref="P194:P257" si="28">IF(N194&gt;0,(M194-N194)/N194*100,0)</f>
        <v>-100</v>
      </c>
      <c r="Q194" s="11">
        <f t="shared" ref="Q194:Q257" si="29">IF(O194&gt;0,(M194-O194)/O194*100,0)</f>
        <v>-100</v>
      </c>
      <c r="R194" s="8">
        <v>0</v>
      </c>
      <c r="S194" s="8">
        <v>0</v>
      </c>
      <c r="T194" s="8">
        <v>0</v>
      </c>
      <c r="U194" s="11">
        <f t="shared" ref="U194:U257" si="30">IF(J194&gt;0,(R194/J194)*100,0)</f>
        <v>0</v>
      </c>
      <c r="V194" s="11">
        <f t="shared" ref="V194:V257" si="31">IF(J194&gt;0,((R194+S194+T194)/J194)*100,0)</f>
        <v>0</v>
      </c>
      <c r="W194" s="9">
        <v>0</v>
      </c>
      <c r="X194" s="9">
        <v>0</v>
      </c>
    </row>
    <row r="195" spans="1:24" x14ac:dyDescent="0.2">
      <c r="A195" s="2" t="s">
        <v>1877</v>
      </c>
      <c r="B195" s="2" t="s">
        <v>57</v>
      </c>
      <c r="C195" s="3">
        <v>9</v>
      </c>
      <c r="D195" s="4">
        <v>5.2</v>
      </c>
      <c r="E195" s="5">
        <v>13100</v>
      </c>
      <c r="F195" s="5">
        <v>100</v>
      </c>
      <c r="G195" s="6">
        <f t="shared" si="24"/>
        <v>0.76335877862595414</v>
      </c>
      <c r="H195" s="5">
        <v>4300</v>
      </c>
      <c r="I195" s="4">
        <v>5.2</v>
      </c>
      <c r="J195" s="3">
        <v>2</v>
      </c>
      <c r="K195" s="4">
        <v>26.7</v>
      </c>
      <c r="L195" s="4">
        <v>26.7</v>
      </c>
      <c r="M195" s="4">
        <f t="shared" si="25"/>
        <v>6.2093023255813948</v>
      </c>
      <c r="N195" s="4">
        <f t="shared" si="26"/>
        <v>7.88720930232558</v>
      </c>
      <c r="O195" s="4">
        <f t="shared" si="27"/>
        <v>7.2508917954815715</v>
      </c>
      <c r="P195" s="6">
        <f t="shared" si="28"/>
        <v>-21.273772666961516</v>
      </c>
      <c r="Q195" s="6">
        <f t="shared" si="29"/>
        <v>-14.364984325779737</v>
      </c>
      <c r="R195" s="3">
        <v>0</v>
      </c>
      <c r="S195" s="3">
        <v>1</v>
      </c>
      <c r="T195" s="3">
        <v>2</v>
      </c>
      <c r="U195" s="6">
        <f t="shared" si="30"/>
        <v>0</v>
      </c>
      <c r="V195" s="6">
        <f t="shared" si="31"/>
        <v>150</v>
      </c>
      <c r="W195" s="4">
        <v>2.5</v>
      </c>
      <c r="X195" s="4">
        <v>6.5</v>
      </c>
    </row>
    <row r="196" spans="1:24" x14ac:dyDescent="0.2">
      <c r="A196" s="7" t="s">
        <v>1877</v>
      </c>
      <c r="B196" s="7" t="s">
        <v>102</v>
      </c>
      <c r="C196" s="8">
        <v>3</v>
      </c>
      <c r="D196" s="9">
        <v>6</v>
      </c>
      <c r="E196" s="10">
        <v>3700</v>
      </c>
      <c r="F196" s="10">
        <v>100</v>
      </c>
      <c r="G196" s="11">
        <f t="shared" si="24"/>
        <v>2.7027027027027026</v>
      </c>
      <c r="H196" s="10">
        <v>2900</v>
      </c>
      <c r="I196" s="9">
        <v>6</v>
      </c>
      <c r="J196" s="8">
        <v>2</v>
      </c>
      <c r="K196" s="9">
        <v>38.53</v>
      </c>
      <c r="L196" s="9">
        <v>38.53</v>
      </c>
      <c r="M196" s="9">
        <f t="shared" si="25"/>
        <v>13.286206896551725</v>
      </c>
      <c r="N196" s="9">
        <f t="shared" si="26"/>
        <v>7.88720930232558</v>
      </c>
      <c r="O196" s="9">
        <f t="shared" si="27"/>
        <v>7.2508917954815715</v>
      </c>
      <c r="P196" s="11">
        <f t="shared" si="28"/>
        <v>68.452571591249978</v>
      </c>
      <c r="Q196" s="11">
        <f t="shared" si="29"/>
        <v>83.235487044932739</v>
      </c>
      <c r="R196" s="8">
        <v>1</v>
      </c>
      <c r="S196" s="8">
        <v>1</v>
      </c>
      <c r="T196" s="8">
        <v>1</v>
      </c>
      <c r="U196" s="11">
        <f t="shared" si="30"/>
        <v>50</v>
      </c>
      <c r="V196" s="11">
        <f t="shared" si="31"/>
        <v>150</v>
      </c>
      <c r="W196" s="9">
        <v>2.5</v>
      </c>
      <c r="X196" s="9">
        <v>6.5</v>
      </c>
    </row>
    <row r="197" spans="1:24" x14ac:dyDescent="0.2">
      <c r="A197" s="7" t="s">
        <v>1877</v>
      </c>
      <c r="B197" s="7" t="s">
        <v>193</v>
      </c>
      <c r="C197" s="8">
        <v>8</v>
      </c>
      <c r="D197" s="9">
        <v>5.09</v>
      </c>
      <c r="E197" s="10">
        <v>11700</v>
      </c>
      <c r="F197" s="10">
        <v>0</v>
      </c>
      <c r="G197" s="11">
        <f t="shared" si="24"/>
        <v>0</v>
      </c>
      <c r="H197" s="10">
        <v>1000</v>
      </c>
      <c r="I197" s="9">
        <v>5.09</v>
      </c>
      <c r="J197" s="8">
        <v>1</v>
      </c>
      <c r="K197" s="9">
        <v>25.06</v>
      </c>
      <c r="L197" s="9">
        <v>25.06</v>
      </c>
      <c r="M197" s="9">
        <f t="shared" si="25"/>
        <v>25.06</v>
      </c>
      <c r="N197" s="9">
        <f t="shared" si="26"/>
        <v>7.88720930232558</v>
      </c>
      <c r="O197" s="9">
        <f t="shared" si="27"/>
        <v>7.2508917954815715</v>
      </c>
      <c r="P197" s="11">
        <f t="shared" si="28"/>
        <v>217.72961816305471</v>
      </c>
      <c r="Q197" s="11">
        <f t="shared" si="29"/>
        <v>245.61265988848794</v>
      </c>
      <c r="R197" s="8">
        <v>0</v>
      </c>
      <c r="S197" s="8">
        <v>1</v>
      </c>
      <c r="T197" s="8">
        <v>1</v>
      </c>
      <c r="U197" s="11">
        <f t="shared" si="30"/>
        <v>0</v>
      </c>
      <c r="V197" s="11">
        <f t="shared" si="31"/>
        <v>200</v>
      </c>
      <c r="W197" s="9">
        <v>2</v>
      </c>
      <c r="X197" s="9">
        <v>8</v>
      </c>
    </row>
    <row r="198" spans="1:24" x14ac:dyDescent="0.2">
      <c r="A198" s="7" t="s">
        <v>1877</v>
      </c>
      <c r="B198" s="7" t="s">
        <v>124</v>
      </c>
      <c r="C198" s="8">
        <v>8</v>
      </c>
      <c r="D198" s="9">
        <v>5.0999999999999996</v>
      </c>
      <c r="E198" s="10">
        <v>10900</v>
      </c>
      <c r="F198" s="10">
        <v>100</v>
      </c>
      <c r="G198" s="11">
        <f t="shared" si="24"/>
        <v>0.91743119266055051</v>
      </c>
      <c r="H198" s="10">
        <v>1400</v>
      </c>
      <c r="I198" s="9">
        <v>5.0999999999999996</v>
      </c>
      <c r="J198" s="8">
        <v>1</v>
      </c>
      <c r="K198" s="9">
        <v>0</v>
      </c>
      <c r="L198" s="9">
        <v>0</v>
      </c>
      <c r="M198" s="9">
        <f t="shared" si="25"/>
        <v>0</v>
      </c>
      <c r="N198" s="9">
        <f t="shared" si="26"/>
        <v>7.88720930232558</v>
      </c>
      <c r="O198" s="9">
        <f t="shared" si="27"/>
        <v>7.2508917954815715</v>
      </c>
      <c r="P198" s="11">
        <f t="shared" si="28"/>
        <v>-100</v>
      </c>
      <c r="Q198" s="11">
        <f t="shared" si="29"/>
        <v>-100</v>
      </c>
      <c r="R198" s="8">
        <v>0</v>
      </c>
      <c r="S198" s="8">
        <v>0</v>
      </c>
      <c r="T198" s="8">
        <v>0</v>
      </c>
      <c r="U198" s="11">
        <f t="shared" si="30"/>
        <v>0</v>
      </c>
      <c r="V198" s="11">
        <f t="shared" si="31"/>
        <v>0</v>
      </c>
      <c r="W198" s="9">
        <v>5</v>
      </c>
      <c r="X198" s="9">
        <v>5</v>
      </c>
    </row>
    <row r="199" spans="1:24" x14ac:dyDescent="0.2">
      <c r="A199" s="7" t="s">
        <v>1877</v>
      </c>
      <c r="B199" s="7" t="s">
        <v>119</v>
      </c>
      <c r="C199" s="8">
        <v>6</v>
      </c>
      <c r="D199" s="9">
        <v>6.83</v>
      </c>
      <c r="E199" s="10">
        <v>7100</v>
      </c>
      <c r="F199" s="10">
        <v>100</v>
      </c>
      <c r="G199" s="11">
        <f t="shared" si="24"/>
        <v>1.4084507042253522</v>
      </c>
      <c r="H199" s="10">
        <v>1000</v>
      </c>
      <c r="I199" s="9">
        <v>6.83</v>
      </c>
      <c r="J199" s="8">
        <v>1</v>
      </c>
      <c r="K199" s="9">
        <v>0</v>
      </c>
      <c r="L199" s="9">
        <v>0</v>
      </c>
      <c r="M199" s="9">
        <f t="shared" si="25"/>
        <v>0</v>
      </c>
      <c r="N199" s="9">
        <f t="shared" si="26"/>
        <v>7.88720930232558</v>
      </c>
      <c r="O199" s="9">
        <f t="shared" si="27"/>
        <v>7.2508917954815715</v>
      </c>
      <c r="P199" s="11">
        <f t="shared" si="28"/>
        <v>-100</v>
      </c>
      <c r="Q199" s="11">
        <f t="shared" si="29"/>
        <v>-100</v>
      </c>
      <c r="R199" s="8">
        <v>0</v>
      </c>
      <c r="S199" s="8">
        <v>0</v>
      </c>
      <c r="T199" s="8">
        <v>0</v>
      </c>
      <c r="U199" s="11">
        <f t="shared" si="30"/>
        <v>0</v>
      </c>
      <c r="V199" s="11">
        <f t="shared" si="31"/>
        <v>0</v>
      </c>
      <c r="W199" s="9">
        <v>4</v>
      </c>
      <c r="X199" s="9">
        <v>5</v>
      </c>
    </row>
    <row r="200" spans="1:24" x14ac:dyDescent="0.2">
      <c r="A200" s="7" t="s">
        <v>1877</v>
      </c>
      <c r="B200" s="7" t="s">
        <v>94</v>
      </c>
      <c r="C200" s="8">
        <v>8</v>
      </c>
      <c r="D200" s="9">
        <v>4.79</v>
      </c>
      <c r="E200" s="10">
        <v>11600</v>
      </c>
      <c r="F200" s="10">
        <v>100</v>
      </c>
      <c r="G200" s="11">
        <f t="shared" si="24"/>
        <v>0.86206896551724133</v>
      </c>
      <c r="H200" s="10">
        <v>2300</v>
      </c>
      <c r="I200" s="9">
        <v>4.79</v>
      </c>
      <c r="J200" s="8">
        <v>2</v>
      </c>
      <c r="K200" s="9">
        <v>7.05</v>
      </c>
      <c r="L200" s="9">
        <v>7.05</v>
      </c>
      <c r="M200" s="9">
        <f t="shared" si="25"/>
        <v>3.0652173913043477</v>
      </c>
      <c r="N200" s="9">
        <f t="shared" si="26"/>
        <v>7.88720930232558</v>
      </c>
      <c r="O200" s="9">
        <f t="shared" si="27"/>
        <v>7.2508917954815715</v>
      </c>
      <c r="P200" s="11">
        <f t="shared" si="28"/>
        <v>-61.136857488991012</v>
      </c>
      <c r="Q200" s="11">
        <f t="shared" si="29"/>
        <v>-57.726339355740308</v>
      </c>
      <c r="R200" s="8">
        <v>0</v>
      </c>
      <c r="S200" s="8">
        <v>0</v>
      </c>
      <c r="T200" s="8">
        <v>1</v>
      </c>
      <c r="U200" s="11">
        <f t="shared" si="30"/>
        <v>0</v>
      </c>
      <c r="V200" s="11">
        <f t="shared" si="31"/>
        <v>50</v>
      </c>
      <c r="W200" s="9">
        <v>5</v>
      </c>
      <c r="X200" s="9">
        <v>6.5</v>
      </c>
    </row>
    <row r="201" spans="1:24" x14ac:dyDescent="0.2">
      <c r="A201" s="7" t="s">
        <v>1877</v>
      </c>
      <c r="B201" s="7" t="s">
        <v>803</v>
      </c>
      <c r="C201" s="8">
        <v>8</v>
      </c>
      <c r="D201" s="9">
        <v>5.75</v>
      </c>
      <c r="E201" s="10">
        <v>10300</v>
      </c>
      <c r="F201" s="10">
        <v>0</v>
      </c>
      <c r="G201" s="11">
        <f t="shared" si="24"/>
        <v>0</v>
      </c>
      <c r="H201" s="10">
        <v>1600</v>
      </c>
      <c r="I201" s="9">
        <v>5.75</v>
      </c>
      <c r="J201" s="8">
        <v>1</v>
      </c>
      <c r="K201" s="9">
        <v>0</v>
      </c>
      <c r="L201" s="9">
        <v>0</v>
      </c>
      <c r="M201" s="9">
        <f t="shared" si="25"/>
        <v>0</v>
      </c>
      <c r="N201" s="9">
        <f t="shared" si="26"/>
        <v>7.88720930232558</v>
      </c>
      <c r="O201" s="9">
        <f t="shared" si="27"/>
        <v>7.2508917954815715</v>
      </c>
      <c r="P201" s="11">
        <f t="shared" si="28"/>
        <v>-100</v>
      </c>
      <c r="Q201" s="11">
        <f t="shared" si="29"/>
        <v>-100</v>
      </c>
      <c r="R201" s="8">
        <v>0</v>
      </c>
      <c r="S201" s="8">
        <v>0</v>
      </c>
      <c r="T201" s="8">
        <v>0</v>
      </c>
      <c r="U201" s="11">
        <f t="shared" si="30"/>
        <v>0</v>
      </c>
      <c r="V201" s="11">
        <f t="shared" si="31"/>
        <v>0</v>
      </c>
      <c r="W201" s="9">
        <v>8</v>
      </c>
      <c r="X201" s="9">
        <v>8</v>
      </c>
    </row>
    <row r="202" spans="1:24" x14ac:dyDescent="0.2">
      <c r="A202" s="7" t="s">
        <v>1877</v>
      </c>
      <c r="B202" s="7" t="s">
        <v>133</v>
      </c>
      <c r="C202" s="8">
        <v>5</v>
      </c>
      <c r="D202" s="9">
        <v>17.8</v>
      </c>
      <c r="E202" s="10">
        <v>3500</v>
      </c>
      <c r="F202" s="10">
        <v>0</v>
      </c>
      <c r="G202" s="11">
        <f t="shared" si="24"/>
        <v>0</v>
      </c>
      <c r="H202" s="10">
        <v>800</v>
      </c>
      <c r="I202" s="9">
        <v>17.8</v>
      </c>
      <c r="J202" s="8">
        <v>1</v>
      </c>
      <c r="K202" s="9">
        <v>0</v>
      </c>
      <c r="L202" s="9">
        <v>0</v>
      </c>
      <c r="M202" s="9">
        <f t="shared" si="25"/>
        <v>0</v>
      </c>
      <c r="N202" s="9">
        <f t="shared" si="26"/>
        <v>7.88720930232558</v>
      </c>
      <c r="O202" s="9">
        <f t="shared" si="27"/>
        <v>7.2508917954815715</v>
      </c>
      <c r="P202" s="11">
        <f t="shared" si="28"/>
        <v>-100</v>
      </c>
      <c r="Q202" s="11">
        <f t="shared" si="29"/>
        <v>-100</v>
      </c>
      <c r="R202" s="8">
        <v>0</v>
      </c>
      <c r="S202" s="8">
        <v>0</v>
      </c>
      <c r="T202" s="8">
        <v>0</v>
      </c>
      <c r="U202" s="11">
        <f t="shared" si="30"/>
        <v>0</v>
      </c>
      <c r="V202" s="11">
        <f t="shared" si="31"/>
        <v>0</v>
      </c>
      <c r="W202" s="9">
        <v>5</v>
      </c>
      <c r="X202" s="9">
        <v>8</v>
      </c>
    </row>
    <row r="203" spans="1:24" x14ac:dyDescent="0.2">
      <c r="A203" s="7" t="s">
        <v>1877</v>
      </c>
      <c r="B203" s="7" t="s">
        <v>292</v>
      </c>
      <c r="C203" s="8">
        <v>1</v>
      </c>
      <c r="D203" s="9">
        <v>30</v>
      </c>
      <c r="E203" s="10">
        <v>400</v>
      </c>
      <c r="F203" s="10">
        <v>0</v>
      </c>
      <c r="G203" s="11">
        <f t="shared" si="24"/>
        <v>0</v>
      </c>
      <c r="H203" s="10">
        <v>400</v>
      </c>
      <c r="I203" s="9">
        <v>30</v>
      </c>
      <c r="J203" s="8">
        <v>1</v>
      </c>
      <c r="K203" s="9">
        <v>0</v>
      </c>
      <c r="L203" s="9">
        <v>0</v>
      </c>
      <c r="M203" s="9">
        <f t="shared" si="25"/>
        <v>0</v>
      </c>
      <c r="N203" s="9">
        <f t="shared" si="26"/>
        <v>7.88720930232558</v>
      </c>
      <c r="O203" s="9">
        <f t="shared" si="27"/>
        <v>7.2508917954815715</v>
      </c>
      <c r="P203" s="11">
        <f t="shared" si="28"/>
        <v>-100</v>
      </c>
      <c r="Q203" s="11">
        <f t="shared" si="29"/>
        <v>-100</v>
      </c>
      <c r="R203" s="8">
        <v>0</v>
      </c>
      <c r="S203" s="8">
        <v>0</v>
      </c>
      <c r="T203" s="8">
        <v>0</v>
      </c>
      <c r="U203" s="11">
        <f t="shared" si="30"/>
        <v>0</v>
      </c>
      <c r="V203" s="11">
        <f t="shared" si="31"/>
        <v>0</v>
      </c>
      <c r="W203" s="9">
        <v>6</v>
      </c>
      <c r="X203" s="9">
        <v>8</v>
      </c>
    </row>
    <row r="204" spans="1:24" x14ac:dyDescent="0.2">
      <c r="A204" s="7" t="s">
        <v>1877</v>
      </c>
      <c r="B204" s="7" t="s">
        <v>111</v>
      </c>
      <c r="C204" s="8">
        <v>10</v>
      </c>
      <c r="D204" s="9">
        <v>5.5</v>
      </c>
      <c r="E204" s="10">
        <v>13000</v>
      </c>
      <c r="F204" s="10">
        <v>0</v>
      </c>
      <c r="G204" s="11">
        <f t="shared" si="24"/>
        <v>0</v>
      </c>
      <c r="H204" s="10">
        <v>1500</v>
      </c>
      <c r="I204" s="9">
        <v>5.5</v>
      </c>
      <c r="J204" s="8">
        <v>1</v>
      </c>
      <c r="K204" s="9">
        <v>38.32</v>
      </c>
      <c r="L204" s="9">
        <v>38.32</v>
      </c>
      <c r="M204" s="9">
        <f t="shared" si="25"/>
        <v>25.546666666666667</v>
      </c>
      <c r="N204" s="9">
        <f t="shared" si="26"/>
        <v>7.88720930232558</v>
      </c>
      <c r="O204" s="9">
        <f t="shared" si="27"/>
        <v>7.2508917954815715</v>
      </c>
      <c r="P204" s="11">
        <f t="shared" si="28"/>
        <v>223.89994594328962</v>
      </c>
      <c r="Q204" s="11">
        <f t="shared" si="29"/>
        <v>252.32447797091933</v>
      </c>
      <c r="R204" s="8">
        <v>1</v>
      </c>
      <c r="S204" s="8">
        <v>1</v>
      </c>
      <c r="T204" s="8">
        <v>1</v>
      </c>
      <c r="U204" s="11">
        <f t="shared" si="30"/>
        <v>100</v>
      </c>
      <c r="V204" s="11">
        <f t="shared" si="31"/>
        <v>300</v>
      </c>
      <c r="W204" s="9">
        <v>1</v>
      </c>
      <c r="X204" s="9">
        <v>8</v>
      </c>
    </row>
    <row r="205" spans="1:24" x14ac:dyDescent="0.2">
      <c r="A205" s="7" t="s">
        <v>1877</v>
      </c>
      <c r="B205" s="7" t="s">
        <v>284</v>
      </c>
      <c r="C205" s="8">
        <v>2</v>
      </c>
      <c r="D205" s="9">
        <v>25</v>
      </c>
      <c r="E205" s="10">
        <v>1100</v>
      </c>
      <c r="F205" s="10">
        <v>0</v>
      </c>
      <c r="G205" s="11">
        <f t="shared" si="24"/>
        <v>0</v>
      </c>
      <c r="H205" s="10">
        <v>0</v>
      </c>
      <c r="I205" s="9">
        <v>25</v>
      </c>
      <c r="J205" s="8">
        <v>0</v>
      </c>
      <c r="K205" s="9">
        <v>0</v>
      </c>
      <c r="L205" s="9">
        <v>0</v>
      </c>
      <c r="M205" s="9">
        <f t="shared" si="25"/>
        <v>0</v>
      </c>
      <c r="N205" s="9">
        <f t="shared" si="26"/>
        <v>7.88720930232558</v>
      </c>
      <c r="O205" s="9">
        <f t="shared" si="27"/>
        <v>7.2508917954815715</v>
      </c>
      <c r="P205" s="11">
        <f t="shared" si="28"/>
        <v>-100</v>
      </c>
      <c r="Q205" s="11">
        <f t="shared" si="29"/>
        <v>-100</v>
      </c>
      <c r="R205" s="8">
        <v>0</v>
      </c>
      <c r="S205" s="8">
        <v>0</v>
      </c>
      <c r="T205" s="8">
        <v>0</v>
      </c>
      <c r="U205" s="11">
        <f t="shared" si="30"/>
        <v>0</v>
      </c>
      <c r="V205" s="11">
        <f t="shared" si="31"/>
        <v>0</v>
      </c>
      <c r="W205" s="9">
        <v>0</v>
      </c>
      <c r="X205" s="9">
        <v>0</v>
      </c>
    </row>
    <row r="206" spans="1:24" x14ac:dyDescent="0.2">
      <c r="A206" s="7" t="s">
        <v>1877</v>
      </c>
      <c r="B206" s="7" t="s">
        <v>257</v>
      </c>
      <c r="C206" s="8">
        <v>3</v>
      </c>
      <c r="D206" s="9">
        <v>4.83</v>
      </c>
      <c r="E206" s="10">
        <v>4100</v>
      </c>
      <c r="F206" s="10">
        <v>0</v>
      </c>
      <c r="G206" s="11">
        <f t="shared" si="24"/>
        <v>0</v>
      </c>
      <c r="H206" s="10">
        <v>0</v>
      </c>
      <c r="I206" s="9">
        <v>4.83</v>
      </c>
      <c r="J206" s="8">
        <v>0</v>
      </c>
      <c r="K206" s="9">
        <v>0</v>
      </c>
      <c r="L206" s="9">
        <v>0</v>
      </c>
      <c r="M206" s="9">
        <f t="shared" si="25"/>
        <v>0</v>
      </c>
      <c r="N206" s="9">
        <f t="shared" si="26"/>
        <v>7.88720930232558</v>
      </c>
      <c r="O206" s="9">
        <f t="shared" si="27"/>
        <v>7.2508917954815715</v>
      </c>
      <c r="P206" s="11">
        <f t="shared" si="28"/>
        <v>-100</v>
      </c>
      <c r="Q206" s="11">
        <f t="shared" si="29"/>
        <v>-100</v>
      </c>
      <c r="R206" s="8">
        <v>0</v>
      </c>
      <c r="S206" s="8">
        <v>0</v>
      </c>
      <c r="T206" s="8">
        <v>0</v>
      </c>
      <c r="U206" s="11">
        <f t="shared" si="30"/>
        <v>0</v>
      </c>
      <c r="V206" s="11">
        <f t="shared" si="31"/>
        <v>0</v>
      </c>
      <c r="W206" s="9">
        <v>0</v>
      </c>
      <c r="X206" s="9">
        <v>0</v>
      </c>
    </row>
    <row r="207" spans="1:24" x14ac:dyDescent="0.2">
      <c r="A207" s="7" t="s">
        <v>1877</v>
      </c>
      <c r="B207" s="7" t="s">
        <v>205</v>
      </c>
      <c r="C207" s="8">
        <v>6</v>
      </c>
      <c r="D207" s="9">
        <v>16.23</v>
      </c>
      <c r="E207" s="10">
        <v>6400</v>
      </c>
      <c r="F207" s="10">
        <v>0</v>
      </c>
      <c r="G207" s="11">
        <f t="shared" si="24"/>
        <v>0</v>
      </c>
      <c r="H207" s="10">
        <v>0</v>
      </c>
      <c r="I207" s="9">
        <v>16.23</v>
      </c>
      <c r="J207" s="8">
        <v>0</v>
      </c>
      <c r="K207" s="9">
        <v>0</v>
      </c>
      <c r="L207" s="9">
        <v>0</v>
      </c>
      <c r="M207" s="9">
        <f t="shared" si="25"/>
        <v>0</v>
      </c>
      <c r="N207" s="9">
        <f t="shared" si="26"/>
        <v>7.88720930232558</v>
      </c>
      <c r="O207" s="9">
        <f t="shared" si="27"/>
        <v>7.2508917954815715</v>
      </c>
      <c r="P207" s="11">
        <f t="shared" si="28"/>
        <v>-100</v>
      </c>
      <c r="Q207" s="11">
        <f t="shared" si="29"/>
        <v>-100</v>
      </c>
      <c r="R207" s="8">
        <v>0</v>
      </c>
      <c r="S207" s="8">
        <v>0</v>
      </c>
      <c r="T207" s="8">
        <v>0</v>
      </c>
      <c r="U207" s="11">
        <f t="shared" si="30"/>
        <v>0</v>
      </c>
      <c r="V207" s="11">
        <f t="shared" si="31"/>
        <v>0</v>
      </c>
      <c r="W207" s="9">
        <v>0</v>
      </c>
      <c r="X207" s="9">
        <v>0</v>
      </c>
    </row>
    <row r="208" spans="1:24" x14ac:dyDescent="0.2">
      <c r="A208" s="7" t="s">
        <v>1877</v>
      </c>
      <c r="B208" s="7" t="s">
        <v>771</v>
      </c>
      <c r="C208" s="8">
        <v>2</v>
      </c>
      <c r="D208" s="9">
        <v>4.25</v>
      </c>
      <c r="E208" s="10">
        <v>2900</v>
      </c>
      <c r="F208" s="10">
        <v>0</v>
      </c>
      <c r="G208" s="11">
        <f t="shared" si="24"/>
        <v>0</v>
      </c>
      <c r="H208" s="10">
        <v>0</v>
      </c>
      <c r="I208" s="9">
        <v>4.25</v>
      </c>
      <c r="J208" s="8">
        <v>0</v>
      </c>
      <c r="K208" s="9">
        <v>0</v>
      </c>
      <c r="L208" s="9">
        <v>0</v>
      </c>
      <c r="M208" s="9">
        <f t="shared" si="25"/>
        <v>0</v>
      </c>
      <c r="N208" s="9">
        <f t="shared" si="26"/>
        <v>7.88720930232558</v>
      </c>
      <c r="O208" s="9">
        <f t="shared" si="27"/>
        <v>7.2508917954815715</v>
      </c>
      <c r="P208" s="11">
        <f t="shared" si="28"/>
        <v>-100</v>
      </c>
      <c r="Q208" s="11">
        <f t="shared" si="29"/>
        <v>-100</v>
      </c>
      <c r="R208" s="8">
        <v>0</v>
      </c>
      <c r="S208" s="8">
        <v>0</v>
      </c>
      <c r="T208" s="8">
        <v>0</v>
      </c>
      <c r="U208" s="11">
        <f t="shared" si="30"/>
        <v>0</v>
      </c>
      <c r="V208" s="11">
        <f t="shared" si="31"/>
        <v>0</v>
      </c>
      <c r="W208" s="9">
        <v>0</v>
      </c>
      <c r="X208" s="9">
        <v>0</v>
      </c>
    </row>
    <row r="209" spans="1:24" x14ac:dyDescent="0.2">
      <c r="A209" s="7" t="s">
        <v>1877</v>
      </c>
      <c r="B209" s="7" t="s">
        <v>198</v>
      </c>
      <c r="C209" s="8">
        <v>3</v>
      </c>
      <c r="D209" s="9">
        <v>9.5</v>
      </c>
      <c r="E209" s="10">
        <v>3200</v>
      </c>
      <c r="F209" s="10">
        <v>0</v>
      </c>
      <c r="G209" s="11">
        <f t="shared" si="24"/>
        <v>0</v>
      </c>
      <c r="H209" s="10">
        <v>0</v>
      </c>
      <c r="I209" s="9">
        <v>9.5</v>
      </c>
      <c r="J209" s="8">
        <v>0</v>
      </c>
      <c r="K209" s="9">
        <v>0</v>
      </c>
      <c r="L209" s="9">
        <v>0</v>
      </c>
      <c r="M209" s="9">
        <f t="shared" si="25"/>
        <v>0</v>
      </c>
      <c r="N209" s="9">
        <f t="shared" si="26"/>
        <v>7.88720930232558</v>
      </c>
      <c r="O209" s="9">
        <f t="shared" si="27"/>
        <v>7.2508917954815715</v>
      </c>
      <c r="P209" s="11">
        <f t="shared" si="28"/>
        <v>-100</v>
      </c>
      <c r="Q209" s="11">
        <f t="shared" si="29"/>
        <v>-100</v>
      </c>
      <c r="R209" s="8">
        <v>0</v>
      </c>
      <c r="S209" s="8">
        <v>0</v>
      </c>
      <c r="T209" s="8">
        <v>0</v>
      </c>
      <c r="U209" s="11">
        <f t="shared" si="30"/>
        <v>0</v>
      </c>
      <c r="V209" s="11">
        <f t="shared" si="31"/>
        <v>0</v>
      </c>
      <c r="W209" s="9">
        <v>0</v>
      </c>
      <c r="X209" s="9">
        <v>0</v>
      </c>
    </row>
    <row r="210" spans="1:24" x14ac:dyDescent="0.2">
      <c r="A210" s="7" t="s">
        <v>1877</v>
      </c>
      <c r="B210" s="7" t="s">
        <v>74</v>
      </c>
      <c r="C210" s="8">
        <v>1</v>
      </c>
      <c r="D210" s="9">
        <v>6</v>
      </c>
      <c r="E210" s="10">
        <v>1200</v>
      </c>
      <c r="F210" s="10">
        <v>0</v>
      </c>
      <c r="G210" s="11">
        <f t="shared" si="24"/>
        <v>0</v>
      </c>
      <c r="H210" s="10">
        <v>0</v>
      </c>
      <c r="I210" s="9">
        <v>6</v>
      </c>
      <c r="J210" s="8">
        <v>0</v>
      </c>
      <c r="K210" s="9">
        <v>0</v>
      </c>
      <c r="L210" s="9">
        <v>0</v>
      </c>
      <c r="M210" s="9">
        <f t="shared" si="25"/>
        <v>0</v>
      </c>
      <c r="N210" s="9">
        <f t="shared" si="26"/>
        <v>7.88720930232558</v>
      </c>
      <c r="O210" s="9">
        <f t="shared" si="27"/>
        <v>7.2508917954815715</v>
      </c>
      <c r="P210" s="11">
        <f t="shared" si="28"/>
        <v>-100</v>
      </c>
      <c r="Q210" s="11">
        <f t="shared" si="29"/>
        <v>-100</v>
      </c>
      <c r="R210" s="8">
        <v>0</v>
      </c>
      <c r="S210" s="8">
        <v>0</v>
      </c>
      <c r="T210" s="8">
        <v>0</v>
      </c>
      <c r="U210" s="11">
        <f t="shared" si="30"/>
        <v>0</v>
      </c>
      <c r="V210" s="11">
        <f t="shared" si="31"/>
        <v>0</v>
      </c>
      <c r="W210" s="9">
        <v>0</v>
      </c>
      <c r="X210" s="9">
        <v>0</v>
      </c>
    </row>
    <row r="211" spans="1:24" x14ac:dyDescent="0.2">
      <c r="A211" s="7" t="s">
        <v>1877</v>
      </c>
      <c r="B211" s="7" t="s">
        <v>317</v>
      </c>
      <c r="C211" s="8">
        <v>1</v>
      </c>
      <c r="D211" s="9">
        <v>30</v>
      </c>
      <c r="E211" s="10">
        <v>400</v>
      </c>
      <c r="F211" s="10">
        <v>0</v>
      </c>
      <c r="G211" s="11">
        <f t="shared" si="24"/>
        <v>0</v>
      </c>
      <c r="H211" s="10">
        <v>0</v>
      </c>
      <c r="I211" s="9">
        <v>30</v>
      </c>
      <c r="J211" s="8">
        <v>0</v>
      </c>
      <c r="K211" s="9">
        <v>0</v>
      </c>
      <c r="L211" s="9">
        <v>0</v>
      </c>
      <c r="M211" s="9">
        <f t="shared" si="25"/>
        <v>0</v>
      </c>
      <c r="N211" s="9">
        <f t="shared" si="26"/>
        <v>7.88720930232558</v>
      </c>
      <c r="O211" s="9">
        <f t="shared" si="27"/>
        <v>7.2508917954815715</v>
      </c>
      <c r="P211" s="11">
        <f t="shared" si="28"/>
        <v>-100</v>
      </c>
      <c r="Q211" s="11">
        <f t="shared" si="29"/>
        <v>-100</v>
      </c>
      <c r="R211" s="8">
        <v>0</v>
      </c>
      <c r="S211" s="8">
        <v>0</v>
      </c>
      <c r="T211" s="8">
        <v>0</v>
      </c>
      <c r="U211" s="11">
        <f t="shared" si="30"/>
        <v>0</v>
      </c>
      <c r="V211" s="11">
        <f t="shared" si="31"/>
        <v>0</v>
      </c>
      <c r="W211" s="9">
        <v>0</v>
      </c>
      <c r="X211" s="9">
        <v>0</v>
      </c>
    </row>
    <row r="212" spans="1:24" x14ac:dyDescent="0.2">
      <c r="A212" s="7" t="s">
        <v>1877</v>
      </c>
      <c r="B212" s="7" t="s">
        <v>85</v>
      </c>
      <c r="C212" s="8">
        <v>1</v>
      </c>
      <c r="D212" s="9">
        <v>50</v>
      </c>
      <c r="E212" s="10">
        <v>400</v>
      </c>
      <c r="F212" s="10">
        <v>0</v>
      </c>
      <c r="G212" s="11">
        <f t="shared" si="24"/>
        <v>0</v>
      </c>
      <c r="H212" s="10">
        <v>0</v>
      </c>
      <c r="I212" s="9">
        <v>50</v>
      </c>
      <c r="J212" s="8">
        <v>0</v>
      </c>
      <c r="K212" s="9">
        <v>0</v>
      </c>
      <c r="L212" s="9">
        <v>0</v>
      </c>
      <c r="M212" s="9">
        <f t="shared" si="25"/>
        <v>0</v>
      </c>
      <c r="N212" s="9">
        <f t="shared" si="26"/>
        <v>7.88720930232558</v>
      </c>
      <c r="O212" s="9">
        <f t="shared" si="27"/>
        <v>7.2508917954815715</v>
      </c>
      <c r="P212" s="11">
        <f t="shared" si="28"/>
        <v>-100</v>
      </c>
      <c r="Q212" s="11">
        <f t="shared" si="29"/>
        <v>-100</v>
      </c>
      <c r="R212" s="8">
        <v>0</v>
      </c>
      <c r="S212" s="8">
        <v>0</v>
      </c>
      <c r="T212" s="8">
        <v>0</v>
      </c>
      <c r="U212" s="11">
        <f t="shared" si="30"/>
        <v>0</v>
      </c>
      <c r="V212" s="11">
        <f t="shared" si="31"/>
        <v>0</v>
      </c>
      <c r="W212" s="9">
        <v>0</v>
      </c>
      <c r="X212" s="9">
        <v>0</v>
      </c>
    </row>
    <row r="213" spans="1:24" x14ac:dyDescent="0.2">
      <c r="A213" s="7" t="s">
        <v>1877</v>
      </c>
      <c r="B213" s="7" t="s">
        <v>629</v>
      </c>
      <c r="C213" s="8">
        <v>1</v>
      </c>
      <c r="D213" s="9">
        <v>50</v>
      </c>
      <c r="E213" s="10">
        <v>400</v>
      </c>
      <c r="F213" s="10">
        <v>0</v>
      </c>
      <c r="G213" s="11">
        <f t="shared" si="24"/>
        <v>0</v>
      </c>
      <c r="H213" s="10">
        <v>0</v>
      </c>
      <c r="I213" s="9">
        <v>50</v>
      </c>
      <c r="J213" s="8">
        <v>0</v>
      </c>
      <c r="K213" s="9">
        <v>0</v>
      </c>
      <c r="L213" s="9">
        <v>0</v>
      </c>
      <c r="M213" s="9">
        <f t="shared" si="25"/>
        <v>0</v>
      </c>
      <c r="N213" s="9">
        <f t="shared" si="26"/>
        <v>7.88720930232558</v>
      </c>
      <c r="O213" s="9">
        <f t="shared" si="27"/>
        <v>7.2508917954815715</v>
      </c>
      <c r="P213" s="11">
        <f t="shared" si="28"/>
        <v>-100</v>
      </c>
      <c r="Q213" s="11">
        <f t="shared" si="29"/>
        <v>-100</v>
      </c>
      <c r="R213" s="8">
        <v>0</v>
      </c>
      <c r="S213" s="8">
        <v>0</v>
      </c>
      <c r="T213" s="8">
        <v>0</v>
      </c>
      <c r="U213" s="11">
        <f t="shared" si="30"/>
        <v>0</v>
      </c>
      <c r="V213" s="11">
        <f t="shared" si="31"/>
        <v>0</v>
      </c>
      <c r="W213" s="9">
        <v>0</v>
      </c>
      <c r="X213" s="9">
        <v>0</v>
      </c>
    </row>
    <row r="214" spans="1:24" x14ac:dyDescent="0.2">
      <c r="A214" s="7" t="s">
        <v>1877</v>
      </c>
      <c r="B214" s="7" t="s">
        <v>176</v>
      </c>
      <c r="C214" s="8">
        <v>1</v>
      </c>
      <c r="D214" s="9">
        <v>15</v>
      </c>
      <c r="E214" s="10">
        <v>800</v>
      </c>
      <c r="F214" s="10">
        <v>0</v>
      </c>
      <c r="G214" s="11">
        <f t="shared" si="24"/>
        <v>0</v>
      </c>
      <c r="H214" s="10">
        <v>0</v>
      </c>
      <c r="I214" s="9">
        <v>15</v>
      </c>
      <c r="J214" s="8">
        <v>0</v>
      </c>
      <c r="K214" s="9">
        <v>0</v>
      </c>
      <c r="L214" s="9">
        <v>0</v>
      </c>
      <c r="M214" s="9">
        <f t="shared" si="25"/>
        <v>0</v>
      </c>
      <c r="N214" s="9">
        <f t="shared" si="26"/>
        <v>7.88720930232558</v>
      </c>
      <c r="O214" s="9">
        <f t="shared" si="27"/>
        <v>7.2508917954815715</v>
      </c>
      <c r="P214" s="11">
        <f t="shared" si="28"/>
        <v>-100</v>
      </c>
      <c r="Q214" s="11">
        <f t="shared" si="29"/>
        <v>-100</v>
      </c>
      <c r="R214" s="8">
        <v>0</v>
      </c>
      <c r="S214" s="8">
        <v>0</v>
      </c>
      <c r="T214" s="8">
        <v>0</v>
      </c>
      <c r="U214" s="11">
        <f t="shared" si="30"/>
        <v>0</v>
      </c>
      <c r="V214" s="11">
        <f t="shared" si="31"/>
        <v>0</v>
      </c>
      <c r="W214" s="9">
        <v>0</v>
      </c>
      <c r="X214" s="9">
        <v>0</v>
      </c>
    </row>
    <row r="215" spans="1:24" x14ac:dyDescent="0.2">
      <c r="A215" s="7" t="s">
        <v>1877</v>
      </c>
      <c r="B215" s="7" t="s">
        <v>616</v>
      </c>
      <c r="C215" s="8">
        <v>1</v>
      </c>
      <c r="D215" s="9">
        <v>30</v>
      </c>
      <c r="E215" s="10">
        <v>400</v>
      </c>
      <c r="F215" s="10">
        <v>0</v>
      </c>
      <c r="G215" s="11">
        <f t="shared" si="24"/>
        <v>0</v>
      </c>
      <c r="H215" s="10">
        <v>0</v>
      </c>
      <c r="I215" s="9">
        <v>30</v>
      </c>
      <c r="J215" s="8">
        <v>0</v>
      </c>
      <c r="K215" s="9">
        <v>0</v>
      </c>
      <c r="L215" s="9">
        <v>0</v>
      </c>
      <c r="M215" s="9">
        <f t="shared" si="25"/>
        <v>0</v>
      </c>
      <c r="N215" s="9">
        <f t="shared" si="26"/>
        <v>7.88720930232558</v>
      </c>
      <c r="O215" s="9">
        <f t="shared" si="27"/>
        <v>7.2508917954815715</v>
      </c>
      <c r="P215" s="11">
        <f t="shared" si="28"/>
        <v>-100</v>
      </c>
      <c r="Q215" s="11">
        <f t="shared" si="29"/>
        <v>-100</v>
      </c>
      <c r="R215" s="8">
        <v>0</v>
      </c>
      <c r="S215" s="8">
        <v>0</v>
      </c>
      <c r="T215" s="8">
        <v>0</v>
      </c>
      <c r="U215" s="11">
        <f t="shared" si="30"/>
        <v>0</v>
      </c>
      <c r="V215" s="11">
        <f t="shared" si="31"/>
        <v>0</v>
      </c>
      <c r="W215" s="9">
        <v>0</v>
      </c>
      <c r="X215" s="9">
        <v>0</v>
      </c>
    </row>
    <row r="216" spans="1:24" x14ac:dyDescent="0.2">
      <c r="A216" s="2" t="s">
        <v>2008</v>
      </c>
      <c r="B216" s="2" t="s">
        <v>124</v>
      </c>
      <c r="C216" s="3">
        <v>6</v>
      </c>
      <c r="D216" s="4">
        <v>2.65</v>
      </c>
      <c r="E216" s="5">
        <v>11000</v>
      </c>
      <c r="F216" s="5">
        <v>1500</v>
      </c>
      <c r="G216" s="6">
        <f t="shared" si="24"/>
        <v>13.636363636363635</v>
      </c>
      <c r="H216" s="5">
        <v>12500</v>
      </c>
      <c r="I216" s="4">
        <v>2.65</v>
      </c>
      <c r="J216" s="3">
        <v>6</v>
      </c>
      <c r="K216" s="4">
        <v>97.72</v>
      </c>
      <c r="L216" s="4">
        <v>97.72</v>
      </c>
      <c r="M216" s="4">
        <f t="shared" si="25"/>
        <v>7.8175999999999988</v>
      </c>
      <c r="N216" s="4">
        <f t="shared" si="26"/>
        <v>7.1013002364066207</v>
      </c>
      <c r="O216" s="4">
        <f t="shared" si="27"/>
        <v>7.2508917954815715</v>
      </c>
      <c r="P216" s="6">
        <f t="shared" si="28"/>
        <v>10.086881834978408</v>
      </c>
      <c r="Q216" s="6">
        <f t="shared" si="29"/>
        <v>7.8157035093472809</v>
      </c>
      <c r="R216" s="3">
        <v>3</v>
      </c>
      <c r="S216" s="3">
        <v>3</v>
      </c>
      <c r="T216" s="3">
        <v>3</v>
      </c>
      <c r="U216" s="6">
        <f t="shared" si="30"/>
        <v>50</v>
      </c>
      <c r="V216" s="6">
        <f t="shared" si="31"/>
        <v>150</v>
      </c>
      <c r="W216" s="4">
        <v>3</v>
      </c>
      <c r="X216" s="4">
        <v>6.67</v>
      </c>
    </row>
    <row r="217" spans="1:24" x14ac:dyDescent="0.2">
      <c r="A217" s="7" t="s">
        <v>2008</v>
      </c>
      <c r="B217" s="7" t="s">
        <v>102</v>
      </c>
      <c r="C217" s="8">
        <v>4</v>
      </c>
      <c r="D217" s="9">
        <v>9.5</v>
      </c>
      <c r="E217" s="10">
        <v>4000</v>
      </c>
      <c r="F217" s="10">
        <v>500</v>
      </c>
      <c r="G217" s="11">
        <f t="shared" si="24"/>
        <v>12.5</v>
      </c>
      <c r="H217" s="10">
        <v>4500</v>
      </c>
      <c r="I217" s="9">
        <v>9.5</v>
      </c>
      <c r="J217" s="8">
        <v>4</v>
      </c>
      <c r="K217" s="9">
        <v>20.5</v>
      </c>
      <c r="L217" s="9">
        <v>20.5</v>
      </c>
      <c r="M217" s="9">
        <f t="shared" si="25"/>
        <v>4.5555555555555554</v>
      </c>
      <c r="N217" s="9">
        <f t="shared" si="26"/>
        <v>7.1013002364066207</v>
      </c>
      <c r="O217" s="9">
        <f t="shared" si="27"/>
        <v>7.2508917954815715</v>
      </c>
      <c r="P217" s="11">
        <f t="shared" si="28"/>
        <v>-35.848993791301176</v>
      </c>
      <c r="Q217" s="11">
        <f t="shared" si="29"/>
        <v>-37.172479137057707</v>
      </c>
      <c r="R217" s="8">
        <v>0</v>
      </c>
      <c r="S217" s="8">
        <v>1</v>
      </c>
      <c r="T217" s="8">
        <v>1</v>
      </c>
      <c r="U217" s="11">
        <f t="shared" si="30"/>
        <v>0</v>
      </c>
      <c r="V217" s="11">
        <f t="shared" si="31"/>
        <v>50</v>
      </c>
      <c r="W217" s="9">
        <v>4.5</v>
      </c>
      <c r="X217" s="9">
        <v>6.25</v>
      </c>
    </row>
    <row r="218" spans="1:24" x14ac:dyDescent="0.2">
      <c r="A218" s="7" t="s">
        <v>2008</v>
      </c>
      <c r="B218" s="7" t="s">
        <v>193</v>
      </c>
      <c r="C218" s="8">
        <v>9</v>
      </c>
      <c r="D218" s="9">
        <v>4.42</v>
      </c>
      <c r="E218" s="10">
        <v>14100</v>
      </c>
      <c r="F218" s="10">
        <v>1600</v>
      </c>
      <c r="G218" s="11">
        <f t="shared" si="24"/>
        <v>11.347517730496454</v>
      </c>
      <c r="H218" s="10">
        <v>13800</v>
      </c>
      <c r="I218" s="9">
        <v>4.42</v>
      </c>
      <c r="J218" s="8">
        <v>8</v>
      </c>
      <c r="K218" s="9">
        <v>144.9</v>
      </c>
      <c r="L218" s="9">
        <v>144.9</v>
      </c>
      <c r="M218" s="9">
        <f t="shared" si="25"/>
        <v>10.5</v>
      </c>
      <c r="N218" s="9">
        <f t="shared" si="26"/>
        <v>7.1013002364066207</v>
      </c>
      <c r="O218" s="9">
        <f t="shared" si="27"/>
        <v>7.2508917954815715</v>
      </c>
      <c r="P218" s="11">
        <f t="shared" si="28"/>
        <v>47.860246017610706</v>
      </c>
      <c r="Q218" s="11">
        <f t="shared" si="29"/>
        <v>44.809773696293831</v>
      </c>
      <c r="R218" s="8">
        <v>3</v>
      </c>
      <c r="S218" s="8">
        <v>4</v>
      </c>
      <c r="T218" s="8">
        <v>6</v>
      </c>
      <c r="U218" s="11">
        <f t="shared" si="30"/>
        <v>37.5</v>
      </c>
      <c r="V218" s="11">
        <f t="shared" si="31"/>
        <v>162.5</v>
      </c>
      <c r="W218" s="9">
        <v>2.38</v>
      </c>
      <c r="X218" s="9">
        <v>6.38</v>
      </c>
    </row>
    <row r="219" spans="1:24" x14ac:dyDescent="0.2">
      <c r="A219" s="7" t="s">
        <v>2008</v>
      </c>
      <c r="B219" s="7" t="s">
        <v>57</v>
      </c>
      <c r="C219" s="8">
        <v>7</v>
      </c>
      <c r="D219" s="9">
        <v>5.79</v>
      </c>
      <c r="E219" s="10">
        <v>8700</v>
      </c>
      <c r="F219" s="10">
        <v>1000</v>
      </c>
      <c r="G219" s="11">
        <f t="shared" si="24"/>
        <v>11.494252873563218</v>
      </c>
      <c r="H219" s="10">
        <v>8700</v>
      </c>
      <c r="I219" s="9">
        <v>5.79</v>
      </c>
      <c r="J219" s="8">
        <v>6</v>
      </c>
      <c r="K219" s="9">
        <v>98.41</v>
      </c>
      <c r="L219" s="9">
        <v>98.41</v>
      </c>
      <c r="M219" s="9">
        <f t="shared" si="25"/>
        <v>11.311494252873562</v>
      </c>
      <c r="N219" s="9">
        <f t="shared" si="26"/>
        <v>7.1013002364066207</v>
      </c>
      <c r="O219" s="9">
        <f t="shared" si="27"/>
        <v>7.2508917954815715</v>
      </c>
      <c r="P219" s="11">
        <f t="shared" si="28"/>
        <v>59.287649814921373</v>
      </c>
      <c r="Q219" s="11">
        <f t="shared" si="29"/>
        <v>56.001421231004642</v>
      </c>
      <c r="R219" s="8">
        <v>1</v>
      </c>
      <c r="S219" s="8">
        <v>3</v>
      </c>
      <c r="T219" s="8">
        <v>3</v>
      </c>
      <c r="U219" s="11">
        <f t="shared" si="30"/>
        <v>16.666666666666664</v>
      </c>
      <c r="V219" s="11">
        <f t="shared" si="31"/>
        <v>116.66666666666667</v>
      </c>
      <c r="W219" s="9">
        <v>3.83</v>
      </c>
      <c r="X219" s="9">
        <v>6.33</v>
      </c>
    </row>
    <row r="220" spans="1:24" x14ac:dyDescent="0.2">
      <c r="A220" s="7" t="s">
        <v>2008</v>
      </c>
      <c r="B220" s="7" t="s">
        <v>111</v>
      </c>
      <c r="C220" s="8">
        <v>7</v>
      </c>
      <c r="D220" s="9">
        <v>5.29</v>
      </c>
      <c r="E220" s="10">
        <v>9800</v>
      </c>
      <c r="F220" s="10">
        <v>1200</v>
      </c>
      <c r="G220" s="11">
        <f t="shared" si="24"/>
        <v>12.244897959183673</v>
      </c>
      <c r="H220" s="10">
        <v>9300</v>
      </c>
      <c r="I220" s="9">
        <v>5.29</v>
      </c>
      <c r="J220" s="8">
        <v>6</v>
      </c>
      <c r="K220" s="9">
        <v>36.49</v>
      </c>
      <c r="L220" s="9">
        <v>36.49</v>
      </c>
      <c r="M220" s="9">
        <f t="shared" si="25"/>
        <v>3.9236559139784952</v>
      </c>
      <c r="N220" s="9">
        <f t="shared" si="26"/>
        <v>7.1013002364066207</v>
      </c>
      <c r="O220" s="9">
        <f t="shared" si="27"/>
        <v>7.2508917954815715</v>
      </c>
      <c r="P220" s="11">
        <f t="shared" si="28"/>
        <v>-44.747359168636805</v>
      </c>
      <c r="Q220" s="11">
        <f t="shared" si="29"/>
        <v>-45.887264289014205</v>
      </c>
      <c r="R220" s="8">
        <v>0</v>
      </c>
      <c r="S220" s="8">
        <v>1</v>
      </c>
      <c r="T220" s="8">
        <v>3</v>
      </c>
      <c r="U220" s="11">
        <f t="shared" si="30"/>
        <v>0</v>
      </c>
      <c r="V220" s="11">
        <f t="shared" si="31"/>
        <v>66.666666666666657</v>
      </c>
      <c r="W220" s="9">
        <v>4</v>
      </c>
      <c r="X220" s="9">
        <v>6.17</v>
      </c>
    </row>
    <row r="221" spans="1:24" x14ac:dyDescent="0.2">
      <c r="A221" s="7" t="s">
        <v>2008</v>
      </c>
      <c r="B221" s="7" t="s">
        <v>328</v>
      </c>
      <c r="C221" s="8">
        <v>1</v>
      </c>
      <c r="D221" s="9">
        <v>30</v>
      </c>
      <c r="E221" s="10">
        <v>400</v>
      </c>
      <c r="F221" s="10">
        <v>200</v>
      </c>
      <c r="G221" s="11">
        <f t="shared" si="24"/>
        <v>50</v>
      </c>
      <c r="H221" s="10">
        <v>600</v>
      </c>
      <c r="I221" s="9">
        <v>30</v>
      </c>
      <c r="J221" s="8">
        <v>1</v>
      </c>
      <c r="K221" s="9">
        <v>0</v>
      </c>
      <c r="L221" s="9">
        <v>0</v>
      </c>
      <c r="M221" s="9">
        <f t="shared" si="25"/>
        <v>0</v>
      </c>
      <c r="N221" s="9">
        <f t="shared" si="26"/>
        <v>7.1013002364066207</v>
      </c>
      <c r="O221" s="9">
        <f t="shared" si="27"/>
        <v>7.2508917954815715</v>
      </c>
      <c r="P221" s="11">
        <f t="shared" si="28"/>
        <v>-100</v>
      </c>
      <c r="Q221" s="11">
        <f t="shared" si="29"/>
        <v>-100</v>
      </c>
      <c r="R221" s="8">
        <v>0</v>
      </c>
      <c r="S221" s="8">
        <v>0</v>
      </c>
      <c r="T221" s="8">
        <v>0</v>
      </c>
      <c r="U221" s="11">
        <f t="shared" si="30"/>
        <v>0</v>
      </c>
      <c r="V221" s="11">
        <f t="shared" si="31"/>
        <v>0</v>
      </c>
      <c r="W221" s="9">
        <v>5</v>
      </c>
      <c r="X221" s="9">
        <v>5</v>
      </c>
    </row>
    <row r="222" spans="1:24" x14ac:dyDescent="0.2">
      <c r="A222" s="7" t="s">
        <v>2008</v>
      </c>
      <c r="B222" s="7" t="s">
        <v>74</v>
      </c>
      <c r="C222" s="8">
        <v>3</v>
      </c>
      <c r="D222" s="9">
        <v>6.67</v>
      </c>
      <c r="E222" s="10">
        <v>3400</v>
      </c>
      <c r="F222" s="10">
        <v>600</v>
      </c>
      <c r="G222" s="11">
        <f t="shared" si="24"/>
        <v>17.647058823529413</v>
      </c>
      <c r="H222" s="10">
        <v>2600</v>
      </c>
      <c r="I222" s="9">
        <v>6.67</v>
      </c>
      <c r="J222" s="8">
        <v>2</v>
      </c>
      <c r="K222" s="9">
        <v>24.87</v>
      </c>
      <c r="L222" s="9">
        <v>24.87</v>
      </c>
      <c r="M222" s="9">
        <f t="shared" si="25"/>
        <v>9.565384615384616</v>
      </c>
      <c r="N222" s="9">
        <f t="shared" si="26"/>
        <v>7.1013002364066207</v>
      </c>
      <c r="O222" s="9">
        <f t="shared" si="27"/>
        <v>7.2508917954815715</v>
      </c>
      <c r="P222" s="11">
        <f t="shared" si="28"/>
        <v>34.699059284175036</v>
      </c>
      <c r="Q222" s="11">
        <f t="shared" si="29"/>
        <v>31.920112521129223</v>
      </c>
      <c r="R222" s="8">
        <v>0</v>
      </c>
      <c r="S222" s="8">
        <v>1</v>
      </c>
      <c r="T222" s="8">
        <v>1</v>
      </c>
      <c r="U222" s="11">
        <f t="shared" si="30"/>
        <v>0</v>
      </c>
      <c r="V222" s="11">
        <f t="shared" si="31"/>
        <v>100</v>
      </c>
      <c r="W222" s="9">
        <v>3</v>
      </c>
      <c r="X222" s="9">
        <v>8</v>
      </c>
    </row>
    <row r="223" spans="1:24" x14ac:dyDescent="0.2">
      <c r="A223" s="7" t="s">
        <v>2008</v>
      </c>
      <c r="B223" s="7" t="s">
        <v>198</v>
      </c>
      <c r="C223" s="8">
        <v>4</v>
      </c>
      <c r="D223" s="9">
        <v>7.12</v>
      </c>
      <c r="E223" s="10">
        <v>4400</v>
      </c>
      <c r="F223" s="10">
        <v>1100</v>
      </c>
      <c r="G223" s="11">
        <f t="shared" si="24"/>
        <v>25</v>
      </c>
      <c r="H223" s="10">
        <v>4600</v>
      </c>
      <c r="I223" s="9">
        <v>7.12</v>
      </c>
      <c r="J223" s="8">
        <v>3</v>
      </c>
      <c r="K223" s="9">
        <v>0</v>
      </c>
      <c r="L223" s="9">
        <v>0</v>
      </c>
      <c r="M223" s="9">
        <f t="shared" si="25"/>
        <v>0</v>
      </c>
      <c r="N223" s="9">
        <f t="shared" si="26"/>
        <v>7.1013002364066207</v>
      </c>
      <c r="O223" s="9">
        <f t="shared" si="27"/>
        <v>7.2508917954815715</v>
      </c>
      <c r="P223" s="11">
        <f t="shared" si="28"/>
        <v>-100</v>
      </c>
      <c r="Q223" s="11">
        <f t="shared" si="29"/>
        <v>-100</v>
      </c>
      <c r="R223" s="8">
        <v>0</v>
      </c>
      <c r="S223" s="8">
        <v>0</v>
      </c>
      <c r="T223" s="8">
        <v>0</v>
      </c>
      <c r="U223" s="11">
        <f t="shared" si="30"/>
        <v>0</v>
      </c>
      <c r="V223" s="11">
        <f t="shared" si="31"/>
        <v>0</v>
      </c>
      <c r="W223" s="9">
        <v>5</v>
      </c>
      <c r="X223" s="9">
        <v>7.67</v>
      </c>
    </row>
    <row r="224" spans="1:24" x14ac:dyDescent="0.2">
      <c r="A224" s="7" t="s">
        <v>2008</v>
      </c>
      <c r="B224" s="7" t="s">
        <v>94</v>
      </c>
      <c r="C224" s="8">
        <v>3</v>
      </c>
      <c r="D224" s="9">
        <v>5.5</v>
      </c>
      <c r="E224" s="10">
        <v>3800</v>
      </c>
      <c r="F224" s="10">
        <v>500</v>
      </c>
      <c r="G224" s="11">
        <f t="shared" si="24"/>
        <v>13.157894736842104</v>
      </c>
      <c r="H224" s="10">
        <v>4300</v>
      </c>
      <c r="I224" s="9">
        <v>5.5</v>
      </c>
      <c r="J224" s="8">
        <v>3</v>
      </c>
      <c r="K224" s="9">
        <v>99.34</v>
      </c>
      <c r="L224" s="9">
        <v>99.34</v>
      </c>
      <c r="M224" s="9">
        <f t="shared" si="25"/>
        <v>23.102325581395348</v>
      </c>
      <c r="N224" s="9">
        <f t="shared" si="26"/>
        <v>7.1013002364066207</v>
      </c>
      <c r="O224" s="9">
        <f t="shared" si="27"/>
        <v>7.2508917954815715</v>
      </c>
      <c r="P224" s="11">
        <f t="shared" si="28"/>
        <v>225.32528990895781</v>
      </c>
      <c r="Q224" s="11">
        <f t="shared" si="29"/>
        <v>218.6135751714248</v>
      </c>
      <c r="R224" s="8">
        <v>2</v>
      </c>
      <c r="S224" s="8">
        <v>3</v>
      </c>
      <c r="T224" s="8">
        <v>3</v>
      </c>
      <c r="U224" s="11">
        <f t="shared" si="30"/>
        <v>66.666666666666657</v>
      </c>
      <c r="V224" s="11">
        <f t="shared" si="31"/>
        <v>266.66666666666663</v>
      </c>
      <c r="W224" s="9">
        <v>1.33</v>
      </c>
      <c r="X224" s="9">
        <v>6.67</v>
      </c>
    </row>
    <row r="225" spans="1:24" x14ac:dyDescent="0.2">
      <c r="A225" s="7" t="s">
        <v>2008</v>
      </c>
      <c r="B225" s="7" t="s">
        <v>205</v>
      </c>
      <c r="C225" s="8">
        <v>6</v>
      </c>
      <c r="D225" s="9">
        <v>4.07</v>
      </c>
      <c r="E225" s="10">
        <v>9100</v>
      </c>
      <c r="F225" s="10">
        <v>1000</v>
      </c>
      <c r="G225" s="11">
        <f t="shared" si="24"/>
        <v>10.989010989010989</v>
      </c>
      <c r="H225" s="10">
        <v>7500</v>
      </c>
      <c r="I225" s="9">
        <v>4.07</v>
      </c>
      <c r="J225" s="8">
        <v>4</v>
      </c>
      <c r="K225" s="9">
        <v>34.159999999999997</v>
      </c>
      <c r="L225" s="9">
        <v>34.159999999999997</v>
      </c>
      <c r="M225" s="9">
        <f t="shared" si="25"/>
        <v>4.554666666666666</v>
      </c>
      <c r="N225" s="9">
        <f t="shared" si="26"/>
        <v>7.1013002364066207</v>
      </c>
      <c r="O225" s="9">
        <f t="shared" si="27"/>
        <v>7.2508917954815715</v>
      </c>
      <c r="P225" s="11">
        <f t="shared" si="28"/>
        <v>-35.86151106080532</v>
      </c>
      <c r="Q225" s="11">
        <f t="shared" si="29"/>
        <v>-37.18473816551878</v>
      </c>
      <c r="R225" s="8">
        <v>0</v>
      </c>
      <c r="S225" s="8">
        <v>1</v>
      </c>
      <c r="T225" s="8">
        <v>3</v>
      </c>
      <c r="U225" s="11">
        <f t="shared" si="30"/>
        <v>0</v>
      </c>
      <c r="V225" s="11">
        <f t="shared" si="31"/>
        <v>100</v>
      </c>
      <c r="W225" s="9">
        <v>3</v>
      </c>
      <c r="X225" s="9">
        <v>6.75</v>
      </c>
    </row>
    <row r="226" spans="1:24" x14ac:dyDescent="0.2">
      <c r="A226" s="7" t="s">
        <v>2008</v>
      </c>
      <c r="B226" s="7" t="s">
        <v>133</v>
      </c>
      <c r="C226" s="8">
        <v>5</v>
      </c>
      <c r="D226" s="9">
        <v>11.2</v>
      </c>
      <c r="E226" s="10">
        <v>5000</v>
      </c>
      <c r="F226" s="10">
        <v>500</v>
      </c>
      <c r="G226" s="11">
        <f t="shared" si="24"/>
        <v>10</v>
      </c>
      <c r="H226" s="10">
        <v>3700</v>
      </c>
      <c r="I226" s="9">
        <v>11.2</v>
      </c>
      <c r="J226" s="8">
        <v>3</v>
      </c>
      <c r="K226" s="9">
        <v>7.45</v>
      </c>
      <c r="L226" s="9">
        <v>7.45</v>
      </c>
      <c r="M226" s="9">
        <f t="shared" si="25"/>
        <v>2.0135135135135136</v>
      </c>
      <c r="N226" s="9">
        <f t="shared" si="26"/>
        <v>7.1013002364066207</v>
      </c>
      <c r="O226" s="9">
        <f t="shared" si="27"/>
        <v>7.2508917954815715</v>
      </c>
      <c r="P226" s="11">
        <f t="shared" si="28"/>
        <v>-71.645847288772202</v>
      </c>
      <c r="Q226" s="11">
        <f t="shared" si="29"/>
        <v>-72.230815597493191</v>
      </c>
      <c r="R226" s="8">
        <v>0</v>
      </c>
      <c r="S226" s="8">
        <v>0</v>
      </c>
      <c r="T226" s="8">
        <v>1</v>
      </c>
      <c r="U226" s="11">
        <f t="shared" si="30"/>
        <v>0</v>
      </c>
      <c r="V226" s="11">
        <f t="shared" si="31"/>
        <v>33.333333333333329</v>
      </c>
      <c r="W226" s="9">
        <v>6.33</v>
      </c>
      <c r="X226" s="9">
        <v>8</v>
      </c>
    </row>
    <row r="227" spans="1:24" x14ac:dyDescent="0.2">
      <c r="A227" s="7" t="s">
        <v>2008</v>
      </c>
      <c r="B227" s="7" t="s">
        <v>1400</v>
      </c>
      <c r="C227" s="8">
        <v>2</v>
      </c>
      <c r="D227" s="9">
        <v>11</v>
      </c>
      <c r="E227" s="10">
        <v>1700</v>
      </c>
      <c r="F227" s="10">
        <v>100</v>
      </c>
      <c r="G227" s="11">
        <f t="shared" si="24"/>
        <v>5.8823529411764701</v>
      </c>
      <c r="H227" s="10">
        <v>900</v>
      </c>
      <c r="I227" s="9">
        <v>11</v>
      </c>
      <c r="J227" s="8">
        <v>1</v>
      </c>
      <c r="K227" s="9">
        <v>0</v>
      </c>
      <c r="L227" s="9">
        <v>0</v>
      </c>
      <c r="M227" s="9">
        <f t="shared" si="25"/>
        <v>0</v>
      </c>
      <c r="N227" s="9">
        <f t="shared" si="26"/>
        <v>7.1013002364066207</v>
      </c>
      <c r="O227" s="9">
        <f t="shared" si="27"/>
        <v>7.2508917954815715</v>
      </c>
      <c r="P227" s="11">
        <f t="shared" si="28"/>
        <v>-100</v>
      </c>
      <c r="Q227" s="11">
        <f t="shared" si="29"/>
        <v>-100</v>
      </c>
      <c r="R227" s="8">
        <v>0</v>
      </c>
      <c r="S227" s="8">
        <v>0</v>
      </c>
      <c r="T227" s="8">
        <v>0</v>
      </c>
      <c r="U227" s="11">
        <f t="shared" si="30"/>
        <v>0</v>
      </c>
      <c r="V227" s="11">
        <f t="shared" si="31"/>
        <v>0</v>
      </c>
      <c r="W227" s="9">
        <v>6</v>
      </c>
      <c r="X227" s="9">
        <v>7</v>
      </c>
    </row>
    <row r="228" spans="1:24" x14ac:dyDescent="0.2">
      <c r="A228" s="7" t="s">
        <v>2008</v>
      </c>
      <c r="B228" s="7" t="s">
        <v>85</v>
      </c>
      <c r="C228" s="8">
        <v>2</v>
      </c>
      <c r="D228" s="9">
        <v>22.5</v>
      </c>
      <c r="E228" s="10">
        <v>1200</v>
      </c>
      <c r="F228" s="10">
        <v>300</v>
      </c>
      <c r="G228" s="11">
        <f t="shared" si="24"/>
        <v>25</v>
      </c>
      <c r="H228" s="10">
        <v>1500</v>
      </c>
      <c r="I228" s="9">
        <v>22.5</v>
      </c>
      <c r="J228" s="8">
        <v>2</v>
      </c>
      <c r="K228" s="9">
        <v>11.57</v>
      </c>
      <c r="L228" s="9">
        <v>11.57</v>
      </c>
      <c r="M228" s="9">
        <f t="shared" si="25"/>
        <v>7.7133333333333329</v>
      </c>
      <c r="N228" s="9">
        <f t="shared" si="26"/>
        <v>7.1013002364066207</v>
      </c>
      <c r="O228" s="9">
        <f t="shared" si="27"/>
        <v>7.2508917954815715</v>
      </c>
      <c r="P228" s="11">
        <f t="shared" si="28"/>
        <v>8.6186061221432233</v>
      </c>
      <c r="Q228" s="11">
        <f t="shared" si="29"/>
        <v>6.3777194708647302</v>
      </c>
      <c r="R228" s="8">
        <v>0</v>
      </c>
      <c r="S228" s="8">
        <v>0</v>
      </c>
      <c r="T228" s="8">
        <v>1</v>
      </c>
      <c r="U228" s="11">
        <f t="shared" si="30"/>
        <v>0</v>
      </c>
      <c r="V228" s="11">
        <f t="shared" si="31"/>
        <v>50</v>
      </c>
      <c r="W228" s="9">
        <v>3.5</v>
      </c>
      <c r="X228" s="9">
        <v>7.5</v>
      </c>
    </row>
    <row r="229" spans="1:24" x14ac:dyDescent="0.2">
      <c r="A229" s="7" t="s">
        <v>2008</v>
      </c>
      <c r="B229" s="7" t="s">
        <v>220</v>
      </c>
      <c r="C229" s="8">
        <v>2</v>
      </c>
      <c r="D229" s="9">
        <v>12.5</v>
      </c>
      <c r="E229" s="10">
        <v>1700</v>
      </c>
      <c r="F229" s="10">
        <v>300</v>
      </c>
      <c r="G229" s="11">
        <f t="shared" si="24"/>
        <v>17.647058823529413</v>
      </c>
      <c r="H229" s="10">
        <v>2000</v>
      </c>
      <c r="I229" s="9">
        <v>12.5</v>
      </c>
      <c r="J229" s="8">
        <v>2</v>
      </c>
      <c r="K229" s="9">
        <v>0</v>
      </c>
      <c r="L229" s="9">
        <v>0</v>
      </c>
      <c r="M229" s="9">
        <f t="shared" si="25"/>
        <v>0</v>
      </c>
      <c r="N229" s="9">
        <f t="shared" si="26"/>
        <v>7.1013002364066207</v>
      </c>
      <c r="O229" s="9">
        <f t="shared" si="27"/>
        <v>7.2508917954815715</v>
      </c>
      <c r="P229" s="11">
        <f t="shared" si="28"/>
        <v>-100</v>
      </c>
      <c r="Q229" s="11">
        <f t="shared" si="29"/>
        <v>-100</v>
      </c>
      <c r="R229" s="8">
        <v>0</v>
      </c>
      <c r="S229" s="8">
        <v>0</v>
      </c>
      <c r="T229" s="8">
        <v>0</v>
      </c>
      <c r="U229" s="11">
        <f t="shared" si="30"/>
        <v>0</v>
      </c>
      <c r="V229" s="11">
        <f t="shared" si="31"/>
        <v>0</v>
      </c>
      <c r="W229" s="9">
        <v>7</v>
      </c>
      <c r="X229" s="9">
        <v>7.5</v>
      </c>
    </row>
    <row r="230" spans="1:24" x14ac:dyDescent="0.2">
      <c r="A230" s="7" t="s">
        <v>2008</v>
      </c>
      <c r="B230" s="7" t="s">
        <v>296</v>
      </c>
      <c r="C230" s="8">
        <v>1</v>
      </c>
      <c r="D230" s="9">
        <v>10</v>
      </c>
      <c r="E230" s="10">
        <v>900</v>
      </c>
      <c r="F230" s="10">
        <v>100</v>
      </c>
      <c r="G230" s="11">
        <f t="shared" si="24"/>
        <v>11.111111111111111</v>
      </c>
      <c r="H230" s="10">
        <v>1000</v>
      </c>
      <c r="I230" s="9">
        <v>10</v>
      </c>
      <c r="J230" s="8">
        <v>1</v>
      </c>
      <c r="K230" s="9">
        <v>0</v>
      </c>
      <c r="L230" s="9">
        <v>0</v>
      </c>
      <c r="M230" s="9">
        <f t="shared" si="25"/>
        <v>0</v>
      </c>
      <c r="N230" s="9">
        <f t="shared" si="26"/>
        <v>7.1013002364066207</v>
      </c>
      <c r="O230" s="9">
        <f t="shared" si="27"/>
        <v>7.2508917954815715</v>
      </c>
      <c r="P230" s="11">
        <f t="shared" si="28"/>
        <v>-100</v>
      </c>
      <c r="Q230" s="11">
        <f t="shared" si="29"/>
        <v>-100</v>
      </c>
      <c r="R230" s="8">
        <v>0</v>
      </c>
      <c r="S230" s="8">
        <v>0</v>
      </c>
      <c r="T230" s="8">
        <v>0</v>
      </c>
      <c r="U230" s="11">
        <f t="shared" si="30"/>
        <v>0</v>
      </c>
      <c r="V230" s="11">
        <f t="shared" si="31"/>
        <v>0</v>
      </c>
      <c r="W230" s="9">
        <v>7</v>
      </c>
      <c r="X230" s="9">
        <v>7</v>
      </c>
    </row>
    <row r="231" spans="1:24" x14ac:dyDescent="0.2">
      <c r="A231" s="7" t="s">
        <v>2008</v>
      </c>
      <c r="B231" s="7" t="s">
        <v>119</v>
      </c>
      <c r="C231" s="8">
        <v>4</v>
      </c>
      <c r="D231" s="9">
        <v>10.25</v>
      </c>
      <c r="E231" s="10">
        <v>3800</v>
      </c>
      <c r="F231" s="10">
        <v>600</v>
      </c>
      <c r="G231" s="11">
        <f t="shared" si="24"/>
        <v>15.789473684210526</v>
      </c>
      <c r="H231" s="10">
        <v>2600</v>
      </c>
      <c r="I231" s="9">
        <v>10.25</v>
      </c>
      <c r="J231" s="8">
        <v>2</v>
      </c>
      <c r="K231" s="9">
        <v>0</v>
      </c>
      <c r="L231" s="9">
        <v>0</v>
      </c>
      <c r="M231" s="9">
        <f t="shared" si="25"/>
        <v>0</v>
      </c>
      <c r="N231" s="9">
        <f t="shared" si="26"/>
        <v>7.1013002364066207</v>
      </c>
      <c r="O231" s="9">
        <f t="shared" si="27"/>
        <v>7.2508917954815715</v>
      </c>
      <c r="P231" s="11">
        <f t="shared" si="28"/>
        <v>-100</v>
      </c>
      <c r="Q231" s="11">
        <f t="shared" si="29"/>
        <v>-100</v>
      </c>
      <c r="R231" s="8">
        <v>0</v>
      </c>
      <c r="S231" s="8">
        <v>0</v>
      </c>
      <c r="T231" s="8">
        <v>0</v>
      </c>
      <c r="U231" s="11">
        <f t="shared" si="30"/>
        <v>0</v>
      </c>
      <c r="V231" s="11">
        <f t="shared" si="31"/>
        <v>0</v>
      </c>
      <c r="W231" s="9">
        <v>7</v>
      </c>
      <c r="X231" s="9">
        <v>9</v>
      </c>
    </row>
    <row r="232" spans="1:24" x14ac:dyDescent="0.2">
      <c r="A232" s="7" t="s">
        <v>2008</v>
      </c>
      <c r="B232" s="7" t="s">
        <v>257</v>
      </c>
      <c r="C232" s="8">
        <v>1</v>
      </c>
      <c r="D232" s="9">
        <v>6</v>
      </c>
      <c r="E232" s="10">
        <v>1200</v>
      </c>
      <c r="F232" s="10">
        <v>0</v>
      </c>
      <c r="G232" s="11">
        <f t="shared" si="24"/>
        <v>0</v>
      </c>
      <c r="H232" s="10">
        <v>0</v>
      </c>
      <c r="I232" s="9">
        <v>6</v>
      </c>
      <c r="J232" s="8">
        <v>0</v>
      </c>
      <c r="K232" s="9">
        <v>0</v>
      </c>
      <c r="L232" s="9">
        <v>0</v>
      </c>
      <c r="M232" s="9">
        <f t="shared" si="25"/>
        <v>0</v>
      </c>
      <c r="N232" s="9">
        <f t="shared" si="26"/>
        <v>7.1013002364066207</v>
      </c>
      <c r="O232" s="9">
        <f t="shared" si="27"/>
        <v>7.2508917954815715</v>
      </c>
      <c r="P232" s="11">
        <f t="shared" si="28"/>
        <v>-100</v>
      </c>
      <c r="Q232" s="11">
        <f t="shared" si="29"/>
        <v>-100</v>
      </c>
      <c r="R232" s="8">
        <v>0</v>
      </c>
      <c r="S232" s="8">
        <v>0</v>
      </c>
      <c r="T232" s="8">
        <v>0</v>
      </c>
      <c r="U232" s="11">
        <f t="shared" si="30"/>
        <v>0</v>
      </c>
      <c r="V232" s="11">
        <f t="shared" si="31"/>
        <v>0</v>
      </c>
      <c r="W232" s="9">
        <v>0</v>
      </c>
      <c r="X232" s="9">
        <v>0</v>
      </c>
    </row>
    <row r="233" spans="1:24" x14ac:dyDescent="0.2">
      <c r="A233" s="7" t="s">
        <v>2008</v>
      </c>
      <c r="B233" s="7" t="s">
        <v>187</v>
      </c>
      <c r="C233" s="8">
        <v>1</v>
      </c>
      <c r="D233" s="9">
        <v>1.6</v>
      </c>
      <c r="E233" s="10">
        <v>2100</v>
      </c>
      <c r="F233" s="10">
        <v>200</v>
      </c>
      <c r="G233" s="11">
        <f t="shared" si="24"/>
        <v>9.5238095238095237</v>
      </c>
      <c r="H233" s="10">
        <v>2300</v>
      </c>
      <c r="I233" s="9">
        <v>1.6</v>
      </c>
      <c r="J233" s="8">
        <v>1</v>
      </c>
      <c r="K233" s="9">
        <v>17.84</v>
      </c>
      <c r="L233" s="9">
        <v>17.84</v>
      </c>
      <c r="M233" s="9">
        <f t="shared" si="25"/>
        <v>7.7565217391304344</v>
      </c>
      <c r="N233" s="9">
        <f t="shared" si="26"/>
        <v>7.1013002364066207</v>
      </c>
      <c r="O233" s="9">
        <f t="shared" si="27"/>
        <v>7.2508917954815715</v>
      </c>
      <c r="P233" s="11">
        <f t="shared" si="28"/>
        <v>9.2267821513115891</v>
      </c>
      <c r="Q233" s="11">
        <f t="shared" si="29"/>
        <v>6.9733483537011089</v>
      </c>
      <c r="R233" s="8">
        <v>0</v>
      </c>
      <c r="S233" s="8">
        <v>1</v>
      </c>
      <c r="T233" s="8">
        <v>1</v>
      </c>
      <c r="U233" s="11">
        <f t="shared" si="30"/>
        <v>0</v>
      </c>
      <c r="V233" s="11">
        <f t="shared" si="31"/>
        <v>200</v>
      </c>
      <c r="W233" s="9">
        <v>2</v>
      </c>
      <c r="X233" s="9">
        <v>5</v>
      </c>
    </row>
    <row r="234" spans="1:24" x14ac:dyDescent="0.2">
      <c r="A234" s="7" t="s">
        <v>2008</v>
      </c>
      <c r="B234" s="7" t="s">
        <v>778</v>
      </c>
      <c r="C234" s="8">
        <v>1</v>
      </c>
      <c r="D234" s="9">
        <v>6</v>
      </c>
      <c r="E234" s="10">
        <v>1200</v>
      </c>
      <c r="F234" s="10">
        <v>100</v>
      </c>
      <c r="G234" s="11">
        <f t="shared" si="24"/>
        <v>8.3333333333333321</v>
      </c>
      <c r="H234" s="10">
        <v>1300</v>
      </c>
      <c r="I234" s="9">
        <v>6</v>
      </c>
      <c r="J234" s="8">
        <v>1</v>
      </c>
      <c r="K234" s="9">
        <v>0</v>
      </c>
      <c r="L234" s="9">
        <v>0</v>
      </c>
      <c r="M234" s="9">
        <f t="shared" si="25"/>
        <v>0</v>
      </c>
      <c r="N234" s="9">
        <f t="shared" si="26"/>
        <v>7.1013002364066207</v>
      </c>
      <c r="O234" s="9">
        <f t="shared" si="27"/>
        <v>7.2508917954815715</v>
      </c>
      <c r="P234" s="11">
        <f t="shared" si="28"/>
        <v>-100</v>
      </c>
      <c r="Q234" s="11">
        <f t="shared" si="29"/>
        <v>-100</v>
      </c>
      <c r="R234" s="8">
        <v>0</v>
      </c>
      <c r="S234" s="8">
        <v>0</v>
      </c>
      <c r="T234" s="8">
        <v>0</v>
      </c>
      <c r="U234" s="11">
        <f t="shared" si="30"/>
        <v>0</v>
      </c>
      <c r="V234" s="11">
        <f t="shared" si="31"/>
        <v>0</v>
      </c>
      <c r="W234" s="9">
        <v>4</v>
      </c>
      <c r="X234" s="9">
        <v>5</v>
      </c>
    </row>
    <row r="235" spans="1:24" x14ac:dyDescent="0.2">
      <c r="A235" s="7" t="s">
        <v>2008</v>
      </c>
      <c r="B235" s="7" t="s">
        <v>820</v>
      </c>
      <c r="C235" s="8">
        <v>1</v>
      </c>
      <c r="D235" s="9">
        <v>12</v>
      </c>
      <c r="E235" s="10">
        <v>800</v>
      </c>
      <c r="F235" s="10">
        <v>100</v>
      </c>
      <c r="G235" s="11">
        <f t="shared" si="24"/>
        <v>12.5</v>
      </c>
      <c r="H235" s="10">
        <v>900</v>
      </c>
      <c r="I235" s="9">
        <v>12</v>
      </c>
      <c r="J235" s="8">
        <v>1</v>
      </c>
      <c r="K235" s="9">
        <v>7.52</v>
      </c>
      <c r="L235" s="9">
        <v>7.52</v>
      </c>
      <c r="M235" s="9">
        <f t="shared" si="25"/>
        <v>8.3555555555555561</v>
      </c>
      <c r="N235" s="9">
        <f t="shared" si="26"/>
        <v>7.1013002364066207</v>
      </c>
      <c r="O235" s="9">
        <f t="shared" si="27"/>
        <v>7.2508917954815715</v>
      </c>
      <c r="P235" s="11">
        <f t="shared" si="28"/>
        <v>17.662333338881755</v>
      </c>
      <c r="Q235" s="11">
        <f t="shared" si="29"/>
        <v>15.234867533981975</v>
      </c>
      <c r="R235" s="8">
        <v>0</v>
      </c>
      <c r="S235" s="8">
        <v>0</v>
      </c>
      <c r="T235" s="8">
        <v>1</v>
      </c>
      <c r="U235" s="11">
        <f t="shared" si="30"/>
        <v>0</v>
      </c>
      <c r="V235" s="11">
        <f t="shared" si="31"/>
        <v>100</v>
      </c>
      <c r="W235" s="9">
        <v>3</v>
      </c>
      <c r="X235" s="9">
        <v>5</v>
      </c>
    </row>
    <row r="236" spans="1:24" x14ac:dyDescent="0.2">
      <c r="A236" s="7" t="s">
        <v>2008</v>
      </c>
      <c r="B236" s="7" t="s">
        <v>803</v>
      </c>
      <c r="C236" s="8">
        <v>2</v>
      </c>
      <c r="D236" s="9">
        <v>8.5</v>
      </c>
      <c r="E236" s="10">
        <v>2100</v>
      </c>
      <c r="F236" s="10">
        <v>0</v>
      </c>
      <c r="G236" s="11">
        <f t="shared" si="24"/>
        <v>0</v>
      </c>
      <c r="H236" s="10">
        <v>0</v>
      </c>
      <c r="I236" s="9">
        <v>8.5</v>
      </c>
      <c r="J236" s="8">
        <v>0</v>
      </c>
      <c r="K236" s="9">
        <v>0</v>
      </c>
      <c r="L236" s="9">
        <v>0</v>
      </c>
      <c r="M236" s="9">
        <f t="shared" si="25"/>
        <v>0</v>
      </c>
      <c r="N236" s="9">
        <f t="shared" si="26"/>
        <v>7.1013002364066207</v>
      </c>
      <c r="O236" s="9">
        <f t="shared" si="27"/>
        <v>7.2508917954815715</v>
      </c>
      <c r="P236" s="11">
        <f t="shared" si="28"/>
        <v>-100</v>
      </c>
      <c r="Q236" s="11">
        <f t="shared" si="29"/>
        <v>-100</v>
      </c>
      <c r="R236" s="8">
        <v>0</v>
      </c>
      <c r="S236" s="8">
        <v>0</v>
      </c>
      <c r="T236" s="8">
        <v>0</v>
      </c>
      <c r="U236" s="11">
        <f t="shared" si="30"/>
        <v>0</v>
      </c>
      <c r="V236" s="11">
        <f t="shared" si="31"/>
        <v>0</v>
      </c>
      <c r="W236" s="9">
        <v>0</v>
      </c>
      <c r="X236" s="9">
        <v>0</v>
      </c>
    </row>
    <row r="237" spans="1:24" x14ac:dyDescent="0.2">
      <c r="A237" s="7" t="s">
        <v>2008</v>
      </c>
      <c r="B237" s="7" t="s">
        <v>771</v>
      </c>
      <c r="C237" s="8">
        <v>1</v>
      </c>
      <c r="D237" s="9">
        <v>8</v>
      </c>
      <c r="E237" s="10">
        <v>1000</v>
      </c>
      <c r="F237" s="10">
        <v>0</v>
      </c>
      <c r="G237" s="11">
        <f t="shared" si="24"/>
        <v>0</v>
      </c>
      <c r="H237" s="10">
        <v>0</v>
      </c>
      <c r="I237" s="9">
        <v>8</v>
      </c>
      <c r="J237" s="8">
        <v>0</v>
      </c>
      <c r="K237" s="9">
        <v>0</v>
      </c>
      <c r="L237" s="9">
        <v>0</v>
      </c>
      <c r="M237" s="9">
        <f t="shared" si="25"/>
        <v>0</v>
      </c>
      <c r="N237" s="9">
        <f t="shared" si="26"/>
        <v>7.1013002364066207</v>
      </c>
      <c r="O237" s="9">
        <f t="shared" si="27"/>
        <v>7.2508917954815715</v>
      </c>
      <c r="P237" s="11">
        <f t="shared" si="28"/>
        <v>-100</v>
      </c>
      <c r="Q237" s="11">
        <f t="shared" si="29"/>
        <v>-100</v>
      </c>
      <c r="R237" s="8">
        <v>0</v>
      </c>
      <c r="S237" s="8">
        <v>0</v>
      </c>
      <c r="T237" s="8">
        <v>0</v>
      </c>
      <c r="U237" s="11">
        <f t="shared" si="30"/>
        <v>0</v>
      </c>
      <c r="V237" s="11">
        <f t="shared" si="31"/>
        <v>0</v>
      </c>
      <c r="W237" s="9">
        <v>0</v>
      </c>
      <c r="X237" s="9">
        <v>0</v>
      </c>
    </row>
    <row r="238" spans="1:24" x14ac:dyDescent="0.2">
      <c r="A238" s="2" t="s">
        <v>2178</v>
      </c>
      <c r="B238" s="2" t="s">
        <v>119</v>
      </c>
      <c r="C238" s="3">
        <v>7</v>
      </c>
      <c r="D238" s="4">
        <v>7.64</v>
      </c>
      <c r="E238" s="5">
        <v>7900</v>
      </c>
      <c r="F238" s="5">
        <v>200</v>
      </c>
      <c r="G238" s="6">
        <f t="shared" si="24"/>
        <v>2.5316455696202533</v>
      </c>
      <c r="H238" s="5">
        <v>4400</v>
      </c>
      <c r="I238" s="4">
        <v>7.64</v>
      </c>
      <c r="J238" s="3">
        <v>4</v>
      </c>
      <c r="K238" s="4">
        <v>12.48</v>
      </c>
      <c r="L238" s="4">
        <v>12.48</v>
      </c>
      <c r="M238" s="4">
        <f t="shared" si="25"/>
        <v>2.8363636363636364</v>
      </c>
      <c r="N238" s="4">
        <f t="shared" si="26"/>
        <v>6.8622195985832333</v>
      </c>
      <c r="O238" s="4">
        <f t="shared" si="27"/>
        <v>7.2508917954815715</v>
      </c>
      <c r="P238" s="6">
        <f t="shared" si="28"/>
        <v>-58.666964884813225</v>
      </c>
      <c r="Q238" s="6">
        <f t="shared" si="29"/>
        <v>-60.882554637884269</v>
      </c>
      <c r="R238" s="3">
        <v>0</v>
      </c>
      <c r="S238" s="3">
        <v>0</v>
      </c>
      <c r="T238" s="3">
        <v>1</v>
      </c>
      <c r="U238" s="6">
        <f t="shared" si="30"/>
        <v>0</v>
      </c>
      <c r="V238" s="6">
        <f t="shared" si="31"/>
        <v>25</v>
      </c>
      <c r="W238" s="4">
        <v>4.75</v>
      </c>
      <c r="X238" s="4">
        <v>7.5</v>
      </c>
    </row>
    <row r="239" spans="1:24" x14ac:dyDescent="0.2">
      <c r="A239" s="7" t="s">
        <v>2178</v>
      </c>
      <c r="B239" s="7" t="s">
        <v>111</v>
      </c>
      <c r="C239" s="8">
        <v>9</v>
      </c>
      <c r="D239" s="9">
        <v>7.11</v>
      </c>
      <c r="E239" s="10">
        <v>10800</v>
      </c>
      <c r="F239" s="10">
        <v>1100</v>
      </c>
      <c r="G239" s="11">
        <f t="shared" si="24"/>
        <v>10.185185185185185</v>
      </c>
      <c r="H239" s="10">
        <v>10700</v>
      </c>
      <c r="I239" s="9">
        <v>7.11</v>
      </c>
      <c r="J239" s="8">
        <v>8</v>
      </c>
      <c r="K239" s="9">
        <v>57.23</v>
      </c>
      <c r="L239" s="9">
        <v>57.23</v>
      </c>
      <c r="M239" s="9">
        <f t="shared" si="25"/>
        <v>5.348598130841121</v>
      </c>
      <c r="N239" s="9">
        <f t="shared" si="26"/>
        <v>6.8622195985832333</v>
      </c>
      <c r="O239" s="9">
        <f t="shared" si="27"/>
        <v>7.2508917954815715</v>
      </c>
      <c r="P239" s="11">
        <f t="shared" si="28"/>
        <v>-22.057316091350572</v>
      </c>
      <c r="Q239" s="11">
        <f t="shared" si="29"/>
        <v>-26.235306198140673</v>
      </c>
      <c r="R239" s="8">
        <v>1</v>
      </c>
      <c r="S239" s="8">
        <v>2</v>
      </c>
      <c r="T239" s="8">
        <v>3</v>
      </c>
      <c r="U239" s="11">
        <f t="shared" si="30"/>
        <v>12.5</v>
      </c>
      <c r="V239" s="11">
        <f t="shared" si="31"/>
        <v>75</v>
      </c>
      <c r="W239" s="9">
        <v>4.25</v>
      </c>
      <c r="X239" s="9">
        <v>6.62</v>
      </c>
    </row>
    <row r="240" spans="1:24" x14ac:dyDescent="0.2">
      <c r="A240" s="7" t="s">
        <v>2178</v>
      </c>
      <c r="B240" s="7" t="s">
        <v>629</v>
      </c>
      <c r="C240" s="8">
        <v>1</v>
      </c>
      <c r="D240" s="9">
        <v>15</v>
      </c>
      <c r="E240" s="10">
        <v>800</v>
      </c>
      <c r="F240" s="10">
        <v>0</v>
      </c>
      <c r="G240" s="11">
        <f t="shared" si="24"/>
        <v>0</v>
      </c>
      <c r="H240" s="10">
        <v>800</v>
      </c>
      <c r="I240" s="9">
        <v>15</v>
      </c>
      <c r="J240" s="8">
        <v>1</v>
      </c>
      <c r="K240" s="9">
        <v>0</v>
      </c>
      <c r="L240" s="9">
        <v>0</v>
      </c>
      <c r="M240" s="9">
        <f t="shared" si="25"/>
        <v>0</v>
      </c>
      <c r="N240" s="9">
        <f t="shared" si="26"/>
        <v>6.8622195985832333</v>
      </c>
      <c r="O240" s="9">
        <f t="shared" si="27"/>
        <v>7.2508917954815715</v>
      </c>
      <c r="P240" s="11">
        <f t="shared" si="28"/>
        <v>-100</v>
      </c>
      <c r="Q240" s="11">
        <f t="shared" si="29"/>
        <v>-100</v>
      </c>
      <c r="R240" s="8">
        <v>0</v>
      </c>
      <c r="S240" s="8">
        <v>0</v>
      </c>
      <c r="T240" s="8">
        <v>0</v>
      </c>
      <c r="U240" s="11">
        <f t="shared" si="30"/>
        <v>0</v>
      </c>
      <c r="V240" s="11">
        <f t="shared" si="31"/>
        <v>0</v>
      </c>
      <c r="W240" s="9">
        <v>4</v>
      </c>
      <c r="X240" s="9">
        <v>5</v>
      </c>
    </row>
    <row r="241" spans="1:24" x14ac:dyDescent="0.2">
      <c r="A241" s="7" t="s">
        <v>2178</v>
      </c>
      <c r="B241" s="7" t="s">
        <v>193</v>
      </c>
      <c r="C241" s="8">
        <v>7</v>
      </c>
      <c r="D241" s="9">
        <v>4.3600000000000003</v>
      </c>
      <c r="E241" s="10">
        <v>9900</v>
      </c>
      <c r="F241" s="10">
        <v>1400</v>
      </c>
      <c r="G241" s="11">
        <f t="shared" si="24"/>
        <v>14.14141414141414</v>
      </c>
      <c r="H241" s="10">
        <v>10300</v>
      </c>
      <c r="I241" s="9">
        <v>4.3600000000000003</v>
      </c>
      <c r="J241" s="8">
        <v>6</v>
      </c>
      <c r="K241" s="9">
        <v>42.01</v>
      </c>
      <c r="L241" s="9">
        <v>42.01</v>
      </c>
      <c r="M241" s="9">
        <f t="shared" si="25"/>
        <v>4.0786407766990287</v>
      </c>
      <c r="N241" s="9">
        <f t="shared" si="26"/>
        <v>6.8622195985832333</v>
      </c>
      <c r="O241" s="9">
        <f t="shared" si="27"/>
        <v>7.2508917954815715</v>
      </c>
      <c r="P241" s="11">
        <f t="shared" si="28"/>
        <v>-40.563826060869566</v>
      </c>
      <c r="Q241" s="11">
        <f t="shared" si="29"/>
        <v>-43.749804965498818</v>
      </c>
      <c r="R241" s="8">
        <v>1</v>
      </c>
      <c r="S241" s="8">
        <v>1</v>
      </c>
      <c r="T241" s="8">
        <v>3</v>
      </c>
      <c r="U241" s="11">
        <f t="shared" si="30"/>
        <v>16.666666666666664</v>
      </c>
      <c r="V241" s="11">
        <f t="shared" si="31"/>
        <v>83.333333333333343</v>
      </c>
      <c r="W241" s="9">
        <v>3.83</v>
      </c>
      <c r="X241" s="9">
        <v>7.17</v>
      </c>
    </row>
    <row r="242" spans="1:24" x14ac:dyDescent="0.2">
      <c r="A242" s="7" t="s">
        <v>2178</v>
      </c>
      <c r="B242" s="7" t="s">
        <v>124</v>
      </c>
      <c r="C242" s="8">
        <v>7</v>
      </c>
      <c r="D242" s="9">
        <v>2.69</v>
      </c>
      <c r="E242" s="10">
        <v>12600</v>
      </c>
      <c r="F242" s="10">
        <v>1300</v>
      </c>
      <c r="G242" s="11">
        <f t="shared" si="24"/>
        <v>10.317460317460316</v>
      </c>
      <c r="H242" s="10">
        <v>13900</v>
      </c>
      <c r="I242" s="9">
        <v>2.69</v>
      </c>
      <c r="J242" s="8">
        <v>7</v>
      </c>
      <c r="K242" s="9">
        <v>154.47</v>
      </c>
      <c r="L242" s="9">
        <v>154.47</v>
      </c>
      <c r="M242" s="9">
        <f t="shared" si="25"/>
        <v>11.11294964028777</v>
      </c>
      <c r="N242" s="9">
        <f t="shared" si="26"/>
        <v>6.8622195985832333</v>
      </c>
      <c r="O242" s="9">
        <f t="shared" si="27"/>
        <v>7.2508917954815715</v>
      </c>
      <c r="P242" s="11">
        <f t="shared" si="28"/>
        <v>61.943952399630845</v>
      </c>
      <c r="Q242" s="11">
        <f t="shared" si="29"/>
        <v>53.263211667464937</v>
      </c>
      <c r="R242" s="8">
        <v>4</v>
      </c>
      <c r="S242" s="8">
        <v>5</v>
      </c>
      <c r="T242" s="8">
        <v>6</v>
      </c>
      <c r="U242" s="11">
        <f t="shared" si="30"/>
        <v>57.142857142857139</v>
      </c>
      <c r="V242" s="11">
        <f t="shared" si="31"/>
        <v>214.28571428571428</v>
      </c>
      <c r="W242" s="9">
        <v>2.14</v>
      </c>
      <c r="X242" s="9">
        <v>7</v>
      </c>
    </row>
    <row r="243" spans="1:24" x14ac:dyDescent="0.2">
      <c r="A243" s="7" t="s">
        <v>2178</v>
      </c>
      <c r="B243" s="7" t="s">
        <v>94</v>
      </c>
      <c r="C243" s="8">
        <v>8</v>
      </c>
      <c r="D243" s="9">
        <v>7.62</v>
      </c>
      <c r="E243" s="10">
        <v>9500</v>
      </c>
      <c r="F243" s="10">
        <v>800</v>
      </c>
      <c r="G243" s="11">
        <f t="shared" si="24"/>
        <v>8.4210526315789469</v>
      </c>
      <c r="H243" s="10">
        <v>7800</v>
      </c>
      <c r="I243" s="9">
        <v>7.62</v>
      </c>
      <c r="J243" s="8">
        <v>6</v>
      </c>
      <c r="K243" s="9">
        <v>98.26</v>
      </c>
      <c r="L243" s="9">
        <v>98.26</v>
      </c>
      <c r="M243" s="9">
        <f t="shared" si="25"/>
        <v>12.597435897435899</v>
      </c>
      <c r="N243" s="9">
        <f t="shared" si="26"/>
        <v>6.8622195985832333</v>
      </c>
      <c r="O243" s="9">
        <f t="shared" si="27"/>
        <v>7.2508917954815715</v>
      </c>
      <c r="P243" s="11">
        <f t="shared" si="28"/>
        <v>83.576694340075505</v>
      </c>
      <c r="Q243" s="11">
        <f t="shared" si="29"/>
        <v>73.736365853453407</v>
      </c>
      <c r="R243" s="8">
        <v>2</v>
      </c>
      <c r="S243" s="8">
        <v>2</v>
      </c>
      <c r="T243" s="8">
        <v>3</v>
      </c>
      <c r="U243" s="11">
        <f t="shared" si="30"/>
        <v>33.333333333333329</v>
      </c>
      <c r="V243" s="11">
        <f t="shared" si="31"/>
        <v>116.66666666666667</v>
      </c>
      <c r="W243" s="9">
        <v>4.17</v>
      </c>
      <c r="X243" s="9">
        <v>7.17</v>
      </c>
    </row>
    <row r="244" spans="1:24" x14ac:dyDescent="0.2">
      <c r="A244" s="7" t="s">
        <v>2178</v>
      </c>
      <c r="B244" s="7" t="s">
        <v>198</v>
      </c>
      <c r="C244" s="8">
        <v>2</v>
      </c>
      <c r="D244" s="9">
        <v>5.25</v>
      </c>
      <c r="E244" s="10">
        <v>2700</v>
      </c>
      <c r="F244" s="10">
        <v>500</v>
      </c>
      <c r="G244" s="11">
        <f t="shared" si="24"/>
        <v>18.518518518518519</v>
      </c>
      <c r="H244" s="10">
        <v>3200</v>
      </c>
      <c r="I244" s="9">
        <v>5.25</v>
      </c>
      <c r="J244" s="8">
        <v>2</v>
      </c>
      <c r="K244" s="9">
        <v>41.46</v>
      </c>
      <c r="L244" s="9">
        <v>41.46</v>
      </c>
      <c r="M244" s="9">
        <f t="shared" si="25"/>
        <v>12.956250000000001</v>
      </c>
      <c r="N244" s="9">
        <f t="shared" si="26"/>
        <v>6.8622195985832333</v>
      </c>
      <c r="O244" s="9">
        <f t="shared" si="27"/>
        <v>7.2508917954815715</v>
      </c>
      <c r="P244" s="11">
        <f t="shared" si="28"/>
        <v>88.805528792388614</v>
      </c>
      <c r="Q244" s="11">
        <f t="shared" si="29"/>
        <v>78.684917185962576</v>
      </c>
      <c r="R244" s="8">
        <v>0</v>
      </c>
      <c r="S244" s="8">
        <v>2</v>
      </c>
      <c r="T244" s="8">
        <v>2</v>
      </c>
      <c r="U244" s="11">
        <f t="shared" si="30"/>
        <v>0</v>
      </c>
      <c r="V244" s="11">
        <f t="shared" si="31"/>
        <v>200</v>
      </c>
      <c r="W244" s="9">
        <v>2</v>
      </c>
      <c r="X244" s="9">
        <v>7</v>
      </c>
    </row>
    <row r="245" spans="1:24" x14ac:dyDescent="0.2">
      <c r="A245" s="7" t="s">
        <v>2178</v>
      </c>
      <c r="B245" s="7" t="s">
        <v>74</v>
      </c>
      <c r="C245" s="8">
        <v>4</v>
      </c>
      <c r="D245" s="9">
        <v>8.75</v>
      </c>
      <c r="E245" s="10">
        <v>4600</v>
      </c>
      <c r="F245" s="10">
        <v>500</v>
      </c>
      <c r="G245" s="11">
        <f t="shared" si="24"/>
        <v>10.869565217391305</v>
      </c>
      <c r="H245" s="10">
        <v>4300</v>
      </c>
      <c r="I245" s="9">
        <v>8.75</v>
      </c>
      <c r="J245" s="8">
        <v>3</v>
      </c>
      <c r="K245" s="9">
        <v>0</v>
      </c>
      <c r="L245" s="9">
        <v>0</v>
      </c>
      <c r="M245" s="9">
        <f t="shared" si="25"/>
        <v>0</v>
      </c>
      <c r="N245" s="9">
        <f t="shared" si="26"/>
        <v>6.8622195985832333</v>
      </c>
      <c r="O245" s="9">
        <f t="shared" si="27"/>
        <v>7.2508917954815715</v>
      </c>
      <c r="P245" s="11">
        <f t="shared" si="28"/>
        <v>-100</v>
      </c>
      <c r="Q245" s="11">
        <f t="shared" si="29"/>
        <v>-100</v>
      </c>
      <c r="R245" s="8">
        <v>0</v>
      </c>
      <c r="S245" s="8">
        <v>0</v>
      </c>
      <c r="T245" s="8">
        <v>0</v>
      </c>
      <c r="U245" s="11">
        <f t="shared" si="30"/>
        <v>0</v>
      </c>
      <c r="V245" s="11">
        <f t="shared" si="31"/>
        <v>0</v>
      </c>
      <c r="W245" s="9">
        <v>5.67</v>
      </c>
      <c r="X245" s="9">
        <v>7.33</v>
      </c>
    </row>
    <row r="246" spans="1:24" x14ac:dyDescent="0.2">
      <c r="A246" s="7" t="s">
        <v>2178</v>
      </c>
      <c r="B246" s="7" t="s">
        <v>803</v>
      </c>
      <c r="C246" s="8">
        <v>2</v>
      </c>
      <c r="D246" s="9">
        <v>3.25</v>
      </c>
      <c r="E246" s="10">
        <v>3200</v>
      </c>
      <c r="F246" s="10">
        <v>100</v>
      </c>
      <c r="G246" s="11">
        <f t="shared" si="24"/>
        <v>3.125</v>
      </c>
      <c r="H246" s="10">
        <v>1400</v>
      </c>
      <c r="I246" s="9">
        <v>3.25</v>
      </c>
      <c r="J246" s="8">
        <v>1</v>
      </c>
      <c r="K246" s="9">
        <v>0</v>
      </c>
      <c r="L246" s="9">
        <v>0</v>
      </c>
      <c r="M246" s="9">
        <f t="shared" si="25"/>
        <v>0</v>
      </c>
      <c r="N246" s="9">
        <f t="shared" si="26"/>
        <v>6.8622195985832333</v>
      </c>
      <c r="O246" s="9">
        <f t="shared" si="27"/>
        <v>7.2508917954815715</v>
      </c>
      <c r="P246" s="11">
        <f t="shared" si="28"/>
        <v>-100</v>
      </c>
      <c r="Q246" s="11">
        <f t="shared" si="29"/>
        <v>-100</v>
      </c>
      <c r="R246" s="8">
        <v>0</v>
      </c>
      <c r="S246" s="8">
        <v>0</v>
      </c>
      <c r="T246" s="8">
        <v>0</v>
      </c>
      <c r="U246" s="11">
        <f t="shared" si="30"/>
        <v>0</v>
      </c>
      <c r="V246" s="11">
        <f t="shared" si="31"/>
        <v>0</v>
      </c>
      <c r="W246" s="9">
        <v>5</v>
      </c>
      <c r="X246" s="9">
        <v>5</v>
      </c>
    </row>
    <row r="247" spans="1:24" x14ac:dyDescent="0.2">
      <c r="A247" s="7" t="s">
        <v>2178</v>
      </c>
      <c r="B247" s="7" t="s">
        <v>102</v>
      </c>
      <c r="C247" s="8">
        <v>2</v>
      </c>
      <c r="D247" s="9">
        <v>4.5</v>
      </c>
      <c r="E247" s="10">
        <v>2800</v>
      </c>
      <c r="F247" s="10">
        <v>500</v>
      </c>
      <c r="G247" s="11">
        <f t="shared" si="24"/>
        <v>17.857142857142858</v>
      </c>
      <c r="H247" s="10">
        <v>3300</v>
      </c>
      <c r="I247" s="9">
        <v>4.5</v>
      </c>
      <c r="J247" s="8">
        <v>2</v>
      </c>
      <c r="K247" s="9">
        <v>35.49</v>
      </c>
      <c r="L247" s="9">
        <v>35.49</v>
      </c>
      <c r="M247" s="9">
        <f t="shared" si="25"/>
        <v>10.754545454545456</v>
      </c>
      <c r="N247" s="9">
        <f t="shared" si="26"/>
        <v>6.8622195985832333</v>
      </c>
      <c r="O247" s="9">
        <f t="shared" si="27"/>
        <v>7.2508917954815715</v>
      </c>
      <c r="P247" s="11">
        <f t="shared" si="28"/>
        <v>56.721091478416518</v>
      </c>
      <c r="Q247" s="11">
        <f t="shared" si="29"/>
        <v>48.320313664688847</v>
      </c>
      <c r="R247" s="8">
        <v>0</v>
      </c>
      <c r="S247" s="8">
        <v>2</v>
      </c>
      <c r="T247" s="8">
        <v>2</v>
      </c>
      <c r="U247" s="11">
        <f t="shared" si="30"/>
        <v>0</v>
      </c>
      <c r="V247" s="11">
        <f t="shared" si="31"/>
        <v>200</v>
      </c>
      <c r="W247" s="9">
        <v>2</v>
      </c>
      <c r="X247" s="9">
        <v>7.5</v>
      </c>
    </row>
    <row r="248" spans="1:24" x14ac:dyDescent="0.2">
      <c r="A248" s="7" t="s">
        <v>2178</v>
      </c>
      <c r="B248" s="7" t="s">
        <v>296</v>
      </c>
      <c r="C248" s="8">
        <v>2</v>
      </c>
      <c r="D248" s="9">
        <v>10</v>
      </c>
      <c r="E248" s="10">
        <v>1800</v>
      </c>
      <c r="F248" s="10">
        <v>400</v>
      </c>
      <c r="G248" s="11">
        <f t="shared" si="24"/>
        <v>22.222222222222221</v>
      </c>
      <c r="H248" s="10">
        <v>2200</v>
      </c>
      <c r="I248" s="9">
        <v>10</v>
      </c>
      <c r="J248" s="8">
        <v>2</v>
      </c>
      <c r="K248" s="9">
        <v>0</v>
      </c>
      <c r="L248" s="9">
        <v>0</v>
      </c>
      <c r="M248" s="9">
        <f t="shared" si="25"/>
        <v>0</v>
      </c>
      <c r="N248" s="9">
        <f t="shared" si="26"/>
        <v>6.8622195985832333</v>
      </c>
      <c r="O248" s="9">
        <f t="shared" si="27"/>
        <v>7.2508917954815715</v>
      </c>
      <c r="P248" s="11">
        <f t="shared" si="28"/>
        <v>-100</v>
      </c>
      <c r="Q248" s="11">
        <f t="shared" si="29"/>
        <v>-100</v>
      </c>
      <c r="R248" s="8">
        <v>0</v>
      </c>
      <c r="S248" s="8">
        <v>0</v>
      </c>
      <c r="T248" s="8">
        <v>0</v>
      </c>
      <c r="U248" s="11">
        <f t="shared" si="30"/>
        <v>0</v>
      </c>
      <c r="V248" s="11">
        <f t="shared" si="31"/>
        <v>0</v>
      </c>
      <c r="W248" s="9">
        <v>4</v>
      </c>
      <c r="X248" s="9">
        <v>6.5</v>
      </c>
    </row>
    <row r="249" spans="1:24" x14ac:dyDescent="0.2">
      <c r="A249" s="7" t="s">
        <v>2178</v>
      </c>
      <c r="B249" s="7" t="s">
        <v>1400</v>
      </c>
      <c r="C249" s="8">
        <v>2</v>
      </c>
      <c r="D249" s="9">
        <v>21</v>
      </c>
      <c r="E249" s="10">
        <v>1200</v>
      </c>
      <c r="F249" s="10">
        <v>400</v>
      </c>
      <c r="G249" s="11">
        <f t="shared" si="24"/>
        <v>33.333333333333329</v>
      </c>
      <c r="H249" s="10">
        <v>1600</v>
      </c>
      <c r="I249" s="9">
        <v>21</v>
      </c>
      <c r="J249" s="8">
        <v>2</v>
      </c>
      <c r="K249" s="9">
        <v>0</v>
      </c>
      <c r="L249" s="9">
        <v>0</v>
      </c>
      <c r="M249" s="9">
        <f t="shared" si="25"/>
        <v>0</v>
      </c>
      <c r="N249" s="9">
        <f t="shared" si="26"/>
        <v>6.8622195985832333</v>
      </c>
      <c r="O249" s="9">
        <f t="shared" si="27"/>
        <v>7.2508917954815715</v>
      </c>
      <c r="P249" s="11">
        <f t="shared" si="28"/>
        <v>-100</v>
      </c>
      <c r="Q249" s="11">
        <f t="shared" si="29"/>
        <v>-100</v>
      </c>
      <c r="R249" s="8">
        <v>0</v>
      </c>
      <c r="S249" s="8">
        <v>0</v>
      </c>
      <c r="T249" s="8">
        <v>0</v>
      </c>
      <c r="U249" s="11">
        <f t="shared" si="30"/>
        <v>0</v>
      </c>
      <c r="V249" s="11">
        <f t="shared" si="31"/>
        <v>0</v>
      </c>
      <c r="W249" s="9">
        <v>5.5</v>
      </c>
      <c r="X249" s="9">
        <v>6.5</v>
      </c>
    </row>
    <row r="250" spans="1:24" x14ac:dyDescent="0.2">
      <c r="A250" s="7" t="s">
        <v>2178</v>
      </c>
      <c r="B250" s="7" t="s">
        <v>133</v>
      </c>
      <c r="C250" s="8">
        <v>5</v>
      </c>
      <c r="D250" s="9">
        <v>9.4</v>
      </c>
      <c r="E250" s="10">
        <v>5500</v>
      </c>
      <c r="F250" s="10">
        <v>1000</v>
      </c>
      <c r="G250" s="11">
        <f t="shared" si="24"/>
        <v>18.181818181818183</v>
      </c>
      <c r="H250" s="10">
        <v>6500</v>
      </c>
      <c r="I250" s="9">
        <v>9.4</v>
      </c>
      <c r="J250" s="8">
        <v>5</v>
      </c>
      <c r="K250" s="9">
        <v>68.28</v>
      </c>
      <c r="L250" s="9">
        <v>68.28</v>
      </c>
      <c r="M250" s="9">
        <f t="shared" si="25"/>
        <v>10.504615384615384</v>
      </c>
      <c r="N250" s="9">
        <f t="shared" si="26"/>
        <v>6.8622195985832333</v>
      </c>
      <c r="O250" s="9">
        <f t="shared" si="27"/>
        <v>7.2508917954815715</v>
      </c>
      <c r="P250" s="11">
        <f t="shared" si="28"/>
        <v>53.078974429558571</v>
      </c>
      <c r="Q250" s="11">
        <f t="shared" si="29"/>
        <v>44.873426344072413</v>
      </c>
      <c r="R250" s="8">
        <v>1</v>
      </c>
      <c r="S250" s="8">
        <v>2</v>
      </c>
      <c r="T250" s="8">
        <v>3</v>
      </c>
      <c r="U250" s="11">
        <f t="shared" si="30"/>
        <v>20</v>
      </c>
      <c r="V250" s="11">
        <f t="shared" si="31"/>
        <v>120</v>
      </c>
      <c r="W250" s="9">
        <v>4.2</v>
      </c>
      <c r="X250" s="9">
        <v>7.4</v>
      </c>
    </row>
    <row r="251" spans="1:24" x14ac:dyDescent="0.2">
      <c r="A251" s="7" t="s">
        <v>2178</v>
      </c>
      <c r="B251" s="7" t="s">
        <v>57</v>
      </c>
      <c r="C251" s="8">
        <v>5</v>
      </c>
      <c r="D251" s="9">
        <v>6.2</v>
      </c>
      <c r="E251" s="10">
        <v>6200</v>
      </c>
      <c r="F251" s="10">
        <v>1000</v>
      </c>
      <c r="G251" s="11">
        <f t="shared" si="24"/>
        <v>16.129032258064516</v>
      </c>
      <c r="H251" s="10">
        <v>7200</v>
      </c>
      <c r="I251" s="9">
        <v>6.2</v>
      </c>
      <c r="J251" s="8">
        <v>5</v>
      </c>
      <c r="K251" s="9">
        <v>36.340000000000003</v>
      </c>
      <c r="L251" s="9">
        <v>36.340000000000003</v>
      </c>
      <c r="M251" s="9">
        <f t="shared" si="25"/>
        <v>5.0472222222222225</v>
      </c>
      <c r="N251" s="9">
        <f t="shared" si="26"/>
        <v>6.8622195985832333</v>
      </c>
      <c r="O251" s="9">
        <f t="shared" si="27"/>
        <v>7.2508917954815715</v>
      </c>
      <c r="P251" s="11">
        <f t="shared" si="28"/>
        <v>-26.449129910324253</v>
      </c>
      <c r="Q251" s="11">
        <f t="shared" si="29"/>
        <v>-30.391704019532828</v>
      </c>
      <c r="R251" s="8">
        <v>0</v>
      </c>
      <c r="S251" s="8">
        <v>1</v>
      </c>
      <c r="T251" s="8">
        <v>2</v>
      </c>
      <c r="U251" s="11">
        <f t="shared" si="30"/>
        <v>0</v>
      </c>
      <c r="V251" s="11">
        <f t="shared" si="31"/>
        <v>60</v>
      </c>
      <c r="W251" s="9">
        <v>5</v>
      </c>
      <c r="X251" s="9">
        <v>7.8</v>
      </c>
    </row>
    <row r="252" spans="1:24" x14ac:dyDescent="0.2">
      <c r="A252" s="7" t="s">
        <v>2178</v>
      </c>
      <c r="B252" s="7" t="s">
        <v>284</v>
      </c>
      <c r="C252" s="8">
        <v>3</v>
      </c>
      <c r="D252" s="9">
        <v>14.33</v>
      </c>
      <c r="E252" s="10">
        <v>2500</v>
      </c>
      <c r="F252" s="10">
        <v>400</v>
      </c>
      <c r="G252" s="11">
        <f t="shared" si="24"/>
        <v>16</v>
      </c>
      <c r="H252" s="10">
        <v>2900</v>
      </c>
      <c r="I252" s="9">
        <v>14.33</v>
      </c>
      <c r="J252" s="8">
        <v>3</v>
      </c>
      <c r="K252" s="9">
        <v>22.28</v>
      </c>
      <c r="L252" s="9">
        <v>22.28</v>
      </c>
      <c r="M252" s="9">
        <f t="shared" si="25"/>
        <v>7.6827586206896559</v>
      </c>
      <c r="N252" s="9">
        <f t="shared" si="26"/>
        <v>6.8622195985832333</v>
      </c>
      <c r="O252" s="9">
        <f t="shared" si="27"/>
        <v>7.2508917954815715</v>
      </c>
      <c r="P252" s="11">
        <f t="shared" si="28"/>
        <v>11.957341357537294</v>
      </c>
      <c r="Q252" s="11">
        <f t="shared" si="29"/>
        <v>5.9560511643161504</v>
      </c>
      <c r="R252" s="8">
        <v>0</v>
      </c>
      <c r="S252" s="8">
        <v>1</v>
      </c>
      <c r="T252" s="8">
        <v>1</v>
      </c>
      <c r="U252" s="11">
        <f t="shared" si="30"/>
        <v>0</v>
      </c>
      <c r="V252" s="11">
        <f t="shared" si="31"/>
        <v>66.666666666666657</v>
      </c>
      <c r="W252" s="9">
        <v>3.67</v>
      </c>
      <c r="X252" s="9">
        <v>7.67</v>
      </c>
    </row>
    <row r="253" spans="1:24" x14ac:dyDescent="0.2">
      <c r="A253" s="7" t="s">
        <v>2178</v>
      </c>
      <c r="B253" s="7" t="s">
        <v>257</v>
      </c>
      <c r="C253" s="8">
        <v>2</v>
      </c>
      <c r="D253" s="9">
        <v>3.75</v>
      </c>
      <c r="E253" s="10">
        <v>2900</v>
      </c>
      <c r="F253" s="10">
        <v>0</v>
      </c>
      <c r="G253" s="11">
        <f t="shared" si="24"/>
        <v>0</v>
      </c>
      <c r="H253" s="10">
        <v>0</v>
      </c>
      <c r="I253" s="9">
        <v>3.75</v>
      </c>
      <c r="J253" s="8">
        <v>0</v>
      </c>
      <c r="K253" s="9">
        <v>0</v>
      </c>
      <c r="L253" s="9">
        <v>0</v>
      </c>
      <c r="M253" s="9">
        <f t="shared" si="25"/>
        <v>0</v>
      </c>
      <c r="N253" s="9">
        <f t="shared" si="26"/>
        <v>6.8622195985832333</v>
      </c>
      <c r="O253" s="9">
        <f t="shared" si="27"/>
        <v>7.2508917954815715</v>
      </c>
      <c r="P253" s="11">
        <f t="shared" si="28"/>
        <v>-100</v>
      </c>
      <c r="Q253" s="11">
        <f t="shared" si="29"/>
        <v>-100</v>
      </c>
      <c r="R253" s="8">
        <v>0</v>
      </c>
      <c r="S253" s="8">
        <v>0</v>
      </c>
      <c r="T253" s="8">
        <v>0</v>
      </c>
      <c r="U253" s="11">
        <f t="shared" si="30"/>
        <v>0</v>
      </c>
      <c r="V253" s="11">
        <f t="shared" si="31"/>
        <v>0</v>
      </c>
      <c r="W253" s="9">
        <v>0</v>
      </c>
      <c r="X253" s="9">
        <v>0</v>
      </c>
    </row>
    <row r="254" spans="1:24" x14ac:dyDescent="0.2">
      <c r="A254" s="7" t="s">
        <v>2178</v>
      </c>
      <c r="B254" s="7" t="s">
        <v>205</v>
      </c>
      <c r="C254" s="8">
        <v>3</v>
      </c>
      <c r="D254" s="9">
        <v>12.17</v>
      </c>
      <c r="E254" s="10">
        <v>2800</v>
      </c>
      <c r="F254" s="10">
        <v>400</v>
      </c>
      <c r="G254" s="11">
        <f t="shared" si="24"/>
        <v>14.285714285714285</v>
      </c>
      <c r="H254" s="10">
        <v>3200</v>
      </c>
      <c r="I254" s="9">
        <v>12.17</v>
      </c>
      <c r="J254" s="8">
        <v>3</v>
      </c>
      <c r="K254" s="9">
        <v>12.93</v>
      </c>
      <c r="L254" s="9">
        <v>12.93</v>
      </c>
      <c r="M254" s="9">
        <f t="shared" si="25"/>
        <v>4.0406250000000004</v>
      </c>
      <c r="N254" s="9">
        <f t="shared" si="26"/>
        <v>6.8622195985832333</v>
      </c>
      <c r="O254" s="9">
        <f t="shared" si="27"/>
        <v>7.2508917954815715</v>
      </c>
      <c r="P254" s="11">
        <f t="shared" si="28"/>
        <v>-41.117812655919323</v>
      </c>
      <c r="Q254" s="11">
        <f t="shared" si="29"/>
        <v>-44.274096015086926</v>
      </c>
      <c r="R254" s="8">
        <v>0</v>
      </c>
      <c r="S254" s="8">
        <v>0</v>
      </c>
      <c r="T254" s="8">
        <v>1</v>
      </c>
      <c r="U254" s="11">
        <f t="shared" si="30"/>
        <v>0</v>
      </c>
      <c r="V254" s="11">
        <f t="shared" si="31"/>
        <v>33.333333333333329</v>
      </c>
      <c r="W254" s="9">
        <v>4.33</v>
      </c>
      <c r="X254" s="9">
        <v>8</v>
      </c>
    </row>
    <row r="255" spans="1:24" x14ac:dyDescent="0.2">
      <c r="A255" s="7" t="s">
        <v>2178</v>
      </c>
      <c r="B255" s="7" t="s">
        <v>616</v>
      </c>
      <c r="C255" s="8">
        <v>1</v>
      </c>
      <c r="D255" s="9">
        <v>50</v>
      </c>
      <c r="E255" s="10">
        <v>400</v>
      </c>
      <c r="F255" s="10">
        <v>0</v>
      </c>
      <c r="G255" s="11">
        <f t="shared" si="24"/>
        <v>0</v>
      </c>
      <c r="H255" s="10">
        <v>400</v>
      </c>
      <c r="I255" s="9">
        <v>50</v>
      </c>
      <c r="J255" s="8">
        <v>1</v>
      </c>
      <c r="K255" s="9">
        <v>0</v>
      </c>
      <c r="L255" s="9">
        <v>0</v>
      </c>
      <c r="M255" s="9">
        <f t="shared" si="25"/>
        <v>0</v>
      </c>
      <c r="N255" s="9">
        <f t="shared" si="26"/>
        <v>6.8622195985832333</v>
      </c>
      <c r="O255" s="9">
        <f t="shared" si="27"/>
        <v>7.2508917954815715</v>
      </c>
      <c r="P255" s="11">
        <f t="shared" si="28"/>
        <v>-100</v>
      </c>
      <c r="Q255" s="11">
        <f t="shared" si="29"/>
        <v>-100</v>
      </c>
      <c r="R255" s="8">
        <v>0</v>
      </c>
      <c r="S255" s="8">
        <v>0</v>
      </c>
      <c r="T255" s="8">
        <v>0</v>
      </c>
      <c r="U255" s="11">
        <f t="shared" si="30"/>
        <v>0</v>
      </c>
      <c r="V255" s="11">
        <f t="shared" si="31"/>
        <v>0</v>
      </c>
      <c r="W255" s="9">
        <v>7</v>
      </c>
      <c r="X255" s="9">
        <v>9</v>
      </c>
    </row>
    <row r="256" spans="1:24" x14ac:dyDescent="0.2">
      <c r="A256" s="7" t="s">
        <v>2178</v>
      </c>
      <c r="B256" s="7" t="s">
        <v>292</v>
      </c>
      <c r="C256" s="8">
        <v>1</v>
      </c>
      <c r="D256" s="9">
        <v>30</v>
      </c>
      <c r="E256" s="10">
        <v>400</v>
      </c>
      <c r="F256" s="10">
        <v>200</v>
      </c>
      <c r="G256" s="11">
        <f t="shared" si="24"/>
        <v>50</v>
      </c>
      <c r="H256" s="10">
        <v>600</v>
      </c>
      <c r="I256" s="9">
        <v>30</v>
      </c>
      <c r="J256" s="8">
        <v>1</v>
      </c>
      <c r="K256" s="9">
        <v>0</v>
      </c>
      <c r="L256" s="9">
        <v>0</v>
      </c>
      <c r="M256" s="9">
        <f t="shared" si="25"/>
        <v>0</v>
      </c>
      <c r="N256" s="9">
        <f t="shared" si="26"/>
        <v>6.8622195985832333</v>
      </c>
      <c r="O256" s="9">
        <f t="shared" si="27"/>
        <v>7.2508917954815715</v>
      </c>
      <c r="P256" s="11">
        <f t="shared" si="28"/>
        <v>-100</v>
      </c>
      <c r="Q256" s="11">
        <f t="shared" si="29"/>
        <v>-100</v>
      </c>
      <c r="R256" s="8">
        <v>0</v>
      </c>
      <c r="S256" s="8">
        <v>0</v>
      </c>
      <c r="T256" s="8">
        <v>0</v>
      </c>
      <c r="U256" s="11">
        <f t="shared" si="30"/>
        <v>0</v>
      </c>
      <c r="V256" s="11">
        <f t="shared" si="31"/>
        <v>0</v>
      </c>
      <c r="W256" s="9">
        <v>8</v>
      </c>
      <c r="X256" s="9">
        <v>9</v>
      </c>
    </row>
    <row r="257" spans="1:24" x14ac:dyDescent="0.2">
      <c r="A257" s="2" t="s">
        <v>2349</v>
      </c>
      <c r="B257" s="2" t="s">
        <v>124</v>
      </c>
      <c r="C257" s="3">
        <v>8</v>
      </c>
      <c r="D257" s="4">
        <v>2.7</v>
      </c>
      <c r="E257" s="5">
        <v>13900</v>
      </c>
      <c r="F257" s="5">
        <v>1000</v>
      </c>
      <c r="G257" s="6">
        <f t="shared" si="24"/>
        <v>7.1942446043165464</v>
      </c>
      <c r="H257" s="5">
        <v>13300</v>
      </c>
      <c r="I257" s="4">
        <v>2.7</v>
      </c>
      <c r="J257" s="3">
        <v>7</v>
      </c>
      <c r="K257" s="4">
        <v>123.78</v>
      </c>
      <c r="L257" s="4">
        <v>123.78</v>
      </c>
      <c r="M257" s="4">
        <f t="shared" si="25"/>
        <v>9.306766917293233</v>
      </c>
      <c r="N257" s="4">
        <f t="shared" si="26"/>
        <v>7.7104568527918804</v>
      </c>
      <c r="O257" s="4">
        <f t="shared" si="27"/>
        <v>7.2508917954815715</v>
      </c>
      <c r="P257" s="6">
        <f t="shared" si="28"/>
        <v>20.703183935506292</v>
      </c>
      <c r="Q257" s="6">
        <f t="shared" si="29"/>
        <v>28.353410584513068</v>
      </c>
      <c r="R257" s="3">
        <v>2</v>
      </c>
      <c r="S257" s="3">
        <v>5</v>
      </c>
      <c r="T257" s="3">
        <v>5</v>
      </c>
      <c r="U257" s="6">
        <f t="shared" si="30"/>
        <v>28.571428571428569</v>
      </c>
      <c r="V257" s="6">
        <f t="shared" si="31"/>
        <v>171.42857142857142</v>
      </c>
      <c r="W257" s="4">
        <v>2.57</v>
      </c>
      <c r="X257" s="4">
        <v>8</v>
      </c>
    </row>
    <row r="258" spans="1:24" x14ac:dyDescent="0.2">
      <c r="A258" s="7" t="s">
        <v>2349</v>
      </c>
      <c r="B258" s="7" t="s">
        <v>193</v>
      </c>
      <c r="C258" s="8">
        <v>10</v>
      </c>
      <c r="D258" s="9">
        <v>6.47</v>
      </c>
      <c r="E258" s="10">
        <v>12500</v>
      </c>
      <c r="F258" s="10">
        <v>1100</v>
      </c>
      <c r="G258" s="11">
        <f t="shared" ref="G258:G321" si="32">IF(E258&gt;0,(F258/E258)*100,0)</f>
        <v>8.7999999999999989</v>
      </c>
      <c r="H258" s="10">
        <v>12600</v>
      </c>
      <c r="I258" s="9">
        <v>6.47</v>
      </c>
      <c r="J258" s="8">
        <v>9</v>
      </c>
      <c r="K258" s="9">
        <v>61.46</v>
      </c>
      <c r="L258" s="9">
        <v>61.46</v>
      </c>
      <c r="M258" s="9">
        <f t="shared" ref="M258:M321" si="33">IF(H258&gt;0,(K258/H258)*1000,0)</f>
        <v>4.8777777777777773</v>
      </c>
      <c r="N258" s="9">
        <f t="shared" ref="N258:N321" si="34">IF(SUMIF($A$2:$A$532,A258,$H$2:$H$532)&gt;0,SUMIF($A$2:$A$532,A258,$K$2:$K$532)/SUMIF($A$2:$A$532,A258,$H$2:$H$532)*1000,0)</f>
        <v>7.7104568527918804</v>
      </c>
      <c r="O258" s="9">
        <f t="shared" ref="O258:O321" si="35">IF(SUM($H$2:$H$532)&gt;0,SUM($K$2:$K$532)/SUM($H$2:$H$532)*1000,0)</f>
        <v>7.2508917954815715</v>
      </c>
      <c r="P258" s="11">
        <f t="shared" ref="P258:P321" si="36">IF(N258&gt;0,(M258-N258)/N258*100,0)</f>
        <v>-36.738148323706888</v>
      </c>
      <c r="Q258" s="11">
        <f t="shared" ref="Q258:Q321" si="37">IF(O258&gt;0,(M258-O258)/O258*100,0)</f>
        <v>-32.728581319922768</v>
      </c>
      <c r="R258" s="8">
        <v>0</v>
      </c>
      <c r="S258" s="8">
        <v>2</v>
      </c>
      <c r="T258" s="8">
        <v>4</v>
      </c>
      <c r="U258" s="11">
        <f t="shared" ref="U258:U321" si="38">IF(J258&gt;0,(R258/J258)*100,0)</f>
        <v>0</v>
      </c>
      <c r="V258" s="11">
        <f t="shared" ref="V258:V321" si="39">IF(J258&gt;0,((R258+S258+T258)/J258)*100,0)</f>
        <v>66.666666666666657</v>
      </c>
      <c r="W258" s="9">
        <v>4</v>
      </c>
      <c r="X258" s="9">
        <v>7.89</v>
      </c>
    </row>
    <row r="259" spans="1:24" x14ac:dyDescent="0.2">
      <c r="A259" s="7" t="s">
        <v>2349</v>
      </c>
      <c r="B259" s="7" t="s">
        <v>102</v>
      </c>
      <c r="C259" s="8">
        <v>3</v>
      </c>
      <c r="D259" s="9">
        <v>11</v>
      </c>
      <c r="E259" s="10">
        <v>2800</v>
      </c>
      <c r="F259" s="10">
        <v>200</v>
      </c>
      <c r="G259" s="11">
        <f t="shared" si="32"/>
        <v>7.1428571428571423</v>
      </c>
      <c r="H259" s="10">
        <v>2200</v>
      </c>
      <c r="I259" s="9">
        <v>11</v>
      </c>
      <c r="J259" s="8">
        <v>2</v>
      </c>
      <c r="K259" s="9">
        <v>0</v>
      </c>
      <c r="L259" s="9">
        <v>0</v>
      </c>
      <c r="M259" s="9">
        <f t="shared" si="33"/>
        <v>0</v>
      </c>
      <c r="N259" s="9">
        <f t="shared" si="34"/>
        <v>7.7104568527918804</v>
      </c>
      <c r="O259" s="9">
        <f t="shared" si="35"/>
        <v>7.2508917954815715</v>
      </c>
      <c r="P259" s="11">
        <f t="shared" si="36"/>
        <v>-100</v>
      </c>
      <c r="Q259" s="11">
        <f t="shared" si="37"/>
        <v>-100</v>
      </c>
      <c r="R259" s="8">
        <v>0</v>
      </c>
      <c r="S259" s="8">
        <v>0</v>
      </c>
      <c r="T259" s="8">
        <v>0</v>
      </c>
      <c r="U259" s="11">
        <f t="shared" si="38"/>
        <v>0</v>
      </c>
      <c r="V259" s="11">
        <f t="shared" si="39"/>
        <v>0</v>
      </c>
      <c r="W259" s="9">
        <v>5</v>
      </c>
      <c r="X259" s="9">
        <v>7</v>
      </c>
    </row>
    <row r="260" spans="1:24" x14ac:dyDescent="0.2">
      <c r="A260" s="7" t="s">
        <v>2349</v>
      </c>
      <c r="B260" s="7" t="s">
        <v>220</v>
      </c>
      <c r="C260" s="8">
        <v>4</v>
      </c>
      <c r="D260" s="9">
        <v>4.12</v>
      </c>
      <c r="E260" s="10">
        <v>6700</v>
      </c>
      <c r="F260" s="10">
        <v>300</v>
      </c>
      <c r="G260" s="11">
        <f t="shared" si="32"/>
        <v>4.4776119402985071</v>
      </c>
      <c r="H260" s="10">
        <v>7000</v>
      </c>
      <c r="I260" s="9">
        <v>4.12</v>
      </c>
      <c r="J260" s="8">
        <v>4</v>
      </c>
      <c r="K260" s="9">
        <v>68.25</v>
      </c>
      <c r="L260" s="9">
        <v>68.25</v>
      </c>
      <c r="M260" s="9">
        <f t="shared" si="33"/>
        <v>9.75</v>
      </c>
      <c r="N260" s="9">
        <f t="shared" si="34"/>
        <v>7.7104568527918804</v>
      </c>
      <c r="O260" s="9">
        <f t="shared" si="35"/>
        <v>7.2508917954815715</v>
      </c>
      <c r="P260" s="11">
        <f t="shared" si="36"/>
        <v>26.4516511297203</v>
      </c>
      <c r="Q260" s="11">
        <f t="shared" si="37"/>
        <v>34.466218432272839</v>
      </c>
      <c r="R260" s="8">
        <v>1</v>
      </c>
      <c r="S260" s="8">
        <v>2</v>
      </c>
      <c r="T260" s="8">
        <v>3</v>
      </c>
      <c r="U260" s="11">
        <f t="shared" si="38"/>
        <v>25</v>
      </c>
      <c r="V260" s="11">
        <f t="shared" si="39"/>
        <v>150</v>
      </c>
      <c r="W260" s="9">
        <v>3</v>
      </c>
      <c r="X260" s="9">
        <v>7</v>
      </c>
    </row>
    <row r="261" spans="1:24" x14ac:dyDescent="0.2">
      <c r="A261" s="7" t="s">
        <v>2349</v>
      </c>
      <c r="B261" s="7" t="s">
        <v>119</v>
      </c>
      <c r="C261" s="8">
        <v>9</v>
      </c>
      <c r="D261" s="9">
        <v>11.17</v>
      </c>
      <c r="E261" s="10">
        <v>9100</v>
      </c>
      <c r="F261" s="10">
        <v>400</v>
      </c>
      <c r="G261" s="11">
        <f t="shared" si="32"/>
        <v>4.395604395604396</v>
      </c>
      <c r="H261" s="10">
        <v>8300</v>
      </c>
      <c r="I261" s="9">
        <v>11.17</v>
      </c>
      <c r="J261" s="8">
        <v>8</v>
      </c>
      <c r="K261" s="9">
        <v>158.22</v>
      </c>
      <c r="L261" s="9">
        <v>158.22</v>
      </c>
      <c r="M261" s="9">
        <f t="shared" si="33"/>
        <v>19.06265060240964</v>
      </c>
      <c r="N261" s="9">
        <f t="shared" si="34"/>
        <v>7.7104568527918804</v>
      </c>
      <c r="O261" s="9">
        <f t="shared" si="35"/>
        <v>7.2508917954815715</v>
      </c>
      <c r="P261" s="11">
        <f t="shared" si="36"/>
        <v>147.23114293165705</v>
      </c>
      <c r="Q261" s="11">
        <f t="shared" si="37"/>
        <v>162.90077331299611</v>
      </c>
      <c r="R261" s="8">
        <v>1</v>
      </c>
      <c r="S261" s="8">
        <v>3</v>
      </c>
      <c r="T261" s="8">
        <v>4</v>
      </c>
      <c r="U261" s="11">
        <f t="shared" si="38"/>
        <v>12.5</v>
      </c>
      <c r="V261" s="11">
        <f t="shared" si="39"/>
        <v>100</v>
      </c>
      <c r="W261" s="9">
        <v>3.88</v>
      </c>
      <c r="X261" s="9">
        <v>7.5</v>
      </c>
    </row>
    <row r="262" spans="1:24" x14ac:dyDescent="0.2">
      <c r="A262" s="7" t="s">
        <v>2349</v>
      </c>
      <c r="B262" s="7" t="s">
        <v>74</v>
      </c>
      <c r="C262" s="8">
        <v>3</v>
      </c>
      <c r="D262" s="9">
        <v>11.67</v>
      </c>
      <c r="E262" s="10">
        <v>2600</v>
      </c>
      <c r="F262" s="10">
        <v>100</v>
      </c>
      <c r="G262" s="11">
        <f t="shared" si="32"/>
        <v>3.8461538461538463</v>
      </c>
      <c r="H262" s="10">
        <v>1900</v>
      </c>
      <c r="I262" s="9">
        <v>11.67</v>
      </c>
      <c r="J262" s="8">
        <v>2</v>
      </c>
      <c r="K262" s="9">
        <v>0</v>
      </c>
      <c r="L262" s="9">
        <v>0</v>
      </c>
      <c r="M262" s="9">
        <f t="shared" si="33"/>
        <v>0</v>
      </c>
      <c r="N262" s="9">
        <f t="shared" si="34"/>
        <v>7.7104568527918804</v>
      </c>
      <c r="O262" s="9">
        <f t="shared" si="35"/>
        <v>7.2508917954815715</v>
      </c>
      <c r="P262" s="11">
        <f t="shared" si="36"/>
        <v>-100</v>
      </c>
      <c r="Q262" s="11">
        <f t="shared" si="37"/>
        <v>-100</v>
      </c>
      <c r="R262" s="8">
        <v>0</v>
      </c>
      <c r="S262" s="8">
        <v>0</v>
      </c>
      <c r="T262" s="8">
        <v>0</v>
      </c>
      <c r="U262" s="11">
        <f t="shared" si="38"/>
        <v>0</v>
      </c>
      <c r="V262" s="11">
        <f t="shared" si="39"/>
        <v>0</v>
      </c>
      <c r="W262" s="9">
        <v>5</v>
      </c>
      <c r="X262" s="9">
        <v>7.5</v>
      </c>
    </row>
    <row r="263" spans="1:24" x14ac:dyDescent="0.2">
      <c r="A263" s="7" t="s">
        <v>2349</v>
      </c>
      <c r="B263" s="7" t="s">
        <v>133</v>
      </c>
      <c r="C263" s="8">
        <v>6</v>
      </c>
      <c r="D263" s="9">
        <v>12.83</v>
      </c>
      <c r="E263" s="10">
        <v>5500</v>
      </c>
      <c r="F263" s="10">
        <v>100</v>
      </c>
      <c r="G263" s="11">
        <f t="shared" si="32"/>
        <v>1.8181818181818181</v>
      </c>
      <c r="H263" s="10">
        <v>4800</v>
      </c>
      <c r="I263" s="9">
        <v>12.83</v>
      </c>
      <c r="J263" s="8">
        <v>5</v>
      </c>
      <c r="K263" s="9">
        <v>23.66</v>
      </c>
      <c r="L263" s="9">
        <v>23.66</v>
      </c>
      <c r="M263" s="9">
        <f t="shared" si="33"/>
        <v>4.9291666666666671</v>
      </c>
      <c r="N263" s="9">
        <f t="shared" si="34"/>
        <v>7.7104568527918804</v>
      </c>
      <c r="O263" s="9">
        <f t="shared" si="35"/>
        <v>7.2508917954815715</v>
      </c>
      <c r="P263" s="11">
        <f t="shared" si="36"/>
        <v>-36.071665262196959</v>
      </c>
      <c r="Q263" s="11">
        <f t="shared" si="37"/>
        <v>-32.019856237017613</v>
      </c>
      <c r="R263" s="8">
        <v>0</v>
      </c>
      <c r="S263" s="8">
        <v>0</v>
      </c>
      <c r="T263" s="8">
        <v>2</v>
      </c>
      <c r="U263" s="11">
        <f t="shared" si="38"/>
        <v>0</v>
      </c>
      <c r="V263" s="11">
        <f t="shared" si="39"/>
        <v>40</v>
      </c>
      <c r="W263" s="9">
        <v>5.6</v>
      </c>
      <c r="X263" s="9">
        <v>8.6</v>
      </c>
    </row>
    <row r="264" spans="1:24" x14ac:dyDescent="0.2">
      <c r="A264" s="7" t="s">
        <v>2349</v>
      </c>
      <c r="B264" s="7" t="s">
        <v>94</v>
      </c>
      <c r="C264" s="8">
        <v>7</v>
      </c>
      <c r="D264" s="9">
        <v>9.64</v>
      </c>
      <c r="E264" s="10">
        <v>7700</v>
      </c>
      <c r="F264" s="10">
        <v>800</v>
      </c>
      <c r="G264" s="11">
        <f t="shared" si="32"/>
        <v>10.38961038961039</v>
      </c>
      <c r="H264" s="10">
        <v>6800</v>
      </c>
      <c r="I264" s="9">
        <v>9.64</v>
      </c>
      <c r="J264" s="8">
        <v>5</v>
      </c>
      <c r="K264" s="9">
        <v>36.380000000000003</v>
      </c>
      <c r="L264" s="9">
        <v>36.380000000000003</v>
      </c>
      <c r="M264" s="9">
        <f t="shared" si="33"/>
        <v>5.3500000000000005</v>
      </c>
      <c r="N264" s="9">
        <f t="shared" si="34"/>
        <v>7.7104568527918804</v>
      </c>
      <c r="O264" s="9">
        <f t="shared" si="35"/>
        <v>7.2508917954815715</v>
      </c>
      <c r="P264" s="11">
        <f t="shared" si="36"/>
        <v>-30.61370938010219</v>
      </c>
      <c r="Q264" s="11">
        <f t="shared" si="37"/>
        <v>-26.215972449983617</v>
      </c>
      <c r="R264" s="8">
        <v>1</v>
      </c>
      <c r="S264" s="8">
        <v>1</v>
      </c>
      <c r="T264" s="8">
        <v>2</v>
      </c>
      <c r="U264" s="11">
        <f t="shared" si="38"/>
        <v>20</v>
      </c>
      <c r="V264" s="11">
        <f t="shared" si="39"/>
        <v>80</v>
      </c>
      <c r="W264" s="9">
        <v>4.5999999999999996</v>
      </c>
      <c r="X264" s="9">
        <v>8.4</v>
      </c>
    </row>
    <row r="265" spans="1:24" x14ac:dyDescent="0.2">
      <c r="A265" s="7" t="s">
        <v>2349</v>
      </c>
      <c r="B265" s="7" t="s">
        <v>1400</v>
      </c>
      <c r="C265" s="8">
        <v>1</v>
      </c>
      <c r="D265" s="9">
        <v>12</v>
      </c>
      <c r="E265" s="10">
        <v>800</v>
      </c>
      <c r="F265" s="10">
        <v>0</v>
      </c>
      <c r="G265" s="11">
        <f t="shared" si="32"/>
        <v>0</v>
      </c>
      <c r="H265" s="10">
        <v>800</v>
      </c>
      <c r="I265" s="9">
        <v>12</v>
      </c>
      <c r="J265" s="8">
        <v>1</v>
      </c>
      <c r="K265" s="9">
        <v>11.8</v>
      </c>
      <c r="L265" s="9">
        <v>11.8</v>
      </c>
      <c r="M265" s="9">
        <f t="shared" si="33"/>
        <v>14.750000000000002</v>
      </c>
      <c r="N265" s="9">
        <f t="shared" si="34"/>
        <v>7.7104568527918804</v>
      </c>
      <c r="O265" s="9">
        <f t="shared" si="35"/>
        <v>7.2508917954815715</v>
      </c>
      <c r="P265" s="11">
        <f t="shared" si="36"/>
        <v>91.29865170906406</v>
      </c>
      <c r="Q265" s="11">
        <f t="shared" si="37"/>
        <v>103.42325352574611</v>
      </c>
      <c r="R265" s="8">
        <v>0</v>
      </c>
      <c r="S265" s="8">
        <v>0</v>
      </c>
      <c r="T265" s="8">
        <v>1</v>
      </c>
      <c r="U265" s="11">
        <f t="shared" si="38"/>
        <v>0</v>
      </c>
      <c r="V265" s="11">
        <f t="shared" si="39"/>
        <v>100</v>
      </c>
      <c r="W265" s="9">
        <v>3</v>
      </c>
      <c r="X265" s="9">
        <v>7</v>
      </c>
    </row>
    <row r="266" spans="1:24" x14ac:dyDescent="0.2">
      <c r="A266" s="7" t="s">
        <v>2349</v>
      </c>
      <c r="B266" s="7" t="s">
        <v>111</v>
      </c>
      <c r="C266" s="8">
        <v>8</v>
      </c>
      <c r="D266" s="9">
        <v>7.19</v>
      </c>
      <c r="E266" s="10">
        <v>9500</v>
      </c>
      <c r="F266" s="10">
        <v>900</v>
      </c>
      <c r="G266" s="11">
        <f t="shared" si="32"/>
        <v>9.4736842105263168</v>
      </c>
      <c r="H266" s="10">
        <v>9200</v>
      </c>
      <c r="I266" s="9">
        <v>7.19</v>
      </c>
      <c r="J266" s="8">
        <v>7</v>
      </c>
      <c r="K266" s="9">
        <v>57.96</v>
      </c>
      <c r="L266" s="9">
        <v>57.96</v>
      </c>
      <c r="M266" s="9">
        <f t="shared" si="33"/>
        <v>6.3</v>
      </c>
      <c r="N266" s="9">
        <f t="shared" si="34"/>
        <v>7.7104568527918804</v>
      </c>
      <c r="O266" s="9">
        <f t="shared" si="35"/>
        <v>7.2508917954815715</v>
      </c>
      <c r="P266" s="11">
        <f t="shared" si="36"/>
        <v>-18.292779270026887</v>
      </c>
      <c r="Q266" s="11">
        <f t="shared" si="37"/>
        <v>-13.114135782223704</v>
      </c>
      <c r="R266" s="8">
        <v>1</v>
      </c>
      <c r="S266" s="8">
        <v>2</v>
      </c>
      <c r="T266" s="8">
        <v>2</v>
      </c>
      <c r="U266" s="11">
        <f t="shared" si="38"/>
        <v>14.285714285714285</v>
      </c>
      <c r="V266" s="11">
        <f t="shared" si="39"/>
        <v>71.428571428571431</v>
      </c>
      <c r="W266" s="9">
        <v>4.29</v>
      </c>
      <c r="X266" s="9">
        <v>8.14</v>
      </c>
    </row>
    <row r="267" spans="1:24" x14ac:dyDescent="0.2">
      <c r="A267" s="7" t="s">
        <v>2349</v>
      </c>
      <c r="B267" s="7" t="s">
        <v>1465</v>
      </c>
      <c r="C267" s="8">
        <v>2</v>
      </c>
      <c r="D267" s="9">
        <v>10.5</v>
      </c>
      <c r="E267" s="10">
        <v>2000</v>
      </c>
      <c r="F267" s="10">
        <v>300</v>
      </c>
      <c r="G267" s="11">
        <f t="shared" si="32"/>
        <v>15</v>
      </c>
      <c r="H267" s="10">
        <v>2300</v>
      </c>
      <c r="I267" s="9">
        <v>10.5</v>
      </c>
      <c r="J267" s="8">
        <v>2</v>
      </c>
      <c r="K267" s="9">
        <v>0</v>
      </c>
      <c r="L267" s="9">
        <v>0</v>
      </c>
      <c r="M267" s="9">
        <f t="shared" si="33"/>
        <v>0</v>
      </c>
      <c r="N267" s="9">
        <f t="shared" si="34"/>
        <v>7.7104568527918804</v>
      </c>
      <c r="O267" s="9">
        <f t="shared" si="35"/>
        <v>7.2508917954815715</v>
      </c>
      <c r="P267" s="11">
        <f t="shared" si="36"/>
        <v>-100</v>
      </c>
      <c r="Q267" s="11">
        <f t="shared" si="37"/>
        <v>-100</v>
      </c>
      <c r="R267" s="8">
        <v>0</v>
      </c>
      <c r="S267" s="8">
        <v>0</v>
      </c>
      <c r="T267" s="8">
        <v>0</v>
      </c>
      <c r="U267" s="11">
        <f t="shared" si="38"/>
        <v>0</v>
      </c>
      <c r="V267" s="11">
        <f t="shared" si="39"/>
        <v>0</v>
      </c>
      <c r="W267" s="9">
        <v>6</v>
      </c>
      <c r="X267" s="9">
        <v>8</v>
      </c>
    </row>
    <row r="268" spans="1:24" x14ac:dyDescent="0.2">
      <c r="A268" s="7" t="s">
        <v>2349</v>
      </c>
      <c r="B268" s="7" t="s">
        <v>198</v>
      </c>
      <c r="C268" s="8">
        <v>7</v>
      </c>
      <c r="D268" s="9">
        <v>7.93</v>
      </c>
      <c r="E268" s="10">
        <v>7900</v>
      </c>
      <c r="F268" s="10">
        <v>700</v>
      </c>
      <c r="G268" s="11">
        <f t="shared" si="32"/>
        <v>8.8607594936708853</v>
      </c>
      <c r="H268" s="10">
        <v>7100</v>
      </c>
      <c r="I268" s="9">
        <v>7.93</v>
      </c>
      <c r="J268" s="8">
        <v>6</v>
      </c>
      <c r="K268" s="9">
        <v>22.7</v>
      </c>
      <c r="L268" s="9">
        <v>22.7</v>
      </c>
      <c r="M268" s="9">
        <f t="shared" si="33"/>
        <v>3.197183098591549</v>
      </c>
      <c r="N268" s="9">
        <f t="shared" si="34"/>
        <v>7.7104568527918804</v>
      </c>
      <c r="O268" s="9">
        <f t="shared" si="35"/>
        <v>7.2508917954815715</v>
      </c>
      <c r="P268" s="11">
        <f t="shared" si="36"/>
        <v>-58.534453150673158</v>
      </c>
      <c r="Q268" s="11">
        <f t="shared" si="37"/>
        <v>-55.906346574032597</v>
      </c>
      <c r="R268" s="8">
        <v>0</v>
      </c>
      <c r="S268" s="8">
        <v>1</v>
      </c>
      <c r="T268" s="8">
        <v>1</v>
      </c>
      <c r="U268" s="11">
        <f t="shared" si="38"/>
        <v>0</v>
      </c>
      <c r="V268" s="11">
        <f t="shared" si="39"/>
        <v>33.333333333333329</v>
      </c>
      <c r="W268" s="9">
        <v>5.83</v>
      </c>
      <c r="X268" s="9">
        <v>8.17</v>
      </c>
    </row>
    <row r="269" spans="1:24" x14ac:dyDescent="0.2">
      <c r="A269" s="7" t="s">
        <v>2349</v>
      </c>
      <c r="B269" s="7" t="s">
        <v>2395</v>
      </c>
      <c r="C269" s="8">
        <v>1</v>
      </c>
      <c r="D269" s="9">
        <v>20</v>
      </c>
      <c r="E269" s="10">
        <v>700</v>
      </c>
      <c r="F269" s="10">
        <v>0</v>
      </c>
      <c r="G269" s="11">
        <f t="shared" si="32"/>
        <v>0</v>
      </c>
      <c r="H269" s="10">
        <v>0</v>
      </c>
      <c r="I269" s="9">
        <v>20</v>
      </c>
      <c r="J269" s="8">
        <v>0</v>
      </c>
      <c r="K269" s="9">
        <v>0</v>
      </c>
      <c r="L269" s="9">
        <v>0</v>
      </c>
      <c r="M269" s="9">
        <f t="shared" si="33"/>
        <v>0</v>
      </c>
      <c r="N269" s="9">
        <f t="shared" si="34"/>
        <v>7.7104568527918804</v>
      </c>
      <c r="O269" s="9">
        <f t="shared" si="35"/>
        <v>7.2508917954815715</v>
      </c>
      <c r="P269" s="11">
        <f t="shared" si="36"/>
        <v>-100</v>
      </c>
      <c r="Q269" s="11">
        <f t="shared" si="37"/>
        <v>-100</v>
      </c>
      <c r="R269" s="8">
        <v>0</v>
      </c>
      <c r="S269" s="8">
        <v>0</v>
      </c>
      <c r="T269" s="8">
        <v>0</v>
      </c>
      <c r="U269" s="11">
        <f t="shared" si="38"/>
        <v>0</v>
      </c>
      <c r="V269" s="11">
        <f t="shared" si="39"/>
        <v>0</v>
      </c>
      <c r="W269" s="9">
        <v>0</v>
      </c>
      <c r="X269" s="9">
        <v>0</v>
      </c>
    </row>
    <row r="270" spans="1:24" x14ac:dyDescent="0.2">
      <c r="A270" s="7" t="s">
        <v>2349</v>
      </c>
      <c r="B270" s="7" t="s">
        <v>205</v>
      </c>
      <c r="C270" s="8">
        <v>7</v>
      </c>
      <c r="D270" s="9">
        <v>14.71</v>
      </c>
      <c r="E270" s="10">
        <v>5700</v>
      </c>
      <c r="F270" s="10">
        <v>600</v>
      </c>
      <c r="G270" s="11">
        <f t="shared" si="32"/>
        <v>10.526315789473683</v>
      </c>
      <c r="H270" s="10">
        <v>5000</v>
      </c>
      <c r="I270" s="9">
        <v>14.71</v>
      </c>
      <c r="J270" s="8">
        <v>5</v>
      </c>
      <c r="K270" s="9">
        <v>126.6</v>
      </c>
      <c r="L270" s="9">
        <v>126.6</v>
      </c>
      <c r="M270" s="9">
        <f t="shared" si="33"/>
        <v>25.32</v>
      </c>
      <c r="N270" s="9">
        <f t="shared" si="34"/>
        <v>7.7104568527918804</v>
      </c>
      <c r="O270" s="9">
        <f t="shared" si="35"/>
        <v>7.2508917954815715</v>
      </c>
      <c r="P270" s="11">
        <f t="shared" si="36"/>
        <v>228.38521093379677</v>
      </c>
      <c r="Q270" s="11">
        <f t="shared" si="37"/>
        <v>249.19842571334857</v>
      </c>
      <c r="R270" s="8">
        <v>2</v>
      </c>
      <c r="S270" s="8">
        <v>2</v>
      </c>
      <c r="T270" s="8">
        <v>3</v>
      </c>
      <c r="U270" s="11">
        <f t="shared" si="38"/>
        <v>40</v>
      </c>
      <c r="V270" s="11">
        <f t="shared" si="39"/>
        <v>140</v>
      </c>
      <c r="W270" s="9">
        <v>3.2</v>
      </c>
      <c r="X270" s="9">
        <v>8</v>
      </c>
    </row>
    <row r="271" spans="1:24" x14ac:dyDescent="0.2">
      <c r="A271" s="7" t="s">
        <v>2349</v>
      </c>
      <c r="B271" s="7" t="s">
        <v>296</v>
      </c>
      <c r="C271" s="8">
        <v>4</v>
      </c>
      <c r="D271" s="9">
        <v>15.75</v>
      </c>
      <c r="E271" s="10">
        <v>3200</v>
      </c>
      <c r="F271" s="10">
        <v>200</v>
      </c>
      <c r="G271" s="11">
        <f t="shared" si="32"/>
        <v>6.25</v>
      </c>
      <c r="H271" s="10">
        <v>3400</v>
      </c>
      <c r="I271" s="9">
        <v>15.75</v>
      </c>
      <c r="J271" s="8">
        <v>4</v>
      </c>
      <c r="K271" s="9">
        <v>0</v>
      </c>
      <c r="L271" s="9">
        <v>0</v>
      </c>
      <c r="M271" s="9">
        <f t="shared" si="33"/>
        <v>0</v>
      </c>
      <c r="N271" s="9">
        <f t="shared" si="34"/>
        <v>7.7104568527918804</v>
      </c>
      <c r="O271" s="9">
        <f t="shared" si="35"/>
        <v>7.2508917954815715</v>
      </c>
      <c r="P271" s="11">
        <f t="shared" si="36"/>
        <v>-100</v>
      </c>
      <c r="Q271" s="11">
        <f t="shared" si="37"/>
        <v>-100</v>
      </c>
      <c r="R271" s="8">
        <v>0</v>
      </c>
      <c r="S271" s="8">
        <v>0</v>
      </c>
      <c r="T271" s="8">
        <v>0</v>
      </c>
      <c r="U271" s="11">
        <f t="shared" si="38"/>
        <v>0</v>
      </c>
      <c r="V271" s="11">
        <f t="shared" si="39"/>
        <v>0</v>
      </c>
      <c r="W271" s="9">
        <v>6.25</v>
      </c>
      <c r="X271" s="9">
        <v>8.25</v>
      </c>
    </row>
    <row r="272" spans="1:24" x14ac:dyDescent="0.2">
      <c r="A272" s="7" t="s">
        <v>2349</v>
      </c>
      <c r="B272" s="7" t="s">
        <v>328</v>
      </c>
      <c r="C272" s="8">
        <v>1</v>
      </c>
      <c r="D272" s="9">
        <v>30</v>
      </c>
      <c r="E272" s="10">
        <v>400</v>
      </c>
      <c r="F272" s="10">
        <v>200</v>
      </c>
      <c r="G272" s="11">
        <f t="shared" si="32"/>
        <v>50</v>
      </c>
      <c r="H272" s="10">
        <v>600</v>
      </c>
      <c r="I272" s="9">
        <v>30</v>
      </c>
      <c r="J272" s="8">
        <v>1</v>
      </c>
      <c r="K272" s="9">
        <v>0</v>
      </c>
      <c r="L272" s="9">
        <v>0</v>
      </c>
      <c r="M272" s="9">
        <f t="shared" si="33"/>
        <v>0</v>
      </c>
      <c r="N272" s="9">
        <f t="shared" si="34"/>
        <v>7.7104568527918804</v>
      </c>
      <c r="O272" s="9">
        <f t="shared" si="35"/>
        <v>7.2508917954815715</v>
      </c>
      <c r="P272" s="11">
        <f t="shared" si="36"/>
        <v>-100</v>
      </c>
      <c r="Q272" s="11">
        <f t="shared" si="37"/>
        <v>-100</v>
      </c>
      <c r="R272" s="8">
        <v>0</v>
      </c>
      <c r="S272" s="8">
        <v>0</v>
      </c>
      <c r="T272" s="8">
        <v>0</v>
      </c>
      <c r="U272" s="11">
        <f t="shared" si="38"/>
        <v>0</v>
      </c>
      <c r="V272" s="11">
        <f t="shared" si="39"/>
        <v>0</v>
      </c>
      <c r="W272" s="9">
        <v>10</v>
      </c>
      <c r="X272" s="9">
        <v>10</v>
      </c>
    </row>
    <row r="273" spans="1:24" x14ac:dyDescent="0.2">
      <c r="A273" s="7" t="s">
        <v>2349</v>
      </c>
      <c r="B273" s="7" t="s">
        <v>889</v>
      </c>
      <c r="C273" s="8">
        <v>2</v>
      </c>
      <c r="D273" s="9">
        <v>15</v>
      </c>
      <c r="E273" s="10">
        <v>1600</v>
      </c>
      <c r="F273" s="10">
        <v>0</v>
      </c>
      <c r="G273" s="11">
        <f t="shared" si="32"/>
        <v>0</v>
      </c>
      <c r="H273" s="10">
        <v>800</v>
      </c>
      <c r="I273" s="9">
        <v>15</v>
      </c>
      <c r="J273" s="8">
        <v>1</v>
      </c>
      <c r="K273" s="9">
        <v>0</v>
      </c>
      <c r="L273" s="9">
        <v>0</v>
      </c>
      <c r="M273" s="9">
        <f t="shared" si="33"/>
        <v>0</v>
      </c>
      <c r="N273" s="9">
        <f t="shared" si="34"/>
        <v>7.7104568527918804</v>
      </c>
      <c r="O273" s="9">
        <f t="shared" si="35"/>
        <v>7.2508917954815715</v>
      </c>
      <c r="P273" s="11">
        <f t="shared" si="36"/>
        <v>-100</v>
      </c>
      <c r="Q273" s="11">
        <f t="shared" si="37"/>
        <v>-100</v>
      </c>
      <c r="R273" s="8">
        <v>0</v>
      </c>
      <c r="S273" s="8">
        <v>0</v>
      </c>
      <c r="T273" s="8">
        <v>0</v>
      </c>
      <c r="U273" s="11">
        <f t="shared" si="38"/>
        <v>0</v>
      </c>
      <c r="V273" s="11">
        <f t="shared" si="39"/>
        <v>0</v>
      </c>
      <c r="W273" s="9">
        <v>9</v>
      </c>
      <c r="X273" s="9">
        <v>10</v>
      </c>
    </row>
    <row r="274" spans="1:24" x14ac:dyDescent="0.2">
      <c r="A274" s="7" t="s">
        <v>2349</v>
      </c>
      <c r="B274" s="7" t="s">
        <v>57</v>
      </c>
      <c r="C274" s="8">
        <v>4</v>
      </c>
      <c r="D274" s="9">
        <v>7.38</v>
      </c>
      <c r="E274" s="10">
        <v>5300</v>
      </c>
      <c r="F274" s="10">
        <v>1000</v>
      </c>
      <c r="G274" s="11">
        <f t="shared" si="32"/>
        <v>18.867924528301888</v>
      </c>
      <c r="H274" s="10">
        <v>6300</v>
      </c>
      <c r="I274" s="9">
        <v>7.38</v>
      </c>
      <c r="J274" s="8">
        <v>4</v>
      </c>
      <c r="K274" s="9">
        <v>34.71</v>
      </c>
      <c r="L274" s="9">
        <v>34.71</v>
      </c>
      <c r="M274" s="9">
        <f t="shared" si="33"/>
        <v>5.5095238095238095</v>
      </c>
      <c r="N274" s="9">
        <f t="shared" si="34"/>
        <v>7.7104568527918804</v>
      </c>
      <c r="O274" s="9">
        <f t="shared" si="35"/>
        <v>7.2508917954815715</v>
      </c>
      <c r="P274" s="11">
        <f t="shared" si="36"/>
        <v>-28.544781266380276</v>
      </c>
      <c r="Q274" s="11">
        <f t="shared" si="37"/>
        <v>-24.015914663668045</v>
      </c>
      <c r="R274" s="8">
        <v>1</v>
      </c>
      <c r="S274" s="8">
        <v>1</v>
      </c>
      <c r="T274" s="8">
        <v>2</v>
      </c>
      <c r="U274" s="11">
        <f t="shared" si="38"/>
        <v>25</v>
      </c>
      <c r="V274" s="11">
        <f t="shared" si="39"/>
        <v>100</v>
      </c>
      <c r="W274" s="9">
        <v>3.25</v>
      </c>
      <c r="X274" s="9">
        <v>8.25</v>
      </c>
    </row>
    <row r="275" spans="1:24" x14ac:dyDescent="0.2">
      <c r="A275" s="7" t="s">
        <v>2349</v>
      </c>
      <c r="B275" s="7" t="s">
        <v>187</v>
      </c>
      <c r="C275" s="8">
        <v>2</v>
      </c>
      <c r="D275" s="9">
        <v>3.4</v>
      </c>
      <c r="E275" s="10">
        <v>3700</v>
      </c>
      <c r="F275" s="10">
        <v>100</v>
      </c>
      <c r="G275" s="11">
        <f t="shared" si="32"/>
        <v>2.7027027027027026</v>
      </c>
      <c r="H275" s="10">
        <v>3800</v>
      </c>
      <c r="I275" s="9">
        <v>3.4</v>
      </c>
      <c r="J275" s="8">
        <v>2</v>
      </c>
      <c r="K275" s="9">
        <v>33.96</v>
      </c>
      <c r="L275" s="9">
        <v>33.96</v>
      </c>
      <c r="M275" s="9">
        <f t="shared" si="33"/>
        <v>8.9368421052631586</v>
      </c>
      <c r="N275" s="9">
        <f t="shared" si="34"/>
        <v>7.7104568527918804</v>
      </c>
      <c r="O275" s="9">
        <f t="shared" si="35"/>
        <v>7.2508917954815715</v>
      </c>
      <c r="P275" s="11">
        <f t="shared" si="36"/>
        <v>15.905481035500719</v>
      </c>
      <c r="Q275" s="11">
        <f t="shared" si="37"/>
        <v>23.251626935492201</v>
      </c>
      <c r="R275" s="8">
        <v>1</v>
      </c>
      <c r="S275" s="8">
        <v>1</v>
      </c>
      <c r="T275" s="8">
        <v>1</v>
      </c>
      <c r="U275" s="11">
        <f t="shared" si="38"/>
        <v>50</v>
      </c>
      <c r="V275" s="11">
        <f t="shared" si="39"/>
        <v>150</v>
      </c>
      <c r="W275" s="9">
        <v>5</v>
      </c>
      <c r="X275" s="9">
        <v>9</v>
      </c>
    </row>
    <row r="276" spans="1:24" x14ac:dyDescent="0.2">
      <c r="A276" s="7" t="s">
        <v>2349</v>
      </c>
      <c r="B276" s="7" t="s">
        <v>85</v>
      </c>
      <c r="C276" s="8">
        <v>1</v>
      </c>
      <c r="D276" s="9">
        <v>30</v>
      </c>
      <c r="E276" s="10">
        <v>400</v>
      </c>
      <c r="F276" s="10">
        <v>300</v>
      </c>
      <c r="G276" s="11">
        <f t="shared" si="32"/>
        <v>75</v>
      </c>
      <c r="H276" s="10">
        <v>700</v>
      </c>
      <c r="I276" s="9">
        <v>30</v>
      </c>
      <c r="J276" s="8">
        <v>1</v>
      </c>
      <c r="K276" s="9">
        <v>0</v>
      </c>
      <c r="L276" s="9">
        <v>0</v>
      </c>
      <c r="M276" s="9">
        <f t="shared" si="33"/>
        <v>0</v>
      </c>
      <c r="N276" s="9">
        <f t="shared" si="34"/>
        <v>7.7104568527918804</v>
      </c>
      <c r="O276" s="9">
        <f t="shared" si="35"/>
        <v>7.2508917954815715</v>
      </c>
      <c r="P276" s="11">
        <f t="shared" si="36"/>
        <v>-100</v>
      </c>
      <c r="Q276" s="11">
        <f t="shared" si="37"/>
        <v>-100</v>
      </c>
      <c r="R276" s="8">
        <v>0</v>
      </c>
      <c r="S276" s="8">
        <v>0</v>
      </c>
      <c r="T276" s="8">
        <v>0</v>
      </c>
      <c r="U276" s="11">
        <f t="shared" si="38"/>
        <v>0</v>
      </c>
      <c r="V276" s="11">
        <f t="shared" si="39"/>
        <v>0</v>
      </c>
      <c r="W276" s="9">
        <v>8</v>
      </c>
      <c r="X276" s="9">
        <v>9</v>
      </c>
    </row>
    <row r="277" spans="1:24" x14ac:dyDescent="0.2">
      <c r="A277" s="7" t="s">
        <v>2349</v>
      </c>
      <c r="B277" s="7" t="s">
        <v>284</v>
      </c>
      <c r="C277" s="8">
        <v>2</v>
      </c>
      <c r="D277" s="9">
        <v>17.5</v>
      </c>
      <c r="E277" s="10">
        <v>1500</v>
      </c>
      <c r="F277" s="10">
        <v>100</v>
      </c>
      <c r="G277" s="11">
        <f t="shared" si="32"/>
        <v>6.666666666666667</v>
      </c>
      <c r="H277" s="10">
        <v>1600</v>
      </c>
      <c r="I277" s="9">
        <v>17.5</v>
      </c>
      <c r="J277" s="8">
        <v>2</v>
      </c>
      <c r="K277" s="9">
        <v>0</v>
      </c>
      <c r="L277" s="9">
        <v>0</v>
      </c>
      <c r="M277" s="9">
        <f t="shared" si="33"/>
        <v>0</v>
      </c>
      <c r="N277" s="9">
        <f t="shared" si="34"/>
        <v>7.7104568527918804</v>
      </c>
      <c r="O277" s="9">
        <f t="shared" si="35"/>
        <v>7.2508917954815715</v>
      </c>
      <c r="P277" s="11">
        <f t="shared" si="36"/>
        <v>-100</v>
      </c>
      <c r="Q277" s="11">
        <f t="shared" si="37"/>
        <v>-100</v>
      </c>
      <c r="R277" s="8">
        <v>0</v>
      </c>
      <c r="S277" s="8">
        <v>0</v>
      </c>
      <c r="T277" s="8">
        <v>0</v>
      </c>
      <c r="U277" s="11">
        <f t="shared" si="38"/>
        <v>0</v>
      </c>
      <c r="V277" s="11">
        <f t="shared" si="39"/>
        <v>0</v>
      </c>
      <c r="W277" s="9">
        <v>7</v>
      </c>
      <c r="X277" s="9">
        <v>8.5</v>
      </c>
    </row>
    <row r="278" spans="1:24" x14ac:dyDescent="0.2">
      <c r="A278" s="2" t="s">
        <v>2556</v>
      </c>
      <c r="B278" s="2" t="s">
        <v>296</v>
      </c>
      <c r="C278" s="3">
        <v>4</v>
      </c>
      <c r="D278" s="4">
        <v>15</v>
      </c>
      <c r="E278" s="5">
        <v>3400</v>
      </c>
      <c r="F278" s="5">
        <v>100</v>
      </c>
      <c r="G278" s="6">
        <f t="shared" si="32"/>
        <v>2.9411764705882351</v>
      </c>
      <c r="H278" s="5">
        <v>3500</v>
      </c>
      <c r="I278" s="4">
        <v>15</v>
      </c>
      <c r="J278" s="3">
        <v>4</v>
      </c>
      <c r="K278" s="4">
        <v>7.66</v>
      </c>
      <c r="L278" s="4">
        <v>7.66</v>
      </c>
      <c r="M278" s="4">
        <f t="shared" si="33"/>
        <v>2.1885714285714286</v>
      </c>
      <c r="N278" s="4">
        <f t="shared" si="34"/>
        <v>8.0886287625418056</v>
      </c>
      <c r="O278" s="4">
        <f t="shared" si="35"/>
        <v>7.2508917954815715</v>
      </c>
      <c r="P278" s="6">
        <f t="shared" si="36"/>
        <v>-72.942614962048495</v>
      </c>
      <c r="Q278" s="6">
        <f t="shared" si="37"/>
        <v>-69.816520639085425</v>
      </c>
      <c r="R278" s="3">
        <v>0</v>
      </c>
      <c r="S278" s="3">
        <v>0</v>
      </c>
      <c r="T278" s="3">
        <v>1</v>
      </c>
      <c r="U278" s="6">
        <f t="shared" si="38"/>
        <v>0</v>
      </c>
      <c r="V278" s="6">
        <f t="shared" si="39"/>
        <v>25</v>
      </c>
      <c r="W278" s="4">
        <v>6.75</v>
      </c>
      <c r="X278" s="4">
        <v>8</v>
      </c>
    </row>
    <row r="279" spans="1:24" x14ac:dyDescent="0.2">
      <c r="A279" s="7" t="s">
        <v>2556</v>
      </c>
      <c r="B279" s="7" t="s">
        <v>102</v>
      </c>
      <c r="C279" s="8">
        <v>3</v>
      </c>
      <c r="D279" s="9">
        <v>10.33</v>
      </c>
      <c r="E279" s="10">
        <v>3000</v>
      </c>
      <c r="F279" s="10">
        <v>100</v>
      </c>
      <c r="G279" s="11">
        <f t="shared" si="32"/>
        <v>3.3333333333333335</v>
      </c>
      <c r="H279" s="10">
        <v>3100</v>
      </c>
      <c r="I279" s="9">
        <v>10.33</v>
      </c>
      <c r="J279" s="8">
        <v>3</v>
      </c>
      <c r="K279" s="9">
        <v>11.5</v>
      </c>
      <c r="L279" s="9">
        <v>11.5</v>
      </c>
      <c r="M279" s="9">
        <f t="shared" si="33"/>
        <v>3.709677419354839</v>
      </c>
      <c r="N279" s="9">
        <f t="shared" si="34"/>
        <v>8.0886287625418056</v>
      </c>
      <c r="O279" s="9">
        <f t="shared" si="35"/>
        <v>7.2508917954815715</v>
      </c>
      <c r="P279" s="11">
        <f t="shared" si="36"/>
        <v>-54.137128452053048</v>
      </c>
      <c r="Q279" s="11">
        <f t="shared" si="37"/>
        <v>-48.838328801616612</v>
      </c>
      <c r="R279" s="8">
        <v>0</v>
      </c>
      <c r="S279" s="8">
        <v>0</v>
      </c>
      <c r="T279" s="8">
        <v>1</v>
      </c>
      <c r="U279" s="11">
        <f t="shared" si="38"/>
        <v>0</v>
      </c>
      <c r="V279" s="11">
        <f t="shared" si="39"/>
        <v>33.333333333333329</v>
      </c>
      <c r="W279" s="9">
        <v>4.67</v>
      </c>
      <c r="X279" s="9">
        <v>7.33</v>
      </c>
    </row>
    <row r="280" spans="1:24" x14ac:dyDescent="0.2">
      <c r="A280" s="7" t="s">
        <v>2556</v>
      </c>
      <c r="B280" s="7" t="s">
        <v>205</v>
      </c>
      <c r="C280" s="8">
        <v>4</v>
      </c>
      <c r="D280" s="9">
        <v>6.85</v>
      </c>
      <c r="E280" s="10">
        <v>5100</v>
      </c>
      <c r="F280" s="10">
        <v>200</v>
      </c>
      <c r="G280" s="11">
        <f t="shared" si="32"/>
        <v>3.9215686274509802</v>
      </c>
      <c r="H280" s="10">
        <v>2200</v>
      </c>
      <c r="I280" s="9">
        <v>6.85</v>
      </c>
      <c r="J280" s="8">
        <v>2</v>
      </c>
      <c r="K280" s="9">
        <v>19.97</v>
      </c>
      <c r="L280" s="9">
        <v>19.97</v>
      </c>
      <c r="M280" s="9">
        <f t="shared" si="33"/>
        <v>9.077272727272728</v>
      </c>
      <c r="N280" s="9">
        <f t="shared" si="34"/>
        <v>8.0886287625418056</v>
      </c>
      <c r="O280" s="9">
        <f t="shared" si="35"/>
        <v>7.2508917954815715</v>
      </c>
      <c r="P280" s="11">
        <f t="shared" si="36"/>
        <v>12.222639878211529</v>
      </c>
      <c r="Q280" s="11">
        <f t="shared" si="37"/>
        <v>25.188362801514629</v>
      </c>
      <c r="R280" s="8">
        <v>0</v>
      </c>
      <c r="S280" s="8">
        <v>0</v>
      </c>
      <c r="T280" s="8">
        <v>2</v>
      </c>
      <c r="U280" s="11">
        <f t="shared" si="38"/>
        <v>0</v>
      </c>
      <c r="V280" s="11">
        <f t="shared" si="39"/>
        <v>100</v>
      </c>
      <c r="W280" s="9">
        <v>3</v>
      </c>
      <c r="X280" s="9">
        <v>8.5</v>
      </c>
    </row>
    <row r="281" spans="1:24" x14ac:dyDescent="0.2">
      <c r="A281" s="7" t="s">
        <v>2556</v>
      </c>
      <c r="B281" s="7" t="s">
        <v>94</v>
      </c>
      <c r="C281" s="8">
        <v>7</v>
      </c>
      <c r="D281" s="9">
        <v>7.21</v>
      </c>
      <c r="E281" s="10">
        <v>8800</v>
      </c>
      <c r="F281" s="10">
        <v>900</v>
      </c>
      <c r="G281" s="11">
        <f t="shared" si="32"/>
        <v>10.227272727272728</v>
      </c>
      <c r="H281" s="10">
        <v>8300</v>
      </c>
      <c r="I281" s="9">
        <v>7.21</v>
      </c>
      <c r="J281" s="8">
        <v>6</v>
      </c>
      <c r="K281" s="9">
        <v>68.739999999999995</v>
      </c>
      <c r="L281" s="9">
        <v>68.739999999999995</v>
      </c>
      <c r="M281" s="9">
        <f t="shared" si="33"/>
        <v>8.2819277108433731</v>
      </c>
      <c r="N281" s="9">
        <f t="shared" si="34"/>
        <v>8.0886287625418056</v>
      </c>
      <c r="O281" s="9">
        <f t="shared" si="35"/>
        <v>7.2508917954815715</v>
      </c>
      <c r="P281" s="11">
        <f t="shared" si="36"/>
        <v>2.389761651526511</v>
      </c>
      <c r="Q281" s="11">
        <f t="shared" si="37"/>
        <v>14.219435959647015</v>
      </c>
      <c r="R281" s="8">
        <v>1</v>
      </c>
      <c r="S281" s="8">
        <v>3</v>
      </c>
      <c r="T281" s="8">
        <v>3</v>
      </c>
      <c r="U281" s="11">
        <f t="shared" si="38"/>
        <v>16.666666666666664</v>
      </c>
      <c r="V281" s="11">
        <f t="shared" si="39"/>
        <v>116.66666666666667</v>
      </c>
      <c r="W281" s="9">
        <v>3.83</v>
      </c>
      <c r="X281" s="9">
        <v>7.83</v>
      </c>
    </row>
    <row r="282" spans="1:24" x14ac:dyDescent="0.2">
      <c r="A282" s="7" t="s">
        <v>2556</v>
      </c>
      <c r="B282" s="7" t="s">
        <v>74</v>
      </c>
      <c r="C282" s="8">
        <v>2</v>
      </c>
      <c r="D282" s="9">
        <v>6</v>
      </c>
      <c r="E282" s="10">
        <v>2400</v>
      </c>
      <c r="F282" s="10">
        <v>100</v>
      </c>
      <c r="G282" s="11">
        <f t="shared" si="32"/>
        <v>4.1666666666666661</v>
      </c>
      <c r="H282" s="10">
        <v>2500</v>
      </c>
      <c r="I282" s="9">
        <v>6</v>
      </c>
      <c r="J282" s="8">
        <v>2</v>
      </c>
      <c r="K282" s="9">
        <v>20.05</v>
      </c>
      <c r="L282" s="9">
        <v>20.05</v>
      </c>
      <c r="M282" s="9">
        <f t="shared" si="33"/>
        <v>8.0200000000000014</v>
      </c>
      <c r="N282" s="9">
        <f t="shared" si="34"/>
        <v>8.0886287625418056</v>
      </c>
      <c r="O282" s="9">
        <f t="shared" si="35"/>
        <v>7.2508917954815715</v>
      </c>
      <c r="P282" s="11">
        <f t="shared" si="36"/>
        <v>-0.84845978912546949</v>
      </c>
      <c r="Q282" s="11">
        <f t="shared" si="37"/>
        <v>10.607084289931114</v>
      </c>
      <c r="R282" s="8">
        <v>0</v>
      </c>
      <c r="S282" s="8">
        <v>1</v>
      </c>
      <c r="T282" s="8">
        <v>1</v>
      </c>
      <c r="U282" s="11">
        <f t="shared" si="38"/>
        <v>0</v>
      </c>
      <c r="V282" s="11">
        <f t="shared" si="39"/>
        <v>100</v>
      </c>
      <c r="W282" s="9">
        <v>3</v>
      </c>
      <c r="X282" s="9">
        <v>7</v>
      </c>
    </row>
    <row r="283" spans="1:24" x14ac:dyDescent="0.2">
      <c r="A283" s="7" t="s">
        <v>2556</v>
      </c>
      <c r="B283" s="7" t="s">
        <v>198</v>
      </c>
      <c r="C283" s="8">
        <v>4</v>
      </c>
      <c r="D283" s="9">
        <v>15</v>
      </c>
      <c r="E283" s="10">
        <v>3100</v>
      </c>
      <c r="F283" s="10">
        <v>800</v>
      </c>
      <c r="G283" s="11">
        <f t="shared" si="32"/>
        <v>25.806451612903224</v>
      </c>
      <c r="H283" s="10">
        <v>3900</v>
      </c>
      <c r="I283" s="9">
        <v>15</v>
      </c>
      <c r="J283" s="8">
        <v>4</v>
      </c>
      <c r="K283" s="9">
        <v>105.34</v>
      </c>
      <c r="L283" s="9">
        <v>105.34</v>
      </c>
      <c r="M283" s="9">
        <f t="shared" si="33"/>
        <v>27.010256410256414</v>
      </c>
      <c r="N283" s="9">
        <f t="shared" si="34"/>
        <v>8.0886287625418056</v>
      </c>
      <c r="O283" s="9">
        <f t="shared" si="35"/>
        <v>7.2508917954815715</v>
      </c>
      <c r="P283" s="11">
        <f t="shared" si="36"/>
        <v>233.92874371166704</v>
      </c>
      <c r="Q283" s="11">
        <f t="shared" si="37"/>
        <v>272.50943983315244</v>
      </c>
      <c r="R283" s="8">
        <v>1</v>
      </c>
      <c r="S283" s="8">
        <v>1</v>
      </c>
      <c r="T283" s="8">
        <v>1</v>
      </c>
      <c r="U283" s="11">
        <f t="shared" si="38"/>
        <v>25</v>
      </c>
      <c r="V283" s="11">
        <f t="shared" si="39"/>
        <v>75</v>
      </c>
      <c r="W283" s="9">
        <v>4</v>
      </c>
      <c r="X283" s="9">
        <v>7</v>
      </c>
    </row>
    <row r="284" spans="1:24" x14ac:dyDescent="0.2">
      <c r="A284" s="7" t="s">
        <v>2556</v>
      </c>
      <c r="B284" s="7" t="s">
        <v>119</v>
      </c>
      <c r="C284" s="8">
        <v>5</v>
      </c>
      <c r="D284" s="9">
        <v>10.4</v>
      </c>
      <c r="E284" s="10">
        <v>4700</v>
      </c>
      <c r="F284" s="10">
        <v>800</v>
      </c>
      <c r="G284" s="11">
        <f t="shared" si="32"/>
        <v>17.021276595744681</v>
      </c>
      <c r="H284" s="10">
        <v>5500</v>
      </c>
      <c r="I284" s="9">
        <v>10.4</v>
      </c>
      <c r="J284" s="8">
        <v>5</v>
      </c>
      <c r="K284" s="9">
        <v>0</v>
      </c>
      <c r="L284" s="9">
        <v>0</v>
      </c>
      <c r="M284" s="9">
        <f t="shared" si="33"/>
        <v>0</v>
      </c>
      <c r="N284" s="9">
        <f t="shared" si="34"/>
        <v>8.0886287625418056</v>
      </c>
      <c r="O284" s="9">
        <f t="shared" si="35"/>
        <v>7.2508917954815715</v>
      </c>
      <c r="P284" s="11">
        <f t="shared" si="36"/>
        <v>-100</v>
      </c>
      <c r="Q284" s="11">
        <f t="shared" si="37"/>
        <v>-100</v>
      </c>
      <c r="R284" s="8">
        <v>0</v>
      </c>
      <c r="S284" s="8">
        <v>0</v>
      </c>
      <c r="T284" s="8">
        <v>0</v>
      </c>
      <c r="U284" s="11">
        <f t="shared" si="38"/>
        <v>0</v>
      </c>
      <c r="V284" s="11">
        <f t="shared" si="39"/>
        <v>0</v>
      </c>
      <c r="W284" s="9">
        <v>5.2</v>
      </c>
      <c r="X284" s="9">
        <v>7.6</v>
      </c>
    </row>
    <row r="285" spans="1:24" x14ac:dyDescent="0.2">
      <c r="A285" s="7" t="s">
        <v>2556</v>
      </c>
      <c r="B285" s="7" t="s">
        <v>193</v>
      </c>
      <c r="C285" s="8">
        <v>7</v>
      </c>
      <c r="D285" s="9">
        <v>5.07</v>
      </c>
      <c r="E285" s="10">
        <v>9200</v>
      </c>
      <c r="F285" s="10">
        <v>1300</v>
      </c>
      <c r="G285" s="11">
        <f t="shared" si="32"/>
        <v>14.130434782608695</v>
      </c>
      <c r="H285" s="10">
        <v>10500</v>
      </c>
      <c r="I285" s="9">
        <v>5.07</v>
      </c>
      <c r="J285" s="8">
        <v>7</v>
      </c>
      <c r="K285" s="9">
        <v>41.37</v>
      </c>
      <c r="L285" s="9">
        <v>41.37</v>
      </c>
      <c r="M285" s="9">
        <f t="shared" si="33"/>
        <v>3.94</v>
      </c>
      <c r="N285" s="9">
        <f t="shared" si="34"/>
        <v>8.0886287625418056</v>
      </c>
      <c r="O285" s="9">
        <f t="shared" si="35"/>
        <v>7.2508917954815715</v>
      </c>
      <c r="P285" s="11">
        <f t="shared" si="36"/>
        <v>-51.289642340293575</v>
      </c>
      <c r="Q285" s="11">
        <f t="shared" si="37"/>
        <v>-45.661856346343079</v>
      </c>
      <c r="R285" s="8">
        <v>0</v>
      </c>
      <c r="S285" s="8">
        <v>2</v>
      </c>
      <c r="T285" s="8">
        <v>3</v>
      </c>
      <c r="U285" s="11">
        <f t="shared" si="38"/>
        <v>0</v>
      </c>
      <c r="V285" s="11">
        <f t="shared" si="39"/>
        <v>71.428571428571431</v>
      </c>
      <c r="W285" s="9">
        <v>4.43</v>
      </c>
      <c r="X285" s="9">
        <v>7.86</v>
      </c>
    </row>
    <row r="286" spans="1:24" x14ac:dyDescent="0.2">
      <c r="A286" s="7" t="s">
        <v>2556</v>
      </c>
      <c r="B286" s="7" t="s">
        <v>1400</v>
      </c>
      <c r="C286" s="8">
        <v>3</v>
      </c>
      <c r="D286" s="9">
        <v>19</v>
      </c>
      <c r="E286" s="10">
        <v>2000</v>
      </c>
      <c r="F286" s="10">
        <v>300</v>
      </c>
      <c r="G286" s="11">
        <f t="shared" si="32"/>
        <v>15</v>
      </c>
      <c r="H286" s="10">
        <v>2300</v>
      </c>
      <c r="I286" s="9">
        <v>19</v>
      </c>
      <c r="J286" s="8">
        <v>3</v>
      </c>
      <c r="K286" s="9">
        <v>51.88</v>
      </c>
      <c r="L286" s="9">
        <v>51.88</v>
      </c>
      <c r="M286" s="9">
        <f t="shared" si="33"/>
        <v>22.556521739130439</v>
      </c>
      <c r="N286" s="9">
        <f t="shared" si="34"/>
        <v>8.0886287625418056</v>
      </c>
      <c r="O286" s="9">
        <f t="shared" si="35"/>
        <v>7.2508917954815715</v>
      </c>
      <c r="P286" s="11">
        <f t="shared" si="36"/>
        <v>178.86706636344849</v>
      </c>
      <c r="Q286" s="11">
        <f t="shared" si="37"/>
        <v>211.08617223038198</v>
      </c>
      <c r="R286" s="8">
        <v>0</v>
      </c>
      <c r="S286" s="8">
        <v>1</v>
      </c>
      <c r="T286" s="8">
        <v>1</v>
      </c>
      <c r="U286" s="11">
        <f t="shared" si="38"/>
        <v>0</v>
      </c>
      <c r="V286" s="11">
        <f t="shared" si="39"/>
        <v>66.666666666666657</v>
      </c>
      <c r="W286" s="9">
        <v>4.33</v>
      </c>
      <c r="X286" s="9">
        <v>8</v>
      </c>
    </row>
    <row r="287" spans="1:24" x14ac:dyDescent="0.2">
      <c r="A287" s="7" t="s">
        <v>2556</v>
      </c>
      <c r="B287" s="7" t="s">
        <v>57</v>
      </c>
      <c r="C287" s="8">
        <v>5</v>
      </c>
      <c r="D287" s="9">
        <v>5.7</v>
      </c>
      <c r="E287" s="10">
        <v>6500</v>
      </c>
      <c r="F287" s="10">
        <v>400</v>
      </c>
      <c r="G287" s="11">
        <f t="shared" si="32"/>
        <v>6.1538461538461542</v>
      </c>
      <c r="H287" s="10">
        <v>6900</v>
      </c>
      <c r="I287" s="9">
        <v>5.7</v>
      </c>
      <c r="J287" s="8">
        <v>5</v>
      </c>
      <c r="K287" s="9">
        <v>60.02</v>
      </c>
      <c r="L287" s="9">
        <v>60.02</v>
      </c>
      <c r="M287" s="9">
        <f t="shared" si="33"/>
        <v>8.6985507246376805</v>
      </c>
      <c r="N287" s="9">
        <f t="shared" si="34"/>
        <v>8.0886287625418056</v>
      </c>
      <c r="O287" s="9">
        <f t="shared" si="35"/>
        <v>7.2508917954815715</v>
      </c>
      <c r="P287" s="11">
        <f t="shared" si="36"/>
        <v>7.5404865274619235</v>
      </c>
      <c r="Q287" s="11">
        <f t="shared" si="37"/>
        <v>19.965253516239546</v>
      </c>
      <c r="R287" s="8">
        <v>1</v>
      </c>
      <c r="S287" s="8">
        <v>1</v>
      </c>
      <c r="T287" s="8">
        <v>1</v>
      </c>
      <c r="U287" s="11">
        <f t="shared" si="38"/>
        <v>20</v>
      </c>
      <c r="V287" s="11">
        <f t="shared" si="39"/>
        <v>60</v>
      </c>
      <c r="W287" s="9">
        <v>4.2</v>
      </c>
      <c r="X287" s="9">
        <v>8.4</v>
      </c>
    </row>
    <row r="288" spans="1:24" x14ac:dyDescent="0.2">
      <c r="A288" s="7" t="s">
        <v>2556</v>
      </c>
      <c r="B288" s="7" t="s">
        <v>124</v>
      </c>
      <c r="C288" s="8">
        <v>9</v>
      </c>
      <c r="D288" s="9">
        <v>1.84</v>
      </c>
      <c r="E288" s="10">
        <v>18400</v>
      </c>
      <c r="F288" s="10">
        <v>1300</v>
      </c>
      <c r="G288" s="11">
        <f t="shared" si="32"/>
        <v>7.0652173913043477</v>
      </c>
      <c r="H288" s="10">
        <v>17100</v>
      </c>
      <c r="I288" s="9">
        <v>1.84</v>
      </c>
      <c r="J288" s="8">
        <v>8</v>
      </c>
      <c r="K288" s="9">
        <v>170.56</v>
      </c>
      <c r="L288" s="9">
        <v>170.56</v>
      </c>
      <c r="M288" s="9">
        <f t="shared" si="33"/>
        <v>9.9742690058479528</v>
      </c>
      <c r="N288" s="9">
        <f t="shared" si="34"/>
        <v>8.0886287625418056</v>
      </c>
      <c r="O288" s="9">
        <f t="shared" si="35"/>
        <v>7.2508917954815715</v>
      </c>
      <c r="P288" s="11">
        <f t="shared" si="36"/>
        <v>23.312236210400581</v>
      </c>
      <c r="Q288" s="11">
        <f t="shared" si="37"/>
        <v>37.559203573599973</v>
      </c>
      <c r="R288" s="8">
        <v>5</v>
      </c>
      <c r="S288" s="8">
        <v>5</v>
      </c>
      <c r="T288" s="8">
        <v>6</v>
      </c>
      <c r="U288" s="11">
        <f t="shared" si="38"/>
        <v>62.5</v>
      </c>
      <c r="V288" s="11">
        <f t="shared" si="39"/>
        <v>200</v>
      </c>
      <c r="W288" s="9">
        <v>3.12</v>
      </c>
      <c r="X288" s="9">
        <v>7.88</v>
      </c>
    </row>
    <row r="289" spans="1:24" x14ac:dyDescent="0.2">
      <c r="A289" s="7" t="s">
        <v>2556</v>
      </c>
      <c r="B289" s="7" t="s">
        <v>616</v>
      </c>
      <c r="C289" s="8">
        <v>2</v>
      </c>
      <c r="D289" s="9">
        <v>20</v>
      </c>
      <c r="E289" s="10">
        <v>1300</v>
      </c>
      <c r="F289" s="10">
        <v>300</v>
      </c>
      <c r="G289" s="11">
        <f t="shared" si="32"/>
        <v>23.076923076923077</v>
      </c>
      <c r="H289" s="10">
        <v>700</v>
      </c>
      <c r="I289" s="9">
        <v>20</v>
      </c>
      <c r="J289" s="8">
        <v>1</v>
      </c>
      <c r="K289" s="9">
        <v>0</v>
      </c>
      <c r="L289" s="9">
        <v>0</v>
      </c>
      <c r="M289" s="9">
        <f t="shared" si="33"/>
        <v>0</v>
      </c>
      <c r="N289" s="9">
        <f t="shared" si="34"/>
        <v>8.0886287625418056</v>
      </c>
      <c r="O289" s="9">
        <f t="shared" si="35"/>
        <v>7.2508917954815715</v>
      </c>
      <c r="P289" s="11">
        <f t="shared" si="36"/>
        <v>-100</v>
      </c>
      <c r="Q289" s="11">
        <f t="shared" si="37"/>
        <v>-100</v>
      </c>
      <c r="R289" s="8">
        <v>0</v>
      </c>
      <c r="S289" s="8">
        <v>0</v>
      </c>
      <c r="T289" s="8">
        <v>0</v>
      </c>
      <c r="U289" s="11">
        <f t="shared" si="38"/>
        <v>0</v>
      </c>
      <c r="V289" s="11">
        <f t="shared" si="39"/>
        <v>0</v>
      </c>
      <c r="W289" s="9">
        <v>6</v>
      </c>
      <c r="X289" s="9">
        <v>7</v>
      </c>
    </row>
    <row r="290" spans="1:24" x14ac:dyDescent="0.2">
      <c r="A290" s="7" t="s">
        <v>2556</v>
      </c>
      <c r="B290" s="7" t="s">
        <v>220</v>
      </c>
      <c r="C290" s="8">
        <v>4</v>
      </c>
      <c r="D290" s="9">
        <v>8.5</v>
      </c>
      <c r="E290" s="10">
        <v>4100</v>
      </c>
      <c r="F290" s="10">
        <v>300</v>
      </c>
      <c r="G290" s="11">
        <f t="shared" si="32"/>
        <v>7.3170731707317067</v>
      </c>
      <c r="H290" s="10">
        <v>3000</v>
      </c>
      <c r="I290" s="9">
        <v>8.5</v>
      </c>
      <c r="J290" s="8">
        <v>3</v>
      </c>
      <c r="K290" s="9">
        <v>96.71</v>
      </c>
      <c r="L290" s="9">
        <v>96.71</v>
      </c>
      <c r="M290" s="9">
        <f t="shared" si="33"/>
        <v>32.236666666666665</v>
      </c>
      <c r="N290" s="9">
        <f t="shared" si="34"/>
        <v>8.0886287625418056</v>
      </c>
      <c r="O290" s="9">
        <f t="shared" si="35"/>
        <v>7.2508917954815715</v>
      </c>
      <c r="P290" s="11">
        <f t="shared" si="36"/>
        <v>298.54303631727652</v>
      </c>
      <c r="Q290" s="11">
        <f t="shared" si="37"/>
        <v>344.58899092598654</v>
      </c>
      <c r="R290" s="8">
        <v>1</v>
      </c>
      <c r="S290" s="8">
        <v>2</v>
      </c>
      <c r="T290" s="8">
        <v>2</v>
      </c>
      <c r="U290" s="11">
        <f t="shared" si="38"/>
        <v>33.333333333333329</v>
      </c>
      <c r="V290" s="11">
        <f t="shared" si="39"/>
        <v>166.66666666666669</v>
      </c>
      <c r="W290" s="9">
        <v>3.33</v>
      </c>
      <c r="X290" s="9">
        <v>8.33</v>
      </c>
    </row>
    <row r="291" spans="1:24" x14ac:dyDescent="0.2">
      <c r="A291" s="7" t="s">
        <v>2556</v>
      </c>
      <c r="B291" s="7" t="s">
        <v>292</v>
      </c>
      <c r="C291" s="8">
        <v>2</v>
      </c>
      <c r="D291" s="9">
        <v>15</v>
      </c>
      <c r="E291" s="10">
        <v>1600</v>
      </c>
      <c r="F291" s="10">
        <v>0</v>
      </c>
      <c r="G291" s="11">
        <f t="shared" si="32"/>
        <v>0</v>
      </c>
      <c r="H291" s="10">
        <v>1600</v>
      </c>
      <c r="I291" s="9">
        <v>15</v>
      </c>
      <c r="J291" s="8">
        <v>2</v>
      </c>
      <c r="K291" s="9">
        <v>0</v>
      </c>
      <c r="L291" s="9">
        <v>0</v>
      </c>
      <c r="M291" s="9">
        <f t="shared" si="33"/>
        <v>0</v>
      </c>
      <c r="N291" s="9">
        <f t="shared" si="34"/>
        <v>8.0886287625418056</v>
      </c>
      <c r="O291" s="9">
        <f t="shared" si="35"/>
        <v>7.2508917954815715</v>
      </c>
      <c r="P291" s="11">
        <f t="shared" si="36"/>
        <v>-100</v>
      </c>
      <c r="Q291" s="11">
        <f t="shared" si="37"/>
        <v>-100</v>
      </c>
      <c r="R291" s="8">
        <v>0</v>
      </c>
      <c r="S291" s="8">
        <v>0</v>
      </c>
      <c r="T291" s="8">
        <v>0</v>
      </c>
      <c r="U291" s="11">
        <f t="shared" si="38"/>
        <v>0</v>
      </c>
      <c r="V291" s="11">
        <f t="shared" si="39"/>
        <v>0</v>
      </c>
      <c r="W291" s="9">
        <v>5.5</v>
      </c>
      <c r="X291" s="9">
        <v>8</v>
      </c>
    </row>
    <row r="292" spans="1:24" x14ac:dyDescent="0.2">
      <c r="A292" s="7" t="s">
        <v>2556</v>
      </c>
      <c r="B292" s="7" t="s">
        <v>803</v>
      </c>
      <c r="C292" s="8">
        <v>5</v>
      </c>
      <c r="D292" s="9">
        <v>5.8</v>
      </c>
      <c r="E292" s="10">
        <v>6200</v>
      </c>
      <c r="F292" s="10">
        <v>700</v>
      </c>
      <c r="G292" s="11">
        <f t="shared" si="32"/>
        <v>11.29032258064516</v>
      </c>
      <c r="H292" s="10">
        <v>4300</v>
      </c>
      <c r="I292" s="9">
        <v>5.8</v>
      </c>
      <c r="J292" s="8">
        <v>3</v>
      </c>
      <c r="K292" s="9">
        <v>37.58</v>
      </c>
      <c r="L292" s="9">
        <v>37.58</v>
      </c>
      <c r="M292" s="9">
        <f t="shared" si="33"/>
        <v>8.7395348837209301</v>
      </c>
      <c r="N292" s="9">
        <f t="shared" si="34"/>
        <v>8.0886287625418056</v>
      </c>
      <c r="O292" s="9">
        <f t="shared" si="35"/>
        <v>7.2508917954815715</v>
      </c>
      <c r="P292" s="11">
        <f t="shared" si="36"/>
        <v>8.047175118154156</v>
      </c>
      <c r="Q292" s="11">
        <f t="shared" si="37"/>
        <v>20.530482735475569</v>
      </c>
      <c r="R292" s="8">
        <v>0</v>
      </c>
      <c r="S292" s="8">
        <v>1</v>
      </c>
      <c r="T292" s="8">
        <v>2</v>
      </c>
      <c r="U292" s="11">
        <f t="shared" si="38"/>
        <v>0</v>
      </c>
      <c r="V292" s="11">
        <f t="shared" si="39"/>
        <v>100</v>
      </c>
      <c r="W292" s="9">
        <v>3.33</v>
      </c>
      <c r="X292" s="9">
        <v>7.33</v>
      </c>
    </row>
    <row r="293" spans="1:24" x14ac:dyDescent="0.2">
      <c r="A293" s="7" t="s">
        <v>2556</v>
      </c>
      <c r="B293" s="7" t="s">
        <v>133</v>
      </c>
      <c r="C293" s="8">
        <v>2</v>
      </c>
      <c r="D293" s="9">
        <v>29</v>
      </c>
      <c r="E293" s="10">
        <v>1400</v>
      </c>
      <c r="F293" s="10">
        <v>400</v>
      </c>
      <c r="G293" s="11">
        <f t="shared" si="32"/>
        <v>28.571428571428569</v>
      </c>
      <c r="H293" s="10">
        <v>1800</v>
      </c>
      <c r="I293" s="9">
        <v>29</v>
      </c>
      <c r="J293" s="8">
        <v>2</v>
      </c>
      <c r="K293" s="9">
        <v>0</v>
      </c>
      <c r="L293" s="9">
        <v>0</v>
      </c>
      <c r="M293" s="9">
        <f t="shared" si="33"/>
        <v>0</v>
      </c>
      <c r="N293" s="9">
        <f t="shared" si="34"/>
        <v>8.0886287625418056</v>
      </c>
      <c r="O293" s="9">
        <f t="shared" si="35"/>
        <v>7.2508917954815715</v>
      </c>
      <c r="P293" s="11">
        <f t="shared" si="36"/>
        <v>-100</v>
      </c>
      <c r="Q293" s="11">
        <f t="shared" si="37"/>
        <v>-100</v>
      </c>
      <c r="R293" s="8">
        <v>0</v>
      </c>
      <c r="S293" s="8">
        <v>0</v>
      </c>
      <c r="T293" s="8">
        <v>0</v>
      </c>
      <c r="U293" s="11">
        <f t="shared" si="38"/>
        <v>0</v>
      </c>
      <c r="V293" s="11">
        <f t="shared" si="39"/>
        <v>0</v>
      </c>
      <c r="W293" s="9">
        <v>6.5</v>
      </c>
      <c r="X293" s="9">
        <v>7</v>
      </c>
    </row>
    <row r="294" spans="1:24" x14ac:dyDescent="0.2">
      <c r="A294" s="7" t="s">
        <v>2556</v>
      </c>
      <c r="B294" s="7" t="s">
        <v>111</v>
      </c>
      <c r="C294" s="8">
        <v>4</v>
      </c>
      <c r="D294" s="9">
        <v>5</v>
      </c>
      <c r="E294" s="10">
        <v>5500</v>
      </c>
      <c r="F294" s="10">
        <v>1200</v>
      </c>
      <c r="G294" s="11">
        <f t="shared" si="32"/>
        <v>21.818181818181817</v>
      </c>
      <c r="H294" s="10">
        <v>6700</v>
      </c>
      <c r="I294" s="9">
        <v>5</v>
      </c>
      <c r="J294" s="8">
        <v>4</v>
      </c>
      <c r="K294" s="9">
        <v>28.53</v>
      </c>
      <c r="L294" s="9">
        <v>28.53</v>
      </c>
      <c r="M294" s="9">
        <f t="shared" si="33"/>
        <v>4.2582089552238802</v>
      </c>
      <c r="N294" s="9">
        <f t="shared" si="34"/>
        <v>8.0886287625418056</v>
      </c>
      <c r="O294" s="9">
        <f t="shared" si="35"/>
        <v>7.2508917954815715</v>
      </c>
      <c r="P294" s="11">
        <f t="shared" si="36"/>
        <v>-47.355613908954304</v>
      </c>
      <c r="Q294" s="11">
        <f t="shared" si="37"/>
        <v>-41.27330712785696</v>
      </c>
      <c r="R294" s="8">
        <v>0</v>
      </c>
      <c r="S294" s="8">
        <v>1</v>
      </c>
      <c r="T294" s="8">
        <v>2</v>
      </c>
      <c r="U294" s="11">
        <f t="shared" si="38"/>
        <v>0</v>
      </c>
      <c r="V294" s="11">
        <f t="shared" si="39"/>
        <v>75</v>
      </c>
      <c r="W294" s="9">
        <v>4.25</v>
      </c>
      <c r="X294" s="9">
        <v>8</v>
      </c>
    </row>
    <row r="295" spans="1:24" x14ac:dyDescent="0.2">
      <c r="A295" s="7" t="s">
        <v>2556</v>
      </c>
      <c r="B295" s="7" t="s">
        <v>187</v>
      </c>
      <c r="C295" s="8">
        <v>2</v>
      </c>
      <c r="D295" s="9">
        <v>3.75</v>
      </c>
      <c r="E295" s="10">
        <v>2900</v>
      </c>
      <c r="F295" s="10">
        <v>0</v>
      </c>
      <c r="G295" s="11">
        <f t="shared" si="32"/>
        <v>0</v>
      </c>
      <c r="H295" s="10">
        <v>2900</v>
      </c>
      <c r="I295" s="9">
        <v>3.75</v>
      </c>
      <c r="J295" s="8">
        <v>2</v>
      </c>
      <c r="K295" s="9">
        <v>0</v>
      </c>
      <c r="L295" s="9">
        <v>0</v>
      </c>
      <c r="M295" s="9">
        <f t="shared" si="33"/>
        <v>0</v>
      </c>
      <c r="N295" s="9">
        <f t="shared" si="34"/>
        <v>8.0886287625418056</v>
      </c>
      <c r="O295" s="9">
        <f t="shared" si="35"/>
        <v>7.2508917954815715</v>
      </c>
      <c r="P295" s="11">
        <f t="shared" si="36"/>
        <v>-100</v>
      </c>
      <c r="Q295" s="11">
        <f t="shared" si="37"/>
        <v>-100</v>
      </c>
      <c r="R295" s="8">
        <v>0</v>
      </c>
      <c r="S295" s="8">
        <v>0</v>
      </c>
      <c r="T295" s="8">
        <v>0</v>
      </c>
      <c r="U295" s="11">
        <f t="shared" si="38"/>
        <v>0</v>
      </c>
      <c r="V295" s="11">
        <f t="shared" si="39"/>
        <v>0</v>
      </c>
      <c r="W295" s="9">
        <v>6</v>
      </c>
      <c r="X295" s="9">
        <v>9</v>
      </c>
    </row>
    <row r="296" spans="1:24" x14ac:dyDescent="0.2">
      <c r="A296" s="7" t="s">
        <v>2556</v>
      </c>
      <c r="B296" s="7" t="s">
        <v>1734</v>
      </c>
      <c r="C296" s="8">
        <v>1</v>
      </c>
      <c r="D296" s="9">
        <v>10</v>
      </c>
      <c r="E296" s="10">
        <v>900</v>
      </c>
      <c r="F296" s="10">
        <v>0</v>
      </c>
      <c r="G296" s="11">
        <f t="shared" si="32"/>
        <v>0</v>
      </c>
      <c r="H296" s="10">
        <v>0</v>
      </c>
      <c r="I296" s="9">
        <v>10</v>
      </c>
      <c r="J296" s="8">
        <v>0</v>
      </c>
      <c r="K296" s="9">
        <v>0</v>
      </c>
      <c r="L296" s="9">
        <v>0</v>
      </c>
      <c r="M296" s="9">
        <f t="shared" si="33"/>
        <v>0</v>
      </c>
      <c r="N296" s="9">
        <f t="shared" si="34"/>
        <v>8.0886287625418056</v>
      </c>
      <c r="O296" s="9">
        <f t="shared" si="35"/>
        <v>7.2508917954815715</v>
      </c>
      <c r="P296" s="11">
        <f t="shared" si="36"/>
        <v>-100</v>
      </c>
      <c r="Q296" s="11">
        <f t="shared" si="37"/>
        <v>-100</v>
      </c>
      <c r="R296" s="8">
        <v>0</v>
      </c>
      <c r="S296" s="8">
        <v>0</v>
      </c>
      <c r="T296" s="8">
        <v>0</v>
      </c>
      <c r="U296" s="11">
        <f t="shared" si="38"/>
        <v>0</v>
      </c>
      <c r="V296" s="11">
        <f t="shared" si="39"/>
        <v>0</v>
      </c>
      <c r="W296" s="9">
        <v>0</v>
      </c>
      <c r="X296" s="9">
        <v>0</v>
      </c>
    </row>
    <row r="297" spans="1:24" x14ac:dyDescent="0.2">
      <c r="A297" s="7" t="s">
        <v>2556</v>
      </c>
      <c r="B297" s="7" t="s">
        <v>807</v>
      </c>
      <c r="C297" s="8">
        <v>1</v>
      </c>
      <c r="D297" s="9">
        <v>3.5</v>
      </c>
      <c r="E297" s="10">
        <v>1500</v>
      </c>
      <c r="F297" s="10">
        <v>600</v>
      </c>
      <c r="G297" s="11">
        <f t="shared" si="32"/>
        <v>40</v>
      </c>
      <c r="H297" s="10">
        <v>2100</v>
      </c>
      <c r="I297" s="9">
        <v>3.5</v>
      </c>
      <c r="J297" s="8">
        <v>1</v>
      </c>
      <c r="K297" s="9">
        <v>5.64</v>
      </c>
      <c r="L297" s="9">
        <v>5.64</v>
      </c>
      <c r="M297" s="9">
        <f t="shared" si="33"/>
        <v>2.6857142857142855</v>
      </c>
      <c r="N297" s="9">
        <f t="shared" si="34"/>
        <v>8.0886287625418056</v>
      </c>
      <c r="O297" s="9">
        <f t="shared" si="35"/>
        <v>7.2508917954815715</v>
      </c>
      <c r="P297" s="11">
        <f t="shared" si="36"/>
        <v>-66.796420449511217</v>
      </c>
      <c r="Q297" s="11">
        <f t="shared" si="37"/>
        <v>-62.960221149791515</v>
      </c>
      <c r="R297" s="8">
        <v>0</v>
      </c>
      <c r="S297" s="8">
        <v>0</v>
      </c>
      <c r="T297" s="8">
        <v>1</v>
      </c>
      <c r="U297" s="11">
        <f t="shared" si="38"/>
        <v>0</v>
      </c>
      <c r="V297" s="11">
        <f t="shared" si="39"/>
        <v>100</v>
      </c>
      <c r="W297" s="9">
        <v>3</v>
      </c>
      <c r="X297" s="9">
        <v>7</v>
      </c>
    </row>
    <row r="298" spans="1:24" x14ac:dyDescent="0.2">
      <c r="A298" s="7" t="s">
        <v>2556</v>
      </c>
      <c r="B298" s="7" t="s">
        <v>284</v>
      </c>
      <c r="C298" s="8">
        <v>1</v>
      </c>
      <c r="D298" s="9">
        <v>10</v>
      </c>
      <c r="E298" s="10">
        <v>900</v>
      </c>
      <c r="F298" s="10">
        <v>0</v>
      </c>
      <c r="G298" s="11">
        <f t="shared" si="32"/>
        <v>0</v>
      </c>
      <c r="H298" s="10">
        <v>0</v>
      </c>
      <c r="I298" s="9">
        <v>10</v>
      </c>
      <c r="J298" s="8">
        <v>0</v>
      </c>
      <c r="K298" s="9">
        <v>0</v>
      </c>
      <c r="L298" s="9">
        <v>0</v>
      </c>
      <c r="M298" s="9">
        <f t="shared" si="33"/>
        <v>0</v>
      </c>
      <c r="N298" s="9">
        <f t="shared" si="34"/>
        <v>8.0886287625418056</v>
      </c>
      <c r="O298" s="9">
        <f t="shared" si="35"/>
        <v>7.2508917954815715</v>
      </c>
      <c r="P298" s="11">
        <f t="shared" si="36"/>
        <v>-100</v>
      </c>
      <c r="Q298" s="11">
        <f t="shared" si="37"/>
        <v>-100</v>
      </c>
      <c r="R298" s="8">
        <v>0</v>
      </c>
      <c r="S298" s="8">
        <v>0</v>
      </c>
      <c r="T298" s="8">
        <v>0</v>
      </c>
      <c r="U298" s="11">
        <f t="shared" si="38"/>
        <v>0</v>
      </c>
      <c r="V298" s="11">
        <f t="shared" si="39"/>
        <v>0</v>
      </c>
      <c r="W298" s="9">
        <v>0</v>
      </c>
      <c r="X298" s="9">
        <v>0</v>
      </c>
    </row>
    <row r="299" spans="1:24" x14ac:dyDescent="0.2">
      <c r="A299" s="7" t="s">
        <v>2556</v>
      </c>
      <c r="B299" s="7" t="s">
        <v>328</v>
      </c>
      <c r="C299" s="8">
        <v>1</v>
      </c>
      <c r="D299" s="9">
        <v>50</v>
      </c>
      <c r="E299" s="10">
        <v>400</v>
      </c>
      <c r="F299" s="10">
        <v>0</v>
      </c>
      <c r="G299" s="11">
        <f t="shared" si="32"/>
        <v>0</v>
      </c>
      <c r="H299" s="10">
        <v>400</v>
      </c>
      <c r="I299" s="9">
        <v>50</v>
      </c>
      <c r="J299" s="8">
        <v>1</v>
      </c>
      <c r="K299" s="9">
        <v>0</v>
      </c>
      <c r="L299" s="9">
        <v>0</v>
      </c>
      <c r="M299" s="9">
        <f t="shared" si="33"/>
        <v>0</v>
      </c>
      <c r="N299" s="9">
        <f t="shared" si="34"/>
        <v>8.0886287625418056</v>
      </c>
      <c r="O299" s="9">
        <f t="shared" si="35"/>
        <v>7.2508917954815715</v>
      </c>
      <c r="P299" s="11">
        <f t="shared" si="36"/>
        <v>-100</v>
      </c>
      <c r="Q299" s="11">
        <f t="shared" si="37"/>
        <v>-100</v>
      </c>
      <c r="R299" s="8">
        <v>0</v>
      </c>
      <c r="S299" s="8">
        <v>0</v>
      </c>
      <c r="T299" s="8">
        <v>0</v>
      </c>
      <c r="U299" s="11">
        <f t="shared" si="38"/>
        <v>0</v>
      </c>
      <c r="V299" s="11">
        <f t="shared" si="39"/>
        <v>0</v>
      </c>
      <c r="W299" s="9">
        <v>8</v>
      </c>
      <c r="X299" s="9">
        <v>9</v>
      </c>
    </row>
    <row r="300" spans="1:24" x14ac:dyDescent="0.2">
      <c r="A300" s="7" t="s">
        <v>2556</v>
      </c>
      <c r="B300" s="7" t="s">
        <v>2717</v>
      </c>
      <c r="C300" s="8">
        <v>1</v>
      </c>
      <c r="D300" s="9">
        <v>50</v>
      </c>
      <c r="E300" s="10">
        <v>400</v>
      </c>
      <c r="F300" s="10">
        <v>0</v>
      </c>
      <c r="G300" s="11">
        <f t="shared" si="32"/>
        <v>0</v>
      </c>
      <c r="H300" s="10">
        <v>400</v>
      </c>
      <c r="I300" s="9">
        <v>50</v>
      </c>
      <c r="J300" s="8">
        <v>1</v>
      </c>
      <c r="K300" s="9">
        <v>0</v>
      </c>
      <c r="L300" s="9">
        <v>0</v>
      </c>
      <c r="M300" s="9">
        <f t="shared" si="33"/>
        <v>0</v>
      </c>
      <c r="N300" s="9">
        <f t="shared" si="34"/>
        <v>8.0886287625418056</v>
      </c>
      <c r="O300" s="9">
        <f t="shared" si="35"/>
        <v>7.2508917954815715</v>
      </c>
      <c r="P300" s="11">
        <f t="shared" si="36"/>
        <v>-100</v>
      </c>
      <c r="Q300" s="11">
        <f t="shared" si="37"/>
        <v>-100</v>
      </c>
      <c r="R300" s="8">
        <v>0</v>
      </c>
      <c r="S300" s="8">
        <v>0</v>
      </c>
      <c r="T300" s="8">
        <v>0</v>
      </c>
      <c r="U300" s="11">
        <f t="shared" si="38"/>
        <v>0</v>
      </c>
      <c r="V300" s="11">
        <f t="shared" si="39"/>
        <v>0</v>
      </c>
      <c r="W300" s="9">
        <v>7</v>
      </c>
      <c r="X300" s="9">
        <v>9</v>
      </c>
    </row>
    <row r="301" spans="1:24" x14ac:dyDescent="0.2">
      <c r="A301" s="2" t="s">
        <v>2724</v>
      </c>
      <c r="B301" s="2" t="s">
        <v>296</v>
      </c>
      <c r="C301" s="3">
        <v>2</v>
      </c>
      <c r="D301" s="4">
        <v>6</v>
      </c>
      <c r="E301" s="5">
        <v>2400</v>
      </c>
      <c r="F301" s="5">
        <v>100</v>
      </c>
      <c r="G301" s="6">
        <f t="shared" si="32"/>
        <v>4.1666666666666661</v>
      </c>
      <c r="H301" s="5">
        <v>2500</v>
      </c>
      <c r="I301" s="4">
        <v>6</v>
      </c>
      <c r="J301" s="3">
        <v>2</v>
      </c>
      <c r="K301" s="4">
        <v>0</v>
      </c>
      <c r="L301" s="4">
        <v>0</v>
      </c>
      <c r="M301" s="4">
        <f t="shared" si="33"/>
        <v>0</v>
      </c>
      <c r="N301" s="4">
        <f t="shared" si="34"/>
        <v>7.7027160493827163</v>
      </c>
      <c r="O301" s="4">
        <f t="shared" si="35"/>
        <v>7.2508917954815715</v>
      </c>
      <c r="P301" s="6">
        <f t="shared" si="36"/>
        <v>-100</v>
      </c>
      <c r="Q301" s="6">
        <f t="shared" si="37"/>
        <v>-100</v>
      </c>
      <c r="R301" s="3">
        <v>0</v>
      </c>
      <c r="S301" s="3">
        <v>0</v>
      </c>
      <c r="T301" s="3">
        <v>0</v>
      </c>
      <c r="U301" s="6">
        <f t="shared" si="38"/>
        <v>0</v>
      </c>
      <c r="V301" s="6">
        <f t="shared" si="39"/>
        <v>0</v>
      </c>
      <c r="W301" s="4">
        <v>5.5</v>
      </c>
      <c r="X301" s="4">
        <v>7.5</v>
      </c>
    </row>
    <row r="302" spans="1:24" x14ac:dyDescent="0.2">
      <c r="A302" s="7" t="s">
        <v>2724</v>
      </c>
      <c r="B302" s="7" t="s">
        <v>220</v>
      </c>
      <c r="C302" s="8">
        <v>4</v>
      </c>
      <c r="D302" s="9">
        <v>7.5</v>
      </c>
      <c r="E302" s="10">
        <v>4300</v>
      </c>
      <c r="F302" s="10">
        <v>500</v>
      </c>
      <c r="G302" s="11">
        <f t="shared" si="32"/>
        <v>11.627906976744185</v>
      </c>
      <c r="H302" s="10">
        <v>4800</v>
      </c>
      <c r="I302" s="9">
        <v>7.5</v>
      </c>
      <c r="J302" s="8">
        <v>4</v>
      </c>
      <c r="K302" s="9">
        <v>67.03</v>
      </c>
      <c r="L302" s="9">
        <v>67.03</v>
      </c>
      <c r="M302" s="9">
        <f t="shared" si="33"/>
        <v>13.964583333333334</v>
      </c>
      <c r="N302" s="9">
        <f t="shared" si="34"/>
        <v>7.7027160493827163</v>
      </c>
      <c r="O302" s="9">
        <f t="shared" si="35"/>
        <v>7.2508917954815715</v>
      </c>
      <c r="P302" s="11">
        <f t="shared" si="36"/>
        <v>81.294276509808952</v>
      </c>
      <c r="Q302" s="11">
        <f t="shared" si="37"/>
        <v>92.591252596479663</v>
      </c>
      <c r="R302" s="8">
        <v>1</v>
      </c>
      <c r="S302" s="8">
        <v>2</v>
      </c>
      <c r="T302" s="8">
        <v>3</v>
      </c>
      <c r="U302" s="11">
        <f t="shared" si="38"/>
        <v>25</v>
      </c>
      <c r="V302" s="11">
        <f t="shared" si="39"/>
        <v>150</v>
      </c>
      <c r="W302" s="9">
        <v>2.75</v>
      </c>
      <c r="X302" s="9">
        <v>7.25</v>
      </c>
    </row>
    <row r="303" spans="1:24" x14ac:dyDescent="0.2">
      <c r="A303" s="7" t="s">
        <v>2724</v>
      </c>
      <c r="B303" s="7" t="s">
        <v>205</v>
      </c>
      <c r="C303" s="8">
        <v>6</v>
      </c>
      <c r="D303" s="9">
        <v>8.4</v>
      </c>
      <c r="E303" s="10">
        <v>8000</v>
      </c>
      <c r="F303" s="10">
        <v>600</v>
      </c>
      <c r="G303" s="11">
        <f t="shared" si="32"/>
        <v>7.5</v>
      </c>
      <c r="H303" s="10">
        <v>8600</v>
      </c>
      <c r="I303" s="9">
        <v>8.4</v>
      </c>
      <c r="J303" s="8">
        <v>6</v>
      </c>
      <c r="K303" s="9">
        <v>129.69</v>
      </c>
      <c r="L303" s="9">
        <v>129.69</v>
      </c>
      <c r="M303" s="9">
        <f t="shared" si="33"/>
        <v>15.080232558139535</v>
      </c>
      <c r="N303" s="9">
        <f t="shared" si="34"/>
        <v>7.7027160493827163</v>
      </c>
      <c r="O303" s="9">
        <f t="shared" si="35"/>
        <v>7.2508917954815715</v>
      </c>
      <c r="P303" s="11">
        <f t="shared" si="36"/>
        <v>95.778118542329509</v>
      </c>
      <c r="Q303" s="11">
        <f t="shared" si="37"/>
        <v>107.97762514587316</v>
      </c>
      <c r="R303" s="8">
        <v>1</v>
      </c>
      <c r="S303" s="8">
        <v>4</v>
      </c>
      <c r="T303" s="8">
        <v>4</v>
      </c>
      <c r="U303" s="11">
        <f t="shared" si="38"/>
        <v>16.666666666666664</v>
      </c>
      <c r="V303" s="11">
        <f t="shared" si="39"/>
        <v>150</v>
      </c>
      <c r="W303" s="9">
        <v>3.33</v>
      </c>
      <c r="X303" s="9">
        <v>7.33</v>
      </c>
    </row>
    <row r="304" spans="1:24" x14ac:dyDescent="0.2">
      <c r="A304" s="7" t="s">
        <v>2724</v>
      </c>
      <c r="B304" s="7" t="s">
        <v>1400</v>
      </c>
      <c r="C304" s="8">
        <v>2</v>
      </c>
      <c r="D304" s="9">
        <v>9.25</v>
      </c>
      <c r="E304" s="10">
        <v>2300</v>
      </c>
      <c r="F304" s="10">
        <v>200</v>
      </c>
      <c r="G304" s="11">
        <f t="shared" si="32"/>
        <v>8.695652173913043</v>
      </c>
      <c r="H304" s="10">
        <v>2500</v>
      </c>
      <c r="I304" s="9">
        <v>9.25</v>
      </c>
      <c r="J304" s="8">
        <v>2</v>
      </c>
      <c r="K304" s="9">
        <v>0</v>
      </c>
      <c r="L304" s="9">
        <v>0</v>
      </c>
      <c r="M304" s="9">
        <f t="shared" si="33"/>
        <v>0</v>
      </c>
      <c r="N304" s="9">
        <f t="shared" si="34"/>
        <v>7.7027160493827163</v>
      </c>
      <c r="O304" s="9">
        <f t="shared" si="35"/>
        <v>7.2508917954815715</v>
      </c>
      <c r="P304" s="11">
        <f t="shared" si="36"/>
        <v>-100</v>
      </c>
      <c r="Q304" s="11">
        <f t="shared" si="37"/>
        <v>-100</v>
      </c>
      <c r="R304" s="8">
        <v>0</v>
      </c>
      <c r="S304" s="8">
        <v>0</v>
      </c>
      <c r="T304" s="8">
        <v>0</v>
      </c>
      <c r="U304" s="11">
        <f t="shared" si="38"/>
        <v>0</v>
      </c>
      <c r="V304" s="11">
        <f t="shared" si="39"/>
        <v>0</v>
      </c>
      <c r="W304" s="9">
        <v>5</v>
      </c>
      <c r="X304" s="9">
        <v>5.5</v>
      </c>
    </row>
    <row r="305" spans="1:24" x14ac:dyDescent="0.2">
      <c r="A305" s="7" t="s">
        <v>2724</v>
      </c>
      <c r="B305" s="7" t="s">
        <v>193</v>
      </c>
      <c r="C305" s="8">
        <v>8</v>
      </c>
      <c r="D305" s="9">
        <v>4.3600000000000003</v>
      </c>
      <c r="E305" s="10">
        <v>12100</v>
      </c>
      <c r="F305" s="10">
        <v>1100</v>
      </c>
      <c r="G305" s="11">
        <f t="shared" si="32"/>
        <v>9.0909090909090917</v>
      </c>
      <c r="H305" s="10">
        <v>11800</v>
      </c>
      <c r="I305" s="9">
        <v>4.3600000000000003</v>
      </c>
      <c r="J305" s="8">
        <v>7</v>
      </c>
      <c r="K305" s="9">
        <v>79.319999999999993</v>
      </c>
      <c r="L305" s="9">
        <v>79.319999999999993</v>
      </c>
      <c r="M305" s="9">
        <f t="shared" si="33"/>
        <v>6.7220338983050842</v>
      </c>
      <c r="N305" s="9">
        <f t="shared" si="34"/>
        <v>7.7027160493827163</v>
      </c>
      <c r="O305" s="9">
        <f t="shared" si="35"/>
        <v>7.2508917954815715</v>
      </c>
      <c r="P305" s="11">
        <f t="shared" si="36"/>
        <v>-12.731640953533818</v>
      </c>
      <c r="Q305" s="11">
        <f t="shared" si="37"/>
        <v>-7.2936945150119001</v>
      </c>
      <c r="R305" s="8">
        <v>1</v>
      </c>
      <c r="S305" s="8">
        <v>3</v>
      </c>
      <c r="T305" s="8">
        <v>5</v>
      </c>
      <c r="U305" s="11">
        <f t="shared" si="38"/>
        <v>14.285714285714285</v>
      </c>
      <c r="V305" s="11">
        <f t="shared" si="39"/>
        <v>128.57142857142858</v>
      </c>
      <c r="W305" s="9">
        <v>2.71</v>
      </c>
      <c r="X305" s="9">
        <v>6.71</v>
      </c>
    </row>
    <row r="306" spans="1:24" x14ac:dyDescent="0.2">
      <c r="A306" s="7" t="s">
        <v>2724</v>
      </c>
      <c r="B306" s="7" t="s">
        <v>328</v>
      </c>
      <c r="C306" s="8">
        <v>3</v>
      </c>
      <c r="D306" s="9">
        <v>21.67</v>
      </c>
      <c r="E306" s="10">
        <v>1900</v>
      </c>
      <c r="F306" s="10">
        <v>200</v>
      </c>
      <c r="G306" s="11">
        <f t="shared" si="32"/>
        <v>10.526315789473683</v>
      </c>
      <c r="H306" s="10">
        <v>1400</v>
      </c>
      <c r="I306" s="9">
        <v>21.67</v>
      </c>
      <c r="J306" s="8">
        <v>2</v>
      </c>
      <c r="K306" s="9">
        <v>10.44</v>
      </c>
      <c r="L306" s="9">
        <v>10.44</v>
      </c>
      <c r="M306" s="9">
        <f t="shared" si="33"/>
        <v>7.4571428571428564</v>
      </c>
      <c r="N306" s="9">
        <f t="shared" si="34"/>
        <v>7.7027160493827163</v>
      </c>
      <c r="O306" s="9">
        <f t="shared" si="35"/>
        <v>7.2508917954815715</v>
      </c>
      <c r="P306" s="11">
        <f t="shared" si="36"/>
        <v>-3.1881376733280944</v>
      </c>
      <c r="Q306" s="11">
        <f t="shared" si="37"/>
        <v>2.8444923394086681</v>
      </c>
      <c r="R306" s="8">
        <v>0</v>
      </c>
      <c r="S306" s="8">
        <v>0</v>
      </c>
      <c r="T306" s="8">
        <v>1</v>
      </c>
      <c r="U306" s="11">
        <f t="shared" si="38"/>
        <v>0</v>
      </c>
      <c r="V306" s="11">
        <f t="shared" si="39"/>
        <v>50</v>
      </c>
      <c r="W306" s="9">
        <v>5</v>
      </c>
      <c r="X306" s="9">
        <v>7</v>
      </c>
    </row>
    <row r="307" spans="1:24" x14ac:dyDescent="0.2">
      <c r="A307" s="7" t="s">
        <v>2724</v>
      </c>
      <c r="B307" s="7" t="s">
        <v>74</v>
      </c>
      <c r="C307" s="8">
        <v>2</v>
      </c>
      <c r="D307" s="9">
        <v>13.5</v>
      </c>
      <c r="E307" s="10">
        <v>1600</v>
      </c>
      <c r="F307" s="10">
        <v>200</v>
      </c>
      <c r="G307" s="11">
        <f t="shared" si="32"/>
        <v>12.5</v>
      </c>
      <c r="H307" s="10">
        <v>1800</v>
      </c>
      <c r="I307" s="9">
        <v>13.5</v>
      </c>
      <c r="J307" s="8">
        <v>2</v>
      </c>
      <c r="K307" s="9">
        <v>9.49</v>
      </c>
      <c r="L307" s="9">
        <v>9.49</v>
      </c>
      <c r="M307" s="9">
        <f t="shared" si="33"/>
        <v>5.2722222222222221</v>
      </c>
      <c r="N307" s="9">
        <f t="shared" si="34"/>
        <v>7.7027160493827163</v>
      </c>
      <c r="O307" s="9">
        <f t="shared" si="35"/>
        <v>7.2508917954815715</v>
      </c>
      <c r="P307" s="11">
        <f t="shared" si="36"/>
        <v>-31.553724836517503</v>
      </c>
      <c r="Q307" s="11">
        <f t="shared" si="37"/>
        <v>-27.288637440326539</v>
      </c>
      <c r="R307" s="8">
        <v>0</v>
      </c>
      <c r="S307" s="8">
        <v>0</v>
      </c>
      <c r="T307" s="8">
        <v>1</v>
      </c>
      <c r="U307" s="11">
        <f t="shared" si="38"/>
        <v>0</v>
      </c>
      <c r="V307" s="11">
        <f t="shared" si="39"/>
        <v>50</v>
      </c>
      <c r="W307" s="9">
        <v>4</v>
      </c>
      <c r="X307" s="9">
        <v>6</v>
      </c>
    </row>
    <row r="308" spans="1:24" x14ac:dyDescent="0.2">
      <c r="A308" s="7" t="s">
        <v>2724</v>
      </c>
      <c r="B308" s="7" t="s">
        <v>111</v>
      </c>
      <c r="C308" s="8">
        <v>5</v>
      </c>
      <c r="D308" s="9">
        <v>7.2</v>
      </c>
      <c r="E308" s="10">
        <v>5600</v>
      </c>
      <c r="F308" s="10">
        <v>400</v>
      </c>
      <c r="G308" s="11">
        <f t="shared" si="32"/>
        <v>7.1428571428571423</v>
      </c>
      <c r="H308" s="10">
        <v>5200</v>
      </c>
      <c r="I308" s="9">
        <v>7.2</v>
      </c>
      <c r="J308" s="8">
        <v>4</v>
      </c>
      <c r="K308" s="9">
        <v>7.37</v>
      </c>
      <c r="L308" s="9">
        <v>7.37</v>
      </c>
      <c r="M308" s="9">
        <f t="shared" si="33"/>
        <v>1.4173076923076924</v>
      </c>
      <c r="N308" s="9">
        <f t="shared" si="34"/>
        <v>7.7027160493827163</v>
      </c>
      <c r="O308" s="9">
        <f t="shared" si="35"/>
        <v>7.2508917954815715</v>
      </c>
      <c r="P308" s="11">
        <f t="shared" si="36"/>
        <v>-81.599896929586635</v>
      </c>
      <c r="Q308" s="11">
        <f t="shared" si="37"/>
        <v>-80.453332744657786</v>
      </c>
      <c r="R308" s="8">
        <v>0</v>
      </c>
      <c r="S308" s="8">
        <v>0</v>
      </c>
      <c r="T308" s="8">
        <v>1</v>
      </c>
      <c r="U308" s="11">
        <f t="shared" si="38"/>
        <v>0</v>
      </c>
      <c r="V308" s="11">
        <f t="shared" si="39"/>
        <v>25</v>
      </c>
      <c r="W308" s="9">
        <v>5</v>
      </c>
      <c r="X308" s="9">
        <v>6.75</v>
      </c>
    </row>
    <row r="309" spans="1:24" x14ac:dyDescent="0.2">
      <c r="A309" s="7" t="s">
        <v>2724</v>
      </c>
      <c r="B309" s="7" t="s">
        <v>1734</v>
      </c>
      <c r="C309" s="8">
        <v>1</v>
      </c>
      <c r="D309" s="9">
        <v>8</v>
      </c>
      <c r="E309" s="10">
        <v>1000</v>
      </c>
      <c r="F309" s="10">
        <v>0</v>
      </c>
      <c r="G309" s="11">
        <f t="shared" si="32"/>
        <v>0</v>
      </c>
      <c r="H309" s="10">
        <v>0</v>
      </c>
      <c r="I309" s="9">
        <v>8</v>
      </c>
      <c r="J309" s="8">
        <v>0</v>
      </c>
      <c r="K309" s="9">
        <v>0</v>
      </c>
      <c r="L309" s="9">
        <v>0</v>
      </c>
      <c r="M309" s="9">
        <f t="shared" si="33"/>
        <v>0</v>
      </c>
      <c r="N309" s="9">
        <f t="shared" si="34"/>
        <v>7.7027160493827163</v>
      </c>
      <c r="O309" s="9">
        <f t="shared" si="35"/>
        <v>7.2508917954815715</v>
      </c>
      <c r="P309" s="11">
        <f t="shared" si="36"/>
        <v>-100</v>
      </c>
      <c r="Q309" s="11">
        <f t="shared" si="37"/>
        <v>-100</v>
      </c>
      <c r="R309" s="8">
        <v>0</v>
      </c>
      <c r="S309" s="8">
        <v>0</v>
      </c>
      <c r="T309" s="8">
        <v>0</v>
      </c>
      <c r="U309" s="11">
        <f t="shared" si="38"/>
        <v>0</v>
      </c>
      <c r="V309" s="11">
        <f t="shared" si="39"/>
        <v>0</v>
      </c>
      <c r="W309" s="9">
        <v>0</v>
      </c>
      <c r="X309" s="9">
        <v>0</v>
      </c>
    </row>
    <row r="310" spans="1:24" x14ac:dyDescent="0.2">
      <c r="A310" s="7" t="s">
        <v>2724</v>
      </c>
      <c r="B310" s="7" t="s">
        <v>102</v>
      </c>
      <c r="C310" s="8">
        <v>3</v>
      </c>
      <c r="D310" s="9">
        <v>6</v>
      </c>
      <c r="E310" s="10">
        <v>3700</v>
      </c>
      <c r="F310" s="10">
        <v>500</v>
      </c>
      <c r="G310" s="11">
        <f t="shared" si="32"/>
        <v>13.513513513513514</v>
      </c>
      <c r="H310" s="10">
        <v>4200</v>
      </c>
      <c r="I310" s="9">
        <v>6</v>
      </c>
      <c r="J310" s="8">
        <v>3</v>
      </c>
      <c r="K310" s="9">
        <v>52.06</v>
      </c>
      <c r="L310" s="9">
        <v>52.06</v>
      </c>
      <c r="M310" s="9">
        <f t="shared" si="33"/>
        <v>12.395238095238096</v>
      </c>
      <c r="N310" s="9">
        <f t="shared" si="34"/>
        <v>7.7027160493827163</v>
      </c>
      <c r="O310" s="9">
        <f t="shared" si="35"/>
        <v>7.2508917954815715</v>
      </c>
      <c r="P310" s="11">
        <f t="shared" si="36"/>
        <v>60.920356089608561</v>
      </c>
      <c r="Q310" s="11">
        <f t="shared" si="37"/>
        <v>70.94777366505798</v>
      </c>
      <c r="R310" s="8">
        <v>1</v>
      </c>
      <c r="S310" s="8">
        <v>1</v>
      </c>
      <c r="T310" s="8">
        <v>2</v>
      </c>
      <c r="U310" s="11">
        <f t="shared" si="38"/>
        <v>33.333333333333329</v>
      </c>
      <c r="V310" s="11">
        <f t="shared" si="39"/>
        <v>133.33333333333331</v>
      </c>
      <c r="W310" s="9">
        <v>4</v>
      </c>
      <c r="X310" s="9">
        <v>7</v>
      </c>
    </row>
    <row r="311" spans="1:24" x14ac:dyDescent="0.2">
      <c r="A311" s="7" t="s">
        <v>2724</v>
      </c>
      <c r="B311" s="7" t="s">
        <v>57</v>
      </c>
      <c r="C311" s="8">
        <v>8</v>
      </c>
      <c r="D311" s="9">
        <v>3.81</v>
      </c>
      <c r="E311" s="10">
        <v>11900</v>
      </c>
      <c r="F311" s="10">
        <v>1200</v>
      </c>
      <c r="G311" s="11">
        <f t="shared" si="32"/>
        <v>10.084033613445378</v>
      </c>
      <c r="H311" s="10">
        <v>10100</v>
      </c>
      <c r="I311" s="9">
        <v>3.81</v>
      </c>
      <c r="J311" s="8">
        <v>6</v>
      </c>
      <c r="K311" s="9">
        <v>80.739999999999995</v>
      </c>
      <c r="L311" s="9">
        <v>80.739999999999995</v>
      </c>
      <c r="M311" s="9">
        <f t="shared" si="33"/>
        <v>7.9940594059405932</v>
      </c>
      <c r="N311" s="9">
        <f t="shared" si="34"/>
        <v>7.7027160493827163</v>
      </c>
      <c r="O311" s="9">
        <f t="shared" si="35"/>
        <v>7.2508917954815715</v>
      </c>
      <c r="P311" s="11">
        <f t="shared" si="36"/>
        <v>3.7823457945230206</v>
      </c>
      <c r="Q311" s="11">
        <f t="shared" si="37"/>
        <v>10.249326998951084</v>
      </c>
      <c r="R311" s="8">
        <v>2</v>
      </c>
      <c r="S311" s="8">
        <v>3</v>
      </c>
      <c r="T311" s="8">
        <v>4</v>
      </c>
      <c r="U311" s="11">
        <f t="shared" si="38"/>
        <v>33.333333333333329</v>
      </c>
      <c r="V311" s="11">
        <f t="shared" si="39"/>
        <v>150</v>
      </c>
      <c r="W311" s="9">
        <v>2.83</v>
      </c>
      <c r="X311" s="9">
        <v>6.83</v>
      </c>
    </row>
    <row r="312" spans="1:24" x14ac:dyDescent="0.2">
      <c r="A312" s="7" t="s">
        <v>2724</v>
      </c>
      <c r="B312" s="7" t="s">
        <v>94</v>
      </c>
      <c r="C312" s="8">
        <v>8</v>
      </c>
      <c r="D312" s="9">
        <v>3.62</v>
      </c>
      <c r="E312" s="10">
        <v>12600</v>
      </c>
      <c r="F312" s="10">
        <v>1000</v>
      </c>
      <c r="G312" s="11">
        <f t="shared" si="32"/>
        <v>7.9365079365079358</v>
      </c>
      <c r="H312" s="10">
        <v>10700</v>
      </c>
      <c r="I312" s="9">
        <v>3.62</v>
      </c>
      <c r="J312" s="8">
        <v>6</v>
      </c>
      <c r="K312" s="9">
        <v>104.63</v>
      </c>
      <c r="L312" s="9">
        <v>104.63</v>
      </c>
      <c r="M312" s="9">
        <f t="shared" si="33"/>
        <v>9.7785046728971974</v>
      </c>
      <c r="N312" s="9">
        <f t="shared" si="34"/>
        <v>7.7027160493827163</v>
      </c>
      <c r="O312" s="9">
        <f t="shared" si="35"/>
        <v>7.2508917954815715</v>
      </c>
      <c r="P312" s="11">
        <f t="shared" si="36"/>
        <v>26.948788066526632</v>
      </c>
      <c r="Q312" s="11">
        <f t="shared" si="37"/>
        <v>34.859337978132842</v>
      </c>
      <c r="R312" s="8">
        <v>1</v>
      </c>
      <c r="S312" s="8">
        <v>3</v>
      </c>
      <c r="T312" s="8">
        <v>3</v>
      </c>
      <c r="U312" s="11">
        <f t="shared" si="38"/>
        <v>16.666666666666664</v>
      </c>
      <c r="V312" s="11">
        <f t="shared" si="39"/>
        <v>116.66666666666667</v>
      </c>
      <c r="W312" s="9">
        <v>4</v>
      </c>
      <c r="X312" s="9">
        <v>6.5</v>
      </c>
    </row>
    <row r="313" spans="1:24" x14ac:dyDescent="0.2">
      <c r="A313" s="7" t="s">
        <v>2724</v>
      </c>
      <c r="B313" s="7" t="s">
        <v>119</v>
      </c>
      <c r="C313" s="8">
        <v>5</v>
      </c>
      <c r="D313" s="9">
        <v>5</v>
      </c>
      <c r="E313" s="10">
        <v>6700</v>
      </c>
      <c r="F313" s="10">
        <v>900</v>
      </c>
      <c r="G313" s="11">
        <f t="shared" si="32"/>
        <v>13.432835820895523</v>
      </c>
      <c r="H313" s="10">
        <v>7600</v>
      </c>
      <c r="I313" s="9">
        <v>5</v>
      </c>
      <c r="J313" s="8">
        <v>5</v>
      </c>
      <c r="K313" s="9">
        <v>35.69</v>
      </c>
      <c r="L313" s="9">
        <v>35.69</v>
      </c>
      <c r="M313" s="9">
        <f t="shared" si="33"/>
        <v>4.6960526315789473</v>
      </c>
      <c r="N313" s="9">
        <f t="shared" si="34"/>
        <v>7.7027160493827163</v>
      </c>
      <c r="O313" s="9">
        <f t="shared" si="35"/>
        <v>7.2508917954815715</v>
      </c>
      <c r="P313" s="11">
        <f t="shared" si="36"/>
        <v>-39.033808315506043</v>
      </c>
      <c r="Q313" s="11">
        <f t="shared" si="37"/>
        <v>-35.234826776682624</v>
      </c>
      <c r="R313" s="8">
        <v>1</v>
      </c>
      <c r="S313" s="8">
        <v>1</v>
      </c>
      <c r="T313" s="8">
        <v>1</v>
      </c>
      <c r="U313" s="11">
        <f t="shared" si="38"/>
        <v>20</v>
      </c>
      <c r="V313" s="11">
        <f t="shared" si="39"/>
        <v>60</v>
      </c>
      <c r="W313" s="9">
        <v>4.2</v>
      </c>
      <c r="X313" s="9">
        <v>7</v>
      </c>
    </row>
    <row r="314" spans="1:24" x14ac:dyDescent="0.2">
      <c r="A314" s="7" t="s">
        <v>2724</v>
      </c>
      <c r="B314" s="7" t="s">
        <v>284</v>
      </c>
      <c r="C314" s="8">
        <v>1</v>
      </c>
      <c r="D314" s="9">
        <v>5</v>
      </c>
      <c r="E314" s="10">
        <v>1300</v>
      </c>
      <c r="F314" s="10">
        <v>0</v>
      </c>
      <c r="G314" s="11">
        <f t="shared" si="32"/>
        <v>0</v>
      </c>
      <c r="H314" s="10">
        <v>0</v>
      </c>
      <c r="I314" s="9">
        <v>5</v>
      </c>
      <c r="J314" s="8">
        <v>0</v>
      </c>
      <c r="K314" s="9">
        <v>0</v>
      </c>
      <c r="L314" s="9">
        <v>0</v>
      </c>
      <c r="M314" s="9">
        <f t="shared" si="33"/>
        <v>0</v>
      </c>
      <c r="N314" s="9">
        <f t="shared" si="34"/>
        <v>7.7027160493827163</v>
      </c>
      <c r="O314" s="9">
        <f t="shared" si="35"/>
        <v>7.2508917954815715</v>
      </c>
      <c r="P314" s="11">
        <f t="shared" si="36"/>
        <v>-100</v>
      </c>
      <c r="Q314" s="11">
        <f t="shared" si="37"/>
        <v>-100</v>
      </c>
      <c r="R314" s="8">
        <v>0</v>
      </c>
      <c r="S314" s="8">
        <v>0</v>
      </c>
      <c r="T314" s="8">
        <v>0</v>
      </c>
      <c r="U314" s="11">
        <f t="shared" si="38"/>
        <v>0</v>
      </c>
      <c r="V314" s="11">
        <f t="shared" si="39"/>
        <v>0</v>
      </c>
      <c r="W314" s="9">
        <v>0</v>
      </c>
      <c r="X314" s="9">
        <v>0</v>
      </c>
    </row>
    <row r="315" spans="1:24" x14ac:dyDescent="0.2">
      <c r="A315" s="7" t="s">
        <v>2724</v>
      </c>
      <c r="B315" s="7" t="s">
        <v>2717</v>
      </c>
      <c r="C315" s="8">
        <v>1</v>
      </c>
      <c r="D315" s="9">
        <v>6</v>
      </c>
      <c r="E315" s="10">
        <v>1200</v>
      </c>
      <c r="F315" s="10">
        <v>100</v>
      </c>
      <c r="G315" s="11">
        <f t="shared" si="32"/>
        <v>8.3333333333333321</v>
      </c>
      <c r="H315" s="10">
        <v>1300</v>
      </c>
      <c r="I315" s="9">
        <v>6</v>
      </c>
      <c r="J315" s="8">
        <v>1</v>
      </c>
      <c r="K315" s="9">
        <v>8.42</v>
      </c>
      <c r="L315" s="9">
        <v>8.42</v>
      </c>
      <c r="M315" s="9">
        <f t="shared" si="33"/>
        <v>6.476923076923077</v>
      </c>
      <c r="N315" s="9">
        <f t="shared" si="34"/>
        <v>7.7027160493827163</v>
      </c>
      <c r="O315" s="9">
        <f t="shared" si="35"/>
        <v>7.2508917954815715</v>
      </c>
      <c r="P315" s="11">
        <f t="shared" si="36"/>
        <v>-15.913775927880302</v>
      </c>
      <c r="Q315" s="11">
        <f t="shared" si="37"/>
        <v>-10.674117617377725</v>
      </c>
      <c r="R315" s="8">
        <v>0</v>
      </c>
      <c r="S315" s="8">
        <v>0</v>
      </c>
      <c r="T315" s="8">
        <v>1</v>
      </c>
      <c r="U315" s="11">
        <f t="shared" si="38"/>
        <v>0</v>
      </c>
      <c r="V315" s="11">
        <f t="shared" si="39"/>
        <v>100</v>
      </c>
      <c r="W315" s="9">
        <v>3</v>
      </c>
      <c r="X315" s="9">
        <v>5</v>
      </c>
    </row>
    <row r="316" spans="1:24" x14ac:dyDescent="0.2">
      <c r="A316" s="7" t="s">
        <v>2724</v>
      </c>
      <c r="B316" s="7" t="s">
        <v>133</v>
      </c>
      <c r="C316" s="8">
        <v>5</v>
      </c>
      <c r="D316" s="9">
        <v>10.8</v>
      </c>
      <c r="E316" s="10">
        <v>4600</v>
      </c>
      <c r="F316" s="10">
        <v>500</v>
      </c>
      <c r="G316" s="11">
        <f t="shared" si="32"/>
        <v>10.869565217391305</v>
      </c>
      <c r="H316" s="10">
        <v>5100</v>
      </c>
      <c r="I316" s="9">
        <v>10.8</v>
      </c>
      <c r="J316" s="8">
        <v>5</v>
      </c>
      <c r="K316" s="9">
        <v>0</v>
      </c>
      <c r="L316" s="9">
        <v>0</v>
      </c>
      <c r="M316" s="9">
        <f t="shared" si="33"/>
        <v>0</v>
      </c>
      <c r="N316" s="9">
        <f t="shared" si="34"/>
        <v>7.7027160493827163</v>
      </c>
      <c r="O316" s="9">
        <f t="shared" si="35"/>
        <v>7.2508917954815715</v>
      </c>
      <c r="P316" s="11">
        <f t="shared" si="36"/>
        <v>-100</v>
      </c>
      <c r="Q316" s="11">
        <f t="shared" si="37"/>
        <v>-100</v>
      </c>
      <c r="R316" s="8">
        <v>0</v>
      </c>
      <c r="S316" s="8">
        <v>0</v>
      </c>
      <c r="T316" s="8">
        <v>0</v>
      </c>
      <c r="U316" s="11">
        <f t="shared" si="38"/>
        <v>0</v>
      </c>
      <c r="V316" s="11">
        <f t="shared" si="39"/>
        <v>0</v>
      </c>
      <c r="W316" s="9">
        <v>5.4</v>
      </c>
      <c r="X316" s="9">
        <v>7.4</v>
      </c>
    </row>
    <row r="317" spans="1:24" x14ac:dyDescent="0.2">
      <c r="A317" s="7" t="s">
        <v>2724</v>
      </c>
      <c r="B317" s="7" t="s">
        <v>803</v>
      </c>
      <c r="C317" s="8">
        <v>3</v>
      </c>
      <c r="D317" s="9">
        <v>7.67</v>
      </c>
      <c r="E317" s="10">
        <v>3200</v>
      </c>
      <c r="F317" s="10">
        <v>200</v>
      </c>
      <c r="G317" s="11">
        <f t="shared" si="32"/>
        <v>6.25</v>
      </c>
      <c r="H317" s="10">
        <v>3400</v>
      </c>
      <c r="I317" s="9">
        <v>7.67</v>
      </c>
      <c r="J317" s="8">
        <v>3</v>
      </c>
      <c r="K317" s="9">
        <v>39.04</v>
      </c>
      <c r="L317" s="9">
        <v>39.04</v>
      </c>
      <c r="M317" s="9">
        <f t="shared" si="33"/>
        <v>11.482352941176469</v>
      </c>
      <c r="N317" s="9">
        <f t="shared" si="34"/>
        <v>7.7027160493827163</v>
      </c>
      <c r="O317" s="9">
        <f t="shared" si="35"/>
        <v>7.2508917954815715</v>
      </c>
      <c r="P317" s="11">
        <f t="shared" si="36"/>
        <v>49.068885151188283</v>
      </c>
      <c r="Q317" s="11">
        <f t="shared" si="37"/>
        <v>58.357802944070315</v>
      </c>
      <c r="R317" s="8">
        <v>1</v>
      </c>
      <c r="S317" s="8">
        <v>1</v>
      </c>
      <c r="T317" s="8">
        <v>1</v>
      </c>
      <c r="U317" s="11">
        <f t="shared" si="38"/>
        <v>33.333333333333329</v>
      </c>
      <c r="V317" s="11">
        <f t="shared" si="39"/>
        <v>100</v>
      </c>
      <c r="W317" s="9">
        <v>5.33</v>
      </c>
      <c r="X317" s="9">
        <v>7.67</v>
      </c>
    </row>
    <row r="318" spans="1:24" x14ac:dyDescent="0.2">
      <c r="A318" s="2" t="s">
        <v>2851</v>
      </c>
      <c r="B318" s="2" t="s">
        <v>111</v>
      </c>
      <c r="C318" s="3">
        <v>8</v>
      </c>
      <c r="D318" s="4">
        <v>6.59</v>
      </c>
      <c r="E318" s="5">
        <v>10500</v>
      </c>
      <c r="F318" s="5">
        <v>400</v>
      </c>
      <c r="G318" s="6">
        <f t="shared" si="32"/>
        <v>3.8095238095238098</v>
      </c>
      <c r="H318" s="5">
        <v>10900</v>
      </c>
      <c r="I318" s="4">
        <v>6.59</v>
      </c>
      <c r="J318" s="3">
        <v>8</v>
      </c>
      <c r="K318" s="4">
        <v>76.67</v>
      </c>
      <c r="L318" s="4">
        <v>76.67</v>
      </c>
      <c r="M318" s="4">
        <f t="shared" si="33"/>
        <v>7.0339449541284402</v>
      </c>
      <c r="N318" s="4">
        <f t="shared" si="34"/>
        <v>7.5860638297872338</v>
      </c>
      <c r="O318" s="4">
        <f t="shared" si="35"/>
        <v>7.2508917954815715</v>
      </c>
      <c r="P318" s="6">
        <f t="shared" si="36"/>
        <v>-7.2780678893164392</v>
      </c>
      <c r="Q318" s="6">
        <f t="shared" si="37"/>
        <v>-2.9920021905212089</v>
      </c>
      <c r="R318" s="3">
        <v>2</v>
      </c>
      <c r="S318" s="3">
        <v>2</v>
      </c>
      <c r="T318" s="3">
        <v>3</v>
      </c>
      <c r="U318" s="6">
        <f t="shared" si="38"/>
        <v>25</v>
      </c>
      <c r="V318" s="6">
        <f t="shared" si="39"/>
        <v>87.5</v>
      </c>
      <c r="W318" s="4">
        <v>4</v>
      </c>
      <c r="X318" s="4">
        <v>7.5</v>
      </c>
    </row>
    <row r="319" spans="1:24" x14ac:dyDescent="0.2">
      <c r="A319" s="7" t="s">
        <v>2851</v>
      </c>
      <c r="B319" s="7" t="s">
        <v>57</v>
      </c>
      <c r="C319" s="8">
        <v>9</v>
      </c>
      <c r="D319" s="9">
        <v>6.37</v>
      </c>
      <c r="E319" s="10">
        <v>11200</v>
      </c>
      <c r="F319" s="10">
        <v>1000</v>
      </c>
      <c r="G319" s="11">
        <f t="shared" si="32"/>
        <v>8.9285714285714288</v>
      </c>
      <c r="H319" s="10">
        <v>10200</v>
      </c>
      <c r="I319" s="9">
        <v>6.37</v>
      </c>
      <c r="J319" s="8">
        <v>8</v>
      </c>
      <c r="K319" s="9">
        <v>46.75</v>
      </c>
      <c r="L319" s="9">
        <v>46.75</v>
      </c>
      <c r="M319" s="9">
        <f t="shared" si="33"/>
        <v>4.583333333333333</v>
      </c>
      <c r="N319" s="9">
        <f t="shared" si="34"/>
        <v>7.5860638297872338</v>
      </c>
      <c r="O319" s="9">
        <f t="shared" si="35"/>
        <v>7.2508917954815715</v>
      </c>
      <c r="P319" s="11">
        <f t="shared" si="36"/>
        <v>-39.582193925965406</v>
      </c>
      <c r="Q319" s="11">
        <f t="shared" si="37"/>
        <v>-36.789384497649522</v>
      </c>
      <c r="R319" s="8">
        <v>0</v>
      </c>
      <c r="S319" s="8">
        <v>1</v>
      </c>
      <c r="T319" s="8">
        <v>5</v>
      </c>
      <c r="U319" s="11">
        <f t="shared" si="38"/>
        <v>0</v>
      </c>
      <c r="V319" s="11">
        <f t="shared" si="39"/>
        <v>75</v>
      </c>
      <c r="W319" s="9">
        <v>4.5</v>
      </c>
      <c r="X319" s="9">
        <v>7</v>
      </c>
    </row>
    <row r="320" spans="1:24" x14ac:dyDescent="0.2">
      <c r="A320" s="7" t="s">
        <v>2851</v>
      </c>
      <c r="B320" s="7" t="s">
        <v>133</v>
      </c>
      <c r="C320" s="8">
        <v>8</v>
      </c>
      <c r="D320" s="9">
        <v>7.75</v>
      </c>
      <c r="E320" s="10">
        <v>8900</v>
      </c>
      <c r="F320" s="10">
        <v>600</v>
      </c>
      <c r="G320" s="11">
        <f t="shared" si="32"/>
        <v>6.7415730337078648</v>
      </c>
      <c r="H320" s="10">
        <v>6200</v>
      </c>
      <c r="I320" s="9">
        <v>7.75</v>
      </c>
      <c r="J320" s="8">
        <v>5</v>
      </c>
      <c r="K320" s="9">
        <v>87.13</v>
      </c>
      <c r="L320" s="9">
        <v>87.13</v>
      </c>
      <c r="M320" s="9">
        <f t="shared" si="33"/>
        <v>14.053225806451612</v>
      </c>
      <c r="N320" s="9">
        <f t="shared" si="34"/>
        <v>7.5860638297872338</v>
      </c>
      <c r="O320" s="9">
        <f t="shared" si="35"/>
        <v>7.2508917954815715</v>
      </c>
      <c r="P320" s="11">
        <f t="shared" si="36"/>
        <v>85.250561052104445</v>
      </c>
      <c r="Q320" s="11">
        <f t="shared" si="37"/>
        <v>93.813757022397553</v>
      </c>
      <c r="R320" s="8">
        <v>2</v>
      </c>
      <c r="S320" s="8">
        <v>2</v>
      </c>
      <c r="T320" s="8">
        <v>2</v>
      </c>
      <c r="U320" s="11">
        <f t="shared" si="38"/>
        <v>40</v>
      </c>
      <c r="V320" s="11">
        <f t="shared" si="39"/>
        <v>120</v>
      </c>
      <c r="W320" s="9">
        <v>5.2</v>
      </c>
      <c r="X320" s="9">
        <v>8.1999999999999993</v>
      </c>
    </row>
    <row r="321" spans="1:24" x14ac:dyDescent="0.2">
      <c r="A321" s="7" t="s">
        <v>2851</v>
      </c>
      <c r="B321" s="7" t="s">
        <v>296</v>
      </c>
      <c r="C321" s="8">
        <v>5</v>
      </c>
      <c r="D321" s="9">
        <v>12.2</v>
      </c>
      <c r="E321" s="10">
        <v>4700</v>
      </c>
      <c r="F321" s="10">
        <v>400</v>
      </c>
      <c r="G321" s="11">
        <f t="shared" si="32"/>
        <v>8.5106382978723403</v>
      </c>
      <c r="H321" s="10">
        <v>5100</v>
      </c>
      <c r="I321" s="9">
        <v>12.2</v>
      </c>
      <c r="J321" s="8">
        <v>5</v>
      </c>
      <c r="K321" s="9">
        <v>17.62</v>
      </c>
      <c r="L321" s="9">
        <v>17.62</v>
      </c>
      <c r="M321" s="9">
        <f t="shared" si="33"/>
        <v>3.4549019607843139</v>
      </c>
      <c r="N321" s="9">
        <f t="shared" si="34"/>
        <v>7.5860638297872338</v>
      </c>
      <c r="O321" s="9">
        <f t="shared" si="35"/>
        <v>7.2508917954815715</v>
      </c>
      <c r="P321" s="11">
        <f t="shared" si="36"/>
        <v>-54.457251635315949</v>
      </c>
      <c r="Q321" s="11">
        <f t="shared" si="37"/>
        <v>-52.352040849137303</v>
      </c>
      <c r="R321" s="8">
        <v>0</v>
      </c>
      <c r="S321" s="8">
        <v>1</v>
      </c>
      <c r="T321" s="8">
        <v>1</v>
      </c>
      <c r="U321" s="11">
        <f t="shared" si="38"/>
        <v>0</v>
      </c>
      <c r="V321" s="11">
        <f t="shared" si="39"/>
        <v>40</v>
      </c>
      <c r="W321" s="9">
        <v>5</v>
      </c>
      <c r="X321" s="9">
        <v>6.8</v>
      </c>
    </row>
    <row r="322" spans="1:24" x14ac:dyDescent="0.2">
      <c r="A322" s="7" t="s">
        <v>2851</v>
      </c>
      <c r="B322" s="7" t="s">
        <v>193</v>
      </c>
      <c r="C322" s="8">
        <v>8</v>
      </c>
      <c r="D322" s="9">
        <v>3.54</v>
      </c>
      <c r="E322" s="10">
        <v>13400</v>
      </c>
      <c r="F322" s="10">
        <v>800</v>
      </c>
      <c r="G322" s="11">
        <f t="shared" ref="G322:G385" si="40">IF(E322&gt;0,(F322/E322)*100,0)</f>
        <v>5.9701492537313428</v>
      </c>
      <c r="H322" s="10">
        <v>14200</v>
      </c>
      <c r="I322" s="9">
        <v>3.54</v>
      </c>
      <c r="J322" s="8">
        <v>8</v>
      </c>
      <c r="K322" s="9">
        <v>96.91</v>
      </c>
      <c r="L322" s="9">
        <v>96.91</v>
      </c>
      <c r="M322" s="9">
        <f t="shared" ref="M322:M385" si="41">IF(H322&gt;0,(K322/H322)*1000,0)</f>
        <v>6.8246478873239429</v>
      </c>
      <c r="N322" s="9">
        <f t="shared" ref="N322:N385" si="42">IF(SUMIF($A$2:$A$532,A322,$H$2:$H$532)&gt;0,SUMIF($A$2:$A$532,A322,$K$2:$K$532)/SUMIF($A$2:$A$532,A322,$H$2:$H$532)*1000,0)</f>
        <v>7.5860638297872338</v>
      </c>
      <c r="O322" s="9">
        <f t="shared" ref="O322:O385" si="43">IF(SUM($H$2:$H$532)&gt;0,SUM($K$2:$K$532)/SUM($H$2:$H$532)*1000,0)</f>
        <v>7.2508917954815715</v>
      </c>
      <c r="P322" s="11">
        <f t="shared" ref="P322:P385" si="44">IF(N322&gt;0,(M322-N322)/N322*100,0)</f>
        <v>-10.037035800747359</v>
      </c>
      <c r="Q322" s="11">
        <f t="shared" ref="Q322:Q385" si="45">IF(O322&gt;0,(M322-O322)/O322*100,0)</f>
        <v>-5.8785032266409569</v>
      </c>
      <c r="R322" s="8">
        <v>0</v>
      </c>
      <c r="S322" s="8">
        <v>4</v>
      </c>
      <c r="T322" s="8">
        <v>5</v>
      </c>
      <c r="U322" s="11">
        <f t="shared" ref="U322:U385" si="46">IF(J322&gt;0,(R322/J322)*100,0)</f>
        <v>0</v>
      </c>
      <c r="V322" s="11">
        <f t="shared" ref="V322:V385" si="47">IF(J322&gt;0,((R322+S322+T322)/J322)*100,0)</f>
        <v>112.5</v>
      </c>
      <c r="W322" s="9">
        <v>3.25</v>
      </c>
      <c r="X322" s="9">
        <v>7.25</v>
      </c>
    </row>
    <row r="323" spans="1:24" x14ac:dyDescent="0.2">
      <c r="A323" s="7" t="s">
        <v>2851</v>
      </c>
      <c r="B323" s="7" t="s">
        <v>102</v>
      </c>
      <c r="C323" s="8">
        <v>4</v>
      </c>
      <c r="D323" s="9">
        <v>9.1199999999999992</v>
      </c>
      <c r="E323" s="10">
        <v>4300</v>
      </c>
      <c r="F323" s="10">
        <v>200</v>
      </c>
      <c r="G323" s="11">
        <f t="shared" si="40"/>
        <v>4.6511627906976747</v>
      </c>
      <c r="H323" s="10">
        <v>3700</v>
      </c>
      <c r="I323" s="9">
        <v>9.1199999999999992</v>
      </c>
      <c r="J323" s="8">
        <v>3</v>
      </c>
      <c r="K323" s="9">
        <v>21.38</v>
      </c>
      <c r="L323" s="9">
        <v>21.38</v>
      </c>
      <c r="M323" s="9">
        <f t="shared" si="41"/>
        <v>5.7783783783783775</v>
      </c>
      <c r="N323" s="9">
        <f t="shared" si="42"/>
        <v>7.5860638297872338</v>
      </c>
      <c r="O323" s="9">
        <f t="shared" si="43"/>
        <v>7.2508917954815715</v>
      </c>
      <c r="P323" s="11">
        <f t="shared" si="44"/>
        <v>-23.829030337325232</v>
      </c>
      <c r="Q323" s="11">
        <f t="shared" si="45"/>
        <v>-20.308031875759035</v>
      </c>
      <c r="R323" s="8">
        <v>0</v>
      </c>
      <c r="S323" s="8">
        <v>1</v>
      </c>
      <c r="T323" s="8">
        <v>1</v>
      </c>
      <c r="U323" s="11">
        <f t="shared" si="46"/>
        <v>0</v>
      </c>
      <c r="V323" s="11">
        <f t="shared" si="47"/>
        <v>66.666666666666657</v>
      </c>
      <c r="W323" s="9">
        <v>5.67</v>
      </c>
      <c r="X323" s="9">
        <v>8</v>
      </c>
    </row>
    <row r="324" spans="1:24" x14ac:dyDescent="0.2">
      <c r="A324" s="7" t="s">
        <v>2851</v>
      </c>
      <c r="B324" s="7" t="s">
        <v>119</v>
      </c>
      <c r="C324" s="8">
        <v>9</v>
      </c>
      <c r="D324" s="9">
        <v>6.09</v>
      </c>
      <c r="E324" s="10">
        <v>11900</v>
      </c>
      <c r="F324" s="10">
        <v>600</v>
      </c>
      <c r="G324" s="11">
        <f t="shared" si="40"/>
        <v>5.0420168067226889</v>
      </c>
      <c r="H324" s="10">
        <v>12500</v>
      </c>
      <c r="I324" s="9">
        <v>6.09</v>
      </c>
      <c r="J324" s="8">
        <v>9</v>
      </c>
      <c r="K324" s="9">
        <v>159.61000000000001</v>
      </c>
      <c r="L324" s="9">
        <v>159.61000000000001</v>
      </c>
      <c r="M324" s="9">
        <f t="shared" si="41"/>
        <v>12.768800000000001</v>
      </c>
      <c r="N324" s="9">
        <f t="shared" si="42"/>
        <v>7.5860638297872338</v>
      </c>
      <c r="O324" s="9">
        <f t="shared" si="43"/>
        <v>7.2508917954815715</v>
      </c>
      <c r="P324" s="11">
        <f t="shared" si="44"/>
        <v>68.319174297774481</v>
      </c>
      <c r="Q324" s="11">
        <f t="shared" si="45"/>
        <v>76.099717940308267</v>
      </c>
      <c r="R324" s="8">
        <v>3</v>
      </c>
      <c r="S324" s="8">
        <v>4</v>
      </c>
      <c r="T324" s="8">
        <v>6</v>
      </c>
      <c r="U324" s="11">
        <f t="shared" si="46"/>
        <v>33.333333333333329</v>
      </c>
      <c r="V324" s="11">
        <f t="shared" si="47"/>
        <v>144.44444444444443</v>
      </c>
      <c r="W324" s="9">
        <v>2.89</v>
      </c>
      <c r="X324" s="9">
        <v>7.56</v>
      </c>
    </row>
    <row r="325" spans="1:24" x14ac:dyDescent="0.2">
      <c r="A325" s="7" t="s">
        <v>2851</v>
      </c>
      <c r="B325" s="7" t="s">
        <v>94</v>
      </c>
      <c r="C325" s="8">
        <v>7</v>
      </c>
      <c r="D325" s="9">
        <v>5.86</v>
      </c>
      <c r="E325" s="10">
        <v>9300</v>
      </c>
      <c r="F325" s="10">
        <v>500</v>
      </c>
      <c r="G325" s="11">
        <f t="shared" si="40"/>
        <v>5.376344086021505</v>
      </c>
      <c r="H325" s="10">
        <v>9800</v>
      </c>
      <c r="I325" s="9">
        <v>5.86</v>
      </c>
      <c r="J325" s="8">
        <v>7</v>
      </c>
      <c r="K325" s="9">
        <v>7.4</v>
      </c>
      <c r="L325" s="9">
        <v>7.4</v>
      </c>
      <c r="M325" s="9">
        <f t="shared" si="41"/>
        <v>0.75510204081632659</v>
      </c>
      <c r="N325" s="9">
        <f t="shared" si="42"/>
        <v>7.5860638297872338</v>
      </c>
      <c r="O325" s="9">
        <f t="shared" si="43"/>
        <v>7.2508917954815715</v>
      </c>
      <c r="P325" s="11">
        <f t="shared" si="44"/>
        <v>-90.046194472403954</v>
      </c>
      <c r="Q325" s="11">
        <f t="shared" si="45"/>
        <v>-89.586080414455054</v>
      </c>
      <c r="R325" s="8">
        <v>0</v>
      </c>
      <c r="S325" s="8">
        <v>0</v>
      </c>
      <c r="T325" s="8">
        <v>1</v>
      </c>
      <c r="U325" s="11">
        <f t="shared" si="46"/>
        <v>0</v>
      </c>
      <c r="V325" s="11">
        <f t="shared" si="47"/>
        <v>14.285714285714285</v>
      </c>
      <c r="W325" s="9">
        <v>6</v>
      </c>
      <c r="X325" s="9">
        <v>7.86</v>
      </c>
    </row>
    <row r="326" spans="1:24" x14ac:dyDescent="0.2">
      <c r="A326" s="7" t="s">
        <v>2851</v>
      </c>
      <c r="B326" s="7" t="s">
        <v>205</v>
      </c>
      <c r="C326" s="8">
        <v>5</v>
      </c>
      <c r="D326" s="9">
        <v>4.9000000000000004</v>
      </c>
      <c r="E326" s="10">
        <v>6700</v>
      </c>
      <c r="F326" s="10">
        <v>200</v>
      </c>
      <c r="G326" s="11">
        <f t="shared" si="40"/>
        <v>2.9850746268656714</v>
      </c>
      <c r="H326" s="10">
        <v>6900</v>
      </c>
      <c r="I326" s="9">
        <v>4.9000000000000004</v>
      </c>
      <c r="J326" s="8">
        <v>5</v>
      </c>
      <c r="K326" s="9">
        <v>102.1</v>
      </c>
      <c r="L326" s="9">
        <v>102.1</v>
      </c>
      <c r="M326" s="9">
        <f t="shared" si="41"/>
        <v>14.797101449275361</v>
      </c>
      <c r="N326" s="9">
        <f t="shared" si="42"/>
        <v>7.5860638297872338</v>
      </c>
      <c r="O326" s="9">
        <f t="shared" si="43"/>
        <v>7.2508917954815715</v>
      </c>
      <c r="P326" s="11">
        <f t="shared" si="44"/>
        <v>95.056379451665848</v>
      </c>
      <c r="Q326" s="11">
        <f t="shared" si="45"/>
        <v>104.072848783873</v>
      </c>
      <c r="R326" s="8">
        <v>2</v>
      </c>
      <c r="S326" s="8">
        <v>2</v>
      </c>
      <c r="T326" s="8">
        <v>3</v>
      </c>
      <c r="U326" s="11">
        <f t="shared" si="46"/>
        <v>40</v>
      </c>
      <c r="V326" s="11">
        <f t="shared" si="47"/>
        <v>140</v>
      </c>
      <c r="W326" s="9">
        <v>3.4</v>
      </c>
      <c r="X326" s="9">
        <v>8.6</v>
      </c>
    </row>
    <row r="327" spans="1:24" x14ac:dyDescent="0.2">
      <c r="A327" s="7" t="s">
        <v>2851</v>
      </c>
      <c r="B327" s="7" t="s">
        <v>74</v>
      </c>
      <c r="C327" s="8">
        <v>4</v>
      </c>
      <c r="D327" s="9">
        <v>10.25</v>
      </c>
      <c r="E327" s="10">
        <v>4800</v>
      </c>
      <c r="F327" s="10">
        <v>900</v>
      </c>
      <c r="G327" s="11">
        <f t="shared" si="40"/>
        <v>18.75</v>
      </c>
      <c r="H327" s="10">
        <v>5700</v>
      </c>
      <c r="I327" s="9">
        <v>10.25</v>
      </c>
      <c r="J327" s="8">
        <v>4</v>
      </c>
      <c r="K327" s="9">
        <v>20.5</v>
      </c>
      <c r="L327" s="9">
        <v>20.5</v>
      </c>
      <c r="M327" s="9">
        <f t="shared" si="41"/>
        <v>3.5964912280701755</v>
      </c>
      <c r="N327" s="9">
        <f t="shared" si="42"/>
        <v>7.5860638297872338</v>
      </c>
      <c r="O327" s="9">
        <f t="shared" si="43"/>
        <v>7.2508917954815715</v>
      </c>
      <c r="P327" s="11">
        <f t="shared" si="44"/>
        <v>-52.590812458652266</v>
      </c>
      <c r="Q327" s="11">
        <f t="shared" si="45"/>
        <v>-50.399325634519244</v>
      </c>
      <c r="R327" s="8">
        <v>0</v>
      </c>
      <c r="S327" s="8">
        <v>1</v>
      </c>
      <c r="T327" s="8">
        <v>1</v>
      </c>
      <c r="U327" s="11">
        <f t="shared" si="46"/>
        <v>0</v>
      </c>
      <c r="V327" s="11">
        <f t="shared" si="47"/>
        <v>50</v>
      </c>
      <c r="W327" s="9">
        <v>4.75</v>
      </c>
      <c r="X327" s="9">
        <v>8.25</v>
      </c>
    </row>
    <row r="328" spans="1:24" x14ac:dyDescent="0.2">
      <c r="A328" s="7" t="s">
        <v>2851</v>
      </c>
      <c r="B328" s="7" t="s">
        <v>1400</v>
      </c>
      <c r="C328" s="8">
        <v>2</v>
      </c>
      <c r="D328" s="9">
        <v>14</v>
      </c>
      <c r="E328" s="10">
        <v>1700</v>
      </c>
      <c r="F328" s="10">
        <v>0</v>
      </c>
      <c r="G328" s="11">
        <f t="shared" si="40"/>
        <v>0</v>
      </c>
      <c r="H328" s="10">
        <v>1700</v>
      </c>
      <c r="I328" s="9">
        <v>14</v>
      </c>
      <c r="J328" s="8">
        <v>2</v>
      </c>
      <c r="K328" s="9">
        <v>25.54</v>
      </c>
      <c r="L328" s="9">
        <v>25.54</v>
      </c>
      <c r="M328" s="9">
        <f t="shared" si="41"/>
        <v>15.023529411764704</v>
      </c>
      <c r="N328" s="9">
        <f t="shared" si="42"/>
        <v>7.5860638297872338</v>
      </c>
      <c r="O328" s="9">
        <f t="shared" si="43"/>
        <v>7.2508917954815715</v>
      </c>
      <c r="P328" s="11">
        <f t="shared" si="44"/>
        <v>98.041167974012012</v>
      </c>
      <c r="Q328" s="11">
        <f t="shared" si="45"/>
        <v>107.19560897497725</v>
      </c>
      <c r="R328" s="8">
        <v>0</v>
      </c>
      <c r="S328" s="8">
        <v>1</v>
      </c>
      <c r="T328" s="8">
        <v>1</v>
      </c>
      <c r="U328" s="11">
        <f t="shared" si="46"/>
        <v>0</v>
      </c>
      <c r="V328" s="11">
        <f t="shared" si="47"/>
        <v>100</v>
      </c>
      <c r="W328" s="9">
        <v>4</v>
      </c>
      <c r="X328" s="9">
        <v>7.5</v>
      </c>
    </row>
    <row r="329" spans="1:24" x14ac:dyDescent="0.2">
      <c r="A329" s="7" t="s">
        <v>2851</v>
      </c>
      <c r="B329" s="7" t="s">
        <v>616</v>
      </c>
      <c r="C329" s="8">
        <v>2</v>
      </c>
      <c r="D329" s="9">
        <v>21</v>
      </c>
      <c r="E329" s="10">
        <v>1200</v>
      </c>
      <c r="F329" s="10">
        <v>400</v>
      </c>
      <c r="G329" s="11">
        <f t="shared" si="40"/>
        <v>33.333333333333329</v>
      </c>
      <c r="H329" s="10">
        <v>1600</v>
      </c>
      <c r="I329" s="9">
        <v>21</v>
      </c>
      <c r="J329" s="8">
        <v>2</v>
      </c>
      <c r="K329" s="9">
        <v>0</v>
      </c>
      <c r="L329" s="9">
        <v>0</v>
      </c>
      <c r="M329" s="9">
        <f t="shared" si="41"/>
        <v>0</v>
      </c>
      <c r="N329" s="9">
        <f t="shared" si="42"/>
        <v>7.5860638297872338</v>
      </c>
      <c r="O329" s="9">
        <f t="shared" si="43"/>
        <v>7.2508917954815715</v>
      </c>
      <c r="P329" s="11">
        <f t="shared" si="44"/>
        <v>-100</v>
      </c>
      <c r="Q329" s="11">
        <f t="shared" si="45"/>
        <v>-100</v>
      </c>
      <c r="R329" s="8">
        <v>0</v>
      </c>
      <c r="S329" s="8">
        <v>0</v>
      </c>
      <c r="T329" s="8">
        <v>0</v>
      </c>
      <c r="U329" s="11">
        <f t="shared" si="46"/>
        <v>0</v>
      </c>
      <c r="V329" s="11">
        <f t="shared" si="47"/>
        <v>0</v>
      </c>
      <c r="W329" s="9">
        <v>6.5</v>
      </c>
      <c r="X329" s="9">
        <v>9</v>
      </c>
    </row>
    <row r="330" spans="1:24" x14ac:dyDescent="0.2">
      <c r="A330" s="7" t="s">
        <v>2851</v>
      </c>
      <c r="B330" s="7" t="s">
        <v>328</v>
      </c>
      <c r="C330" s="8">
        <v>2</v>
      </c>
      <c r="D330" s="9">
        <v>18</v>
      </c>
      <c r="E330" s="10">
        <v>1600</v>
      </c>
      <c r="F330" s="10">
        <v>200</v>
      </c>
      <c r="G330" s="11">
        <f t="shared" si="40"/>
        <v>12.5</v>
      </c>
      <c r="H330" s="10">
        <v>1800</v>
      </c>
      <c r="I330" s="9">
        <v>18</v>
      </c>
      <c r="J330" s="8">
        <v>2</v>
      </c>
      <c r="K330" s="9">
        <v>0</v>
      </c>
      <c r="L330" s="9">
        <v>0</v>
      </c>
      <c r="M330" s="9">
        <f t="shared" si="41"/>
        <v>0</v>
      </c>
      <c r="N330" s="9">
        <f t="shared" si="42"/>
        <v>7.5860638297872338</v>
      </c>
      <c r="O330" s="9">
        <f t="shared" si="43"/>
        <v>7.2508917954815715</v>
      </c>
      <c r="P330" s="11">
        <f t="shared" si="44"/>
        <v>-100</v>
      </c>
      <c r="Q330" s="11">
        <f t="shared" si="45"/>
        <v>-100</v>
      </c>
      <c r="R330" s="8">
        <v>0</v>
      </c>
      <c r="S330" s="8">
        <v>0</v>
      </c>
      <c r="T330" s="8">
        <v>0</v>
      </c>
      <c r="U330" s="11">
        <f t="shared" si="46"/>
        <v>0</v>
      </c>
      <c r="V330" s="11">
        <f t="shared" si="47"/>
        <v>0</v>
      </c>
      <c r="W330" s="9">
        <v>5.5</v>
      </c>
      <c r="X330" s="9">
        <v>10</v>
      </c>
    </row>
    <row r="331" spans="1:24" x14ac:dyDescent="0.2">
      <c r="A331" s="7" t="s">
        <v>2851</v>
      </c>
      <c r="B331" s="7" t="s">
        <v>284</v>
      </c>
      <c r="C331" s="8">
        <v>1</v>
      </c>
      <c r="D331" s="9">
        <v>8</v>
      </c>
      <c r="E331" s="10">
        <v>1000</v>
      </c>
      <c r="F331" s="10">
        <v>0</v>
      </c>
      <c r="G331" s="11">
        <f t="shared" si="40"/>
        <v>0</v>
      </c>
      <c r="H331" s="10">
        <v>1000</v>
      </c>
      <c r="I331" s="9">
        <v>8</v>
      </c>
      <c r="J331" s="8">
        <v>1</v>
      </c>
      <c r="K331" s="9">
        <v>51.48</v>
      </c>
      <c r="L331" s="9">
        <v>51.48</v>
      </c>
      <c r="M331" s="9">
        <f t="shared" si="41"/>
        <v>51.48</v>
      </c>
      <c r="N331" s="9">
        <f t="shared" si="42"/>
        <v>7.5860638297872338</v>
      </c>
      <c r="O331" s="9">
        <f t="shared" si="43"/>
        <v>7.2508917954815715</v>
      </c>
      <c r="P331" s="11">
        <f t="shared" si="44"/>
        <v>578.61279782355655</v>
      </c>
      <c r="Q331" s="11">
        <f t="shared" si="45"/>
        <v>609.98163332240051</v>
      </c>
      <c r="R331" s="8">
        <v>1</v>
      </c>
      <c r="S331" s="8">
        <v>1</v>
      </c>
      <c r="T331" s="8">
        <v>1</v>
      </c>
      <c r="U331" s="11">
        <f t="shared" si="46"/>
        <v>100</v>
      </c>
      <c r="V331" s="11">
        <f t="shared" si="47"/>
        <v>300</v>
      </c>
      <c r="W331" s="9">
        <v>1</v>
      </c>
      <c r="X331" s="9">
        <v>8</v>
      </c>
    </row>
    <row r="332" spans="1:24" x14ac:dyDescent="0.2">
      <c r="A332" s="7" t="s">
        <v>2851</v>
      </c>
      <c r="B332" s="7" t="s">
        <v>629</v>
      </c>
      <c r="C332" s="8">
        <v>1</v>
      </c>
      <c r="D332" s="9">
        <v>15</v>
      </c>
      <c r="E332" s="10">
        <v>800</v>
      </c>
      <c r="F332" s="10">
        <v>0</v>
      </c>
      <c r="G332" s="11">
        <f t="shared" si="40"/>
        <v>0</v>
      </c>
      <c r="H332" s="10">
        <v>800</v>
      </c>
      <c r="I332" s="9">
        <v>15</v>
      </c>
      <c r="J332" s="8">
        <v>1</v>
      </c>
      <c r="K332" s="9">
        <v>0</v>
      </c>
      <c r="L332" s="9">
        <v>0</v>
      </c>
      <c r="M332" s="9">
        <f t="shared" si="41"/>
        <v>0</v>
      </c>
      <c r="N332" s="9">
        <f t="shared" si="42"/>
        <v>7.5860638297872338</v>
      </c>
      <c r="O332" s="9">
        <f t="shared" si="43"/>
        <v>7.2508917954815715</v>
      </c>
      <c r="P332" s="11">
        <f t="shared" si="44"/>
        <v>-100</v>
      </c>
      <c r="Q332" s="11">
        <f t="shared" si="45"/>
        <v>-100</v>
      </c>
      <c r="R332" s="8">
        <v>0</v>
      </c>
      <c r="S332" s="8">
        <v>0</v>
      </c>
      <c r="T332" s="8">
        <v>0</v>
      </c>
      <c r="U332" s="11">
        <f t="shared" si="46"/>
        <v>0</v>
      </c>
      <c r="V332" s="11">
        <f t="shared" si="47"/>
        <v>0</v>
      </c>
      <c r="W332" s="9">
        <v>8</v>
      </c>
      <c r="X332" s="9">
        <v>8</v>
      </c>
    </row>
    <row r="333" spans="1:24" x14ac:dyDescent="0.2">
      <c r="A333" s="7" t="s">
        <v>2851</v>
      </c>
      <c r="B333" s="7" t="s">
        <v>1465</v>
      </c>
      <c r="C333" s="8">
        <v>1</v>
      </c>
      <c r="D333" s="9">
        <v>8</v>
      </c>
      <c r="E333" s="10">
        <v>1000</v>
      </c>
      <c r="F333" s="10">
        <v>200</v>
      </c>
      <c r="G333" s="11">
        <f t="shared" si="40"/>
        <v>20</v>
      </c>
      <c r="H333" s="10">
        <v>1200</v>
      </c>
      <c r="I333" s="9">
        <v>8</v>
      </c>
      <c r="J333" s="8">
        <v>1</v>
      </c>
      <c r="K333" s="9">
        <v>0</v>
      </c>
      <c r="L333" s="9">
        <v>0</v>
      </c>
      <c r="M333" s="9">
        <f t="shared" si="41"/>
        <v>0</v>
      </c>
      <c r="N333" s="9">
        <f t="shared" si="42"/>
        <v>7.5860638297872338</v>
      </c>
      <c r="O333" s="9">
        <f t="shared" si="43"/>
        <v>7.2508917954815715</v>
      </c>
      <c r="P333" s="11">
        <f t="shared" si="44"/>
        <v>-100</v>
      </c>
      <c r="Q333" s="11">
        <f t="shared" si="45"/>
        <v>-100</v>
      </c>
      <c r="R333" s="8">
        <v>0</v>
      </c>
      <c r="S333" s="8">
        <v>0</v>
      </c>
      <c r="T333" s="8">
        <v>0</v>
      </c>
      <c r="U333" s="11">
        <f t="shared" si="46"/>
        <v>0</v>
      </c>
      <c r="V333" s="11">
        <f t="shared" si="47"/>
        <v>0</v>
      </c>
      <c r="W333" s="9">
        <v>4</v>
      </c>
      <c r="X333" s="9">
        <v>9</v>
      </c>
    </row>
    <row r="334" spans="1:24" x14ac:dyDescent="0.2">
      <c r="A334" s="7" t="s">
        <v>2851</v>
      </c>
      <c r="B334" s="7" t="s">
        <v>2995</v>
      </c>
      <c r="C334" s="8">
        <v>1</v>
      </c>
      <c r="D334" s="9">
        <v>30</v>
      </c>
      <c r="E334" s="10">
        <v>400</v>
      </c>
      <c r="F334" s="10">
        <v>0</v>
      </c>
      <c r="G334" s="11">
        <f t="shared" si="40"/>
        <v>0</v>
      </c>
      <c r="H334" s="10">
        <v>0</v>
      </c>
      <c r="I334" s="9">
        <v>30</v>
      </c>
      <c r="J334" s="8">
        <v>0</v>
      </c>
      <c r="K334" s="9">
        <v>0</v>
      </c>
      <c r="L334" s="9">
        <v>0</v>
      </c>
      <c r="M334" s="9">
        <f t="shared" si="41"/>
        <v>0</v>
      </c>
      <c r="N334" s="9">
        <f t="shared" si="42"/>
        <v>7.5860638297872338</v>
      </c>
      <c r="O334" s="9">
        <f t="shared" si="43"/>
        <v>7.2508917954815715</v>
      </c>
      <c r="P334" s="11">
        <f t="shared" si="44"/>
        <v>-100</v>
      </c>
      <c r="Q334" s="11">
        <f t="shared" si="45"/>
        <v>-100</v>
      </c>
      <c r="R334" s="8">
        <v>0</v>
      </c>
      <c r="S334" s="8">
        <v>0</v>
      </c>
      <c r="T334" s="8">
        <v>0</v>
      </c>
      <c r="U334" s="11">
        <f t="shared" si="46"/>
        <v>0</v>
      </c>
      <c r="V334" s="11">
        <f t="shared" si="47"/>
        <v>0</v>
      </c>
      <c r="W334" s="9">
        <v>0</v>
      </c>
      <c r="X334" s="9">
        <v>0</v>
      </c>
    </row>
    <row r="335" spans="1:24" x14ac:dyDescent="0.2">
      <c r="A335" s="7" t="s">
        <v>2851</v>
      </c>
      <c r="B335" s="7" t="s">
        <v>85</v>
      </c>
      <c r="C335" s="8">
        <v>1</v>
      </c>
      <c r="D335" s="9">
        <v>20</v>
      </c>
      <c r="E335" s="10">
        <v>700</v>
      </c>
      <c r="F335" s="10">
        <v>0</v>
      </c>
      <c r="G335" s="11">
        <f t="shared" si="40"/>
        <v>0</v>
      </c>
      <c r="H335" s="10">
        <v>700</v>
      </c>
      <c r="I335" s="9">
        <v>20</v>
      </c>
      <c r="J335" s="8">
        <v>1</v>
      </c>
      <c r="K335" s="9">
        <v>0</v>
      </c>
      <c r="L335" s="9">
        <v>0</v>
      </c>
      <c r="M335" s="9">
        <f t="shared" si="41"/>
        <v>0</v>
      </c>
      <c r="N335" s="9">
        <f t="shared" si="42"/>
        <v>7.5860638297872338</v>
      </c>
      <c r="O335" s="9">
        <f t="shared" si="43"/>
        <v>7.2508917954815715</v>
      </c>
      <c r="P335" s="11">
        <f t="shared" si="44"/>
        <v>-100</v>
      </c>
      <c r="Q335" s="11">
        <f t="shared" si="45"/>
        <v>-100</v>
      </c>
      <c r="R335" s="8">
        <v>0</v>
      </c>
      <c r="S335" s="8">
        <v>0</v>
      </c>
      <c r="T335" s="8">
        <v>0</v>
      </c>
      <c r="U335" s="11">
        <f t="shared" si="46"/>
        <v>0</v>
      </c>
      <c r="V335" s="11">
        <f t="shared" si="47"/>
        <v>0</v>
      </c>
      <c r="W335" s="9">
        <v>6</v>
      </c>
      <c r="X335" s="9">
        <v>12</v>
      </c>
    </row>
    <row r="336" spans="1:24" x14ac:dyDescent="0.2">
      <c r="A336" s="2" t="s">
        <v>3010</v>
      </c>
      <c r="B336" s="2" t="s">
        <v>328</v>
      </c>
      <c r="C336" s="3">
        <v>4</v>
      </c>
      <c r="D336" s="4">
        <v>11.38</v>
      </c>
      <c r="E336" s="5">
        <v>3900</v>
      </c>
      <c r="F336" s="5">
        <v>200</v>
      </c>
      <c r="G336" s="6">
        <f t="shared" si="40"/>
        <v>5.1282051282051277</v>
      </c>
      <c r="H336" s="5">
        <v>1700</v>
      </c>
      <c r="I336" s="4">
        <v>11.38</v>
      </c>
      <c r="J336" s="3">
        <v>1</v>
      </c>
      <c r="K336" s="4">
        <v>17.82</v>
      </c>
      <c r="L336" s="4">
        <v>17.82</v>
      </c>
      <c r="M336" s="4">
        <f t="shared" si="41"/>
        <v>10.482352941176471</v>
      </c>
      <c r="N336" s="4">
        <f t="shared" si="42"/>
        <v>5.9395833333333332</v>
      </c>
      <c r="O336" s="4">
        <f t="shared" si="43"/>
        <v>7.2508917954815715</v>
      </c>
      <c r="P336" s="6">
        <f t="shared" si="44"/>
        <v>76.482967792518636</v>
      </c>
      <c r="Q336" s="6">
        <f t="shared" si="45"/>
        <v>44.566395925375687</v>
      </c>
      <c r="R336" s="3">
        <v>0</v>
      </c>
      <c r="S336" s="3">
        <v>1</v>
      </c>
      <c r="T336" s="3">
        <v>1</v>
      </c>
      <c r="U336" s="6">
        <f t="shared" si="46"/>
        <v>0</v>
      </c>
      <c r="V336" s="6">
        <f t="shared" si="47"/>
        <v>200</v>
      </c>
      <c r="W336" s="4">
        <v>2</v>
      </c>
      <c r="X336" s="4">
        <v>7</v>
      </c>
    </row>
    <row r="337" spans="1:24" x14ac:dyDescent="0.2">
      <c r="A337" s="7" t="s">
        <v>3010</v>
      </c>
      <c r="B337" s="7" t="s">
        <v>296</v>
      </c>
      <c r="C337" s="8">
        <v>4</v>
      </c>
      <c r="D337" s="9">
        <v>11</v>
      </c>
      <c r="E337" s="10">
        <v>3900</v>
      </c>
      <c r="F337" s="10">
        <v>200</v>
      </c>
      <c r="G337" s="11">
        <f t="shared" si="40"/>
        <v>5.1282051282051277</v>
      </c>
      <c r="H337" s="10">
        <v>1000</v>
      </c>
      <c r="I337" s="9">
        <v>11</v>
      </c>
      <c r="J337" s="8">
        <v>1</v>
      </c>
      <c r="K337" s="9">
        <v>8.66</v>
      </c>
      <c r="L337" s="9">
        <v>8.66</v>
      </c>
      <c r="M337" s="9">
        <f t="shared" si="41"/>
        <v>8.66</v>
      </c>
      <c r="N337" s="9">
        <f t="shared" si="42"/>
        <v>5.9395833333333332</v>
      </c>
      <c r="O337" s="9">
        <f t="shared" si="43"/>
        <v>7.2508917954815715</v>
      </c>
      <c r="P337" s="11">
        <f t="shared" si="44"/>
        <v>45.801473167309723</v>
      </c>
      <c r="Q337" s="11">
        <f t="shared" si="45"/>
        <v>19.433584781895675</v>
      </c>
      <c r="R337" s="8">
        <v>0</v>
      </c>
      <c r="S337" s="8">
        <v>0</v>
      </c>
      <c r="T337" s="8">
        <v>1</v>
      </c>
      <c r="U337" s="11">
        <f t="shared" si="46"/>
        <v>0</v>
      </c>
      <c r="V337" s="11">
        <f t="shared" si="47"/>
        <v>100</v>
      </c>
      <c r="W337" s="9">
        <v>3</v>
      </c>
      <c r="X337" s="9">
        <v>7</v>
      </c>
    </row>
    <row r="338" spans="1:24" x14ac:dyDescent="0.2">
      <c r="A338" s="7" t="s">
        <v>3010</v>
      </c>
      <c r="B338" s="7" t="s">
        <v>57</v>
      </c>
      <c r="C338" s="8">
        <v>7</v>
      </c>
      <c r="D338" s="9">
        <v>5.64</v>
      </c>
      <c r="E338" s="10">
        <v>9100</v>
      </c>
      <c r="F338" s="10">
        <v>300</v>
      </c>
      <c r="G338" s="11">
        <f t="shared" si="40"/>
        <v>3.296703296703297</v>
      </c>
      <c r="H338" s="10">
        <v>1600</v>
      </c>
      <c r="I338" s="9">
        <v>5.64</v>
      </c>
      <c r="J338" s="8">
        <v>1</v>
      </c>
      <c r="K338" s="9">
        <v>0</v>
      </c>
      <c r="L338" s="9">
        <v>0</v>
      </c>
      <c r="M338" s="9">
        <f t="shared" si="41"/>
        <v>0</v>
      </c>
      <c r="N338" s="9">
        <f t="shared" si="42"/>
        <v>5.9395833333333332</v>
      </c>
      <c r="O338" s="9">
        <f t="shared" si="43"/>
        <v>7.2508917954815715</v>
      </c>
      <c r="P338" s="11">
        <f t="shared" si="44"/>
        <v>-100</v>
      </c>
      <c r="Q338" s="11">
        <f t="shared" si="45"/>
        <v>-100</v>
      </c>
      <c r="R338" s="8">
        <v>0</v>
      </c>
      <c r="S338" s="8">
        <v>0</v>
      </c>
      <c r="T338" s="8">
        <v>0</v>
      </c>
      <c r="U338" s="11">
        <f t="shared" si="46"/>
        <v>0</v>
      </c>
      <c r="V338" s="11">
        <f t="shared" si="47"/>
        <v>0</v>
      </c>
      <c r="W338" s="9">
        <v>6</v>
      </c>
      <c r="X338" s="9">
        <v>7</v>
      </c>
    </row>
    <row r="339" spans="1:24" x14ac:dyDescent="0.2">
      <c r="A339" s="7" t="s">
        <v>3010</v>
      </c>
      <c r="B339" s="7" t="s">
        <v>111</v>
      </c>
      <c r="C339" s="8">
        <v>6</v>
      </c>
      <c r="D339" s="9">
        <v>4.17</v>
      </c>
      <c r="E339" s="10">
        <v>8400</v>
      </c>
      <c r="F339" s="10">
        <v>0</v>
      </c>
      <c r="G339" s="11">
        <f t="shared" si="40"/>
        <v>0</v>
      </c>
      <c r="H339" s="10">
        <v>0</v>
      </c>
      <c r="I339" s="9">
        <v>4.17</v>
      </c>
      <c r="J339" s="8">
        <v>0</v>
      </c>
      <c r="K339" s="9">
        <v>0</v>
      </c>
      <c r="L339" s="9">
        <v>0</v>
      </c>
      <c r="M339" s="9">
        <f t="shared" si="41"/>
        <v>0</v>
      </c>
      <c r="N339" s="9">
        <f t="shared" si="42"/>
        <v>5.9395833333333332</v>
      </c>
      <c r="O339" s="9">
        <f t="shared" si="43"/>
        <v>7.2508917954815715</v>
      </c>
      <c r="P339" s="11">
        <f t="shared" si="44"/>
        <v>-100</v>
      </c>
      <c r="Q339" s="11">
        <f t="shared" si="45"/>
        <v>-100</v>
      </c>
      <c r="R339" s="8">
        <v>0</v>
      </c>
      <c r="S339" s="8">
        <v>0</v>
      </c>
      <c r="T339" s="8">
        <v>0</v>
      </c>
      <c r="U339" s="11">
        <f t="shared" si="46"/>
        <v>0</v>
      </c>
      <c r="V339" s="11">
        <f t="shared" si="47"/>
        <v>0</v>
      </c>
      <c r="W339" s="9">
        <v>0</v>
      </c>
      <c r="X339" s="9">
        <v>0</v>
      </c>
    </row>
    <row r="340" spans="1:24" x14ac:dyDescent="0.2">
      <c r="A340" s="7" t="s">
        <v>3010</v>
      </c>
      <c r="B340" s="7" t="s">
        <v>205</v>
      </c>
      <c r="C340" s="8">
        <v>6</v>
      </c>
      <c r="D340" s="9">
        <v>6.83</v>
      </c>
      <c r="E340" s="10">
        <v>6900</v>
      </c>
      <c r="F340" s="10">
        <v>200</v>
      </c>
      <c r="G340" s="11">
        <f t="shared" si="40"/>
        <v>2.8985507246376812</v>
      </c>
      <c r="H340" s="10">
        <v>1000</v>
      </c>
      <c r="I340" s="9">
        <v>6.83</v>
      </c>
      <c r="J340" s="8">
        <v>1</v>
      </c>
      <c r="K340" s="9">
        <v>0</v>
      </c>
      <c r="L340" s="9">
        <v>0</v>
      </c>
      <c r="M340" s="9">
        <f t="shared" si="41"/>
        <v>0</v>
      </c>
      <c r="N340" s="9">
        <f t="shared" si="42"/>
        <v>5.9395833333333332</v>
      </c>
      <c r="O340" s="9">
        <f t="shared" si="43"/>
        <v>7.2508917954815715</v>
      </c>
      <c r="P340" s="11">
        <f t="shared" si="44"/>
        <v>-100</v>
      </c>
      <c r="Q340" s="11">
        <f t="shared" si="45"/>
        <v>-100</v>
      </c>
      <c r="R340" s="8">
        <v>0</v>
      </c>
      <c r="S340" s="8">
        <v>0</v>
      </c>
      <c r="T340" s="8">
        <v>0</v>
      </c>
      <c r="U340" s="11">
        <f t="shared" si="46"/>
        <v>0</v>
      </c>
      <c r="V340" s="11">
        <f t="shared" si="47"/>
        <v>0</v>
      </c>
      <c r="W340" s="9">
        <v>5</v>
      </c>
      <c r="X340" s="9">
        <v>7</v>
      </c>
    </row>
    <row r="341" spans="1:24" x14ac:dyDescent="0.2">
      <c r="A341" s="7" t="s">
        <v>3010</v>
      </c>
      <c r="B341" s="7" t="s">
        <v>94</v>
      </c>
      <c r="C341" s="8">
        <v>4</v>
      </c>
      <c r="D341" s="9">
        <v>5.38</v>
      </c>
      <c r="E341" s="10">
        <v>5100</v>
      </c>
      <c r="F341" s="10">
        <v>300</v>
      </c>
      <c r="G341" s="11">
        <f t="shared" si="40"/>
        <v>5.8823529411764701</v>
      </c>
      <c r="H341" s="10">
        <v>1700</v>
      </c>
      <c r="I341" s="9">
        <v>5.38</v>
      </c>
      <c r="J341" s="8">
        <v>1</v>
      </c>
      <c r="K341" s="9">
        <v>30.54</v>
      </c>
      <c r="L341" s="9">
        <v>30.54</v>
      </c>
      <c r="M341" s="9">
        <f t="shared" si="41"/>
        <v>17.964705882352941</v>
      </c>
      <c r="N341" s="9">
        <f t="shared" si="42"/>
        <v>5.9395833333333332</v>
      </c>
      <c r="O341" s="9">
        <f t="shared" si="43"/>
        <v>7.2508917954815715</v>
      </c>
      <c r="P341" s="11">
        <f t="shared" si="44"/>
        <v>202.45734210906389</v>
      </c>
      <c r="Q341" s="11">
        <f t="shared" si="45"/>
        <v>147.75857079466743</v>
      </c>
      <c r="R341" s="8">
        <v>1</v>
      </c>
      <c r="S341" s="8">
        <v>1</v>
      </c>
      <c r="T341" s="8">
        <v>1</v>
      </c>
      <c r="U341" s="11">
        <f t="shared" si="46"/>
        <v>100</v>
      </c>
      <c r="V341" s="11">
        <f t="shared" si="47"/>
        <v>300</v>
      </c>
      <c r="W341" s="9">
        <v>1</v>
      </c>
      <c r="X341" s="9">
        <v>7</v>
      </c>
    </row>
    <row r="342" spans="1:24" x14ac:dyDescent="0.2">
      <c r="A342" s="7" t="s">
        <v>3010</v>
      </c>
      <c r="B342" s="7" t="s">
        <v>193</v>
      </c>
      <c r="C342" s="8">
        <v>8</v>
      </c>
      <c r="D342" s="9">
        <v>3.62</v>
      </c>
      <c r="E342" s="10">
        <v>12900</v>
      </c>
      <c r="F342" s="10">
        <v>200</v>
      </c>
      <c r="G342" s="11">
        <f t="shared" si="40"/>
        <v>1.5503875968992249</v>
      </c>
      <c r="H342" s="10">
        <v>1400</v>
      </c>
      <c r="I342" s="9">
        <v>3.62</v>
      </c>
      <c r="J342" s="8">
        <v>1</v>
      </c>
      <c r="K342" s="9">
        <v>0</v>
      </c>
      <c r="L342" s="9">
        <v>0</v>
      </c>
      <c r="M342" s="9">
        <f t="shared" si="41"/>
        <v>0</v>
      </c>
      <c r="N342" s="9">
        <f t="shared" si="42"/>
        <v>5.9395833333333332</v>
      </c>
      <c r="O342" s="9">
        <f t="shared" si="43"/>
        <v>7.2508917954815715</v>
      </c>
      <c r="P342" s="11">
        <f t="shared" si="44"/>
        <v>-100</v>
      </c>
      <c r="Q342" s="11">
        <f t="shared" si="45"/>
        <v>-100</v>
      </c>
      <c r="R342" s="8">
        <v>0</v>
      </c>
      <c r="S342" s="8">
        <v>0</v>
      </c>
      <c r="T342" s="8">
        <v>0</v>
      </c>
      <c r="U342" s="11">
        <f t="shared" si="46"/>
        <v>0</v>
      </c>
      <c r="V342" s="11">
        <f t="shared" si="47"/>
        <v>0</v>
      </c>
      <c r="W342" s="9">
        <v>7</v>
      </c>
      <c r="X342" s="9">
        <v>7</v>
      </c>
    </row>
    <row r="343" spans="1:24" x14ac:dyDescent="0.2">
      <c r="A343" s="7" t="s">
        <v>3010</v>
      </c>
      <c r="B343" s="7" t="s">
        <v>102</v>
      </c>
      <c r="C343" s="8">
        <v>8</v>
      </c>
      <c r="D343" s="9">
        <v>5.38</v>
      </c>
      <c r="E343" s="10">
        <v>10500</v>
      </c>
      <c r="F343" s="10">
        <v>300</v>
      </c>
      <c r="G343" s="11">
        <f t="shared" si="40"/>
        <v>2.8571428571428572</v>
      </c>
      <c r="H343" s="10">
        <v>1200</v>
      </c>
      <c r="I343" s="9">
        <v>5.38</v>
      </c>
      <c r="J343" s="8">
        <v>1</v>
      </c>
      <c r="K343" s="9">
        <v>0</v>
      </c>
      <c r="L343" s="9">
        <v>0</v>
      </c>
      <c r="M343" s="9">
        <f t="shared" si="41"/>
        <v>0</v>
      </c>
      <c r="N343" s="9">
        <f t="shared" si="42"/>
        <v>5.9395833333333332</v>
      </c>
      <c r="O343" s="9">
        <f t="shared" si="43"/>
        <v>7.2508917954815715</v>
      </c>
      <c r="P343" s="11">
        <f t="shared" si="44"/>
        <v>-100</v>
      </c>
      <c r="Q343" s="11">
        <f t="shared" si="45"/>
        <v>-100</v>
      </c>
      <c r="R343" s="8">
        <v>0</v>
      </c>
      <c r="S343" s="8">
        <v>0</v>
      </c>
      <c r="T343" s="8">
        <v>0</v>
      </c>
      <c r="U343" s="11">
        <f t="shared" si="46"/>
        <v>0</v>
      </c>
      <c r="V343" s="11">
        <f t="shared" si="47"/>
        <v>0</v>
      </c>
      <c r="W343" s="9">
        <v>4</v>
      </c>
      <c r="X343" s="9">
        <v>7</v>
      </c>
    </row>
    <row r="344" spans="1:24" x14ac:dyDescent="0.2">
      <c r="A344" s="7" t="s">
        <v>3010</v>
      </c>
      <c r="B344" s="7" t="s">
        <v>1134</v>
      </c>
      <c r="C344" s="8">
        <v>1</v>
      </c>
      <c r="D344" s="9">
        <v>15</v>
      </c>
      <c r="E344" s="10">
        <v>800</v>
      </c>
      <c r="F344" s="10">
        <v>0</v>
      </c>
      <c r="G344" s="11">
        <f t="shared" si="40"/>
        <v>0</v>
      </c>
      <c r="H344" s="10">
        <v>0</v>
      </c>
      <c r="I344" s="9">
        <v>15</v>
      </c>
      <c r="J344" s="8">
        <v>0</v>
      </c>
      <c r="K344" s="9">
        <v>0</v>
      </c>
      <c r="L344" s="9">
        <v>0</v>
      </c>
      <c r="M344" s="9">
        <f t="shared" si="41"/>
        <v>0</v>
      </c>
      <c r="N344" s="9">
        <f t="shared" si="42"/>
        <v>5.9395833333333332</v>
      </c>
      <c r="O344" s="9">
        <f t="shared" si="43"/>
        <v>7.2508917954815715</v>
      </c>
      <c r="P344" s="11">
        <f t="shared" si="44"/>
        <v>-100</v>
      </c>
      <c r="Q344" s="11">
        <f t="shared" si="45"/>
        <v>-100</v>
      </c>
      <c r="R344" s="8">
        <v>0</v>
      </c>
      <c r="S344" s="8">
        <v>0</v>
      </c>
      <c r="T344" s="8">
        <v>0</v>
      </c>
      <c r="U344" s="11">
        <f t="shared" si="46"/>
        <v>0</v>
      </c>
      <c r="V344" s="11">
        <f t="shared" si="47"/>
        <v>0</v>
      </c>
      <c r="W344" s="9">
        <v>0</v>
      </c>
      <c r="X344" s="9">
        <v>0</v>
      </c>
    </row>
    <row r="345" spans="1:24" x14ac:dyDescent="0.2">
      <c r="A345" s="7" t="s">
        <v>3010</v>
      </c>
      <c r="B345" s="7" t="s">
        <v>1400</v>
      </c>
      <c r="C345" s="8">
        <v>2</v>
      </c>
      <c r="D345" s="9">
        <v>9</v>
      </c>
      <c r="E345" s="10">
        <v>1900</v>
      </c>
      <c r="F345" s="10">
        <v>0</v>
      </c>
      <c r="G345" s="11">
        <f t="shared" si="40"/>
        <v>0</v>
      </c>
      <c r="H345" s="10">
        <v>0</v>
      </c>
      <c r="I345" s="9">
        <v>9</v>
      </c>
      <c r="J345" s="8">
        <v>0</v>
      </c>
      <c r="K345" s="9">
        <v>0</v>
      </c>
      <c r="L345" s="9">
        <v>0</v>
      </c>
      <c r="M345" s="9">
        <f t="shared" si="41"/>
        <v>0</v>
      </c>
      <c r="N345" s="9">
        <f t="shared" si="42"/>
        <v>5.9395833333333332</v>
      </c>
      <c r="O345" s="9">
        <f t="shared" si="43"/>
        <v>7.2508917954815715</v>
      </c>
      <c r="P345" s="11">
        <f t="shared" si="44"/>
        <v>-100</v>
      </c>
      <c r="Q345" s="11">
        <f t="shared" si="45"/>
        <v>-100</v>
      </c>
      <c r="R345" s="8">
        <v>0</v>
      </c>
      <c r="S345" s="8">
        <v>0</v>
      </c>
      <c r="T345" s="8">
        <v>0</v>
      </c>
      <c r="U345" s="11">
        <f t="shared" si="46"/>
        <v>0</v>
      </c>
      <c r="V345" s="11">
        <f t="shared" si="47"/>
        <v>0</v>
      </c>
      <c r="W345" s="9">
        <v>0</v>
      </c>
      <c r="X345" s="9">
        <v>0</v>
      </c>
    </row>
    <row r="346" spans="1:24" x14ac:dyDescent="0.2">
      <c r="A346" s="7" t="s">
        <v>3010</v>
      </c>
      <c r="B346" s="7" t="s">
        <v>119</v>
      </c>
      <c r="C346" s="8">
        <v>6</v>
      </c>
      <c r="D346" s="9">
        <v>4.53</v>
      </c>
      <c r="E346" s="10">
        <v>8800</v>
      </c>
      <c r="F346" s="10">
        <v>0</v>
      </c>
      <c r="G346" s="11">
        <f t="shared" si="40"/>
        <v>0</v>
      </c>
      <c r="H346" s="10">
        <v>0</v>
      </c>
      <c r="I346" s="9">
        <v>4.53</v>
      </c>
      <c r="J346" s="8">
        <v>0</v>
      </c>
      <c r="K346" s="9">
        <v>0</v>
      </c>
      <c r="L346" s="9">
        <v>0</v>
      </c>
      <c r="M346" s="9">
        <f t="shared" si="41"/>
        <v>0</v>
      </c>
      <c r="N346" s="9">
        <f t="shared" si="42"/>
        <v>5.9395833333333332</v>
      </c>
      <c r="O346" s="9">
        <f t="shared" si="43"/>
        <v>7.2508917954815715</v>
      </c>
      <c r="P346" s="11">
        <f t="shared" si="44"/>
        <v>-100</v>
      </c>
      <c r="Q346" s="11">
        <f t="shared" si="45"/>
        <v>-100</v>
      </c>
      <c r="R346" s="8">
        <v>0</v>
      </c>
      <c r="S346" s="8">
        <v>0</v>
      </c>
      <c r="T346" s="8">
        <v>0</v>
      </c>
      <c r="U346" s="11">
        <f t="shared" si="46"/>
        <v>0</v>
      </c>
      <c r="V346" s="11">
        <f t="shared" si="47"/>
        <v>0</v>
      </c>
      <c r="W346" s="9">
        <v>0</v>
      </c>
      <c r="X346" s="9">
        <v>0</v>
      </c>
    </row>
    <row r="347" spans="1:24" x14ac:dyDescent="0.2">
      <c r="A347" s="7" t="s">
        <v>3010</v>
      </c>
      <c r="B347" s="7" t="s">
        <v>133</v>
      </c>
      <c r="C347" s="8">
        <v>6</v>
      </c>
      <c r="D347" s="9">
        <v>9</v>
      </c>
      <c r="E347" s="10">
        <v>6100</v>
      </c>
      <c r="F347" s="10">
        <v>0</v>
      </c>
      <c r="G347" s="11">
        <f t="shared" si="40"/>
        <v>0</v>
      </c>
      <c r="H347" s="10">
        <v>0</v>
      </c>
      <c r="I347" s="9">
        <v>9</v>
      </c>
      <c r="J347" s="8">
        <v>0</v>
      </c>
      <c r="K347" s="9">
        <v>0</v>
      </c>
      <c r="L347" s="9">
        <v>0</v>
      </c>
      <c r="M347" s="9">
        <f t="shared" si="41"/>
        <v>0</v>
      </c>
      <c r="N347" s="9">
        <f t="shared" si="42"/>
        <v>5.9395833333333332</v>
      </c>
      <c r="O347" s="9">
        <f t="shared" si="43"/>
        <v>7.2508917954815715</v>
      </c>
      <c r="P347" s="11">
        <f t="shared" si="44"/>
        <v>-100</v>
      </c>
      <c r="Q347" s="11">
        <f t="shared" si="45"/>
        <v>-100</v>
      </c>
      <c r="R347" s="8">
        <v>0</v>
      </c>
      <c r="S347" s="8">
        <v>0</v>
      </c>
      <c r="T347" s="8">
        <v>0</v>
      </c>
      <c r="U347" s="11">
        <f t="shared" si="46"/>
        <v>0</v>
      </c>
      <c r="V347" s="11">
        <f t="shared" si="47"/>
        <v>0</v>
      </c>
      <c r="W347" s="9">
        <v>0</v>
      </c>
      <c r="X347" s="9">
        <v>0</v>
      </c>
    </row>
    <row r="348" spans="1:24" x14ac:dyDescent="0.2">
      <c r="A348" s="7" t="s">
        <v>3010</v>
      </c>
      <c r="B348" s="7" t="s">
        <v>1339</v>
      </c>
      <c r="C348" s="8">
        <v>1</v>
      </c>
      <c r="D348" s="9">
        <v>10</v>
      </c>
      <c r="E348" s="10">
        <v>900</v>
      </c>
      <c r="F348" s="10">
        <v>0</v>
      </c>
      <c r="G348" s="11">
        <f t="shared" si="40"/>
        <v>0</v>
      </c>
      <c r="H348" s="10">
        <v>0</v>
      </c>
      <c r="I348" s="9">
        <v>10</v>
      </c>
      <c r="J348" s="8">
        <v>0</v>
      </c>
      <c r="K348" s="9">
        <v>0</v>
      </c>
      <c r="L348" s="9">
        <v>0</v>
      </c>
      <c r="M348" s="9">
        <f t="shared" si="41"/>
        <v>0</v>
      </c>
      <c r="N348" s="9">
        <f t="shared" si="42"/>
        <v>5.9395833333333332</v>
      </c>
      <c r="O348" s="9">
        <f t="shared" si="43"/>
        <v>7.2508917954815715</v>
      </c>
      <c r="P348" s="11">
        <f t="shared" si="44"/>
        <v>-100</v>
      </c>
      <c r="Q348" s="11">
        <f t="shared" si="45"/>
        <v>-100</v>
      </c>
      <c r="R348" s="8">
        <v>0</v>
      </c>
      <c r="S348" s="8">
        <v>0</v>
      </c>
      <c r="T348" s="8">
        <v>0</v>
      </c>
      <c r="U348" s="11">
        <f t="shared" si="46"/>
        <v>0</v>
      </c>
      <c r="V348" s="11">
        <f t="shared" si="47"/>
        <v>0</v>
      </c>
      <c r="W348" s="9">
        <v>0</v>
      </c>
      <c r="X348" s="9">
        <v>0</v>
      </c>
    </row>
    <row r="349" spans="1:24" x14ac:dyDescent="0.2">
      <c r="A349" s="7" t="s">
        <v>3010</v>
      </c>
      <c r="B349" s="7" t="s">
        <v>284</v>
      </c>
      <c r="C349" s="8">
        <v>4</v>
      </c>
      <c r="D349" s="9">
        <v>11.25</v>
      </c>
      <c r="E349" s="10">
        <v>3600</v>
      </c>
      <c r="F349" s="10">
        <v>0</v>
      </c>
      <c r="G349" s="11">
        <f t="shared" si="40"/>
        <v>0</v>
      </c>
      <c r="H349" s="10">
        <v>0</v>
      </c>
      <c r="I349" s="9">
        <v>11.25</v>
      </c>
      <c r="J349" s="8">
        <v>0</v>
      </c>
      <c r="K349" s="9">
        <v>0</v>
      </c>
      <c r="L349" s="9">
        <v>0</v>
      </c>
      <c r="M349" s="9">
        <f t="shared" si="41"/>
        <v>0</v>
      </c>
      <c r="N349" s="9">
        <f t="shared" si="42"/>
        <v>5.9395833333333332</v>
      </c>
      <c r="O349" s="9">
        <f t="shared" si="43"/>
        <v>7.2508917954815715</v>
      </c>
      <c r="P349" s="11">
        <f t="shared" si="44"/>
        <v>-100</v>
      </c>
      <c r="Q349" s="11">
        <f t="shared" si="45"/>
        <v>-100</v>
      </c>
      <c r="R349" s="8">
        <v>0</v>
      </c>
      <c r="S349" s="8">
        <v>0</v>
      </c>
      <c r="T349" s="8">
        <v>0</v>
      </c>
      <c r="U349" s="11">
        <f t="shared" si="46"/>
        <v>0</v>
      </c>
      <c r="V349" s="11">
        <f t="shared" si="47"/>
        <v>0</v>
      </c>
      <c r="W349" s="9">
        <v>0</v>
      </c>
      <c r="X349" s="9">
        <v>0</v>
      </c>
    </row>
    <row r="350" spans="1:24" x14ac:dyDescent="0.2">
      <c r="A350" s="7" t="s">
        <v>3010</v>
      </c>
      <c r="B350" s="7" t="s">
        <v>1472</v>
      </c>
      <c r="C350" s="8">
        <v>1</v>
      </c>
      <c r="D350" s="9">
        <v>15</v>
      </c>
      <c r="E350" s="10">
        <v>800</v>
      </c>
      <c r="F350" s="10">
        <v>0</v>
      </c>
      <c r="G350" s="11">
        <f t="shared" si="40"/>
        <v>0</v>
      </c>
      <c r="H350" s="10">
        <v>0</v>
      </c>
      <c r="I350" s="9">
        <v>15</v>
      </c>
      <c r="J350" s="8">
        <v>0</v>
      </c>
      <c r="K350" s="9">
        <v>0</v>
      </c>
      <c r="L350" s="9">
        <v>0</v>
      </c>
      <c r="M350" s="9">
        <f t="shared" si="41"/>
        <v>0</v>
      </c>
      <c r="N350" s="9">
        <f t="shared" si="42"/>
        <v>5.9395833333333332</v>
      </c>
      <c r="O350" s="9">
        <f t="shared" si="43"/>
        <v>7.2508917954815715</v>
      </c>
      <c r="P350" s="11">
        <f t="shared" si="44"/>
        <v>-100</v>
      </c>
      <c r="Q350" s="11">
        <f t="shared" si="45"/>
        <v>-100</v>
      </c>
      <c r="R350" s="8">
        <v>0</v>
      </c>
      <c r="S350" s="8">
        <v>0</v>
      </c>
      <c r="T350" s="8">
        <v>0</v>
      </c>
      <c r="U350" s="11">
        <f t="shared" si="46"/>
        <v>0</v>
      </c>
      <c r="V350" s="11">
        <f t="shared" si="47"/>
        <v>0</v>
      </c>
      <c r="W350" s="9">
        <v>0</v>
      </c>
      <c r="X350" s="9">
        <v>0</v>
      </c>
    </row>
    <row r="351" spans="1:24" x14ac:dyDescent="0.2">
      <c r="A351" s="7" t="s">
        <v>3010</v>
      </c>
      <c r="B351" s="7" t="s">
        <v>1465</v>
      </c>
      <c r="C351" s="8">
        <v>1</v>
      </c>
      <c r="D351" s="9">
        <v>10</v>
      </c>
      <c r="E351" s="10">
        <v>900</v>
      </c>
      <c r="F351" s="10">
        <v>0</v>
      </c>
      <c r="G351" s="11">
        <f t="shared" si="40"/>
        <v>0</v>
      </c>
      <c r="H351" s="10">
        <v>0</v>
      </c>
      <c r="I351" s="9">
        <v>10</v>
      </c>
      <c r="J351" s="8">
        <v>0</v>
      </c>
      <c r="K351" s="9">
        <v>0</v>
      </c>
      <c r="L351" s="9">
        <v>0</v>
      </c>
      <c r="M351" s="9">
        <f t="shared" si="41"/>
        <v>0</v>
      </c>
      <c r="N351" s="9">
        <f t="shared" si="42"/>
        <v>5.9395833333333332</v>
      </c>
      <c r="O351" s="9">
        <f t="shared" si="43"/>
        <v>7.2508917954815715</v>
      </c>
      <c r="P351" s="11">
        <f t="shared" si="44"/>
        <v>-100</v>
      </c>
      <c r="Q351" s="11">
        <f t="shared" si="45"/>
        <v>-100</v>
      </c>
      <c r="R351" s="8">
        <v>0</v>
      </c>
      <c r="S351" s="8">
        <v>0</v>
      </c>
      <c r="T351" s="8">
        <v>0</v>
      </c>
      <c r="U351" s="11">
        <f t="shared" si="46"/>
        <v>0</v>
      </c>
      <c r="V351" s="11">
        <f t="shared" si="47"/>
        <v>0</v>
      </c>
      <c r="W351" s="9">
        <v>0</v>
      </c>
      <c r="X351" s="9">
        <v>0</v>
      </c>
    </row>
    <row r="352" spans="1:24" x14ac:dyDescent="0.2">
      <c r="A352" s="7" t="s">
        <v>3010</v>
      </c>
      <c r="B352" s="7" t="s">
        <v>74</v>
      </c>
      <c r="C352" s="8">
        <v>2</v>
      </c>
      <c r="D352" s="9">
        <v>15</v>
      </c>
      <c r="E352" s="10">
        <v>1600</v>
      </c>
      <c r="F352" s="10">
        <v>0</v>
      </c>
      <c r="G352" s="11">
        <f t="shared" si="40"/>
        <v>0</v>
      </c>
      <c r="H352" s="10">
        <v>0</v>
      </c>
      <c r="I352" s="9">
        <v>15</v>
      </c>
      <c r="J352" s="8">
        <v>0</v>
      </c>
      <c r="K352" s="9">
        <v>0</v>
      </c>
      <c r="L352" s="9">
        <v>0</v>
      </c>
      <c r="M352" s="9">
        <f t="shared" si="41"/>
        <v>0</v>
      </c>
      <c r="N352" s="9">
        <f t="shared" si="42"/>
        <v>5.9395833333333332</v>
      </c>
      <c r="O352" s="9">
        <f t="shared" si="43"/>
        <v>7.2508917954815715</v>
      </c>
      <c r="P352" s="11">
        <f t="shared" si="44"/>
        <v>-100</v>
      </c>
      <c r="Q352" s="11">
        <f t="shared" si="45"/>
        <v>-100</v>
      </c>
      <c r="R352" s="8">
        <v>0</v>
      </c>
      <c r="S352" s="8">
        <v>0</v>
      </c>
      <c r="T352" s="8">
        <v>0</v>
      </c>
      <c r="U352" s="11">
        <f t="shared" si="46"/>
        <v>0</v>
      </c>
      <c r="V352" s="11">
        <f t="shared" si="47"/>
        <v>0</v>
      </c>
      <c r="W352" s="9">
        <v>0</v>
      </c>
      <c r="X352" s="9">
        <v>0</v>
      </c>
    </row>
    <row r="353" spans="1:24" x14ac:dyDescent="0.2">
      <c r="A353" s="7" t="s">
        <v>3010</v>
      </c>
      <c r="B353" s="7" t="s">
        <v>820</v>
      </c>
      <c r="C353" s="8">
        <v>1</v>
      </c>
      <c r="D353" s="9">
        <v>20</v>
      </c>
      <c r="E353" s="10">
        <v>700</v>
      </c>
      <c r="F353" s="10">
        <v>0</v>
      </c>
      <c r="G353" s="11">
        <f t="shared" si="40"/>
        <v>0</v>
      </c>
      <c r="H353" s="10">
        <v>0</v>
      </c>
      <c r="I353" s="9">
        <v>20</v>
      </c>
      <c r="J353" s="8">
        <v>0</v>
      </c>
      <c r="K353" s="9">
        <v>0</v>
      </c>
      <c r="L353" s="9">
        <v>0</v>
      </c>
      <c r="M353" s="9">
        <f t="shared" si="41"/>
        <v>0</v>
      </c>
      <c r="N353" s="9">
        <f t="shared" si="42"/>
        <v>5.9395833333333332</v>
      </c>
      <c r="O353" s="9">
        <f t="shared" si="43"/>
        <v>7.2508917954815715</v>
      </c>
      <c r="P353" s="11">
        <f t="shared" si="44"/>
        <v>-100</v>
      </c>
      <c r="Q353" s="11">
        <f t="shared" si="45"/>
        <v>-100</v>
      </c>
      <c r="R353" s="8">
        <v>0</v>
      </c>
      <c r="S353" s="8">
        <v>0</v>
      </c>
      <c r="T353" s="8">
        <v>0</v>
      </c>
      <c r="U353" s="11">
        <f t="shared" si="46"/>
        <v>0</v>
      </c>
      <c r="V353" s="11">
        <f t="shared" si="47"/>
        <v>0</v>
      </c>
      <c r="W353" s="9">
        <v>0</v>
      </c>
      <c r="X353" s="9">
        <v>0</v>
      </c>
    </row>
    <row r="354" spans="1:24" x14ac:dyDescent="0.2">
      <c r="A354" s="7" t="s">
        <v>3010</v>
      </c>
      <c r="B354" s="7" t="s">
        <v>629</v>
      </c>
      <c r="C354" s="8">
        <v>1</v>
      </c>
      <c r="D354" s="9">
        <v>30</v>
      </c>
      <c r="E354" s="10">
        <v>400</v>
      </c>
      <c r="F354" s="10">
        <v>0</v>
      </c>
      <c r="G354" s="11">
        <f t="shared" si="40"/>
        <v>0</v>
      </c>
      <c r="H354" s="10">
        <v>0</v>
      </c>
      <c r="I354" s="9">
        <v>30</v>
      </c>
      <c r="J354" s="8">
        <v>0</v>
      </c>
      <c r="K354" s="9">
        <v>0</v>
      </c>
      <c r="L354" s="9">
        <v>0</v>
      </c>
      <c r="M354" s="9">
        <f t="shared" si="41"/>
        <v>0</v>
      </c>
      <c r="N354" s="9">
        <f t="shared" si="42"/>
        <v>5.9395833333333332</v>
      </c>
      <c r="O354" s="9">
        <f t="shared" si="43"/>
        <v>7.2508917954815715</v>
      </c>
      <c r="P354" s="11">
        <f t="shared" si="44"/>
        <v>-100</v>
      </c>
      <c r="Q354" s="11">
        <f t="shared" si="45"/>
        <v>-100</v>
      </c>
      <c r="R354" s="8">
        <v>0</v>
      </c>
      <c r="S354" s="8">
        <v>0</v>
      </c>
      <c r="T354" s="8">
        <v>0</v>
      </c>
      <c r="U354" s="11">
        <f t="shared" si="46"/>
        <v>0</v>
      </c>
      <c r="V354" s="11">
        <f t="shared" si="47"/>
        <v>0</v>
      </c>
      <c r="W354" s="9">
        <v>0</v>
      </c>
      <c r="X354" s="9">
        <v>0</v>
      </c>
    </row>
    <row r="355" spans="1:24" x14ac:dyDescent="0.2">
      <c r="A355" s="2" t="s">
        <v>3103</v>
      </c>
      <c r="B355" s="2" t="s">
        <v>133</v>
      </c>
      <c r="C355" s="3">
        <v>6</v>
      </c>
      <c r="D355" s="4">
        <v>10.57</v>
      </c>
      <c r="E355" s="5">
        <v>6800</v>
      </c>
      <c r="F355" s="5">
        <v>300</v>
      </c>
      <c r="G355" s="6">
        <f t="shared" si="40"/>
        <v>4.4117647058823533</v>
      </c>
      <c r="H355" s="5">
        <v>6200</v>
      </c>
      <c r="I355" s="4">
        <v>10.57</v>
      </c>
      <c r="J355" s="3">
        <v>5</v>
      </c>
      <c r="K355" s="4">
        <v>38.33</v>
      </c>
      <c r="L355" s="4">
        <v>38.33</v>
      </c>
      <c r="M355" s="4">
        <f t="shared" si="41"/>
        <v>6.1822580645161294</v>
      </c>
      <c r="N355" s="4">
        <f t="shared" si="42"/>
        <v>7.305080213903743</v>
      </c>
      <c r="O355" s="4">
        <f t="shared" si="43"/>
        <v>7.2508917954815715</v>
      </c>
      <c r="P355" s="6">
        <f t="shared" si="44"/>
        <v>-15.370428749715145</v>
      </c>
      <c r="Q355" s="6">
        <f t="shared" si="45"/>
        <v>-14.737962737650648</v>
      </c>
      <c r="R355" s="3">
        <v>0</v>
      </c>
      <c r="S355" s="3">
        <v>1</v>
      </c>
      <c r="T355" s="3">
        <v>3</v>
      </c>
      <c r="U355" s="6">
        <f t="shared" si="46"/>
        <v>0</v>
      </c>
      <c r="V355" s="6">
        <f t="shared" si="47"/>
        <v>80</v>
      </c>
      <c r="W355" s="4">
        <v>5.2</v>
      </c>
      <c r="X355" s="4">
        <v>7.6</v>
      </c>
    </row>
    <row r="356" spans="1:24" x14ac:dyDescent="0.2">
      <c r="A356" s="7" t="s">
        <v>3103</v>
      </c>
      <c r="B356" s="7" t="s">
        <v>57</v>
      </c>
      <c r="C356" s="8">
        <v>5</v>
      </c>
      <c r="D356" s="9">
        <v>4.3600000000000003</v>
      </c>
      <c r="E356" s="10">
        <v>7300</v>
      </c>
      <c r="F356" s="10">
        <v>800</v>
      </c>
      <c r="G356" s="11">
        <f t="shared" si="40"/>
        <v>10.95890410958904</v>
      </c>
      <c r="H356" s="10">
        <v>8100</v>
      </c>
      <c r="I356" s="9">
        <v>4.3600000000000003</v>
      </c>
      <c r="J356" s="8">
        <v>5</v>
      </c>
      <c r="K356" s="9">
        <v>62.86</v>
      </c>
      <c r="L356" s="9">
        <v>62.86</v>
      </c>
      <c r="M356" s="9">
        <f t="shared" si="41"/>
        <v>7.7604938271604942</v>
      </c>
      <c r="N356" s="9">
        <f t="shared" si="42"/>
        <v>7.305080213903743</v>
      </c>
      <c r="O356" s="9">
        <f t="shared" si="43"/>
        <v>7.2508917954815715</v>
      </c>
      <c r="P356" s="11">
        <f t="shared" si="44"/>
        <v>6.2342041417966021</v>
      </c>
      <c r="Q356" s="11">
        <f t="shared" si="45"/>
        <v>7.0281290364377487</v>
      </c>
      <c r="R356" s="8">
        <v>2</v>
      </c>
      <c r="S356" s="8">
        <v>2</v>
      </c>
      <c r="T356" s="8">
        <v>2</v>
      </c>
      <c r="U356" s="11">
        <f t="shared" si="46"/>
        <v>40</v>
      </c>
      <c r="V356" s="11">
        <f t="shared" si="47"/>
        <v>120</v>
      </c>
      <c r="W356" s="9">
        <v>5</v>
      </c>
      <c r="X356" s="9">
        <v>7.4</v>
      </c>
    </row>
    <row r="357" spans="1:24" x14ac:dyDescent="0.2">
      <c r="A357" s="7" t="s">
        <v>3103</v>
      </c>
      <c r="B357" s="7" t="s">
        <v>111</v>
      </c>
      <c r="C357" s="8">
        <v>4</v>
      </c>
      <c r="D357" s="9">
        <v>4.5</v>
      </c>
      <c r="E357" s="10">
        <v>5800</v>
      </c>
      <c r="F357" s="10">
        <v>400</v>
      </c>
      <c r="G357" s="11">
        <f t="shared" si="40"/>
        <v>6.8965517241379306</v>
      </c>
      <c r="H357" s="10">
        <v>6200</v>
      </c>
      <c r="I357" s="9">
        <v>4.5</v>
      </c>
      <c r="J357" s="8">
        <v>4</v>
      </c>
      <c r="K357" s="9">
        <v>40.4</v>
      </c>
      <c r="L357" s="9">
        <v>40.4</v>
      </c>
      <c r="M357" s="9">
        <f t="shared" si="41"/>
        <v>6.5161290322580641</v>
      </c>
      <c r="N357" s="9">
        <f t="shared" si="42"/>
        <v>7.305080213903743</v>
      </c>
      <c r="O357" s="9">
        <f t="shared" si="43"/>
        <v>7.2508917954815715</v>
      </c>
      <c r="P357" s="11">
        <f t="shared" si="44"/>
        <v>-10.80003447661081</v>
      </c>
      <c r="Q357" s="11">
        <f t="shared" si="45"/>
        <v>-10.133412329796156</v>
      </c>
      <c r="R357" s="8">
        <v>0</v>
      </c>
      <c r="S357" s="8">
        <v>2</v>
      </c>
      <c r="T357" s="8">
        <v>2</v>
      </c>
      <c r="U357" s="11">
        <f t="shared" si="46"/>
        <v>0</v>
      </c>
      <c r="V357" s="11">
        <f t="shared" si="47"/>
        <v>100</v>
      </c>
      <c r="W357" s="9">
        <v>3.25</v>
      </c>
      <c r="X357" s="9">
        <v>7.5</v>
      </c>
    </row>
    <row r="358" spans="1:24" x14ac:dyDescent="0.2">
      <c r="A358" s="7" t="s">
        <v>3103</v>
      </c>
      <c r="B358" s="7" t="s">
        <v>1400</v>
      </c>
      <c r="C358" s="8">
        <v>2</v>
      </c>
      <c r="D358" s="9">
        <v>8</v>
      </c>
      <c r="E358" s="10">
        <v>2000</v>
      </c>
      <c r="F358" s="10">
        <v>200</v>
      </c>
      <c r="G358" s="11">
        <f t="shared" si="40"/>
        <v>10</v>
      </c>
      <c r="H358" s="10">
        <v>2200</v>
      </c>
      <c r="I358" s="9">
        <v>8</v>
      </c>
      <c r="J358" s="8">
        <v>2</v>
      </c>
      <c r="K358" s="9">
        <v>43.47</v>
      </c>
      <c r="L358" s="9">
        <v>43.47</v>
      </c>
      <c r="M358" s="9">
        <f t="shared" si="41"/>
        <v>19.759090909090911</v>
      </c>
      <c r="N358" s="9">
        <f t="shared" si="42"/>
        <v>7.305080213903743</v>
      </c>
      <c r="O358" s="9">
        <f t="shared" si="43"/>
        <v>7.2508917954815715</v>
      </c>
      <c r="P358" s="11">
        <f t="shared" si="44"/>
        <v>170.4842428900846</v>
      </c>
      <c r="Q358" s="11">
        <f t="shared" si="45"/>
        <v>172.50566504666205</v>
      </c>
      <c r="R358" s="8">
        <v>1</v>
      </c>
      <c r="S358" s="8">
        <v>1</v>
      </c>
      <c r="T358" s="8">
        <v>1</v>
      </c>
      <c r="U358" s="11">
        <f t="shared" si="46"/>
        <v>50</v>
      </c>
      <c r="V358" s="11">
        <f t="shared" si="47"/>
        <v>150</v>
      </c>
      <c r="W358" s="9">
        <v>2.5</v>
      </c>
      <c r="X358" s="9">
        <v>6.5</v>
      </c>
    </row>
    <row r="359" spans="1:24" x14ac:dyDescent="0.2">
      <c r="A359" s="7" t="s">
        <v>3103</v>
      </c>
      <c r="B359" s="7" t="s">
        <v>292</v>
      </c>
      <c r="C359" s="8">
        <v>1</v>
      </c>
      <c r="D359" s="9">
        <v>20</v>
      </c>
      <c r="E359" s="10">
        <v>700</v>
      </c>
      <c r="F359" s="10">
        <v>0</v>
      </c>
      <c r="G359" s="11">
        <f t="shared" si="40"/>
        <v>0</v>
      </c>
      <c r="H359" s="10">
        <v>700</v>
      </c>
      <c r="I359" s="9">
        <v>20</v>
      </c>
      <c r="J359" s="8">
        <v>1</v>
      </c>
      <c r="K359" s="9">
        <v>0</v>
      </c>
      <c r="L359" s="9">
        <v>0</v>
      </c>
      <c r="M359" s="9">
        <f t="shared" si="41"/>
        <v>0</v>
      </c>
      <c r="N359" s="9">
        <f t="shared" si="42"/>
        <v>7.305080213903743</v>
      </c>
      <c r="O359" s="9">
        <f t="shared" si="43"/>
        <v>7.2508917954815715</v>
      </c>
      <c r="P359" s="11">
        <f t="shared" si="44"/>
        <v>-100</v>
      </c>
      <c r="Q359" s="11">
        <f t="shared" si="45"/>
        <v>-100</v>
      </c>
      <c r="R359" s="8">
        <v>0</v>
      </c>
      <c r="S359" s="8">
        <v>0</v>
      </c>
      <c r="T359" s="8">
        <v>0</v>
      </c>
      <c r="U359" s="11">
        <f t="shared" si="46"/>
        <v>0</v>
      </c>
      <c r="V359" s="11">
        <f t="shared" si="47"/>
        <v>0</v>
      </c>
      <c r="W359" s="9">
        <v>6</v>
      </c>
      <c r="X359" s="9">
        <v>6</v>
      </c>
    </row>
    <row r="360" spans="1:24" x14ac:dyDescent="0.2">
      <c r="A360" s="7" t="s">
        <v>3103</v>
      </c>
      <c r="B360" s="7" t="s">
        <v>193</v>
      </c>
      <c r="C360" s="8">
        <v>5</v>
      </c>
      <c r="D360" s="9">
        <v>12.8</v>
      </c>
      <c r="E360" s="10">
        <v>4100</v>
      </c>
      <c r="F360" s="10">
        <v>200</v>
      </c>
      <c r="G360" s="11">
        <f t="shared" si="40"/>
        <v>4.8780487804878048</v>
      </c>
      <c r="H360" s="10">
        <v>4300</v>
      </c>
      <c r="I360" s="9">
        <v>12.8</v>
      </c>
      <c r="J360" s="8">
        <v>5</v>
      </c>
      <c r="K360" s="9">
        <v>15.46</v>
      </c>
      <c r="L360" s="9">
        <v>15.46</v>
      </c>
      <c r="M360" s="9">
        <f t="shared" si="41"/>
        <v>3.5953488372093028</v>
      </c>
      <c r="N360" s="9">
        <f t="shared" si="42"/>
        <v>7.305080213903743</v>
      </c>
      <c r="O360" s="9">
        <f t="shared" si="43"/>
        <v>7.2508917954815715</v>
      </c>
      <c r="P360" s="11">
        <f t="shared" si="44"/>
        <v>-50.782897217661159</v>
      </c>
      <c r="Q360" s="11">
        <f t="shared" si="45"/>
        <v>-50.415080811855972</v>
      </c>
      <c r="R360" s="8">
        <v>0</v>
      </c>
      <c r="S360" s="8">
        <v>0</v>
      </c>
      <c r="T360" s="8">
        <v>2</v>
      </c>
      <c r="U360" s="11">
        <f t="shared" si="46"/>
        <v>0</v>
      </c>
      <c r="V360" s="11">
        <f t="shared" si="47"/>
        <v>40</v>
      </c>
      <c r="W360" s="9">
        <v>4.4000000000000004</v>
      </c>
      <c r="X360" s="9">
        <v>7.2</v>
      </c>
    </row>
    <row r="361" spans="1:24" x14ac:dyDescent="0.2">
      <c r="A361" s="7" t="s">
        <v>3103</v>
      </c>
      <c r="B361" s="7" t="s">
        <v>94</v>
      </c>
      <c r="C361" s="8">
        <v>5</v>
      </c>
      <c r="D361" s="9">
        <v>6.4</v>
      </c>
      <c r="E361" s="10">
        <v>6300</v>
      </c>
      <c r="F361" s="10">
        <v>800</v>
      </c>
      <c r="G361" s="11">
        <f t="shared" si="40"/>
        <v>12.698412698412698</v>
      </c>
      <c r="H361" s="10">
        <v>7100</v>
      </c>
      <c r="I361" s="9">
        <v>6.4</v>
      </c>
      <c r="J361" s="8">
        <v>5</v>
      </c>
      <c r="K361" s="9">
        <v>19.8</v>
      </c>
      <c r="L361" s="9">
        <v>19.8</v>
      </c>
      <c r="M361" s="9">
        <f t="shared" si="41"/>
        <v>2.788732394366197</v>
      </c>
      <c r="N361" s="9">
        <f t="shared" si="42"/>
        <v>7.305080213903743</v>
      </c>
      <c r="O361" s="9">
        <f t="shared" si="43"/>
        <v>7.2508917954815715</v>
      </c>
      <c r="P361" s="11">
        <f t="shared" si="44"/>
        <v>-61.824753285276614</v>
      </c>
      <c r="Q361" s="11">
        <f t="shared" si="45"/>
        <v>-61.53945648307689</v>
      </c>
      <c r="R361" s="8">
        <v>0</v>
      </c>
      <c r="S361" s="8">
        <v>1</v>
      </c>
      <c r="T361" s="8">
        <v>1</v>
      </c>
      <c r="U361" s="11">
        <f t="shared" si="46"/>
        <v>0</v>
      </c>
      <c r="V361" s="11">
        <f t="shared" si="47"/>
        <v>40</v>
      </c>
      <c r="W361" s="9">
        <v>4</v>
      </c>
      <c r="X361" s="9">
        <v>7.6</v>
      </c>
    </row>
    <row r="362" spans="1:24" x14ac:dyDescent="0.2">
      <c r="A362" s="7" t="s">
        <v>3103</v>
      </c>
      <c r="B362" s="7" t="s">
        <v>803</v>
      </c>
      <c r="C362" s="8">
        <v>3</v>
      </c>
      <c r="D362" s="9">
        <v>5.17</v>
      </c>
      <c r="E362" s="10">
        <v>3900</v>
      </c>
      <c r="F362" s="10">
        <v>0</v>
      </c>
      <c r="G362" s="11">
        <f t="shared" si="40"/>
        <v>0</v>
      </c>
      <c r="H362" s="10">
        <v>1200</v>
      </c>
      <c r="I362" s="9">
        <v>5.17</v>
      </c>
      <c r="J362" s="8">
        <v>1</v>
      </c>
      <c r="K362" s="9">
        <v>7.34</v>
      </c>
      <c r="L362" s="9">
        <v>7.34</v>
      </c>
      <c r="M362" s="9">
        <f t="shared" si="41"/>
        <v>6.1166666666666671</v>
      </c>
      <c r="N362" s="9">
        <f t="shared" si="42"/>
        <v>7.305080213903743</v>
      </c>
      <c r="O362" s="9">
        <f t="shared" si="43"/>
        <v>7.2508917954815715</v>
      </c>
      <c r="P362" s="11">
        <f t="shared" si="44"/>
        <v>-16.268316191452232</v>
      </c>
      <c r="Q362" s="11">
        <f t="shared" si="45"/>
        <v>-15.642560402317715</v>
      </c>
      <c r="R362" s="8">
        <v>0</v>
      </c>
      <c r="S362" s="8">
        <v>0</v>
      </c>
      <c r="T362" s="8">
        <v>1</v>
      </c>
      <c r="U362" s="11">
        <f t="shared" si="46"/>
        <v>0</v>
      </c>
      <c r="V362" s="11">
        <f t="shared" si="47"/>
        <v>100</v>
      </c>
      <c r="W362" s="9">
        <v>3</v>
      </c>
      <c r="X362" s="9">
        <v>6</v>
      </c>
    </row>
    <row r="363" spans="1:24" x14ac:dyDescent="0.2">
      <c r="A363" s="7" t="s">
        <v>3103</v>
      </c>
      <c r="B363" s="7" t="s">
        <v>124</v>
      </c>
      <c r="C363" s="8">
        <v>5</v>
      </c>
      <c r="D363" s="9">
        <v>2.7</v>
      </c>
      <c r="E363" s="10">
        <v>8700</v>
      </c>
      <c r="F363" s="10">
        <v>900</v>
      </c>
      <c r="G363" s="11">
        <f t="shared" si="40"/>
        <v>10.344827586206897</v>
      </c>
      <c r="H363" s="10">
        <v>9600</v>
      </c>
      <c r="I363" s="9">
        <v>2.7</v>
      </c>
      <c r="J363" s="8">
        <v>5</v>
      </c>
      <c r="K363" s="9">
        <v>108.67</v>
      </c>
      <c r="L363" s="9">
        <v>108.67</v>
      </c>
      <c r="M363" s="9">
        <f t="shared" si="41"/>
        <v>11.319791666666667</v>
      </c>
      <c r="N363" s="9">
        <f t="shared" si="42"/>
        <v>7.305080213903743</v>
      </c>
      <c r="O363" s="9">
        <f t="shared" si="43"/>
        <v>7.2508917954815715</v>
      </c>
      <c r="P363" s="11">
        <f t="shared" si="44"/>
        <v>54.957801080975578</v>
      </c>
      <c r="Q363" s="11">
        <f t="shared" si="45"/>
        <v>56.11585424182789</v>
      </c>
      <c r="R363" s="8">
        <v>2</v>
      </c>
      <c r="S363" s="8">
        <v>4</v>
      </c>
      <c r="T363" s="8">
        <v>4</v>
      </c>
      <c r="U363" s="11">
        <f t="shared" si="46"/>
        <v>40</v>
      </c>
      <c r="V363" s="11">
        <f t="shared" si="47"/>
        <v>200</v>
      </c>
      <c r="W363" s="9">
        <v>2.6</v>
      </c>
      <c r="X363" s="9">
        <v>7.6</v>
      </c>
    </row>
    <row r="364" spans="1:24" x14ac:dyDescent="0.2">
      <c r="A364" s="7" t="s">
        <v>3103</v>
      </c>
      <c r="B364" s="7" t="s">
        <v>187</v>
      </c>
      <c r="C364" s="8">
        <v>3</v>
      </c>
      <c r="D364" s="9">
        <v>5.17</v>
      </c>
      <c r="E364" s="10">
        <v>3900</v>
      </c>
      <c r="F364" s="10">
        <v>100</v>
      </c>
      <c r="G364" s="11">
        <f t="shared" si="40"/>
        <v>2.5641025641025639</v>
      </c>
      <c r="H364" s="10">
        <v>4000</v>
      </c>
      <c r="I364" s="9">
        <v>5.17</v>
      </c>
      <c r="J364" s="8">
        <v>3</v>
      </c>
      <c r="K364" s="9">
        <v>68.02</v>
      </c>
      <c r="L364" s="9">
        <v>68.02</v>
      </c>
      <c r="M364" s="9">
        <f t="shared" si="41"/>
        <v>17.004999999999999</v>
      </c>
      <c r="N364" s="9">
        <f t="shared" si="42"/>
        <v>7.305080213903743</v>
      </c>
      <c r="O364" s="9">
        <f t="shared" si="43"/>
        <v>7.2508917954815715</v>
      </c>
      <c r="P364" s="11">
        <f t="shared" si="44"/>
        <v>132.78320705684271</v>
      </c>
      <c r="Q364" s="11">
        <f t="shared" si="45"/>
        <v>134.52287635290253</v>
      </c>
      <c r="R364" s="8">
        <v>1</v>
      </c>
      <c r="S364" s="8">
        <v>2</v>
      </c>
      <c r="T364" s="8">
        <v>2</v>
      </c>
      <c r="U364" s="11">
        <f t="shared" si="46"/>
        <v>33.333333333333329</v>
      </c>
      <c r="V364" s="11">
        <f t="shared" si="47"/>
        <v>166.66666666666669</v>
      </c>
      <c r="W364" s="9">
        <v>2.67</v>
      </c>
      <c r="X364" s="9">
        <v>8.33</v>
      </c>
    </row>
    <row r="365" spans="1:24" x14ac:dyDescent="0.2">
      <c r="A365" s="7" t="s">
        <v>3103</v>
      </c>
      <c r="B365" s="7" t="s">
        <v>102</v>
      </c>
      <c r="C365" s="8">
        <v>3</v>
      </c>
      <c r="D365" s="9">
        <v>6</v>
      </c>
      <c r="E365" s="10">
        <v>3800</v>
      </c>
      <c r="F365" s="10">
        <v>300</v>
      </c>
      <c r="G365" s="11">
        <f t="shared" si="40"/>
        <v>7.8947368421052628</v>
      </c>
      <c r="H365" s="10">
        <v>4100</v>
      </c>
      <c r="I365" s="9">
        <v>6</v>
      </c>
      <c r="J365" s="8">
        <v>3</v>
      </c>
      <c r="K365" s="9">
        <v>17.97</v>
      </c>
      <c r="L365" s="9">
        <v>17.97</v>
      </c>
      <c r="M365" s="9">
        <f t="shared" si="41"/>
        <v>4.3829268292682926</v>
      </c>
      <c r="N365" s="9">
        <f t="shared" si="42"/>
        <v>7.305080213903743</v>
      </c>
      <c r="O365" s="9">
        <f t="shared" si="43"/>
        <v>7.2508917954815715</v>
      </c>
      <c r="P365" s="11">
        <f t="shared" si="44"/>
        <v>-40.001660475592345</v>
      </c>
      <c r="Q365" s="11">
        <f t="shared" si="45"/>
        <v>-39.553272164404177</v>
      </c>
      <c r="R365" s="8">
        <v>0</v>
      </c>
      <c r="S365" s="8">
        <v>1</v>
      </c>
      <c r="T365" s="8">
        <v>1</v>
      </c>
      <c r="U365" s="11">
        <f t="shared" si="46"/>
        <v>0</v>
      </c>
      <c r="V365" s="11">
        <f t="shared" si="47"/>
        <v>66.666666666666657</v>
      </c>
      <c r="W365" s="9">
        <v>5.33</v>
      </c>
      <c r="X365" s="9">
        <v>8</v>
      </c>
    </row>
    <row r="366" spans="1:24" x14ac:dyDescent="0.2">
      <c r="A366" s="7" t="s">
        <v>3103</v>
      </c>
      <c r="B366" s="7" t="s">
        <v>317</v>
      </c>
      <c r="C366" s="8">
        <v>3</v>
      </c>
      <c r="D366" s="9">
        <v>10</v>
      </c>
      <c r="E366" s="10">
        <v>3000</v>
      </c>
      <c r="F366" s="10">
        <v>100</v>
      </c>
      <c r="G366" s="11">
        <f t="shared" si="40"/>
        <v>3.3333333333333335</v>
      </c>
      <c r="H366" s="10">
        <v>1800</v>
      </c>
      <c r="I366" s="9">
        <v>10</v>
      </c>
      <c r="J366" s="8">
        <v>2</v>
      </c>
      <c r="K366" s="9">
        <v>9.6300000000000008</v>
      </c>
      <c r="L366" s="9">
        <v>9.6300000000000008</v>
      </c>
      <c r="M366" s="9">
        <f t="shared" si="41"/>
        <v>5.3500000000000005</v>
      </c>
      <c r="N366" s="9">
        <f t="shared" si="42"/>
        <v>7.305080213903743</v>
      </c>
      <c r="O366" s="9">
        <f t="shared" si="43"/>
        <v>7.2508917954815715</v>
      </c>
      <c r="P366" s="11">
        <f t="shared" si="44"/>
        <v>-26.763295633395543</v>
      </c>
      <c r="Q366" s="11">
        <f t="shared" si="45"/>
        <v>-26.215972449983617</v>
      </c>
      <c r="R366" s="8">
        <v>0</v>
      </c>
      <c r="S366" s="8">
        <v>0</v>
      </c>
      <c r="T366" s="8">
        <v>1</v>
      </c>
      <c r="U366" s="11">
        <f t="shared" si="46"/>
        <v>0</v>
      </c>
      <c r="V366" s="11">
        <f t="shared" si="47"/>
        <v>50</v>
      </c>
      <c r="W366" s="9">
        <v>3.5</v>
      </c>
      <c r="X366" s="9">
        <v>7.5</v>
      </c>
    </row>
    <row r="367" spans="1:24" x14ac:dyDescent="0.2">
      <c r="A367" s="7" t="s">
        <v>3103</v>
      </c>
      <c r="B367" s="7" t="s">
        <v>205</v>
      </c>
      <c r="C367" s="8">
        <v>5</v>
      </c>
      <c r="D367" s="9">
        <v>11</v>
      </c>
      <c r="E367" s="10">
        <v>5300</v>
      </c>
      <c r="F367" s="10">
        <v>100</v>
      </c>
      <c r="G367" s="11">
        <f t="shared" si="40"/>
        <v>1.8867924528301887</v>
      </c>
      <c r="H367" s="10">
        <v>3500</v>
      </c>
      <c r="I367" s="9">
        <v>11</v>
      </c>
      <c r="J367" s="8">
        <v>4</v>
      </c>
      <c r="K367" s="9">
        <v>61.45</v>
      </c>
      <c r="L367" s="9">
        <v>61.45</v>
      </c>
      <c r="M367" s="9">
        <f t="shared" si="41"/>
        <v>17.557142857142857</v>
      </c>
      <c r="N367" s="9">
        <f t="shared" si="42"/>
        <v>7.305080213903743</v>
      </c>
      <c r="O367" s="9">
        <f t="shared" si="43"/>
        <v>7.2508917954815715</v>
      </c>
      <c r="P367" s="11">
        <f t="shared" si="44"/>
        <v>140.34154784127333</v>
      </c>
      <c r="Q367" s="11">
        <f t="shared" si="45"/>
        <v>142.13770322822467</v>
      </c>
      <c r="R367" s="8">
        <v>1</v>
      </c>
      <c r="S367" s="8">
        <v>1</v>
      </c>
      <c r="T367" s="8">
        <v>1</v>
      </c>
      <c r="U367" s="11">
        <f t="shared" si="46"/>
        <v>25</v>
      </c>
      <c r="V367" s="11">
        <f t="shared" si="47"/>
        <v>75</v>
      </c>
      <c r="W367" s="9">
        <v>5.5</v>
      </c>
      <c r="X367" s="9">
        <v>8.5</v>
      </c>
    </row>
    <row r="368" spans="1:24" x14ac:dyDescent="0.2">
      <c r="A368" s="7" t="s">
        <v>3103</v>
      </c>
      <c r="B368" s="7" t="s">
        <v>119</v>
      </c>
      <c r="C368" s="8">
        <v>6</v>
      </c>
      <c r="D368" s="9">
        <v>8.02</v>
      </c>
      <c r="E368" s="10">
        <v>7200</v>
      </c>
      <c r="F368" s="10">
        <v>700</v>
      </c>
      <c r="G368" s="11">
        <f t="shared" si="40"/>
        <v>9.7222222222222232</v>
      </c>
      <c r="H368" s="10">
        <v>7900</v>
      </c>
      <c r="I368" s="9">
        <v>8.02</v>
      </c>
      <c r="J368" s="8">
        <v>6</v>
      </c>
      <c r="K368" s="9">
        <v>45.6</v>
      </c>
      <c r="L368" s="9">
        <v>45.6</v>
      </c>
      <c r="M368" s="9">
        <f t="shared" si="41"/>
        <v>5.7721518987341769</v>
      </c>
      <c r="N368" s="9">
        <f t="shared" si="42"/>
        <v>7.305080213903743</v>
      </c>
      <c r="O368" s="9">
        <f t="shared" si="43"/>
        <v>7.2508917954815715</v>
      </c>
      <c r="P368" s="11">
        <f t="shared" si="44"/>
        <v>-20.98441454827487</v>
      </c>
      <c r="Q368" s="11">
        <f t="shared" si="45"/>
        <v>-20.393903790825821</v>
      </c>
      <c r="R368" s="8">
        <v>1</v>
      </c>
      <c r="S368" s="8">
        <v>1</v>
      </c>
      <c r="T368" s="8">
        <v>2</v>
      </c>
      <c r="U368" s="11">
        <f t="shared" si="46"/>
        <v>16.666666666666664</v>
      </c>
      <c r="V368" s="11">
        <f t="shared" si="47"/>
        <v>66.666666666666657</v>
      </c>
      <c r="W368" s="9">
        <v>4.5</v>
      </c>
      <c r="X368" s="9">
        <v>7.67</v>
      </c>
    </row>
    <row r="369" spans="1:24" x14ac:dyDescent="0.2">
      <c r="A369" s="7" t="s">
        <v>3103</v>
      </c>
      <c r="B369" s="7" t="s">
        <v>3138</v>
      </c>
      <c r="C369" s="8">
        <v>1</v>
      </c>
      <c r="D369" s="9">
        <v>15</v>
      </c>
      <c r="E369" s="10">
        <v>800</v>
      </c>
      <c r="F369" s="10">
        <v>0</v>
      </c>
      <c r="G369" s="11">
        <f t="shared" si="40"/>
        <v>0</v>
      </c>
      <c r="H369" s="10">
        <v>800</v>
      </c>
      <c r="I369" s="9">
        <v>15</v>
      </c>
      <c r="J369" s="8">
        <v>1</v>
      </c>
      <c r="K369" s="9">
        <v>0</v>
      </c>
      <c r="L369" s="9">
        <v>0</v>
      </c>
      <c r="M369" s="9">
        <f t="shared" si="41"/>
        <v>0</v>
      </c>
      <c r="N369" s="9">
        <f t="shared" si="42"/>
        <v>7.305080213903743</v>
      </c>
      <c r="O369" s="9">
        <f t="shared" si="43"/>
        <v>7.2508917954815715</v>
      </c>
      <c r="P369" s="11">
        <f t="shared" si="44"/>
        <v>-100</v>
      </c>
      <c r="Q369" s="11">
        <f t="shared" si="45"/>
        <v>-100</v>
      </c>
      <c r="R369" s="8">
        <v>0</v>
      </c>
      <c r="S369" s="8">
        <v>0</v>
      </c>
      <c r="T369" s="8">
        <v>0</v>
      </c>
      <c r="U369" s="11">
        <f t="shared" si="46"/>
        <v>0</v>
      </c>
      <c r="V369" s="11">
        <f t="shared" si="47"/>
        <v>0</v>
      </c>
      <c r="W369" s="9">
        <v>4</v>
      </c>
      <c r="X369" s="9">
        <v>7</v>
      </c>
    </row>
    <row r="370" spans="1:24" x14ac:dyDescent="0.2">
      <c r="A370" s="7" t="s">
        <v>3103</v>
      </c>
      <c r="B370" s="7" t="s">
        <v>3178</v>
      </c>
      <c r="C370" s="8">
        <v>1</v>
      </c>
      <c r="D370" s="9">
        <v>6</v>
      </c>
      <c r="E370" s="10">
        <v>1200</v>
      </c>
      <c r="F370" s="10">
        <v>100</v>
      </c>
      <c r="G370" s="11">
        <f t="shared" si="40"/>
        <v>8.3333333333333321</v>
      </c>
      <c r="H370" s="10">
        <v>1300</v>
      </c>
      <c r="I370" s="9">
        <v>6</v>
      </c>
      <c r="J370" s="8">
        <v>1</v>
      </c>
      <c r="K370" s="9">
        <v>0</v>
      </c>
      <c r="L370" s="9">
        <v>0</v>
      </c>
      <c r="M370" s="9">
        <f t="shared" si="41"/>
        <v>0</v>
      </c>
      <c r="N370" s="9">
        <f t="shared" si="42"/>
        <v>7.305080213903743</v>
      </c>
      <c r="O370" s="9">
        <f t="shared" si="43"/>
        <v>7.2508917954815715</v>
      </c>
      <c r="P370" s="11">
        <f t="shared" si="44"/>
        <v>-100</v>
      </c>
      <c r="Q370" s="11">
        <f t="shared" si="45"/>
        <v>-100</v>
      </c>
      <c r="R370" s="8">
        <v>0</v>
      </c>
      <c r="S370" s="8">
        <v>0</v>
      </c>
      <c r="T370" s="8">
        <v>0</v>
      </c>
      <c r="U370" s="11">
        <f t="shared" si="46"/>
        <v>0</v>
      </c>
      <c r="V370" s="11">
        <f t="shared" si="47"/>
        <v>0</v>
      </c>
      <c r="W370" s="9">
        <v>7</v>
      </c>
      <c r="X370" s="9">
        <v>7</v>
      </c>
    </row>
    <row r="371" spans="1:24" x14ac:dyDescent="0.2">
      <c r="A371" s="7" t="s">
        <v>3103</v>
      </c>
      <c r="B371" s="7" t="s">
        <v>296</v>
      </c>
      <c r="C371" s="8">
        <v>2</v>
      </c>
      <c r="D371" s="9">
        <v>7</v>
      </c>
      <c r="E371" s="10">
        <v>2300</v>
      </c>
      <c r="F371" s="10">
        <v>300</v>
      </c>
      <c r="G371" s="11">
        <f t="shared" si="40"/>
        <v>13.043478260869565</v>
      </c>
      <c r="H371" s="10">
        <v>2600</v>
      </c>
      <c r="I371" s="9">
        <v>7</v>
      </c>
      <c r="J371" s="8">
        <v>2</v>
      </c>
      <c r="K371" s="9">
        <v>7.42</v>
      </c>
      <c r="L371" s="9">
        <v>7.42</v>
      </c>
      <c r="M371" s="9">
        <f t="shared" si="41"/>
        <v>2.8538461538461539</v>
      </c>
      <c r="N371" s="9">
        <f t="shared" si="42"/>
        <v>7.305080213903743</v>
      </c>
      <c r="O371" s="9">
        <f t="shared" si="43"/>
        <v>7.2508917954815715</v>
      </c>
      <c r="P371" s="11">
        <f t="shared" si="44"/>
        <v>-60.933404284672534</v>
      </c>
      <c r="Q371" s="11">
        <f t="shared" si="45"/>
        <v>-60.64144612357142</v>
      </c>
      <c r="R371" s="8">
        <v>0</v>
      </c>
      <c r="S371" s="8">
        <v>0</v>
      </c>
      <c r="T371" s="8">
        <v>1</v>
      </c>
      <c r="U371" s="11">
        <f t="shared" si="46"/>
        <v>0</v>
      </c>
      <c r="V371" s="11">
        <f t="shared" si="47"/>
        <v>50</v>
      </c>
      <c r="W371" s="9">
        <v>4.5</v>
      </c>
      <c r="X371" s="9">
        <v>8</v>
      </c>
    </row>
    <row r="372" spans="1:24" x14ac:dyDescent="0.2">
      <c r="A372" s="7" t="s">
        <v>3103</v>
      </c>
      <c r="B372" s="7" t="s">
        <v>74</v>
      </c>
      <c r="C372" s="8">
        <v>1</v>
      </c>
      <c r="D372" s="9">
        <v>12</v>
      </c>
      <c r="E372" s="10">
        <v>800</v>
      </c>
      <c r="F372" s="10">
        <v>100</v>
      </c>
      <c r="G372" s="11">
        <f t="shared" si="40"/>
        <v>12.5</v>
      </c>
      <c r="H372" s="10">
        <v>900</v>
      </c>
      <c r="I372" s="9">
        <v>12</v>
      </c>
      <c r="J372" s="8">
        <v>1</v>
      </c>
      <c r="K372" s="9">
        <v>0</v>
      </c>
      <c r="L372" s="9">
        <v>0</v>
      </c>
      <c r="M372" s="9">
        <f t="shared" si="41"/>
        <v>0</v>
      </c>
      <c r="N372" s="9">
        <f t="shared" si="42"/>
        <v>7.305080213903743</v>
      </c>
      <c r="O372" s="9">
        <f t="shared" si="43"/>
        <v>7.2508917954815715</v>
      </c>
      <c r="P372" s="11">
        <f t="shared" si="44"/>
        <v>-100</v>
      </c>
      <c r="Q372" s="11">
        <f t="shared" si="45"/>
        <v>-100</v>
      </c>
      <c r="R372" s="8">
        <v>0</v>
      </c>
      <c r="S372" s="8">
        <v>0</v>
      </c>
      <c r="T372" s="8">
        <v>0</v>
      </c>
      <c r="U372" s="11">
        <f t="shared" si="46"/>
        <v>0</v>
      </c>
      <c r="V372" s="11">
        <f t="shared" si="47"/>
        <v>0</v>
      </c>
      <c r="W372" s="9">
        <v>6</v>
      </c>
      <c r="X372" s="9">
        <v>7</v>
      </c>
    </row>
    <row r="373" spans="1:24" x14ac:dyDescent="0.2">
      <c r="A373" s="7" t="s">
        <v>3103</v>
      </c>
      <c r="B373" s="7" t="s">
        <v>284</v>
      </c>
      <c r="C373" s="8">
        <v>2</v>
      </c>
      <c r="D373" s="9">
        <v>11.5</v>
      </c>
      <c r="E373" s="10">
        <v>2300</v>
      </c>
      <c r="F373" s="10">
        <v>300</v>
      </c>
      <c r="G373" s="11">
        <f t="shared" si="40"/>
        <v>13.043478260869565</v>
      </c>
      <c r="H373" s="10">
        <v>1900</v>
      </c>
      <c r="I373" s="9">
        <v>11.5</v>
      </c>
      <c r="J373" s="8">
        <v>1</v>
      </c>
      <c r="K373" s="9">
        <v>0</v>
      </c>
      <c r="L373" s="9">
        <v>0</v>
      </c>
      <c r="M373" s="9">
        <f t="shared" si="41"/>
        <v>0</v>
      </c>
      <c r="N373" s="9">
        <f t="shared" si="42"/>
        <v>7.305080213903743</v>
      </c>
      <c r="O373" s="9">
        <f t="shared" si="43"/>
        <v>7.2508917954815715</v>
      </c>
      <c r="P373" s="11">
        <f t="shared" si="44"/>
        <v>-100</v>
      </c>
      <c r="Q373" s="11">
        <f t="shared" si="45"/>
        <v>-100</v>
      </c>
      <c r="R373" s="8">
        <v>0</v>
      </c>
      <c r="S373" s="8">
        <v>0</v>
      </c>
      <c r="T373" s="8">
        <v>0</v>
      </c>
      <c r="U373" s="11">
        <f t="shared" si="46"/>
        <v>0</v>
      </c>
      <c r="V373" s="11">
        <f t="shared" si="47"/>
        <v>0</v>
      </c>
      <c r="W373" s="9">
        <v>5</v>
      </c>
      <c r="X373" s="9">
        <v>7</v>
      </c>
    </row>
    <row r="374" spans="1:24" x14ac:dyDescent="0.2">
      <c r="A374" s="7" t="s">
        <v>3103</v>
      </c>
      <c r="B374" s="7" t="s">
        <v>328</v>
      </c>
      <c r="C374" s="8">
        <v>1</v>
      </c>
      <c r="D374" s="9">
        <v>30</v>
      </c>
      <c r="E374" s="10">
        <v>400</v>
      </c>
      <c r="F374" s="10">
        <v>0</v>
      </c>
      <c r="G374" s="11">
        <f t="shared" si="40"/>
        <v>0</v>
      </c>
      <c r="H374" s="10">
        <v>400</v>
      </c>
      <c r="I374" s="9">
        <v>30</v>
      </c>
      <c r="J374" s="8">
        <v>1</v>
      </c>
      <c r="K374" s="9">
        <v>0</v>
      </c>
      <c r="L374" s="9">
        <v>0</v>
      </c>
      <c r="M374" s="9">
        <f t="shared" si="41"/>
        <v>0</v>
      </c>
      <c r="N374" s="9">
        <f t="shared" si="42"/>
        <v>7.305080213903743</v>
      </c>
      <c r="O374" s="9">
        <f t="shared" si="43"/>
        <v>7.2508917954815715</v>
      </c>
      <c r="P374" s="11">
        <f t="shared" si="44"/>
        <v>-100</v>
      </c>
      <c r="Q374" s="11">
        <f t="shared" si="45"/>
        <v>-100</v>
      </c>
      <c r="R374" s="8">
        <v>0</v>
      </c>
      <c r="S374" s="8">
        <v>0</v>
      </c>
      <c r="T374" s="8">
        <v>0</v>
      </c>
      <c r="U374" s="11">
        <f t="shared" si="46"/>
        <v>0</v>
      </c>
      <c r="V374" s="11">
        <f t="shared" si="47"/>
        <v>0</v>
      </c>
      <c r="W374" s="9">
        <v>5</v>
      </c>
      <c r="X374" s="9">
        <v>10</v>
      </c>
    </row>
    <row r="375" spans="1:24" x14ac:dyDescent="0.2">
      <c r="A375" s="2" t="s">
        <v>3224</v>
      </c>
      <c r="B375" s="2" t="s">
        <v>205</v>
      </c>
      <c r="C375" s="3">
        <v>3</v>
      </c>
      <c r="D375" s="4">
        <v>8</v>
      </c>
      <c r="E375" s="5">
        <v>4200</v>
      </c>
      <c r="F375" s="5">
        <v>0</v>
      </c>
      <c r="G375" s="6">
        <f t="shared" si="40"/>
        <v>0</v>
      </c>
      <c r="H375" s="5">
        <v>3400</v>
      </c>
      <c r="I375" s="4">
        <v>8</v>
      </c>
      <c r="J375" s="3">
        <v>2</v>
      </c>
      <c r="K375" s="4">
        <v>33.44</v>
      </c>
      <c r="L375" s="4">
        <v>33.44</v>
      </c>
      <c r="M375" s="4">
        <f t="shared" si="41"/>
        <v>9.8352941176470576</v>
      </c>
      <c r="N375" s="4">
        <f t="shared" si="42"/>
        <v>7.936686390532544</v>
      </c>
      <c r="O375" s="4">
        <f t="shared" si="43"/>
        <v>7.2508917954815715</v>
      </c>
      <c r="P375" s="6">
        <f t="shared" si="44"/>
        <v>23.921919472329296</v>
      </c>
      <c r="Q375" s="6">
        <f t="shared" si="45"/>
        <v>35.642544325043843</v>
      </c>
      <c r="R375" s="3">
        <v>1</v>
      </c>
      <c r="S375" s="3">
        <v>1</v>
      </c>
      <c r="T375" s="3">
        <v>1</v>
      </c>
      <c r="U375" s="6">
        <f t="shared" si="46"/>
        <v>50</v>
      </c>
      <c r="V375" s="6">
        <f t="shared" si="47"/>
        <v>150</v>
      </c>
      <c r="W375" s="4">
        <v>3.5</v>
      </c>
      <c r="X375" s="4">
        <v>6.5</v>
      </c>
    </row>
    <row r="376" spans="1:24" x14ac:dyDescent="0.2">
      <c r="A376" s="7" t="s">
        <v>3224</v>
      </c>
      <c r="B376" s="7" t="s">
        <v>85</v>
      </c>
      <c r="C376" s="8">
        <v>1</v>
      </c>
      <c r="D376" s="9">
        <v>12</v>
      </c>
      <c r="E376" s="10">
        <v>800</v>
      </c>
      <c r="F376" s="10">
        <v>0</v>
      </c>
      <c r="G376" s="11">
        <f t="shared" si="40"/>
        <v>0</v>
      </c>
      <c r="H376" s="10">
        <v>800</v>
      </c>
      <c r="I376" s="9">
        <v>12</v>
      </c>
      <c r="J376" s="8">
        <v>1</v>
      </c>
      <c r="K376" s="9">
        <v>0</v>
      </c>
      <c r="L376" s="9">
        <v>0</v>
      </c>
      <c r="M376" s="9">
        <f t="shared" si="41"/>
        <v>0</v>
      </c>
      <c r="N376" s="9">
        <f t="shared" si="42"/>
        <v>7.936686390532544</v>
      </c>
      <c r="O376" s="9">
        <f t="shared" si="43"/>
        <v>7.2508917954815715</v>
      </c>
      <c r="P376" s="11">
        <f t="shared" si="44"/>
        <v>-100</v>
      </c>
      <c r="Q376" s="11">
        <f t="shared" si="45"/>
        <v>-100</v>
      </c>
      <c r="R376" s="8">
        <v>0</v>
      </c>
      <c r="S376" s="8">
        <v>0</v>
      </c>
      <c r="T376" s="8">
        <v>0</v>
      </c>
      <c r="U376" s="11">
        <f t="shared" si="46"/>
        <v>0</v>
      </c>
      <c r="V376" s="11">
        <f t="shared" si="47"/>
        <v>0</v>
      </c>
      <c r="W376" s="9">
        <v>4</v>
      </c>
      <c r="X376" s="9">
        <v>6</v>
      </c>
    </row>
    <row r="377" spans="1:24" x14ac:dyDescent="0.2">
      <c r="A377" s="7" t="s">
        <v>3224</v>
      </c>
      <c r="B377" s="7" t="s">
        <v>111</v>
      </c>
      <c r="C377" s="8">
        <v>3</v>
      </c>
      <c r="D377" s="9">
        <v>8</v>
      </c>
      <c r="E377" s="10">
        <v>3100</v>
      </c>
      <c r="F377" s="10">
        <v>0</v>
      </c>
      <c r="G377" s="11">
        <f t="shared" si="40"/>
        <v>0</v>
      </c>
      <c r="H377" s="10">
        <v>3100</v>
      </c>
      <c r="I377" s="9">
        <v>8</v>
      </c>
      <c r="J377" s="8">
        <v>3</v>
      </c>
      <c r="K377" s="9">
        <v>0</v>
      </c>
      <c r="L377" s="9">
        <v>0</v>
      </c>
      <c r="M377" s="9">
        <f t="shared" si="41"/>
        <v>0</v>
      </c>
      <c r="N377" s="9">
        <f t="shared" si="42"/>
        <v>7.936686390532544</v>
      </c>
      <c r="O377" s="9">
        <f t="shared" si="43"/>
        <v>7.2508917954815715</v>
      </c>
      <c r="P377" s="11">
        <f t="shared" si="44"/>
        <v>-100</v>
      </c>
      <c r="Q377" s="11">
        <f t="shared" si="45"/>
        <v>-100</v>
      </c>
      <c r="R377" s="8">
        <v>0</v>
      </c>
      <c r="S377" s="8">
        <v>0</v>
      </c>
      <c r="T377" s="8">
        <v>0</v>
      </c>
      <c r="U377" s="11">
        <f t="shared" si="46"/>
        <v>0</v>
      </c>
      <c r="V377" s="11">
        <f t="shared" si="47"/>
        <v>0</v>
      </c>
      <c r="W377" s="9">
        <v>5.33</v>
      </c>
      <c r="X377" s="9">
        <v>6.67</v>
      </c>
    </row>
    <row r="378" spans="1:24" x14ac:dyDescent="0.2">
      <c r="A378" s="7" t="s">
        <v>3224</v>
      </c>
      <c r="B378" s="7" t="s">
        <v>616</v>
      </c>
      <c r="C378" s="8">
        <v>1</v>
      </c>
      <c r="D378" s="9">
        <v>15</v>
      </c>
      <c r="E378" s="10">
        <v>800</v>
      </c>
      <c r="F378" s="10">
        <v>0</v>
      </c>
      <c r="G378" s="11">
        <f t="shared" si="40"/>
        <v>0</v>
      </c>
      <c r="H378" s="10">
        <v>800</v>
      </c>
      <c r="I378" s="9">
        <v>15</v>
      </c>
      <c r="J378" s="8">
        <v>1</v>
      </c>
      <c r="K378" s="9">
        <v>0</v>
      </c>
      <c r="L378" s="9">
        <v>0</v>
      </c>
      <c r="M378" s="9">
        <f t="shared" si="41"/>
        <v>0</v>
      </c>
      <c r="N378" s="9">
        <f t="shared" si="42"/>
        <v>7.936686390532544</v>
      </c>
      <c r="O378" s="9">
        <f t="shared" si="43"/>
        <v>7.2508917954815715</v>
      </c>
      <c r="P378" s="11">
        <f t="shared" si="44"/>
        <v>-100</v>
      </c>
      <c r="Q378" s="11">
        <f t="shared" si="45"/>
        <v>-100</v>
      </c>
      <c r="R378" s="8">
        <v>0</v>
      </c>
      <c r="S378" s="8">
        <v>0</v>
      </c>
      <c r="T378" s="8">
        <v>0</v>
      </c>
      <c r="U378" s="11">
        <f t="shared" si="46"/>
        <v>0</v>
      </c>
      <c r="V378" s="11">
        <f t="shared" si="47"/>
        <v>0</v>
      </c>
      <c r="W378" s="9">
        <v>5</v>
      </c>
      <c r="X378" s="9">
        <v>6</v>
      </c>
    </row>
    <row r="379" spans="1:24" x14ac:dyDescent="0.2">
      <c r="A379" s="7" t="s">
        <v>3224</v>
      </c>
      <c r="B379" s="7" t="s">
        <v>292</v>
      </c>
      <c r="C379" s="8">
        <v>1</v>
      </c>
      <c r="D379" s="9">
        <v>15</v>
      </c>
      <c r="E379" s="10">
        <v>800</v>
      </c>
      <c r="F379" s="10">
        <v>0</v>
      </c>
      <c r="G379" s="11">
        <f t="shared" si="40"/>
        <v>0</v>
      </c>
      <c r="H379" s="10">
        <v>800</v>
      </c>
      <c r="I379" s="9">
        <v>15</v>
      </c>
      <c r="J379" s="8">
        <v>1</v>
      </c>
      <c r="K379" s="9">
        <v>10.68</v>
      </c>
      <c r="L379" s="9">
        <v>10.68</v>
      </c>
      <c r="M379" s="9">
        <f t="shared" si="41"/>
        <v>13.35</v>
      </c>
      <c r="N379" s="9">
        <f t="shared" si="42"/>
        <v>7.936686390532544</v>
      </c>
      <c r="O379" s="9">
        <f t="shared" si="43"/>
        <v>7.2508917954815715</v>
      </c>
      <c r="P379" s="11">
        <f t="shared" si="44"/>
        <v>68.206217848356076</v>
      </c>
      <c r="Q379" s="11">
        <f t="shared" si="45"/>
        <v>84.115283699573567</v>
      </c>
      <c r="R379" s="8">
        <v>0</v>
      </c>
      <c r="S379" s="8">
        <v>0</v>
      </c>
      <c r="T379" s="8">
        <v>1</v>
      </c>
      <c r="U379" s="11">
        <f t="shared" si="46"/>
        <v>0</v>
      </c>
      <c r="V379" s="11">
        <f t="shared" si="47"/>
        <v>100</v>
      </c>
      <c r="W379" s="9">
        <v>3</v>
      </c>
      <c r="X379" s="9">
        <v>6</v>
      </c>
    </row>
    <row r="380" spans="1:24" x14ac:dyDescent="0.2">
      <c r="A380" s="7" t="s">
        <v>3224</v>
      </c>
      <c r="B380" s="7" t="s">
        <v>119</v>
      </c>
      <c r="C380" s="8">
        <v>5</v>
      </c>
      <c r="D380" s="9">
        <v>6.54</v>
      </c>
      <c r="E380" s="10">
        <v>7000</v>
      </c>
      <c r="F380" s="10">
        <v>300</v>
      </c>
      <c r="G380" s="11">
        <f t="shared" si="40"/>
        <v>4.2857142857142856</v>
      </c>
      <c r="H380" s="10">
        <v>7300</v>
      </c>
      <c r="I380" s="9">
        <v>6.54</v>
      </c>
      <c r="J380" s="8">
        <v>5</v>
      </c>
      <c r="K380" s="9">
        <v>19.2</v>
      </c>
      <c r="L380" s="9">
        <v>19.2</v>
      </c>
      <c r="M380" s="9">
        <f t="shared" si="41"/>
        <v>2.6301369863013697</v>
      </c>
      <c r="N380" s="9">
        <f t="shared" si="42"/>
        <v>7.936686390532544</v>
      </c>
      <c r="O380" s="9">
        <f t="shared" si="43"/>
        <v>7.2508917954815715</v>
      </c>
      <c r="P380" s="11">
        <f t="shared" si="44"/>
        <v>-66.861019109451163</v>
      </c>
      <c r="Q380" s="11">
        <f t="shared" si="45"/>
        <v>-63.726710306994896</v>
      </c>
      <c r="R380" s="8">
        <v>0</v>
      </c>
      <c r="S380" s="8">
        <v>1</v>
      </c>
      <c r="T380" s="8">
        <v>1</v>
      </c>
      <c r="U380" s="11">
        <f t="shared" si="46"/>
        <v>0</v>
      </c>
      <c r="V380" s="11">
        <f t="shared" si="47"/>
        <v>40</v>
      </c>
      <c r="W380" s="9">
        <v>4.8</v>
      </c>
      <c r="X380" s="9">
        <v>6</v>
      </c>
    </row>
    <row r="381" spans="1:24" x14ac:dyDescent="0.2">
      <c r="A381" s="7" t="s">
        <v>3224</v>
      </c>
      <c r="B381" s="7" t="s">
        <v>1400</v>
      </c>
      <c r="C381" s="8">
        <v>1</v>
      </c>
      <c r="D381" s="9">
        <v>30</v>
      </c>
      <c r="E381" s="10">
        <v>400</v>
      </c>
      <c r="F381" s="10">
        <v>0</v>
      </c>
      <c r="G381" s="11">
        <f t="shared" si="40"/>
        <v>0</v>
      </c>
      <c r="H381" s="10">
        <v>0</v>
      </c>
      <c r="I381" s="9">
        <v>30</v>
      </c>
      <c r="J381" s="8">
        <v>0</v>
      </c>
      <c r="K381" s="9">
        <v>0</v>
      </c>
      <c r="L381" s="9">
        <v>0</v>
      </c>
      <c r="M381" s="9">
        <f t="shared" si="41"/>
        <v>0</v>
      </c>
      <c r="N381" s="9">
        <f t="shared" si="42"/>
        <v>7.936686390532544</v>
      </c>
      <c r="O381" s="9">
        <f t="shared" si="43"/>
        <v>7.2508917954815715</v>
      </c>
      <c r="P381" s="11">
        <f t="shared" si="44"/>
        <v>-100</v>
      </c>
      <c r="Q381" s="11">
        <f t="shared" si="45"/>
        <v>-100</v>
      </c>
      <c r="R381" s="8">
        <v>0</v>
      </c>
      <c r="S381" s="8">
        <v>0</v>
      </c>
      <c r="T381" s="8">
        <v>0</v>
      </c>
      <c r="U381" s="11">
        <f t="shared" si="46"/>
        <v>0</v>
      </c>
      <c r="V381" s="11">
        <f t="shared" si="47"/>
        <v>0</v>
      </c>
      <c r="W381" s="9">
        <v>0</v>
      </c>
      <c r="X381" s="9">
        <v>0</v>
      </c>
    </row>
    <row r="382" spans="1:24" x14ac:dyDescent="0.2">
      <c r="A382" s="7" t="s">
        <v>3224</v>
      </c>
      <c r="B382" s="7" t="s">
        <v>317</v>
      </c>
      <c r="C382" s="8">
        <v>4</v>
      </c>
      <c r="D382" s="9">
        <v>8.25</v>
      </c>
      <c r="E382" s="10">
        <v>4100</v>
      </c>
      <c r="F382" s="10">
        <v>500</v>
      </c>
      <c r="G382" s="11">
        <f t="shared" si="40"/>
        <v>12.195121951219512</v>
      </c>
      <c r="H382" s="10">
        <v>4600</v>
      </c>
      <c r="I382" s="9">
        <v>8.25</v>
      </c>
      <c r="J382" s="8">
        <v>4</v>
      </c>
      <c r="K382" s="9">
        <v>25.88</v>
      </c>
      <c r="L382" s="9">
        <v>25.88</v>
      </c>
      <c r="M382" s="9">
        <f t="shared" si="41"/>
        <v>5.6260869565217391</v>
      </c>
      <c r="N382" s="9">
        <f t="shared" si="42"/>
        <v>7.936686390532544</v>
      </c>
      <c r="O382" s="9">
        <f t="shared" si="43"/>
        <v>7.2508917954815715</v>
      </c>
      <c r="P382" s="11">
        <f t="shared" si="44"/>
        <v>-29.112898258989489</v>
      </c>
      <c r="Q382" s="11">
        <f t="shared" si="45"/>
        <v>-22.408344860039662</v>
      </c>
      <c r="R382" s="8">
        <v>1</v>
      </c>
      <c r="S382" s="8">
        <v>1</v>
      </c>
      <c r="T382" s="8">
        <v>1</v>
      </c>
      <c r="U382" s="11">
        <f t="shared" si="46"/>
        <v>25</v>
      </c>
      <c r="V382" s="11">
        <f t="shared" si="47"/>
        <v>75</v>
      </c>
      <c r="W382" s="9">
        <v>3.75</v>
      </c>
      <c r="X382" s="9">
        <v>5.5</v>
      </c>
    </row>
    <row r="383" spans="1:24" x14ac:dyDescent="0.2">
      <c r="A383" s="7" t="s">
        <v>3224</v>
      </c>
      <c r="B383" s="7" t="s">
        <v>193</v>
      </c>
      <c r="C383" s="8">
        <v>6</v>
      </c>
      <c r="D383" s="9">
        <v>3.33</v>
      </c>
      <c r="E383" s="10">
        <v>10100</v>
      </c>
      <c r="F383" s="10">
        <v>700</v>
      </c>
      <c r="G383" s="11">
        <f t="shared" si="40"/>
        <v>6.9306930693069315</v>
      </c>
      <c r="H383" s="10">
        <v>10800</v>
      </c>
      <c r="I383" s="9">
        <v>3.33</v>
      </c>
      <c r="J383" s="8">
        <v>6</v>
      </c>
      <c r="K383" s="9">
        <v>127.84</v>
      </c>
      <c r="L383" s="9">
        <v>127.84</v>
      </c>
      <c r="M383" s="9">
        <f t="shared" si="41"/>
        <v>11.837037037037037</v>
      </c>
      <c r="N383" s="9">
        <f t="shared" si="42"/>
        <v>7.936686390532544</v>
      </c>
      <c r="O383" s="9">
        <f t="shared" si="43"/>
        <v>7.2508917954815715</v>
      </c>
      <c r="P383" s="11">
        <f t="shared" si="44"/>
        <v>49.143313148382866</v>
      </c>
      <c r="Q383" s="11">
        <f t="shared" si="45"/>
        <v>63.249395673141116</v>
      </c>
      <c r="R383" s="8">
        <v>3</v>
      </c>
      <c r="S383" s="8">
        <v>4</v>
      </c>
      <c r="T383" s="8">
        <v>6</v>
      </c>
      <c r="U383" s="11">
        <f t="shared" si="46"/>
        <v>50</v>
      </c>
      <c r="V383" s="11">
        <f t="shared" si="47"/>
        <v>216.66666666666666</v>
      </c>
      <c r="W383" s="9">
        <v>1.83</v>
      </c>
      <c r="X383" s="9">
        <v>6</v>
      </c>
    </row>
    <row r="384" spans="1:24" x14ac:dyDescent="0.2">
      <c r="A384" s="7" t="s">
        <v>3224</v>
      </c>
      <c r="B384" s="7" t="s">
        <v>133</v>
      </c>
      <c r="C384" s="8">
        <v>2</v>
      </c>
      <c r="D384" s="9">
        <v>9</v>
      </c>
      <c r="E384" s="10">
        <v>2400</v>
      </c>
      <c r="F384" s="10">
        <v>600</v>
      </c>
      <c r="G384" s="11">
        <f t="shared" si="40"/>
        <v>25</v>
      </c>
      <c r="H384" s="10">
        <v>2200</v>
      </c>
      <c r="I384" s="9">
        <v>9</v>
      </c>
      <c r="J384" s="8">
        <v>1</v>
      </c>
      <c r="K384" s="9">
        <v>3.64</v>
      </c>
      <c r="L384" s="9">
        <v>3.64</v>
      </c>
      <c r="M384" s="9">
        <f t="shared" si="41"/>
        <v>1.6545454545454545</v>
      </c>
      <c r="N384" s="9">
        <f t="shared" si="42"/>
        <v>7.936686390532544</v>
      </c>
      <c r="O384" s="9">
        <f t="shared" si="43"/>
        <v>7.2508917954815715</v>
      </c>
      <c r="P384" s="11">
        <f t="shared" si="44"/>
        <v>-79.153196017432208</v>
      </c>
      <c r="Q384" s="11">
        <f t="shared" si="45"/>
        <v>-77.181490205432496</v>
      </c>
      <c r="R384" s="8">
        <v>0</v>
      </c>
      <c r="S384" s="8">
        <v>0</v>
      </c>
      <c r="T384" s="8">
        <v>1</v>
      </c>
      <c r="U384" s="11">
        <f t="shared" si="46"/>
        <v>0</v>
      </c>
      <c r="V384" s="11">
        <f t="shared" si="47"/>
        <v>100</v>
      </c>
      <c r="W384" s="9">
        <v>3</v>
      </c>
      <c r="X384" s="9">
        <v>4</v>
      </c>
    </row>
    <row r="385" spans="1:24" x14ac:dyDescent="0.2">
      <c r="A385" s="7" t="s">
        <v>3224</v>
      </c>
      <c r="B385" s="7" t="s">
        <v>124</v>
      </c>
      <c r="C385" s="8">
        <v>6</v>
      </c>
      <c r="D385" s="9">
        <v>1.48</v>
      </c>
      <c r="E385" s="10">
        <v>13000</v>
      </c>
      <c r="F385" s="10">
        <v>200</v>
      </c>
      <c r="G385" s="11">
        <f t="shared" si="40"/>
        <v>1.5384615384615385</v>
      </c>
      <c r="H385" s="10">
        <v>11000</v>
      </c>
      <c r="I385" s="9">
        <v>1.48</v>
      </c>
      <c r="J385" s="8">
        <v>5</v>
      </c>
      <c r="K385" s="9">
        <v>84.6</v>
      </c>
      <c r="L385" s="9">
        <v>84.6</v>
      </c>
      <c r="M385" s="9">
        <f t="shared" si="41"/>
        <v>7.6909090909090905</v>
      </c>
      <c r="N385" s="9">
        <f t="shared" si="42"/>
        <v>7.936686390532544</v>
      </c>
      <c r="O385" s="9">
        <f t="shared" si="43"/>
        <v>7.2508917954815715</v>
      </c>
      <c r="P385" s="11">
        <f t="shared" si="44"/>
        <v>-3.096724344767289</v>
      </c>
      <c r="Q385" s="11">
        <f t="shared" si="45"/>
        <v>6.068457616506123</v>
      </c>
      <c r="R385" s="8">
        <v>2</v>
      </c>
      <c r="S385" s="8">
        <v>3</v>
      </c>
      <c r="T385" s="8">
        <v>3</v>
      </c>
      <c r="U385" s="11">
        <f t="shared" si="46"/>
        <v>40</v>
      </c>
      <c r="V385" s="11">
        <f t="shared" si="47"/>
        <v>160</v>
      </c>
      <c r="W385" s="9">
        <v>3.2</v>
      </c>
      <c r="X385" s="9">
        <v>6.4</v>
      </c>
    </row>
    <row r="386" spans="1:24" x14ac:dyDescent="0.2">
      <c r="A386" s="7" t="s">
        <v>3224</v>
      </c>
      <c r="B386" s="7" t="s">
        <v>57</v>
      </c>
      <c r="C386" s="8">
        <v>4</v>
      </c>
      <c r="D386" s="9">
        <v>7.88</v>
      </c>
      <c r="E386" s="10">
        <v>4300</v>
      </c>
      <c r="F386" s="10">
        <v>400</v>
      </c>
      <c r="G386" s="11">
        <f t="shared" ref="G386:G449" si="48">IF(E386&gt;0,(F386/E386)*100,0)</f>
        <v>9.3023255813953494</v>
      </c>
      <c r="H386" s="10">
        <v>4700</v>
      </c>
      <c r="I386" s="9">
        <v>7.88</v>
      </c>
      <c r="J386" s="8">
        <v>4</v>
      </c>
      <c r="K386" s="9">
        <v>61.8</v>
      </c>
      <c r="L386" s="9">
        <v>61.8</v>
      </c>
      <c r="M386" s="9">
        <f t="shared" ref="M386:M449" si="49">IF(H386&gt;0,(K386/H386)*1000,0)</f>
        <v>13.148936170212766</v>
      </c>
      <c r="N386" s="9">
        <f t="shared" ref="N386:N449" si="50">IF(SUMIF($A$2:$A$532,A386,$H$2:$H$532)&gt;0,SUMIF($A$2:$A$532,A386,$K$2:$K$532)/SUMIF($A$2:$A$532,A386,$H$2:$H$532)*1000,0)</f>
        <v>7.936686390532544</v>
      </c>
      <c r="O386" s="9">
        <f t="shared" ref="O386:O449" si="51">IF(SUM($H$2:$H$532)&gt;0,SUM($K$2:$K$532)/SUM($H$2:$H$532)*1000,0)</f>
        <v>7.2508917954815715</v>
      </c>
      <c r="P386" s="11">
        <f t="shared" ref="P386:P449" si="52">IF(N386&gt;0,(M386-N386)/N386*100,0)</f>
        <v>65.672870555875448</v>
      </c>
      <c r="Q386" s="11">
        <f t="shared" ref="Q386:Q449" si="53">IF(O386&gt;0,(M386-O386)/O386*100,0)</f>
        <v>81.342330586240294</v>
      </c>
      <c r="R386" s="8">
        <v>0</v>
      </c>
      <c r="S386" s="8">
        <v>2</v>
      </c>
      <c r="T386" s="8">
        <v>2</v>
      </c>
      <c r="U386" s="11">
        <f t="shared" ref="U386:U449" si="54">IF(J386&gt;0,(R386/J386)*100,0)</f>
        <v>0</v>
      </c>
      <c r="V386" s="11">
        <f t="shared" ref="V386:V449" si="55">IF(J386&gt;0,((R386+S386+T386)/J386)*100,0)</f>
        <v>100</v>
      </c>
      <c r="W386" s="9">
        <v>3.25</v>
      </c>
      <c r="X386" s="9">
        <v>6</v>
      </c>
    </row>
    <row r="387" spans="1:24" x14ac:dyDescent="0.2">
      <c r="A387" s="7" t="s">
        <v>3224</v>
      </c>
      <c r="B387" s="7" t="s">
        <v>74</v>
      </c>
      <c r="C387" s="8">
        <v>4</v>
      </c>
      <c r="D387" s="9">
        <v>5</v>
      </c>
      <c r="E387" s="10">
        <v>5300</v>
      </c>
      <c r="F387" s="10">
        <v>0</v>
      </c>
      <c r="G387" s="11">
        <f t="shared" si="48"/>
        <v>0</v>
      </c>
      <c r="H387" s="10">
        <v>5300</v>
      </c>
      <c r="I387" s="9">
        <v>5</v>
      </c>
      <c r="J387" s="8">
        <v>4</v>
      </c>
      <c r="K387" s="9">
        <v>96.58</v>
      </c>
      <c r="L387" s="9">
        <v>96.58</v>
      </c>
      <c r="M387" s="9">
        <f t="shared" si="49"/>
        <v>18.222641509433963</v>
      </c>
      <c r="N387" s="9">
        <f t="shared" si="50"/>
        <v>7.936686390532544</v>
      </c>
      <c r="O387" s="9">
        <f t="shared" si="51"/>
        <v>7.2508917954815715</v>
      </c>
      <c r="P387" s="11">
        <f t="shared" si="52"/>
        <v>129.60012041261015</v>
      </c>
      <c r="Q387" s="11">
        <f t="shared" si="53"/>
        <v>151.31586601236404</v>
      </c>
      <c r="R387" s="8">
        <v>1</v>
      </c>
      <c r="S387" s="8">
        <v>3</v>
      </c>
      <c r="T387" s="8">
        <v>4</v>
      </c>
      <c r="U387" s="11">
        <f t="shared" si="54"/>
        <v>25</v>
      </c>
      <c r="V387" s="11">
        <f t="shared" si="55"/>
        <v>200</v>
      </c>
      <c r="W387" s="9">
        <v>2</v>
      </c>
      <c r="X387" s="9">
        <v>7.25</v>
      </c>
    </row>
    <row r="388" spans="1:24" x14ac:dyDescent="0.2">
      <c r="A388" s="7" t="s">
        <v>3224</v>
      </c>
      <c r="B388" s="7" t="s">
        <v>3178</v>
      </c>
      <c r="C388" s="8">
        <v>2</v>
      </c>
      <c r="D388" s="9">
        <v>9.5</v>
      </c>
      <c r="E388" s="10">
        <v>2200</v>
      </c>
      <c r="F388" s="10">
        <v>0</v>
      </c>
      <c r="G388" s="11">
        <f t="shared" si="48"/>
        <v>0</v>
      </c>
      <c r="H388" s="10">
        <v>2200</v>
      </c>
      <c r="I388" s="9">
        <v>9.5</v>
      </c>
      <c r="J388" s="8">
        <v>2</v>
      </c>
      <c r="K388" s="9">
        <v>0</v>
      </c>
      <c r="L388" s="9">
        <v>0</v>
      </c>
      <c r="M388" s="9">
        <f t="shared" si="49"/>
        <v>0</v>
      </c>
      <c r="N388" s="9">
        <f t="shared" si="50"/>
        <v>7.936686390532544</v>
      </c>
      <c r="O388" s="9">
        <f t="shared" si="51"/>
        <v>7.2508917954815715</v>
      </c>
      <c r="P388" s="11">
        <f t="shared" si="52"/>
        <v>-100</v>
      </c>
      <c r="Q388" s="11">
        <f t="shared" si="53"/>
        <v>-100</v>
      </c>
      <c r="R388" s="8">
        <v>0</v>
      </c>
      <c r="S388" s="8">
        <v>0</v>
      </c>
      <c r="T388" s="8">
        <v>0</v>
      </c>
      <c r="U388" s="11">
        <f t="shared" si="54"/>
        <v>0</v>
      </c>
      <c r="V388" s="11">
        <f t="shared" si="55"/>
        <v>0</v>
      </c>
      <c r="W388" s="9">
        <v>4</v>
      </c>
      <c r="X388" s="9">
        <v>7.5</v>
      </c>
    </row>
    <row r="389" spans="1:24" x14ac:dyDescent="0.2">
      <c r="A389" s="7" t="s">
        <v>3224</v>
      </c>
      <c r="B389" s="7" t="s">
        <v>296</v>
      </c>
      <c r="C389" s="8">
        <v>2</v>
      </c>
      <c r="D389" s="9">
        <v>6</v>
      </c>
      <c r="E389" s="10">
        <v>2400</v>
      </c>
      <c r="F389" s="10">
        <v>200</v>
      </c>
      <c r="G389" s="11">
        <f t="shared" si="48"/>
        <v>8.3333333333333321</v>
      </c>
      <c r="H389" s="10">
        <v>2600</v>
      </c>
      <c r="I389" s="9">
        <v>6</v>
      </c>
      <c r="J389" s="8">
        <v>2</v>
      </c>
      <c r="K389" s="9">
        <v>6.94</v>
      </c>
      <c r="L389" s="9">
        <v>6.94</v>
      </c>
      <c r="M389" s="9">
        <f t="shared" si="49"/>
        <v>2.6692307692307691</v>
      </c>
      <c r="N389" s="9">
        <f t="shared" si="50"/>
        <v>7.936686390532544</v>
      </c>
      <c r="O389" s="9">
        <f t="shared" si="51"/>
        <v>7.2508917954815715</v>
      </c>
      <c r="P389" s="11">
        <f t="shared" si="52"/>
        <v>-66.368448520092443</v>
      </c>
      <c r="Q389" s="11">
        <f t="shared" si="53"/>
        <v>-63.187552034715054</v>
      </c>
      <c r="R389" s="8">
        <v>0</v>
      </c>
      <c r="S389" s="8">
        <v>0</v>
      </c>
      <c r="T389" s="8">
        <v>1</v>
      </c>
      <c r="U389" s="11">
        <f t="shared" si="54"/>
        <v>0</v>
      </c>
      <c r="V389" s="11">
        <f t="shared" si="55"/>
        <v>50</v>
      </c>
      <c r="W389" s="9">
        <v>3.5</v>
      </c>
      <c r="X389" s="9">
        <v>5.5</v>
      </c>
    </row>
    <row r="390" spans="1:24" x14ac:dyDescent="0.2">
      <c r="A390" s="7" t="s">
        <v>3224</v>
      </c>
      <c r="B390" s="7" t="s">
        <v>102</v>
      </c>
      <c r="C390" s="8">
        <v>1</v>
      </c>
      <c r="D390" s="9">
        <v>8</v>
      </c>
      <c r="E390" s="10">
        <v>1000</v>
      </c>
      <c r="F390" s="10">
        <v>0</v>
      </c>
      <c r="G390" s="11">
        <f t="shared" si="48"/>
        <v>0</v>
      </c>
      <c r="H390" s="10">
        <v>0</v>
      </c>
      <c r="I390" s="9">
        <v>8</v>
      </c>
      <c r="J390" s="8">
        <v>0</v>
      </c>
      <c r="K390" s="9">
        <v>0</v>
      </c>
      <c r="L390" s="9">
        <v>0</v>
      </c>
      <c r="M390" s="9">
        <f t="shared" si="49"/>
        <v>0</v>
      </c>
      <c r="N390" s="9">
        <f t="shared" si="50"/>
        <v>7.936686390532544</v>
      </c>
      <c r="O390" s="9">
        <f t="shared" si="51"/>
        <v>7.2508917954815715</v>
      </c>
      <c r="P390" s="11">
        <f t="shared" si="52"/>
        <v>-100</v>
      </c>
      <c r="Q390" s="11">
        <f t="shared" si="53"/>
        <v>-100</v>
      </c>
      <c r="R390" s="8">
        <v>0</v>
      </c>
      <c r="S390" s="8">
        <v>0</v>
      </c>
      <c r="T390" s="8">
        <v>0</v>
      </c>
      <c r="U390" s="11">
        <f t="shared" si="54"/>
        <v>0</v>
      </c>
      <c r="V390" s="11">
        <f t="shared" si="55"/>
        <v>0</v>
      </c>
      <c r="W390" s="9">
        <v>0</v>
      </c>
      <c r="X390" s="9">
        <v>0</v>
      </c>
    </row>
    <row r="391" spans="1:24" x14ac:dyDescent="0.2">
      <c r="A391" s="7" t="s">
        <v>3224</v>
      </c>
      <c r="B391" s="7" t="s">
        <v>629</v>
      </c>
      <c r="C391" s="8">
        <v>1</v>
      </c>
      <c r="D391" s="9">
        <v>15</v>
      </c>
      <c r="E391" s="10">
        <v>800</v>
      </c>
      <c r="F391" s="10">
        <v>0</v>
      </c>
      <c r="G391" s="11">
        <f t="shared" si="48"/>
        <v>0</v>
      </c>
      <c r="H391" s="10">
        <v>800</v>
      </c>
      <c r="I391" s="9">
        <v>15</v>
      </c>
      <c r="J391" s="8">
        <v>1</v>
      </c>
      <c r="K391" s="9">
        <v>0</v>
      </c>
      <c r="L391" s="9">
        <v>0</v>
      </c>
      <c r="M391" s="9">
        <f t="shared" si="49"/>
        <v>0</v>
      </c>
      <c r="N391" s="9">
        <f t="shared" si="50"/>
        <v>7.936686390532544</v>
      </c>
      <c r="O391" s="9">
        <f t="shared" si="51"/>
        <v>7.2508917954815715</v>
      </c>
      <c r="P391" s="11">
        <f t="shared" si="52"/>
        <v>-100</v>
      </c>
      <c r="Q391" s="11">
        <f t="shared" si="53"/>
        <v>-100</v>
      </c>
      <c r="R391" s="8">
        <v>0</v>
      </c>
      <c r="S391" s="8">
        <v>0</v>
      </c>
      <c r="T391" s="8">
        <v>0</v>
      </c>
      <c r="U391" s="11">
        <f t="shared" si="54"/>
        <v>0</v>
      </c>
      <c r="V391" s="11">
        <f t="shared" si="55"/>
        <v>0</v>
      </c>
      <c r="W391" s="9">
        <v>5</v>
      </c>
      <c r="X391" s="9">
        <v>8</v>
      </c>
    </row>
    <row r="392" spans="1:24" x14ac:dyDescent="0.2">
      <c r="A392" s="7" t="s">
        <v>3224</v>
      </c>
      <c r="B392" s="7" t="s">
        <v>284</v>
      </c>
      <c r="C392" s="8">
        <v>1</v>
      </c>
      <c r="D392" s="9">
        <v>8</v>
      </c>
      <c r="E392" s="10">
        <v>1000</v>
      </c>
      <c r="F392" s="10">
        <v>0</v>
      </c>
      <c r="G392" s="11">
        <f t="shared" si="48"/>
        <v>0</v>
      </c>
      <c r="H392" s="10">
        <v>1000</v>
      </c>
      <c r="I392" s="9">
        <v>8</v>
      </c>
      <c r="J392" s="8">
        <v>1</v>
      </c>
      <c r="K392" s="9">
        <v>44.66</v>
      </c>
      <c r="L392" s="9">
        <v>44.66</v>
      </c>
      <c r="M392" s="9">
        <f t="shared" si="49"/>
        <v>44.66</v>
      </c>
      <c r="N392" s="9">
        <f t="shared" si="50"/>
        <v>7.936686390532544</v>
      </c>
      <c r="O392" s="9">
        <f t="shared" si="51"/>
        <v>7.2508917954815715</v>
      </c>
      <c r="P392" s="11">
        <f t="shared" si="52"/>
        <v>462.70334749869528</v>
      </c>
      <c r="Q392" s="11">
        <f t="shared" si="53"/>
        <v>515.92423745490305</v>
      </c>
      <c r="R392" s="8">
        <v>1</v>
      </c>
      <c r="S392" s="8">
        <v>1</v>
      </c>
      <c r="T392" s="8">
        <v>1</v>
      </c>
      <c r="U392" s="11">
        <f t="shared" si="54"/>
        <v>100</v>
      </c>
      <c r="V392" s="11">
        <f t="shared" si="55"/>
        <v>300</v>
      </c>
      <c r="W392" s="9">
        <v>1</v>
      </c>
      <c r="X392" s="9">
        <v>8</v>
      </c>
    </row>
    <row r="393" spans="1:24" x14ac:dyDescent="0.2">
      <c r="A393" s="7" t="s">
        <v>3224</v>
      </c>
      <c r="B393" s="7" t="s">
        <v>1465</v>
      </c>
      <c r="C393" s="8">
        <v>2</v>
      </c>
      <c r="D393" s="9">
        <v>10</v>
      </c>
      <c r="E393" s="10">
        <v>1800</v>
      </c>
      <c r="F393" s="10">
        <v>0</v>
      </c>
      <c r="G393" s="11">
        <f t="shared" si="48"/>
        <v>0</v>
      </c>
      <c r="H393" s="10">
        <v>1800</v>
      </c>
      <c r="I393" s="9">
        <v>10</v>
      </c>
      <c r="J393" s="8">
        <v>2</v>
      </c>
      <c r="K393" s="9">
        <v>21.26</v>
      </c>
      <c r="L393" s="9">
        <v>21.26</v>
      </c>
      <c r="M393" s="9">
        <f t="shared" si="49"/>
        <v>11.811111111111112</v>
      </c>
      <c r="N393" s="9">
        <f t="shared" si="50"/>
        <v>7.936686390532544</v>
      </c>
      <c r="O393" s="9">
        <f t="shared" si="51"/>
        <v>7.2508917954815715</v>
      </c>
      <c r="P393" s="11">
        <f t="shared" si="52"/>
        <v>48.816653826718706</v>
      </c>
      <c r="Q393" s="11">
        <f t="shared" si="53"/>
        <v>62.891840676360154</v>
      </c>
      <c r="R393" s="8">
        <v>0</v>
      </c>
      <c r="S393" s="8">
        <v>0</v>
      </c>
      <c r="T393" s="8">
        <v>2</v>
      </c>
      <c r="U393" s="11">
        <f t="shared" si="54"/>
        <v>0</v>
      </c>
      <c r="V393" s="11">
        <f t="shared" si="55"/>
        <v>100</v>
      </c>
      <c r="W393" s="9">
        <v>3</v>
      </c>
      <c r="X393" s="9">
        <v>8</v>
      </c>
    </row>
    <row r="394" spans="1:24" x14ac:dyDescent="0.2">
      <c r="A394" s="7" t="s">
        <v>3224</v>
      </c>
      <c r="B394" s="7" t="s">
        <v>3293</v>
      </c>
      <c r="C394" s="8">
        <v>1</v>
      </c>
      <c r="D394" s="9">
        <v>30</v>
      </c>
      <c r="E394" s="10">
        <v>400</v>
      </c>
      <c r="F394" s="10">
        <v>0</v>
      </c>
      <c r="G394" s="11">
        <f t="shared" si="48"/>
        <v>0</v>
      </c>
      <c r="H394" s="10">
        <v>400</v>
      </c>
      <c r="I394" s="9">
        <v>30</v>
      </c>
      <c r="J394" s="8">
        <v>1</v>
      </c>
      <c r="K394" s="9">
        <v>0</v>
      </c>
      <c r="L394" s="9">
        <v>0</v>
      </c>
      <c r="M394" s="9">
        <f t="shared" si="49"/>
        <v>0</v>
      </c>
      <c r="N394" s="9">
        <f t="shared" si="50"/>
        <v>7.936686390532544</v>
      </c>
      <c r="O394" s="9">
        <f t="shared" si="51"/>
        <v>7.2508917954815715</v>
      </c>
      <c r="P394" s="11">
        <f t="shared" si="52"/>
        <v>-100</v>
      </c>
      <c r="Q394" s="11">
        <f t="shared" si="53"/>
        <v>-100</v>
      </c>
      <c r="R394" s="8">
        <v>0</v>
      </c>
      <c r="S394" s="8">
        <v>0</v>
      </c>
      <c r="T394" s="8">
        <v>0</v>
      </c>
      <c r="U394" s="11">
        <f t="shared" si="54"/>
        <v>0</v>
      </c>
      <c r="V394" s="11">
        <f t="shared" si="55"/>
        <v>0</v>
      </c>
      <c r="W394" s="9">
        <v>8</v>
      </c>
      <c r="X394" s="9">
        <v>8</v>
      </c>
    </row>
    <row r="395" spans="1:24" x14ac:dyDescent="0.2">
      <c r="A395" s="7" t="s">
        <v>3224</v>
      </c>
      <c r="B395" s="7" t="s">
        <v>94</v>
      </c>
      <c r="C395" s="8">
        <v>1</v>
      </c>
      <c r="D395" s="9">
        <v>1</v>
      </c>
      <c r="E395" s="10">
        <v>2400</v>
      </c>
      <c r="F395" s="10">
        <v>0</v>
      </c>
      <c r="G395" s="11">
        <f t="shared" si="48"/>
        <v>0</v>
      </c>
      <c r="H395" s="10">
        <v>2400</v>
      </c>
      <c r="I395" s="9">
        <v>1</v>
      </c>
      <c r="J395" s="8">
        <v>1</v>
      </c>
      <c r="K395" s="9">
        <v>0</v>
      </c>
      <c r="L395" s="9">
        <v>0</v>
      </c>
      <c r="M395" s="9">
        <f t="shared" si="49"/>
        <v>0</v>
      </c>
      <c r="N395" s="9">
        <f t="shared" si="50"/>
        <v>7.936686390532544</v>
      </c>
      <c r="O395" s="9">
        <f t="shared" si="51"/>
        <v>7.2508917954815715</v>
      </c>
      <c r="P395" s="11">
        <f t="shared" si="52"/>
        <v>-100</v>
      </c>
      <c r="Q395" s="11">
        <f t="shared" si="53"/>
        <v>-100</v>
      </c>
      <c r="R395" s="8">
        <v>0</v>
      </c>
      <c r="S395" s="8">
        <v>0</v>
      </c>
      <c r="T395" s="8">
        <v>0</v>
      </c>
      <c r="U395" s="11">
        <f t="shared" si="54"/>
        <v>0</v>
      </c>
      <c r="V395" s="11">
        <f t="shared" si="55"/>
        <v>0</v>
      </c>
      <c r="W395" s="9">
        <v>6</v>
      </c>
      <c r="X395" s="9">
        <v>8</v>
      </c>
    </row>
    <row r="396" spans="1:24" x14ac:dyDescent="0.2">
      <c r="A396" s="7" t="s">
        <v>3224</v>
      </c>
      <c r="B396" s="7" t="s">
        <v>778</v>
      </c>
      <c r="C396" s="8">
        <v>1</v>
      </c>
      <c r="D396" s="9">
        <v>15</v>
      </c>
      <c r="E396" s="10">
        <v>800</v>
      </c>
      <c r="F396" s="10">
        <v>0</v>
      </c>
      <c r="G396" s="11">
        <f t="shared" si="48"/>
        <v>0</v>
      </c>
      <c r="H396" s="10">
        <v>800</v>
      </c>
      <c r="I396" s="9">
        <v>15</v>
      </c>
      <c r="J396" s="8">
        <v>1</v>
      </c>
      <c r="K396" s="9">
        <v>0</v>
      </c>
      <c r="L396" s="9">
        <v>0</v>
      </c>
      <c r="M396" s="9">
        <f t="shared" si="49"/>
        <v>0</v>
      </c>
      <c r="N396" s="9">
        <f t="shared" si="50"/>
        <v>7.936686390532544</v>
      </c>
      <c r="O396" s="9">
        <f t="shared" si="51"/>
        <v>7.2508917954815715</v>
      </c>
      <c r="P396" s="11">
        <f t="shared" si="52"/>
        <v>-100</v>
      </c>
      <c r="Q396" s="11">
        <f t="shared" si="53"/>
        <v>-100</v>
      </c>
      <c r="R396" s="8">
        <v>0</v>
      </c>
      <c r="S396" s="8">
        <v>0</v>
      </c>
      <c r="T396" s="8">
        <v>0</v>
      </c>
      <c r="U396" s="11">
        <f t="shared" si="54"/>
        <v>0</v>
      </c>
      <c r="V396" s="11">
        <f t="shared" si="55"/>
        <v>0</v>
      </c>
      <c r="W396" s="9">
        <v>7</v>
      </c>
      <c r="X396" s="9">
        <v>8</v>
      </c>
    </row>
    <row r="397" spans="1:24" x14ac:dyDescent="0.2">
      <c r="A397" s="7" t="s">
        <v>3224</v>
      </c>
      <c r="B397" s="7" t="s">
        <v>3138</v>
      </c>
      <c r="C397" s="8">
        <v>1</v>
      </c>
      <c r="D397" s="9">
        <v>50</v>
      </c>
      <c r="E397" s="10">
        <v>400</v>
      </c>
      <c r="F397" s="10">
        <v>0</v>
      </c>
      <c r="G397" s="11">
        <f t="shared" si="48"/>
        <v>0</v>
      </c>
      <c r="H397" s="10">
        <v>400</v>
      </c>
      <c r="I397" s="9">
        <v>50</v>
      </c>
      <c r="J397" s="8">
        <v>1</v>
      </c>
      <c r="K397" s="9">
        <v>0</v>
      </c>
      <c r="L397" s="9">
        <v>0</v>
      </c>
      <c r="M397" s="9">
        <f t="shared" si="49"/>
        <v>0</v>
      </c>
      <c r="N397" s="9">
        <f t="shared" si="50"/>
        <v>7.936686390532544</v>
      </c>
      <c r="O397" s="9">
        <f t="shared" si="51"/>
        <v>7.2508917954815715</v>
      </c>
      <c r="P397" s="11">
        <f t="shared" si="52"/>
        <v>-100</v>
      </c>
      <c r="Q397" s="11">
        <f t="shared" si="53"/>
        <v>-100</v>
      </c>
      <c r="R397" s="8">
        <v>0</v>
      </c>
      <c r="S397" s="8">
        <v>0</v>
      </c>
      <c r="T397" s="8">
        <v>0</v>
      </c>
      <c r="U397" s="11">
        <f t="shared" si="54"/>
        <v>0</v>
      </c>
      <c r="V397" s="11">
        <f t="shared" si="55"/>
        <v>0</v>
      </c>
      <c r="W397" s="9">
        <v>8</v>
      </c>
      <c r="X397" s="9">
        <v>8</v>
      </c>
    </row>
    <row r="398" spans="1:24" x14ac:dyDescent="0.2">
      <c r="A398" s="7" t="s">
        <v>3224</v>
      </c>
      <c r="B398" s="7" t="s">
        <v>328</v>
      </c>
      <c r="C398" s="8">
        <v>1</v>
      </c>
      <c r="D398" s="9">
        <v>30</v>
      </c>
      <c r="E398" s="10">
        <v>400</v>
      </c>
      <c r="F398" s="10">
        <v>0</v>
      </c>
      <c r="G398" s="11">
        <f t="shared" si="48"/>
        <v>0</v>
      </c>
      <c r="H398" s="10">
        <v>400</v>
      </c>
      <c r="I398" s="9">
        <v>30</v>
      </c>
      <c r="J398" s="8">
        <v>1</v>
      </c>
      <c r="K398" s="9">
        <v>0</v>
      </c>
      <c r="L398" s="9">
        <v>0</v>
      </c>
      <c r="M398" s="9">
        <f t="shared" si="49"/>
        <v>0</v>
      </c>
      <c r="N398" s="9">
        <f t="shared" si="50"/>
        <v>7.936686390532544</v>
      </c>
      <c r="O398" s="9">
        <f t="shared" si="51"/>
        <v>7.2508917954815715</v>
      </c>
      <c r="P398" s="11">
        <f t="shared" si="52"/>
        <v>-100</v>
      </c>
      <c r="Q398" s="11">
        <f t="shared" si="53"/>
        <v>-100</v>
      </c>
      <c r="R398" s="8">
        <v>0</v>
      </c>
      <c r="S398" s="8">
        <v>0</v>
      </c>
      <c r="T398" s="8">
        <v>0</v>
      </c>
      <c r="U398" s="11">
        <f t="shared" si="54"/>
        <v>0</v>
      </c>
      <c r="V398" s="11">
        <f t="shared" si="55"/>
        <v>0</v>
      </c>
      <c r="W398" s="9">
        <v>6</v>
      </c>
      <c r="X398" s="9">
        <v>8</v>
      </c>
    </row>
    <row r="399" spans="1:24" x14ac:dyDescent="0.2">
      <c r="A399" s="2" t="s">
        <v>3320</v>
      </c>
      <c r="B399" s="2" t="s">
        <v>193</v>
      </c>
      <c r="C399" s="3">
        <v>11</v>
      </c>
      <c r="D399" s="4">
        <v>10.050000000000001</v>
      </c>
      <c r="E399" s="5">
        <v>12100</v>
      </c>
      <c r="F399" s="5">
        <v>900</v>
      </c>
      <c r="G399" s="6">
        <f t="shared" si="48"/>
        <v>7.4380165289256199</v>
      </c>
      <c r="H399" s="5">
        <v>9700</v>
      </c>
      <c r="I399" s="4">
        <v>10.050000000000001</v>
      </c>
      <c r="J399" s="3">
        <v>9</v>
      </c>
      <c r="K399" s="4">
        <v>98.7</v>
      </c>
      <c r="L399" s="4">
        <v>98.7</v>
      </c>
      <c r="M399" s="4">
        <f t="shared" si="49"/>
        <v>10.175257731958762</v>
      </c>
      <c r="N399" s="4">
        <f t="shared" si="50"/>
        <v>7.5254777070063694</v>
      </c>
      <c r="O399" s="4">
        <f t="shared" si="51"/>
        <v>7.2508917954815715</v>
      </c>
      <c r="P399" s="6">
        <f t="shared" si="52"/>
        <v>35.210788312951813</v>
      </c>
      <c r="Q399" s="6">
        <f t="shared" si="53"/>
        <v>40.331120901563082</v>
      </c>
      <c r="R399" s="3">
        <v>2</v>
      </c>
      <c r="S399" s="3">
        <v>3</v>
      </c>
      <c r="T399" s="3">
        <v>3</v>
      </c>
      <c r="U399" s="6">
        <f t="shared" si="54"/>
        <v>22.222222222222221</v>
      </c>
      <c r="V399" s="6">
        <f t="shared" si="55"/>
        <v>88.888888888888886</v>
      </c>
      <c r="W399" s="4">
        <v>5.1100000000000003</v>
      </c>
      <c r="X399" s="4">
        <v>8.67</v>
      </c>
    </row>
    <row r="400" spans="1:24" x14ac:dyDescent="0.2">
      <c r="A400" s="7" t="s">
        <v>3320</v>
      </c>
      <c r="B400" s="7" t="s">
        <v>1734</v>
      </c>
      <c r="C400" s="8">
        <v>2</v>
      </c>
      <c r="D400" s="9">
        <v>4.75</v>
      </c>
      <c r="E400" s="10">
        <v>2700</v>
      </c>
      <c r="F400" s="10">
        <v>500</v>
      </c>
      <c r="G400" s="11">
        <f t="shared" si="48"/>
        <v>18.518518518518519</v>
      </c>
      <c r="H400" s="10">
        <v>3200</v>
      </c>
      <c r="I400" s="9">
        <v>4.75</v>
      </c>
      <c r="J400" s="8">
        <v>2</v>
      </c>
      <c r="K400" s="9">
        <v>38.42</v>
      </c>
      <c r="L400" s="9">
        <v>38.42</v>
      </c>
      <c r="M400" s="9">
        <f t="shared" si="49"/>
        <v>12.006250000000001</v>
      </c>
      <c r="N400" s="9">
        <f t="shared" si="50"/>
        <v>7.5254777070063694</v>
      </c>
      <c r="O400" s="9">
        <f t="shared" si="51"/>
        <v>7.2508917954815715</v>
      </c>
      <c r="P400" s="11">
        <f t="shared" si="52"/>
        <v>59.541366906474835</v>
      </c>
      <c r="Q400" s="11">
        <f t="shared" si="53"/>
        <v>65.583080518202664</v>
      </c>
      <c r="R400" s="8">
        <v>0</v>
      </c>
      <c r="S400" s="8">
        <v>2</v>
      </c>
      <c r="T400" s="8">
        <v>2</v>
      </c>
      <c r="U400" s="11">
        <f t="shared" si="54"/>
        <v>0</v>
      </c>
      <c r="V400" s="11">
        <f t="shared" si="55"/>
        <v>200</v>
      </c>
      <c r="W400" s="9">
        <v>2</v>
      </c>
      <c r="X400" s="9">
        <v>5.5</v>
      </c>
    </row>
    <row r="401" spans="1:24" x14ac:dyDescent="0.2">
      <c r="A401" s="7" t="s">
        <v>3320</v>
      </c>
      <c r="B401" s="7" t="s">
        <v>133</v>
      </c>
      <c r="C401" s="8">
        <v>5</v>
      </c>
      <c r="D401" s="9">
        <v>14.4</v>
      </c>
      <c r="E401" s="10">
        <v>4400</v>
      </c>
      <c r="F401" s="10">
        <v>600</v>
      </c>
      <c r="G401" s="11">
        <f t="shared" si="48"/>
        <v>13.636363636363635</v>
      </c>
      <c r="H401" s="10">
        <v>5000</v>
      </c>
      <c r="I401" s="9">
        <v>14.4</v>
      </c>
      <c r="J401" s="8">
        <v>5</v>
      </c>
      <c r="K401" s="9">
        <v>94.51</v>
      </c>
      <c r="L401" s="9">
        <v>94.51</v>
      </c>
      <c r="M401" s="9">
        <f t="shared" si="49"/>
        <v>18.902000000000001</v>
      </c>
      <c r="N401" s="9">
        <f t="shared" si="50"/>
        <v>7.5254777070063694</v>
      </c>
      <c r="O401" s="9">
        <f t="shared" si="51"/>
        <v>7.2508917954815715</v>
      </c>
      <c r="P401" s="11">
        <f t="shared" si="52"/>
        <v>151.17342361404994</v>
      </c>
      <c r="Q401" s="11">
        <f t="shared" si="53"/>
        <v>160.68517546736629</v>
      </c>
      <c r="R401" s="8">
        <v>1</v>
      </c>
      <c r="S401" s="8">
        <v>2</v>
      </c>
      <c r="T401" s="8">
        <v>2</v>
      </c>
      <c r="U401" s="11">
        <f t="shared" si="54"/>
        <v>20</v>
      </c>
      <c r="V401" s="11">
        <f t="shared" si="55"/>
        <v>100</v>
      </c>
      <c r="W401" s="9">
        <v>4.2</v>
      </c>
      <c r="X401" s="9">
        <v>9</v>
      </c>
    </row>
    <row r="402" spans="1:24" x14ac:dyDescent="0.2">
      <c r="A402" s="7" t="s">
        <v>3320</v>
      </c>
      <c r="B402" s="7" t="s">
        <v>119</v>
      </c>
      <c r="C402" s="8">
        <v>7</v>
      </c>
      <c r="D402" s="9">
        <v>16.86</v>
      </c>
      <c r="E402" s="10">
        <v>5800</v>
      </c>
      <c r="F402" s="10">
        <v>1100</v>
      </c>
      <c r="G402" s="11">
        <f t="shared" si="48"/>
        <v>18.96551724137931</v>
      </c>
      <c r="H402" s="10">
        <v>6500</v>
      </c>
      <c r="I402" s="9">
        <v>16.86</v>
      </c>
      <c r="J402" s="8">
        <v>6</v>
      </c>
      <c r="K402" s="9">
        <v>59.34</v>
      </c>
      <c r="L402" s="9">
        <v>59.34</v>
      </c>
      <c r="M402" s="9">
        <f t="shared" si="49"/>
        <v>9.1292307692307695</v>
      </c>
      <c r="N402" s="9">
        <f t="shared" si="50"/>
        <v>7.5254777070063694</v>
      </c>
      <c r="O402" s="9">
        <f t="shared" si="51"/>
        <v>7.2508917954815715</v>
      </c>
      <c r="P402" s="11">
        <f t="shared" si="52"/>
        <v>21.310980175135914</v>
      </c>
      <c r="Q402" s="11">
        <f t="shared" si="53"/>
        <v>25.904937306052396</v>
      </c>
      <c r="R402" s="8">
        <v>1</v>
      </c>
      <c r="S402" s="8">
        <v>1</v>
      </c>
      <c r="T402" s="8">
        <v>3</v>
      </c>
      <c r="U402" s="11">
        <f t="shared" si="54"/>
        <v>16.666666666666664</v>
      </c>
      <c r="V402" s="11">
        <f t="shared" si="55"/>
        <v>83.333333333333343</v>
      </c>
      <c r="W402" s="9">
        <v>4.67</v>
      </c>
      <c r="X402" s="9">
        <v>9.17</v>
      </c>
    </row>
    <row r="403" spans="1:24" x14ac:dyDescent="0.2">
      <c r="A403" s="7" t="s">
        <v>3320</v>
      </c>
      <c r="B403" s="7" t="s">
        <v>57</v>
      </c>
      <c r="C403" s="8">
        <v>7</v>
      </c>
      <c r="D403" s="9">
        <v>6.71</v>
      </c>
      <c r="E403" s="10">
        <v>8300</v>
      </c>
      <c r="F403" s="10">
        <v>1200</v>
      </c>
      <c r="G403" s="11">
        <f t="shared" si="48"/>
        <v>14.457831325301203</v>
      </c>
      <c r="H403" s="10">
        <v>9500</v>
      </c>
      <c r="I403" s="9">
        <v>6.71</v>
      </c>
      <c r="J403" s="8">
        <v>7</v>
      </c>
      <c r="K403" s="9">
        <v>89.25</v>
      </c>
      <c r="L403" s="9">
        <v>89.25</v>
      </c>
      <c r="M403" s="9">
        <f t="shared" si="49"/>
        <v>9.3947368421052637</v>
      </c>
      <c r="N403" s="9">
        <f t="shared" si="50"/>
        <v>7.5254777070063694</v>
      </c>
      <c r="O403" s="9">
        <f t="shared" si="51"/>
        <v>7.2508917954815715</v>
      </c>
      <c r="P403" s="11">
        <f t="shared" si="52"/>
        <v>24.839076107535032</v>
      </c>
      <c r="Q403" s="11">
        <f t="shared" si="53"/>
        <v>29.566639622999745</v>
      </c>
      <c r="R403" s="8">
        <v>1</v>
      </c>
      <c r="S403" s="8">
        <v>3</v>
      </c>
      <c r="T403" s="8">
        <v>4</v>
      </c>
      <c r="U403" s="11">
        <f t="shared" si="54"/>
        <v>14.285714285714285</v>
      </c>
      <c r="V403" s="11">
        <f t="shared" si="55"/>
        <v>114.28571428571428</v>
      </c>
      <c r="W403" s="9">
        <v>4.57</v>
      </c>
      <c r="X403" s="9">
        <v>9.57</v>
      </c>
    </row>
    <row r="404" spans="1:24" x14ac:dyDescent="0.2">
      <c r="A404" s="7" t="s">
        <v>3320</v>
      </c>
      <c r="B404" s="7" t="s">
        <v>111</v>
      </c>
      <c r="C404" s="8">
        <v>9</v>
      </c>
      <c r="D404" s="9">
        <v>8.61</v>
      </c>
      <c r="E404" s="10">
        <v>9800</v>
      </c>
      <c r="F404" s="10">
        <v>600</v>
      </c>
      <c r="G404" s="11">
        <f t="shared" si="48"/>
        <v>6.1224489795918364</v>
      </c>
      <c r="H404" s="10">
        <v>7800</v>
      </c>
      <c r="I404" s="9">
        <v>8.61</v>
      </c>
      <c r="J404" s="8">
        <v>7</v>
      </c>
      <c r="K404" s="9">
        <v>49.34</v>
      </c>
      <c r="L404" s="9">
        <v>49.34</v>
      </c>
      <c r="M404" s="9">
        <f t="shared" si="49"/>
        <v>6.3256410256410254</v>
      </c>
      <c r="N404" s="9">
        <f t="shared" si="50"/>
        <v>7.5254777070063694</v>
      </c>
      <c r="O404" s="9">
        <f t="shared" si="51"/>
        <v>7.2508917954815715</v>
      </c>
      <c r="P404" s="11">
        <f t="shared" si="52"/>
        <v>-15.943661360504361</v>
      </c>
      <c r="Q404" s="11">
        <f t="shared" si="53"/>
        <v>-12.760509961231536</v>
      </c>
      <c r="R404" s="8">
        <v>0</v>
      </c>
      <c r="S404" s="8">
        <v>1</v>
      </c>
      <c r="T404" s="8">
        <v>3</v>
      </c>
      <c r="U404" s="11">
        <f t="shared" si="54"/>
        <v>0</v>
      </c>
      <c r="V404" s="11">
        <f t="shared" si="55"/>
        <v>57.142857142857139</v>
      </c>
      <c r="W404" s="9">
        <v>6</v>
      </c>
      <c r="X404" s="9">
        <v>9.43</v>
      </c>
    </row>
    <row r="405" spans="1:24" x14ac:dyDescent="0.2">
      <c r="A405" s="7" t="s">
        <v>3320</v>
      </c>
      <c r="B405" s="7" t="s">
        <v>328</v>
      </c>
      <c r="C405" s="8">
        <v>1</v>
      </c>
      <c r="D405" s="9">
        <v>12</v>
      </c>
      <c r="E405" s="10">
        <v>800</v>
      </c>
      <c r="F405" s="10">
        <v>400</v>
      </c>
      <c r="G405" s="11">
        <f t="shared" si="48"/>
        <v>50</v>
      </c>
      <c r="H405" s="10">
        <v>1200</v>
      </c>
      <c r="I405" s="9">
        <v>12</v>
      </c>
      <c r="J405" s="8">
        <v>1</v>
      </c>
      <c r="K405" s="9">
        <v>5.48</v>
      </c>
      <c r="L405" s="9">
        <v>5.48</v>
      </c>
      <c r="M405" s="9">
        <f t="shared" si="49"/>
        <v>4.5666666666666664</v>
      </c>
      <c r="N405" s="9">
        <f t="shared" si="50"/>
        <v>7.5254777070063694</v>
      </c>
      <c r="O405" s="9">
        <f t="shared" si="51"/>
        <v>7.2508917954815715</v>
      </c>
      <c r="P405" s="11">
        <f t="shared" si="52"/>
        <v>-39.317252080688391</v>
      </c>
      <c r="Q405" s="11">
        <f t="shared" si="53"/>
        <v>-37.019241281294434</v>
      </c>
      <c r="R405" s="8">
        <v>0</v>
      </c>
      <c r="S405" s="8">
        <v>0</v>
      </c>
      <c r="T405" s="8">
        <v>1</v>
      </c>
      <c r="U405" s="11">
        <f t="shared" si="54"/>
        <v>0</v>
      </c>
      <c r="V405" s="11">
        <f t="shared" si="55"/>
        <v>100</v>
      </c>
      <c r="W405" s="9">
        <v>3</v>
      </c>
      <c r="X405" s="9">
        <v>5</v>
      </c>
    </row>
    <row r="406" spans="1:24" x14ac:dyDescent="0.2">
      <c r="A406" s="7" t="s">
        <v>3320</v>
      </c>
      <c r="B406" s="7" t="s">
        <v>187</v>
      </c>
      <c r="C406" s="8">
        <v>4</v>
      </c>
      <c r="D406" s="9">
        <v>10.119999999999999</v>
      </c>
      <c r="E406" s="10">
        <v>4000</v>
      </c>
      <c r="F406" s="10">
        <v>300</v>
      </c>
      <c r="G406" s="11">
        <f t="shared" si="48"/>
        <v>7.5</v>
      </c>
      <c r="H406" s="10">
        <v>4300</v>
      </c>
      <c r="I406" s="9">
        <v>10.119999999999999</v>
      </c>
      <c r="J406" s="8">
        <v>4</v>
      </c>
      <c r="K406" s="9">
        <v>0</v>
      </c>
      <c r="L406" s="9">
        <v>0</v>
      </c>
      <c r="M406" s="9">
        <f t="shared" si="49"/>
        <v>0</v>
      </c>
      <c r="N406" s="9">
        <f t="shared" si="50"/>
        <v>7.5254777070063694</v>
      </c>
      <c r="O406" s="9">
        <f t="shared" si="51"/>
        <v>7.2508917954815715</v>
      </c>
      <c r="P406" s="11">
        <f t="shared" si="52"/>
        <v>-100</v>
      </c>
      <c r="Q406" s="11">
        <f t="shared" si="53"/>
        <v>-100</v>
      </c>
      <c r="R406" s="8">
        <v>0</v>
      </c>
      <c r="S406" s="8">
        <v>0</v>
      </c>
      <c r="T406" s="8">
        <v>0</v>
      </c>
      <c r="U406" s="11">
        <f t="shared" si="54"/>
        <v>0</v>
      </c>
      <c r="V406" s="11">
        <f t="shared" si="55"/>
        <v>0</v>
      </c>
      <c r="W406" s="9">
        <v>6.75</v>
      </c>
      <c r="X406" s="9">
        <v>8.75</v>
      </c>
    </row>
    <row r="407" spans="1:24" x14ac:dyDescent="0.2">
      <c r="A407" s="7" t="s">
        <v>3320</v>
      </c>
      <c r="B407" s="7" t="s">
        <v>205</v>
      </c>
      <c r="C407" s="8">
        <v>3</v>
      </c>
      <c r="D407" s="9">
        <v>15.33</v>
      </c>
      <c r="E407" s="10">
        <v>2600</v>
      </c>
      <c r="F407" s="10">
        <v>100</v>
      </c>
      <c r="G407" s="11">
        <f t="shared" si="48"/>
        <v>3.8461538461538463</v>
      </c>
      <c r="H407" s="10">
        <v>1300</v>
      </c>
      <c r="I407" s="9">
        <v>15.33</v>
      </c>
      <c r="J407" s="8">
        <v>1</v>
      </c>
      <c r="K407" s="9">
        <v>0</v>
      </c>
      <c r="L407" s="9">
        <v>0</v>
      </c>
      <c r="M407" s="9">
        <f t="shared" si="49"/>
        <v>0</v>
      </c>
      <c r="N407" s="9">
        <f t="shared" si="50"/>
        <v>7.5254777070063694</v>
      </c>
      <c r="O407" s="9">
        <f t="shared" si="51"/>
        <v>7.2508917954815715</v>
      </c>
      <c r="P407" s="11">
        <f t="shared" si="52"/>
        <v>-100</v>
      </c>
      <c r="Q407" s="11">
        <f t="shared" si="53"/>
        <v>-100</v>
      </c>
      <c r="R407" s="8">
        <v>0</v>
      </c>
      <c r="S407" s="8">
        <v>0</v>
      </c>
      <c r="T407" s="8">
        <v>0</v>
      </c>
      <c r="U407" s="11">
        <f t="shared" si="54"/>
        <v>0</v>
      </c>
      <c r="V407" s="11">
        <f t="shared" si="55"/>
        <v>0</v>
      </c>
      <c r="W407" s="9">
        <v>9</v>
      </c>
      <c r="X407" s="9">
        <v>11</v>
      </c>
    </row>
    <row r="408" spans="1:24" x14ac:dyDescent="0.2">
      <c r="A408" s="7" t="s">
        <v>3320</v>
      </c>
      <c r="B408" s="7" t="s">
        <v>3340</v>
      </c>
      <c r="C408" s="8">
        <v>9</v>
      </c>
      <c r="D408" s="9">
        <v>5.3</v>
      </c>
      <c r="E408" s="10">
        <v>12400</v>
      </c>
      <c r="F408" s="10">
        <v>500</v>
      </c>
      <c r="G408" s="11">
        <f t="shared" si="48"/>
        <v>4.032258064516129</v>
      </c>
      <c r="H408" s="10">
        <v>10400</v>
      </c>
      <c r="I408" s="9">
        <v>5.3</v>
      </c>
      <c r="J408" s="8">
        <v>7</v>
      </c>
      <c r="K408" s="9">
        <v>63.32</v>
      </c>
      <c r="L408" s="9">
        <v>63.32</v>
      </c>
      <c r="M408" s="9">
        <f t="shared" si="49"/>
        <v>6.0884615384615381</v>
      </c>
      <c r="N408" s="9">
        <f t="shared" si="50"/>
        <v>7.5254777070063694</v>
      </c>
      <c r="O408" s="9">
        <f t="shared" si="51"/>
        <v>7.2508917954815715</v>
      </c>
      <c r="P408" s="11">
        <f t="shared" si="52"/>
        <v>-19.095348155864453</v>
      </c>
      <c r="Q408" s="11">
        <f t="shared" si="53"/>
        <v>-16.031548805409113</v>
      </c>
      <c r="R408" s="8">
        <v>1</v>
      </c>
      <c r="S408" s="8">
        <v>2</v>
      </c>
      <c r="T408" s="8">
        <v>3</v>
      </c>
      <c r="U408" s="11">
        <f t="shared" si="54"/>
        <v>14.285714285714285</v>
      </c>
      <c r="V408" s="11">
        <f t="shared" si="55"/>
        <v>85.714285714285708</v>
      </c>
      <c r="W408" s="9">
        <v>4.43</v>
      </c>
      <c r="X408" s="9">
        <v>9</v>
      </c>
    </row>
    <row r="409" spans="1:24" x14ac:dyDescent="0.2">
      <c r="A409" s="7" t="s">
        <v>3320</v>
      </c>
      <c r="B409" s="7" t="s">
        <v>803</v>
      </c>
      <c r="C409" s="8">
        <v>8</v>
      </c>
      <c r="D409" s="9">
        <v>11.44</v>
      </c>
      <c r="E409" s="10">
        <v>7900</v>
      </c>
      <c r="F409" s="10">
        <v>600</v>
      </c>
      <c r="G409" s="11">
        <f t="shared" si="48"/>
        <v>7.59493670886076</v>
      </c>
      <c r="H409" s="10">
        <v>7800</v>
      </c>
      <c r="I409" s="9">
        <v>11.44</v>
      </c>
      <c r="J409" s="8">
        <v>7</v>
      </c>
      <c r="K409" s="9">
        <v>38.369999999999997</v>
      </c>
      <c r="L409" s="9">
        <v>38.369999999999997</v>
      </c>
      <c r="M409" s="9">
        <f t="shared" si="49"/>
        <v>4.9192307692307686</v>
      </c>
      <c r="N409" s="9">
        <f t="shared" si="50"/>
        <v>7.5254777070063694</v>
      </c>
      <c r="O409" s="9">
        <f t="shared" si="51"/>
        <v>7.2508917954815715</v>
      </c>
      <c r="P409" s="11">
        <f t="shared" si="52"/>
        <v>-34.63231224974772</v>
      </c>
      <c r="Q409" s="11">
        <f t="shared" si="53"/>
        <v>-32.156886242652092</v>
      </c>
      <c r="R409" s="8">
        <v>0</v>
      </c>
      <c r="S409" s="8">
        <v>1</v>
      </c>
      <c r="T409" s="8">
        <v>2</v>
      </c>
      <c r="U409" s="11">
        <f t="shared" si="54"/>
        <v>0</v>
      </c>
      <c r="V409" s="11">
        <f t="shared" si="55"/>
        <v>42.857142857142854</v>
      </c>
      <c r="W409" s="9">
        <v>5</v>
      </c>
      <c r="X409" s="9">
        <v>8.86</v>
      </c>
    </row>
    <row r="410" spans="1:24" x14ac:dyDescent="0.2">
      <c r="A410" s="7" t="s">
        <v>3320</v>
      </c>
      <c r="B410" s="7" t="s">
        <v>124</v>
      </c>
      <c r="C410" s="8">
        <v>10</v>
      </c>
      <c r="D410" s="9">
        <v>4.43</v>
      </c>
      <c r="E410" s="10">
        <v>15100</v>
      </c>
      <c r="F410" s="10">
        <v>1500</v>
      </c>
      <c r="G410" s="11">
        <f t="shared" si="48"/>
        <v>9.9337748344370862</v>
      </c>
      <c r="H410" s="10">
        <v>16600</v>
      </c>
      <c r="I410" s="9">
        <v>4.43</v>
      </c>
      <c r="J410" s="8">
        <v>10</v>
      </c>
      <c r="K410" s="9">
        <v>103.6</v>
      </c>
      <c r="L410" s="9">
        <v>103.6</v>
      </c>
      <c r="M410" s="9">
        <f t="shared" si="49"/>
        <v>6.2409638554216862</v>
      </c>
      <c r="N410" s="9">
        <f t="shared" si="50"/>
        <v>7.5254777070063694</v>
      </c>
      <c r="O410" s="9">
        <f t="shared" si="51"/>
        <v>7.2508917954815715</v>
      </c>
      <c r="P410" s="11">
        <f t="shared" si="52"/>
        <v>-17.068867938958551</v>
      </c>
      <c r="Q410" s="11">
        <f t="shared" si="53"/>
        <v>-13.928327280917733</v>
      </c>
      <c r="R410" s="8">
        <v>2</v>
      </c>
      <c r="S410" s="8">
        <v>3</v>
      </c>
      <c r="T410" s="8">
        <v>6</v>
      </c>
      <c r="U410" s="11">
        <f t="shared" si="54"/>
        <v>20</v>
      </c>
      <c r="V410" s="11">
        <f t="shared" si="55"/>
        <v>110.00000000000001</v>
      </c>
      <c r="W410" s="9">
        <v>4.0999999999999996</v>
      </c>
      <c r="X410" s="9">
        <v>8.6999999999999993</v>
      </c>
    </row>
    <row r="411" spans="1:24" x14ac:dyDescent="0.2">
      <c r="A411" s="7" t="s">
        <v>3320</v>
      </c>
      <c r="B411" s="7" t="s">
        <v>94</v>
      </c>
      <c r="C411" s="8">
        <v>4</v>
      </c>
      <c r="D411" s="9">
        <v>14.28</v>
      </c>
      <c r="E411" s="10">
        <v>5900</v>
      </c>
      <c r="F411" s="10">
        <v>200</v>
      </c>
      <c r="G411" s="11">
        <f t="shared" si="48"/>
        <v>3.3898305084745761</v>
      </c>
      <c r="H411" s="10">
        <v>5700</v>
      </c>
      <c r="I411" s="9">
        <v>14.28</v>
      </c>
      <c r="J411" s="8">
        <v>3</v>
      </c>
      <c r="K411" s="9">
        <v>53.5</v>
      </c>
      <c r="L411" s="9">
        <v>53.5</v>
      </c>
      <c r="M411" s="9">
        <f t="shared" si="49"/>
        <v>9.3859649122807021</v>
      </c>
      <c r="N411" s="9">
        <f t="shared" si="50"/>
        <v>7.5254777070063694</v>
      </c>
      <c r="O411" s="9">
        <f t="shared" si="51"/>
        <v>7.2508917954815715</v>
      </c>
      <c r="P411" s="11">
        <f t="shared" si="52"/>
        <v>24.722513011262819</v>
      </c>
      <c r="Q411" s="11">
        <f t="shared" si="53"/>
        <v>29.445662368449792</v>
      </c>
      <c r="R411" s="8">
        <v>1</v>
      </c>
      <c r="S411" s="8">
        <v>2</v>
      </c>
      <c r="T411" s="8">
        <v>2</v>
      </c>
      <c r="U411" s="11">
        <f t="shared" si="54"/>
        <v>33.333333333333329</v>
      </c>
      <c r="V411" s="11">
        <f t="shared" si="55"/>
        <v>166.66666666666669</v>
      </c>
      <c r="W411" s="9">
        <v>2.33</v>
      </c>
      <c r="X411" s="9">
        <v>8</v>
      </c>
    </row>
    <row r="412" spans="1:24" x14ac:dyDescent="0.2">
      <c r="A412" s="7" t="s">
        <v>3320</v>
      </c>
      <c r="B412" s="7" t="s">
        <v>85</v>
      </c>
      <c r="C412" s="8">
        <v>2</v>
      </c>
      <c r="D412" s="9">
        <v>21</v>
      </c>
      <c r="E412" s="10">
        <v>1200</v>
      </c>
      <c r="F412" s="10">
        <v>200</v>
      </c>
      <c r="G412" s="11">
        <f t="shared" si="48"/>
        <v>16.666666666666664</v>
      </c>
      <c r="H412" s="10">
        <v>1400</v>
      </c>
      <c r="I412" s="9">
        <v>21</v>
      </c>
      <c r="J412" s="8">
        <v>2</v>
      </c>
      <c r="K412" s="9">
        <v>0</v>
      </c>
      <c r="L412" s="9">
        <v>0</v>
      </c>
      <c r="M412" s="9">
        <f t="shared" si="49"/>
        <v>0</v>
      </c>
      <c r="N412" s="9">
        <f t="shared" si="50"/>
        <v>7.5254777070063694</v>
      </c>
      <c r="O412" s="9">
        <f t="shared" si="51"/>
        <v>7.2508917954815715</v>
      </c>
      <c r="P412" s="11">
        <f t="shared" si="52"/>
        <v>-100</v>
      </c>
      <c r="Q412" s="11">
        <f t="shared" si="53"/>
        <v>-100</v>
      </c>
      <c r="R412" s="8">
        <v>0</v>
      </c>
      <c r="S412" s="8">
        <v>0</v>
      </c>
      <c r="T412" s="8">
        <v>0</v>
      </c>
      <c r="U412" s="11">
        <f t="shared" si="54"/>
        <v>0</v>
      </c>
      <c r="V412" s="11">
        <f t="shared" si="55"/>
        <v>0</v>
      </c>
      <c r="W412" s="9">
        <v>7</v>
      </c>
      <c r="X412" s="9">
        <v>8.5</v>
      </c>
    </row>
    <row r="413" spans="1:24" x14ac:dyDescent="0.2">
      <c r="A413" s="7" t="s">
        <v>3320</v>
      </c>
      <c r="B413" s="7" t="s">
        <v>317</v>
      </c>
      <c r="C413" s="8">
        <v>2</v>
      </c>
      <c r="D413" s="9">
        <v>11</v>
      </c>
      <c r="E413" s="10">
        <v>1700</v>
      </c>
      <c r="F413" s="10">
        <v>300</v>
      </c>
      <c r="G413" s="11">
        <f t="shared" si="48"/>
        <v>17.647058823529413</v>
      </c>
      <c r="H413" s="10">
        <v>2000</v>
      </c>
      <c r="I413" s="9">
        <v>11</v>
      </c>
      <c r="J413" s="8">
        <v>2</v>
      </c>
      <c r="K413" s="9">
        <v>85.44</v>
      </c>
      <c r="L413" s="9">
        <v>85.44</v>
      </c>
      <c r="M413" s="9">
        <f t="shared" si="49"/>
        <v>42.72</v>
      </c>
      <c r="N413" s="9">
        <f t="shared" si="50"/>
        <v>7.5254777070063694</v>
      </c>
      <c r="O413" s="9">
        <f t="shared" si="51"/>
        <v>7.2508917954815715</v>
      </c>
      <c r="P413" s="11">
        <f t="shared" si="52"/>
        <v>467.67160389335595</v>
      </c>
      <c r="Q413" s="11">
        <f t="shared" si="53"/>
        <v>489.16890783863545</v>
      </c>
      <c r="R413" s="8">
        <v>1</v>
      </c>
      <c r="S413" s="8">
        <v>1</v>
      </c>
      <c r="T413" s="8">
        <v>1</v>
      </c>
      <c r="U413" s="11">
        <f t="shared" si="54"/>
        <v>50</v>
      </c>
      <c r="V413" s="11">
        <f t="shared" si="55"/>
        <v>150</v>
      </c>
      <c r="W413" s="9">
        <v>2.5</v>
      </c>
      <c r="X413" s="9">
        <v>8.5</v>
      </c>
    </row>
    <row r="414" spans="1:24" x14ac:dyDescent="0.2">
      <c r="A414" s="7" t="s">
        <v>3320</v>
      </c>
      <c r="B414" s="7" t="s">
        <v>296</v>
      </c>
      <c r="C414" s="8">
        <v>2</v>
      </c>
      <c r="D414" s="9">
        <v>25</v>
      </c>
      <c r="E414" s="10">
        <v>1100</v>
      </c>
      <c r="F414" s="10">
        <v>0</v>
      </c>
      <c r="G414" s="11">
        <f t="shared" si="48"/>
        <v>0</v>
      </c>
      <c r="H414" s="10">
        <v>700</v>
      </c>
      <c r="I414" s="9">
        <v>25</v>
      </c>
      <c r="J414" s="8">
        <v>1</v>
      </c>
      <c r="K414" s="9">
        <v>0</v>
      </c>
      <c r="L414" s="9">
        <v>0</v>
      </c>
      <c r="M414" s="9">
        <f t="shared" si="49"/>
        <v>0</v>
      </c>
      <c r="N414" s="9">
        <f t="shared" si="50"/>
        <v>7.5254777070063694</v>
      </c>
      <c r="O414" s="9">
        <f t="shared" si="51"/>
        <v>7.2508917954815715</v>
      </c>
      <c r="P414" s="11">
        <f t="shared" si="52"/>
        <v>-100</v>
      </c>
      <c r="Q414" s="11">
        <f t="shared" si="53"/>
        <v>-100</v>
      </c>
      <c r="R414" s="8">
        <v>0</v>
      </c>
      <c r="S414" s="8">
        <v>0</v>
      </c>
      <c r="T414" s="8">
        <v>0</v>
      </c>
      <c r="U414" s="11">
        <f t="shared" si="54"/>
        <v>0</v>
      </c>
      <c r="V414" s="11">
        <f t="shared" si="55"/>
        <v>0</v>
      </c>
      <c r="W414" s="9">
        <v>7</v>
      </c>
      <c r="X414" s="9">
        <v>9</v>
      </c>
    </row>
    <row r="415" spans="1:24" x14ac:dyDescent="0.2">
      <c r="A415" s="7" t="s">
        <v>3320</v>
      </c>
      <c r="B415" s="7" t="s">
        <v>1400</v>
      </c>
      <c r="C415" s="8">
        <v>2</v>
      </c>
      <c r="D415" s="9">
        <v>29</v>
      </c>
      <c r="E415" s="10">
        <v>1400</v>
      </c>
      <c r="F415" s="10">
        <v>300</v>
      </c>
      <c r="G415" s="11">
        <f t="shared" si="48"/>
        <v>21.428571428571427</v>
      </c>
      <c r="H415" s="10">
        <v>1700</v>
      </c>
      <c r="I415" s="9">
        <v>29</v>
      </c>
      <c r="J415" s="8">
        <v>2</v>
      </c>
      <c r="K415" s="9">
        <v>0</v>
      </c>
      <c r="L415" s="9">
        <v>0</v>
      </c>
      <c r="M415" s="9">
        <f t="shared" si="49"/>
        <v>0</v>
      </c>
      <c r="N415" s="9">
        <f t="shared" si="50"/>
        <v>7.5254777070063694</v>
      </c>
      <c r="O415" s="9">
        <f t="shared" si="51"/>
        <v>7.2508917954815715</v>
      </c>
      <c r="P415" s="11">
        <f t="shared" si="52"/>
        <v>-100</v>
      </c>
      <c r="Q415" s="11">
        <f t="shared" si="53"/>
        <v>-100</v>
      </c>
      <c r="R415" s="8">
        <v>0</v>
      </c>
      <c r="S415" s="8">
        <v>0</v>
      </c>
      <c r="T415" s="8">
        <v>0</v>
      </c>
      <c r="U415" s="11">
        <f t="shared" si="54"/>
        <v>0</v>
      </c>
      <c r="V415" s="11">
        <f t="shared" si="55"/>
        <v>0</v>
      </c>
      <c r="W415" s="9">
        <v>8</v>
      </c>
      <c r="X415" s="9">
        <v>11.5</v>
      </c>
    </row>
    <row r="416" spans="1:24" x14ac:dyDescent="0.2">
      <c r="A416" s="7" t="s">
        <v>3320</v>
      </c>
      <c r="B416" s="7" t="s">
        <v>102</v>
      </c>
      <c r="C416" s="8">
        <v>4</v>
      </c>
      <c r="D416" s="9">
        <v>18.75</v>
      </c>
      <c r="E416" s="10">
        <v>2800</v>
      </c>
      <c r="F416" s="10">
        <v>500</v>
      </c>
      <c r="G416" s="11">
        <f t="shared" si="48"/>
        <v>17.857142857142858</v>
      </c>
      <c r="H416" s="10">
        <v>3300</v>
      </c>
      <c r="I416" s="9">
        <v>18.75</v>
      </c>
      <c r="J416" s="8">
        <v>4</v>
      </c>
      <c r="K416" s="9">
        <v>0</v>
      </c>
      <c r="L416" s="9">
        <v>0</v>
      </c>
      <c r="M416" s="9">
        <f t="shared" si="49"/>
        <v>0</v>
      </c>
      <c r="N416" s="9">
        <f t="shared" si="50"/>
        <v>7.5254777070063694</v>
      </c>
      <c r="O416" s="9">
        <f t="shared" si="51"/>
        <v>7.2508917954815715</v>
      </c>
      <c r="P416" s="11">
        <f t="shared" si="52"/>
        <v>-100</v>
      </c>
      <c r="Q416" s="11">
        <f t="shared" si="53"/>
        <v>-100</v>
      </c>
      <c r="R416" s="8">
        <v>0</v>
      </c>
      <c r="S416" s="8">
        <v>0</v>
      </c>
      <c r="T416" s="8">
        <v>0</v>
      </c>
      <c r="U416" s="11">
        <f t="shared" si="54"/>
        <v>0</v>
      </c>
      <c r="V416" s="11">
        <f t="shared" si="55"/>
        <v>0</v>
      </c>
      <c r="W416" s="9">
        <v>7.75</v>
      </c>
      <c r="X416" s="9">
        <v>11</v>
      </c>
    </row>
    <row r="417" spans="1:24" x14ac:dyDescent="0.2">
      <c r="A417" s="7" t="s">
        <v>3320</v>
      </c>
      <c r="B417" s="7" t="s">
        <v>220</v>
      </c>
      <c r="C417" s="8">
        <v>4</v>
      </c>
      <c r="D417" s="9">
        <v>7.95</v>
      </c>
      <c r="E417" s="10">
        <v>4800</v>
      </c>
      <c r="F417" s="10">
        <v>500</v>
      </c>
      <c r="G417" s="11">
        <f t="shared" si="48"/>
        <v>10.416666666666668</v>
      </c>
      <c r="H417" s="10">
        <v>5300</v>
      </c>
      <c r="I417" s="9">
        <v>7.95</v>
      </c>
      <c r="J417" s="8">
        <v>4</v>
      </c>
      <c r="K417" s="9">
        <v>47.78</v>
      </c>
      <c r="L417" s="9">
        <v>47.78</v>
      </c>
      <c r="M417" s="9">
        <f t="shared" si="49"/>
        <v>9.0150943396226424</v>
      </c>
      <c r="N417" s="9">
        <f t="shared" si="50"/>
        <v>7.5254777070063694</v>
      </c>
      <c r="O417" s="9">
        <f t="shared" si="51"/>
        <v>7.2508917954815715</v>
      </c>
      <c r="P417" s="11">
        <f t="shared" si="52"/>
        <v>19.794313273021995</v>
      </c>
      <c r="Q417" s="11">
        <f t="shared" si="53"/>
        <v>24.330835349666124</v>
      </c>
      <c r="R417" s="8">
        <v>1</v>
      </c>
      <c r="S417" s="8">
        <v>1</v>
      </c>
      <c r="T417" s="8">
        <v>1</v>
      </c>
      <c r="U417" s="11">
        <f t="shared" si="54"/>
        <v>25</v>
      </c>
      <c r="V417" s="11">
        <f t="shared" si="55"/>
        <v>75</v>
      </c>
      <c r="W417" s="9">
        <v>4</v>
      </c>
      <c r="X417" s="9">
        <v>9.5</v>
      </c>
    </row>
    <row r="418" spans="1:24" x14ac:dyDescent="0.2">
      <c r="A418" s="7" t="s">
        <v>3320</v>
      </c>
      <c r="B418" s="7" t="s">
        <v>1134</v>
      </c>
      <c r="C418" s="8">
        <v>1</v>
      </c>
      <c r="D418" s="9">
        <v>30</v>
      </c>
      <c r="E418" s="10">
        <v>400</v>
      </c>
      <c r="F418" s="10">
        <v>200</v>
      </c>
      <c r="G418" s="11">
        <f t="shared" si="48"/>
        <v>50</v>
      </c>
      <c r="H418" s="10">
        <v>600</v>
      </c>
      <c r="I418" s="9">
        <v>30</v>
      </c>
      <c r="J418" s="8">
        <v>1</v>
      </c>
      <c r="K418" s="9">
        <v>0</v>
      </c>
      <c r="L418" s="9">
        <v>0</v>
      </c>
      <c r="M418" s="9">
        <f t="shared" si="49"/>
        <v>0</v>
      </c>
      <c r="N418" s="9">
        <f t="shared" si="50"/>
        <v>7.5254777070063694</v>
      </c>
      <c r="O418" s="9">
        <f t="shared" si="51"/>
        <v>7.2508917954815715</v>
      </c>
      <c r="P418" s="11">
        <f t="shared" si="52"/>
        <v>-100</v>
      </c>
      <c r="Q418" s="11">
        <f t="shared" si="53"/>
        <v>-100</v>
      </c>
      <c r="R418" s="8">
        <v>0</v>
      </c>
      <c r="S418" s="8">
        <v>0</v>
      </c>
      <c r="T418" s="8">
        <v>0</v>
      </c>
      <c r="U418" s="11">
        <f t="shared" si="54"/>
        <v>0</v>
      </c>
      <c r="V418" s="11">
        <f t="shared" si="55"/>
        <v>0</v>
      </c>
      <c r="W418" s="9">
        <v>10</v>
      </c>
      <c r="X418" s="9">
        <v>10</v>
      </c>
    </row>
    <row r="419" spans="1:24" x14ac:dyDescent="0.2">
      <c r="A419" s="7" t="s">
        <v>3320</v>
      </c>
      <c r="B419" s="7" t="s">
        <v>1465</v>
      </c>
      <c r="C419" s="8">
        <v>2</v>
      </c>
      <c r="D419" s="9">
        <v>35</v>
      </c>
      <c r="E419" s="10">
        <v>1100</v>
      </c>
      <c r="F419" s="10">
        <v>0</v>
      </c>
      <c r="G419" s="11">
        <f t="shared" si="48"/>
        <v>0</v>
      </c>
      <c r="H419" s="10">
        <v>1100</v>
      </c>
      <c r="I419" s="9">
        <v>35</v>
      </c>
      <c r="J419" s="8">
        <v>2</v>
      </c>
      <c r="K419" s="9">
        <v>0</v>
      </c>
      <c r="L419" s="9">
        <v>0</v>
      </c>
      <c r="M419" s="9">
        <f t="shared" si="49"/>
        <v>0</v>
      </c>
      <c r="N419" s="9">
        <f t="shared" si="50"/>
        <v>7.5254777070063694</v>
      </c>
      <c r="O419" s="9">
        <f t="shared" si="51"/>
        <v>7.2508917954815715</v>
      </c>
      <c r="P419" s="11">
        <f t="shared" si="52"/>
        <v>-100</v>
      </c>
      <c r="Q419" s="11">
        <f t="shared" si="53"/>
        <v>-100</v>
      </c>
      <c r="R419" s="8">
        <v>0</v>
      </c>
      <c r="S419" s="8">
        <v>0</v>
      </c>
      <c r="T419" s="8">
        <v>0</v>
      </c>
      <c r="U419" s="11">
        <f t="shared" si="54"/>
        <v>0</v>
      </c>
      <c r="V419" s="11">
        <f t="shared" si="55"/>
        <v>0</v>
      </c>
      <c r="W419" s="9">
        <v>6.5</v>
      </c>
      <c r="X419" s="9">
        <v>12</v>
      </c>
    </row>
    <row r="420" spans="1:24" x14ac:dyDescent="0.2">
      <c r="A420" s="7" t="s">
        <v>3320</v>
      </c>
      <c r="B420" s="7" t="s">
        <v>3429</v>
      </c>
      <c r="C420" s="8">
        <v>1</v>
      </c>
      <c r="D420" s="9">
        <v>50</v>
      </c>
      <c r="E420" s="10">
        <v>400</v>
      </c>
      <c r="F420" s="10">
        <v>0</v>
      </c>
      <c r="G420" s="11">
        <f t="shared" si="48"/>
        <v>0</v>
      </c>
      <c r="H420" s="10">
        <v>0</v>
      </c>
      <c r="I420" s="9">
        <v>50</v>
      </c>
      <c r="J420" s="8">
        <v>0</v>
      </c>
      <c r="K420" s="9">
        <v>0</v>
      </c>
      <c r="L420" s="9">
        <v>0</v>
      </c>
      <c r="M420" s="9">
        <f t="shared" si="49"/>
        <v>0</v>
      </c>
      <c r="N420" s="9">
        <f t="shared" si="50"/>
        <v>7.5254777070063694</v>
      </c>
      <c r="O420" s="9">
        <f t="shared" si="51"/>
        <v>7.2508917954815715</v>
      </c>
      <c r="P420" s="11">
        <f t="shared" si="52"/>
        <v>-100</v>
      </c>
      <c r="Q420" s="11">
        <f t="shared" si="53"/>
        <v>-100</v>
      </c>
      <c r="R420" s="8">
        <v>0</v>
      </c>
      <c r="S420" s="8">
        <v>0</v>
      </c>
      <c r="T420" s="8">
        <v>0</v>
      </c>
      <c r="U420" s="11">
        <f t="shared" si="54"/>
        <v>0</v>
      </c>
      <c r="V420" s="11">
        <f t="shared" si="55"/>
        <v>0</v>
      </c>
      <c r="W420" s="9">
        <v>0</v>
      </c>
      <c r="X420" s="9">
        <v>0</v>
      </c>
    </row>
    <row r="421" spans="1:24" x14ac:dyDescent="0.2">
      <c r="A421" s="7" t="s">
        <v>3320</v>
      </c>
      <c r="B421" s="7" t="s">
        <v>3441</v>
      </c>
      <c r="C421" s="8">
        <v>2</v>
      </c>
      <c r="D421" s="9">
        <v>20</v>
      </c>
      <c r="E421" s="10">
        <v>1400</v>
      </c>
      <c r="F421" s="10">
        <v>0</v>
      </c>
      <c r="G421" s="11">
        <f t="shared" si="48"/>
        <v>0</v>
      </c>
      <c r="H421" s="10">
        <v>1400</v>
      </c>
      <c r="I421" s="9">
        <v>20</v>
      </c>
      <c r="J421" s="8">
        <v>2</v>
      </c>
      <c r="K421" s="9">
        <v>0</v>
      </c>
      <c r="L421" s="9">
        <v>0</v>
      </c>
      <c r="M421" s="9">
        <f t="shared" si="49"/>
        <v>0</v>
      </c>
      <c r="N421" s="9">
        <f t="shared" si="50"/>
        <v>7.5254777070063694</v>
      </c>
      <c r="O421" s="9">
        <f t="shared" si="51"/>
        <v>7.2508917954815715</v>
      </c>
      <c r="P421" s="11">
        <f t="shared" si="52"/>
        <v>-100</v>
      </c>
      <c r="Q421" s="11">
        <f t="shared" si="53"/>
        <v>-100</v>
      </c>
      <c r="R421" s="8">
        <v>0</v>
      </c>
      <c r="S421" s="8">
        <v>0</v>
      </c>
      <c r="T421" s="8">
        <v>0</v>
      </c>
      <c r="U421" s="11">
        <f t="shared" si="54"/>
        <v>0</v>
      </c>
      <c r="V421" s="11">
        <f t="shared" si="55"/>
        <v>0</v>
      </c>
      <c r="W421" s="9">
        <v>7.5</v>
      </c>
      <c r="X421" s="9">
        <v>12</v>
      </c>
    </row>
    <row r="422" spans="1:24" x14ac:dyDescent="0.2">
      <c r="A422" s="7" t="s">
        <v>3320</v>
      </c>
      <c r="B422" s="7" t="s">
        <v>3456</v>
      </c>
      <c r="C422" s="8">
        <v>2</v>
      </c>
      <c r="D422" s="9">
        <v>25.8</v>
      </c>
      <c r="E422" s="10">
        <v>2500</v>
      </c>
      <c r="F422" s="10">
        <v>100</v>
      </c>
      <c r="G422" s="11">
        <f t="shared" si="48"/>
        <v>4</v>
      </c>
      <c r="H422" s="10">
        <v>2600</v>
      </c>
      <c r="I422" s="9">
        <v>25.8</v>
      </c>
      <c r="J422" s="8">
        <v>2</v>
      </c>
      <c r="K422" s="9">
        <v>0</v>
      </c>
      <c r="L422" s="9">
        <v>0</v>
      </c>
      <c r="M422" s="9">
        <f t="shared" si="49"/>
        <v>0</v>
      </c>
      <c r="N422" s="9">
        <f t="shared" si="50"/>
        <v>7.5254777070063694</v>
      </c>
      <c r="O422" s="9">
        <f t="shared" si="51"/>
        <v>7.2508917954815715</v>
      </c>
      <c r="P422" s="11">
        <f t="shared" si="52"/>
        <v>-100</v>
      </c>
      <c r="Q422" s="11">
        <f t="shared" si="53"/>
        <v>-100</v>
      </c>
      <c r="R422" s="8">
        <v>0</v>
      </c>
      <c r="S422" s="8">
        <v>0</v>
      </c>
      <c r="T422" s="8">
        <v>0</v>
      </c>
      <c r="U422" s="11">
        <f t="shared" si="54"/>
        <v>0</v>
      </c>
      <c r="V422" s="11">
        <f t="shared" si="55"/>
        <v>0</v>
      </c>
      <c r="W422" s="9">
        <v>7.5</v>
      </c>
      <c r="X422" s="9">
        <v>12.5</v>
      </c>
    </row>
    <row r="423" spans="1:24" x14ac:dyDescent="0.2">
      <c r="A423" s="7" t="s">
        <v>3320</v>
      </c>
      <c r="B423" s="7" t="s">
        <v>3468</v>
      </c>
      <c r="C423" s="8">
        <v>1</v>
      </c>
      <c r="D423" s="9">
        <v>15</v>
      </c>
      <c r="E423" s="10">
        <v>800</v>
      </c>
      <c r="F423" s="10">
        <v>0</v>
      </c>
      <c r="G423" s="11">
        <f t="shared" si="48"/>
        <v>0</v>
      </c>
      <c r="H423" s="10">
        <v>0</v>
      </c>
      <c r="I423" s="9">
        <v>15</v>
      </c>
      <c r="J423" s="8">
        <v>0</v>
      </c>
      <c r="K423" s="9">
        <v>0</v>
      </c>
      <c r="L423" s="9">
        <v>0</v>
      </c>
      <c r="M423" s="9">
        <f t="shared" si="49"/>
        <v>0</v>
      </c>
      <c r="N423" s="9">
        <f t="shared" si="50"/>
        <v>7.5254777070063694</v>
      </c>
      <c r="O423" s="9">
        <f t="shared" si="51"/>
        <v>7.2508917954815715</v>
      </c>
      <c r="P423" s="11">
        <f t="shared" si="52"/>
        <v>-100</v>
      </c>
      <c r="Q423" s="11">
        <f t="shared" si="53"/>
        <v>-100</v>
      </c>
      <c r="R423" s="8">
        <v>0</v>
      </c>
      <c r="S423" s="8">
        <v>0</v>
      </c>
      <c r="T423" s="8">
        <v>0</v>
      </c>
      <c r="U423" s="11">
        <f t="shared" si="54"/>
        <v>0</v>
      </c>
      <c r="V423" s="11">
        <f t="shared" si="55"/>
        <v>0</v>
      </c>
      <c r="W423" s="9">
        <v>0</v>
      </c>
      <c r="X423" s="9">
        <v>0</v>
      </c>
    </row>
    <row r="424" spans="1:24" x14ac:dyDescent="0.2">
      <c r="A424" s="7" t="s">
        <v>3320</v>
      </c>
      <c r="B424" s="7" t="s">
        <v>176</v>
      </c>
      <c r="C424" s="8">
        <v>1</v>
      </c>
      <c r="D424" s="9">
        <v>15</v>
      </c>
      <c r="E424" s="10">
        <v>800</v>
      </c>
      <c r="F424" s="10">
        <v>0</v>
      </c>
      <c r="G424" s="11">
        <f t="shared" si="48"/>
        <v>0</v>
      </c>
      <c r="H424" s="10">
        <v>800</v>
      </c>
      <c r="I424" s="9">
        <v>15</v>
      </c>
      <c r="J424" s="8">
        <v>1</v>
      </c>
      <c r="K424" s="9">
        <v>0</v>
      </c>
      <c r="L424" s="9">
        <v>0</v>
      </c>
      <c r="M424" s="9">
        <f t="shared" si="49"/>
        <v>0</v>
      </c>
      <c r="N424" s="9">
        <f t="shared" si="50"/>
        <v>7.5254777070063694</v>
      </c>
      <c r="O424" s="9">
        <f t="shared" si="51"/>
        <v>7.2508917954815715</v>
      </c>
      <c r="P424" s="11">
        <f t="shared" si="52"/>
        <v>-100</v>
      </c>
      <c r="Q424" s="11">
        <f t="shared" si="53"/>
        <v>-100</v>
      </c>
      <c r="R424" s="8">
        <v>0</v>
      </c>
      <c r="S424" s="8">
        <v>0</v>
      </c>
      <c r="T424" s="8">
        <v>0</v>
      </c>
      <c r="U424" s="11">
        <f t="shared" si="54"/>
        <v>0</v>
      </c>
      <c r="V424" s="11">
        <f t="shared" si="55"/>
        <v>0</v>
      </c>
      <c r="W424" s="9">
        <v>5</v>
      </c>
      <c r="X424" s="9">
        <v>14</v>
      </c>
    </row>
    <row r="425" spans="1:24" x14ac:dyDescent="0.2">
      <c r="A425" s="2" t="s">
        <v>3508</v>
      </c>
      <c r="B425" s="2" t="s">
        <v>94</v>
      </c>
      <c r="C425" s="3">
        <v>6</v>
      </c>
      <c r="D425" s="4">
        <v>9.92</v>
      </c>
      <c r="E425" s="5">
        <v>6200</v>
      </c>
      <c r="F425" s="5">
        <v>200</v>
      </c>
      <c r="G425" s="6">
        <f t="shared" si="48"/>
        <v>3.225806451612903</v>
      </c>
      <c r="H425" s="5">
        <v>6400</v>
      </c>
      <c r="I425" s="4">
        <v>9.92</v>
      </c>
      <c r="J425" s="3">
        <v>6</v>
      </c>
      <c r="K425" s="4">
        <v>66.040000000000006</v>
      </c>
      <c r="L425" s="4">
        <v>66.040000000000006</v>
      </c>
      <c r="M425" s="4">
        <f t="shared" si="49"/>
        <v>10.318750000000001</v>
      </c>
      <c r="N425" s="4">
        <f t="shared" si="50"/>
        <v>7.9016624040920727</v>
      </c>
      <c r="O425" s="4">
        <f t="shared" si="51"/>
        <v>7.2508917954815715</v>
      </c>
      <c r="P425" s="6">
        <f t="shared" si="52"/>
        <v>30.589608519039992</v>
      </c>
      <c r="Q425" s="6">
        <f t="shared" si="53"/>
        <v>42.310081174155442</v>
      </c>
      <c r="R425" s="3">
        <v>1</v>
      </c>
      <c r="S425" s="3">
        <v>1</v>
      </c>
      <c r="T425" s="3">
        <v>3</v>
      </c>
      <c r="U425" s="6">
        <f t="shared" si="54"/>
        <v>16.666666666666664</v>
      </c>
      <c r="V425" s="6">
        <f t="shared" si="55"/>
        <v>83.333333333333343</v>
      </c>
      <c r="W425" s="4">
        <v>4.67</v>
      </c>
      <c r="X425" s="4">
        <v>8.17</v>
      </c>
    </row>
    <row r="426" spans="1:24" x14ac:dyDescent="0.2">
      <c r="A426" s="7" t="s">
        <v>3508</v>
      </c>
      <c r="B426" s="7" t="s">
        <v>193</v>
      </c>
      <c r="C426" s="8">
        <v>6</v>
      </c>
      <c r="D426" s="9">
        <v>4.08</v>
      </c>
      <c r="E426" s="10">
        <v>8600</v>
      </c>
      <c r="F426" s="10">
        <v>300</v>
      </c>
      <c r="G426" s="11">
        <f t="shared" si="48"/>
        <v>3.4883720930232558</v>
      </c>
      <c r="H426" s="10">
        <v>7400</v>
      </c>
      <c r="I426" s="9">
        <v>4.08</v>
      </c>
      <c r="J426" s="8">
        <v>5</v>
      </c>
      <c r="K426" s="9">
        <v>58.6</v>
      </c>
      <c r="L426" s="9">
        <v>58.6</v>
      </c>
      <c r="M426" s="9">
        <f t="shared" si="49"/>
        <v>7.9189189189189193</v>
      </c>
      <c r="N426" s="9">
        <f t="shared" si="50"/>
        <v>7.9016624040920727</v>
      </c>
      <c r="O426" s="9">
        <f t="shared" si="51"/>
        <v>7.2508917954815715</v>
      </c>
      <c r="P426" s="11">
        <f t="shared" si="52"/>
        <v>0.21839094034073048</v>
      </c>
      <c r="Q426" s="11">
        <f t="shared" si="53"/>
        <v>9.2130339588522361</v>
      </c>
      <c r="R426" s="8">
        <v>1</v>
      </c>
      <c r="S426" s="8">
        <v>2</v>
      </c>
      <c r="T426" s="8">
        <v>2</v>
      </c>
      <c r="U426" s="11">
        <f t="shared" si="54"/>
        <v>20</v>
      </c>
      <c r="V426" s="11">
        <f t="shared" si="55"/>
        <v>100</v>
      </c>
      <c r="W426" s="9">
        <v>3.8</v>
      </c>
      <c r="X426" s="9">
        <v>8.1999999999999993</v>
      </c>
    </row>
    <row r="427" spans="1:24" x14ac:dyDescent="0.2">
      <c r="A427" s="7" t="s">
        <v>3508</v>
      </c>
      <c r="B427" s="7" t="s">
        <v>102</v>
      </c>
      <c r="C427" s="8">
        <v>5</v>
      </c>
      <c r="D427" s="9">
        <v>7.8</v>
      </c>
      <c r="E427" s="10">
        <v>5800</v>
      </c>
      <c r="F427" s="10">
        <v>100</v>
      </c>
      <c r="G427" s="11">
        <f t="shared" si="48"/>
        <v>1.7241379310344827</v>
      </c>
      <c r="H427" s="10">
        <v>4000</v>
      </c>
      <c r="I427" s="9">
        <v>7.8</v>
      </c>
      <c r="J427" s="8">
        <v>4</v>
      </c>
      <c r="K427" s="9">
        <v>0</v>
      </c>
      <c r="L427" s="9">
        <v>0</v>
      </c>
      <c r="M427" s="9">
        <f t="shared" si="49"/>
        <v>0</v>
      </c>
      <c r="N427" s="9">
        <f t="shared" si="50"/>
        <v>7.9016624040920727</v>
      </c>
      <c r="O427" s="9">
        <f t="shared" si="51"/>
        <v>7.2508917954815715</v>
      </c>
      <c r="P427" s="11">
        <f t="shared" si="52"/>
        <v>-100</v>
      </c>
      <c r="Q427" s="11">
        <f t="shared" si="53"/>
        <v>-100</v>
      </c>
      <c r="R427" s="8">
        <v>0</v>
      </c>
      <c r="S427" s="8">
        <v>0</v>
      </c>
      <c r="T427" s="8">
        <v>0</v>
      </c>
      <c r="U427" s="11">
        <f t="shared" si="54"/>
        <v>0</v>
      </c>
      <c r="V427" s="11">
        <f t="shared" si="55"/>
        <v>0</v>
      </c>
      <c r="W427" s="9">
        <v>6.75</v>
      </c>
      <c r="X427" s="9">
        <v>8.75</v>
      </c>
    </row>
    <row r="428" spans="1:24" x14ac:dyDescent="0.2">
      <c r="A428" s="7" t="s">
        <v>3508</v>
      </c>
      <c r="B428" s="7" t="s">
        <v>296</v>
      </c>
      <c r="C428" s="8">
        <v>3</v>
      </c>
      <c r="D428" s="9">
        <v>15</v>
      </c>
      <c r="E428" s="10">
        <v>2400</v>
      </c>
      <c r="F428" s="10">
        <v>200</v>
      </c>
      <c r="G428" s="11">
        <f t="shared" si="48"/>
        <v>8.3333333333333321</v>
      </c>
      <c r="H428" s="10">
        <v>2600</v>
      </c>
      <c r="I428" s="9">
        <v>15</v>
      </c>
      <c r="J428" s="8">
        <v>3</v>
      </c>
      <c r="K428" s="9">
        <v>0</v>
      </c>
      <c r="L428" s="9">
        <v>0</v>
      </c>
      <c r="M428" s="9">
        <f t="shared" si="49"/>
        <v>0</v>
      </c>
      <c r="N428" s="9">
        <f t="shared" si="50"/>
        <v>7.9016624040920727</v>
      </c>
      <c r="O428" s="9">
        <f t="shared" si="51"/>
        <v>7.2508917954815715</v>
      </c>
      <c r="P428" s="11">
        <f t="shared" si="52"/>
        <v>-100</v>
      </c>
      <c r="Q428" s="11">
        <f t="shared" si="53"/>
        <v>-100</v>
      </c>
      <c r="R428" s="8">
        <v>0</v>
      </c>
      <c r="S428" s="8">
        <v>0</v>
      </c>
      <c r="T428" s="8">
        <v>0</v>
      </c>
      <c r="U428" s="11">
        <f t="shared" si="54"/>
        <v>0</v>
      </c>
      <c r="V428" s="11">
        <f t="shared" si="55"/>
        <v>0</v>
      </c>
      <c r="W428" s="9">
        <v>7</v>
      </c>
      <c r="X428" s="9">
        <v>7.67</v>
      </c>
    </row>
    <row r="429" spans="1:24" x14ac:dyDescent="0.2">
      <c r="A429" s="7" t="s">
        <v>3508</v>
      </c>
      <c r="B429" s="7" t="s">
        <v>205</v>
      </c>
      <c r="C429" s="8">
        <v>4</v>
      </c>
      <c r="D429" s="9">
        <v>13.75</v>
      </c>
      <c r="E429" s="10">
        <v>3300</v>
      </c>
      <c r="F429" s="10">
        <v>200</v>
      </c>
      <c r="G429" s="11">
        <f t="shared" si="48"/>
        <v>6.0606060606060606</v>
      </c>
      <c r="H429" s="10">
        <v>3500</v>
      </c>
      <c r="I429" s="9">
        <v>13.75</v>
      </c>
      <c r="J429" s="8">
        <v>4</v>
      </c>
      <c r="K429" s="9">
        <v>127.34</v>
      </c>
      <c r="L429" s="9">
        <v>127.34</v>
      </c>
      <c r="M429" s="9">
        <f t="shared" si="49"/>
        <v>36.382857142857141</v>
      </c>
      <c r="N429" s="9">
        <f t="shared" si="50"/>
        <v>7.9016624040920727</v>
      </c>
      <c r="O429" s="9">
        <f t="shared" si="51"/>
        <v>7.2508917954815715</v>
      </c>
      <c r="P429" s="11">
        <f t="shared" si="52"/>
        <v>360.44560349750418</v>
      </c>
      <c r="Q429" s="11">
        <f t="shared" si="53"/>
        <v>401.77079136016471</v>
      </c>
      <c r="R429" s="8">
        <v>1</v>
      </c>
      <c r="S429" s="8">
        <v>3</v>
      </c>
      <c r="T429" s="8">
        <v>3</v>
      </c>
      <c r="U429" s="11">
        <f t="shared" si="54"/>
        <v>25</v>
      </c>
      <c r="V429" s="11">
        <f t="shared" si="55"/>
        <v>175</v>
      </c>
      <c r="W429" s="9">
        <v>2.5</v>
      </c>
      <c r="X429" s="9">
        <v>8.25</v>
      </c>
    </row>
    <row r="430" spans="1:24" x14ac:dyDescent="0.2">
      <c r="A430" s="7" t="s">
        <v>3508</v>
      </c>
      <c r="B430" s="7" t="s">
        <v>133</v>
      </c>
      <c r="C430" s="8">
        <v>4</v>
      </c>
      <c r="D430" s="9">
        <v>13.25</v>
      </c>
      <c r="E430" s="10">
        <v>3500</v>
      </c>
      <c r="F430" s="10">
        <v>200</v>
      </c>
      <c r="G430" s="11">
        <f t="shared" si="48"/>
        <v>5.7142857142857144</v>
      </c>
      <c r="H430" s="10">
        <v>3700</v>
      </c>
      <c r="I430" s="9">
        <v>13.25</v>
      </c>
      <c r="J430" s="8">
        <v>4</v>
      </c>
      <c r="K430" s="9">
        <v>61.61</v>
      </c>
      <c r="L430" s="9">
        <v>61.61</v>
      </c>
      <c r="M430" s="9">
        <f t="shared" si="49"/>
        <v>16.651351351351352</v>
      </c>
      <c r="N430" s="9">
        <f t="shared" si="50"/>
        <v>7.9016624040920727</v>
      </c>
      <c r="O430" s="9">
        <f t="shared" si="51"/>
        <v>7.2508917954815715</v>
      </c>
      <c r="P430" s="11">
        <f t="shared" si="52"/>
        <v>110.73225480663456</v>
      </c>
      <c r="Q430" s="11">
        <f t="shared" si="53"/>
        <v>129.64556389777769</v>
      </c>
      <c r="R430" s="8">
        <v>1</v>
      </c>
      <c r="S430" s="8">
        <v>1</v>
      </c>
      <c r="T430" s="8">
        <v>2</v>
      </c>
      <c r="U430" s="11">
        <f t="shared" si="54"/>
        <v>25</v>
      </c>
      <c r="V430" s="11">
        <f t="shared" si="55"/>
        <v>100</v>
      </c>
      <c r="W430" s="9">
        <v>4.75</v>
      </c>
      <c r="X430" s="9">
        <v>8.75</v>
      </c>
    </row>
    <row r="431" spans="1:24" x14ac:dyDescent="0.2">
      <c r="A431" s="7" t="s">
        <v>3508</v>
      </c>
      <c r="B431" s="7" t="s">
        <v>111</v>
      </c>
      <c r="C431" s="8">
        <v>5</v>
      </c>
      <c r="D431" s="9">
        <v>4.8</v>
      </c>
      <c r="E431" s="10">
        <v>6700</v>
      </c>
      <c r="F431" s="10">
        <v>300</v>
      </c>
      <c r="G431" s="11">
        <f t="shared" si="48"/>
        <v>4.4776119402985071</v>
      </c>
      <c r="H431" s="10">
        <v>7000</v>
      </c>
      <c r="I431" s="9">
        <v>4.8</v>
      </c>
      <c r="J431" s="8">
        <v>5</v>
      </c>
      <c r="K431" s="9">
        <v>42.47</v>
      </c>
      <c r="L431" s="9">
        <v>42.47</v>
      </c>
      <c r="M431" s="9">
        <f t="shared" si="49"/>
        <v>6.0671428571428567</v>
      </c>
      <c r="N431" s="9">
        <f t="shared" si="50"/>
        <v>7.9016624040920727</v>
      </c>
      <c r="O431" s="9">
        <f t="shared" si="51"/>
        <v>7.2508917954815715</v>
      </c>
      <c r="P431" s="11">
        <f t="shared" si="52"/>
        <v>-23.216880867995123</v>
      </c>
      <c r="Q431" s="11">
        <f t="shared" si="53"/>
        <v>-16.325563416576891</v>
      </c>
      <c r="R431" s="8">
        <v>0</v>
      </c>
      <c r="S431" s="8">
        <v>2</v>
      </c>
      <c r="T431" s="8">
        <v>2</v>
      </c>
      <c r="U431" s="11">
        <f t="shared" si="54"/>
        <v>0</v>
      </c>
      <c r="V431" s="11">
        <f t="shared" si="55"/>
        <v>80</v>
      </c>
      <c r="W431" s="9">
        <v>3.8</v>
      </c>
      <c r="X431" s="9">
        <v>8</v>
      </c>
    </row>
    <row r="432" spans="1:24" x14ac:dyDescent="0.2">
      <c r="A432" s="7" t="s">
        <v>3508</v>
      </c>
      <c r="B432" s="7" t="s">
        <v>124</v>
      </c>
      <c r="C432" s="8">
        <v>6</v>
      </c>
      <c r="D432" s="9">
        <v>2.4</v>
      </c>
      <c r="E432" s="10">
        <v>10700</v>
      </c>
      <c r="F432" s="10">
        <v>900</v>
      </c>
      <c r="G432" s="11">
        <f t="shared" si="48"/>
        <v>8.4112149532710276</v>
      </c>
      <c r="H432" s="10">
        <v>11600</v>
      </c>
      <c r="I432" s="9">
        <v>2.4</v>
      </c>
      <c r="J432" s="8">
        <v>6</v>
      </c>
      <c r="K432" s="9">
        <v>58.59</v>
      </c>
      <c r="L432" s="9">
        <v>58.59</v>
      </c>
      <c r="M432" s="9">
        <f t="shared" si="49"/>
        <v>5.0508620689655181</v>
      </c>
      <c r="N432" s="9">
        <f t="shared" si="50"/>
        <v>7.9016624040920727</v>
      </c>
      <c r="O432" s="9">
        <f t="shared" si="51"/>
        <v>7.2508917954815715</v>
      </c>
      <c r="P432" s="11">
        <f t="shared" si="52"/>
        <v>-36.078488162822502</v>
      </c>
      <c r="Q432" s="11">
        <f t="shared" si="53"/>
        <v>-30.34150541161037</v>
      </c>
      <c r="R432" s="8">
        <v>1</v>
      </c>
      <c r="S432" s="8">
        <v>2</v>
      </c>
      <c r="T432" s="8">
        <v>3</v>
      </c>
      <c r="U432" s="11">
        <f t="shared" si="54"/>
        <v>16.666666666666664</v>
      </c>
      <c r="V432" s="11">
        <f t="shared" si="55"/>
        <v>100</v>
      </c>
      <c r="W432" s="9">
        <v>3.67</v>
      </c>
      <c r="X432" s="9">
        <v>7.83</v>
      </c>
    </row>
    <row r="433" spans="1:24" x14ac:dyDescent="0.2">
      <c r="A433" s="7" t="s">
        <v>3508</v>
      </c>
      <c r="B433" s="7" t="s">
        <v>317</v>
      </c>
      <c r="C433" s="8">
        <v>6</v>
      </c>
      <c r="D433" s="9">
        <v>8.33</v>
      </c>
      <c r="E433" s="10">
        <v>6500</v>
      </c>
      <c r="F433" s="10">
        <v>400</v>
      </c>
      <c r="G433" s="11">
        <f t="shared" si="48"/>
        <v>6.1538461538461542</v>
      </c>
      <c r="H433" s="10">
        <v>6900</v>
      </c>
      <c r="I433" s="9">
        <v>8.33</v>
      </c>
      <c r="J433" s="8">
        <v>6</v>
      </c>
      <c r="K433" s="9">
        <v>6.76</v>
      </c>
      <c r="L433" s="9">
        <v>6.76</v>
      </c>
      <c r="M433" s="9">
        <f t="shared" si="49"/>
        <v>0.97971014492753628</v>
      </c>
      <c r="N433" s="9">
        <f t="shared" si="50"/>
        <v>7.9016624040920727</v>
      </c>
      <c r="O433" s="9">
        <f t="shared" si="51"/>
        <v>7.2508917954815715</v>
      </c>
      <c r="P433" s="11">
        <f t="shared" si="52"/>
        <v>-87.601214847901261</v>
      </c>
      <c r="Q433" s="11">
        <f t="shared" si="53"/>
        <v>-86.488418630960012</v>
      </c>
      <c r="R433" s="8">
        <v>0</v>
      </c>
      <c r="S433" s="8">
        <v>0</v>
      </c>
      <c r="T433" s="8">
        <v>1</v>
      </c>
      <c r="U433" s="11">
        <f t="shared" si="54"/>
        <v>0</v>
      </c>
      <c r="V433" s="11">
        <f t="shared" si="55"/>
        <v>16.666666666666664</v>
      </c>
      <c r="W433" s="9">
        <v>5.17</v>
      </c>
      <c r="X433" s="9">
        <v>8.33</v>
      </c>
    </row>
    <row r="434" spans="1:24" x14ac:dyDescent="0.2">
      <c r="A434" s="7" t="s">
        <v>3508</v>
      </c>
      <c r="B434" s="7" t="s">
        <v>119</v>
      </c>
      <c r="C434" s="8">
        <v>3</v>
      </c>
      <c r="D434" s="9">
        <v>12</v>
      </c>
      <c r="E434" s="10">
        <v>2700</v>
      </c>
      <c r="F434" s="10">
        <v>400</v>
      </c>
      <c r="G434" s="11">
        <f t="shared" si="48"/>
        <v>14.814814814814813</v>
      </c>
      <c r="H434" s="10">
        <v>2400</v>
      </c>
      <c r="I434" s="9">
        <v>12</v>
      </c>
      <c r="J434" s="8">
        <v>2</v>
      </c>
      <c r="K434" s="9">
        <v>26.92</v>
      </c>
      <c r="L434" s="9">
        <v>26.92</v>
      </c>
      <c r="M434" s="9">
        <f t="shared" si="49"/>
        <v>11.216666666666669</v>
      </c>
      <c r="N434" s="9">
        <f t="shared" si="50"/>
        <v>7.9016624040920727</v>
      </c>
      <c r="O434" s="9">
        <f t="shared" si="51"/>
        <v>7.2508917954815715</v>
      </c>
      <c r="P434" s="11">
        <f t="shared" si="52"/>
        <v>41.953251012822804</v>
      </c>
      <c r="Q434" s="11">
        <f t="shared" si="53"/>
        <v>54.69361539302502</v>
      </c>
      <c r="R434" s="8">
        <v>0</v>
      </c>
      <c r="S434" s="8">
        <v>1</v>
      </c>
      <c r="T434" s="8">
        <v>1</v>
      </c>
      <c r="U434" s="11">
        <f t="shared" si="54"/>
        <v>0</v>
      </c>
      <c r="V434" s="11">
        <f t="shared" si="55"/>
        <v>100</v>
      </c>
      <c r="W434" s="9">
        <v>3</v>
      </c>
      <c r="X434" s="9">
        <v>8</v>
      </c>
    </row>
    <row r="435" spans="1:24" x14ac:dyDescent="0.2">
      <c r="A435" s="7" t="s">
        <v>3508</v>
      </c>
      <c r="B435" s="7" t="s">
        <v>284</v>
      </c>
      <c r="C435" s="8">
        <v>3</v>
      </c>
      <c r="D435" s="9">
        <v>6.17</v>
      </c>
      <c r="E435" s="10">
        <v>3500</v>
      </c>
      <c r="F435" s="10">
        <v>600</v>
      </c>
      <c r="G435" s="11">
        <f t="shared" si="48"/>
        <v>17.142857142857142</v>
      </c>
      <c r="H435" s="10">
        <v>2900</v>
      </c>
      <c r="I435" s="9">
        <v>6.17</v>
      </c>
      <c r="J435" s="8">
        <v>2</v>
      </c>
      <c r="K435" s="9">
        <v>95.83</v>
      </c>
      <c r="L435" s="9">
        <v>95.83</v>
      </c>
      <c r="M435" s="9">
        <f t="shared" si="49"/>
        <v>33.044827586206893</v>
      </c>
      <c r="N435" s="9">
        <f t="shared" si="50"/>
        <v>7.9016624040920727</v>
      </c>
      <c r="O435" s="9">
        <f t="shared" si="51"/>
        <v>7.2508917954815715</v>
      </c>
      <c r="P435" s="11">
        <f t="shared" si="52"/>
        <v>318.20095438516591</v>
      </c>
      <c r="Q435" s="11">
        <f t="shared" si="53"/>
        <v>355.73466710396832</v>
      </c>
      <c r="R435" s="8">
        <v>2</v>
      </c>
      <c r="S435" s="8">
        <v>2</v>
      </c>
      <c r="T435" s="8">
        <v>2</v>
      </c>
      <c r="U435" s="11">
        <f t="shared" si="54"/>
        <v>100</v>
      </c>
      <c r="V435" s="11">
        <f t="shared" si="55"/>
        <v>300</v>
      </c>
      <c r="W435" s="9">
        <v>1</v>
      </c>
      <c r="X435" s="9">
        <v>7</v>
      </c>
    </row>
    <row r="436" spans="1:24" x14ac:dyDescent="0.2">
      <c r="A436" s="7" t="s">
        <v>3508</v>
      </c>
      <c r="B436" s="7" t="s">
        <v>220</v>
      </c>
      <c r="C436" s="8">
        <v>4</v>
      </c>
      <c r="D436" s="9">
        <v>8</v>
      </c>
      <c r="E436" s="10">
        <v>4600</v>
      </c>
      <c r="F436" s="10">
        <v>900</v>
      </c>
      <c r="G436" s="11">
        <f t="shared" si="48"/>
        <v>19.565217391304348</v>
      </c>
      <c r="H436" s="10">
        <v>5500</v>
      </c>
      <c r="I436" s="9">
        <v>8</v>
      </c>
      <c r="J436" s="8">
        <v>4</v>
      </c>
      <c r="K436" s="9">
        <v>58.66</v>
      </c>
      <c r="L436" s="9">
        <v>58.66</v>
      </c>
      <c r="M436" s="9">
        <f t="shared" si="49"/>
        <v>10.665454545454546</v>
      </c>
      <c r="N436" s="9">
        <f t="shared" si="50"/>
        <v>7.9016624040920727</v>
      </c>
      <c r="O436" s="9">
        <f t="shared" si="51"/>
        <v>7.2508917954815715</v>
      </c>
      <c r="P436" s="11">
        <f t="shared" si="52"/>
        <v>34.977350334926669</v>
      </c>
      <c r="Q436" s="11">
        <f t="shared" si="53"/>
        <v>47.091624675750587</v>
      </c>
      <c r="R436" s="8">
        <v>1</v>
      </c>
      <c r="S436" s="8">
        <v>2</v>
      </c>
      <c r="T436" s="8">
        <v>3</v>
      </c>
      <c r="U436" s="11">
        <f t="shared" si="54"/>
        <v>25</v>
      </c>
      <c r="V436" s="11">
        <f t="shared" si="55"/>
        <v>150</v>
      </c>
      <c r="W436" s="9">
        <v>2.75</v>
      </c>
      <c r="X436" s="9">
        <v>7</v>
      </c>
    </row>
    <row r="437" spans="1:24" x14ac:dyDescent="0.2">
      <c r="A437" s="7" t="s">
        <v>3508</v>
      </c>
      <c r="B437" s="7" t="s">
        <v>618</v>
      </c>
      <c r="C437" s="8">
        <v>1</v>
      </c>
      <c r="D437" s="9">
        <v>8</v>
      </c>
      <c r="E437" s="10">
        <v>1000</v>
      </c>
      <c r="F437" s="10">
        <v>0</v>
      </c>
      <c r="G437" s="11">
        <f t="shared" si="48"/>
        <v>0</v>
      </c>
      <c r="H437" s="10">
        <v>1000</v>
      </c>
      <c r="I437" s="9">
        <v>8</v>
      </c>
      <c r="J437" s="8">
        <v>1</v>
      </c>
      <c r="K437" s="9">
        <v>0</v>
      </c>
      <c r="L437" s="9">
        <v>0</v>
      </c>
      <c r="M437" s="9">
        <f t="shared" si="49"/>
        <v>0</v>
      </c>
      <c r="N437" s="9">
        <f t="shared" si="50"/>
        <v>7.9016624040920727</v>
      </c>
      <c r="O437" s="9">
        <f t="shared" si="51"/>
        <v>7.2508917954815715</v>
      </c>
      <c r="P437" s="11">
        <f t="shared" si="52"/>
        <v>-100</v>
      </c>
      <c r="Q437" s="11">
        <f t="shared" si="53"/>
        <v>-100</v>
      </c>
      <c r="R437" s="8">
        <v>0</v>
      </c>
      <c r="S437" s="8">
        <v>0</v>
      </c>
      <c r="T437" s="8">
        <v>0</v>
      </c>
      <c r="U437" s="11">
        <f t="shared" si="54"/>
        <v>0</v>
      </c>
      <c r="V437" s="11">
        <f t="shared" si="55"/>
        <v>0</v>
      </c>
      <c r="W437" s="9">
        <v>8</v>
      </c>
      <c r="X437" s="9">
        <v>8</v>
      </c>
    </row>
    <row r="438" spans="1:24" x14ac:dyDescent="0.2">
      <c r="A438" s="7" t="s">
        <v>3508</v>
      </c>
      <c r="B438" s="7" t="s">
        <v>57</v>
      </c>
      <c r="C438" s="8">
        <v>5</v>
      </c>
      <c r="D438" s="9">
        <v>6.26</v>
      </c>
      <c r="E438" s="10">
        <v>6500</v>
      </c>
      <c r="F438" s="10">
        <v>400</v>
      </c>
      <c r="G438" s="11">
        <f t="shared" si="48"/>
        <v>6.1538461538461542</v>
      </c>
      <c r="H438" s="10">
        <v>6100</v>
      </c>
      <c r="I438" s="9">
        <v>6.26</v>
      </c>
      <c r="J438" s="8">
        <v>4</v>
      </c>
      <c r="K438" s="9">
        <v>7.22</v>
      </c>
      <c r="L438" s="9">
        <v>7.22</v>
      </c>
      <c r="M438" s="9">
        <f t="shared" si="49"/>
        <v>1.1836065573770491</v>
      </c>
      <c r="N438" s="9">
        <f t="shared" si="50"/>
        <v>7.9016624040920727</v>
      </c>
      <c r="O438" s="9">
        <f t="shared" si="51"/>
        <v>7.2508917954815715</v>
      </c>
      <c r="P438" s="11">
        <f t="shared" si="52"/>
        <v>-85.020790602695328</v>
      </c>
      <c r="Q438" s="11">
        <f t="shared" si="53"/>
        <v>-83.676400217217164</v>
      </c>
      <c r="R438" s="8">
        <v>0</v>
      </c>
      <c r="S438" s="8">
        <v>0</v>
      </c>
      <c r="T438" s="8">
        <v>1</v>
      </c>
      <c r="U438" s="11">
        <f t="shared" si="54"/>
        <v>0</v>
      </c>
      <c r="V438" s="11">
        <f t="shared" si="55"/>
        <v>25</v>
      </c>
      <c r="W438" s="9">
        <v>5.5</v>
      </c>
      <c r="X438" s="9">
        <v>8.25</v>
      </c>
    </row>
    <row r="439" spans="1:24" x14ac:dyDescent="0.2">
      <c r="A439" s="7" t="s">
        <v>3508</v>
      </c>
      <c r="B439" s="7" t="s">
        <v>3178</v>
      </c>
      <c r="C439" s="8">
        <v>2</v>
      </c>
      <c r="D439" s="9">
        <v>18</v>
      </c>
      <c r="E439" s="10">
        <v>1600</v>
      </c>
      <c r="F439" s="10">
        <v>300</v>
      </c>
      <c r="G439" s="11">
        <f t="shared" si="48"/>
        <v>18.75</v>
      </c>
      <c r="H439" s="10">
        <v>1900</v>
      </c>
      <c r="I439" s="9">
        <v>18</v>
      </c>
      <c r="J439" s="8">
        <v>2</v>
      </c>
      <c r="K439" s="9">
        <v>0</v>
      </c>
      <c r="L439" s="9">
        <v>0</v>
      </c>
      <c r="M439" s="9">
        <f t="shared" si="49"/>
        <v>0</v>
      </c>
      <c r="N439" s="9">
        <f t="shared" si="50"/>
        <v>7.9016624040920727</v>
      </c>
      <c r="O439" s="9">
        <f t="shared" si="51"/>
        <v>7.2508917954815715</v>
      </c>
      <c r="P439" s="11">
        <f t="shared" si="52"/>
        <v>-100</v>
      </c>
      <c r="Q439" s="11">
        <f t="shared" si="53"/>
        <v>-100</v>
      </c>
      <c r="R439" s="8">
        <v>0</v>
      </c>
      <c r="S439" s="8">
        <v>0</v>
      </c>
      <c r="T439" s="8">
        <v>0</v>
      </c>
      <c r="U439" s="11">
        <f t="shared" si="54"/>
        <v>0</v>
      </c>
      <c r="V439" s="11">
        <f t="shared" si="55"/>
        <v>0</v>
      </c>
      <c r="W439" s="9">
        <v>7.5</v>
      </c>
      <c r="X439" s="9">
        <v>8</v>
      </c>
    </row>
    <row r="440" spans="1:24" x14ac:dyDescent="0.2">
      <c r="A440" s="7" t="s">
        <v>3508</v>
      </c>
      <c r="B440" s="7" t="s">
        <v>74</v>
      </c>
      <c r="C440" s="8">
        <v>1</v>
      </c>
      <c r="D440" s="9">
        <v>8</v>
      </c>
      <c r="E440" s="10">
        <v>1000</v>
      </c>
      <c r="F440" s="10">
        <v>200</v>
      </c>
      <c r="G440" s="11">
        <f t="shared" si="48"/>
        <v>20</v>
      </c>
      <c r="H440" s="10">
        <v>1200</v>
      </c>
      <c r="I440" s="9">
        <v>8</v>
      </c>
      <c r="J440" s="8">
        <v>1</v>
      </c>
      <c r="K440" s="9">
        <v>0</v>
      </c>
      <c r="L440" s="9">
        <v>0</v>
      </c>
      <c r="M440" s="9">
        <f t="shared" si="49"/>
        <v>0</v>
      </c>
      <c r="N440" s="9">
        <f t="shared" si="50"/>
        <v>7.9016624040920727</v>
      </c>
      <c r="O440" s="9">
        <f t="shared" si="51"/>
        <v>7.2508917954815715</v>
      </c>
      <c r="P440" s="11">
        <f t="shared" si="52"/>
        <v>-100</v>
      </c>
      <c r="Q440" s="11">
        <f t="shared" si="53"/>
        <v>-100</v>
      </c>
      <c r="R440" s="8">
        <v>0</v>
      </c>
      <c r="S440" s="8">
        <v>0</v>
      </c>
      <c r="T440" s="8">
        <v>0</v>
      </c>
      <c r="U440" s="11">
        <f t="shared" si="54"/>
        <v>0</v>
      </c>
      <c r="V440" s="11">
        <f t="shared" si="55"/>
        <v>0</v>
      </c>
      <c r="W440" s="9">
        <v>4</v>
      </c>
      <c r="X440" s="9">
        <v>8</v>
      </c>
    </row>
    <row r="441" spans="1:24" x14ac:dyDescent="0.2">
      <c r="A441" s="7" t="s">
        <v>3508</v>
      </c>
      <c r="B441" s="7" t="s">
        <v>1400</v>
      </c>
      <c r="C441" s="8">
        <v>1</v>
      </c>
      <c r="D441" s="9">
        <v>15</v>
      </c>
      <c r="E441" s="10">
        <v>800</v>
      </c>
      <c r="F441" s="10">
        <v>0</v>
      </c>
      <c r="G441" s="11">
        <f t="shared" si="48"/>
        <v>0</v>
      </c>
      <c r="H441" s="10">
        <v>0</v>
      </c>
      <c r="I441" s="9">
        <v>15</v>
      </c>
      <c r="J441" s="8">
        <v>0</v>
      </c>
      <c r="K441" s="9">
        <v>0</v>
      </c>
      <c r="L441" s="9">
        <v>0</v>
      </c>
      <c r="M441" s="9">
        <f t="shared" si="49"/>
        <v>0</v>
      </c>
      <c r="N441" s="9">
        <f t="shared" si="50"/>
        <v>7.9016624040920727</v>
      </c>
      <c r="O441" s="9">
        <f t="shared" si="51"/>
        <v>7.2508917954815715</v>
      </c>
      <c r="P441" s="11">
        <f t="shared" si="52"/>
        <v>-100</v>
      </c>
      <c r="Q441" s="11">
        <f t="shared" si="53"/>
        <v>-100</v>
      </c>
      <c r="R441" s="8">
        <v>0</v>
      </c>
      <c r="S441" s="8">
        <v>0</v>
      </c>
      <c r="T441" s="8">
        <v>0</v>
      </c>
      <c r="U441" s="11">
        <f t="shared" si="54"/>
        <v>0</v>
      </c>
      <c r="V441" s="11">
        <f t="shared" si="55"/>
        <v>0</v>
      </c>
      <c r="W441" s="9">
        <v>0</v>
      </c>
      <c r="X441" s="9">
        <v>0</v>
      </c>
    </row>
    <row r="442" spans="1:24" x14ac:dyDescent="0.2">
      <c r="A442" s="7" t="s">
        <v>3508</v>
      </c>
      <c r="B442" s="7" t="s">
        <v>3582</v>
      </c>
      <c r="C442" s="8">
        <v>2</v>
      </c>
      <c r="D442" s="9">
        <v>15</v>
      </c>
      <c r="E442" s="10">
        <v>1600</v>
      </c>
      <c r="F442" s="10">
        <v>100</v>
      </c>
      <c r="G442" s="11">
        <f t="shared" si="48"/>
        <v>6.25</v>
      </c>
      <c r="H442" s="10">
        <v>1700</v>
      </c>
      <c r="I442" s="9">
        <v>15</v>
      </c>
      <c r="J442" s="8">
        <v>2</v>
      </c>
      <c r="K442" s="9">
        <v>7.87</v>
      </c>
      <c r="L442" s="9">
        <v>7.87</v>
      </c>
      <c r="M442" s="9">
        <f t="shared" si="49"/>
        <v>4.6294117647058828</v>
      </c>
      <c r="N442" s="9">
        <f t="shared" si="50"/>
        <v>7.9016624040920727</v>
      </c>
      <c r="O442" s="9">
        <f t="shared" si="51"/>
        <v>7.2508917954815715</v>
      </c>
      <c r="P442" s="11">
        <f t="shared" si="52"/>
        <v>-41.41217976728003</v>
      </c>
      <c r="Q442" s="11">
        <f t="shared" si="53"/>
        <v>-36.153898095807705</v>
      </c>
      <c r="R442" s="8">
        <v>0</v>
      </c>
      <c r="S442" s="8">
        <v>0</v>
      </c>
      <c r="T442" s="8">
        <v>1</v>
      </c>
      <c r="U442" s="11">
        <f t="shared" si="54"/>
        <v>0</v>
      </c>
      <c r="V442" s="11">
        <f t="shared" si="55"/>
        <v>50</v>
      </c>
      <c r="W442" s="9">
        <v>4</v>
      </c>
      <c r="X442" s="9">
        <v>7</v>
      </c>
    </row>
    <row r="443" spans="1:24" x14ac:dyDescent="0.2">
      <c r="A443" s="7" t="s">
        <v>3508</v>
      </c>
      <c r="B443" s="7" t="s">
        <v>803</v>
      </c>
      <c r="C443" s="8">
        <v>1</v>
      </c>
      <c r="D443" s="9">
        <v>3</v>
      </c>
      <c r="E443" s="10">
        <v>1600</v>
      </c>
      <c r="F443" s="10">
        <v>100</v>
      </c>
      <c r="G443" s="11">
        <f t="shared" si="48"/>
        <v>6.25</v>
      </c>
      <c r="H443" s="10">
        <v>1700</v>
      </c>
      <c r="I443" s="9">
        <v>3</v>
      </c>
      <c r="J443" s="8">
        <v>1</v>
      </c>
      <c r="K443" s="9">
        <v>0</v>
      </c>
      <c r="L443" s="9">
        <v>0</v>
      </c>
      <c r="M443" s="9">
        <f t="shared" si="49"/>
        <v>0</v>
      </c>
      <c r="N443" s="9">
        <f t="shared" si="50"/>
        <v>7.9016624040920727</v>
      </c>
      <c r="O443" s="9">
        <f t="shared" si="51"/>
        <v>7.2508917954815715</v>
      </c>
      <c r="P443" s="11">
        <f t="shared" si="52"/>
        <v>-100</v>
      </c>
      <c r="Q443" s="11">
        <f t="shared" si="53"/>
        <v>-100</v>
      </c>
      <c r="R443" s="8">
        <v>0</v>
      </c>
      <c r="S443" s="8">
        <v>0</v>
      </c>
      <c r="T443" s="8">
        <v>0</v>
      </c>
      <c r="U443" s="11">
        <f t="shared" si="54"/>
        <v>0</v>
      </c>
      <c r="V443" s="11">
        <f t="shared" si="55"/>
        <v>0</v>
      </c>
      <c r="W443" s="9">
        <v>6</v>
      </c>
      <c r="X443" s="9">
        <v>7</v>
      </c>
    </row>
    <row r="444" spans="1:24" x14ac:dyDescent="0.2">
      <c r="A444" s="7" t="s">
        <v>3508</v>
      </c>
      <c r="B444" s="7" t="s">
        <v>328</v>
      </c>
      <c r="C444" s="8">
        <v>1</v>
      </c>
      <c r="D444" s="9">
        <v>20</v>
      </c>
      <c r="E444" s="10">
        <v>700</v>
      </c>
      <c r="F444" s="10">
        <v>0</v>
      </c>
      <c r="G444" s="11">
        <f t="shared" si="48"/>
        <v>0</v>
      </c>
      <c r="H444" s="10">
        <v>700</v>
      </c>
      <c r="I444" s="9">
        <v>20</v>
      </c>
      <c r="J444" s="8">
        <v>1</v>
      </c>
      <c r="K444" s="9">
        <v>0</v>
      </c>
      <c r="L444" s="9">
        <v>0</v>
      </c>
      <c r="M444" s="9">
        <f t="shared" si="49"/>
        <v>0</v>
      </c>
      <c r="N444" s="9">
        <f t="shared" si="50"/>
        <v>7.9016624040920727</v>
      </c>
      <c r="O444" s="9">
        <f t="shared" si="51"/>
        <v>7.2508917954815715</v>
      </c>
      <c r="P444" s="11">
        <f t="shared" si="52"/>
        <v>-100</v>
      </c>
      <c r="Q444" s="11">
        <f t="shared" si="53"/>
        <v>-100</v>
      </c>
      <c r="R444" s="8">
        <v>0</v>
      </c>
      <c r="S444" s="8">
        <v>0</v>
      </c>
      <c r="T444" s="8">
        <v>0</v>
      </c>
      <c r="U444" s="11">
        <f t="shared" si="54"/>
        <v>0</v>
      </c>
      <c r="V444" s="11">
        <f t="shared" si="55"/>
        <v>0</v>
      </c>
      <c r="W444" s="9">
        <v>7</v>
      </c>
      <c r="X444" s="9">
        <v>10</v>
      </c>
    </row>
    <row r="445" spans="1:24" x14ac:dyDescent="0.2">
      <c r="A445" s="2" t="s">
        <v>3617</v>
      </c>
      <c r="B445" s="2" t="s">
        <v>102</v>
      </c>
      <c r="C445" s="3">
        <v>6</v>
      </c>
      <c r="D445" s="4">
        <v>4</v>
      </c>
      <c r="E445" s="5">
        <v>9100</v>
      </c>
      <c r="F445" s="5">
        <v>400</v>
      </c>
      <c r="G445" s="6">
        <f t="shared" si="48"/>
        <v>4.395604395604396</v>
      </c>
      <c r="H445" s="5">
        <v>9500</v>
      </c>
      <c r="I445" s="4">
        <v>4</v>
      </c>
      <c r="J445" s="3">
        <v>6</v>
      </c>
      <c r="K445" s="4">
        <v>33.72</v>
      </c>
      <c r="L445" s="4">
        <v>33.72</v>
      </c>
      <c r="M445" s="4">
        <f t="shared" si="49"/>
        <v>3.5494736842105263</v>
      </c>
      <c r="N445" s="4">
        <f t="shared" si="50"/>
        <v>8.6465333333333323</v>
      </c>
      <c r="O445" s="4">
        <f t="shared" si="51"/>
        <v>7.2508917954815715</v>
      </c>
      <c r="P445" s="6">
        <f t="shared" si="52"/>
        <v>-58.949170177521701</v>
      </c>
      <c r="Q445" s="6">
        <f t="shared" si="53"/>
        <v>-51.047763718906992</v>
      </c>
      <c r="R445" s="3">
        <v>1</v>
      </c>
      <c r="S445" s="3">
        <v>1</v>
      </c>
      <c r="T445" s="3">
        <v>1</v>
      </c>
      <c r="U445" s="6">
        <f t="shared" si="54"/>
        <v>16.666666666666664</v>
      </c>
      <c r="V445" s="6">
        <f t="shared" si="55"/>
        <v>50</v>
      </c>
      <c r="W445" s="4">
        <v>4.33</v>
      </c>
      <c r="X445" s="4">
        <v>7.5</v>
      </c>
    </row>
    <row r="446" spans="1:24" x14ac:dyDescent="0.2">
      <c r="A446" s="7" t="s">
        <v>3617</v>
      </c>
      <c r="B446" s="7" t="s">
        <v>133</v>
      </c>
      <c r="C446" s="8">
        <v>7</v>
      </c>
      <c r="D446" s="9">
        <v>8.7100000000000009</v>
      </c>
      <c r="E446" s="10">
        <v>7200</v>
      </c>
      <c r="F446" s="10">
        <v>300</v>
      </c>
      <c r="G446" s="11">
        <f t="shared" si="48"/>
        <v>4.1666666666666661</v>
      </c>
      <c r="H446" s="10">
        <v>7500</v>
      </c>
      <c r="I446" s="9">
        <v>8.7100000000000009</v>
      </c>
      <c r="J446" s="8">
        <v>7</v>
      </c>
      <c r="K446" s="9">
        <v>75.27</v>
      </c>
      <c r="L446" s="9">
        <v>75.27</v>
      </c>
      <c r="M446" s="9">
        <f t="shared" si="49"/>
        <v>10.036</v>
      </c>
      <c r="N446" s="9">
        <f t="shared" si="50"/>
        <v>8.6465333333333323</v>
      </c>
      <c r="O446" s="9">
        <f t="shared" si="51"/>
        <v>7.2508917954815715</v>
      </c>
      <c r="P446" s="11">
        <f t="shared" si="52"/>
        <v>16.06963869913184</v>
      </c>
      <c r="Q446" s="11">
        <f t="shared" si="53"/>
        <v>38.410560839619507</v>
      </c>
      <c r="R446" s="8">
        <v>1</v>
      </c>
      <c r="S446" s="8">
        <v>2</v>
      </c>
      <c r="T446" s="8">
        <v>3</v>
      </c>
      <c r="U446" s="11">
        <f t="shared" si="54"/>
        <v>14.285714285714285</v>
      </c>
      <c r="V446" s="11">
        <f t="shared" si="55"/>
        <v>85.714285714285708</v>
      </c>
      <c r="W446" s="9">
        <v>4.43</v>
      </c>
      <c r="X446" s="9">
        <v>7.57</v>
      </c>
    </row>
    <row r="447" spans="1:24" x14ac:dyDescent="0.2">
      <c r="A447" s="7" t="s">
        <v>3617</v>
      </c>
      <c r="B447" s="7" t="s">
        <v>119</v>
      </c>
      <c r="C447" s="8">
        <v>4</v>
      </c>
      <c r="D447" s="9">
        <v>8.1199999999999992</v>
      </c>
      <c r="E447" s="10">
        <v>4400</v>
      </c>
      <c r="F447" s="10">
        <v>200</v>
      </c>
      <c r="G447" s="11">
        <f t="shared" si="48"/>
        <v>4.5454545454545459</v>
      </c>
      <c r="H447" s="10">
        <v>4600</v>
      </c>
      <c r="I447" s="9">
        <v>8.1199999999999992</v>
      </c>
      <c r="J447" s="8">
        <v>4</v>
      </c>
      <c r="K447" s="9">
        <v>54.69</v>
      </c>
      <c r="L447" s="9">
        <v>54.69</v>
      </c>
      <c r="M447" s="9">
        <f t="shared" si="49"/>
        <v>11.889130434782608</v>
      </c>
      <c r="N447" s="9">
        <f t="shared" si="50"/>
        <v>8.6465333333333323</v>
      </c>
      <c r="O447" s="9">
        <f t="shared" si="51"/>
        <v>7.2508917954815715</v>
      </c>
      <c r="P447" s="11">
        <f t="shared" si="52"/>
        <v>37.501701276611158</v>
      </c>
      <c r="Q447" s="11">
        <f t="shared" si="53"/>
        <v>63.967836924437037</v>
      </c>
      <c r="R447" s="8">
        <v>1</v>
      </c>
      <c r="S447" s="8">
        <v>1</v>
      </c>
      <c r="T447" s="8">
        <v>1</v>
      </c>
      <c r="U447" s="11">
        <f t="shared" si="54"/>
        <v>25</v>
      </c>
      <c r="V447" s="11">
        <f t="shared" si="55"/>
        <v>75</v>
      </c>
      <c r="W447" s="9">
        <v>5.25</v>
      </c>
      <c r="X447" s="9">
        <v>7.75</v>
      </c>
    </row>
    <row r="448" spans="1:24" x14ac:dyDescent="0.2">
      <c r="A448" s="7" t="s">
        <v>3617</v>
      </c>
      <c r="B448" s="7" t="s">
        <v>193</v>
      </c>
      <c r="C448" s="8">
        <v>7</v>
      </c>
      <c r="D448" s="9">
        <v>3.83</v>
      </c>
      <c r="E448" s="10">
        <v>11100</v>
      </c>
      <c r="F448" s="10">
        <v>500</v>
      </c>
      <c r="G448" s="11">
        <f t="shared" si="48"/>
        <v>4.5045045045045047</v>
      </c>
      <c r="H448" s="10">
        <v>11600</v>
      </c>
      <c r="I448" s="9">
        <v>3.83</v>
      </c>
      <c r="J448" s="8">
        <v>7</v>
      </c>
      <c r="K448" s="9">
        <v>85.51</v>
      </c>
      <c r="L448" s="9">
        <v>85.51</v>
      </c>
      <c r="M448" s="9">
        <f t="shared" si="49"/>
        <v>7.3715517241379311</v>
      </c>
      <c r="N448" s="9">
        <f t="shared" si="50"/>
        <v>8.6465333333333323</v>
      </c>
      <c r="O448" s="9">
        <f t="shared" si="51"/>
        <v>7.2508917954815715</v>
      </c>
      <c r="P448" s="11">
        <f t="shared" si="52"/>
        <v>-14.74558137976763</v>
      </c>
      <c r="Q448" s="11">
        <f t="shared" si="53"/>
        <v>1.6640701869465142</v>
      </c>
      <c r="R448" s="8">
        <v>0</v>
      </c>
      <c r="S448" s="8">
        <v>4</v>
      </c>
      <c r="T448" s="8">
        <v>4</v>
      </c>
      <c r="U448" s="11">
        <f t="shared" si="54"/>
        <v>0</v>
      </c>
      <c r="V448" s="11">
        <f t="shared" si="55"/>
        <v>114.28571428571428</v>
      </c>
      <c r="W448" s="9">
        <v>3.86</v>
      </c>
      <c r="X448" s="9">
        <v>7.29</v>
      </c>
    </row>
    <row r="449" spans="1:24" x14ac:dyDescent="0.2">
      <c r="A449" s="7" t="s">
        <v>3617</v>
      </c>
      <c r="B449" s="7" t="s">
        <v>111</v>
      </c>
      <c r="C449" s="8">
        <v>5</v>
      </c>
      <c r="D449" s="9">
        <v>3.9</v>
      </c>
      <c r="E449" s="10">
        <v>7400</v>
      </c>
      <c r="F449" s="10">
        <v>200</v>
      </c>
      <c r="G449" s="11">
        <f t="shared" si="48"/>
        <v>2.7027027027027026</v>
      </c>
      <c r="H449" s="10">
        <v>7600</v>
      </c>
      <c r="I449" s="9">
        <v>3.9</v>
      </c>
      <c r="J449" s="8">
        <v>5</v>
      </c>
      <c r="K449" s="9">
        <v>56.2</v>
      </c>
      <c r="L449" s="9">
        <v>56.2</v>
      </c>
      <c r="M449" s="9">
        <f t="shared" si="49"/>
        <v>7.3947368421052637</v>
      </c>
      <c r="N449" s="9">
        <f t="shared" si="50"/>
        <v>8.6465333333333323</v>
      </c>
      <c r="O449" s="9">
        <f t="shared" si="51"/>
        <v>7.2508917954815715</v>
      </c>
      <c r="P449" s="11">
        <f t="shared" si="52"/>
        <v>-14.477437869836876</v>
      </c>
      <c r="Q449" s="11">
        <f t="shared" si="53"/>
        <v>1.9838255856104485</v>
      </c>
      <c r="R449" s="8">
        <v>1</v>
      </c>
      <c r="S449" s="8">
        <v>1</v>
      </c>
      <c r="T449" s="8">
        <v>3</v>
      </c>
      <c r="U449" s="11">
        <f t="shared" si="54"/>
        <v>20</v>
      </c>
      <c r="V449" s="11">
        <f t="shared" si="55"/>
        <v>100</v>
      </c>
      <c r="W449" s="9">
        <v>3.8</v>
      </c>
      <c r="X449" s="9">
        <v>7</v>
      </c>
    </row>
    <row r="450" spans="1:24" x14ac:dyDescent="0.2">
      <c r="A450" s="7" t="s">
        <v>3617</v>
      </c>
      <c r="B450" s="7" t="s">
        <v>57</v>
      </c>
      <c r="C450" s="8">
        <v>3</v>
      </c>
      <c r="D450" s="9">
        <v>4</v>
      </c>
      <c r="E450" s="10">
        <v>4200</v>
      </c>
      <c r="F450" s="10">
        <v>100</v>
      </c>
      <c r="G450" s="11">
        <f t="shared" ref="G450:G513" si="56">IF(E450&gt;0,(F450/E450)*100,0)</f>
        <v>2.3809523809523809</v>
      </c>
      <c r="H450" s="10">
        <v>2800</v>
      </c>
      <c r="I450" s="9">
        <v>4</v>
      </c>
      <c r="J450" s="8">
        <v>2</v>
      </c>
      <c r="K450" s="9">
        <v>42.25</v>
      </c>
      <c r="L450" s="9">
        <v>42.25</v>
      </c>
      <c r="M450" s="9">
        <f t="shared" ref="M450:M513" si="57">IF(H450&gt;0,(K450/H450)*1000,0)</f>
        <v>15.089285714285715</v>
      </c>
      <c r="N450" s="9">
        <f t="shared" ref="N450:N513" si="58">IF(SUMIF($A$2:$A$532,A450,$H$2:$H$532)&gt;0,SUMIF($A$2:$A$532,A450,$K$2:$K$532)/SUMIF($A$2:$A$532,A450,$H$2:$H$532)*1000,0)</f>
        <v>8.6465333333333323</v>
      </c>
      <c r="O450" s="9">
        <f t="shared" ref="O450:O513" si="59">IF(SUM($H$2:$H$532)&gt;0,SUM($K$2:$K$532)/SUM($H$2:$H$532)*1000,0)</f>
        <v>7.2508917954815715</v>
      </c>
      <c r="P450" s="11">
        <f t="shared" ref="P450:P513" si="60">IF(N450&gt;0,(M450-N450)/N450*100,0)</f>
        <v>74.512548932354974</v>
      </c>
      <c r="Q450" s="11">
        <f t="shared" ref="Q450:Q513" si="61">IF(O450&gt;0,(M450-O450)/O450*100,0)</f>
        <v>108.10248090708893</v>
      </c>
      <c r="R450" s="8">
        <v>1</v>
      </c>
      <c r="S450" s="8">
        <v>1</v>
      </c>
      <c r="T450" s="8">
        <v>1</v>
      </c>
      <c r="U450" s="11">
        <f t="shared" ref="U450:U513" si="62">IF(J450&gt;0,(R450/J450)*100,0)</f>
        <v>50</v>
      </c>
      <c r="V450" s="11">
        <f t="shared" ref="V450:V513" si="63">IF(J450&gt;0,((R450+S450+T450)/J450)*100,0)</f>
        <v>150</v>
      </c>
      <c r="W450" s="9">
        <v>3</v>
      </c>
      <c r="X450" s="9">
        <v>9</v>
      </c>
    </row>
    <row r="451" spans="1:24" x14ac:dyDescent="0.2">
      <c r="A451" s="7" t="s">
        <v>3617</v>
      </c>
      <c r="B451" s="7" t="s">
        <v>317</v>
      </c>
      <c r="C451" s="8">
        <v>4</v>
      </c>
      <c r="D451" s="9">
        <v>6.88</v>
      </c>
      <c r="E451" s="10">
        <v>4700</v>
      </c>
      <c r="F451" s="10">
        <v>0</v>
      </c>
      <c r="G451" s="11">
        <f t="shared" si="56"/>
        <v>0</v>
      </c>
      <c r="H451" s="10">
        <v>3300</v>
      </c>
      <c r="I451" s="9">
        <v>6.88</v>
      </c>
      <c r="J451" s="8">
        <v>3</v>
      </c>
      <c r="K451" s="9">
        <v>73.64</v>
      </c>
      <c r="L451" s="9">
        <v>73.64</v>
      </c>
      <c r="M451" s="9">
        <f t="shared" si="57"/>
        <v>22.315151515151516</v>
      </c>
      <c r="N451" s="9">
        <f t="shared" si="58"/>
        <v>8.6465333333333323</v>
      </c>
      <c r="O451" s="9">
        <f t="shared" si="59"/>
        <v>7.2508917954815715</v>
      </c>
      <c r="P451" s="11">
        <f t="shared" si="60"/>
        <v>158.08206196492836</v>
      </c>
      <c r="Q451" s="11">
        <f t="shared" si="61"/>
        <v>207.75733722929516</v>
      </c>
      <c r="R451" s="8">
        <v>1</v>
      </c>
      <c r="S451" s="8">
        <v>2</v>
      </c>
      <c r="T451" s="8">
        <v>2</v>
      </c>
      <c r="U451" s="11">
        <f t="shared" si="62"/>
        <v>33.333333333333329</v>
      </c>
      <c r="V451" s="11">
        <f t="shared" si="63"/>
        <v>166.66666666666669</v>
      </c>
      <c r="W451" s="9">
        <v>2.67</v>
      </c>
      <c r="X451" s="9">
        <v>7.67</v>
      </c>
    </row>
    <row r="452" spans="1:24" x14ac:dyDescent="0.2">
      <c r="A452" s="7" t="s">
        <v>3617</v>
      </c>
      <c r="B452" s="7" t="s">
        <v>94</v>
      </c>
      <c r="C452" s="8">
        <v>3</v>
      </c>
      <c r="D452" s="9">
        <v>4.67</v>
      </c>
      <c r="E452" s="10">
        <v>4200</v>
      </c>
      <c r="F452" s="10">
        <v>0</v>
      </c>
      <c r="G452" s="11">
        <f t="shared" si="56"/>
        <v>0</v>
      </c>
      <c r="H452" s="10">
        <v>4200</v>
      </c>
      <c r="I452" s="9">
        <v>4.67</v>
      </c>
      <c r="J452" s="8">
        <v>3</v>
      </c>
      <c r="K452" s="9">
        <v>7.88</v>
      </c>
      <c r="L452" s="9">
        <v>7.88</v>
      </c>
      <c r="M452" s="9">
        <f t="shared" si="57"/>
        <v>1.8761904761904762</v>
      </c>
      <c r="N452" s="9">
        <f t="shared" si="58"/>
        <v>8.6465333333333323</v>
      </c>
      <c r="O452" s="9">
        <f t="shared" si="59"/>
        <v>7.2508917954815715</v>
      </c>
      <c r="P452" s="11">
        <f t="shared" si="60"/>
        <v>-78.301240464111117</v>
      </c>
      <c r="Q452" s="11">
        <f t="shared" si="61"/>
        <v>-74.124693498258594</v>
      </c>
      <c r="R452" s="8">
        <v>0</v>
      </c>
      <c r="S452" s="8">
        <v>0</v>
      </c>
      <c r="T452" s="8">
        <v>1</v>
      </c>
      <c r="U452" s="11">
        <f t="shared" si="62"/>
        <v>0</v>
      </c>
      <c r="V452" s="11">
        <f t="shared" si="63"/>
        <v>33.333333333333329</v>
      </c>
      <c r="W452" s="9">
        <v>6.67</v>
      </c>
      <c r="X452" s="9">
        <v>8</v>
      </c>
    </row>
    <row r="453" spans="1:24" x14ac:dyDescent="0.2">
      <c r="A453" s="7" t="s">
        <v>3617</v>
      </c>
      <c r="B453" s="7" t="s">
        <v>124</v>
      </c>
      <c r="C453" s="8">
        <v>3</v>
      </c>
      <c r="D453" s="9">
        <v>3.33</v>
      </c>
      <c r="E453" s="10">
        <v>4600</v>
      </c>
      <c r="F453" s="10">
        <v>0</v>
      </c>
      <c r="G453" s="11">
        <f t="shared" si="56"/>
        <v>0</v>
      </c>
      <c r="H453" s="10">
        <v>4600</v>
      </c>
      <c r="I453" s="9">
        <v>3.33</v>
      </c>
      <c r="J453" s="8">
        <v>3</v>
      </c>
      <c r="K453" s="9">
        <v>19.86</v>
      </c>
      <c r="L453" s="9">
        <v>19.86</v>
      </c>
      <c r="M453" s="9">
        <f t="shared" si="57"/>
        <v>4.3173913043478258</v>
      </c>
      <c r="N453" s="9">
        <f t="shared" si="58"/>
        <v>8.6465333333333323</v>
      </c>
      <c r="O453" s="9">
        <f t="shared" si="59"/>
        <v>7.2508917954815715</v>
      </c>
      <c r="P453" s="11">
        <f t="shared" si="60"/>
        <v>-50.067950496370493</v>
      </c>
      <c r="Q453" s="11">
        <f t="shared" si="61"/>
        <v>-40.457099262766143</v>
      </c>
      <c r="R453" s="8">
        <v>0</v>
      </c>
      <c r="S453" s="8">
        <v>1</v>
      </c>
      <c r="T453" s="8">
        <v>1</v>
      </c>
      <c r="U453" s="11">
        <f t="shared" si="62"/>
        <v>0</v>
      </c>
      <c r="V453" s="11">
        <f t="shared" si="63"/>
        <v>66.666666666666657</v>
      </c>
      <c r="W453" s="9">
        <v>4</v>
      </c>
      <c r="X453" s="9">
        <v>7</v>
      </c>
    </row>
    <row r="454" spans="1:24" x14ac:dyDescent="0.2">
      <c r="A454" s="7" t="s">
        <v>3617</v>
      </c>
      <c r="B454" s="7" t="s">
        <v>3178</v>
      </c>
      <c r="C454" s="8">
        <v>2</v>
      </c>
      <c r="D454" s="9">
        <v>8</v>
      </c>
      <c r="E454" s="10">
        <v>2000</v>
      </c>
      <c r="F454" s="10">
        <v>200</v>
      </c>
      <c r="G454" s="11">
        <f t="shared" si="56"/>
        <v>10</v>
      </c>
      <c r="H454" s="10">
        <v>2200</v>
      </c>
      <c r="I454" s="9">
        <v>8</v>
      </c>
      <c r="J454" s="8">
        <v>2</v>
      </c>
      <c r="K454" s="9">
        <v>0</v>
      </c>
      <c r="L454" s="9">
        <v>0</v>
      </c>
      <c r="M454" s="9">
        <f t="shared" si="57"/>
        <v>0</v>
      </c>
      <c r="N454" s="9">
        <f t="shared" si="58"/>
        <v>8.6465333333333323</v>
      </c>
      <c r="O454" s="9">
        <f t="shared" si="59"/>
        <v>7.2508917954815715</v>
      </c>
      <c r="P454" s="11">
        <f t="shared" si="60"/>
        <v>-100</v>
      </c>
      <c r="Q454" s="11">
        <f t="shared" si="61"/>
        <v>-100</v>
      </c>
      <c r="R454" s="8">
        <v>0</v>
      </c>
      <c r="S454" s="8">
        <v>0</v>
      </c>
      <c r="T454" s="8">
        <v>0</v>
      </c>
      <c r="U454" s="11">
        <f t="shared" si="62"/>
        <v>0</v>
      </c>
      <c r="V454" s="11">
        <f t="shared" si="63"/>
        <v>0</v>
      </c>
      <c r="W454" s="9">
        <v>5.5</v>
      </c>
      <c r="X454" s="9">
        <v>7.5</v>
      </c>
    </row>
    <row r="455" spans="1:24" x14ac:dyDescent="0.2">
      <c r="A455" s="7" t="s">
        <v>3617</v>
      </c>
      <c r="B455" s="7" t="s">
        <v>205</v>
      </c>
      <c r="C455" s="8">
        <v>4</v>
      </c>
      <c r="D455" s="9">
        <v>5.25</v>
      </c>
      <c r="E455" s="10">
        <v>5000</v>
      </c>
      <c r="F455" s="10">
        <v>100</v>
      </c>
      <c r="G455" s="11">
        <f t="shared" si="56"/>
        <v>2</v>
      </c>
      <c r="H455" s="10">
        <v>5100</v>
      </c>
      <c r="I455" s="9">
        <v>5.25</v>
      </c>
      <c r="J455" s="8">
        <v>4</v>
      </c>
      <c r="K455" s="9">
        <v>56.14</v>
      </c>
      <c r="L455" s="9">
        <v>56.14</v>
      </c>
      <c r="M455" s="9">
        <f t="shared" si="57"/>
        <v>11.007843137254902</v>
      </c>
      <c r="N455" s="9">
        <f t="shared" si="58"/>
        <v>8.6465333333333323</v>
      </c>
      <c r="O455" s="9">
        <f t="shared" si="59"/>
        <v>7.2508917954815715</v>
      </c>
      <c r="P455" s="11">
        <f t="shared" si="60"/>
        <v>27.309324013341413</v>
      </c>
      <c r="Q455" s="11">
        <f t="shared" si="61"/>
        <v>51.813645103826985</v>
      </c>
      <c r="R455" s="8">
        <v>1</v>
      </c>
      <c r="S455" s="8">
        <v>1</v>
      </c>
      <c r="T455" s="8">
        <v>2</v>
      </c>
      <c r="U455" s="11">
        <f t="shared" si="62"/>
        <v>25</v>
      </c>
      <c r="V455" s="11">
        <f t="shared" si="63"/>
        <v>100</v>
      </c>
      <c r="W455" s="9">
        <v>3.5</v>
      </c>
      <c r="X455" s="9">
        <v>8.5</v>
      </c>
    </row>
    <row r="456" spans="1:24" x14ac:dyDescent="0.2">
      <c r="A456" s="7" t="s">
        <v>3617</v>
      </c>
      <c r="B456" s="7" t="s">
        <v>284</v>
      </c>
      <c r="C456" s="8">
        <v>4</v>
      </c>
      <c r="D456" s="9">
        <v>10</v>
      </c>
      <c r="E456" s="10">
        <v>3700</v>
      </c>
      <c r="F456" s="10">
        <v>200</v>
      </c>
      <c r="G456" s="11">
        <f t="shared" si="56"/>
        <v>5.4054054054054053</v>
      </c>
      <c r="H456" s="10">
        <v>3900</v>
      </c>
      <c r="I456" s="9">
        <v>10</v>
      </c>
      <c r="J456" s="8">
        <v>4</v>
      </c>
      <c r="K456" s="9">
        <v>68.62</v>
      </c>
      <c r="L456" s="9">
        <v>68.62</v>
      </c>
      <c r="M456" s="9">
        <f t="shared" si="57"/>
        <v>17.594871794871796</v>
      </c>
      <c r="N456" s="9">
        <f t="shared" si="58"/>
        <v>8.6465333333333323</v>
      </c>
      <c r="O456" s="9">
        <f t="shared" si="59"/>
        <v>7.2508917954815715</v>
      </c>
      <c r="P456" s="11">
        <f t="shared" si="60"/>
        <v>103.49047550700625</v>
      </c>
      <c r="Q456" s="11">
        <f t="shared" si="61"/>
        <v>142.65803836482743</v>
      </c>
      <c r="R456" s="8">
        <v>1</v>
      </c>
      <c r="S456" s="8">
        <v>1</v>
      </c>
      <c r="T456" s="8">
        <v>2</v>
      </c>
      <c r="U456" s="11">
        <f t="shared" si="62"/>
        <v>25</v>
      </c>
      <c r="V456" s="11">
        <f t="shared" si="63"/>
        <v>100</v>
      </c>
      <c r="W456" s="9">
        <v>5.25</v>
      </c>
      <c r="X456" s="9">
        <v>8</v>
      </c>
    </row>
    <row r="457" spans="1:24" x14ac:dyDescent="0.2">
      <c r="A457" s="7" t="s">
        <v>3617</v>
      </c>
      <c r="B457" s="7" t="s">
        <v>1400</v>
      </c>
      <c r="C457" s="8">
        <v>1</v>
      </c>
      <c r="D457" s="9">
        <v>8</v>
      </c>
      <c r="E457" s="10">
        <v>1000</v>
      </c>
      <c r="F457" s="10">
        <v>0</v>
      </c>
      <c r="G457" s="11">
        <f t="shared" si="56"/>
        <v>0</v>
      </c>
      <c r="H457" s="10">
        <v>1000</v>
      </c>
      <c r="I457" s="9">
        <v>8</v>
      </c>
      <c r="J457" s="8">
        <v>1</v>
      </c>
      <c r="K457" s="9">
        <v>0</v>
      </c>
      <c r="L457" s="9">
        <v>0</v>
      </c>
      <c r="M457" s="9">
        <f t="shared" si="57"/>
        <v>0</v>
      </c>
      <c r="N457" s="9">
        <f t="shared" si="58"/>
        <v>8.6465333333333323</v>
      </c>
      <c r="O457" s="9">
        <f t="shared" si="59"/>
        <v>7.2508917954815715</v>
      </c>
      <c r="P457" s="11">
        <f t="shared" si="60"/>
        <v>-100</v>
      </c>
      <c r="Q457" s="11">
        <f t="shared" si="61"/>
        <v>-100</v>
      </c>
      <c r="R457" s="8">
        <v>0</v>
      </c>
      <c r="S457" s="8">
        <v>0</v>
      </c>
      <c r="T457" s="8">
        <v>0</v>
      </c>
      <c r="U457" s="11">
        <f t="shared" si="62"/>
        <v>0</v>
      </c>
      <c r="V457" s="11">
        <f t="shared" si="63"/>
        <v>0</v>
      </c>
      <c r="W457" s="9">
        <v>4</v>
      </c>
      <c r="X457" s="9">
        <v>8</v>
      </c>
    </row>
    <row r="458" spans="1:24" x14ac:dyDescent="0.2">
      <c r="A458" s="7" t="s">
        <v>3617</v>
      </c>
      <c r="B458" s="7" t="s">
        <v>296</v>
      </c>
      <c r="C458" s="8">
        <v>3</v>
      </c>
      <c r="D458" s="9">
        <v>10.17</v>
      </c>
      <c r="E458" s="10">
        <v>3200</v>
      </c>
      <c r="F458" s="10">
        <v>100</v>
      </c>
      <c r="G458" s="11">
        <f t="shared" si="56"/>
        <v>3.125</v>
      </c>
      <c r="H458" s="10">
        <v>3300</v>
      </c>
      <c r="I458" s="9">
        <v>10.17</v>
      </c>
      <c r="J458" s="8">
        <v>3</v>
      </c>
      <c r="K458" s="9">
        <v>7.86</v>
      </c>
      <c r="L458" s="9">
        <v>7.86</v>
      </c>
      <c r="M458" s="9">
        <f t="shared" si="57"/>
        <v>2.3818181818181818</v>
      </c>
      <c r="N458" s="9">
        <f t="shared" si="58"/>
        <v>8.6465333333333323</v>
      </c>
      <c r="O458" s="9">
        <f t="shared" si="59"/>
        <v>7.2508917954815715</v>
      </c>
      <c r="P458" s="11">
        <f t="shared" si="60"/>
        <v>-72.453489855454407</v>
      </c>
      <c r="Q458" s="11">
        <f t="shared" si="61"/>
        <v>-67.151376010018197</v>
      </c>
      <c r="R458" s="8">
        <v>0</v>
      </c>
      <c r="S458" s="8">
        <v>0</v>
      </c>
      <c r="T458" s="8">
        <v>1</v>
      </c>
      <c r="U458" s="11">
        <f t="shared" si="62"/>
        <v>0</v>
      </c>
      <c r="V458" s="11">
        <f t="shared" si="63"/>
        <v>33.333333333333329</v>
      </c>
      <c r="W458" s="9">
        <v>4.33</v>
      </c>
      <c r="X458" s="9">
        <v>8</v>
      </c>
    </row>
    <row r="459" spans="1:24" x14ac:dyDescent="0.2">
      <c r="A459" s="7" t="s">
        <v>3617</v>
      </c>
      <c r="B459" s="7" t="s">
        <v>292</v>
      </c>
      <c r="C459" s="8">
        <v>1</v>
      </c>
      <c r="D459" s="9">
        <v>30</v>
      </c>
      <c r="E459" s="10">
        <v>400</v>
      </c>
      <c r="F459" s="10">
        <v>0</v>
      </c>
      <c r="G459" s="11">
        <f t="shared" si="56"/>
        <v>0</v>
      </c>
      <c r="H459" s="10">
        <v>400</v>
      </c>
      <c r="I459" s="9">
        <v>30</v>
      </c>
      <c r="J459" s="8">
        <v>1</v>
      </c>
      <c r="K459" s="9">
        <v>0</v>
      </c>
      <c r="L459" s="9">
        <v>0</v>
      </c>
      <c r="M459" s="9">
        <f t="shared" si="57"/>
        <v>0</v>
      </c>
      <c r="N459" s="9">
        <f t="shared" si="58"/>
        <v>8.6465333333333323</v>
      </c>
      <c r="O459" s="9">
        <f t="shared" si="59"/>
        <v>7.2508917954815715</v>
      </c>
      <c r="P459" s="11">
        <f t="shared" si="60"/>
        <v>-100</v>
      </c>
      <c r="Q459" s="11">
        <f t="shared" si="61"/>
        <v>-100</v>
      </c>
      <c r="R459" s="8">
        <v>0</v>
      </c>
      <c r="S459" s="8">
        <v>0</v>
      </c>
      <c r="T459" s="8">
        <v>0</v>
      </c>
      <c r="U459" s="11">
        <f t="shared" si="62"/>
        <v>0</v>
      </c>
      <c r="V459" s="11">
        <f t="shared" si="63"/>
        <v>0</v>
      </c>
      <c r="W459" s="9">
        <v>8</v>
      </c>
      <c r="X459" s="9">
        <v>9</v>
      </c>
    </row>
    <row r="460" spans="1:24" x14ac:dyDescent="0.2">
      <c r="A460" s="7" t="s">
        <v>3617</v>
      </c>
      <c r="B460" s="7" t="s">
        <v>2995</v>
      </c>
      <c r="C460" s="8">
        <v>2</v>
      </c>
      <c r="D460" s="9">
        <v>30</v>
      </c>
      <c r="E460" s="10">
        <v>800</v>
      </c>
      <c r="F460" s="10">
        <v>200</v>
      </c>
      <c r="G460" s="11">
        <f t="shared" si="56"/>
        <v>25</v>
      </c>
      <c r="H460" s="10">
        <v>1000</v>
      </c>
      <c r="I460" s="9">
        <v>30</v>
      </c>
      <c r="J460" s="8">
        <v>2</v>
      </c>
      <c r="K460" s="9">
        <v>50.97</v>
      </c>
      <c r="L460" s="9">
        <v>50.97</v>
      </c>
      <c r="M460" s="9">
        <f t="shared" si="57"/>
        <v>50.97</v>
      </c>
      <c r="N460" s="9">
        <f t="shared" si="58"/>
        <v>8.6465333333333323</v>
      </c>
      <c r="O460" s="9">
        <f t="shared" si="59"/>
        <v>7.2508917954815715</v>
      </c>
      <c r="P460" s="11">
        <f t="shared" si="60"/>
        <v>489.48480315810582</v>
      </c>
      <c r="Q460" s="11">
        <f t="shared" si="61"/>
        <v>602.94801574286635</v>
      </c>
      <c r="R460" s="8">
        <v>0</v>
      </c>
      <c r="S460" s="8">
        <v>1</v>
      </c>
      <c r="T460" s="8">
        <v>1</v>
      </c>
      <c r="U460" s="11">
        <f t="shared" si="62"/>
        <v>0</v>
      </c>
      <c r="V460" s="11">
        <f t="shared" si="63"/>
        <v>100</v>
      </c>
      <c r="W460" s="9">
        <v>4.5</v>
      </c>
      <c r="X460" s="9">
        <v>9.5</v>
      </c>
    </row>
    <row r="461" spans="1:24" x14ac:dyDescent="0.2">
      <c r="A461" s="7" t="s">
        <v>3617</v>
      </c>
      <c r="B461" s="7" t="s">
        <v>3708</v>
      </c>
      <c r="C461" s="8">
        <v>1</v>
      </c>
      <c r="D461" s="9">
        <v>15</v>
      </c>
      <c r="E461" s="10">
        <v>800</v>
      </c>
      <c r="F461" s="10">
        <v>0</v>
      </c>
      <c r="G461" s="11">
        <f t="shared" si="56"/>
        <v>0</v>
      </c>
      <c r="H461" s="10">
        <v>800</v>
      </c>
      <c r="I461" s="9">
        <v>15</v>
      </c>
      <c r="J461" s="8">
        <v>1</v>
      </c>
      <c r="K461" s="9">
        <v>0</v>
      </c>
      <c r="L461" s="9">
        <v>0</v>
      </c>
      <c r="M461" s="9">
        <f t="shared" si="57"/>
        <v>0</v>
      </c>
      <c r="N461" s="9">
        <f t="shared" si="58"/>
        <v>8.6465333333333323</v>
      </c>
      <c r="O461" s="9">
        <f t="shared" si="59"/>
        <v>7.2508917954815715</v>
      </c>
      <c r="P461" s="11">
        <f t="shared" si="60"/>
        <v>-100</v>
      </c>
      <c r="Q461" s="11">
        <f t="shared" si="61"/>
        <v>-100</v>
      </c>
      <c r="R461" s="8">
        <v>0</v>
      </c>
      <c r="S461" s="8">
        <v>0</v>
      </c>
      <c r="T461" s="8">
        <v>0</v>
      </c>
      <c r="U461" s="11">
        <f t="shared" si="62"/>
        <v>0</v>
      </c>
      <c r="V461" s="11">
        <f t="shared" si="63"/>
        <v>0</v>
      </c>
      <c r="W461" s="9">
        <v>6</v>
      </c>
      <c r="X461" s="9">
        <v>7</v>
      </c>
    </row>
    <row r="462" spans="1:24" x14ac:dyDescent="0.2">
      <c r="A462" s="7" t="s">
        <v>3617</v>
      </c>
      <c r="B462" s="7" t="s">
        <v>74</v>
      </c>
      <c r="C462" s="8">
        <v>2</v>
      </c>
      <c r="D462" s="9">
        <v>13.5</v>
      </c>
      <c r="E462" s="10">
        <v>1600</v>
      </c>
      <c r="F462" s="10">
        <v>0</v>
      </c>
      <c r="G462" s="11">
        <f t="shared" si="56"/>
        <v>0</v>
      </c>
      <c r="H462" s="10">
        <v>1600</v>
      </c>
      <c r="I462" s="9">
        <v>13.5</v>
      </c>
      <c r="J462" s="8">
        <v>2</v>
      </c>
      <c r="K462" s="9">
        <v>15.88</v>
      </c>
      <c r="L462" s="9">
        <v>15.88</v>
      </c>
      <c r="M462" s="9">
        <f t="shared" si="57"/>
        <v>9.9249999999999989</v>
      </c>
      <c r="N462" s="9">
        <f t="shared" si="58"/>
        <v>8.6465333333333323</v>
      </c>
      <c r="O462" s="9">
        <f t="shared" si="59"/>
        <v>7.2508917954815715</v>
      </c>
      <c r="P462" s="11">
        <f t="shared" si="60"/>
        <v>14.78588721491465</v>
      </c>
      <c r="Q462" s="11">
        <f t="shared" si="61"/>
        <v>36.879714660544387</v>
      </c>
      <c r="R462" s="8">
        <v>0</v>
      </c>
      <c r="S462" s="8">
        <v>0</v>
      </c>
      <c r="T462" s="8">
        <v>1</v>
      </c>
      <c r="U462" s="11">
        <f t="shared" si="62"/>
        <v>0</v>
      </c>
      <c r="V462" s="11">
        <f t="shared" si="63"/>
        <v>50</v>
      </c>
      <c r="W462" s="9">
        <v>3.5</v>
      </c>
      <c r="X462" s="9">
        <v>8.5</v>
      </c>
    </row>
    <row r="463" spans="1:24" x14ac:dyDescent="0.2">
      <c r="A463" s="7" t="s">
        <v>3617</v>
      </c>
      <c r="B463" s="7" t="s">
        <v>328</v>
      </c>
      <c r="C463" s="8">
        <v>1</v>
      </c>
      <c r="D463" s="9">
        <v>15</v>
      </c>
      <c r="E463" s="10">
        <v>800</v>
      </c>
      <c r="F463" s="10">
        <v>0</v>
      </c>
      <c r="G463" s="11">
        <f t="shared" si="56"/>
        <v>0</v>
      </c>
      <c r="H463" s="10">
        <v>0</v>
      </c>
      <c r="I463" s="9">
        <v>15</v>
      </c>
      <c r="J463" s="8">
        <v>0</v>
      </c>
      <c r="K463" s="9">
        <v>0</v>
      </c>
      <c r="L463" s="9">
        <v>0</v>
      </c>
      <c r="M463" s="9">
        <f t="shared" si="57"/>
        <v>0</v>
      </c>
      <c r="N463" s="9">
        <f t="shared" si="58"/>
        <v>8.6465333333333323</v>
      </c>
      <c r="O463" s="9">
        <f t="shared" si="59"/>
        <v>7.2508917954815715</v>
      </c>
      <c r="P463" s="11">
        <f t="shared" si="60"/>
        <v>-100</v>
      </c>
      <c r="Q463" s="11">
        <f t="shared" si="61"/>
        <v>-100</v>
      </c>
      <c r="R463" s="8">
        <v>0</v>
      </c>
      <c r="S463" s="8">
        <v>0</v>
      </c>
      <c r="T463" s="8">
        <v>0</v>
      </c>
      <c r="U463" s="11">
        <f t="shared" si="62"/>
        <v>0</v>
      </c>
      <c r="V463" s="11">
        <f t="shared" si="63"/>
        <v>0</v>
      </c>
      <c r="W463" s="9">
        <v>0</v>
      </c>
      <c r="X463" s="9">
        <v>0</v>
      </c>
    </row>
    <row r="464" spans="1:24" x14ac:dyDescent="0.2">
      <c r="A464" s="2" t="s">
        <v>3736</v>
      </c>
      <c r="B464" s="2" t="s">
        <v>193</v>
      </c>
      <c r="C464" s="3">
        <v>6</v>
      </c>
      <c r="D464" s="4">
        <v>3.93</v>
      </c>
      <c r="E464" s="5">
        <v>9100</v>
      </c>
      <c r="F464" s="5">
        <v>300</v>
      </c>
      <c r="G464" s="6">
        <f t="shared" si="56"/>
        <v>3.296703296703297</v>
      </c>
      <c r="H464" s="5">
        <v>9400</v>
      </c>
      <c r="I464" s="4">
        <v>3.93</v>
      </c>
      <c r="J464" s="3">
        <v>6</v>
      </c>
      <c r="K464" s="4">
        <v>29.91</v>
      </c>
      <c r="L464" s="4">
        <v>29.91</v>
      </c>
      <c r="M464" s="4">
        <f t="shared" si="57"/>
        <v>3.1819148936170212</v>
      </c>
      <c r="N464" s="4">
        <f t="shared" si="58"/>
        <v>7.8480325644504738</v>
      </c>
      <c r="O464" s="4">
        <f t="shared" si="59"/>
        <v>7.2508917954815715</v>
      </c>
      <c r="P464" s="6">
        <f t="shared" si="60"/>
        <v>-59.455890791913127</v>
      </c>
      <c r="Q464" s="6">
        <f t="shared" si="61"/>
        <v>-56.116916603281176</v>
      </c>
      <c r="R464" s="3">
        <v>0</v>
      </c>
      <c r="S464" s="3">
        <v>1</v>
      </c>
      <c r="T464" s="3">
        <v>2</v>
      </c>
      <c r="U464" s="6">
        <f t="shared" si="62"/>
        <v>0</v>
      </c>
      <c r="V464" s="6">
        <f t="shared" si="63"/>
        <v>50</v>
      </c>
      <c r="W464" s="4">
        <v>4.83</v>
      </c>
      <c r="X464" s="4">
        <v>7</v>
      </c>
    </row>
    <row r="465" spans="1:24" x14ac:dyDescent="0.2">
      <c r="A465" s="7" t="s">
        <v>3736</v>
      </c>
      <c r="B465" s="7" t="s">
        <v>111</v>
      </c>
      <c r="C465" s="8">
        <v>4</v>
      </c>
      <c r="D465" s="9">
        <v>5.62</v>
      </c>
      <c r="E465" s="10">
        <v>5200</v>
      </c>
      <c r="F465" s="10">
        <v>300</v>
      </c>
      <c r="G465" s="11">
        <f t="shared" si="56"/>
        <v>5.7692307692307692</v>
      </c>
      <c r="H465" s="10">
        <v>5500</v>
      </c>
      <c r="I465" s="9">
        <v>5.62</v>
      </c>
      <c r="J465" s="8">
        <v>4</v>
      </c>
      <c r="K465" s="9">
        <v>23.58</v>
      </c>
      <c r="L465" s="9">
        <v>23.58</v>
      </c>
      <c r="M465" s="9">
        <f t="shared" si="57"/>
        <v>4.2872727272727271</v>
      </c>
      <c r="N465" s="9">
        <f t="shared" si="58"/>
        <v>7.8480325644504738</v>
      </c>
      <c r="O465" s="9">
        <f t="shared" si="59"/>
        <v>7.2508917954815715</v>
      </c>
      <c r="P465" s="11">
        <f t="shared" si="60"/>
        <v>-45.371369294605799</v>
      </c>
      <c r="Q465" s="11">
        <f t="shared" si="61"/>
        <v>-40.872476818032752</v>
      </c>
      <c r="R465" s="8">
        <v>0</v>
      </c>
      <c r="S465" s="8">
        <v>1</v>
      </c>
      <c r="T465" s="8">
        <v>1</v>
      </c>
      <c r="U465" s="11">
        <f t="shared" si="62"/>
        <v>0</v>
      </c>
      <c r="V465" s="11">
        <f t="shared" si="63"/>
        <v>50</v>
      </c>
      <c r="W465" s="9">
        <v>4</v>
      </c>
      <c r="X465" s="9">
        <v>6.25</v>
      </c>
    </row>
    <row r="466" spans="1:24" x14ac:dyDescent="0.2">
      <c r="A466" s="7" t="s">
        <v>3736</v>
      </c>
      <c r="B466" s="7" t="s">
        <v>124</v>
      </c>
      <c r="C466" s="8">
        <v>6</v>
      </c>
      <c r="D466" s="9">
        <v>2.95</v>
      </c>
      <c r="E466" s="10">
        <v>10700</v>
      </c>
      <c r="F466" s="10">
        <v>200</v>
      </c>
      <c r="G466" s="11">
        <f t="shared" si="56"/>
        <v>1.8691588785046727</v>
      </c>
      <c r="H466" s="10">
        <v>10900</v>
      </c>
      <c r="I466" s="9">
        <v>2.95</v>
      </c>
      <c r="J466" s="8">
        <v>6</v>
      </c>
      <c r="K466" s="9">
        <v>83.49</v>
      </c>
      <c r="L466" s="9">
        <v>83.49</v>
      </c>
      <c r="M466" s="9">
        <f t="shared" si="57"/>
        <v>7.6596330275229354</v>
      </c>
      <c r="N466" s="9">
        <f t="shared" si="58"/>
        <v>7.8480325644504738</v>
      </c>
      <c r="O466" s="9">
        <f t="shared" si="59"/>
        <v>7.2508917954815715</v>
      </c>
      <c r="P466" s="11">
        <f t="shared" si="60"/>
        <v>-2.4005957592599554</v>
      </c>
      <c r="Q466" s="11">
        <f t="shared" si="61"/>
        <v>5.6371166964051653</v>
      </c>
      <c r="R466" s="8">
        <v>1</v>
      </c>
      <c r="S466" s="8">
        <v>3</v>
      </c>
      <c r="T466" s="8">
        <v>4</v>
      </c>
      <c r="U466" s="11">
        <f t="shared" si="62"/>
        <v>16.666666666666664</v>
      </c>
      <c r="V466" s="11">
        <f t="shared" si="63"/>
        <v>133.33333333333331</v>
      </c>
      <c r="W466" s="9">
        <v>3.5</v>
      </c>
      <c r="X466" s="9">
        <v>6.83</v>
      </c>
    </row>
    <row r="467" spans="1:24" x14ac:dyDescent="0.2">
      <c r="A467" s="7" t="s">
        <v>3736</v>
      </c>
      <c r="B467" s="7" t="s">
        <v>57</v>
      </c>
      <c r="C467" s="8">
        <v>5</v>
      </c>
      <c r="D467" s="9">
        <v>4.22</v>
      </c>
      <c r="E467" s="10">
        <v>7500</v>
      </c>
      <c r="F467" s="10">
        <v>100</v>
      </c>
      <c r="G467" s="11">
        <f t="shared" si="56"/>
        <v>1.3333333333333335</v>
      </c>
      <c r="H467" s="10">
        <v>6300</v>
      </c>
      <c r="I467" s="9">
        <v>4.22</v>
      </c>
      <c r="J467" s="8">
        <v>4</v>
      </c>
      <c r="K467" s="9">
        <v>29.46</v>
      </c>
      <c r="L467" s="9">
        <v>29.46</v>
      </c>
      <c r="M467" s="9">
        <f t="shared" si="57"/>
        <v>4.6761904761904765</v>
      </c>
      <c r="N467" s="9">
        <f t="shared" si="58"/>
        <v>7.8480325644504738</v>
      </c>
      <c r="O467" s="9">
        <f t="shared" si="59"/>
        <v>7.2508917954815715</v>
      </c>
      <c r="P467" s="11">
        <f t="shared" si="60"/>
        <v>-40.415761048541121</v>
      </c>
      <c r="Q467" s="11">
        <f t="shared" si="61"/>
        <v>-35.508753845913581</v>
      </c>
      <c r="R467" s="8">
        <v>0</v>
      </c>
      <c r="S467" s="8">
        <v>1</v>
      </c>
      <c r="T467" s="8">
        <v>2</v>
      </c>
      <c r="U467" s="11">
        <f t="shared" si="62"/>
        <v>0</v>
      </c>
      <c r="V467" s="11">
        <f t="shared" si="63"/>
        <v>75</v>
      </c>
      <c r="W467" s="9">
        <v>4.75</v>
      </c>
      <c r="X467" s="9">
        <v>6.5</v>
      </c>
    </row>
    <row r="468" spans="1:24" x14ac:dyDescent="0.2">
      <c r="A468" s="7" t="s">
        <v>3736</v>
      </c>
      <c r="B468" s="7" t="s">
        <v>205</v>
      </c>
      <c r="C468" s="8">
        <v>7</v>
      </c>
      <c r="D468" s="9">
        <v>8.14</v>
      </c>
      <c r="E468" s="10">
        <v>7400</v>
      </c>
      <c r="F468" s="10">
        <v>300</v>
      </c>
      <c r="G468" s="11">
        <f t="shared" si="56"/>
        <v>4.0540540540540544</v>
      </c>
      <c r="H468" s="10">
        <v>6900</v>
      </c>
      <c r="I468" s="9">
        <v>8.14</v>
      </c>
      <c r="J468" s="8">
        <v>6</v>
      </c>
      <c r="K468" s="9">
        <v>182.08</v>
      </c>
      <c r="L468" s="9">
        <v>182.08</v>
      </c>
      <c r="M468" s="9">
        <f t="shared" si="57"/>
        <v>26.388405797101452</v>
      </c>
      <c r="N468" s="9">
        <f t="shared" si="58"/>
        <v>7.8480325644504738</v>
      </c>
      <c r="O468" s="9">
        <f t="shared" si="59"/>
        <v>7.2508917954815715</v>
      </c>
      <c r="P468" s="11">
        <f t="shared" si="60"/>
        <v>236.24230761521048</v>
      </c>
      <c r="Q468" s="11">
        <f t="shared" si="61"/>
        <v>263.93324492230755</v>
      </c>
      <c r="R468" s="8">
        <v>3</v>
      </c>
      <c r="S468" s="8">
        <v>4</v>
      </c>
      <c r="T468" s="8">
        <v>6</v>
      </c>
      <c r="U468" s="11">
        <f t="shared" si="62"/>
        <v>50</v>
      </c>
      <c r="V468" s="11">
        <f t="shared" si="63"/>
        <v>216.66666666666666</v>
      </c>
      <c r="W468" s="9">
        <v>1.83</v>
      </c>
      <c r="X468" s="9">
        <v>7.33</v>
      </c>
    </row>
    <row r="469" spans="1:24" x14ac:dyDescent="0.2">
      <c r="A469" s="7" t="s">
        <v>3736</v>
      </c>
      <c r="B469" s="7" t="s">
        <v>119</v>
      </c>
      <c r="C469" s="8">
        <v>6</v>
      </c>
      <c r="D469" s="9">
        <v>7.75</v>
      </c>
      <c r="E469" s="10">
        <v>6400</v>
      </c>
      <c r="F469" s="10">
        <v>400</v>
      </c>
      <c r="G469" s="11">
        <f t="shared" si="56"/>
        <v>6.25</v>
      </c>
      <c r="H469" s="10">
        <v>6800</v>
      </c>
      <c r="I469" s="9">
        <v>7.75</v>
      </c>
      <c r="J469" s="8">
        <v>6</v>
      </c>
      <c r="K469" s="9">
        <v>54.81</v>
      </c>
      <c r="L469" s="9">
        <v>54.81</v>
      </c>
      <c r="M469" s="9">
        <f t="shared" si="57"/>
        <v>8.0602941176470591</v>
      </c>
      <c r="N469" s="9">
        <f t="shared" si="58"/>
        <v>7.8480325644504738</v>
      </c>
      <c r="O469" s="9">
        <f t="shared" si="59"/>
        <v>7.2508917954815715</v>
      </c>
      <c r="P469" s="11">
        <f t="shared" si="60"/>
        <v>2.7046466927019943</v>
      </c>
      <c r="Q469" s="11">
        <f t="shared" si="61"/>
        <v>11.162796866860853</v>
      </c>
      <c r="R469" s="8">
        <v>1</v>
      </c>
      <c r="S469" s="8">
        <v>1</v>
      </c>
      <c r="T469" s="8">
        <v>1</v>
      </c>
      <c r="U469" s="11">
        <f t="shared" si="62"/>
        <v>16.666666666666664</v>
      </c>
      <c r="V469" s="11">
        <f t="shared" si="63"/>
        <v>50</v>
      </c>
      <c r="W469" s="9">
        <v>5.33</v>
      </c>
      <c r="X469" s="9">
        <v>7.5</v>
      </c>
    </row>
    <row r="470" spans="1:24" x14ac:dyDescent="0.2">
      <c r="A470" s="7" t="s">
        <v>3736</v>
      </c>
      <c r="B470" s="7" t="s">
        <v>296</v>
      </c>
      <c r="C470" s="8">
        <v>2</v>
      </c>
      <c r="D470" s="9">
        <v>11.5</v>
      </c>
      <c r="E470" s="10">
        <v>1800</v>
      </c>
      <c r="F470" s="10">
        <v>0</v>
      </c>
      <c r="G470" s="11">
        <f t="shared" si="56"/>
        <v>0</v>
      </c>
      <c r="H470" s="10">
        <v>1800</v>
      </c>
      <c r="I470" s="9">
        <v>11.5</v>
      </c>
      <c r="J470" s="8">
        <v>2</v>
      </c>
      <c r="K470" s="9">
        <v>0</v>
      </c>
      <c r="L470" s="9">
        <v>0</v>
      </c>
      <c r="M470" s="9">
        <f t="shared" si="57"/>
        <v>0</v>
      </c>
      <c r="N470" s="9">
        <f t="shared" si="58"/>
        <v>7.8480325644504738</v>
      </c>
      <c r="O470" s="9">
        <f t="shared" si="59"/>
        <v>7.2508917954815715</v>
      </c>
      <c r="P470" s="11">
        <f t="shared" si="60"/>
        <v>-100</v>
      </c>
      <c r="Q470" s="11">
        <f t="shared" si="61"/>
        <v>-100</v>
      </c>
      <c r="R470" s="8">
        <v>0</v>
      </c>
      <c r="S470" s="8">
        <v>0</v>
      </c>
      <c r="T470" s="8">
        <v>0</v>
      </c>
      <c r="U470" s="11">
        <f t="shared" si="62"/>
        <v>0</v>
      </c>
      <c r="V470" s="11">
        <f t="shared" si="63"/>
        <v>0</v>
      </c>
      <c r="W470" s="9">
        <v>6</v>
      </c>
      <c r="X470" s="9">
        <v>7.5</v>
      </c>
    </row>
    <row r="471" spans="1:24" x14ac:dyDescent="0.2">
      <c r="A471" s="7" t="s">
        <v>3736</v>
      </c>
      <c r="B471" s="7" t="s">
        <v>133</v>
      </c>
      <c r="C471" s="8">
        <v>4</v>
      </c>
      <c r="D471" s="9">
        <v>8.6199999999999992</v>
      </c>
      <c r="E471" s="10">
        <v>4800</v>
      </c>
      <c r="F471" s="10">
        <v>300</v>
      </c>
      <c r="G471" s="11">
        <f t="shared" si="56"/>
        <v>6.25</v>
      </c>
      <c r="H471" s="10">
        <v>5100</v>
      </c>
      <c r="I471" s="9">
        <v>8.6199999999999992</v>
      </c>
      <c r="J471" s="8">
        <v>4</v>
      </c>
      <c r="K471" s="9">
        <v>8.6999999999999993</v>
      </c>
      <c r="L471" s="9">
        <v>8.6999999999999993</v>
      </c>
      <c r="M471" s="9">
        <f t="shared" si="57"/>
        <v>1.7058823529411764</v>
      </c>
      <c r="N471" s="9">
        <f t="shared" si="58"/>
        <v>7.8480325644504738</v>
      </c>
      <c r="O471" s="9">
        <f t="shared" si="59"/>
        <v>7.2508917954815715</v>
      </c>
      <c r="P471" s="11">
        <f t="shared" si="60"/>
        <v>-78.263566837523385</v>
      </c>
      <c r="Q471" s="11">
        <f t="shared" si="61"/>
        <v>-76.473482144579705</v>
      </c>
      <c r="R471" s="8">
        <v>0</v>
      </c>
      <c r="S471" s="8">
        <v>0</v>
      </c>
      <c r="T471" s="8">
        <v>1</v>
      </c>
      <c r="U471" s="11">
        <f t="shared" si="62"/>
        <v>0</v>
      </c>
      <c r="V471" s="11">
        <f t="shared" si="63"/>
        <v>25</v>
      </c>
      <c r="W471" s="9">
        <v>3.75</v>
      </c>
      <c r="X471" s="9">
        <v>6.75</v>
      </c>
    </row>
    <row r="472" spans="1:24" x14ac:dyDescent="0.2">
      <c r="A472" s="7" t="s">
        <v>3736</v>
      </c>
      <c r="B472" s="7" t="s">
        <v>74</v>
      </c>
      <c r="C472" s="8">
        <v>4</v>
      </c>
      <c r="D472" s="9">
        <v>10.199999999999999</v>
      </c>
      <c r="E472" s="10">
        <v>4900</v>
      </c>
      <c r="F472" s="10">
        <v>500</v>
      </c>
      <c r="G472" s="11">
        <f t="shared" si="56"/>
        <v>10.204081632653061</v>
      </c>
      <c r="H472" s="10">
        <v>5400</v>
      </c>
      <c r="I472" s="9">
        <v>10.199999999999999</v>
      </c>
      <c r="J472" s="8">
        <v>4</v>
      </c>
      <c r="K472" s="9">
        <v>24.04</v>
      </c>
      <c r="L472" s="9">
        <v>24.04</v>
      </c>
      <c r="M472" s="9">
        <f t="shared" si="57"/>
        <v>4.4518518518518517</v>
      </c>
      <c r="N472" s="9">
        <f t="shared" si="58"/>
        <v>7.8480325644504738</v>
      </c>
      <c r="O472" s="9">
        <f t="shared" si="59"/>
        <v>7.2508917954815715</v>
      </c>
      <c r="P472" s="11">
        <f t="shared" si="60"/>
        <v>-43.274294349674705</v>
      </c>
      <c r="Q472" s="11">
        <f t="shared" si="61"/>
        <v>-38.602699124181598</v>
      </c>
      <c r="R472" s="8">
        <v>0</v>
      </c>
      <c r="S472" s="8">
        <v>1</v>
      </c>
      <c r="T472" s="8">
        <v>2</v>
      </c>
      <c r="U472" s="11">
        <f t="shared" si="62"/>
        <v>0</v>
      </c>
      <c r="V472" s="11">
        <f t="shared" si="63"/>
        <v>75</v>
      </c>
      <c r="W472" s="9">
        <v>4.75</v>
      </c>
      <c r="X472" s="9">
        <v>7</v>
      </c>
    </row>
    <row r="473" spans="1:24" x14ac:dyDescent="0.2">
      <c r="A473" s="7" t="s">
        <v>3736</v>
      </c>
      <c r="B473" s="7" t="s">
        <v>94</v>
      </c>
      <c r="C473" s="8">
        <v>3</v>
      </c>
      <c r="D473" s="9">
        <v>9.67</v>
      </c>
      <c r="E473" s="10">
        <v>3500</v>
      </c>
      <c r="F473" s="10">
        <v>100</v>
      </c>
      <c r="G473" s="11">
        <f t="shared" si="56"/>
        <v>2.8571428571428572</v>
      </c>
      <c r="H473" s="10">
        <v>3600</v>
      </c>
      <c r="I473" s="9">
        <v>9.67</v>
      </c>
      <c r="J473" s="8">
        <v>3</v>
      </c>
      <c r="K473" s="9">
        <v>34.479999999999997</v>
      </c>
      <c r="L473" s="9">
        <v>34.479999999999997</v>
      </c>
      <c r="M473" s="9">
        <f t="shared" si="57"/>
        <v>9.5777777777777775</v>
      </c>
      <c r="N473" s="9">
        <f t="shared" si="58"/>
        <v>7.8480325644504738</v>
      </c>
      <c r="O473" s="9">
        <f t="shared" si="59"/>
        <v>7.2508917954815715</v>
      </c>
      <c r="P473" s="11">
        <f t="shared" si="60"/>
        <v>22.040494851698185</v>
      </c>
      <c r="Q473" s="11">
        <f t="shared" si="61"/>
        <v>32.09103166794209</v>
      </c>
      <c r="R473" s="8">
        <v>1</v>
      </c>
      <c r="S473" s="8">
        <v>1</v>
      </c>
      <c r="T473" s="8">
        <v>1</v>
      </c>
      <c r="U473" s="11">
        <f t="shared" si="62"/>
        <v>33.333333333333329</v>
      </c>
      <c r="V473" s="11">
        <f t="shared" si="63"/>
        <v>100</v>
      </c>
      <c r="W473" s="9">
        <v>4.33</v>
      </c>
      <c r="X473" s="9">
        <v>7.67</v>
      </c>
    </row>
    <row r="474" spans="1:24" x14ac:dyDescent="0.2">
      <c r="A474" s="7" t="s">
        <v>3736</v>
      </c>
      <c r="B474" s="7" t="s">
        <v>3178</v>
      </c>
      <c r="C474" s="8">
        <v>2</v>
      </c>
      <c r="D474" s="9">
        <v>5.5</v>
      </c>
      <c r="E474" s="10">
        <v>2500</v>
      </c>
      <c r="F474" s="10">
        <v>300</v>
      </c>
      <c r="G474" s="11">
        <f t="shared" si="56"/>
        <v>12</v>
      </c>
      <c r="H474" s="10">
        <v>2800</v>
      </c>
      <c r="I474" s="9">
        <v>5.5</v>
      </c>
      <c r="J474" s="8">
        <v>2</v>
      </c>
      <c r="K474" s="9">
        <v>34.68</v>
      </c>
      <c r="L474" s="9">
        <v>34.68</v>
      </c>
      <c r="M474" s="9">
        <f t="shared" si="57"/>
        <v>12.385714285714286</v>
      </c>
      <c r="N474" s="9">
        <f t="shared" si="58"/>
        <v>7.8480325644504738</v>
      </c>
      <c r="O474" s="9">
        <f t="shared" si="59"/>
        <v>7.2508917954815715</v>
      </c>
      <c r="P474" s="11">
        <f t="shared" si="60"/>
        <v>57.819353882631916</v>
      </c>
      <c r="Q474" s="11">
        <f t="shared" si="61"/>
        <v>70.816426931546602</v>
      </c>
      <c r="R474" s="8">
        <v>1</v>
      </c>
      <c r="S474" s="8">
        <v>1</v>
      </c>
      <c r="T474" s="8">
        <v>1</v>
      </c>
      <c r="U474" s="11">
        <f t="shared" si="62"/>
        <v>50</v>
      </c>
      <c r="V474" s="11">
        <f t="shared" si="63"/>
        <v>150</v>
      </c>
      <c r="W474" s="9">
        <v>3</v>
      </c>
      <c r="X474" s="9">
        <v>7</v>
      </c>
    </row>
    <row r="475" spans="1:24" x14ac:dyDescent="0.2">
      <c r="A475" s="7" t="s">
        <v>3736</v>
      </c>
      <c r="B475" s="7" t="s">
        <v>317</v>
      </c>
      <c r="C475" s="8">
        <v>4</v>
      </c>
      <c r="D475" s="9">
        <v>8.25</v>
      </c>
      <c r="E475" s="10">
        <v>4300</v>
      </c>
      <c r="F475" s="10">
        <v>100</v>
      </c>
      <c r="G475" s="11">
        <f t="shared" si="56"/>
        <v>2.3255813953488373</v>
      </c>
      <c r="H475" s="10">
        <v>3500</v>
      </c>
      <c r="I475" s="9">
        <v>8.25</v>
      </c>
      <c r="J475" s="8">
        <v>3</v>
      </c>
      <c r="K475" s="9">
        <v>7.66</v>
      </c>
      <c r="L475" s="9">
        <v>7.66</v>
      </c>
      <c r="M475" s="9">
        <f t="shared" si="57"/>
        <v>2.1885714285714286</v>
      </c>
      <c r="N475" s="9">
        <f t="shared" si="58"/>
        <v>7.8480325644504738</v>
      </c>
      <c r="O475" s="9">
        <f t="shared" si="59"/>
        <v>7.2508917954815715</v>
      </c>
      <c r="P475" s="11">
        <f t="shared" si="60"/>
        <v>-72.113119936771383</v>
      </c>
      <c r="Q475" s="11">
        <f t="shared" si="61"/>
        <v>-69.816520639085425</v>
      </c>
      <c r="R475" s="8">
        <v>0</v>
      </c>
      <c r="S475" s="8">
        <v>0</v>
      </c>
      <c r="T475" s="8">
        <v>1</v>
      </c>
      <c r="U475" s="11">
        <f t="shared" si="62"/>
        <v>0</v>
      </c>
      <c r="V475" s="11">
        <f t="shared" si="63"/>
        <v>33.333333333333329</v>
      </c>
      <c r="W475" s="9">
        <v>4</v>
      </c>
      <c r="X475" s="9">
        <v>8</v>
      </c>
    </row>
    <row r="476" spans="1:24" x14ac:dyDescent="0.2">
      <c r="A476" s="7" t="s">
        <v>3736</v>
      </c>
      <c r="B476" s="7" t="s">
        <v>1400</v>
      </c>
      <c r="C476" s="8">
        <v>1</v>
      </c>
      <c r="D476" s="9">
        <v>15</v>
      </c>
      <c r="E476" s="10">
        <v>800</v>
      </c>
      <c r="F476" s="10">
        <v>0</v>
      </c>
      <c r="G476" s="11">
        <f t="shared" si="56"/>
        <v>0</v>
      </c>
      <c r="H476" s="10">
        <v>800</v>
      </c>
      <c r="I476" s="9">
        <v>15</v>
      </c>
      <c r="J476" s="8">
        <v>1</v>
      </c>
      <c r="K476" s="9">
        <v>0</v>
      </c>
      <c r="L476" s="9">
        <v>0</v>
      </c>
      <c r="M476" s="9">
        <f t="shared" si="57"/>
        <v>0</v>
      </c>
      <c r="N476" s="9">
        <f t="shared" si="58"/>
        <v>7.8480325644504738</v>
      </c>
      <c r="O476" s="9">
        <f t="shared" si="59"/>
        <v>7.2508917954815715</v>
      </c>
      <c r="P476" s="11">
        <f t="shared" si="60"/>
        <v>-100</v>
      </c>
      <c r="Q476" s="11">
        <f t="shared" si="61"/>
        <v>-100</v>
      </c>
      <c r="R476" s="8">
        <v>0</v>
      </c>
      <c r="S476" s="8">
        <v>0</v>
      </c>
      <c r="T476" s="8">
        <v>0</v>
      </c>
      <c r="U476" s="11">
        <f t="shared" si="62"/>
        <v>0</v>
      </c>
      <c r="V476" s="11">
        <f t="shared" si="63"/>
        <v>0</v>
      </c>
      <c r="W476" s="9">
        <v>6</v>
      </c>
      <c r="X476" s="9">
        <v>8</v>
      </c>
    </row>
    <row r="477" spans="1:24" x14ac:dyDescent="0.2">
      <c r="A477" s="7" t="s">
        <v>3736</v>
      </c>
      <c r="B477" s="7" t="s">
        <v>3790</v>
      </c>
      <c r="C477" s="8">
        <v>3</v>
      </c>
      <c r="D477" s="9">
        <v>5.83</v>
      </c>
      <c r="E477" s="10">
        <v>3700</v>
      </c>
      <c r="F477" s="10">
        <v>200</v>
      </c>
      <c r="G477" s="11">
        <f t="shared" si="56"/>
        <v>5.4054054054054053</v>
      </c>
      <c r="H477" s="10">
        <v>3900</v>
      </c>
      <c r="I477" s="9">
        <v>5.83</v>
      </c>
      <c r="J477" s="8">
        <v>3</v>
      </c>
      <c r="K477" s="9">
        <v>65.510000000000005</v>
      </c>
      <c r="L477" s="9">
        <v>65.510000000000005</v>
      </c>
      <c r="M477" s="9">
        <f t="shared" si="57"/>
        <v>16.7974358974359</v>
      </c>
      <c r="N477" s="9">
        <f t="shared" si="58"/>
        <v>7.8480325644504738</v>
      </c>
      <c r="O477" s="9">
        <f t="shared" si="59"/>
        <v>7.2508917954815715</v>
      </c>
      <c r="P477" s="11">
        <f t="shared" si="60"/>
        <v>114.03371812604183</v>
      </c>
      <c r="Q477" s="11">
        <f t="shared" si="61"/>
        <v>131.66027533197092</v>
      </c>
      <c r="R477" s="8">
        <v>1</v>
      </c>
      <c r="S477" s="8">
        <v>2</v>
      </c>
      <c r="T477" s="8">
        <v>2</v>
      </c>
      <c r="U477" s="11">
        <f t="shared" si="62"/>
        <v>33.333333333333329</v>
      </c>
      <c r="V477" s="11">
        <f t="shared" si="63"/>
        <v>166.66666666666669</v>
      </c>
      <c r="W477" s="9">
        <v>2.67</v>
      </c>
      <c r="X477" s="9">
        <v>8.67</v>
      </c>
    </row>
    <row r="478" spans="1:24" x14ac:dyDescent="0.2">
      <c r="A478" s="7" t="s">
        <v>3736</v>
      </c>
      <c r="B478" s="7" t="s">
        <v>2995</v>
      </c>
      <c r="C478" s="8">
        <v>1</v>
      </c>
      <c r="D478" s="9">
        <v>6</v>
      </c>
      <c r="E478" s="10">
        <v>1200</v>
      </c>
      <c r="F478" s="10">
        <v>0</v>
      </c>
      <c r="G478" s="11">
        <f t="shared" si="56"/>
        <v>0</v>
      </c>
      <c r="H478" s="10">
        <v>0</v>
      </c>
      <c r="I478" s="9">
        <v>6</v>
      </c>
      <c r="J478" s="8">
        <v>0</v>
      </c>
      <c r="K478" s="9">
        <v>0</v>
      </c>
      <c r="L478" s="9">
        <v>0</v>
      </c>
      <c r="M478" s="9">
        <f t="shared" si="57"/>
        <v>0</v>
      </c>
      <c r="N478" s="9">
        <f t="shared" si="58"/>
        <v>7.8480325644504738</v>
      </c>
      <c r="O478" s="9">
        <f t="shared" si="59"/>
        <v>7.2508917954815715</v>
      </c>
      <c r="P478" s="11">
        <f t="shared" si="60"/>
        <v>-100</v>
      </c>
      <c r="Q478" s="11">
        <f t="shared" si="61"/>
        <v>-100</v>
      </c>
      <c r="R478" s="8">
        <v>0</v>
      </c>
      <c r="S478" s="8">
        <v>0</v>
      </c>
      <c r="T478" s="8">
        <v>0</v>
      </c>
      <c r="U478" s="11">
        <f t="shared" si="62"/>
        <v>0</v>
      </c>
      <c r="V478" s="11">
        <f t="shared" si="63"/>
        <v>0</v>
      </c>
      <c r="W478" s="9">
        <v>0</v>
      </c>
      <c r="X478" s="9">
        <v>0</v>
      </c>
    </row>
    <row r="479" spans="1:24" x14ac:dyDescent="0.2">
      <c r="A479" s="7" t="s">
        <v>3736</v>
      </c>
      <c r="B479" s="7" t="s">
        <v>102</v>
      </c>
      <c r="C479" s="8">
        <v>2</v>
      </c>
      <c r="D479" s="9">
        <v>11.5</v>
      </c>
      <c r="E479" s="10">
        <v>1800</v>
      </c>
      <c r="F479" s="10">
        <v>0</v>
      </c>
      <c r="G479" s="11">
        <f t="shared" si="56"/>
        <v>0</v>
      </c>
      <c r="H479" s="10">
        <v>1000</v>
      </c>
      <c r="I479" s="9">
        <v>11.5</v>
      </c>
      <c r="J479" s="8">
        <v>1</v>
      </c>
      <c r="K479" s="9">
        <v>0</v>
      </c>
      <c r="L479" s="9">
        <v>0</v>
      </c>
      <c r="M479" s="9">
        <f t="shared" si="57"/>
        <v>0</v>
      </c>
      <c r="N479" s="9">
        <f t="shared" si="58"/>
        <v>7.8480325644504738</v>
      </c>
      <c r="O479" s="9">
        <f t="shared" si="59"/>
        <v>7.2508917954815715</v>
      </c>
      <c r="P479" s="11">
        <f t="shared" si="60"/>
        <v>-100</v>
      </c>
      <c r="Q479" s="11">
        <f t="shared" si="61"/>
        <v>-100</v>
      </c>
      <c r="R479" s="8">
        <v>0</v>
      </c>
      <c r="S479" s="8">
        <v>0</v>
      </c>
      <c r="T479" s="8">
        <v>0</v>
      </c>
      <c r="U479" s="11">
        <f t="shared" si="62"/>
        <v>0</v>
      </c>
      <c r="V479" s="11">
        <f t="shared" si="63"/>
        <v>0</v>
      </c>
      <c r="W479" s="9">
        <v>7</v>
      </c>
      <c r="X479" s="9">
        <v>9</v>
      </c>
    </row>
    <row r="480" spans="1:24" x14ac:dyDescent="0.2">
      <c r="A480" s="2" t="s">
        <v>3839</v>
      </c>
      <c r="B480" s="2" t="s">
        <v>57</v>
      </c>
      <c r="C480" s="3">
        <v>7</v>
      </c>
      <c r="D480" s="4">
        <v>6.89</v>
      </c>
      <c r="E480" s="5">
        <v>10200</v>
      </c>
      <c r="F480" s="5">
        <v>700</v>
      </c>
      <c r="G480" s="6">
        <f t="shared" si="56"/>
        <v>6.8627450980392162</v>
      </c>
      <c r="H480" s="5">
        <v>10900</v>
      </c>
      <c r="I480" s="4">
        <v>6.89</v>
      </c>
      <c r="J480" s="3">
        <v>7</v>
      </c>
      <c r="K480" s="4">
        <v>135.88999999999999</v>
      </c>
      <c r="L480" s="4">
        <v>135.88999999999999</v>
      </c>
      <c r="M480" s="4">
        <f t="shared" si="57"/>
        <v>12.466972477064219</v>
      </c>
      <c r="N480" s="4">
        <f t="shared" si="58"/>
        <v>9.5505449591280644</v>
      </c>
      <c r="O480" s="4">
        <f t="shared" si="59"/>
        <v>7.2508917954815715</v>
      </c>
      <c r="P480" s="6">
        <f t="shared" si="60"/>
        <v>30.536765497855068</v>
      </c>
      <c r="Q480" s="6">
        <f t="shared" si="61"/>
        <v>71.937091722056508</v>
      </c>
      <c r="R480" s="3">
        <v>1</v>
      </c>
      <c r="S480" s="3">
        <v>2</v>
      </c>
      <c r="T480" s="3">
        <v>3</v>
      </c>
      <c r="U480" s="6">
        <f t="shared" si="62"/>
        <v>14.285714285714285</v>
      </c>
      <c r="V480" s="6">
        <f t="shared" si="63"/>
        <v>85.714285714285708</v>
      </c>
      <c r="W480" s="4">
        <v>4.8600000000000003</v>
      </c>
      <c r="X480" s="4">
        <v>7</v>
      </c>
    </row>
    <row r="481" spans="1:24" x14ac:dyDescent="0.2">
      <c r="A481" s="7" t="s">
        <v>3839</v>
      </c>
      <c r="B481" s="7" t="s">
        <v>124</v>
      </c>
      <c r="C481" s="8">
        <v>5</v>
      </c>
      <c r="D481" s="9">
        <v>3.1</v>
      </c>
      <c r="E481" s="10">
        <v>8200</v>
      </c>
      <c r="F481" s="10">
        <v>600</v>
      </c>
      <c r="G481" s="11">
        <f t="shared" si="56"/>
        <v>7.3170731707317067</v>
      </c>
      <c r="H481" s="10">
        <v>6900</v>
      </c>
      <c r="I481" s="9">
        <v>3.1</v>
      </c>
      <c r="J481" s="8">
        <v>4</v>
      </c>
      <c r="K481" s="9">
        <v>31.54</v>
      </c>
      <c r="L481" s="9">
        <v>31.54</v>
      </c>
      <c r="M481" s="9">
        <f t="shared" si="57"/>
        <v>4.5710144927536236</v>
      </c>
      <c r="N481" s="9">
        <f t="shared" si="58"/>
        <v>9.5505449591280644</v>
      </c>
      <c r="O481" s="9">
        <f t="shared" si="59"/>
        <v>7.2508917954815715</v>
      </c>
      <c r="P481" s="11">
        <f t="shared" si="60"/>
        <v>-52.138705044419339</v>
      </c>
      <c r="Q481" s="11">
        <f t="shared" si="61"/>
        <v>-36.959278642082708</v>
      </c>
      <c r="R481" s="8">
        <v>0</v>
      </c>
      <c r="S481" s="8">
        <v>1</v>
      </c>
      <c r="T481" s="8">
        <v>3</v>
      </c>
      <c r="U481" s="11">
        <f t="shared" si="62"/>
        <v>0</v>
      </c>
      <c r="V481" s="11">
        <f t="shared" si="63"/>
        <v>100</v>
      </c>
      <c r="W481" s="9">
        <v>3.75</v>
      </c>
      <c r="X481" s="9">
        <v>7</v>
      </c>
    </row>
    <row r="482" spans="1:24" x14ac:dyDescent="0.2">
      <c r="A482" s="7" t="s">
        <v>3839</v>
      </c>
      <c r="B482" s="7" t="s">
        <v>193</v>
      </c>
      <c r="C482" s="8">
        <v>7</v>
      </c>
      <c r="D482" s="9">
        <v>3.14</v>
      </c>
      <c r="E482" s="10">
        <v>11500</v>
      </c>
      <c r="F482" s="10">
        <v>1100</v>
      </c>
      <c r="G482" s="11">
        <f t="shared" si="56"/>
        <v>9.5652173913043477</v>
      </c>
      <c r="H482" s="10">
        <v>12600</v>
      </c>
      <c r="I482" s="9">
        <v>3.14</v>
      </c>
      <c r="J482" s="8">
        <v>7</v>
      </c>
      <c r="K482" s="9">
        <v>93.64</v>
      </c>
      <c r="L482" s="9">
        <v>93.64</v>
      </c>
      <c r="M482" s="9">
        <f t="shared" si="57"/>
        <v>7.4317460317460311</v>
      </c>
      <c r="N482" s="9">
        <f t="shared" si="58"/>
        <v>9.5505449591280644</v>
      </c>
      <c r="O482" s="9">
        <f t="shared" si="59"/>
        <v>7.2508917954815715</v>
      </c>
      <c r="P482" s="11">
        <f t="shared" si="60"/>
        <v>-22.185110236635889</v>
      </c>
      <c r="Q482" s="11">
        <f t="shared" si="61"/>
        <v>2.4942343833783291</v>
      </c>
      <c r="R482" s="8">
        <v>2</v>
      </c>
      <c r="S482" s="8">
        <v>3</v>
      </c>
      <c r="T482" s="8">
        <v>3</v>
      </c>
      <c r="U482" s="11">
        <f t="shared" si="62"/>
        <v>28.571428571428569</v>
      </c>
      <c r="V482" s="11">
        <f t="shared" si="63"/>
        <v>114.28571428571428</v>
      </c>
      <c r="W482" s="9">
        <v>3</v>
      </c>
      <c r="X482" s="9">
        <v>6.86</v>
      </c>
    </row>
    <row r="483" spans="1:24" x14ac:dyDescent="0.2">
      <c r="A483" s="7" t="s">
        <v>3839</v>
      </c>
      <c r="B483" s="7" t="s">
        <v>133</v>
      </c>
      <c r="C483" s="8">
        <v>6</v>
      </c>
      <c r="D483" s="9">
        <v>6.17</v>
      </c>
      <c r="E483" s="10">
        <v>7400</v>
      </c>
      <c r="F483" s="10">
        <v>700</v>
      </c>
      <c r="G483" s="11">
        <f t="shared" si="56"/>
        <v>9.4594594594594597</v>
      </c>
      <c r="H483" s="10">
        <v>8100</v>
      </c>
      <c r="I483" s="9">
        <v>6.17</v>
      </c>
      <c r="J483" s="8">
        <v>6</v>
      </c>
      <c r="K483" s="9">
        <v>105.39</v>
      </c>
      <c r="L483" s="9">
        <v>105.39</v>
      </c>
      <c r="M483" s="9">
        <f t="shared" si="57"/>
        <v>13.011111111111111</v>
      </c>
      <c r="N483" s="9">
        <f t="shared" si="58"/>
        <v>9.5505449591280644</v>
      </c>
      <c r="O483" s="9">
        <f t="shared" si="59"/>
        <v>7.2508917954815715</v>
      </c>
      <c r="P483" s="11">
        <f t="shared" si="60"/>
        <v>36.234227123087493</v>
      </c>
      <c r="Q483" s="11">
        <f t="shared" si="61"/>
        <v>79.441529098793723</v>
      </c>
      <c r="R483" s="8">
        <v>2</v>
      </c>
      <c r="S483" s="8">
        <v>3</v>
      </c>
      <c r="T483" s="8">
        <v>4</v>
      </c>
      <c r="U483" s="11">
        <f t="shared" si="62"/>
        <v>33.333333333333329</v>
      </c>
      <c r="V483" s="11">
        <f t="shared" si="63"/>
        <v>150</v>
      </c>
      <c r="W483" s="9">
        <v>3</v>
      </c>
      <c r="X483" s="9">
        <v>6.83</v>
      </c>
    </row>
    <row r="484" spans="1:24" x14ac:dyDescent="0.2">
      <c r="A484" s="7" t="s">
        <v>3839</v>
      </c>
      <c r="B484" s="7" t="s">
        <v>296</v>
      </c>
      <c r="C484" s="8">
        <v>3</v>
      </c>
      <c r="D484" s="9">
        <v>6</v>
      </c>
      <c r="E484" s="10">
        <v>3600</v>
      </c>
      <c r="F484" s="10">
        <v>200</v>
      </c>
      <c r="G484" s="11">
        <f t="shared" si="56"/>
        <v>5.5555555555555554</v>
      </c>
      <c r="H484" s="10">
        <v>3800</v>
      </c>
      <c r="I484" s="9">
        <v>6</v>
      </c>
      <c r="J484" s="8">
        <v>3</v>
      </c>
      <c r="K484" s="9">
        <v>57.12</v>
      </c>
      <c r="L484" s="9">
        <v>57.12</v>
      </c>
      <c r="M484" s="9">
        <f t="shared" si="57"/>
        <v>15.03157894736842</v>
      </c>
      <c r="N484" s="9">
        <f t="shared" si="58"/>
        <v>9.5505449591280644</v>
      </c>
      <c r="O484" s="9">
        <f t="shared" si="59"/>
        <v>7.2508917954815715</v>
      </c>
      <c r="P484" s="11">
        <f t="shared" si="60"/>
        <v>57.389751178562662</v>
      </c>
      <c r="Q484" s="11">
        <f t="shared" si="61"/>
        <v>107.30662339679957</v>
      </c>
      <c r="R484" s="8">
        <v>1</v>
      </c>
      <c r="S484" s="8">
        <v>1</v>
      </c>
      <c r="T484" s="8">
        <v>1</v>
      </c>
      <c r="U484" s="11">
        <f t="shared" si="62"/>
        <v>33.333333333333329</v>
      </c>
      <c r="V484" s="11">
        <f t="shared" si="63"/>
        <v>100</v>
      </c>
      <c r="W484" s="9">
        <v>3.67</v>
      </c>
      <c r="X484" s="9">
        <v>7.33</v>
      </c>
    </row>
    <row r="485" spans="1:24" x14ac:dyDescent="0.2">
      <c r="A485" s="7" t="s">
        <v>3839</v>
      </c>
      <c r="B485" s="7" t="s">
        <v>119</v>
      </c>
      <c r="C485" s="8">
        <v>6</v>
      </c>
      <c r="D485" s="9">
        <v>11</v>
      </c>
      <c r="E485" s="10">
        <v>5500</v>
      </c>
      <c r="F485" s="10">
        <v>200</v>
      </c>
      <c r="G485" s="11">
        <f t="shared" si="56"/>
        <v>3.6363636363636362</v>
      </c>
      <c r="H485" s="10">
        <v>5700</v>
      </c>
      <c r="I485" s="9">
        <v>11</v>
      </c>
      <c r="J485" s="8">
        <v>6</v>
      </c>
      <c r="K485" s="9">
        <v>46.42</v>
      </c>
      <c r="L485" s="9">
        <v>46.42</v>
      </c>
      <c r="M485" s="9">
        <f t="shared" si="57"/>
        <v>8.1438596491228079</v>
      </c>
      <c r="N485" s="9">
        <f t="shared" si="58"/>
        <v>9.5505449591280644</v>
      </c>
      <c r="O485" s="9">
        <f t="shared" si="59"/>
        <v>7.2508917954815715</v>
      </c>
      <c r="P485" s="11">
        <f t="shared" si="60"/>
        <v>-14.728848626180202</v>
      </c>
      <c r="Q485" s="11">
        <f t="shared" si="61"/>
        <v>12.315283124176446</v>
      </c>
      <c r="R485" s="8">
        <v>0</v>
      </c>
      <c r="S485" s="8">
        <v>1</v>
      </c>
      <c r="T485" s="8">
        <v>3</v>
      </c>
      <c r="U485" s="11">
        <f t="shared" si="62"/>
        <v>0</v>
      </c>
      <c r="V485" s="11">
        <f t="shared" si="63"/>
        <v>66.666666666666657</v>
      </c>
      <c r="W485" s="9">
        <v>4.33</v>
      </c>
      <c r="X485" s="9">
        <v>7.17</v>
      </c>
    </row>
    <row r="486" spans="1:24" x14ac:dyDescent="0.2">
      <c r="A486" s="7" t="s">
        <v>3839</v>
      </c>
      <c r="B486" s="7" t="s">
        <v>205</v>
      </c>
      <c r="C486" s="8">
        <v>4</v>
      </c>
      <c r="D486" s="9">
        <v>13.62</v>
      </c>
      <c r="E486" s="10">
        <v>3800</v>
      </c>
      <c r="F486" s="10">
        <v>100</v>
      </c>
      <c r="G486" s="11">
        <f t="shared" si="56"/>
        <v>2.6315789473684208</v>
      </c>
      <c r="H486" s="10">
        <v>3900</v>
      </c>
      <c r="I486" s="9">
        <v>13.62</v>
      </c>
      <c r="J486" s="8">
        <v>4</v>
      </c>
      <c r="K486" s="9">
        <v>0</v>
      </c>
      <c r="L486" s="9">
        <v>0</v>
      </c>
      <c r="M486" s="9">
        <f t="shared" si="57"/>
        <v>0</v>
      </c>
      <c r="N486" s="9">
        <f t="shared" si="58"/>
        <v>9.5505449591280644</v>
      </c>
      <c r="O486" s="9">
        <f t="shared" si="59"/>
        <v>7.2508917954815715</v>
      </c>
      <c r="P486" s="11">
        <f t="shared" si="60"/>
        <v>-100</v>
      </c>
      <c r="Q486" s="11">
        <f t="shared" si="61"/>
        <v>-100</v>
      </c>
      <c r="R486" s="8">
        <v>0</v>
      </c>
      <c r="S486" s="8">
        <v>0</v>
      </c>
      <c r="T486" s="8">
        <v>0</v>
      </c>
      <c r="U486" s="11">
        <f t="shared" si="62"/>
        <v>0</v>
      </c>
      <c r="V486" s="11">
        <f t="shared" si="63"/>
        <v>0</v>
      </c>
      <c r="W486" s="9">
        <v>6.75</v>
      </c>
      <c r="X486" s="9">
        <v>8</v>
      </c>
    </row>
    <row r="487" spans="1:24" x14ac:dyDescent="0.2">
      <c r="A487" s="7" t="s">
        <v>3839</v>
      </c>
      <c r="B487" s="7" t="s">
        <v>328</v>
      </c>
      <c r="C487" s="8">
        <v>2</v>
      </c>
      <c r="D487" s="9">
        <v>19</v>
      </c>
      <c r="E487" s="10">
        <v>1400</v>
      </c>
      <c r="F487" s="10">
        <v>0</v>
      </c>
      <c r="G487" s="11">
        <f t="shared" si="56"/>
        <v>0</v>
      </c>
      <c r="H487" s="10">
        <v>1400</v>
      </c>
      <c r="I487" s="9">
        <v>19</v>
      </c>
      <c r="J487" s="8">
        <v>2</v>
      </c>
      <c r="K487" s="9">
        <v>64.12</v>
      </c>
      <c r="L487" s="9">
        <v>64.12</v>
      </c>
      <c r="M487" s="9">
        <f t="shared" si="57"/>
        <v>45.8</v>
      </c>
      <c r="N487" s="9">
        <f t="shared" si="58"/>
        <v>9.5505449591280644</v>
      </c>
      <c r="O487" s="9">
        <f t="shared" si="59"/>
        <v>7.2508917954815715</v>
      </c>
      <c r="P487" s="11">
        <f t="shared" si="60"/>
        <v>379.55378667922002</v>
      </c>
      <c r="Q487" s="11">
        <f t="shared" si="61"/>
        <v>531.64644145621503</v>
      </c>
      <c r="R487" s="8">
        <v>1</v>
      </c>
      <c r="S487" s="8">
        <v>1</v>
      </c>
      <c r="T487" s="8">
        <v>1</v>
      </c>
      <c r="U487" s="11">
        <f t="shared" si="62"/>
        <v>50</v>
      </c>
      <c r="V487" s="11">
        <f t="shared" si="63"/>
        <v>150</v>
      </c>
      <c r="W487" s="9">
        <v>3</v>
      </c>
      <c r="X487" s="9">
        <v>7.5</v>
      </c>
    </row>
    <row r="488" spans="1:24" x14ac:dyDescent="0.2">
      <c r="A488" s="7" t="s">
        <v>3839</v>
      </c>
      <c r="B488" s="7" t="s">
        <v>778</v>
      </c>
      <c r="C488" s="8">
        <v>1</v>
      </c>
      <c r="D488" s="9">
        <v>20</v>
      </c>
      <c r="E488" s="10">
        <v>700</v>
      </c>
      <c r="F488" s="10">
        <v>100</v>
      </c>
      <c r="G488" s="11">
        <f t="shared" si="56"/>
        <v>14.285714285714285</v>
      </c>
      <c r="H488" s="10">
        <v>800</v>
      </c>
      <c r="I488" s="9">
        <v>20</v>
      </c>
      <c r="J488" s="8">
        <v>1</v>
      </c>
      <c r="K488" s="9">
        <v>10.94</v>
      </c>
      <c r="L488" s="9">
        <v>10.94</v>
      </c>
      <c r="M488" s="9">
        <f t="shared" si="57"/>
        <v>13.674999999999999</v>
      </c>
      <c r="N488" s="9">
        <f t="shared" si="58"/>
        <v>9.5505449591280644</v>
      </c>
      <c r="O488" s="9">
        <f t="shared" si="59"/>
        <v>7.2508917954815715</v>
      </c>
      <c r="P488" s="11">
        <f t="shared" si="60"/>
        <v>43.185546568522568</v>
      </c>
      <c r="Q488" s="11">
        <f t="shared" si="61"/>
        <v>88.597490980649326</v>
      </c>
      <c r="R488" s="8">
        <v>0</v>
      </c>
      <c r="S488" s="8">
        <v>0</v>
      </c>
      <c r="T488" s="8">
        <v>1</v>
      </c>
      <c r="U488" s="11">
        <f t="shared" si="62"/>
        <v>0</v>
      </c>
      <c r="V488" s="11">
        <f t="shared" si="63"/>
        <v>100</v>
      </c>
      <c r="W488" s="9">
        <v>3</v>
      </c>
      <c r="X488" s="9">
        <v>5</v>
      </c>
    </row>
    <row r="489" spans="1:24" x14ac:dyDescent="0.2">
      <c r="A489" s="7" t="s">
        <v>3839</v>
      </c>
      <c r="B489" s="7" t="s">
        <v>94</v>
      </c>
      <c r="C489" s="8">
        <v>5</v>
      </c>
      <c r="D489" s="9">
        <v>3.32</v>
      </c>
      <c r="E489" s="10">
        <v>8100</v>
      </c>
      <c r="F489" s="10">
        <v>300</v>
      </c>
      <c r="G489" s="11">
        <f t="shared" si="56"/>
        <v>3.7037037037037033</v>
      </c>
      <c r="H489" s="10">
        <v>6300</v>
      </c>
      <c r="I489" s="9">
        <v>3.32</v>
      </c>
      <c r="J489" s="8">
        <v>4</v>
      </c>
      <c r="K489" s="9">
        <v>20.149999999999999</v>
      </c>
      <c r="L489" s="9">
        <v>20.149999999999999</v>
      </c>
      <c r="M489" s="9">
        <f t="shared" si="57"/>
        <v>3.1984126984126982</v>
      </c>
      <c r="N489" s="9">
        <f t="shared" si="58"/>
        <v>9.5505449591280644</v>
      </c>
      <c r="O489" s="9">
        <f t="shared" si="59"/>
        <v>7.2508917954815715</v>
      </c>
      <c r="P489" s="11">
        <f t="shared" si="60"/>
        <v>-66.510678583259576</v>
      </c>
      <c r="Q489" s="11">
        <f t="shared" si="61"/>
        <v>-55.889388662429027</v>
      </c>
      <c r="R489" s="8">
        <v>0</v>
      </c>
      <c r="S489" s="8">
        <v>1</v>
      </c>
      <c r="T489" s="8">
        <v>1</v>
      </c>
      <c r="U489" s="11">
        <f t="shared" si="62"/>
        <v>0</v>
      </c>
      <c r="V489" s="11">
        <f t="shared" si="63"/>
        <v>50</v>
      </c>
      <c r="W489" s="9">
        <v>4</v>
      </c>
      <c r="X489" s="9">
        <v>7.75</v>
      </c>
    </row>
    <row r="490" spans="1:24" x14ac:dyDescent="0.2">
      <c r="A490" s="7" t="s">
        <v>3839</v>
      </c>
      <c r="B490" s="7" t="s">
        <v>317</v>
      </c>
      <c r="C490" s="8">
        <v>5</v>
      </c>
      <c r="D490" s="9">
        <v>8.5</v>
      </c>
      <c r="E490" s="10">
        <v>5300</v>
      </c>
      <c r="F490" s="10">
        <v>300</v>
      </c>
      <c r="G490" s="11">
        <f t="shared" si="56"/>
        <v>5.6603773584905666</v>
      </c>
      <c r="H490" s="10">
        <v>5600</v>
      </c>
      <c r="I490" s="9">
        <v>8.5</v>
      </c>
      <c r="J490" s="8">
        <v>5</v>
      </c>
      <c r="K490" s="9">
        <v>48.6</v>
      </c>
      <c r="L490" s="9">
        <v>48.6</v>
      </c>
      <c r="M490" s="9">
        <f t="shared" si="57"/>
        <v>8.6785714285714288</v>
      </c>
      <c r="N490" s="9">
        <f t="shared" si="58"/>
        <v>9.5505449591280644</v>
      </c>
      <c r="O490" s="9">
        <f t="shared" si="59"/>
        <v>7.2508917954815715</v>
      </c>
      <c r="P490" s="11">
        <f t="shared" si="60"/>
        <v>-9.1300918878271435</v>
      </c>
      <c r="Q490" s="11">
        <f t="shared" si="61"/>
        <v>19.689710912242862</v>
      </c>
      <c r="R490" s="8">
        <v>1</v>
      </c>
      <c r="S490" s="8">
        <v>1</v>
      </c>
      <c r="T490" s="8">
        <v>1</v>
      </c>
      <c r="U490" s="11">
        <f t="shared" si="62"/>
        <v>20</v>
      </c>
      <c r="V490" s="11">
        <f t="shared" si="63"/>
        <v>60</v>
      </c>
      <c r="W490" s="9">
        <v>5</v>
      </c>
      <c r="X490" s="9">
        <v>8</v>
      </c>
    </row>
    <row r="491" spans="1:24" x14ac:dyDescent="0.2">
      <c r="A491" s="7" t="s">
        <v>3839</v>
      </c>
      <c r="B491" s="7" t="s">
        <v>102</v>
      </c>
      <c r="C491" s="8">
        <v>2</v>
      </c>
      <c r="D491" s="9">
        <v>6.5</v>
      </c>
      <c r="E491" s="10">
        <v>2300</v>
      </c>
      <c r="F491" s="10">
        <v>200</v>
      </c>
      <c r="G491" s="11">
        <f t="shared" si="56"/>
        <v>8.695652173913043</v>
      </c>
      <c r="H491" s="10">
        <v>2500</v>
      </c>
      <c r="I491" s="9">
        <v>6.5</v>
      </c>
      <c r="J491" s="8">
        <v>2</v>
      </c>
      <c r="K491" s="9">
        <v>30.5</v>
      </c>
      <c r="L491" s="9">
        <v>30.5</v>
      </c>
      <c r="M491" s="9">
        <f t="shared" si="57"/>
        <v>12.200000000000001</v>
      </c>
      <c r="N491" s="9">
        <f t="shared" si="58"/>
        <v>9.5505449591280644</v>
      </c>
      <c r="O491" s="9">
        <f t="shared" si="59"/>
        <v>7.2508917954815715</v>
      </c>
      <c r="P491" s="11">
        <f t="shared" si="60"/>
        <v>27.741401691844647</v>
      </c>
      <c r="Q491" s="11">
        <f t="shared" si="61"/>
        <v>68.255165628074749</v>
      </c>
      <c r="R491" s="8">
        <v>0</v>
      </c>
      <c r="S491" s="8">
        <v>1</v>
      </c>
      <c r="T491" s="8">
        <v>1</v>
      </c>
      <c r="U491" s="11">
        <f t="shared" si="62"/>
        <v>0</v>
      </c>
      <c r="V491" s="11">
        <f t="shared" si="63"/>
        <v>100</v>
      </c>
      <c r="W491" s="9">
        <v>4</v>
      </c>
      <c r="X491" s="9">
        <v>8</v>
      </c>
    </row>
    <row r="492" spans="1:24" x14ac:dyDescent="0.2">
      <c r="A492" s="7" t="s">
        <v>3839</v>
      </c>
      <c r="B492" s="7" t="s">
        <v>1400</v>
      </c>
      <c r="C492" s="8">
        <v>2</v>
      </c>
      <c r="D492" s="9">
        <v>25</v>
      </c>
      <c r="E492" s="10">
        <v>1100</v>
      </c>
      <c r="F492" s="10">
        <v>0</v>
      </c>
      <c r="G492" s="11">
        <f t="shared" si="56"/>
        <v>0</v>
      </c>
      <c r="H492" s="10">
        <v>700</v>
      </c>
      <c r="I492" s="9">
        <v>25</v>
      </c>
      <c r="J492" s="8">
        <v>1</v>
      </c>
      <c r="K492" s="9">
        <v>46.54</v>
      </c>
      <c r="L492" s="9">
        <v>46.54</v>
      </c>
      <c r="M492" s="9">
        <f t="shared" si="57"/>
        <v>66.48571428571428</v>
      </c>
      <c r="N492" s="9">
        <f t="shared" si="58"/>
        <v>9.5505449591280644</v>
      </c>
      <c r="O492" s="9">
        <f t="shared" si="59"/>
        <v>7.2508917954815715</v>
      </c>
      <c r="P492" s="11">
        <f t="shared" si="60"/>
        <v>596.14576519185584</v>
      </c>
      <c r="Q492" s="11">
        <f t="shared" si="61"/>
        <v>816.93154664292717</v>
      </c>
      <c r="R492" s="8">
        <v>0</v>
      </c>
      <c r="S492" s="8">
        <v>1</v>
      </c>
      <c r="T492" s="8">
        <v>1</v>
      </c>
      <c r="U492" s="11">
        <f t="shared" si="62"/>
        <v>0</v>
      </c>
      <c r="V492" s="11">
        <f t="shared" si="63"/>
        <v>200</v>
      </c>
      <c r="W492" s="9">
        <v>2</v>
      </c>
      <c r="X492" s="9">
        <v>8</v>
      </c>
    </row>
    <row r="493" spans="1:24" x14ac:dyDescent="0.2">
      <c r="A493" s="7" t="s">
        <v>3839</v>
      </c>
      <c r="B493" s="7" t="s">
        <v>284</v>
      </c>
      <c r="C493" s="8">
        <v>3</v>
      </c>
      <c r="D493" s="9">
        <v>12</v>
      </c>
      <c r="E493" s="10">
        <v>2700</v>
      </c>
      <c r="F493" s="10">
        <v>200</v>
      </c>
      <c r="G493" s="11">
        <f t="shared" si="56"/>
        <v>7.4074074074074066</v>
      </c>
      <c r="H493" s="10">
        <v>2900</v>
      </c>
      <c r="I493" s="9">
        <v>12</v>
      </c>
      <c r="J493" s="8">
        <v>3</v>
      </c>
      <c r="K493" s="9">
        <v>0</v>
      </c>
      <c r="L493" s="9">
        <v>0</v>
      </c>
      <c r="M493" s="9">
        <f t="shared" si="57"/>
        <v>0</v>
      </c>
      <c r="N493" s="9">
        <f t="shared" si="58"/>
        <v>9.5505449591280644</v>
      </c>
      <c r="O493" s="9">
        <f t="shared" si="59"/>
        <v>7.2508917954815715</v>
      </c>
      <c r="P493" s="11">
        <f t="shared" si="60"/>
        <v>-100</v>
      </c>
      <c r="Q493" s="11">
        <f t="shared" si="61"/>
        <v>-100</v>
      </c>
      <c r="R493" s="8">
        <v>0</v>
      </c>
      <c r="S493" s="8">
        <v>0</v>
      </c>
      <c r="T493" s="8">
        <v>0</v>
      </c>
      <c r="U493" s="11">
        <f t="shared" si="62"/>
        <v>0</v>
      </c>
      <c r="V493" s="11">
        <f t="shared" si="63"/>
        <v>0</v>
      </c>
      <c r="W493" s="9">
        <v>6</v>
      </c>
      <c r="X493" s="9">
        <v>8</v>
      </c>
    </row>
    <row r="494" spans="1:24" x14ac:dyDescent="0.2">
      <c r="A494" s="7" t="s">
        <v>3839</v>
      </c>
      <c r="B494" s="7" t="s">
        <v>74</v>
      </c>
      <c r="C494" s="8">
        <v>1</v>
      </c>
      <c r="D494" s="9">
        <v>10</v>
      </c>
      <c r="E494" s="10">
        <v>900</v>
      </c>
      <c r="F494" s="10">
        <v>0</v>
      </c>
      <c r="G494" s="11">
        <f t="shared" si="56"/>
        <v>0</v>
      </c>
      <c r="H494" s="10">
        <v>0</v>
      </c>
      <c r="I494" s="9">
        <v>10</v>
      </c>
      <c r="J494" s="8">
        <v>0</v>
      </c>
      <c r="K494" s="9">
        <v>0</v>
      </c>
      <c r="L494" s="9">
        <v>0</v>
      </c>
      <c r="M494" s="9">
        <f t="shared" si="57"/>
        <v>0</v>
      </c>
      <c r="N494" s="9">
        <f t="shared" si="58"/>
        <v>9.5505449591280644</v>
      </c>
      <c r="O494" s="9">
        <f t="shared" si="59"/>
        <v>7.2508917954815715</v>
      </c>
      <c r="P494" s="11">
        <f t="shared" si="60"/>
        <v>-100</v>
      </c>
      <c r="Q494" s="11">
        <f t="shared" si="61"/>
        <v>-100</v>
      </c>
      <c r="R494" s="8">
        <v>0</v>
      </c>
      <c r="S494" s="8">
        <v>0</v>
      </c>
      <c r="T494" s="8">
        <v>0</v>
      </c>
      <c r="U494" s="11">
        <f t="shared" si="62"/>
        <v>0</v>
      </c>
      <c r="V494" s="11">
        <f t="shared" si="63"/>
        <v>0</v>
      </c>
      <c r="W494" s="9">
        <v>0</v>
      </c>
      <c r="X494" s="9">
        <v>0</v>
      </c>
    </row>
    <row r="495" spans="1:24" x14ac:dyDescent="0.2">
      <c r="A495" s="7" t="s">
        <v>3839</v>
      </c>
      <c r="B495" s="7" t="s">
        <v>3908</v>
      </c>
      <c r="C495" s="8">
        <v>1</v>
      </c>
      <c r="D495" s="9">
        <v>4.5</v>
      </c>
      <c r="E495" s="10">
        <v>1300</v>
      </c>
      <c r="F495" s="10">
        <v>0</v>
      </c>
      <c r="G495" s="11">
        <f t="shared" si="56"/>
        <v>0</v>
      </c>
      <c r="H495" s="10">
        <v>1300</v>
      </c>
      <c r="I495" s="9">
        <v>4.5</v>
      </c>
      <c r="J495" s="8">
        <v>1</v>
      </c>
      <c r="K495" s="9">
        <v>10.16</v>
      </c>
      <c r="L495" s="9">
        <v>10.16</v>
      </c>
      <c r="M495" s="9">
        <f t="shared" si="57"/>
        <v>7.8153846153846143</v>
      </c>
      <c r="N495" s="9">
        <f t="shared" si="58"/>
        <v>9.5505449591280644</v>
      </c>
      <c r="O495" s="9">
        <f t="shared" si="59"/>
        <v>7.2508917954815715</v>
      </c>
      <c r="P495" s="11">
        <f t="shared" si="60"/>
        <v>-18.168181513925514</v>
      </c>
      <c r="Q495" s="11">
        <f t="shared" si="61"/>
        <v>7.7851502384135598</v>
      </c>
      <c r="R495" s="8">
        <v>0</v>
      </c>
      <c r="S495" s="8">
        <v>0</v>
      </c>
      <c r="T495" s="8">
        <v>1</v>
      </c>
      <c r="U495" s="11">
        <f t="shared" si="62"/>
        <v>0</v>
      </c>
      <c r="V495" s="11">
        <f t="shared" si="63"/>
        <v>100</v>
      </c>
      <c r="W495" s="9">
        <v>3</v>
      </c>
      <c r="X495" s="9">
        <v>8</v>
      </c>
    </row>
    <row r="496" spans="1:24" x14ac:dyDescent="0.2">
      <c r="A496" s="7" t="s">
        <v>3839</v>
      </c>
      <c r="B496" s="7" t="s">
        <v>3178</v>
      </c>
      <c r="C496" s="8">
        <v>1</v>
      </c>
      <c r="D496" s="9">
        <v>12</v>
      </c>
      <c r="E496" s="10">
        <v>800</v>
      </c>
      <c r="F496" s="10">
        <v>0</v>
      </c>
      <c r="G496" s="11">
        <f t="shared" si="56"/>
        <v>0</v>
      </c>
      <c r="H496" s="10">
        <v>0</v>
      </c>
      <c r="I496" s="9">
        <v>12</v>
      </c>
      <c r="J496" s="8">
        <v>0</v>
      </c>
      <c r="K496" s="9">
        <v>0</v>
      </c>
      <c r="L496" s="9">
        <v>0</v>
      </c>
      <c r="M496" s="9">
        <f t="shared" si="57"/>
        <v>0</v>
      </c>
      <c r="N496" s="9">
        <f t="shared" si="58"/>
        <v>9.5505449591280644</v>
      </c>
      <c r="O496" s="9">
        <f t="shared" si="59"/>
        <v>7.2508917954815715</v>
      </c>
      <c r="P496" s="11">
        <f t="shared" si="60"/>
        <v>-100</v>
      </c>
      <c r="Q496" s="11">
        <f t="shared" si="61"/>
        <v>-100</v>
      </c>
      <c r="R496" s="8">
        <v>0</v>
      </c>
      <c r="S496" s="8">
        <v>0</v>
      </c>
      <c r="T496" s="8">
        <v>0</v>
      </c>
      <c r="U496" s="11">
        <f t="shared" si="62"/>
        <v>0</v>
      </c>
      <c r="V496" s="11">
        <f t="shared" si="63"/>
        <v>0</v>
      </c>
      <c r="W496" s="9">
        <v>0</v>
      </c>
      <c r="X496" s="9">
        <v>0</v>
      </c>
    </row>
    <row r="497" spans="1:24" x14ac:dyDescent="0.2">
      <c r="A497" s="2" t="s">
        <v>3941</v>
      </c>
      <c r="B497" s="2" t="s">
        <v>3178</v>
      </c>
      <c r="C497" s="3">
        <v>6</v>
      </c>
      <c r="D497" s="4">
        <v>18.329999999999998</v>
      </c>
      <c r="E497" s="5">
        <v>4300</v>
      </c>
      <c r="F497" s="5">
        <v>200</v>
      </c>
      <c r="G497" s="6">
        <f t="shared" si="56"/>
        <v>4.6511627906976747</v>
      </c>
      <c r="H497" s="5">
        <v>2700</v>
      </c>
      <c r="I497" s="4">
        <v>18.329999999999998</v>
      </c>
      <c r="J497" s="3">
        <v>4</v>
      </c>
      <c r="K497" s="4">
        <v>22.34</v>
      </c>
      <c r="L497" s="4">
        <v>22.34</v>
      </c>
      <c r="M497" s="4">
        <f t="shared" si="57"/>
        <v>8.2740740740740737</v>
      </c>
      <c r="N497" s="4">
        <f t="shared" si="58"/>
        <v>7.6547191011235967</v>
      </c>
      <c r="O497" s="4">
        <f t="shared" si="59"/>
        <v>7.2508917954815715</v>
      </c>
      <c r="P497" s="6">
        <f t="shared" si="60"/>
        <v>8.0911521999489846</v>
      </c>
      <c r="Q497" s="6">
        <f t="shared" si="61"/>
        <v>14.11112325838462</v>
      </c>
      <c r="R497" s="3">
        <v>0</v>
      </c>
      <c r="S497" s="3">
        <v>0</v>
      </c>
      <c r="T497" s="3">
        <v>1</v>
      </c>
      <c r="U497" s="6">
        <f t="shared" si="62"/>
        <v>0</v>
      </c>
      <c r="V497" s="6">
        <f t="shared" si="63"/>
        <v>25</v>
      </c>
      <c r="W497" s="4">
        <v>6.75</v>
      </c>
      <c r="X497" s="4">
        <v>10.25</v>
      </c>
    </row>
    <row r="498" spans="1:24" x14ac:dyDescent="0.2">
      <c r="A498" s="7" t="s">
        <v>3941</v>
      </c>
      <c r="B498" s="7" t="s">
        <v>205</v>
      </c>
      <c r="C498" s="8">
        <v>7</v>
      </c>
      <c r="D498" s="9">
        <v>10.43</v>
      </c>
      <c r="E498" s="10">
        <v>6900</v>
      </c>
      <c r="F498" s="10">
        <v>500</v>
      </c>
      <c r="G498" s="11">
        <f t="shared" si="56"/>
        <v>7.2463768115942031</v>
      </c>
      <c r="H498" s="10">
        <v>6700</v>
      </c>
      <c r="I498" s="9">
        <v>10.43</v>
      </c>
      <c r="J498" s="8">
        <v>6</v>
      </c>
      <c r="K498" s="9">
        <v>7.02</v>
      </c>
      <c r="L498" s="9">
        <v>7.02</v>
      </c>
      <c r="M498" s="9">
        <f t="shared" si="57"/>
        <v>1.0477611940298508</v>
      </c>
      <c r="N498" s="9">
        <f t="shared" si="58"/>
        <v>7.6547191011235967</v>
      </c>
      <c r="O498" s="9">
        <f t="shared" si="59"/>
        <v>7.2508917954815715</v>
      </c>
      <c r="P498" s="11">
        <f t="shared" si="60"/>
        <v>-86.312218904596307</v>
      </c>
      <c r="Q498" s="11">
        <f t="shared" si="61"/>
        <v>-85.549898914740822</v>
      </c>
      <c r="R498" s="8">
        <v>0</v>
      </c>
      <c r="S498" s="8">
        <v>0</v>
      </c>
      <c r="T498" s="8">
        <v>1</v>
      </c>
      <c r="U498" s="11">
        <f t="shared" si="62"/>
        <v>0</v>
      </c>
      <c r="V498" s="11">
        <f t="shared" si="63"/>
        <v>16.666666666666664</v>
      </c>
      <c r="W498" s="9">
        <v>5.67</v>
      </c>
      <c r="X498" s="9">
        <v>8.5</v>
      </c>
    </row>
    <row r="499" spans="1:24" x14ac:dyDescent="0.2">
      <c r="A499" s="7" t="s">
        <v>3941</v>
      </c>
      <c r="B499" s="7" t="s">
        <v>1400</v>
      </c>
      <c r="C499" s="8">
        <v>2</v>
      </c>
      <c r="D499" s="9">
        <v>18</v>
      </c>
      <c r="E499" s="10">
        <v>1600</v>
      </c>
      <c r="F499" s="10">
        <v>300</v>
      </c>
      <c r="G499" s="11">
        <f t="shared" si="56"/>
        <v>18.75</v>
      </c>
      <c r="H499" s="10">
        <v>1900</v>
      </c>
      <c r="I499" s="9">
        <v>18</v>
      </c>
      <c r="J499" s="8">
        <v>2</v>
      </c>
      <c r="K499" s="9">
        <v>0</v>
      </c>
      <c r="L499" s="9">
        <v>0</v>
      </c>
      <c r="M499" s="9">
        <f t="shared" si="57"/>
        <v>0</v>
      </c>
      <c r="N499" s="9">
        <f t="shared" si="58"/>
        <v>7.6547191011235967</v>
      </c>
      <c r="O499" s="9">
        <f t="shared" si="59"/>
        <v>7.2508917954815715</v>
      </c>
      <c r="P499" s="11">
        <f t="shared" si="60"/>
        <v>-100</v>
      </c>
      <c r="Q499" s="11">
        <f t="shared" si="61"/>
        <v>-100</v>
      </c>
      <c r="R499" s="8">
        <v>0</v>
      </c>
      <c r="S499" s="8">
        <v>0</v>
      </c>
      <c r="T499" s="8">
        <v>0</v>
      </c>
      <c r="U499" s="11">
        <f t="shared" si="62"/>
        <v>0</v>
      </c>
      <c r="V499" s="11">
        <f t="shared" si="63"/>
        <v>0</v>
      </c>
      <c r="W499" s="9">
        <v>4.5</v>
      </c>
      <c r="X499" s="9">
        <v>7.5</v>
      </c>
    </row>
    <row r="500" spans="1:24" x14ac:dyDescent="0.2">
      <c r="A500" s="7" t="s">
        <v>3941</v>
      </c>
      <c r="B500" s="7" t="s">
        <v>133</v>
      </c>
      <c r="C500" s="8">
        <v>7</v>
      </c>
      <c r="D500" s="9">
        <v>10.29</v>
      </c>
      <c r="E500" s="10">
        <v>6500</v>
      </c>
      <c r="F500" s="10">
        <v>500</v>
      </c>
      <c r="G500" s="11">
        <f t="shared" si="56"/>
        <v>7.6923076923076925</v>
      </c>
      <c r="H500" s="10">
        <v>7000</v>
      </c>
      <c r="I500" s="9">
        <v>10.29</v>
      </c>
      <c r="J500" s="8">
        <v>7</v>
      </c>
      <c r="K500" s="9">
        <v>35.409999999999997</v>
      </c>
      <c r="L500" s="9">
        <v>35.409999999999997</v>
      </c>
      <c r="M500" s="9">
        <f t="shared" si="57"/>
        <v>5.0585714285714278</v>
      </c>
      <c r="N500" s="9">
        <f t="shared" si="58"/>
        <v>7.6547191011235967</v>
      </c>
      <c r="O500" s="9">
        <f t="shared" si="59"/>
        <v>7.2508917954815715</v>
      </c>
      <c r="P500" s="11">
        <f t="shared" si="60"/>
        <v>-33.915649134284934</v>
      </c>
      <c r="Q500" s="11">
        <f t="shared" si="61"/>
        <v>-30.235182495431783</v>
      </c>
      <c r="R500" s="8">
        <v>0</v>
      </c>
      <c r="S500" s="8">
        <v>1</v>
      </c>
      <c r="T500" s="8">
        <v>2</v>
      </c>
      <c r="U500" s="11">
        <f t="shared" si="62"/>
        <v>0</v>
      </c>
      <c r="V500" s="11">
        <f t="shared" si="63"/>
        <v>42.857142857142854</v>
      </c>
      <c r="W500" s="9">
        <v>5.57</v>
      </c>
      <c r="X500" s="9">
        <v>8.7100000000000009</v>
      </c>
    </row>
    <row r="501" spans="1:24" x14ac:dyDescent="0.2">
      <c r="A501" s="7" t="s">
        <v>3941</v>
      </c>
      <c r="B501" s="7" t="s">
        <v>119</v>
      </c>
      <c r="C501" s="8">
        <v>9</v>
      </c>
      <c r="D501" s="9">
        <v>7.39</v>
      </c>
      <c r="E501" s="10">
        <v>11800</v>
      </c>
      <c r="F501" s="10">
        <v>700</v>
      </c>
      <c r="G501" s="11">
        <f t="shared" si="56"/>
        <v>5.9322033898305087</v>
      </c>
      <c r="H501" s="10">
        <v>11000</v>
      </c>
      <c r="I501" s="9">
        <v>7.39</v>
      </c>
      <c r="J501" s="8">
        <v>8</v>
      </c>
      <c r="K501" s="9">
        <v>139.80000000000001</v>
      </c>
      <c r="L501" s="9">
        <v>139.80000000000001</v>
      </c>
      <c r="M501" s="9">
        <f t="shared" si="57"/>
        <v>12.709090909090909</v>
      </c>
      <c r="N501" s="9">
        <f t="shared" si="58"/>
        <v>7.6547191011235967</v>
      </c>
      <c r="O501" s="9">
        <f t="shared" si="59"/>
        <v>7.2508917954815715</v>
      </c>
      <c r="P501" s="11">
        <f t="shared" si="60"/>
        <v>66.029487708117301</v>
      </c>
      <c r="Q501" s="11">
        <f t="shared" si="61"/>
        <v>75.276245564864738</v>
      </c>
      <c r="R501" s="8">
        <v>2</v>
      </c>
      <c r="S501" s="8">
        <v>3</v>
      </c>
      <c r="T501" s="8">
        <v>3</v>
      </c>
      <c r="U501" s="11">
        <f t="shared" si="62"/>
        <v>25</v>
      </c>
      <c r="V501" s="11">
        <f t="shared" si="63"/>
        <v>100</v>
      </c>
      <c r="W501" s="9">
        <v>5</v>
      </c>
      <c r="X501" s="9">
        <v>8</v>
      </c>
    </row>
    <row r="502" spans="1:24" x14ac:dyDescent="0.2">
      <c r="A502" s="7" t="s">
        <v>3941</v>
      </c>
      <c r="B502" s="7" t="s">
        <v>284</v>
      </c>
      <c r="C502" s="8">
        <v>4</v>
      </c>
      <c r="D502" s="9">
        <v>30.5</v>
      </c>
      <c r="E502" s="10">
        <v>2000</v>
      </c>
      <c r="F502" s="10">
        <v>300</v>
      </c>
      <c r="G502" s="11">
        <f t="shared" si="56"/>
        <v>15</v>
      </c>
      <c r="H502" s="10">
        <v>2300</v>
      </c>
      <c r="I502" s="9">
        <v>30.5</v>
      </c>
      <c r="J502" s="8">
        <v>4</v>
      </c>
      <c r="K502" s="9">
        <v>0</v>
      </c>
      <c r="L502" s="9">
        <v>0</v>
      </c>
      <c r="M502" s="9">
        <f t="shared" si="57"/>
        <v>0</v>
      </c>
      <c r="N502" s="9">
        <f t="shared" si="58"/>
        <v>7.6547191011235967</v>
      </c>
      <c r="O502" s="9">
        <f t="shared" si="59"/>
        <v>7.2508917954815715</v>
      </c>
      <c r="P502" s="11">
        <f t="shared" si="60"/>
        <v>-100</v>
      </c>
      <c r="Q502" s="11">
        <f t="shared" si="61"/>
        <v>-100</v>
      </c>
      <c r="R502" s="8">
        <v>0</v>
      </c>
      <c r="S502" s="8">
        <v>0</v>
      </c>
      <c r="T502" s="8">
        <v>0</v>
      </c>
      <c r="U502" s="11">
        <f t="shared" si="62"/>
        <v>0</v>
      </c>
      <c r="V502" s="11">
        <f t="shared" si="63"/>
        <v>0</v>
      </c>
      <c r="W502" s="9">
        <v>6</v>
      </c>
      <c r="X502" s="9">
        <v>9.5</v>
      </c>
    </row>
    <row r="503" spans="1:24" x14ac:dyDescent="0.2">
      <c r="A503" s="7" t="s">
        <v>3941</v>
      </c>
      <c r="B503" s="7" t="s">
        <v>94</v>
      </c>
      <c r="C503" s="8">
        <v>9</v>
      </c>
      <c r="D503" s="9">
        <v>6.4</v>
      </c>
      <c r="E503" s="10">
        <v>11700</v>
      </c>
      <c r="F503" s="10">
        <v>1000</v>
      </c>
      <c r="G503" s="11">
        <f t="shared" si="56"/>
        <v>8.5470085470085468</v>
      </c>
      <c r="H503" s="10">
        <v>11900</v>
      </c>
      <c r="I503" s="9">
        <v>6.4</v>
      </c>
      <c r="J503" s="8">
        <v>8</v>
      </c>
      <c r="K503" s="9">
        <v>99.97</v>
      </c>
      <c r="L503" s="9">
        <v>99.97</v>
      </c>
      <c r="M503" s="9">
        <f t="shared" si="57"/>
        <v>8.4008403361344541</v>
      </c>
      <c r="N503" s="9">
        <f t="shared" si="58"/>
        <v>7.6547191011235967</v>
      </c>
      <c r="O503" s="9">
        <f t="shared" si="59"/>
        <v>7.2508917954815715</v>
      </c>
      <c r="P503" s="11">
        <f t="shared" si="60"/>
        <v>9.7472059412518242</v>
      </c>
      <c r="Q503" s="11">
        <f t="shared" si="61"/>
        <v>15.859408374697836</v>
      </c>
      <c r="R503" s="8">
        <v>2</v>
      </c>
      <c r="S503" s="8">
        <v>3</v>
      </c>
      <c r="T503" s="8">
        <v>4</v>
      </c>
      <c r="U503" s="11">
        <f t="shared" si="62"/>
        <v>25</v>
      </c>
      <c r="V503" s="11">
        <f t="shared" si="63"/>
        <v>112.5</v>
      </c>
      <c r="W503" s="9">
        <v>4</v>
      </c>
      <c r="X503" s="9">
        <v>8.5</v>
      </c>
    </row>
    <row r="504" spans="1:24" x14ac:dyDescent="0.2">
      <c r="A504" s="7" t="s">
        <v>3941</v>
      </c>
      <c r="B504" s="7" t="s">
        <v>57</v>
      </c>
      <c r="C504" s="8">
        <v>8</v>
      </c>
      <c r="D504" s="9">
        <v>4.83</v>
      </c>
      <c r="E504" s="10">
        <v>12000</v>
      </c>
      <c r="F504" s="10">
        <v>500</v>
      </c>
      <c r="G504" s="11">
        <f t="shared" si="56"/>
        <v>4.1666666666666661</v>
      </c>
      <c r="H504" s="10">
        <v>12500</v>
      </c>
      <c r="I504" s="9">
        <v>4.83</v>
      </c>
      <c r="J504" s="8">
        <v>8</v>
      </c>
      <c r="K504" s="9">
        <v>73.3</v>
      </c>
      <c r="L504" s="9">
        <v>73.3</v>
      </c>
      <c r="M504" s="9">
        <f t="shared" si="57"/>
        <v>5.863999999999999</v>
      </c>
      <c r="N504" s="9">
        <f t="shared" si="58"/>
        <v>7.6547191011235967</v>
      </c>
      <c r="O504" s="9">
        <f t="shared" si="59"/>
        <v>7.2508917954815715</v>
      </c>
      <c r="P504" s="11">
        <f t="shared" si="60"/>
        <v>-23.393661837450669</v>
      </c>
      <c r="Q504" s="11">
        <f t="shared" si="61"/>
        <v>-19.127189242374584</v>
      </c>
      <c r="R504" s="8">
        <v>1</v>
      </c>
      <c r="S504" s="8">
        <v>2</v>
      </c>
      <c r="T504" s="8">
        <v>4</v>
      </c>
      <c r="U504" s="11">
        <f t="shared" si="62"/>
        <v>12.5</v>
      </c>
      <c r="V504" s="11">
        <f t="shared" si="63"/>
        <v>87.5</v>
      </c>
      <c r="W504" s="9">
        <v>4.62</v>
      </c>
      <c r="X504" s="9">
        <v>8.3800000000000008</v>
      </c>
    </row>
    <row r="505" spans="1:24" x14ac:dyDescent="0.2">
      <c r="A505" s="7" t="s">
        <v>3941</v>
      </c>
      <c r="B505" s="7" t="s">
        <v>102</v>
      </c>
      <c r="C505" s="8">
        <v>4</v>
      </c>
      <c r="D505" s="9">
        <v>18.25</v>
      </c>
      <c r="E505" s="10">
        <v>2900</v>
      </c>
      <c r="F505" s="10">
        <v>200</v>
      </c>
      <c r="G505" s="11">
        <f t="shared" si="56"/>
        <v>6.8965517241379306</v>
      </c>
      <c r="H505" s="10">
        <v>2400</v>
      </c>
      <c r="I505" s="9">
        <v>18.25</v>
      </c>
      <c r="J505" s="8">
        <v>3</v>
      </c>
      <c r="K505" s="9">
        <v>23.66</v>
      </c>
      <c r="L505" s="9">
        <v>23.66</v>
      </c>
      <c r="M505" s="9">
        <f t="shared" si="57"/>
        <v>9.8583333333333343</v>
      </c>
      <c r="N505" s="9">
        <f t="shared" si="58"/>
        <v>7.6547191011235967</v>
      </c>
      <c r="O505" s="9">
        <f t="shared" si="59"/>
        <v>7.2508917954815715</v>
      </c>
      <c r="P505" s="11">
        <f t="shared" si="60"/>
        <v>28.787656386846127</v>
      </c>
      <c r="Q505" s="11">
        <f t="shared" si="61"/>
        <v>35.960287525964773</v>
      </c>
      <c r="R505" s="8">
        <v>0</v>
      </c>
      <c r="S505" s="8">
        <v>1</v>
      </c>
      <c r="T505" s="8">
        <v>1</v>
      </c>
      <c r="U505" s="11">
        <f t="shared" si="62"/>
        <v>0</v>
      </c>
      <c r="V505" s="11">
        <f t="shared" si="63"/>
        <v>66.666666666666657</v>
      </c>
      <c r="W505" s="9">
        <v>6.33</v>
      </c>
      <c r="X505" s="9">
        <v>9.67</v>
      </c>
    </row>
    <row r="506" spans="1:24" x14ac:dyDescent="0.2">
      <c r="A506" s="7" t="s">
        <v>3941</v>
      </c>
      <c r="B506" s="7" t="s">
        <v>317</v>
      </c>
      <c r="C506" s="8">
        <v>8</v>
      </c>
      <c r="D506" s="9">
        <v>7.75</v>
      </c>
      <c r="E506" s="10">
        <v>9600</v>
      </c>
      <c r="F506" s="10">
        <v>200</v>
      </c>
      <c r="G506" s="11">
        <f t="shared" si="56"/>
        <v>2.083333333333333</v>
      </c>
      <c r="H506" s="10">
        <v>9000</v>
      </c>
      <c r="I506" s="9">
        <v>7.75</v>
      </c>
      <c r="J506" s="8">
        <v>7</v>
      </c>
      <c r="K506" s="9">
        <v>51.47</v>
      </c>
      <c r="L506" s="9">
        <v>51.47</v>
      </c>
      <c r="M506" s="9">
        <f t="shared" si="57"/>
        <v>5.7188888888888885</v>
      </c>
      <c r="N506" s="9">
        <f t="shared" si="58"/>
        <v>7.6547191011235967</v>
      </c>
      <c r="O506" s="9">
        <f t="shared" si="59"/>
        <v>7.2508917954815715</v>
      </c>
      <c r="P506" s="11">
        <f t="shared" si="60"/>
        <v>-25.289369690268032</v>
      </c>
      <c r="Q506" s="11">
        <f t="shared" si="61"/>
        <v>-21.128475638642932</v>
      </c>
      <c r="R506" s="8">
        <v>0</v>
      </c>
      <c r="S506" s="8">
        <v>2</v>
      </c>
      <c r="T506" s="8">
        <v>3</v>
      </c>
      <c r="U506" s="11">
        <f t="shared" si="62"/>
        <v>0</v>
      </c>
      <c r="V506" s="11">
        <f t="shared" si="63"/>
        <v>71.428571428571431</v>
      </c>
      <c r="W506" s="9">
        <v>5</v>
      </c>
      <c r="X506" s="9">
        <v>8.57</v>
      </c>
    </row>
    <row r="507" spans="1:24" x14ac:dyDescent="0.2">
      <c r="A507" s="7" t="s">
        <v>3941</v>
      </c>
      <c r="B507" s="7" t="s">
        <v>193</v>
      </c>
      <c r="C507" s="8">
        <v>8</v>
      </c>
      <c r="D507" s="9">
        <v>3.45</v>
      </c>
      <c r="E507" s="10">
        <v>12900</v>
      </c>
      <c r="F507" s="10">
        <v>800</v>
      </c>
      <c r="G507" s="11">
        <f t="shared" si="56"/>
        <v>6.2015503875968996</v>
      </c>
      <c r="H507" s="10">
        <v>13700</v>
      </c>
      <c r="I507" s="9">
        <v>3.45</v>
      </c>
      <c r="J507" s="8">
        <v>8</v>
      </c>
      <c r="K507" s="9">
        <v>122.83</v>
      </c>
      <c r="L507" s="9">
        <v>122.83</v>
      </c>
      <c r="M507" s="9">
        <f t="shared" si="57"/>
        <v>8.965693430656934</v>
      </c>
      <c r="N507" s="9">
        <f t="shared" si="58"/>
        <v>7.6547191011235967</v>
      </c>
      <c r="O507" s="9">
        <f t="shared" si="59"/>
        <v>7.2508917954815715</v>
      </c>
      <c r="P507" s="11">
        <f t="shared" si="60"/>
        <v>17.126354503862935</v>
      </c>
      <c r="Q507" s="11">
        <f t="shared" si="61"/>
        <v>23.649527307026556</v>
      </c>
      <c r="R507" s="8">
        <v>3</v>
      </c>
      <c r="S507" s="8">
        <v>3</v>
      </c>
      <c r="T507" s="8">
        <v>5</v>
      </c>
      <c r="U507" s="11">
        <f t="shared" si="62"/>
        <v>37.5</v>
      </c>
      <c r="V507" s="11">
        <f t="shared" si="63"/>
        <v>137.5</v>
      </c>
      <c r="W507" s="9">
        <v>3.25</v>
      </c>
      <c r="X507" s="9">
        <v>8.3800000000000008</v>
      </c>
    </row>
    <row r="508" spans="1:24" x14ac:dyDescent="0.2">
      <c r="A508" s="7" t="s">
        <v>3941</v>
      </c>
      <c r="B508" s="7" t="s">
        <v>3456</v>
      </c>
      <c r="C508" s="8">
        <v>2</v>
      </c>
      <c r="D508" s="9">
        <v>7</v>
      </c>
      <c r="E508" s="10">
        <v>2700</v>
      </c>
      <c r="F508" s="10">
        <v>100</v>
      </c>
      <c r="G508" s="11">
        <f t="shared" si="56"/>
        <v>3.7037037037037033</v>
      </c>
      <c r="H508" s="10">
        <v>2000</v>
      </c>
      <c r="I508" s="9">
        <v>7</v>
      </c>
      <c r="J508" s="8">
        <v>1</v>
      </c>
      <c r="K508" s="9">
        <v>20.27</v>
      </c>
      <c r="L508" s="9">
        <v>20.27</v>
      </c>
      <c r="M508" s="9">
        <f t="shared" si="57"/>
        <v>10.135</v>
      </c>
      <c r="N508" s="9">
        <f t="shared" si="58"/>
        <v>7.6547191011235967</v>
      </c>
      <c r="O508" s="9">
        <f t="shared" si="59"/>
        <v>7.2508917954815715</v>
      </c>
      <c r="P508" s="11">
        <f t="shared" si="60"/>
        <v>32.401984528894538</v>
      </c>
      <c r="Q508" s="11">
        <f t="shared" si="61"/>
        <v>39.77591013447028</v>
      </c>
      <c r="R508" s="8">
        <v>0</v>
      </c>
      <c r="S508" s="8">
        <v>1</v>
      </c>
      <c r="T508" s="8">
        <v>1</v>
      </c>
      <c r="U508" s="11">
        <f t="shared" si="62"/>
        <v>0</v>
      </c>
      <c r="V508" s="11">
        <f t="shared" si="63"/>
        <v>200</v>
      </c>
      <c r="W508" s="9">
        <v>2</v>
      </c>
      <c r="X508" s="9">
        <v>7</v>
      </c>
    </row>
    <row r="509" spans="1:24" x14ac:dyDescent="0.2">
      <c r="A509" s="7" t="s">
        <v>3941</v>
      </c>
      <c r="B509" s="7" t="s">
        <v>74</v>
      </c>
      <c r="C509" s="8">
        <v>4</v>
      </c>
      <c r="D509" s="9">
        <v>12.5</v>
      </c>
      <c r="E509" s="10">
        <v>3400</v>
      </c>
      <c r="F509" s="10">
        <v>100</v>
      </c>
      <c r="G509" s="11">
        <f t="shared" si="56"/>
        <v>2.9411764705882351</v>
      </c>
      <c r="H509" s="10">
        <v>2700</v>
      </c>
      <c r="I509" s="9">
        <v>12.5</v>
      </c>
      <c r="J509" s="8">
        <v>3</v>
      </c>
      <c r="K509" s="9">
        <v>85.2</v>
      </c>
      <c r="L509" s="9">
        <v>85.2</v>
      </c>
      <c r="M509" s="9">
        <f t="shared" si="57"/>
        <v>31.555555555555557</v>
      </c>
      <c r="N509" s="9">
        <f t="shared" si="58"/>
        <v>7.6547191011235967</v>
      </c>
      <c r="O509" s="9">
        <f t="shared" si="59"/>
        <v>7.2508917954815715</v>
      </c>
      <c r="P509" s="11">
        <f t="shared" si="60"/>
        <v>312.23662343042321</v>
      </c>
      <c r="Q509" s="11">
        <f t="shared" si="61"/>
        <v>335.19551036769786</v>
      </c>
      <c r="R509" s="8">
        <v>1</v>
      </c>
      <c r="S509" s="8">
        <v>2</v>
      </c>
      <c r="T509" s="8">
        <v>2</v>
      </c>
      <c r="U509" s="11">
        <f t="shared" si="62"/>
        <v>33.333333333333329</v>
      </c>
      <c r="V509" s="11">
        <f t="shared" si="63"/>
        <v>166.66666666666669</v>
      </c>
      <c r="W509" s="9">
        <v>2.33</v>
      </c>
      <c r="X509" s="9">
        <v>8.67</v>
      </c>
    </row>
    <row r="510" spans="1:24" x14ac:dyDescent="0.2">
      <c r="A510" s="7" t="s">
        <v>3941</v>
      </c>
      <c r="B510" s="7" t="s">
        <v>296</v>
      </c>
      <c r="C510" s="8">
        <v>3</v>
      </c>
      <c r="D510" s="9">
        <v>18.329999999999998</v>
      </c>
      <c r="E510" s="10">
        <v>2100</v>
      </c>
      <c r="F510" s="10">
        <v>300</v>
      </c>
      <c r="G510" s="11">
        <f t="shared" si="56"/>
        <v>14.285714285714285</v>
      </c>
      <c r="H510" s="10">
        <v>2400</v>
      </c>
      <c r="I510" s="9">
        <v>18.329999999999998</v>
      </c>
      <c r="J510" s="8">
        <v>3</v>
      </c>
      <c r="K510" s="9">
        <v>0</v>
      </c>
      <c r="L510" s="9">
        <v>0</v>
      </c>
      <c r="M510" s="9">
        <f t="shared" si="57"/>
        <v>0</v>
      </c>
      <c r="N510" s="9">
        <f t="shared" si="58"/>
        <v>7.6547191011235967</v>
      </c>
      <c r="O510" s="9">
        <f t="shared" si="59"/>
        <v>7.2508917954815715</v>
      </c>
      <c r="P510" s="11">
        <f t="shared" si="60"/>
        <v>-100</v>
      </c>
      <c r="Q510" s="11">
        <f t="shared" si="61"/>
        <v>-100</v>
      </c>
      <c r="R510" s="8">
        <v>0</v>
      </c>
      <c r="S510" s="8">
        <v>0</v>
      </c>
      <c r="T510" s="8">
        <v>0</v>
      </c>
      <c r="U510" s="11">
        <f t="shared" si="62"/>
        <v>0</v>
      </c>
      <c r="V510" s="11">
        <f t="shared" si="63"/>
        <v>0</v>
      </c>
      <c r="W510" s="9">
        <v>5.33</v>
      </c>
      <c r="X510" s="9">
        <v>9</v>
      </c>
    </row>
    <row r="511" spans="1:24" x14ac:dyDescent="0.2">
      <c r="A511" s="7" t="s">
        <v>3941</v>
      </c>
      <c r="B511" s="7" t="s">
        <v>3908</v>
      </c>
      <c r="C511" s="8">
        <v>1</v>
      </c>
      <c r="D511" s="9">
        <v>15</v>
      </c>
      <c r="E511" s="10">
        <v>800</v>
      </c>
      <c r="F511" s="10">
        <v>0</v>
      </c>
      <c r="G511" s="11">
        <f t="shared" si="56"/>
        <v>0</v>
      </c>
      <c r="H511" s="10">
        <v>800</v>
      </c>
      <c r="I511" s="9">
        <v>15</v>
      </c>
      <c r="J511" s="8">
        <v>1</v>
      </c>
      <c r="K511" s="9">
        <v>0</v>
      </c>
      <c r="L511" s="9">
        <v>0</v>
      </c>
      <c r="M511" s="9">
        <f t="shared" si="57"/>
        <v>0</v>
      </c>
      <c r="N511" s="9">
        <f t="shared" si="58"/>
        <v>7.6547191011235967</v>
      </c>
      <c r="O511" s="9">
        <f t="shared" si="59"/>
        <v>7.2508917954815715</v>
      </c>
      <c r="P511" s="11">
        <f t="shared" si="60"/>
        <v>-100</v>
      </c>
      <c r="Q511" s="11">
        <f t="shared" si="61"/>
        <v>-100</v>
      </c>
      <c r="R511" s="8">
        <v>0</v>
      </c>
      <c r="S511" s="8">
        <v>0</v>
      </c>
      <c r="T511" s="8">
        <v>0</v>
      </c>
      <c r="U511" s="11">
        <f t="shared" si="62"/>
        <v>0</v>
      </c>
      <c r="V511" s="11">
        <f t="shared" si="63"/>
        <v>0</v>
      </c>
      <c r="W511" s="9">
        <v>6</v>
      </c>
      <c r="X511" s="9">
        <v>12</v>
      </c>
    </row>
    <row r="512" spans="1:24" x14ac:dyDescent="0.2">
      <c r="A512" s="2" t="s">
        <v>4083</v>
      </c>
      <c r="B512" s="2" t="s">
        <v>317</v>
      </c>
      <c r="C512" s="3">
        <v>4</v>
      </c>
      <c r="D512" s="4">
        <v>11</v>
      </c>
      <c r="E512" s="5">
        <v>4300</v>
      </c>
      <c r="F512" s="5">
        <v>0</v>
      </c>
      <c r="G512" s="6">
        <f t="shared" si="56"/>
        <v>0</v>
      </c>
      <c r="H512" s="5">
        <v>0</v>
      </c>
      <c r="I512" s="4">
        <v>11</v>
      </c>
      <c r="J512" s="3">
        <v>0</v>
      </c>
      <c r="K512" s="4">
        <v>0</v>
      </c>
      <c r="L512" s="4">
        <v>0</v>
      </c>
      <c r="M512" s="4">
        <f t="shared" si="57"/>
        <v>0</v>
      </c>
      <c r="N512" s="4">
        <f t="shared" si="58"/>
        <v>0</v>
      </c>
      <c r="O512" s="4">
        <f t="shared" si="59"/>
        <v>7.2508917954815715</v>
      </c>
      <c r="P512" s="6">
        <f t="shared" si="60"/>
        <v>0</v>
      </c>
      <c r="Q512" s="6">
        <f t="shared" si="61"/>
        <v>-100</v>
      </c>
      <c r="R512" s="3">
        <v>0</v>
      </c>
      <c r="S512" s="3">
        <v>0</v>
      </c>
      <c r="T512" s="3">
        <v>0</v>
      </c>
      <c r="U512" s="6">
        <f t="shared" si="62"/>
        <v>0</v>
      </c>
      <c r="V512" s="6">
        <f t="shared" si="63"/>
        <v>0</v>
      </c>
      <c r="W512" s="4">
        <v>0</v>
      </c>
      <c r="X512" s="4">
        <v>0</v>
      </c>
    </row>
    <row r="513" spans="1:24" x14ac:dyDescent="0.2">
      <c r="A513" s="7" t="s">
        <v>4083</v>
      </c>
      <c r="B513" s="7" t="s">
        <v>296</v>
      </c>
      <c r="C513" s="8">
        <v>3</v>
      </c>
      <c r="D513" s="9">
        <v>11.67</v>
      </c>
      <c r="E513" s="10">
        <v>2600</v>
      </c>
      <c r="F513" s="10">
        <v>0</v>
      </c>
      <c r="G513" s="11">
        <f t="shared" si="56"/>
        <v>0</v>
      </c>
      <c r="H513" s="10">
        <v>0</v>
      </c>
      <c r="I513" s="9">
        <v>11.67</v>
      </c>
      <c r="J513" s="8">
        <v>0</v>
      </c>
      <c r="K513" s="9">
        <v>0</v>
      </c>
      <c r="L513" s="9">
        <v>0</v>
      </c>
      <c r="M513" s="9">
        <f t="shared" si="57"/>
        <v>0</v>
      </c>
      <c r="N513" s="9">
        <f t="shared" si="58"/>
        <v>0</v>
      </c>
      <c r="O513" s="9">
        <f t="shared" si="59"/>
        <v>7.2508917954815715</v>
      </c>
      <c r="P513" s="11">
        <f t="shared" si="60"/>
        <v>0</v>
      </c>
      <c r="Q513" s="11">
        <f t="shared" si="61"/>
        <v>-100</v>
      </c>
      <c r="R513" s="8">
        <v>0</v>
      </c>
      <c r="S513" s="8">
        <v>0</v>
      </c>
      <c r="T513" s="8">
        <v>0</v>
      </c>
      <c r="U513" s="11">
        <f t="shared" si="62"/>
        <v>0</v>
      </c>
      <c r="V513" s="11">
        <f t="shared" si="63"/>
        <v>0</v>
      </c>
      <c r="W513" s="9">
        <v>0</v>
      </c>
      <c r="X513" s="9">
        <v>0</v>
      </c>
    </row>
    <row r="514" spans="1:24" x14ac:dyDescent="0.2">
      <c r="A514" s="7" t="s">
        <v>4083</v>
      </c>
      <c r="B514" s="7" t="s">
        <v>205</v>
      </c>
      <c r="C514" s="8">
        <v>7</v>
      </c>
      <c r="D514" s="9">
        <v>11</v>
      </c>
      <c r="E514" s="10">
        <v>6100</v>
      </c>
      <c r="F514" s="10">
        <v>0</v>
      </c>
      <c r="G514" s="11">
        <f t="shared" ref="G514:G577" si="64">IF(E514&gt;0,(F514/E514)*100,0)</f>
        <v>0</v>
      </c>
      <c r="H514" s="10">
        <v>0</v>
      </c>
      <c r="I514" s="9">
        <v>11</v>
      </c>
      <c r="J514" s="8">
        <v>0</v>
      </c>
      <c r="K514" s="9">
        <v>0</v>
      </c>
      <c r="L514" s="9">
        <v>0</v>
      </c>
      <c r="M514" s="9">
        <f t="shared" ref="M514:M532" si="65">IF(H514&gt;0,(K514/H514)*1000,0)</f>
        <v>0</v>
      </c>
      <c r="N514" s="9">
        <f t="shared" ref="N514:N532" si="66">IF(SUMIF($A$2:$A$532,A514,$H$2:$H$532)&gt;0,SUMIF($A$2:$A$532,A514,$K$2:$K$532)/SUMIF($A$2:$A$532,A514,$H$2:$H$532)*1000,0)</f>
        <v>0</v>
      </c>
      <c r="O514" s="9">
        <f t="shared" ref="O514:O532" si="67">IF(SUM($H$2:$H$532)&gt;0,SUM($K$2:$K$532)/SUM($H$2:$H$532)*1000,0)</f>
        <v>7.2508917954815715</v>
      </c>
      <c r="P514" s="11">
        <f t="shared" ref="P514:P532" si="68">IF(N514&gt;0,(M514-N514)/N514*100,0)</f>
        <v>0</v>
      </c>
      <c r="Q514" s="11">
        <f t="shared" ref="Q514:Q532" si="69">IF(O514&gt;0,(M514-O514)/O514*100,0)</f>
        <v>-100</v>
      </c>
      <c r="R514" s="8">
        <v>0</v>
      </c>
      <c r="S514" s="8">
        <v>0</v>
      </c>
      <c r="T514" s="8">
        <v>0</v>
      </c>
      <c r="U514" s="11">
        <f t="shared" ref="U514:U532" si="70">IF(J514&gt;0,(R514/J514)*100,0)</f>
        <v>0</v>
      </c>
      <c r="V514" s="11">
        <f t="shared" ref="V514:V532" si="71">IF(J514&gt;0,((R514+S514+T514)/J514)*100,0)</f>
        <v>0</v>
      </c>
      <c r="W514" s="9">
        <v>0</v>
      </c>
      <c r="X514" s="9">
        <v>0</v>
      </c>
    </row>
    <row r="515" spans="1:24" x14ac:dyDescent="0.2">
      <c r="A515" s="7" t="s">
        <v>4083</v>
      </c>
      <c r="B515" s="7" t="s">
        <v>94</v>
      </c>
      <c r="C515" s="8">
        <v>7</v>
      </c>
      <c r="D515" s="9">
        <v>7.57</v>
      </c>
      <c r="E515" s="10">
        <v>8100</v>
      </c>
      <c r="F515" s="10">
        <v>0</v>
      </c>
      <c r="G515" s="11">
        <f t="shared" si="64"/>
        <v>0</v>
      </c>
      <c r="H515" s="10">
        <v>0</v>
      </c>
      <c r="I515" s="9">
        <v>7.57</v>
      </c>
      <c r="J515" s="8">
        <v>0</v>
      </c>
      <c r="K515" s="9">
        <v>0</v>
      </c>
      <c r="L515" s="9">
        <v>0</v>
      </c>
      <c r="M515" s="9">
        <f t="shared" si="65"/>
        <v>0</v>
      </c>
      <c r="N515" s="9">
        <f t="shared" si="66"/>
        <v>0</v>
      </c>
      <c r="O515" s="9">
        <f t="shared" si="67"/>
        <v>7.2508917954815715</v>
      </c>
      <c r="P515" s="11">
        <f t="shared" si="68"/>
        <v>0</v>
      </c>
      <c r="Q515" s="11">
        <f t="shared" si="69"/>
        <v>-100</v>
      </c>
      <c r="R515" s="8">
        <v>0</v>
      </c>
      <c r="S515" s="8">
        <v>0</v>
      </c>
      <c r="T515" s="8">
        <v>0</v>
      </c>
      <c r="U515" s="11">
        <f t="shared" si="70"/>
        <v>0</v>
      </c>
      <c r="V515" s="11">
        <f t="shared" si="71"/>
        <v>0</v>
      </c>
      <c r="W515" s="9">
        <v>0</v>
      </c>
      <c r="X515" s="9">
        <v>0</v>
      </c>
    </row>
    <row r="516" spans="1:24" x14ac:dyDescent="0.2">
      <c r="A516" s="7" t="s">
        <v>4083</v>
      </c>
      <c r="B516" s="7" t="s">
        <v>133</v>
      </c>
      <c r="C516" s="8">
        <v>4</v>
      </c>
      <c r="D516" s="9">
        <v>7</v>
      </c>
      <c r="E516" s="10">
        <v>5000</v>
      </c>
      <c r="F516" s="10">
        <v>0</v>
      </c>
      <c r="G516" s="11">
        <f t="shared" si="64"/>
        <v>0</v>
      </c>
      <c r="H516" s="10">
        <v>0</v>
      </c>
      <c r="I516" s="9">
        <v>7</v>
      </c>
      <c r="J516" s="8">
        <v>0</v>
      </c>
      <c r="K516" s="9">
        <v>0</v>
      </c>
      <c r="L516" s="9">
        <v>0</v>
      </c>
      <c r="M516" s="9">
        <f t="shared" si="65"/>
        <v>0</v>
      </c>
      <c r="N516" s="9">
        <f t="shared" si="66"/>
        <v>0</v>
      </c>
      <c r="O516" s="9">
        <f t="shared" si="67"/>
        <v>7.2508917954815715</v>
      </c>
      <c r="P516" s="11">
        <f t="shared" si="68"/>
        <v>0</v>
      </c>
      <c r="Q516" s="11">
        <f t="shared" si="69"/>
        <v>-100</v>
      </c>
      <c r="R516" s="8">
        <v>0</v>
      </c>
      <c r="S516" s="8">
        <v>0</v>
      </c>
      <c r="T516" s="8">
        <v>0</v>
      </c>
      <c r="U516" s="11">
        <f t="shared" si="70"/>
        <v>0</v>
      </c>
      <c r="V516" s="11">
        <f t="shared" si="71"/>
        <v>0</v>
      </c>
      <c r="W516" s="9">
        <v>0</v>
      </c>
      <c r="X516" s="9">
        <v>0</v>
      </c>
    </row>
    <row r="517" spans="1:24" x14ac:dyDescent="0.2">
      <c r="A517" s="7" t="s">
        <v>4083</v>
      </c>
      <c r="B517" s="7" t="s">
        <v>124</v>
      </c>
      <c r="C517" s="8">
        <v>7</v>
      </c>
      <c r="D517" s="9">
        <v>2.4700000000000002</v>
      </c>
      <c r="E517" s="10">
        <v>12500</v>
      </c>
      <c r="F517" s="10">
        <v>0</v>
      </c>
      <c r="G517" s="11">
        <f t="shared" si="64"/>
        <v>0</v>
      </c>
      <c r="H517" s="10">
        <v>0</v>
      </c>
      <c r="I517" s="9">
        <v>2.4700000000000002</v>
      </c>
      <c r="J517" s="8">
        <v>0</v>
      </c>
      <c r="K517" s="9">
        <v>0</v>
      </c>
      <c r="L517" s="9">
        <v>0</v>
      </c>
      <c r="M517" s="9">
        <f t="shared" si="65"/>
        <v>0</v>
      </c>
      <c r="N517" s="9">
        <f t="shared" si="66"/>
        <v>0</v>
      </c>
      <c r="O517" s="9">
        <f t="shared" si="67"/>
        <v>7.2508917954815715</v>
      </c>
      <c r="P517" s="11">
        <f t="shared" si="68"/>
        <v>0</v>
      </c>
      <c r="Q517" s="11">
        <f t="shared" si="69"/>
        <v>-100</v>
      </c>
      <c r="R517" s="8">
        <v>0</v>
      </c>
      <c r="S517" s="8">
        <v>0</v>
      </c>
      <c r="T517" s="8">
        <v>0</v>
      </c>
      <c r="U517" s="11">
        <f t="shared" si="70"/>
        <v>0</v>
      </c>
      <c r="V517" s="11">
        <f t="shared" si="71"/>
        <v>0</v>
      </c>
      <c r="W517" s="9">
        <v>0</v>
      </c>
      <c r="X517" s="9">
        <v>0</v>
      </c>
    </row>
    <row r="518" spans="1:24" x14ac:dyDescent="0.2">
      <c r="A518" s="7" t="s">
        <v>4083</v>
      </c>
      <c r="B518" s="7" t="s">
        <v>193</v>
      </c>
      <c r="C518" s="8">
        <v>8</v>
      </c>
      <c r="D518" s="9">
        <v>4.0599999999999996</v>
      </c>
      <c r="E518" s="10">
        <v>11700</v>
      </c>
      <c r="F518" s="10">
        <v>0</v>
      </c>
      <c r="G518" s="11">
        <f t="shared" si="64"/>
        <v>0</v>
      </c>
      <c r="H518" s="10">
        <v>0</v>
      </c>
      <c r="I518" s="9">
        <v>4.0599999999999996</v>
      </c>
      <c r="J518" s="8">
        <v>0</v>
      </c>
      <c r="K518" s="9">
        <v>0</v>
      </c>
      <c r="L518" s="9">
        <v>0</v>
      </c>
      <c r="M518" s="9">
        <f t="shared" si="65"/>
        <v>0</v>
      </c>
      <c r="N518" s="9">
        <f t="shared" si="66"/>
        <v>0</v>
      </c>
      <c r="O518" s="9">
        <f t="shared" si="67"/>
        <v>7.2508917954815715</v>
      </c>
      <c r="P518" s="11">
        <f t="shared" si="68"/>
        <v>0</v>
      </c>
      <c r="Q518" s="11">
        <f t="shared" si="69"/>
        <v>-100</v>
      </c>
      <c r="R518" s="8">
        <v>0</v>
      </c>
      <c r="S518" s="8">
        <v>0</v>
      </c>
      <c r="T518" s="8">
        <v>0</v>
      </c>
      <c r="U518" s="11">
        <f t="shared" si="70"/>
        <v>0</v>
      </c>
      <c r="V518" s="11">
        <f t="shared" si="71"/>
        <v>0</v>
      </c>
      <c r="W518" s="9">
        <v>0</v>
      </c>
      <c r="X518" s="9">
        <v>0</v>
      </c>
    </row>
    <row r="519" spans="1:24" x14ac:dyDescent="0.2">
      <c r="A519" s="7" t="s">
        <v>4083</v>
      </c>
      <c r="B519" s="7" t="s">
        <v>119</v>
      </c>
      <c r="C519" s="8">
        <v>4</v>
      </c>
      <c r="D519" s="9">
        <v>8.8800000000000008</v>
      </c>
      <c r="E519" s="10">
        <v>4600</v>
      </c>
      <c r="F519" s="10">
        <v>0</v>
      </c>
      <c r="G519" s="11">
        <f t="shared" si="64"/>
        <v>0</v>
      </c>
      <c r="H519" s="10">
        <v>0</v>
      </c>
      <c r="I519" s="9">
        <v>8.8800000000000008</v>
      </c>
      <c r="J519" s="8">
        <v>0</v>
      </c>
      <c r="K519" s="9">
        <v>0</v>
      </c>
      <c r="L519" s="9">
        <v>0</v>
      </c>
      <c r="M519" s="9">
        <f t="shared" si="65"/>
        <v>0</v>
      </c>
      <c r="N519" s="9">
        <f t="shared" si="66"/>
        <v>0</v>
      </c>
      <c r="O519" s="9">
        <f t="shared" si="67"/>
        <v>7.2508917954815715</v>
      </c>
      <c r="P519" s="11">
        <f t="shared" si="68"/>
        <v>0</v>
      </c>
      <c r="Q519" s="11">
        <f t="shared" si="69"/>
        <v>-100</v>
      </c>
      <c r="R519" s="8">
        <v>0</v>
      </c>
      <c r="S519" s="8">
        <v>0</v>
      </c>
      <c r="T519" s="8">
        <v>0</v>
      </c>
      <c r="U519" s="11">
        <f t="shared" si="70"/>
        <v>0</v>
      </c>
      <c r="V519" s="11">
        <f t="shared" si="71"/>
        <v>0</v>
      </c>
      <c r="W519" s="9">
        <v>0</v>
      </c>
      <c r="X519" s="9">
        <v>0</v>
      </c>
    </row>
    <row r="520" spans="1:24" x14ac:dyDescent="0.2">
      <c r="A520" s="7" t="s">
        <v>4083</v>
      </c>
      <c r="B520" s="7" t="s">
        <v>102</v>
      </c>
      <c r="C520" s="8">
        <v>4</v>
      </c>
      <c r="D520" s="9">
        <v>11.75</v>
      </c>
      <c r="E520" s="10">
        <v>3900</v>
      </c>
      <c r="F520" s="10">
        <v>0</v>
      </c>
      <c r="G520" s="11">
        <f t="shared" si="64"/>
        <v>0</v>
      </c>
      <c r="H520" s="10">
        <v>0</v>
      </c>
      <c r="I520" s="9">
        <v>11.75</v>
      </c>
      <c r="J520" s="8">
        <v>0</v>
      </c>
      <c r="K520" s="9">
        <v>0</v>
      </c>
      <c r="L520" s="9">
        <v>0</v>
      </c>
      <c r="M520" s="9">
        <f t="shared" si="65"/>
        <v>0</v>
      </c>
      <c r="N520" s="9">
        <f t="shared" si="66"/>
        <v>0</v>
      </c>
      <c r="O520" s="9">
        <f t="shared" si="67"/>
        <v>7.2508917954815715</v>
      </c>
      <c r="P520" s="11">
        <f t="shared" si="68"/>
        <v>0</v>
      </c>
      <c r="Q520" s="11">
        <f t="shared" si="69"/>
        <v>-100</v>
      </c>
      <c r="R520" s="8">
        <v>0</v>
      </c>
      <c r="S520" s="8">
        <v>0</v>
      </c>
      <c r="T520" s="8">
        <v>0</v>
      </c>
      <c r="U520" s="11">
        <f t="shared" si="70"/>
        <v>0</v>
      </c>
      <c r="V520" s="11">
        <f t="shared" si="71"/>
        <v>0</v>
      </c>
      <c r="W520" s="9">
        <v>0</v>
      </c>
      <c r="X520" s="9">
        <v>0</v>
      </c>
    </row>
    <row r="521" spans="1:24" x14ac:dyDescent="0.2">
      <c r="A521" s="7" t="s">
        <v>4083</v>
      </c>
      <c r="B521" s="7" t="s">
        <v>1734</v>
      </c>
      <c r="C521" s="8">
        <v>2</v>
      </c>
      <c r="D521" s="9">
        <v>12.5</v>
      </c>
      <c r="E521" s="10">
        <v>1700</v>
      </c>
      <c r="F521" s="10">
        <v>0</v>
      </c>
      <c r="G521" s="11">
        <f t="shared" si="64"/>
        <v>0</v>
      </c>
      <c r="H521" s="10">
        <v>0</v>
      </c>
      <c r="I521" s="9">
        <v>12.5</v>
      </c>
      <c r="J521" s="8">
        <v>0</v>
      </c>
      <c r="K521" s="9">
        <v>0</v>
      </c>
      <c r="L521" s="9">
        <v>0</v>
      </c>
      <c r="M521" s="9">
        <f t="shared" si="65"/>
        <v>0</v>
      </c>
      <c r="N521" s="9">
        <f t="shared" si="66"/>
        <v>0</v>
      </c>
      <c r="O521" s="9">
        <f t="shared" si="67"/>
        <v>7.2508917954815715</v>
      </c>
      <c r="P521" s="11">
        <f t="shared" si="68"/>
        <v>0</v>
      </c>
      <c r="Q521" s="11">
        <f t="shared" si="69"/>
        <v>-100</v>
      </c>
      <c r="R521" s="8">
        <v>0</v>
      </c>
      <c r="S521" s="8">
        <v>0</v>
      </c>
      <c r="T521" s="8">
        <v>0</v>
      </c>
      <c r="U521" s="11">
        <f t="shared" si="70"/>
        <v>0</v>
      </c>
      <c r="V521" s="11">
        <f t="shared" si="71"/>
        <v>0</v>
      </c>
      <c r="W521" s="9">
        <v>0</v>
      </c>
      <c r="X521" s="9">
        <v>0</v>
      </c>
    </row>
    <row r="522" spans="1:24" x14ac:dyDescent="0.2">
      <c r="A522" s="7" t="s">
        <v>4083</v>
      </c>
      <c r="B522" s="7" t="s">
        <v>3138</v>
      </c>
      <c r="C522" s="8">
        <v>1</v>
      </c>
      <c r="D522" s="9">
        <v>30</v>
      </c>
      <c r="E522" s="10">
        <v>400</v>
      </c>
      <c r="F522" s="10">
        <v>0</v>
      </c>
      <c r="G522" s="11">
        <f t="shared" si="64"/>
        <v>0</v>
      </c>
      <c r="H522" s="10">
        <v>0</v>
      </c>
      <c r="I522" s="9">
        <v>30</v>
      </c>
      <c r="J522" s="8">
        <v>0</v>
      </c>
      <c r="K522" s="9">
        <v>0</v>
      </c>
      <c r="L522" s="9">
        <v>0</v>
      </c>
      <c r="M522" s="9">
        <f t="shared" si="65"/>
        <v>0</v>
      </c>
      <c r="N522" s="9">
        <f t="shared" si="66"/>
        <v>0</v>
      </c>
      <c r="O522" s="9">
        <f t="shared" si="67"/>
        <v>7.2508917954815715</v>
      </c>
      <c r="P522" s="11">
        <f t="shared" si="68"/>
        <v>0</v>
      </c>
      <c r="Q522" s="11">
        <f t="shared" si="69"/>
        <v>-100</v>
      </c>
      <c r="R522" s="8">
        <v>0</v>
      </c>
      <c r="S522" s="8">
        <v>0</v>
      </c>
      <c r="T522" s="8">
        <v>0</v>
      </c>
      <c r="U522" s="11">
        <f t="shared" si="70"/>
        <v>0</v>
      </c>
      <c r="V522" s="11">
        <f t="shared" si="71"/>
        <v>0</v>
      </c>
      <c r="W522" s="9">
        <v>0</v>
      </c>
      <c r="X522" s="9">
        <v>0</v>
      </c>
    </row>
    <row r="523" spans="1:24" x14ac:dyDescent="0.2">
      <c r="A523" s="7" t="s">
        <v>4083</v>
      </c>
      <c r="B523" s="7" t="s">
        <v>4100</v>
      </c>
      <c r="C523" s="8">
        <v>1</v>
      </c>
      <c r="D523" s="9">
        <v>3.5</v>
      </c>
      <c r="E523" s="10">
        <v>1500</v>
      </c>
      <c r="F523" s="10">
        <v>0</v>
      </c>
      <c r="G523" s="11">
        <f t="shared" si="64"/>
        <v>0</v>
      </c>
      <c r="H523" s="10">
        <v>0</v>
      </c>
      <c r="I523" s="9">
        <v>3.5</v>
      </c>
      <c r="J523" s="8">
        <v>0</v>
      </c>
      <c r="K523" s="9">
        <v>0</v>
      </c>
      <c r="L523" s="9">
        <v>0</v>
      </c>
      <c r="M523" s="9">
        <f t="shared" si="65"/>
        <v>0</v>
      </c>
      <c r="N523" s="9">
        <f t="shared" si="66"/>
        <v>0</v>
      </c>
      <c r="O523" s="9">
        <f t="shared" si="67"/>
        <v>7.2508917954815715</v>
      </c>
      <c r="P523" s="11">
        <f t="shared" si="68"/>
        <v>0</v>
      </c>
      <c r="Q523" s="11">
        <f t="shared" si="69"/>
        <v>-100</v>
      </c>
      <c r="R523" s="8">
        <v>0</v>
      </c>
      <c r="S523" s="8">
        <v>0</v>
      </c>
      <c r="T523" s="8">
        <v>0</v>
      </c>
      <c r="U523" s="11">
        <f t="shared" si="70"/>
        <v>0</v>
      </c>
      <c r="V523" s="11">
        <f t="shared" si="71"/>
        <v>0</v>
      </c>
      <c r="W523" s="9">
        <v>0</v>
      </c>
      <c r="X523" s="9">
        <v>0</v>
      </c>
    </row>
    <row r="524" spans="1:24" x14ac:dyDescent="0.2">
      <c r="A524" s="7" t="s">
        <v>4083</v>
      </c>
      <c r="B524" s="7" t="s">
        <v>57</v>
      </c>
      <c r="C524" s="8">
        <v>4</v>
      </c>
      <c r="D524" s="9">
        <v>4.62</v>
      </c>
      <c r="E524" s="10">
        <v>5500</v>
      </c>
      <c r="F524" s="10">
        <v>0</v>
      </c>
      <c r="G524" s="11">
        <f t="shared" si="64"/>
        <v>0</v>
      </c>
      <c r="H524" s="10">
        <v>0</v>
      </c>
      <c r="I524" s="9">
        <v>4.62</v>
      </c>
      <c r="J524" s="8">
        <v>0</v>
      </c>
      <c r="K524" s="9">
        <v>0</v>
      </c>
      <c r="L524" s="9">
        <v>0</v>
      </c>
      <c r="M524" s="9">
        <f t="shared" si="65"/>
        <v>0</v>
      </c>
      <c r="N524" s="9">
        <f t="shared" si="66"/>
        <v>0</v>
      </c>
      <c r="O524" s="9">
        <f t="shared" si="67"/>
        <v>7.2508917954815715</v>
      </c>
      <c r="P524" s="11">
        <f t="shared" si="68"/>
        <v>0</v>
      </c>
      <c r="Q524" s="11">
        <f t="shared" si="69"/>
        <v>-100</v>
      </c>
      <c r="R524" s="8">
        <v>0</v>
      </c>
      <c r="S524" s="8">
        <v>0</v>
      </c>
      <c r="T524" s="8">
        <v>0</v>
      </c>
      <c r="U524" s="11">
        <f t="shared" si="70"/>
        <v>0</v>
      </c>
      <c r="V524" s="11">
        <f t="shared" si="71"/>
        <v>0</v>
      </c>
      <c r="W524" s="9">
        <v>0</v>
      </c>
      <c r="X524" s="9">
        <v>0</v>
      </c>
    </row>
    <row r="525" spans="1:24" x14ac:dyDescent="0.2">
      <c r="A525" s="7" t="s">
        <v>4083</v>
      </c>
      <c r="B525" s="7" t="s">
        <v>74</v>
      </c>
      <c r="C525" s="8">
        <v>3</v>
      </c>
      <c r="D525" s="9">
        <v>12.67</v>
      </c>
      <c r="E525" s="10">
        <v>2600</v>
      </c>
      <c r="F525" s="10">
        <v>0</v>
      </c>
      <c r="G525" s="11">
        <f t="shared" si="64"/>
        <v>0</v>
      </c>
      <c r="H525" s="10">
        <v>0</v>
      </c>
      <c r="I525" s="9">
        <v>12.67</v>
      </c>
      <c r="J525" s="8">
        <v>0</v>
      </c>
      <c r="K525" s="9">
        <v>0</v>
      </c>
      <c r="L525" s="9">
        <v>0</v>
      </c>
      <c r="M525" s="9">
        <f t="shared" si="65"/>
        <v>0</v>
      </c>
      <c r="N525" s="9">
        <f t="shared" si="66"/>
        <v>0</v>
      </c>
      <c r="O525" s="9">
        <f t="shared" si="67"/>
        <v>7.2508917954815715</v>
      </c>
      <c r="P525" s="11">
        <f t="shared" si="68"/>
        <v>0</v>
      </c>
      <c r="Q525" s="11">
        <f t="shared" si="69"/>
        <v>-100</v>
      </c>
      <c r="R525" s="8">
        <v>0</v>
      </c>
      <c r="S525" s="8">
        <v>0</v>
      </c>
      <c r="T525" s="8">
        <v>0</v>
      </c>
      <c r="U525" s="11">
        <f t="shared" si="70"/>
        <v>0</v>
      </c>
      <c r="V525" s="11">
        <f t="shared" si="71"/>
        <v>0</v>
      </c>
      <c r="W525" s="9">
        <v>0</v>
      </c>
      <c r="X525" s="9">
        <v>0</v>
      </c>
    </row>
    <row r="526" spans="1:24" x14ac:dyDescent="0.2">
      <c r="A526" s="7" t="s">
        <v>4083</v>
      </c>
      <c r="B526" s="7" t="s">
        <v>3178</v>
      </c>
      <c r="C526" s="8">
        <v>3</v>
      </c>
      <c r="D526" s="9">
        <v>9.5</v>
      </c>
      <c r="E526" s="10">
        <v>2900</v>
      </c>
      <c r="F526" s="10">
        <v>0</v>
      </c>
      <c r="G526" s="11">
        <f t="shared" si="64"/>
        <v>0</v>
      </c>
      <c r="H526" s="10">
        <v>0</v>
      </c>
      <c r="I526" s="9">
        <v>9.5</v>
      </c>
      <c r="J526" s="8">
        <v>0</v>
      </c>
      <c r="K526" s="9">
        <v>0</v>
      </c>
      <c r="L526" s="9">
        <v>0</v>
      </c>
      <c r="M526" s="9">
        <f t="shared" si="65"/>
        <v>0</v>
      </c>
      <c r="N526" s="9">
        <f t="shared" si="66"/>
        <v>0</v>
      </c>
      <c r="O526" s="9">
        <f t="shared" si="67"/>
        <v>7.2508917954815715</v>
      </c>
      <c r="P526" s="11">
        <f t="shared" si="68"/>
        <v>0</v>
      </c>
      <c r="Q526" s="11">
        <f t="shared" si="69"/>
        <v>-100</v>
      </c>
      <c r="R526" s="8">
        <v>0</v>
      </c>
      <c r="S526" s="8">
        <v>0</v>
      </c>
      <c r="T526" s="8">
        <v>0</v>
      </c>
      <c r="U526" s="11">
        <f t="shared" si="70"/>
        <v>0</v>
      </c>
      <c r="V526" s="11">
        <f t="shared" si="71"/>
        <v>0</v>
      </c>
      <c r="W526" s="9">
        <v>0</v>
      </c>
      <c r="X526" s="9">
        <v>0</v>
      </c>
    </row>
    <row r="527" spans="1:24" x14ac:dyDescent="0.2">
      <c r="A527" s="7" t="s">
        <v>4083</v>
      </c>
      <c r="B527" s="7" t="s">
        <v>85</v>
      </c>
      <c r="C527" s="8">
        <v>2</v>
      </c>
      <c r="D527" s="9">
        <v>25</v>
      </c>
      <c r="E527" s="10">
        <v>1100</v>
      </c>
      <c r="F527" s="10">
        <v>0</v>
      </c>
      <c r="G527" s="11">
        <f t="shared" si="64"/>
        <v>0</v>
      </c>
      <c r="H527" s="10">
        <v>0</v>
      </c>
      <c r="I527" s="9">
        <v>25</v>
      </c>
      <c r="J527" s="8">
        <v>0</v>
      </c>
      <c r="K527" s="9">
        <v>0</v>
      </c>
      <c r="L527" s="9">
        <v>0</v>
      </c>
      <c r="M527" s="9">
        <f t="shared" si="65"/>
        <v>0</v>
      </c>
      <c r="N527" s="9">
        <f t="shared" si="66"/>
        <v>0</v>
      </c>
      <c r="O527" s="9">
        <f t="shared" si="67"/>
        <v>7.2508917954815715</v>
      </c>
      <c r="P527" s="11">
        <f t="shared" si="68"/>
        <v>0</v>
      </c>
      <c r="Q527" s="11">
        <f t="shared" si="69"/>
        <v>-100</v>
      </c>
      <c r="R527" s="8">
        <v>0</v>
      </c>
      <c r="S527" s="8">
        <v>0</v>
      </c>
      <c r="T527" s="8">
        <v>0</v>
      </c>
      <c r="U527" s="11">
        <f t="shared" si="70"/>
        <v>0</v>
      </c>
      <c r="V527" s="11">
        <f t="shared" si="71"/>
        <v>0</v>
      </c>
      <c r="W527" s="9">
        <v>0</v>
      </c>
      <c r="X527" s="9">
        <v>0</v>
      </c>
    </row>
    <row r="528" spans="1:24" x14ac:dyDescent="0.2">
      <c r="A528" s="7" t="s">
        <v>4083</v>
      </c>
      <c r="B528" s="7" t="s">
        <v>292</v>
      </c>
      <c r="C528" s="8">
        <v>1</v>
      </c>
      <c r="D528" s="9">
        <v>20</v>
      </c>
      <c r="E528" s="10">
        <v>700</v>
      </c>
      <c r="F528" s="10">
        <v>0</v>
      </c>
      <c r="G528" s="11">
        <f t="shared" si="64"/>
        <v>0</v>
      </c>
      <c r="H528" s="10">
        <v>0</v>
      </c>
      <c r="I528" s="9">
        <v>20</v>
      </c>
      <c r="J528" s="8">
        <v>0</v>
      </c>
      <c r="K528" s="9">
        <v>0</v>
      </c>
      <c r="L528" s="9">
        <v>0</v>
      </c>
      <c r="M528" s="9">
        <f t="shared" si="65"/>
        <v>0</v>
      </c>
      <c r="N528" s="9">
        <f t="shared" si="66"/>
        <v>0</v>
      </c>
      <c r="O528" s="9">
        <f t="shared" si="67"/>
        <v>7.2508917954815715</v>
      </c>
      <c r="P528" s="11">
        <f t="shared" si="68"/>
        <v>0</v>
      </c>
      <c r="Q528" s="11">
        <f t="shared" si="69"/>
        <v>-100</v>
      </c>
      <c r="R528" s="8">
        <v>0</v>
      </c>
      <c r="S528" s="8">
        <v>0</v>
      </c>
      <c r="T528" s="8">
        <v>0</v>
      </c>
      <c r="U528" s="11">
        <f t="shared" si="70"/>
        <v>0</v>
      </c>
      <c r="V528" s="11">
        <f t="shared" si="71"/>
        <v>0</v>
      </c>
      <c r="W528" s="9">
        <v>0</v>
      </c>
      <c r="X528" s="9">
        <v>0</v>
      </c>
    </row>
    <row r="529" spans="1:24" x14ac:dyDescent="0.2">
      <c r="A529" s="7" t="s">
        <v>4083</v>
      </c>
      <c r="B529" s="7" t="s">
        <v>1400</v>
      </c>
      <c r="C529" s="8">
        <v>2</v>
      </c>
      <c r="D529" s="9">
        <v>22.5</v>
      </c>
      <c r="E529" s="10">
        <v>1200</v>
      </c>
      <c r="F529" s="10">
        <v>0</v>
      </c>
      <c r="G529" s="11">
        <f t="shared" si="64"/>
        <v>0</v>
      </c>
      <c r="H529" s="10">
        <v>0</v>
      </c>
      <c r="I529" s="9">
        <v>22.5</v>
      </c>
      <c r="J529" s="8">
        <v>0</v>
      </c>
      <c r="K529" s="9">
        <v>0</v>
      </c>
      <c r="L529" s="9">
        <v>0</v>
      </c>
      <c r="M529" s="9">
        <f t="shared" si="65"/>
        <v>0</v>
      </c>
      <c r="N529" s="9">
        <f t="shared" si="66"/>
        <v>0</v>
      </c>
      <c r="O529" s="9">
        <f t="shared" si="67"/>
        <v>7.2508917954815715</v>
      </c>
      <c r="P529" s="11">
        <f t="shared" si="68"/>
        <v>0</v>
      </c>
      <c r="Q529" s="11">
        <f t="shared" si="69"/>
        <v>-100</v>
      </c>
      <c r="R529" s="8">
        <v>0</v>
      </c>
      <c r="S529" s="8">
        <v>0</v>
      </c>
      <c r="T529" s="8">
        <v>0</v>
      </c>
      <c r="U529" s="11">
        <f t="shared" si="70"/>
        <v>0</v>
      </c>
      <c r="V529" s="11">
        <f t="shared" si="71"/>
        <v>0</v>
      </c>
      <c r="W529" s="9">
        <v>0</v>
      </c>
      <c r="X529" s="9">
        <v>0</v>
      </c>
    </row>
    <row r="530" spans="1:24" x14ac:dyDescent="0.2">
      <c r="A530" s="7" t="s">
        <v>4083</v>
      </c>
      <c r="B530" s="7" t="s">
        <v>284</v>
      </c>
      <c r="C530" s="8">
        <v>2</v>
      </c>
      <c r="D530" s="9">
        <v>11</v>
      </c>
      <c r="E530" s="10">
        <v>1700</v>
      </c>
      <c r="F530" s="10">
        <v>0</v>
      </c>
      <c r="G530" s="11">
        <f t="shared" si="64"/>
        <v>0</v>
      </c>
      <c r="H530" s="10">
        <v>0</v>
      </c>
      <c r="I530" s="9">
        <v>11</v>
      </c>
      <c r="J530" s="8">
        <v>0</v>
      </c>
      <c r="K530" s="9">
        <v>0</v>
      </c>
      <c r="L530" s="9">
        <v>0</v>
      </c>
      <c r="M530" s="9">
        <f t="shared" si="65"/>
        <v>0</v>
      </c>
      <c r="N530" s="9">
        <f t="shared" si="66"/>
        <v>0</v>
      </c>
      <c r="O530" s="9">
        <f t="shared" si="67"/>
        <v>7.2508917954815715</v>
      </c>
      <c r="P530" s="11">
        <f t="shared" si="68"/>
        <v>0</v>
      </c>
      <c r="Q530" s="11">
        <f t="shared" si="69"/>
        <v>-100</v>
      </c>
      <c r="R530" s="8">
        <v>0</v>
      </c>
      <c r="S530" s="8">
        <v>0</v>
      </c>
      <c r="T530" s="8">
        <v>0</v>
      </c>
      <c r="U530" s="11">
        <f t="shared" si="70"/>
        <v>0</v>
      </c>
      <c r="V530" s="11">
        <f t="shared" si="71"/>
        <v>0</v>
      </c>
      <c r="W530" s="9">
        <v>0</v>
      </c>
      <c r="X530" s="9">
        <v>0</v>
      </c>
    </row>
    <row r="531" spans="1:24" x14ac:dyDescent="0.2">
      <c r="A531" s="7" t="s">
        <v>4083</v>
      </c>
      <c r="B531" s="7" t="s">
        <v>2995</v>
      </c>
      <c r="C531" s="8">
        <v>1</v>
      </c>
      <c r="D531" s="9">
        <v>20</v>
      </c>
      <c r="E531" s="10">
        <v>700</v>
      </c>
      <c r="F531" s="10">
        <v>0</v>
      </c>
      <c r="G531" s="11">
        <f t="shared" si="64"/>
        <v>0</v>
      </c>
      <c r="H531" s="10">
        <v>0</v>
      </c>
      <c r="I531" s="9">
        <v>20</v>
      </c>
      <c r="J531" s="8">
        <v>0</v>
      </c>
      <c r="K531" s="9">
        <v>0</v>
      </c>
      <c r="L531" s="9">
        <v>0</v>
      </c>
      <c r="M531" s="9">
        <f t="shared" si="65"/>
        <v>0</v>
      </c>
      <c r="N531" s="9">
        <f t="shared" si="66"/>
        <v>0</v>
      </c>
      <c r="O531" s="9">
        <f t="shared" si="67"/>
        <v>7.2508917954815715</v>
      </c>
      <c r="P531" s="11">
        <f t="shared" si="68"/>
        <v>0</v>
      </c>
      <c r="Q531" s="11">
        <f t="shared" si="69"/>
        <v>-100</v>
      </c>
      <c r="R531" s="8">
        <v>0</v>
      </c>
      <c r="S531" s="8">
        <v>0</v>
      </c>
      <c r="T531" s="8">
        <v>0</v>
      </c>
      <c r="U531" s="11">
        <f t="shared" si="70"/>
        <v>0</v>
      </c>
      <c r="V531" s="11">
        <f t="shared" si="71"/>
        <v>0</v>
      </c>
      <c r="W531" s="9">
        <v>0</v>
      </c>
      <c r="X531" s="9">
        <v>0</v>
      </c>
    </row>
    <row r="532" spans="1:24" x14ac:dyDescent="0.2">
      <c r="A532" s="7" t="s">
        <v>4083</v>
      </c>
      <c r="B532" s="7" t="s">
        <v>328</v>
      </c>
      <c r="C532" s="8">
        <v>1</v>
      </c>
      <c r="D532" s="9">
        <v>10</v>
      </c>
      <c r="E532" s="10">
        <v>900</v>
      </c>
      <c r="F532" s="10">
        <v>0</v>
      </c>
      <c r="G532" s="11">
        <f t="shared" si="64"/>
        <v>0</v>
      </c>
      <c r="H532" s="10">
        <v>0</v>
      </c>
      <c r="I532" s="9">
        <v>10</v>
      </c>
      <c r="J532" s="8">
        <v>0</v>
      </c>
      <c r="K532" s="9">
        <v>0</v>
      </c>
      <c r="L532" s="9">
        <v>0</v>
      </c>
      <c r="M532" s="9">
        <f t="shared" si="65"/>
        <v>0</v>
      </c>
      <c r="N532" s="9">
        <f t="shared" si="66"/>
        <v>0</v>
      </c>
      <c r="O532" s="9">
        <f t="shared" si="67"/>
        <v>7.2508917954815715</v>
      </c>
      <c r="P532" s="11">
        <f t="shared" si="68"/>
        <v>0</v>
      </c>
      <c r="Q532" s="11">
        <f t="shared" si="69"/>
        <v>-100</v>
      </c>
      <c r="R532" s="8">
        <v>0</v>
      </c>
      <c r="S532" s="8">
        <v>0</v>
      </c>
      <c r="T532" s="8">
        <v>0</v>
      </c>
      <c r="U532" s="11">
        <f t="shared" si="70"/>
        <v>0</v>
      </c>
      <c r="V532" s="11">
        <f t="shared" si="71"/>
        <v>0</v>
      </c>
      <c r="W532" s="9">
        <v>0</v>
      </c>
      <c r="X532" s="9">
        <v>0</v>
      </c>
    </row>
  </sheetData>
  <mergeCells count="1">
    <mergeCell ref="AA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229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2.6640625" customWidth="1"/>
    <col min="2" max="2" width="25.6640625" customWidth="1"/>
    <col min="3" max="3" width="8.6640625" customWidth="1"/>
    <col min="4" max="4" width="11.6640625" customWidth="1"/>
    <col min="5" max="7" width="10.6640625" customWidth="1"/>
    <col min="8" max="8" width="9.6640625" customWidth="1"/>
    <col min="9" max="9" width="12.6640625" customWidth="1"/>
    <col min="10" max="10" width="9.6640625" customWidth="1"/>
    <col min="11" max="11" width="11.6640625" customWidth="1"/>
    <col min="12" max="12" width="14.6640625" customWidth="1"/>
    <col min="13" max="13" width="8.6640625" customWidth="1"/>
    <col min="14" max="14" width="9.6640625" customWidth="1"/>
    <col min="15" max="16" width="10.6640625" customWidth="1"/>
    <col min="17" max="17" width="11.6640625" customWidth="1"/>
    <col min="18" max="18" width="5.6640625" customWidth="1"/>
    <col min="19" max="20" width="6.6640625" customWidth="1"/>
    <col min="21" max="22" width="7.6640625" customWidth="1"/>
    <col min="23" max="23" width="10.6640625" customWidth="1"/>
    <col min="24" max="24" width="13.6640625" customWidth="1"/>
    <col min="27" max="27" width="14.6640625" customWidth="1"/>
    <col min="28" max="28" width="12.6640625" customWidth="1"/>
  </cols>
  <sheetData>
    <row r="1" spans="1:28" ht="16" x14ac:dyDescent="0.2">
      <c r="A1" s="1" t="s">
        <v>0</v>
      </c>
      <c r="B1" s="1" t="s">
        <v>4157</v>
      </c>
      <c r="C1" s="1" t="s">
        <v>4158</v>
      </c>
      <c r="D1" s="1" t="s">
        <v>4159</v>
      </c>
      <c r="E1" s="1" t="s">
        <v>4160</v>
      </c>
      <c r="F1" s="1" t="s">
        <v>13</v>
      </c>
      <c r="G1" s="1" t="s">
        <v>4161</v>
      </c>
      <c r="H1" s="1" t="s">
        <v>14</v>
      </c>
      <c r="I1" s="1" t="s">
        <v>4162</v>
      </c>
      <c r="J1" s="1" t="s">
        <v>4163</v>
      </c>
      <c r="K1" s="1" t="s">
        <v>26</v>
      </c>
      <c r="L1" s="1" t="s">
        <v>27</v>
      </c>
      <c r="M1" s="1" t="s">
        <v>28</v>
      </c>
      <c r="N1" s="1" t="s">
        <v>30</v>
      </c>
      <c r="O1" s="1" t="s">
        <v>31</v>
      </c>
      <c r="P1" s="1" t="s">
        <v>33</v>
      </c>
      <c r="Q1" s="1" t="s">
        <v>34</v>
      </c>
      <c r="R1" s="1" t="s">
        <v>4164</v>
      </c>
      <c r="S1" s="1" t="s">
        <v>4165</v>
      </c>
      <c r="T1" s="1" t="s">
        <v>4166</v>
      </c>
      <c r="U1" s="1" t="s">
        <v>4155</v>
      </c>
      <c r="V1" s="1" t="s">
        <v>4167</v>
      </c>
      <c r="W1" s="1" t="s">
        <v>4168</v>
      </c>
      <c r="X1" s="1" t="s">
        <v>4169</v>
      </c>
      <c r="AA1" s="24" t="s">
        <v>4170</v>
      </c>
      <c r="AB1" s="24"/>
    </row>
    <row r="2" spans="1:28" x14ac:dyDescent="0.2">
      <c r="A2" s="2" t="s">
        <v>55</v>
      </c>
      <c r="B2" s="2" t="s">
        <v>58</v>
      </c>
      <c r="C2" s="3">
        <v>1</v>
      </c>
      <c r="D2" s="4">
        <v>6</v>
      </c>
      <c r="E2" s="5">
        <v>1200</v>
      </c>
      <c r="F2" s="5">
        <v>100</v>
      </c>
      <c r="G2" s="6">
        <f t="shared" ref="G2:G65" si="0">IF(E2&gt;0,(F2/E2)*100,0)</f>
        <v>8.3333333333333321</v>
      </c>
      <c r="H2" s="5">
        <v>1300</v>
      </c>
      <c r="I2" s="4">
        <v>6</v>
      </c>
      <c r="J2" s="3">
        <v>1</v>
      </c>
      <c r="K2" s="4">
        <v>0</v>
      </c>
      <c r="L2" s="4">
        <v>0</v>
      </c>
      <c r="M2" s="4">
        <f t="shared" ref="M2:M65" si="1">IF(H2&gt;0,(K2/H2)*1000,0)</f>
        <v>0</v>
      </c>
      <c r="N2" s="4">
        <f t="shared" ref="N2:N65" si="2">IF(SUMIF($A$2:$A$1229,A2,$H$2:$H$1229)&gt;0,SUMIF($A$2:$A$1229,A2,$K$2:$K$1229)/SUMIF($A$2:$A$1229,A2,$H$2:$H$1229)*1000,0)</f>
        <v>6.1966907962771458</v>
      </c>
      <c r="O2" s="4">
        <f t="shared" ref="O2:O65" si="3">IF(SUM($H$2:$H$1229)&gt;0,SUM($K$2:$K$1229)/SUM($H$2:$H$1229)*1000,0)</f>
        <v>7.2508917954815768</v>
      </c>
      <c r="P2" s="6">
        <f t="shared" ref="P2:P65" si="4">IF(N2&gt;0,(M2-N2)/N2*100,0)</f>
        <v>-100</v>
      </c>
      <c r="Q2" s="6">
        <f t="shared" ref="Q2:Q65" si="5">IF(O2&gt;0,(M2-O2)/O2*100,0)</f>
        <v>-100</v>
      </c>
      <c r="R2" s="3">
        <v>0</v>
      </c>
      <c r="S2" s="3">
        <v>0</v>
      </c>
      <c r="T2" s="3">
        <v>0</v>
      </c>
      <c r="U2" s="6">
        <f t="shared" ref="U2:U65" si="6">IF(J2&gt;0,(R2/J2)*100,0)</f>
        <v>0</v>
      </c>
      <c r="V2" s="6">
        <f t="shared" ref="V2:V65" si="7">IF(J2&gt;0,((R2+S2+T2)/J2)*100,0)</f>
        <v>0</v>
      </c>
      <c r="W2" s="4">
        <v>5</v>
      </c>
      <c r="X2" s="4">
        <v>6</v>
      </c>
    </row>
    <row r="3" spans="1:28" x14ac:dyDescent="0.2">
      <c r="A3" s="7" t="s">
        <v>55</v>
      </c>
      <c r="B3" s="7" t="s">
        <v>75</v>
      </c>
      <c r="C3" s="8">
        <v>2</v>
      </c>
      <c r="D3" s="9">
        <v>6.5</v>
      </c>
      <c r="E3" s="10">
        <v>2500</v>
      </c>
      <c r="F3" s="10">
        <v>300</v>
      </c>
      <c r="G3" s="11">
        <f t="shared" si="0"/>
        <v>12</v>
      </c>
      <c r="H3" s="10">
        <v>1900</v>
      </c>
      <c r="I3" s="9">
        <v>6.5</v>
      </c>
      <c r="J3" s="8">
        <v>1</v>
      </c>
      <c r="K3" s="9">
        <v>6.18</v>
      </c>
      <c r="L3" s="9">
        <v>6.18</v>
      </c>
      <c r="M3" s="9">
        <f t="shared" si="1"/>
        <v>3.2526315789473683</v>
      </c>
      <c r="N3" s="9">
        <f t="shared" si="2"/>
        <v>6.1966907962771458</v>
      </c>
      <c r="O3" s="9">
        <f t="shared" si="3"/>
        <v>7.2508917954815768</v>
      </c>
      <c r="P3" s="11">
        <f t="shared" si="4"/>
        <v>-47.510184292211456</v>
      </c>
      <c r="Q3" s="11">
        <f t="shared" si="5"/>
        <v>-55.141634012877439</v>
      </c>
      <c r="R3" s="8">
        <v>0</v>
      </c>
      <c r="S3" s="8">
        <v>0</v>
      </c>
      <c r="T3" s="8">
        <v>1</v>
      </c>
      <c r="U3" s="11">
        <f t="shared" si="6"/>
        <v>0</v>
      </c>
      <c r="V3" s="11">
        <f t="shared" si="7"/>
        <v>100</v>
      </c>
      <c r="W3" s="9">
        <v>3</v>
      </c>
      <c r="X3" s="9">
        <v>6</v>
      </c>
      <c r="AA3" s="12" t="s">
        <v>4171</v>
      </c>
      <c r="AB3" s="13">
        <f>COUNTA(B2:B1229)</f>
        <v>1228</v>
      </c>
    </row>
    <row r="4" spans="1:28" x14ac:dyDescent="0.2">
      <c r="A4" s="7" t="s">
        <v>55</v>
      </c>
      <c r="B4" s="7" t="s">
        <v>86</v>
      </c>
      <c r="C4" s="8">
        <v>2</v>
      </c>
      <c r="D4" s="9">
        <v>40</v>
      </c>
      <c r="E4" s="10">
        <v>800</v>
      </c>
      <c r="F4" s="10">
        <v>400</v>
      </c>
      <c r="G4" s="11">
        <f t="shared" si="0"/>
        <v>50</v>
      </c>
      <c r="H4" s="10">
        <v>1200</v>
      </c>
      <c r="I4" s="9">
        <v>40</v>
      </c>
      <c r="J4" s="8">
        <v>2</v>
      </c>
      <c r="K4" s="9">
        <v>0</v>
      </c>
      <c r="L4" s="9">
        <v>0</v>
      </c>
      <c r="M4" s="9">
        <f t="shared" si="1"/>
        <v>0</v>
      </c>
      <c r="N4" s="9">
        <f t="shared" si="2"/>
        <v>6.1966907962771458</v>
      </c>
      <c r="O4" s="9">
        <f t="shared" si="3"/>
        <v>7.2508917954815768</v>
      </c>
      <c r="P4" s="11">
        <f t="shared" si="4"/>
        <v>-100</v>
      </c>
      <c r="Q4" s="11">
        <f t="shared" si="5"/>
        <v>-100</v>
      </c>
      <c r="R4" s="8">
        <v>0</v>
      </c>
      <c r="S4" s="8">
        <v>0</v>
      </c>
      <c r="T4" s="8">
        <v>0</v>
      </c>
      <c r="U4" s="11">
        <f t="shared" si="6"/>
        <v>0</v>
      </c>
      <c r="V4" s="11">
        <f t="shared" si="7"/>
        <v>0</v>
      </c>
      <c r="W4" s="9">
        <v>6</v>
      </c>
      <c r="X4" s="9">
        <v>7</v>
      </c>
      <c r="AA4" s="12" t="s">
        <v>4172</v>
      </c>
      <c r="AB4" s="13">
        <f>SUM(J2:J1229)</f>
        <v>1531</v>
      </c>
    </row>
    <row r="5" spans="1:28" x14ac:dyDescent="0.2">
      <c r="A5" s="7" t="s">
        <v>55</v>
      </c>
      <c r="B5" s="7" t="s">
        <v>95</v>
      </c>
      <c r="C5" s="8">
        <v>9</v>
      </c>
      <c r="D5" s="9">
        <v>6.39</v>
      </c>
      <c r="E5" s="10">
        <v>12200</v>
      </c>
      <c r="F5" s="10">
        <v>700</v>
      </c>
      <c r="G5" s="11">
        <f t="shared" si="0"/>
        <v>5.7377049180327866</v>
      </c>
      <c r="H5" s="10">
        <v>8200</v>
      </c>
      <c r="I5" s="9">
        <v>6.39</v>
      </c>
      <c r="J5" s="8">
        <v>5</v>
      </c>
      <c r="K5" s="9">
        <v>129.44</v>
      </c>
      <c r="L5" s="9">
        <v>129.44</v>
      </c>
      <c r="M5" s="9">
        <f t="shared" si="1"/>
        <v>15.785365853658535</v>
      </c>
      <c r="N5" s="9">
        <f t="shared" si="2"/>
        <v>6.1966907962771458</v>
      </c>
      <c r="O5" s="9">
        <f t="shared" si="3"/>
        <v>7.2508917954815768</v>
      </c>
      <c r="P5" s="11">
        <f t="shared" si="4"/>
        <v>154.73863990667539</v>
      </c>
      <c r="Q5" s="11">
        <f t="shared" si="5"/>
        <v>117.70240542680904</v>
      </c>
      <c r="R5" s="8">
        <v>3</v>
      </c>
      <c r="S5" s="8">
        <v>3</v>
      </c>
      <c r="T5" s="8">
        <v>4</v>
      </c>
      <c r="U5" s="11">
        <f t="shared" si="6"/>
        <v>60</v>
      </c>
      <c r="V5" s="11">
        <f t="shared" si="7"/>
        <v>200</v>
      </c>
      <c r="W5" s="9">
        <v>2</v>
      </c>
      <c r="X5" s="9">
        <v>8.1999999999999993</v>
      </c>
      <c r="AA5" s="12" t="s">
        <v>26</v>
      </c>
      <c r="AB5" s="13">
        <f>SUM(K2:K1229)</f>
        <v>14635.200000000015</v>
      </c>
    </row>
    <row r="6" spans="1:28" x14ac:dyDescent="0.2">
      <c r="A6" s="7" t="s">
        <v>55</v>
      </c>
      <c r="B6" s="7" t="s">
        <v>103</v>
      </c>
      <c r="C6" s="8">
        <v>3</v>
      </c>
      <c r="D6" s="9">
        <v>11</v>
      </c>
      <c r="E6" s="10">
        <v>2700</v>
      </c>
      <c r="F6" s="10">
        <v>800</v>
      </c>
      <c r="G6" s="11">
        <f t="shared" si="0"/>
        <v>29.629629629629626</v>
      </c>
      <c r="H6" s="10">
        <v>3500</v>
      </c>
      <c r="I6" s="9">
        <v>11</v>
      </c>
      <c r="J6" s="8">
        <v>3</v>
      </c>
      <c r="K6" s="9">
        <v>13.47</v>
      </c>
      <c r="L6" s="9">
        <v>13.47</v>
      </c>
      <c r="M6" s="9">
        <f t="shared" si="1"/>
        <v>3.8485714285714288</v>
      </c>
      <c r="N6" s="9">
        <f t="shared" si="2"/>
        <v>6.1966907962771458</v>
      </c>
      <c r="O6" s="9">
        <f t="shared" si="3"/>
        <v>7.2508917954815768</v>
      </c>
      <c r="P6" s="11">
        <f t="shared" si="4"/>
        <v>-37.893118196512603</v>
      </c>
      <c r="Q6" s="11">
        <f t="shared" si="5"/>
        <v>-46.922784988052342</v>
      </c>
      <c r="R6" s="8">
        <v>0</v>
      </c>
      <c r="S6" s="8">
        <v>1</v>
      </c>
      <c r="T6" s="8">
        <v>1</v>
      </c>
      <c r="U6" s="11">
        <f t="shared" si="6"/>
        <v>0</v>
      </c>
      <c r="V6" s="11">
        <f t="shared" si="7"/>
        <v>66.666666666666657</v>
      </c>
      <c r="W6" s="9">
        <v>5</v>
      </c>
      <c r="X6" s="9">
        <v>7.33</v>
      </c>
      <c r="AA6" s="12" t="s">
        <v>4153</v>
      </c>
      <c r="AB6" s="13">
        <f>SUM(H2:H1229)</f>
        <v>2018400</v>
      </c>
    </row>
    <row r="7" spans="1:28" x14ac:dyDescent="0.2">
      <c r="A7" s="7" t="s">
        <v>55</v>
      </c>
      <c r="B7" s="7" t="s">
        <v>112</v>
      </c>
      <c r="C7" s="8">
        <v>3</v>
      </c>
      <c r="D7" s="9">
        <v>3.5</v>
      </c>
      <c r="E7" s="10">
        <v>4500</v>
      </c>
      <c r="F7" s="10">
        <v>1100</v>
      </c>
      <c r="G7" s="11">
        <f t="shared" si="0"/>
        <v>24.444444444444443</v>
      </c>
      <c r="H7" s="10">
        <v>4000</v>
      </c>
      <c r="I7" s="9">
        <v>3.5</v>
      </c>
      <c r="J7" s="8">
        <v>2</v>
      </c>
      <c r="K7" s="9">
        <v>18.53</v>
      </c>
      <c r="L7" s="9">
        <v>18.53</v>
      </c>
      <c r="M7" s="9">
        <f t="shared" si="1"/>
        <v>4.6325000000000003</v>
      </c>
      <c r="N7" s="9">
        <f t="shared" si="2"/>
        <v>6.1966907962771458</v>
      </c>
      <c r="O7" s="9">
        <f t="shared" si="3"/>
        <v>7.2508917954815768</v>
      </c>
      <c r="P7" s="11">
        <f t="shared" si="4"/>
        <v>-25.242356730416205</v>
      </c>
      <c r="Q7" s="11">
        <f t="shared" si="5"/>
        <v>-36.111306985897073</v>
      </c>
      <c r="R7" s="8">
        <v>0</v>
      </c>
      <c r="S7" s="8">
        <v>1</v>
      </c>
      <c r="T7" s="8">
        <v>1</v>
      </c>
      <c r="U7" s="11">
        <f t="shared" si="6"/>
        <v>0</v>
      </c>
      <c r="V7" s="11">
        <f t="shared" si="7"/>
        <v>100</v>
      </c>
      <c r="W7" s="9">
        <v>3</v>
      </c>
      <c r="X7" s="9">
        <v>6.5</v>
      </c>
      <c r="AA7" s="12" t="s">
        <v>31</v>
      </c>
      <c r="AB7" s="13">
        <f>IF(SUM(H2:H1229)&gt;0,SUM(K2:K1229)/SUM(H2:H1229)*1000,0)</f>
        <v>7.2508917954815768</v>
      </c>
    </row>
    <row r="8" spans="1:28" x14ac:dyDescent="0.2">
      <c r="A8" s="7" t="s">
        <v>55</v>
      </c>
      <c r="B8" s="7" t="s">
        <v>120</v>
      </c>
      <c r="C8" s="8">
        <v>3</v>
      </c>
      <c r="D8" s="9">
        <v>3.1</v>
      </c>
      <c r="E8" s="10">
        <v>4900</v>
      </c>
      <c r="F8" s="10">
        <v>0</v>
      </c>
      <c r="G8" s="11">
        <f t="shared" si="0"/>
        <v>0</v>
      </c>
      <c r="H8" s="10">
        <v>3500</v>
      </c>
      <c r="I8" s="9">
        <v>3.1</v>
      </c>
      <c r="J8" s="8">
        <v>2</v>
      </c>
      <c r="K8" s="9">
        <v>7.2</v>
      </c>
      <c r="L8" s="9">
        <v>7.2</v>
      </c>
      <c r="M8" s="9">
        <f t="shared" si="1"/>
        <v>2.0571428571428574</v>
      </c>
      <c r="N8" s="9">
        <f t="shared" si="2"/>
        <v>6.1966907962771458</v>
      </c>
      <c r="O8" s="9">
        <f t="shared" si="3"/>
        <v>7.2508917954815768</v>
      </c>
      <c r="P8" s="11">
        <f t="shared" si="4"/>
        <v>-66.802557610608076</v>
      </c>
      <c r="Q8" s="11">
        <f t="shared" si="5"/>
        <v>-71.62910556154246</v>
      </c>
      <c r="R8" s="8">
        <v>0</v>
      </c>
      <c r="S8" s="8">
        <v>0</v>
      </c>
      <c r="T8" s="8">
        <v>1</v>
      </c>
      <c r="U8" s="11">
        <f t="shared" si="6"/>
        <v>0</v>
      </c>
      <c r="V8" s="11">
        <f t="shared" si="7"/>
        <v>50</v>
      </c>
      <c r="W8" s="9">
        <v>3.5</v>
      </c>
      <c r="X8" s="9">
        <v>5</v>
      </c>
    </row>
    <row r="9" spans="1:28" x14ac:dyDescent="0.2">
      <c r="A9" s="7" t="s">
        <v>55</v>
      </c>
      <c r="B9" s="7" t="s">
        <v>134</v>
      </c>
      <c r="C9" s="8">
        <v>1</v>
      </c>
      <c r="D9" s="9">
        <v>4</v>
      </c>
      <c r="E9" s="10">
        <v>1400</v>
      </c>
      <c r="F9" s="10">
        <v>0</v>
      </c>
      <c r="G9" s="11">
        <f t="shared" si="0"/>
        <v>0</v>
      </c>
      <c r="H9" s="10">
        <v>1400</v>
      </c>
      <c r="I9" s="9">
        <v>4</v>
      </c>
      <c r="J9" s="8">
        <v>1</v>
      </c>
      <c r="K9" s="9">
        <v>50.52</v>
      </c>
      <c r="L9" s="9">
        <v>50.52</v>
      </c>
      <c r="M9" s="9">
        <f t="shared" si="1"/>
        <v>36.085714285714289</v>
      </c>
      <c r="N9" s="9">
        <f t="shared" si="2"/>
        <v>6.1966907962771458</v>
      </c>
      <c r="O9" s="9">
        <f t="shared" si="3"/>
        <v>7.2508917954815768</v>
      </c>
      <c r="P9" s="11">
        <f t="shared" si="4"/>
        <v>482.33846858058342</v>
      </c>
      <c r="Q9" s="11">
        <f t="shared" si="5"/>
        <v>397.67277327460948</v>
      </c>
      <c r="R9" s="8">
        <v>1</v>
      </c>
      <c r="S9" s="8">
        <v>1</v>
      </c>
      <c r="T9" s="8">
        <v>1</v>
      </c>
      <c r="U9" s="11">
        <f t="shared" si="6"/>
        <v>100</v>
      </c>
      <c r="V9" s="11">
        <f t="shared" si="7"/>
        <v>300</v>
      </c>
      <c r="W9" s="9">
        <v>1</v>
      </c>
      <c r="X9" s="9">
        <v>5</v>
      </c>
      <c r="AA9" s="12" t="s">
        <v>4173</v>
      </c>
      <c r="AB9" s="13">
        <f>SUM(R2:R1229)</f>
        <v>203</v>
      </c>
    </row>
    <row r="10" spans="1:28" x14ac:dyDescent="0.2">
      <c r="A10" s="7" t="s">
        <v>55</v>
      </c>
      <c r="B10" s="7" t="s">
        <v>139</v>
      </c>
      <c r="C10" s="8">
        <v>1</v>
      </c>
      <c r="D10" s="9">
        <v>5</v>
      </c>
      <c r="E10" s="10">
        <v>1300</v>
      </c>
      <c r="F10" s="10">
        <v>0</v>
      </c>
      <c r="G10" s="11">
        <f t="shared" si="0"/>
        <v>0</v>
      </c>
      <c r="H10" s="10">
        <v>1300</v>
      </c>
      <c r="I10" s="9">
        <v>5</v>
      </c>
      <c r="J10" s="8">
        <v>1</v>
      </c>
      <c r="K10" s="9">
        <v>0</v>
      </c>
      <c r="L10" s="9">
        <v>0</v>
      </c>
      <c r="M10" s="9">
        <f t="shared" si="1"/>
        <v>0</v>
      </c>
      <c r="N10" s="9">
        <f t="shared" si="2"/>
        <v>6.1966907962771458</v>
      </c>
      <c r="O10" s="9">
        <f t="shared" si="3"/>
        <v>7.2508917954815768</v>
      </c>
      <c r="P10" s="11">
        <f t="shared" si="4"/>
        <v>-100</v>
      </c>
      <c r="Q10" s="11">
        <f t="shared" si="5"/>
        <v>-100</v>
      </c>
      <c r="R10" s="8">
        <v>0</v>
      </c>
      <c r="S10" s="8">
        <v>0</v>
      </c>
      <c r="T10" s="8">
        <v>0</v>
      </c>
      <c r="U10" s="11">
        <f t="shared" si="6"/>
        <v>0</v>
      </c>
      <c r="V10" s="11">
        <f t="shared" si="7"/>
        <v>0</v>
      </c>
      <c r="W10" s="9">
        <v>5</v>
      </c>
      <c r="X10" s="9">
        <v>5</v>
      </c>
      <c r="AA10" s="12" t="s">
        <v>4174</v>
      </c>
      <c r="AB10" s="13">
        <f>SUM(S2:S1229)</f>
        <v>405</v>
      </c>
    </row>
    <row r="11" spans="1:28" x14ac:dyDescent="0.2">
      <c r="A11" s="7" t="s">
        <v>55</v>
      </c>
      <c r="B11" s="7" t="s">
        <v>148</v>
      </c>
      <c r="C11" s="8">
        <v>1</v>
      </c>
      <c r="D11" s="9">
        <v>2</v>
      </c>
      <c r="E11" s="10">
        <v>1900</v>
      </c>
      <c r="F11" s="10">
        <v>0</v>
      </c>
      <c r="G11" s="11">
        <f t="shared" si="0"/>
        <v>0</v>
      </c>
      <c r="H11" s="10">
        <v>1900</v>
      </c>
      <c r="I11" s="9">
        <v>2</v>
      </c>
      <c r="J11" s="8">
        <v>1</v>
      </c>
      <c r="K11" s="9">
        <v>20.399999999999999</v>
      </c>
      <c r="L11" s="9">
        <v>20.399999999999999</v>
      </c>
      <c r="M11" s="9">
        <f t="shared" si="1"/>
        <v>10.736842105263158</v>
      </c>
      <c r="N11" s="9">
        <f t="shared" si="2"/>
        <v>6.1966907962771458</v>
      </c>
      <c r="O11" s="9">
        <f t="shared" si="3"/>
        <v>7.2508917954815768</v>
      </c>
      <c r="P11" s="11">
        <f t="shared" si="4"/>
        <v>73.267352821826265</v>
      </c>
      <c r="Q11" s="11">
        <f t="shared" si="5"/>
        <v>48.076159569142447</v>
      </c>
      <c r="R11" s="8">
        <v>0</v>
      </c>
      <c r="S11" s="8">
        <v>1</v>
      </c>
      <c r="T11" s="8">
        <v>1</v>
      </c>
      <c r="U11" s="11">
        <f t="shared" si="6"/>
        <v>0</v>
      </c>
      <c r="V11" s="11">
        <f t="shared" si="7"/>
        <v>200</v>
      </c>
      <c r="W11" s="9">
        <v>2</v>
      </c>
      <c r="X11" s="9">
        <v>5</v>
      </c>
      <c r="AA11" s="12" t="s">
        <v>4175</v>
      </c>
      <c r="AB11" s="13">
        <f>SUM(T2:T1229)</f>
        <v>606</v>
      </c>
    </row>
    <row r="12" spans="1:28" x14ac:dyDescent="0.2">
      <c r="A12" s="7" t="s">
        <v>55</v>
      </c>
      <c r="B12" s="7" t="s">
        <v>153</v>
      </c>
      <c r="C12" s="8">
        <v>2</v>
      </c>
      <c r="D12" s="9">
        <v>12.25</v>
      </c>
      <c r="E12" s="10">
        <v>2000</v>
      </c>
      <c r="F12" s="10">
        <v>200</v>
      </c>
      <c r="G12" s="11">
        <f t="shared" si="0"/>
        <v>10</v>
      </c>
      <c r="H12" s="10">
        <v>2200</v>
      </c>
      <c r="I12" s="9">
        <v>12.25</v>
      </c>
      <c r="J12" s="8">
        <v>2</v>
      </c>
      <c r="K12" s="9">
        <v>0</v>
      </c>
      <c r="L12" s="9">
        <v>0</v>
      </c>
      <c r="M12" s="9">
        <f t="shared" si="1"/>
        <v>0</v>
      </c>
      <c r="N12" s="9">
        <f t="shared" si="2"/>
        <v>6.1966907962771458</v>
      </c>
      <c r="O12" s="9">
        <f t="shared" si="3"/>
        <v>7.2508917954815768</v>
      </c>
      <c r="P12" s="11">
        <f t="shared" si="4"/>
        <v>-100</v>
      </c>
      <c r="Q12" s="11">
        <f t="shared" si="5"/>
        <v>-100</v>
      </c>
      <c r="R12" s="8">
        <v>0</v>
      </c>
      <c r="S12" s="8">
        <v>0</v>
      </c>
      <c r="T12" s="8">
        <v>0</v>
      </c>
      <c r="U12" s="11">
        <f t="shared" si="6"/>
        <v>0</v>
      </c>
      <c r="V12" s="11">
        <f t="shared" si="7"/>
        <v>0</v>
      </c>
      <c r="W12" s="9">
        <v>9.5</v>
      </c>
      <c r="X12" s="9">
        <v>9.5</v>
      </c>
      <c r="AA12" s="12" t="s">
        <v>4176</v>
      </c>
      <c r="AB12" s="13">
        <f>AVERAGE(U2:U1229)</f>
        <v>10.083016648570396</v>
      </c>
    </row>
    <row r="13" spans="1:28" x14ac:dyDescent="0.2">
      <c r="A13" s="7" t="s">
        <v>55</v>
      </c>
      <c r="B13" s="7" t="s">
        <v>164</v>
      </c>
      <c r="C13" s="8">
        <v>4</v>
      </c>
      <c r="D13" s="9">
        <v>7.12</v>
      </c>
      <c r="E13" s="10">
        <v>4600</v>
      </c>
      <c r="F13" s="10">
        <v>700</v>
      </c>
      <c r="G13" s="11">
        <f t="shared" si="0"/>
        <v>15.217391304347828</v>
      </c>
      <c r="H13" s="10">
        <v>4000</v>
      </c>
      <c r="I13" s="9">
        <v>7.12</v>
      </c>
      <c r="J13" s="8">
        <v>3</v>
      </c>
      <c r="K13" s="9">
        <v>5.24</v>
      </c>
      <c r="L13" s="9">
        <v>5.24</v>
      </c>
      <c r="M13" s="9">
        <f t="shared" si="1"/>
        <v>1.31</v>
      </c>
      <c r="N13" s="9">
        <f t="shared" si="2"/>
        <v>6.1966907962771458</v>
      </c>
      <c r="O13" s="9">
        <f t="shared" si="3"/>
        <v>7.2508917954815768</v>
      </c>
      <c r="P13" s="11">
        <f t="shared" si="4"/>
        <v>-78.859684256199714</v>
      </c>
      <c r="Q13" s="11">
        <f t="shared" si="5"/>
        <v>-81.933256805510013</v>
      </c>
      <c r="R13" s="8">
        <v>0</v>
      </c>
      <c r="S13" s="8">
        <v>0</v>
      </c>
      <c r="T13" s="8">
        <v>1</v>
      </c>
      <c r="U13" s="11">
        <f t="shared" si="6"/>
        <v>0</v>
      </c>
      <c r="V13" s="11">
        <f t="shared" si="7"/>
        <v>33.333333333333329</v>
      </c>
      <c r="W13" s="9">
        <v>4.67</v>
      </c>
      <c r="X13" s="9">
        <v>9.33</v>
      </c>
      <c r="AA13" s="12" t="s">
        <v>4177</v>
      </c>
      <c r="AB13" s="13">
        <f>AVERAGE(V2:V1229)</f>
        <v>61.074918566775267</v>
      </c>
    </row>
    <row r="14" spans="1:28" x14ac:dyDescent="0.2">
      <c r="A14" s="7" t="s">
        <v>55</v>
      </c>
      <c r="B14" s="7" t="s">
        <v>177</v>
      </c>
      <c r="C14" s="8">
        <v>1</v>
      </c>
      <c r="D14" s="9">
        <v>6</v>
      </c>
      <c r="E14" s="10">
        <v>1200</v>
      </c>
      <c r="F14" s="10">
        <v>0</v>
      </c>
      <c r="G14" s="11">
        <f t="shared" si="0"/>
        <v>0</v>
      </c>
      <c r="H14" s="10">
        <v>1200</v>
      </c>
      <c r="I14" s="9">
        <v>6</v>
      </c>
      <c r="J14" s="8">
        <v>1</v>
      </c>
      <c r="K14" s="9">
        <v>0</v>
      </c>
      <c r="L14" s="9">
        <v>0</v>
      </c>
      <c r="M14" s="9">
        <f t="shared" si="1"/>
        <v>0</v>
      </c>
      <c r="N14" s="9">
        <f t="shared" si="2"/>
        <v>6.1966907962771458</v>
      </c>
      <c r="O14" s="9">
        <f t="shared" si="3"/>
        <v>7.2508917954815768</v>
      </c>
      <c r="P14" s="11">
        <f t="shared" si="4"/>
        <v>-100</v>
      </c>
      <c r="Q14" s="11">
        <f t="shared" si="5"/>
        <v>-100</v>
      </c>
      <c r="R14" s="8">
        <v>0</v>
      </c>
      <c r="S14" s="8">
        <v>0</v>
      </c>
      <c r="T14" s="8">
        <v>0</v>
      </c>
      <c r="U14" s="11">
        <f t="shared" si="6"/>
        <v>0</v>
      </c>
      <c r="V14" s="11">
        <f t="shared" si="7"/>
        <v>0</v>
      </c>
      <c r="W14" s="9">
        <v>4</v>
      </c>
      <c r="X14" s="9">
        <v>9</v>
      </c>
    </row>
    <row r="15" spans="1:28" x14ac:dyDescent="0.2">
      <c r="A15" s="7" t="s">
        <v>55</v>
      </c>
      <c r="B15" s="7" t="s">
        <v>182</v>
      </c>
      <c r="C15" s="8">
        <v>2</v>
      </c>
      <c r="D15" s="9">
        <v>7.75</v>
      </c>
      <c r="E15" s="10">
        <v>2300</v>
      </c>
      <c r="F15" s="10">
        <v>100</v>
      </c>
      <c r="G15" s="11">
        <f t="shared" si="0"/>
        <v>4.3478260869565215</v>
      </c>
      <c r="H15" s="10">
        <v>2400</v>
      </c>
      <c r="I15" s="9">
        <v>7.75</v>
      </c>
      <c r="J15" s="8">
        <v>2</v>
      </c>
      <c r="K15" s="9">
        <v>45.99</v>
      </c>
      <c r="L15" s="9">
        <v>45.99</v>
      </c>
      <c r="M15" s="9">
        <f t="shared" si="1"/>
        <v>19.162500000000001</v>
      </c>
      <c r="N15" s="9">
        <f t="shared" si="2"/>
        <v>6.1966907962771458</v>
      </c>
      <c r="O15" s="9">
        <f t="shared" si="3"/>
        <v>7.2508917954815768</v>
      </c>
      <c r="P15" s="11">
        <f t="shared" si="4"/>
        <v>209.23763392410137</v>
      </c>
      <c r="Q15" s="11">
        <f t="shared" si="5"/>
        <v>164.27783699573607</v>
      </c>
      <c r="R15" s="8">
        <v>0</v>
      </c>
      <c r="S15" s="8">
        <v>2</v>
      </c>
      <c r="T15" s="8">
        <v>2</v>
      </c>
      <c r="U15" s="11">
        <f t="shared" si="6"/>
        <v>0</v>
      </c>
      <c r="V15" s="11">
        <f t="shared" si="7"/>
        <v>200</v>
      </c>
      <c r="W15" s="9">
        <v>2</v>
      </c>
      <c r="X15" s="9">
        <v>8.5</v>
      </c>
    </row>
    <row r="16" spans="1:28" x14ac:dyDescent="0.2">
      <c r="A16" s="7" t="s">
        <v>55</v>
      </c>
      <c r="B16" s="7" t="s">
        <v>188</v>
      </c>
      <c r="C16" s="8">
        <v>1</v>
      </c>
      <c r="D16" s="9">
        <v>8</v>
      </c>
      <c r="E16" s="10">
        <v>1000</v>
      </c>
      <c r="F16" s="10">
        <v>0</v>
      </c>
      <c r="G16" s="11">
        <f t="shared" si="0"/>
        <v>0</v>
      </c>
      <c r="H16" s="10">
        <v>1000</v>
      </c>
      <c r="I16" s="9">
        <v>8</v>
      </c>
      <c r="J16" s="8">
        <v>1</v>
      </c>
      <c r="K16" s="9">
        <v>60.16</v>
      </c>
      <c r="L16" s="9">
        <v>60.16</v>
      </c>
      <c r="M16" s="9">
        <f t="shared" si="1"/>
        <v>60.16</v>
      </c>
      <c r="N16" s="9">
        <f t="shared" si="2"/>
        <v>6.1966907962771458</v>
      </c>
      <c r="O16" s="9">
        <f t="shared" si="3"/>
        <v>7.2508917954815768</v>
      </c>
      <c r="P16" s="11">
        <f t="shared" si="4"/>
        <v>870.84075965421709</v>
      </c>
      <c r="Q16" s="11">
        <f t="shared" si="5"/>
        <v>729.69104624466945</v>
      </c>
      <c r="R16" s="8">
        <v>1</v>
      </c>
      <c r="S16" s="8">
        <v>1</v>
      </c>
      <c r="T16" s="8">
        <v>1</v>
      </c>
      <c r="U16" s="11">
        <f t="shared" si="6"/>
        <v>100</v>
      </c>
      <c r="V16" s="11">
        <f t="shared" si="7"/>
        <v>300</v>
      </c>
      <c r="W16" s="9">
        <v>1</v>
      </c>
      <c r="X16" s="9">
        <v>9</v>
      </c>
    </row>
    <row r="17" spans="1:24" x14ac:dyDescent="0.2">
      <c r="A17" s="7" t="s">
        <v>55</v>
      </c>
      <c r="B17" s="7" t="s">
        <v>194</v>
      </c>
      <c r="C17" s="8">
        <v>1</v>
      </c>
      <c r="D17" s="9">
        <v>8</v>
      </c>
      <c r="E17" s="10">
        <v>1000</v>
      </c>
      <c r="F17" s="10">
        <v>0</v>
      </c>
      <c r="G17" s="11">
        <f t="shared" si="0"/>
        <v>0</v>
      </c>
      <c r="H17" s="10">
        <v>1000</v>
      </c>
      <c r="I17" s="9">
        <v>8</v>
      </c>
      <c r="J17" s="8">
        <v>1</v>
      </c>
      <c r="K17" s="9">
        <v>0</v>
      </c>
      <c r="L17" s="9">
        <v>0</v>
      </c>
      <c r="M17" s="9">
        <f t="shared" si="1"/>
        <v>0</v>
      </c>
      <c r="N17" s="9">
        <f t="shared" si="2"/>
        <v>6.1966907962771458</v>
      </c>
      <c r="O17" s="9">
        <f t="shared" si="3"/>
        <v>7.2508917954815768</v>
      </c>
      <c r="P17" s="11">
        <f t="shared" si="4"/>
        <v>-100</v>
      </c>
      <c r="Q17" s="11">
        <f t="shared" si="5"/>
        <v>-100</v>
      </c>
      <c r="R17" s="8">
        <v>0</v>
      </c>
      <c r="S17" s="8">
        <v>0</v>
      </c>
      <c r="T17" s="8">
        <v>0</v>
      </c>
      <c r="U17" s="11">
        <f t="shared" si="6"/>
        <v>0</v>
      </c>
      <c r="V17" s="11">
        <f t="shared" si="7"/>
        <v>0</v>
      </c>
      <c r="W17" s="9">
        <v>8</v>
      </c>
      <c r="X17" s="9">
        <v>9</v>
      </c>
    </row>
    <row r="18" spans="1:24" x14ac:dyDescent="0.2">
      <c r="A18" s="7" t="s">
        <v>55</v>
      </c>
      <c r="B18" s="7" t="s">
        <v>199</v>
      </c>
      <c r="C18" s="8">
        <v>1</v>
      </c>
      <c r="D18" s="9">
        <v>1.4</v>
      </c>
      <c r="E18" s="10">
        <v>2200</v>
      </c>
      <c r="F18" s="10">
        <v>0</v>
      </c>
      <c r="G18" s="11">
        <f t="shared" si="0"/>
        <v>0</v>
      </c>
      <c r="H18" s="10">
        <v>2200</v>
      </c>
      <c r="I18" s="9">
        <v>1.4</v>
      </c>
      <c r="J18" s="8">
        <v>1</v>
      </c>
      <c r="K18" s="9">
        <v>0</v>
      </c>
      <c r="L18" s="9">
        <v>0</v>
      </c>
      <c r="M18" s="9">
        <f t="shared" si="1"/>
        <v>0</v>
      </c>
      <c r="N18" s="9">
        <f t="shared" si="2"/>
        <v>6.1966907962771458</v>
      </c>
      <c r="O18" s="9">
        <f t="shared" si="3"/>
        <v>7.2508917954815768</v>
      </c>
      <c r="P18" s="11">
        <f t="shared" si="4"/>
        <v>-100</v>
      </c>
      <c r="Q18" s="11">
        <f t="shared" si="5"/>
        <v>-100</v>
      </c>
      <c r="R18" s="8">
        <v>0</v>
      </c>
      <c r="S18" s="8">
        <v>0</v>
      </c>
      <c r="T18" s="8">
        <v>0</v>
      </c>
      <c r="U18" s="11">
        <f t="shared" si="6"/>
        <v>0</v>
      </c>
      <c r="V18" s="11">
        <f t="shared" si="7"/>
        <v>0</v>
      </c>
      <c r="W18" s="9">
        <v>7</v>
      </c>
      <c r="X18" s="9">
        <v>9</v>
      </c>
    </row>
    <row r="19" spans="1:24" x14ac:dyDescent="0.2">
      <c r="A19" s="7" t="s">
        <v>55</v>
      </c>
      <c r="B19" s="7" t="s">
        <v>210</v>
      </c>
      <c r="C19" s="8">
        <v>2</v>
      </c>
      <c r="D19" s="9">
        <v>8</v>
      </c>
      <c r="E19" s="10">
        <v>2100</v>
      </c>
      <c r="F19" s="10">
        <v>100</v>
      </c>
      <c r="G19" s="11">
        <f t="shared" si="0"/>
        <v>4.7619047619047619</v>
      </c>
      <c r="H19" s="10">
        <v>1300</v>
      </c>
      <c r="I19" s="9">
        <v>8</v>
      </c>
      <c r="J19" s="8">
        <v>1</v>
      </c>
      <c r="K19" s="9">
        <v>0</v>
      </c>
      <c r="L19" s="9">
        <v>0</v>
      </c>
      <c r="M19" s="9">
        <f t="shared" si="1"/>
        <v>0</v>
      </c>
      <c r="N19" s="9">
        <f t="shared" si="2"/>
        <v>6.1966907962771458</v>
      </c>
      <c r="O19" s="9">
        <f t="shared" si="3"/>
        <v>7.2508917954815768</v>
      </c>
      <c r="P19" s="11">
        <f t="shared" si="4"/>
        <v>-100</v>
      </c>
      <c r="Q19" s="11">
        <f t="shared" si="5"/>
        <v>-100</v>
      </c>
      <c r="R19" s="8">
        <v>0</v>
      </c>
      <c r="S19" s="8">
        <v>0</v>
      </c>
      <c r="T19" s="8">
        <v>0</v>
      </c>
      <c r="U19" s="11">
        <f t="shared" si="6"/>
        <v>0</v>
      </c>
      <c r="V19" s="11">
        <f t="shared" si="7"/>
        <v>0</v>
      </c>
      <c r="W19" s="9">
        <v>8</v>
      </c>
      <c r="X19" s="9">
        <v>9</v>
      </c>
    </row>
    <row r="20" spans="1:24" x14ac:dyDescent="0.2">
      <c r="A20" s="7" t="s">
        <v>55</v>
      </c>
      <c r="B20" s="7" t="s">
        <v>221</v>
      </c>
      <c r="C20" s="8">
        <v>2</v>
      </c>
      <c r="D20" s="9">
        <v>5</v>
      </c>
      <c r="E20" s="10">
        <v>2600</v>
      </c>
      <c r="F20" s="10">
        <v>800</v>
      </c>
      <c r="G20" s="11">
        <f t="shared" si="0"/>
        <v>30.76923076923077</v>
      </c>
      <c r="H20" s="10">
        <v>3400</v>
      </c>
      <c r="I20" s="9">
        <v>5</v>
      </c>
      <c r="J20" s="8">
        <v>2</v>
      </c>
      <c r="K20" s="9">
        <v>12.98</v>
      </c>
      <c r="L20" s="9">
        <v>12.98</v>
      </c>
      <c r="M20" s="9">
        <f t="shared" si="1"/>
        <v>3.8176470588235292</v>
      </c>
      <c r="N20" s="9">
        <f t="shared" si="2"/>
        <v>6.1966907962771458</v>
      </c>
      <c r="O20" s="9">
        <f t="shared" si="3"/>
        <v>7.2508917954815768</v>
      </c>
      <c r="P20" s="11">
        <f t="shared" si="4"/>
        <v>-38.392164716091706</v>
      </c>
      <c r="Q20" s="11">
        <f t="shared" si="5"/>
        <v>-47.34927555804223</v>
      </c>
      <c r="R20" s="8">
        <v>0</v>
      </c>
      <c r="S20" s="8">
        <v>0</v>
      </c>
      <c r="T20" s="8">
        <v>2</v>
      </c>
      <c r="U20" s="11">
        <f t="shared" si="6"/>
        <v>0</v>
      </c>
      <c r="V20" s="11">
        <f t="shared" si="7"/>
        <v>100</v>
      </c>
      <c r="W20" s="9">
        <v>3</v>
      </c>
      <c r="X20" s="9">
        <v>7.5</v>
      </c>
    </row>
    <row r="21" spans="1:24" x14ac:dyDescent="0.2">
      <c r="A21" s="7" t="s">
        <v>55</v>
      </c>
      <c r="B21" s="7" t="s">
        <v>226</v>
      </c>
      <c r="C21" s="8">
        <v>1</v>
      </c>
      <c r="D21" s="9">
        <v>5</v>
      </c>
      <c r="E21" s="10">
        <v>1300</v>
      </c>
      <c r="F21" s="10">
        <v>800</v>
      </c>
      <c r="G21" s="11">
        <f t="shared" si="0"/>
        <v>61.53846153846154</v>
      </c>
      <c r="H21" s="10">
        <v>2100</v>
      </c>
      <c r="I21" s="9">
        <v>5</v>
      </c>
      <c r="J21" s="8">
        <v>1</v>
      </c>
      <c r="K21" s="9">
        <v>0</v>
      </c>
      <c r="L21" s="9">
        <v>0</v>
      </c>
      <c r="M21" s="9">
        <f t="shared" si="1"/>
        <v>0</v>
      </c>
      <c r="N21" s="9">
        <f t="shared" si="2"/>
        <v>6.1966907962771458</v>
      </c>
      <c r="O21" s="9">
        <f t="shared" si="3"/>
        <v>7.2508917954815768</v>
      </c>
      <c r="P21" s="11">
        <f t="shared" si="4"/>
        <v>-100</v>
      </c>
      <c r="Q21" s="11">
        <f t="shared" si="5"/>
        <v>-100</v>
      </c>
      <c r="R21" s="8">
        <v>0</v>
      </c>
      <c r="S21" s="8">
        <v>0</v>
      </c>
      <c r="T21" s="8">
        <v>0</v>
      </c>
      <c r="U21" s="11">
        <f t="shared" si="6"/>
        <v>0</v>
      </c>
      <c r="V21" s="11">
        <f t="shared" si="7"/>
        <v>0</v>
      </c>
      <c r="W21" s="9">
        <v>7</v>
      </c>
      <c r="X21" s="9">
        <v>7</v>
      </c>
    </row>
    <row r="22" spans="1:24" x14ac:dyDescent="0.2">
      <c r="A22" s="7" t="s">
        <v>55</v>
      </c>
      <c r="B22" s="7" t="s">
        <v>230</v>
      </c>
      <c r="C22" s="8">
        <v>1</v>
      </c>
      <c r="D22" s="9">
        <v>10</v>
      </c>
      <c r="E22" s="10">
        <v>900</v>
      </c>
      <c r="F22" s="10">
        <v>600</v>
      </c>
      <c r="G22" s="11">
        <f t="shared" si="0"/>
        <v>66.666666666666657</v>
      </c>
      <c r="H22" s="10">
        <v>1500</v>
      </c>
      <c r="I22" s="9">
        <v>10</v>
      </c>
      <c r="J22" s="8">
        <v>1</v>
      </c>
      <c r="K22" s="9">
        <v>33.200000000000003</v>
      </c>
      <c r="L22" s="9">
        <v>33.200000000000003</v>
      </c>
      <c r="M22" s="9">
        <f t="shared" si="1"/>
        <v>22.133333333333336</v>
      </c>
      <c r="N22" s="9">
        <f t="shared" si="2"/>
        <v>6.1966907962771458</v>
      </c>
      <c r="O22" s="9">
        <f t="shared" si="3"/>
        <v>7.2508917954815768</v>
      </c>
      <c r="P22" s="11">
        <f t="shared" si="4"/>
        <v>257.17988941179095</v>
      </c>
      <c r="Q22" s="11">
        <f t="shared" si="5"/>
        <v>205.24980868044142</v>
      </c>
      <c r="R22" s="8">
        <v>1</v>
      </c>
      <c r="S22" s="8">
        <v>1</v>
      </c>
      <c r="T22" s="8">
        <v>1</v>
      </c>
      <c r="U22" s="11">
        <f t="shared" si="6"/>
        <v>100</v>
      </c>
      <c r="V22" s="11">
        <f t="shared" si="7"/>
        <v>300</v>
      </c>
      <c r="W22" s="9">
        <v>1</v>
      </c>
      <c r="X22" s="9">
        <v>7</v>
      </c>
    </row>
    <row r="23" spans="1:24" x14ac:dyDescent="0.2">
      <c r="A23" s="7" t="s">
        <v>55</v>
      </c>
      <c r="B23" s="7" t="s">
        <v>243</v>
      </c>
      <c r="C23" s="8">
        <v>2</v>
      </c>
      <c r="D23" s="9">
        <v>10.5</v>
      </c>
      <c r="E23" s="10">
        <v>2000</v>
      </c>
      <c r="F23" s="10">
        <v>700</v>
      </c>
      <c r="G23" s="11">
        <f t="shared" si="0"/>
        <v>35</v>
      </c>
      <c r="H23" s="10">
        <v>1900</v>
      </c>
      <c r="I23" s="9">
        <v>10.5</v>
      </c>
      <c r="J23" s="8">
        <v>1</v>
      </c>
      <c r="K23" s="9">
        <v>0</v>
      </c>
      <c r="L23" s="9">
        <v>0</v>
      </c>
      <c r="M23" s="9">
        <f t="shared" si="1"/>
        <v>0</v>
      </c>
      <c r="N23" s="9">
        <f t="shared" si="2"/>
        <v>6.1966907962771458</v>
      </c>
      <c r="O23" s="9">
        <f t="shared" si="3"/>
        <v>7.2508917954815768</v>
      </c>
      <c r="P23" s="11">
        <f t="shared" si="4"/>
        <v>-100</v>
      </c>
      <c r="Q23" s="11">
        <f t="shared" si="5"/>
        <v>-100</v>
      </c>
      <c r="R23" s="8">
        <v>0</v>
      </c>
      <c r="S23" s="8">
        <v>0</v>
      </c>
      <c r="T23" s="8">
        <v>0</v>
      </c>
      <c r="U23" s="11">
        <f t="shared" si="6"/>
        <v>0</v>
      </c>
      <c r="V23" s="11">
        <f t="shared" si="7"/>
        <v>0</v>
      </c>
      <c r="W23" s="9">
        <v>5</v>
      </c>
      <c r="X23" s="9">
        <v>7</v>
      </c>
    </row>
    <row r="24" spans="1:24" x14ac:dyDescent="0.2">
      <c r="A24" s="7" t="s">
        <v>55</v>
      </c>
      <c r="B24" s="7" t="s">
        <v>248</v>
      </c>
      <c r="C24" s="8">
        <v>1</v>
      </c>
      <c r="D24" s="9">
        <v>8</v>
      </c>
      <c r="E24" s="10">
        <v>1000</v>
      </c>
      <c r="F24" s="10">
        <v>0</v>
      </c>
      <c r="G24" s="11">
        <f t="shared" si="0"/>
        <v>0</v>
      </c>
      <c r="H24" s="10">
        <v>0</v>
      </c>
      <c r="I24" s="9">
        <v>8</v>
      </c>
      <c r="J24" s="8">
        <v>0</v>
      </c>
      <c r="K24" s="9">
        <v>0</v>
      </c>
      <c r="L24" s="9">
        <v>0</v>
      </c>
      <c r="M24" s="9">
        <f t="shared" si="1"/>
        <v>0</v>
      </c>
      <c r="N24" s="9">
        <f t="shared" si="2"/>
        <v>6.1966907962771458</v>
      </c>
      <c r="O24" s="9">
        <f t="shared" si="3"/>
        <v>7.2508917954815768</v>
      </c>
      <c r="P24" s="11">
        <f t="shared" si="4"/>
        <v>-100</v>
      </c>
      <c r="Q24" s="11">
        <f t="shared" si="5"/>
        <v>-100</v>
      </c>
      <c r="R24" s="8">
        <v>0</v>
      </c>
      <c r="S24" s="8">
        <v>0</v>
      </c>
      <c r="T24" s="8">
        <v>0</v>
      </c>
      <c r="U24" s="11">
        <f t="shared" si="6"/>
        <v>0</v>
      </c>
      <c r="V24" s="11">
        <f t="shared" si="7"/>
        <v>0</v>
      </c>
      <c r="W24" s="9">
        <v>0</v>
      </c>
      <c r="X24" s="9">
        <v>0</v>
      </c>
    </row>
    <row r="25" spans="1:24" x14ac:dyDescent="0.2">
      <c r="A25" s="7" t="s">
        <v>55</v>
      </c>
      <c r="B25" s="7" t="s">
        <v>252</v>
      </c>
      <c r="C25" s="8">
        <v>1</v>
      </c>
      <c r="D25" s="9">
        <v>3.5</v>
      </c>
      <c r="E25" s="10">
        <v>1500</v>
      </c>
      <c r="F25" s="10">
        <v>1000</v>
      </c>
      <c r="G25" s="11">
        <f t="shared" si="0"/>
        <v>66.666666666666657</v>
      </c>
      <c r="H25" s="10">
        <v>2500</v>
      </c>
      <c r="I25" s="9">
        <v>3.5</v>
      </c>
      <c r="J25" s="8">
        <v>1</v>
      </c>
      <c r="K25" s="9">
        <v>0</v>
      </c>
      <c r="L25" s="9">
        <v>0</v>
      </c>
      <c r="M25" s="9">
        <f t="shared" si="1"/>
        <v>0</v>
      </c>
      <c r="N25" s="9">
        <f t="shared" si="2"/>
        <v>6.1966907962771458</v>
      </c>
      <c r="O25" s="9">
        <f t="shared" si="3"/>
        <v>7.2508917954815768</v>
      </c>
      <c r="P25" s="11">
        <f t="shared" si="4"/>
        <v>-100</v>
      </c>
      <c r="Q25" s="11">
        <f t="shared" si="5"/>
        <v>-100</v>
      </c>
      <c r="R25" s="8">
        <v>0</v>
      </c>
      <c r="S25" s="8">
        <v>0</v>
      </c>
      <c r="T25" s="8">
        <v>0</v>
      </c>
      <c r="U25" s="11">
        <f t="shared" si="6"/>
        <v>0</v>
      </c>
      <c r="V25" s="11">
        <f t="shared" si="7"/>
        <v>0</v>
      </c>
      <c r="W25" s="9">
        <v>6</v>
      </c>
      <c r="X25" s="9">
        <v>7</v>
      </c>
    </row>
    <row r="26" spans="1:24" x14ac:dyDescent="0.2">
      <c r="A26" s="7" t="s">
        <v>55</v>
      </c>
      <c r="B26" s="7" t="s">
        <v>258</v>
      </c>
      <c r="C26" s="8">
        <v>2</v>
      </c>
      <c r="D26" s="9">
        <v>10.5</v>
      </c>
      <c r="E26" s="10">
        <v>2000</v>
      </c>
      <c r="F26" s="10">
        <v>400</v>
      </c>
      <c r="G26" s="11">
        <f t="shared" si="0"/>
        <v>20</v>
      </c>
      <c r="H26" s="10">
        <v>1200</v>
      </c>
      <c r="I26" s="9">
        <v>10.5</v>
      </c>
      <c r="J26" s="8">
        <v>1</v>
      </c>
      <c r="K26" s="9">
        <v>0</v>
      </c>
      <c r="L26" s="9">
        <v>0</v>
      </c>
      <c r="M26" s="9">
        <f t="shared" si="1"/>
        <v>0</v>
      </c>
      <c r="N26" s="9">
        <f t="shared" si="2"/>
        <v>6.1966907962771458</v>
      </c>
      <c r="O26" s="9">
        <f t="shared" si="3"/>
        <v>7.2508917954815768</v>
      </c>
      <c r="P26" s="11">
        <f t="shared" si="4"/>
        <v>-100</v>
      </c>
      <c r="Q26" s="11">
        <f t="shared" si="5"/>
        <v>-100</v>
      </c>
      <c r="R26" s="8">
        <v>0</v>
      </c>
      <c r="S26" s="8">
        <v>0</v>
      </c>
      <c r="T26" s="8">
        <v>0</v>
      </c>
      <c r="U26" s="11">
        <f t="shared" si="6"/>
        <v>0</v>
      </c>
      <c r="V26" s="11">
        <f t="shared" si="7"/>
        <v>0</v>
      </c>
      <c r="W26" s="9">
        <v>5</v>
      </c>
      <c r="X26" s="9">
        <v>10</v>
      </c>
    </row>
    <row r="27" spans="1:24" x14ac:dyDescent="0.2">
      <c r="A27" s="7" t="s">
        <v>55</v>
      </c>
      <c r="B27" s="7" t="s">
        <v>262</v>
      </c>
      <c r="C27" s="8">
        <v>3</v>
      </c>
      <c r="D27" s="9">
        <v>15.33</v>
      </c>
      <c r="E27" s="10">
        <v>2500</v>
      </c>
      <c r="F27" s="10">
        <v>400</v>
      </c>
      <c r="G27" s="11">
        <f t="shared" si="0"/>
        <v>16</v>
      </c>
      <c r="H27" s="10">
        <v>1300</v>
      </c>
      <c r="I27" s="9">
        <v>15.33</v>
      </c>
      <c r="J27" s="8">
        <v>1</v>
      </c>
      <c r="K27" s="9">
        <v>0</v>
      </c>
      <c r="L27" s="9">
        <v>0</v>
      </c>
      <c r="M27" s="9">
        <f t="shared" si="1"/>
        <v>0</v>
      </c>
      <c r="N27" s="9">
        <f t="shared" si="2"/>
        <v>6.1966907962771458</v>
      </c>
      <c r="O27" s="9">
        <f t="shared" si="3"/>
        <v>7.2508917954815768</v>
      </c>
      <c r="P27" s="11">
        <f t="shared" si="4"/>
        <v>-100</v>
      </c>
      <c r="Q27" s="11">
        <f t="shared" si="5"/>
        <v>-100</v>
      </c>
      <c r="R27" s="8">
        <v>0</v>
      </c>
      <c r="S27" s="8">
        <v>0</v>
      </c>
      <c r="T27" s="8">
        <v>0</v>
      </c>
      <c r="U27" s="11">
        <f t="shared" si="6"/>
        <v>0</v>
      </c>
      <c r="V27" s="11">
        <f t="shared" si="7"/>
        <v>0</v>
      </c>
      <c r="W27" s="9">
        <v>7</v>
      </c>
      <c r="X27" s="9">
        <v>10</v>
      </c>
    </row>
    <row r="28" spans="1:24" x14ac:dyDescent="0.2">
      <c r="A28" s="7" t="s">
        <v>55</v>
      </c>
      <c r="B28" s="7" t="s">
        <v>266</v>
      </c>
      <c r="C28" s="8">
        <v>1</v>
      </c>
      <c r="D28" s="9">
        <v>4</v>
      </c>
      <c r="E28" s="10">
        <v>1400</v>
      </c>
      <c r="F28" s="10">
        <v>0</v>
      </c>
      <c r="G28" s="11">
        <f t="shared" si="0"/>
        <v>0</v>
      </c>
      <c r="H28" s="10">
        <v>0</v>
      </c>
      <c r="I28" s="9">
        <v>4</v>
      </c>
      <c r="J28" s="8">
        <v>0</v>
      </c>
      <c r="K28" s="9">
        <v>0</v>
      </c>
      <c r="L28" s="9">
        <v>0</v>
      </c>
      <c r="M28" s="9">
        <f t="shared" si="1"/>
        <v>0</v>
      </c>
      <c r="N28" s="9">
        <f t="shared" si="2"/>
        <v>6.1966907962771458</v>
      </c>
      <c r="O28" s="9">
        <f t="shared" si="3"/>
        <v>7.2508917954815768</v>
      </c>
      <c r="P28" s="11">
        <f t="shared" si="4"/>
        <v>-100</v>
      </c>
      <c r="Q28" s="11">
        <f t="shared" si="5"/>
        <v>-100</v>
      </c>
      <c r="R28" s="8">
        <v>0</v>
      </c>
      <c r="S28" s="8">
        <v>0</v>
      </c>
      <c r="T28" s="8">
        <v>0</v>
      </c>
      <c r="U28" s="11">
        <f t="shared" si="6"/>
        <v>0</v>
      </c>
      <c r="V28" s="11">
        <f t="shared" si="7"/>
        <v>0</v>
      </c>
      <c r="W28" s="9">
        <v>0</v>
      </c>
      <c r="X28" s="9">
        <v>0</v>
      </c>
    </row>
    <row r="29" spans="1:24" x14ac:dyDescent="0.2">
      <c r="A29" s="7" t="s">
        <v>55</v>
      </c>
      <c r="B29" s="7" t="s">
        <v>273</v>
      </c>
      <c r="C29" s="8">
        <v>4</v>
      </c>
      <c r="D29" s="9">
        <v>5.38</v>
      </c>
      <c r="E29" s="10">
        <v>5400</v>
      </c>
      <c r="F29" s="10">
        <v>500</v>
      </c>
      <c r="G29" s="11">
        <f t="shared" si="0"/>
        <v>9.2592592592592595</v>
      </c>
      <c r="H29" s="10">
        <v>2600</v>
      </c>
      <c r="I29" s="9">
        <v>5.38</v>
      </c>
      <c r="J29" s="8">
        <v>2</v>
      </c>
      <c r="K29" s="9">
        <v>31.31</v>
      </c>
      <c r="L29" s="9">
        <v>31.31</v>
      </c>
      <c r="M29" s="9">
        <f t="shared" si="1"/>
        <v>12.042307692307693</v>
      </c>
      <c r="N29" s="9">
        <f t="shared" si="2"/>
        <v>6.1966907962771458</v>
      </c>
      <c r="O29" s="9">
        <f t="shared" si="3"/>
        <v>7.2508917954815768</v>
      </c>
      <c r="P29" s="11">
        <f t="shared" si="4"/>
        <v>94.33449381632019</v>
      </c>
      <c r="Q29" s="11">
        <f t="shared" si="5"/>
        <v>66.080366828972771</v>
      </c>
      <c r="R29" s="8">
        <v>0</v>
      </c>
      <c r="S29" s="8">
        <v>1</v>
      </c>
      <c r="T29" s="8">
        <v>1</v>
      </c>
      <c r="U29" s="11">
        <f t="shared" si="6"/>
        <v>0</v>
      </c>
      <c r="V29" s="11">
        <f t="shared" si="7"/>
        <v>100</v>
      </c>
      <c r="W29" s="9">
        <v>4.5</v>
      </c>
      <c r="X29" s="9">
        <v>8.5</v>
      </c>
    </row>
    <row r="30" spans="1:24" x14ac:dyDescent="0.2">
      <c r="A30" s="7" t="s">
        <v>55</v>
      </c>
      <c r="B30" s="7" t="s">
        <v>277</v>
      </c>
      <c r="C30" s="8">
        <v>4</v>
      </c>
      <c r="D30" s="9">
        <v>4.12</v>
      </c>
      <c r="E30" s="10">
        <v>5700</v>
      </c>
      <c r="F30" s="10">
        <v>100</v>
      </c>
      <c r="G30" s="11">
        <f t="shared" si="0"/>
        <v>1.7543859649122806</v>
      </c>
      <c r="H30" s="10">
        <v>1300</v>
      </c>
      <c r="I30" s="9">
        <v>4.12</v>
      </c>
      <c r="J30" s="8">
        <v>1</v>
      </c>
      <c r="K30" s="9">
        <v>0</v>
      </c>
      <c r="L30" s="9">
        <v>0</v>
      </c>
      <c r="M30" s="9">
        <f t="shared" si="1"/>
        <v>0</v>
      </c>
      <c r="N30" s="9">
        <f t="shared" si="2"/>
        <v>6.1966907962771458</v>
      </c>
      <c r="O30" s="9">
        <f t="shared" si="3"/>
        <v>7.2508917954815768</v>
      </c>
      <c r="P30" s="11">
        <f t="shared" si="4"/>
        <v>-100</v>
      </c>
      <c r="Q30" s="11">
        <f t="shared" si="5"/>
        <v>-100</v>
      </c>
      <c r="R30" s="8">
        <v>0</v>
      </c>
      <c r="S30" s="8">
        <v>0</v>
      </c>
      <c r="T30" s="8">
        <v>0</v>
      </c>
      <c r="U30" s="11">
        <f t="shared" si="6"/>
        <v>0</v>
      </c>
      <c r="V30" s="11">
        <f t="shared" si="7"/>
        <v>0</v>
      </c>
      <c r="W30" s="9">
        <v>4</v>
      </c>
      <c r="X30" s="9">
        <v>8</v>
      </c>
    </row>
    <row r="31" spans="1:24" x14ac:dyDescent="0.2">
      <c r="A31" s="7" t="s">
        <v>55</v>
      </c>
      <c r="B31" s="7" t="s">
        <v>297</v>
      </c>
      <c r="C31" s="8">
        <v>2</v>
      </c>
      <c r="D31" s="9">
        <v>22.5</v>
      </c>
      <c r="E31" s="10">
        <v>1200</v>
      </c>
      <c r="F31" s="10">
        <v>600</v>
      </c>
      <c r="G31" s="11">
        <f t="shared" si="0"/>
        <v>50</v>
      </c>
      <c r="H31" s="10">
        <v>1800</v>
      </c>
      <c r="I31" s="9">
        <v>22.5</v>
      </c>
      <c r="J31" s="8">
        <v>2</v>
      </c>
      <c r="K31" s="9">
        <v>0</v>
      </c>
      <c r="L31" s="9">
        <v>0</v>
      </c>
      <c r="M31" s="9">
        <f t="shared" si="1"/>
        <v>0</v>
      </c>
      <c r="N31" s="9">
        <f t="shared" si="2"/>
        <v>6.1966907962771458</v>
      </c>
      <c r="O31" s="9">
        <f t="shared" si="3"/>
        <v>7.2508917954815768</v>
      </c>
      <c r="P31" s="11">
        <f t="shared" si="4"/>
        <v>-100</v>
      </c>
      <c r="Q31" s="11">
        <f t="shared" si="5"/>
        <v>-100</v>
      </c>
      <c r="R31" s="8">
        <v>0</v>
      </c>
      <c r="S31" s="8">
        <v>0</v>
      </c>
      <c r="T31" s="8">
        <v>0</v>
      </c>
      <c r="U31" s="11">
        <f t="shared" si="6"/>
        <v>0</v>
      </c>
      <c r="V31" s="11">
        <f t="shared" si="7"/>
        <v>0</v>
      </c>
      <c r="W31" s="9">
        <v>7.5</v>
      </c>
      <c r="X31" s="9">
        <v>8.5</v>
      </c>
    </row>
    <row r="32" spans="1:24" x14ac:dyDescent="0.2">
      <c r="A32" s="7" t="s">
        <v>55</v>
      </c>
      <c r="B32" s="7" t="s">
        <v>302</v>
      </c>
      <c r="C32" s="8">
        <v>4</v>
      </c>
      <c r="D32" s="9">
        <v>8.5</v>
      </c>
      <c r="E32" s="10">
        <v>4300</v>
      </c>
      <c r="F32" s="10">
        <v>900</v>
      </c>
      <c r="G32" s="11">
        <f t="shared" si="0"/>
        <v>20.930232558139537</v>
      </c>
      <c r="H32" s="10">
        <v>5200</v>
      </c>
      <c r="I32" s="9">
        <v>8.5</v>
      </c>
      <c r="J32" s="8">
        <v>4</v>
      </c>
      <c r="K32" s="9">
        <v>47.27</v>
      </c>
      <c r="L32" s="9">
        <v>47.27</v>
      </c>
      <c r="M32" s="9">
        <f t="shared" si="1"/>
        <v>9.0903846153846164</v>
      </c>
      <c r="N32" s="9">
        <f t="shared" si="2"/>
        <v>6.1966907962771458</v>
      </c>
      <c r="O32" s="9">
        <f t="shared" si="3"/>
        <v>7.2508917954815768</v>
      </c>
      <c r="P32" s="11">
        <f t="shared" si="4"/>
        <v>46.697405344897106</v>
      </c>
      <c r="Q32" s="11">
        <f t="shared" si="5"/>
        <v>25.369194187249178</v>
      </c>
      <c r="R32" s="8">
        <v>1</v>
      </c>
      <c r="S32" s="8">
        <v>2</v>
      </c>
      <c r="T32" s="8">
        <v>2</v>
      </c>
      <c r="U32" s="11">
        <f t="shared" si="6"/>
        <v>25</v>
      </c>
      <c r="V32" s="11">
        <f t="shared" si="7"/>
        <v>125</v>
      </c>
      <c r="W32" s="9">
        <v>3.75</v>
      </c>
      <c r="X32" s="9">
        <v>9.25</v>
      </c>
    </row>
    <row r="33" spans="1:24" x14ac:dyDescent="0.2">
      <c r="A33" s="7" t="s">
        <v>55</v>
      </c>
      <c r="B33" s="7" t="s">
        <v>313</v>
      </c>
      <c r="C33" s="8">
        <v>1</v>
      </c>
      <c r="D33" s="9">
        <v>8</v>
      </c>
      <c r="E33" s="10">
        <v>1000</v>
      </c>
      <c r="F33" s="10">
        <v>200</v>
      </c>
      <c r="G33" s="11">
        <f t="shared" si="0"/>
        <v>20</v>
      </c>
      <c r="H33" s="10">
        <v>1200</v>
      </c>
      <c r="I33" s="9">
        <v>8</v>
      </c>
      <c r="J33" s="8">
        <v>1</v>
      </c>
      <c r="K33" s="9">
        <v>9</v>
      </c>
      <c r="L33" s="9">
        <v>9</v>
      </c>
      <c r="M33" s="9">
        <f t="shared" si="1"/>
        <v>7.5</v>
      </c>
      <c r="N33" s="9">
        <f t="shared" si="2"/>
        <v>6.1966907962771458</v>
      </c>
      <c r="O33" s="9">
        <f t="shared" si="3"/>
        <v>7.2508917954815768</v>
      </c>
      <c r="P33" s="11">
        <f t="shared" si="4"/>
        <v>21.032342044658055</v>
      </c>
      <c r="Q33" s="11">
        <f t="shared" si="5"/>
        <v>3.4355526402098011</v>
      </c>
      <c r="R33" s="8">
        <v>0</v>
      </c>
      <c r="S33" s="8">
        <v>0</v>
      </c>
      <c r="T33" s="8">
        <v>1</v>
      </c>
      <c r="U33" s="11">
        <f t="shared" si="6"/>
        <v>0</v>
      </c>
      <c r="V33" s="11">
        <f t="shared" si="7"/>
        <v>100</v>
      </c>
      <c r="W33" s="9">
        <v>3</v>
      </c>
      <c r="X33" s="9">
        <v>9</v>
      </c>
    </row>
    <row r="34" spans="1:24" x14ac:dyDescent="0.2">
      <c r="A34" s="7" t="s">
        <v>55</v>
      </c>
      <c r="B34" s="7" t="s">
        <v>318</v>
      </c>
      <c r="C34" s="8">
        <v>1</v>
      </c>
      <c r="D34" s="9">
        <v>20</v>
      </c>
      <c r="E34" s="10">
        <v>700</v>
      </c>
      <c r="F34" s="10">
        <v>0</v>
      </c>
      <c r="G34" s="11">
        <f t="shared" si="0"/>
        <v>0</v>
      </c>
      <c r="H34" s="10">
        <v>700</v>
      </c>
      <c r="I34" s="9">
        <v>20</v>
      </c>
      <c r="J34" s="8">
        <v>1</v>
      </c>
      <c r="K34" s="9">
        <v>0</v>
      </c>
      <c r="L34" s="9">
        <v>0</v>
      </c>
      <c r="M34" s="9">
        <f t="shared" si="1"/>
        <v>0</v>
      </c>
      <c r="N34" s="9">
        <f t="shared" si="2"/>
        <v>6.1966907962771458</v>
      </c>
      <c r="O34" s="9">
        <f t="shared" si="3"/>
        <v>7.2508917954815768</v>
      </c>
      <c r="P34" s="11">
        <f t="shared" si="4"/>
        <v>-100</v>
      </c>
      <c r="Q34" s="11">
        <f t="shared" si="5"/>
        <v>-100</v>
      </c>
      <c r="R34" s="8">
        <v>0</v>
      </c>
      <c r="S34" s="8">
        <v>0</v>
      </c>
      <c r="T34" s="8">
        <v>0</v>
      </c>
      <c r="U34" s="11">
        <f t="shared" si="6"/>
        <v>0</v>
      </c>
      <c r="V34" s="11">
        <f t="shared" si="7"/>
        <v>0</v>
      </c>
      <c r="W34" s="9">
        <v>5</v>
      </c>
      <c r="X34" s="9">
        <v>9</v>
      </c>
    </row>
    <row r="35" spans="1:24" x14ac:dyDescent="0.2">
      <c r="A35" s="7" t="s">
        <v>55</v>
      </c>
      <c r="B35" s="7" t="s">
        <v>333</v>
      </c>
      <c r="C35" s="8">
        <v>1</v>
      </c>
      <c r="D35" s="9">
        <v>6</v>
      </c>
      <c r="E35" s="10">
        <v>1200</v>
      </c>
      <c r="F35" s="10">
        <v>0</v>
      </c>
      <c r="G35" s="11">
        <f t="shared" si="0"/>
        <v>0</v>
      </c>
      <c r="H35" s="10">
        <v>0</v>
      </c>
      <c r="I35" s="9">
        <v>6</v>
      </c>
      <c r="J35" s="8">
        <v>0</v>
      </c>
      <c r="K35" s="9">
        <v>0</v>
      </c>
      <c r="L35" s="9">
        <v>0</v>
      </c>
      <c r="M35" s="9">
        <f t="shared" si="1"/>
        <v>0</v>
      </c>
      <c r="N35" s="9">
        <f t="shared" si="2"/>
        <v>6.1966907962771458</v>
      </c>
      <c r="O35" s="9">
        <f t="shared" si="3"/>
        <v>7.2508917954815768</v>
      </c>
      <c r="P35" s="11">
        <f t="shared" si="4"/>
        <v>-100</v>
      </c>
      <c r="Q35" s="11">
        <f t="shared" si="5"/>
        <v>-100</v>
      </c>
      <c r="R35" s="8">
        <v>0</v>
      </c>
      <c r="S35" s="8">
        <v>0</v>
      </c>
      <c r="T35" s="8">
        <v>0</v>
      </c>
      <c r="U35" s="11">
        <f t="shared" si="6"/>
        <v>0</v>
      </c>
      <c r="V35" s="11">
        <f t="shared" si="7"/>
        <v>0</v>
      </c>
      <c r="W35" s="9">
        <v>0</v>
      </c>
      <c r="X35" s="9">
        <v>0</v>
      </c>
    </row>
    <row r="36" spans="1:24" x14ac:dyDescent="0.2">
      <c r="A36" s="7" t="s">
        <v>55</v>
      </c>
      <c r="B36" s="7" t="s">
        <v>337</v>
      </c>
      <c r="C36" s="8">
        <v>3</v>
      </c>
      <c r="D36" s="9">
        <v>6.7</v>
      </c>
      <c r="E36" s="10">
        <v>4400</v>
      </c>
      <c r="F36" s="10">
        <v>1300</v>
      </c>
      <c r="G36" s="11">
        <f t="shared" si="0"/>
        <v>29.545454545454547</v>
      </c>
      <c r="H36" s="10">
        <v>5700</v>
      </c>
      <c r="I36" s="9">
        <v>6.7</v>
      </c>
      <c r="J36" s="8">
        <v>3</v>
      </c>
      <c r="K36" s="9">
        <v>40.75</v>
      </c>
      <c r="L36" s="9">
        <v>40.75</v>
      </c>
      <c r="M36" s="9">
        <f t="shared" si="1"/>
        <v>7.1491228070175437</v>
      </c>
      <c r="N36" s="9">
        <f t="shared" si="2"/>
        <v>6.1966907962771458</v>
      </c>
      <c r="O36" s="9">
        <f t="shared" si="3"/>
        <v>7.2508917954815768</v>
      </c>
      <c r="P36" s="11">
        <f t="shared" si="4"/>
        <v>15.370010253095101</v>
      </c>
      <c r="Q36" s="11">
        <f t="shared" si="5"/>
        <v>-1.4035375417883207</v>
      </c>
      <c r="R36" s="8">
        <v>1</v>
      </c>
      <c r="S36" s="8">
        <v>2</v>
      </c>
      <c r="T36" s="8">
        <v>2</v>
      </c>
      <c r="U36" s="11">
        <f t="shared" si="6"/>
        <v>33.333333333333329</v>
      </c>
      <c r="V36" s="11">
        <f t="shared" si="7"/>
        <v>166.66666666666669</v>
      </c>
      <c r="W36" s="9">
        <v>3</v>
      </c>
      <c r="X36" s="9">
        <v>6.67</v>
      </c>
    </row>
    <row r="37" spans="1:24" x14ac:dyDescent="0.2">
      <c r="A37" s="7" t="s">
        <v>55</v>
      </c>
      <c r="B37" s="7" t="s">
        <v>346</v>
      </c>
      <c r="C37" s="8">
        <v>2</v>
      </c>
      <c r="D37" s="9">
        <v>4.5</v>
      </c>
      <c r="E37" s="10">
        <v>2800</v>
      </c>
      <c r="F37" s="10">
        <v>800</v>
      </c>
      <c r="G37" s="11">
        <f t="shared" si="0"/>
        <v>28.571428571428569</v>
      </c>
      <c r="H37" s="10">
        <v>3600</v>
      </c>
      <c r="I37" s="9">
        <v>4.5</v>
      </c>
      <c r="J37" s="8">
        <v>2</v>
      </c>
      <c r="K37" s="9">
        <v>23.01</v>
      </c>
      <c r="L37" s="9">
        <v>23.01</v>
      </c>
      <c r="M37" s="9">
        <f t="shared" si="1"/>
        <v>6.3916666666666666</v>
      </c>
      <c r="N37" s="9">
        <f t="shared" si="2"/>
        <v>6.1966907962771458</v>
      </c>
      <c r="O37" s="9">
        <f t="shared" si="3"/>
        <v>7.2508917954815768</v>
      </c>
      <c r="P37" s="11">
        <f t="shared" si="4"/>
        <v>3.1464514980585863</v>
      </c>
      <c r="Q37" s="11">
        <f t="shared" si="5"/>
        <v>-11.849923472176759</v>
      </c>
      <c r="R37" s="8">
        <v>0</v>
      </c>
      <c r="S37" s="8">
        <v>1</v>
      </c>
      <c r="T37" s="8">
        <v>1</v>
      </c>
      <c r="U37" s="11">
        <f t="shared" si="6"/>
        <v>0</v>
      </c>
      <c r="V37" s="11">
        <f t="shared" si="7"/>
        <v>100</v>
      </c>
      <c r="W37" s="9">
        <v>3.5</v>
      </c>
      <c r="X37" s="9">
        <v>6</v>
      </c>
    </row>
    <row r="38" spans="1:24" x14ac:dyDescent="0.2">
      <c r="A38" s="7" t="s">
        <v>55</v>
      </c>
      <c r="B38" s="7" t="s">
        <v>353</v>
      </c>
      <c r="C38" s="8">
        <v>1</v>
      </c>
      <c r="D38" s="9">
        <v>4.5</v>
      </c>
      <c r="E38" s="10">
        <v>1300</v>
      </c>
      <c r="F38" s="10">
        <v>400</v>
      </c>
      <c r="G38" s="11">
        <f t="shared" si="0"/>
        <v>30.76923076923077</v>
      </c>
      <c r="H38" s="10">
        <v>1700</v>
      </c>
      <c r="I38" s="9">
        <v>4.5</v>
      </c>
      <c r="J38" s="8">
        <v>1</v>
      </c>
      <c r="K38" s="9">
        <v>0</v>
      </c>
      <c r="L38" s="9">
        <v>0</v>
      </c>
      <c r="M38" s="9">
        <f t="shared" si="1"/>
        <v>0</v>
      </c>
      <c r="N38" s="9">
        <f t="shared" si="2"/>
        <v>6.1966907962771458</v>
      </c>
      <c r="O38" s="9">
        <f t="shared" si="3"/>
        <v>7.2508917954815768</v>
      </c>
      <c r="P38" s="11">
        <f t="shared" si="4"/>
        <v>-100</v>
      </c>
      <c r="Q38" s="11">
        <f t="shared" si="5"/>
        <v>-100</v>
      </c>
      <c r="R38" s="8">
        <v>0</v>
      </c>
      <c r="S38" s="8">
        <v>0</v>
      </c>
      <c r="T38" s="8">
        <v>0</v>
      </c>
      <c r="U38" s="11">
        <f t="shared" si="6"/>
        <v>0</v>
      </c>
      <c r="V38" s="11">
        <f t="shared" si="7"/>
        <v>0</v>
      </c>
      <c r="W38" s="9">
        <v>4</v>
      </c>
      <c r="X38" s="9">
        <v>6</v>
      </c>
    </row>
    <row r="39" spans="1:24" x14ac:dyDescent="0.2">
      <c r="A39" s="7" t="s">
        <v>55</v>
      </c>
      <c r="B39" s="7" t="s">
        <v>356</v>
      </c>
      <c r="C39" s="8">
        <v>1</v>
      </c>
      <c r="D39" s="9">
        <v>15</v>
      </c>
      <c r="E39" s="10">
        <v>800</v>
      </c>
      <c r="F39" s="10">
        <v>100</v>
      </c>
      <c r="G39" s="11">
        <f t="shared" si="0"/>
        <v>12.5</v>
      </c>
      <c r="H39" s="10">
        <v>900</v>
      </c>
      <c r="I39" s="9">
        <v>15</v>
      </c>
      <c r="J39" s="8">
        <v>1</v>
      </c>
      <c r="K39" s="9">
        <v>7.82</v>
      </c>
      <c r="L39" s="9">
        <v>7.82</v>
      </c>
      <c r="M39" s="9">
        <f t="shared" si="1"/>
        <v>8.6888888888888882</v>
      </c>
      <c r="N39" s="9">
        <f t="shared" si="2"/>
        <v>6.1966907962771458</v>
      </c>
      <c r="O39" s="9">
        <f t="shared" si="3"/>
        <v>7.2508917954815768</v>
      </c>
      <c r="P39" s="11">
        <f t="shared" si="4"/>
        <v>40.218209598403845</v>
      </c>
      <c r="Q39" s="11">
        <f t="shared" si="5"/>
        <v>19.832003206880085</v>
      </c>
      <c r="R39" s="8">
        <v>0</v>
      </c>
      <c r="S39" s="8">
        <v>0</v>
      </c>
      <c r="T39" s="8">
        <v>1</v>
      </c>
      <c r="U39" s="11">
        <f t="shared" si="6"/>
        <v>0</v>
      </c>
      <c r="V39" s="11">
        <f t="shared" si="7"/>
        <v>100</v>
      </c>
      <c r="W39" s="9">
        <v>3</v>
      </c>
      <c r="X39" s="9">
        <v>6</v>
      </c>
    </row>
    <row r="40" spans="1:24" x14ac:dyDescent="0.2">
      <c r="A40" s="7" t="s">
        <v>55</v>
      </c>
      <c r="B40" s="7" t="s">
        <v>359</v>
      </c>
      <c r="C40" s="8">
        <v>2</v>
      </c>
      <c r="D40" s="9">
        <v>13</v>
      </c>
      <c r="E40" s="10">
        <v>1900</v>
      </c>
      <c r="F40" s="10">
        <v>100</v>
      </c>
      <c r="G40" s="11">
        <f t="shared" si="0"/>
        <v>5.2631578947368416</v>
      </c>
      <c r="H40" s="10">
        <v>1300</v>
      </c>
      <c r="I40" s="9">
        <v>13</v>
      </c>
      <c r="J40" s="8">
        <v>1</v>
      </c>
      <c r="K40" s="9">
        <v>0</v>
      </c>
      <c r="L40" s="9">
        <v>0</v>
      </c>
      <c r="M40" s="9">
        <f t="shared" si="1"/>
        <v>0</v>
      </c>
      <c r="N40" s="9">
        <f t="shared" si="2"/>
        <v>6.1966907962771458</v>
      </c>
      <c r="O40" s="9">
        <f t="shared" si="3"/>
        <v>7.2508917954815768</v>
      </c>
      <c r="P40" s="11">
        <f t="shared" si="4"/>
        <v>-100</v>
      </c>
      <c r="Q40" s="11">
        <f t="shared" si="5"/>
        <v>-100</v>
      </c>
      <c r="R40" s="8">
        <v>0</v>
      </c>
      <c r="S40" s="8">
        <v>0</v>
      </c>
      <c r="T40" s="8">
        <v>0</v>
      </c>
      <c r="U40" s="11">
        <f t="shared" si="6"/>
        <v>0</v>
      </c>
      <c r="V40" s="11">
        <f t="shared" si="7"/>
        <v>0</v>
      </c>
      <c r="W40" s="9">
        <v>5</v>
      </c>
      <c r="X40" s="9">
        <v>8</v>
      </c>
    </row>
    <row r="41" spans="1:24" x14ac:dyDescent="0.2">
      <c r="A41" s="7" t="s">
        <v>55</v>
      </c>
      <c r="B41" s="7" t="s">
        <v>362</v>
      </c>
      <c r="C41" s="8">
        <v>1</v>
      </c>
      <c r="D41" s="9">
        <v>2.5</v>
      </c>
      <c r="E41" s="10">
        <v>1700</v>
      </c>
      <c r="F41" s="10">
        <v>0</v>
      </c>
      <c r="G41" s="11">
        <f t="shared" si="0"/>
        <v>0</v>
      </c>
      <c r="H41" s="10">
        <v>0</v>
      </c>
      <c r="I41" s="9">
        <v>2.5</v>
      </c>
      <c r="J41" s="8">
        <v>0</v>
      </c>
      <c r="K41" s="9">
        <v>0</v>
      </c>
      <c r="L41" s="9">
        <v>0</v>
      </c>
      <c r="M41" s="9">
        <f t="shared" si="1"/>
        <v>0</v>
      </c>
      <c r="N41" s="9">
        <f t="shared" si="2"/>
        <v>6.1966907962771458</v>
      </c>
      <c r="O41" s="9">
        <f t="shared" si="3"/>
        <v>7.2508917954815768</v>
      </c>
      <c r="P41" s="11">
        <f t="shared" si="4"/>
        <v>-100</v>
      </c>
      <c r="Q41" s="11">
        <f t="shared" si="5"/>
        <v>-100</v>
      </c>
      <c r="R41" s="8">
        <v>0</v>
      </c>
      <c r="S41" s="8">
        <v>0</v>
      </c>
      <c r="T41" s="8">
        <v>0</v>
      </c>
      <c r="U41" s="11">
        <f t="shared" si="6"/>
        <v>0</v>
      </c>
      <c r="V41" s="11">
        <f t="shared" si="7"/>
        <v>0</v>
      </c>
      <c r="W41" s="9">
        <v>0</v>
      </c>
      <c r="X41" s="9">
        <v>0</v>
      </c>
    </row>
    <row r="42" spans="1:24" x14ac:dyDescent="0.2">
      <c r="A42" s="7" t="s">
        <v>55</v>
      </c>
      <c r="B42" s="7" t="s">
        <v>372</v>
      </c>
      <c r="C42" s="8">
        <v>1</v>
      </c>
      <c r="D42" s="9">
        <v>8</v>
      </c>
      <c r="E42" s="10">
        <v>1000</v>
      </c>
      <c r="F42" s="10">
        <v>200</v>
      </c>
      <c r="G42" s="11">
        <f t="shared" si="0"/>
        <v>20</v>
      </c>
      <c r="H42" s="10">
        <v>1200</v>
      </c>
      <c r="I42" s="9">
        <v>8</v>
      </c>
      <c r="J42" s="8">
        <v>1</v>
      </c>
      <c r="K42" s="9">
        <v>0</v>
      </c>
      <c r="L42" s="9">
        <v>0</v>
      </c>
      <c r="M42" s="9">
        <f t="shared" si="1"/>
        <v>0</v>
      </c>
      <c r="N42" s="9">
        <f t="shared" si="2"/>
        <v>6.1966907962771458</v>
      </c>
      <c r="O42" s="9">
        <f t="shared" si="3"/>
        <v>7.2508917954815768</v>
      </c>
      <c r="P42" s="11">
        <f t="shared" si="4"/>
        <v>-100</v>
      </c>
      <c r="Q42" s="11">
        <f t="shared" si="5"/>
        <v>-100</v>
      </c>
      <c r="R42" s="8">
        <v>0</v>
      </c>
      <c r="S42" s="8">
        <v>0</v>
      </c>
      <c r="T42" s="8">
        <v>0</v>
      </c>
      <c r="U42" s="11">
        <f t="shared" si="6"/>
        <v>0</v>
      </c>
      <c r="V42" s="11">
        <f t="shared" si="7"/>
        <v>0</v>
      </c>
      <c r="W42" s="9">
        <v>7</v>
      </c>
      <c r="X42" s="9">
        <v>8</v>
      </c>
    </row>
    <row r="43" spans="1:24" x14ac:dyDescent="0.2">
      <c r="A43" s="7" t="s">
        <v>55</v>
      </c>
      <c r="B43" s="7" t="s">
        <v>377</v>
      </c>
      <c r="C43" s="8">
        <v>1</v>
      </c>
      <c r="D43" s="9">
        <v>50</v>
      </c>
      <c r="E43" s="10">
        <v>400</v>
      </c>
      <c r="F43" s="10">
        <v>0</v>
      </c>
      <c r="G43" s="11">
        <f t="shared" si="0"/>
        <v>0</v>
      </c>
      <c r="H43" s="10">
        <v>0</v>
      </c>
      <c r="I43" s="9">
        <v>50</v>
      </c>
      <c r="J43" s="8">
        <v>0</v>
      </c>
      <c r="K43" s="9">
        <v>0</v>
      </c>
      <c r="L43" s="9">
        <v>0</v>
      </c>
      <c r="M43" s="9">
        <f t="shared" si="1"/>
        <v>0</v>
      </c>
      <c r="N43" s="9">
        <f t="shared" si="2"/>
        <v>6.1966907962771458</v>
      </c>
      <c r="O43" s="9">
        <f t="shared" si="3"/>
        <v>7.2508917954815768</v>
      </c>
      <c r="P43" s="11">
        <f t="shared" si="4"/>
        <v>-100</v>
      </c>
      <c r="Q43" s="11">
        <f t="shared" si="5"/>
        <v>-100</v>
      </c>
      <c r="R43" s="8">
        <v>0</v>
      </c>
      <c r="S43" s="8">
        <v>0</v>
      </c>
      <c r="T43" s="8">
        <v>0</v>
      </c>
      <c r="U43" s="11">
        <f t="shared" si="6"/>
        <v>0</v>
      </c>
      <c r="V43" s="11">
        <f t="shared" si="7"/>
        <v>0</v>
      </c>
      <c r="W43" s="9">
        <v>0</v>
      </c>
      <c r="X43" s="9">
        <v>0</v>
      </c>
    </row>
    <row r="44" spans="1:24" x14ac:dyDescent="0.2">
      <c r="A44" s="7" t="s">
        <v>55</v>
      </c>
      <c r="B44" s="7" t="s">
        <v>381</v>
      </c>
      <c r="C44" s="8">
        <v>1</v>
      </c>
      <c r="D44" s="9">
        <v>15</v>
      </c>
      <c r="E44" s="10">
        <v>800</v>
      </c>
      <c r="F44" s="10">
        <v>0</v>
      </c>
      <c r="G44" s="11">
        <f t="shared" si="0"/>
        <v>0</v>
      </c>
      <c r="H44" s="10">
        <v>800</v>
      </c>
      <c r="I44" s="9">
        <v>15</v>
      </c>
      <c r="J44" s="8">
        <v>1</v>
      </c>
      <c r="K44" s="9">
        <v>0</v>
      </c>
      <c r="L44" s="9">
        <v>0</v>
      </c>
      <c r="M44" s="9">
        <f t="shared" si="1"/>
        <v>0</v>
      </c>
      <c r="N44" s="9">
        <f t="shared" si="2"/>
        <v>6.1966907962771458</v>
      </c>
      <c r="O44" s="9">
        <f t="shared" si="3"/>
        <v>7.2508917954815768</v>
      </c>
      <c r="P44" s="11">
        <f t="shared" si="4"/>
        <v>-100</v>
      </c>
      <c r="Q44" s="11">
        <f t="shared" si="5"/>
        <v>-100</v>
      </c>
      <c r="R44" s="8">
        <v>0</v>
      </c>
      <c r="S44" s="8">
        <v>0</v>
      </c>
      <c r="T44" s="8">
        <v>0</v>
      </c>
      <c r="U44" s="11">
        <f t="shared" si="6"/>
        <v>0</v>
      </c>
      <c r="V44" s="11">
        <f t="shared" si="7"/>
        <v>0</v>
      </c>
      <c r="W44" s="9">
        <v>8</v>
      </c>
      <c r="X44" s="9">
        <v>8</v>
      </c>
    </row>
    <row r="45" spans="1:24" x14ac:dyDescent="0.2">
      <c r="A45" s="7" t="s">
        <v>55</v>
      </c>
      <c r="B45" s="7" t="s">
        <v>408</v>
      </c>
      <c r="C45" s="8">
        <v>3</v>
      </c>
      <c r="D45" s="9">
        <v>6.67</v>
      </c>
      <c r="E45" s="10">
        <v>4600</v>
      </c>
      <c r="F45" s="10">
        <v>200</v>
      </c>
      <c r="G45" s="11">
        <f t="shared" si="0"/>
        <v>4.3478260869565215</v>
      </c>
      <c r="H45" s="10">
        <v>2600</v>
      </c>
      <c r="I45" s="9">
        <v>6.67</v>
      </c>
      <c r="J45" s="8">
        <v>1</v>
      </c>
      <c r="K45" s="9">
        <v>29.72</v>
      </c>
      <c r="L45" s="9">
        <v>29.72</v>
      </c>
      <c r="M45" s="9">
        <f t="shared" si="1"/>
        <v>11.430769230769231</v>
      </c>
      <c r="N45" s="9">
        <f t="shared" si="2"/>
        <v>6.1966907962771458</v>
      </c>
      <c r="O45" s="9">
        <f t="shared" si="3"/>
        <v>7.2508917954815768</v>
      </c>
      <c r="P45" s="11">
        <f t="shared" si="4"/>
        <v>84.465702849601925</v>
      </c>
      <c r="Q45" s="11">
        <f t="shared" si="5"/>
        <v>57.646390998309506</v>
      </c>
      <c r="R45" s="8">
        <v>1</v>
      </c>
      <c r="S45" s="8">
        <v>1</v>
      </c>
      <c r="T45" s="8">
        <v>1</v>
      </c>
      <c r="U45" s="11">
        <f t="shared" si="6"/>
        <v>100</v>
      </c>
      <c r="V45" s="11">
        <f t="shared" si="7"/>
        <v>300</v>
      </c>
      <c r="W45" s="9">
        <v>1</v>
      </c>
      <c r="X45" s="9">
        <v>8</v>
      </c>
    </row>
    <row r="46" spans="1:24" x14ac:dyDescent="0.2">
      <c r="A46" s="7" t="s">
        <v>55</v>
      </c>
      <c r="B46" s="7" t="s">
        <v>413</v>
      </c>
      <c r="C46" s="8">
        <v>1</v>
      </c>
      <c r="D46" s="9">
        <v>15</v>
      </c>
      <c r="E46" s="10">
        <v>800</v>
      </c>
      <c r="F46" s="10">
        <v>400</v>
      </c>
      <c r="G46" s="11">
        <f t="shared" si="0"/>
        <v>50</v>
      </c>
      <c r="H46" s="10">
        <v>1200</v>
      </c>
      <c r="I46" s="9">
        <v>15</v>
      </c>
      <c r="J46" s="8">
        <v>1</v>
      </c>
      <c r="K46" s="9">
        <v>7.03</v>
      </c>
      <c r="L46" s="9">
        <v>7.03</v>
      </c>
      <c r="M46" s="9">
        <f t="shared" si="1"/>
        <v>5.8583333333333334</v>
      </c>
      <c r="N46" s="9">
        <f t="shared" si="2"/>
        <v>6.1966907962771458</v>
      </c>
      <c r="O46" s="9">
        <f t="shared" si="3"/>
        <v>7.2508917954815768</v>
      </c>
      <c r="P46" s="11">
        <f t="shared" si="4"/>
        <v>-5.4602928251170955</v>
      </c>
      <c r="Q46" s="11">
        <f t="shared" si="5"/>
        <v>-19.205340548813897</v>
      </c>
      <c r="R46" s="8">
        <v>0</v>
      </c>
      <c r="S46" s="8">
        <v>0</v>
      </c>
      <c r="T46" s="8">
        <v>1</v>
      </c>
      <c r="U46" s="11">
        <f t="shared" si="6"/>
        <v>0</v>
      </c>
      <c r="V46" s="11">
        <f t="shared" si="7"/>
        <v>100</v>
      </c>
      <c r="W46" s="9">
        <v>3</v>
      </c>
      <c r="X46" s="9">
        <v>8</v>
      </c>
    </row>
    <row r="47" spans="1:24" x14ac:dyDescent="0.2">
      <c r="A47" s="7" t="s">
        <v>55</v>
      </c>
      <c r="B47" s="7" t="s">
        <v>418</v>
      </c>
      <c r="C47" s="8">
        <v>1</v>
      </c>
      <c r="D47" s="9">
        <v>6</v>
      </c>
      <c r="E47" s="10">
        <v>1200</v>
      </c>
      <c r="F47" s="10">
        <v>500</v>
      </c>
      <c r="G47" s="11">
        <f t="shared" si="0"/>
        <v>41.666666666666671</v>
      </c>
      <c r="H47" s="10">
        <v>1700</v>
      </c>
      <c r="I47" s="9">
        <v>6</v>
      </c>
      <c r="J47" s="8">
        <v>1</v>
      </c>
      <c r="K47" s="9">
        <v>0</v>
      </c>
      <c r="L47" s="9">
        <v>0</v>
      </c>
      <c r="M47" s="9">
        <f t="shared" si="1"/>
        <v>0</v>
      </c>
      <c r="N47" s="9">
        <f t="shared" si="2"/>
        <v>6.1966907962771458</v>
      </c>
      <c r="O47" s="9">
        <f t="shared" si="3"/>
        <v>7.2508917954815768</v>
      </c>
      <c r="P47" s="11">
        <f t="shared" si="4"/>
        <v>-100</v>
      </c>
      <c r="Q47" s="11">
        <f t="shared" si="5"/>
        <v>-100</v>
      </c>
      <c r="R47" s="8">
        <v>0</v>
      </c>
      <c r="S47" s="8">
        <v>0</v>
      </c>
      <c r="T47" s="8">
        <v>0</v>
      </c>
      <c r="U47" s="11">
        <f t="shared" si="6"/>
        <v>0</v>
      </c>
      <c r="V47" s="11">
        <f t="shared" si="7"/>
        <v>0</v>
      </c>
      <c r="W47" s="9">
        <v>4</v>
      </c>
      <c r="X47" s="9">
        <v>8</v>
      </c>
    </row>
    <row r="48" spans="1:24" x14ac:dyDescent="0.2">
      <c r="A48" s="7" t="s">
        <v>55</v>
      </c>
      <c r="B48" s="7" t="s">
        <v>432</v>
      </c>
      <c r="C48" s="8">
        <v>1</v>
      </c>
      <c r="D48" s="9">
        <v>15</v>
      </c>
      <c r="E48" s="10">
        <v>800</v>
      </c>
      <c r="F48" s="10">
        <v>400</v>
      </c>
      <c r="G48" s="11">
        <f t="shared" si="0"/>
        <v>50</v>
      </c>
      <c r="H48" s="10">
        <v>1200</v>
      </c>
      <c r="I48" s="9">
        <v>15</v>
      </c>
      <c r="J48" s="8">
        <v>1</v>
      </c>
      <c r="K48" s="9">
        <v>0</v>
      </c>
      <c r="L48" s="9">
        <v>0</v>
      </c>
      <c r="M48" s="9">
        <f t="shared" si="1"/>
        <v>0</v>
      </c>
      <c r="N48" s="9">
        <f t="shared" si="2"/>
        <v>6.1966907962771458</v>
      </c>
      <c r="O48" s="9">
        <f t="shared" si="3"/>
        <v>7.2508917954815768</v>
      </c>
      <c r="P48" s="11">
        <f t="shared" si="4"/>
        <v>-100</v>
      </c>
      <c r="Q48" s="11">
        <f t="shared" si="5"/>
        <v>-100</v>
      </c>
      <c r="R48" s="8">
        <v>0</v>
      </c>
      <c r="S48" s="8">
        <v>0</v>
      </c>
      <c r="T48" s="8">
        <v>0</v>
      </c>
      <c r="U48" s="11">
        <f t="shared" si="6"/>
        <v>0</v>
      </c>
      <c r="V48" s="11">
        <f t="shared" si="7"/>
        <v>0</v>
      </c>
      <c r="W48" s="9">
        <v>5</v>
      </c>
      <c r="X48" s="9">
        <v>8</v>
      </c>
    </row>
    <row r="49" spans="1:24" x14ac:dyDescent="0.2">
      <c r="A49" s="7" t="s">
        <v>55</v>
      </c>
      <c r="B49" s="7" t="s">
        <v>464</v>
      </c>
      <c r="C49" s="8">
        <v>1</v>
      </c>
      <c r="D49" s="9">
        <v>10</v>
      </c>
      <c r="E49" s="10">
        <v>900</v>
      </c>
      <c r="F49" s="10">
        <v>400</v>
      </c>
      <c r="G49" s="11">
        <f t="shared" si="0"/>
        <v>44.444444444444443</v>
      </c>
      <c r="H49" s="10">
        <v>1300</v>
      </c>
      <c r="I49" s="9">
        <v>10</v>
      </c>
      <c r="J49" s="8">
        <v>1</v>
      </c>
      <c r="K49" s="9">
        <v>0</v>
      </c>
      <c r="L49" s="9">
        <v>0</v>
      </c>
      <c r="M49" s="9">
        <f t="shared" si="1"/>
        <v>0</v>
      </c>
      <c r="N49" s="9">
        <f t="shared" si="2"/>
        <v>6.1966907962771458</v>
      </c>
      <c r="O49" s="9">
        <f t="shared" si="3"/>
        <v>7.2508917954815768</v>
      </c>
      <c r="P49" s="11">
        <f t="shared" si="4"/>
        <v>-100</v>
      </c>
      <c r="Q49" s="11">
        <f t="shared" si="5"/>
        <v>-100</v>
      </c>
      <c r="R49" s="8">
        <v>0</v>
      </c>
      <c r="S49" s="8">
        <v>0</v>
      </c>
      <c r="T49" s="8">
        <v>0</v>
      </c>
      <c r="U49" s="11">
        <f t="shared" si="6"/>
        <v>0</v>
      </c>
      <c r="V49" s="11">
        <f t="shared" si="7"/>
        <v>0</v>
      </c>
      <c r="W49" s="9">
        <v>6</v>
      </c>
      <c r="X49" s="9">
        <v>10</v>
      </c>
    </row>
    <row r="50" spans="1:24" x14ac:dyDescent="0.2">
      <c r="A50" s="7" t="s">
        <v>55</v>
      </c>
      <c r="B50" s="7" t="s">
        <v>479</v>
      </c>
      <c r="C50" s="8">
        <v>1</v>
      </c>
      <c r="D50" s="9">
        <v>4.5</v>
      </c>
      <c r="E50" s="10">
        <v>1300</v>
      </c>
      <c r="F50" s="10">
        <v>600</v>
      </c>
      <c r="G50" s="11">
        <f t="shared" si="0"/>
        <v>46.153846153846153</v>
      </c>
      <c r="H50" s="10">
        <v>1900</v>
      </c>
      <c r="I50" s="9">
        <v>4.5</v>
      </c>
      <c r="J50" s="8">
        <v>1</v>
      </c>
      <c r="K50" s="9">
        <v>0</v>
      </c>
      <c r="L50" s="9">
        <v>0</v>
      </c>
      <c r="M50" s="9">
        <f t="shared" si="1"/>
        <v>0</v>
      </c>
      <c r="N50" s="9">
        <f t="shared" si="2"/>
        <v>6.1966907962771458</v>
      </c>
      <c r="O50" s="9">
        <f t="shared" si="3"/>
        <v>7.2508917954815768</v>
      </c>
      <c r="P50" s="11">
        <f t="shared" si="4"/>
        <v>-100</v>
      </c>
      <c r="Q50" s="11">
        <f t="shared" si="5"/>
        <v>-100</v>
      </c>
      <c r="R50" s="8">
        <v>0</v>
      </c>
      <c r="S50" s="8">
        <v>0</v>
      </c>
      <c r="T50" s="8">
        <v>0</v>
      </c>
      <c r="U50" s="11">
        <f t="shared" si="6"/>
        <v>0</v>
      </c>
      <c r="V50" s="11">
        <f t="shared" si="7"/>
        <v>0</v>
      </c>
      <c r="W50" s="9">
        <v>8</v>
      </c>
      <c r="X50" s="9">
        <v>10</v>
      </c>
    </row>
    <row r="51" spans="1:24" x14ac:dyDescent="0.2">
      <c r="A51" s="7" t="s">
        <v>55</v>
      </c>
      <c r="B51" s="7" t="s">
        <v>483</v>
      </c>
      <c r="C51" s="8">
        <v>1</v>
      </c>
      <c r="D51" s="9">
        <v>30</v>
      </c>
      <c r="E51" s="10">
        <v>400</v>
      </c>
      <c r="F51" s="10">
        <v>300</v>
      </c>
      <c r="G51" s="11">
        <f t="shared" si="0"/>
        <v>75</v>
      </c>
      <c r="H51" s="10">
        <v>700</v>
      </c>
      <c r="I51" s="9">
        <v>30</v>
      </c>
      <c r="J51" s="8">
        <v>1</v>
      </c>
      <c r="K51" s="9">
        <v>0</v>
      </c>
      <c r="L51" s="9">
        <v>0</v>
      </c>
      <c r="M51" s="9">
        <f t="shared" si="1"/>
        <v>0</v>
      </c>
      <c r="N51" s="9">
        <f t="shared" si="2"/>
        <v>6.1966907962771458</v>
      </c>
      <c r="O51" s="9">
        <f t="shared" si="3"/>
        <v>7.2508917954815768</v>
      </c>
      <c r="P51" s="11">
        <f t="shared" si="4"/>
        <v>-100</v>
      </c>
      <c r="Q51" s="11">
        <f t="shared" si="5"/>
        <v>-100</v>
      </c>
      <c r="R51" s="8">
        <v>0</v>
      </c>
      <c r="S51" s="8">
        <v>0</v>
      </c>
      <c r="T51" s="8">
        <v>0</v>
      </c>
      <c r="U51" s="11">
        <f t="shared" si="6"/>
        <v>0</v>
      </c>
      <c r="V51" s="11">
        <f t="shared" si="7"/>
        <v>0</v>
      </c>
      <c r="W51" s="9">
        <v>4</v>
      </c>
      <c r="X51" s="9">
        <v>10</v>
      </c>
    </row>
    <row r="52" spans="1:24" x14ac:dyDescent="0.2">
      <c r="A52" s="7" t="s">
        <v>55</v>
      </c>
      <c r="B52" s="7" t="s">
        <v>488</v>
      </c>
      <c r="C52" s="8">
        <v>1</v>
      </c>
      <c r="D52" s="9">
        <v>30</v>
      </c>
      <c r="E52" s="10">
        <v>400</v>
      </c>
      <c r="F52" s="10">
        <v>300</v>
      </c>
      <c r="G52" s="11">
        <f t="shared" si="0"/>
        <v>75</v>
      </c>
      <c r="H52" s="10">
        <v>700</v>
      </c>
      <c r="I52" s="9">
        <v>30</v>
      </c>
      <c r="J52" s="8">
        <v>1</v>
      </c>
      <c r="K52" s="9">
        <v>0</v>
      </c>
      <c r="L52" s="9">
        <v>0</v>
      </c>
      <c r="M52" s="9">
        <f t="shared" si="1"/>
        <v>0</v>
      </c>
      <c r="N52" s="9">
        <f t="shared" si="2"/>
        <v>6.1966907962771458</v>
      </c>
      <c r="O52" s="9">
        <f t="shared" si="3"/>
        <v>7.2508917954815768</v>
      </c>
      <c r="P52" s="11">
        <f t="shared" si="4"/>
        <v>-100</v>
      </c>
      <c r="Q52" s="11">
        <f t="shared" si="5"/>
        <v>-100</v>
      </c>
      <c r="R52" s="8">
        <v>0</v>
      </c>
      <c r="S52" s="8">
        <v>0</v>
      </c>
      <c r="T52" s="8">
        <v>0</v>
      </c>
      <c r="U52" s="11">
        <f t="shared" si="6"/>
        <v>0</v>
      </c>
      <c r="V52" s="11">
        <f t="shared" si="7"/>
        <v>0</v>
      </c>
      <c r="W52" s="9">
        <v>9</v>
      </c>
      <c r="X52" s="9">
        <v>10</v>
      </c>
    </row>
    <row r="53" spans="1:24" x14ac:dyDescent="0.2">
      <c r="A53" s="2" t="s">
        <v>498</v>
      </c>
      <c r="B53" s="2" t="s">
        <v>500</v>
      </c>
      <c r="C53" s="3">
        <v>2</v>
      </c>
      <c r="D53" s="4">
        <v>8</v>
      </c>
      <c r="E53" s="5">
        <v>2100</v>
      </c>
      <c r="F53" s="5">
        <v>100</v>
      </c>
      <c r="G53" s="6">
        <f t="shared" si="0"/>
        <v>4.7619047619047619</v>
      </c>
      <c r="H53" s="5">
        <v>2200</v>
      </c>
      <c r="I53" s="4">
        <v>8</v>
      </c>
      <c r="J53" s="3">
        <v>2</v>
      </c>
      <c r="K53" s="4">
        <v>55.96</v>
      </c>
      <c r="L53" s="4">
        <v>55.96</v>
      </c>
      <c r="M53" s="4">
        <f t="shared" si="1"/>
        <v>25.436363636363634</v>
      </c>
      <c r="N53" s="4">
        <f t="shared" si="2"/>
        <v>7.5702087286527524</v>
      </c>
      <c r="O53" s="4">
        <f t="shared" si="3"/>
        <v>7.2508917954815768</v>
      </c>
      <c r="P53" s="6">
        <f t="shared" si="4"/>
        <v>236.00610693980784</v>
      </c>
      <c r="Q53" s="6">
        <f t="shared" si="5"/>
        <v>250.80324398461457</v>
      </c>
      <c r="R53" s="3">
        <v>1</v>
      </c>
      <c r="S53" s="3">
        <v>1</v>
      </c>
      <c r="T53" s="3">
        <v>1</v>
      </c>
      <c r="U53" s="6">
        <f t="shared" si="6"/>
        <v>50</v>
      </c>
      <c r="V53" s="6">
        <f t="shared" si="7"/>
        <v>150</v>
      </c>
      <c r="W53" s="4">
        <v>3</v>
      </c>
      <c r="X53" s="4">
        <v>9</v>
      </c>
    </row>
    <row r="54" spans="1:24" x14ac:dyDescent="0.2">
      <c r="A54" s="7" t="s">
        <v>498</v>
      </c>
      <c r="B54" s="7" t="s">
        <v>302</v>
      </c>
      <c r="C54" s="8">
        <v>2</v>
      </c>
      <c r="D54" s="9">
        <v>6</v>
      </c>
      <c r="E54" s="10">
        <v>2400</v>
      </c>
      <c r="F54" s="10">
        <v>0</v>
      </c>
      <c r="G54" s="11">
        <f t="shared" si="0"/>
        <v>0</v>
      </c>
      <c r="H54" s="10">
        <v>2400</v>
      </c>
      <c r="I54" s="9">
        <v>6</v>
      </c>
      <c r="J54" s="8">
        <v>2</v>
      </c>
      <c r="K54" s="9">
        <v>0</v>
      </c>
      <c r="L54" s="9">
        <v>0</v>
      </c>
      <c r="M54" s="9">
        <f t="shared" si="1"/>
        <v>0</v>
      </c>
      <c r="N54" s="9">
        <f t="shared" si="2"/>
        <v>7.5702087286527524</v>
      </c>
      <c r="O54" s="9">
        <f t="shared" si="3"/>
        <v>7.2508917954815768</v>
      </c>
      <c r="P54" s="11">
        <f t="shared" si="4"/>
        <v>-100</v>
      </c>
      <c r="Q54" s="11">
        <f t="shared" si="5"/>
        <v>-100</v>
      </c>
      <c r="R54" s="8">
        <v>0</v>
      </c>
      <c r="S54" s="8">
        <v>0</v>
      </c>
      <c r="T54" s="8">
        <v>0</v>
      </c>
      <c r="U54" s="11">
        <f t="shared" si="6"/>
        <v>0</v>
      </c>
      <c r="V54" s="11">
        <f t="shared" si="7"/>
        <v>0</v>
      </c>
      <c r="W54" s="9">
        <v>5.5</v>
      </c>
      <c r="X54" s="9">
        <v>7.5</v>
      </c>
    </row>
    <row r="55" spans="1:24" x14ac:dyDescent="0.2">
      <c r="A55" s="7" t="s">
        <v>498</v>
      </c>
      <c r="B55" s="7" t="s">
        <v>362</v>
      </c>
      <c r="C55" s="8">
        <v>3</v>
      </c>
      <c r="D55" s="9">
        <v>3.63</v>
      </c>
      <c r="E55" s="10">
        <v>4900</v>
      </c>
      <c r="F55" s="10">
        <v>300</v>
      </c>
      <c r="G55" s="11">
        <f t="shared" si="0"/>
        <v>6.1224489795918364</v>
      </c>
      <c r="H55" s="10">
        <v>5200</v>
      </c>
      <c r="I55" s="9">
        <v>3.63</v>
      </c>
      <c r="J55" s="8">
        <v>3</v>
      </c>
      <c r="K55" s="9">
        <v>7.1</v>
      </c>
      <c r="L55" s="9">
        <v>7.1</v>
      </c>
      <c r="M55" s="9">
        <f t="shared" si="1"/>
        <v>1.3653846153846154</v>
      </c>
      <c r="N55" s="9">
        <f t="shared" si="2"/>
        <v>7.5702087286527524</v>
      </c>
      <c r="O55" s="9">
        <f t="shared" si="3"/>
        <v>7.2508917954815768</v>
      </c>
      <c r="P55" s="11">
        <f t="shared" si="4"/>
        <v>-81.96371243745601</v>
      </c>
      <c r="Q55" s="11">
        <f t="shared" si="5"/>
        <v>-81.169425032166941</v>
      </c>
      <c r="R55" s="8">
        <v>0</v>
      </c>
      <c r="S55" s="8">
        <v>0</v>
      </c>
      <c r="T55" s="8">
        <v>1</v>
      </c>
      <c r="U55" s="11">
        <f t="shared" si="6"/>
        <v>0</v>
      </c>
      <c r="V55" s="11">
        <f t="shared" si="7"/>
        <v>33.333333333333329</v>
      </c>
      <c r="W55" s="9">
        <v>6</v>
      </c>
      <c r="X55" s="9">
        <v>9</v>
      </c>
    </row>
    <row r="56" spans="1:24" x14ac:dyDescent="0.2">
      <c r="A56" s="7" t="s">
        <v>498</v>
      </c>
      <c r="B56" s="7" t="s">
        <v>513</v>
      </c>
      <c r="C56" s="8">
        <v>3</v>
      </c>
      <c r="D56" s="9">
        <v>23.33</v>
      </c>
      <c r="E56" s="10">
        <v>1800</v>
      </c>
      <c r="F56" s="10">
        <v>0</v>
      </c>
      <c r="G56" s="11">
        <f t="shared" si="0"/>
        <v>0</v>
      </c>
      <c r="H56" s="10">
        <v>1800</v>
      </c>
      <c r="I56" s="9">
        <v>23.33</v>
      </c>
      <c r="J56" s="8">
        <v>3</v>
      </c>
      <c r="K56" s="9">
        <v>0</v>
      </c>
      <c r="L56" s="9">
        <v>0</v>
      </c>
      <c r="M56" s="9">
        <f t="shared" si="1"/>
        <v>0</v>
      </c>
      <c r="N56" s="9">
        <f t="shared" si="2"/>
        <v>7.5702087286527524</v>
      </c>
      <c r="O56" s="9">
        <f t="shared" si="3"/>
        <v>7.2508917954815768</v>
      </c>
      <c r="P56" s="11">
        <f t="shared" si="4"/>
        <v>-100</v>
      </c>
      <c r="Q56" s="11">
        <f t="shared" si="5"/>
        <v>-100</v>
      </c>
      <c r="R56" s="8">
        <v>0</v>
      </c>
      <c r="S56" s="8">
        <v>0</v>
      </c>
      <c r="T56" s="8">
        <v>0</v>
      </c>
      <c r="U56" s="11">
        <f t="shared" si="6"/>
        <v>0</v>
      </c>
      <c r="V56" s="11">
        <f t="shared" si="7"/>
        <v>0</v>
      </c>
      <c r="W56" s="9">
        <v>6.67</v>
      </c>
      <c r="X56" s="9">
        <v>7.33</v>
      </c>
    </row>
    <row r="57" spans="1:24" x14ac:dyDescent="0.2">
      <c r="A57" s="7" t="s">
        <v>498</v>
      </c>
      <c r="B57" s="7" t="s">
        <v>518</v>
      </c>
      <c r="C57" s="8">
        <v>4</v>
      </c>
      <c r="D57" s="9">
        <v>15.75</v>
      </c>
      <c r="E57" s="10">
        <v>3200</v>
      </c>
      <c r="F57" s="10">
        <v>400</v>
      </c>
      <c r="G57" s="11">
        <f t="shared" si="0"/>
        <v>12.5</v>
      </c>
      <c r="H57" s="10">
        <v>3600</v>
      </c>
      <c r="I57" s="9">
        <v>15.75</v>
      </c>
      <c r="J57" s="8">
        <v>4</v>
      </c>
      <c r="K57" s="9">
        <v>0</v>
      </c>
      <c r="L57" s="9">
        <v>0</v>
      </c>
      <c r="M57" s="9">
        <f t="shared" si="1"/>
        <v>0</v>
      </c>
      <c r="N57" s="9">
        <f t="shared" si="2"/>
        <v>7.5702087286527524</v>
      </c>
      <c r="O57" s="9">
        <f t="shared" si="3"/>
        <v>7.2508917954815768</v>
      </c>
      <c r="P57" s="11">
        <f t="shared" si="4"/>
        <v>-100</v>
      </c>
      <c r="Q57" s="11">
        <f t="shared" si="5"/>
        <v>-100</v>
      </c>
      <c r="R57" s="8">
        <v>0</v>
      </c>
      <c r="S57" s="8">
        <v>0</v>
      </c>
      <c r="T57" s="8">
        <v>0</v>
      </c>
      <c r="U57" s="11">
        <f t="shared" si="6"/>
        <v>0</v>
      </c>
      <c r="V57" s="11">
        <f t="shared" si="7"/>
        <v>0</v>
      </c>
      <c r="W57" s="9">
        <v>6</v>
      </c>
      <c r="X57" s="9">
        <v>7</v>
      </c>
    </row>
    <row r="58" spans="1:24" x14ac:dyDescent="0.2">
      <c r="A58" s="7" t="s">
        <v>498</v>
      </c>
      <c r="B58" s="7" t="s">
        <v>120</v>
      </c>
      <c r="C58" s="8">
        <v>1</v>
      </c>
      <c r="D58" s="9">
        <v>1.6</v>
      </c>
      <c r="E58" s="10">
        <v>2100</v>
      </c>
      <c r="F58" s="10">
        <v>0</v>
      </c>
      <c r="G58" s="11">
        <f t="shared" si="0"/>
        <v>0</v>
      </c>
      <c r="H58" s="10">
        <v>2100</v>
      </c>
      <c r="I58" s="9">
        <v>1.6</v>
      </c>
      <c r="J58" s="8">
        <v>1</v>
      </c>
      <c r="K58" s="9">
        <v>22.44</v>
      </c>
      <c r="L58" s="9">
        <v>22.44</v>
      </c>
      <c r="M58" s="9">
        <f t="shared" si="1"/>
        <v>10.685714285714287</v>
      </c>
      <c r="N58" s="9">
        <f t="shared" si="2"/>
        <v>7.5702087286527524</v>
      </c>
      <c r="O58" s="9">
        <f t="shared" si="3"/>
        <v>7.2508917954815768</v>
      </c>
      <c r="P58" s="11">
        <f t="shared" si="4"/>
        <v>41.154817109197353</v>
      </c>
      <c r="Q58" s="11">
        <f t="shared" si="5"/>
        <v>47.371034999765598</v>
      </c>
      <c r="R58" s="8">
        <v>0</v>
      </c>
      <c r="S58" s="8">
        <v>1</v>
      </c>
      <c r="T58" s="8">
        <v>1</v>
      </c>
      <c r="U58" s="11">
        <f t="shared" si="6"/>
        <v>0</v>
      </c>
      <c r="V58" s="11">
        <f t="shared" si="7"/>
        <v>200</v>
      </c>
      <c r="W58" s="9">
        <v>2</v>
      </c>
      <c r="X58" s="9">
        <v>7</v>
      </c>
    </row>
    <row r="59" spans="1:24" x14ac:dyDescent="0.2">
      <c r="A59" s="7" t="s">
        <v>498</v>
      </c>
      <c r="B59" s="7" t="s">
        <v>226</v>
      </c>
      <c r="C59" s="8">
        <v>1</v>
      </c>
      <c r="D59" s="9">
        <v>2</v>
      </c>
      <c r="E59" s="10">
        <v>1900</v>
      </c>
      <c r="F59" s="10">
        <v>200</v>
      </c>
      <c r="G59" s="11">
        <f t="shared" si="0"/>
        <v>10.526315789473683</v>
      </c>
      <c r="H59" s="10">
        <v>2100</v>
      </c>
      <c r="I59" s="9">
        <v>2</v>
      </c>
      <c r="J59" s="8">
        <v>1</v>
      </c>
      <c r="K59" s="9">
        <v>30.02</v>
      </c>
      <c r="L59" s="9">
        <v>30.02</v>
      </c>
      <c r="M59" s="9">
        <f t="shared" si="1"/>
        <v>14.295238095238096</v>
      </c>
      <c r="N59" s="9">
        <f t="shared" si="2"/>
        <v>7.5702087286527524</v>
      </c>
      <c r="O59" s="9">
        <f t="shared" si="3"/>
        <v>7.2508917954815768</v>
      </c>
      <c r="P59" s="11">
        <f t="shared" si="4"/>
        <v>88.835454974068824</v>
      </c>
      <c r="Q59" s="11">
        <f t="shared" si="5"/>
        <v>97.151447000577676</v>
      </c>
      <c r="R59" s="8">
        <v>1</v>
      </c>
      <c r="S59" s="8">
        <v>1</v>
      </c>
      <c r="T59" s="8">
        <v>1</v>
      </c>
      <c r="U59" s="11">
        <f t="shared" si="6"/>
        <v>100</v>
      </c>
      <c r="V59" s="11">
        <f t="shared" si="7"/>
        <v>300</v>
      </c>
      <c r="W59" s="9">
        <v>1</v>
      </c>
      <c r="X59" s="9">
        <v>5</v>
      </c>
    </row>
    <row r="60" spans="1:24" x14ac:dyDescent="0.2">
      <c r="A60" s="7" t="s">
        <v>498</v>
      </c>
      <c r="B60" s="7" t="s">
        <v>277</v>
      </c>
      <c r="C60" s="8">
        <v>1</v>
      </c>
      <c r="D60" s="9">
        <v>2.5</v>
      </c>
      <c r="E60" s="10">
        <v>1700</v>
      </c>
      <c r="F60" s="10">
        <v>200</v>
      </c>
      <c r="G60" s="11">
        <f t="shared" si="0"/>
        <v>11.76470588235294</v>
      </c>
      <c r="H60" s="10">
        <v>1900</v>
      </c>
      <c r="I60" s="9">
        <v>2.5</v>
      </c>
      <c r="J60" s="8">
        <v>1</v>
      </c>
      <c r="K60" s="9">
        <v>0</v>
      </c>
      <c r="L60" s="9">
        <v>0</v>
      </c>
      <c r="M60" s="9">
        <f t="shared" si="1"/>
        <v>0</v>
      </c>
      <c r="N60" s="9">
        <f t="shared" si="2"/>
        <v>7.5702087286527524</v>
      </c>
      <c r="O60" s="9">
        <f t="shared" si="3"/>
        <v>7.2508917954815768</v>
      </c>
      <c r="P60" s="11">
        <f t="shared" si="4"/>
        <v>-100</v>
      </c>
      <c r="Q60" s="11">
        <f t="shared" si="5"/>
        <v>-100</v>
      </c>
      <c r="R60" s="8">
        <v>0</v>
      </c>
      <c r="S60" s="8">
        <v>0</v>
      </c>
      <c r="T60" s="8">
        <v>0</v>
      </c>
      <c r="U60" s="11">
        <f t="shared" si="6"/>
        <v>0</v>
      </c>
      <c r="V60" s="11">
        <f t="shared" si="7"/>
        <v>0</v>
      </c>
      <c r="W60" s="9">
        <v>5</v>
      </c>
      <c r="X60" s="9">
        <v>5</v>
      </c>
    </row>
    <row r="61" spans="1:24" x14ac:dyDescent="0.2">
      <c r="A61" s="7" t="s">
        <v>498</v>
      </c>
      <c r="B61" s="7" t="s">
        <v>75</v>
      </c>
      <c r="C61" s="8">
        <v>2</v>
      </c>
      <c r="D61" s="9">
        <v>4.5</v>
      </c>
      <c r="E61" s="10">
        <v>2600</v>
      </c>
      <c r="F61" s="10">
        <v>200</v>
      </c>
      <c r="G61" s="11">
        <f t="shared" si="0"/>
        <v>7.6923076923076925</v>
      </c>
      <c r="H61" s="10">
        <v>2800</v>
      </c>
      <c r="I61" s="9">
        <v>4.5</v>
      </c>
      <c r="J61" s="8">
        <v>2</v>
      </c>
      <c r="K61" s="9">
        <v>27.66</v>
      </c>
      <c r="L61" s="9">
        <v>27.66</v>
      </c>
      <c r="M61" s="9">
        <f t="shared" si="1"/>
        <v>9.8785714285714299</v>
      </c>
      <c r="N61" s="9">
        <f t="shared" si="2"/>
        <v>7.5702087286527524</v>
      </c>
      <c r="O61" s="9">
        <f t="shared" si="3"/>
        <v>7.2508917954815768</v>
      </c>
      <c r="P61" s="11">
        <f t="shared" si="4"/>
        <v>30.492721966590874</v>
      </c>
      <c r="Q61" s="11">
        <f t="shared" si="5"/>
        <v>36.239399334676357</v>
      </c>
      <c r="R61" s="8">
        <v>0</v>
      </c>
      <c r="S61" s="8">
        <v>1</v>
      </c>
      <c r="T61" s="8">
        <v>2</v>
      </c>
      <c r="U61" s="11">
        <f t="shared" si="6"/>
        <v>0</v>
      </c>
      <c r="V61" s="11">
        <f t="shared" si="7"/>
        <v>150</v>
      </c>
      <c r="W61" s="9">
        <v>2.5</v>
      </c>
      <c r="X61" s="9">
        <v>7</v>
      </c>
    </row>
    <row r="62" spans="1:24" x14ac:dyDescent="0.2">
      <c r="A62" s="7" t="s">
        <v>498</v>
      </c>
      <c r="B62" s="7" t="s">
        <v>262</v>
      </c>
      <c r="C62" s="8">
        <v>3</v>
      </c>
      <c r="D62" s="9">
        <v>9.33</v>
      </c>
      <c r="E62" s="10">
        <v>3600</v>
      </c>
      <c r="F62" s="10">
        <v>100</v>
      </c>
      <c r="G62" s="11">
        <f t="shared" si="0"/>
        <v>2.7777777777777777</v>
      </c>
      <c r="H62" s="10">
        <v>2400</v>
      </c>
      <c r="I62" s="9">
        <v>9.33</v>
      </c>
      <c r="J62" s="8">
        <v>2</v>
      </c>
      <c r="K62" s="9">
        <v>7.02</v>
      </c>
      <c r="L62" s="9">
        <v>7.02</v>
      </c>
      <c r="M62" s="9">
        <f t="shared" si="1"/>
        <v>2.9249999999999998</v>
      </c>
      <c r="N62" s="9">
        <f t="shared" si="2"/>
        <v>7.5702087286527524</v>
      </c>
      <c r="O62" s="9">
        <f t="shared" si="3"/>
        <v>7.2508917954815768</v>
      </c>
      <c r="P62" s="11">
        <f t="shared" si="4"/>
        <v>-61.361699461085365</v>
      </c>
      <c r="Q62" s="11">
        <f t="shared" si="5"/>
        <v>-59.660134470318184</v>
      </c>
      <c r="R62" s="8">
        <v>0</v>
      </c>
      <c r="S62" s="8">
        <v>0</v>
      </c>
      <c r="T62" s="8">
        <v>1</v>
      </c>
      <c r="U62" s="11">
        <f t="shared" si="6"/>
        <v>0</v>
      </c>
      <c r="V62" s="11">
        <f t="shared" si="7"/>
        <v>50</v>
      </c>
      <c r="W62" s="9">
        <v>5</v>
      </c>
      <c r="X62" s="9">
        <v>7</v>
      </c>
    </row>
    <row r="63" spans="1:24" x14ac:dyDescent="0.2">
      <c r="A63" s="7" t="s">
        <v>498</v>
      </c>
      <c r="B63" s="7" t="s">
        <v>548</v>
      </c>
      <c r="C63" s="8">
        <v>3</v>
      </c>
      <c r="D63" s="9">
        <v>7.33</v>
      </c>
      <c r="E63" s="10">
        <v>3300</v>
      </c>
      <c r="F63" s="10">
        <v>0</v>
      </c>
      <c r="G63" s="11">
        <f t="shared" si="0"/>
        <v>0</v>
      </c>
      <c r="H63" s="10">
        <v>2100</v>
      </c>
      <c r="I63" s="9">
        <v>7.33</v>
      </c>
      <c r="J63" s="8">
        <v>2</v>
      </c>
      <c r="K63" s="9">
        <v>0</v>
      </c>
      <c r="L63" s="9">
        <v>0</v>
      </c>
      <c r="M63" s="9">
        <f t="shared" si="1"/>
        <v>0</v>
      </c>
      <c r="N63" s="9">
        <f t="shared" si="2"/>
        <v>7.5702087286527524</v>
      </c>
      <c r="O63" s="9">
        <f t="shared" si="3"/>
        <v>7.2508917954815768</v>
      </c>
      <c r="P63" s="11">
        <f t="shared" si="4"/>
        <v>-100</v>
      </c>
      <c r="Q63" s="11">
        <f t="shared" si="5"/>
        <v>-100</v>
      </c>
      <c r="R63" s="8">
        <v>0</v>
      </c>
      <c r="S63" s="8">
        <v>0</v>
      </c>
      <c r="T63" s="8">
        <v>0</v>
      </c>
      <c r="U63" s="11">
        <f t="shared" si="6"/>
        <v>0</v>
      </c>
      <c r="V63" s="11">
        <f t="shared" si="7"/>
        <v>0</v>
      </c>
      <c r="W63" s="9">
        <v>6</v>
      </c>
      <c r="X63" s="9">
        <v>9</v>
      </c>
    </row>
    <row r="64" spans="1:24" x14ac:dyDescent="0.2">
      <c r="A64" s="7" t="s">
        <v>498</v>
      </c>
      <c r="B64" s="7" t="s">
        <v>258</v>
      </c>
      <c r="C64" s="8">
        <v>3</v>
      </c>
      <c r="D64" s="9">
        <v>6</v>
      </c>
      <c r="E64" s="10">
        <v>3700</v>
      </c>
      <c r="F64" s="10">
        <v>600</v>
      </c>
      <c r="G64" s="11">
        <f t="shared" si="0"/>
        <v>16.216216216216218</v>
      </c>
      <c r="H64" s="10">
        <v>4300</v>
      </c>
      <c r="I64" s="9">
        <v>6</v>
      </c>
      <c r="J64" s="8">
        <v>3</v>
      </c>
      <c r="K64" s="9">
        <v>42.9</v>
      </c>
      <c r="L64" s="9">
        <v>42.9</v>
      </c>
      <c r="M64" s="9">
        <f t="shared" si="1"/>
        <v>9.9767441860465116</v>
      </c>
      <c r="N64" s="9">
        <f t="shared" si="2"/>
        <v>7.5702087286527524</v>
      </c>
      <c r="O64" s="9">
        <f t="shared" si="3"/>
        <v>7.2508917954815768</v>
      </c>
      <c r="P64" s="11">
        <f t="shared" si="4"/>
        <v>31.789552225755379</v>
      </c>
      <c r="Q64" s="11">
        <f t="shared" si="5"/>
        <v>37.593339791162805</v>
      </c>
      <c r="R64" s="8">
        <v>1</v>
      </c>
      <c r="S64" s="8">
        <v>1</v>
      </c>
      <c r="T64" s="8">
        <v>1</v>
      </c>
      <c r="U64" s="11">
        <f t="shared" si="6"/>
        <v>33.333333333333329</v>
      </c>
      <c r="V64" s="11">
        <f t="shared" si="7"/>
        <v>100</v>
      </c>
      <c r="W64" s="9">
        <v>6.33</v>
      </c>
      <c r="X64" s="9">
        <v>9.33</v>
      </c>
    </row>
    <row r="65" spans="1:24" x14ac:dyDescent="0.2">
      <c r="A65" s="7" t="s">
        <v>498</v>
      </c>
      <c r="B65" s="7" t="s">
        <v>554</v>
      </c>
      <c r="C65" s="8">
        <v>1</v>
      </c>
      <c r="D65" s="9">
        <v>10</v>
      </c>
      <c r="E65" s="10">
        <v>900</v>
      </c>
      <c r="F65" s="10">
        <v>0</v>
      </c>
      <c r="G65" s="11">
        <f t="shared" si="0"/>
        <v>0</v>
      </c>
      <c r="H65" s="10">
        <v>900</v>
      </c>
      <c r="I65" s="9">
        <v>10</v>
      </c>
      <c r="J65" s="8">
        <v>1</v>
      </c>
      <c r="K65" s="9">
        <v>0</v>
      </c>
      <c r="L65" s="9">
        <v>0</v>
      </c>
      <c r="M65" s="9">
        <f t="shared" si="1"/>
        <v>0</v>
      </c>
      <c r="N65" s="9">
        <f t="shared" si="2"/>
        <v>7.5702087286527524</v>
      </c>
      <c r="O65" s="9">
        <f t="shared" si="3"/>
        <v>7.2508917954815768</v>
      </c>
      <c r="P65" s="11">
        <f t="shared" si="4"/>
        <v>-100</v>
      </c>
      <c r="Q65" s="11">
        <f t="shared" si="5"/>
        <v>-100</v>
      </c>
      <c r="R65" s="8">
        <v>0</v>
      </c>
      <c r="S65" s="8">
        <v>0</v>
      </c>
      <c r="T65" s="8">
        <v>0</v>
      </c>
      <c r="U65" s="11">
        <f t="shared" si="6"/>
        <v>0</v>
      </c>
      <c r="V65" s="11">
        <f t="shared" si="7"/>
        <v>0</v>
      </c>
      <c r="W65" s="9">
        <v>9</v>
      </c>
      <c r="X65" s="9">
        <v>9</v>
      </c>
    </row>
    <row r="66" spans="1:24" x14ac:dyDescent="0.2">
      <c r="A66" s="7" t="s">
        <v>498</v>
      </c>
      <c r="B66" s="7" t="s">
        <v>95</v>
      </c>
      <c r="C66" s="8">
        <v>6</v>
      </c>
      <c r="D66" s="9">
        <v>4.22</v>
      </c>
      <c r="E66" s="10">
        <v>8700</v>
      </c>
      <c r="F66" s="10">
        <v>200</v>
      </c>
      <c r="G66" s="11">
        <f t="shared" ref="G66:G129" si="8">IF(E66&gt;0,(F66/E66)*100,0)</f>
        <v>2.2988505747126435</v>
      </c>
      <c r="H66" s="10">
        <v>4100</v>
      </c>
      <c r="I66" s="9">
        <v>4.22</v>
      </c>
      <c r="J66" s="8">
        <v>3</v>
      </c>
      <c r="K66" s="9">
        <v>34.630000000000003</v>
      </c>
      <c r="L66" s="9">
        <v>34.630000000000003</v>
      </c>
      <c r="M66" s="9">
        <f t="shared" ref="M66:M129" si="9">IF(H66&gt;0,(K66/H66)*1000,0)</f>
        <v>8.446341463414635</v>
      </c>
      <c r="N66" s="9">
        <f t="shared" ref="N66:N129" si="10">IF(SUMIF($A$2:$A$1229,A66,$H$2:$H$1229)&gt;0,SUMIF($A$2:$A$1229,A66,$K$2:$K$1229)/SUMIF($A$2:$A$1229,A66,$H$2:$H$1229)*1000,0)</f>
        <v>7.5702087286527524</v>
      </c>
      <c r="O66" s="9">
        <f t="shared" ref="O66:O129" si="11">IF(SUM($H$2:$H$1229)&gt;0,SUM($K$2:$K$1229)/SUM($H$2:$H$1229)*1000,0)</f>
        <v>7.2508917954815768</v>
      </c>
      <c r="P66" s="11">
        <f t="shared" ref="P66:P129" si="12">IF(N66&gt;0,(M66-N66)/N66*100,0)</f>
        <v>11.573429031696003</v>
      </c>
      <c r="Q66" s="11">
        <f t="shared" ref="Q66:Q129" si="13">IF(O66&gt;0,(M66-O66)/O66*100,0)</f>
        <v>16.486932940828154</v>
      </c>
      <c r="R66" s="8">
        <v>0</v>
      </c>
      <c r="S66" s="8">
        <v>1</v>
      </c>
      <c r="T66" s="8">
        <v>2</v>
      </c>
      <c r="U66" s="11">
        <f t="shared" ref="U66:U129" si="14">IF(J66&gt;0,(R66/J66)*100,0)</f>
        <v>0</v>
      </c>
      <c r="V66" s="11">
        <f t="shared" ref="V66:V129" si="15">IF(J66&gt;0,((R66+S66+T66)/J66)*100,0)</f>
        <v>100</v>
      </c>
      <c r="W66" s="9">
        <v>3.33</v>
      </c>
      <c r="X66" s="9">
        <v>8.67</v>
      </c>
    </row>
    <row r="67" spans="1:24" x14ac:dyDescent="0.2">
      <c r="A67" s="7" t="s">
        <v>498</v>
      </c>
      <c r="B67" s="7" t="s">
        <v>559</v>
      </c>
      <c r="C67" s="8">
        <v>2</v>
      </c>
      <c r="D67" s="9">
        <v>16</v>
      </c>
      <c r="E67" s="10">
        <v>1500</v>
      </c>
      <c r="F67" s="10">
        <v>0</v>
      </c>
      <c r="G67" s="11">
        <f t="shared" si="8"/>
        <v>0</v>
      </c>
      <c r="H67" s="10">
        <v>1500</v>
      </c>
      <c r="I67" s="9">
        <v>16</v>
      </c>
      <c r="J67" s="8">
        <v>2</v>
      </c>
      <c r="K67" s="9">
        <v>0</v>
      </c>
      <c r="L67" s="9">
        <v>0</v>
      </c>
      <c r="M67" s="9">
        <f t="shared" si="9"/>
        <v>0</v>
      </c>
      <c r="N67" s="9">
        <f t="shared" si="10"/>
        <v>7.5702087286527524</v>
      </c>
      <c r="O67" s="9">
        <f t="shared" si="11"/>
        <v>7.2508917954815768</v>
      </c>
      <c r="P67" s="11">
        <f t="shared" si="12"/>
        <v>-100</v>
      </c>
      <c r="Q67" s="11">
        <f t="shared" si="13"/>
        <v>-100</v>
      </c>
      <c r="R67" s="8">
        <v>0</v>
      </c>
      <c r="S67" s="8">
        <v>0</v>
      </c>
      <c r="T67" s="8">
        <v>0</v>
      </c>
      <c r="U67" s="11">
        <f t="shared" si="14"/>
        <v>0</v>
      </c>
      <c r="V67" s="11">
        <f t="shared" si="15"/>
        <v>0</v>
      </c>
      <c r="W67" s="9">
        <v>6</v>
      </c>
      <c r="X67" s="9">
        <v>9.5</v>
      </c>
    </row>
    <row r="68" spans="1:24" x14ac:dyDescent="0.2">
      <c r="A68" s="7" t="s">
        <v>498</v>
      </c>
      <c r="B68" s="7" t="s">
        <v>464</v>
      </c>
      <c r="C68" s="8">
        <v>3</v>
      </c>
      <c r="D68" s="9">
        <v>8.67</v>
      </c>
      <c r="E68" s="10">
        <v>3000</v>
      </c>
      <c r="F68" s="10">
        <v>300</v>
      </c>
      <c r="G68" s="11">
        <f t="shared" si="8"/>
        <v>10</v>
      </c>
      <c r="H68" s="10">
        <v>3300</v>
      </c>
      <c r="I68" s="9">
        <v>8.67</v>
      </c>
      <c r="J68" s="8">
        <v>3</v>
      </c>
      <c r="K68" s="9">
        <v>54.72</v>
      </c>
      <c r="L68" s="9">
        <v>54.72</v>
      </c>
      <c r="M68" s="9">
        <f t="shared" si="9"/>
        <v>16.581818181818178</v>
      </c>
      <c r="N68" s="9">
        <f t="shared" si="10"/>
        <v>7.5702087286527524</v>
      </c>
      <c r="O68" s="9">
        <f t="shared" si="11"/>
        <v>7.2508917954815768</v>
      </c>
      <c r="P68" s="11">
        <f t="shared" si="12"/>
        <v>119.04043568913846</v>
      </c>
      <c r="Q68" s="11">
        <f t="shared" si="13"/>
        <v>128.68660365544562</v>
      </c>
      <c r="R68" s="8">
        <v>1</v>
      </c>
      <c r="S68" s="8">
        <v>1</v>
      </c>
      <c r="T68" s="8">
        <v>1</v>
      </c>
      <c r="U68" s="11">
        <f t="shared" si="14"/>
        <v>33.333333333333329</v>
      </c>
      <c r="V68" s="11">
        <f t="shared" si="15"/>
        <v>100</v>
      </c>
      <c r="W68" s="9">
        <v>4</v>
      </c>
      <c r="X68" s="9">
        <v>9.33</v>
      </c>
    </row>
    <row r="69" spans="1:24" x14ac:dyDescent="0.2">
      <c r="A69" s="7" t="s">
        <v>498</v>
      </c>
      <c r="B69" s="7" t="s">
        <v>230</v>
      </c>
      <c r="C69" s="8">
        <v>1</v>
      </c>
      <c r="D69" s="9">
        <v>1.2</v>
      </c>
      <c r="E69" s="10">
        <v>2300</v>
      </c>
      <c r="F69" s="10">
        <v>0</v>
      </c>
      <c r="G69" s="11">
        <f t="shared" si="8"/>
        <v>0</v>
      </c>
      <c r="H69" s="10">
        <v>2300</v>
      </c>
      <c r="I69" s="9">
        <v>1.2</v>
      </c>
      <c r="J69" s="8">
        <v>1</v>
      </c>
      <c r="K69" s="9">
        <v>32.340000000000003</v>
      </c>
      <c r="L69" s="9">
        <v>32.340000000000003</v>
      </c>
      <c r="M69" s="9">
        <f t="shared" si="9"/>
        <v>14.060869565217391</v>
      </c>
      <c r="N69" s="9">
        <f t="shared" si="10"/>
        <v>7.5702087286527524</v>
      </c>
      <c r="O69" s="9">
        <f t="shared" si="11"/>
        <v>7.2508917954815768</v>
      </c>
      <c r="P69" s="11">
        <f t="shared" si="12"/>
        <v>85.739522769007749</v>
      </c>
      <c r="Q69" s="11">
        <f t="shared" si="13"/>
        <v>93.919175210688991</v>
      </c>
      <c r="R69" s="8">
        <v>1</v>
      </c>
      <c r="S69" s="8">
        <v>1</v>
      </c>
      <c r="T69" s="8">
        <v>1</v>
      </c>
      <c r="U69" s="11">
        <f t="shared" si="14"/>
        <v>100</v>
      </c>
      <c r="V69" s="11">
        <f t="shared" si="15"/>
        <v>300</v>
      </c>
      <c r="W69" s="9">
        <v>1</v>
      </c>
      <c r="X69" s="9">
        <v>8</v>
      </c>
    </row>
    <row r="70" spans="1:24" x14ac:dyDescent="0.2">
      <c r="A70" s="7" t="s">
        <v>498</v>
      </c>
      <c r="B70" s="7" t="s">
        <v>571</v>
      </c>
      <c r="C70" s="8">
        <v>1</v>
      </c>
      <c r="D70" s="9">
        <v>3.5</v>
      </c>
      <c r="E70" s="10">
        <v>1500</v>
      </c>
      <c r="F70" s="10">
        <v>0</v>
      </c>
      <c r="G70" s="11">
        <f t="shared" si="8"/>
        <v>0</v>
      </c>
      <c r="H70" s="10">
        <v>1500</v>
      </c>
      <c r="I70" s="9">
        <v>3.5</v>
      </c>
      <c r="J70" s="8">
        <v>1</v>
      </c>
      <c r="K70" s="9">
        <v>0</v>
      </c>
      <c r="L70" s="9">
        <v>0</v>
      </c>
      <c r="M70" s="9">
        <f t="shared" si="9"/>
        <v>0</v>
      </c>
      <c r="N70" s="9">
        <f t="shared" si="10"/>
        <v>7.5702087286527524</v>
      </c>
      <c r="O70" s="9">
        <f t="shared" si="11"/>
        <v>7.2508917954815768</v>
      </c>
      <c r="P70" s="11">
        <f t="shared" si="12"/>
        <v>-100</v>
      </c>
      <c r="Q70" s="11">
        <f t="shared" si="13"/>
        <v>-100</v>
      </c>
      <c r="R70" s="8">
        <v>0</v>
      </c>
      <c r="S70" s="8">
        <v>0</v>
      </c>
      <c r="T70" s="8">
        <v>0</v>
      </c>
      <c r="U70" s="11">
        <f t="shared" si="14"/>
        <v>0</v>
      </c>
      <c r="V70" s="11">
        <f t="shared" si="15"/>
        <v>0</v>
      </c>
      <c r="W70" s="9">
        <v>4</v>
      </c>
      <c r="X70" s="9">
        <v>8</v>
      </c>
    </row>
    <row r="71" spans="1:24" x14ac:dyDescent="0.2">
      <c r="A71" s="7" t="s">
        <v>498</v>
      </c>
      <c r="B71" s="7" t="s">
        <v>574</v>
      </c>
      <c r="C71" s="8">
        <v>1</v>
      </c>
      <c r="D71" s="9">
        <v>6</v>
      </c>
      <c r="E71" s="10">
        <v>1200</v>
      </c>
      <c r="F71" s="10">
        <v>0</v>
      </c>
      <c r="G71" s="11">
        <f t="shared" si="8"/>
        <v>0</v>
      </c>
      <c r="H71" s="10">
        <v>1200</v>
      </c>
      <c r="I71" s="9">
        <v>6</v>
      </c>
      <c r="J71" s="8">
        <v>1</v>
      </c>
      <c r="K71" s="9">
        <v>0</v>
      </c>
      <c r="L71" s="9">
        <v>0</v>
      </c>
      <c r="M71" s="9">
        <f t="shared" si="9"/>
        <v>0</v>
      </c>
      <c r="N71" s="9">
        <f t="shared" si="10"/>
        <v>7.5702087286527524</v>
      </c>
      <c r="O71" s="9">
        <f t="shared" si="11"/>
        <v>7.2508917954815768</v>
      </c>
      <c r="P71" s="11">
        <f t="shared" si="12"/>
        <v>-100</v>
      </c>
      <c r="Q71" s="11">
        <f t="shared" si="13"/>
        <v>-100</v>
      </c>
      <c r="R71" s="8">
        <v>0</v>
      </c>
      <c r="S71" s="8">
        <v>0</v>
      </c>
      <c r="T71" s="8">
        <v>0</v>
      </c>
      <c r="U71" s="11">
        <f t="shared" si="14"/>
        <v>0</v>
      </c>
      <c r="V71" s="11">
        <f t="shared" si="15"/>
        <v>0</v>
      </c>
      <c r="W71" s="9">
        <v>6</v>
      </c>
      <c r="X71" s="9">
        <v>8</v>
      </c>
    </row>
    <row r="72" spans="1:24" x14ac:dyDescent="0.2">
      <c r="A72" s="7" t="s">
        <v>498</v>
      </c>
      <c r="B72" s="7" t="s">
        <v>112</v>
      </c>
      <c r="C72" s="8">
        <v>1</v>
      </c>
      <c r="D72" s="9">
        <v>12</v>
      </c>
      <c r="E72" s="10">
        <v>800</v>
      </c>
      <c r="F72" s="10">
        <v>0</v>
      </c>
      <c r="G72" s="11">
        <f t="shared" si="8"/>
        <v>0</v>
      </c>
      <c r="H72" s="10">
        <v>800</v>
      </c>
      <c r="I72" s="9">
        <v>12</v>
      </c>
      <c r="J72" s="8">
        <v>1</v>
      </c>
      <c r="K72" s="9">
        <v>10.42</v>
      </c>
      <c r="L72" s="9">
        <v>10.42</v>
      </c>
      <c r="M72" s="9">
        <f t="shared" si="9"/>
        <v>13.025</v>
      </c>
      <c r="N72" s="9">
        <f t="shared" si="10"/>
        <v>7.5702087286527524</v>
      </c>
      <c r="O72" s="9">
        <f t="shared" si="11"/>
        <v>7.2508917954815768</v>
      </c>
      <c r="P72" s="11">
        <f t="shared" si="12"/>
        <v>72.056022057901984</v>
      </c>
      <c r="Q72" s="11">
        <f t="shared" si="13"/>
        <v>79.633076418497694</v>
      </c>
      <c r="R72" s="8">
        <v>0</v>
      </c>
      <c r="S72" s="8">
        <v>0</v>
      </c>
      <c r="T72" s="8">
        <v>1</v>
      </c>
      <c r="U72" s="11">
        <f t="shared" si="14"/>
        <v>0</v>
      </c>
      <c r="V72" s="11">
        <f t="shared" si="15"/>
        <v>100</v>
      </c>
      <c r="W72" s="9">
        <v>3</v>
      </c>
      <c r="X72" s="9">
        <v>8</v>
      </c>
    </row>
    <row r="73" spans="1:24" x14ac:dyDescent="0.2">
      <c r="A73" s="7" t="s">
        <v>498</v>
      </c>
      <c r="B73" s="7" t="s">
        <v>164</v>
      </c>
      <c r="C73" s="8">
        <v>1</v>
      </c>
      <c r="D73" s="9">
        <v>8</v>
      </c>
      <c r="E73" s="10">
        <v>1000</v>
      </c>
      <c r="F73" s="10">
        <v>0</v>
      </c>
      <c r="G73" s="11">
        <f t="shared" si="8"/>
        <v>0</v>
      </c>
      <c r="H73" s="10">
        <v>1000</v>
      </c>
      <c r="I73" s="9">
        <v>8</v>
      </c>
      <c r="J73" s="8">
        <v>1</v>
      </c>
      <c r="K73" s="9">
        <v>0</v>
      </c>
      <c r="L73" s="9">
        <v>0</v>
      </c>
      <c r="M73" s="9">
        <f t="shared" si="9"/>
        <v>0</v>
      </c>
      <c r="N73" s="9">
        <f t="shared" si="10"/>
        <v>7.5702087286527524</v>
      </c>
      <c r="O73" s="9">
        <f t="shared" si="11"/>
        <v>7.2508917954815768</v>
      </c>
      <c r="P73" s="11">
        <f t="shared" si="12"/>
        <v>-100</v>
      </c>
      <c r="Q73" s="11">
        <f t="shared" si="13"/>
        <v>-100</v>
      </c>
      <c r="R73" s="8">
        <v>0</v>
      </c>
      <c r="S73" s="8">
        <v>0</v>
      </c>
      <c r="T73" s="8">
        <v>0</v>
      </c>
      <c r="U73" s="11">
        <f t="shared" si="14"/>
        <v>0</v>
      </c>
      <c r="V73" s="11">
        <f t="shared" si="15"/>
        <v>0</v>
      </c>
      <c r="W73" s="9">
        <v>8</v>
      </c>
      <c r="X73" s="9">
        <v>8</v>
      </c>
    </row>
    <row r="74" spans="1:24" x14ac:dyDescent="0.2">
      <c r="A74" s="7" t="s">
        <v>498</v>
      </c>
      <c r="B74" s="7" t="s">
        <v>582</v>
      </c>
      <c r="C74" s="8">
        <v>1</v>
      </c>
      <c r="D74" s="9">
        <v>15</v>
      </c>
      <c r="E74" s="10">
        <v>800</v>
      </c>
      <c r="F74" s="10">
        <v>0</v>
      </c>
      <c r="G74" s="11">
        <f t="shared" si="8"/>
        <v>0</v>
      </c>
      <c r="H74" s="10">
        <v>800</v>
      </c>
      <c r="I74" s="9">
        <v>15</v>
      </c>
      <c r="J74" s="8">
        <v>1</v>
      </c>
      <c r="K74" s="9">
        <v>0</v>
      </c>
      <c r="L74" s="9">
        <v>0</v>
      </c>
      <c r="M74" s="9">
        <f t="shared" si="9"/>
        <v>0</v>
      </c>
      <c r="N74" s="9">
        <f t="shared" si="10"/>
        <v>7.5702087286527524</v>
      </c>
      <c r="O74" s="9">
        <f t="shared" si="11"/>
        <v>7.2508917954815768</v>
      </c>
      <c r="P74" s="11">
        <f t="shared" si="12"/>
        <v>-100</v>
      </c>
      <c r="Q74" s="11">
        <f t="shared" si="13"/>
        <v>-100</v>
      </c>
      <c r="R74" s="8">
        <v>0</v>
      </c>
      <c r="S74" s="8">
        <v>0</v>
      </c>
      <c r="T74" s="8">
        <v>0</v>
      </c>
      <c r="U74" s="11">
        <f t="shared" si="14"/>
        <v>0</v>
      </c>
      <c r="V74" s="11">
        <f t="shared" si="15"/>
        <v>0</v>
      </c>
      <c r="W74" s="9">
        <v>5</v>
      </c>
      <c r="X74" s="9">
        <v>8</v>
      </c>
    </row>
    <row r="75" spans="1:24" x14ac:dyDescent="0.2">
      <c r="A75" s="7" t="s">
        <v>498</v>
      </c>
      <c r="B75" s="7" t="s">
        <v>586</v>
      </c>
      <c r="C75" s="8">
        <v>1</v>
      </c>
      <c r="D75" s="9">
        <v>5</v>
      </c>
      <c r="E75" s="10">
        <v>1300</v>
      </c>
      <c r="F75" s="10">
        <v>0</v>
      </c>
      <c r="G75" s="11">
        <f t="shared" si="8"/>
        <v>0</v>
      </c>
      <c r="H75" s="10">
        <v>1300</v>
      </c>
      <c r="I75" s="9">
        <v>5</v>
      </c>
      <c r="J75" s="8">
        <v>1</v>
      </c>
      <c r="K75" s="9">
        <v>21.08</v>
      </c>
      <c r="L75" s="9">
        <v>21.08</v>
      </c>
      <c r="M75" s="9">
        <f t="shared" si="9"/>
        <v>16.215384615384615</v>
      </c>
      <c r="N75" s="9">
        <f t="shared" si="10"/>
        <v>7.5702087286527524</v>
      </c>
      <c r="O75" s="9">
        <f t="shared" si="11"/>
        <v>7.2508917954815768</v>
      </c>
      <c r="P75" s="11">
        <f t="shared" si="12"/>
        <v>114.19996722164912</v>
      </c>
      <c r="Q75" s="11">
        <f t="shared" si="13"/>
        <v>123.63296919544847</v>
      </c>
      <c r="R75" s="8">
        <v>0</v>
      </c>
      <c r="S75" s="8">
        <v>1</v>
      </c>
      <c r="T75" s="8">
        <v>1</v>
      </c>
      <c r="U75" s="11">
        <f t="shared" si="14"/>
        <v>0</v>
      </c>
      <c r="V75" s="11">
        <f t="shared" si="15"/>
        <v>200</v>
      </c>
      <c r="W75" s="9">
        <v>2</v>
      </c>
      <c r="X75" s="9">
        <v>8</v>
      </c>
    </row>
    <row r="76" spans="1:24" x14ac:dyDescent="0.2">
      <c r="A76" s="7" t="s">
        <v>498</v>
      </c>
      <c r="B76" s="7" t="s">
        <v>588</v>
      </c>
      <c r="C76" s="8">
        <v>1</v>
      </c>
      <c r="D76" s="9">
        <v>8</v>
      </c>
      <c r="E76" s="10">
        <v>1000</v>
      </c>
      <c r="F76" s="10">
        <v>0</v>
      </c>
      <c r="G76" s="11">
        <f t="shared" si="8"/>
        <v>0</v>
      </c>
      <c r="H76" s="10">
        <v>0</v>
      </c>
      <c r="I76" s="9">
        <v>8</v>
      </c>
      <c r="J76" s="8">
        <v>0</v>
      </c>
      <c r="K76" s="9">
        <v>0</v>
      </c>
      <c r="L76" s="9">
        <v>0</v>
      </c>
      <c r="M76" s="9">
        <f t="shared" si="9"/>
        <v>0</v>
      </c>
      <c r="N76" s="9">
        <f t="shared" si="10"/>
        <v>7.5702087286527524</v>
      </c>
      <c r="O76" s="9">
        <f t="shared" si="11"/>
        <v>7.2508917954815768</v>
      </c>
      <c r="P76" s="11">
        <f t="shared" si="12"/>
        <v>-100</v>
      </c>
      <c r="Q76" s="11">
        <f t="shared" si="13"/>
        <v>-100</v>
      </c>
      <c r="R76" s="8">
        <v>0</v>
      </c>
      <c r="S76" s="8">
        <v>0</v>
      </c>
      <c r="T76" s="8">
        <v>0</v>
      </c>
      <c r="U76" s="11">
        <f t="shared" si="14"/>
        <v>0</v>
      </c>
      <c r="V76" s="11">
        <f t="shared" si="15"/>
        <v>0</v>
      </c>
      <c r="W76" s="9">
        <v>0</v>
      </c>
      <c r="X76" s="9">
        <v>0</v>
      </c>
    </row>
    <row r="77" spans="1:24" x14ac:dyDescent="0.2">
      <c r="A77" s="7" t="s">
        <v>498</v>
      </c>
      <c r="B77" s="7" t="s">
        <v>590</v>
      </c>
      <c r="C77" s="8">
        <v>1</v>
      </c>
      <c r="D77" s="9">
        <v>3.5</v>
      </c>
      <c r="E77" s="10">
        <v>1500</v>
      </c>
      <c r="F77" s="10">
        <v>100</v>
      </c>
      <c r="G77" s="11">
        <f t="shared" si="8"/>
        <v>6.666666666666667</v>
      </c>
      <c r="H77" s="10">
        <v>1600</v>
      </c>
      <c r="I77" s="9">
        <v>3.5</v>
      </c>
      <c r="J77" s="8">
        <v>1</v>
      </c>
      <c r="K77" s="9">
        <v>0</v>
      </c>
      <c r="L77" s="9">
        <v>0</v>
      </c>
      <c r="M77" s="9">
        <f t="shared" si="9"/>
        <v>0</v>
      </c>
      <c r="N77" s="9">
        <f t="shared" si="10"/>
        <v>7.5702087286527524</v>
      </c>
      <c r="O77" s="9">
        <f t="shared" si="11"/>
        <v>7.2508917954815768</v>
      </c>
      <c r="P77" s="11">
        <f t="shared" si="12"/>
        <v>-100</v>
      </c>
      <c r="Q77" s="11">
        <f t="shared" si="13"/>
        <v>-100</v>
      </c>
      <c r="R77" s="8">
        <v>0</v>
      </c>
      <c r="S77" s="8">
        <v>0</v>
      </c>
      <c r="T77" s="8">
        <v>0</v>
      </c>
      <c r="U77" s="11">
        <f t="shared" si="14"/>
        <v>0</v>
      </c>
      <c r="V77" s="11">
        <f t="shared" si="15"/>
        <v>0</v>
      </c>
      <c r="W77" s="9">
        <v>4</v>
      </c>
      <c r="X77" s="9">
        <v>8</v>
      </c>
    </row>
    <row r="78" spans="1:24" x14ac:dyDescent="0.2">
      <c r="A78" s="7" t="s">
        <v>498</v>
      </c>
      <c r="B78" s="7" t="s">
        <v>596</v>
      </c>
      <c r="C78" s="8">
        <v>1</v>
      </c>
      <c r="D78" s="9">
        <v>10</v>
      </c>
      <c r="E78" s="10">
        <v>900</v>
      </c>
      <c r="F78" s="10">
        <v>100</v>
      </c>
      <c r="G78" s="11">
        <f t="shared" si="8"/>
        <v>11.111111111111111</v>
      </c>
      <c r="H78" s="10">
        <v>1000</v>
      </c>
      <c r="I78" s="9">
        <v>10</v>
      </c>
      <c r="J78" s="8">
        <v>1</v>
      </c>
      <c r="K78" s="9">
        <v>0</v>
      </c>
      <c r="L78" s="9">
        <v>0</v>
      </c>
      <c r="M78" s="9">
        <f t="shared" si="9"/>
        <v>0</v>
      </c>
      <c r="N78" s="9">
        <f t="shared" si="10"/>
        <v>7.5702087286527524</v>
      </c>
      <c r="O78" s="9">
        <f t="shared" si="11"/>
        <v>7.2508917954815768</v>
      </c>
      <c r="P78" s="11">
        <f t="shared" si="12"/>
        <v>-100</v>
      </c>
      <c r="Q78" s="11">
        <f t="shared" si="13"/>
        <v>-100</v>
      </c>
      <c r="R78" s="8">
        <v>0</v>
      </c>
      <c r="S78" s="8">
        <v>0</v>
      </c>
      <c r="T78" s="8">
        <v>0</v>
      </c>
      <c r="U78" s="11">
        <f t="shared" si="14"/>
        <v>0</v>
      </c>
      <c r="V78" s="11">
        <f t="shared" si="15"/>
        <v>0</v>
      </c>
      <c r="W78" s="9">
        <v>6</v>
      </c>
      <c r="X78" s="9">
        <v>8</v>
      </c>
    </row>
    <row r="79" spans="1:24" x14ac:dyDescent="0.2">
      <c r="A79" s="7" t="s">
        <v>498</v>
      </c>
      <c r="B79" s="7" t="s">
        <v>601</v>
      </c>
      <c r="C79" s="8">
        <v>1</v>
      </c>
      <c r="D79" s="9">
        <v>2.5</v>
      </c>
      <c r="E79" s="10">
        <v>1700</v>
      </c>
      <c r="F79" s="10">
        <v>200</v>
      </c>
      <c r="G79" s="11">
        <f t="shared" si="8"/>
        <v>11.76470588235294</v>
      </c>
      <c r="H79" s="10">
        <v>1900</v>
      </c>
      <c r="I79" s="9">
        <v>2.5</v>
      </c>
      <c r="J79" s="8">
        <v>1</v>
      </c>
      <c r="K79" s="9">
        <v>0</v>
      </c>
      <c r="L79" s="9">
        <v>0</v>
      </c>
      <c r="M79" s="9">
        <f t="shared" si="9"/>
        <v>0</v>
      </c>
      <c r="N79" s="9">
        <f t="shared" si="10"/>
        <v>7.5702087286527524</v>
      </c>
      <c r="O79" s="9">
        <f t="shared" si="11"/>
        <v>7.2508917954815768</v>
      </c>
      <c r="P79" s="11">
        <f t="shared" si="12"/>
        <v>-100</v>
      </c>
      <c r="Q79" s="11">
        <f t="shared" si="13"/>
        <v>-100</v>
      </c>
      <c r="R79" s="8">
        <v>0</v>
      </c>
      <c r="S79" s="8">
        <v>0</v>
      </c>
      <c r="T79" s="8">
        <v>0</v>
      </c>
      <c r="U79" s="11">
        <f t="shared" si="14"/>
        <v>0</v>
      </c>
      <c r="V79" s="11">
        <f t="shared" si="15"/>
        <v>0</v>
      </c>
      <c r="W79" s="9">
        <v>5</v>
      </c>
      <c r="X79" s="9">
        <v>8</v>
      </c>
    </row>
    <row r="80" spans="1:24" x14ac:dyDescent="0.2">
      <c r="A80" s="7" t="s">
        <v>498</v>
      </c>
      <c r="B80" s="7" t="s">
        <v>603</v>
      </c>
      <c r="C80" s="8">
        <v>1</v>
      </c>
      <c r="D80" s="9">
        <v>3.5</v>
      </c>
      <c r="E80" s="10">
        <v>1500</v>
      </c>
      <c r="F80" s="10">
        <v>100</v>
      </c>
      <c r="G80" s="11">
        <f t="shared" si="8"/>
        <v>6.666666666666667</v>
      </c>
      <c r="H80" s="10">
        <v>1600</v>
      </c>
      <c r="I80" s="9">
        <v>3.5</v>
      </c>
      <c r="J80" s="8">
        <v>1</v>
      </c>
      <c r="K80" s="9">
        <v>39.86</v>
      </c>
      <c r="L80" s="9">
        <v>39.86</v>
      </c>
      <c r="M80" s="9">
        <f t="shared" si="9"/>
        <v>24.912500000000001</v>
      </c>
      <c r="N80" s="9">
        <f t="shared" si="10"/>
        <v>7.5702087286527524</v>
      </c>
      <c r="O80" s="9">
        <f t="shared" si="11"/>
        <v>7.2508917954815768</v>
      </c>
      <c r="P80" s="11">
        <f t="shared" si="12"/>
        <v>229.08603835067049</v>
      </c>
      <c r="Q80" s="11">
        <f t="shared" si="13"/>
        <v>243.57842735323021</v>
      </c>
      <c r="R80" s="8">
        <v>1</v>
      </c>
      <c r="S80" s="8">
        <v>1</v>
      </c>
      <c r="T80" s="8">
        <v>1</v>
      </c>
      <c r="U80" s="11">
        <f t="shared" si="14"/>
        <v>100</v>
      </c>
      <c r="V80" s="11">
        <f t="shared" si="15"/>
        <v>300</v>
      </c>
      <c r="W80" s="9">
        <v>1</v>
      </c>
      <c r="X80" s="9">
        <v>8</v>
      </c>
    </row>
    <row r="81" spans="1:24" x14ac:dyDescent="0.2">
      <c r="A81" s="7" t="s">
        <v>498</v>
      </c>
      <c r="B81" s="7" t="s">
        <v>607</v>
      </c>
      <c r="C81" s="8">
        <v>1</v>
      </c>
      <c r="D81" s="9">
        <v>15</v>
      </c>
      <c r="E81" s="10">
        <v>800</v>
      </c>
      <c r="F81" s="10">
        <v>0</v>
      </c>
      <c r="G81" s="11">
        <f t="shared" si="8"/>
        <v>0</v>
      </c>
      <c r="H81" s="10">
        <v>800</v>
      </c>
      <c r="I81" s="9">
        <v>15</v>
      </c>
      <c r="J81" s="8">
        <v>1</v>
      </c>
      <c r="K81" s="9">
        <v>39.619999999999997</v>
      </c>
      <c r="L81" s="9">
        <v>39.619999999999997</v>
      </c>
      <c r="M81" s="9">
        <f t="shared" si="9"/>
        <v>49.524999999999999</v>
      </c>
      <c r="N81" s="9">
        <f t="shared" si="10"/>
        <v>7.5702087286527524</v>
      </c>
      <c r="O81" s="9">
        <f t="shared" si="11"/>
        <v>7.2508917954815768</v>
      </c>
      <c r="P81" s="11">
        <f t="shared" si="12"/>
        <v>554.2091740819651</v>
      </c>
      <c r="Q81" s="11">
        <f t="shared" si="13"/>
        <v>583.01943260085204</v>
      </c>
      <c r="R81" s="8">
        <v>0</v>
      </c>
      <c r="S81" s="8">
        <v>1</v>
      </c>
      <c r="T81" s="8">
        <v>1</v>
      </c>
      <c r="U81" s="11">
        <f t="shared" si="14"/>
        <v>0</v>
      </c>
      <c r="V81" s="11">
        <f t="shared" si="15"/>
        <v>200</v>
      </c>
      <c r="W81" s="9">
        <v>2</v>
      </c>
      <c r="X81" s="9">
        <v>8</v>
      </c>
    </row>
    <row r="82" spans="1:24" x14ac:dyDescent="0.2">
      <c r="A82" s="7" t="s">
        <v>498</v>
      </c>
      <c r="B82" s="7" t="s">
        <v>612</v>
      </c>
      <c r="C82" s="8">
        <v>1</v>
      </c>
      <c r="D82" s="9">
        <v>4.5</v>
      </c>
      <c r="E82" s="10">
        <v>1300</v>
      </c>
      <c r="F82" s="10">
        <v>300</v>
      </c>
      <c r="G82" s="11">
        <f t="shared" si="8"/>
        <v>23.076923076923077</v>
      </c>
      <c r="H82" s="10">
        <v>1600</v>
      </c>
      <c r="I82" s="9">
        <v>4.5</v>
      </c>
      <c r="J82" s="8">
        <v>1</v>
      </c>
      <c r="K82" s="9">
        <v>18.07</v>
      </c>
      <c r="L82" s="9">
        <v>18.07</v>
      </c>
      <c r="M82" s="9">
        <f t="shared" si="9"/>
        <v>11.293749999999999</v>
      </c>
      <c r="N82" s="9">
        <f t="shared" si="10"/>
        <v>7.5702087286527524</v>
      </c>
      <c r="O82" s="9">
        <f t="shared" si="11"/>
        <v>7.2508917954815768</v>
      </c>
      <c r="P82" s="11">
        <f t="shared" si="12"/>
        <v>49.186771525253761</v>
      </c>
      <c r="Q82" s="11">
        <f t="shared" si="13"/>
        <v>55.756703017382577</v>
      </c>
      <c r="R82" s="8">
        <v>0</v>
      </c>
      <c r="S82" s="8">
        <v>1</v>
      </c>
      <c r="T82" s="8">
        <v>1</v>
      </c>
      <c r="U82" s="11">
        <f t="shared" si="14"/>
        <v>0</v>
      </c>
      <c r="V82" s="11">
        <f t="shared" si="15"/>
        <v>200</v>
      </c>
      <c r="W82" s="9">
        <v>2</v>
      </c>
      <c r="X82" s="9">
        <v>10</v>
      </c>
    </row>
    <row r="83" spans="1:24" x14ac:dyDescent="0.2">
      <c r="A83" s="7" t="s">
        <v>498</v>
      </c>
      <c r="B83" s="7" t="s">
        <v>619</v>
      </c>
      <c r="C83" s="8">
        <v>1</v>
      </c>
      <c r="D83" s="9">
        <v>50</v>
      </c>
      <c r="E83" s="10">
        <v>400</v>
      </c>
      <c r="F83" s="10">
        <v>0</v>
      </c>
      <c r="G83" s="11">
        <f t="shared" si="8"/>
        <v>0</v>
      </c>
      <c r="H83" s="10">
        <v>0</v>
      </c>
      <c r="I83" s="9">
        <v>50</v>
      </c>
      <c r="J83" s="8">
        <v>0</v>
      </c>
      <c r="K83" s="9">
        <v>0</v>
      </c>
      <c r="L83" s="9">
        <v>0</v>
      </c>
      <c r="M83" s="9">
        <f t="shared" si="9"/>
        <v>0</v>
      </c>
      <c r="N83" s="9">
        <f t="shared" si="10"/>
        <v>7.5702087286527524</v>
      </c>
      <c r="O83" s="9">
        <f t="shared" si="11"/>
        <v>7.2508917954815768</v>
      </c>
      <c r="P83" s="11">
        <f t="shared" si="12"/>
        <v>-100</v>
      </c>
      <c r="Q83" s="11">
        <f t="shared" si="13"/>
        <v>-100</v>
      </c>
      <c r="R83" s="8">
        <v>0</v>
      </c>
      <c r="S83" s="8">
        <v>0</v>
      </c>
      <c r="T83" s="8">
        <v>0</v>
      </c>
      <c r="U83" s="11">
        <f t="shared" si="14"/>
        <v>0</v>
      </c>
      <c r="V83" s="11">
        <f t="shared" si="15"/>
        <v>0</v>
      </c>
      <c r="W83" s="9">
        <v>0</v>
      </c>
      <c r="X83" s="9">
        <v>0</v>
      </c>
    </row>
    <row r="84" spans="1:24" x14ac:dyDescent="0.2">
      <c r="A84" s="7" t="s">
        <v>498</v>
      </c>
      <c r="B84" s="7" t="s">
        <v>182</v>
      </c>
      <c r="C84" s="8">
        <v>3</v>
      </c>
      <c r="D84" s="9">
        <v>11</v>
      </c>
      <c r="E84" s="10">
        <v>3000</v>
      </c>
      <c r="F84" s="10">
        <v>200</v>
      </c>
      <c r="G84" s="11">
        <f t="shared" si="8"/>
        <v>6.666666666666667</v>
      </c>
      <c r="H84" s="10">
        <v>2200</v>
      </c>
      <c r="I84" s="9">
        <v>11</v>
      </c>
      <c r="J84" s="8">
        <v>2</v>
      </c>
      <c r="K84" s="9">
        <v>0</v>
      </c>
      <c r="L84" s="9">
        <v>0</v>
      </c>
      <c r="M84" s="9">
        <f t="shared" si="9"/>
        <v>0</v>
      </c>
      <c r="N84" s="9">
        <f t="shared" si="10"/>
        <v>7.5702087286527524</v>
      </c>
      <c r="O84" s="9">
        <f t="shared" si="11"/>
        <v>7.2508917954815768</v>
      </c>
      <c r="P84" s="11">
        <f t="shared" si="12"/>
        <v>-100</v>
      </c>
      <c r="Q84" s="11">
        <f t="shared" si="13"/>
        <v>-100</v>
      </c>
      <c r="R84" s="8">
        <v>0</v>
      </c>
      <c r="S84" s="8">
        <v>0</v>
      </c>
      <c r="T84" s="8">
        <v>0</v>
      </c>
      <c r="U84" s="11">
        <f t="shared" si="14"/>
        <v>0</v>
      </c>
      <c r="V84" s="11">
        <f t="shared" si="15"/>
        <v>0</v>
      </c>
      <c r="W84" s="9">
        <v>5.5</v>
      </c>
      <c r="X84" s="9">
        <v>10.5</v>
      </c>
    </row>
    <row r="85" spans="1:24" x14ac:dyDescent="0.2">
      <c r="A85" s="7" t="s">
        <v>498</v>
      </c>
      <c r="B85" s="7" t="s">
        <v>624</v>
      </c>
      <c r="C85" s="8">
        <v>1</v>
      </c>
      <c r="D85" s="9">
        <v>30</v>
      </c>
      <c r="E85" s="10">
        <v>400</v>
      </c>
      <c r="F85" s="10">
        <v>200</v>
      </c>
      <c r="G85" s="11">
        <f t="shared" si="8"/>
        <v>50</v>
      </c>
      <c r="H85" s="10">
        <v>600</v>
      </c>
      <c r="I85" s="9">
        <v>30</v>
      </c>
      <c r="J85" s="8">
        <v>1</v>
      </c>
      <c r="K85" s="9">
        <v>0</v>
      </c>
      <c r="L85" s="9">
        <v>0</v>
      </c>
      <c r="M85" s="9">
        <f t="shared" si="9"/>
        <v>0</v>
      </c>
      <c r="N85" s="9">
        <f t="shared" si="10"/>
        <v>7.5702087286527524</v>
      </c>
      <c r="O85" s="9">
        <f t="shared" si="11"/>
        <v>7.2508917954815768</v>
      </c>
      <c r="P85" s="11">
        <f t="shared" si="12"/>
        <v>-100</v>
      </c>
      <c r="Q85" s="11">
        <f t="shared" si="13"/>
        <v>-100</v>
      </c>
      <c r="R85" s="8">
        <v>0</v>
      </c>
      <c r="S85" s="8">
        <v>0</v>
      </c>
      <c r="T85" s="8">
        <v>0</v>
      </c>
      <c r="U85" s="11">
        <f t="shared" si="14"/>
        <v>0</v>
      </c>
      <c r="V85" s="11">
        <f t="shared" si="15"/>
        <v>0</v>
      </c>
      <c r="W85" s="9">
        <v>9</v>
      </c>
      <c r="X85" s="9">
        <v>10</v>
      </c>
    </row>
    <row r="86" spans="1:24" x14ac:dyDescent="0.2">
      <c r="A86" s="7" t="s">
        <v>498</v>
      </c>
      <c r="B86" s="7" t="s">
        <v>58</v>
      </c>
      <c r="C86" s="8">
        <v>1</v>
      </c>
      <c r="D86" s="9">
        <v>20</v>
      </c>
      <c r="E86" s="10">
        <v>700</v>
      </c>
      <c r="F86" s="10">
        <v>0</v>
      </c>
      <c r="G86" s="11">
        <f t="shared" si="8"/>
        <v>0</v>
      </c>
      <c r="H86" s="10">
        <v>700</v>
      </c>
      <c r="I86" s="9">
        <v>20</v>
      </c>
      <c r="J86" s="8">
        <v>1</v>
      </c>
      <c r="K86" s="9">
        <v>0</v>
      </c>
      <c r="L86" s="9">
        <v>0</v>
      </c>
      <c r="M86" s="9">
        <f t="shared" si="9"/>
        <v>0</v>
      </c>
      <c r="N86" s="9">
        <f t="shared" si="10"/>
        <v>7.5702087286527524</v>
      </c>
      <c r="O86" s="9">
        <f t="shared" si="11"/>
        <v>7.2508917954815768</v>
      </c>
      <c r="P86" s="11">
        <f t="shared" si="12"/>
        <v>-100</v>
      </c>
      <c r="Q86" s="11">
        <f t="shared" si="13"/>
        <v>-100</v>
      </c>
      <c r="R86" s="8">
        <v>0</v>
      </c>
      <c r="S86" s="8">
        <v>0</v>
      </c>
      <c r="T86" s="8">
        <v>0</v>
      </c>
      <c r="U86" s="11">
        <f t="shared" si="14"/>
        <v>0</v>
      </c>
      <c r="V86" s="11">
        <f t="shared" si="15"/>
        <v>0</v>
      </c>
      <c r="W86" s="9">
        <v>7</v>
      </c>
      <c r="X86" s="9">
        <v>10</v>
      </c>
    </row>
    <row r="87" spans="1:24" x14ac:dyDescent="0.2">
      <c r="A87" s="7" t="s">
        <v>498</v>
      </c>
      <c r="B87" s="7" t="s">
        <v>632</v>
      </c>
      <c r="C87" s="8">
        <v>2</v>
      </c>
      <c r="D87" s="9">
        <v>10</v>
      </c>
      <c r="E87" s="10">
        <v>2100</v>
      </c>
      <c r="F87" s="10">
        <v>400</v>
      </c>
      <c r="G87" s="11">
        <f t="shared" si="8"/>
        <v>19.047619047619047</v>
      </c>
      <c r="H87" s="10">
        <v>2500</v>
      </c>
      <c r="I87" s="9">
        <v>10</v>
      </c>
      <c r="J87" s="8">
        <v>2</v>
      </c>
      <c r="K87" s="9">
        <v>7.57</v>
      </c>
      <c r="L87" s="9">
        <v>7.57</v>
      </c>
      <c r="M87" s="9">
        <f t="shared" si="9"/>
        <v>3.0280000000000005</v>
      </c>
      <c r="N87" s="9">
        <f t="shared" si="10"/>
        <v>7.5702087286527524</v>
      </c>
      <c r="O87" s="9">
        <f t="shared" si="11"/>
        <v>7.2508917954815768</v>
      </c>
      <c r="P87" s="11">
        <f t="shared" si="12"/>
        <v>-60.001102895099635</v>
      </c>
      <c r="Q87" s="11">
        <f t="shared" si="13"/>
        <v>-58.239619547392621</v>
      </c>
      <c r="R87" s="8">
        <v>0</v>
      </c>
      <c r="S87" s="8">
        <v>0</v>
      </c>
      <c r="T87" s="8">
        <v>1</v>
      </c>
      <c r="U87" s="11">
        <f t="shared" si="14"/>
        <v>0</v>
      </c>
      <c r="V87" s="11">
        <f t="shared" si="15"/>
        <v>50</v>
      </c>
      <c r="W87" s="9">
        <v>4.5</v>
      </c>
      <c r="X87" s="9">
        <v>10</v>
      </c>
    </row>
    <row r="88" spans="1:24" x14ac:dyDescent="0.2">
      <c r="A88" s="7" t="s">
        <v>498</v>
      </c>
      <c r="B88" s="7" t="s">
        <v>372</v>
      </c>
      <c r="C88" s="8">
        <v>1</v>
      </c>
      <c r="D88" s="9">
        <v>8</v>
      </c>
      <c r="E88" s="10">
        <v>1000</v>
      </c>
      <c r="F88" s="10">
        <v>200</v>
      </c>
      <c r="G88" s="11">
        <f t="shared" si="8"/>
        <v>20</v>
      </c>
      <c r="H88" s="10">
        <v>1200</v>
      </c>
      <c r="I88" s="9">
        <v>8</v>
      </c>
      <c r="J88" s="8">
        <v>1</v>
      </c>
      <c r="K88" s="9">
        <v>0</v>
      </c>
      <c r="L88" s="9">
        <v>0</v>
      </c>
      <c r="M88" s="9">
        <f t="shared" si="9"/>
        <v>0</v>
      </c>
      <c r="N88" s="9">
        <f t="shared" si="10"/>
        <v>7.5702087286527524</v>
      </c>
      <c r="O88" s="9">
        <f t="shared" si="11"/>
        <v>7.2508917954815768</v>
      </c>
      <c r="P88" s="11">
        <f t="shared" si="12"/>
        <v>-100</v>
      </c>
      <c r="Q88" s="11">
        <f t="shared" si="13"/>
        <v>-100</v>
      </c>
      <c r="R88" s="8">
        <v>0</v>
      </c>
      <c r="S88" s="8">
        <v>0</v>
      </c>
      <c r="T88" s="8">
        <v>0</v>
      </c>
      <c r="U88" s="11">
        <f t="shared" si="14"/>
        <v>0</v>
      </c>
      <c r="V88" s="11">
        <f t="shared" si="15"/>
        <v>0</v>
      </c>
      <c r="W88" s="9">
        <v>8</v>
      </c>
      <c r="X88" s="9">
        <v>10</v>
      </c>
    </row>
    <row r="89" spans="1:24" x14ac:dyDescent="0.2">
      <c r="A89" s="7" t="s">
        <v>498</v>
      </c>
      <c r="B89" s="7" t="s">
        <v>638</v>
      </c>
      <c r="C89" s="8">
        <v>1</v>
      </c>
      <c r="D89" s="9">
        <v>30</v>
      </c>
      <c r="E89" s="10">
        <v>400</v>
      </c>
      <c r="F89" s="10">
        <v>0</v>
      </c>
      <c r="G89" s="11">
        <f t="shared" si="8"/>
        <v>0</v>
      </c>
      <c r="H89" s="10">
        <v>0</v>
      </c>
      <c r="I89" s="9">
        <v>30</v>
      </c>
      <c r="J89" s="8">
        <v>0</v>
      </c>
      <c r="K89" s="9">
        <v>0</v>
      </c>
      <c r="L89" s="9">
        <v>0</v>
      </c>
      <c r="M89" s="9">
        <f t="shared" si="9"/>
        <v>0</v>
      </c>
      <c r="N89" s="9">
        <f t="shared" si="10"/>
        <v>7.5702087286527524</v>
      </c>
      <c r="O89" s="9">
        <f t="shared" si="11"/>
        <v>7.2508917954815768</v>
      </c>
      <c r="P89" s="11">
        <f t="shared" si="12"/>
        <v>-100</v>
      </c>
      <c r="Q89" s="11">
        <f t="shared" si="13"/>
        <v>-100</v>
      </c>
      <c r="R89" s="8">
        <v>0</v>
      </c>
      <c r="S89" s="8">
        <v>0</v>
      </c>
      <c r="T89" s="8">
        <v>0</v>
      </c>
      <c r="U89" s="11">
        <f t="shared" si="14"/>
        <v>0</v>
      </c>
      <c r="V89" s="11">
        <f t="shared" si="15"/>
        <v>0</v>
      </c>
      <c r="W89" s="9">
        <v>0</v>
      </c>
      <c r="X89" s="9">
        <v>0</v>
      </c>
    </row>
    <row r="90" spans="1:24" x14ac:dyDescent="0.2">
      <c r="A90" s="7" t="s">
        <v>498</v>
      </c>
      <c r="B90" s="7" t="s">
        <v>641</v>
      </c>
      <c r="C90" s="8">
        <v>1</v>
      </c>
      <c r="D90" s="9">
        <v>2.5</v>
      </c>
      <c r="E90" s="10">
        <v>1700</v>
      </c>
      <c r="F90" s="10">
        <v>0</v>
      </c>
      <c r="G90" s="11">
        <f t="shared" si="8"/>
        <v>0</v>
      </c>
      <c r="H90" s="10">
        <v>0</v>
      </c>
      <c r="I90" s="9">
        <v>2.5</v>
      </c>
      <c r="J90" s="8">
        <v>0</v>
      </c>
      <c r="K90" s="9">
        <v>0</v>
      </c>
      <c r="L90" s="9">
        <v>0</v>
      </c>
      <c r="M90" s="9">
        <f t="shared" si="9"/>
        <v>0</v>
      </c>
      <c r="N90" s="9">
        <f t="shared" si="10"/>
        <v>7.5702087286527524</v>
      </c>
      <c r="O90" s="9">
        <f t="shared" si="11"/>
        <v>7.2508917954815768</v>
      </c>
      <c r="P90" s="11">
        <f t="shared" si="12"/>
        <v>-100</v>
      </c>
      <c r="Q90" s="11">
        <f t="shared" si="13"/>
        <v>-100</v>
      </c>
      <c r="R90" s="8">
        <v>0</v>
      </c>
      <c r="S90" s="8">
        <v>0</v>
      </c>
      <c r="T90" s="8">
        <v>0</v>
      </c>
      <c r="U90" s="11">
        <f t="shared" si="14"/>
        <v>0</v>
      </c>
      <c r="V90" s="11">
        <f t="shared" si="15"/>
        <v>0</v>
      </c>
      <c r="W90" s="9">
        <v>0</v>
      </c>
      <c r="X90" s="9">
        <v>0</v>
      </c>
    </row>
    <row r="91" spans="1:24" x14ac:dyDescent="0.2">
      <c r="A91" s="7" t="s">
        <v>498</v>
      </c>
      <c r="B91" s="7" t="s">
        <v>644</v>
      </c>
      <c r="C91" s="8">
        <v>1</v>
      </c>
      <c r="D91" s="9">
        <v>3.5</v>
      </c>
      <c r="E91" s="10">
        <v>1500</v>
      </c>
      <c r="F91" s="10">
        <v>0</v>
      </c>
      <c r="G91" s="11">
        <f t="shared" si="8"/>
        <v>0</v>
      </c>
      <c r="H91" s="10">
        <v>1500</v>
      </c>
      <c r="I91" s="9">
        <v>3.5</v>
      </c>
      <c r="J91" s="8">
        <v>1</v>
      </c>
      <c r="K91" s="9">
        <v>43.1</v>
      </c>
      <c r="L91" s="9">
        <v>43.1</v>
      </c>
      <c r="M91" s="9">
        <f t="shared" si="9"/>
        <v>28.733333333333334</v>
      </c>
      <c r="N91" s="9">
        <f t="shared" si="10"/>
        <v>7.5702087286527524</v>
      </c>
      <c r="O91" s="9">
        <f t="shared" si="11"/>
        <v>7.2508917954815768</v>
      </c>
      <c r="P91" s="11">
        <f t="shared" si="12"/>
        <v>279.55800643355474</v>
      </c>
      <c r="Q91" s="11">
        <f t="shared" si="13"/>
        <v>296.27309500382597</v>
      </c>
      <c r="R91" s="8">
        <v>1</v>
      </c>
      <c r="S91" s="8">
        <v>1</v>
      </c>
      <c r="T91" s="8">
        <v>1</v>
      </c>
      <c r="U91" s="11">
        <f t="shared" si="14"/>
        <v>100</v>
      </c>
      <c r="V91" s="11">
        <f t="shared" si="15"/>
        <v>300</v>
      </c>
      <c r="W91" s="9">
        <v>1</v>
      </c>
      <c r="X91" s="9">
        <v>8</v>
      </c>
    </row>
    <row r="92" spans="1:24" x14ac:dyDescent="0.2">
      <c r="A92" s="7" t="s">
        <v>498</v>
      </c>
      <c r="B92" s="7" t="s">
        <v>188</v>
      </c>
      <c r="C92" s="8">
        <v>2</v>
      </c>
      <c r="D92" s="9">
        <v>4</v>
      </c>
      <c r="E92" s="10">
        <v>3100</v>
      </c>
      <c r="F92" s="10">
        <v>400</v>
      </c>
      <c r="G92" s="11">
        <f t="shared" si="8"/>
        <v>12.903225806451612</v>
      </c>
      <c r="H92" s="10">
        <v>3500</v>
      </c>
      <c r="I92" s="9">
        <v>4</v>
      </c>
      <c r="J92" s="8">
        <v>2</v>
      </c>
      <c r="K92" s="9">
        <v>20.94</v>
      </c>
      <c r="L92" s="9">
        <v>20.94</v>
      </c>
      <c r="M92" s="9">
        <f t="shared" si="9"/>
        <v>5.9828571428571431</v>
      </c>
      <c r="N92" s="9">
        <f t="shared" si="10"/>
        <v>7.5702087286527524</v>
      </c>
      <c r="O92" s="9">
        <f t="shared" si="11"/>
        <v>7.2508917954815768</v>
      </c>
      <c r="P92" s="11">
        <f t="shared" si="12"/>
        <v>-20.968399190732821</v>
      </c>
      <c r="Q92" s="11">
        <f t="shared" si="13"/>
        <v>-17.487982008152635</v>
      </c>
      <c r="R92" s="8">
        <v>0</v>
      </c>
      <c r="S92" s="8">
        <v>1</v>
      </c>
      <c r="T92" s="8">
        <v>1</v>
      </c>
      <c r="U92" s="11">
        <f t="shared" si="14"/>
        <v>0</v>
      </c>
      <c r="V92" s="11">
        <f t="shared" si="15"/>
        <v>100</v>
      </c>
      <c r="W92" s="9">
        <v>4.5</v>
      </c>
      <c r="X92" s="9">
        <v>9</v>
      </c>
    </row>
    <row r="93" spans="1:24" x14ac:dyDescent="0.2">
      <c r="A93" s="7" t="s">
        <v>498</v>
      </c>
      <c r="B93" s="7" t="s">
        <v>649</v>
      </c>
      <c r="C93" s="8">
        <v>1</v>
      </c>
      <c r="D93" s="9">
        <v>10</v>
      </c>
      <c r="E93" s="10">
        <v>900</v>
      </c>
      <c r="F93" s="10">
        <v>0</v>
      </c>
      <c r="G93" s="11">
        <f t="shared" si="8"/>
        <v>0</v>
      </c>
      <c r="H93" s="10">
        <v>900</v>
      </c>
      <c r="I93" s="9">
        <v>10</v>
      </c>
      <c r="J93" s="8">
        <v>1</v>
      </c>
      <c r="K93" s="9">
        <v>0</v>
      </c>
      <c r="L93" s="9">
        <v>0</v>
      </c>
      <c r="M93" s="9">
        <f t="shared" si="9"/>
        <v>0</v>
      </c>
      <c r="N93" s="9">
        <f t="shared" si="10"/>
        <v>7.5702087286527524</v>
      </c>
      <c r="O93" s="9">
        <f t="shared" si="11"/>
        <v>7.2508917954815768</v>
      </c>
      <c r="P93" s="11">
        <f t="shared" si="12"/>
        <v>-100</v>
      </c>
      <c r="Q93" s="11">
        <f t="shared" si="13"/>
        <v>-100</v>
      </c>
      <c r="R93" s="8">
        <v>0</v>
      </c>
      <c r="S93" s="8">
        <v>0</v>
      </c>
      <c r="T93" s="8">
        <v>0</v>
      </c>
      <c r="U93" s="11">
        <f t="shared" si="14"/>
        <v>0</v>
      </c>
      <c r="V93" s="11">
        <f t="shared" si="15"/>
        <v>0</v>
      </c>
      <c r="W93" s="9">
        <v>6</v>
      </c>
      <c r="X93" s="9">
        <v>8</v>
      </c>
    </row>
    <row r="94" spans="1:24" x14ac:dyDescent="0.2">
      <c r="A94" s="7" t="s">
        <v>498</v>
      </c>
      <c r="B94" s="7" t="s">
        <v>654</v>
      </c>
      <c r="C94" s="8">
        <v>2</v>
      </c>
      <c r="D94" s="9">
        <v>7.5</v>
      </c>
      <c r="E94" s="10">
        <v>2200</v>
      </c>
      <c r="F94" s="10">
        <v>100</v>
      </c>
      <c r="G94" s="11">
        <f t="shared" si="8"/>
        <v>4.5454545454545459</v>
      </c>
      <c r="H94" s="10">
        <v>2300</v>
      </c>
      <c r="I94" s="9">
        <v>7.5</v>
      </c>
      <c r="J94" s="8">
        <v>2</v>
      </c>
      <c r="K94" s="9">
        <v>7.52</v>
      </c>
      <c r="L94" s="9">
        <v>7.52</v>
      </c>
      <c r="M94" s="9">
        <f t="shared" si="9"/>
        <v>3.2695652173913041</v>
      </c>
      <c r="N94" s="9">
        <f t="shared" si="10"/>
        <v>7.5702087286527524</v>
      </c>
      <c r="O94" s="9">
        <f t="shared" si="11"/>
        <v>7.2508917954815768</v>
      </c>
      <c r="P94" s="11">
        <f t="shared" si="12"/>
        <v>-56.810104785932644</v>
      </c>
      <c r="Q94" s="11">
        <f t="shared" si="13"/>
        <v>-54.908095312789705</v>
      </c>
      <c r="R94" s="8">
        <v>0</v>
      </c>
      <c r="S94" s="8">
        <v>0</v>
      </c>
      <c r="T94" s="8">
        <v>1</v>
      </c>
      <c r="U94" s="11">
        <f t="shared" si="14"/>
        <v>0</v>
      </c>
      <c r="V94" s="11">
        <f t="shared" si="15"/>
        <v>50</v>
      </c>
      <c r="W94" s="9">
        <v>6.5</v>
      </c>
      <c r="X94" s="9">
        <v>9.5</v>
      </c>
    </row>
    <row r="95" spans="1:24" x14ac:dyDescent="0.2">
      <c r="A95" s="7" t="s">
        <v>498</v>
      </c>
      <c r="B95" s="7" t="s">
        <v>658</v>
      </c>
      <c r="C95" s="8">
        <v>2</v>
      </c>
      <c r="D95" s="9">
        <v>7.25</v>
      </c>
      <c r="E95" s="10">
        <v>2200</v>
      </c>
      <c r="F95" s="10">
        <v>100</v>
      </c>
      <c r="G95" s="11">
        <f t="shared" si="8"/>
        <v>4.5454545454545459</v>
      </c>
      <c r="H95" s="10">
        <v>2300</v>
      </c>
      <c r="I95" s="9">
        <v>7.25</v>
      </c>
      <c r="J95" s="8">
        <v>2</v>
      </c>
      <c r="K95" s="9">
        <v>58.32</v>
      </c>
      <c r="L95" s="9">
        <v>58.32</v>
      </c>
      <c r="M95" s="9">
        <f t="shared" si="9"/>
        <v>25.356521739130432</v>
      </c>
      <c r="N95" s="9">
        <f t="shared" si="10"/>
        <v>7.5702087286527524</v>
      </c>
      <c r="O95" s="9">
        <f t="shared" si="11"/>
        <v>7.2508917954815768</v>
      </c>
      <c r="P95" s="11">
        <f t="shared" si="12"/>
        <v>234.95142139420318</v>
      </c>
      <c r="Q95" s="11">
        <f t="shared" si="13"/>
        <v>249.70211188272668</v>
      </c>
      <c r="R95" s="8">
        <v>1</v>
      </c>
      <c r="S95" s="8">
        <v>1</v>
      </c>
      <c r="T95" s="8">
        <v>1</v>
      </c>
      <c r="U95" s="11">
        <f t="shared" si="14"/>
        <v>50</v>
      </c>
      <c r="V95" s="11">
        <f t="shared" si="15"/>
        <v>150</v>
      </c>
      <c r="W95" s="9">
        <v>2.5</v>
      </c>
      <c r="X95" s="9">
        <v>9.5</v>
      </c>
    </row>
    <row r="96" spans="1:24" x14ac:dyDescent="0.2">
      <c r="A96" s="7" t="s">
        <v>498</v>
      </c>
      <c r="B96" s="7" t="s">
        <v>333</v>
      </c>
      <c r="C96" s="8">
        <v>1</v>
      </c>
      <c r="D96" s="9">
        <v>15</v>
      </c>
      <c r="E96" s="10">
        <v>800</v>
      </c>
      <c r="F96" s="10">
        <v>0</v>
      </c>
      <c r="G96" s="11">
        <f t="shared" si="8"/>
        <v>0</v>
      </c>
      <c r="H96" s="10">
        <v>800</v>
      </c>
      <c r="I96" s="9">
        <v>15</v>
      </c>
      <c r="J96" s="8">
        <v>1</v>
      </c>
      <c r="K96" s="9">
        <v>0</v>
      </c>
      <c r="L96" s="9">
        <v>0</v>
      </c>
      <c r="M96" s="9">
        <f t="shared" si="9"/>
        <v>0</v>
      </c>
      <c r="N96" s="9">
        <f t="shared" si="10"/>
        <v>7.5702087286527524</v>
      </c>
      <c r="O96" s="9">
        <f t="shared" si="11"/>
        <v>7.2508917954815768</v>
      </c>
      <c r="P96" s="11">
        <f t="shared" si="12"/>
        <v>-100</v>
      </c>
      <c r="Q96" s="11">
        <f t="shared" si="13"/>
        <v>-100</v>
      </c>
      <c r="R96" s="8">
        <v>0</v>
      </c>
      <c r="S96" s="8">
        <v>0</v>
      </c>
      <c r="T96" s="8">
        <v>0</v>
      </c>
      <c r="U96" s="11">
        <f t="shared" si="14"/>
        <v>0</v>
      </c>
      <c r="V96" s="11">
        <f t="shared" si="15"/>
        <v>0</v>
      </c>
      <c r="W96" s="9">
        <v>8</v>
      </c>
      <c r="X96" s="9">
        <v>8</v>
      </c>
    </row>
    <row r="97" spans="1:24" x14ac:dyDescent="0.2">
      <c r="A97" s="7" t="s">
        <v>498</v>
      </c>
      <c r="B97" s="7" t="s">
        <v>408</v>
      </c>
      <c r="C97" s="8">
        <v>2</v>
      </c>
      <c r="D97" s="9">
        <v>7</v>
      </c>
      <c r="E97" s="10">
        <v>2200</v>
      </c>
      <c r="F97" s="10">
        <v>400</v>
      </c>
      <c r="G97" s="11">
        <f t="shared" si="8"/>
        <v>18.181818181818183</v>
      </c>
      <c r="H97" s="10">
        <v>2600</v>
      </c>
      <c r="I97" s="9">
        <v>7</v>
      </c>
      <c r="J97" s="8">
        <v>2</v>
      </c>
      <c r="K97" s="9">
        <v>23.14</v>
      </c>
      <c r="L97" s="9">
        <v>23.14</v>
      </c>
      <c r="M97" s="9">
        <f t="shared" si="9"/>
        <v>8.9</v>
      </c>
      <c r="N97" s="9">
        <f t="shared" si="10"/>
        <v>7.5702087286527524</v>
      </c>
      <c r="O97" s="9">
        <f t="shared" si="11"/>
        <v>7.2508917954815768</v>
      </c>
      <c r="P97" s="11">
        <f t="shared" si="12"/>
        <v>17.566111041483882</v>
      </c>
      <c r="Q97" s="11">
        <f t="shared" si="13"/>
        <v>22.743522466382302</v>
      </c>
      <c r="R97" s="8">
        <v>0</v>
      </c>
      <c r="S97" s="8">
        <v>1</v>
      </c>
      <c r="T97" s="8">
        <v>1</v>
      </c>
      <c r="U97" s="11">
        <f t="shared" si="14"/>
        <v>0</v>
      </c>
      <c r="V97" s="11">
        <f t="shared" si="15"/>
        <v>100</v>
      </c>
      <c r="W97" s="9">
        <v>3</v>
      </c>
      <c r="X97" s="9">
        <v>9</v>
      </c>
    </row>
    <row r="98" spans="1:24" x14ac:dyDescent="0.2">
      <c r="A98" s="7" t="s">
        <v>498</v>
      </c>
      <c r="B98" s="7" t="s">
        <v>413</v>
      </c>
      <c r="C98" s="8">
        <v>2</v>
      </c>
      <c r="D98" s="9">
        <v>11</v>
      </c>
      <c r="E98" s="10">
        <v>1700</v>
      </c>
      <c r="F98" s="10">
        <v>500</v>
      </c>
      <c r="G98" s="11">
        <f t="shared" si="8"/>
        <v>29.411764705882355</v>
      </c>
      <c r="H98" s="10">
        <v>2200</v>
      </c>
      <c r="I98" s="9">
        <v>11</v>
      </c>
      <c r="J98" s="8">
        <v>2</v>
      </c>
      <c r="K98" s="9">
        <v>0</v>
      </c>
      <c r="L98" s="9">
        <v>0</v>
      </c>
      <c r="M98" s="9">
        <f t="shared" si="9"/>
        <v>0</v>
      </c>
      <c r="N98" s="9">
        <f t="shared" si="10"/>
        <v>7.5702087286527524</v>
      </c>
      <c r="O98" s="9">
        <f t="shared" si="11"/>
        <v>7.2508917954815768</v>
      </c>
      <c r="P98" s="11">
        <f t="shared" si="12"/>
        <v>-100</v>
      </c>
      <c r="Q98" s="11">
        <f t="shared" si="13"/>
        <v>-100</v>
      </c>
      <c r="R98" s="8">
        <v>0</v>
      </c>
      <c r="S98" s="8">
        <v>0</v>
      </c>
      <c r="T98" s="8">
        <v>0</v>
      </c>
      <c r="U98" s="11">
        <f t="shared" si="14"/>
        <v>0</v>
      </c>
      <c r="V98" s="11">
        <f t="shared" si="15"/>
        <v>0</v>
      </c>
      <c r="W98" s="9">
        <v>7.5</v>
      </c>
      <c r="X98" s="9">
        <v>9.5</v>
      </c>
    </row>
    <row r="99" spans="1:24" x14ac:dyDescent="0.2">
      <c r="A99" s="7" t="s">
        <v>498</v>
      </c>
      <c r="B99" s="7" t="s">
        <v>248</v>
      </c>
      <c r="C99" s="8">
        <v>1</v>
      </c>
      <c r="D99" s="9">
        <v>8</v>
      </c>
      <c r="E99" s="10">
        <v>1000</v>
      </c>
      <c r="F99" s="10">
        <v>200</v>
      </c>
      <c r="G99" s="11">
        <f t="shared" si="8"/>
        <v>20</v>
      </c>
      <c r="H99" s="10">
        <v>1200</v>
      </c>
      <c r="I99" s="9">
        <v>8</v>
      </c>
      <c r="J99" s="8">
        <v>1</v>
      </c>
      <c r="K99" s="9">
        <v>37.75</v>
      </c>
      <c r="L99" s="9">
        <v>37.75</v>
      </c>
      <c r="M99" s="9">
        <f t="shared" si="9"/>
        <v>31.458333333333332</v>
      </c>
      <c r="N99" s="9">
        <f t="shared" si="10"/>
        <v>7.5702087286527524</v>
      </c>
      <c r="O99" s="9">
        <f t="shared" si="11"/>
        <v>7.2508917954815768</v>
      </c>
      <c r="P99" s="11">
        <f t="shared" si="12"/>
        <v>315.55437189288546</v>
      </c>
      <c r="Q99" s="11">
        <f t="shared" si="13"/>
        <v>333.8546791297689</v>
      </c>
      <c r="R99" s="8">
        <v>1</v>
      </c>
      <c r="S99" s="8">
        <v>1</v>
      </c>
      <c r="T99" s="8">
        <v>1</v>
      </c>
      <c r="U99" s="11">
        <f t="shared" si="14"/>
        <v>100</v>
      </c>
      <c r="V99" s="11">
        <f t="shared" si="15"/>
        <v>300</v>
      </c>
      <c r="W99" s="9">
        <v>1</v>
      </c>
      <c r="X99" s="9">
        <v>9</v>
      </c>
    </row>
    <row r="100" spans="1:24" x14ac:dyDescent="0.2">
      <c r="A100" s="7" t="s">
        <v>498</v>
      </c>
      <c r="B100" s="7" t="s">
        <v>672</v>
      </c>
      <c r="C100" s="8">
        <v>1</v>
      </c>
      <c r="D100" s="9">
        <v>6</v>
      </c>
      <c r="E100" s="10">
        <v>1200</v>
      </c>
      <c r="F100" s="10">
        <v>100</v>
      </c>
      <c r="G100" s="11">
        <f t="shared" si="8"/>
        <v>8.3333333333333321</v>
      </c>
      <c r="H100" s="10">
        <v>1300</v>
      </c>
      <c r="I100" s="9">
        <v>6</v>
      </c>
      <c r="J100" s="8">
        <v>1</v>
      </c>
      <c r="K100" s="9">
        <v>0</v>
      </c>
      <c r="L100" s="9">
        <v>0</v>
      </c>
      <c r="M100" s="9">
        <f t="shared" si="9"/>
        <v>0</v>
      </c>
      <c r="N100" s="9">
        <f t="shared" si="10"/>
        <v>7.5702087286527524</v>
      </c>
      <c r="O100" s="9">
        <f t="shared" si="11"/>
        <v>7.2508917954815768</v>
      </c>
      <c r="P100" s="11">
        <f t="shared" si="12"/>
        <v>-100</v>
      </c>
      <c r="Q100" s="11">
        <f t="shared" si="13"/>
        <v>-100</v>
      </c>
      <c r="R100" s="8">
        <v>0</v>
      </c>
      <c r="S100" s="8">
        <v>0</v>
      </c>
      <c r="T100" s="8">
        <v>0</v>
      </c>
      <c r="U100" s="11">
        <f t="shared" si="14"/>
        <v>0</v>
      </c>
      <c r="V100" s="11">
        <f t="shared" si="15"/>
        <v>0</v>
      </c>
      <c r="W100" s="9">
        <v>8</v>
      </c>
      <c r="X100" s="9">
        <v>9</v>
      </c>
    </row>
    <row r="101" spans="1:24" x14ac:dyDescent="0.2">
      <c r="A101" s="7" t="s">
        <v>498</v>
      </c>
      <c r="B101" s="7" t="s">
        <v>199</v>
      </c>
      <c r="C101" s="8">
        <v>1</v>
      </c>
      <c r="D101" s="9">
        <v>8</v>
      </c>
      <c r="E101" s="10">
        <v>1000</v>
      </c>
      <c r="F101" s="10">
        <v>200</v>
      </c>
      <c r="G101" s="11">
        <f t="shared" si="8"/>
        <v>20</v>
      </c>
      <c r="H101" s="10">
        <v>1200</v>
      </c>
      <c r="I101" s="9">
        <v>8</v>
      </c>
      <c r="J101" s="8">
        <v>1</v>
      </c>
      <c r="K101" s="9">
        <v>8.1199999999999992</v>
      </c>
      <c r="L101" s="9">
        <v>8.1199999999999992</v>
      </c>
      <c r="M101" s="9">
        <f t="shared" si="9"/>
        <v>6.7666666666666657</v>
      </c>
      <c r="N101" s="9">
        <f t="shared" si="10"/>
        <v>7.5702087286527524</v>
      </c>
      <c r="O101" s="9">
        <f t="shared" si="11"/>
        <v>7.2508917954815768</v>
      </c>
      <c r="P101" s="11">
        <f t="shared" si="12"/>
        <v>-10.614529807411145</v>
      </c>
      <c r="Q101" s="11">
        <f t="shared" si="13"/>
        <v>-6.6781458401662812</v>
      </c>
      <c r="R101" s="8">
        <v>0</v>
      </c>
      <c r="S101" s="8">
        <v>0</v>
      </c>
      <c r="T101" s="8">
        <v>1</v>
      </c>
      <c r="U101" s="11">
        <f t="shared" si="14"/>
        <v>0</v>
      </c>
      <c r="V101" s="11">
        <f t="shared" si="15"/>
        <v>100</v>
      </c>
      <c r="W101" s="9">
        <v>3</v>
      </c>
      <c r="X101" s="9">
        <v>9</v>
      </c>
    </row>
    <row r="102" spans="1:24" x14ac:dyDescent="0.2">
      <c r="A102" s="7" t="s">
        <v>498</v>
      </c>
      <c r="B102" s="7" t="s">
        <v>273</v>
      </c>
      <c r="C102" s="8">
        <v>1</v>
      </c>
      <c r="D102" s="9">
        <v>4.5</v>
      </c>
      <c r="E102" s="10">
        <v>1300</v>
      </c>
      <c r="F102" s="10">
        <v>200</v>
      </c>
      <c r="G102" s="11">
        <f t="shared" si="8"/>
        <v>15.384615384615385</v>
      </c>
      <c r="H102" s="10">
        <v>1500</v>
      </c>
      <c r="I102" s="9">
        <v>4.5</v>
      </c>
      <c r="J102" s="8">
        <v>1</v>
      </c>
      <c r="K102" s="9">
        <v>19.45</v>
      </c>
      <c r="L102" s="9">
        <v>19.45</v>
      </c>
      <c r="M102" s="9">
        <f t="shared" si="9"/>
        <v>12.966666666666667</v>
      </c>
      <c r="N102" s="9">
        <f t="shared" si="10"/>
        <v>7.5702087286527524</v>
      </c>
      <c r="O102" s="9">
        <f t="shared" si="11"/>
        <v>7.2508917954815768</v>
      </c>
      <c r="P102" s="11">
        <f t="shared" si="12"/>
        <v>71.285457659689996</v>
      </c>
      <c r="Q102" s="11">
        <f t="shared" si="13"/>
        <v>78.828577675740505</v>
      </c>
      <c r="R102" s="8">
        <v>0</v>
      </c>
      <c r="S102" s="8">
        <v>1</v>
      </c>
      <c r="T102" s="8">
        <v>1</v>
      </c>
      <c r="U102" s="11">
        <f t="shared" si="14"/>
        <v>0</v>
      </c>
      <c r="V102" s="11">
        <f t="shared" si="15"/>
        <v>200</v>
      </c>
      <c r="W102" s="9">
        <v>2</v>
      </c>
      <c r="X102" s="9">
        <v>9</v>
      </c>
    </row>
    <row r="103" spans="1:24" x14ac:dyDescent="0.2">
      <c r="A103" s="7" t="s">
        <v>498</v>
      </c>
      <c r="B103" s="7" t="s">
        <v>266</v>
      </c>
      <c r="C103" s="8">
        <v>2</v>
      </c>
      <c r="D103" s="9">
        <v>6</v>
      </c>
      <c r="E103" s="10">
        <v>2400</v>
      </c>
      <c r="F103" s="10">
        <v>200</v>
      </c>
      <c r="G103" s="11">
        <f t="shared" si="8"/>
        <v>8.3333333333333321</v>
      </c>
      <c r="H103" s="10">
        <v>2600</v>
      </c>
      <c r="I103" s="9">
        <v>6</v>
      </c>
      <c r="J103" s="8">
        <v>2</v>
      </c>
      <c r="K103" s="9">
        <v>0</v>
      </c>
      <c r="L103" s="9">
        <v>0</v>
      </c>
      <c r="M103" s="9">
        <f t="shared" si="9"/>
        <v>0</v>
      </c>
      <c r="N103" s="9">
        <f t="shared" si="10"/>
        <v>7.5702087286527524</v>
      </c>
      <c r="O103" s="9">
        <f t="shared" si="11"/>
        <v>7.2508917954815768</v>
      </c>
      <c r="P103" s="11">
        <f t="shared" si="12"/>
        <v>-100</v>
      </c>
      <c r="Q103" s="11">
        <f t="shared" si="13"/>
        <v>-100</v>
      </c>
      <c r="R103" s="8">
        <v>0</v>
      </c>
      <c r="S103" s="8">
        <v>0</v>
      </c>
      <c r="T103" s="8">
        <v>0</v>
      </c>
      <c r="U103" s="11">
        <f t="shared" si="14"/>
        <v>0</v>
      </c>
      <c r="V103" s="11">
        <f t="shared" si="15"/>
        <v>0</v>
      </c>
      <c r="W103" s="9">
        <v>6</v>
      </c>
      <c r="X103" s="9">
        <v>10</v>
      </c>
    </row>
    <row r="104" spans="1:24" x14ac:dyDescent="0.2">
      <c r="A104" s="7" t="s">
        <v>498</v>
      </c>
      <c r="B104" s="7" t="s">
        <v>681</v>
      </c>
      <c r="C104" s="8">
        <v>1</v>
      </c>
      <c r="D104" s="9">
        <v>4</v>
      </c>
      <c r="E104" s="10">
        <v>1400</v>
      </c>
      <c r="F104" s="10">
        <v>200</v>
      </c>
      <c r="G104" s="11">
        <f t="shared" si="8"/>
        <v>14.285714285714285</v>
      </c>
      <c r="H104" s="10">
        <v>1600</v>
      </c>
      <c r="I104" s="9">
        <v>4</v>
      </c>
      <c r="J104" s="8">
        <v>1</v>
      </c>
      <c r="K104" s="9">
        <v>0</v>
      </c>
      <c r="L104" s="9">
        <v>0</v>
      </c>
      <c r="M104" s="9">
        <f t="shared" si="9"/>
        <v>0</v>
      </c>
      <c r="N104" s="9">
        <f t="shared" si="10"/>
        <v>7.5702087286527524</v>
      </c>
      <c r="O104" s="9">
        <f t="shared" si="11"/>
        <v>7.2508917954815768</v>
      </c>
      <c r="P104" s="11">
        <f t="shared" si="12"/>
        <v>-100</v>
      </c>
      <c r="Q104" s="11">
        <f t="shared" si="13"/>
        <v>-100</v>
      </c>
      <c r="R104" s="8">
        <v>0</v>
      </c>
      <c r="S104" s="8">
        <v>0</v>
      </c>
      <c r="T104" s="8">
        <v>0</v>
      </c>
      <c r="U104" s="11">
        <f t="shared" si="14"/>
        <v>0</v>
      </c>
      <c r="V104" s="11">
        <f t="shared" si="15"/>
        <v>0</v>
      </c>
      <c r="W104" s="9">
        <v>8</v>
      </c>
      <c r="X104" s="9">
        <v>11</v>
      </c>
    </row>
    <row r="105" spans="1:24" x14ac:dyDescent="0.2">
      <c r="A105" s="7" t="s">
        <v>498</v>
      </c>
      <c r="B105" s="7" t="s">
        <v>688</v>
      </c>
      <c r="C105" s="8">
        <v>2</v>
      </c>
      <c r="D105" s="9">
        <v>10</v>
      </c>
      <c r="E105" s="10">
        <v>2100</v>
      </c>
      <c r="F105" s="10">
        <v>100</v>
      </c>
      <c r="G105" s="11">
        <f t="shared" si="8"/>
        <v>4.7619047619047619</v>
      </c>
      <c r="H105" s="10">
        <v>2200</v>
      </c>
      <c r="I105" s="9">
        <v>10</v>
      </c>
      <c r="J105" s="8">
        <v>2</v>
      </c>
      <c r="K105" s="9">
        <v>8.64</v>
      </c>
      <c r="L105" s="9">
        <v>8.64</v>
      </c>
      <c r="M105" s="9">
        <f t="shared" si="9"/>
        <v>3.9272727272727272</v>
      </c>
      <c r="N105" s="9">
        <f t="shared" si="10"/>
        <v>7.5702087286527524</v>
      </c>
      <c r="O105" s="9">
        <f t="shared" si="11"/>
        <v>7.2508917954815768</v>
      </c>
      <c r="P105" s="11">
        <f t="shared" si="12"/>
        <v>-48.12200207362509</v>
      </c>
      <c r="Q105" s="11">
        <f t="shared" si="13"/>
        <v>-45.83738334476287</v>
      </c>
      <c r="R105" s="8">
        <v>0</v>
      </c>
      <c r="S105" s="8">
        <v>0</v>
      </c>
      <c r="T105" s="8">
        <v>1</v>
      </c>
      <c r="U105" s="11">
        <f t="shared" si="14"/>
        <v>0</v>
      </c>
      <c r="V105" s="11">
        <f t="shared" si="15"/>
        <v>50</v>
      </c>
      <c r="W105" s="9">
        <v>7</v>
      </c>
      <c r="X105" s="9">
        <v>11</v>
      </c>
    </row>
    <row r="106" spans="1:24" x14ac:dyDescent="0.2">
      <c r="A106" s="7" t="s">
        <v>498</v>
      </c>
      <c r="B106" s="7" t="s">
        <v>693</v>
      </c>
      <c r="C106" s="8">
        <v>1</v>
      </c>
      <c r="D106" s="9">
        <v>20</v>
      </c>
      <c r="E106" s="10">
        <v>700</v>
      </c>
      <c r="F106" s="10">
        <v>0</v>
      </c>
      <c r="G106" s="11">
        <f t="shared" si="8"/>
        <v>0</v>
      </c>
      <c r="H106" s="10">
        <v>0</v>
      </c>
      <c r="I106" s="9">
        <v>20</v>
      </c>
      <c r="J106" s="8">
        <v>0</v>
      </c>
      <c r="K106" s="9">
        <v>0</v>
      </c>
      <c r="L106" s="9">
        <v>0</v>
      </c>
      <c r="M106" s="9">
        <f t="shared" si="9"/>
        <v>0</v>
      </c>
      <c r="N106" s="9">
        <f t="shared" si="10"/>
        <v>7.5702087286527524</v>
      </c>
      <c r="O106" s="9">
        <f t="shared" si="11"/>
        <v>7.2508917954815768</v>
      </c>
      <c r="P106" s="11">
        <f t="shared" si="12"/>
        <v>-100</v>
      </c>
      <c r="Q106" s="11">
        <f t="shared" si="13"/>
        <v>-100</v>
      </c>
      <c r="R106" s="8">
        <v>0</v>
      </c>
      <c r="S106" s="8">
        <v>0</v>
      </c>
      <c r="T106" s="8">
        <v>0</v>
      </c>
      <c r="U106" s="11">
        <f t="shared" si="14"/>
        <v>0</v>
      </c>
      <c r="V106" s="11">
        <f t="shared" si="15"/>
        <v>0</v>
      </c>
      <c r="W106" s="9">
        <v>0</v>
      </c>
      <c r="X106" s="9">
        <v>0</v>
      </c>
    </row>
    <row r="107" spans="1:24" x14ac:dyDescent="0.2">
      <c r="A107" s="7" t="s">
        <v>498</v>
      </c>
      <c r="B107" s="7" t="s">
        <v>346</v>
      </c>
      <c r="C107" s="8">
        <v>1</v>
      </c>
      <c r="D107" s="9">
        <v>6</v>
      </c>
      <c r="E107" s="10">
        <v>1200</v>
      </c>
      <c r="F107" s="10">
        <v>0</v>
      </c>
      <c r="G107" s="11">
        <f t="shared" si="8"/>
        <v>0</v>
      </c>
      <c r="H107" s="10">
        <v>0</v>
      </c>
      <c r="I107" s="9">
        <v>6</v>
      </c>
      <c r="J107" s="8">
        <v>0</v>
      </c>
      <c r="K107" s="9">
        <v>0</v>
      </c>
      <c r="L107" s="9">
        <v>0</v>
      </c>
      <c r="M107" s="9">
        <f t="shared" si="9"/>
        <v>0</v>
      </c>
      <c r="N107" s="9">
        <f t="shared" si="10"/>
        <v>7.5702087286527524</v>
      </c>
      <c r="O107" s="9">
        <f t="shared" si="11"/>
        <v>7.2508917954815768</v>
      </c>
      <c r="P107" s="11">
        <f t="shared" si="12"/>
        <v>-100</v>
      </c>
      <c r="Q107" s="11">
        <f t="shared" si="13"/>
        <v>-100</v>
      </c>
      <c r="R107" s="8">
        <v>0</v>
      </c>
      <c r="S107" s="8">
        <v>0</v>
      </c>
      <c r="T107" s="8">
        <v>0</v>
      </c>
      <c r="U107" s="11">
        <f t="shared" si="14"/>
        <v>0</v>
      </c>
      <c r="V107" s="11">
        <f t="shared" si="15"/>
        <v>0</v>
      </c>
      <c r="W107" s="9">
        <v>0</v>
      </c>
      <c r="X107" s="9">
        <v>0</v>
      </c>
    </row>
    <row r="108" spans="1:24" x14ac:dyDescent="0.2">
      <c r="A108" s="7" t="s">
        <v>498</v>
      </c>
      <c r="B108" s="7" t="s">
        <v>702</v>
      </c>
      <c r="C108" s="8">
        <v>1</v>
      </c>
      <c r="D108" s="9">
        <v>8</v>
      </c>
      <c r="E108" s="10">
        <v>1000</v>
      </c>
      <c r="F108" s="10">
        <v>200</v>
      </c>
      <c r="G108" s="11">
        <f t="shared" si="8"/>
        <v>20</v>
      </c>
      <c r="H108" s="10">
        <v>1200</v>
      </c>
      <c r="I108" s="9">
        <v>8</v>
      </c>
      <c r="J108" s="8">
        <v>1</v>
      </c>
      <c r="K108" s="9">
        <v>0</v>
      </c>
      <c r="L108" s="9">
        <v>0</v>
      </c>
      <c r="M108" s="9">
        <f t="shared" si="9"/>
        <v>0</v>
      </c>
      <c r="N108" s="9">
        <f t="shared" si="10"/>
        <v>7.5702087286527524</v>
      </c>
      <c r="O108" s="9">
        <f t="shared" si="11"/>
        <v>7.2508917954815768</v>
      </c>
      <c r="P108" s="11">
        <f t="shared" si="12"/>
        <v>-100</v>
      </c>
      <c r="Q108" s="11">
        <f t="shared" si="13"/>
        <v>-100</v>
      </c>
      <c r="R108" s="8">
        <v>0</v>
      </c>
      <c r="S108" s="8">
        <v>0</v>
      </c>
      <c r="T108" s="8">
        <v>0</v>
      </c>
      <c r="U108" s="11">
        <f t="shared" si="14"/>
        <v>0</v>
      </c>
      <c r="V108" s="11">
        <f t="shared" si="15"/>
        <v>0</v>
      </c>
      <c r="W108" s="9">
        <v>4</v>
      </c>
      <c r="X108" s="9">
        <v>11</v>
      </c>
    </row>
    <row r="109" spans="1:24" x14ac:dyDescent="0.2">
      <c r="A109" s="7" t="s">
        <v>498</v>
      </c>
      <c r="B109" s="7" t="s">
        <v>704</v>
      </c>
      <c r="C109" s="8">
        <v>1</v>
      </c>
      <c r="D109" s="9">
        <v>10</v>
      </c>
      <c r="E109" s="10">
        <v>900</v>
      </c>
      <c r="F109" s="10">
        <v>100</v>
      </c>
      <c r="G109" s="11">
        <f t="shared" si="8"/>
        <v>11.111111111111111</v>
      </c>
      <c r="H109" s="10">
        <v>1000</v>
      </c>
      <c r="I109" s="9">
        <v>10</v>
      </c>
      <c r="J109" s="8">
        <v>1</v>
      </c>
      <c r="K109" s="9">
        <v>25.15</v>
      </c>
      <c r="L109" s="9">
        <v>25.15</v>
      </c>
      <c r="M109" s="9">
        <f t="shared" si="9"/>
        <v>25.15</v>
      </c>
      <c r="N109" s="9">
        <f t="shared" si="10"/>
        <v>7.5702087286527524</v>
      </c>
      <c r="O109" s="9">
        <f t="shared" si="11"/>
        <v>7.2508917954815768</v>
      </c>
      <c r="P109" s="11">
        <f t="shared" si="12"/>
        <v>232.22333625767635</v>
      </c>
      <c r="Q109" s="11">
        <f t="shared" si="13"/>
        <v>246.85388652017016</v>
      </c>
      <c r="R109" s="8">
        <v>0</v>
      </c>
      <c r="S109" s="8">
        <v>1</v>
      </c>
      <c r="T109" s="8">
        <v>1</v>
      </c>
      <c r="U109" s="11">
        <f t="shared" si="14"/>
        <v>0</v>
      </c>
      <c r="V109" s="11">
        <f t="shared" si="15"/>
        <v>200</v>
      </c>
      <c r="W109" s="9">
        <v>2</v>
      </c>
      <c r="X109" s="9">
        <v>11</v>
      </c>
    </row>
    <row r="110" spans="1:24" x14ac:dyDescent="0.2">
      <c r="A110" s="7" t="s">
        <v>498</v>
      </c>
      <c r="B110" s="7" t="s">
        <v>707</v>
      </c>
      <c r="C110" s="8">
        <v>1</v>
      </c>
      <c r="D110" s="9">
        <v>12</v>
      </c>
      <c r="E110" s="10">
        <v>800</v>
      </c>
      <c r="F110" s="10">
        <v>100</v>
      </c>
      <c r="G110" s="11">
        <f t="shared" si="8"/>
        <v>12.5</v>
      </c>
      <c r="H110" s="10">
        <v>900</v>
      </c>
      <c r="I110" s="9">
        <v>12</v>
      </c>
      <c r="J110" s="8">
        <v>1</v>
      </c>
      <c r="K110" s="9">
        <v>0</v>
      </c>
      <c r="L110" s="9">
        <v>0</v>
      </c>
      <c r="M110" s="9">
        <f t="shared" si="9"/>
        <v>0</v>
      </c>
      <c r="N110" s="9">
        <f t="shared" si="10"/>
        <v>7.5702087286527524</v>
      </c>
      <c r="O110" s="9">
        <f t="shared" si="11"/>
        <v>7.2508917954815768</v>
      </c>
      <c r="P110" s="11">
        <f t="shared" si="12"/>
        <v>-100</v>
      </c>
      <c r="Q110" s="11">
        <f t="shared" si="13"/>
        <v>-100</v>
      </c>
      <c r="R110" s="8">
        <v>0</v>
      </c>
      <c r="S110" s="8">
        <v>0</v>
      </c>
      <c r="T110" s="8">
        <v>0</v>
      </c>
      <c r="U110" s="11">
        <f t="shared" si="14"/>
        <v>0</v>
      </c>
      <c r="V110" s="11">
        <f t="shared" si="15"/>
        <v>0</v>
      </c>
      <c r="W110" s="9">
        <v>9</v>
      </c>
      <c r="X110" s="9">
        <v>11</v>
      </c>
    </row>
    <row r="111" spans="1:24" x14ac:dyDescent="0.2">
      <c r="A111" s="7" t="s">
        <v>498</v>
      </c>
      <c r="B111" s="7" t="s">
        <v>337</v>
      </c>
      <c r="C111" s="8">
        <v>1</v>
      </c>
      <c r="D111" s="9">
        <v>3</v>
      </c>
      <c r="E111" s="10">
        <v>1600</v>
      </c>
      <c r="F111" s="10">
        <v>600</v>
      </c>
      <c r="G111" s="11">
        <f t="shared" si="8"/>
        <v>37.5</v>
      </c>
      <c r="H111" s="10">
        <v>2200</v>
      </c>
      <c r="I111" s="9">
        <v>3</v>
      </c>
      <c r="J111" s="8">
        <v>1</v>
      </c>
      <c r="K111" s="9">
        <v>0</v>
      </c>
      <c r="L111" s="9">
        <v>0</v>
      </c>
      <c r="M111" s="9">
        <f t="shared" si="9"/>
        <v>0</v>
      </c>
      <c r="N111" s="9">
        <f t="shared" si="10"/>
        <v>7.5702087286527524</v>
      </c>
      <c r="O111" s="9">
        <f t="shared" si="11"/>
        <v>7.2508917954815768</v>
      </c>
      <c r="P111" s="11">
        <f t="shared" si="12"/>
        <v>-100</v>
      </c>
      <c r="Q111" s="11">
        <f t="shared" si="13"/>
        <v>-100</v>
      </c>
      <c r="R111" s="8">
        <v>0</v>
      </c>
      <c r="S111" s="8">
        <v>0</v>
      </c>
      <c r="T111" s="8">
        <v>0</v>
      </c>
      <c r="U111" s="11">
        <f t="shared" si="14"/>
        <v>0</v>
      </c>
      <c r="V111" s="11">
        <f t="shared" si="15"/>
        <v>0</v>
      </c>
      <c r="W111" s="9">
        <v>4</v>
      </c>
      <c r="X111" s="9">
        <v>10</v>
      </c>
    </row>
    <row r="112" spans="1:24" x14ac:dyDescent="0.2">
      <c r="A112" s="7" t="s">
        <v>498</v>
      </c>
      <c r="B112" s="7" t="s">
        <v>727</v>
      </c>
      <c r="C112" s="8">
        <v>1</v>
      </c>
      <c r="D112" s="9">
        <v>15</v>
      </c>
      <c r="E112" s="10">
        <v>800</v>
      </c>
      <c r="F112" s="10">
        <v>200</v>
      </c>
      <c r="G112" s="11">
        <f t="shared" si="8"/>
        <v>25</v>
      </c>
      <c r="H112" s="10">
        <v>1000</v>
      </c>
      <c r="I112" s="9">
        <v>15</v>
      </c>
      <c r="J112" s="8">
        <v>1</v>
      </c>
      <c r="K112" s="9">
        <v>0</v>
      </c>
      <c r="L112" s="9">
        <v>0</v>
      </c>
      <c r="M112" s="9">
        <f t="shared" si="9"/>
        <v>0</v>
      </c>
      <c r="N112" s="9">
        <f t="shared" si="10"/>
        <v>7.5702087286527524</v>
      </c>
      <c r="O112" s="9">
        <f t="shared" si="11"/>
        <v>7.2508917954815768</v>
      </c>
      <c r="P112" s="11">
        <f t="shared" si="12"/>
        <v>-100</v>
      </c>
      <c r="Q112" s="11">
        <f t="shared" si="13"/>
        <v>-100</v>
      </c>
      <c r="R112" s="8">
        <v>0</v>
      </c>
      <c r="S112" s="8">
        <v>0</v>
      </c>
      <c r="T112" s="8">
        <v>0</v>
      </c>
      <c r="U112" s="11">
        <f t="shared" si="14"/>
        <v>0</v>
      </c>
      <c r="V112" s="11">
        <f t="shared" si="15"/>
        <v>0</v>
      </c>
      <c r="W112" s="9">
        <v>5</v>
      </c>
      <c r="X112" s="9">
        <v>10</v>
      </c>
    </row>
    <row r="113" spans="1:24" x14ac:dyDescent="0.2">
      <c r="A113" s="7" t="s">
        <v>498</v>
      </c>
      <c r="B113" s="7" t="s">
        <v>359</v>
      </c>
      <c r="C113" s="8">
        <v>1</v>
      </c>
      <c r="D113" s="9">
        <v>5</v>
      </c>
      <c r="E113" s="10">
        <v>1300</v>
      </c>
      <c r="F113" s="10">
        <v>400</v>
      </c>
      <c r="G113" s="11">
        <f t="shared" si="8"/>
        <v>30.76923076923077</v>
      </c>
      <c r="H113" s="10">
        <v>1700</v>
      </c>
      <c r="I113" s="9">
        <v>5</v>
      </c>
      <c r="J113" s="8">
        <v>1</v>
      </c>
      <c r="K113" s="9">
        <v>8.7899999999999991</v>
      </c>
      <c r="L113" s="9">
        <v>8.7899999999999991</v>
      </c>
      <c r="M113" s="9">
        <f t="shared" si="9"/>
        <v>5.170588235294117</v>
      </c>
      <c r="N113" s="9">
        <f t="shared" si="10"/>
        <v>7.5702087286527524</v>
      </c>
      <c r="O113" s="9">
        <f t="shared" si="11"/>
        <v>7.2508917954815768</v>
      </c>
      <c r="P113" s="11">
        <f t="shared" si="12"/>
        <v>-31.698207795463105</v>
      </c>
      <c r="Q113" s="11">
        <f t="shared" si="13"/>
        <v>-28.690313120984779</v>
      </c>
      <c r="R113" s="8">
        <v>0</v>
      </c>
      <c r="S113" s="8">
        <v>0</v>
      </c>
      <c r="T113" s="8">
        <v>1</v>
      </c>
      <c r="U113" s="11">
        <f t="shared" si="14"/>
        <v>0</v>
      </c>
      <c r="V113" s="11">
        <f t="shared" si="15"/>
        <v>100</v>
      </c>
      <c r="W113" s="9">
        <v>3</v>
      </c>
      <c r="X113" s="9">
        <v>10</v>
      </c>
    </row>
    <row r="114" spans="1:24" x14ac:dyDescent="0.2">
      <c r="A114" s="7" t="s">
        <v>498</v>
      </c>
      <c r="B114" s="7" t="s">
        <v>418</v>
      </c>
      <c r="C114" s="8">
        <v>1</v>
      </c>
      <c r="D114" s="9">
        <v>8</v>
      </c>
      <c r="E114" s="10">
        <v>1000</v>
      </c>
      <c r="F114" s="10">
        <v>400</v>
      </c>
      <c r="G114" s="11">
        <f t="shared" si="8"/>
        <v>40</v>
      </c>
      <c r="H114" s="10">
        <v>1400</v>
      </c>
      <c r="I114" s="9">
        <v>8</v>
      </c>
      <c r="J114" s="8">
        <v>1</v>
      </c>
      <c r="K114" s="9">
        <v>0</v>
      </c>
      <c r="L114" s="9">
        <v>0</v>
      </c>
      <c r="M114" s="9">
        <f t="shared" si="9"/>
        <v>0</v>
      </c>
      <c r="N114" s="9">
        <f t="shared" si="10"/>
        <v>7.5702087286527524</v>
      </c>
      <c r="O114" s="9">
        <f t="shared" si="11"/>
        <v>7.2508917954815768</v>
      </c>
      <c r="P114" s="11">
        <f t="shared" si="12"/>
        <v>-100</v>
      </c>
      <c r="Q114" s="11">
        <f t="shared" si="13"/>
        <v>-100</v>
      </c>
      <c r="R114" s="8">
        <v>0</v>
      </c>
      <c r="S114" s="8">
        <v>0</v>
      </c>
      <c r="T114" s="8">
        <v>0</v>
      </c>
      <c r="U114" s="11">
        <f t="shared" si="14"/>
        <v>0</v>
      </c>
      <c r="V114" s="11">
        <f t="shared" si="15"/>
        <v>0</v>
      </c>
      <c r="W114" s="9">
        <v>8</v>
      </c>
      <c r="X114" s="9">
        <v>10</v>
      </c>
    </row>
    <row r="115" spans="1:24" x14ac:dyDescent="0.2">
      <c r="A115" s="7" t="s">
        <v>498</v>
      </c>
      <c r="B115" s="7" t="s">
        <v>738</v>
      </c>
      <c r="C115" s="8">
        <v>1</v>
      </c>
      <c r="D115" s="9">
        <v>15</v>
      </c>
      <c r="E115" s="10">
        <v>800</v>
      </c>
      <c r="F115" s="10">
        <v>200</v>
      </c>
      <c r="G115" s="11">
        <f t="shared" si="8"/>
        <v>25</v>
      </c>
      <c r="H115" s="10">
        <v>1000</v>
      </c>
      <c r="I115" s="9">
        <v>15</v>
      </c>
      <c r="J115" s="8">
        <v>1</v>
      </c>
      <c r="K115" s="9">
        <v>85.57</v>
      </c>
      <c r="L115" s="9">
        <v>85.57</v>
      </c>
      <c r="M115" s="9">
        <f t="shared" si="9"/>
        <v>85.57</v>
      </c>
      <c r="N115" s="9">
        <f t="shared" si="10"/>
        <v>7.5702087286527524</v>
      </c>
      <c r="O115" s="9">
        <f t="shared" si="11"/>
        <v>7.2508917954815768</v>
      </c>
      <c r="P115" s="11">
        <f t="shared" si="12"/>
        <v>1030.3519237999747</v>
      </c>
      <c r="Q115" s="11">
        <f t="shared" si="13"/>
        <v>1080.1306985897002</v>
      </c>
      <c r="R115" s="8">
        <v>1</v>
      </c>
      <c r="S115" s="8">
        <v>1</v>
      </c>
      <c r="T115" s="8">
        <v>1</v>
      </c>
      <c r="U115" s="11">
        <f t="shared" si="14"/>
        <v>100</v>
      </c>
      <c r="V115" s="11">
        <f t="shared" si="15"/>
        <v>300</v>
      </c>
      <c r="W115" s="9">
        <v>1</v>
      </c>
      <c r="X115" s="9">
        <v>10</v>
      </c>
    </row>
    <row r="116" spans="1:24" x14ac:dyDescent="0.2">
      <c r="A116" s="2" t="s">
        <v>751</v>
      </c>
      <c r="B116" s="2" t="s">
        <v>753</v>
      </c>
      <c r="C116" s="3">
        <v>4</v>
      </c>
      <c r="D116" s="4">
        <v>4.5</v>
      </c>
      <c r="E116" s="5">
        <v>5500</v>
      </c>
      <c r="F116" s="5">
        <v>500</v>
      </c>
      <c r="G116" s="6">
        <f t="shared" si="8"/>
        <v>9.0909090909090917</v>
      </c>
      <c r="H116" s="5">
        <v>3100</v>
      </c>
      <c r="I116" s="4">
        <v>4.5</v>
      </c>
      <c r="J116" s="3">
        <v>2</v>
      </c>
      <c r="K116" s="4">
        <v>6.95</v>
      </c>
      <c r="L116" s="4">
        <v>6.95</v>
      </c>
      <c r="M116" s="4">
        <f t="shared" si="9"/>
        <v>2.2419354838709675</v>
      </c>
      <c r="N116" s="4">
        <f t="shared" si="10"/>
        <v>6.2015192135835573</v>
      </c>
      <c r="O116" s="4">
        <f t="shared" si="11"/>
        <v>7.2508917954815768</v>
      </c>
      <c r="P116" s="6">
        <f t="shared" si="12"/>
        <v>-63.848608596417435</v>
      </c>
      <c r="Q116" s="6">
        <f t="shared" si="13"/>
        <v>-69.08055523228137</v>
      </c>
      <c r="R116" s="3">
        <v>0</v>
      </c>
      <c r="S116" s="3">
        <v>0</v>
      </c>
      <c r="T116" s="3">
        <v>1</v>
      </c>
      <c r="U116" s="6">
        <f t="shared" si="14"/>
        <v>0</v>
      </c>
      <c r="V116" s="6">
        <f t="shared" si="15"/>
        <v>50</v>
      </c>
      <c r="W116" s="4">
        <v>4</v>
      </c>
      <c r="X116" s="4">
        <v>8.5</v>
      </c>
    </row>
    <row r="117" spans="1:24" x14ac:dyDescent="0.2">
      <c r="A117" s="7" t="s">
        <v>751</v>
      </c>
      <c r="B117" s="7" t="s">
        <v>277</v>
      </c>
      <c r="C117" s="8">
        <v>2</v>
      </c>
      <c r="D117" s="9">
        <v>6</v>
      </c>
      <c r="E117" s="10">
        <v>2400</v>
      </c>
      <c r="F117" s="10">
        <v>300</v>
      </c>
      <c r="G117" s="11">
        <f t="shared" si="8"/>
        <v>12.5</v>
      </c>
      <c r="H117" s="10">
        <v>2700</v>
      </c>
      <c r="I117" s="9">
        <v>6</v>
      </c>
      <c r="J117" s="8">
        <v>2</v>
      </c>
      <c r="K117" s="9">
        <v>0</v>
      </c>
      <c r="L117" s="9">
        <v>0</v>
      </c>
      <c r="M117" s="9">
        <f t="shared" si="9"/>
        <v>0</v>
      </c>
      <c r="N117" s="9">
        <f t="shared" si="10"/>
        <v>6.2015192135835573</v>
      </c>
      <c r="O117" s="9">
        <f t="shared" si="11"/>
        <v>7.2508917954815768</v>
      </c>
      <c r="P117" s="11">
        <f t="shared" si="12"/>
        <v>-100</v>
      </c>
      <c r="Q117" s="11">
        <f t="shared" si="13"/>
        <v>-100</v>
      </c>
      <c r="R117" s="8">
        <v>0</v>
      </c>
      <c r="S117" s="8">
        <v>0</v>
      </c>
      <c r="T117" s="8">
        <v>0</v>
      </c>
      <c r="U117" s="11">
        <f t="shared" si="14"/>
        <v>0</v>
      </c>
      <c r="V117" s="11">
        <f t="shared" si="15"/>
        <v>0</v>
      </c>
      <c r="W117" s="9">
        <v>5</v>
      </c>
      <c r="X117" s="9">
        <v>7</v>
      </c>
    </row>
    <row r="118" spans="1:24" x14ac:dyDescent="0.2">
      <c r="A118" s="7" t="s">
        <v>751</v>
      </c>
      <c r="B118" s="7" t="s">
        <v>112</v>
      </c>
      <c r="C118" s="8">
        <v>1</v>
      </c>
      <c r="D118" s="9">
        <v>5</v>
      </c>
      <c r="E118" s="10">
        <v>1300</v>
      </c>
      <c r="F118" s="10">
        <v>0</v>
      </c>
      <c r="G118" s="11">
        <f t="shared" si="8"/>
        <v>0</v>
      </c>
      <c r="H118" s="10">
        <v>1300</v>
      </c>
      <c r="I118" s="9">
        <v>5</v>
      </c>
      <c r="J118" s="8">
        <v>1</v>
      </c>
      <c r="K118" s="9">
        <v>22.38</v>
      </c>
      <c r="L118" s="9">
        <v>22.38</v>
      </c>
      <c r="M118" s="9">
        <f t="shared" si="9"/>
        <v>17.215384615384615</v>
      </c>
      <c r="N118" s="9">
        <f t="shared" si="10"/>
        <v>6.2015192135835573</v>
      </c>
      <c r="O118" s="9">
        <f t="shared" si="11"/>
        <v>7.2508917954815768</v>
      </c>
      <c r="P118" s="11">
        <f t="shared" si="12"/>
        <v>177.59947236278379</v>
      </c>
      <c r="Q118" s="11">
        <f t="shared" si="13"/>
        <v>137.42437621414311</v>
      </c>
      <c r="R118" s="8">
        <v>0</v>
      </c>
      <c r="S118" s="8">
        <v>1</v>
      </c>
      <c r="T118" s="8">
        <v>1</v>
      </c>
      <c r="U118" s="11">
        <f t="shared" si="14"/>
        <v>0</v>
      </c>
      <c r="V118" s="11">
        <f t="shared" si="15"/>
        <v>200</v>
      </c>
      <c r="W118" s="9">
        <v>2</v>
      </c>
      <c r="X118" s="9">
        <v>7</v>
      </c>
    </row>
    <row r="119" spans="1:24" x14ac:dyDescent="0.2">
      <c r="A119" s="7" t="s">
        <v>751</v>
      </c>
      <c r="B119" s="7" t="s">
        <v>759</v>
      </c>
      <c r="C119" s="8">
        <v>1</v>
      </c>
      <c r="D119" s="9">
        <v>15</v>
      </c>
      <c r="E119" s="10">
        <v>800</v>
      </c>
      <c r="F119" s="10">
        <v>0</v>
      </c>
      <c r="G119" s="11">
        <f t="shared" si="8"/>
        <v>0</v>
      </c>
      <c r="H119" s="10">
        <v>800</v>
      </c>
      <c r="I119" s="9">
        <v>15</v>
      </c>
      <c r="J119" s="8">
        <v>1</v>
      </c>
      <c r="K119" s="9">
        <v>0</v>
      </c>
      <c r="L119" s="9">
        <v>0</v>
      </c>
      <c r="M119" s="9">
        <f t="shared" si="9"/>
        <v>0</v>
      </c>
      <c r="N119" s="9">
        <f t="shared" si="10"/>
        <v>6.2015192135835573</v>
      </c>
      <c r="O119" s="9">
        <f t="shared" si="11"/>
        <v>7.2508917954815768</v>
      </c>
      <c r="P119" s="11">
        <f t="shared" si="12"/>
        <v>-100</v>
      </c>
      <c r="Q119" s="11">
        <f t="shared" si="13"/>
        <v>-100</v>
      </c>
      <c r="R119" s="8">
        <v>0</v>
      </c>
      <c r="S119" s="8">
        <v>0</v>
      </c>
      <c r="T119" s="8">
        <v>0</v>
      </c>
      <c r="U119" s="11">
        <f t="shared" si="14"/>
        <v>0</v>
      </c>
      <c r="V119" s="11">
        <f t="shared" si="15"/>
        <v>0</v>
      </c>
      <c r="W119" s="9">
        <v>7</v>
      </c>
      <c r="X119" s="9">
        <v>7</v>
      </c>
    </row>
    <row r="120" spans="1:24" x14ac:dyDescent="0.2">
      <c r="A120" s="7" t="s">
        <v>751</v>
      </c>
      <c r="B120" s="7" t="s">
        <v>95</v>
      </c>
      <c r="C120" s="8">
        <v>8</v>
      </c>
      <c r="D120" s="9">
        <v>7.06</v>
      </c>
      <c r="E120" s="10">
        <v>9200</v>
      </c>
      <c r="F120" s="10">
        <v>800</v>
      </c>
      <c r="G120" s="11">
        <f t="shared" si="8"/>
        <v>8.695652173913043</v>
      </c>
      <c r="H120" s="10">
        <v>7100</v>
      </c>
      <c r="I120" s="9">
        <v>7.06</v>
      </c>
      <c r="J120" s="8">
        <v>5</v>
      </c>
      <c r="K120" s="9">
        <v>42.1</v>
      </c>
      <c r="L120" s="9">
        <v>42.1</v>
      </c>
      <c r="M120" s="9">
        <f t="shared" si="9"/>
        <v>5.9295774647887329</v>
      </c>
      <c r="N120" s="9">
        <f t="shared" si="10"/>
        <v>6.2015192135835573</v>
      </c>
      <c r="O120" s="9">
        <f t="shared" si="11"/>
        <v>7.2508917954815768</v>
      </c>
      <c r="P120" s="11">
        <f t="shared" si="12"/>
        <v>-4.385082742292794</v>
      </c>
      <c r="Q120" s="11">
        <f t="shared" si="13"/>
        <v>-18.222783734219096</v>
      </c>
      <c r="R120" s="8">
        <v>0</v>
      </c>
      <c r="S120" s="8">
        <v>1</v>
      </c>
      <c r="T120" s="8">
        <v>3</v>
      </c>
      <c r="U120" s="11">
        <f t="shared" si="14"/>
        <v>0</v>
      </c>
      <c r="V120" s="11">
        <f t="shared" si="15"/>
        <v>80</v>
      </c>
      <c r="W120" s="9">
        <v>4.8</v>
      </c>
      <c r="X120" s="9">
        <v>9.1999999999999993</v>
      </c>
    </row>
    <row r="121" spans="1:24" x14ac:dyDescent="0.2">
      <c r="A121" s="7" t="s">
        <v>751</v>
      </c>
      <c r="B121" s="7" t="s">
        <v>337</v>
      </c>
      <c r="C121" s="8">
        <v>9</v>
      </c>
      <c r="D121" s="9">
        <v>7.41</v>
      </c>
      <c r="E121" s="10">
        <v>11900</v>
      </c>
      <c r="F121" s="10">
        <v>1000</v>
      </c>
      <c r="G121" s="11">
        <f t="shared" si="8"/>
        <v>8.4033613445378155</v>
      </c>
      <c r="H121" s="10">
        <v>12900</v>
      </c>
      <c r="I121" s="9">
        <v>7.41</v>
      </c>
      <c r="J121" s="8">
        <v>9</v>
      </c>
      <c r="K121" s="9">
        <v>145.43</v>
      </c>
      <c r="L121" s="9">
        <v>145.43</v>
      </c>
      <c r="M121" s="9">
        <f t="shared" si="9"/>
        <v>11.273643410852715</v>
      </c>
      <c r="N121" s="9">
        <f t="shared" si="10"/>
        <v>6.2015192135835573</v>
      </c>
      <c r="O121" s="9">
        <f t="shared" si="11"/>
        <v>7.2508917954815768</v>
      </c>
      <c r="P121" s="11">
        <f t="shared" si="12"/>
        <v>81.788413815753117</v>
      </c>
      <c r="Q121" s="11">
        <f t="shared" si="13"/>
        <v>55.479404862694729</v>
      </c>
      <c r="R121" s="8">
        <v>4</v>
      </c>
      <c r="S121" s="8">
        <v>4</v>
      </c>
      <c r="T121" s="8">
        <v>4</v>
      </c>
      <c r="U121" s="11">
        <f t="shared" si="14"/>
        <v>44.444444444444443</v>
      </c>
      <c r="V121" s="11">
        <f t="shared" si="15"/>
        <v>133.33333333333331</v>
      </c>
      <c r="W121" s="9">
        <v>3.78</v>
      </c>
      <c r="X121" s="9">
        <v>8.7799999999999994</v>
      </c>
    </row>
    <row r="122" spans="1:24" x14ac:dyDescent="0.2">
      <c r="A122" s="7" t="s">
        <v>751</v>
      </c>
      <c r="B122" s="7" t="s">
        <v>765</v>
      </c>
      <c r="C122" s="8">
        <v>1</v>
      </c>
      <c r="D122" s="9">
        <v>20</v>
      </c>
      <c r="E122" s="10">
        <v>700</v>
      </c>
      <c r="F122" s="10">
        <v>0</v>
      </c>
      <c r="G122" s="11">
        <f t="shared" si="8"/>
        <v>0</v>
      </c>
      <c r="H122" s="10">
        <v>700</v>
      </c>
      <c r="I122" s="9">
        <v>20</v>
      </c>
      <c r="J122" s="8">
        <v>1</v>
      </c>
      <c r="K122" s="9">
        <v>0</v>
      </c>
      <c r="L122" s="9">
        <v>0</v>
      </c>
      <c r="M122" s="9">
        <f t="shared" si="9"/>
        <v>0</v>
      </c>
      <c r="N122" s="9">
        <f t="shared" si="10"/>
        <v>6.2015192135835573</v>
      </c>
      <c r="O122" s="9">
        <f t="shared" si="11"/>
        <v>7.2508917954815768</v>
      </c>
      <c r="P122" s="11">
        <f t="shared" si="12"/>
        <v>-100</v>
      </c>
      <c r="Q122" s="11">
        <f t="shared" si="13"/>
        <v>-100</v>
      </c>
      <c r="R122" s="8">
        <v>0</v>
      </c>
      <c r="S122" s="8">
        <v>0</v>
      </c>
      <c r="T122" s="8">
        <v>0</v>
      </c>
      <c r="U122" s="11">
        <f t="shared" si="14"/>
        <v>0</v>
      </c>
      <c r="V122" s="11">
        <f t="shared" si="15"/>
        <v>0</v>
      </c>
      <c r="W122" s="9">
        <v>5</v>
      </c>
      <c r="X122" s="9">
        <v>7</v>
      </c>
    </row>
    <row r="123" spans="1:24" x14ac:dyDescent="0.2">
      <c r="A123" s="7" t="s">
        <v>751</v>
      </c>
      <c r="B123" s="7" t="s">
        <v>359</v>
      </c>
      <c r="C123" s="8">
        <v>2</v>
      </c>
      <c r="D123" s="9">
        <v>9</v>
      </c>
      <c r="E123" s="10">
        <v>1900</v>
      </c>
      <c r="F123" s="10">
        <v>600</v>
      </c>
      <c r="G123" s="11">
        <f t="shared" si="8"/>
        <v>31.578947368421051</v>
      </c>
      <c r="H123" s="10">
        <v>2500</v>
      </c>
      <c r="I123" s="9">
        <v>9</v>
      </c>
      <c r="J123" s="8">
        <v>2</v>
      </c>
      <c r="K123" s="9">
        <v>0</v>
      </c>
      <c r="L123" s="9">
        <v>0</v>
      </c>
      <c r="M123" s="9">
        <f t="shared" si="9"/>
        <v>0</v>
      </c>
      <c r="N123" s="9">
        <f t="shared" si="10"/>
        <v>6.2015192135835573</v>
      </c>
      <c r="O123" s="9">
        <f t="shared" si="11"/>
        <v>7.2508917954815768</v>
      </c>
      <c r="P123" s="11">
        <f t="shared" si="12"/>
        <v>-100</v>
      </c>
      <c r="Q123" s="11">
        <f t="shared" si="13"/>
        <v>-100</v>
      </c>
      <c r="R123" s="8">
        <v>0</v>
      </c>
      <c r="S123" s="8">
        <v>0</v>
      </c>
      <c r="T123" s="8">
        <v>0</v>
      </c>
      <c r="U123" s="11">
        <f t="shared" si="14"/>
        <v>0</v>
      </c>
      <c r="V123" s="11">
        <f t="shared" si="15"/>
        <v>0</v>
      </c>
      <c r="W123" s="9">
        <v>7.5</v>
      </c>
      <c r="X123" s="9">
        <v>10</v>
      </c>
    </row>
    <row r="124" spans="1:24" x14ac:dyDescent="0.2">
      <c r="A124" s="7" t="s">
        <v>751</v>
      </c>
      <c r="B124" s="7" t="s">
        <v>768</v>
      </c>
      <c r="C124" s="8">
        <v>1</v>
      </c>
      <c r="D124" s="9">
        <v>5</v>
      </c>
      <c r="E124" s="10">
        <v>1300</v>
      </c>
      <c r="F124" s="10">
        <v>600</v>
      </c>
      <c r="G124" s="11">
        <f t="shared" si="8"/>
        <v>46.153846153846153</v>
      </c>
      <c r="H124" s="10">
        <v>1900</v>
      </c>
      <c r="I124" s="9">
        <v>5</v>
      </c>
      <c r="J124" s="8">
        <v>1</v>
      </c>
      <c r="K124" s="9">
        <v>6.03</v>
      </c>
      <c r="L124" s="9">
        <v>6.03</v>
      </c>
      <c r="M124" s="9">
        <f t="shared" si="9"/>
        <v>3.1736842105263161</v>
      </c>
      <c r="N124" s="9">
        <f t="shared" si="10"/>
        <v>6.2015192135835573</v>
      </c>
      <c r="O124" s="9">
        <f t="shared" si="11"/>
        <v>7.2508917954815768</v>
      </c>
      <c r="P124" s="11">
        <f t="shared" si="12"/>
        <v>-48.824084853678976</v>
      </c>
      <c r="Q124" s="11">
        <f t="shared" si="13"/>
        <v>-56.230429303827002</v>
      </c>
      <c r="R124" s="8">
        <v>0</v>
      </c>
      <c r="S124" s="8">
        <v>0</v>
      </c>
      <c r="T124" s="8">
        <v>1</v>
      </c>
      <c r="U124" s="11">
        <f t="shared" si="14"/>
        <v>0</v>
      </c>
      <c r="V124" s="11">
        <f t="shared" si="15"/>
        <v>100</v>
      </c>
      <c r="W124" s="9">
        <v>3</v>
      </c>
      <c r="X124" s="9">
        <v>9</v>
      </c>
    </row>
    <row r="125" spans="1:24" x14ac:dyDescent="0.2">
      <c r="A125" s="7" t="s">
        <v>751</v>
      </c>
      <c r="B125" s="7" t="s">
        <v>772</v>
      </c>
      <c r="C125" s="8">
        <v>3</v>
      </c>
      <c r="D125" s="9">
        <v>7.83</v>
      </c>
      <c r="E125" s="10">
        <v>3700</v>
      </c>
      <c r="F125" s="10">
        <v>1100</v>
      </c>
      <c r="G125" s="11">
        <f t="shared" si="8"/>
        <v>29.72972972972973</v>
      </c>
      <c r="H125" s="10">
        <v>4000</v>
      </c>
      <c r="I125" s="9">
        <v>7.83</v>
      </c>
      <c r="J125" s="8">
        <v>2</v>
      </c>
      <c r="K125" s="9">
        <v>14.52</v>
      </c>
      <c r="L125" s="9">
        <v>14.52</v>
      </c>
      <c r="M125" s="9">
        <f t="shared" si="9"/>
        <v>3.63</v>
      </c>
      <c r="N125" s="9">
        <f t="shared" si="10"/>
        <v>6.2015192135835573</v>
      </c>
      <c r="O125" s="9">
        <f t="shared" si="11"/>
        <v>7.2508917954815768</v>
      </c>
      <c r="P125" s="11">
        <f t="shared" si="12"/>
        <v>-41.46595576050148</v>
      </c>
      <c r="Q125" s="11">
        <f t="shared" si="13"/>
        <v>-49.93719252213846</v>
      </c>
      <c r="R125" s="8">
        <v>0</v>
      </c>
      <c r="S125" s="8">
        <v>1</v>
      </c>
      <c r="T125" s="8">
        <v>1</v>
      </c>
      <c r="U125" s="11">
        <f t="shared" si="14"/>
        <v>0</v>
      </c>
      <c r="V125" s="11">
        <f t="shared" si="15"/>
        <v>100</v>
      </c>
      <c r="W125" s="9">
        <v>3</v>
      </c>
      <c r="X125" s="9">
        <v>10.5</v>
      </c>
    </row>
    <row r="126" spans="1:24" x14ac:dyDescent="0.2">
      <c r="A126" s="7" t="s">
        <v>751</v>
      </c>
      <c r="B126" s="7" t="s">
        <v>266</v>
      </c>
      <c r="C126" s="8">
        <v>2</v>
      </c>
      <c r="D126" s="9">
        <v>4.25</v>
      </c>
      <c r="E126" s="10">
        <v>2900</v>
      </c>
      <c r="F126" s="10">
        <v>500</v>
      </c>
      <c r="G126" s="11">
        <f t="shared" si="8"/>
        <v>17.241379310344829</v>
      </c>
      <c r="H126" s="10">
        <v>1700</v>
      </c>
      <c r="I126" s="9">
        <v>4.25</v>
      </c>
      <c r="J126" s="8">
        <v>1</v>
      </c>
      <c r="K126" s="9">
        <v>0</v>
      </c>
      <c r="L126" s="9">
        <v>0</v>
      </c>
      <c r="M126" s="9">
        <f t="shared" si="9"/>
        <v>0</v>
      </c>
      <c r="N126" s="9">
        <f t="shared" si="10"/>
        <v>6.2015192135835573</v>
      </c>
      <c r="O126" s="9">
        <f t="shared" si="11"/>
        <v>7.2508917954815768</v>
      </c>
      <c r="P126" s="11">
        <f t="shared" si="12"/>
        <v>-100</v>
      </c>
      <c r="Q126" s="11">
        <f t="shared" si="13"/>
        <v>-100</v>
      </c>
      <c r="R126" s="8">
        <v>0</v>
      </c>
      <c r="S126" s="8">
        <v>0</v>
      </c>
      <c r="T126" s="8">
        <v>0</v>
      </c>
      <c r="U126" s="11">
        <f t="shared" si="14"/>
        <v>0</v>
      </c>
      <c r="V126" s="11">
        <f t="shared" si="15"/>
        <v>0</v>
      </c>
      <c r="W126" s="9">
        <v>4</v>
      </c>
      <c r="X126" s="9">
        <v>9</v>
      </c>
    </row>
    <row r="127" spans="1:24" x14ac:dyDescent="0.2">
      <c r="A127" s="7" t="s">
        <v>751</v>
      </c>
      <c r="B127" s="7" t="s">
        <v>779</v>
      </c>
      <c r="C127" s="8">
        <v>1</v>
      </c>
      <c r="D127" s="9">
        <v>15</v>
      </c>
      <c r="E127" s="10">
        <v>800</v>
      </c>
      <c r="F127" s="10">
        <v>400</v>
      </c>
      <c r="G127" s="11">
        <f t="shared" si="8"/>
        <v>50</v>
      </c>
      <c r="H127" s="10">
        <v>1200</v>
      </c>
      <c r="I127" s="9">
        <v>15</v>
      </c>
      <c r="J127" s="8">
        <v>1</v>
      </c>
      <c r="K127" s="9">
        <v>0</v>
      </c>
      <c r="L127" s="9">
        <v>0</v>
      </c>
      <c r="M127" s="9">
        <f t="shared" si="9"/>
        <v>0</v>
      </c>
      <c r="N127" s="9">
        <f t="shared" si="10"/>
        <v>6.2015192135835573</v>
      </c>
      <c r="O127" s="9">
        <f t="shared" si="11"/>
        <v>7.2508917954815768</v>
      </c>
      <c r="P127" s="11">
        <f t="shared" si="12"/>
        <v>-100</v>
      </c>
      <c r="Q127" s="11">
        <f t="shared" si="13"/>
        <v>-100</v>
      </c>
      <c r="R127" s="8">
        <v>0</v>
      </c>
      <c r="S127" s="8">
        <v>0</v>
      </c>
      <c r="T127" s="8">
        <v>0</v>
      </c>
      <c r="U127" s="11">
        <f t="shared" si="14"/>
        <v>0</v>
      </c>
      <c r="V127" s="11">
        <f t="shared" si="15"/>
        <v>0</v>
      </c>
      <c r="W127" s="9">
        <v>5</v>
      </c>
      <c r="X127" s="9">
        <v>9</v>
      </c>
    </row>
    <row r="128" spans="1:24" x14ac:dyDescent="0.2">
      <c r="A128" s="7" t="s">
        <v>751</v>
      </c>
      <c r="B128" s="7" t="s">
        <v>248</v>
      </c>
      <c r="C128" s="8">
        <v>1</v>
      </c>
      <c r="D128" s="9">
        <v>10</v>
      </c>
      <c r="E128" s="10">
        <v>900</v>
      </c>
      <c r="F128" s="10">
        <v>400</v>
      </c>
      <c r="G128" s="11">
        <f t="shared" si="8"/>
        <v>44.444444444444443</v>
      </c>
      <c r="H128" s="10">
        <v>1300</v>
      </c>
      <c r="I128" s="9">
        <v>10</v>
      </c>
      <c r="J128" s="8">
        <v>1</v>
      </c>
      <c r="K128" s="9">
        <v>0</v>
      </c>
      <c r="L128" s="9">
        <v>0</v>
      </c>
      <c r="M128" s="9">
        <f t="shared" si="9"/>
        <v>0</v>
      </c>
      <c r="N128" s="9">
        <f t="shared" si="10"/>
        <v>6.2015192135835573</v>
      </c>
      <c r="O128" s="9">
        <f t="shared" si="11"/>
        <v>7.2508917954815768</v>
      </c>
      <c r="P128" s="11">
        <f t="shared" si="12"/>
        <v>-100</v>
      </c>
      <c r="Q128" s="11">
        <f t="shared" si="13"/>
        <v>-100</v>
      </c>
      <c r="R128" s="8">
        <v>0</v>
      </c>
      <c r="S128" s="8">
        <v>0</v>
      </c>
      <c r="T128" s="8">
        <v>0</v>
      </c>
      <c r="U128" s="11">
        <f t="shared" si="14"/>
        <v>0</v>
      </c>
      <c r="V128" s="11">
        <f t="shared" si="15"/>
        <v>0</v>
      </c>
      <c r="W128" s="9">
        <v>8</v>
      </c>
      <c r="X128" s="9">
        <v>9</v>
      </c>
    </row>
    <row r="129" spans="1:24" x14ac:dyDescent="0.2">
      <c r="A129" s="7" t="s">
        <v>751</v>
      </c>
      <c r="B129" s="7" t="s">
        <v>221</v>
      </c>
      <c r="C129" s="8">
        <v>2</v>
      </c>
      <c r="D129" s="9">
        <v>11.5</v>
      </c>
      <c r="E129" s="10">
        <v>1800</v>
      </c>
      <c r="F129" s="10">
        <v>500</v>
      </c>
      <c r="G129" s="11">
        <f t="shared" si="8"/>
        <v>27.777777777777779</v>
      </c>
      <c r="H129" s="10">
        <v>2300</v>
      </c>
      <c r="I129" s="9">
        <v>11.5</v>
      </c>
      <c r="J129" s="8">
        <v>2</v>
      </c>
      <c r="K129" s="9">
        <v>0</v>
      </c>
      <c r="L129" s="9">
        <v>0</v>
      </c>
      <c r="M129" s="9">
        <f t="shared" si="9"/>
        <v>0</v>
      </c>
      <c r="N129" s="9">
        <f t="shared" si="10"/>
        <v>6.2015192135835573</v>
      </c>
      <c r="O129" s="9">
        <f t="shared" si="11"/>
        <v>7.2508917954815768</v>
      </c>
      <c r="P129" s="11">
        <f t="shared" si="12"/>
        <v>-100</v>
      </c>
      <c r="Q129" s="11">
        <f t="shared" si="13"/>
        <v>-100</v>
      </c>
      <c r="R129" s="8">
        <v>0</v>
      </c>
      <c r="S129" s="8">
        <v>0</v>
      </c>
      <c r="T129" s="8">
        <v>0</v>
      </c>
      <c r="U129" s="11">
        <f t="shared" si="14"/>
        <v>0</v>
      </c>
      <c r="V129" s="11">
        <f t="shared" si="15"/>
        <v>0</v>
      </c>
      <c r="W129" s="9">
        <v>5.5</v>
      </c>
      <c r="X129" s="9">
        <v>9</v>
      </c>
    </row>
    <row r="130" spans="1:24" x14ac:dyDescent="0.2">
      <c r="A130" s="7" t="s">
        <v>751</v>
      </c>
      <c r="B130" s="7" t="s">
        <v>346</v>
      </c>
      <c r="C130" s="8">
        <v>4</v>
      </c>
      <c r="D130" s="9">
        <v>3.17</v>
      </c>
      <c r="E130" s="10">
        <v>6600</v>
      </c>
      <c r="F130" s="10">
        <v>800</v>
      </c>
      <c r="G130" s="11">
        <f t="shared" ref="G130:G193" si="16">IF(E130&gt;0,(F130/E130)*100,0)</f>
        <v>12.121212121212121</v>
      </c>
      <c r="H130" s="10">
        <v>7400</v>
      </c>
      <c r="I130" s="9">
        <v>3.17</v>
      </c>
      <c r="J130" s="8">
        <v>4</v>
      </c>
      <c r="K130" s="9">
        <v>74.319999999999993</v>
      </c>
      <c r="L130" s="9">
        <v>74.319999999999993</v>
      </c>
      <c r="M130" s="9">
        <f t="shared" ref="M130:M193" si="17">IF(H130&gt;0,(K130/H130)*1000,0)</f>
        <v>10.043243243243241</v>
      </c>
      <c r="N130" s="9">
        <f t="shared" ref="N130:N193" si="18">IF(SUMIF($A$2:$A$1229,A130,$H$2:$H$1229)&gt;0,SUMIF($A$2:$A$1229,A130,$K$2:$K$1229)/SUMIF($A$2:$A$1229,A130,$H$2:$H$1229)*1000,0)</f>
        <v>6.2015192135835573</v>
      </c>
      <c r="O130" s="9">
        <f t="shared" ref="O130:O193" si="19">IF(SUM($H$2:$H$1229)&gt;0,SUM($K$2:$K$1229)/SUM($H$2:$H$1229)*1000,0)</f>
        <v>7.2508917954815768</v>
      </c>
      <c r="P130" s="11">
        <f t="shared" ref="P130:P193" si="20">IF(N130&gt;0,(M130-N130)/N130*100,0)</f>
        <v>61.948111379626567</v>
      </c>
      <c r="Q130" s="11">
        <f t="shared" ref="Q130:Q193" si="21">IF(O130&gt;0,(M130-O130)/O130*100,0)</f>
        <v>38.510455355322357</v>
      </c>
      <c r="R130" s="8">
        <v>2</v>
      </c>
      <c r="S130" s="8">
        <v>2</v>
      </c>
      <c r="T130" s="8">
        <v>3</v>
      </c>
      <c r="U130" s="11">
        <f t="shared" ref="U130:U193" si="22">IF(J130&gt;0,(R130/J130)*100,0)</f>
        <v>50</v>
      </c>
      <c r="V130" s="11">
        <f t="shared" ref="V130:V193" si="23">IF(J130&gt;0,((R130+S130+T130)/J130)*100,0)</f>
        <v>175</v>
      </c>
      <c r="W130" s="9">
        <v>2.5</v>
      </c>
      <c r="X130" s="9">
        <v>7.5</v>
      </c>
    </row>
    <row r="131" spans="1:24" x14ac:dyDescent="0.2">
      <c r="A131" s="7" t="s">
        <v>751</v>
      </c>
      <c r="B131" s="7" t="s">
        <v>353</v>
      </c>
      <c r="C131" s="8">
        <v>1</v>
      </c>
      <c r="D131" s="9">
        <v>10</v>
      </c>
      <c r="E131" s="10">
        <v>900</v>
      </c>
      <c r="F131" s="10">
        <v>400</v>
      </c>
      <c r="G131" s="11">
        <f t="shared" si="16"/>
        <v>44.444444444444443</v>
      </c>
      <c r="H131" s="10">
        <v>1300</v>
      </c>
      <c r="I131" s="9">
        <v>10</v>
      </c>
      <c r="J131" s="8">
        <v>1</v>
      </c>
      <c r="K131" s="9">
        <v>0</v>
      </c>
      <c r="L131" s="9">
        <v>0</v>
      </c>
      <c r="M131" s="9">
        <f t="shared" si="17"/>
        <v>0</v>
      </c>
      <c r="N131" s="9">
        <f t="shared" si="18"/>
        <v>6.2015192135835573</v>
      </c>
      <c r="O131" s="9">
        <f t="shared" si="19"/>
        <v>7.2508917954815768</v>
      </c>
      <c r="P131" s="11">
        <f t="shared" si="20"/>
        <v>-100</v>
      </c>
      <c r="Q131" s="11">
        <f t="shared" si="21"/>
        <v>-100</v>
      </c>
      <c r="R131" s="8">
        <v>0</v>
      </c>
      <c r="S131" s="8">
        <v>0</v>
      </c>
      <c r="T131" s="8">
        <v>0</v>
      </c>
      <c r="U131" s="11">
        <f t="shared" si="22"/>
        <v>0</v>
      </c>
      <c r="V131" s="11">
        <f t="shared" si="23"/>
        <v>0</v>
      </c>
      <c r="W131" s="9">
        <v>9</v>
      </c>
      <c r="X131" s="9">
        <v>9</v>
      </c>
    </row>
    <row r="132" spans="1:24" x14ac:dyDescent="0.2">
      <c r="A132" s="7" t="s">
        <v>751</v>
      </c>
      <c r="B132" s="7" t="s">
        <v>791</v>
      </c>
      <c r="C132" s="8">
        <v>2</v>
      </c>
      <c r="D132" s="9">
        <v>4</v>
      </c>
      <c r="E132" s="10">
        <v>2800</v>
      </c>
      <c r="F132" s="10">
        <v>0</v>
      </c>
      <c r="G132" s="11">
        <f t="shared" si="16"/>
        <v>0</v>
      </c>
      <c r="H132" s="10">
        <v>0</v>
      </c>
      <c r="I132" s="9">
        <v>4</v>
      </c>
      <c r="J132" s="8">
        <v>0</v>
      </c>
      <c r="K132" s="9">
        <v>0</v>
      </c>
      <c r="L132" s="9">
        <v>0</v>
      </c>
      <c r="M132" s="9">
        <f t="shared" si="17"/>
        <v>0</v>
      </c>
      <c r="N132" s="9">
        <f t="shared" si="18"/>
        <v>6.2015192135835573</v>
      </c>
      <c r="O132" s="9">
        <f t="shared" si="19"/>
        <v>7.2508917954815768</v>
      </c>
      <c r="P132" s="11">
        <f t="shared" si="20"/>
        <v>-100</v>
      </c>
      <c r="Q132" s="11">
        <f t="shared" si="21"/>
        <v>-100</v>
      </c>
      <c r="R132" s="8">
        <v>0</v>
      </c>
      <c r="S132" s="8">
        <v>0</v>
      </c>
      <c r="T132" s="8">
        <v>0</v>
      </c>
      <c r="U132" s="11">
        <f t="shared" si="22"/>
        <v>0</v>
      </c>
      <c r="V132" s="11">
        <f t="shared" si="23"/>
        <v>0</v>
      </c>
      <c r="W132" s="9">
        <v>0</v>
      </c>
      <c r="X132" s="9">
        <v>0</v>
      </c>
    </row>
    <row r="133" spans="1:24" x14ac:dyDescent="0.2">
      <c r="A133" s="7" t="s">
        <v>751</v>
      </c>
      <c r="B133" s="7" t="s">
        <v>381</v>
      </c>
      <c r="C133" s="8">
        <v>1</v>
      </c>
      <c r="D133" s="9">
        <v>6</v>
      </c>
      <c r="E133" s="10">
        <v>1200</v>
      </c>
      <c r="F133" s="10">
        <v>0</v>
      </c>
      <c r="G133" s="11">
        <f t="shared" si="16"/>
        <v>0</v>
      </c>
      <c r="H133" s="10">
        <v>0</v>
      </c>
      <c r="I133" s="9">
        <v>6</v>
      </c>
      <c r="J133" s="8">
        <v>0</v>
      </c>
      <c r="K133" s="9">
        <v>0</v>
      </c>
      <c r="L133" s="9">
        <v>0</v>
      </c>
      <c r="M133" s="9">
        <f t="shared" si="17"/>
        <v>0</v>
      </c>
      <c r="N133" s="9">
        <f t="shared" si="18"/>
        <v>6.2015192135835573</v>
      </c>
      <c r="O133" s="9">
        <f t="shared" si="19"/>
        <v>7.2508917954815768</v>
      </c>
      <c r="P133" s="11">
        <f t="shared" si="20"/>
        <v>-100</v>
      </c>
      <c r="Q133" s="11">
        <f t="shared" si="21"/>
        <v>-100</v>
      </c>
      <c r="R133" s="8">
        <v>0</v>
      </c>
      <c r="S133" s="8">
        <v>0</v>
      </c>
      <c r="T133" s="8">
        <v>0</v>
      </c>
      <c r="U133" s="11">
        <f t="shared" si="22"/>
        <v>0</v>
      </c>
      <c r="V133" s="11">
        <f t="shared" si="23"/>
        <v>0</v>
      </c>
      <c r="W133" s="9">
        <v>0</v>
      </c>
      <c r="X133" s="9">
        <v>0</v>
      </c>
    </row>
    <row r="134" spans="1:24" x14ac:dyDescent="0.2">
      <c r="A134" s="7" t="s">
        <v>751</v>
      </c>
      <c r="B134" s="7" t="s">
        <v>464</v>
      </c>
      <c r="C134" s="8">
        <v>1</v>
      </c>
      <c r="D134" s="9">
        <v>8</v>
      </c>
      <c r="E134" s="10">
        <v>1000</v>
      </c>
      <c r="F134" s="10">
        <v>0</v>
      </c>
      <c r="G134" s="11">
        <f t="shared" si="16"/>
        <v>0</v>
      </c>
      <c r="H134" s="10">
        <v>0</v>
      </c>
      <c r="I134" s="9">
        <v>8</v>
      </c>
      <c r="J134" s="8">
        <v>0</v>
      </c>
      <c r="K134" s="9">
        <v>0</v>
      </c>
      <c r="L134" s="9">
        <v>0</v>
      </c>
      <c r="M134" s="9">
        <f t="shared" si="17"/>
        <v>0</v>
      </c>
      <c r="N134" s="9">
        <f t="shared" si="18"/>
        <v>6.2015192135835573</v>
      </c>
      <c r="O134" s="9">
        <f t="shared" si="19"/>
        <v>7.2508917954815768</v>
      </c>
      <c r="P134" s="11">
        <f t="shared" si="20"/>
        <v>-100</v>
      </c>
      <c r="Q134" s="11">
        <f t="shared" si="21"/>
        <v>-100</v>
      </c>
      <c r="R134" s="8">
        <v>0</v>
      </c>
      <c r="S134" s="8">
        <v>0</v>
      </c>
      <c r="T134" s="8">
        <v>0</v>
      </c>
      <c r="U134" s="11">
        <f t="shared" si="22"/>
        <v>0</v>
      </c>
      <c r="V134" s="11">
        <f t="shared" si="23"/>
        <v>0</v>
      </c>
      <c r="W134" s="9">
        <v>0</v>
      </c>
      <c r="X134" s="9">
        <v>0</v>
      </c>
    </row>
    <row r="135" spans="1:24" x14ac:dyDescent="0.2">
      <c r="A135" s="7" t="s">
        <v>751</v>
      </c>
      <c r="B135" s="7" t="s">
        <v>148</v>
      </c>
      <c r="C135" s="8">
        <v>6</v>
      </c>
      <c r="D135" s="9">
        <v>5.42</v>
      </c>
      <c r="E135" s="10">
        <v>7900</v>
      </c>
      <c r="F135" s="10">
        <v>800</v>
      </c>
      <c r="G135" s="11">
        <f t="shared" si="16"/>
        <v>10.126582278481013</v>
      </c>
      <c r="H135" s="10">
        <v>8700</v>
      </c>
      <c r="I135" s="9">
        <v>5.42</v>
      </c>
      <c r="J135" s="8">
        <v>6</v>
      </c>
      <c r="K135" s="9">
        <v>82.01</v>
      </c>
      <c r="L135" s="9">
        <v>82.01</v>
      </c>
      <c r="M135" s="9">
        <f t="shared" si="17"/>
        <v>9.4264367816091958</v>
      </c>
      <c r="N135" s="9">
        <f t="shared" si="18"/>
        <v>6.2015192135835573</v>
      </c>
      <c r="O135" s="9">
        <f t="shared" si="19"/>
        <v>7.2508917954815768</v>
      </c>
      <c r="P135" s="11">
        <f t="shared" si="20"/>
        <v>52.002057188856391</v>
      </c>
      <c r="Q135" s="11">
        <f t="shared" si="21"/>
        <v>30.003826391166378</v>
      </c>
      <c r="R135" s="8">
        <v>0</v>
      </c>
      <c r="S135" s="8">
        <v>3</v>
      </c>
      <c r="T135" s="8">
        <v>5</v>
      </c>
      <c r="U135" s="11">
        <f t="shared" si="22"/>
        <v>0</v>
      </c>
      <c r="V135" s="11">
        <f t="shared" si="23"/>
        <v>133.33333333333331</v>
      </c>
      <c r="W135" s="9">
        <v>3.5</v>
      </c>
      <c r="X135" s="9">
        <v>7.83</v>
      </c>
    </row>
    <row r="136" spans="1:24" x14ac:dyDescent="0.2">
      <c r="A136" s="7" t="s">
        <v>751</v>
      </c>
      <c r="B136" s="7" t="s">
        <v>188</v>
      </c>
      <c r="C136" s="8">
        <v>8</v>
      </c>
      <c r="D136" s="9">
        <v>5.12</v>
      </c>
      <c r="E136" s="10">
        <v>11000</v>
      </c>
      <c r="F136" s="10">
        <v>800</v>
      </c>
      <c r="G136" s="11">
        <f t="shared" si="16"/>
        <v>7.2727272727272725</v>
      </c>
      <c r="H136" s="10">
        <v>10400</v>
      </c>
      <c r="I136" s="9">
        <v>5.12</v>
      </c>
      <c r="J136" s="8">
        <v>7</v>
      </c>
      <c r="K136" s="9">
        <v>44.75</v>
      </c>
      <c r="L136" s="9">
        <v>44.75</v>
      </c>
      <c r="M136" s="9">
        <f t="shared" si="17"/>
        <v>4.3028846153846159</v>
      </c>
      <c r="N136" s="9">
        <f t="shared" si="18"/>
        <v>6.2015192135835573</v>
      </c>
      <c r="O136" s="9">
        <f t="shared" si="19"/>
        <v>7.2508917954815768</v>
      </c>
      <c r="P136" s="11">
        <f t="shared" si="20"/>
        <v>-30.615636794936457</v>
      </c>
      <c r="Q136" s="11">
        <f t="shared" si="21"/>
        <v>-40.657166914751421</v>
      </c>
      <c r="R136" s="8">
        <v>1</v>
      </c>
      <c r="S136" s="8">
        <v>1</v>
      </c>
      <c r="T136" s="8">
        <v>1</v>
      </c>
      <c r="U136" s="11">
        <f t="shared" si="22"/>
        <v>14.285714285714285</v>
      </c>
      <c r="V136" s="11">
        <f t="shared" si="23"/>
        <v>42.857142857142854</v>
      </c>
      <c r="W136" s="9">
        <v>5.71</v>
      </c>
      <c r="X136" s="9">
        <v>8.43</v>
      </c>
    </row>
    <row r="137" spans="1:24" x14ac:dyDescent="0.2">
      <c r="A137" s="7" t="s">
        <v>751</v>
      </c>
      <c r="B137" s="7" t="s">
        <v>812</v>
      </c>
      <c r="C137" s="8">
        <v>1</v>
      </c>
      <c r="D137" s="9">
        <v>30</v>
      </c>
      <c r="E137" s="10">
        <v>400</v>
      </c>
      <c r="F137" s="10">
        <v>0</v>
      </c>
      <c r="G137" s="11">
        <f t="shared" si="16"/>
        <v>0</v>
      </c>
      <c r="H137" s="10">
        <v>0</v>
      </c>
      <c r="I137" s="9">
        <v>30</v>
      </c>
      <c r="J137" s="8">
        <v>0</v>
      </c>
      <c r="K137" s="9">
        <v>0</v>
      </c>
      <c r="L137" s="9">
        <v>0</v>
      </c>
      <c r="M137" s="9">
        <f t="shared" si="17"/>
        <v>0</v>
      </c>
      <c r="N137" s="9">
        <f t="shared" si="18"/>
        <v>6.2015192135835573</v>
      </c>
      <c r="O137" s="9">
        <f t="shared" si="19"/>
        <v>7.2508917954815768</v>
      </c>
      <c r="P137" s="11">
        <f t="shared" si="20"/>
        <v>-100</v>
      </c>
      <c r="Q137" s="11">
        <f t="shared" si="21"/>
        <v>-100</v>
      </c>
      <c r="R137" s="8">
        <v>0</v>
      </c>
      <c r="S137" s="8">
        <v>0</v>
      </c>
      <c r="T137" s="8">
        <v>0</v>
      </c>
      <c r="U137" s="11">
        <f t="shared" si="22"/>
        <v>0</v>
      </c>
      <c r="V137" s="11">
        <f t="shared" si="23"/>
        <v>0</v>
      </c>
      <c r="W137" s="9">
        <v>0</v>
      </c>
      <c r="X137" s="9">
        <v>0</v>
      </c>
    </row>
    <row r="138" spans="1:24" x14ac:dyDescent="0.2">
      <c r="A138" s="7" t="s">
        <v>751</v>
      </c>
      <c r="B138" s="7" t="s">
        <v>821</v>
      </c>
      <c r="C138" s="8">
        <v>1</v>
      </c>
      <c r="D138" s="9">
        <v>15</v>
      </c>
      <c r="E138" s="10">
        <v>800</v>
      </c>
      <c r="F138" s="10">
        <v>0</v>
      </c>
      <c r="G138" s="11">
        <f t="shared" si="16"/>
        <v>0</v>
      </c>
      <c r="H138" s="10">
        <v>800</v>
      </c>
      <c r="I138" s="9">
        <v>15</v>
      </c>
      <c r="J138" s="8">
        <v>1</v>
      </c>
      <c r="K138" s="9">
        <v>0</v>
      </c>
      <c r="L138" s="9">
        <v>0</v>
      </c>
      <c r="M138" s="9">
        <f t="shared" si="17"/>
        <v>0</v>
      </c>
      <c r="N138" s="9">
        <f t="shared" si="18"/>
        <v>6.2015192135835573</v>
      </c>
      <c r="O138" s="9">
        <f t="shared" si="19"/>
        <v>7.2508917954815768</v>
      </c>
      <c r="P138" s="11">
        <f t="shared" si="20"/>
        <v>-100</v>
      </c>
      <c r="Q138" s="11">
        <f t="shared" si="21"/>
        <v>-100</v>
      </c>
      <c r="R138" s="8">
        <v>0</v>
      </c>
      <c r="S138" s="8">
        <v>0</v>
      </c>
      <c r="T138" s="8">
        <v>0</v>
      </c>
      <c r="U138" s="11">
        <f t="shared" si="22"/>
        <v>0</v>
      </c>
      <c r="V138" s="11">
        <f t="shared" si="23"/>
        <v>0</v>
      </c>
      <c r="W138" s="9">
        <v>6</v>
      </c>
      <c r="X138" s="9">
        <v>7</v>
      </c>
    </row>
    <row r="139" spans="1:24" x14ac:dyDescent="0.2">
      <c r="A139" s="7" t="s">
        <v>751</v>
      </c>
      <c r="B139" s="7" t="s">
        <v>500</v>
      </c>
      <c r="C139" s="8">
        <v>1</v>
      </c>
      <c r="D139" s="9">
        <v>30</v>
      </c>
      <c r="E139" s="10">
        <v>400</v>
      </c>
      <c r="F139" s="10">
        <v>0</v>
      </c>
      <c r="G139" s="11">
        <f t="shared" si="16"/>
        <v>0</v>
      </c>
      <c r="H139" s="10">
        <v>0</v>
      </c>
      <c r="I139" s="9">
        <v>30</v>
      </c>
      <c r="J139" s="8">
        <v>0</v>
      </c>
      <c r="K139" s="9">
        <v>0</v>
      </c>
      <c r="L139" s="9">
        <v>0</v>
      </c>
      <c r="M139" s="9">
        <f t="shared" si="17"/>
        <v>0</v>
      </c>
      <c r="N139" s="9">
        <f t="shared" si="18"/>
        <v>6.2015192135835573</v>
      </c>
      <c r="O139" s="9">
        <f t="shared" si="19"/>
        <v>7.2508917954815768</v>
      </c>
      <c r="P139" s="11">
        <f t="shared" si="20"/>
        <v>-100</v>
      </c>
      <c r="Q139" s="11">
        <f t="shared" si="21"/>
        <v>-100</v>
      </c>
      <c r="R139" s="8">
        <v>0</v>
      </c>
      <c r="S139" s="8">
        <v>0</v>
      </c>
      <c r="T139" s="8">
        <v>0</v>
      </c>
      <c r="U139" s="11">
        <f t="shared" si="22"/>
        <v>0</v>
      </c>
      <c r="V139" s="11">
        <f t="shared" si="23"/>
        <v>0</v>
      </c>
      <c r="W139" s="9">
        <v>0</v>
      </c>
      <c r="X139" s="9">
        <v>0</v>
      </c>
    </row>
    <row r="140" spans="1:24" x14ac:dyDescent="0.2">
      <c r="A140" s="7" t="s">
        <v>751</v>
      </c>
      <c r="B140" s="7" t="s">
        <v>825</v>
      </c>
      <c r="C140" s="8">
        <v>2</v>
      </c>
      <c r="D140" s="9">
        <v>10</v>
      </c>
      <c r="E140" s="10">
        <v>1800</v>
      </c>
      <c r="F140" s="10">
        <v>100</v>
      </c>
      <c r="G140" s="11">
        <f t="shared" si="16"/>
        <v>5.5555555555555554</v>
      </c>
      <c r="H140" s="10">
        <v>1900</v>
      </c>
      <c r="I140" s="9">
        <v>10</v>
      </c>
      <c r="J140" s="8">
        <v>2</v>
      </c>
      <c r="K140" s="9">
        <v>0</v>
      </c>
      <c r="L140" s="9">
        <v>0</v>
      </c>
      <c r="M140" s="9">
        <f t="shared" si="17"/>
        <v>0</v>
      </c>
      <c r="N140" s="9">
        <f t="shared" si="18"/>
        <v>6.2015192135835573</v>
      </c>
      <c r="O140" s="9">
        <f t="shared" si="19"/>
        <v>7.2508917954815768</v>
      </c>
      <c r="P140" s="11">
        <f t="shared" si="20"/>
        <v>-100</v>
      </c>
      <c r="Q140" s="11">
        <f t="shared" si="21"/>
        <v>-100</v>
      </c>
      <c r="R140" s="8">
        <v>0</v>
      </c>
      <c r="S140" s="8">
        <v>0</v>
      </c>
      <c r="T140" s="8">
        <v>0</v>
      </c>
      <c r="U140" s="11">
        <f t="shared" si="22"/>
        <v>0</v>
      </c>
      <c r="V140" s="11">
        <f t="shared" si="23"/>
        <v>0</v>
      </c>
      <c r="W140" s="9">
        <v>6</v>
      </c>
      <c r="X140" s="9">
        <v>8</v>
      </c>
    </row>
    <row r="141" spans="1:24" x14ac:dyDescent="0.2">
      <c r="A141" s="7" t="s">
        <v>751</v>
      </c>
      <c r="B141" s="7" t="s">
        <v>596</v>
      </c>
      <c r="C141" s="8">
        <v>1</v>
      </c>
      <c r="D141" s="9">
        <v>4.5</v>
      </c>
      <c r="E141" s="10">
        <v>1300</v>
      </c>
      <c r="F141" s="10">
        <v>100</v>
      </c>
      <c r="G141" s="11">
        <f t="shared" si="16"/>
        <v>7.6923076923076925</v>
      </c>
      <c r="H141" s="10">
        <v>1400</v>
      </c>
      <c r="I141" s="9">
        <v>4.5</v>
      </c>
      <c r="J141" s="8">
        <v>1</v>
      </c>
      <c r="K141" s="9">
        <v>20.86</v>
      </c>
      <c r="L141" s="9">
        <v>20.86</v>
      </c>
      <c r="M141" s="9">
        <f t="shared" si="17"/>
        <v>14.9</v>
      </c>
      <c r="N141" s="9">
        <f t="shared" si="18"/>
        <v>6.2015192135835573</v>
      </c>
      <c r="O141" s="9">
        <f t="shared" si="19"/>
        <v>7.2508917954815768</v>
      </c>
      <c r="P141" s="11">
        <f t="shared" si="20"/>
        <v>140.26370775992504</v>
      </c>
      <c r="Q141" s="11">
        <f t="shared" si="21"/>
        <v>105.49196457855015</v>
      </c>
      <c r="R141" s="8">
        <v>0</v>
      </c>
      <c r="S141" s="8">
        <v>1</v>
      </c>
      <c r="T141" s="8">
        <v>1</v>
      </c>
      <c r="U141" s="11">
        <f t="shared" si="22"/>
        <v>0</v>
      </c>
      <c r="V141" s="11">
        <f t="shared" si="23"/>
        <v>200</v>
      </c>
      <c r="W141" s="9">
        <v>2</v>
      </c>
      <c r="X141" s="9">
        <v>7</v>
      </c>
    </row>
    <row r="142" spans="1:24" x14ac:dyDescent="0.2">
      <c r="A142" s="7" t="s">
        <v>751</v>
      </c>
      <c r="B142" s="7" t="s">
        <v>832</v>
      </c>
      <c r="C142" s="8">
        <v>1</v>
      </c>
      <c r="D142" s="9">
        <v>50</v>
      </c>
      <c r="E142" s="10">
        <v>400</v>
      </c>
      <c r="F142" s="10">
        <v>0</v>
      </c>
      <c r="G142" s="11">
        <f t="shared" si="16"/>
        <v>0</v>
      </c>
      <c r="H142" s="10">
        <v>400</v>
      </c>
      <c r="I142" s="9">
        <v>50</v>
      </c>
      <c r="J142" s="8">
        <v>1</v>
      </c>
      <c r="K142" s="9">
        <v>0</v>
      </c>
      <c r="L142" s="9">
        <v>0</v>
      </c>
      <c r="M142" s="9">
        <f t="shared" si="17"/>
        <v>0</v>
      </c>
      <c r="N142" s="9">
        <f t="shared" si="18"/>
        <v>6.2015192135835573</v>
      </c>
      <c r="O142" s="9">
        <f t="shared" si="19"/>
        <v>7.2508917954815768</v>
      </c>
      <c r="P142" s="11">
        <f t="shared" si="20"/>
        <v>-100</v>
      </c>
      <c r="Q142" s="11">
        <f t="shared" si="21"/>
        <v>-100</v>
      </c>
      <c r="R142" s="8">
        <v>0</v>
      </c>
      <c r="S142" s="8">
        <v>0</v>
      </c>
      <c r="T142" s="8">
        <v>0</v>
      </c>
      <c r="U142" s="11">
        <f t="shared" si="22"/>
        <v>0</v>
      </c>
      <c r="V142" s="11">
        <f t="shared" si="23"/>
        <v>0</v>
      </c>
      <c r="W142" s="9">
        <v>7</v>
      </c>
      <c r="X142" s="9">
        <v>11</v>
      </c>
    </row>
    <row r="143" spans="1:24" x14ac:dyDescent="0.2">
      <c r="A143" s="7" t="s">
        <v>751</v>
      </c>
      <c r="B143" s="7" t="s">
        <v>693</v>
      </c>
      <c r="C143" s="8">
        <v>4</v>
      </c>
      <c r="D143" s="9">
        <v>9.25</v>
      </c>
      <c r="E143" s="10">
        <v>4600</v>
      </c>
      <c r="F143" s="10">
        <v>700</v>
      </c>
      <c r="G143" s="11">
        <f t="shared" si="16"/>
        <v>15.217391304347828</v>
      </c>
      <c r="H143" s="10">
        <v>3800</v>
      </c>
      <c r="I143" s="9">
        <v>9.25</v>
      </c>
      <c r="J143" s="8">
        <v>3</v>
      </c>
      <c r="K143" s="9">
        <v>44.74</v>
      </c>
      <c r="L143" s="9">
        <v>44.74</v>
      </c>
      <c r="M143" s="9">
        <f t="shared" si="17"/>
        <v>11.773684210526316</v>
      </c>
      <c r="N143" s="9">
        <f t="shared" si="18"/>
        <v>6.2015192135835573</v>
      </c>
      <c r="O143" s="9">
        <f t="shared" si="19"/>
        <v>7.2508917954815768</v>
      </c>
      <c r="P143" s="11">
        <f t="shared" si="20"/>
        <v>89.851612242653587</v>
      </c>
      <c r="Q143" s="11">
        <f t="shared" si="21"/>
        <v>62.375671056946892</v>
      </c>
      <c r="R143" s="8">
        <v>1</v>
      </c>
      <c r="S143" s="8">
        <v>1</v>
      </c>
      <c r="T143" s="8">
        <v>2</v>
      </c>
      <c r="U143" s="11">
        <f t="shared" si="22"/>
        <v>33.333333333333329</v>
      </c>
      <c r="V143" s="11">
        <f t="shared" si="23"/>
        <v>133.33333333333331</v>
      </c>
      <c r="W143" s="9">
        <v>4.67</v>
      </c>
      <c r="X143" s="9">
        <v>11</v>
      </c>
    </row>
    <row r="144" spans="1:24" x14ac:dyDescent="0.2">
      <c r="A144" s="7" t="s">
        <v>751</v>
      </c>
      <c r="B144" s="7" t="s">
        <v>654</v>
      </c>
      <c r="C144" s="8">
        <v>2</v>
      </c>
      <c r="D144" s="9">
        <v>7.75</v>
      </c>
      <c r="E144" s="10">
        <v>2300</v>
      </c>
      <c r="F144" s="10">
        <v>200</v>
      </c>
      <c r="G144" s="11">
        <f t="shared" si="16"/>
        <v>8.695652173913043</v>
      </c>
      <c r="H144" s="10">
        <v>2500</v>
      </c>
      <c r="I144" s="9">
        <v>7.75</v>
      </c>
      <c r="J144" s="8">
        <v>2</v>
      </c>
      <c r="K144" s="9">
        <v>25.36</v>
      </c>
      <c r="L144" s="9">
        <v>25.36</v>
      </c>
      <c r="M144" s="9">
        <f t="shared" si="17"/>
        <v>10.144</v>
      </c>
      <c r="N144" s="9">
        <f t="shared" si="18"/>
        <v>6.2015192135835573</v>
      </c>
      <c r="O144" s="9">
        <f t="shared" si="19"/>
        <v>7.2508917954815768</v>
      </c>
      <c r="P144" s="11">
        <f t="shared" si="20"/>
        <v>63.572822249441586</v>
      </c>
      <c r="Q144" s="11">
        <f t="shared" si="21"/>
        <v>39.900032797638431</v>
      </c>
      <c r="R144" s="8">
        <v>0</v>
      </c>
      <c r="S144" s="8">
        <v>1</v>
      </c>
      <c r="T144" s="8">
        <v>1</v>
      </c>
      <c r="U144" s="11">
        <f t="shared" si="22"/>
        <v>0</v>
      </c>
      <c r="V144" s="11">
        <f t="shared" si="23"/>
        <v>100</v>
      </c>
      <c r="W144" s="9">
        <v>6</v>
      </c>
      <c r="X144" s="9">
        <v>10</v>
      </c>
    </row>
    <row r="145" spans="1:24" x14ac:dyDescent="0.2">
      <c r="A145" s="7" t="s">
        <v>751</v>
      </c>
      <c r="B145" s="7" t="s">
        <v>839</v>
      </c>
      <c r="C145" s="8">
        <v>1</v>
      </c>
      <c r="D145" s="9">
        <v>8</v>
      </c>
      <c r="E145" s="10">
        <v>1000</v>
      </c>
      <c r="F145" s="10">
        <v>200</v>
      </c>
      <c r="G145" s="11">
        <f t="shared" si="16"/>
        <v>20</v>
      </c>
      <c r="H145" s="10">
        <v>1200</v>
      </c>
      <c r="I145" s="9">
        <v>8</v>
      </c>
      <c r="J145" s="8">
        <v>1</v>
      </c>
      <c r="K145" s="9">
        <v>0</v>
      </c>
      <c r="L145" s="9">
        <v>0</v>
      </c>
      <c r="M145" s="9">
        <f t="shared" si="17"/>
        <v>0</v>
      </c>
      <c r="N145" s="9">
        <f t="shared" si="18"/>
        <v>6.2015192135835573</v>
      </c>
      <c r="O145" s="9">
        <f t="shared" si="19"/>
        <v>7.2508917954815768</v>
      </c>
      <c r="P145" s="11">
        <f t="shared" si="20"/>
        <v>-100</v>
      </c>
      <c r="Q145" s="11">
        <f t="shared" si="21"/>
        <v>-100</v>
      </c>
      <c r="R145" s="8">
        <v>0</v>
      </c>
      <c r="S145" s="8">
        <v>0</v>
      </c>
      <c r="T145" s="8">
        <v>0</v>
      </c>
      <c r="U145" s="11">
        <f t="shared" si="22"/>
        <v>0</v>
      </c>
      <c r="V145" s="11">
        <f t="shared" si="23"/>
        <v>0</v>
      </c>
      <c r="W145" s="9">
        <v>5</v>
      </c>
      <c r="X145" s="9">
        <v>11</v>
      </c>
    </row>
    <row r="146" spans="1:24" x14ac:dyDescent="0.2">
      <c r="A146" s="7" t="s">
        <v>751</v>
      </c>
      <c r="B146" s="7" t="s">
        <v>362</v>
      </c>
      <c r="C146" s="8">
        <v>2</v>
      </c>
      <c r="D146" s="9">
        <v>10</v>
      </c>
      <c r="E146" s="10">
        <v>1800</v>
      </c>
      <c r="F146" s="10">
        <v>200</v>
      </c>
      <c r="G146" s="11">
        <f t="shared" si="16"/>
        <v>11.111111111111111</v>
      </c>
      <c r="H146" s="10">
        <v>2000</v>
      </c>
      <c r="I146" s="9">
        <v>10</v>
      </c>
      <c r="J146" s="8">
        <v>2</v>
      </c>
      <c r="K146" s="9">
        <v>0</v>
      </c>
      <c r="L146" s="9">
        <v>0</v>
      </c>
      <c r="M146" s="9">
        <f t="shared" si="17"/>
        <v>0</v>
      </c>
      <c r="N146" s="9">
        <f t="shared" si="18"/>
        <v>6.2015192135835573</v>
      </c>
      <c r="O146" s="9">
        <f t="shared" si="19"/>
        <v>7.2508917954815768</v>
      </c>
      <c r="P146" s="11">
        <f t="shared" si="20"/>
        <v>-100</v>
      </c>
      <c r="Q146" s="11">
        <f t="shared" si="21"/>
        <v>-100</v>
      </c>
      <c r="R146" s="8">
        <v>0</v>
      </c>
      <c r="S146" s="8">
        <v>0</v>
      </c>
      <c r="T146" s="8">
        <v>0</v>
      </c>
      <c r="U146" s="11">
        <f t="shared" si="22"/>
        <v>0</v>
      </c>
      <c r="V146" s="11">
        <f t="shared" si="23"/>
        <v>0</v>
      </c>
      <c r="W146" s="9">
        <v>5.5</v>
      </c>
      <c r="X146" s="9">
        <v>9.5</v>
      </c>
    </row>
    <row r="147" spans="1:24" x14ac:dyDescent="0.2">
      <c r="A147" s="7" t="s">
        <v>751</v>
      </c>
      <c r="B147" s="7" t="s">
        <v>262</v>
      </c>
      <c r="C147" s="8">
        <v>3</v>
      </c>
      <c r="D147" s="9">
        <v>8</v>
      </c>
      <c r="E147" s="10">
        <v>3600</v>
      </c>
      <c r="F147" s="10">
        <v>300</v>
      </c>
      <c r="G147" s="11">
        <f t="shared" si="16"/>
        <v>8.3333333333333321</v>
      </c>
      <c r="H147" s="10">
        <v>2300</v>
      </c>
      <c r="I147" s="9">
        <v>8</v>
      </c>
      <c r="J147" s="8">
        <v>2</v>
      </c>
      <c r="K147" s="9">
        <v>40.409999999999997</v>
      </c>
      <c r="L147" s="9">
        <v>40.409999999999997</v>
      </c>
      <c r="M147" s="9">
        <f t="shared" si="17"/>
        <v>17.5695652173913</v>
      </c>
      <c r="N147" s="9">
        <f t="shared" si="18"/>
        <v>6.2015192135835573</v>
      </c>
      <c r="O147" s="9">
        <f t="shared" si="19"/>
        <v>7.2508917954815768</v>
      </c>
      <c r="P147" s="11">
        <f t="shared" si="20"/>
        <v>183.31066327921124</v>
      </c>
      <c r="Q147" s="11">
        <f t="shared" si="21"/>
        <v>142.30902505454358</v>
      </c>
      <c r="R147" s="8">
        <v>1</v>
      </c>
      <c r="S147" s="8">
        <v>1</v>
      </c>
      <c r="T147" s="8">
        <v>1</v>
      </c>
      <c r="U147" s="11">
        <f t="shared" si="22"/>
        <v>50</v>
      </c>
      <c r="V147" s="11">
        <f t="shared" si="23"/>
        <v>150</v>
      </c>
      <c r="W147" s="9">
        <v>3</v>
      </c>
      <c r="X147" s="9">
        <v>11.5</v>
      </c>
    </row>
    <row r="148" spans="1:24" x14ac:dyDescent="0.2">
      <c r="A148" s="7" t="s">
        <v>751</v>
      </c>
      <c r="B148" s="7" t="s">
        <v>846</v>
      </c>
      <c r="C148" s="8">
        <v>1</v>
      </c>
      <c r="D148" s="9">
        <v>20</v>
      </c>
      <c r="E148" s="10">
        <v>700</v>
      </c>
      <c r="F148" s="10">
        <v>0</v>
      </c>
      <c r="G148" s="11">
        <f t="shared" si="16"/>
        <v>0</v>
      </c>
      <c r="H148" s="10">
        <v>700</v>
      </c>
      <c r="I148" s="9">
        <v>20</v>
      </c>
      <c r="J148" s="8">
        <v>1</v>
      </c>
      <c r="K148" s="9">
        <v>0</v>
      </c>
      <c r="L148" s="9">
        <v>0</v>
      </c>
      <c r="M148" s="9">
        <f t="shared" si="17"/>
        <v>0</v>
      </c>
      <c r="N148" s="9">
        <f t="shared" si="18"/>
        <v>6.2015192135835573</v>
      </c>
      <c r="O148" s="9">
        <f t="shared" si="19"/>
        <v>7.2508917954815768</v>
      </c>
      <c r="P148" s="11">
        <f t="shared" si="20"/>
        <v>-100</v>
      </c>
      <c r="Q148" s="11">
        <f t="shared" si="21"/>
        <v>-100</v>
      </c>
      <c r="R148" s="8">
        <v>0</v>
      </c>
      <c r="S148" s="8">
        <v>0</v>
      </c>
      <c r="T148" s="8">
        <v>0</v>
      </c>
      <c r="U148" s="11">
        <f t="shared" si="22"/>
        <v>0</v>
      </c>
      <c r="V148" s="11">
        <f t="shared" si="23"/>
        <v>0</v>
      </c>
      <c r="W148" s="9">
        <v>6</v>
      </c>
      <c r="X148" s="9">
        <v>11</v>
      </c>
    </row>
    <row r="149" spans="1:24" x14ac:dyDescent="0.2">
      <c r="A149" s="7" t="s">
        <v>751</v>
      </c>
      <c r="B149" s="7" t="s">
        <v>120</v>
      </c>
      <c r="C149" s="8">
        <v>1</v>
      </c>
      <c r="D149" s="9">
        <v>30</v>
      </c>
      <c r="E149" s="10">
        <v>400</v>
      </c>
      <c r="F149" s="10">
        <v>200</v>
      </c>
      <c r="G149" s="11">
        <f t="shared" si="16"/>
        <v>50</v>
      </c>
      <c r="H149" s="10">
        <v>600</v>
      </c>
      <c r="I149" s="9">
        <v>30</v>
      </c>
      <c r="J149" s="8">
        <v>1</v>
      </c>
      <c r="K149" s="9">
        <v>0</v>
      </c>
      <c r="L149" s="9">
        <v>0</v>
      </c>
      <c r="M149" s="9">
        <f t="shared" si="17"/>
        <v>0</v>
      </c>
      <c r="N149" s="9">
        <f t="shared" si="18"/>
        <v>6.2015192135835573</v>
      </c>
      <c r="O149" s="9">
        <f t="shared" si="19"/>
        <v>7.2508917954815768</v>
      </c>
      <c r="P149" s="11">
        <f t="shared" si="20"/>
        <v>-100</v>
      </c>
      <c r="Q149" s="11">
        <f t="shared" si="21"/>
        <v>-100</v>
      </c>
      <c r="R149" s="8">
        <v>0</v>
      </c>
      <c r="S149" s="8">
        <v>0</v>
      </c>
      <c r="T149" s="8">
        <v>0</v>
      </c>
      <c r="U149" s="11">
        <f t="shared" si="22"/>
        <v>0</v>
      </c>
      <c r="V149" s="11">
        <f t="shared" si="23"/>
        <v>0</v>
      </c>
      <c r="W149" s="9">
        <v>8</v>
      </c>
      <c r="X149" s="9">
        <v>11</v>
      </c>
    </row>
    <row r="150" spans="1:24" x14ac:dyDescent="0.2">
      <c r="A150" s="7" t="s">
        <v>751</v>
      </c>
      <c r="B150" s="7" t="s">
        <v>571</v>
      </c>
      <c r="C150" s="8">
        <v>1</v>
      </c>
      <c r="D150" s="9">
        <v>15</v>
      </c>
      <c r="E150" s="10">
        <v>800</v>
      </c>
      <c r="F150" s="10">
        <v>0</v>
      </c>
      <c r="G150" s="11">
        <f t="shared" si="16"/>
        <v>0</v>
      </c>
      <c r="H150" s="10">
        <v>800</v>
      </c>
      <c r="I150" s="9">
        <v>15</v>
      </c>
      <c r="J150" s="8">
        <v>1</v>
      </c>
      <c r="K150" s="9">
        <v>0</v>
      </c>
      <c r="L150" s="9">
        <v>0</v>
      </c>
      <c r="M150" s="9">
        <f t="shared" si="17"/>
        <v>0</v>
      </c>
      <c r="N150" s="9">
        <f t="shared" si="18"/>
        <v>6.2015192135835573</v>
      </c>
      <c r="O150" s="9">
        <f t="shared" si="19"/>
        <v>7.2508917954815768</v>
      </c>
      <c r="P150" s="11">
        <f t="shared" si="20"/>
        <v>-100</v>
      </c>
      <c r="Q150" s="11">
        <f t="shared" si="21"/>
        <v>-100</v>
      </c>
      <c r="R150" s="8">
        <v>0</v>
      </c>
      <c r="S150" s="8">
        <v>0</v>
      </c>
      <c r="T150" s="8">
        <v>0</v>
      </c>
      <c r="U150" s="11">
        <f t="shared" si="22"/>
        <v>0</v>
      </c>
      <c r="V150" s="11">
        <f t="shared" si="23"/>
        <v>0</v>
      </c>
      <c r="W150" s="9">
        <v>6</v>
      </c>
      <c r="X150" s="9">
        <v>8</v>
      </c>
    </row>
    <row r="151" spans="1:24" x14ac:dyDescent="0.2">
      <c r="A151" s="7" t="s">
        <v>751</v>
      </c>
      <c r="B151" s="7" t="s">
        <v>860</v>
      </c>
      <c r="C151" s="8">
        <v>1</v>
      </c>
      <c r="D151" s="9">
        <v>4</v>
      </c>
      <c r="E151" s="10">
        <v>1400</v>
      </c>
      <c r="F151" s="10">
        <v>0</v>
      </c>
      <c r="G151" s="11">
        <f t="shared" si="16"/>
        <v>0</v>
      </c>
      <c r="H151" s="10">
        <v>1400</v>
      </c>
      <c r="I151" s="9">
        <v>4</v>
      </c>
      <c r="J151" s="8">
        <v>1</v>
      </c>
      <c r="K151" s="9">
        <v>0</v>
      </c>
      <c r="L151" s="9">
        <v>0</v>
      </c>
      <c r="M151" s="9">
        <f t="shared" si="17"/>
        <v>0</v>
      </c>
      <c r="N151" s="9">
        <f t="shared" si="18"/>
        <v>6.2015192135835573</v>
      </c>
      <c r="O151" s="9">
        <f t="shared" si="19"/>
        <v>7.2508917954815768</v>
      </c>
      <c r="P151" s="11">
        <f t="shared" si="20"/>
        <v>-100</v>
      </c>
      <c r="Q151" s="11">
        <f t="shared" si="21"/>
        <v>-100</v>
      </c>
      <c r="R151" s="8">
        <v>0</v>
      </c>
      <c r="S151" s="8">
        <v>0</v>
      </c>
      <c r="T151" s="8">
        <v>0</v>
      </c>
      <c r="U151" s="11">
        <f t="shared" si="22"/>
        <v>0</v>
      </c>
      <c r="V151" s="11">
        <f t="shared" si="23"/>
        <v>0</v>
      </c>
      <c r="W151" s="9">
        <v>4</v>
      </c>
      <c r="X151" s="9">
        <v>8</v>
      </c>
    </row>
    <row r="152" spans="1:24" x14ac:dyDescent="0.2">
      <c r="A152" s="7" t="s">
        <v>751</v>
      </c>
      <c r="B152" s="7" t="s">
        <v>868</v>
      </c>
      <c r="C152" s="8">
        <v>1</v>
      </c>
      <c r="D152" s="9">
        <v>12</v>
      </c>
      <c r="E152" s="10">
        <v>800</v>
      </c>
      <c r="F152" s="10">
        <v>0</v>
      </c>
      <c r="G152" s="11">
        <f t="shared" si="16"/>
        <v>0</v>
      </c>
      <c r="H152" s="10">
        <v>800</v>
      </c>
      <c r="I152" s="9">
        <v>12</v>
      </c>
      <c r="J152" s="8">
        <v>1</v>
      </c>
      <c r="K152" s="9">
        <v>0</v>
      </c>
      <c r="L152" s="9">
        <v>0</v>
      </c>
      <c r="M152" s="9">
        <f t="shared" si="17"/>
        <v>0</v>
      </c>
      <c r="N152" s="9">
        <f t="shared" si="18"/>
        <v>6.2015192135835573</v>
      </c>
      <c r="O152" s="9">
        <f t="shared" si="19"/>
        <v>7.2508917954815768</v>
      </c>
      <c r="P152" s="11">
        <f t="shared" si="20"/>
        <v>-100</v>
      </c>
      <c r="Q152" s="11">
        <f t="shared" si="21"/>
        <v>-100</v>
      </c>
      <c r="R152" s="8">
        <v>0</v>
      </c>
      <c r="S152" s="8">
        <v>0</v>
      </c>
      <c r="T152" s="8">
        <v>0</v>
      </c>
      <c r="U152" s="11">
        <f t="shared" si="22"/>
        <v>0</v>
      </c>
      <c r="V152" s="11">
        <f t="shared" si="23"/>
        <v>0</v>
      </c>
      <c r="W152" s="9">
        <v>9</v>
      </c>
      <c r="X152" s="9">
        <v>9</v>
      </c>
    </row>
    <row r="153" spans="1:24" x14ac:dyDescent="0.2">
      <c r="A153" s="7" t="s">
        <v>751</v>
      </c>
      <c r="B153" s="7" t="s">
        <v>871</v>
      </c>
      <c r="C153" s="8">
        <v>1</v>
      </c>
      <c r="D153" s="9">
        <v>12</v>
      </c>
      <c r="E153" s="10">
        <v>800</v>
      </c>
      <c r="F153" s="10">
        <v>0</v>
      </c>
      <c r="G153" s="11">
        <f t="shared" si="16"/>
        <v>0</v>
      </c>
      <c r="H153" s="10">
        <v>800</v>
      </c>
      <c r="I153" s="9">
        <v>12</v>
      </c>
      <c r="J153" s="8">
        <v>1</v>
      </c>
      <c r="K153" s="9">
        <v>16.7</v>
      </c>
      <c r="L153" s="9">
        <v>16.7</v>
      </c>
      <c r="M153" s="9">
        <f t="shared" si="17"/>
        <v>20.874999999999996</v>
      </c>
      <c r="N153" s="9">
        <f t="shared" si="18"/>
        <v>6.2015192135835573</v>
      </c>
      <c r="O153" s="9">
        <f t="shared" si="19"/>
        <v>7.2508917954815768</v>
      </c>
      <c r="P153" s="11">
        <f t="shared" si="20"/>
        <v>236.61106707976072</v>
      </c>
      <c r="Q153" s="11">
        <f t="shared" si="21"/>
        <v>187.89562151525055</v>
      </c>
      <c r="R153" s="8">
        <v>0</v>
      </c>
      <c r="S153" s="8">
        <v>0</v>
      </c>
      <c r="T153" s="8">
        <v>1</v>
      </c>
      <c r="U153" s="11">
        <f t="shared" si="22"/>
        <v>0</v>
      </c>
      <c r="V153" s="11">
        <f t="shared" si="23"/>
        <v>100</v>
      </c>
      <c r="W153" s="9">
        <v>3</v>
      </c>
      <c r="X153" s="9">
        <v>9</v>
      </c>
    </row>
    <row r="154" spans="1:24" x14ac:dyDescent="0.2">
      <c r="A154" s="7" t="s">
        <v>751</v>
      </c>
      <c r="B154" s="7" t="s">
        <v>738</v>
      </c>
      <c r="C154" s="8">
        <v>3</v>
      </c>
      <c r="D154" s="9">
        <v>7</v>
      </c>
      <c r="E154" s="10">
        <v>3500</v>
      </c>
      <c r="F154" s="10">
        <v>900</v>
      </c>
      <c r="G154" s="11">
        <f t="shared" si="16"/>
        <v>25.714285714285712</v>
      </c>
      <c r="H154" s="10">
        <v>4400</v>
      </c>
      <c r="I154" s="9">
        <v>7</v>
      </c>
      <c r="J154" s="8">
        <v>3</v>
      </c>
      <c r="K154" s="9">
        <v>26.06</v>
      </c>
      <c r="L154" s="9">
        <v>26.06</v>
      </c>
      <c r="M154" s="9">
        <f t="shared" si="17"/>
        <v>5.922727272727272</v>
      </c>
      <c r="N154" s="9">
        <f t="shared" si="18"/>
        <v>6.2015192135835573</v>
      </c>
      <c r="O154" s="9">
        <f t="shared" si="19"/>
        <v>7.2508917954815768</v>
      </c>
      <c r="P154" s="11">
        <f t="shared" si="20"/>
        <v>-4.4955426445447548</v>
      </c>
      <c r="Q154" s="11">
        <f t="shared" si="21"/>
        <v>-18.317257521094938</v>
      </c>
      <c r="R154" s="8">
        <v>0</v>
      </c>
      <c r="S154" s="8">
        <v>1</v>
      </c>
      <c r="T154" s="8">
        <v>2</v>
      </c>
      <c r="U154" s="11">
        <f t="shared" si="22"/>
        <v>0</v>
      </c>
      <c r="V154" s="11">
        <f t="shared" si="23"/>
        <v>100</v>
      </c>
      <c r="W154" s="9">
        <v>3.33</v>
      </c>
      <c r="X154" s="9">
        <v>9.67</v>
      </c>
    </row>
    <row r="155" spans="1:24" x14ac:dyDescent="0.2">
      <c r="A155" s="7" t="s">
        <v>751</v>
      </c>
      <c r="B155" s="7" t="s">
        <v>644</v>
      </c>
      <c r="C155" s="8">
        <v>1</v>
      </c>
      <c r="D155" s="9">
        <v>6</v>
      </c>
      <c r="E155" s="10">
        <v>1200</v>
      </c>
      <c r="F155" s="10">
        <v>0</v>
      </c>
      <c r="G155" s="11">
        <f t="shared" si="16"/>
        <v>0</v>
      </c>
      <c r="H155" s="10">
        <v>1200</v>
      </c>
      <c r="I155" s="9">
        <v>6</v>
      </c>
      <c r="J155" s="8">
        <v>1</v>
      </c>
      <c r="K155" s="9">
        <v>0</v>
      </c>
      <c r="L155" s="9">
        <v>0</v>
      </c>
      <c r="M155" s="9">
        <f t="shared" si="17"/>
        <v>0</v>
      </c>
      <c r="N155" s="9">
        <f t="shared" si="18"/>
        <v>6.2015192135835573</v>
      </c>
      <c r="O155" s="9">
        <f t="shared" si="19"/>
        <v>7.2508917954815768</v>
      </c>
      <c r="P155" s="11">
        <f t="shared" si="20"/>
        <v>-100</v>
      </c>
      <c r="Q155" s="11">
        <f t="shared" si="21"/>
        <v>-100</v>
      </c>
      <c r="R155" s="8">
        <v>0</v>
      </c>
      <c r="S155" s="8">
        <v>0</v>
      </c>
      <c r="T155" s="8">
        <v>0</v>
      </c>
      <c r="U155" s="11">
        <f t="shared" si="22"/>
        <v>0</v>
      </c>
      <c r="V155" s="11">
        <f t="shared" si="23"/>
        <v>0</v>
      </c>
      <c r="W155" s="9">
        <v>7</v>
      </c>
      <c r="X155" s="9">
        <v>9</v>
      </c>
    </row>
    <row r="156" spans="1:24" x14ac:dyDescent="0.2">
      <c r="A156" s="7" t="s">
        <v>751</v>
      </c>
      <c r="B156" s="7" t="s">
        <v>883</v>
      </c>
      <c r="C156" s="8">
        <v>1</v>
      </c>
      <c r="D156" s="9">
        <v>6</v>
      </c>
      <c r="E156" s="10">
        <v>1200</v>
      </c>
      <c r="F156" s="10">
        <v>0</v>
      </c>
      <c r="G156" s="11">
        <f t="shared" si="16"/>
        <v>0</v>
      </c>
      <c r="H156" s="10">
        <v>1200</v>
      </c>
      <c r="I156" s="9">
        <v>6</v>
      </c>
      <c r="J156" s="8">
        <v>1</v>
      </c>
      <c r="K156" s="9">
        <v>54.82</v>
      </c>
      <c r="L156" s="9">
        <v>54.82</v>
      </c>
      <c r="M156" s="9">
        <f t="shared" si="17"/>
        <v>45.68333333333333</v>
      </c>
      <c r="N156" s="9">
        <f t="shared" si="18"/>
        <v>6.2015192135835573</v>
      </c>
      <c r="O156" s="9">
        <f t="shared" si="19"/>
        <v>7.2508917954815768</v>
      </c>
      <c r="P156" s="11">
        <f t="shared" si="20"/>
        <v>636.64745298652633</v>
      </c>
      <c r="Q156" s="11">
        <f t="shared" si="21"/>
        <v>530.03744397070011</v>
      </c>
      <c r="R156" s="8">
        <v>1</v>
      </c>
      <c r="S156" s="8">
        <v>1</v>
      </c>
      <c r="T156" s="8">
        <v>1</v>
      </c>
      <c r="U156" s="11">
        <f t="shared" si="22"/>
        <v>100</v>
      </c>
      <c r="V156" s="11">
        <f t="shared" si="23"/>
        <v>300</v>
      </c>
      <c r="W156" s="9">
        <v>1</v>
      </c>
      <c r="X156" s="9">
        <v>9</v>
      </c>
    </row>
    <row r="157" spans="1:24" x14ac:dyDescent="0.2">
      <c r="A157" s="7" t="s">
        <v>751</v>
      </c>
      <c r="B157" s="7" t="s">
        <v>418</v>
      </c>
      <c r="C157" s="8">
        <v>1</v>
      </c>
      <c r="D157" s="9">
        <v>12</v>
      </c>
      <c r="E157" s="10">
        <v>800</v>
      </c>
      <c r="F157" s="10">
        <v>400</v>
      </c>
      <c r="G157" s="11">
        <f t="shared" si="16"/>
        <v>50</v>
      </c>
      <c r="H157" s="10">
        <v>1200</v>
      </c>
      <c r="I157" s="9">
        <v>12</v>
      </c>
      <c r="J157" s="8">
        <v>1</v>
      </c>
      <c r="K157" s="9">
        <v>26.51</v>
      </c>
      <c r="L157" s="9">
        <v>26.51</v>
      </c>
      <c r="M157" s="9">
        <f t="shared" si="17"/>
        <v>22.091666666666669</v>
      </c>
      <c r="N157" s="9">
        <f t="shared" si="18"/>
        <v>6.2015192135835573</v>
      </c>
      <c r="O157" s="9">
        <f t="shared" si="19"/>
        <v>7.2508917954815768</v>
      </c>
      <c r="P157" s="11">
        <f t="shared" si="20"/>
        <v>256.22991569997839</v>
      </c>
      <c r="Q157" s="11">
        <f t="shared" si="21"/>
        <v>204.67516672132913</v>
      </c>
      <c r="R157" s="8">
        <v>0</v>
      </c>
      <c r="S157" s="8">
        <v>1</v>
      </c>
      <c r="T157" s="8">
        <v>1</v>
      </c>
      <c r="U157" s="11">
        <f t="shared" si="22"/>
        <v>0</v>
      </c>
      <c r="V157" s="11">
        <f t="shared" si="23"/>
        <v>200</v>
      </c>
      <c r="W157" s="9">
        <v>2</v>
      </c>
      <c r="X157" s="9">
        <v>12</v>
      </c>
    </row>
    <row r="158" spans="1:24" x14ac:dyDescent="0.2">
      <c r="A158" s="7" t="s">
        <v>751</v>
      </c>
      <c r="B158" s="7" t="s">
        <v>413</v>
      </c>
      <c r="C158" s="8">
        <v>1</v>
      </c>
      <c r="D158" s="9">
        <v>20</v>
      </c>
      <c r="E158" s="10">
        <v>700</v>
      </c>
      <c r="F158" s="10">
        <v>100</v>
      </c>
      <c r="G158" s="11">
        <f t="shared" si="16"/>
        <v>14.285714285714285</v>
      </c>
      <c r="H158" s="10">
        <v>800</v>
      </c>
      <c r="I158" s="9">
        <v>20</v>
      </c>
      <c r="J158" s="8">
        <v>1</v>
      </c>
      <c r="K158" s="9">
        <v>0</v>
      </c>
      <c r="L158" s="9">
        <v>0</v>
      </c>
      <c r="M158" s="9">
        <f t="shared" si="17"/>
        <v>0</v>
      </c>
      <c r="N158" s="9">
        <f t="shared" si="18"/>
        <v>6.2015192135835573</v>
      </c>
      <c r="O158" s="9">
        <f t="shared" si="19"/>
        <v>7.2508917954815768</v>
      </c>
      <c r="P158" s="11">
        <f t="shared" si="20"/>
        <v>-100</v>
      </c>
      <c r="Q158" s="11">
        <f t="shared" si="21"/>
        <v>-100</v>
      </c>
      <c r="R158" s="8">
        <v>0</v>
      </c>
      <c r="S158" s="8">
        <v>0</v>
      </c>
      <c r="T158" s="8">
        <v>0</v>
      </c>
      <c r="U158" s="11">
        <f t="shared" si="22"/>
        <v>0</v>
      </c>
      <c r="V158" s="11">
        <f t="shared" si="23"/>
        <v>0</v>
      </c>
      <c r="W158" s="9">
        <v>12</v>
      </c>
      <c r="X158" s="9">
        <v>12</v>
      </c>
    </row>
    <row r="159" spans="1:24" x14ac:dyDescent="0.2">
      <c r="A159" s="7" t="s">
        <v>751</v>
      </c>
      <c r="B159" s="7" t="s">
        <v>607</v>
      </c>
      <c r="C159" s="8">
        <v>1</v>
      </c>
      <c r="D159" s="9">
        <v>12</v>
      </c>
      <c r="E159" s="10">
        <v>800</v>
      </c>
      <c r="F159" s="10">
        <v>0</v>
      </c>
      <c r="G159" s="11">
        <f t="shared" si="16"/>
        <v>0</v>
      </c>
      <c r="H159" s="10">
        <v>0</v>
      </c>
      <c r="I159" s="9">
        <v>12</v>
      </c>
      <c r="J159" s="8">
        <v>0</v>
      </c>
      <c r="K159" s="9">
        <v>0</v>
      </c>
      <c r="L159" s="9">
        <v>0</v>
      </c>
      <c r="M159" s="9">
        <f t="shared" si="17"/>
        <v>0</v>
      </c>
      <c r="N159" s="9">
        <f t="shared" si="18"/>
        <v>6.2015192135835573</v>
      </c>
      <c r="O159" s="9">
        <f t="shared" si="19"/>
        <v>7.2508917954815768</v>
      </c>
      <c r="P159" s="11">
        <f t="shared" si="20"/>
        <v>-100</v>
      </c>
      <c r="Q159" s="11">
        <f t="shared" si="21"/>
        <v>-100</v>
      </c>
      <c r="R159" s="8">
        <v>0</v>
      </c>
      <c r="S159" s="8">
        <v>0</v>
      </c>
      <c r="T159" s="8">
        <v>0</v>
      </c>
      <c r="U159" s="11">
        <f t="shared" si="22"/>
        <v>0</v>
      </c>
      <c r="V159" s="11">
        <f t="shared" si="23"/>
        <v>0</v>
      </c>
      <c r="W159" s="9">
        <v>0</v>
      </c>
      <c r="X159" s="9">
        <v>0</v>
      </c>
    </row>
    <row r="160" spans="1:24" x14ac:dyDescent="0.2">
      <c r="A160" s="7" t="s">
        <v>751</v>
      </c>
      <c r="B160" s="7" t="s">
        <v>408</v>
      </c>
      <c r="C160" s="8">
        <v>2</v>
      </c>
      <c r="D160" s="9">
        <v>5.5</v>
      </c>
      <c r="E160" s="10">
        <v>2500</v>
      </c>
      <c r="F160" s="10">
        <v>800</v>
      </c>
      <c r="G160" s="11">
        <f t="shared" si="16"/>
        <v>32</v>
      </c>
      <c r="H160" s="10">
        <v>3300</v>
      </c>
      <c r="I160" s="9">
        <v>5.5</v>
      </c>
      <c r="J160" s="8">
        <v>2</v>
      </c>
      <c r="K160" s="9">
        <v>0</v>
      </c>
      <c r="L160" s="9">
        <v>0</v>
      </c>
      <c r="M160" s="9">
        <f t="shared" si="17"/>
        <v>0</v>
      </c>
      <c r="N160" s="9">
        <f t="shared" si="18"/>
        <v>6.2015192135835573</v>
      </c>
      <c r="O160" s="9">
        <f t="shared" si="19"/>
        <v>7.2508917954815768</v>
      </c>
      <c r="P160" s="11">
        <f t="shared" si="20"/>
        <v>-100</v>
      </c>
      <c r="Q160" s="11">
        <f t="shared" si="21"/>
        <v>-100</v>
      </c>
      <c r="R160" s="8">
        <v>0</v>
      </c>
      <c r="S160" s="8">
        <v>0</v>
      </c>
      <c r="T160" s="8">
        <v>0</v>
      </c>
      <c r="U160" s="11">
        <f t="shared" si="22"/>
        <v>0</v>
      </c>
      <c r="V160" s="11">
        <f t="shared" si="23"/>
        <v>0</v>
      </c>
      <c r="W160" s="9">
        <v>9</v>
      </c>
      <c r="X160" s="9">
        <v>11</v>
      </c>
    </row>
    <row r="161" spans="1:24" x14ac:dyDescent="0.2">
      <c r="A161" s="7" t="s">
        <v>751</v>
      </c>
      <c r="B161" s="7" t="s">
        <v>164</v>
      </c>
      <c r="C161" s="8">
        <v>1</v>
      </c>
      <c r="D161" s="9">
        <v>20</v>
      </c>
      <c r="E161" s="10">
        <v>700</v>
      </c>
      <c r="F161" s="10">
        <v>100</v>
      </c>
      <c r="G161" s="11">
        <f t="shared" si="16"/>
        <v>14.285714285714285</v>
      </c>
      <c r="H161" s="10">
        <v>800</v>
      </c>
      <c r="I161" s="9">
        <v>20</v>
      </c>
      <c r="J161" s="8">
        <v>1</v>
      </c>
      <c r="K161" s="9">
        <v>0</v>
      </c>
      <c r="L161" s="9">
        <v>0</v>
      </c>
      <c r="M161" s="9">
        <f t="shared" si="17"/>
        <v>0</v>
      </c>
      <c r="N161" s="9">
        <f t="shared" si="18"/>
        <v>6.2015192135835573</v>
      </c>
      <c r="O161" s="9">
        <f t="shared" si="19"/>
        <v>7.2508917954815768</v>
      </c>
      <c r="P161" s="11">
        <f t="shared" si="20"/>
        <v>-100</v>
      </c>
      <c r="Q161" s="11">
        <f t="shared" si="21"/>
        <v>-100</v>
      </c>
      <c r="R161" s="8">
        <v>0</v>
      </c>
      <c r="S161" s="8">
        <v>0</v>
      </c>
      <c r="T161" s="8">
        <v>0</v>
      </c>
      <c r="U161" s="11">
        <f t="shared" si="22"/>
        <v>0</v>
      </c>
      <c r="V161" s="11">
        <f t="shared" si="23"/>
        <v>0</v>
      </c>
      <c r="W161" s="9">
        <v>7</v>
      </c>
      <c r="X161" s="9">
        <v>12</v>
      </c>
    </row>
    <row r="162" spans="1:24" x14ac:dyDescent="0.2">
      <c r="A162" s="7" t="s">
        <v>751</v>
      </c>
      <c r="B162" s="7" t="s">
        <v>901</v>
      </c>
      <c r="C162" s="8">
        <v>1</v>
      </c>
      <c r="D162" s="9">
        <v>4.5</v>
      </c>
      <c r="E162" s="10">
        <v>1300</v>
      </c>
      <c r="F162" s="10">
        <v>400</v>
      </c>
      <c r="G162" s="11">
        <f t="shared" si="16"/>
        <v>30.76923076923077</v>
      </c>
      <c r="H162" s="10">
        <v>1700</v>
      </c>
      <c r="I162" s="9">
        <v>4.5</v>
      </c>
      <c r="J162" s="8">
        <v>1</v>
      </c>
      <c r="K162" s="9">
        <v>0</v>
      </c>
      <c r="L162" s="9">
        <v>0</v>
      </c>
      <c r="M162" s="9">
        <f t="shared" si="17"/>
        <v>0</v>
      </c>
      <c r="N162" s="9">
        <f t="shared" si="18"/>
        <v>6.2015192135835573</v>
      </c>
      <c r="O162" s="9">
        <f t="shared" si="19"/>
        <v>7.2508917954815768</v>
      </c>
      <c r="P162" s="11">
        <f t="shared" si="20"/>
        <v>-100</v>
      </c>
      <c r="Q162" s="11">
        <f t="shared" si="21"/>
        <v>-100</v>
      </c>
      <c r="R162" s="8">
        <v>0</v>
      </c>
      <c r="S162" s="8">
        <v>0</v>
      </c>
      <c r="T162" s="8">
        <v>0</v>
      </c>
      <c r="U162" s="11">
        <f t="shared" si="22"/>
        <v>0</v>
      </c>
      <c r="V162" s="11">
        <f t="shared" si="23"/>
        <v>0</v>
      </c>
      <c r="W162" s="9">
        <v>8</v>
      </c>
      <c r="X162" s="9">
        <v>12</v>
      </c>
    </row>
    <row r="163" spans="1:24" x14ac:dyDescent="0.2">
      <c r="A163" s="7" t="s">
        <v>751</v>
      </c>
      <c r="B163" s="7" t="s">
        <v>904</v>
      </c>
      <c r="C163" s="8">
        <v>1</v>
      </c>
      <c r="D163" s="9">
        <v>15</v>
      </c>
      <c r="E163" s="10">
        <v>800</v>
      </c>
      <c r="F163" s="10">
        <v>200</v>
      </c>
      <c r="G163" s="11">
        <f t="shared" si="16"/>
        <v>25</v>
      </c>
      <c r="H163" s="10">
        <v>1000</v>
      </c>
      <c r="I163" s="9">
        <v>15</v>
      </c>
      <c r="J163" s="8">
        <v>1</v>
      </c>
      <c r="K163" s="9">
        <v>0</v>
      </c>
      <c r="L163" s="9">
        <v>0</v>
      </c>
      <c r="M163" s="9">
        <f t="shared" si="17"/>
        <v>0</v>
      </c>
      <c r="N163" s="9">
        <f t="shared" si="18"/>
        <v>6.2015192135835573</v>
      </c>
      <c r="O163" s="9">
        <f t="shared" si="19"/>
        <v>7.2508917954815768</v>
      </c>
      <c r="P163" s="11">
        <f t="shared" si="20"/>
        <v>-100</v>
      </c>
      <c r="Q163" s="11">
        <f t="shared" si="21"/>
        <v>-100</v>
      </c>
      <c r="R163" s="8">
        <v>0</v>
      </c>
      <c r="S163" s="8">
        <v>0</v>
      </c>
      <c r="T163" s="8">
        <v>0</v>
      </c>
      <c r="U163" s="11">
        <f t="shared" si="22"/>
        <v>0</v>
      </c>
      <c r="V163" s="11">
        <f t="shared" si="23"/>
        <v>0</v>
      </c>
      <c r="W163" s="9">
        <v>11</v>
      </c>
      <c r="X163" s="9">
        <v>12</v>
      </c>
    </row>
    <row r="164" spans="1:24" x14ac:dyDescent="0.2">
      <c r="A164" s="7" t="s">
        <v>751</v>
      </c>
      <c r="B164" s="7" t="s">
        <v>915</v>
      </c>
      <c r="C164" s="8">
        <v>1</v>
      </c>
      <c r="D164" s="9">
        <v>6</v>
      </c>
      <c r="E164" s="10">
        <v>1200</v>
      </c>
      <c r="F164" s="10">
        <v>0</v>
      </c>
      <c r="G164" s="11">
        <f t="shared" si="16"/>
        <v>0</v>
      </c>
      <c r="H164" s="10">
        <v>1200</v>
      </c>
      <c r="I164" s="9">
        <v>6</v>
      </c>
      <c r="J164" s="8">
        <v>1</v>
      </c>
      <c r="K164" s="9">
        <v>0</v>
      </c>
      <c r="L164" s="9">
        <v>0</v>
      </c>
      <c r="M164" s="9">
        <f t="shared" si="17"/>
        <v>0</v>
      </c>
      <c r="N164" s="9">
        <f t="shared" si="18"/>
        <v>6.2015192135835573</v>
      </c>
      <c r="O164" s="9">
        <f t="shared" si="19"/>
        <v>7.2508917954815768</v>
      </c>
      <c r="P164" s="11">
        <f t="shared" si="20"/>
        <v>-100</v>
      </c>
      <c r="Q164" s="11">
        <f t="shared" si="21"/>
        <v>-100</v>
      </c>
      <c r="R164" s="8">
        <v>0</v>
      </c>
      <c r="S164" s="8">
        <v>0</v>
      </c>
      <c r="T164" s="8">
        <v>0</v>
      </c>
      <c r="U164" s="11">
        <f t="shared" si="22"/>
        <v>0</v>
      </c>
      <c r="V164" s="11">
        <f t="shared" si="23"/>
        <v>0</v>
      </c>
      <c r="W164" s="9">
        <v>8</v>
      </c>
      <c r="X164" s="9">
        <v>9</v>
      </c>
    </row>
    <row r="165" spans="1:24" x14ac:dyDescent="0.2">
      <c r="A165" s="7" t="s">
        <v>751</v>
      </c>
      <c r="B165" s="7" t="s">
        <v>918</v>
      </c>
      <c r="C165" s="8">
        <v>1</v>
      </c>
      <c r="D165" s="9">
        <v>12</v>
      </c>
      <c r="E165" s="10">
        <v>800</v>
      </c>
      <c r="F165" s="10">
        <v>0</v>
      </c>
      <c r="G165" s="11">
        <f t="shared" si="16"/>
        <v>0</v>
      </c>
      <c r="H165" s="10">
        <v>800</v>
      </c>
      <c r="I165" s="9">
        <v>12</v>
      </c>
      <c r="J165" s="8">
        <v>1</v>
      </c>
      <c r="K165" s="9">
        <v>0</v>
      </c>
      <c r="L165" s="9">
        <v>0</v>
      </c>
      <c r="M165" s="9">
        <f t="shared" si="17"/>
        <v>0</v>
      </c>
      <c r="N165" s="9">
        <f t="shared" si="18"/>
        <v>6.2015192135835573</v>
      </c>
      <c r="O165" s="9">
        <f t="shared" si="19"/>
        <v>7.2508917954815768</v>
      </c>
      <c r="P165" s="11">
        <f t="shared" si="20"/>
        <v>-100</v>
      </c>
      <c r="Q165" s="11">
        <f t="shared" si="21"/>
        <v>-100</v>
      </c>
      <c r="R165" s="8">
        <v>0</v>
      </c>
      <c r="S165" s="8">
        <v>0</v>
      </c>
      <c r="T165" s="8">
        <v>0</v>
      </c>
      <c r="U165" s="11">
        <f t="shared" si="22"/>
        <v>0</v>
      </c>
      <c r="V165" s="11">
        <f t="shared" si="23"/>
        <v>0</v>
      </c>
      <c r="W165" s="9">
        <v>6</v>
      </c>
      <c r="X165" s="9">
        <v>9</v>
      </c>
    </row>
    <row r="166" spans="1:24" x14ac:dyDescent="0.2">
      <c r="A166" s="7" t="s">
        <v>751</v>
      </c>
      <c r="B166" s="7" t="s">
        <v>928</v>
      </c>
      <c r="C166" s="8">
        <v>1</v>
      </c>
      <c r="D166" s="9">
        <v>6</v>
      </c>
      <c r="E166" s="10">
        <v>1200</v>
      </c>
      <c r="F166" s="10">
        <v>0</v>
      </c>
      <c r="G166" s="11">
        <f t="shared" si="16"/>
        <v>0</v>
      </c>
      <c r="H166" s="10">
        <v>1200</v>
      </c>
      <c r="I166" s="9">
        <v>6</v>
      </c>
      <c r="J166" s="8">
        <v>1</v>
      </c>
      <c r="K166" s="9">
        <v>0</v>
      </c>
      <c r="L166" s="9">
        <v>0</v>
      </c>
      <c r="M166" s="9">
        <f t="shared" si="17"/>
        <v>0</v>
      </c>
      <c r="N166" s="9">
        <f t="shared" si="18"/>
        <v>6.2015192135835573</v>
      </c>
      <c r="O166" s="9">
        <f t="shared" si="19"/>
        <v>7.2508917954815768</v>
      </c>
      <c r="P166" s="11">
        <f t="shared" si="20"/>
        <v>-100</v>
      </c>
      <c r="Q166" s="11">
        <f t="shared" si="21"/>
        <v>-100</v>
      </c>
      <c r="R166" s="8">
        <v>0</v>
      </c>
      <c r="S166" s="8">
        <v>0</v>
      </c>
      <c r="T166" s="8">
        <v>0</v>
      </c>
      <c r="U166" s="11">
        <f t="shared" si="22"/>
        <v>0</v>
      </c>
      <c r="V166" s="11">
        <f t="shared" si="23"/>
        <v>0</v>
      </c>
      <c r="W166" s="9">
        <v>4</v>
      </c>
      <c r="X166" s="9">
        <v>9</v>
      </c>
    </row>
    <row r="167" spans="1:24" x14ac:dyDescent="0.2">
      <c r="A167" s="7" t="s">
        <v>751</v>
      </c>
      <c r="B167" s="7" t="s">
        <v>199</v>
      </c>
      <c r="C167" s="8">
        <v>1</v>
      </c>
      <c r="D167" s="9">
        <v>50</v>
      </c>
      <c r="E167" s="10">
        <v>400</v>
      </c>
      <c r="F167" s="10">
        <v>0</v>
      </c>
      <c r="G167" s="11">
        <f t="shared" si="16"/>
        <v>0</v>
      </c>
      <c r="H167" s="10">
        <v>400</v>
      </c>
      <c r="I167" s="9">
        <v>50</v>
      </c>
      <c r="J167" s="8">
        <v>1</v>
      </c>
      <c r="K167" s="9">
        <v>0</v>
      </c>
      <c r="L167" s="9">
        <v>0</v>
      </c>
      <c r="M167" s="9">
        <f t="shared" si="17"/>
        <v>0</v>
      </c>
      <c r="N167" s="9">
        <f t="shared" si="18"/>
        <v>6.2015192135835573</v>
      </c>
      <c r="O167" s="9">
        <f t="shared" si="19"/>
        <v>7.2508917954815768</v>
      </c>
      <c r="P167" s="11">
        <f t="shared" si="20"/>
        <v>-100</v>
      </c>
      <c r="Q167" s="11">
        <f t="shared" si="21"/>
        <v>-100</v>
      </c>
      <c r="R167" s="8">
        <v>0</v>
      </c>
      <c r="S167" s="8">
        <v>0</v>
      </c>
      <c r="T167" s="8">
        <v>0</v>
      </c>
      <c r="U167" s="11">
        <f t="shared" si="22"/>
        <v>0</v>
      </c>
      <c r="V167" s="11">
        <f t="shared" si="23"/>
        <v>0</v>
      </c>
      <c r="W167" s="9">
        <v>9</v>
      </c>
      <c r="X167" s="9">
        <v>10</v>
      </c>
    </row>
    <row r="168" spans="1:24" x14ac:dyDescent="0.2">
      <c r="A168" s="7" t="s">
        <v>751</v>
      </c>
      <c r="B168" s="7" t="s">
        <v>588</v>
      </c>
      <c r="C168" s="8">
        <v>1</v>
      </c>
      <c r="D168" s="9">
        <v>2</v>
      </c>
      <c r="E168" s="10">
        <v>1900</v>
      </c>
      <c r="F168" s="10">
        <v>0</v>
      </c>
      <c r="G168" s="11">
        <f t="shared" si="16"/>
        <v>0</v>
      </c>
      <c r="H168" s="10">
        <v>0</v>
      </c>
      <c r="I168" s="9">
        <v>2</v>
      </c>
      <c r="J168" s="8">
        <v>0</v>
      </c>
      <c r="K168" s="9">
        <v>0</v>
      </c>
      <c r="L168" s="9">
        <v>0</v>
      </c>
      <c r="M168" s="9">
        <f t="shared" si="17"/>
        <v>0</v>
      </c>
      <c r="N168" s="9">
        <f t="shared" si="18"/>
        <v>6.2015192135835573</v>
      </c>
      <c r="O168" s="9">
        <f t="shared" si="19"/>
        <v>7.2508917954815768</v>
      </c>
      <c r="P168" s="11">
        <f t="shared" si="20"/>
        <v>-100</v>
      </c>
      <c r="Q168" s="11">
        <f t="shared" si="21"/>
        <v>-100</v>
      </c>
      <c r="R168" s="8">
        <v>0</v>
      </c>
      <c r="S168" s="8">
        <v>0</v>
      </c>
      <c r="T168" s="8">
        <v>0</v>
      </c>
      <c r="U168" s="11">
        <f t="shared" si="22"/>
        <v>0</v>
      </c>
      <c r="V168" s="11">
        <f t="shared" si="23"/>
        <v>0</v>
      </c>
      <c r="W168" s="9">
        <v>0</v>
      </c>
      <c r="X168" s="9">
        <v>0</v>
      </c>
    </row>
    <row r="169" spans="1:24" x14ac:dyDescent="0.2">
      <c r="A169" s="2" t="s">
        <v>962</v>
      </c>
      <c r="B169" s="2" t="s">
        <v>964</v>
      </c>
      <c r="C169" s="3">
        <v>1</v>
      </c>
      <c r="D169" s="4">
        <v>3.5</v>
      </c>
      <c r="E169" s="5">
        <v>1500</v>
      </c>
      <c r="F169" s="5">
        <v>800</v>
      </c>
      <c r="G169" s="6">
        <f t="shared" si="16"/>
        <v>53.333333333333336</v>
      </c>
      <c r="H169" s="5">
        <v>2300</v>
      </c>
      <c r="I169" s="4">
        <v>3.5</v>
      </c>
      <c r="J169" s="3">
        <v>1</v>
      </c>
      <c r="K169" s="4">
        <v>0</v>
      </c>
      <c r="L169" s="4">
        <v>0</v>
      </c>
      <c r="M169" s="4">
        <f t="shared" si="17"/>
        <v>0</v>
      </c>
      <c r="N169" s="4">
        <f t="shared" si="18"/>
        <v>6.8308668076109944</v>
      </c>
      <c r="O169" s="4">
        <f t="shared" si="19"/>
        <v>7.2508917954815768</v>
      </c>
      <c r="P169" s="6">
        <f t="shared" si="20"/>
        <v>-100</v>
      </c>
      <c r="Q169" s="6">
        <f t="shared" si="21"/>
        <v>-100</v>
      </c>
      <c r="R169" s="3">
        <v>0</v>
      </c>
      <c r="S169" s="3">
        <v>0</v>
      </c>
      <c r="T169" s="3">
        <v>0</v>
      </c>
      <c r="U169" s="6">
        <f t="shared" si="22"/>
        <v>0</v>
      </c>
      <c r="V169" s="6">
        <f t="shared" si="23"/>
        <v>0</v>
      </c>
      <c r="W169" s="4">
        <v>4</v>
      </c>
      <c r="X169" s="4">
        <v>5</v>
      </c>
    </row>
    <row r="170" spans="1:24" x14ac:dyDescent="0.2">
      <c r="A170" s="7" t="s">
        <v>962</v>
      </c>
      <c r="B170" s="7" t="s">
        <v>262</v>
      </c>
      <c r="C170" s="8">
        <v>5</v>
      </c>
      <c r="D170" s="9">
        <v>8.6</v>
      </c>
      <c r="E170" s="10">
        <v>5500</v>
      </c>
      <c r="F170" s="10">
        <v>1200</v>
      </c>
      <c r="G170" s="11">
        <f t="shared" si="16"/>
        <v>21.818181818181817</v>
      </c>
      <c r="H170" s="10">
        <v>4300</v>
      </c>
      <c r="I170" s="9">
        <v>8.6</v>
      </c>
      <c r="J170" s="8">
        <v>3</v>
      </c>
      <c r="K170" s="9">
        <v>62.96</v>
      </c>
      <c r="L170" s="9">
        <v>62.96</v>
      </c>
      <c r="M170" s="9">
        <f t="shared" si="17"/>
        <v>14.641860465116279</v>
      </c>
      <c r="N170" s="9">
        <f t="shared" si="18"/>
        <v>6.8308668076109944</v>
      </c>
      <c r="O170" s="9">
        <f t="shared" si="19"/>
        <v>7.2508917954815768</v>
      </c>
      <c r="P170" s="11">
        <f t="shared" si="20"/>
        <v>114.34849891674401</v>
      </c>
      <c r="Q170" s="11">
        <f t="shared" si="21"/>
        <v>101.93185718535223</v>
      </c>
      <c r="R170" s="8">
        <v>2</v>
      </c>
      <c r="S170" s="8">
        <v>2</v>
      </c>
      <c r="T170" s="8">
        <v>2</v>
      </c>
      <c r="U170" s="11">
        <f t="shared" si="22"/>
        <v>66.666666666666657</v>
      </c>
      <c r="V170" s="11">
        <f t="shared" si="23"/>
        <v>200</v>
      </c>
      <c r="W170" s="9">
        <v>2</v>
      </c>
      <c r="X170" s="9">
        <v>7</v>
      </c>
    </row>
    <row r="171" spans="1:24" x14ac:dyDescent="0.2">
      <c r="A171" s="7" t="s">
        <v>962</v>
      </c>
      <c r="B171" s="7" t="s">
        <v>95</v>
      </c>
      <c r="C171" s="8">
        <v>6</v>
      </c>
      <c r="D171" s="9">
        <v>7.87</v>
      </c>
      <c r="E171" s="10">
        <v>8200</v>
      </c>
      <c r="F171" s="10">
        <v>100</v>
      </c>
      <c r="G171" s="11">
        <f t="shared" si="16"/>
        <v>1.2195121951219512</v>
      </c>
      <c r="H171" s="10">
        <v>1800</v>
      </c>
      <c r="I171" s="9">
        <v>7.87</v>
      </c>
      <c r="J171" s="8">
        <v>2</v>
      </c>
      <c r="K171" s="9">
        <v>5</v>
      </c>
      <c r="L171" s="9">
        <v>5</v>
      </c>
      <c r="M171" s="9">
        <f t="shared" si="17"/>
        <v>2.7777777777777777</v>
      </c>
      <c r="N171" s="9">
        <f t="shared" si="18"/>
        <v>6.8308668076109944</v>
      </c>
      <c r="O171" s="9">
        <f t="shared" si="19"/>
        <v>7.2508917954815768</v>
      </c>
      <c r="P171" s="11">
        <f t="shared" si="20"/>
        <v>-59.334915230922668</v>
      </c>
      <c r="Q171" s="11">
        <f t="shared" si="21"/>
        <v>-61.690536059181554</v>
      </c>
      <c r="R171" s="8">
        <v>0</v>
      </c>
      <c r="S171" s="8">
        <v>0</v>
      </c>
      <c r="T171" s="8">
        <v>1</v>
      </c>
      <c r="U171" s="11">
        <f t="shared" si="22"/>
        <v>0</v>
      </c>
      <c r="V171" s="11">
        <f t="shared" si="23"/>
        <v>50</v>
      </c>
      <c r="W171" s="9">
        <v>5.5</v>
      </c>
      <c r="X171" s="9">
        <v>6</v>
      </c>
    </row>
    <row r="172" spans="1:24" x14ac:dyDescent="0.2">
      <c r="A172" s="7" t="s">
        <v>962</v>
      </c>
      <c r="B172" s="7" t="s">
        <v>971</v>
      </c>
      <c r="C172" s="8">
        <v>1</v>
      </c>
      <c r="D172" s="9">
        <v>20</v>
      </c>
      <c r="E172" s="10">
        <v>700</v>
      </c>
      <c r="F172" s="10">
        <v>300</v>
      </c>
      <c r="G172" s="11">
        <f t="shared" si="16"/>
        <v>42.857142857142854</v>
      </c>
      <c r="H172" s="10">
        <v>1000</v>
      </c>
      <c r="I172" s="9">
        <v>20</v>
      </c>
      <c r="J172" s="8">
        <v>1</v>
      </c>
      <c r="K172" s="9">
        <v>0</v>
      </c>
      <c r="L172" s="9">
        <v>0</v>
      </c>
      <c r="M172" s="9">
        <f t="shared" si="17"/>
        <v>0</v>
      </c>
      <c r="N172" s="9">
        <f t="shared" si="18"/>
        <v>6.8308668076109944</v>
      </c>
      <c r="O172" s="9">
        <f t="shared" si="19"/>
        <v>7.2508917954815768</v>
      </c>
      <c r="P172" s="11">
        <f t="shared" si="20"/>
        <v>-100</v>
      </c>
      <c r="Q172" s="11">
        <f t="shared" si="21"/>
        <v>-100</v>
      </c>
      <c r="R172" s="8">
        <v>0</v>
      </c>
      <c r="S172" s="8">
        <v>0</v>
      </c>
      <c r="T172" s="8">
        <v>0</v>
      </c>
      <c r="U172" s="11">
        <f t="shared" si="22"/>
        <v>0</v>
      </c>
      <c r="V172" s="11">
        <f t="shared" si="23"/>
        <v>0</v>
      </c>
      <c r="W172" s="9">
        <v>5</v>
      </c>
      <c r="X172" s="9">
        <v>5</v>
      </c>
    </row>
    <row r="173" spans="1:24" x14ac:dyDescent="0.2">
      <c r="A173" s="7" t="s">
        <v>962</v>
      </c>
      <c r="B173" s="7" t="s">
        <v>641</v>
      </c>
      <c r="C173" s="8">
        <v>2</v>
      </c>
      <c r="D173" s="9">
        <v>7</v>
      </c>
      <c r="E173" s="10">
        <v>2200</v>
      </c>
      <c r="F173" s="10">
        <v>500</v>
      </c>
      <c r="G173" s="11">
        <f t="shared" si="16"/>
        <v>22.727272727272727</v>
      </c>
      <c r="H173" s="10">
        <v>1500</v>
      </c>
      <c r="I173" s="9">
        <v>7</v>
      </c>
      <c r="J173" s="8">
        <v>1</v>
      </c>
      <c r="K173" s="9">
        <v>4.7699999999999996</v>
      </c>
      <c r="L173" s="9">
        <v>4.7699999999999996</v>
      </c>
      <c r="M173" s="9">
        <f t="shared" si="17"/>
        <v>3.1799999999999997</v>
      </c>
      <c r="N173" s="9">
        <f t="shared" si="18"/>
        <v>6.8308668076109944</v>
      </c>
      <c r="O173" s="9">
        <f t="shared" si="19"/>
        <v>7.2508917954815768</v>
      </c>
      <c r="P173" s="11">
        <f t="shared" si="20"/>
        <v>-53.446610956360274</v>
      </c>
      <c r="Q173" s="11">
        <f t="shared" si="21"/>
        <v>-56.143325680551051</v>
      </c>
      <c r="R173" s="8">
        <v>0</v>
      </c>
      <c r="S173" s="8">
        <v>0</v>
      </c>
      <c r="T173" s="8">
        <v>1</v>
      </c>
      <c r="U173" s="11">
        <f t="shared" si="22"/>
        <v>0</v>
      </c>
      <c r="V173" s="11">
        <f t="shared" si="23"/>
        <v>100</v>
      </c>
      <c r="W173" s="9">
        <v>3</v>
      </c>
      <c r="X173" s="9">
        <v>5</v>
      </c>
    </row>
    <row r="174" spans="1:24" x14ac:dyDescent="0.2">
      <c r="A174" s="7" t="s">
        <v>962</v>
      </c>
      <c r="B174" s="7" t="s">
        <v>58</v>
      </c>
      <c r="C174" s="8">
        <v>2</v>
      </c>
      <c r="D174" s="9">
        <v>14</v>
      </c>
      <c r="E174" s="10">
        <v>1700</v>
      </c>
      <c r="F174" s="10">
        <v>500</v>
      </c>
      <c r="G174" s="11">
        <f t="shared" si="16"/>
        <v>29.411764705882355</v>
      </c>
      <c r="H174" s="10">
        <v>2200</v>
      </c>
      <c r="I174" s="9">
        <v>14</v>
      </c>
      <c r="J174" s="8">
        <v>2</v>
      </c>
      <c r="K174" s="9">
        <v>13.4</v>
      </c>
      <c r="L174" s="9">
        <v>13.4</v>
      </c>
      <c r="M174" s="9">
        <f t="shared" si="17"/>
        <v>6.0909090909090917</v>
      </c>
      <c r="N174" s="9">
        <f t="shared" si="18"/>
        <v>6.8308668076109944</v>
      </c>
      <c r="O174" s="9">
        <f t="shared" si="19"/>
        <v>7.2508917954815768</v>
      </c>
      <c r="P174" s="11">
        <f t="shared" si="20"/>
        <v>-10.832559579077683</v>
      </c>
      <c r="Q174" s="11">
        <f t="shared" si="21"/>
        <v>-15.997793613405362</v>
      </c>
      <c r="R174" s="8">
        <v>0</v>
      </c>
      <c r="S174" s="8">
        <v>1</v>
      </c>
      <c r="T174" s="8">
        <v>1</v>
      </c>
      <c r="U174" s="11">
        <f t="shared" si="22"/>
        <v>0</v>
      </c>
      <c r="V174" s="11">
        <f t="shared" si="23"/>
        <v>100</v>
      </c>
      <c r="W174" s="9">
        <v>3.5</v>
      </c>
      <c r="X174" s="9">
        <v>6</v>
      </c>
    </row>
    <row r="175" spans="1:24" x14ac:dyDescent="0.2">
      <c r="A175" s="7" t="s">
        <v>962</v>
      </c>
      <c r="B175" s="7" t="s">
        <v>188</v>
      </c>
      <c r="C175" s="8">
        <v>3</v>
      </c>
      <c r="D175" s="9">
        <v>8.33</v>
      </c>
      <c r="E175" s="10">
        <v>3400</v>
      </c>
      <c r="F175" s="10">
        <v>100</v>
      </c>
      <c r="G175" s="11">
        <f t="shared" si="16"/>
        <v>2.9411764705882351</v>
      </c>
      <c r="H175" s="10">
        <v>1500</v>
      </c>
      <c r="I175" s="9">
        <v>8.33</v>
      </c>
      <c r="J175" s="8">
        <v>1</v>
      </c>
      <c r="K175" s="9">
        <v>0</v>
      </c>
      <c r="L175" s="9">
        <v>0</v>
      </c>
      <c r="M175" s="9">
        <f t="shared" si="17"/>
        <v>0</v>
      </c>
      <c r="N175" s="9">
        <f t="shared" si="18"/>
        <v>6.8308668076109944</v>
      </c>
      <c r="O175" s="9">
        <f t="shared" si="19"/>
        <v>7.2508917954815768</v>
      </c>
      <c r="P175" s="11">
        <f t="shared" si="20"/>
        <v>-100</v>
      </c>
      <c r="Q175" s="11">
        <f t="shared" si="21"/>
        <v>-100</v>
      </c>
      <c r="R175" s="8">
        <v>0</v>
      </c>
      <c r="S175" s="8">
        <v>0</v>
      </c>
      <c r="T175" s="8">
        <v>0</v>
      </c>
      <c r="U175" s="11">
        <f t="shared" si="22"/>
        <v>0</v>
      </c>
      <c r="V175" s="11">
        <f t="shared" si="23"/>
        <v>0</v>
      </c>
      <c r="W175" s="9">
        <v>7</v>
      </c>
      <c r="X175" s="9">
        <v>9</v>
      </c>
    </row>
    <row r="176" spans="1:24" x14ac:dyDescent="0.2">
      <c r="A176" s="7" t="s">
        <v>962</v>
      </c>
      <c r="B176" s="7" t="s">
        <v>346</v>
      </c>
      <c r="C176" s="8">
        <v>2</v>
      </c>
      <c r="D176" s="9">
        <v>3.5</v>
      </c>
      <c r="E176" s="10">
        <v>3000</v>
      </c>
      <c r="F176" s="10">
        <v>700</v>
      </c>
      <c r="G176" s="11">
        <f t="shared" si="16"/>
        <v>23.333333333333332</v>
      </c>
      <c r="H176" s="10">
        <v>3700</v>
      </c>
      <c r="I176" s="9">
        <v>3.5</v>
      </c>
      <c r="J176" s="8">
        <v>2</v>
      </c>
      <c r="K176" s="9">
        <v>27.43</v>
      </c>
      <c r="L176" s="9">
        <v>27.43</v>
      </c>
      <c r="M176" s="9">
        <f t="shared" si="17"/>
        <v>7.4135135135135126</v>
      </c>
      <c r="N176" s="9">
        <f t="shared" si="18"/>
        <v>6.8308668076109944</v>
      </c>
      <c r="O176" s="9">
        <f t="shared" si="19"/>
        <v>7.2508917954815768</v>
      </c>
      <c r="P176" s="11">
        <f t="shared" si="20"/>
        <v>8.5296159669418472</v>
      </c>
      <c r="Q176" s="11">
        <f t="shared" si="21"/>
        <v>2.2427823034578203</v>
      </c>
      <c r="R176" s="8">
        <v>1</v>
      </c>
      <c r="S176" s="8">
        <v>1</v>
      </c>
      <c r="T176" s="8">
        <v>1</v>
      </c>
      <c r="U176" s="11">
        <f t="shared" si="22"/>
        <v>50</v>
      </c>
      <c r="V176" s="11">
        <f t="shared" si="23"/>
        <v>150</v>
      </c>
      <c r="W176" s="9">
        <v>2.5</v>
      </c>
      <c r="X176" s="9">
        <v>8</v>
      </c>
    </row>
    <row r="177" spans="1:24" x14ac:dyDescent="0.2">
      <c r="A177" s="7" t="s">
        <v>962</v>
      </c>
      <c r="B177" s="7" t="s">
        <v>148</v>
      </c>
      <c r="C177" s="8">
        <v>2</v>
      </c>
      <c r="D177" s="9">
        <v>2.2999999999999998</v>
      </c>
      <c r="E177" s="10">
        <v>4000</v>
      </c>
      <c r="F177" s="10">
        <v>200</v>
      </c>
      <c r="G177" s="11">
        <f t="shared" si="16"/>
        <v>5</v>
      </c>
      <c r="H177" s="10">
        <v>4200</v>
      </c>
      <c r="I177" s="9">
        <v>2.2999999999999998</v>
      </c>
      <c r="J177" s="8">
        <v>2</v>
      </c>
      <c r="K177" s="9">
        <v>44.83</v>
      </c>
      <c r="L177" s="9">
        <v>44.83</v>
      </c>
      <c r="M177" s="9">
        <f t="shared" si="17"/>
        <v>10.673809523809522</v>
      </c>
      <c r="N177" s="9">
        <f t="shared" si="18"/>
        <v>6.8308668076109944</v>
      </c>
      <c r="O177" s="9">
        <f t="shared" si="19"/>
        <v>7.2508917954815768</v>
      </c>
      <c r="P177" s="11">
        <f t="shared" si="20"/>
        <v>56.258492874091729</v>
      </c>
      <c r="Q177" s="11">
        <f t="shared" si="21"/>
        <v>47.20685158287634</v>
      </c>
      <c r="R177" s="8">
        <v>1</v>
      </c>
      <c r="S177" s="8">
        <v>2</v>
      </c>
      <c r="T177" s="8">
        <v>2</v>
      </c>
      <c r="U177" s="11">
        <f t="shared" si="22"/>
        <v>50</v>
      </c>
      <c r="V177" s="11">
        <f t="shared" si="23"/>
        <v>250</v>
      </c>
      <c r="W177" s="9">
        <v>1.5</v>
      </c>
      <c r="X177" s="9">
        <v>4</v>
      </c>
    </row>
    <row r="178" spans="1:24" x14ac:dyDescent="0.2">
      <c r="A178" s="7" t="s">
        <v>962</v>
      </c>
      <c r="B178" s="7" t="s">
        <v>707</v>
      </c>
      <c r="C178" s="8">
        <v>2</v>
      </c>
      <c r="D178" s="9">
        <v>5.75</v>
      </c>
      <c r="E178" s="10">
        <v>2500</v>
      </c>
      <c r="F178" s="10">
        <v>1100</v>
      </c>
      <c r="G178" s="11">
        <f t="shared" si="16"/>
        <v>44</v>
      </c>
      <c r="H178" s="10">
        <v>2600</v>
      </c>
      <c r="I178" s="9">
        <v>5.75</v>
      </c>
      <c r="J178" s="8">
        <v>1</v>
      </c>
      <c r="K178" s="9">
        <v>18.36</v>
      </c>
      <c r="L178" s="9">
        <v>18.36</v>
      </c>
      <c r="M178" s="9">
        <f t="shared" si="17"/>
        <v>7.0615384615384613</v>
      </c>
      <c r="N178" s="9">
        <f t="shared" si="18"/>
        <v>6.8308668076109944</v>
      </c>
      <c r="O178" s="9">
        <f t="shared" si="19"/>
        <v>7.2508917954815768</v>
      </c>
      <c r="P178" s="11">
        <f t="shared" si="20"/>
        <v>3.3769016498821367</v>
      </c>
      <c r="Q178" s="11">
        <f t="shared" si="21"/>
        <v>-2.6114488987563131</v>
      </c>
      <c r="R178" s="8">
        <v>1</v>
      </c>
      <c r="S178" s="8">
        <v>1</v>
      </c>
      <c r="T178" s="8">
        <v>1</v>
      </c>
      <c r="U178" s="11">
        <f t="shared" si="22"/>
        <v>100</v>
      </c>
      <c r="V178" s="11">
        <f t="shared" si="23"/>
        <v>300</v>
      </c>
      <c r="W178" s="9">
        <v>1</v>
      </c>
      <c r="X178" s="9">
        <v>4</v>
      </c>
    </row>
    <row r="179" spans="1:24" x14ac:dyDescent="0.2">
      <c r="A179" s="7" t="s">
        <v>962</v>
      </c>
      <c r="B179" s="7" t="s">
        <v>990</v>
      </c>
      <c r="C179" s="8">
        <v>1</v>
      </c>
      <c r="D179" s="9">
        <v>6</v>
      </c>
      <c r="E179" s="10">
        <v>1200</v>
      </c>
      <c r="F179" s="10">
        <v>900</v>
      </c>
      <c r="G179" s="11">
        <f t="shared" si="16"/>
        <v>75</v>
      </c>
      <c r="H179" s="10">
        <v>2100</v>
      </c>
      <c r="I179" s="9">
        <v>6</v>
      </c>
      <c r="J179" s="8">
        <v>1</v>
      </c>
      <c r="K179" s="9">
        <v>0</v>
      </c>
      <c r="L179" s="9">
        <v>0</v>
      </c>
      <c r="M179" s="9">
        <f t="shared" si="17"/>
        <v>0</v>
      </c>
      <c r="N179" s="9">
        <f t="shared" si="18"/>
        <v>6.8308668076109944</v>
      </c>
      <c r="O179" s="9">
        <f t="shared" si="19"/>
        <v>7.2508917954815768</v>
      </c>
      <c r="P179" s="11">
        <f t="shared" si="20"/>
        <v>-100</v>
      </c>
      <c r="Q179" s="11">
        <f t="shared" si="21"/>
        <v>-100</v>
      </c>
      <c r="R179" s="8">
        <v>0</v>
      </c>
      <c r="S179" s="8">
        <v>0</v>
      </c>
      <c r="T179" s="8">
        <v>0</v>
      </c>
      <c r="U179" s="11">
        <f t="shared" si="22"/>
        <v>0</v>
      </c>
      <c r="V179" s="11">
        <f t="shared" si="23"/>
        <v>0</v>
      </c>
      <c r="W179" s="9">
        <v>4</v>
      </c>
      <c r="X179" s="9">
        <v>4</v>
      </c>
    </row>
    <row r="180" spans="1:24" x14ac:dyDescent="0.2">
      <c r="A180" s="7" t="s">
        <v>962</v>
      </c>
      <c r="B180" s="7" t="s">
        <v>596</v>
      </c>
      <c r="C180" s="8">
        <v>2</v>
      </c>
      <c r="D180" s="9">
        <v>6.5</v>
      </c>
      <c r="E180" s="10">
        <v>2300</v>
      </c>
      <c r="F180" s="10">
        <v>1100</v>
      </c>
      <c r="G180" s="11">
        <f t="shared" si="16"/>
        <v>47.826086956521742</v>
      </c>
      <c r="H180" s="10">
        <v>3400</v>
      </c>
      <c r="I180" s="9">
        <v>6.5</v>
      </c>
      <c r="J180" s="8">
        <v>2</v>
      </c>
      <c r="K180" s="9">
        <v>17.899999999999999</v>
      </c>
      <c r="L180" s="9">
        <v>17.899999999999999</v>
      </c>
      <c r="M180" s="9">
        <f t="shared" si="17"/>
        <v>5.2647058823529402</v>
      </c>
      <c r="N180" s="9">
        <f t="shared" si="18"/>
        <v>6.8308668076109944</v>
      </c>
      <c r="O180" s="9">
        <f t="shared" si="19"/>
        <v>7.2508917954815768</v>
      </c>
      <c r="P180" s="11">
        <f t="shared" si="20"/>
        <v>-22.927704043548733</v>
      </c>
      <c r="Q180" s="11">
        <f t="shared" si="21"/>
        <v>-27.3922983427547</v>
      </c>
      <c r="R180" s="8">
        <v>0</v>
      </c>
      <c r="S180" s="8">
        <v>1</v>
      </c>
      <c r="T180" s="8">
        <v>2</v>
      </c>
      <c r="U180" s="11">
        <f t="shared" si="22"/>
        <v>0</v>
      </c>
      <c r="V180" s="11">
        <f t="shared" si="23"/>
        <v>150</v>
      </c>
      <c r="W180" s="9">
        <v>2.5</v>
      </c>
      <c r="X180" s="9">
        <v>5.5</v>
      </c>
    </row>
    <row r="181" spans="1:24" x14ac:dyDescent="0.2">
      <c r="A181" s="7" t="s">
        <v>962</v>
      </c>
      <c r="B181" s="7" t="s">
        <v>693</v>
      </c>
      <c r="C181" s="8">
        <v>2</v>
      </c>
      <c r="D181" s="9">
        <v>5</v>
      </c>
      <c r="E181" s="10">
        <v>2900</v>
      </c>
      <c r="F181" s="10">
        <v>1600</v>
      </c>
      <c r="G181" s="11">
        <f t="shared" si="16"/>
        <v>55.172413793103445</v>
      </c>
      <c r="H181" s="10">
        <v>4500</v>
      </c>
      <c r="I181" s="9">
        <v>5</v>
      </c>
      <c r="J181" s="8">
        <v>2</v>
      </c>
      <c r="K181" s="9">
        <v>29.73</v>
      </c>
      <c r="L181" s="9">
        <v>29.73</v>
      </c>
      <c r="M181" s="9">
        <f t="shared" si="17"/>
        <v>6.6066666666666674</v>
      </c>
      <c r="N181" s="9">
        <f t="shared" si="18"/>
        <v>6.8308668076109944</v>
      </c>
      <c r="O181" s="9">
        <f t="shared" si="19"/>
        <v>7.2508917954815768</v>
      </c>
      <c r="P181" s="11">
        <f t="shared" si="20"/>
        <v>-3.2821623852264525</v>
      </c>
      <c r="Q181" s="11">
        <f t="shared" si="21"/>
        <v>-8.8847709631574006</v>
      </c>
      <c r="R181" s="8">
        <v>1</v>
      </c>
      <c r="S181" s="8">
        <v>1</v>
      </c>
      <c r="T181" s="8">
        <v>2</v>
      </c>
      <c r="U181" s="11">
        <f t="shared" si="22"/>
        <v>50</v>
      </c>
      <c r="V181" s="11">
        <f t="shared" si="23"/>
        <v>200</v>
      </c>
      <c r="W181" s="9">
        <v>2</v>
      </c>
      <c r="X181" s="9">
        <v>5.5</v>
      </c>
    </row>
    <row r="182" spans="1:24" x14ac:dyDescent="0.2">
      <c r="A182" s="7" t="s">
        <v>962</v>
      </c>
      <c r="B182" s="7" t="s">
        <v>681</v>
      </c>
      <c r="C182" s="8">
        <v>2</v>
      </c>
      <c r="D182" s="9">
        <v>2.8</v>
      </c>
      <c r="E182" s="10">
        <v>3500</v>
      </c>
      <c r="F182" s="10">
        <v>0</v>
      </c>
      <c r="G182" s="11">
        <f t="shared" si="16"/>
        <v>0</v>
      </c>
      <c r="H182" s="10">
        <v>0</v>
      </c>
      <c r="I182" s="9">
        <v>2.8</v>
      </c>
      <c r="J182" s="8">
        <v>0</v>
      </c>
      <c r="K182" s="9">
        <v>0</v>
      </c>
      <c r="L182" s="9">
        <v>0</v>
      </c>
      <c r="M182" s="9">
        <f t="shared" si="17"/>
        <v>0</v>
      </c>
      <c r="N182" s="9">
        <f t="shared" si="18"/>
        <v>6.8308668076109944</v>
      </c>
      <c r="O182" s="9">
        <f t="shared" si="19"/>
        <v>7.2508917954815768</v>
      </c>
      <c r="P182" s="11">
        <f t="shared" si="20"/>
        <v>-100</v>
      </c>
      <c r="Q182" s="11">
        <f t="shared" si="21"/>
        <v>-100</v>
      </c>
      <c r="R182" s="8">
        <v>0</v>
      </c>
      <c r="S182" s="8">
        <v>0</v>
      </c>
      <c r="T182" s="8">
        <v>0</v>
      </c>
      <c r="U182" s="11">
        <f t="shared" si="22"/>
        <v>0</v>
      </c>
      <c r="V182" s="11">
        <f t="shared" si="23"/>
        <v>0</v>
      </c>
      <c r="W182" s="9">
        <v>0</v>
      </c>
      <c r="X182" s="9">
        <v>0</v>
      </c>
    </row>
    <row r="183" spans="1:24" x14ac:dyDescent="0.2">
      <c r="A183" s="7" t="s">
        <v>962</v>
      </c>
      <c r="B183" s="7" t="s">
        <v>999</v>
      </c>
      <c r="C183" s="8">
        <v>1</v>
      </c>
      <c r="D183" s="9">
        <v>30</v>
      </c>
      <c r="E183" s="10">
        <v>400</v>
      </c>
      <c r="F183" s="10">
        <v>300</v>
      </c>
      <c r="G183" s="11">
        <f t="shared" si="16"/>
        <v>75</v>
      </c>
      <c r="H183" s="10">
        <v>700</v>
      </c>
      <c r="I183" s="9">
        <v>30</v>
      </c>
      <c r="J183" s="8">
        <v>1</v>
      </c>
      <c r="K183" s="9">
        <v>0</v>
      </c>
      <c r="L183" s="9">
        <v>0</v>
      </c>
      <c r="M183" s="9">
        <f t="shared" si="17"/>
        <v>0</v>
      </c>
      <c r="N183" s="9">
        <f t="shared" si="18"/>
        <v>6.8308668076109944</v>
      </c>
      <c r="O183" s="9">
        <f t="shared" si="19"/>
        <v>7.2508917954815768</v>
      </c>
      <c r="P183" s="11">
        <f t="shared" si="20"/>
        <v>-100</v>
      </c>
      <c r="Q183" s="11">
        <f t="shared" si="21"/>
        <v>-100</v>
      </c>
      <c r="R183" s="8">
        <v>0</v>
      </c>
      <c r="S183" s="8">
        <v>0</v>
      </c>
      <c r="T183" s="8">
        <v>0</v>
      </c>
      <c r="U183" s="11">
        <f t="shared" si="22"/>
        <v>0</v>
      </c>
      <c r="V183" s="11">
        <f t="shared" si="23"/>
        <v>0</v>
      </c>
      <c r="W183" s="9">
        <v>8</v>
      </c>
      <c r="X183" s="9">
        <v>8</v>
      </c>
    </row>
    <row r="184" spans="1:24" x14ac:dyDescent="0.2">
      <c r="A184" s="7" t="s">
        <v>962</v>
      </c>
      <c r="B184" s="7" t="s">
        <v>904</v>
      </c>
      <c r="C184" s="8">
        <v>1</v>
      </c>
      <c r="D184" s="9">
        <v>3.5</v>
      </c>
      <c r="E184" s="10">
        <v>1500</v>
      </c>
      <c r="F184" s="10">
        <v>700</v>
      </c>
      <c r="G184" s="11">
        <f t="shared" si="16"/>
        <v>46.666666666666664</v>
      </c>
      <c r="H184" s="10">
        <v>2200</v>
      </c>
      <c r="I184" s="9">
        <v>3.5</v>
      </c>
      <c r="J184" s="8">
        <v>1</v>
      </c>
      <c r="K184" s="9">
        <v>26.25</v>
      </c>
      <c r="L184" s="9">
        <v>26.25</v>
      </c>
      <c r="M184" s="9">
        <f t="shared" si="17"/>
        <v>11.931818181818182</v>
      </c>
      <c r="N184" s="9">
        <f t="shared" si="18"/>
        <v>6.8308668076109944</v>
      </c>
      <c r="O184" s="9">
        <f t="shared" si="19"/>
        <v>7.2508917954815768</v>
      </c>
      <c r="P184" s="11">
        <f t="shared" si="20"/>
        <v>74.67502321262765</v>
      </c>
      <c r="Q184" s="11">
        <f t="shared" si="21"/>
        <v>64.556561018515595</v>
      </c>
      <c r="R184" s="8">
        <v>1</v>
      </c>
      <c r="S184" s="8">
        <v>1</v>
      </c>
      <c r="T184" s="8">
        <v>1</v>
      </c>
      <c r="U184" s="11">
        <f t="shared" si="22"/>
        <v>100</v>
      </c>
      <c r="V184" s="11">
        <f t="shared" si="23"/>
        <v>300</v>
      </c>
      <c r="W184" s="9">
        <v>1</v>
      </c>
      <c r="X184" s="9">
        <v>8</v>
      </c>
    </row>
    <row r="185" spans="1:24" x14ac:dyDescent="0.2">
      <c r="A185" s="7" t="s">
        <v>962</v>
      </c>
      <c r="B185" s="7" t="s">
        <v>103</v>
      </c>
      <c r="C185" s="8">
        <v>1</v>
      </c>
      <c r="D185" s="9">
        <v>2.5</v>
      </c>
      <c r="E185" s="10">
        <v>1700</v>
      </c>
      <c r="F185" s="10">
        <v>800</v>
      </c>
      <c r="G185" s="11">
        <f t="shared" si="16"/>
        <v>47.058823529411761</v>
      </c>
      <c r="H185" s="10">
        <v>2500</v>
      </c>
      <c r="I185" s="9">
        <v>2.5</v>
      </c>
      <c r="J185" s="8">
        <v>1</v>
      </c>
      <c r="K185" s="9">
        <v>14.42</v>
      </c>
      <c r="L185" s="9">
        <v>14.42</v>
      </c>
      <c r="M185" s="9">
        <f t="shared" si="17"/>
        <v>5.7679999999999998</v>
      </c>
      <c r="N185" s="9">
        <f t="shared" si="18"/>
        <v>6.8308668076109944</v>
      </c>
      <c r="O185" s="9">
        <f t="shared" si="19"/>
        <v>7.2508917954815768</v>
      </c>
      <c r="P185" s="11">
        <f t="shared" si="20"/>
        <v>-15.559764778706295</v>
      </c>
      <c r="Q185" s="11">
        <f t="shared" si="21"/>
        <v>-20.451164316169319</v>
      </c>
      <c r="R185" s="8">
        <v>0</v>
      </c>
      <c r="S185" s="8">
        <v>1</v>
      </c>
      <c r="T185" s="8">
        <v>1</v>
      </c>
      <c r="U185" s="11">
        <f t="shared" si="22"/>
        <v>0</v>
      </c>
      <c r="V185" s="11">
        <f t="shared" si="23"/>
        <v>200</v>
      </c>
      <c r="W185" s="9">
        <v>2</v>
      </c>
      <c r="X185" s="9">
        <v>8</v>
      </c>
    </row>
    <row r="186" spans="1:24" x14ac:dyDescent="0.2">
      <c r="A186" s="7" t="s">
        <v>962</v>
      </c>
      <c r="B186" s="7" t="s">
        <v>644</v>
      </c>
      <c r="C186" s="8">
        <v>2</v>
      </c>
      <c r="D186" s="9">
        <v>4.5</v>
      </c>
      <c r="E186" s="10">
        <v>2800</v>
      </c>
      <c r="F186" s="10">
        <v>1000</v>
      </c>
      <c r="G186" s="11">
        <f t="shared" si="16"/>
        <v>35.714285714285715</v>
      </c>
      <c r="H186" s="10">
        <v>3800</v>
      </c>
      <c r="I186" s="9">
        <v>4.5</v>
      </c>
      <c r="J186" s="8">
        <v>2</v>
      </c>
      <c r="K186" s="9">
        <v>19.27</v>
      </c>
      <c r="L186" s="9">
        <v>19.27</v>
      </c>
      <c r="M186" s="9">
        <f t="shared" si="17"/>
        <v>5.0710526315789473</v>
      </c>
      <c r="N186" s="9">
        <f t="shared" si="18"/>
        <v>6.8308668076109944</v>
      </c>
      <c r="O186" s="9">
        <f t="shared" si="19"/>
        <v>7.2508917954815768</v>
      </c>
      <c r="P186" s="11">
        <f t="shared" si="20"/>
        <v>-25.762677352620184</v>
      </c>
      <c r="Q186" s="11">
        <f t="shared" si="21"/>
        <v>-30.063049144672181</v>
      </c>
      <c r="R186" s="8">
        <v>0</v>
      </c>
      <c r="S186" s="8">
        <v>1</v>
      </c>
      <c r="T186" s="8">
        <v>1</v>
      </c>
      <c r="U186" s="11">
        <f t="shared" si="22"/>
        <v>0</v>
      </c>
      <c r="V186" s="11">
        <f t="shared" si="23"/>
        <v>100</v>
      </c>
      <c r="W186" s="9">
        <v>4</v>
      </c>
      <c r="X186" s="9">
        <v>7.5</v>
      </c>
    </row>
    <row r="187" spans="1:24" x14ac:dyDescent="0.2">
      <c r="A187" s="7" t="s">
        <v>962</v>
      </c>
      <c r="B187" s="7" t="s">
        <v>277</v>
      </c>
      <c r="C187" s="8">
        <v>3</v>
      </c>
      <c r="D187" s="9">
        <v>8.83</v>
      </c>
      <c r="E187" s="10">
        <v>3300</v>
      </c>
      <c r="F187" s="10">
        <v>500</v>
      </c>
      <c r="G187" s="11">
        <f t="shared" si="16"/>
        <v>15.151515151515152</v>
      </c>
      <c r="H187" s="10">
        <v>2100</v>
      </c>
      <c r="I187" s="9">
        <v>8.83</v>
      </c>
      <c r="J187" s="8">
        <v>2</v>
      </c>
      <c r="K187" s="9">
        <v>0</v>
      </c>
      <c r="L187" s="9">
        <v>0</v>
      </c>
      <c r="M187" s="9">
        <f t="shared" si="17"/>
        <v>0</v>
      </c>
      <c r="N187" s="9">
        <f t="shared" si="18"/>
        <v>6.8308668076109944</v>
      </c>
      <c r="O187" s="9">
        <f t="shared" si="19"/>
        <v>7.2508917954815768</v>
      </c>
      <c r="P187" s="11">
        <f t="shared" si="20"/>
        <v>-100</v>
      </c>
      <c r="Q187" s="11">
        <f t="shared" si="21"/>
        <v>-100</v>
      </c>
      <c r="R187" s="8">
        <v>0</v>
      </c>
      <c r="S187" s="8">
        <v>0</v>
      </c>
      <c r="T187" s="8">
        <v>0</v>
      </c>
      <c r="U187" s="11">
        <f t="shared" si="22"/>
        <v>0</v>
      </c>
      <c r="V187" s="11">
        <f t="shared" si="23"/>
        <v>0</v>
      </c>
      <c r="W187" s="9">
        <v>5.5</v>
      </c>
      <c r="X187" s="9">
        <v>8</v>
      </c>
    </row>
    <row r="188" spans="1:24" x14ac:dyDescent="0.2">
      <c r="A188" s="7" t="s">
        <v>962</v>
      </c>
      <c r="B188" s="7" t="s">
        <v>210</v>
      </c>
      <c r="C188" s="8">
        <v>1</v>
      </c>
      <c r="D188" s="9">
        <v>8</v>
      </c>
      <c r="E188" s="10">
        <v>1000</v>
      </c>
      <c r="F188" s="10">
        <v>500</v>
      </c>
      <c r="G188" s="11">
        <f t="shared" si="16"/>
        <v>50</v>
      </c>
      <c r="H188" s="10">
        <v>1500</v>
      </c>
      <c r="I188" s="9">
        <v>8</v>
      </c>
      <c r="J188" s="8">
        <v>1</v>
      </c>
      <c r="K188" s="9">
        <v>0</v>
      </c>
      <c r="L188" s="9">
        <v>0</v>
      </c>
      <c r="M188" s="9">
        <f t="shared" si="17"/>
        <v>0</v>
      </c>
      <c r="N188" s="9">
        <f t="shared" si="18"/>
        <v>6.8308668076109944</v>
      </c>
      <c r="O188" s="9">
        <f t="shared" si="19"/>
        <v>7.2508917954815768</v>
      </c>
      <c r="P188" s="11">
        <f t="shared" si="20"/>
        <v>-100</v>
      </c>
      <c r="Q188" s="11">
        <f t="shared" si="21"/>
        <v>-100</v>
      </c>
      <c r="R188" s="8">
        <v>0</v>
      </c>
      <c r="S188" s="8">
        <v>0</v>
      </c>
      <c r="T188" s="8">
        <v>0</v>
      </c>
      <c r="U188" s="11">
        <f t="shared" si="22"/>
        <v>0</v>
      </c>
      <c r="V188" s="11">
        <f t="shared" si="23"/>
        <v>0</v>
      </c>
      <c r="W188" s="9">
        <v>5</v>
      </c>
      <c r="X188" s="9">
        <v>8</v>
      </c>
    </row>
    <row r="189" spans="1:24" x14ac:dyDescent="0.2">
      <c r="A189" s="7" t="s">
        <v>962</v>
      </c>
      <c r="B189" s="7" t="s">
        <v>1009</v>
      </c>
      <c r="C189" s="8">
        <v>1</v>
      </c>
      <c r="D189" s="9">
        <v>3.5</v>
      </c>
      <c r="E189" s="10">
        <v>1500</v>
      </c>
      <c r="F189" s="10">
        <v>700</v>
      </c>
      <c r="G189" s="11">
        <f t="shared" si="16"/>
        <v>46.666666666666664</v>
      </c>
      <c r="H189" s="10">
        <v>2200</v>
      </c>
      <c r="I189" s="9">
        <v>3.5</v>
      </c>
      <c r="J189" s="8">
        <v>1</v>
      </c>
      <c r="K189" s="9">
        <v>6</v>
      </c>
      <c r="L189" s="9">
        <v>6</v>
      </c>
      <c r="M189" s="9">
        <f t="shared" si="17"/>
        <v>2.7272727272727275</v>
      </c>
      <c r="N189" s="9">
        <f t="shared" si="18"/>
        <v>6.8308668076109944</v>
      </c>
      <c r="O189" s="9">
        <f t="shared" si="19"/>
        <v>7.2508917954815768</v>
      </c>
      <c r="P189" s="11">
        <f t="shared" si="20"/>
        <v>-60.074280408542243</v>
      </c>
      <c r="Q189" s="11">
        <f t="shared" si="21"/>
        <v>-62.387071767196431</v>
      </c>
      <c r="R189" s="8">
        <v>0</v>
      </c>
      <c r="S189" s="8">
        <v>0</v>
      </c>
      <c r="T189" s="8">
        <v>1</v>
      </c>
      <c r="U189" s="11">
        <f t="shared" si="22"/>
        <v>0</v>
      </c>
      <c r="V189" s="11">
        <f t="shared" si="23"/>
        <v>100</v>
      </c>
      <c r="W189" s="9">
        <v>3</v>
      </c>
      <c r="X189" s="9">
        <v>8</v>
      </c>
    </row>
    <row r="190" spans="1:24" x14ac:dyDescent="0.2">
      <c r="A190" s="7" t="s">
        <v>962</v>
      </c>
      <c r="B190" s="7" t="s">
        <v>464</v>
      </c>
      <c r="C190" s="8">
        <v>2</v>
      </c>
      <c r="D190" s="9">
        <v>11.5</v>
      </c>
      <c r="E190" s="10">
        <v>2300</v>
      </c>
      <c r="F190" s="10">
        <v>100</v>
      </c>
      <c r="G190" s="11">
        <f t="shared" si="16"/>
        <v>4.3478260869565215</v>
      </c>
      <c r="H190" s="10">
        <v>800</v>
      </c>
      <c r="I190" s="9">
        <v>11.5</v>
      </c>
      <c r="J190" s="8">
        <v>1</v>
      </c>
      <c r="K190" s="9">
        <v>0</v>
      </c>
      <c r="L190" s="9">
        <v>0</v>
      </c>
      <c r="M190" s="9">
        <f t="shared" si="17"/>
        <v>0</v>
      </c>
      <c r="N190" s="9">
        <f t="shared" si="18"/>
        <v>6.8308668076109944</v>
      </c>
      <c r="O190" s="9">
        <f t="shared" si="19"/>
        <v>7.2508917954815768</v>
      </c>
      <c r="P190" s="11">
        <f t="shared" si="20"/>
        <v>-100</v>
      </c>
      <c r="Q190" s="11">
        <f t="shared" si="21"/>
        <v>-100</v>
      </c>
      <c r="R190" s="8">
        <v>0</v>
      </c>
      <c r="S190" s="8">
        <v>0</v>
      </c>
      <c r="T190" s="8">
        <v>0</v>
      </c>
      <c r="U190" s="11">
        <f t="shared" si="22"/>
        <v>0</v>
      </c>
      <c r="V190" s="11">
        <f t="shared" si="23"/>
        <v>0</v>
      </c>
      <c r="W190" s="9">
        <v>12</v>
      </c>
      <c r="X190" s="9">
        <v>12</v>
      </c>
    </row>
    <row r="191" spans="1:24" x14ac:dyDescent="0.2">
      <c r="A191" s="7" t="s">
        <v>962</v>
      </c>
      <c r="B191" s="7" t="s">
        <v>359</v>
      </c>
      <c r="C191" s="8">
        <v>3</v>
      </c>
      <c r="D191" s="9">
        <v>10</v>
      </c>
      <c r="E191" s="10">
        <v>3300</v>
      </c>
      <c r="F191" s="10">
        <v>700</v>
      </c>
      <c r="G191" s="11">
        <f t="shared" si="16"/>
        <v>21.212121212121211</v>
      </c>
      <c r="H191" s="10">
        <v>3300</v>
      </c>
      <c r="I191" s="9">
        <v>10</v>
      </c>
      <c r="J191" s="8">
        <v>2</v>
      </c>
      <c r="K191" s="9">
        <v>0</v>
      </c>
      <c r="L191" s="9">
        <v>0</v>
      </c>
      <c r="M191" s="9">
        <f t="shared" si="17"/>
        <v>0</v>
      </c>
      <c r="N191" s="9">
        <f t="shared" si="18"/>
        <v>6.8308668076109944</v>
      </c>
      <c r="O191" s="9">
        <f t="shared" si="19"/>
        <v>7.2508917954815768</v>
      </c>
      <c r="P191" s="11">
        <f t="shared" si="20"/>
        <v>-100</v>
      </c>
      <c r="Q191" s="11">
        <f t="shared" si="21"/>
        <v>-100</v>
      </c>
      <c r="R191" s="8">
        <v>0</v>
      </c>
      <c r="S191" s="8">
        <v>0</v>
      </c>
      <c r="T191" s="8">
        <v>0</v>
      </c>
      <c r="U191" s="11">
        <f t="shared" si="22"/>
        <v>0</v>
      </c>
      <c r="V191" s="11">
        <f t="shared" si="23"/>
        <v>0</v>
      </c>
      <c r="W191" s="9">
        <v>4.5</v>
      </c>
      <c r="X191" s="9">
        <v>7</v>
      </c>
    </row>
    <row r="192" spans="1:24" x14ac:dyDescent="0.2">
      <c r="A192" s="7" t="s">
        <v>962</v>
      </c>
      <c r="B192" s="7" t="s">
        <v>248</v>
      </c>
      <c r="C192" s="8">
        <v>2</v>
      </c>
      <c r="D192" s="9">
        <v>4</v>
      </c>
      <c r="E192" s="10">
        <v>2900</v>
      </c>
      <c r="F192" s="10">
        <v>700</v>
      </c>
      <c r="G192" s="11">
        <f t="shared" si="16"/>
        <v>24.137931034482758</v>
      </c>
      <c r="H192" s="10">
        <v>3600</v>
      </c>
      <c r="I192" s="9">
        <v>4</v>
      </c>
      <c r="J192" s="8">
        <v>2</v>
      </c>
      <c r="K192" s="9">
        <v>23.62</v>
      </c>
      <c r="L192" s="9">
        <v>23.62</v>
      </c>
      <c r="M192" s="9">
        <f t="shared" si="17"/>
        <v>6.5611111111111109</v>
      </c>
      <c r="N192" s="9">
        <f t="shared" si="18"/>
        <v>6.8308668076109944</v>
      </c>
      <c r="O192" s="9">
        <f t="shared" si="19"/>
        <v>7.2508917954815768</v>
      </c>
      <c r="P192" s="11">
        <f t="shared" si="20"/>
        <v>-3.9490697754393347</v>
      </c>
      <c r="Q192" s="11">
        <f t="shared" si="21"/>
        <v>-9.5130461717868364</v>
      </c>
      <c r="R192" s="8">
        <v>0</v>
      </c>
      <c r="S192" s="8">
        <v>1</v>
      </c>
      <c r="T192" s="8">
        <v>2</v>
      </c>
      <c r="U192" s="11">
        <f t="shared" si="22"/>
        <v>0</v>
      </c>
      <c r="V192" s="11">
        <f t="shared" si="23"/>
        <v>150</v>
      </c>
      <c r="W192" s="9">
        <v>2.5</v>
      </c>
      <c r="X192" s="9">
        <v>7.5</v>
      </c>
    </row>
    <row r="193" spans="1:24" x14ac:dyDescent="0.2">
      <c r="A193" s="7" t="s">
        <v>962</v>
      </c>
      <c r="B193" s="7" t="s">
        <v>500</v>
      </c>
      <c r="C193" s="8">
        <v>1</v>
      </c>
      <c r="D193" s="9">
        <v>6</v>
      </c>
      <c r="E193" s="10">
        <v>1200</v>
      </c>
      <c r="F193" s="10">
        <v>100</v>
      </c>
      <c r="G193" s="11">
        <f t="shared" si="16"/>
        <v>8.3333333333333321</v>
      </c>
      <c r="H193" s="10">
        <v>1300</v>
      </c>
      <c r="I193" s="9">
        <v>6</v>
      </c>
      <c r="J193" s="8">
        <v>1</v>
      </c>
      <c r="K193" s="9">
        <v>20.07</v>
      </c>
      <c r="L193" s="9">
        <v>20.07</v>
      </c>
      <c r="M193" s="9">
        <f t="shared" si="17"/>
        <v>15.438461538461539</v>
      </c>
      <c r="N193" s="9">
        <f t="shared" si="18"/>
        <v>6.8308668076109944</v>
      </c>
      <c r="O193" s="9">
        <f t="shared" si="19"/>
        <v>7.2508917954815768</v>
      </c>
      <c r="P193" s="11">
        <f t="shared" si="20"/>
        <v>126.01028497964428</v>
      </c>
      <c r="Q193" s="11">
        <f t="shared" si="21"/>
        <v>112.91810681938573</v>
      </c>
      <c r="R193" s="8">
        <v>0</v>
      </c>
      <c r="S193" s="8">
        <v>1</v>
      </c>
      <c r="T193" s="8">
        <v>1</v>
      </c>
      <c r="U193" s="11">
        <f t="shared" si="22"/>
        <v>0</v>
      </c>
      <c r="V193" s="11">
        <f t="shared" si="23"/>
        <v>200</v>
      </c>
      <c r="W193" s="9">
        <v>2</v>
      </c>
      <c r="X193" s="9">
        <v>8</v>
      </c>
    </row>
    <row r="194" spans="1:24" x14ac:dyDescent="0.2">
      <c r="A194" s="7" t="s">
        <v>962</v>
      </c>
      <c r="B194" s="7" t="s">
        <v>1023</v>
      </c>
      <c r="C194" s="8">
        <v>2</v>
      </c>
      <c r="D194" s="9">
        <v>17.5</v>
      </c>
      <c r="E194" s="10">
        <v>1700</v>
      </c>
      <c r="F194" s="10">
        <v>0</v>
      </c>
      <c r="G194" s="11">
        <f t="shared" ref="G194:G257" si="24">IF(E194&gt;0,(F194/E194)*100,0)</f>
        <v>0</v>
      </c>
      <c r="H194" s="10">
        <v>1300</v>
      </c>
      <c r="I194" s="9">
        <v>17.5</v>
      </c>
      <c r="J194" s="8">
        <v>1</v>
      </c>
      <c r="K194" s="9">
        <v>0</v>
      </c>
      <c r="L194" s="9">
        <v>0</v>
      </c>
      <c r="M194" s="9">
        <f t="shared" ref="M194:M257" si="25">IF(H194&gt;0,(K194/H194)*1000,0)</f>
        <v>0</v>
      </c>
      <c r="N194" s="9">
        <f t="shared" ref="N194:N257" si="26">IF(SUMIF($A$2:$A$1229,A194,$H$2:$H$1229)&gt;0,SUMIF($A$2:$A$1229,A194,$K$2:$K$1229)/SUMIF($A$2:$A$1229,A194,$H$2:$H$1229)*1000,0)</f>
        <v>6.8308668076109944</v>
      </c>
      <c r="O194" s="9">
        <f t="shared" ref="O194:O257" si="27">IF(SUM($H$2:$H$1229)&gt;0,SUM($K$2:$K$1229)/SUM($H$2:$H$1229)*1000,0)</f>
        <v>7.2508917954815768</v>
      </c>
      <c r="P194" s="11">
        <f t="shared" ref="P194:P257" si="28">IF(N194&gt;0,(M194-N194)/N194*100,0)</f>
        <v>-100</v>
      </c>
      <c r="Q194" s="11">
        <f t="shared" ref="Q194:Q257" si="29">IF(O194&gt;0,(M194-O194)/O194*100,0)</f>
        <v>-100</v>
      </c>
      <c r="R194" s="8">
        <v>0</v>
      </c>
      <c r="S194" s="8">
        <v>0</v>
      </c>
      <c r="T194" s="8">
        <v>0</v>
      </c>
      <c r="U194" s="11">
        <f t="shared" ref="U194:U257" si="30">IF(J194&gt;0,(R194/J194)*100,0)</f>
        <v>0</v>
      </c>
      <c r="V194" s="11">
        <f t="shared" ref="V194:V257" si="31">IF(J194&gt;0,((R194+S194+T194)/J194)*100,0)</f>
        <v>0</v>
      </c>
      <c r="W194" s="9">
        <v>7</v>
      </c>
      <c r="X194" s="9">
        <v>8</v>
      </c>
    </row>
    <row r="195" spans="1:24" x14ac:dyDescent="0.2">
      <c r="A195" s="7" t="s">
        <v>962</v>
      </c>
      <c r="B195" s="7" t="s">
        <v>1026</v>
      </c>
      <c r="C195" s="8">
        <v>1</v>
      </c>
      <c r="D195" s="9">
        <v>3.5</v>
      </c>
      <c r="E195" s="10">
        <v>1500</v>
      </c>
      <c r="F195" s="10">
        <v>100</v>
      </c>
      <c r="G195" s="11">
        <f t="shared" si="24"/>
        <v>6.666666666666667</v>
      </c>
      <c r="H195" s="10">
        <v>1600</v>
      </c>
      <c r="I195" s="9">
        <v>3.5</v>
      </c>
      <c r="J195" s="8">
        <v>1</v>
      </c>
      <c r="K195" s="9">
        <v>0</v>
      </c>
      <c r="L195" s="9">
        <v>0</v>
      </c>
      <c r="M195" s="9">
        <f t="shared" si="25"/>
        <v>0</v>
      </c>
      <c r="N195" s="9">
        <f t="shared" si="26"/>
        <v>6.8308668076109944</v>
      </c>
      <c r="O195" s="9">
        <f t="shared" si="27"/>
        <v>7.2508917954815768</v>
      </c>
      <c r="P195" s="11">
        <f t="shared" si="28"/>
        <v>-100</v>
      </c>
      <c r="Q195" s="11">
        <f t="shared" si="29"/>
        <v>-100</v>
      </c>
      <c r="R195" s="8">
        <v>0</v>
      </c>
      <c r="S195" s="8">
        <v>0</v>
      </c>
      <c r="T195" s="8">
        <v>0</v>
      </c>
      <c r="U195" s="11">
        <f t="shared" si="30"/>
        <v>0</v>
      </c>
      <c r="V195" s="11">
        <f t="shared" si="31"/>
        <v>0</v>
      </c>
      <c r="W195" s="9">
        <v>6</v>
      </c>
      <c r="X195" s="9">
        <v>8</v>
      </c>
    </row>
    <row r="196" spans="1:24" x14ac:dyDescent="0.2">
      <c r="A196" s="7" t="s">
        <v>962</v>
      </c>
      <c r="B196" s="7" t="s">
        <v>266</v>
      </c>
      <c r="C196" s="8">
        <v>2</v>
      </c>
      <c r="D196" s="9">
        <v>5.5</v>
      </c>
      <c r="E196" s="10">
        <v>2600</v>
      </c>
      <c r="F196" s="10">
        <v>500</v>
      </c>
      <c r="G196" s="11">
        <f t="shared" si="24"/>
        <v>19.230769230769234</v>
      </c>
      <c r="H196" s="10">
        <v>3100</v>
      </c>
      <c r="I196" s="9">
        <v>5.5</v>
      </c>
      <c r="J196" s="8">
        <v>2</v>
      </c>
      <c r="K196" s="9">
        <v>6.99</v>
      </c>
      <c r="L196" s="9">
        <v>6.99</v>
      </c>
      <c r="M196" s="9">
        <f t="shared" si="25"/>
        <v>2.2548387096774194</v>
      </c>
      <c r="N196" s="9">
        <f t="shared" si="26"/>
        <v>6.8308668076109944</v>
      </c>
      <c r="O196" s="9">
        <f t="shared" si="27"/>
        <v>7.2508917954815768</v>
      </c>
      <c r="P196" s="11">
        <f t="shared" si="28"/>
        <v>-66.990445382933487</v>
      </c>
      <c r="Q196" s="11">
        <f t="shared" si="29"/>
        <v>-68.902601593330473</v>
      </c>
      <c r="R196" s="8">
        <v>0</v>
      </c>
      <c r="S196" s="8">
        <v>0</v>
      </c>
      <c r="T196" s="8">
        <v>1</v>
      </c>
      <c r="U196" s="11">
        <f t="shared" si="30"/>
        <v>0</v>
      </c>
      <c r="V196" s="11">
        <f t="shared" si="31"/>
        <v>50</v>
      </c>
      <c r="W196" s="9">
        <v>4</v>
      </c>
      <c r="X196" s="9">
        <v>7.5</v>
      </c>
    </row>
    <row r="197" spans="1:24" x14ac:dyDescent="0.2">
      <c r="A197" s="7" t="s">
        <v>962</v>
      </c>
      <c r="B197" s="7" t="s">
        <v>1037</v>
      </c>
      <c r="C197" s="8">
        <v>1</v>
      </c>
      <c r="D197" s="9">
        <v>5</v>
      </c>
      <c r="E197" s="10">
        <v>1300</v>
      </c>
      <c r="F197" s="10">
        <v>400</v>
      </c>
      <c r="G197" s="11">
        <f t="shared" si="24"/>
        <v>30.76923076923077</v>
      </c>
      <c r="H197" s="10">
        <v>1700</v>
      </c>
      <c r="I197" s="9">
        <v>5</v>
      </c>
      <c r="J197" s="8">
        <v>1</v>
      </c>
      <c r="K197" s="9">
        <v>0</v>
      </c>
      <c r="L197" s="9">
        <v>0</v>
      </c>
      <c r="M197" s="9">
        <f t="shared" si="25"/>
        <v>0</v>
      </c>
      <c r="N197" s="9">
        <f t="shared" si="26"/>
        <v>6.8308668076109944</v>
      </c>
      <c r="O197" s="9">
        <f t="shared" si="27"/>
        <v>7.2508917954815768</v>
      </c>
      <c r="P197" s="11">
        <f t="shared" si="28"/>
        <v>-100</v>
      </c>
      <c r="Q197" s="11">
        <f t="shared" si="29"/>
        <v>-100</v>
      </c>
      <c r="R197" s="8">
        <v>0</v>
      </c>
      <c r="S197" s="8">
        <v>0</v>
      </c>
      <c r="T197" s="8">
        <v>0</v>
      </c>
      <c r="U197" s="11">
        <f t="shared" si="30"/>
        <v>0</v>
      </c>
      <c r="V197" s="11">
        <f t="shared" si="31"/>
        <v>0</v>
      </c>
      <c r="W197" s="9">
        <v>6</v>
      </c>
      <c r="X197" s="9">
        <v>7</v>
      </c>
    </row>
    <row r="198" spans="1:24" x14ac:dyDescent="0.2">
      <c r="A198" s="7" t="s">
        <v>962</v>
      </c>
      <c r="B198" s="7" t="s">
        <v>199</v>
      </c>
      <c r="C198" s="8">
        <v>1</v>
      </c>
      <c r="D198" s="9">
        <v>15</v>
      </c>
      <c r="E198" s="10">
        <v>800</v>
      </c>
      <c r="F198" s="10">
        <v>200</v>
      </c>
      <c r="G198" s="11">
        <f t="shared" si="24"/>
        <v>25</v>
      </c>
      <c r="H198" s="10">
        <v>1000</v>
      </c>
      <c r="I198" s="9">
        <v>15</v>
      </c>
      <c r="J198" s="8">
        <v>1</v>
      </c>
      <c r="K198" s="9">
        <v>0</v>
      </c>
      <c r="L198" s="9">
        <v>0</v>
      </c>
      <c r="M198" s="9">
        <f t="shared" si="25"/>
        <v>0</v>
      </c>
      <c r="N198" s="9">
        <f t="shared" si="26"/>
        <v>6.8308668076109944</v>
      </c>
      <c r="O198" s="9">
        <f t="shared" si="27"/>
        <v>7.2508917954815768</v>
      </c>
      <c r="P198" s="11">
        <f t="shared" si="28"/>
        <v>-100</v>
      </c>
      <c r="Q198" s="11">
        <f t="shared" si="29"/>
        <v>-100</v>
      </c>
      <c r="R198" s="8">
        <v>0</v>
      </c>
      <c r="S198" s="8">
        <v>0</v>
      </c>
      <c r="T198" s="8">
        <v>0</v>
      </c>
      <c r="U198" s="11">
        <f t="shared" si="30"/>
        <v>0</v>
      </c>
      <c r="V198" s="11">
        <f t="shared" si="31"/>
        <v>0</v>
      </c>
      <c r="W198" s="9">
        <v>7</v>
      </c>
      <c r="X198" s="9">
        <v>7</v>
      </c>
    </row>
    <row r="199" spans="1:24" x14ac:dyDescent="0.2">
      <c r="A199" s="7" t="s">
        <v>962</v>
      </c>
      <c r="B199" s="7" t="s">
        <v>548</v>
      </c>
      <c r="C199" s="8">
        <v>1</v>
      </c>
      <c r="D199" s="9">
        <v>3.5</v>
      </c>
      <c r="E199" s="10">
        <v>1500</v>
      </c>
      <c r="F199" s="10">
        <v>600</v>
      </c>
      <c r="G199" s="11">
        <f t="shared" si="24"/>
        <v>40</v>
      </c>
      <c r="H199" s="10">
        <v>2100</v>
      </c>
      <c r="I199" s="9">
        <v>3.5</v>
      </c>
      <c r="J199" s="8">
        <v>1</v>
      </c>
      <c r="K199" s="9">
        <v>0</v>
      </c>
      <c r="L199" s="9">
        <v>0</v>
      </c>
      <c r="M199" s="9">
        <f t="shared" si="25"/>
        <v>0</v>
      </c>
      <c r="N199" s="9">
        <f t="shared" si="26"/>
        <v>6.8308668076109944</v>
      </c>
      <c r="O199" s="9">
        <f t="shared" si="27"/>
        <v>7.2508917954815768</v>
      </c>
      <c r="P199" s="11">
        <f t="shared" si="28"/>
        <v>-100</v>
      </c>
      <c r="Q199" s="11">
        <f t="shared" si="29"/>
        <v>-100</v>
      </c>
      <c r="R199" s="8">
        <v>0</v>
      </c>
      <c r="S199" s="8">
        <v>0</v>
      </c>
      <c r="T199" s="8">
        <v>0</v>
      </c>
      <c r="U199" s="11">
        <f t="shared" si="30"/>
        <v>0</v>
      </c>
      <c r="V199" s="11">
        <f t="shared" si="31"/>
        <v>0</v>
      </c>
      <c r="W199" s="9">
        <v>4</v>
      </c>
      <c r="X199" s="9">
        <v>7</v>
      </c>
    </row>
    <row r="200" spans="1:24" x14ac:dyDescent="0.2">
      <c r="A200" s="7" t="s">
        <v>962</v>
      </c>
      <c r="B200" s="7" t="s">
        <v>860</v>
      </c>
      <c r="C200" s="8">
        <v>1</v>
      </c>
      <c r="D200" s="9">
        <v>6</v>
      </c>
      <c r="E200" s="10">
        <v>1200</v>
      </c>
      <c r="F200" s="10">
        <v>0</v>
      </c>
      <c r="G200" s="11">
        <f t="shared" si="24"/>
        <v>0</v>
      </c>
      <c r="H200" s="10">
        <v>0</v>
      </c>
      <c r="I200" s="9">
        <v>6</v>
      </c>
      <c r="J200" s="8">
        <v>0</v>
      </c>
      <c r="K200" s="9">
        <v>0</v>
      </c>
      <c r="L200" s="9">
        <v>0</v>
      </c>
      <c r="M200" s="9">
        <f t="shared" si="25"/>
        <v>0</v>
      </c>
      <c r="N200" s="9">
        <f t="shared" si="26"/>
        <v>6.8308668076109944</v>
      </c>
      <c r="O200" s="9">
        <f t="shared" si="27"/>
        <v>7.2508917954815768</v>
      </c>
      <c r="P200" s="11">
        <f t="shared" si="28"/>
        <v>-100</v>
      </c>
      <c r="Q200" s="11">
        <f t="shared" si="29"/>
        <v>-100</v>
      </c>
      <c r="R200" s="8">
        <v>0</v>
      </c>
      <c r="S200" s="8">
        <v>0</v>
      </c>
      <c r="T200" s="8">
        <v>0</v>
      </c>
      <c r="U200" s="11">
        <f t="shared" si="30"/>
        <v>0</v>
      </c>
      <c r="V200" s="11">
        <f t="shared" si="31"/>
        <v>0</v>
      </c>
      <c r="W200" s="9">
        <v>0</v>
      </c>
      <c r="X200" s="9">
        <v>0</v>
      </c>
    </row>
    <row r="201" spans="1:24" x14ac:dyDescent="0.2">
      <c r="A201" s="7" t="s">
        <v>962</v>
      </c>
      <c r="B201" s="7" t="s">
        <v>1044</v>
      </c>
      <c r="C201" s="8">
        <v>1</v>
      </c>
      <c r="D201" s="9">
        <v>1.6</v>
      </c>
      <c r="E201" s="10">
        <v>2100</v>
      </c>
      <c r="F201" s="10">
        <v>0</v>
      </c>
      <c r="G201" s="11">
        <f t="shared" si="24"/>
        <v>0</v>
      </c>
      <c r="H201" s="10">
        <v>0</v>
      </c>
      <c r="I201" s="9">
        <v>1.6</v>
      </c>
      <c r="J201" s="8">
        <v>0</v>
      </c>
      <c r="K201" s="9">
        <v>0</v>
      </c>
      <c r="L201" s="9">
        <v>0</v>
      </c>
      <c r="M201" s="9">
        <f t="shared" si="25"/>
        <v>0</v>
      </c>
      <c r="N201" s="9">
        <f t="shared" si="26"/>
        <v>6.8308668076109944</v>
      </c>
      <c r="O201" s="9">
        <f t="shared" si="27"/>
        <v>7.2508917954815768</v>
      </c>
      <c r="P201" s="11">
        <f t="shared" si="28"/>
        <v>-100</v>
      </c>
      <c r="Q201" s="11">
        <f t="shared" si="29"/>
        <v>-100</v>
      </c>
      <c r="R201" s="8">
        <v>0</v>
      </c>
      <c r="S201" s="8">
        <v>0</v>
      </c>
      <c r="T201" s="8">
        <v>0</v>
      </c>
      <c r="U201" s="11">
        <f t="shared" si="30"/>
        <v>0</v>
      </c>
      <c r="V201" s="11">
        <f t="shared" si="31"/>
        <v>0</v>
      </c>
      <c r="W201" s="9">
        <v>0</v>
      </c>
      <c r="X201" s="9">
        <v>0</v>
      </c>
    </row>
    <row r="202" spans="1:24" x14ac:dyDescent="0.2">
      <c r="A202" s="7" t="s">
        <v>962</v>
      </c>
      <c r="B202" s="7" t="s">
        <v>112</v>
      </c>
      <c r="C202" s="8">
        <v>1</v>
      </c>
      <c r="D202" s="9">
        <v>2.5</v>
      </c>
      <c r="E202" s="10">
        <v>1700</v>
      </c>
      <c r="F202" s="10">
        <v>0</v>
      </c>
      <c r="G202" s="11">
        <f t="shared" si="24"/>
        <v>0</v>
      </c>
      <c r="H202" s="10">
        <v>0</v>
      </c>
      <c r="I202" s="9">
        <v>2.5</v>
      </c>
      <c r="J202" s="8">
        <v>0</v>
      </c>
      <c r="K202" s="9">
        <v>0</v>
      </c>
      <c r="L202" s="9">
        <v>0</v>
      </c>
      <c r="M202" s="9">
        <f t="shared" si="25"/>
        <v>0</v>
      </c>
      <c r="N202" s="9">
        <f t="shared" si="26"/>
        <v>6.8308668076109944</v>
      </c>
      <c r="O202" s="9">
        <f t="shared" si="27"/>
        <v>7.2508917954815768</v>
      </c>
      <c r="P202" s="11">
        <f t="shared" si="28"/>
        <v>-100</v>
      </c>
      <c r="Q202" s="11">
        <f t="shared" si="29"/>
        <v>-100</v>
      </c>
      <c r="R202" s="8">
        <v>0</v>
      </c>
      <c r="S202" s="8">
        <v>0</v>
      </c>
      <c r="T202" s="8">
        <v>0</v>
      </c>
      <c r="U202" s="11">
        <f t="shared" si="30"/>
        <v>0</v>
      </c>
      <c r="V202" s="11">
        <f t="shared" si="31"/>
        <v>0</v>
      </c>
      <c r="W202" s="9">
        <v>0</v>
      </c>
      <c r="X202" s="9">
        <v>0</v>
      </c>
    </row>
    <row r="203" spans="1:24" x14ac:dyDescent="0.2">
      <c r="A203" s="7" t="s">
        <v>962</v>
      </c>
      <c r="B203" s="7" t="s">
        <v>418</v>
      </c>
      <c r="C203" s="8">
        <v>1</v>
      </c>
      <c r="D203" s="9">
        <v>3.5</v>
      </c>
      <c r="E203" s="10">
        <v>1500</v>
      </c>
      <c r="F203" s="10">
        <v>100</v>
      </c>
      <c r="G203" s="11">
        <f t="shared" si="24"/>
        <v>6.666666666666667</v>
      </c>
      <c r="H203" s="10">
        <v>1600</v>
      </c>
      <c r="I203" s="9">
        <v>3.5</v>
      </c>
      <c r="J203" s="8">
        <v>1</v>
      </c>
      <c r="K203" s="9">
        <v>0</v>
      </c>
      <c r="L203" s="9">
        <v>0</v>
      </c>
      <c r="M203" s="9">
        <f t="shared" si="25"/>
        <v>0</v>
      </c>
      <c r="N203" s="9">
        <f t="shared" si="26"/>
        <v>6.8308668076109944</v>
      </c>
      <c r="O203" s="9">
        <f t="shared" si="27"/>
        <v>7.2508917954815768</v>
      </c>
      <c r="P203" s="11">
        <f t="shared" si="28"/>
        <v>-100</v>
      </c>
      <c r="Q203" s="11">
        <f t="shared" si="29"/>
        <v>-100</v>
      </c>
      <c r="R203" s="8">
        <v>0</v>
      </c>
      <c r="S203" s="8">
        <v>0</v>
      </c>
      <c r="T203" s="8">
        <v>0</v>
      </c>
      <c r="U203" s="11">
        <f t="shared" si="30"/>
        <v>0</v>
      </c>
      <c r="V203" s="11">
        <f t="shared" si="31"/>
        <v>0</v>
      </c>
      <c r="W203" s="9">
        <v>4</v>
      </c>
      <c r="X203" s="9">
        <v>9</v>
      </c>
    </row>
    <row r="204" spans="1:24" x14ac:dyDescent="0.2">
      <c r="A204" s="7" t="s">
        <v>962</v>
      </c>
      <c r="B204" s="7" t="s">
        <v>901</v>
      </c>
      <c r="C204" s="8">
        <v>1</v>
      </c>
      <c r="D204" s="9">
        <v>12</v>
      </c>
      <c r="E204" s="10">
        <v>800</v>
      </c>
      <c r="F204" s="10">
        <v>100</v>
      </c>
      <c r="G204" s="11">
        <f t="shared" si="24"/>
        <v>12.5</v>
      </c>
      <c r="H204" s="10">
        <v>900</v>
      </c>
      <c r="I204" s="9">
        <v>12</v>
      </c>
      <c r="J204" s="8">
        <v>1</v>
      </c>
      <c r="K204" s="9">
        <v>0</v>
      </c>
      <c r="L204" s="9">
        <v>0</v>
      </c>
      <c r="M204" s="9">
        <f t="shared" si="25"/>
        <v>0</v>
      </c>
      <c r="N204" s="9">
        <f t="shared" si="26"/>
        <v>6.8308668076109944</v>
      </c>
      <c r="O204" s="9">
        <f t="shared" si="27"/>
        <v>7.2508917954815768</v>
      </c>
      <c r="P204" s="11">
        <f t="shared" si="28"/>
        <v>-100</v>
      </c>
      <c r="Q204" s="11">
        <f t="shared" si="29"/>
        <v>-100</v>
      </c>
      <c r="R204" s="8">
        <v>0</v>
      </c>
      <c r="S204" s="8">
        <v>0</v>
      </c>
      <c r="T204" s="8">
        <v>0</v>
      </c>
      <c r="U204" s="11">
        <f t="shared" si="30"/>
        <v>0</v>
      </c>
      <c r="V204" s="11">
        <f t="shared" si="31"/>
        <v>0</v>
      </c>
      <c r="W204" s="9">
        <v>5</v>
      </c>
      <c r="X204" s="9">
        <v>9</v>
      </c>
    </row>
    <row r="205" spans="1:24" x14ac:dyDescent="0.2">
      <c r="A205" s="7" t="s">
        <v>962</v>
      </c>
      <c r="B205" s="7" t="s">
        <v>75</v>
      </c>
      <c r="C205" s="8">
        <v>1</v>
      </c>
      <c r="D205" s="9">
        <v>6</v>
      </c>
      <c r="E205" s="10">
        <v>1200</v>
      </c>
      <c r="F205" s="10">
        <v>100</v>
      </c>
      <c r="G205" s="11">
        <f t="shared" si="24"/>
        <v>8.3333333333333321</v>
      </c>
      <c r="H205" s="10">
        <v>1300</v>
      </c>
      <c r="I205" s="9">
        <v>6</v>
      </c>
      <c r="J205" s="8">
        <v>1</v>
      </c>
      <c r="K205" s="9">
        <v>10.98</v>
      </c>
      <c r="L205" s="9">
        <v>10.98</v>
      </c>
      <c r="M205" s="9">
        <f t="shared" si="25"/>
        <v>8.4461538461538463</v>
      </c>
      <c r="N205" s="9">
        <f t="shared" si="26"/>
        <v>6.8308668076109944</v>
      </c>
      <c r="O205" s="9">
        <f t="shared" si="27"/>
        <v>7.2508917954815768</v>
      </c>
      <c r="P205" s="11">
        <f t="shared" si="28"/>
        <v>23.646882365545309</v>
      </c>
      <c r="Q205" s="11">
        <f t="shared" si="29"/>
        <v>16.484345434820888</v>
      </c>
      <c r="R205" s="8">
        <v>0</v>
      </c>
      <c r="S205" s="8">
        <v>0</v>
      </c>
      <c r="T205" s="8">
        <v>1</v>
      </c>
      <c r="U205" s="11">
        <f t="shared" si="30"/>
        <v>0</v>
      </c>
      <c r="V205" s="11">
        <f t="shared" si="31"/>
        <v>100</v>
      </c>
      <c r="W205" s="9">
        <v>3</v>
      </c>
      <c r="X205" s="9">
        <v>9</v>
      </c>
    </row>
    <row r="206" spans="1:24" x14ac:dyDescent="0.2">
      <c r="A206" s="7" t="s">
        <v>962</v>
      </c>
      <c r="B206" s="7" t="s">
        <v>768</v>
      </c>
      <c r="C206" s="8">
        <v>3</v>
      </c>
      <c r="D206" s="9">
        <v>15.67</v>
      </c>
      <c r="E206" s="10">
        <v>2300</v>
      </c>
      <c r="F206" s="10">
        <v>200</v>
      </c>
      <c r="G206" s="11">
        <f t="shared" si="24"/>
        <v>8.695652173913043</v>
      </c>
      <c r="H206" s="10">
        <v>2500</v>
      </c>
      <c r="I206" s="9">
        <v>15.67</v>
      </c>
      <c r="J206" s="8">
        <v>3</v>
      </c>
      <c r="K206" s="9">
        <v>171.44</v>
      </c>
      <c r="L206" s="9">
        <v>171.44</v>
      </c>
      <c r="M206" s="9">
        <f t="shared" si="25"/>
        <v>68.575999999999993</v>
      </c>
      <c r="N206" s="9">
        <f t="shared" si="26"/>
        <v>6.8308668076109944</v>
      </c>
      <c r="O206" s="9">
        <f t="shared" si="27"/>
        <v>7.2508917954815768</v>
      </c>
      <c r="P206" s="11">
        <f t="shared" si="28"/>
        <v>903.91358712472891</v>
      </c>
      <c r="Q206" s="11">
        <f t="shared" si="29"/>
        <v>845.75952771400353</v>
      </c>
      <c r="R206" s="8">
        <v>1</v>
      </c>
      <c r="S206" s="8">
        <v>1</v>
      </c>
      <c r="T206" s="8">
        <v>2</v>
      </c>
      <c r="U206" s="11">
        <f t="shared" si="30"/>
        <v>33.333333333333329</v>
      </c>
      <c r="V206" s="11">
        <f t="shared" si="31"/>
        <v>133.33333333333331</v>
      </c>
      <c r="W206" s="9">
        <v>4.33</v>
      </c>
      <c r="X206" s="9">
        <v>10</v>
      </c>
    </row>
    <row r="207" spans="1:24" x14ac:dyDescent="0.2">
      <c r="A207" s="7" t="s">
        <v>962</v>
      </c>
      <c r="B207" s="7" t="s">
        <v>1060</v>
      </c>
      <c r="C207" s="8">
        <v>1</v>
      </c>
      <c r="D207" s="9">
        <v>6</v>
      </c>
      <c r="E207" s="10">
        <v>1200</v>
      </c>
      <c r="F207" s="10">
        <v>100</v>
      </c>
      <c r="G207" s="11">
        <f t="shared" si="24"/>
        <v>8.3333333333333321</v>
      </c>
      <c r="H207" s="10">
        <v>1300</v>
      </c>
      <c r="I207" s="9">
        <v>6</v>
      </c>
      <c r="J207" s="8">
        <v>1</v>
      </c>
      <c r="K207" s="9">
        <v>23.37</v>
      </c>
      <c r="L207" s="9">
        <v>23.37</v>
      </c>
      <c r="M207" s="9">
        <f t="shared" si="25"/>
        <v>17.976923076923079</v>
      </c>
      <c r="N207" s="9">
        <f t="shared" si="26"/>
        <v>6.8308668076109944</v>
      </c>
      <c r="O207" s="9">
        <f t="shared" si="27"/>
        <v>7.2508917954815768</v>
      </c>
      <c r="P207" s="11">
        <f t="shared" si="28"/>
        <v>163.17191629169344</v>
      </c>
      <c r="Q207" s="11">
        <f t="shared" si="29"/>
        <v>147.92706309761058</v>
      </c>
      <c r="R207" s="8">
        <v>0</v>
      </c>
      <c r="S207" s="8">
        <v>1</v>
      </c>
      <c r="T207" s="8">
        <v>1</v>
      </c>
      <c r="U207" s="11">
        <f t="shared" si="30"/>
        <v>0</v>
      </c>
      <c r="V207" s="11">
        <f t="shared" si="31"/>
        <v>200</v>
      </c>
      <c r="W207" s="9">
        <v>2</v>
      </c>
      <c r="X207" s="9">
        <v>9</v>
      </c>
    </row>
    <row r="208" spans="1:24" x14ac:dyDescent="0.2">
      <c r="A208" s="7" t="s">
        <v>962</v>
      </c>
      <c r="B208" s="7" t="s">
        <v>488</v>
      </c>
      <c r="C208" s="8">
        <v>1</v>
      </c>
      <c r="D208" s="9">
        <v>8</v>
      </c>
      <c r="E208" s="10">
        <v>1000</v>
      </c>
      <c r="F208" s="10">
        <v>200</v>
      </c>
      <c r="G208" s="11">
        <f t="shared" si="24"/>
        <v>20</v>
      </c>
      <c r="H208" s="10">
        <v>1200</v>
      </c>
      <c r="I208" s="9">
        <v>8</v>
      </c>
      <c r="J208" s="8">
        <v>1</v>
      </c>
      <c r="K208" s="9">
        <v>0</v>
      </c>
      <c r="L208" s="9">
        <v>0</v>
      </c>
      <c r="M208" s="9">
        <f t="shared" si="25"/>
        <v>0</v>
      </c>
      <c r="N208" s="9">
        <f t="shared" si="26"/>
        <v>6.8308668076109944</v>
      </c>
      <c r="O208" s="9">
        <f t="shared" si="27"/>
        <v>7.2508917954815768</v>
      </c>
      <c r="P208" s="11">
        <f t="shared" si="28"/>
        <v>-100</v>
      </c>
      <c r="Q208" s="11">
        <f t="shared" si="29"/>
        <v>-100</v>
      </c>
      <c r="R208" s="8">
        <v>0</v>
      </c>
      <c r="S208" s="8">
        <v>0</v>
      </c>
      <c r="T208" s="8">
        <v>0</v>
      </c>
      <c r="U208" s="11">
        <f t="shared" si="30"/>
        <v>0</v>
      </c>
      <c r="V208" s="11">
        <f t="shared" si="31"/>
        <v>0</v>
      </c>
      <c r="W208" s="9">
        <v>6</v>
      </c>
      <c r="X208" s="9">
        <v>9</v>
      </c>
    </row>
    <row r="209" spans="1:24" x14ac:dyDescent="0.2">
      <c r="A209" s="7" t="s">
        <v>962</v>
      </c>
      <c r="B209" s="7" t="s">
        <v>408</v>
      </c>
      <c r="C209" s="8">
        <v>2</v>
      </c>
      <c r="D209" s="9">
        <v>9</v>
      </c>
      <c r="E209" s="10">
        <v>2400</v>
      </c>
      <c r="F209" s="10">
        <v>200</v>
      </c>
      <c r="G209" s="11">
        <f t="shared" si="24"/>
        <v>8.3333333333333321</v>
      </c>
      <c r="H209" s="10">
        <v>2600</v>
      </c>
      <c r="I209" s="9">
        <v>9</v>
      </c>
      <c r="J209" s="8">
        <v>2</v>
      </c>
      <c r="K209" s="9">
        <v>0</v>
      </c>
      <c r="L209" s="9">
        <v>0</v>
      </c>
      <c r="M209" s="9">
        <f t="shared" si="25"/>
        <v>0</v>
      </c>
      <c r="N209" s="9">
        <f t="shared" si="26"/>
        <v>6.8308668076109944</v>
      </c>
      <c r="O209" s="9">
        <f t="shared" si="27"/>
        <v>7.2508917954815768</v>
      </c>
      <c r="P209" s="11">
        <f t="shared" si="28"/>
        <v>-100</v>
      </c>
      <c r="Q209" s="11">
        <f t="shared" si="29"/>
        <v>-100</v>
      </c>
      <c r="R209" s="8">
        <v>0</v>
      </c>
      <c r="S209" s="8">
        <v>0</v>
      </c>
      <c r="T209" s="8">
        <v>0</v>
      </c>
      <c r="U209" s="11">
        <f t="shared" si="30"/>
        <v>0</v>
      </c>
      <c r="V209" s="11">
        <f t="shared" si="31"/>
        <v>0</v>
      </c>
      <c r="W209" s="9">
        <v>7.5</v>
      </c>
      <c r="X209" s="9">
        <v>10.5</v>
      </c>
    </row>
    <row r="210" spans="1:24" x14ac:dyDescent="0.2">
      <c r="A210" s="7" t="s">
        <v>962</v>
      </c>
      <c r="B210" s="7" t="s">
        <v>1067</v>
      </c>
      <c r="C210" s="8">
        <v>1</v>
      </c>
      <c r="D210" s="9">
        <v>10</v>
      </c>
      <c r="E210" s="10">
        <v>900</v>
      </c>
      <c r="F210" s="10">
        <v>0</v>
      </c>
      <c r="G210" s="11">
        <f t="shared" si="24"/>
        <v>0</v>
      </c>
      <c r="H210" s="10">
        <v>0</v>
      </c>
      <c r="I210" s="9">
        <v>10</v>
      </c>
      <c r="J210" s="8">
        <v>0</v>
      </c>
      <c r="K210" s="9">
        <v>0</v>
      </c>
      <c r="L210" s="9">
        <v>0</v>
      </c>
      <c r="M210" s="9">
        <f t="shared" si="25"/>
        <v>0</v>
      </c>
      <c r="N210" s="9">
        <f t="shared" si="26"/>
        <v>6.8308668076109944</v>
      </c>
      <c r="O210" s="9">
        <f t="shared" si="27"/>
        <v>7.2508917954815768</v>
      </c>
      <c r="P210" s="11">
        <f t="shared" si="28"/>
        <v>-100</v>
      </c>
      <c r="Q210" s="11">
        <f t="shared" si="29"/>
        <v>-100</v>
      </c>
      <c r="R210" s="8">
        <v>0</v>
      </c>
      <c r="S210" s="8">
        <v>0</v>
      </c>
      <c r="T210" s="8">
        <v>0</v>
      </c>
      <c r="U210" s="11">
        <f t="shared" si="30"/>
        <v>0</v>
      </c>
      <c r="V210" s="11">
        <f t="shared" si="31"/>
        <v>0</v>
      </c>
      <c r="W210" s="9">
        <v>0</v>
      </c>
      <c r="X210" s="9">
        <v>0</v>
      </c>
    </row>
    <row r="211" spans="1:24" x14ac:dyDescent="0.2">
      <c r="A211" s="7" t="s">
        <v>962</v>
      </c>
      <c r="B211" s="7" t="s">
        <v>318</v>
      </c>
      <c r="C211" s="8">
        <v>1</v>
      </c>
      <c r="D211" s="9">
        <v>2.5</v>
      </c>
      <c r="E211" s="10">
        <v>1700</v>
      </c>
      <c r="F211" s="10">
        <v>400</v>
      </c>
      <c r="G211" s="11">
        <f t="shared" si="24"/>
        <v>23.52941176470588</v>
      </c>
      <c r="H211" s="10">
        <v>2100</v>
      </c>
      <c r="I211" s="9">
        <v>2.5</v>
      </c>
      <c r="J211" s="8">
        <v>1</v>
      </c>
      <c r="K211" s="9">
        <v>0</v>
      </c>
      <c r="L211" s="9">
        <v>0</v>
      </c>
      <c r="M211" s="9">
        <f t="shared" si="25"/>
        <v>0</v>
      </c>
      <c r="N211" s="9">
        <f t="shared" si="26"/>
        <v>6.8308668076109944</v>
      </c>
      <c r="O211" s="9">
        <f t="shared" si="27"/>
        <v>7.2508917954815768</v>
      </c>
      <c r="P211" s="11">
        <f t="shared" si="28"/>
        <v>-100</v>
      </c>
      <c r="Q211" s="11">
        <f t="shared" si="29"/>
        <v>-100</v>
      </c>
      <c r="R211" s="8">
        <v>0</v>
      </c>
      <c r="S211" s="8">
        <v>0</v>
      </c>
      <c r="T211" s="8">
        <v>0</v>
      </c>
      <c r="U211" s="11">
        <f t="shared" si="30"/>
        <v>0</v>
      </c>
      <c r="V211" s="11">
        <f t="shared" si="31"/>
        <v>0</v>
      </c>
      <c r="W211" s="9">
        <v>6</v>
      </c>
      <c r="X211" s="9">
        <v>7</v>
      </c>
    </row>
    <row r="212" spans="1:24" x14ac:dyDescent="0.2">
      <c r="A212" s="7" t="s">
        <v>962</v>
      </c>
      <c r="B212" s="7" t="s">
        <v>1072</v>
      </c>
      <c r="C212" s="8">
        <v>1</v>
      </c>
      <c r="D212" s="9">
        <v>10</v>
      </c>
      <c r="E212" s="10">
        <v>900</v>
      </c>
      <c r="F212" s="10">
        <v>300</v>
      </c>
      <c r="G212" s="11">
        <f t="shared" si="24"/>
        <v>33.333333333333329</v>
      </c>
      <c r="H212" s="10">
        <v>1200</v>
      </c>
      <c r="I212" s="9">
        <v>10</v>
      </c>
      <c r="J212" s="8">
        <v>1</v>
      </c>
      <c r="K212" s="9">
        <v>69.73</v>
      </c>
      <c r="L212" s="9">
        <v>69.73</v>
      </c>
      <c r="M212" s="9">
        <f t="shared" si="25"/>
        <v>58.108333333333341</v>
      </c>
      <c r="N212" s="9">
        <f t="shared" si="26"/>
        <v>6.8308668076109944</v>
      </c>
      <c r="O212" s="9">
        <f t="shared" si="27"/>
        <v>7.2508917954815768</v>
      </c>
      <c r="P212" s="11">
        <f t="shared" si="28"/>
        <v>750.67290828432886</v>
      </c>
      <c r="Q212" s="11">
        <f t="shared" si="29"/>
        <v>701.39567617798116</v>
      </c>
      <c r="R212" s="8">
        <v>1</v>
      </c>
      <c r="S212" s="8">
        <v>1</v>
      </c>
      <c r="T212" s="8">
        <v>1</v>
      </c>
      <c r="U212" s="11">
        <f t="shared" si="30"/>
        <v>100</v>
      </c>
      <c r="V212" s="11">
        <f t="shared" si="31"/>
        <v>300</v>
      </c>
      <c r="W212" s="9">
        <v>1</v>
      </c>
      <c r="X212" s="9">
        <v>7</v>
      </c>
    </row>
    <row r="213" spans="1:24" x14ac:dyDescent="0.2">
      <c r="A213" s="7" t="s">
        <v>962</v>
      </c>
      <c r="B213" s="7" t="s">
        <v>1074</v>
      </c>
      <c r="C213" s="8">
        <v>1</v>
      </c>
      <c r="D213" s="9">
        <v>20</v>
      </c>
      <c r="E213" s="10">
        <v>700</v>
      </c>
      <c r="F213" s="10">
        <v>0</v>
      </c>
      <c r="G213" s="11">
        <f t="shared" si="24"/>
        <v>0</v>
      </c>
      <c r="H213" s="10">
        <v>700</v>
      </c>
      <c r="I213" s="9">
        <v>20</v>
      </c>
      <c r="J213" s="8">
        <v>1</v>
      </c>
      <c r="K213" s="9">
        <v>0</v>
      </c>
      <c r="L213" s="9">
        <v>0</v>
      </c>
      <c r="M213" s="9">
        <f t="shared" si="25"/>
        <v>0</v>
      </c>
      <c r="N213" s="9">
        <f t="shared" si="26"/>
        <v>6.8308668076109944</v>
      </c>
      <c r="O213" s="9">
        <f t="shared" si="27"/>
        <v>7.2508917954815768</v>
      </c>
      <c r="P213" s="11">
        <f t="shared" si="28"/>
        <v>-100</v>
      </c>
      <c r="Q213" s="11">
        <f t="shared" si="29"/>
        <v>-100</v>
      </c>
      <c r="R213" s="8">
        <v>0</v>
      </c>
      <c r="S213" s="8">
        <v>0</v>
      </c>
      <c r="T213" s="8">
        <v>0</v>
      </c>
      <c r="U213" s="11">
        <f t="shared" si="30"/>
        <v>0</v>
      </c>
      <c r="V213" s="11">
        <f t="shared" si="31"/>
        <v>0</v>
      </c>
      <c r="W213" s="9">
        <v>7</v>
      </c>
      <c r="X213" s="9">
        <v>7</v>
      </c>
    </row>
    <row r="214" spans="1:24" x14ac:dyDescent="0.2">
      <c r="A214" s="7" t="s">
        <v>962</v>
      </c>
      <c r="B214" s="7" t="s">
        <v>1077</v>
      </c>
      <c r="C214" s="8">
        <v>1</v>
      </c>
      <c r="D214" s="9">
        <v>30</v>
      </c>
      <c r="E214" s="10">
        <v>400</v>
      </c>
      <c r="F214" s="10">
        <v>0</v>
      </c>
      <c r="G214" s="11">
        <f t="shared" si="24"/>
        <v>0</v>
      </c>
      <c r="H214" s="10">
        <v>0</v>
      </c>
      <c r="I214" s="9">
        <v>30</v>
      </c>
      <c r="J214" s="8">
        <v>0</v>
      </c>
      <c r="K214" s="9">
        <v>0</v>
      </c>
      <c r="L214" s="9">
        <v>0</v>
      </c>
      <c r="M214" s="9">
        <f t="shared" si="25"/>
        <v>0</v>
      </c>
      <c r="N214" s="9">
        <f t="shared" si="26"/>
        <v>6.8308668076109944</v>
      </c>
      <c r="O214" s="9">
        <f t="shared" si="27"/>
        <v>7.2508917954815768</v>
      </c>
      <c r="P214" s="11">
        <f t="shared" si="28"/>
        <v>-100</v>
      </c>
      <c r="Q214" s="11">
        <f t="shared" si="29"/>
        <v>-100</v>
      </c>
      <c r="R214" s="8">
        <v>0</v>
      </c>
      <c r="S214" s="8">
        <v>0</v>
      </c>
      <c r="T214" s="8">
        <v>0</v>
      </c>
      <c r="U214" s="11">
        <f t="shared" si="30"/>
        <v>0</v>
      </c>
      <c r="V214" s="11">
        <f t="shared" si="31"/>
        <v>0</v>
      </c>
      <c r="W214" s="9">
        <v>0</v>
      </c>
      <c r="X214" s="9">
        <v>0</v>
      </c>
    </row>
    <row r="215" spans="1:24" x14ac:dyDescent="0.2">
      <c r="A215" s="7" t="s">
        <v>962</v>
      </c>
      <c r="B215" s="7" t="s">
        <v>1083</v>
      </c>
      <c r="C215" s="8">
        <v>1</v>
      </c>
      <c r="D215" s="9">
        <v>4.5</v>
      </c>
      <c r="E215" s="10">
        <v>1300</v>
      </c>
      <c r="F215" s="10">
        <v>0</v>
      </c>
      <c r="G215" s="11">
        <f t="shared" si="24"/>
        <v>0</v>
      </c>
      <c r="H215" s="10">
        <v>0</v>
      </c>
      <c r="I215" s="9">
        <v>4.5</v>
      </c>
      <c r="J215" s="8">
        <v>0</v>
      </c>
      <c r="K215" s="9">
        <v>0</v>
      </c>
      <c r="L215" s="9">
        <v>0</v>
      </c>
      <c r="M215" s="9">
        <f t="shared" si="25"/>
        <v>0</v>
      </c>
      <c r="N215" s="9">
        <f t="shared" si="26"/>
        <v>6.8308668076109944</v>
      </c>
      <c r="O215" s="9">
        <f t="shared" si="27"/>
        <v>7.2508917954815768</v>
      </c>
      <c r="P215" s="11">
        <f t="shared" si="28"/>
        <v>-100</v>
      </c>
      <c r="Q215" s="11">
        <f t="shared" si="29"/>
        <v>-100</v>
      </c>
      <c r="R215" s="8">
        <v>0</v>
      </c>
      <c r="S215" s="8">
        <v>0</v>
      </c>
      <c r="T215" s="8">
        <v>0</v>
      </c>
      <c r="U215" s="11">
        <f t="shared" si="30"/>
        <v>0</v>
      </c>
      <c r="V215" s="11">
        <f t="shared" si="31"/>
        <v>0</v>
      </c>
      <c r="W215" s="9">
        <v>0</v>
      </c>
      <c r="X215" s="9">
        <v>0</v>
      </c>
    </row>
    <row r="216" spans="1:24" x14ac:dyDescent="0.2">
      <c r="A216" s="7" t="s">
        <v>962</v>
      </c>
      <c r="B216" s="7" t="s">
        <v>362</v>
      </c>
      <c r="C216" s="8">
        <v>1</v>
      </c>
      <c r="D216" s="9">
        <v>4</v>
      </c>
      <c r="E216" s="10">
        <v>1400</v>
      </c>
      <c r="F216" s="10">
        <v>300</v>
      </c>
      <c r="G216" s="11">
        <f t="shared" si="24"/>
        <v>21.428571428571427</v>
      </c>
      <c r="H216" s="10">
        <v>1700</v>
      </c>
      <c r="I216" s="9">
        <v>4</v>
      </c>
      <c r="J216" s="8">
        <v>1</v>
      </c>
      <c r="K216" s="9">
        <v>0</v>
      </c>
      <c r="L216" s="9">
        <v>0</v>
      </c>
      <c r="M216" s="9">
        <f t="shared" si="25"/>
        <v>0</v>
      </c>
      <c r="N216" s="9">
        <f t="shared" si="26"/>
        <v>6.8308668076109944</v>
      </c>
      <c r="O216" s="9">
        <f t="shared" si="27"/>
        <v>7.2508917954815768</v>
      </c>
      <c r="P216" s="11">
        <f t="shared" si="28"/>
        <v>-100</v>
      </c>
      <c r="Q216" s="11">
        <f t="shared" si="29"/>
        <v>-100</v>
      </c>
      <c r="R216" s="8">
        <v>0</v>
      </c>
      <c r="S216" s="8">
        <v>0</v>
      </c>
      <c r="T216" s="8">
        <v>0</v>
      </c>
      <c r="U216" s="11">
        <f t="shared" si="30"/>
        <v>0</v>
      </c>
      <c r="V216" s="11">
        <f t="shared" si="31"/>
        <v>0</v>
      </c>
      <c r="W216" s="9">
        <v>6</v>
      </c>
      <c r="X216" s="9">
        <v>12</v>
      </c>
    </row>
    <row r="217" spans="1:24" x14ac:dyDescent="0.2">
      <c r="A217" s="7" t="s">
        <v>962</v>
      </c>
      <c r="B217" s="7" t="s">
        <v>1086</v>
      </c>
      <c r="C217" s="8">
        <v>1</v>
      </c>
      <c r="D217" s="9">
        <v>20</v>
      </c>
      <c r="E217" s="10">
        <v>700</v>
      </c>
      <c r="F217" s="10">
        <v>100</v>
      </c>
      <c r="G217" s="11">
        <f t="shared" si="24"/>
        <v>14.285714285714285</v>
      </c>
      <c r="H217" s="10">
        <v>800</v>
      </c>
      <c r="I217" s="9">
        <v>20</v>
      </c>
      <c r="J217" s="8">
        <v>1</v>
      </c>
      <c r="K217" s="9">
        <v>0</v>
      </c>
      <c r="L217" s="9">
        <v>0</v>
      </c>
      <c r="M217" s="9">
        <f t="shared" si="25"/>
        <v>0</v>
      </c>
      <c r="N217" s="9">
        <f t="shared" si="26"/>
        <v>6.8308668076109944</v>
      </c>
      <c r="O217" s="9">
        <f t="shared" si="27"/>
        <v>7.2508917954815768</v>
      </c>
      <c r="P217" s="11">
        <f t="shared" si="28"/>
        <v>-100</v>
      </c>
      <c r="Q217" s="11">
        <f t="shared" si="29"/>
        <v>-100</v>
      </c>
      <c r="R217" s="8">
        <v>0</v>
      </c>
      <c r="S217" s="8">
        <v>0</v>
      </c>
      <c r="T217" s="8">
        <v>0</v>
      </c>
      <c r="U217" s="11">
        <f t="shared" si="30"/>
        <v>0</v>
      </c>
      <c r="V217" s="11">
        <f t="shared" si="31"/>
        <v>0</v>
      </c>
      <c r="W217" s="9">
        <v>8</v>
      </c>
      <c r="X217" s="9">
        <v>12</v>
      </c>
    </row>
    <row r="218" spans="1:24" x14ac:dyDescent="0.2">
      <c r="A218" s="7" t="s">
        <v>962</v>
      </c>
      <c r="B218" s="7" t="s">
        <v>772</v>
      </c>
      <c r="C218" s="8">
        <v>1</v>
      </c>
      <c r="D218" s="9">
        <v>12</v>
      </c>
      <c r="E218" s="10">
        <v>800</v>
      </c>
      <c r="F218" s="10">
        <v>200</v>
      </c>
      <c r="G218" s="11">
        <f t="shared" si="24"/>
        <v>25</v>
      </c>
      <c r="H218" s="10">
        <v>1000</v>
      </c>
      <c r="I218" s="9">
        <v>12</v>
      </c>
      <c r="J218" s="8">
        <v>1</v>
      </c>
      <c r="K218" s="9">
        <v>0</v>
      </c>
      <c r="L218" s="9">
        <v>0</v>
      </c>
      <c r="M218" s="9">
        <f t="shared" si="25"/>
        <v>0</v>
      </c>
      <c r="N218" s="9">
        <f t="shared" si="26"/>
        <v>6.8308668076109944</v>
      </c>
      <c r="O218" s="9">
        <f t="shared" si="27"/>
        <v>7.2508917954815768</v>
      </c>
      <c r="P218" s="11">
        <f t="shared" si="28"/>
        <v>-100</v>
      </c>
      <c r="Q218" s="11">
        <f t="shared" si="29"/>
        <v>-100</v>
      </c>
      <c r="R218" s="8">
        <v>0</v>
      </c>
      <c r="S218" s="8">
        <v>0</v>
      </c>
      <c r="T218" s="8">
        <v>0</v>
      </c>
      <c r="U218" s="11">
        <f t="shared" si="30"/>
        <v>0</v>
      </c>
      <c r="V218" s="11">
        <f t="shared" si="31"/>
        <v>0</v>
      </c>
      <c r="W218" s="9">
        <v>9</v>
      </c>
      <c r="X218" s="9">
        <v>12</v>
      </c>
    </row>
    <row r="219" spans="1:24" x14ac:dyDescent="0.2">
      <c r="A219" s="7" t="s">
        <v>962</v>
      </c>
      <c r="B219" s="7" t="s">
        <v>252</v>
      </c>
      <c r="C219" s="8">
        <v>1</v>
      </c>
      <c r="D219" s="9">
        <v>15</v>
      </c>
      <c r="E219" s="10">
        <v>800</v>
      </c>
      <c r="F219" s="10">
        <v>100</v>
      </c>
      <c r="G219" s="11">
        <f t="shared" si="24"/>
        <v>12.5</v>
      </c>
      <c r="H219" s="10">
        <v>900</v>
      </c>
      <c r="I219" s="9">
        <v>15</v>
      </c>
      <c r="J219" s="8">
        <v>1</v>
      </c>
      <c r="K219" s="9">
        <v>0</v>
      </c>
      <c r="L219" s="9">
        <v>0</v>
      </c>
      <c r="M219" s="9">
        <f t="shared" si="25"/>
        <v>0</v>
      </c>
      <c r="N219" s="9">
        <f t="shared" si="26"/>
        <v>6.8308668076109944</v>
      </c>
      <c r="O219" s="9">
        <f t="shared" si="27"/>
        <v>7.2508917954815768</v>
      </c>
      <c r="P219" s="11">
        <f t="shared" si="28"/>
        <v>-100</v>
      </c>
      <c r="Q219" s="11">
        <f t="shared" si="29"/>
        <v>-100</v>
      </c>
      <c r="R219" s="8">
        <v>0</v>
      </c>
      <c r="S219" s="8">
        <v>0</v>
      </c>
      <c r="T219" s="8">
        <v>0</v>
      </c>
      <c r="U219" s="11">
        <f t="shared" si="30"/>
        <v>0</v>
      </c>
      <c r="V219" s="11">
        <f t="shared" si="31"/>
        <v>0</v>
      </c>
      <c r="W219" s="9">
        <v>11</v>
      </c>
      <c r="X219" s="9">
        <v>12</v>
      </c>
    </row>
    <row r="220" spans="1:24" x14ac:dyDescent="0.2">
      <c r="A220" s="7" t="s">
        <v>962</v>
      </c>
      <c r="B220" s="7" t="s">
        <v>571</v>
      </c>
      <c r="C220" s="8">
        <v>1</v>
      </c>
      <c r="D220" s="9">
        <v>12</v>
      </c>
      <c r="E220" s="10">
        <v>800</v>
      </c>
      <c r="F220" s="10">
        <v>200</v>
      </c>
      <c r="G220" s="11">
        <f t="shared" si="24"/>
        <v>25</v>
      </c>
      <c r="H220" s="10">
        <v>1000</v>
      </c>
      <c r="I220" s="9">
        <v>12</v>
      </c>
      <c r="J220" s="8">
        <v>1</v>
      </c>
      <c r="K220" s="9">
        <v>0</v>
      </c>
      <c r="L220" s="9">
        <v>0</v>
      </c>
      <c r="M220" s="9">
        <f t="shared" si="25"/>
        <v>0</v>
      </c>
      <c r="N220" s="9">
        <f t="shared" si="26"/>
        <v>6.8308668076109944</v>
      </c>
      <c r="O220" s="9">
        <f t="shared" si="27"/>
        <v>7.2508917954815768</v>
      </c>
      <c r="P220" s="11">
        <f t="shared" si="28"/>
        <v>-100</v>
      </c>
      <c r="Q220" s="11">
        <f t="shared" si="29"/>
        <v>-100</v>
      </c>
      <c r="R220" s="8">
        <v>0</v>
      </c>
      <c r="S220" s="8">
        <v>0</v>
      </c>
      <c r="T220" s="8">
        <v>0</v>
      </c>
      <c r="U220" s="11">
        <f t="shared" si="30"/>
        <v>0</v>
      </c>
      <c r="V220" s="11">
        <f t="shared" si="31"/>
        <v>0</v>
      </c>
      <c r="W220" s="9">
        <v>4</v>
      </c>
      <c r="X220" s="9">
        <v>12</v>
      </c>
    </row>
    <row r="221" spans="1:24" x14ac:dyDescent="0.2">
      <c r="A221" s="7" t="s">
        <v>962</v>
      </c>
      <c r="B221" s="7" t="s">
        <v>273</v>
      </c>
      <c r="C221" s="8">
        <v>1</v>
      </c>
      <c r="D221" s="9">
        <v>10</v>
      </c>
      <c r="E221" s="10">
        <v>900</v>
      </c>
      <c r="F221" s="10">
        <v>300</v>
      </c>
      <c r="G221" s="11">
        <f t="shared" si="24"/>
        <v>33.333333333333329</v>
      </c>
      <c r="H221" s="10">
        <v>1200</v>
      </c>
      <c r="I221" s="9">
        <v>10</v>
      </c>
      <c r="J221" s="8">
        <v>1</v>
      </c>
      <c r="K221" s="9">
        <v>29.68</v>
      </c>
      <c r="L221" s="9">
        <v>29.68</v>
      </c>
      <c r="M221" s="9">
        <f t="shared" si="25"/>
        <v>24.733333333333334</v>
      </c>
      <c r="N221" s="9">
        <f t="shared" si="26"/>
        <v>6.8308668076109944</v>
      </c>
      <c r="O221" s="9">
        <f t="shared" si="27"/>
        <v>7.2508917954815768</v>
      </c>
      <c r="P221" s="11">
        <f t="shared" si="28"/>
        <v>262.08191478386465</v>
      </c>
      <c r="Q221" s="11">
        <f t="shared" si="29"/>
        <v>241.10746692904743</v>
      </c>
      <c r="R221" s="8">
        <v>0</v>
      </c>
      <c r="S221" s="8">
        <v>1</v>
      </c>
      <c r="T221" s="8">
        <v>1</v>
      </c>
      <c r="U221" s="11">
        <f t="shared" si="30"/>
        <v>0</v>
      </c>
      <c r="V221" s="11">
        <f t="shared" si="31"/>
        <v>200</v>
      </c>
      <c r="W221" s="9">
        <v>2</v>
      </c>
      <c r="X221" s="9">
        <v>12</v>
      </c>
    </row>
    <row r="222" spans="1:24" x14ac:dyDescent="0.2">
      <c r="A222" s="7" t="s">
        <v>962</v>
      </c>
      <c r="B222" s="7" t="s">
        <v>337</v>
      </c>
      <c r="C222" s="8">
        <v>1</v>
      </c>
      <c r="D222" s="9">
        <v>4.5</v>
      </c>
      <c r="E222" s="10">
        <v>1300</v>
      </c>
      <c r="F222" s="10">
        <v>400</v>
      </c>
      <c r="G222" s="11">
        <f t="shared" si="24"/>
        <v>30.76923076923077</v>
      </c>
      <c r="H222" s="10">
        <v>1700</v>
      </c>
      <c r="I222" s="9">
        <v>4.5</v>
      </c>
      <c r="J222" s="8">
        <v>1</v>
      </c>
      <c r="K222" s="9">
        <v>0</v>
      </c>
      <c r="L222" s="9">
        <v>0</v>
      </c>
      <c r="M222" s="9">
        <f t="shared" si="25"/>
        <v>0</v>
      </c>
      <c r="N222" s="9">
        <f t="shared" si="26"/>
        <v>6.8308668076109944</v>
      </c>
      <c r="O222" s="9">
        <f t="shared" si="27"/>
        <v>7.2508917954815768</v>
      </c>
      <c r="P222" s="11">
        <f t="shared" si="28"/>
        <v>-100</v>
      </c>
      <c r="Q222" s="11">
        <f t="shared" si="29"/>
        <v>-100</v>
      </c>
      <c r="R222" s="8">
        <v>0</v>
      </c>
      <c r="S222" s="8">
        <v>0</v>
      </c>
      <c r="T222" s="8">
        <v>0</v>
      </c>
      <c r="U222" s="11">
        <f t="shared" si="30"/>
        <v>0</v>
      </c>
      <c r="V222" s="11">
        <f t="shared" si="31"/>
        <v>0</v>
      </c>
      <c r="W222" s="9">
        <v>10</v>
      </c>
      <c r="X222" s="9">
        <v>12</v>
      </c>
    </row>
    <row r="223" spans="1:24" x14ac:dyDescent="0.2">
      <c r="A223" s="7" t="s">
        <v>962</v>
      </c>
      <c r="B223" s="7" t="s">
        <v>1098</v>
      </c>
      <c r="C223" s="8">
        <v>1</v>
      </c>
      <c r="D223" s="9">
        <v>12</v>
      </c>
      <c r="E223" s="10">
        <v>800</v>
      </c>
      <c r="F223" s="10">
        <v>200</v>
      </c>
      <c r="G223" s="11">
        <f t="shared" si="24"/>
        <v>25</v>
      </c>
      <c r="H223" s="10">
        <v>1000</v>
      </c>
      <c r="I223" s="9">
        <v>12</v>
      </c>
      <c r="J223" s="8">
        <v>1</v>
      </c>
      <c r="K223" s="9">
        <v>0</v>
      </c>
      <c r="L223" s="9">
        <v>0</v>
      </c>
      <c r="M223" s="9">
        <f t="shared" si="25"/>
        <v>0</v>
      </c>
      <c r="N223" s="9">
        <f t="shared" si="26"/>
        <v>6.8308668076109944</v>
      </c>
      <c r="O223" s="9">
        <f t="shared" si="27"/>
        <v>7.2508917954815768</v>
      </c>
      <c r="P223" s="11">
        <f t="shared" si="28"/>
        <v>-100</v>
      </c>
      <c r="Q223" s="11">
        <f t="shared" si="29"/>
        <v>-100</v>
      </c>
      <c r="R223" s="8">
        <v>0</v>
      </c>
      <c r="S223" s="8">
        <v>0</v>
      </c>
      <c r="T223" s="8">
        <v>0</v>
      </c>
      <c r="U223" s="11">
        <f t="shared" si="30"/>
        <v>0</v>
      </c>
      <c r="V223" s="11">
        <f t="shared" si="31"/>
        <v>0</v>
      </c>
      <c r="W223" s="9">
        <v>5</v>
      </c>
      <c r="X223" s="9">
        <v>12</v>
      </c>
    </row>
    <row r="224" spans="1:24" x14ac:dyDescent="0.2">
      <c r="A224" s="7" t="s">
        <v>962</v>
      </c>
      <c r="B224" s="7" t="s">
        <v>182</v>
      </c>
      <c r="C224" s="8">
        <v>1</v>
      </c>
      <c r="D224" s="9">
        <v>8</v>
      </c>
      <c r="E224" s="10">
        <v>1000</v>
      </c>
      <c r="F224" s="10">
        <v>0</v>
      </c>
      <c r="G224" s="11">
        <f t="shared" si="24"/>
        <v>0</v>
      </c>
      <c r="H224" s="10">
        <v>0</v>
      </c>
      <c r="I224" s="9">
        <v>8</v>
      </c>
      <c r="J224" s="8">
        <v>0</v>
      </c>
      <c r="K224" s="9">
        <v>0</v>
      </c>
      <c r="L224" s="9">
        <v>0</v>
      </c>
      <c r="M224" s="9">
        <f t="shared" si="25"/>
        <v>0</v>
      </c>
      <c r="N224" s="9">
        <f t="shared" si="26"/>
        <v>6.8308668076109944</v>
      </c>
      <c r="O224" s="9">
        <f t="shared" si="27"/>
        <v>7.2508917954815768</v>
      </c>
      <c r="P224" s="11">
        <f t="shared" si="28"/>
        <v>-100</v>
      </c>
      <c r="Q224" s="11">
        <f t="shared" si="29"/>
        <v>-100</v>
      </c>
      <c r="R224" s="8">
        <v>0</v>
      </c>
      <c r="S224" s="8">
        <v>0</v>
      </c>
      <c r="T224" s="8">
        <v>0</v>
      </c>
      <c r="U224" s="11">
        <f t="shared" si="30"/>
        <v>0</v>
      </c>
      <c r="V224" s="11">
        <f t="shared" si="31"/>
        <v>0</v>
      </c>
      <c r="W224" s="9">
        <v>0</v>
      </c>
      <c r="X224" s="9">
        <v>0</v>
      </c>
    </row>
    <row r="225" spans="1:24" x14ac:dyDescent="0.2">
      <c r="A225" s="7" t="s">
        <v>962</v>
      </c>
      <c r="B225" s="7" t="s">
        <v>1108</v>
      </c>
      <c r="C225" s="8">
        <v>1</v>
      </c>
      <c r="D225" s="9">
        <v>3</v>
      </c>
      <c r="E225" s="10">
        <v>1600</v>
      </c>
      <c r="F225" s="10">
        <v>0</v>
      </c>
      <c r="G225" s="11">
        <f t="shared" si="24"/>
        <v>0</v>
      </c>
      <c r="H225" s="10">
        <v>0</v>
      </c>
      <c r="I225" s="9">
        <v>3</v>
      </c>
      <c r="J225" s="8">
        <v>0</v>
      </c>
      <c r="K225" s="9">
        <v>0</v>
      </c>
      <c r="L225" s="9">
        <v>0</v>
      </c>
      <c r="M225" s="9">
        <f t="shared" si="25"/>
        <v>0</v>
      </c>
      <c r="N225" s="9">
        <f t="shared" si="26"/>
        <v>6.8308668076109944</v>
      </c>
      <c r="O225" s="9">
        <f t="shared" si="27"/>
        <v>7.2508917954815768</v>
      </c>
      <c r="P225" s="11">
        <f t="shared" si="28"/>
        <v>-100</v>
      </c>
      <c r="Q225" s="11">
        <f t="shared" si="29"/>
        <v>-100</v>
      </c>
      <c r="R225" s="8">
        <v>0</v>
      </c>
      <c r="S225" s="8">
        <v>0</v>
      </c>
      <c r="T225" s="8">
        <v>0</v>
      </c>
      <c r="U225" s="11">
        <f t="shared" si="30"/>
        <v>0</v>
      </c>
      <c r="V225" s="11">
        <f t="shared" si="31"/>
        <v>0</v>
      </c>
      <c r="W225" s="9">
        <v>0</v>
      </c>
      <c r="X225" s="9">
        <v>0</v>
      </c>
    </row>
    <row r="226" spans="1:24" x14ac:dyDescent="0.2">
      <c r="A226" s="2" t="s">
        <v>1109</v>
      </c>
      <c r="B226" s="2" t="s">
        <v>964</v>
      </c>
      <c r="C226" s="3">
        <v>1</v>
      </c>
      <c r="D226" s="4">
        <v>12</v>
      </c>
      <c r="E226" s="5">
        <v>800</v>
      </c>
      <c r="F226" s="5">
        <v>0</v>
      </c>
      <c r="G226" s="6">
        <f t="shared" si="24"/>
        <v>0</v>
      </c>
      <c r="H226" s="5">
        <v>800</v>
      </c>
      <c r="I226" s="4">
        <v>12</v>
      </c>
      <c r="J226" s="3">
        <v>1</v>
      </c>
      <c r="K226" s="4">
        <v>0</v>
      </c>
      <c r="L226" s="4">
        <v>0</v>
      </c>
      <c r="M226" s="4">
        <f t="shared" si="25"/>
        <v>0</v>
      </c>
      <c r="N226" s="4">
        <f t="shared" si="26"/>
        <v>6.988910891089108</v>
      </c>
      <c r="O226" s="4">
        <f t="shared" si="27"/>
        <v>7.2508917954815768</v>
      </c>
      <c r="P226" s="6">
        <f t="shared" si="28"/>
        <v>-100</v>
      </c>
      <c r="Q226" s="6">
        <f t="shared" si="29"/>
        <v>-100</v>
      </c>
      <c r="R226" s="3">
        <v>0</v>
      </c>
      <c r="S226" s="3">
        <v>0</v>
      </c>
      <c r="T226" s="3">
        <v>0</v>
      </c>
      <c r="U226" s="6">
        <f t="shared" si="30"/>
        <v>0</v>
      </c>
      <c r="V226" s="6">
        <f t="shared" si="31"/>
        <v>0</v>
      </c>
      <c r="W226" s="4">
        <v>7</v>
      </c>
      <c r="X226" s="4">
        <v>7</v>
      </c>
    </row>
    <row r="227" spans="1:24" x14ac:dyDescent="0.2">
      <c r="A227" s="7" t="s">
        <v>1109</v>
      </c>
      <c r="B227" s="7" t="s">
        <v>337</v>
      </c>
      <c r="C227" s="8">
        <v>3</v>
      </c>
      <c r="D227" s="9">
        <v>3.33</v>
      </c>
      <c r="E227" s="10">
        <v>4600</v>
      </c>
      <c r="F227" s="10">
        <v>900</v>
      </c>
      <c r="G227" s="11">
        <f t="shared" si="24"/>
        <v>19.565217391304348</v>
      </c>
      <c r="H227" s="10">
        <v>5500</v>
      </c>
      <c r="I227" s="9">
        <v>3.33</v>
      </c>
      <c r="J227" s="8">
        <v>3</v>
      </c>
      <c r="K227" s="9">
        <v>27.82</v>
      </c>
      <c r="L227" s="9">
        <v>27.82</v>
      </c>
      <c r="M227" s="9">
        <f t="shared" si="25"/>
        <v>5.0581818181818186</v>
      </c>
      <c r="N227" s="9">
        <f t="shared" si="26"/>
        <v>6.988910891089108</v>
      </c>
      <c r="O227" s="9">
        <f t="shared" si="27"/>
        <v>7.2508917954815768</v>
      </c>
      <c r="P227" s="11">
        <f t="shared" si="28"/>
        <v>-27.625607236872597</v>
      </c>
      <c r="Q227" s="11">
        <f t="shared" si="29"/>
        <v>-30.24055577089365</v>
      </c>
      <c r="R227" s="8">
        <v>1</v>
      </c>
      <c r="S227" s="8">
        <v>1</v>
      </c>
      <c r="T227" s="8">
        <v>1</v>
      </c>
      <c r="U227" s="11">
        <f t="shared" si="30"/>
        <v>33.333333333333329</v>
      </c>
      <c r="V227" s="11">
        <f t="shared" si="31"/>
        <v>100</v>
      </c>
      <c r="W227" s="9">
        <v>3.67</v>
      </c>
      <c r="X227" s="9">
        <v>8</v>
      </c>
    </row>
    <row r="228" spans="1:24" x14ac:dyDescent="0.2">
      <c r="A228" s="7" t="s">
        <v>1109</v>
      </c>
      <c r="B228" s="7" t="s">
        <v>1113</v>
      </c>
      <c r="C228" s="8">
        <v>1</v>
      </c>
      <c r="D228" s="9">
        <v>5</v>
      </c>
      <c r="E228" s="10">
        <v>1300</v>
      </c>
      <c r="F228" s="10">
        <v>0</v>
      </c>
      <c r="G228" s="11">
        <f t="shared" si="24"/>
        <v>0</v>
      </c>
      <c r="H228" s="10">
        <v>1300</v>
      </c>
      <c r="I228" s="9">
        <v>5</v>
      </c>
      <c r="J228" s="8">
        <v>1</v>
      </c>
      <c r="K228" s="9">
        <v>0</v>
      </c>
      <c r="L228" s="9">
        <v>0</v>
      </c>
      <c r="M228" s="9">
        <f t="shared" si="25"/>
        <v>0</v>
      </c>
      <c r="N228" s="9">
        <f t="shared" si="26"/>
        <v>6.988910891089108</v>
      </c>
      <c r="O228" s="9">
        <f t="shared" si="27"/>
        <v>7.2508917954815768</v>
      </c>
      <c r="P228" s="11">
        <f t="shared" si="28"/>
        <v>-100</v>
      </c>
      <c r="Q228" s="11">
        <f t="shared" si="29"/>
        <v>-100</v>
      </c>
      <c r="R228" s="8">
        <v>0</v>
      </c>
      <c r="S228" s="8">
        <v>0</v>
      </c>
      <c r="T228" s="8">
        <v>0</v>
      </c>
      <c r="U228" s="11">
        <f t="shared" si="30"/>
        <v>0</v>
      </c>
      <c r="V228" s="11">
        <f t="shared" si="31"/>
        <v>0</v>
      </c>
      <c r="W228" s="9">
        <v>6</v>
      </c>
      <c r="X228" s="9">
        <v>7</v>
      </c>
    </row>
    <row r="229" spans="1:24" x14ac:dyDescent="0.2">
      <c r="A229" s="7" t="s">
        <v>1109</v>
      </c>
      <c r="B229" s="7" t="s">
        <v>148</v>
      </c>
      <c r="C229" s="8">
        <v>4</v>
      </c>
      <c r="D229" s="9">
        <v>7.75</v>
      </c>
      <c r="E229" s="10">
        <v>4400</v>
      </c>
      <c r="F229" s="10">
        <v>600</v>
      </c>
      <c r="G229" s="11">
        <f t="shared" si="24"/>
        <v>13.636363636363635</v>
      </c>
      <c r="H229" s="10">
        <v>5000</v>
      </c>
      <c r="I229" s="9">
        <v>7.75</v>
      </c>
      <c r="J229" s="8">
        <v>4</v>
      </c>
      <c r="K229" s="9">
        <v>93.06</v>
      </c>
      <c r="L229" s="9">
        <v>93.06</v>
      </c>
      <c r="M229" s="9">
        <f t="shared" si="25"/>
        <v>18.611999999999998</v>
      </c>
      <c r="N229" s="9">
        <f t="shared" si="26"/>
        <v>6.988910891089108</v>
      </c>
      <c r="O229" s="9">
        <f t="shared" si="27"/>
        <v>7.2508917954815768</v>
      </c>
      <c r="P229" s="11">
        <f t="shared" si="28"/>
        <v>166.30758769195896</v>
      </c>
      <c r="Q229" s="11">
        <f t="shared" si="29"/>
        <v>156.68566743194464</v>
      </c>
      <c r="R229" s="8">
        <v>1</v>
      </c>
      <c r="S229" s="8">
        <v>2</v>
      </c>
      <c r="T229" s="8">
        <v>2</v>
      </c>
      <c r="U229" s="11">
        <f t="shared" si="30"/>
        <v>25</v>
      </c>
      <c r="V229" s="11">
        <f t="shared" si="31"/>
        <v>125</v>
      </c>
      <c r="W229" s="9">
        <v>5.25</v>
      </c>
      <c r="X229" s="9">
        <v>9.25</v>
      </c>
    </row>
    <row r="230" spans="1:24" x14ac:dyDescent="0.2">
      <c r="A230" s="7" t="s">
        <v>1109</v>
      </c>
      <c r="B230" s="7" t="s">
        <v>95</v>
      </c>
      <c r="C230" s="8">
        <v>6</v>
      </c>
      <c r="D230" s="9">
        <v>5.42</v>
      </c>
      <c r="E230" s="10">
        <v>7900</v>
      </c>
      <c r="F230" s="10">
        <v>800</v>
      </c>
      <c r="G230" s="11">
        <f t="shared" si="24"/>
        <v>10.126582278481013</v>
      </c>
      <c r="H230" s="10">
        <v>5700</v>
      </c>
      <c r="I230" s="9">
        <v>5.42</v>
      </c>
      <c r="J230" s="8">
        <v>4</v>
      </c>
      <c r="K230" s="9">
        <v>64.95</v>
      </c>
      <c r="L230" s="9">
        <v>64.95</v>
      </c>
      <c r="M230" s="9">
        <f t="shared" si="25"/>
        <v>11.394736842105264</v>
      </c>
      <c r="N230" s="9">
        <f t="shared" si="26"/>
        <v>6.988910891089108</v>
      </c>
      <c r="O230" s="9">
        <f t="shared" si="27"/>
        <v>7.2508917954815768</v>
      </c>
      <c r="P230" s="11">
        <f t="shared" si="28"/>
        <v>63.040236449910999</v>
      </c>
      <c r="Q230" s="11">
        <f t="shared" si="29"/>
        <v>57.149453660388936</v>
      </c>
      <c r="R230" s="8">
        <v>1</v>
      </c>
      <c r="S230" s="8">
        <v>2</v>
      </c>
      <c r="T230" s="8">
        <v>3</v>
      </c>
      <c r="U230" s="11">
        <f t="shared" si="30"/>
        <v>25</v>
      </c>
      <c r="V230" s="11">
        <f t="shared" si="31"/>
        <v>150</v>
      </c>
      <c r="W230" s="9">
        <v>3.25</v>
      </c>
      <c r="X230" s="9">
        <v>7.25</v>
      </c>
    </row>
    <row r="231" spans="1:24" x14ac:dyDescent="0.2">
      <c r="A231" s="7" t="s">
        <v>1109</v>
      </c>
      <c r="B231" s="7" t="s">
        <v>188</v>
      </c>
      <c r="C231" s="8">
        <v>3</v>
      </c>
      <c r="D231" s="9">
        <v>6.17</v>
      </c>
      <c r="E231" s="10">
        <v>3900</v>
      </c>
      <c r="F231" s="10">
        <v>800</v>
      </c>
      <c r="G231" s="11">
        <f t="shared" si="24"/>
        <v>20.512820512820511</v>
      </c>
      <c r="H231" s="10">
        <v>4700</v>
      </c>
      <c r="I231" s="9">
        <v>6.17</v>
      </c>
      <c r="J231" s="8">
        <v>3</v>
      </c>
      <c r="K231" s="9">
        <v>16.96</v>
      </c>
      <c r="L231" s="9">
        <v>16.96</v>
      </c>
      <c r="M231" s="9">
        <f t="shared" si="25"/>
        <v>3.6085106382978727</v>
      </c>
      <c r="N231" s="9">
        <f t="shared" si="26"/>
        <v>6.988910891089108</v>
      </c>
      <c r="O231" s="9">
        <f t="shared" si="27"/>
        <v>7.2508917954815768</v>
      </c>
      <c r="P231" s="11">
        <f t="shared" si="28"/>
        <v>-48.368054843870745</v>
      </c>
      <c r="Q231" s="11">
        <f t="shared" si="29"/>
        <v>-50.233561055944442</v>
      </c>
      <c r="R231" s="8">
        <v>0</v>
      </c>
      <c r="S231" s="8">
        <v>1</v>
      </c>
      <c r="T231" s="8">
        <v>1</v>
      </c>
      <c r="U231" s="11">
        <f t="shared" si="30"/>
        <v>0</v>
      </c>
      <c r="V231" s="11">
        <f t="shared" si="31"/>
        <v>66.666666666666657</v>
      </c>
      <c r="W231" s="9">
        <v>5.33</v>
      </c>
      <c r="X231" s="9">
        <v>8</v>
      </c>
    </row>
    <row r="232" spans="1:24" x14ac:dyDescent="0.2">
      <c r="A232" s="7" t="s">
        <v>1109</v>
      </c>
      <c r="B232" s="7" t="s">
        <v>112</v>
      </c>
      <c r="C232" s="8">
        <v>5</v>
      </c>
      <c r="D232" s="9">
        <v>3.4</v>
      </c>
      <c r="E232" s="10">
        <v>7700</v>
      </c>
      <c r="F232" s="10">
        <v>1100</v>
      </c>
      <c r="G232" s="11">
        <f t="shared" si="24"/>
        <v>14.285714285714285</v>
      </c>
      <c r="H232" s="10">
        <v>8800</v>
      </c>
      <c r="I232" s="9">
        <v>3.4</v>
      </c>
      <c r="J232" s="8">
        <v>5</v>
      </c>
      <c r="K232" s="9">
        <v>35.69</v>
      </c>
      <c r="L232" s="9">
        <v>35.69</v>
      </c>
      <c r="M232" s="9">
        <f t="shared" si="25"/>
        <v>4.0556818181818173</v>
      </c>
      <c r="N232" s="9">
        <f t="shared" si="26"/>
        <v>6.988910891089108</v>
      </c>
      <c r="O232" s="9">
        <f t="shared" si="27"/>
        <v>7.2508917954815768</v>
      </c>
      <c r="P232" s="11">
        <f t="shared" si="28"/>
        <v>-41.969759217379213</v>
      </c>
      <c r="Q232" s="11">
        <f t="shared" si="29"/>
        <v>-44.066441307135044</v>
      </c>
      <c r="R232" s="8">
        <v>0</v>
      </c>
      <c r="S232" s="8">
        <v>1</v>
      </c>
      <c r="T232" s="8">
        <v>3</v>
      </c>
      <c r="U232" s="11">
        <f t="shared" si="30"/>
        <v>0</v>
      </c>
      <c r="V232" s="11">
        <f t="shared" si="31"/>
        <v>80</v>
      </c>
      <c r="W232" s="9">
        <v>3.2</v>
      </c>
      <c r="X232" s="9">
        <v>6.6</v>
      </c>
    </row>
    <row r="233" spans="1:24" x14ac:dyDescent="0.2">
      <c r="A233" s="7" t="s">
        <v>1109</v>
      </c>
      <c r="B233" s="7" t="s">
        <v>904</v>
      </c>
      <c r="C233" s="8">
        <v>2</v>
      </c>
      <c r="D233" s="9">
        <v>2.15</v>
      </c>
      <c r="E233" s="10">
        <v>3700</v>
      </c>
      <c r="F233" s="10">
        <v>0</v>
      </c>
      <c r="G233" s="11">
        <f t="shared" si="24"/>
        <v>0</v>
      </c>
      <c r="H233" s="10">
        <v>1700</v>
      </c>
      <c r="I233" s="9">
        <v>2.15</v>
      </c>
      <c r="J233" s="8">
        <v>1</v>
      </c>
      <c r="K233" s="9">
        <v>0</v>
      </c>
      <c r="L233" s="9">
        <v>0</v>
      </c>
      <c r="M233" s="9">
        <f t="shared" si="25"/>
        <v>0</v>
      </c>
      <c r="N233" s="9">
        <f t="shared" si="26"/>
        <v>6.988910891089108</v>
      </c>
      <c r="O233" s="9">
        <f t="shared" si="27"/>
        <v>7.2508917954815768</v>
      </c>
      <c r="P233" s="11">
        <f t="shared" si="28"/>
        <v>-100</v>
      </c>
      <c r="Q233" s="11">
        <f t="shared" si="29"/>
        <v>-100</v>
      </c>
      <c r="R233" s="8">
        <v>0</v>
      </c>
      <c r="S233" s="8">
        <v>0</v>
      </c>
      <c r="T233" s="8">
        <v>0</v>
      </c>
      <c r="U233" s="11">
        <f t="shared" si="30"/>
        <v>0</v>
      </c>
      <c r="V233" s="11">
        <f t="shared" si="31"/>
        <v>0</v>
      </c>
      <c r="W233" s="9">
        <v>4</v>
      </c>
      <c r="X233" s="9">
        <v>7</v>
      </c>
    </row>
    <row r="234" spans="1:24" x14ac:dyDescent="0.2">
      <c r="A234" s="7" t="s">
        <v>1109</v>
      </c>
      <c r="B234" s="7" t="s">
        <v>356</v>
      </c>
      <c r="C234" s="8">
        <v>1</v>
      </c>
      <c r="D234" s="9">
        <v>8</v>
      </c>
      <c r="E234" s="10">
        <v>1000</v>
      </c>
      <c r="F234" s="10">
        <v>0</v>
      </c>
      <c r="G234" s="11">
        <f t="shared" si="24"/>
        <v>0</v>
      </c>
      <c r="H234" s="10">
        <v>1000</v>
      </c>
      <c r="I234" s="9">
        <v>8</v>
      </c>
      <c r="J234" s="8">
        <v>1</v>
      </c>
      <c r="K234" s="9">
        <v>0</v>
      </c>
      <c r="L234" s="9">
        <v>0</v>
      </c>
      <c r="M234" s="9">
        <f t="shared" si="25"/>
        <v>0</v>
      </c>
      <c r="N234" s="9">
        <f t="shared" si="26"/>
        <v>6.988910891089108</v>
      </c>
      <c r="O234" s="9">
        <f t="shared" si="27"/>
        <v>7.2508917954815768</v>
      </c>
      <c r="P234" s="11">
        <f t="shared" si="28"/>
        <v>-100</v>
      </c>
      <c r="Q234" s="11">
        <f t="shared" si="29"/>
        <v>-100</v>
      </c>
      <c r="R234" s="8">
        <v>0</v>
      </c>
      <c r="S234" s="8">
        <v>0</v>
      </c>
      <c r="T234" s="8">
        <v>0</v>
      </c>
      <c r="U234" s="11">
        <f t="shared" si="30"/>
        <v>0</v>
      </c>
      <c r="V234" s="11">
        <f t="shared" si="31"/>
        <v>0</v>
      </c>
      <c r="W234" s="9">
        <v>5</v>
      </c>
      <c r="X234" s="9">
        <v>7</v>
      </c>
    </row>
    <row r="235" spans="1:24" x14ac:dyDescent="0.2">
      <c r="A235" s="7" t="s">
        <v>1109</v>
      </c>
      <c r="B235" s="7" t="s">
        <v>791</v>
      </c>
      <c r="C235" s="8">
        <v>2</v>
      </c>
      <c r="D235" s="9">
        <v>4</v>
      </c>
      <c r="E235" s="10">
        <v>2800</v>
      </c>
      <c r="F235" s="10">
        <v>0</v>
      </c>
      <c r="G235" s="11">
        <f t="shared" si="24"/>
        <v>0</v>
      </c>
      <c r="H235" s="10">
        <v>1400</v>
      </c>
      <c r="I235" s="9">
        <v>4</v>
      </c>
      <c r="J235" s="8">
        <v>1</v>
      </c>
      <c r="K235" s="9">
        <v>0</v>
      </c>
      <c r="L235" s="9">
        <v>0</v>
      </c>
      <c r="M235" s="9">
        <f t="shared" si="25"/>
        <v>0</v>
      </c>
      <c r="N235" s="9">
        <f t="shared" si="26"/>
        <v>6.988910891089108</v>
      </c>
      <c r="O235" s="9">
        <f t="shared" si="27"/>
        <v>7.2508917954815768</v>
      </c>
      <c r="P235" s="11">
        <f t="shared" si="28"/>
        <v>-100</v>
      </c>
      <c r="Q235" s="11">
        <f t="shared" si="29"/>
        <v>-100</v>
      </c>
      <c r="R235" s="8">
        <v>0</v>
      </c>
      <c r="S235" s="8">
        <v>0</v>
      </c>
      <c r="T235" s="8">
        <v>0</v>
      </c>
      <c r="U235" s="11">
        <f t="shared" si="30"/>
        <v>0</v>
      </c>
      <c r="V235" s="11">
        <f t="shared" si="31"/>
        <v>0</v>
      </c>
      <c r="W235" s="9">
        <v>6</v>
      </c>
      <c r="X235" s="9">
        <v>7</v>
      </c>
    </row>
    <row r="236" spans="1:24" x14ac:dyDescent="0.2">
      <c r="A236" s="7" t="s">
        <v>1109</v>
      </c>
      <c r="B236" s="7" t="s">
        <v>1128</v>
      </c>
      <c r="C236" s="8">
        <v>1</v>
      </c>
      <c r="D236" s="9">
        <v>4.5</v>
      </c>
      <c r="E236" s="10">
        <v>1300</v>
      </c>
      <c r="F236" s="10">
        <v>0</v>
      </c>
      <c r="G236" s="11">
        <f t="shared" si="24"/>
        <v>0</v>
      </c>
      <c r="H236" s="10">
        <v>1300</v>
      </c>
      <c r="I236" s="9">
        <v>4.5</v>
      </c>
      <c r="J236" s="8">
        <v>1</v>
      </c>
      <c r="K236" s="9">
        <v>0</v>
      </c>
      <c r="L236" s="9">
        <v>0</v>
      </c>
      <c r="M236" s="9">
        <f t="shared" si="25"/>
        <v>0</v>
      </c>
      <c r="N236" s="9">
        <f t="shared" si="26"/>
        <v>6.988910891089108</v>
      </c>
      <c r="O236" s="9">
        <f t="shared" si="27"/>
        <v>7.2508917954815768</v>
      </c>
      <c r="P236" s="11">
        <f t="shared" si="28"/>
        <v>-100</v>
      </c>
      <c r="Q236" s="11">
        <f t="shared" si="29"/>
        <v>-100</v>
      </c>
      <c r="R236" s="8">
        <v>0</v>
      </c>
      <c r="S236" s="8">
        <v>0</v>
      </c>
      <c r="T236" s="8">
        <v>0</v>
      </c>
      <c r="U236" s="11">
        <f t="shared" si="30"/>
        <v>0</v>
      </c>
      <c r="V236" s="11">
        <f t="shared" si="31"/>
        <v>0</v>
      </c>
      <c r="W236" s="9">
        <v>7</v>
      </c>
      <c r="X236" s="9">
        <v>7</v>
      </c>
    </row>
    <row r="237" spans="1:24" x14ac:dyDescent="0.2">
      <c r="A237" s="7" t="s">
        <v>1109</v>
      </c>
      <c r="B237" s="7" t="s">
        <v>588</v>
      </c>
      <c r="C237" s="8">
        <v>1</v>
      </c>
      <c r="D237" s="9">
        <v>12</v>
      </c>
      <c r="E237" s="10">
        <v>800</v>
      </c>
      <c r="F237" s="10">
        <v>0</v>
      </c>
      <c r="G237" s="11">
        <f t="shared" si="24"/>
        <v>0</v>
      </c>
      <c r="H237" s="10">
        <v>800</v>
      </c>
      <c r="I237" s="9">
        <v>12</v>
      </c>
      <c r="J237" s="8">
        <v>1</v>
      </c>
      <c r="K237" s="9">
        <v>43.88</v>
      </c>
      <c r="L237" s="9">
        <v>43.88</v>
      </c>
      <c r="M237" s="9">
        <f t="shared" si="25"/>
        <v>54.85</v>
      </c>
      <c r="N237" s="9">
        <f t="shared" si="26"/>
        <v>6.988910891089108</v>
      </c>
      <c r="O237" s="9">
        <f t="shared" si="27"/>
        <v>7.2508917954815768</v>
      </c>
      <c r="P237" s="11">
        <f t="shared" si="28"/>
        <v>684.81469938233147</v>
      </c>
      <c r="Q237" s="11">
        <f t="shared" si="29"/>
        <v>656.45867497540098</v>
      </c>
      <c r="R237" s="8">
        <v>0</v>
      </c>
      <c r="S237" s="8">
        <v>1</v>
      </c>
      <c r="T237" s="8">
        <v>1</v>
      </c>
      <c r="U237" s="11">
        <f t="shared" si="30"/>
        <v>0</v>
      </c>
      <c r="V237" s="11">
        <f t="shared" si="31"/>
        <v>200</v>
      </c>
      <c r="W237" s="9">
        <v>2</v>
      </c>
      <c r="X237" s="9">
        <v>7</v>
      </c>
    </row>
    <row r="238" spans="1:24" x14ac:dyDescent="0.2">
      <c r="A238" s="7" t="s">
        <v>1109</v>
      </c>
      <c r="B238" s="7" t="s">
        <v>518</v>
      </c>
      <c r="C238" s="8">
        <v>1</v>
      </c>
      <c r="D238" s="9">
        <v>5</v>
      </c>
      <c r="E238" s="10">
        <v>1300</v>
      </c>
      <c r="F238" s="10">
        <v>0</v>
      </c>
      <c r="G238" s="11">
        <f t="shared" si="24"/>
        <v>0</v>
      </c>
      <c r="H238" s="10">
        <v>1300</v>
      </c>
      <c r="I238" s="9">
        <v>5</v>
      </c>
      <c r="J238" s="8">
        <v>1</v>
      </c>
      <c r="K238" s="9">
        <v>66.66</v>
      </c>
      <c r="L238" s="9">
        <v>66.66</v>
      </c>
      <c r="M238" s="9">
        <f t="shared" si="25"/>
        <v>51.276923076923076</v>
      </c>
      <c r="N238" s="9">
        <f t="shared" si="26"/>
        <v>6.988910891089108</v>
      </c>
      <c r="O238" s="9">
        <f t="shared" si="27"/>
        <v>7.2508917954815768</v>
      </c>
      <c r="P238" s="11">
        <f t="shared" si="28"/>
        <v>633.68975332481887</v>
      </c>
      <c r="Q238" s="11">
        <f t="shared" si="29"/>
        <v>607.1809168201421</v>
      </c>
      <c r="R238" s="8">
        <v>1</v>
      </c>
      <c r="S238" s="8">
        <v>1</v>
      </c>
      <c r="T238" s="8">
        <v>1</v>
      </c>
      <c r="U238" s="11">
        <f t="shared" si="30"/>
        <v>100</v>
      </c>
      <c r="V238" s="11">
        <f t="shared" si="31"/>
        <v>300</v>
      </c>
      <c r="W238" s="9">
        <v>1</v>
      </c>
      <c r="X238" s="9">
        <v>7</v>
      </c>
    </row>
    <row r="239" spans="1:24" x14ac:dyDescent="0.2">
      <c r="A239" s="7" t="s">
        <v>1109</v>
      </c>
      <c r="B239" s="7" t="s">
        <v>248</v>
      </c>
      <c r="C239" s="8">
        <v>5</v>
      </c>
      <c r="D239" s="9">
        <v>9.6</v>
      </c>
      <c r="E239" s="10">
        <v>4800</v>
      </c>
      <c r="F239" s="10">
        <v>900</v>
      </c>
      <c r="G239" s="11">
        <f t="shared" si="24"/>
        <v>18.75</v>
      </c>
      <c r="H239" s="10">
        <v>4100</v>
      </c>
      <c r="I239" s="9">
        <v>9.6</v>
      </c>
      <c r="J239" s="8">
        <v>3</v>
      </c>
      <c r="K239" s="9">
        <v>8.4</v>
      </c>
      <c r="L239" s="9">
        <v>8.4</v>
      </c>
      <c r="M239" s="9">
        <f t="shared" si="25"/>
        <v>2.0487804878048781</v>
      </c>
      <c r="N239" s="9">
        <f t="shared" si="26"/>
        <v>6.988910891089108</v>
      </c>
      <c r="O239" s="9">
        <f t="shared" si="27"/>
        <v>7.2508917954815768</v>
      </c>
      <c r="P239" s="11">
        <f t="shared" si="28"/>
        <v>-70.685268137885657</v>
      </c>
      <c r="Q239" s="11">
        <f t="shared" si="29"/>
        <v>-71.744434400723179</v>
      </c>
      <c r="R239" s="8">
        <v>0</v>
      </c>
      <c r="S239" s="8">
        <v>0</v>
      </c>
      <c r="T239" s="8">
        <v>1</v>
      </c>
      <c r="U239" s="11">
        <f t="shared" si="30"/>
        <v>0</v>
      </c>
      <c r="V239" s="11">
        <f t="shared" si="31"/>
        <v>33.333333333333329</v>
      </c>
      <c r="W239" s="9">
        <v>5.67</v>
      </c>
      <c r="X239" s="9">
        <v>11</v>
      </c>
    </row>
    <row r="240" spans="1:24" x14ac:dyDescent="0.2">
      <c r="A240" s="7" t="s">
        <v>1109</v>
      </c>
      <c r="B240" s="7" t="s">
        <v>86</v>
      </c>
      <c r="C240" s="8">
        <v>1</v>
      </c>
      <c r="D240" s="9">
        <v>20</v>
      </c>
      <c r="E240" s="10">
        <v>700</v>
      </c>
      <c r="F240" s="10">
        <v>0</v>
      </c>
      <c r="G240" s="11">
        <f t="shared" si="24"/>
        <v>0</v>
      </c>
      <c r="H240" s="10">
        <v>0</v>
      </c>
      <c r="I240" s="9">
        <v>20</v>
      </c>
      <c r="J240" s="8">
        <v>0</v>
      </c>
      <c r="K240" s="9">
        <v>0</v>
      </c>
      <c r="L240" s="9">
        <v>0</v>
      </c>
      <c r="M240" s="9">
        <f t="shared" si="25"/>
        <v>0</v>
      </c>
      <c r="N240" s="9">
        <f t="shared" si="26"/>
        <v>6.988910891089108</v>
      </c>
      <c r="O240" s="9">
        <f t="shared" si="27"/>
        <v>7.2508917954815768</v>
      </c>
      <c r="P240" s="11">
        <f t="shared" si="28"/>
        <v>-100</v>
      </c>
      <c r="Q240" s="11">
        <f t="shared" si="29"/>
        <v>-100</v>
      </c>
      <c r="R240" s="8">
        <v>0</v>
      </c>
      <c r="S240" s="8">
        <v>0</v>
      </c>
      <c r="T240" s="8">
        <v>0</v>
      </c>
      <c r="U240" s="11">
        <f t="shared" si="30"/>
        <v>0</v>
      </c>
      <c r="V240" s="11">
        <f t="shared" si="31"/>
        <v>0</v>
      </c>
      <c r="W240" s="9">
        <v>0</v>
      </c>
      <c r="X240" s="9">
        <v>0</v>
      </c>
    </row>
    <row r="241" spans="1:24" x14ac:dyDescent="0.2">
      <c r="A241" s="7" t="s">
        <v>1109</v>
      </c>
      <c r="B241" s="7" t="s">
        <v>753</v>
      </c>
      <c r="C241" s="8">
        <v>3</v>
      </c>
      <c r="D241" s="9">
        <v>5.67</v>
      </c>
      <c r="E241" s="10">
        <v>3900</v>
      </c>
      <c r="F241" s="10">
        <v>200</v>
      </c>
      <c r="G241" s="11">
        <f t="shared" si="24"/>
        <v>5.1282051282051277</v>
      </c>
      <c r="H241" s="10">
        <v>1500</v>
      </c>
      <c r="I241" s="9">
        <v>5.67</v>
      </c>
      <c r="J241" s="8">
        <v>1</v>
      </c>
      <c r="K241" s="9">
        <v>6.99</v>
      </c>
      <c r="L241" s="9">
        <v>6.99</v>
      </c>
      <c r="M241" s="9">
        <f t="shared" si="25"/>
        <v>4.66</v>
      </c>
      <c r="N241" s="9">
        <f t="shared" si="26"/>
        <v>6.988910891089108</v>
      </c>
      <c r="O241" s="9">
        <f t="shared" si="27"/>
        <v>7.2508917954815768</v>
      </c>
      <c r="P241" s="11">
        <f t="shared" si="28"/>
        <v>-33.322944409814689</v>
      </c>
      <c r="Q241" s="11">
        <f t="shared" si="29"/>
        <v>-35.732043292882977</v>
      </c>
      <c r="R241" s="8">
        <v>0</v>
      </c>
      <c r="S241" s="8">
        <v>0</v>
      </c>
      <c r="T241" s="8">
        <v>1</v>
      </c>
      <c r="U241" s="11">
        <f t="shared" si="30"/>
        <v>0</v>
      </c>
      <c r="V241" s="11">
        <f t="shared" si="31"/>
        <v>100</v>
      </c>
      <c r="W241" s="9">
        <v>3</v>
      </c>
      <c r="X241" s="9">
        <v>5</v>
      </c>
    </row>
    <row r="242" spans="1:24" x14ac:dyDescent="0.2">
      <c r="A242" s="7" t="s">
        <v>1109</v>
      </c>
      <c r="B242" s="7" t="s">
        <v>901</v>
      </c>
      <c r="C242" s="8">
        <v>2</v>
      </c>
      <c r="D242" s="9">
        <v>13</v>
      </c>
      <c r="E242" s="10">
        <v>1900</v>
      </c>
      <c r="F242" s="10">
        <v>100</v>
      </c>
      <c r="G242" s="11">
        <f t="shared" si="24"/>
        <v>5.2631578947368416</v>
      </c>
      <c r="H242" s="10">
        <v>1300</v>
      </c>
      <c r="I242" s="9">
        <v>13</v>
      </c>
      <c r="J242" s="8">
        <v>1</v>
      </c>
      <c r="K242" s="9">
        <v>0</v>
      </c>
      <c r="L242" s="9">
        <v>0</v>
      </c>
      <c r="M242" s="9">
        <f t="shared" si="25"/>
        <v>0</v>
      </c>
      <c r="N242" s="9">
        <f t="shared" si="26"/>
        <v>6.988910891089108</v>
      </c>
      <c r="O242" s="9">
        <f t="shared" si="27"/>
        <v>7.2508917954815768</v>
      </c>
      <c r="P242" s="11">
        <f t="shared" si="28"/>
        <v>-100</v>
      </c>
      <c r="Q242" s="11">
        <f t="shared" si="29"/>
        <v>-100</v>
      </c>
      <c r="R242" s="8">
        <v>0</v>
      </c>
      <c r="S242" s="8">
        <v>0</v>
      </c>
      <c r="T242" s="8">
        <v>0</v>
      </c>
      <c r="U242" s="11">
        <f t="shared" si="30"/>
        <v>0</v>
      </c>
      <c r="V242" s="11">
        <f t="shared" si="31"/>
        <v>0</v>
      </c>
      <c r="W242" s="9">
        <v>5</v>
      </c>
      <c r="X242" s="9">
        <v>5</v>
      </c>
    </row>
    <row r="243" spans="1:24" x14ac:dyDescent="0.2">
      <c r="A243" s="7" t="s">
        <v>1109</v>
      </c>
      <c r="B243" s="7" t="s">
        <v>641</v>
      </c>
      <c r="C243" s="8">
        <v>1</v>
      </c>
      <c r="D243" s="9">
        <v>8</v>
      </c>
      <c r="E243" s="10">
        <v>1000</v>
      </c>
      <c r="F243" s="10">
        <v>200</v>
      </c>
      <c r="G243" s="11">
        <f t="shared" si="24"/>
        <v>20</v>
      </c>
      <c r="H243" s="10">
        <v>1200</v>
      </c>
      <c r="I243" s="9">
        <v>8</v>
      </c>
      <c r="J243" s="8">
        <v>1</v>
      </c>
      <c r="K243" s="9">
        <v>0</v>
      </c>
      <c r="L243" s="9">
        <v>0</v>
      </c>
      <c r="M243" s="9">
        <f t="shared" si="25"/>
        <v>0</v>
      </c>
      <c r="N243" s="9">
        <f t="shared" si="26"/>
        <v>6.988910891089108</v>
      </c>
      <c r="O243" s="9">
        <f t="shared" si="27"/>
        <v>7.2508917954815768</v>
      </c>
      <c r="P243" s="11">
        <f t="shared" si="28"/>
        <v>-100</v>
      </c>
      <c r="Q243" s="11">
        <f t="shared" si="29"/>
        <v>-100</v>
      </c>
      <c r="R243" s="8">
        <v>0</v>
      </c>
      <c r="S243" s="8">
        <v>0</v>
      </c>
      <c r="T243" s="8">
        <v>0</v>
      </c>
      <c r="U243" s="11">
        <f t="shared" si="30"/>
        <v>0</v>
      </c>
      <c r="V243" s="11">
        <f t="shared" si="31"/>
        <v>0</v>
      </c>
      <c r="W243" s="9">
        <v>5</v>
      </c>
      <c r="X243" s="9">
        <v>7</v>
      </c>
    </row>
    <row r="244" spans="1:24" x14ac:dyDescent="0.2">
      <c r="A244" s="7" t="s">
        <v>1109</v>
      </c>
      <c r="B244" s="7" t="s">
        <v>1108</v>
      </c>
      <c r="C244" s="8">
        <v>1</v>
      </c>
      <c r="D244" s="9">
        <v>4.5</v>
      </c>
      <c r="E244" s="10">
        <v>1300</v>
      </c>
      <c r="F244" s="10">
        <v>300</v>
      </c>
      <c r="G244" s="11">
        <f t="shared" si="24"/>
        <v>23.076923076923077</v>
      </c>
      <c r="H244" s="10">
        <v>1600</v>
      </c>
      <c r="I244" s="9">
        <v>4.5</v>
      </c>
      <c r="J244" s="8">
        <v>1</v>
      </c>
      <c r="K244" s="9">
        <v>0</v>
      </c>
      <c r="L244" s="9">
        <v>0</v>
      </c>
      <c r="M244" s="9">
        <f t="shared" si="25"/>
        <v>0</v>
      </c>
      <c r="N244" s="9">
        <f t="shared" si="26"/>
        <v>6.988910891089108</v>
      </c>
      <c r="O244" s="9">
        <f t="shared" si="27"/>
        <v>7.2508917954815768</v>
      </c>
      <c r="P244" s="11">
        <f t="shared" si="28"/>
        <v>-100</v>
      </c>
      <c r="Q244" s="11">
        <f t="shared" si="29"/>
        <v>-100</v>
      </c>
      <c r="R244" s="8">
        <v>0</v>
      </c>
      <c r="S244" s="8">
        <v>0</v>
      </c>
      <c r="T244" s="8">
        <v>0</v>
      </c>
      <c r="U244" s="11">
        <f t="shared" si="30"/>
        <v>0</v>
      </c>
      <c r="V244" s="11">
        <f t="shared" si="31"/>
        <v>0</v>
      </c>
      <c r="W244" s="9">
        <v>4</v>
      </c>
      <c r="X244" s="9">
        <v>7</v>
      </c>
    </row>
    <row r="245" spans="1:24" x14ac:dyDescent="0.2">
      <c r="A245" s="7" t="s">
        <v>1109</v>
      </c>
      <c r="B245" s="7" t="s">
        <v>262</v>
      </c>
      <c r="C245" s="8">
        <v>4</v>
      </c>
      <c r="D245" s="9">
        <v>8.3800000000000008</v>
      </c>
      <c r="E245" s="10">
        <v>4500</v>
      </c>
      <c r="F245" s="10">
        <v>1300</v>
      </c>
      <c r="G245" s="11">
        <f t="shared" si="24"/>
        <v>28.888888888888886</v>
      </c>
      <c r="H245" s="10">
        <v>5800</v>
      </c>
      <c r="I245" s="9">
        <v>8.3800000000000008</v>
      </c>
      <c r="J245" s="8">
        <v>4</v>
      </c>
      <c r="K245" s="9">
        <v>60.87</v>
      </c>
      <c r="L245" s="9">
        <v>60.87</v>
      </c>
      <c r="M245" s="9">
        <f t="shared" si="25"/>
        <v>10.494827586206895</v>
      </c>
      <c r="N245" s="9">
        <f t="shared" si="26"/>
        <v>6.988910891089108</v>
      </c>
      <c r="O245" s="9">
        <f t="shared" si="27"/>
        <v>7.2508917954815768</v>
      </c>
      <c r="P245" s="11">
        <f t="shared" si="28"/>
        <v>50.1639919259501</v>
      </c>
      <c r="Q245" s="11">
        <f t="shared" si="29"/>
        <v>44.738438832403901</v>
      </c>
      <c r="R245" s="8">
        <v>1</v>
      </c>
      <c r="S245" s="8">
        <v>2</v>
      </c>
      <c r="T245" s="8">
        <v>2</v>
      </c>
      <c r="U245" s="11">
        <f t="shared" si="30"/>
        <v>25</v>
      </c>
      <c r="V245" s="11">
        <f t="shared" si="31"/>
        <v>125</v>
      </c>
      <c r="W245" s="9">
        <v>3.25</v>
      </c>
      <c r="X245" s="9">
        <v>8.5</v>
      </c>
    </row>
    <row r="246" spans="1:24" x14ac:dyDescent="0.2">
      <c r="A246" s="7" t="s">
        <v>1109</v>
      </c>
      <c r="B246" s="7" t="s">
        <v>182</v>
      </c>
      <c r="C246" s="8">
        <v>2</v>
      </c>
      <c r="D246" s="9">
        <v>13</v>
      </c>
      <c r="E246" s="10">
        <v>1900</v>
      </c>
      <c r="F246" s="10">
        <v>300</v>
      </c>
      <c r="G246" s="11">
        <f t="shared" si="24"/>
        <v>15.789473684210526</v>
      </c>
      <c r="H246" s="10">
        <v>2200</v>
      </c>
      <c r="I246" s="9">
        <v>13</v>
      </c>
      <c r="J246" s="8">
        <v>2</v>
      </c>
      <c r="K246" s="9">
        <v>13.5</v>
      </c>
      <c r="L246" s="9">
        <v>13.5</v>
      </c>
      <c r="M246" s="9">
        <f t="shared" si="25"/>
        <v>6.1363636363636358</v>
      </c>
      <c r="N246" s="9">
        <f t="shared" si="26"/>
        <v>6.988910891089108</v>
      </c>
      <c r="O246" s="9">
        <f t="shared" si="27"/>
        <v>7.2508917954815768</v>
      </c>
      <c r="P246" s="11">
        <f t="shared" si="28"/>
        <v>-12.198570964933516</v>
      </c>
      <c r="Q246" s="11">
        <f t="shared" si="29"/>
        <v>-15.37091147619199</v>
      </c>
      <c r="R246" s="8">
        <v>0</v>
      </c>
      <c r="S246" s="8">
        <v>0</v>
      </c>
      <c r="T246" s="8">
        <v>1</v>
      </c>
      <c r="U246" s="11">
        <f t="shared" si="30"/>
        <v>0</v>
      </c>
      <c r="V246" s="11">
        <f t="shared" si="31"/>
        <v>50</v>
      </c>
      <c r="W246" s="9">
        <v>5</v>
      </c>
      <c r="X246" s="9">
        <v>9</v>
      </c>
    </row>
    <row r="247" spans="1:24" x14ac:dyDescent="0.2">
      <c r="A247" s="7" t="s">
        <v>1109</v>
      </c>
      <c r="B247" s="7" t="s">
        <v>58</v>
      </c>
      <c r="C247" s="8">
        <v>1</v>
      </c>
      <c r="D247" s="9">
        <v>5</v>
      </c>
      <c r="E247" s="10">
        <v>1300</v>
      </c>
      <c r="F247" s="10">
        <v>200</v>
      </c>
      <c r="G247" s="11">
        <f t="shared" si="24"/>
        <v>15.384615384615385</v>
      </c>
      <c r="H247" s="10">
        <v>1500</v>
      </c>
      <c r="I247" s="9">
        <v>5</v>
      </c>
      <c r="J247" s="8">
        <v>1</v>
      </c>
      <c r="K247" s="9">
        <v>34.53</v>
      </c>
      <c r="L247" s="9">
        <v>34.53</v>
      </c>
      <c r="M247" s="9">
        <f t="shared" si="25"/>
        <v>23.020000000000003</v>
      </c>
      <c r="N247" s="9">
        <f t="shared" si="26"/>
        <v>6.988910891089108</v>
      </c>
      <c r="O247" s="9">
        <f t="shared" si="27"/>
        <v>7.2508917954815768</v>
      </c>
      <c r="P247" s="11">
        <f t="shared" si="28"/>
        <v>229.37893126310428</v>
      </c>
      <c r="Q247" s="11">
        <f t="shared" si="29"/>
        <v>217.47818957035068</v>
      </c>
      <c r="R247" s="8">
        <v>1</v>
      </c>
      <c r="S247" s="8">
        <v>1</v>
      </c>
      <c r="T247" s="8">
        <v>1</v>
      </c>
      <c r="U247" s="11">
        <f t="shared" si="30"/>
        <v>100</v>
      </c>
      <c r="V247" s="11">
        <f t="shared" si="31"/>
        <v>300</v>
      </c>
      <c r="W247" s="9">
        <v>1</v>
      </c>
      <c r="X247" s="9">
        <v>7</v>
      </c>
    </row>
    <row r="248" spans="1:24" x14ac:dyDescent="0.2">
      <c r="A248" s="7" t="s">
        <v>1109</v>
      </c>
      <c r="B248" s="7" t="s">
        <v>418</v>
      </c>
      <c r="C248" s="8">
        <v>1</v>
      </c>
      <c r="D248" s="9">
        <v>3.5</v>
      </c>
      <c r="E248" s="10">
        <v>1500</v>
      </c>
      <c r="F248" s="10">
        <v>200</v>
      </c>
      <c r="G248" s="11">
        <f t="shared" si="24"/>
        <v>13.333333333333334</v>
      </c>
      <c r="H248" s="10">
        <v>1700</v>
      </c>
      <c r="I248" s="9">
        <v>3.5</v>
      </c>
      <c r="J248" s="8">
        <v>1</v>
      </c>
      <c r="K248" s="9">
        <v>7.25</v>
      </c>
      <c r="L248" s="9">
        <v>7.25</v>
      </c>
      <c r="M248" s="9">
        <f t="shared" si="25"/>
        <v>4.2647058823529411</v>
      </c>
      <c r="N248" s="9">
        <f t="shared" si="26"/>
        <v>6.988910891089108</v>
      </c>
      <c r="O248" s="9">
        <f t="shared" si="27"/>
        <v>7.2508917954815768</v>
      </c>
      <c r="P248" s="11">
        <f t="shared" si="28"/>
        <v>-38.978963263210872</v>
      </c>
      <c r="Q248" s="11">
        <f t="shared" si="29"/>
        <v>-41.183705361449327</v>
      </c>
      <c r="R248" s="8">
        <v>0</v>
      </c>
      <c r="S248" s="8">
        <v>0</v>
      </c>
      <c r="T248" s="8">
        <v>1</v>
      </c>
      <c r="U248" s="11">
        <f t="shared" si="30"/>
        <v>0</v>
      </c>
      <c r="V248" s="11">
        <f t="shared" si="31"/>
        <v>100</v>
      </c>
      <c r="W248" s="9">
        <v>3</v>
      </c>
      <c r="X248" s="9">
        <v>7</v>
      </c>
    </row>
    <row r="249" spans="1:24" x14ac:dyDescent="0.2">
      <c r="A249" s="7" t="s">
        <v>1109</v>
      </c>
      <c r="B249" s="7" t="s">
        <v>1009</v>
      </c>
      <c r="C249" s="8">
        <v>1</v>
      </c>
      <c r="D249" s="9">
        <v>20</v>
      </c>
      <c r="E249" s="10">
        <v>700</v>
      </c>
      <c r="F249" s="10">
        <v>100</v>
      </c>
      <c r="G249" s="11">
        <f t="shared" si="24"/>
        <v>14.285714285714285</v>
      </c>
      <c r="H249" s="10">
        <v>800</v>
      </c>
      <c r="I249" s="9">
        <v>20</v>
      </c>
      <c r="J249" s="8">
        <v>1</v>
      </c>
      <c r="K249" s="9">
        <v>0</v>
      </c>
      <c r="L249" s="9">
        <v>0</v>
      </c>
      <c r="M249" s="9">
        <f t="shared" si="25"/>
        <v>0</v>
      </c>
      <c r="N249" s="9">
        <f t="shared" si="26"/>
        <v>6.988910891089108</v>
      </c>
      <c r="O249" s="9">
        <f t="shared" si="27"/>
        <v>7.2508917954815768</v>
      </c>
      <c r="P249" s="11">
        <f t="shared" si="28"/>
        <v>-100</v>
      </c>
      <c r="Q249" s="11">
        <f t="shared" si="29"/>
        <v>-100</v>
      </c>
      <c r="R249" s="8">
        <v>0</v>
      </c>
      <c r="S249" s="8">
        <v>0</v>
      </c>
      <c r="T249" s="8">
        <v>0</v>
      </c>
      <c r="U249" s="11">
        <f t="shared" si="30"/>
        <v>0</v>
      </c>
      <c r="V249" s="11">
        <f t="shared" si="31"/>
        <v>0</v>
      </c>
      <c r="W249" s="9">
        <v>9</v>
      </c>
      <c r="X249" s="9">
        <v>10</v>
      </c>
    </row>
    <row r="250" spans="1:24" x14ac:dyDescent="0.2">
      <c r="A250" s="7" t="s">
        <v>1109</v>
      </c>
      <c r="B250" s="7" t="s">
        <v>1067</v>
      </c>
      <c r="C250" s="8">
        <v>2</v>
      </c>
      <c r="D250" s="9">
        <v>6.5</v>
      </c>
      <c r="E250" s="10">
        <v>2500</v>
      </c>
      <c r="F250" s="10">
        <v>500</v>
      </c>
      <c r="G250" s="11">
        <f t="shared" si="24"/>
        <v>20</v>
      </c>
      <c r="H250" s="10">
        <v>2100</v>
      </c>
      <c r="I250" s="9">
        <v>6.5</v>
      </c>
      <c r="J250" s="8">
        <v>1</v>
      </c>
      <c r="K250" s="9">
        <v>6.05</v>
      </c>
      <c r="L250" s="9">
        <v>6.05</v>
      </c>
      <c r="M250" s="9">
        <f t="shared" si="25"/>
        <v>2.8809523809523809</v>
      </c>
      <c r="N250" s="9">
        <f t="shared" si="26"/>
        <v>6.988910891089108</v>
      </c>
      <c r="O250" s="9">
        <f t="shared" si="27"/>
        <v>7.2508917954815768</v>
      </c>
      <c r="P250" s="11">
        <f t="shared" si="28"/>
        <v>-58.778235609991711</v>
      </c>
      <c r="Q250" s="11">
        <f t="shared" si="29"/>
        <v>-60.267613112808291</v>
      </c>
      <c r="R250" s="8">
        <v>0</v>
      </c>
      <c r="S250" s="8">
        <v>0</v>
      </c>
      <c r="T250" s="8">
        <v>1</v>
      </c>
      <c r="U250" s="11">
        <f t="shared" si="30"/>
        <v>0</v>
      </c>
      <c r="V250" s="11">
        <f t="shared" si="31"/>
        <v>100</v>
      </c>
      <c r="W250" s="9">
        <v>3</v>
      </c>
      <c r="X250" s="9">
        <v>10</v>
      </c>
    </row>
    <row r="251" spans="1:24" x14ac:dyDescent="0.2">
      <c r="A251" s="7" t="s">
        <v>1109</v>
      </c>
      <c r="B251" s="7" t="s">
        <v>707</v>
      </c>
      <c r="C251" s="8">
        <v>1</v>
      </c>
      <c r="D251" s="9">
        <v>20</v>
      </c>
      <c r="E251" s="10">
        <v>700</v>
      </c>
      <c r="F251" s="10">
        <v>100</v>
      </c>
      <c r="G251" s="11">
        <f t="shared" si="24"/>
        <v>14.285714285714285</v>
      </c>
      <c r="H251" s="10">
        <v>800</v>
      </c>
      <c r="I251" s="9">
        <v>20</v>
      </c>
      <c r="J251" s="8">
        <v>1</v>
      </c>
      <c r="K251" s="9">
        <v>0</v>
      </c>
      <c r="L251" s="9">
        <v>0</v>
      </c>
      <c r="M251" s="9">
        <f t="shared" si="25"/>
        <v>0</v>
      </c>
      <c r="N251" s="9">
        <f t="shared" si="26"/>
        <v>6.988910891089108</v>
      </c>
      <c r="O251" s="9">
        <f t="shared" si="27"/>
        <v>7.2508917954815768</v>
      </c>
      <c r="P251" s="11">
        <f t="shared" si="28"/>
        <v>-100</v>
      </c>
      <c r="Q251" s="11">
        <f t="shared" si="29"/>
        <v>-100</v>
      </c>
      <c r="R251" s="8">
        <v>0</v>
      </c>
      <c r="S251" s="8">
        <v>0</v>
      </c>
      <c r="T251" s="8">
        <v>0</v>
      </c>
      <c r="U251" s="11">
        <f t="shared" si="30"/>
        <v>0</v>
      </c>
      <c r="V251" s="11">
        <f t="shared" si="31"/>
        <v>0</v>
      </c>
      <c r="W251" s="9">
        <v>6</v>
      </c>
      <c r="X251" s="9">
        <v>10</v>
      </c>
    </row>
    <row r="252" spans="1:24" x14ac:dyDescent="0.2">
      <c r="A252" s="7" t="s">
        <v>1109</v>
      </c>
      <c r="B252" s="7" t="s">
        <v>644</v>
      </c>
      <c r="C252" s="8">
        <v>2</v>
      </c>
      <c r="D252" s="9">
        <v>9</v>
      </c>
      <c r="E252" s="10">
        <v>1900</v>
      </c>
      <c r="F252" s="10">
        <v>300</v>
      </c>
      <c r="G252" s="11">
        <f t="shared" si="24"/>
        <v>15.789473684210526</v>
      </c>
      <c r="H252" s="10">
        <v>1300</v>
      </c>
      <c r="I252" s="9">
        <v>9</v>
      </c>
      <c r="J252" s="8">
        <v>1</v>
      </c>
      <c r="K252" s="9">
        <v>0</v>
      </c>
      <c r="L252" s="9">
        <v>0</v>
      </c>
      <c r="M252" s="9">
        <f t="shared" si="25"/>
        <v>0</v>
      </c>
      <c r="N252" s="9">
        <f t="shared" si="26"/>
        <v>6.988910891089108</v>
      </c>
      <c r="O252" s="9">
        <f t="shared" si="27"/>
        <v>7.2508917954815768</v>
      </c>
      <c r="P252" s="11">
        <f t="shared" si="28"/>
        <v>-100</v>
      </c>
      <c r="Q252" s="11">
        <f t="shared" si="29"/>
        <v>-100</v>
      </c>
      <c r="R252" s="8">
        <v>0</v>
      </c>
      <c r="S252" s="8">
        <v>0</v>
      </c>
      <c r="T252" s="8">
        <v>0</v>
      </c>
      <c r="U252" s="11">
        <f t="shared" si="30"/>
        <v>0</v>
      </c>
      <c r="V252" s="11">
        <f t="shared" si="31"/>
        <v>0</v>
      </c>
      <c r="W252" s="9">
        <v>8</v>
      </c>
      <c r="X252" s="9">
        <v>10</v>
      </c>
    </row>
    <row r="253" spans="1:24" x14ac:dyDescent="0.2">
      <c r="A253" s="7" t="s">
        <v>1109</v>
      </c>
      <c r="B253" s="7" t="s">
        <v>500</v>
      </c>
      <c r="C253" s="8">
        <v>1</v>
      </c>
      <c r="D253" s="9">
        <v>15</v>
      </c>
      <c r="E253" s="10">
        <v>800</v>
      </c>
      <c r="F253" s="10">
        <v>200</v>
      </c>
      <c r="G253" s="11">
        <f t="shared" si="24"/>
        <v>25</v>
      </c>
      <c r="H253" s="10">
        <v>1000</v>
      </c>
      <c r="I253" s="9">
        <v>15</v>
      </c>
      <c r="J253" s="8">
        <v>1</v>
      </c>
      <c r="K253" s="9">
        <v>0</v>
      </c>
      <c r="L253" s="9">
        <v>0</v>
      </c>
      <c r="M253" s="9">
        <f t="shared" si="25"/>
        <v>0</v>
      </c>
      <c r="N253" s="9">
        <f t="shared" si="26"/>
        <v>6.988910891089108</v>
      </c>
      <c r="O253" s="9">
        <f t="shared" si="27"/>
        <v>7.2508917954815768</v>
      </c>
      <c r="P253" s="11">
        <f t="shared" si="28"/>
        <v>-100</v>
      </c>
      <c r="Q253" s="11">
        <f t="shared" si="29"/>
        <v>-100</v>
      </c>
      <c r="R253" s="8">
        <v>0</v>
      </c>
      <c r="S253" s="8">
        <v>0</v>
      </c>
      <c r="T253" s="8">
        <v>0</v>
      </c>
      <c r="U253" s="11">
        <f t="shared" si="30"/>
        <v>0</v>
      </c>
      <c r="V253" s="11">
        <f t="shared" si="31"/>
        <v>0</v>
      </c>
      <c r="W253" s="9">
        <v>7</v>
      </c>
      <c r="X253" s="9">
        <v>10</v>
      </c>
    </row>
    <row r="254" spans="1:24" x14ac:dyDescent="0.2">
      <c r="A254" s="7" t="s">
        <v>1109</v>
      </c>
      <c r="B254" s="7" t="s">
        <v>362</v>
      </c>
      <c r="C254" s="8">
        <v>2</v>
      </c>
      <c r="D254" s="9">
        <v>4.75</v>
      </c>
      <c r="E254" s="10">
        <v>2700</v>
      </c>
      <c r="F254" s="10">
        <v>900</v>
      </c>
      <c r="G254" s="11">
        <f t="shared" si="24"/>
        <v>33.333333333333329</v>
      </c>
      <c r="H254" s="10">
        <v>3600</v>
      </c>
      <c r="I254" s="9">
        <v>4.75</v>
      </c>
      <c r="J254" s="8">
        <v>2</v>
      </c>
      <c r="K254" s="9">
        <v>36.83</v>
      </c>
      <c r="L254" s="9">
        <v>36.83</v>
      </c>
      <c r="M254" s="9">
        <f t="shared" si="25"/>
        <v>10.230555555555556</v>
      </c>
      <c r="N254" s="9">
        <f t="shared" si="26"/>
        <v>6.988910891089108</v>
      </c>
      <c r="O254" s="9">
        <f t="shared" si="27"/>
        <v>7.2508917954815768</v>
      </c>
      <c r="P254" s="11">
        <f t="shared" si="28"/>
        <v>46.382687016364152</v>
      </c>
      <c r="Q254" s="11">
        <f t="shared" si="29"/>
        <v>41.093755694034343</v>
      </c>
      <c r="R254" s="8">
        <v>1</v>
      </c>
      <c r="S254" s="8">
        <v>1</v>
      </c>
      <c r="T254" s="8">
        <v>1</v>
      </c>
      <c r="U254" s="11">
        <f t="shared" si="30"/>
        <v>50</v>
      </c>
      <c r="V254" s="11">
        <f t="shared" si="31"/>
        <v>150</v>
      </c>
      <c r="W254" s="9">
        <v>3</v>
      </c>
      <c r="X254" s="9">
        <v>10.5</v>
      </c>
    </row>
    <row r="255" spans="1:24" x14ac:dyDescent="0.2">
      <c r="A255" s="7" t="s">
        <v>1109</v>
      </c>
      <c r="B255" s="7" t="s">
        <v>479</v>
      </c>
      <c r="C255" s="8">
        <v>1</v>
      </c>
      <c r="D255" s="9">
        <v>4.5</v>
      </c>
      <c r="E255" s="10">
        <v>1300</v>
      </c>
      <c r="F255" s="10">
        <v>400</v>
      </c>
      <c r="G255" s="11">
        <f t="shared" si="24"/>
        <v>30.76923076923077</v>
      </c>
      <c r="H255" s="10">
        <v>1700</v>
      </c>
      <c r="I255" s="9">
        <v>4.5</v>
      </c>
      <c r="J255" s="8">
        <v>1</v>
      </c>
      <c r="K255" s="9">
        <v>0</v>
      </c>
      <c r="L255" s="9">
        <v>0</v>
      </c>
      <c r="M255" s="9">
        <f t="shared" si="25"/>
        <v>0</v>
      </c>
      <c r="N255" s="9">
        <f t="shared" si="26"/>
        <v>6.988910891089108</v>
      </c>
      <c r="O255" s="9">
        <f t="shared" si="27"/>
        <v>7.2508917954815768</v>
      </c>
      <c r="P255" s="11">
        <f t="shared" si="28"/>
        <v>-100</v>
      </c>
      <c r="Q255" s="11">
        <f t="shared" si="29"/>
        <v>-100</v>
      </c>
      <c r="R255" s="8">
        <v>0</v>
      </c>
      <c r="S255" s="8">
        <v>0</v>
      </c>
      <c r="T255" s="8">
        <v>0</v>
      </c>
      <c r="U255" s="11">
        <f t="shared" si="30"/>
        <v>0</v>
      </c>
      <c r="V255" s="11">
        <f t="shared" si="31"/>
        <v>0</v>
      </c>
      <c r="W255" s="9">
        <v>10</v>
      </c>
      <c r="X255" s="9">
        <v>10</v>
      </c>
    </row>
    <row r="256" spans="1:24" x14ac:dyDescent="0.2">
      <c r="A256" s="7" t="s">
        <v>1109</v>
      </c>
      <c r="B256" s="7" t="s">
        <v>258</v>
      </c>
      <c r="C256" s="8">
        <v>2</v>
      </c>
      <c r="D256" s="9">
        <v>7</v>
      </c>
      <c r="E256" s="10">
        <v>2300</v>
      </c>
      <c r="F256" s="10">
        <v>500</v>
      </c>
      <c r="G256" s="11">
        <f t="shared" si="24"/>
        <v>21.739130434782609</v>
      </c>
      <c r="H256" s="10">
        <v>1900</v>
      </c>
      <c r="I256" s="9">
        <v>7</v>
      </c>
      <c r="J256" s="8">
        <v>1</v>
      </c>
      <c r="K256" s="9">
        <v>15.77</v>
      </c>
      <c r="L256" s="9">
        <v>15.77</v>
      </c>
      <c r="M256" s="9">
        <f t="shared" si="25"/>
        <v>8.3000000000000007</v>
      </c>
      <c r="N256" s="9">
        <f t="shared" si="26"/>
        <v>6.988910891089108</v>
      </c>
      <c r="O256" s="9">
        <f t="shared" si="27"/>
        <v>7.2508917954815768</v>
      </c>
      <c r="P256" s="11">
        <f t="shared" si="28"/>
        <v>18.759562531875133</v>
      </c>
      <c r="Q256" s="11">
        <f t="shared" si="29"/>
        <v>14.468678255165523</v>
      </c>
      <c r="R256" s="8">
        <v>0</v>
      </c>
      <c r="S256" s="8">
        <v>1</v>
      </c>
      <c r="T256" s="8">
        <v>1</v>
      </c>
      <c r="U256" s="11">
        <f t="shared" si="30"/>
        <v>0</v>
      </c>
      <c r="V256" s="11">
        <f t="shared" si="31"/>
        <v>200</v>
      </c>
      <c r="W256" s="9">
        <v>2</v>
      </c>
      <c r="X256" s="9">
        <v>10</v>
      </c>
    </row>
    <row r="257" spans="1:24" x14ac:dyDescent="0.2">
      <c r="A257" s="7" t="s">
        <v>1109</v>
      </c>
      <c r="B257" s="7" t="s">
        <v>768</v>
      </c>
      <c r="C257" s="8">
        <v>1</v>
      </c>
      <c r="D257" s="9">
        <v>5</v>
      </c>
      <c r="E257" s="10">
        <v>1300</v>
      </c>
      <c r="F257" s="10">
        <v>300</v>
      </c>
      <c r="G257" s="11">
        <f t="shared" si="24"/>
        <v>23.076923076923077</v>
      </c>
      <c r="H257" s="10">
        <v>1600</v>
      </c>
      <c r="I257" s="9">
        <v>5</v>
      </c>
      <c r="J257" s="8">
        <v>1</v>
      </c>
      <c r="K257" s="9">
        <v>0</v>
      </c>
      <c r="L257" s="9">
        <v>0</v>
      </c>
      <c r="M257" s="9">
        <f t="shared" si="25"/>
        <v>0</v>
      </c>
      <c r="N257" s="9">
        <f t="shared" si="26"/>
        <v>6.988910891089108</v>
      </c>
      <c r="O257" s="9">
        <f t="shared" si="27"/>
        <v>7.2508917954815768</v>
      </c>
      <c r="P257" s="11">
        <f t="shared" si="28"/>
        <v>-100</v>
      </c>
      <c r="Q257" s="11">
        <f t="shared" si="29"/>
        <v>-100</v>
      </c>
      <c r="R257" s="8">
        <v>0</v>
      </c>
      <c r="S257" s="8">
        <v>0</v>
      </c>
      <c r="T257" s="8">
        <v>0</v>
      </c>
      <c r="U257" s="11">
        <f t="shared" si="30"/>
        <v>0</v>
      </c>
      <c r="V257" s="11">
        <f t="shared" si="31"/>
        <v>0</v>
      </c>
      <c r="W257" s="9">
        <v>4</v>
      </c>
      <c r="X257" s="9">
        <v>10</v>
      </c>
    </row>
    <row r="258" spans="1:24" x14ac:dyDescent="0.2">
      <c r="A258" s="7" t="s">
        <v>1109</v>
      </c>
      <c r="B258" s="7" t="s">
        <v>571</v>
      </c>
      <c r="C258" s="8">
        <v>2</v>
      </c>
      <c r="D258" s="9">
        <v>12.5</v>
      </c>
      <c r="E258" s="10">
        <v>1700</v>
      </c>
      <c r="F258" s="10">
        <v>300</v>
      </c>
      <c r="G258" s="11">
        <f t="shared" ref="G258:G321" si="32">IF(E258&gt;0,(F258/E258)*100,0)</f>
        <v>17.647058823529413</v>
      </c>
      <c r="H258" s="10">
        <v>2000</v>
      </c>
      <c r="I258" s="9">
        <v>12.5</v>
      </c>
      <c r="J258" s="8">
        <v>2</v>
      </c>
      <c r="K258" s="9">
        <v>0</v>
      </c>
      <c r="L258" s="9">
        <v>0</v>
      </c>
      <c r="M258" s="9">
        <f t="shared" ref="M258:M321" si="33">IF(H258&gt;0,(K258/H258)*1000,0)</f>
        <v>0</v>
      </c>
      <c r="N258" s="9">
        <f t="shared" ref="N258:N321" si="34">IF(SUMIF($A$2:$A$1229,A258,$H$2:$H$1229)&gt;0,SUMIF($A$2:$A$1229,A258,$K$2:$K$1229)/SUMIF($A$2:$A$1229,A258,$H$2:$H$1229)*1000,0)</f>
        <v>6.988910891089108</v>
      </c>
      <c r="O258" s="9">
        <f t="shared" ref="O258:O321" si="35">IF(SUM($H$2:$H$1229)&gt;0,SUM($K$2:$K$1229)/SUM($H$2:$H$1229)*1000,0)</f>
        <v>7.2508917954815768</v>
      </c>
      <c r="P258" s="11">
        <f t="shared" ref="P258:P321" si="36">IF(N258&gt;0,(M258-N258)/N258*100,0)</f>
        <v>-100</v>
      </c>
      <c r="Q258" s="11">
        <f t="shared" ref="Q258:Q321" si="37">IF(O258&gt;0,(M258-O258)/O258*100,0)</f>
        <v>-100</v>
      </c>
      <c r="R258" s="8">
        <v>0</v>
      </c>
      <c r="S258" s="8">
        <v>0</v>
      </c>
      <c r="T258" s="8">
        <v>0</v>
      </c>
      <c r="U258" s="11">
        <f t="shared" ref="U258:U321" si="38">IF(J258&gt;0,(R258/J258)*100,0)</f>
        <v>0</v>
      </c>
      <c r="V258" s="11">
        <f t="shared" ref="V258:V321" si="39">IF(J258&gt;0,((R258+S258+T258)/J258)*100,0)</f>
        <v>0</v>
      </c>
      <c r="W258" s="9">
        <v>6</v>
      </c>
      <c r="X258" s="9">
        <v>11</v>
      </c>
    </row>
    <row r="259" spans="1:24" x14ac:dyDescent="0.2">
      <c r="A259" s="7" t="s">
        <v>1109</v>
      </c>
      <c r="B259" s="7" t="s">
        <v>408</v>
      </c>
      <c r="C259" s="8">
        <v>3</v>
      </c>
      <c r="D259" s="9">
        <v>6.5</v>
      </c>
      <c r="E259" s="10">
        <v>3800</v>
      </c>
      <c r="F259" s="10">
        <v>500</v>
      </c>
      <c r="G259" s="11">
        <f t="shared" si="32"/>
        <v>13.157894736842104</v>
      </c>
      <c r="H259" s="10">
        <v>2600</v>
      </c>
      <c r="I259" s="9">
        <v>6.5</v>
      </c>
      <c r="J259" s="8">
        <v>2</v>
      </c>
      <c r="K259" s="9">
        <v>11.66</v>
      </c>
      <c r="L259" s="9">
        <v>11.66</v>
      </c>
      <c r="M259" s="9">
        <f t="shared" si="33"/>
        <v>4.4846153846153847</v>
      </c>
      <c r="N259" s="9">
        <f t="shared" si="34"/>
        <v>6.988910891089108</v>
      </c>
      <c r="O259" s="9">
        <f t="shared" si="35"/>
        <v>7.2508917954815768</v>
      </c>
      <c r="P259" s="11">
        <f t="shared" si="36"/>
        <v>-35.83241431317591</v>
      </c>
      <c r="Q259" s="11">
        <f t="shared" si="37"/>
        <v>-38.150843908469426</v>
      </c>
      <c r="R259" s="8">
        <v>0</v>
      </c>
      <c r="S259" s="8">
        <v>0</v>
      </c>
      <c r="T259" s="8">
        <v>1</v>
      </c>
      <c r="U259" s="11">
        <f t="shared" si="38"/>
        <v>0</v>
      </c>
      <c r="V259" s="11">
        <f t="shared" si="39"/>
        <v>50</v>
      </c>
      <c r="W259" s="9">
        <v>4</v>
      </c>
      <c r="X259" s="9">
        <v>11</v>
      </c>
    </row>
    <row r="260" spans="1:24" x14ac:dyDescent="0.2">
      <c r="A260" s="7" t="s">
        <v>1109</v>
      </c>
      <c r="B260" s="7" t="s">
        <v>164</v>
      </c>
      <c r="C260" s="8">
        <v>2</v>
      </c>
      <c r="D260" s="9">
        <v>12</v>
      </c>
      <c r="E260" s="10">
        <v>1600</v>
      </c>
      <c r="F260" s="10">
        <v>200</v>
      </c>
      <c r="G260" s="11">
        <f t="shared" si="32"/>
        <v>12.5</v>
      </c>
      <c r="H260" s="10">
        <v>1000</v>
      </c>
      <c r="I260" s="9">
        <v>12</v>
      </c>
      <c r="J260" s="8">
        <v>1</v>
      </c>
      <c r="K260" s="9">
        <v>0</v>
      </c>
      <c r="L260" s="9">
        <v>0</v>
      </c>
      <c r="M260" s="9">
        <f t="shared" si="33"/>
        <v>0</v>
      </c>
      <c r="N260" s="9">
        <f t="shared" si="34"/>
        <v>6.988910891089108</v>
      </c>
      <c r="O260" s="9">
        <f t="shared" si="35"/>
        <v>7.2508917954815768</v>
      </c>
      <c r="P260" s="11">
        <f t="shared" si="36"/>
        <v>-100</v>
      </c>
      <c r="Q260" s="11">
        <f t="shared" si="37"/>
        <v>-100</v>
      </c>
      <c r="R260" s="8">
        <v>0</v>
      </c>
      <c r="S260" s="8">
        <v>0</v>
      </c>
      <c r="T260" s="8">
        <v>0</v>
      </c>
      <c r="U260" s="11">
        <f t="shared" si="38"/>
        <v>0</v>
      </c>
      <c r="V260" s="11">
        <f t="shared" si="39"/>
        <v>0</v>
      </c>
      <c r="W260" s="9">
        <v>6</v>
      </c>
      <c r="X260" s="9">
        <v>6</v>
      </c>
    </row>
    <row r="261" spans="1:24" x14ac:dyDescent="0.2">
      <c r="A261" s="7" t="s">
        <v>1109</v>
      </c>
      <c r="B261" s="7" t="s">
        <v>601</v>
      </c>
      <c r="C261" s="8">
        <v>1</v>
      </c>
      <c r="D261" s="9">
        <v>10</v>
      </c>
      <c r="E261" s="10">
        <v>900</v>
      </c>
      <c r="F261" s="10">
        <v>0</v>
      </c>
      <c r="G261" s="11">
        <f t="shared" si="32"/>
        <v>0</v>
      </c>
      <c r="H261" s="10">
        <v>0</v>
      </c>
      <c r="I261" s="9">
        <v>10</v>
      </c>
      <c r="J261" s="8">
        <v>0</v>
      </c>
      <c r="K261" s="9">
        <v>0</v>
      </c>
      <c r="L261" s="9">
        <v>0</v>
      </c>
      <c r="M261" s="9">
        <f t="shared" si="33"/>
        <v>0</v>
      </c>
      <c r="N261" s="9">
        <f t="shared" si="34"/>
        <v>6.988910891089108</v>
      </c>
      <c r="O261" s="9">
        <f t="shared" si="35"/>
        <v>7.2508917954815768</v>
      </c>
      <c r="P261" s="11">
        <f t="shared" si="36"/>
        <v>-100</v>
      </c>
      <c r="Q261" s="11">
        <f t="shared" si="37"/>
        <v>-100</v>
      </c>
      <c r="R261" s="8">
        <v>0</v>
      </c>
      <c r="S261" s="8">
        <v>0</v>
      </c>
      <c r="T261" s="8">
        <v>0</v>
      </c>
      <c r="U261" s="11">
        <f t="shared" si="38"/>
        <v>0</v>
      </c>
      <c r="V261" s="11">
        <f t="shared" si="39"/>
        <v>0</v>
      </c>
      <c r="W261" s="9">
        <v>0</v>
      </c>
      <c r="X261" s="9">
        <v>0</v>
      </c>
    </row>
    <row r="262" spans="1:24" x14ac:dyDescent="0.2">
      <c r="A262" s="7" t="s">
        <v>1109</v>
      </c>
      <c r="B262" s="7" t="s">
        <v>765</v>
      </c>
      <c r="C262" s="8">
        <v>1</v>
      </c>
      <c r="D262" s="9">
        <v>20</v>
      </c>
      <c r="E262" s="10">
        <v>700</v>
      </c>
      <c r="F262" s="10">
        <v>0</v>
      </c>
      <c r="G262" s="11">
        <f t="shared" si="32"/>
        <v>0</v>
      </c>
      <c r="H262" s="10">
        <v>0</v>
      </c>
      <c r="I262" s="9">
        <v>20</v>
      </c>
      <c r="J262" s="8">
        <v>0</v>
      </c>
      <c r="K262" s="9">
        <v>0</v>
      </c>
      <c r="L262" s="9">
        <v>0</v>
      </c>
      <c r="M262" s="9">
        <f t="shared" si="33"/>
        <v>0</v>
      </c>
      <c r="N262" s="9">
        <f t="shared" si="34"/>
        <v>6.988910891089108</v>
      </c>
      <c r="O262" s="9">
        <f t="shared" si="35"/>
        <v>7.2508917954815768</v>
      </c>
      <c r="P262" s="11">
        <f t="shared" si="36"/>
        <v>-100</v>
      </c>
      <c r="Q262" s="11">
        <f t="shared" si="37"/>
        <v>-100</v>
      </c>
      <c r="R262" s="8">
        <v>0</v>
      </c>
      <c r="S262" s="8">
        <v>0</v>
      </c>
      <c r="T262" s="8">
        <v>0</v>
      </c>
      <c r="U262" s="11">
        <f t="shared" si="38"/>
        <v>0</v>
      </c>
      <c r="V262" s="11">
        <f t="shared" si="39"/>
        <v>0</v>
      </c>
      <c r="W262" s="9">
        <v>0</v>
      </c>
      <c r="X262" s="9">
        <v>0</v>
      </c>
    </row>
    <row r="263" spans="1:24" x14ac:dyDescent="0.2">
      <c r="A263" s="7" t="s">
        <v>1109</v>
      </c>
      <c r="B263" s="7" t="s">
        <v>759</v>
      </c>
      <c r="C263" s="8">
        <v>1</v>
      </c>
      <c r="D263" s="9">
        <v>4.5</v>
      </c>
      <c r="E263" s="10">
        <v>1300</v>
      </c>
      <c r="F263" s="10">
        <v>200</v>
      </c>
      <c r="G263" s="11">
        <f t="shared" si="32"/>
        <v>15.384615384615385</v>
      </c>
      <c r="H263" s="10">
        <v>1500</v>
      </c>
      <c r="I263" s="9">
        <v>4.5</v>
      </c>
      <c r="J263" s="8">
        <v>1</v>
      </c>
      <c r="K263" s="9">
        <v>0</v>
      </c>
      <c r="L263" s="9">
        <v>0</v>
      </c>
      <c r="M263" s="9">
        <f t="shared" si="33"/>
        <v>0</v>
      </c>
      <c r="N263" s="9">
        <f t="shared" si="34"/>
        <v>6.988910891089108</v>
      </c>
      <c r="O263" s="9">
        <f t="shared" si="35"/>
        <v>7.2508917954815768</v>
      </c>
      <c r="P263" s="11">
        <f t="shared" si="36"/>
        <v>-100</v>
      </c>
      <c r="Q263" s="11">
        <f t="shared" si="37"/>
        <v>-100</v>
      </c>
      <c r="R263" s="8">
        <v>0</v>
      </c>
      <c r="S263" s="8">
        <v>0</v>
      </c>
      <c r="T263" s="8">
        <v>0</v>
      </c>
      <c r="U263" s="11">
        <f t="shared" si="38"/>
        <v>0</v>
      </c>
      <c r="V263" s="11">
        <f t="shared" si="39"/>
        <v>0</v>
      </c>
      <c r="W263" s="9">
        <v>6</v>
      </c>
      <c r="X263" s="9">
        <v>12</v>
      </c>
    </row>
    <row r="264" spans="1:24" x14ac:dyDescent="0.2">
      <c r="A264" s="7" t="s">
        <v>1109</v>
      </c>
      <c r="B264" s="7" t="s">
        <v>1180</v>
      </c>
      <c r="C264" s="8">
        <v>1</v>
      </c>
      <c r="D264" s="9">
        <v>30</v>
      </c>
      <c r="E264" s="10">
        <v>400</v>
      </c>
      <c r="F264" s="10">
        <v>200</v>
      </c>
      <c r="G264" s="11">
        <f t="shared" si="32"/>
        <v>50</v>
      </c>
      <c r="H264" s="10">
        <v>600</v>
      </c>
      <c r="I264" s="9">
        <v>30</v>
      </c>
      <c r="J264" s="8">
        <v>1</v>
      </c>
      <c r="K264" s="9">
        <v>0</v>
      </c>
      <c r="L264" s="9">
        <v>0</v>
      </c>
      <c r="M264" s="9">
        <f t="shared" si="33"/>
        <v>0</v>
      </c>
      <c r="N264" s="9">
        <f t="shared" si="34"/>
        <v>6.988910891089108</v>
      </c>
      <c r="O264" s="9">
        <f t="shared" si="35"/>
        <v>7.2508917954815768</v>
      </c>
      <c r="P264" s="11">
        <f t="shared" si="36"/>
        <v>-100</v>
      </c>
      <c r="Q264" s="11">
        <f t="shared" si="37"/>
        <v>-100</v>
      </c>
      <c r="R264" s="8">
        <v>0</v>
      </c>
      <c r="S264" s="8">
        <v>0</v>
      </c>
      <c r="T264" s="8">
        <v>0</v>
      </c>
      <c r="U264" s="11">
        <f t="shared" si="38"/>
        <v>0</v>
      </c>
      <c r="V264" s="11">
        <f t="shared" si="39"/>
        <v>0</v>
      </c>
      <c r="W264" s="9">
        <v>11</v>
      </c>
      <c r="X264" s="9">
        <v>12</v>
      </c>
    </row>
    <row r="265" spans="1:24" x14ac:dyDescent="0.2">
      <c r="A265" s="7" t="s">
        <v>1109</v>
      </c>
      <c r="B265" s="7" t="s">
        <v>199</v>
      </c>
      <c r="C265" s="8">
        <v>2</v>
      </c>
      <c r="D265" s="9">
        <v>8.5</v>
      </c>
      <c r="E265" s="10">
        <v>2100</v>
      </c>
      <c r="F265" s="10">
        <v>500</v>
      </c>
      <c r="G265" s="11">
        <f t="shared" si="32"/>
        <v>23.809523809523807</v>
      </c>
      <c r="H265" s="10">
        <v>2600</v>
      </c>
      <c r="I265" s="9">
        <v>8.5</v>
      </c>
      <c r="J265" s="8">
        <v>2</v>
      </c>
      <c r="K265" s="9">
        <v>20.99</v>
      </c>
      <c r="L265" s="9">
        <v>20.99</v>
      </c>
      <c r="M265" s="9">
        <f t="shared" si="33"/>
        <v>8.0730769230769219</v>
      </c>
      <c r="N265" s="9">
        <f t="shared" si="34"/>
        <v>6.988910891089108</v>
      </c>
      <c r="O265" s="9">
        <f t="shared" si="35"/>
        <v>7.2508917954815768</v>
      </c>
      <c r="P265" s="11">
        <f t="shared" si="36"/>
        <v>15.512660683227915</v>
      </c>
      <c r="Q265" s="11">
        <f t="shared" si="37"/>
        <v>11.339089739384791</v>
      </c>
      <c r="R265" s="8">
        <v>0</v>
      </c>
      <c r="S265" s="8">
        <v>1</v>
      </c>
      <c r="T265" s="8">
        <v>1</v>
      </c>
      <c r="U265" s="11">
        <f t="shared" si="38"/>
        <v>0</v>
      </c>
      <c r="V265" s="11">
        <f t="shared" si="39"/>
        <v>100</v>
      </c>
      <c r="W265" s="9">
        <v>6.5</v>
      </c>
      <c r="X265" s="9">
        <v>11.5</v>
      </c>
    </row>
    <row r="266" spans="1:24" x14ac:dyDescent="0.2">
      <c r="A266" s="7" t="s">
        <v>1109</v>
      </c>
      <c r="B266" s="7" t="s">
        <v>596</v>
      </c>
      <c r="C266" s="8">
        <v>1</v>
      </c>
      <c r="D266" s="9">
        <v>15</v>
      </c>
      <c r="E266" s="10">
        <v>800</v>
      </c>
      <c r="F266" s="10">
        <v>0</v>
      </c>
      <c r="G266" s="11">
        <f t="shared" si="32"/>
        <v>0</v>
      </c>
      <c r="H266" s="10">
        <v>800</v>
      </c>
      <c r="I266" s="9">
        <v>15</v>
      </c>
      <c r="J266" s="8">
        <v>1</v>
      </c>
      <c r="K266" s="9">
        <v>0</v>
      </c>
      <c r="L266" s="9">
        <v>0</v>
      </c>
      <c r="M266" s="9">
        <f t="shared" si="33"/>
        <v>0</v>
      </c>
      <c r="N266" s="9">
        <f t="shared" si="34"/>
        <v>6.988910891089108</v>
      </c>
      <c r="O266" s="9">
        <f t="shared" si="35"/>
        <v>7.2508917954815768</v>
      </c>
      <c r="P266" s="11">
        <f t="shared" si="36"/>
        <v>-100</v>
      </c>
      <c r="Q266" s="11">
        <f t="shared" si="37"/>
        <v>-100</v>
      </c>
      <c r="R266" s="8">
        <v>0</v>
      </c>
      <c r="S266" s="8">
        <v>0</v>
      </c>
      <c r="T266" s="8">
        <v>0</v>
      </c>
      <c r="U266" s="11">
        <f t="shared" si="38"/>
        <v>0</v>
      </c>
      <c r="V266" s="11">
        <f t="shared" si="39"/>
        <v>0</v>
      </c>
      <c r="W266" s="9">
        <v>8</v>
      </c>
      <c r="X266" s="9">
        <v>12</v>
      </c>
    </row>
    <row r="267" spans="1:24" x14ac:dyDescent="0.2">
      <c r="A267" s="7" t="s">
        <v>1109</v>
      </c>
      <c r="B267" s="7" t="s">
        <v>302</v>
      </c>
      <c r="C267" s="8">
        <v>1</v>
      </c>
      <c r="D267" s="9">
        <v>30</v>
      </c>
      <c r="E267" s="10">
        <v>400</v>
      </c>
      <c r="F267" s="10">
        <v>200</v>
      </c>
      <c r="G267" s="11">
        <f t="shared" si="32"/>
        <v>50</v>
      </c>
      <c r="H267" s="10">
        <v>600</v>
      </c>
      <c r="I267" s="9">
        <v>30</v>
      </c>
      <c r="J267" s="8">
        <v>1</v>
      </c>
      <c r="K267" s="9">
        <v>0</v>
      </c>
      <c r="L267" s="9">
        <v>0</v>
      </c>
      <c r="M267" s="9">
        <f t="shared" si="33"/>
        <v>0</v>
      </c>
      <c r="N267" s="9">
        <f t="shared" si="34"/>
        <v>6.988910891089108</v>
      </c>
      <c r="O267" s="9">
        <f t="shared" si="35"/>
        <v>7.2508917954815768</v>
      </c>
      <c r="P267" s="11">
        <f t="shared" si="36"/>
        <v>-100</v>
      </c>
      <c r="Q267" s="11">
        <f t="shared" si="37"/>
        <v>-100</v>
      </c>
      <c r="R267" s="8">
        <v>0</v>
      </c>
      <c r="S267" s="8">
        <v>0</v>
      </c>
      <c r="T267" s="8">
        <v>0</v>
      </c>
      <c r="U267" s="11">
        <f t="shared" si="38"/>
        <v>0</v>
      </c>
      <c r="V267" s="11">
        <f t="shared" si="39"/>
        <v>0</v>
      </c>
      <c r="W267" s="9">
        <v>9</v>
      </c>
      <c r="X267" s="9">
        <v>12</v>
      </c>
    </row>
    <row r="268" spans="1:24" x14ac:dyDescent="0.2">
      <c r="A268" s="7" t="s">
        <v>1109</v>
      </c>
      <c r="B268" s="7" t="s">
        <v>359</v>
      </c>
      <c r="C268" s="8">
        <v>2</v>
      </c>
      <c r="D268" s="9">
        <v>15</v>
      </c>
      <c r="E268" s="10">
        <v>1600</v>
      </c>
      <c r="F268" s="10">
        <v>200</v>
      </c>
      <c r="G268" s="11">
        <f t="shared" si="32"/>
        <v>12.5</v>
      </c>
      <c r="H268" s="10">
        <v>1800</v>
      </c>
      <c r="I268" s="9">
        <v>15</v>
      </c>
      <c r="J268" s="8">
        <v>2</v>
      </c>
      <c r="K268" s="9">
        <v>0</v>
      </c>
      <c r="L268" s="9">
        <v>0</v>
      </c>
      <c r="M268" s="9">
        <f t="shared" si="33"/>
        <v>0</v>
      </c>
      <c r="N268" s="9">
        <f t="shared" si="34"/>
        <v>6.988910891089108</v>
      </c>
      <c r="O268" s="9">
        <f t="shared" si="35"/>
        <v>7.2508917954815768</v>
      </c>
      <c r="P268" s="11">
        <f t="shared" si="36"/>
        <v>-100</v>
      </c>
      <c r="Q268" s="11">
        <f t="shared" si="37"/>
        <v>-100</v>
      </c>
      <c r="R268" s="8">
        <v>0</v>
      </c>
      <c r="S268" s="8">
        <v>0</v>
      </c>
      <c r="T268" s="8">
        <v>0</v>
      </c>
      <c r="U268" s="11">
        <f t="shared" si="38"/>
        <v>0</v>
      </c>
      <c r="V268" s="11">
        <f t="shared" si="39"/>
        <v>0</v>
      </c>
      <c r="W268" s="9">
        <v>9.5</v>
      </c>
      <c r="X268" s="9">
        <v>11.5</v>
      </c>
    </row>
    <row r="269" spans="1:24" x14ac:dyDescent="0.2">
      <c r="A269" s="7" t="s">
        <v>1109</v>
      </c>
      <c r="B269" s="7" t="s">
        <v>693</v>
      </c>
      <c r="C269" s="8">
        <v>2</v>
      </c>
      <c r="D269" s="9">
        <v>5</v>
      </c>
      <c r="E269" s="10">
        <v>2600</v>
      </c>
      <c r="F269" s="10">
        <v>600</v>
      </c>
      <c r="G269" s="11">
        <f t="shared" si="32"/>
        <v>23.076923076923077</v>
      </c>
      <c r="H269" s="10">
        <v>2000</v>
      </c>
      <c r="I269" s="9">
        <v>5</v>
      </c>
      <c r="J269" s="8">
        <v>1</v>
      </c>
      <c r="K269" s="9">
        <v>0</v>
      </c>
      <c r="L269" s="9">
        <v>0</v>
      </c>
      <c r="M269" s="9">
        <f t="shared" si="33"/>
        <v>0</v>
      </c>
      <c r="N269" s="9">
        <f t="shared" si="34"/>
        <v>6.988910891089108</v>
      </c>
      <c r="O269" s="9">
        <f t="shared" si="35"/>
        <v>7.2508917954815768</v>
      </c>
      <c r="P269" s="11">
        <f t="shared" si="36"/>
        <v>-100</v>
      </c>
      <c r="Q269" s="11">
        <f t="shared" si="37"/>
        <v>-100</v>
      </c>
      <c r="R269" s="8">
        <v>0</v>
      </c>
      <c r="S269" s="8">
        <v>0</v>
      </c>
      <c r="T269" s="8">
        <v>0</v>
      </c>
      <c r="U269" s="11">
        <f t="shared" si="38"/>
        <v>0</v>
      </c>
      <c r="V269" s="11">
        <f t="shared" si="39"/>
        <v>0</v>
      </c>
      <c r="W269" s="9">
        <v>4</v>
      </c>
      <c r="X269" s="9">
        <v>11</v>
      </c>
    </row>
    <row r="270" spans="1:24" x14ac:dyDescent="0.2">
      <c r="A270" s="7" t="s">
        <v>1109</v>
      </c>
      <c r="B270" s="7" t="s">
        <v>413</v>
      </c>
      <c r="C270" s="8">
        <v>2</v>
      </c>
      <c r="D270" s="9">
        <v>16.5</v>
      </c>
      <c r="E270" s="10">
        <v>2000</v>
      </c>
      <c r="F270" s="10">
        <v>400</v>
      </c>
      <c r="G270" s="11">
        <f t="shared" si="32"/>
        <v>20</v>
      </c>
      <c r="H270" s="10">
        <v>2400</v>
      </c>
      <c r="I270" s="9">
        <v>16.5</v>
      </c>
      <c r="J270" s="8">
        <v>2</v>
      </c>
      <c r="K270" s="9">
        <v>31.87</v>
      </c>
      <c r="L270" s="9">
        <v>31.87</v>
      </c>
      <c r="M270" s="9">
        <f t="shared" si="33"/>
        <v>13.279166666666667</v>
      </c>
      <c r="N270" s="9">
        <f t="shared" si="34"/>
        <v>6.988910891089108</v>
      </c>
      <c r="O270" s="9">
        <f t="shared" si="35"/>
        <v>7.2508917954815768</v>
      </c>
      <c r="P270" s="11">
        <f t="shared" si="36"/>
        <v>90.00337640014358</v>
      </c>
      <c r="Q270" s="11">
        <f t="shared" si="37"/>
        <v>83.138392369082581</v>
      </c>
      <c r="R270" s="8">
        <v>1</v>
      </c>
      <c r="S270" s="8">
        <v>1</v>
      </c>
      <c r="T270" s="8">
        <v>1</v>
      </c>
      <c r="U270" s="11">
        <f t="shared" si="38"/>
        <v>50</v>
      </c>
      <c r="V270" s="11">
        <f t="shared" si="39"/>
        <v>150</v>
      </c>
      <c r="W270" s="9">
        <v>3.5</v>
      </c>
      <c r="X270" s="9">
        <v>11.5</v>
      </c>
    </row>
    <row r="271" spans="1:24" x14ac:dyDescent="0.2">
      <c r="A271" s="7" t="s">
        <v>1109</v>
      </c>
      <c r="B271" s="7" t="s">
        <v>221</v>
      </c>
      <c r="C271" s="8">
        <v>1</v>
      </c>
      <c r="D271" s="9">
        <v>6</v>
      </c>
      <c r="E271" s="10">
        <v>1200</v>
      </c>
      <c r="F271" s="10">
        <v>100</v>
      </c>
      <c r="G271" s="11">
        <f t="shared" si="32"/>
        <v>8.3333333333333321</v>
      </c>
      <c r="H271" s="10">
        <v>1300</v>
      </c>
      <c r="I271" s="9">
        <v>6</v>
      </c>
      <c r="J271" s="8">
        <v>1</v>
      </c>
      <c r="K271" s="9">
        <v>0</v>
      </c>
      <c r="L271" s="9">
        <v>0</v>
      </c>
      <c r="M271" s="9">
        <f t="shared" si="33"/>
        <v>0</v>
      </c>
      <c r="N271" s="9">
        <f t="shared" si="34"/>
        <v>6.988910891089108</v>
      </c>
      <c r="O271" s="9">
        <f t="shared" si="35"/>
        <v>7.2508917954815768</v>
      </c>
      <c r="P271" s="11">
        <f t="shared" si="36"/>
        <v>-100</v>
      </c>
      <c r="Q271" s="11">
        <f t="shared" si="37"/>
        <v>-100</v>
      </c>
      <c r="R271" s="8">
        <v>0</v>
      </c>
      <c r="S271" s="8">
        <v>0</v>
      </c>
      <c r="T271" s="8">
        <v>0</v>
      </c>
      <c r="U271" s="11">
        <f t="shared" si="38"/>
        <v>0</v>
      </c>
      <c r="V271" s="11">
        <f t="shared" si="39"/>
        <v>0</v>
      </c>
      <c r="W271" s="9">
        <v>4</v>
      </c>
      <c r="X271" s="9">
        <v>12</v>
      </c>
    </row>
    <row r="272" spans="1:24" x14ac:dyDescent="0.2">
      <c r="A272" s="7" t="s">
        <v>1109</v>
      </c>
      <c r="B272" s="7" t="s">
        <v>266</v>
      </c>
      <c r="C272" s="8">
        <v>1</v>
      </c>
      <c r="D272" s="9">
        <v>8</v>
      </c>
      <c r="E272" s="10">
        <v>1000</v>
      </c>
      <c r="F272" s="10">
        <v>300</v>
      </c>
      <c r="G272" s="11">
        <f t="shared" si="32"/>
        <v>30</v>
      </c>
      <c r="H272" s="10">
        <v>1300</v>
      </c>
      <c r="I272" s="9">
        <v>8</v>
      </c>
      <c r="J272" s="8">
        <v>1</v>
      </c>
      <c r="K272" s="9">
        <v>41.09</v>
      </c>
      <c r="L272" s="9">
        <v>41.09</v>
      </c>
      <c r="M272" s="9">
        <f t="shared" si="33"/>
        <v>31.607692307692307</v>
      </c>
      <c r="N272" s="9">
        <f t="shared" si="34"/>
        <v>6.988910891089108</v>
      </c>
      <c r="O272" s="9">
        <f t="shared" si="35"/>
        <v>7.2508917954815768</v>
      </c>
      <c r="P272" s="11">
        <f t="shared" si="36"/>
        <v>352.25490495224733</v>
      </c>
      <c r="Q272" s="11">
        <f t="shared" si="37"/>
        <v>335.91454953704829</v>
      </c>
      <c r="R272" s="8">
        <v>1</v>
      </c>
      <c r="S272" s="8">
        <v>1</v>
      </c>
      <c r="T272" s="8">
        <v>1</v>
      </c>
      <c r="U272" s="11">
        <f t="shared" si="38"/>
        <v>100</v>
      </c>
      <c r="V272" s="11">
        <f t="shared" si="39"/>
        <v>300</v>
      </c>
      <c r="W272" s="9">
        <v>1</v>
      </c>
      <c r="X272" s="9">
        <v>6</v>
      </c>
    </row>
    <row r="273" spans="1:24" x14ac:dyDescent="0.2">
      <c r="A273" s="7" t="s">
        <v>1109</v>
      </c>
      <c r="B273" s="7" t="s">
        <v>1206</v>
      </c>
      <c r="C273" s="8">
        <v>1</v>
      </c>
      <c r="D273" s="9">
        <v>50</v>
      </c>
      <c r="E273" s="10">
        <v>400</v>
      </c>
      <c r="F273" s="10">
        <v>0</v>
      </c>
      <c r="G273" s="11">
        <f t="shared" si="32"/>
        <v>0</v>
      </c>
      <c r="H273" s="10">
        <v>0</v>
      </c>
      <c r="I273" s="9">
        <v>50</v>
      </c>
      <c r="J273" s="8">
        <v>0</v>
      </c>
      <c r="K273" s="9">
        <v>0</v>
      </c>
      <c r="L273" s="9">
        <v>0</v>
      </c>
      <c r="M273" s="9">
        <f t="shared" si="33"/>
        <v>0</v>
      </c>
      <c r="N273" s="9">
        <f t="shared" si="34"/>
        <v>6.988910891089108</v>
      </c>
      <c r="O273" s="9">
        <f t="shared" si="35"/>
        <v>7.2508917954815768</v>
      </c>
      <c r="P273" s="11">
        <f t="shared" si="36"/>
        <v>-100</v>
      </c>
      <c r="Q273" s="11">
        <f t="shared" si="37"/>
        <v>-100</v>
      </c>
      <c r="R273" s="8">
        <v>0</v>
      </c>
      <c r="S273" s="8">
        <v>0</v>
      </c>
      <c r="T273" s="8">
        <v>0</v>
      </c>
      <c r="U273" s="11">
        <f t="shared" si="38"/>
        <v>0</v>
      </c>
      <c r="V273" s="11">
        <f t="shared" si="39"/>
        <v>0</v>
      </c>
      <c r="W273" s="9">
        <v>0</v>
      </c>
      <c r="X273" s="9">
        <v>0</v>
      </c>
    </row>
    <row r="274" spans="1:24" x14ac:dyDescent="0.2">
      <c r="A274" s="7" t="s">
        <v>1109</v>
      </c>
      <c r="B274" s="7" t="s">
        <v>210</v>
      </c>
      <c r="C274" s="8">
        <v>1</v>
      </c>
      <c r="D274" s="9">
        <v>12</v>
      </c>
      <c r="E274" s="10">
        <v>800</v>
      </c>
      <c r="F274" s="10">
        <v>400</v>
      </c>
      <c r="G274" s="11">
        <f t="shared" si="32"/>
        <v>50</v>
      </c>
      <c r="H274" s="10">
        <v>1200</v>
      </c>
      <c r="I274" s="9">
        <v>12</v>
      </c>
      <c r="J274" s="8">
        <v>1</v>
      </c>
      <c r="K274" s="9">
        <v>0</v>
      </c>
      <c r="L274" s="9">
        <v>0</v>
      </c>
      <c r="M274" s="9">
        <f t="shared" si="33"/>
        <v>0</v>
      </c>
      <c r="N274" s="9">
        <f t="shared" si="34"/>
        <v>6.988910891089108</v>
      </c>
      <c r="O274" s="9">
        <f t="shared" si="35"/>
        <v>7.2508917954815768</v>
      </c>
      <c r="P274" s="11">
        <f t="shared" si="36"/>
        <v>-100</v>
      </c>
      <c r="Q274" s="11">
        <f t="shared" si="37"/>
        <v>-100</v>
      </c>
      <c r="R274" s="8">
        <v>0</v>
      </c>
      <c r="S274" s="8">
        <v>0</v>
      </c>
      <c r="T274" s="8">
        <v>0</v>
      </c>
      <c r="U274" s="11">
        <f t="shared" si="38"/>
        <v>0</v>
      </c>
      <c r="V274" s="11">
        <f t="shared" si="39"/>
        <v>0</v>
      </c>
      <c r="W274" s="9">
        <v>8</v>
      </c>
      <c r="X274" s="9">
        <v>10</v>
      </c>
    </row>
    <row r="275" spans="1:24" x14ac:dyDescent="0.2">
      <c r="A275" s="7" t="s">
        <v>1109</v>
      </c>
      <c r="B275" s="7" t="s">
        <v>772</v>
      </c>
      <c r="C275" s="8">
        <v>1</v>
      </c>
      <c r="D275" s="9">
        <v>8</v>
      </c>
      <c r="E275" s="10">
        <v>1000</v>
      </c>
      <c r="F275" s="10">
        <v>300</v>
      </c>
      <c r="G275" s="11">
        <f t="shared" si="32"/>
        <v>30</v>
      </c>
      <c r="H275" s="10">
        <v>1300</v>
      </c>
      <c r="I275" s="9">
        <v>8</v>
      </c>
      <c r="J275" s="8">
        <v>1</v>
      </c>
      <c r="K275" s="9">
        <v>0</v>
      </c>
      <c r="L275" s="9">
        <v>0</v>
      </c>
      <c r="M275" s="9">
        <f t="shared" si="33"/>
        <v>0</v>
      </c>
      <c r="N275" s="9">
        <f t="shared" si="34"/>
        <v>6.988910891089108</v>
      </c>
      <c r="O275" s="9">
        <f t="shared" si="35"/>
        <v>7.2508917954815768</v>
      </c>
      <c r="P275" s="11">
        <f t="shared" si="36"/>
        <v>-100</v>
      </c>
      <c r="Q275" s="11">
        <f t="shared" si="37"/>
        <v>-100</v>
      </c>
      <c r="R275" s="8">
        <v>0</v>
      </c>
      <c r="S275" s="8">
        <v>0</v>
      </c>
      <c r="T275" s="8">
        <v>0</v>
      </c>
      <c r="U275" s="11">
        <f t="shared" si="38"/>
        <v>0</v>
      </c>
      <c r="V275" s="11">
        <f t="shared" si="39"/>
        <v>0</v>
      </c>
      <c r="W275" s="9">
        <v>6</v>
      </c>
      <c r="X275" s="9">
        <v>10</v>
      </c>
    </row>
    <row r="276" spans="1:24" x14ac:dyDescent="0.2">
      <c r="A276" s="7" t="s">
        <v>1109</v>
      </c>
      <c r="B276" s="7" t="s">
        <v>488</v>
      </c>
      <c r="C276" s="8">
        <v>1</v>
      </c>
      <c r="D276" s="9">
        <v>15</v>
      </c>
      <c r="E276" s="10">
        <v>800</v>
      </c>
      <c r="F276" s="10">
        <v>200</v>
      </c>
      <c r="G276" s="11">
        <f t="shared" si="32"/>
        <v>25</v>
      </c>
      <c r="H276" s="10">
        <v>1000</v>
      </c>
      <c r="I276" s="9">
        <v>15</v>
      </c>
      <c r="J276" s="8">
        <v>1</v>
      </c>
      <c r="K276" s="9">
        <v>0</v>
      </c>
      <c r="L276" s="9">
        <v>0</v>
      </c>
      <c r="M276" s="9">
        <f t="shared" si="33"/>
        <v>0</v>
      </c>
      <c r="N276" s="9">
        <f t="shared" si="34"/>
        <v>6.988910891089108</v>
      </c>
      <c r="O276" s="9">
        <f t="shared" si="35"/>
        <v>7.2508917954815768</v>
      </c>
      <c r="P276" s="11">
        <f t="shared" si="36"/>
        <v>-100</v>
      </c>
      <c r="Q276" s="11">
        <f t="shared" si="37"/>
        <v>-100</v>
      </c>
      <c r="R276" s="8">
        <v>0</v>
      </c>
      <c r="S276" s="8">
        <v>0</v>
      </c>
      <c r="T276" s="8">
        <v>0</v>
      </c>
      <c r="U276" s="11">
        <f t="shared" si="38"/>
        <v>0</v>
      </c>
      <c r="V276" s="11">
        <f t="shared" si="39"/>
        <v>0</v>
      </c>
      <c r="W276" s="9">
        <v>10</v>
      </c>
      <c r="X276" s="9">
        <v>10</v>
      </c>
    </row>
    <row r="277" spans="1:24" x14ac:dyDescent="0.2">
      <c r="A277" s="7" t="s">
        <v>1109</v>
      </c>
      <c r="B277" s="7" t="s">
        <v>1217</v>
      </c>
      <c r="C277" s="8">
        <v>1</v>
      </c>
      <c r="D277" s="9">
        <v>12</v>
      </c>
      <c r="E277" s="10">
        <v>800</v>
      </c>
      <c r="F277" s="10">
        <v>400</v>
      </c>
      <c r="G277" s="11">
        <f t="shared" si="32"/>
        <v>50</v>
      </c>
      <c r="H277" s="10">
        <v>1200</v>
      </c>
      <c r="I277" s="9">
        <v>12</v>
      </c>
      <c r="J277" s="8">
        <v>1</v>
      </c>
      <c r="K277" s="9">
        <v>0</v>
      </c>
      <c r="L277" s="9">
        <v>0</v>
      </c>
      <c r="M277" s="9">
        <f t="shared" si="33"/>
        <v>0</v>
      </c>
      <c r="N277" s="9">
        <f t="shared" si="34"/>
        <v>6.988910891089108</v>
      </c>
      <c r="O277" s="9">
        <f t="shared" si="35"/>
        <v>7.2508917954815768</v>
      </c>
      <c r="P277" s="11">
        <f t="shared" si="36"/>
        <v>-100</v>
      </c>
      <c r="Q277" s="11">
        <f t="shared" si="37"/>
        <v>-100</v>
      </c>
      <c r="R277" s="8">
        <v>0</v>
      </c>
      <c r="S277" s="8">
        <v>0</v>
      </c>
      <c r="T277" s="8">
        <v>0</v>
      </c>
      <c r="U277" s="11">
        <f t="shared" si="38"/>
        <v>0</v>
      </c>
      <c r="V277" s="11">
        <f t="shared" si="39"/>
        <v>0</v>
      </c>
      <c r="W277" s="9">
        <v>9</v>
      </c>
      <c r="X277" s="9">
        <v>10</v>
      </c>
    </row>
    <row r="278" spans="1:24" x14ac:dyDescent="0.2">
      <c r="A278" s="7" t="s">
        <v>1109</v>
      </c>
      <c r="B278" s="7" t="s">
        <v>1072</v>
      </c>
      <c r="C278" s="8">
        <v>1</v>
      </c>
      <c r="D278" s="9">
        <v>20</v>
      </c>
      <c r="E278" s="10">
        <v>700</v>
      </c>
      <c r="F278" s="10">
        <v>100</v>
      </c>
      <c r="G278" s="11">
        <f t="shared" si="32"/>
        <v>14.285714285714285</v>
      </c>
      <c r="H278" s="10">
        <v>800</v>
      </c>
      <c r="I278" s="9">
        <v>20</v>
      </c>
      <c r="J278" s="8">
        <v>1</v>
      </c>
      <c r="K278" s="9">
        <v>61.06</v>
      </c>
      <c r="L278" s="9">
        <v>61.06</v>
      </c>
      <c r="M278" s="9">
        <f t="shared" si="33"/>
        <v>76.325000000000003</v>
      </c>
      <c r="N278" s="9">
        <f t="shared" si="34"/>
        <v>6.988910891089108</v>
      </c>
      <c r="O278" s="9">
        <f t="shared" si="35"/>
        <v>7.2508917954815768</v>
      </c>
      <c r="P278" s="11">
        <f t="shared" si="36"/>
        <v>992.08718195727329</v>
      </c>
      <c r="Q278" s="11">
        <f t="shared" si="37"/>
        <v>952.62914070186844</v>
      </c>
      <c r="R278" s="8">
        <v>0</v>
      </c>
      <c r="S278" s="8">
        <v>1</v>
      </c>
      <c r="T278" s="8">
        <v>1</v>
      </c>
      <c r="U278" s="11">
        <f t="shared" si="38"/>
        <v>0</v>
      </c>
      <c r="V278" s="11">
        <f t="shared" si="39"/>
        <v>200</v>
      </c>
      <c r="W278" s="9">
        <v>2</v>
      </c>
      <c r="X278" s="9">
        <v>10</v>
      </c>
    </row>
    <row r="279" spans="1:24" x14ac:dyDescent="0.2">
      <c r="A279" s="7" t="s">
        <v>1109</v>
      </c>
      <c r="B279" s="7" t="s">
        <v>1223</v>
      </c>
      <c r="C279" s="8">
        <v>1</v>
      </c>
      <c r="D279" s="9">
        <v>20</v>
      </c>
      <c r="E279" s="10">
        <v>700</v>
      </c>
      <c r="F279" s="10">
        <v>0</v>
      </c>
      <c r="G279" s="11">
        <f t="shared" si="32"/>
        <v>0</v>
      </c>
      <c r="H279" s="10">
        <v>0</v>
      </c>
      <c r="I279" s="9">
        <v>20</v>
      </c>
      <c r="J279" s="8">
        <v>0</v>
      </c>
      <c r="K279" s="9">
        <v>0</v>
      </c>
      <c r="L279" s="9">
        <v>0</v>
      </c>
      <c r="M279" s="9">
        <f t="shared" si="33"/>
        <v>0</v>
      </c>
      <c r="N279" s="9">
        <f t="shared" si="34"/>
        <v>6.988910891089108</v>
      </c>
      <c r="O279" s="9">
        <f t="shared" si="35"/>
        <v>7.2508917954815768</v>
      </c>
      <c r="P279" s="11">
        <f t="shared" si="36"/>
        <v>-100</v>
      </c>
      <c r="Q279" s="11">
        <f t="shared" si="37"/>
        <v>-100</v>
      </c>
      <c r="R279" s="8">
        <v>0</v>
      </c>
      <c r="S279" s="8">
        <v>0</v>
      </c>
      <c r="T279" s="8">
        <v>0</v>
      </c>
      <c r="U279" s="11">
        <f t="shared" si="38"/>
        <v>0</v>
      </c>
      <c r="V279" s="11">
        <f t="shared" si="39"/>
        <v>0</v>
      </c>
      <c r="W279" s="9">
        <v>0</v>
      </c>
      <c r="X279" s="9">
        <v>0</v>
      </c>
    </row>
    <row r="280" spans="1:24" x14ac:dyDescent="0.2">
      <c r="A280" s="7" t="s">
        <v>1109</v>
      </c>
      <c r="B280" s="7" t="s">
        <v>483</v>
      </c>
      <c r="C280" s="8">
        <v>1</v>
      </c>
      <c r="D280" s="9">
        <v>12</v>
      </c>
      <c r="E280" s="10">
        <v>800</v>
      </c>
      <c r="F280" s="10">
        <v>0</v>
      </c>
      <c r="G280" s="11">
        <f t="shared" si="32"/>
        <v>0</v>
      </c>
      <c r="H280" s="10">
        <v>0</v>
      </c>
      <c r="I280" s="9">
        <v>12</v>
      </c>
      <c r="J280" s="8">
        <v>0</v>
      </c>
      <c r="K280" s="9">
        <v>0</v>
      </c>
      <c r="L280" s="9">
        <v>0</v>
      </c>
      <c r="M280" s="9">
        <f t="shared" si="33"/>
        <v>0</v>
      </c>
      <c r="N280" s="9">
        <f t="shared" si="34"/>
        <v>6.988910891089108</v>
      </c>
      <c r="O280" s="9">
        <f t="shared" si="35"/>
        <v>7.2508917954815768</v>
      </c>
      <c r="P280" s="11">
        <f t="shared" si="36"/>
        <v>-100</v>
      </c>
      <c r="Q280" s="11">
        <f t="shared" si="37"/>
        <v>-100</v>
      </c>
      <c r="R280" s="8">
        <v>0</v>
      </c>
      <c r="S280" s="8">
        <v>0</v>
      </c>
      <c r="T280" s="8">
        <v>0</v>
      </c>
      <c r="U280" s="11">
        <f t="shared" si="38"/>
        <v>0</v>
      </c>
      <c r="V280" s="11">
        <f t="shared" si="39"/>
        <v>0</v>
      </c>
      <c r="W280" s="9">
        <v>0</v>
      </c>
      <c r="X280" s="9">
        <v>0</v>
      </c>
    </row>
    <row r="281" spans="1:24" x14ac:dyDescent="0.2">
      <c r="A281" s="7" t="s">
        <v>1109</v>
      </c>
      <c r="B281" s="7" t="s">
        <v>1229</v>
      </c>
      <c r="C281" s="8">
        <v>1</v>
      </c>
      <c r="D281" s="9">
        <v>30</v>
      </c>
      <c r="E281" s="10">
        <v>400</v>
      </c>
      <c r="F281" s="10">
        <v>0</v>
      </c>
      <c r="G281" s="11">
        <f t="shared" si="32"/>
        <v>0</v>
      </c>
      <c r="H281" s="10">
        <v>0</v>
      </c>
      <c r="I281" s="9">
        <v>30</v>
      </c>
      <c r="J281" s="8">
        <v>0</v>
      </c>
      <c r="K281" s="9">
        <v>0</v>
      </c>
      <c r="L281" s="9">
        <v>0</v>
      </c>
      <c r="M281" s="9">
        <f t="shared" si="33"/>
        <v>0</v>
      </c>
      <c r="N281" s="9">
        <f t="shared" si="34"/>
        <v>6.988910891089108</v>
      </c>
      <c r="O281" s="9">
        <f t="shared" si="35"/>
        <v>7.2508917954815768</v>
      </c>
      <c r="P281" s="11">
        <f t="shared" si="36"/>
        <v>-100</v>
      </c>
      <c r="Q281" s="11">
        <f t="shared" si="37"/>
        <v>-100</v>
      </c>
      <c r="R281" s="8">
        <v>0</v>
      </c>
      <c r="S281" s="8">
        <v>0</v>
      </c>
      <c r="T281" s="8">
        <v>0</v>
      </c>
      <c r="U281" s="11">
        <f t="shared" si="38"/>
        <v>0</v>
      </c>
      <c r="V281" s="11">
        <f t="shared" si="39"/>
        <v>0</v>
      </c>
      <c r="W281" s="9">
        <v>0</v>
      </c>
      <c r="X281" s="9">
        <v>0</v>
      </c>
    </row>
    <row r="282" spans="1:24" x14ac:dyDescent="0.2">
      <c r="A282" s="7" t="s">
        <v>1109</v>
      </c>
      <c r="B282" s="7" t="s">
        <v>1044</v>
      </c>
      <c r="C282" s="8">
        <v>1</v>
      </c>
      <c r="D282" s="9">
        <v>8</v>
      </c>
      <c r="E282" s="10">
        <v>1000</v>
      </c>
      <c r="F282" s="10">
        <v>0</v>
      </c>
      <c r="G282" s="11">
        <f t="shared" si="32"/>
        <v>0</v>
      </c>
      <c r="H282" s="10">
        <v>0</v>
      </c>
      <c r="I282" s="9">
        <v>8</v>
      </c>
      <c r="J282" s="8">
        <v>0</v>
      </c>
      <c r="K282" s="9">
        <v>0</v>
      </c>
      <c r="L282" s="9">
        <v>0</v>
      </c>
      <c r="M282" s="9">
        <f t="shared" si="33"/>
        <v>0</v>
      </c>
      <c r="N282" s="9">
        <f t="shared" si="34"/>
        <v>6.988910891089108</v>
      </c>
      <c r="O282" s="9">
        <f t="shared" si="35"/>
        <v>7.2508917954815768</v>
      </c>
      <c r="P282" s="11">
        <f t="shared" si="36"/>
        <v>-100</v>
      </c>
      <c r="Q282" s="11">
        <f t="shared" si="37"/>
        <v>-100</v>
      </c>
      <c r="R282" s="8">
        <v>0</v>
      </c>
      <c r="S282" s="8">
        <v>0</v>
      </c>
      <c r="T282" s="8">
        <v>0</v>
      </c>
      <c r="U282" s="11">
        <f t="shared" si="38"/>
        <v>0</v>
      </c>
      <c r="V282" s="11">
        <f t="shared" si="39"/>
        <v>0</v>
      </c>
      <c r="W282" s="9">
        <v>0</v>
      </c>
      <c r="X282" s="9">
        <v>0</v>
      </c>
    </row>
    <row r="283" spans="1:24" x14ac:dyDescent="0.2">
      <c r="A283" s="7" t="s">
        <v>1109</v>
      </c>
      <c r="B283" s="7" t="s">
        <v>346</v>
      </c>
      <c r="C283" s="8">
        <v>1</v>
      </c>
      <c r="D283" s="9">
        <v>3.5</v>
      </c>
      <c r="E283" s="10">
        <v>1500</v>
      </c>
      <c r="F283" s="10">
        <v>0</v>
      </c>
      <c r="G283" s="11">
        <f t="shared" si="32"/>
        <v>0</v>
      </c>
      <c r="H283" s="10">
        <v>0</v>
      </c>
      <c r="I283" s="9">
        <v>3.5</v>
      </c>
      <c r="J283" s="8">
        <v>0</v>
      </c>
      <c r="K283" s="9">
        <v>0</v>
      </c>
      <c r="L283" s="9">
        <v>0</v>
      </c>
      <c r="M283" s="9">
        <f t="shared" si="33"/>
        <v>0</v>
      </c>
      <c r="N283" s="9">
        <f t="shared" si="34"/>
        <v>6.988910891089108</v>
      </c>
      <c r="O283" s="9">
        <f t="shared" si="35"/>
        <v>7.2508917954815768</v>
      </c>
      <c r="P283" s="11">
        <f t="shared" si="36"/>
        <v>-100</v>
      </c>
      <c r="Q283" s="11">
        <f t="shared" si="37"/>
        <v>-100</v>
      </c>
      <c r="R283" s="8">
        <v>0</v>
      </c>
      <c r="S283" s="8">
        <v>0</v>
      </c>
      <c r="T283" s="8">
        <v>0</v>
      </c>
      <c r="U283" s="11">
        <f t="shared" si="38"/>
        <v>0</v>
      </c>
      <c r="V283" s="11">
        <f t="shared" si="39"/>
        <v>0</v>
      </c>
      <c r="W283" s="9">
        <v>0</v>
      </c>
      <c r="X283" s="9">
        <v>0</v>
      </c>
    </row>
    <row r="284" spans="1:24" x14ac:dyDescent="0.2">
      <c r="A284" s="2" t="s">
        <v>1252</v>
      </c>
      <c r="B284" s="2" t="s">
        <v>753</v>
      </c>
      <c r="C284" s="3">
        <v>3</v>
      </c>
      <c r="D284" s="4">
        <v>3.8</v>
      </c>
      <c r="E284" s="5">
        <v>4800</v>
      </c>
      <c r="F284" s="5">
        <v>200</v>
      </c>
      <c r="G284" s="6">
        <f t="shared" si="32"/>
        <v>4.1666666666666661</v>
      </c>
      <c r="H284" s="5">
        <v>3800</v>
      </c>
      <c r="I284" s="4">
        <v>3.8</v>
      </c>
      <c r="J284" s="3">
        <v>2</v>
      </c>
      <c r="K284" s="4">
        <v>46.6</v>
      </c>
      <c r="L284" s="4">
        <v>46.6</v>
      </c>
      <c r="M284" s="4">
        <f t="shared" si="33"/>
        <v>12.263157894736842</v>
      </c>
      <c r="N284" s="4">
        <f t="shared" si="34"/>
        <v>5.8325765054294179</v>
      </c>
      <c r="O284" s="4">
        <f t="shared" si="35"/>
        <v>7.2508917954815768</v>
      </c>
      <c r="P284" s="6">
        <f t="shared" si="36"/>
        <v>110.25284251859084</v>
      </c>
      <c r="Q284" s="6">
        <f t="shared" si="37"/>
        <v>69.126201860834286</v>
      </c>
      <c r="R284" s="3">
        <v>1</v>
      </c>
      <c r="S284" s="3">
        <v>1</v>
      </c>
      <c r="T284" s="3">
        <v>2</v>
      </c>
      <c r="U284" s="6">
        <f t="shared" si="38"/>
        <v>50</v>
      </c>
      <c r="V284" s="6">
        <f t="shared" si="39"/>
        <v>200</v>
      </c>
      <c r="W284" s="4">
        <v>2</v>
      </c>
      <c r="X284" s="4">
        <v>5.5</v>
      </c>
    </row>
    <row r="285" spans="1:24" x14ac:dyDescent="0.2">
      <c r="A285" s="7" t="s">
        <v>1252</v>
      </c>
      <c r="B285" s="7" t="s">
        <v>513</v>
      </c>
      <c r="C285" s="8">
        <v>3</v>
      </c>
      <c r="D285" s="9">
        <v>8.33</v>
      </c>
      <c r="E285" s="10">
        <v>3700</v>
      </c>
      <c r="F285" s="10">
        <v>200</v>
      </c>
      <c r="G285" s="11">
        <f t="shared" si="32"/>
        <v>5.4054054054054053</v>
      </c>
      <c r="H285" s="10">
        <v>3900</v>
      </c>
      <c r="I285" s="9">
        <v>8.33</v>
      </c>
      <c r="J285" s="8">
        <v>3</v>
      </c>
      <c r="K285" s="9">
        <v>34.1</v>
      </c>
      <c r="L285" s="9">
        <v>34.1</v>
      </c>
      <c r="M285" s="9">
        <f t="shared" si="33"/>
        <v>8.7435897435897427</v>
      </c>
      <c r="N285" s="9">
        <f t="shared" si="34"/>
        <v>5.8325765054294179</v>
      </c>
      <c r="O285" s="9">
        <f t="shared" si="35"/>
        <v>7.2508917954815768</v>
      </c>
      <c r="P285" s="11">
        <f t="shared" si="36"/>
        <v>49.909559445135891</v>
      </c>
      <c r="Q285" s="11">
        <f t="shared" si="37"/>
        <v>20.58640495833005</v>
      </c>
      <c r="R285" s="8">
        <v>0</v>
      </c>
      <c r="S285" s="8">
        <v>1</v>
      </c>
      <c r="T285" s="8">
        <v>2</v>
      </c>
      <c r="U285" s="11">
        <f t="shared" si="38"/>
        <v>0</v>
      </c>
      <c r="V285" s="11">
        <f t="shared" si="39"/>
        <v>100</v>
      </c>
      <c r="W285" s="9">
        <v>3</v>
      </c>
      <c r="X285" s="9">
        <v>5.67</v>
      </c>
    </row>
    <row r="286" spans="1:24" x14ac:dyDescent="0.2">
      <c r="A286" s="7" t="s">
        <v>1252</v>
      </c>
      <c r="B286" s="7" t="s">
        <v>413</v>
      </c>
      <c r="C286" s="8">
        <v>1</v>
      </c>
      <c r="D286" s="9">
        <v>6</v>
      </c>
      <c r="E286" s="10">
        <v>1200</v>
      </c>
      <c r="F286" s="10">
        <v>0</v>
      </c>
      <c r="G286" s="11">
        <f t="shared" si="32"/>
        <v>0</v>
      </c>
      <c r="H286" s="10">
        <v>1200</v>
      </c>
      <c r="I286" s="9">
        <v>6</v>
      </c>
      <c r="J286" s="8">
        <v>1</v>
      </c>
      <c r="K286" s="9">
        <v>0</v>
      </c>
      <c r="L286" s="9">
        <v>0</v>
      </c>
      <c r="M286" s="9">
        <f t="shared" si="33"/>
        <v>0</v>
      </c>
      <c r="N286" s="9">
        <f t="shared" si="34"/>
        <v>5.8325765054294179</v>
      </c>
      <c r="O286" s="9">
        <f t="shared" si="35"/>
        <v>7.2508917954815768</v>
      </c>
      <c r="P286" s="11">
        <f t="shared" si="36"/>
        <v>-100</v>
      </c>
      <c r="Q286" s="11">
        <f t="shared" si="37"/>
        <v>-100</v>
      </c>
      <c r="R286" s="8">
        <v>0</v>
      </c>
      <c r="S286" s="8">
        <v>0</v>
      </c>
      <c r="T286" s="8">
        <v>0</v>
      </c>
      <c r="U286" s="11">
        <f t="shared" si="38"/>
        <v>0</v>
      </c>
      <c r="V286" s="11">
        <f t="shared" si="39"/>
        <v>0</v>
      </c>
      <c r="W286" s="9">
        <v>6</v>
      </c>
      <c r="X286" s="9">
        <v>6</v>
      </c>
    </row>
    <row r="287" spans="1:24" x14ac:dyDescent="0.2">
      <c r="A287" s="7" t="s">
        <v>1252</v>
      </c>
      <c r="B287" s="7" t="s">
        <v>518</v>
      </c>
      <c r="C287" s="8">
        <v>1</v>
      </c>
      <c r="D287" s="9">
        <v>8</v>
      </c>
      <c r="E287" s="10">
        <v>1000</v>
      </c>
      <c r="F287" s="10">
        <v>0</v>
      </c>
      <c r="G287" s="11">
        <f t="shared" si="32"/>
        <v>0</v>
      </c>
      <c r="H287" s="10">
        <v>1000</v>
      </c>
      <c r="I287" s="9">
        <v>8</v>
      </c>
      <c r="J287" s="8">
        <v>1</v>
      </c>
      <c r="K287" s="9">
        <v>43.14</v>
      </c>
      <c r="L287" s="9">
        <v>43.14</v>
      </c>
      <c r="M287" s="9">
        <f t="shared" si="33"/>
        <v>43.14</v>
      </c>
      <c r="N287" s="9">
        <f t="shared" si="34"/>
        <v>5.8325765054294179</v>
      </c>
      <c r="O287" s="9">
        <f t="shared" si="35"/>
        <v>7.2508917954815768</v>
      </c>
      <c r="P287" s="11">
        <f t="shared" si="36"/>
        <v>639.63881930810373</v>
      </c>
      <c r="Q287" s="11">
        <f t="shared" si="37"/>
        <v>494.96129878648674</v>
      </c>
      <c r="R287" s="8">
        <v>1</v>
      </c>
      <c r="S287" s="8">
        <v>1</v>
      </c>
      <c r="T287" s="8">
        <v>1</v>
      </c>
      <c r="U287" s="11">
        <f t="shared" si="38"/>
        <v>100</v>
      </c>
      <c r="V287" s="11">
        <f t="shared" si="39"/>
        <v>300</v>
      </c>
      <c r="W287" s="9">
        <v>1</v>
      </c>
      <c r="X287" s="9">
        <v>6</v>
      </c>
    </row>
    <row r="288" spans="1:24" x14ac:dyDescent="0.2">
      <c r="A288" s="7" t="s">
        <v>1252</v>
      </c>
      <c r="B288" s="7" t="s">
        <v>1037</v>
      </c>
      <c r="C288" s="8">
        <v>1</v>
      </c>
      <c r="D288" s="9">
        <v>15</v>
      </c>
      <c r="E288" s="10">
        <v>800</v>
      </c>
      <c r="F288" s="10">
        <v>0</v>
      </c>
      <c r="G288" s="11">
        <f t="shared" si="32"/>
        <v>0</v>
      </c>
      <c r="H288" s="10">
        <v>800</v>
      </c>
      <c r="I288" s="9">
        <v>15</v>
      </c>
      <c r="J288" s="8">
        <v>1</v>
      </c>
      <c r="K288" s="9">
        <v>0</v>
      </c>
      <c r="L288" s="9">
        <v>0</v>
      </c>
      <c r="M288" s="9">
        <f t="shared" si="33"/>
        <v>0</v>
      </c>
      <c r="N288" s="9">
        <f t="shared" si="34"/>
        <v>5.8325765054294179</v>
      </c>
      <c r="O288" s="9">
        <f t="shared" si="35"/>
        <v>7.2508917954815768</v>
      </c>
      <c r="P288" s="11">
        <f t="shared" si="36"/>
        <v>-100</v>
      </c>
      <c r="Q288" s="11">
        <f t="shared" si="37"/>
        <v>-100</v>
      </c>
      <c r="R288" s="8">
        <v>0</v>
      </c>
      <c r="S288" s="8">
        <v>0</v>
      </c>
      <c r="T288" s="8">
        <v>0</v>
      </c>
      <c r="U288" s="11">
        <f t="shared" si="38"/>
        <v>0</v>
      </c>
      <c r="V288" s="11">
        <f t="shared" si="39"/>
        <v>0</v>
      </c>
      <c r="W288" s="9">
        <v>5</v>
      </c>
      <c r="X288" s="9">
        <v>6</v>
      </c>
    </row>
    <row r="289" spans="1:24" x14ac:dyDescent="0.2">
      <c r="A289" s="7" t="s">
        <v>1252</v>
      </c>
      <c r="B289" s="7" t="s">
        <v>95</v>
      </c>
      <c r="C289" s="8">
        <v>7</v>
      </c>
      <c r="D289" s="9">
        <v>6.91</v>
      </c>
      <c r="E289" s="10">
        <v>9700</v>
      </c>
      <c r="F289" s="10">
        <v>200</v>
      </c>
      <c r="G289" s="11">
        <f t="shared" si="32"/>
        <v>2.0618556701030926</v>
      </c>
      <c r="H289" s="10">
        <v>4800</v>
      </c>
      <c r="I289" s="9">
        <v>6.91</v>
      </c>
      <c r="J289" s="8">
        <v>4</v>
      </c>
      <c r="K289" s="9">
        <v>30.63</v>
      </c>
      <c r="L289" s="9">
        <v>30.63</v>
      </c>
      <c r="M289" s="9">
        <f t="shared" si="33"/>
        <v>6.3812499999999996</v>
      </c>
      <c r="N289" s="9">
        <f t="shared" si="34"/>
        <v>5.8325765054294179</v>
      </c>
      <c r="O289" s="9">
        <f t="shared" si="35"/>
        <v>7.2508917954815768</v>
      </c>
      <c r="P289" s="11">
        <f t="shared" si="36"/>
        <v>9.4070518245210089</v>
      </c>
      <c r="Q289" s="11">
        <f t="shared" si="37"/>
        <v>-11.993583961954831</v>
      </c>
      <c r="R289" s="8">
        <v>0</v>
      </c>
      <c r="S289" s="8">
        <v>1</v>
      </c>
      <c r="T289" s="8">
        <v>2</v>
      </c>
      <c r="U289" s="11">
        <f t="shared" si="38"/>
        <v>0</v>
      </c>
      <c r="V289" s="11">
        <f t="shared" si="39"/>
        <v>75</v>
      </c>
      <c r="W289" s="9">
        <v>5.25</v>
      </c>
      <c r="X289" s="9">
        <v>7.75</v>
      </c>
    </row>
    <row r="290" spans="1:24" x14ac:dyDescent="0.2">
      <c r="A290" s="7" t="s">
        <v>1252</v>
      </c>
      <c r="B290" s="7" t="s">
        <v>1217</v>
      </c>
      <c r="C290" s="8">
        <v>1</v>
      </c>
      <c r="D290" s="9">
        <v>4</v>
      </c>
      <c r="E290" s="10">
        <v>1400</v>
      </c>
      <c r="F290" s="10">
        <v>100</v>
      </c>
      <c r="G290" s="11">
        <f t="shared" si="32"/>
        <v>7.1428571428571423</v>
      </c>
      <c r="H290" s="10">
        <v>1500</v>
      </c>
      <c r="I290" s="9">
        <v>4</v>
      </c>
      <c r="J290" s="8">
        <v>1</v>
      </c>
      <c r="K290" s="9">
        <v>0</v>
      </c>
      <c r="L290" s="9">
        <v>0</v>
      </c>
      <c r="M290" s="9">
        <f t="shared" si="33"/>
        <v>0</v>
      </c>
      <c r="N290" s="9">
        <f t="shared" si="34"/>
        <v>5.8325765054294179</v>
      </c>
      <c r="O290" s="9">
        <f t="shared" si="35"/>
        <v>7.2508917954815768</v>
      </c>
      <c r="P290" s="11">
        <f t="shared" si="36"/>
        <v>-100</v>
      </c>
      <c r="Q290" s="11">
        <f t="shared" si="37"/>
        <v>-100</v>
      </c>
      <c r="R290" s="8">
        <v>0</v>
      </c>
      <c r="S290" s="8">
        <v>0</v>
      </c>
      <c r="T290" s="8">
        <v>0</v>
      </c>
      <c r="U290" s="11">
        <f t="shared" si="38"/>
        <v>0</v>
      </c>
      <c r="V290" s="11">
        <f t="shared" si="39"/>
        <v>0</v>
      </c>
      <c r="W290" s="9">
        <v>5</v>
      </c>
      <c r="X290" s="9">
        <v>6</v>
      </c>
    </row>
    <row r="291" spans="1:24" x14ac:dyDescent="0.2">
      <c r="A291" s="7" t="s">
        <v>1252</v>
      </c>
      <c r="B291" s="7" t="s">
        <v>1044</v>
      </c>
      <c r="C291" s="8">
        <v>1</v>
      </c>
      <c r="D291" s="9">
        <v>3</v>
      </c>
      <c r="E291" s="10">
        <v>1600</v>
      </c>
      <c r="F291" s="10">
        <v>100</v>
      </c>
      <c r="G291" s="11">
        <f t="shared" si="32"/>
        <v>6.25</v>
      </c>
      <c r="H291" s="10">
        <v>1700</v>
      </c>
      <c r="I291" s="9">
        <v>3</v>
      </c>
      <c r="J291" s="8">
        <v>1</v>
      </c>
      <c r="K291" s="9">
        <v>0</v>
      </c>
      <c r="L291" s="9">
        <v>0</v>
      </c>
      <c r="M291" s="9">
        <f t="shared" si="33"/>
        <v>0</v>
      </c>
      <c r="N291" s="9">
        <f t="shared" si="34"/>
        <v>5.8325765054294179</v>
      </c>
      <c r="O291" s="9">
        <f t="shared" si="35"/>
        <v>7.2508917954815768</v>
      </c>
      <c r="P291" s="11">
        <f t="shared" si="36"/>
        <v>-100</v>
      </c>
      <c r="Q291" s="11">
        <f t="shared" si="37"/>
        <v>-100</v>
      </c>
      <c r="R291" s="8">
        <v>0</v>
      </c>
      <c r="S291" s="8">
        <v>0</v>
      </c>
      <c r="T291" s="8">
        <v>0</v>
      </c>
      <c r="U291" s="11">
        <f t="shared" si="38"/>
        <v>0</v>
      </c>
      <c r="V291" s="11">
        <f t="shared" si="39"/>
        <v>0</v>
      </c>
      <c r="W291" s="9">
        <v>4</v>
      </c>
      <c r="X291" s="9">
        <v>6</v>
      </c>
    </row>
    <row r="292" spans="1:24" x14ac:dyDescent="0.2">
      <c r="A292" s="7" t="s">
        <v>1252</v>
      </c>
      <c r="B292" s="7" t="s">
        <v>112</v>
      </c>
      <c r="C292" s="8">
        <v>1</v>
      </c>
      <c r="D292" s="9">
        <v>1.8</v>
      </c>
      <c r="E292" s="10">
        <v>2000</v>
      </c>
      <c r="F292" s="10">
        <v>200</v>
      </c>
      <c r="G292" s="11">
        <f t="shared" si="32"/>
        <v>10</v>
      </c>
      <c r="H292" s="10">
        <v>2200</v>
      </c>
      <c r="I292" s="9">
        <v>1.8</v>
      </c>
      <c r="J292" s="8">
        <v>1</v>
      </c>
      <c r="K292" s="9">
        <v>29.89</v>
      </c>
      <c r="L292" s="9">
        <v>29.89</v>
      </c>
      <c r="M292" s="9">
        <f t="shared" si="33"/>
        <v>13.586363636363636</v>
      </c>
      <c r="N292" s="9">
        <f t="shared" si="34"/>
        <v>5.8325765054294179</v>
      </c>
      <c r="O292" s="9">
        <f t="shared" si="35"/>
        <v>7.2508917954815768</v>
      </c>
      <c r="P292" s="11">
        <f t="shared" si="36"/>
        <v>132.93931290427804</v>
      </c>
      <c r="Q292" s="11">
        <f t="shared" si="37"/>
        <v>87.375070813083084</v>
      </c>
      <c r="R292" s="8">
        <v>1</v>
      </c>
      <c r="S292" s="8">
        <v>1</v>
      </c>
      <c r="T292" s="8">
        <v>1</v>
      </c>
      <c r="U292" s="11">
        <f t="shared" si="38"/>
        <v>100</v>
      </c>
      <c r="V292" s="11">
        <f t="shared" si="39"/>
        <v>300</v>
      </c>
      <c r="W292" s="9">
        <v>1</v>
      </c>
      <c r="X292" s="9">
        <v>6</v>
      </c>
    </row>
    <row r="293" spans="1:24" x14ac:dyDescent="0.2">
      <c r="A293" s="7" t="s">
        <v>1252</v>
      </c>
      <c r="B293" s="7" t="s">
        <v>75</v>
      </c>
      <c r="C293" s="8">
        <v>1</v>
      </c>
      <c r="D293" s="9">
        <v>5</v>
      </c>
      <c r="E293" s="10">
        <v>1300</v>
      </c>
      <c r="F293" s="10">
        <v>100</v>
      </c>
      <c r="G293" s="11">
        <f t="shared" si="32"/>
        <v>7.6923076923076925</v>
      </c>
      <c r="H293" s="10">
        <v>1400</v>
      </c>
      <c r="I293" s="9">
        <v>5</v>
      </c>
      <c r="J293" s="8">
        <v>1</v>
      </c>
      <c r="K293" s="9">
        <v>0</v>
      </c>
      <c r="L293" s="9">
        <v>0</v>
      </c>
      <c r="M293" s="9">
        <f t="shared" si="33"/>
        <v>0</v>
      </c>
      <c r="N293" s="9">
        <f t="shared" si="34"/>
        <v>5.8325765054294179</v>
      </c>
      <c r="O293" s="9">
        <f t="shared" si="35"/>
        <v>7.2508917954815768</v>
      </c>
      <c r="P293" s="11">
        <f t="shared" si="36"/>
        <v>-100</v>
      </c>
      <c r="Q293" s="11">
        <f t="shared" si="37"/>
        <v>-100</v>
      </c>
      <c r="R293" s="8">
        <v>0</v>
      </c>
      <c r="S293" s="8">
        <v>0</v>
      </c>
      <c r="T293" s="8">
        <v>0</v>
      </c>
      <c r="U293" s="11">
        <f t="shared" si="38"/>
        <v>0</v>
      </c>
      <c r="V293" s="11">
        <f t="shared" si="39"/>
        <v>0</v>
      </c>
      <c r="W293" s="9">
        <v>6</v>
      </c>
      <c r="X293" s="9">
        <v>6</v>
      </c>
    </row>
    <row r="294" spans="1:24" x14ac:dyDescent="0.2">
      <c r="A294" s="7" t="s">
        <v>1252</v>
      </c>
      <c r="B294" s="7" t="s">
        <v>297</v>
      </c>
      <c r="C294" s="8">
        <v>1</v>
      </c>
      <c r="D294" s="9">
        <v>10</v>
      </c>
      <c r="E294" s="10">
        <v>900</v>
      </c>
      <c r="F294" s="10">
        <v>100</v>
      </c>
      <c r="G294" s="11">
        <f t="shared" si="32"/>
        <v>11.111111111111111</v>
      </c>
      <c r="H294" s="10">
        <v>1000</v>
      </c>
      <c r="I294" s="9">
        <v>10</v>
      </c>
      <c r="J294" s="8">
        <v>1</v>
      </c>
      <c r="K294" s="9">
        <v>8.01</v>
      </c>
      <c r="L294" s="9">
        <v>8.01</v>
      </c>
      <c r="M294" s="9">
        <f t="shared" si="33"/>
        <v>8.01</v>
      </c>
      <c r="N294" s="9">
        <f t="shared" si="34"/>
        <v>5.8325765054294179</v>
      </c>
      <c r="O294" s="9">
        <f t="shared" si="35"/>
        <v>7.2508917954815768</v>
      </c>
      <c r="P294" s="11">
        <f t="shared" si="36"/>
        <v>37.332103445941364</v>
      </c>
      <c r="Q294" s="11">
        <f t="shared" si="37"/>
        <v>10.469170219744065</v>
      </c>
      <c r="R294" s="8">
        <v>0</v>
      </c>
      <c r="S294" s="8">
        <v>0</v>
      </c>
      <c r="T294" s="8">
        <v>1</v>
      </c>
      <c r="U294" s="11">
        <f t="shared" si="38"/>
        <v>0</v>
      </c>
      <c r="V294" s="11">
        <f t="shared" si="39"/>
        <v>100</v>
      </c>
      <c r="W294" s="9">
        <v>3</v>
      </c>
      <c r="X294" s="9">
        <v>6</v>
      </c>
    </row>
    <row r="295" spans="1:24" x14ac:dyDescent="0.2">
      <c r="A295" s="7" t="s">
        <v>1252</v>
      </c>
      <c r="B295" s="7" t="s">
        <v>148</v>
      </c>
      <c r="C295" s="8">
        <v>2</v>
      </c>
      <c r="D295" s="9">
        <v>5.25</v>
      </c>
      <c r="E295" s="10">
        <v>2500</v>
      </c>
      <c r="F295" s="10">
        <v>1100</v>
      </c>
      <c r="G295" s="11">
        <f t="shared" si="32"/>
        <v>44</v>
      </c>
      <c r="H295" s="10">
        <v>3600</v>
      </c>
      <c r="I295" s="9">
        <v>5.25</v>
      </c>
      <c r="J295" s="8">
        <v>2</v>
      </c>
      <c r="K295" s="9">
        <v>14.54</v>
      </c>
      <c r="L295" s="9">
        <v>14.54</v>
      </c>
      <c r="M295" s="9">
        <f t="shared" si="33"/>
        <v>4.0388888888888888</v>
      </c>
      <c r="N295" s="9">
        <f t="shared" si="34"/>
        <v>5.8325765054294179</v>
      </c>
      <c r="O295" s="9">
        <f t="shared" si="35"/>
        <v>7.2508917954815768</v>
      </c>
      <c r="P295" s="11">
        <f t="shared" si="36"/>
        <v>-30.752920512415479</v>
      </c>
      <c r="Q295" s="11">
        <f t="shared" si="37"/>
        <v>-44.298039430049982</v>
      </c>
      <c r="R295" s="8">
        <v>0</v>
      </c>
      <c r="S295" s="8">
        <v>1</v>
      </c>
      <c r="T295" s="8">
        <v>1</v>
      </c>
      <c r="U295" s="11">
        <f t="shared" si="38"/>
        <v>0</v>
      </c>
      <c r="V295" s="11">
        <f t="shared" si="39"/>
        <v>100</v>
      </c>
      <c r="W295" s="9">
        <v>3</v>
      </c>
      <c r="X295" s="9">
        <v>10</v>
      </c>
    </row>
    <row r="296" spans="1:24" x14ac:dyDescent="0.2">
      <c r="A296" s="7" t="s">
        <v>1252</v>
      </c>
      <c r="B296" s="7" t="s">
        <v>302</v>
      </c>
      <c r="C296" s="8">
        <v>1</v>
      </c>
      <c r="D296" s="9">
        <v>10</v>
      </c>
      <c r="E296" s="10">
        <v>900</v>
      </c>
      <c r="F296" s="10">
        <v>500</v>
      </c>
      <c r="G296" s="11">
        <f t="shared" si="32"/>
        <v>55.555555555555557</v>
      </c>
      <c r="H296" s="10">
        <v>1400</v>
      </c>
      <c r="I296" s="9">
        <v>10</v>
      </c>
      <c r="J296" s="8">
        <v>1</v>
      </c>
      <c r="K296" s="9">
        <v>0</v>
      </c>
      <c r="L296" s="9">
        <v>0</v>
      </c>
      <c r="M296" s="9">
        <f t="shared" si="33"/>
        <v>0</v>
      </c>
      <c r="N296" s="9">
        <f t="shared" si="34"/>
        <v>5.8325765054294179</v>
      </c>
      <c r="O296" s="9">
        <f t="shared" si="35"/>
        <v>7.2508917954815768</v>
      </c>
      <c r="P296" s="11">
        <f t="shared" si="36"/>
        <v>-100</v>
      </c>
      <c r="Q296" s="11">
        <f t="shared" si="37"/>
        <v>-100</v>
      </c>
      <c r="R296" s="8">
        <v>0</v>
      </c>
      <c r="S296" s="8">
        <v>0</v>
      </c>
      <c r="T296" s="8">
        <v>0</v>
      </c>
      <c r="U296" s="11">
        <f t="shared" si="38"/>
        <v>0</v>
      </c>
      <c r="V296" s="11">
        <f t="shared" si="39"/>
        <v>0</v>
      </c>
      <c r="W296" s="9">
        <v>4</v>
      </c>
      <c r="X296" s="9">
        <v>10</v>
      </c>
    </row>
    <row r="297" spans="1:24" x14ac:dyDescent="0.2">
      <c r="A297" s="7" t="s">
        <v>1252</v>
      </c>
      <c r="B297" s="7" t="s">
        <v>612</v>
      </c>
      <c r="C297" s="8">
        <v>1</v>
      </c>
      <c r="D297" s="9">
        <v>2.5</v>
      </c>
      <c r="E297" s="10">
        <v>1700</v>
      </c>
      <c r="F297" s="10">
        <v>900</v>
      </c>
      <c r="G297" s="11">
        <f t="shared" si="32"/>
        <v>52.941176470588239</v>
      </c>
      <c r="H297" s="10">
        <v>2600</v>
      </c>
      <c r="I297" s="9">
        <v>2.5</v>
      </c>
      <c r="J297" s="8">
        <v>1</v>
      </c>
      <c r="K297" s="9">
        <v>5.0199999999999996</v>
      </c>
      <c r="L297" s="9">
        <v>5.0199999999999996</v>
      </c>
      <c r="M297" s="9">
        <f t="shared" si="33"/>
        <v>1.9307692307692308</v>
      </c>
      <c r="N297" s="9">
        <f t="shared" si="34"/>
        <v>5.8325765054294179</v>
      </c>
      <c r="O297" s="9">
        <f t="shared" si="35"/>
        <v>7.2508917954815768</v>
      </c>
      <c r="P297" s="11">
        <f t="shared" si="36"/>
        <v>-66.896804028684059</v>
      </c>
      <c r="Q297" s="11">
        <f t="shared" si="37"/>
        <v>-73.371975679289577</v>
      </c>
      <c r="R297" s="8">
        <v>0</v>
      </c>
      <c r="S297" s="8">
        <v>0</v>
      </c>
      <c r="T297" s="8">
        <v>1</v>
      </c>
      <c r="U297" s="11">
        <f t="shared" si="38"/>
        <v>0</v>
      </c>
      <c r="V297" s="11">
        <f t="shared" si="39"/>
        <v>100</v>
      </c>
      <c r="W297" s="9">
        <v>3</v>
      </c>
      <c r="X297" s="9">
        <v>10</v>
      </c>
    </row>
    <row r="298" spans="1:24" x14ac:dyDescent="0.2">
      <c r="A298" s="7" t="s">
        <v>1252</v>
      </c>
      <c r="B298" s="7" t="s">
        <v>768</v>
      </c>
      <c r="C298" s="8">
        <v>2</v>
      </c>
      <c r="D298" s="9">
        <v>21</v>
      </c>
      <c r="E298" s="10">
        <v>1200</v>
      </c>
      <c r="F298" s="10">
        <v>500</v>
      </c>
      <c r="G298" s="11">
        <f t="shared" si="32"/>
        <v>41.666666666666671</v>
      </c>
      <c r="H298" s="10">
        <v>1300</v>
      </c>
      <c r="I298" s="9">
        <v>21</v>
      </c>
      <c r="J298" s="8">
        <v>1</v>
      </c>
      <c r="K298" s="9">
        <v>34.090000000000003</v>
      </c>
      <c r="L298" s="9">
        <v>34.090000000000003</v>
      </c>
      <c r="M298" s="9">
        <f t="shared" si="33"/>
        <v>26.223076923076924</v>
      </c>
      <c r="N298" s="9">
        <f t="shared" si="34"/>
        <v>5.8325765054294179</v>
      </c>
      <c r="O298" s="9">
        <f t="shared" si="35"/>
        <v>7.2508917954815768</v>
      </c>
      <c r="P298" s="11">
        <f t="shared" si="36"/>
        <v>349.59679309249407</v>
      </c>
      <c r="Q298" s="11">
        <f t="shared" si="37"/>
        <v>261.65312712869252</v>
      </c>
      <c r="R298" s="8">
        <v>1</v>
      </c>
      <c r="S298" s="8">
        <v>1</v>
      </c>
      <c r="T298" s="8">
        <v>1</v>
      </c>
      <c r="U298" s="11">
        <f t="shared" si="38"/>
        <v>100</v>
      </c>
      <c r="V298" s="11">
        <f t="shared" si="39"/>
        <v>300</v>
      </c>
      <c r="W298" s="9">
        <v>1</v>
      </c>
      <c r="X298" s="9">
        <v>10</v>
      </c>
    </row>
    <row r="299" spans="1:24" x14ac:dyDescent="0.2">
      <c r="A299" s="7" t="s">
        <v>1252</v>
      </c>
      <c r="B299" s="7" t="s">
        <v>479</v>
      </c>
      <c r="C299" s="8">
        <v>1</v>
      </c>
      <c r="D299" s="9">
        <v>6</v>
      </c>
      <c r="E299" s="10">
        <v>1200</v>
      </c>
      <c r="F299" s="10">
        <v>700</v>
      </c>
      <c r="G299" s="11">
        <f t="shared" si="32"/>
        <v>58.333333333333336</v>
      </c>
      <c r="H299" s="10">
        <v>1900</v>
      </c>
      <c r="I299" s="9">
        <v>6</v>
      </c>
      <c r="J299" s="8">
        <v>1</v>
      </c>
      <c r="K299" s="9">
        <v>0</v>
      </c>
      <c r="L299" s="9">
        <v>0</v>
      </c>
      <c r="M299" s="9">
        <f t="shared" si="33"/>
        <v>0</v>
      </c>
      <c r="N299" s="9">
        <f t="shared" si="34"/>
        <v>5.8325765054294179</v>
      </c>
      <c r="O299" s="9">
        <f t="shared" si="35"/>
        <v>7.2508917954815768</v>
      </c>
      <c r="P299" s="11">
        <f t="shared" si="36"/>
        <v>-100</v>
      </c>
      <c r="Q299" s="11">
        <f t="shared" si="37"/>
        <v>-100</v>
      </c>
      <c r="R299" s="8">
        <v>0</v>
      </c>
      <c r="S299" s="8">
        <v>0</v>
      </c>
      <c r="T299" s="8">
        <v>0</v>
      </c>
      <c r="U299" s="11">
        <f t="shared" si="38"/>
        <v>0</v>
      </c>
      <c r="V299" s="11">
        <f t="shared" si="39"/>
        <v>0</v>
      </c>
      <c r="W299" s="9">
        <v>8</v>
      </c>
      <c r="X299" s="9">
        <v>10</v>
      </c>
    </row>
    <row r="300" spans="1:24" x14ac:dyDescent="0.2">
      <c r="A300" s="7" t="s">
        <v>1252</v>
      </c>
      <c r="B300" s="7" t="s">
        <v>210</v>
      </c>
      <c r="C300" s="8">
        <v>1</v>
      </c>
      <c r="D300" s="9">
        <v>10</v>
      </c>
      <c r="E300" s="10">
        <v>900</v>
      </c>
      <c r="F300" s="10">
        <v>500</v>
      </c>
      <c r="G300" s="11">
        <f t="shared" si="32"/>
        <v>55.555555555555557</v>
      </c>
      <c r="H300" s="10">
        <v>1400</v>
      </c>
      <c r="I300" s="9">
        <v>10</v>
      </c>
      <c r="J300" s="8">
        <v>1</v>
      </c>
      <c r="K300" s="9">
        <v>0</v>
      </c>
      <c r="L300" s="9">
        <v>0</v>
      </c>
      <c r="M300" s="9">
        <f t="shared" si="33"/>
        <v>0</v>
      </c>
      <c r="N300" s="9">
        <f t="shared" si="34"/>
        <v>5.8325765054294179</v>
      </c>
      <c r="O300" s="9">
        <f t="shared" si="35"/>
        <v>7.2508917954815768</v>
      </c>
      <c r="P300" s="11">
        <f t="shared" si="36"/>
        <v>-100</v>
      </c>
      <c r="Q300" s="11">
        <f t="shared" si="37"/>
        <v>-100</v>
      </c>
      <c r="R300" s="8">
        <v>0</v>
      </c>
      <c r="S300" s="8">
        <v>0</v>
      </c>
      <c r="T300" s="8">
        <v>0</v>
      </c>
      <c r="U300" s="11">
        <f t="shared" si="38"/>
        <v>0</v>
      </c>
      <c r="V300" s="11">
        <f t="shared" si="39"/>
        <v>0</v>
      </c>
      <c r="W300" s="9">
        <v>6</v>
      </c>
      <c r="X300" s="9">
        <v>10</v>
      </c>
    </row>
    <row r="301" spans="1:24" x14ac:dyDescent="0.2">
      <c r="A301" s="7" t="s">
        <v>1252</v>
      </c>
      <c r="B301" s="7" t="s">
        <v>704</v>
      </c>
      <c r="C301" s="8">
        <v>1</v>
      </c>
      <c r="D301" s="9">
        <v>8</v>
      </c>
      <c r="E301" s="10">
        <v>1000</v>
      </c>
      <c r="F301" s="10">
        <v>600</v>
      </c>
      <c r="G301" s="11">
        <f t="shared" si="32"/>
        <v>60</v>
      </c>
      <c r="H301" s="10">
        <v>1600</v>
      </c>
      <c r="I301" s="9">
        <v>8</v>
      </c>
      <c r="J301" s="8">
        <v>1</v>
      </c>
      <c r="K301" s="9">
        <v>0</v>
      </c>
      <c r="L301" s="9">
        <v>0</v>
      </c>
      <c r="M301" s="9">
        <f t="shared" si="33"/>
        <v>0</v>
      </c>
      <c r="N301" s="9">
        <f t="shared" si="34"/>
        <v>5.8325765054294179</v>
      </c>
      <c r="O301" s="9">
        <f t="shared" si="35"/>
        <v>7.2508917954815768</v>
      </c>
      <c r="P301" s="11">
        <f t="shared" si="36"/>
        <v>-100</v>
      </c>
      <c r="Q301" s="11">
        <f t="shared" si="37"/>
        <v>-100</v>
      </c>
      <c r="R301" s="8">
        <v>0</v>
      </c>
      <c r="S301" s="8">
        <v>0</v>
      </c>
      <c r="T301" s="8">
        <v>0</v>
      </c>
      <c r="U301" s="11">
        <f t="shared" si="38"/>
        <v>0</v>
      </c>
      <c r="V301" s="11">
        <f t="shared" si="39"/>
        <v>0</v>
      </c>
      <c r="W301" s="9">
        <v>7</v>
      </c>
      <c r="X301" s="9">
        <v>10</v>
      </c>
    </row>
    <row r="302" spans="1:24" x14ac:dyDescent="0.2">
      <c r="A302" s="7" t="s">
        <v>1252</v>
      </c>
      <c r="B302" s="7" t="s">
        <v>901</v>
      </c>
      <c r="C302" s="8">
        <v>3</v>
      </c>
      <c r="D302" s="9">
        <v>30.67</v>
      </c>
      <c r="E302" s="10">
        <v>1600</v>
      </c>
      <c r="F302" s="10">
        <v>400</v>
      </c>
      <c r="G302" s="11">
        <f t="shared" si="32"/>
        <v>25</v>
      </c>
      <c r="H302" s="10">
        <v>2000</v>
      </c>
      <c r="I302" s="9">
        <v>30.67</v>
      </c>
      <c r="J302" s="8">
        <v>3</v>
      </c>
      <c r="K302" s="9">
        <v>0</v>
      </c>
      <c r="L302" s="9">
        <v>0</v>
      </c>
      <c r="M302" s="9">
        <f t="shared" si="33"/>
        <v>0</v>
      </c>
      <c r="N302" s="9">
        <f t="shared" si="34"/>
        <v>5.8325765054294179</v>
      </c>
      <c r="O302" s="9">
        <f t="shared" si="35"/>
        <v>7.2508917954815768</v>
      </c>
      <c r="P302" s="11">
        <f t="shared" si="36"/>
        <v>-100</v>
      </c>
      <c r="Q302" s="11">
        <f t="shared" si="37"/>
        <v>-100</v>
      </c>
      <c r="R302" s="8">
        <v>0</v>
      </c>
      <c r="S302" s="8">
        <v>0</v>
      </c>
      <c r="T302" s="8">
        <v>0</v>
      </c>
      <c r="U302" s="11">
        <f t="shared" si="38"/>
        <v>0</v>
      </c>
      <c r="V302" s="11">
        <f t="shared" si="39"/>
        <v>0</v>
      </c>
      <c r="W302" s="9">
        <v>6.67</v>
      </c>
      <c r="X302" s="9">
        <v>9.67</v>
      </c>
    </row>
    <row r="303" spans="1:24" x14ac:dyDescent="0.2">
      <c r="A303" s="7" t="s">
        <v>1252</v>
      </c>
      <c r="B303" s="7" t="s">
        <v>1229</v>
      </c>
      <c r="C303" s="8">
        <v>1</v>
      </c>
      <c r="D303" s="9">
        <v>8</v>
      </c>
      <c r="E303" s="10">
        <v>1000</v>
      </c>
      <c r="F303" s="10">
        <v>600</v>
      </c>
      <c r="G303" s="11">
        <f t="shared" si="32"/>
        <v>60</v>
      </c>
      <c r="H303" s="10">
        <v>1600</v>
      </c>
      <c r="I303" s="9">
        <v>8</v>
      </c>
      <c r="J303" s="8">
        <v>1</v>
      </c>
      <c r="K303" s="9">
        <v>0</v>
      </c>
      <c r="L303" s="9">
        <v>0</v>
      </c>
      <c r="M303" s="9">
        <f t="shared" si="33"/>
        <v>0</v>
      </c>
      <c r="N303" s="9">
        <f t="shared" si="34"/>
        <v>5.8325765054294179</v>
      </c>
      <c r="O303" s="9">
        <f t="shared" si="35"/>
        <v>7.2508917954815768</v>
      </c>
      <c r="P303" s="11">
        <f t="shared" si="36"/>
        <v>-100</v>
      </c>
      <c r="Q303" s="11">
        <f t="shared" si="37"/>
        <v>-100</v>
      </c>
      <c r="R303" s="8">
        <v>0</v>
      </c>
      <c r="S303" s="8">
        <v>0</v>
      </c>
      <c r="T303" s="8">
        <v>0</v>
      </c>
      <c r="U303" s="11">
        <f t="shared" si="38"/>
        <v>0</v>
      </c>
      <c r="V303" s="11">
        <f t="shared" si="39"/>
        <v>0</v>
      </c>
      <c r="W303" s="9">
        <v>10</v>
      </c>
      <c r="X303" s="9">
        <v>10</v>
      </c>
    </row>
    <row r="304" spans="1:24" x14ac:dyDescent="0.2">
      <c r="A304" s="7" t="s">
        <v>1252</v>
      </c>
      <c r="B304" s="7" t="s">
        <v>483</v>
      </c>
      <c r="C304" s="8">
        <v>1</v>
      </c>
      <c r="D304" s="9">
        <v>50</v>
      </c>
      <c r="E304" s="10">
        <v>400</v>
      </c>
      <c r="F304" s="10">
        <v>200</v>
      </c>
      <c r="G304" s="11">
        <f t="shared" si="32"/>
        <v>50</v>
      </c>
      <c r="H304" s="10">
        <v>600</v>
      </c>
      <c r="I304" s="9">
        <v>50</v>
      </c>
      <c r="J304" s="8">
        <v>1</v>
      </c>
      <c r="K304" s="9">
        <v>0</v>
      </c>
      <c r="L304" s="9">
        <v>0</v>
      </c>
      <c r="M304" s="9">
        <f t="shared" si="33"/>
        <v>0</v>
      </c>
      <c r="N304" s="9">
        <f t="shared" si="34"/>
        <v>5.8325765054294179</v>
      </c>
      <c r="O304" s="9">
        <f t="shared" si="35"/>
        <v>7.2508917954815768</v>
      </c>
      <c r="P304" s="11">
        <f t="shared" si="36"/>
        <v>-100</v>
      </c>
      <c r="Q304" s="11">
        <f t="shared" si="37"/>
        <v>-100</v>
      </c>
      <c r="R304" s="8">
        <v>0</v>
      </c>
      <c r="S304" s="8">
        <v>0</v>
      </c>
      <c r="T304" s="8">
        <v>0</v>
      </c>
      <c r="U304" s="11">
        <f t="shared" si="38"/>
        <v>0</v>
      </c>
      <c r="V304" s="11">
        <f t="shared" si="39"/>
        <v>0</v>
      </c>
      <c r="W304" s="9">
        <v>9</v>
      </c>
      <c r="X304" s="9">
        <v>10</v>
      </c>
    </row>
    <row r="305" spans="1:24" x14ac:dyDescent="0.2">
      <c r="A305" s="7" t="s">
        <v>1252</v>
      </c>
      <c r="B305" s="7" t="s">
        <v>194</v>
      </c>
      <c r="C305" s="8">
        <v>1</v>
      </c>
      <c r="D305" s="9">
        <v>5</v>
      </c>
      <c r="E305" s="10">
        <v>1300</v>
      </c>
      <c r="F305" s="10">
        <v>0</v>
      </c>
      <c r="G305" s="11">
        <f t="shared" si="32"/>
        <v>0</v>
      </c>
      <c r="H305" s="10">
        <v>0</v>
      </c>
      <c r="I305" s="9">
        <v>5</v>
      </c>
      <c r="J305" s="8">
        <v>0</v>
      </c>
      <c r="K305" s="9">
        <v>0</v>
      </c>
      <c r="L305" s="9">
        <v>0</v>
      </c>
      <c r="M305" s="9">
        <f t="shared" si="33"/>
        <v>0</v>
      </c>
      <c r="N305" s="9">
        <f t="shared" si="34"/>
        <v>5.8325765054294179</v>
      </c>
      <c r="O305" s="9">
        <f t="shared" si="35"/>
        <v>7.2508917954815768</v>
      </c>
      <c r="P305" s="11">
        <f t="shared" si="36"/>
        <v>-100</v>
      </c>
      <c r="Q305" s="11">
        <f t="shared" si="37"/>
        <v>-100</v>
      </c>
      <c r="R305" s="8">
        <v>0</v>
      </c>
      <c r="S305" s="8">
        <v>0</v>
      </c>
      <c r="T305" s="8">
        <v>0</v>
      </c>
      <c r="U305" s="11">
        <f t="shared" si="38"/>
        <v>0</v>
      </c>
      <c r="V305" s="11">
        <f t="shared" si="39"/>
        <v>0</v>
      </c>
      <c r="W305" s="9">
        <v>0</v>
      </c>
      <c r="X305" s="9">
        <v>0</v>
      </c>
    </row>
    <row r="306" spans="1:24" x14ac:dyDescent="0.2">
      <c r="A306" s="7" t="s">
        <v>1252</v>
      </c>
      <c r="B306" s="7" t="s">
        <v>346</v>
      </c>
      <c r="C306" s="8">
        <v>1</v>
      </c>
      <c r="D306" s="9">
        <v>8</v>
      </c>
      <c r="E306" s="10">
        <v>1000</v>
      </c>
      <c r="F306" s="10">
        <v>0</v>
      </c>
      <c r="G306" s="11">
        <f t="shared" si="32"/>
        <v>0</v>
      </c>
      <c r="H306" s="10">
        <v>0</v>
      </c>
      <c r="I306" s="9">
        <v>8</v>
      </c>
      <c r="J306" s="8">
        <v>0</v>
      </c>
      <c r="K306" s="9">
        <v>0</v>
      </c>
      <c r="L306" s="9">
        <v>0</v>
      </c>
      <c r="M306" s="9">
        <f t="shared" si="33"/>
        <v>0</v>
      </c>
      <c r="N306" s="9">
        <f t="shared" si="34"/>
        <v>5.8325765054294179</v>
      </c>
      <c r="O306" s="9">
        <f t="shared" si="35"/>
        <v>7.2508917954815768</v>
      </c>
      <c r="P306" s="11">
        <f t="shared" si="36"/>
        <v>-100</v>
      </c>
      <c r="Q306" s="11">
        <f t="shared" si="37"/>
        <v>-100</v>
      </c>
      <c r="R306" s="8">
        <v>0</v>
      </c>
      <c r="S306" s="8">
        <v>0</v>
      </c>
      <c r="T306" s="8">
        <v>0</v>
      </c>
      <c r="U306" s="11">
        <f t="shared" si="38"/>
        <v>0</v>
      </c>
      <c r="V306" s="11">
        <f t="shared" si="39"/>
        <v>0</v>
      </c>
      <c r="W306" s="9">
        <v>0</v>
      </c>
      <c r="X306" s="9">
        <v>0</v>
      </c>
    </row>
    <row r="307" spans="1:24" x14ac:dyDescent="0.2">
      <c r="A307" s="7" t="s">
        <v>1252</v>
      </c>
      <c r="B307" s="7" t="s">
        <v>248</v>
      </c>
      <c r="C307" s="8">
        <v>3</v>
      </c>
      <c r="D307" s="9">
        <v>12.67</v>
      </c>
      <c r="E307" s="10">
        <v>3100</v>
      </c>
      <c r="F307" s="10">
        <v>100</v>
      </c>
      <c r="G307" s="11">
        <f t="shared" si="32"/>
        <v>3.225806451612903</v>
      </c>
      <c r="H307" s="10">
        <v>800</v>
      </c>
      <c r="I307" s="9">
        <v>12.67</v>
      </c>
      <c r="J307" s="8">
        <v>1</v>
      </c>
      <c r="K307" s="9">
        <v>0</v>
      </c>
      <c r="L307" s="9">
        <v>0</v>
      </c>
      <c r="M307" s="9">
        <f t="shared" si="33"/>
        <v>0</v>
      </c>
      <c r="N307" s="9">
        <f t="shared" si="34"/>
        <v>5.8325765054294179</v>
      </c>
      <c r="O307" s="9">
        <f t="shared" si="35"/>
        <v>7.2508917954815768</v>
      </c>
      <c r="P307" s="11">
        <f t="shared" si="36"/>
        <v>-100</v>
      </c>
      <c r="Q307" s="11">
        <f t="shared" si="37"/>
        <v>-100</v>
      </c>
      <c r="R307" s="8">
        <v>0</v>
      </c>
      <c r="S307" s="8">
        <v>0</v>
      </c>
      <c r="T307" s="8">
        <v>0</v>
      </c>
      <c r="U307" s="11">
        <f t="shared" si="38"/>
        <v>0</v>
      </c>
      <c r="V307" s="11">
        <f t="shared" si="39"/>
        <v>0</v>
      </c>
      <c r="W307" s="9">
        <v>8</v>
      </c>
      <c r="X307" s="9">
        <v>9</v>
      </c>
    </row>
    <row r="308" spans="1:24" x14ac:dyDescent="0.2">
      <c r="A308" s="7" t="s">
        <v>1252</v>
      </c>
      <c r="B308" s="7" t="s">
        <v>273</v>
      </c>
      <c r="C308" s="8">
        <v>1</v>
      </c>
      <c r="D308" s="9">
        <v>4.5</v>
      </c>
      <c r="E308" s="10">
        <v>1300</v>
      </c>
      <c r="F308" s="10">
        <v>0</v>
      </c>
      <c r="G308" s="11">
        <f t="shared" si="32"/>
        <v>0</v>
      </c>
      <c r="H308" s="10">
        <v>0</v>
      </c>
      <c r="I308" s="9">
        <v>4.5</v>
      </c>
      <c r="J308" s="8">
        <v>0</v>
      </c>
      <c r="K308" s="9">
        <v>0</v>
      </c>
      <c r="L308" s="9">
        <v>0</v>
      </c>
      <c r="M308" s="9">
        <f t="shared" si="33"/>
        <v>0</v>
      </c>
      <c r="N308" s="9">
        <f t="shared" si="34"/>
        <v>5.8325765054294179</v>
      </c>
      <c r="O308" s="9">
        <f t="shared" si="35"/>
        <v>7.2508917954815768</v>
      </c>
      <c r="P308" s="11">
        <f t="shared" si="36"/>
        <v>-100</v>
      </c>
      <c r="Q308" s="11">
        <f t="shared" si="37"/>
        <v>-100</v>
      </c>
      <c r="R308" s="8">
        <v>0</v>
      </c>
      <c r="S308" s="8">
        <v>0</v>
      </c>
      <c r="T308" s="8">
        <v>0</v>
      </c>
      <c r="U308" s="11">
        <f t="shared" si="38"/>
        <v>0</v>
      </c>
      <c r="V308" s="11">
        <f t="shared" si="39"/>
        <v>0</v>
      </c>
      <c r="W308" s="9">
        <v>0</v>
      </c>
      <c r="X308" s="9">
        <v>0</v>
      </c>
    </row>
    <row r="309" spans="1:24" x14ac:dyDescent="0.2">
      <c r="A309" s="7" t="s">
        <v>1252</v>
      </c>
      <c r="B309" s="7" t="s">
        <v>759</v>
      </c>
      <c r="C309" s="8">
        <v>1</v>
      </c>
      <c r="D309" s="9">
        <v>3</v>
      </c>
      <c r="E309" s="10">
        <v>1600</v>
      </c>
      <c r="F309" s="10">
        <v>300</v>
      </c>
      <c r="G309" s="11">
        <f t="shared" si="32"/>
        <v>18.75</v>
      </c>
      <c r="H309" s="10">
        <v>1900</v>
      </c>
      <c r="I309" s="9">
        <v>3</v>
      </c>
      <c r="J309" s="8">
        <v>1</v>
      </c>
      <c r="K309" s="9">
        <v>0</v>
      </c>
      <c r="L309" s="9">
        <v>0</v>
      </c>
      <c r="M309" s="9">
        <f t="shared" si="33"/>
        <v>0</v>
      </c>
      <c r="N309" s="9">
        <f t="shared" si="34"/>
        <v>5.8325765054294179</v>
      </c>
      <c r="O309" s="9">
        <f t="shared" si="35"/>
        <v>7.2508917954815768</v>
      </c>
      <c r="P309" s="11">
        <f t="shared" si="36"/>
        <v>-100</v>
      </c>
      <c r="Q309" s="11">
        <f t="shared" si="37"/>
        <v>-100</v>
      </c>
      <c r="R309" s="8">
        <v>0</v>
      </c>
      <c r="S309" s="8">
        <v>0</v>
      </c>
      <c r="T309" s="8">
        <v>0</v>
      </c>
      <c r="U309" s="11">
        <f t="shared" si="38"/>
        <v>0</v>
      </c>
      <c r="V309" s="11">
        <f t="shared" si="39"/>
        <v>0</v>
      </c>
      <c r="W309" s="9">
        <v>5</v>
      </c>
      <c r="X309" s="9">
        <v>5</v>
      </c>
    </row>
    <row r="310" spans="1:24" x14ac:dyDescent="0.2">
      <c r="A310" s="7" t="s">
        <v>1252</v>
      </c>
      <c r="B310" s="7" t="s">
        <v>58</v>
      </c>
      <c r="C310" s="8">
        <v>2</v>
      </c>
      <c r="D310" s="9">
        <v>12</v>
      </c>
      <c r="E310" s="10">
        <v>2100</v>
      </c>
      <c r="F310" s="10">
        <v>200</v>
      </c>
      <c r="G310" s="11">
        <f t="shared" si="32"/>
        <v>9.5238095238095237</v>
      </c>
      <c r="H310" s="10">
        <v>2300</v>
      </c>
      <c r="I310" s="9">
        <v>12</v>
      </c>
      <c r="J310" s="8">
        <v>2</v>
      </c>
      <c r="K310" s="9">
        <v>0</v>
      </c>
      <c r="L310" s="9">
        <v>0</v>
      </c>
      <c r="M310" s="9">
        <f t="shared" si="33"/>
        <v>0</v>
      </c>
      <c r="N310" s="9">
        <f t="shared" si="34"/>
        <v>5.8325765054294179</v>
      </c>
      <c r="O310" s="9">
        <f t="shared" si="35"/>
        <v>7.2508917954815768</v>
      </c>
      <c r="P310" s="11">
        <f t="shared" si="36"/>
        <v>-100</v>
      </c>
      <c r="Q310" s="11">
        <f t="shared" si="37"/>
        <v>-100</v>
      </c>
      <c r="R310" s="8">
        <v>0</v>
      </c>
      <c r="S310" s="8">
        <v>0</v>
      </c>
      <c r="T310" s="8">
        <v>0</v>
      </c>
      <c r="U310" s="11">
        <f t="shared" si="38"/>
        <v>0</v>
      </c>
      <c r="V310" s="11">
        <f t="shared" si="39"/>
        <v>0</v>
      </c>
      <c r="W310" s="9">
        <v>4.5</v>
      </c>
      <c r="X310" s="9">
        <v>6.5</v>
      </c>
    </row>
    <row r="311" spans="1:24" x14ac:dyDescent="0.2">
      <c r="A311" s="7" t="s">
        <v>1252</v>
      </c>
      <c r="B311" s="7" t="s">
        <v>318</v>
      </c>
      <c r="C311" s="8">
        <v>1</v>
      </c>
      <c r="D311" s="9">
        <v>12</v>
      </c>
      <c r="E311" s="10">
        <v>800</v>
      </c>
      <c r="F311" s="10">
        <v>0</v>
      </c>
      <c r="G311" s="11">
        <f t="shared" si="32"/>
        <v>0</v>
      </c>
      <c r="H311" s="10">
        <v>0</v>
      </c>
      <c r="I311" s="9">
        <v>12</v>
      </c>
      <c r="J311" s="8">
        <v>0</v>
      </c>
      <c r="K311" s="9">
        <v>0</v>
      </c>
      <c r="L311" s="9">
        <v>0</v>
      </c>
      <c r="M311" s="9">
        <f t="shared" si="33"/>
        <v>0</v>
      </c>
      <c r="N311" s="9">
        <f t="shared" si="34"/>
        <v>5.8325765054294179</v>
      </c>
      <c r="O311" s="9">
        <f t="shared" si="35"/>
        <v>7.2508917954815768</v>
      </c>
      <c r="P311" s="11">
        <f t="shared" si="36"/>
        <v>-100</v>
      </c>
      <c r="Q311" s="11">
        <f t="shared" si="37"/>
        <v>-100</v>
      </c>
      <c r="R311" s="8">
        <v>0</v>
      </c>
      <c r="S311" s="8">
        <v>0</v>
      </c>
      <c r="T311" s="8">
        <v>0</v>
      </c>
      <c r="U311" s="11">
        <f t="shared" si="38"/>
        <v>0</v>
      </c>
      <c r="V311" s="11">
        <f t="shared" si="39"/>
        <v>0</v>
      </c>
      <c r="W311" s="9">
        <v>0</v>
      </c>
      <c r="X311" s="9">
        <v>0</v>
      </c>
    </row>
    <row r="312" spans="1:24" x14ac:dyDescent="0.2">
      <c r="A312" s="7" t="s">
        <v>1252</v>
      </c>
      <c r="B312" s="7" t="s">
        <v>1295</v>
      </c>
      <c r="C312" s="8">
        <v>2</v>
      </c>
      <c r="D312" s="9">
        <v>10.5</v>
      </c>
      <c r="E312" s="10">
        <v>2000</v>
      </c>
      <c r="F312" s="10">
        <v>100</v>
      </c>
      <c r="G312" s="11">
        <f t="shared" si="32"/>
        <v>5</v>
      </c>
      <c r="H312" s="10">
        <v>900</v>
      </c>
      <c r="I312" s="9">
        <v>10.5</v>
      </c>
      <c r="J312" s="8">
        <v>1</v>
      </c>
      <c r="K312" s="9">
        <v>0</v>
      </c>
      <c r="L312" s="9">
        <v>0</v>
      </c>
      <c r="M312" s="9">
        <f t="shared" si="33"/>
        <v>0</v>
      </c>
      <c r="N312" s="9">
        <f t="shared" si="34"/>
        <v>5.8325765054294179</v>
      </c>
      <c r="O312" s="9">
        <f t="shared" si="35"/>
        <v>7.2508917954815768</v>
      </c>
      <c r="P312" s="11">
        <f t="shared" si="36"/>
        <v>-100</v>
      </c>
      <c r="Q312" s="11">
        <f t="shared" si="37"/>
        <v>-100</v>
      </c>
      <c r="R312" s="8">
        <v>0</v>
      </c>
      <c r="S312" s="8">
        <v>0</v>
      </c>
      <c r="T312" s="8">
        <v>0</v>
      </c>
      <c r="U312" s="11">
        <f t="shared" si="38"/>
        <v>0</v>
      </c>
      <c r="V312" s="11">
        <f t="shared" si="39"/>
        <v>0</v>
      </c>
      <c r="W312" s="9">
        <v>4</v>
      </c>
      <c r="X312" s="9">
        <v>12</v>
      </c>
    </row>
    <row r="313" spans="1:24" x14ac:dyDescent="0.2">
      <c r="A313" s="7" t="s">
        <v>1252</v>
      </c>
      <c r="B313" s="7" t="s">
        <v>860</v>
      </c>
      <c r="C313" s="8">
        <v>1</v>
      </c>
      <c r="D313" s="9">
        <v>2</v>
      </c>
      <c r="E313" s="10">
        <v>1900</v>
      </c>
      <c r="F313" s="10">
        <v>300</v>
      </c>
      <c r="G313" s="11">
        <f t="shared" si="32"/>
        <v>15.789473684210526</v>
      </c>
      <c r="H313" s="10">
        <v>2200</v>
      </c>
      <c r="I313" s="9">
        <v>2</v>
      </c>
      <c r="J313" s="8">
        <v>1</v>
      </c>
      <c r="K313" s="9">
        <v>17</v>
      </c>
      <c r="L313" s="9">
        <v>17</v>
      </c>
      <c r="M313" s="9">
        <f t="shared" si="33"/>
        <v>7.7272727272727275</v>
      </c>
      <c r="N313" s="9">
        <f t="shared" si="34"/>
        <v>5.8325765054294179</v>
      </c>
      <c r="O313" s="9">
        <f t="shared" si="35"/>
        <v>7.2508917954815768</v>
      </c>
      <c r="P313" s="11">
        <f t="shared" si="36"/>
        <v>32.484721290489347</v>
      </c>
      <c r="Q313" s="11">
        <f t="shared" si="37"/>
        <v>6.5699633262767687</v>
      </c>
      <c r="R313" s="8">
        <v>0</v>
      </c>
      <c r="S313" s="8">
        <v>1</v>
      </c>
      <c r="T313" s="8">
        <v>1</v>
      </c>
      <c r="U313" s="11">
        <f t="shared" si="38"/>
        <v>0</v>
      </c>
      <c r="V313" s="11">
        <f t="shared" si="39"/>
        <v>200</v>
      </c>
      <c r="W313" s="9">
        <v>2</v>
      </c>
      <c r="X313" s="9">
        <v>5</v>
      </c>
    </row>
    <row r="314" spans="1:24" x14ac:dyDescent="0.2">
      <c r="A314" s="7" t="s">
        <v>1252</v>
      </c>
      <c r="B314" s="7" t="s">
        <v>644</v>
      </c>
      <c r="C314" s="8">
        <v>4</v>
      </c>
      <c r="D314" s="9">
        <v>12.88</v>
      </c>
      <c r="E314" s="10">
        <v>3800</v>
      </c>
      <c r="F314" s="10">
        <v>900</v>
      </c>
      <c r="G314" s="11">
        <f t="shared" si="32"/>
        <v>23.684210526315788</v>
      </c>
      <c r="H314" s="10">
        <v>4300</v>
      </c>
      <c r="I314" s="9">
        <v>12.88</v>
      </c>
      <c r="J314" s="8">
        <v>3</v>
      </c>
      <c r="K314" s="9">
        <v>30.27</v>
      </c>
      <c r="L314" s="9">
        <v>30.27</v>
      </c>
      <c r="M314" s="9">
        <f t="shared" si="33"/>
        <v>7.0395348837209299</v>
      </c>
      <c r="N314" s="9">
        <f t="shared" si="34"/>
        <v>5.8325765054294179</v>
      </c>
      <c r="O314" s="9">
        <f t="shared" si="35"/>
        <v>7.2508917954815768</v>
      </c>
      <c r="P314" s="11">
        <f t="shared" si="36"/>
        <v>20.693399857986964</v>
      </c>
      <c r="Q314" s="11">
        <f t="shared" si="37"/>
        <v>-2.914909196305409</v>
      </c>
      <c r="R314" s="8">
        <v>1</v>
      </c>
      <c r="S314" s="8">
        <v>1</v>
      </c>
      <c r="T314" s="8">
        <v>1</v>
      </c>
      <c r="U314" s="11">
        <f t="shared" si="38"/>
        <v>33.333333333333329</v>
      </c>
      <c r="V314" s="11">
        <f t="shared" si="39"/>
        <v>100</v>
      </c>
      <c r="W314" s="9">
        <v>5.33</v>
      </c>
      <c r="X314" s="9">
        <v>10.67</v>
      </c>
    </row>
    <row r="315" spans="1:24" x14ac:dyDescent="0.2">
      <c r="A315" s="7" t="s">
        <v>1252</v>
      </c>
      <c r="B315" s="7" t="s">
        <v>258</v>
      </c>
      <c r="C315" s="8">
        <v>2</v>
      </c>
      <c r="D315" s="9">
        <v>9.5</v>
      </c>
      <c r="E315" s="10">
        <v>2200</v>
      </c>
      <c r="F315" s="10">
        <v>400</v>
      </c>
      <c r="G315" s="11">
        <f t="shared" si="32"/>
        <v>18.181818181818183</v>
      </c>
      <c r="H315" s="10">
        <v>2600</v>
      </c>
      <c r="I315" s="9">
        <v>9.5</v>
      </c>
      <c r="J315" s="8">
        <v>2</v>
      </c>
      <c r="K315" s="9">
        <v>0</v>
      </c>
      <c r="L315" s="9">
        <v>0</v>
      </c>
      <c r="M315" s="9">
        <f t="shared" si="33"/>
        <v>0</v>
      </c>
      <c r="N315" s="9">
        <f t="shared" si="34"/>
        <v>5.8325765054294179</v>
      </c>
      <c r="O315" s="9">
        <f t="shared" si="35"/>
        <v>7.2508917954815768</v>
      </c>
      <c r="P315" s="11">
        <f t="shared" si="36"/>
        <v>-100</v>
      </c>
      <c r="Q315" s="11">
        <f t="shared" si="37"/>
        <v>-100</v>
      </c>
      <c r="R315" s="8">
        <v>0</v>
      </c>
      <c r="S315" s="8">
        <v>0</v>
      </c>
      <c r="T315" s="8">
        <v>0</v>
      </c>
      <c r="U315" s="11">
        <f t="shared" si="38"/>
        <v>0</v>
      </c>
      <c r="V315" s="11">
        <f t="shared" si="39"/>
        <v>0</v>
      </c>
      <c r="W315" s="9">
        <v>8</v>
      </c>
      <c r="X315" s="9">
        <v>12</v>
      </c>
    </row>
    <row r="316" spans="1:24" x14ac:dyDescent="0.2">
      <c r="A316" s="7" t="s">
        <v>1252</v>
      </c>
      <c r="B316" s="7" t="s">
        <v>337</v>
      </c>
      <c r="C316" s="8">
        <v>7</v>
      </c>
      <c r="D316" s="9">
        <v>4.67</v>
      </c>
      <c r="E316" s="10">
        <v>10600</v>
      </c>
      <c r="F316" s="10">
        <v>1400</v>
      </c>
      <c r="G316" s="11">
        <f t="shared" si="32"/>
        <v>13.20754716981132</v>
      </c>
      <c r="H316" s="10">
        <v>8600</v>
      </c>
      <c r="I316" s="9">
        <v>4.67</v>
      </c>
      <c r="J316" s="8">
        <v>5</v>
      </c>
      <c r="K316" s="9">
        <v>68.239999999999995</v>
      </c>
      <c r="L316" s="9">
        <v>68.239999999999995</v>
      </c>
      <c r="M316" s="9">
        <f t="shared" si="33"/>
        <v>7.9348837209302321</v>
      </c>
      <c r="N316" s="9">
        <f t="shared" si="34"/>
        <v>5.8325765054294179</v>
      </c>
      <c r="O316" s="9">
        <f t="shared" si="35"/>
        <v>7.2508917954815768</v>
      </c>
      <c r="P316" s="11">
        <f t="shared" si="36"/>
        <v>36.044228713396599</v>
      </c>
      <c r="Q316" s="11">
        <f t="shared" si="37"/>
        <v>9.4332110413630463</v>
      </c>
      <c r="R316" s="8">
        <v>1</v>
      </c>
      <c r="S316" s="8">
        <v>3</v>
      </c>
      <c r="T316" s="8">
        <v>3</v>
      </c>
      <c r="U316" s="11">
        <f t="shared" si="38"/>
        <v>20</v>
      </c>
      <c r="V316" s="11">
        <f t="shared" si="39"/>
        <v>140</v>
      </c>
      <c r="W316" s="9">
        <v>3</v>
      </c>
      <c r="X316" s="9">
        <v>9.4</v>
      </c>
    </row>
    <row r="317" spans="1:24" x14ac:dyDescent="0.2">
      <c r="A317" s="7" t="s">
        <v>1252</v>
      </c>
      <c r="B317" s="7" t="s">
        <v>693</v>
      </c>
      <c r="C317" s="8">
        <v>5</v>
      </c>
      <c r="D317" s="9">
        <v>8.8000000000000007</v>
      </c>
      <c r="E317" s="10">
        <v>5700</v>
      </c>
      <c r="F317" s="10">
        <v>300</v>
      </c>
      <c r="G317" s="11">
        <f t="shared" si="32"/>
        <v>5.2631578947368416</v>
      </c>
      <c r="H317" s="10">
        <v>6000</v>
      </c>
      <c r="I317" s="9">
        <v>8.8000000000000007</v>
      </c>
      <c r="J317" s="8">
        <v>5</v>
      </c>
      <c r="K317" s="9">
        <v>83.34</v>
      </c>
      <c r="L317" s="9">
        <v>83.34</v>
      </c>
      <c r="M317" s="9">
        <f t="shared" si="33"/>
        <v>13.89</v>
      </c>
      <c r="N317" s="9">
        <f t="shared" si="34"/>
        <v>5.8325765054294179</v>
      </c>
      <c r="O317" s="9">
        <f t="shared" si="35"/>
        <v>7.2508917954815768</v>
      </c>
      <c r="P317" s="11">
        <f t="shared" si="36"/>
        <v>138.14518312910431</v>
      </c>
      <c r="Q317" s="11">
        <f t="shared" si="37"/>
        <v>91.562643489668559</v>
      </c>
      <c r="R317" s="8">
        <v>1</v>
      </c>
      <c r="S317" s="8">
        <v>2</v>
      </c>
      <c r="T317" s="8">
        <v>3</v>
      </c>
      <c r="U317" s="11">
        <f t="shared" si="38"/>
        <v>20</v>
      </c>
      <c r="V317" s="11">
        <f t="shared" si="39"/>
        <v>120</v>
      </c>
      <c r="W317" s="9">
        <v>3.2</v>
      </c>
      <c r="X317" s="9">
        <v>9.8000000000000007</v>
      </c>
    </row>
    <row r="318" spans="1:24" x14ac:dyDescent="0.2">
      <c r="A318" s="7" t="s">
        <v>1252</v>
      </c>
      <c r="B318" s="7" t="s">
        <v>418</v>
      </c>
      <c r="C318" s="8">
        <v>1</v>
      </c>
      <c r="D318" s="9">
        <v>10</v>
      </c>
      <c r="E318" s="10">
        <v>900</v>
      </c>
      <c r="F318" s="10">
        <v>300</v>
      </c>
      <c r="G318" s="11">
        <f t="shared" si="32"/>
        <v>33.333333333333329</v>
      </c>
      <c r="H318" s="10">
        <v>1200</v>
      </c>
      <c r="I318" s="9">
        <v>10</v>
      </c>
      <c r="J318" s="8">
        <v>1</v>
      </c>
      <c r="K318" s="9">
        <v>0</v>
      </c>
      <c r="L318" s="9">
        <v>0</v>
      </c>
      <c r="M318" s="9">
        <f t="shared" si="33"/>
        <v>0</v>
      </c>
      <c r="N318" s="9">
        <f t="shared" si="34"/>
        <v>5.8325765054294179</v>
      </c>
      <c r="O318" s="9">
        <f t="shared" si="35"/>
        <v>7.2508917954815768</v>
      </c>
      <c r="P318" s="11">
        <f t="shared" si="36"/>
        <v>-100</v>
      </c>
      <c r="Q318" s="11">
        <f t="shared" si="37"/>
        <v>-100</v>
      </c>
      <c r="R318" s="8">
        <v>0</v>
      </c>
      <c r="S318" s="8">
        <v>0</v>
      </c>
      <c r="T318" s="8">
        <v>0</v>
      </c>
      <c r="U318" s="11">
        <f t="shared" si="38"/>
        <v>0</v>
      </c>
      <c r="V318" s="11">
        <f t="shared" si="39"/>
        <v>0</v>
      </c>
      <c r="W318" s="9">
        <v>7</v>
      </c>
      <c r="X318" s="9">
        <v>12</v>
      </c>
    </row>
    <row r="319" spans="1:24" x14ac:dyDescent="0.2">
      <c r="A319" s="7" t="s">
        <v>1252</v>
      </c>
      <c r="B319" s="7" t="s">
        <v>601</v>
      </c>
      <c r="C319" s="8">
        <v>1</v>
      </c>
      <c r="D319" s="9">
        <v>20</v>
      </c>
      <c r="E319" s="10">
        <v>700</v>
      </c>
      <c r="F319" s="10">
        <v>0</v>
      </c>
      <c r="G319" s="11">
        <f t="shared" si="32"/>
        <v>0</v>
      </c>
      <c r="H319" s="10">
        <v>0</v>
      </c>
      <c r="I319" s="9">
        <v>20</v>
      </c>
      <c r="J319" s="8">
        <v>0</v>
      </c>
      <c r="K319" s="9">
        <v>0</v>
      </c>
      <c r="L319" s="9">
        <v>0</v>
      </c>
      <c r="M319" s="9">
        <f t="shared" si="33"/>
        <v>0</v>
      </c>
      <c r="N319" s="9">
        <f t="shared" si="34"/>
        <v>5.8325765054294179</v>
      </c>
      <c r="O319" s="9">
        <f t="shared" si="35"/>
        <v>7.2508917954815768</v>
      </c>
      <c r="P319" s="11">
        <f t="shared" si="36"/>
        <v>-100</v>
      </c>
      <c r="Q319" s="11">
        <f t="shared" si="37"/>
        <v>-100</v>
      </c>
      <c r="R319" s="8">
        <v>0</v>
      </c>
      <c r="S319" s="8">
        <v>0</v>
      </c>
      <c r="T319" s="8">
        <v>0</v>
      </c>
      <c r="U319" s="11">
        <f t="shared" si="38"/>
        <v>0</v>
      </c>
      <c r="V319" s="11">
        <f t="shared" si="39"/>
        <v>0</v>
      </c>
      <c r="W319" s="9">
        <v>0</v>
      </c>
      <c r="X319" s="9">
        <v>0</v>
      </c>
    </row>
    <row r="320" spans="1:24" x14ac:dyDescent="0.2">
      <c r="A320" s="7" t="s">
        <v>1252</v>
      </c>
      <c r="B320" s="7" t="s">
        <v>262</v>
      </c>
      <c r="C320" s="8">
        <v>1</v>
      </c>
      <c r="D320" s="9">
        <v>8</v>
      </c>
      <c r="E320" s="10">
        <v>1000</v>
      </c>
      <c r="F320" s="10">
        <v>300</v>
      </c>
      <c r="G320" s="11">
        <f t="shared" si="32"/>
        <v>30</v>
      </c>
      <c r="H320" s="10">
        <v>1300</v>
      </c>
      <c r="I320" s="9">
        <v>8</v>
      </c>
      <c r="J320" s="8">
        <v>1</v>
      </c>
      <c r="K320" s="9">
        <v>7.63</v>
      </c>
      <c r="L320" s="9">
        <v>7.63</v>
      </c>
      <c r="M320" s="9">
        <f t="shared" si="33"/>
        <v>5.8692307692307688</v>
      </c>
      <c r="N320" s="9">
        <f t="shared" si="34"/>
        <v>5.8325765054294179</v>
      </c>
      <c r="O320" s="9">
        <f t="shared" si="35"/>
        <v>7.2508917954815768</v>
      </c>
      <c r="P320" s="11">
        <f t="shared" si="36"/>
        <v>0.62844034308388919</v>
      </c>
      <c r="Q320" s="11">
        <f t="shared" si="37"/>
        <v>-19.055049574892234</v>
      </c>
      <c r="R320" s="8">
        <v>0</v>
      </c>
      <c r="S320" s="8">
        <v>0</v>
      </c>
      <c r="T320" s="8">
        <v>1</v>
      </c>
      <c r="U320" s="11">
        <f t="shared" si="38"/>
        <v>0</v>
      </c>
      <c r="V320" s="11">
        <f t="shared" si="39"/>
        <v>100</v>
      </c>
      <c r="W320" s="9">
        <v>3</v>
      </c>
      <c r="X320" s="9">
        <v>12</v>
      </c>
    </row>
    <row r="321" spans="1:24" x14ac:dyDescent="0.2">
      <c r="A321" s="7" t="s">
        <v>1252</v>
      </c>
      <c r="B321" s="7" t="s">
        <v>641</v>
      </c>
      <c r="C321" s="8">
        <v>1</v>
      </c>
      <c r="D321" s="9">
        <v>3</v>
      </c>
      <c r="E321" s="10">
        <v>1600</v>
      </c>
      <c r="F321" s="10">
        <v>400</v>
      </c>
      <c r="G321" s="11">
        <f t="shared" si="32"/>
        <v>25</v>
      </c>
      <c r="H321" s="10">
        <v>2000</v>
      </c>
      <c r="I321" s="9">
        <v>3</v>
      </c>
      <c r="J321" s="8">
        <v>1</v>
      </c>
      <c r="K321" s="9">
        <v>0</v>
      </c>
      <c r="L321" s="9">
        <v>0</v>
      </c>
      <c r="M321" s="9">
        <f t="shared" si="33"/>
        <v>0</v>
      </c>
      <c r="N321" s="9">
        <f t="shared" si="34"/>
        <v>5.8325765054294179</v>
      </c>
      <c r="O321" s="9">
        <f t="shared" si="35"/>
        <v>7.2508917954815768</v>
      </c>
      <c r="P321" s="11">
        <f t="shared" si="36"/>
        <v>-100</v>
      </c>
      <c r="Q321" s="11">
        <f t="shared" si="37"/>
        <v>-100</v>
      </c>
      <c r="R321" s="8">
        <v>0</v>
      </c>
      <c r="S321" s="8">
        <v>0</v>
      </c>
      <c r="T321" s="8">
        <v>0</v>
      </c>
      <c r="U321" s="11">
        <f t="shared" si="38"/>
        <v>0</v>
      </c>
      <c r="V321" s="11">
        <f t="shared" si="39"/>
        <v>0</v>
      </c>
      <c r="W321" s="9">
        <v>12</v>
      </c>
      <c r="X321" s="9">
        <v>12</v>
      </c>
    </row>
    <row r="322" spans="1:24" x14ac:dyDescent="0.2">
      <c r="A322" s="7" t="s">
        <v>1252</v>
      </c>
      <c r="B322" s="7" t="s">
        <v>377</v>
      </c>
      <c r="C322" s="8">
        <v>1</v>
      </c>
      <c r="D322" s="9">
        <v>30</v>
      </c>
      <c r="E322" s="10">
        <v>400</v>
      </c>
      <c r="F322" s="10">
        <v>200</v>
      </c>
      <c r="G322" s="11">
        <f t="shared" ref="G322:G385" si="40">IF(E322&gt;0,(F322/E322)*100,0)</f>
        <v>50</v>
      </c>
      <c r="H322" s="10">
        <v>600</v>
      </c>
      <c r="I322" s="9">
        <v>30</v>
      </c>
      <c r="J322" s="8">
        <v>1</v>
      </c>
      <c r="K322" s="9">
        <v>0</v>
      </c>
      <c r="L322" s="9">
        <v>0</v>
      </c>
      <c r="M322" s="9">
        <f t="shared" ref="M322:M385" si="41">IF(H322&gt;0,(K322/H322)*1000,0)</f>
        <v>0</v>
      </c>
      <c r="N322" s="9">
        <f t="shared" ref="N322:N385" si="42">IF(SUMIF($A$2:$A$1229,A322,$H$2:$H$1229)&gt;0,SUMIF($A$2:$A$1229,A322,$K$2:$K$1229)/SUMIF($A$2:$A$1229,A322,$H$2:$H$1229)*1000,0)</f>
        <v>5.8325765054294179</v>
      </c>
      <c r="O322" s="9">
        <f t="shared" ref="O322:O385" si="43">IF(SUM($H$2:$H$1229)&gt;0,SUM($K$2:$K$1229)/SUM($H$2:$H$1229)*1000,0)</f>
        <v>7.2508917954815768</v>
      </c>
      <c r="P322" s="11">
        <f t="shared" ref="P322:P385" si="44">IF(N322&gt;0,(M322-N322)/N322*100,0)</f>
        <v>-100</v>
      </c>
      <c r="Q322" s="11">
        <f t="shared" ref="Q322:Q385" si="45">IF(O322&gt;0,(M322-O322)/O322*100,0)</f>
        <v>-100</v>
      </c>
      <c r="R322" s="8">
        <v>0</v>
      </c>
      <c r="S322" s="8">
        <v>0</v>
      </c>
      <c r="T322" s="8">
        <v>0</v>
      </c>
      <c r="U322" s="11">
        <f t="shared" ref="U322:U385" si="46">IF(J322&gt;0,(R322/J322)*100,0)</f>
        <v>0</v>
      </c>
      <c r="V322" s="11">
        <f t="shared" ref="V322:V385" si="47">IF(J322&gt;0,((R322+S322+T322)/J322)*100,0)</f>
        <v>0</v>
      </c>
      <c r="W322" s="9">
        <v>10</v>
      </c>
      <c r="X322" s="9">
        <v>12</v>
      </c>
    </row>
    <row r="323" spans="1:24" x14ac:dyDescent="0.2">
      <c r="A323" s="7" t="s">
        <v>1252</v>
      </c>
      <c r="B323" s="7" t="s">
        <v>277</v>
      </c>
      <c r="C323" s="8">
        <v>1</v>
      </c>
      <c r="D323" s="9">
        <v>4.5</v>
      </c>
      <c r="E323" s="10">
        <v>1300</v>
      </c>
      <c r="F323" s="10">
        <v>400</v>
      </c>
      <c r="G323" s="11">
        <f t="shared" si="40"/>
        <v>30.76923076923077</v>
      </c>
      <c r="H323" s="10">
        <v>1700</v>
      </c>
      <c r="I323" s="9">
        <v>4.5</v>
      </c>
      <c r="J323" s="8">
        <v>1</v>
      </c>
      <c r="K323" s="9">
        <v>47.15</v>
      </c>
      <c r="L323" s="9">
        <v>47.15</v>
      </c>
      <c r="M323" s="9">
        <f t="shared" si="41"/>
        <v>27.735294117647058</v>
      </c>
      <c r="N323" s="9">
        <f t="shared" si="42"/>
        <v>5.8325765054294179</v>
      </c>
      <c r="O323" s="9">
        <f t="shared" si="43"/>
        <v>7.2508917954815768</v>
      </c>
      <c r="P323" s="11">
        <f t="shared" si="44"/>
        <v>375.52388025821654</v>
      </c>
      <c r="Q323" s="11">
        <f t="shared" si="45"/>
        <v>282.50872995967779</v>
      </c>
      <c r="R323" s="8">
        <v>1</v>
      </c>
      <c r="S323" s="8">
        <v>1</v>
      </c>
      <c r="T323" s="8">
        <v>1</v>
      </c>
      <c r="U323" s="11">
        <f t="shared" si="46"/>
        <v>100</v>
      </c>
      <c r="V323" s="11">
        <f t="shared" si="47"/>
        <v>300</v>
      </c>
      <c r="W323" s="9">
        <v>1</v>
      </c>
      <c r="X323" s="9">
        <v>12</v>
      </c>
    </row>
    <row r="324" spans="1:24" x14ac:dyDescent="0.2">
      <c r="A324" s="7" t="s">
        <v>1252</v>
      </c>
      <c r="B324" s="7" t="s">
        <v>571</v>
      </c>
      <c r="C324" s="8">
        <v>1</v>
      </c>
      <c r="D324" s="9">
        <v>20</v>
      </c>
      <c r="E324" s="10">
        <v>700</v>
      </c>
      <c r="F324" s="10">
        <v>100</v>
      </c>
      <c r="G324" s="11">
        <f t="shared" si="40"/>
        <v>14.285714285714285</v>
      </c>
      <c r="H324" s="10">
        <v>800</v>
      </c>
      <c r="I324" s="9">
        <v>20</v>
      </c>
      <c r="J324" s="8">
        <v>1</v>
      </c>
      <c r="K324" s="9">
        <v>0</v>
      </c>
      <c r="L324" s="9">
        <v>0</v>
      </c>
      <c r="M324" s="9">
        <f t="shared" si="41"/>
        <v>0</v>
      </c>
      <c r="N324" s="9">
        <f t="shared" si="42"/>
        <v>5.8325765054294179</v>
      </c>
      <c r="O324" s="9">
        <f t="shared" si="43"/>
        <v>7.2508917954815768</v>
      </c>
      <c r="P324" s="11">
        <f t="shared" si="44"/>
        <v>-100</v>
      </c>
      <c r="Q324" s="11">
        <f t="shared" si="45"/>
        <v>-100</v>
      </c>
      <c r="R324" s="8">
        <v>0</v>
      </c>
      <c r="S324" s="8">
        <v>0</v>
      </c>
      <c r="T324" s="8">
        <v>0</v>
      </c>
      <c r="U324" s="11">
        <f t="shared" si="46"/>
        <v>0</v>
      </c>
      <c r="V324" s="11">
        <f t="shared" si="47"/>
        <v>0</v>
      </c>
      <c r="W324" s="9">
        <v>8</v>
      </c>
      <c r="X324" s="9">
        <v>12</v>
      </c>
    </row>
    <row r="325" spans="1:24" x14ac:dyDescent="0.2">
      <c r="A325" s="7" t="s">
        <v>1252</v>
      </c>
      <c r="B325" s="7" t="s">
        <v>408</v>
      </c>
      <c r="C325" s="8">
        <v>2</v>
      </c>
      <c r="D325" s="9">
        <v>5.75</v>
      </c>
      <c r="E325" s="10">
        <v>2500</v>
      </c>
      <c r="F325" s="10">
        <v>500</v>
      </c>
      <c r="G325" s="11">
        <f t="shared" si="40"/>
        <v>20</v>
      </c>
      <c r="H325" s="10">
        <v>3000</v>
      </c>
      <c r="I325" s="9">
        <v>5.75</v>
      </c>
      <c r="J325" s="8">
        <v>2</v>
      </c>
      <c r="K325" s="9">
        <v>37.39</v>
      </c>
      <c r="L325" s="9">
        <v>37.39</v>
      </c>
      <c r="M325" s="9">
        <f t="shared" si="41"/>
        <v>12.463333333333333</v>
      </c>
      <c r="N325" s="9">
        <f t="shared" si="42"/>
        <v>5.8325765054294179</v>
      </c>
      <c r="O325" s="9">
        <f t="shared" si="43"/>
        <v>7.2508917954815768</v>
      </c>
      <c r="P325" s="11">
        <f t="shared" si="44"/>
        <v>113.68486674339357</v>
      </c>
      <c r="Q325" s="11">
        <f t="shared" si="45"/>
        <v>71.886902809664193</v>
      </c>
      <c r="R325" s="8">
        <v>1</v>
      </c>
      <c r="S325" s="8">
        <v>1</v>
      </c>
      <c r="T325" s="8">
        <v>1</v>
      </c>
      <c r="U325" s="11">
        <f t="shared" si="46"/>
        <v>50</v>
      </c>
      <c r="V325" s="11">
        <f t="shared" si="47"/>
        <v>150</v>
      </c>
      <c r="W325" s="9">
        <v>3.5</v>
      </c>
      <c r="X325" s="9">
        <v>9</v>
      </c>
    </row>
    <row r="326" spans="1:24" x14ac:dyDescent="0.2">
      <c r="A326" s="7" t="s">
        <v>1252</v>
      </c>
      <c r="B326" s="7" t="s">
        <v>188</v>
      </c>
      <c r="C326" s="8">
        <v>6</v>
      </c>
      <c r="D326" s="9">
        <v>6.83</v>
      </c>
      <c r="E326" s="10">
        <v>7400</v>
      </c>
      <c r="F326" s="10">
        <v>1400</v>
      </c>
      <c r="G326" s="11">
        <f t="shared" si="40"/>
        <v>18.918918918918919</v>
      </c>
      <c r="H326" s="10">
        <v>7200</v>
      </c>
      <c r="I326" s="9">
        <v>6.83</v>
      </c>
      <c r="J326" s="8">
        <v>5</v>
      </c>
      <c r="K326" s="9">
        <v>5.47</v>
      </c>
      <c r="L326" s="9">
        <v>5.47</v>
      </c>
      <c r="M326" s="9">
        <f t="shared" si="41"/>
        <v>0.75972222222222219</v>
      </c>
      <c r="N326" s="9">
        <f t="shared" si="42"/>
        <v>5.8325765054294179</v>
      </c>
      <c r="O326" s="9">
        <f t="shared" si="43"/>
        <v>7.2508917954815768</v>
      </c>
      <c r="P326" s="11">
        <f t="shared" si="44"/>
        <v>-86.974500522796177</v>
      </c>
      <c r="Q326" s="11">
        <f t="shared" si="45"/>
        <v>-89.52236161218616</v>
      </c>
      <c r="R326" s="8">
        <v>0</v>
      </c>
      <c r="S326" s="8">
        <v>0</v>
      </c>
      <c r="T326" s="8">
        <v>1</v>
      </c>
      <c r="U326" s="11">
        <f t="shared" si="46"/>
        <v>0</v>
      </c>
      <c r="V326" s="11">
        <f t="shared" si="47"/>
        <v>20</v>
      </c>
      <c r="W326" s="9">
        <v>5.4</v>
      </c>
      <c r="X326" s="9">
        <v>9</v>
      </c>
    </row>
    <row r="327" spans="1:24" x14ac:dyDescent="0.2">
      <c r="A327" s="7" t="s">
        <v>1252</v>
      </c>
      <c r="B327" s="7" t="s">
        <v>702</v>
      </c>
      <c r="C327" s="8">
        <v>2</v>
      </c>
      <c r="D327" s="9">
        <v>13.5</v>
      </c>
      <c r="E327" s="10">
        <v>1600</v>
      </c>
      <c r="F327" s="10">
        <v>500</v>
      </c>
      <c r="G327" s="11">
        <f t="shared" si="40"/>
        <v>31.25</v>
      </c>
      <c r="H327" s="10">
        <v>2100</v>
      </c>
      <c r="I327" s="9">
        <v>13.5</v>
      </c>
      <c r="J327" s="8">
        <v>2</v>
      </c>
      <c r="K327" s="9">
        <v>0</v>
      </c>
      <c r="L327" s="9">
        <v>0</v>
      </c>
      <c r="M327" s="9">
        <f t="shared" si="41"/>
        <v>0</v>
      </c>
      <c r="N327" s="9">
        <f t="shared" si="42"/>
        <v>5.8325765054294179</v>
      </c>
      <c r="O327" s="9">
        <f t="shared" si="43"/>
        <v>7.2508917954815768</v>
      </c>
      <c r="P327" s="11">
        <f t="shared" si="44"/>
        <v>-100</v>
      </c>
      <c r="Q327" s="11">
        <f t="shared" si="45"/>
        <v>-100</v>
      </c>
      <c r="R327" s="8">
        <v>0</v>
      </c>
      <c r="S327" s="8">
        <v>0</v>
      </c>
      <c r="T327" s="8">
        <v>0</v>
      </c>
      <c r="U327" s="11">
        <f t="shared" si="46"/>
        <v>0</v>
      </c>
      <c r="V327" s="11">
        <f t="shared" si="47"/>
        <v>0</v>
      </c>
      <c r="W327" s="9">
        <v>8</v>
      </c>
      <c r="X327" s="9">
        <v>9.5</v>
      </c>
    </row>
    <row r="328" spans="1:24" x14ac:dyDescent="0.2">
      <c r="A328" s="7" t="s">
        <v>1252</v>
      </c>
      <c r="B328" s="7" t="s">
        <v>1332</v>
      </c>
      <c r="C328" s="8">
        <v>1</v>
      </c>
      <c r="D328" s="9">
        <v>20</v>
      </c>
      <c r="E328" s="10">
        <v>700</v>
      </c>
      <c r="F328" s="10">
        <v>100</v>
      </c>
      <c r="G328" s="11">
        <f t="shared" si="40"/>
        <v>14.285714285714285</v>
      </c>
      <c r="H328" s="10">
        <v>800</v>
      </c>
      <c r="I328" s="9">
        <v>20</v>
      </c>
      <c r="J328" s="8">
        <v>1</v>
      </c>
      <c r="K328" s="9">
        <v>0</v>
      </c>
      <c r="L328" s="9">
        <v>0</v>
      </c>
      <c r="M328" s="9">
        <f t="shared" si="41"/>
        <v>0</v>
      </c>
      <c r="N328" s="9">
        <f t="shared" si="42"/>
        <v>5.8325765054294179</v>
      </c>
      <c r="O328" s="9">
        <f t="shared" si="43"/>
        <v>7.2508917954815768</v>
      </c>
      <c r="P328" s="11">
        <f t="shared" si="44"/>
        <v>-100</v>
      </c>
      <c r="Q328" s="11">
        <f t="shared" si="45"/>
        <v>-100</v>
      </c>
      <c r="R328" s="8">
        <v>0</v>
      </c>
      <c r="S328" s="8">
        <v>0</v>
      </c>
      <c r="T328" s="8">
        <v>0</v>
      </c>
      <c r="U328" s="11">
        <f t="shared" si="46"/>
        <v>0</v>
      </c>
      <c r="V328" s="11">
        <f t="shared" si="47"/>
        <v>0</v>
      </c>
      <c r="W328" s="9">
        <v>7</v>
      </c>
      <c r="X328" s="9">
        <v>9</v>
      </c>
    </row>
    <row r="329" spans="1:24" x14ac:dyDescent="0.2">
      <c r="A329" s="7" t="s">
        <v>1252</v>
      </c>
      <c r="B329" s="7" t="s">
        <v>362</v>
      </c>
      <c r="C329" s="8">
        <v>2</v>
      </c>
      <c r="D329" s="9">
        <v>3.9</v>
      </c>
      <c r="E329" s="10">
        <v>3200</v>
      </c>
      <c r="F329" s="10">
        <v>300</v>
      </c>
      <c r="G329" s="11">
        <f t="shared" si="40"/>
        <v>9.375</v>
      </c>
      <c r="H329" s="10">
        <v>1500</v>
      </c>
      <c r="I329" s="9">
        <v>3.9</v>
      </c>
      <c r="J329" s="8">
        <v>1</v>
      </c>
      <c r="K329" s="9">
        <v>0</v>
      </c>
      <c r="L329" s="9">
        <v>0</v>
      </c>
      <c r="M329" s="9">
        <f t="shared" si="41"/>
        <v>0</v>
      </c>
      <c r="N329" s="9">
        <f t="shared" si="42"/>
        <v>5.8325765054294179</v>
      </c>
      <c r="O329" s="9">
        <f t="shared" si="43"/>
        <v>7.2508917954815768</v>
      </c>
      <c r="P329" s="11">
        <f t="shared" si="44"/>
        <v>-100</v>
      </c>
      <c r="Q329" s="11">
        <f t="shared" si="45"/>
        <v>-100</v>
      </c>
      <c r="R329" s="8">
        <v>0</v>
      </c>
      <c r="S329" s="8">
        <v>0</v>
      </c>
      <c r="T329" s="8">
        <v>0</v>
      </c>
      <c r="U329" s="11">
        <f t="shared" si="46"/>
        <v>0</v>
      </c>
      <c r="V329" s="11">
        <f t="shared" si="47"/>
        <v>0</v>
      </c>
      <c r="W329" s="9">
        <v>4</v>
      </c>
      <c r="X329" s="9">
        <v>9</v>
      </c>
    </row>
    <row r="330" spans="1:24" x14ac:dyDescent="0.2">
      <c r="A330" s="7" t="s">
        <v>1252</v>
      </c>
      <c r="B330" s="7" t="s">
        <v>1337</v>
      </c>
      <c r="C330" s="8">
        <v>2</v>
      </c>
      <c r="D330" s="9">
        <v>25</v>
      </c>
      <c r="E330" s="10">
        <v>1100</v>
      </c>
      <c r="F330" s="10">
        <v>0</v>
      </c>
      <c r="G330" s="11">
        <f t="shared" si="40"/>
        <v>0</v>
      </c>
      <c r="H330" s="10">
        <v>0</v>
      </c>
      <c r="I330" s="9">
        <v>25</v>
      </c>
      <c r="J330" s="8">
        <v>0</v>
      </c>
      <c r="K330" s="9">
        <v>0</v>
      </c>
      <c r="L330" s="9">
        <v>0</v>
      </c>
      <c r="M330" s="9">
        <f t="shared" si="41"/>
        <v>0</v>
      </c>
      <c r="N330" s="9">
        <f t="shared" si="42"/>
        <v>5.8325765054294179</v>
      </c>
      <c r="O330" s="9">
        <f t="shared" si="43"/>
        <v>7.2508917954815768</v>
      </c>
      <c r="P330" s="11">
        <f t="shared" si="44"/>
        <v>-100</v>
      </c>
      <c r="Q330" s="11">
        <f t="shared" si="45"/>
        <v>-100</v>
      </c>
      <c r="R330" s="8">
        <v>0</v>
      </c>
      <c r="S330" s="8">
        <v>0</v>
      </c>
      <c r="T330" s="8">
        <v>0</v>
      </c>
      <c r="U330" s="11">
        <f t="shared" si="46"/>
        <v>0</v>
      </c>
      <c r="V330" s="11">
        <f t="shared" si="47"/>
        <v>0</v>
      </c>
      <c r="W330" s="9">
        <v>0</v>
      </c>
      <c r="X330" s="9">
        <v>0</v>
      </c>
    </row>
    <row r="331" spans="1:24" x14ac:dyDescent="0.2">
      <c r="A331" s="7" t="s">
        <v>1252</v>
      </c>
      <c r="B331" s="7" t="s">
        <v>221</v>
      </c>
      <c r="C331" s="8">
        <v>1</v>
      </c>
      <c r="D331" s="9">
        <v>15</v>
      </c>
      <c r="E331" s="10">
        <v>800</v>
      </c>
      <c r="F331" s="10">
        <v>200</v>
      </c>
      <c r="G331" s="11">
        <f t="shared" si="40"/>
        <v>25</v>
      </c>
      <c r="H331" s="10">
        <v>1000</v>
      </c>
      <c r="I331" s="9">
        <v>15</v>
      </c>
      <c r="J331" s="8">
        <v>1</v>
      </c>
      <c r="K331" s="9">
        <v>0</v>
      </c>
      <c r="L331" s="9">
        <v>0</v>
      </c>
      <c r="M331" s="9">
        <f t="shared" si="41"/>
        <v>0</v>
      </c>
      <c r="N331" s="9">
        <f t="shared" si="42"/>
        <v>5.8325765054294179</v>
      </c>
      <c r="O331" s="9">
        <f t="shared" si="43"/>
        <v>7.2508917954815768</v>
      </c>
      <c r="P331" s="11">
        <f t="shared" si="44"/>
        <v>-100</v>
      </c>
      <c r="Q331" s="11">
        <f t="shared" si="45"/>
        <v>-100</v>
      </c>
      <c r="R331" s="8">
        <v>0</v>
      </c>
      <c r="S331" s="8">
        <v>0</v>
      </c>
      <c r="T331" s="8">
        <v>0</v>
      </c>
      <c r="U331" s="11">
        <f t="shared" si="46"/>
        <v>0</v>
      </c>
      <c r="V331" s="11">
        <f t="shared" si="47"/>
        <v>0</v>
      </c>
      <c r="W331" s="9">
        <v>9</v>
      </c>
      <c r="X331" s="9">
        <v>9</v>
      </c>
    </row>
    <row r="332" spans="1:24" x14ac:dyDescent="0.2">
      <c r="A332" s="7" t="s">
        <v>1252</v>
      </c>
      <c r="B332" s="7" t="s">
        <v>372</v>
      </c>
      <c r="C332" s="8">
        <v>1</v>
      </c>
      <c r="D332" s="9">
        <v>30</v>
      </c>
      <c r="E332" s="10">
        <v>400</v>
      </c>
      <c r="F332" s="10">
        <v>0</v>
      </c>
      <c r="G332" s="11">
        <f t="shared" si="40"/>
        <v>0</v>
      </c>
      <c r="H332" s="10">
        <v>0</v>
      </c>
      <c r="I332" s="9">
        <v>30</v>
      </c>
      <c r="J332" s="8">
        <v>0</v>
      </c>
      <c r="K332" s="9">
        <v>0</v>
      </c>
      <c r="L332" s="9">
        <v>0</v>
      </c>
      <c r="M332" s="9">
        <f t="shared" si="41"/>
        <v>0</v>
      </c>
      <c r="N332" s="9">
        <f t="shared" si="42"/>
        <v>5.8325765054294179</v>
      </c>
      <c r="O332" s="9">
        <f t="shared" si="43"/>
        <v>7.2508917954815768</v>
      </c>
      <c r="P332" s="11">
        <f t="shared" si="44"/>
        <v>-100</v>
      </c>
      <c r="Q332" s="11">
        <f t="shared" si="45"/>
        <v>-100</v>
      </c>
      <c r="R332" s="8">
        <v>0</v>
      </c>
      <c r="S332" s="8">
        <v>0</v>
      </c>
      <c r="T332" s="8">
        <v>0</v>
      </c>
      <c r="U332" s="11">
        <f t="shared" si="46"/>
        <v>0</v>
      </c>
      <c r="V332" s="11">
        <f t="shared" si="47"/>
        <v>0</v>
      </c>
      <c r="W332" s="9">
        <v>0</v>
      </c>
      <c r="X332" s="9">
        <v>0</v>
      </c>
    </row>
    <row r="333" spans="1:24" x14ac:dyDescent="0.2">
      <c r="A333" s="7" t="s">
        <v>1252</v>
      </c>
      <c r="B333" s="7" t="s">
        <v>839</v>
      </c>
      <c r="C333" s="8">
        <v>1</v>
      </c>
      <c r="D333" s="9">
        <v>12</v>
      </c>
      <c r="E333" s="10">
        <v>800</v>
      </c>
      <c r="F333" s="10">
        <v>100</v>
      </c>
      <c r="G333" s="11">
        <f t="shared" si="40"/>
        <v>12.5</v>
      </c>
      <c r="H333" s="10">
        <v>900</v>
      </c>
      <c r="I333" s="9">
        <v>12</v>
      </c>
      <c r="J333" s="8">
        <v>1</v>
      </c>
      <c r="K333" s="9">
        <v>0</v>
      </c>
      <c r="L333" s="9">
        <v>0</v>
      </c>
      <c r="M333" s="9">
        <f t="shared" si="41"/>
        <v>0</v>
      </c>
      <c r="N333" s="9">
        <f t="shared" si="42"/>
        <v>5.8325765054294179</v>
      </c>
      <c r="O333" s="9">
        <f t="shared" si="43"/>
        <v>7.2508917954815768</v>
      </c>
      <c r="P333" s="11">
        <f t="shared" si="44"/>
        <v>-100</v>
      </c>
      <c r="Q333" s="11">
        <f t="shared" si="45"/>
        <v>-100</v>
      </c>
      <c r="R333" s="8">
        <v>0</v>
      </c>
      <c r="S333" s="8">
        <v>0</v>
      </c>
      <c r="T333" s="8">
        <v>0</v>
      </c>
      <c r="U333" s="11">
        <f t="shared" si="46"/>
        <v>0</v>
      </c>
      <c r="V333" s="11">
        <f t="shared" si="47"/>
        <v>0</v>
      </c>
      <c r="W333" s="9">
        <v>7</v>
      </c>
      <c r="X333" s="9">
        <v>8</v>
      </c>
    </row>
    <row r="334" spans="1:24" x14ac:dyDescent="0.2">
      <c r="A334" s="7" t="s">
        <v>1252</v>
      </c>
      <c r="B334" s="7" t="s">
        <v>120</v>
      </c>
      <c r="C334" s="8">
        <v>1</v>
      </c>
      <c r="D334" s="9">
        <v>4</v>
      </c>
      <c r="E334" s="10">
        <v>1400</v>
      </c>
      <c r="F334" s="10">
        <v>100</v>
      </c>
      <c r="G334" s="11">
        <f t="shared" si="40"/>
        <v>7.1428571428571423</v>
      </c>
      <c r="H334" s="10">
        <v>1500</v>
      </c>
      <c r="I334" s="9">
        <v>4</v>
      </c>
      <c r="J334" s="8">
        <v>1</v>
      </c>
      <c r="K334" s="9">
        <v>18.739999999999998</v>
      </c>
      <c r="L334" s="9">
        <v>18.739999999999998</v>
      </c>
      <c r="M334" s="9">
        <f t="shared" si="41"/>
        <v>12.493333333333332</v>
      </c>
      <c r="N334" s="9">
        <f t="shared" si="42"/>
        <v>5.8325765054294179</v>
      </c>
      <c r="O334" s="9">
        <f t="shared" si="43"/>
        <v>7.2508917954815768</v>
      </c>
      <c r="P334" s="11">
        <f t="shared" si="44"/>
        <v>114.19921919075664</v>
      </c>
      <c r="Q334" s="11">
        <f t="shared" si="45"/>
        <v>72.300645020225019</v>
      </c>
      <c r="R334" s="8">
        <v>0</v>
      </c>
      <c r="S334" s="8">
        <v>1</v>
      </c>
      <c r="T334" s="8">
        <v>1</v>
      </c>
      <c r="U334" s="11">
        <f t="shared" si="46"/>
        <v>0</v>
      </c>
      <c r="V334" s="11">
        <f t="shared" si="47"/>
        <v>200</v>
      </c>
      <c r="W334" s="9">
        <v>2</v>
      </c>
      <c r="X334" s="9">
        <v>8</v>
      </c>
    </row>
    <row r="335" spans="1:24" x14ac:dyDescent="0.2">
      <c r="A335" s="7" t="s">
        <v>1252</v>
      </c>
      <c r="B335" s="7" t="s">
        <v>500</v>
      </c>
      <c r="C335" s="8">
        <v>1</v>
      </c>
      <c r="D335" s="9">
        <v>4.5</v>
      </c>
      <c r="E335" s="10">
        <v>1300</v>
      </c>
      <c r="F335" s="10">
        <v>0</v>
      </c>
      <c r="G335" s="11">
        <f t="shared" si="40"/>
        <v>0</v>
      </c>
      <c r="H335" s="10">
        <v>1300</v>
      </c>
      <c r="I335" s="9">
        <v>4.5</v>
      </c>
      <c r="J335" s="8">
        <v>1</v>
      </c>
      <c r="K335" s="9">
        <v>23.4</v>
      </c>
      <c r="L335" s="9">
        <v>23.4</v>
      </c>
      <c r="M335" s="9">
        <f t="shared" si="41"/>
        <v>18</v>
      </c>
      <c r="N335" s="9">
        <f t="shared" si="42"/>
        <v>5.8325765054294179</v>
      </c>
      <c r="O335" s="9">
        <f t="shared" si="43"/>
        <v>7.2508917954815768</v>
      </c>
      <c r="P335" s="11">
        <f t="shared" si="44"/>
        <v>208.61146841784577</v>
      </c>
      <c r="Q335" s="11">
        <f t="shared" si="45"/>
        <v>148.24532633650352</v>
      </c>
      <c r="R335" s="8">
        <v>0</v>
      </c>
      <c r="S335" s="8">
        <v>1</v>
      </c>
      <c r="T335" s="8">
        <v>1</v>
      </c>
      <c r="U335" s="11">
        <f t="shared" si="46"/>
        <v>0</v>
      </c>
      <c r="V335" s="11">
        <f t="shared" si="47"/>
        <v>200</v>
      </c>
      <c r="W335" s="9">
        <v>2</v>
      </c>
      <c r="X335" s="9">
        <v>9</v>
      </c>
    </row>
    <row r="336" spans="1:24" x14ac:dyDescent="0.2">
      <c r="A336" s="7" t="s">
        <v>1252</v>
      </c>
      <c r="B336" s="7" t="s">
        <v>904</v>
      </c>
      <c r="C336" s="8">
        <v>1</v>
      </c>
      <c r="D336" s="9">
        <v>6</v>
      </c>
      <c r="E336" s="10">
        <v>1200</v>
      </c>
      <c r="F336" s="10">
        <v>0</v>
      </c>
      <c r="G336" s="11">
        <f t="shared" si="40"/>
        <v>0</v>
      </c>
      <c r="H336" s="10">
        <v>1200</v>
      </c>
      <c r="I336" s="9">
        <v>6</v>
      </c>
      <c r="J336" s="8">
        <v>1</v>
      </c>
      <c r="K336" s="9">
        <v>0</v>
      </c>
      <c r="L336" s="9">
        <v>0</v>
      </c>
      <c r="M336" s="9">
        <f t="shared" si="41"/>
        <v>0</v>
      </c>
      <c r="N336" s="9">
        <f t="shared" si="42"/>
        <v>5.8325765054294179</v>
      </c>
      <c r="O336" s="9">
        <f t="shared" si="43"/>
        <v>7.2508917954815768</v>
      </c>
      <c r="P336" s="11">
        <f t="shared" si="44"/>
        <v>-100</v>
      </c>
      <c r="Q336" s="11">
        <f t="shared" si="45"/>
        <v>-100</v>
      </c>
      <c r="R336" s="8">
        <v>0</v>
      </c>
      <c r="S336" s="8">
        <v>0</v>
      </c>
      <c r="T336" s="8">
        <v>0</v>
      </c>
      <c r="U336" s="11">
        <f t="shared" si="46"/>
        <v>0</v>
      </c>
      <c r="V336" s="11">
        <f t="shared" si="47"/>
        <v>0</v>
      </c>
      <c r="W336" s="9">
        <v>9</v>
      </c>
      <c r="X336" s="9">
        <v>9</v>
      </c>
    </row>
    <row r="337" spans="1:24" x14ac:dyDescent="0.2">
      <c r="A337" s="7" t="s">
        <v>1252</v>
      </c>
      <c r="B337" s="7" t="s">
        <v>86</v>
      </c>
      <c r="C337" s="8">
        <v>1</v>
      </c>
      <c r="D337" s="9">
        <v>50</v>
      </c>
      <c r="E337" s="10">
        <v>400</v>
      </c>
      <c r="F337" s="10">
        <v>0</v>
      </c>
      <c r="G337" s="11">
        <f t="shared" si="40"/>
        <v>0</v>
      </c>
      <c r="H337" s="10">
        <v>400</v>
      </c>
      <c r="I337" s="9">
        <v>50</v>
      </c>
      <c r="J337" s="8">
        <v>1</v>
      </c>
      <c r="K337" s="9">
        <v>0</v>
      </c>
      <c r="L337" s="9">
        <v>0</v>
      </c>
      <c r="M337" s="9">
        <f t="shared" si="41"/>
        <v>0</v>
      </c>
      <c r="N337" s="9">
        <f t="shared" si="42"/>
        <v>5.8325765054294179</v>
      </c>
      <c r="O337" s="9">
        <f t="shared" si="43"/>
        <v>7.2508917954815768</v>
      </c>
      <c r="P337" s="11">
        <f t="shared" si="44"/>
        <v>-100</v>
      </c>
      <c r="Q337" s="11">
        <f t="shared" si="45"/>
        <v>-100</v>
      </c>
      <c r="R337" s="8">
        <v>0</v>
      </c>
      <c r="S337" s="8">
        <v>0</v>
      </c>
      <c r="T337" s="8">
        <v>0</v>
      </c>
      <c r="U337" s="11">
        <f t="shared" si="46"/>
        <v>0</v>
      </c>
      <c r="V337" s="11">
        <f t="shared" si="47"/>
        <v>0</v>
      </c>
      <c r="W337" s="9">
        <v>7</v>
      </c>
      <c r="X337" s="9">
        <v>10</v>
      </c>
    </row>
    <row r="338" spans="1:24" x14ac:dyDescent="0.2">
      <c r="A338" s="7" t="s">
        <v>1252</v>
      </c>
      <c r="B338" s="7" t="s">
        <v>607</v>
      </c>
      <c r="C338" s="8">
        <v>1</v>
      </c>
      <c r="D338" s="9">
        <v>3.5</v>
      </c>
      <c r="E338" s="10">
        <v>1500</v>
      </c>
      <c r="F338" s="10">
        <v>400</v>
      </c>
      <c r="G338" s="11">
        <f t="shared" si="40"/>
        <v>26.666666666666668</v>
      </c>
      <c r="H338" s="10">
        <v>1900</v>
      </c>
      <c r="I338" s="9">
        <v>3.5</v>
      </c>
      <c r="J338" s="8">
        <v>1</v>
      </c>
      <c r="K338" s="9">
        <v>6.19</v>
      </c>
      <c r="L338" s="9">
        <v>6.19</v>
      </c>
      <c r="M338" s="9">
        <f t="shared" si="41"/>
        <v>3.2578947368421054</v>
      </c>
      <c r="N338" s="9">
        <f t="shared" si="42"/>
        <v>5.8325765054294179</v>
      </c>
      <c r="O338" s="9">
        <f t="shared" si="43"/>
        <v>7.2508917954815768</v>
      </c>
      <c r="P338" s="11">
        <f t="shared" si="44"/>
        <v>-44.143128961799263</v>
      </c>
      <c r="Q338" s="11">
        <f t="shared" si="45"/>
        <v>-55.069047660147461</v>
      </c>
      <c r="R338" s="8">
        <v>0</v>
      </c>
      <c r="S338" s="8">
        <v>0</v>
      </c>
      <c r="T338" s="8">
        <v>1</v>
      </c>
      <c r="U338" s="11">
        <f t="shared" si="46"/>
        <v>0</v>
      </c>
      <c r="V338" s="11">
        <f t="shared" si="47"/>
        <v>100</v>
      </c>
      <c r="W338" s="9">
        <v>3</v>
      </c>
      <c r="X338" s="9">
        <v>10</v>
      </c>
    </row>
    <row r="339" spans="1:24" x14ac:dyDescent="0.2">
      <c r="A339" s="2" t="s">
        <v>1384</v>
      </c>
      <c r="B339" s="2" t="s">
        <v>1037</v>
      </c>
      <c r="C339" s="3">
        <v>1</v>
      </c>
      <c r="D339" s="4">
        <v>4.5</v>
      </c>
      <c r="E339" s="5">
        <v>1300</v>
      </c>
      <c r="F339" s="5">
        <v>200</v>
      </c>
      <c r="G339" s="6">
        <f t="shared" si="40"/>
        <v>15.384615384615385</v>
      </c>
      <c r="H339" s="5">
        <v>1500</v>
      </c>
      <c r="I339" s="4">
        <v>4.5</v>
      </c>
      <c r="J339" s="3">
        <v>1</v>
      </c>
      <c r="K339" s="4">
        <v>18.48</v>
      </c>
      <c r="L339" s="4">
        <v>18.48</v>
      </c>
      <c r="M339" s="4">
        <f t="shared" si="41"/>
        <v>12.32</v>
      </c>
      <c r="N339" s="4">
        <f t="shared" si="42"/>
        <v>5.8633497536945827</v>
      </c>
      <c r="O339" s="4">
        <f t="shared" si="43"/>
        <v>7.2508917954815768</v>
      </c>
      <c r="P339" s="6">
        <f t="shared" si="44"/>
        <v>110.11879757363934</v>
      </c>
      <c r="Q339" s="6">
        <f t="shared" si="45"/>
        <v>69.910134470317971</v>
      </c>
      <c r="R339" s="3">
        <v>0</v>
      </c>
      <c r="S339" s="3">
        <v>1</v>
      </c>
      <c r="T339" s="3">
        <v>1</v>
      </c>
      <c r="U339" s="6">
        <f t="shared" si="46"/>
        <v>0</v>
      </c>
      <c r="V339" s="6">
        <f t="shared" si="47"/>
        <v>200</v>
      </c>
      <c r="W339" s="4">
        <v>2</v>
      </c>
      <c r="X339" s="4">
        <v>5</v>
      </c>
    </row>
    <row r="340" spans="1:24" x14ac:dyDescent="0.2">
      <c r="A340" s="7" t="s">
        <v>1384</v>
      </c>
      <c r="B340" s="7" t="s">
        <v>153</v>
      </c>
      <c r="C340" s="8">
        <v>9</v>
      </c>
      <c r="D340" s="9">
        <v>11.17</v>
      </c>
      <c r="E340" s="10">
        <v>8900</v>
      </c>
      <c r="F340" s="10">
        <v>700</v>
      </c>
      <c r="G340" s="11">
        <f t="shared" si="40"/>
        <v>7.8651685393258424</v>
      </c>
      <c r="H340" s="10">
        <v>7300</v>
      </c>
      <c r="I340" s="9">
        <v>11.17</v>
      </c>
      <c r="J340" s="8">
        <v>7</v>
      </c>
      <c r="K340" s="9">
        <v>59.71</v>
      </c>
      <c r="L340" s="9">
        <v>59.71</v>
      </c>
      <c r="M340" s="9">
        <f t="shared" si="41"/>
        <v>8.1794520547945204</v>
      </c>
      <c r="N340" s="9">
        <f t="shared" si="42"/>
        <v>5.8633497536945827</v>
      </c>
      <c r="O340" s="9">
        <f t="shared" si="43"/>
        <v>7.2508917954815768</v>
      </c>
      <c r="P340" s="11">
        <f t="shared" si="44"/>
        <v>39.501349883494974</v>
      </c>
      <c r="Q340" s="11">
        <f t="shared" si="45"/>
        <v>12.806152477569446</v>
      </c>
      <c r="R340" s="8">
        <v>0</v>
      </c>
      <c r="S340" s="8">
        <v>1</v>
      </c>
      <c r="T340" s="8">
        <v>4</v>
      </c>
      <c r="U340" s="11">
        <f t="shared" si="46"/>
        <v>0</v>
      </c>
      <c r="V340" s="11">
        <f t="shared" si="47"/>
        <v>71.428571428571431</v>
      </c>
      <c r="W340" s="9">
        <v>4.57</v>
      </c>
      <c r="X340" s="9">
        <v>8.43</v>
      </c>
    </row>
    <row r="341" spans="1:24" x14ac:dyDescent="0.2">
      <c r="A341" s="7" t="s">
        <v>1384</v>
      </c>
      <c r="B341" s="7" t="s">
        <v>791</v>
      </c>
      <c r="C341" s="8">
        <v>4</v>
      </c>
      <c r="D341" s="9">
        <v>3.12</v>
      </c>
      <c r="E341" s="10">
        <v>6300</v>
      </c>
      <c r="F341" s="10">
        <v>1100</v>
      </c>
      <c r="G341" s="11">
        <f t="shared" si="40"/>
        <v>17.460317460317459</v>
      </c>
      <c r="H341" s="10">
        <v>7400</v>
      </c>
      <c r="I341" s="9">
        <v>3.12</v>
      </c>
      <c r="J341" s="8">
        <v>4</v>
      </c>
      <c r="K341" s="9">
        <v>27.39</v>
      </c>
      <c r="L341" s="9">
        <v>27.39</v>
      </c>
      <c r="M341" s="9">
        <f t="shared" si="41"/>
        <v>3.7013513513513514</v>
      </c>
      <c r="N341" s="9">
        <f t="shared" si="42"/>
        <v>5.8633497536945827</v>
      </c>
      <c r="O341" s="9">
        <f t="shared" si="43"/>
        <v>7.2508917954815768</v>
      </c>
      <c r="P341" s="11">
        <f t="shared" si="44"/>
        <v>-36.873092910429307</v>
      </c>
      <c r="Q341" s="11">
        <f t="shared" si="45"/>
        <v>-48.953156994318078</v>
      </c>
      <c r="R341" s="8">
        <v>1</v>
      </c>
      <c r="S341" s="8">
        <v>1</v>
      </c>
      <c r="T341" s="8">
        <v>1</v>
      </c>
      <c r="U341" s="11">
        <f t="shared" si="46"/>
        <v>25</v>
      </c>
      <c r="V341" s="11">
        <f t="shared" si="47"/>
        <v>75</v>
      </c>
      <c r="W341" s="9">
        <v>4.75</v>
      </c>
      <c r="X341" s="9">
        <v>6.5</v>
      </c>
    </row>
    <row r="342" spans="1:24" x14ac:dyDescent="0.2">
      <c r="A342" s="7" t="s">
        <v>1384</v>
      </c>
      <c r="B342" s="7" t="s">
        <v>1217</v>
      </c>
      <c r="C342" s="8">
        <v>1</v>
      </c>
      <c r="D342" s="9">
        <v>15</v>
      </c>
      <c r="E342" s="10">
        <v>800</v>
      </c>
      <c r="F342" s="10">
        <v>0</v>
      </c>
      <c r="G342" s="11">
        <f t="shared" si="40"/>
        <v>0</v>
      </c>
      <c r="H342" s="10">
        <v>800</v>
      </c>
      <c r="I342" s="9">
        <v>15</v>
      </c>
      <c r="J342" s="8">
        <v>1</v>
      </c>
      <c r="K342" s="9">
        <v>0</v>
      </c>
      <c r="L342" s="9">
        <v>0</v>
      </c>
      <c r="M342" s="9">
        <f t="shared" si="41"/>
        <v>0</v>
      </c>
      <c r="N342" s="9">
        <f t="shared" si="42"/>
        <v>5.8633497536945827</v>
      </c>
      <c r="O342" s="9">
        <f t="shared" si="43"/>
        <v>7.2508917954815768</v>
      </c>
      <c r="P342" s="11">
        <f t="shared" si="44"/>
        <v>-100</v>
      </c>
      <c r="Q342" s="11">
        <f t="shared" si="45"/>
        <v>-100</v>
      </c>
      <c r="R342" s="8">
        <v>0</v>
      </c>
      <c r="S342" s="8">
        <v>0</v>
      </c>
      <c r="T342" s="8">
        <v>0</v>
      </c>
      <c r="U342" s="11">
        <f t="shared" si="46"/>
        <v>0</v>
      </c>
      <c r="V342" s="11">
        <f t="shared" si="47"/>
        <v>0</v>
      </c>
      <c r="W342" s="9">
        <v>4</v>
      </c>
      <c r="X342" s="9">
        <v>5</v>
      </c>
    </row>
    <row r="343" spans="1:24" x14ac:dyDescent="0.2">
      <c r="A343" s="7" t="s">
        <v>1384</v>
      </c>
      <c r="B343" s="7" t="s">
        <v>262</v>
      </c>
      <c r="C343" s="8">
        <v>5</v>
      </c>
      <c r="D343" s="9">
        <v>7.4</v>
      </c>
      <c r="E343" s="10">
        <v>5400</v>
      </c>
      <c r="F343" s="10">
        <v>900</v>
      </c>
      <c r="G343" s="11">
        <f t="shared" si="40"/>
        <v>16.666666666666664</v>
      </c>
      <c r="H343" s="10">
        <v>5000</v>
      </c>
      <c r="I343" s="9">
        <v>7.4</v>
      </c>
      <c r="J343" s="8">
        <v>4</v>
      </c>
      <c r="K343" s="9">
        <v>47.86</v>
      </c>
      <c r="L343" s="9">
        <v>47.86</v>
      </c>
      <c r="M343" s="9">
        <f t="shared" si="41"/>
        <v>9.572000000000001</v>
      </c>
      <c r="N343" s="9">
        <f t="shared" si="42"/>
        <v>5.8633497536945827</v>
      </c>
      <c r="O343" s="9">
        <f t="shared" si="43"/>
        <v>7.2508917954815768</v>
      </c>
      <c r="P343" s="11">
        <f t="shared" si="44"/>
        <v>63.251390452506151</v>
      </c>
      <c r="Q343" s="11">
        <f t="shared" si="45"/>
        <v>32.011347982945111</v>
      </c>
      <c r="R343" s="8">
        <v>1</v>
      </c>
      <c r="S343" s="8">
        <v>1</v>
      </c>
      <c r="T343" s="8">
        <v>2</v>
      </c>
      <c r="U343" s="11">
        <f t="shared" si="46"/>
        <v>25</v>
      </c>
      <c r="V343" s="11">
        <f t="shared" si="47"/>
        <v>100</v>
      </c>
      <c r="W343" s="9">
        <v>4.25</v>
      </c>
      <c r="X343" s="9">
        <v>8.5</v>
      </c>
    </row>
    <row r="344" spans="1:24" x14ac:dyDescent="0.2">
      <c r="A344" s="7" t="s">
        <v>1384</v>
      </c>
      <c r="B344" s="7" t="s">
        <v>95</v>
      </c>
      <c r="C344" s="8">
        <v>9</v>
      </c>
      <c r="D344" s="9">
        <v>3.72</v>
      </c>
      <c r="E344" s="10">
        <v>14300</v>
      </c>
      <c r="F344" s="10">
        <v>1100</v>
      </c>
      <c r="G344" s="11">
        <f t="shared" si="40"/>
        <v>7.6923076923076925</v>
      </c>
      <c r="H344" s="10">
        <v>7700</v>
      </c>
      <c r="I344" s="9">
        <v>3.72</v>
      </c>
      <c r="J344" s="8">
        <v>4</v>
      </c>
      <c r="K344" s="9">
        <v>67.67</v>
      </c>
      <c r="L344" s="9">
        <v>67.67</v>
      </c>
      <c r="M344" s="9">
        <f t="shared" si="41"/>
        <v>8.7883116883116887</v>
      </c>
      <c r="N344" s="9">
        <f t="shared" si="42"/>
        <v>5.8633497536945827</v>
      </c>
      <c r="O344" s="9">
        <f t="shared" si="43"/>
        <v>7.2508917954815768</v>
      </c>
      <c r="P344" s="11">
        <f t="shared" si="44"/>
        <v>49.885510117728259</v>
      </c>
      <c r="Q344" s="11">
        <f t="shared" si="45"/>
        <v>21.203183500657968</v>
      </c>
      <c r="R344" s="8">
        <v>2</v>
      </c>
      <c r="S344" s="8">
        <v>2</v>
      </c>
      <c r="T344" s="8">
        <v>2</v>
      </c>
      <c r="U344" s="11">
        <f t="shared" si="46"/>
        <v>50</v>
      </c>
      <c r="V344" s="11">
        <f t="shared" si="47"/>
        <v>150</v>
      </c>
      <c r="W344" s="9">
        <v>2.75</v>
      </c>
      <c r="X344" s="9">
        <v>8.25</v>
      </c>
    </row>
    <row r="345" spans="1:24" x14ac:dyDescent="0.2">
      <c r="A345" s="7" t="s">
        <v>1384</v>
      </c>
      <c r="B345" s="7" t="s">
        <v>58</v>
      </c>
      <c r="C345" s="8">
        <v>2</v>
      </c>
      <c r="D345" s="9">
        <v>6.5</v>
      </c>
      <c r="E345" s="10">
        <v>2300</v>
      </c>
      <c r="F345" s="10">
        <v>300</v>
      </c>
      <c r="G345" s="11">
        <f t="shared" si="40"/>
        <v>13.043478260869565</v>
      </c>
      <c r="H345" s="10">
        <v>2600</v>
      </c>
      <c r="I345" s="9">
        <v>6.5</v>
      </c>
      <c r="J345" s="8">
        <v>2</v>
      </c>
      <c r="K345" s="9">
        <v>0</v>
      </c>
      <c r="L345" s="9">
        <v>0</v>
      </c>
      <c r="M345" s="9">
        <f t="shared" si="41"/>
        <v>0</v>
      </c>
      <c r="N345" s="9">
        <f t="shared" si="42"/>
        <v>5.8633497536945827</v>
      </c>
      <c r="O345" s="9">
        <f t="shared" si="43"/>
        <v>7.2508917954815768</v>
      </c>
      <c r="P345" s="11">
        <f t="shared" si="44"/>
        <v>-100</v>
      </c>
      <c r="Q345" s="11">
        <f t="shared" si="45"/>
        <v>-100</v>
      </c>
      <c r="R345" s="8">
        <v>0</v>
      </c>
      <c r="S345" s="8">
        <v>0</v>
      </c>
      <c r="T345" s="8">
        <v>0</v>
      </c>
      <c r="U345" s="11">
        <f t="shared" si="46"/>
        <v>0</v>
      </c>
      <c r="V345" s="11">
        <f t="shared" si="47"/>
        <v>0</v>
      </c>
      <c r="W345" s="9">
        <v>4.5</v>
      </c>
      <c r="X345" s="9">
        <v>7.5</v>
      </c>
    </row>
    <row r="346" spans="1:24" x14ac:dyDescent="0.2">
      <c r="A346" s="7" t="s">
        <v>1384</v>
      </c>
      <c r="B346" s="7" t="s">
        <v>1023</v>
      </c>
      <c r="C346" s="8">
        <v>4</v>
      </c>
      <c r="D346" s="9">
        <v>11.5</v>
      </c>
      <c r="E346" s="10">
        <v>3700</v>
      </c>
      <c r="F346" s="10">
        <v>600</v>
      </c>
      <c r="G346" s="11">
        <f t="shared" si="40"/>
        <v>16.216216216216218</v>
      </c>
      <c r="H346" s="10">
        <v>4300</v>
      </c>
      <c r="I346" s="9">
        <v>11.5</v>
      </c>
      <c r="J346" s="8">
        <v>4</v>
      </c>
      <c r="K346" s="9">
        <v>7.46</v>
      </c>
      <c r="L346" s="9">
        <v>7.46</v>
      </c>
      <c r="M346" s="9">
        <f t="shared" si="41"/>
        <v>1.7348837209302326</v>
      </c>
      <c r="N346" s="9">
        <f t="shared" si="42"/>
        <v>5.8633497536945827</v>
      </c>
      <c r="O346" s="9">
        <f t="shared" si="43"/>
        <v>7.2508917954815768</v>
      </c>
      <c r="P346" s="11">
        <f t="shared" si="44"/>
        <v>-70.41138949903069</v>
      </c>
      <c r="Q346" s="11">
        <f t="shared" si="45"/>
        <v>-76.073512474543719</v>
      </c>
      <c r="R346" s="8">
        <v>0</v>
      </c>
      <c r="S346" s="8">
        <v>0</v>
      </c>
      <c r="T346" s="8">
        <v>1</v>
      </c>
      <c r="U346" s="11">
        <f t="shared" si="46"/>
        <v>0</v>
      </c>
      <c r="V346" s="11">
        <f t="shared" si="47"/>
        <v>25</v>
      </c>
      <c r="W346" s="9">
        <v>5</v>
      </c>
      <c r="X346" s="9">
        <v>7.5</v>
      </c>
    </row>
    <row r="347" spans="1:24" x14ac:dyDescent="0.2">
      <c r="A347" s="7" t="s">
        <v>1384</v>
      </c>
      <c r="B347" s="7" t="s">
        <v>483</v>
      </c>
      <c r="C347" s="8">
        <v>1</v>
      </c>
      <c r="D347" s="9">
        <v>10</v>
      </c>
      <c r="E347" s="10">
        <v>900</v>
      </c>
      <c r="F347" s="10">
        <v>300</v>
      </c>
      <c r="G347" s="11">
        <f t="shared" si="40"/>
        <v>33.333333333333329</v>
      </c>
      <c r="H347" s="10">
        <v>1200</v>
      </c>
      <c r="I347" s="9">
        <v>10</v>
      </c>
      <c r="J347" s="8">
        <v>1</v>
      </c>
      <c r="K347" s="9">
        <v>20.05</v>
      </c>
      <c r="L347" s="9">
        <v>20.05</v>
      </c>
      <c r="M347" s="9">
        <f t="shared" si="41"/>
        <v>16.708333333333336</v>
      </c>
      <c r="N347" s="9">
        <f t="shared" si="42"/>
        <v>5.8633497536945827</v>
      </c>
      <c r="O347" s="9">
        <f t="shared" si="43"/>
        <v>7.2508917954815768</v>
      </c>
      <c r="P347" s="11">
        <f t="shared" si="44"/>
        <v>184.96224914444463</v>
      </c>
      <c r="Q347" s="11">
        <f t="shared" si="45"/>
        <v>130.43142560402299</v>
      </c>
      <c r="R347" s="8">
        <v>0</v>
      </c>
      <c r="S347" s="8">
        <v>1</v>
      </c>
      <c r="T347" s="8">
        <v>1</v>
      </c>
      <c r="U347" s="11">
        <f t="shared" si="46"/>
        <v>0</v>
      </c>
      <c r="V347" s="11">
        <f t="shared" si="47"/>
        <v>200</v>
      </c>
      <c r="W347" s="9">
        <v>2</v>
      </c>
      <c r="X347" s="9">
        <v>6</v>
      </c>
    </row>
    <row r="348" spans="1:24" x14ac:dyDescent="0.2">
      <c r="A348" s="7" t="s">
        <v>1384</v>
      </c>
      <c r="B348" s="7" t="s">
        <v>164</v>
      </c>
      <c r="C348" s="8">
        <v>2</v>
      </c>
      <c r="D348" s="9">
        <v>8</v>
      </c>
      <c r="E348" s="10">
        <v>2100</v>
      </c>
      <c r="F348" s="10">
        <v>400</v>
      </c>
      <c r="G348" s="11">
        <f t="shared" si="40"/>
        <v>19.047619047619047</v>
      </c>
      <c r="H348" s="10">
        <v>2500</v>
      </c>
      <c r="I348" s="9">
        <v>8</v>
      </c>
      <c r="J348" s="8">
        <v>2</v>
      </c>
      <c r="K348" s="9">
        <v>0</v>
      </c>
      <c r="L348" s="9">
        <v>0</v>
      </c>
      <c r="M348" s="9">
        <f t="shared" si="41"/>
        <v>0</v>
      </c>
      <c r="N348" s="9">
        <f t="shared" si="42"/>
        <v>5.8633497536945827</v>
      </c>
      <c r="O348" s="9">
        <f t="shared" si="43"/>
        <v>7.2508917954815768</v>
      </c>
      <c r="P348" s="11">
        <f t="shared" si="44"/>
        <v>-100</v>
      </c>
      <c r="Q348" s="11">
        <f t="shared" si="45"/>
        <v>-100</v>
      </c>
      <c r="R348" s="8">
        <v>0</v>
      </c>
      <c r="S348" s="8">
        <v>0</v>
      </c>
      <c r="T348" s="8">
        <v>0</v>
      </c>
      <c r="U348" s="11">
        <f t="shared" si="46"/>
        <v>0</v>
      </c>
      <c r="V348" s="11">
        <f t="shared" si="47"/>
        <v>0</v>
      </c>
      <c r="W348" s="9">
        <v>6.5</v>
      </c>
      <c r="X348" s="9">
        <v>9</v>
      </c>
    </row>
    <row r="349" spans="1:24" x14ac:dyDescent="0.2">
      <c r="A349" s="7" t="s">
        <v>1384</v>
      </c>
      <c r="B349" s="7" t="s">
        <v>693</v>
      </c>
      <c r="C349" s="8">
        <v>5</v>
      </c>
      <c r="D349" s="9">
        <v>3.8</v>
      </c>
      <c r="E349" s="10">
        <v>7400</v>
      </c>
      <c r="F349" s="10">
        <v>700</v>
      </c>
      <c r="G349" s="11">
        <f t="shared" si="40"/>
        <v>9.4594594594594597</v>
      </c>
      <c r="H349" s="10">
        <v>3700</v>
      </c>
      <c r="I349" s="9">
        <v>3.8</v>
      </c>
      <c r="J349" s="8">
        <v>2</v>
      </c>
      <c r="K349" s="9">
        <v>0</v>
      </c>
      <c r="L349" s="9">
        <v>0</v>
      </c>
      <c r="M349" s="9">
        <f t="shared" si="41"/>
        <v>0</v>
      </c>
      <c r="N349" s="9">
        <f t="shared" si="42"/>
        <v>5.8633497536945827</v>
      </c>
      <c r="O349" s="9">
        <f t="shared" si="43"/>
        <v>7.2508917954815768</v>
      </c>
      <c r="P349" s="11">
        <f t="shared" si="44"/>
        <v>-100</v>
      </c>
      <c r="Q349" s="11">
        <f t="shared" si="45"/>
        <v>-100</v>
      </c>
      <c r="R349" s="8">
        <v>0</v>
      </c>
      <c r="S349" s="8">
        <v>0</v>
      </c>
      <c r="T349" s="8">
        <v>0</v>
      </c>
      <c r="U349" s="11">
        <f t="shared" si="46"/>
        <v>0</v>
      </c>
      <c r="V349" s="11">
        <f t="shared" si="47"/>
        <v>0</v>
      </c>
      <c r="W349" s="9">
        <v>6</v>
      </c>
      <c r="X349" s="9">
        <v>8.5</v>
      </c>
    </row>
    <row r="350" spans="1:24" x14ac:dyDescent="0.2">
      <c r="A350" s="7" t="s">
        <v>1384</v>
      </c>
      <c r="B350" s="7" t="s">
        <v>408</v>
      </c>
      <c r="C350" s="8">
        <v>2</v>
      </c>
      <c r="D350" s="9">
        <v>1.7</v>
      </c>
      <c r="E350" s="10">
        <v>4100</v>
      </c>
      <c r="F350" s="10">
        <v>0</v>
      </c>
      <c r="G350" s="11">
        <f t="shared" si="40"/>
        <v>0</v>
      </c>
      <c r="H350" s="10">
        <v>2200</v>
      </c>
      <c r="I350" s="9">
        <v>1.7</v>
      </c>
      <c r="J350" s="8">
        <v>1</v>
      </c>
      <c r="K350" s="9">
        <v>32.6</v>
      </c>
      <c r="L350" s="9">
        <v>32.6</v>
      </c>
      <c r="M350" s="9">
        <f t="shared" si="41"/>
        <v>14.818181818181818</v>
      </c>
      <c r="N350" s="9">
        <f t="shared" si="42"/>
        <v>5.8633497536945827</v>
      </c>
      <c r="O350" s="9">
        <f t="shared" si="43"/>
        <v>7.2508917954815768</v>
      </c>
      <c r="P350" s="11">
        <f t="shared" si="44"/>
        <v>152.72553132012402</v>
      </c>
      <c r="Q350" s="11">
        <f t="shared" si="45"/>
        <v>104.36357673156604</v>
      </c>
      <c r="R350" s="8">
        <v>1</v>
      </c>
      <c r="S350" s="8">
        <v>1</v>
      </c>
      <c r="T350" s="8">
        <v>1</v>
      </c>
      <c r="U350" s="11">
        <f t="shared" si="46"/>
        <v>100</v>
      </c>
      <c r="V350" s="11">
        <f t="shared" si="47"/>
        <v>300</v>
      </c>
      <c r="W350" s="9">
        <v>1</v>
      </c>
      <c r="X350" s="9">
        <v>7</v>
      </c>
    </row>
    <row r="351" spans="1:24" x14ac:dyDescent="0.2">
      <c r="A351" s="7" t="s">
        <v>1384</v>
      </c>
      <c r="B351" s="7" t="s">
        <v>768</v>
      </c>
      <c r="C351" s="8">
        <v>1</v>
      </c>
      <c r="D351" s="9">
        <v>3.5</v>
      </c>
      <c r="E351" s="10">
        <v>1500</v>
      </c>
      <c r="F351" s="10">
        <v>0</v>
      </c>
      <c r="G351" s="11">
        <f t="shared" si="40"/>
        <v>0</v>
      </c>
      <c r="H351" s="10">
        <v>1500</v>
      </c>
      <c r="I351" s="9">
        <v>3.5</v>
      </c>
      <c r="J351" s="8">
        <v>1</v>
      </c>
      <c r="K351" s="9">
        <v>0</v>
      </c>
      <c r="L351" s="9">
        <v>0</v>
      </c>
      <c r="M351" s="9">
        <f t="shared" si="41"/>
        <v>0</v>
      </c>
      <c r="N351" s="9">
        <f t="shared" si="42"/>
        <v>5.8633497536945827</v>
      </c>
      <c r="O351" s="9">
        <f t="shared" si="43"/>
        <v>7.2508917954815768</v>
      </c>
      <c r="P351" s="11">
        <f t="shared" si="44"/>
        <v>-100</v>
      </c>
      <c r="Q351" s="11">
        <f t="shared" si="45"/>
        <v>-100</v>
      </c>
      <c r="R351" s="8">
        <v>0</v>
      </c>
      <c r="S351" s="8">
        <v>0</v>
      </c>
      <c r="T351" s="8">
        <v>0</v>
      </c>
      <c r="U351" s="11">
        <f t="shared" si="46"/>
        <v>0</v>
      </c>
      <c r="V351" s="11">
        <f t="shared" si="47"/>
        <v>0</v>
      </c>
      <c r="W351" s="9">
        <v>6</v>
      </c>
      <c r="X351" s="9">
        <v>7</v>
      </c>
    </row>
    <row r="352" spans="1:24" x14ac:dyDescent="0.2">
      <c r="A352" s="7" t="s">
        <v>1384</v>
      </c>
      <c r="B352" s="7" t="s">
        <v>243</v>
      </c>
      <c r="C352" s="8">
        <v>1</v>
      </c>
      <c r="D352" s="9">
        <v>30</v>
      </c>
      <c r="E352" s="10">
        <v>400</v>
      </c>
      <c r="F352" s="10">
        <v>300</v>
      </c>
      <c r="G352" s="11">
        <f t="shared" si="40"/>
        <v>75</v>
      </c>
      <c r="H352" s="10">
        <v>700</v>
      </c>
      <c r="I352" s="9">
        <v>30</v>
      </c>
      <c r="J352" s="8">
        <v>1</v>
      </c>
      <c r="K352" s="9">
        <v>0</v>
      </c>
      <c r="L352" s="9">
        <v>0</v>
      </c>
      <c r="M352" s="9">
        <f t="shared" si="41"/>
        <v>0</v>
      </c>
      <c r="N352" s="9">
        <f t="shared" si="42"/>
        <v>5.8633497536945827</v>
      </c>
      <c r="O352" s="9">
        <f t="shared" si="43"/>
        <v>7.2508917954815768</v>
      </c>
      <c r="P352" s="11">
        <f t="shared" si="44"/>
        <v>-100</v>
      </c>
      <c r="Q352" s="11">
        <f t="shared" si="45"/>
        <v>-100</v>
      </c>
      <c r="R352" s="8">
        <v>0</v>
      </c>
      <c r="S352" s="8">
        <v>0</v>
      </c>
      <c r="T352" s="8">
        <v>0</v>
      </c>
      <c r="U352" s="11">
        <f t="shared" si="46"/>
        <v>0</v>
      </c>
      <c r="V352" s="11">
        <f t="shared" si="47"/>
        <v>0</v>
      </c>
      <c r="W352" s="9">
        <v>8</v>
      </c>
      <c r="X352" s="9">
        <v>8</v>
      </c>
    </row>
    <row r="353" spans="1:24" x14ac:dyDescent="0.2">
      <c r="A353" s="7" t="s">
        <v>1384</v>
      </c>
      <c r="B353" s="7" t="s">
        <v>337</v>
      </c>
      <c r="C353" s="8">
        <v>1</v>
      </c>
      <c r="D353" s="9">
        <v>5</v>
      </c>
      <c r="E353" s="10">
        <v>1300</v>
      </c>
      <c r="F353" s="10">
        <v>600</v>
      </c>
      <c r="G353" s="11">
        <f t="shared" si="40"/>
        <v>46.153846153846153</v>
      </c>
      <c r="H353" s="10">
        <v>1900</v>
      </c>
      <c r="I353" s="9">
        <v>5</v>
      </c>
      <c r="J353" s="8">
        <v>1</v>
      </c>
      <c r="K353" s="9">
        <v>30.47</v>
      </c>
      <c r="L353" s="9">
        <v>30.47</v>
      </c>
      <c r="M353" s="9">
        <f t="shared" si="41"/>
        <v>16.036842105263158</v>
      </c>
      <c r="N353" s="9">
        <f t="shared" si="42"/>
        <v>5.8633497536945827</v>
      </c>
      <c r="O353" s="9">
        <f t="shared" si="43"/>
        <v>7.2508917954815768</v>
      </c>
      <c r="P353" s="11">
        <f t="shared" si="44"/>
        <v>173.50990097696476</v>
      </c>
      <c r="Q353" s="11">
        <f t="shared" si="45"/>
        <v>121.17061676822405</v>
      </c>
      <c r="R353" s="8">
        <v>1</v>
      </c>
      <c r="S353" s="8">
        <v>1</v>
      </c>
      <c r="T353" s="8">
        <v>1</v>
      </c>
      <c r="U353" s="11">
        <f t="shared" si="46"/>
        <v>100</v>
      </c>
      <c r="V353" s="11">
        <f t="shared" si="47"/>
        <v>300</v>
      </c>
      <c r="W353" s="9">
        <v>1</v>
      </c>
      <c r="X353" s="9">
        <v>8</v>
      </c>
    </row>
    <row r="354" spans="1:24" x14ac:dyDescent="0.2">
      <c r="A354" s="7" t="s">
        <v>1384</v>
      </c>
      <c r="B354" s="7" t="s">
        <v>362</v>
      </c>
      <c r="C354" s="8">
        <v>3</v>
      </c>
      <c r="D354" s="9">
        <v>5.5</v>
      </c>
      <c r="E354" s="10">
        <v>3900</v>
      </c>
      <c r="F354" s="10">
        <v>800</v>
      </c>
      <c r="G354" s="11">
        <f t="shared" si="40"/>
        <v>20.512820512820511</v>
      </c>
      <c r="H354" s="10">
        <v>3700</v>
      </c>
      <c r="I354" s="9">
        <v>5.5</v>
      </c>
      <c r="J354" s="8">
        <v>2</v>
      </c>
      <c r="K354" s="9">
        <v>34.58</v>
      </c>
      <c r="L354" s="9">
        <v>34.58</v>
      </c>
      <c r="M354" s="9">
        <f t="shared" si="41"/>
        <v>9.345945945945946</v>
      </c>
      <c r="N354" s="9">
        <f t="shared" si="42"/>
        <v>5.8633497536945827</v>
      </c>
      <c r="O354" s="9">
        <f t="shared" si="43"/>
        <v>7.2508917954815768</v>
      </c>
      <c r="P354" s="11">
        <f t="shared" si="44"/>
        <v>59.396016586882403</v>
      </c>
      <c r="Q354" s="11">
        <f t="shared" si="45"/>
        <v>28.893744515259641</v>
      </c>
      <c r="R354" s="8">
        <v>0</v>
      </c>
      <c r="S354" s="8">
        <v>2</v>
      </c>
      <c r="T354" s="8">
        <v>2</v>
      </c>
      <c r="U354" s="11">
        <f t="shared" si="46"/>
        <v>0</v>
      </c>
      <c r="V354" s="11">
        <f t="shared" si="47"/>
        <v>200</v>
      </c>
      <c r="W354" s="9">
        <v>2</v>
      </c>
      <c r="X354" s="9">
        <v>9</v>
      </c>
    </row>
    <row r="355" spans="1:24" x14ac:dyDescent="0.2">
      <c r="A355" s="7" t="s">
        <v>1384</v>
      </c>
      <c r="B355" s="7" t="s">
        <v>607</v>
      </c>
      <c r="C355" s="8">
        <v>3</v>
      </c>
      <c r="D355" s="9">
        <v>11</v>
      </c>
      <c r="E355" s="10">
        <v>2800</v>
      </c>
      <c r="F355" s="10">
        <v>600</v>
      </c>
      <c r="G355" s="11">
        <f t="shared" si="40"/>
        <v>21.428571428571427</v>
      </c>
      <c r="H355" s="10">
        <v>2600</v>
      </c>
      <c r="I355" s="9">
        <v>11</v>
      </c>
      <c r="J355" s="8">
        <v>2</v>
      </c>
      <c r="K355" s="9">
        <v>18.329999999999998</v>
      </c>
      <c r="L355" s="9">
        <v>18.329999999999998</v>
      </c>
      <c r="M355" s="9">
        <f t="shared" si="41"/>
        <v>7.0499999999999989</v>
      </c>
      <c r="N355" s="9">
        <f t="shared" si="42"/>
        <v>5.8633497536945827</v>
      </c>
      <c r="O355" s="9">
        <f t="shared" si="43"/>
        <v>7.2508917954815768</v>
      </c>
      <c r="P355" s="11">
        <f t="shared" si="44"/>
        <v>20.238435299850408</v>
      </c>
      <c r="Q355" s="11">
        <f t="shared" si="45"/>
        <v>-2.7705805182028014</v>
      </c>
      <c r="R355" s="8">
        <v>0</v>
      </c>
      <c r="S355" s="8">
        <v>1</v>
      </c>
      <c r="T355" s="8">
        <v>1</v>
      </c>
      <c r="U355" s="11">
        <f t="shared" si="46"/>
        <v>0</v>
      </c>
      <c r="V355" s="11">
        <f t="shared" si="47"/>
        <v>100</v>
      </c>
      <c r="W355" s="9">
        <v>4.5</v>
      </c>
      <c r="X355" s="9">
        <v>9</v>
      </c>
    </row>
    <row r="356" spans="1:24" x14ac:dyDescent="0.2">
      <c r="A356" s="7" t="s">
        <v>1384</v>
      </c>
      <c r="B356" s="7" t="s">
        <v>681</v>
      </c>
      <c r="C356" s="8">
        <v>1</v>
      </c>
      <c r="D356" s="9">
        <v>2</v>
      </c>
      <c r="E356" s="10">
        <v>1900</v>
      </c>
      <c r="F356" s="10">
        <v>700</v>
      </c>
      <c r="G356" s="11">
        <f t="shared" si="40"/>
        <v>36.84210526315789</v>
      </c>
      <c r="H356" s="10">
        <v>2600</v>
      </c>
      <c r="I356" s="9">
        <v>2</v>
      </c>
      <c r="J356" s="8">
        <v>1</v>
      </c>
      <c r="K356" s="9">
        <v>5.19</v>
      </c>
      <c r="L356" s="9">
        <v>5.19</v>
      </c>
      <c r="M356" s="9">
        <f t="shared" si="41"/>
        <v>1.9961538461538464</v>
      </c>
      <c r="N356" s="9">
        <f t="shared" si="42"/>
        <v>5.8633497536945827</v>
      </c>
      <c r="O356" s="9">
        <f t="shared" si="43"/>
        <v>7.2508917954815768</v>
      </c>
      <c r="P356" s="11">
        <f t="shared" si="44"/>
        <v>-65.955402116408962</v>
      </c>
      <c r="Q356" s="11">
        <f t="shared" si="45"/>
        <v>-72.470229835759554</v>
      </c>
      <c r="R356" s="8">
        <v>0</v>
      </c>
      <c r="S356" s="8">
        <v>0</v>
      </c>
      <c r="T356" s="8">
        <v>1</v>
      </c>
      <c r="U356" s="11">
        <f t="shared" si="46"/>
        <v>0</v>
      </c>
      <c r="V356" s="11">
        <f t="shared" si="47"/>
        <v>100</v>
      </c>
      <c r="W356" s="9">
        <v>3</v>
      </c>
      <c r="X356" s="9">
        <v>8</v>
      </c>
    </row>
    <row r="357" spans="1:24" x14ac:dyDescent="0.2">
      <c r="A357" s="7" t="s">
        <v>1384</v>
      </c>
      <c r="B357" s="7" t="s">
        <v>1086</v>
      </c>
      <c r="C357" s="8">
        <v>1</v>
      </c>
      <c r="D357" s="9">
        <v>12</v>
      </c>
      <c r="E357" s="10">
        <v>800</v>
      </c>
      <c r="F357" s="10">
        <v>400</v>
      </c>
      <c r="G357" s="11">
        <f t="shared" si="40"/>
        <v>50</v>
      </c>
      <c r="H357" s="10">
        <v>1200</v>
      </c>
      <c r="I357" s="9">
        <v>12</v>
      </c>
      <c r="J357" s="8">
        <v>1</v>
      </c>
      <c r="K357" s="9">
        <v>0</v>
      </c>
      <c r="L357" s="9">
        <v>0</v>
      </c>
      <c r="M357" s="9">
        <f t="shared" si="41"/>
        <v>0</v>
      </c>
      <c r="N357" s="9">
        <f t="shared" si="42"/>
        <v>5.8633497536945827</v>
      </c>
      <c r="O357" s="9">
        <f t="shared" si="43"/>
        <v>7.2508917954815768</v>
      </c>
      <c r="P357" s="11">
        <f t="shared" si="44"/>
        <v>-100</v>
      </c>
      <c r="Q357" s="11">
        <f t="shared" si="45"/>
        <v>-100</v>
      </c>
      <c r="R357" s="8">
        <v>0</v>
      </c>
      <c r="S357" s="8">
        <v>0</v>
      </c>
      <c r="T357" s="8">
        <v>0</v>
      </c>
      <c r="U357" s="11">
        <f t="shared" si="46"/>
        <v>0</v>
      </c>
      <c r="V357" s="11">
        <f t="shared" si="47"/>
        <v>0</v>
      </c>
      <c r="W357" s="9">
        <v>5</v>
      </c>
      <c r="X357" s="9">
        <v>8</v>
      </c>
    </row>
    <row r="358" spans="1:24" x14ac:dyDescent="0.2">
      <c r="A358" s="7" t="s">
        <v>1384</v>
      </c>
      <c r="B358" s="7" t="s">
        <v>753</v>
      </c>
      <c r="C358" s="8">
        <v>1</v>
      </c>
      <c r="D358" s="9">
        <v>2.5</v>
      </c>
      <c r="E358" s="10">
        <v>1700</v>
      </c>
      <c r="F358" s="10">
        <v>800</v>
      </c>
      <c r="G358" s="11">
        <f t="shared" si="40"/>
        <v>47.058823529411761</v>
      </c>
      <c r="H358" s="10">
        <v>2500</v>
      </c>
      <c r="I358" s="9">
        <v>2.5</v>
      </c>
      <c r="J358" s="8">
        <v>1</v>
      </c>
      <c r="K358" s="9">
        <v>0</v>
      </c>
      <c r="L358" s="9">
        <v>0</v>
      </c>
      <c r="M358" s="9">
        <f t="shared" si="41"/>
        <v>0</v>
      </c>
      <c r="N358" s="9">
        <f t="shared" si="42"/>
        <v>5.8633497536945827</v>
      </c>
      <c r="O358" s="9">
        <f t="shared" si="43"/>
        <v>7.2508917954815768</v>
      </c>
      <c r="P358" s="11">
        <f t="shared" si="44"/>
        <v>-100</v>
      </c>
      <c r="Q358" s="11">
        <f t="shared" si="45"/>
        <v>-100</v>
      </c>
      <c r="R358" s="8">
        <v>0</v>
      </c>
      <c r="S358" s="8">
        <v>0</v>
      </c>
      <c r="T358" s="8">
        <v>0</v>
      </c>
      <c r="U358" s="11">
        <f t="shared" si="46"/>
        <v>0</v>
      </c>
      <c r="V358" s="11">
        <f t="shared" si="47"/>
        <v>0</v>
      </c>
      <c r="W358" s="9">
        <v>4</v>
      </c>
      <c r="X358" s="9">
        <v>8</v>
      </c>
    </row>
    <row r="359" spans="1:24" x14ac:dyDescent="0.2">
      <c r="A359" s="7" t="s">
        <v>1384</v>
      </c>
      <c r="B359" s="7" t="s">
        <v>1473</v>
      </c>
      <c r="C359" s="8">
        <v>1</v>
      </c>
      <c r="D359" s="9">
        <v>50</v>
      </c>
      <c r="E359" s="10">
        <v>400</v>
      </c>
      <c r="F359" s="10">
        <v>0</v>
      </c>
      <c r="G359" s="11">
        <f t="shared" si="40"/>
        <v>0</v>
      </c>
      <c r="H359" s="10">
        <v>0</v>
      </c>
      <c r="I359" s="9">
        <v>50</v>
      </c>
      <c r="J359" s="8">
        <v>0</v>
      </c>
      <c r="K359" s="9">
        <v>0</v>
      </c>
      <c r="L359" s="9">
        <v>0</v>
      </c>
      <c r="M359" s="9">
        <f t="shared" si="41"/>
        <v>0</v>
      </c>
      <c r="N359" s="9">
        <f t="shared" si="42"/>
        <v>5.8633497536945827</v>
      </c>
      <c r="O359" s="9">
        <f t="shared" si="43"/>
        <v>7.2508917954815768</v>
      </c>
      <c r="P359" s="11">
        <f t="shared" si="44"/>
        <v>-100</v>
      </c>
      <c r="Q359" s="11">
        <f t="shared" si="45"/>
        <v>-100</v>
      </c>
      <c r="R359" s="8">
        <v>0</v>
      </c>
      <c r="S359" s="8">
        <v>0</v>
      </c>
      <c r="T359" s="8">
        <v>0</v>
      </c>
      <c r="U359" s="11">
        <f t="shared" si="46"/>
        <v>0</v>
      </c>
      <c r="V359" s="11">
        <f t="shared" si="47"/>
        <v>0</v>
      </c>
      <c r="W359" s="9">
        <v>0</v>
      </c>
      <c r="X359" s="9">
        <v>0</v>
      </c>
    </row>
    <row r="360" spans="1:24" x14ac:dyDescent="0.2">
      <c r="A360" s="7" t="s">
        <v>1384</v>
      </c>
      <c r="B360" s="7" t="s">
        <v>990</v>
      </c>
      <c r="C360" s="8">
        <v>1</v>
      </c>
      <c r="D360" s="9">
        <v>3</v>
      </c>
      <c r="E360" s="10">
        <v>1600</v>
      </c>
      <c r="F360" s="10">
        <v>300</v>
      </c>
      <c r="G360" s="11">
        <f t="shared" si="40"/>
        <v>18.75</v>
      </c>
      <c r="H360" s="10">
        <v>1900</v>
      </c>
      <c r="I360" s="9">
        <v>3</v>
      </c>
      <c r="J360" s="8">
        <v>1</v>
      </c>
      <c r="K360" s="9">
        <v>0</v>
      </c>
      <c r="L360" s="9">
        <v>0</v>
      </c>
      <c r="M360" s="9">
        <f t="shared" si="41"/>
        <v>0</v>
      </c>
      <c r="N360" s="9">
        <f t="shared" si="42"/>
        <v>5.8633497536945827</v>
      </c>
      <c r="O360" s="9">
        <f t="shared" si="43"/>
        <v>7.2508917954815768</v>
      </c>
      <c r="P360" s="11">
        <f t="shared" si="44"/>
        <v>-100</v>
      </c>
      <c r="Q360" s="11">
        <f t="shared" si="45"/>
        <v>-100</v>
      </c>
      <c r="R360" s="8">
        <v>0</v>
      </c>
      <c r="S360" s="8">
        <v>0</v>
      </c>
      <c r="T360" s="8">
        <v>0</v>
      </c>
      <c r="U360" s="11">
        <f t="shared" si="46"/>
        <v>0</v>
      </c>
      <c r="V360" s="11">
        <f t="shared" si="47"/>
        <v>0</v>
      </c>
      <c r="W360" s="9">
        <v>4</v>
      </c>
      <c r="X360" s="9">
        <v>10</v>
      </c>
    </row>
    <row r="361" spans="1:24" x14ac:dyDescent="0.2">
      <c r="A361" s="7" t="s">
        <v>1384</v>
      </c>
      <c r="B361" s="7" t="s">
        <v>772</v>
      </c>
      <c r="C361" s="8">
        <v>1</v>
      </c>
      <c r="D361" s="9">
        <v>6</v>
      </c>
      <c r="E361" s="10">
        <v>1200</v>
      </c>
      <c r="F361" s="10">
        <v>100</v>
      </c>
      <c r="G361" s="11">
        <f t="shared" si="40"/>
        <v>8.3333333333333321</v>
      </c>
      <c r="H361" s="10">
        <v>1300</v>
      </c>
      <c r="I361" s="9">
        <v>6</v>
      </c>
      <c r="J361" s="8">
        <v>1</v>
      </c>
      <c r="K361" s="9">
        <v>0</v>
      </c>
      <c r="L361" s="9">
        <v>0</v>
      </c>
      <c r="M361" s="9">
        <f t="shared" si="41"/>
        <v>0</v>
      </c>
      <c r="N361" s="9">
        <f t="shared" si="42"/>
        <v>5.8633497536945827</v>
      </c>
      <c r="O361" s="9">
        <f t="shared" si="43"/>
        <v>7.2508917954815768</v>
      </c>
      <c r="P361" s="11">
        <f t="shared" si="44"/>
        <v>-100</v>
      </c>
      <c r="Q361" s="11">
        <f t="shared" si="45"/>
        <v>-100</v>
      </c>
      <c r="R361" s="8">
        <v>0</v>
      </c>
      <c r="S361" s="8">
        <v>0</v>
      </c>
      <c r="T361" s="8">
        <v>0</v>
      </c>
      <c r="U361" s="11">
        <f t="shared" si="46"/>
        <v>0</v>
      </c>
      <c r="V361" s="11">
        <f t="shared" si="47"/>
        <v>0</v>
      </c>
      <c r="W361" s="9">
        <v>9</v>
      </c>
      <c r="X361" s="9">
        <v>10</v>
      </c>
    </row>
    <row r="362" spans="1:24" x14ac:dyDescent="0.2">
      <c r="A362" s="7" t="s">
        <v>1384</v>
      </c>
      <c r="B362" s="7" t="s">
        <v>571</v>
      </c>
      <c r="C362" s="8">
        <v>1</v>
      </c>
      <c r="D362" s="9">
        <v>15</v>
      </c>
      <c r="E362" s="10">
        <v>800</v>
      </c>
      <c r="F362" s="10">
        <v>0</v>
      </c>
      <c r="G362" s="11">
        <f t="shared" si="40"/>
        <v>0</v>
      </c>
      <c r="H362" s="10">
        <v>800</v>
      </c>
      <c r="I362" s="9">
        <v>15</v>
      </c>
      <c r="J362" s="8">
        <v>1</v>
      </c>
      <c r="K362" s="9">
        <v>0</v>
      </c>
      <c r="L362" s="9">
        <v>0</v>
      </c>
      <c r="M362" s="9">
        <f t="shared" si="41"/>
        <v>0</v>
      </c>
      <c r="N362" s="9">
        <f t="shared" si="42"/>
        <v>5.8633497536945827</v>
      </c>
      <c r="O362" s="9">
        <f t="shared" si="43"/>
        <v>7.2508917954815768</v>
      </c>
      <c r="P362" s="11">
        <f t="shared" si="44"/>
        <v>-100</v>
      </c>
      <c r="Q362" s="11">
        <f t="shared" si="45"/>
        <v>-100</v>
      </c>
      <c r="R362" s="8">
        <v>0</v>
      </c>
      <c r="S362" s="8">
        <v>0</v>
      </c>
      <c r="T362" s="8">
        <v>0</v>
      </c>
      <c r="U362" s="11">
        <f t="shared" si="46"/>
        <v>0</v>
      </c>
      <c r="V362" s="11">
        <f t="shared" si="47"/>
        <v>0</v>
      </c>
      <c r="W362" s="9">
        <v>6</v>
      </c>
      <c r="X362" s="9">
        <v>10</v>
      </c>
    </row>
    <row r="363" spans="1:24" x14ac:dyDescent="0.2">
      <c r="A363" s="7" t="s">
        <v>1384</v>
      </c>
      <c r="B363" s="7" t="s">
        <v>418</v>
      </c>
      <c r="C363" s="8">
        <v>3</v>
      </c>
      <c r="D363" s="9">
        <v>14.67</v>
      </c>
      <c r="E363" s="10">
        <v>2300</v>
      </c>
      <c r="F363" s="10">
        <v>600</v>
      </c>
      <c r="G363" s="11">
        <f t="shared" si="40"/>
        <v>26.086956521739129</v>
      </c>
      <c r="H363" s="10">
        <v>2900</v>
      </c>
      <c r="I363" s="9">
        <v>14.67</v>
      </c>
      <c r="J363" s="8">
        <v>3</v>
      </c>
      <c r="K363" s="9">
        <v>25.6</v>
      </c>
      <c r="L363" s="9">
        <v>25.6</v>
      </c>
      <c r="M363" s="9">
        <f t="shared" si="41"/>
        <v>8.8275862068965516</v>
      </c>
      <c r="N363" s="9">
        <f t="shared" si="42"/>
        <v>5.8633497536945827</v>
      </c>
      <c r="O363" s="9">
        <f t="shared" si="43"/>
        <v>7.2508917954815768</v>
      </c>
      <c r="P363" s="11">
        <f t="shared" si="44"/>
        <v>50.5553408498983</v>
      </c>
      <c r="Q363" s="11">
        <f t="shared" si="45"/>
        <v>21.744834371925098</v>
      </c>
      <c r="R363" s="8">
        <v>0</v>
      </c>
      <c r="S363" s="8">
        <v>1</v>
      </c>
      <c r="T363" s="8">
        <v>1</v>
      </c>
      <c r="U363" s="11">
        <f t="shared" si="46"/>
        <v>0</v>
      </c>
      <c r="V363" s="11">
        <f t="shared" si="47"/>
        <v>66.666666666666657</v>
      </c>
      <c r="W363" s="9">
        <v>4.67</v>
      </c>
      <c r="X363" s="9">
        <v>10.33</v>
      </c>
    </row>
    <row r="364" spans="1:24" x14ac:dyDescent="0.2">
      <c r="A364" s="7" t="s">
        <v>1384</v>
      </c>
      <c r="B364" s="7" t="s">
        <v>738</v>
      </c>
      <c r="C364" s="8">
        <v>1</v>
      </c>
      <c r="D364" s="9">
        <v>4</v>
      </c>
      <c r="E364" s="10">
        <v>1400</v>
      </c>
      <c r="F364" s="10">
        <v>200</v>
      </c>
      <c r="G364" s="11">
        <f t="shared" si="40"/>
        <v>14.285714285714285</v>
      </c>
      <c r="H364" s="10">
        <v>1600</v>
      </c>
      <c r="I364" s="9">
        <v>4</v>
      </c>
      <c r="J364" s="8">
        <v>1</v>
      </c>
      <c r="K364" s="9">
        <v>35.520000000000003</v>
      </c>
      <c r="L364" s="9">
        <v>35.520000000000003</v>
      </c>
      <c r="M364" s="9">
        <f t="shared" si="41"/>
        <v>22.2</v>
      </c>
      <c r="N364" s="9">
        <f t="shared" si="42"/>
        <v>5.8633497536945827</v>
      </c>
      <c r="O364" s="9">
        <f t="shared" si="43"/>
        <v>7.2508917954815768</v>
      </c>
      <c r="P364" s="11">
        <f t="shared" si="44"/>
        <v>278.62315796548643</v>
      </c>
      <c r="Q364" s="11">
        <f t="shared" si="45"/>
        <v>206.16923581502101</v>
      </c>
      <c r="R364" s="8">
        <v>1</v>
      </c>
      <c r="S364" s="8">
        <v>1</v>
      </c>
      <c r="T364" s="8">
        <v>1</v>
      </c>
      <c r="U364" s="11">
        <f t="shared" si="46"/>
        <v>100</v>
      </c>
      <c r="V364" s="11">
        <f t="shared" si="47"/>
        <v>300</v>
      </c>
      <c r="W364" s="9">
        <v>1</v>
      </c>
      <c r="X364" s="9">
        <v>10</v>
      </c>
    </row>
    <row r="365" spans="1:24" x14ac:dyDescent="0.2">
      <c r="A365" s="7" t="s">
        <v>1384</v>
      </c>
      <c r="B365" s="7" t="s">
        <v>860</v>
      </c>
      <c r="C365" s="8">
        <v>1</v>
      </c>
      <c r="D365" s="9">
        <v>30</v>
      </c>
      <c r="E365" s="10">
        <v>400</v>
      </c>
      <c r="F365" s="10">
        <v>200</v>
      </c>
      <c r="G365" s="11">
        <f t="shared" si="40"/>
        <v>50</v>
      </c>
      <c r="H365" s="10">
        <v>600</v>
      </c>
      <c r="I365" s="9">
        <v>30</v>
      </c>
      <c r="J365" s="8">
        <v>1</v>
      </c>
      <c r="K365" s="9">
        <v>0</v>
      </c>
      <c r="L365" s="9">
        <v>0</v>
      </c>
      <c r="M365" s="9">
        <f t="shared" si="41"/>
        <v>0</v>
      </c>
      <c r="N365" s="9">
        <f t="shared" si="42"/>
        <v>5.8633497536945827</v>
      </c>
      <c r="O365" s="9">
        <f t="shared" si="43"/>
        <v>7.2508917954815768</v>
      </c>
      <c r="P365" s="11">
        <f t="shared" si="44"/>
        <v>-100</v>
      </c>
      <c r="Q365" s="11">
        <f t="shared" si="45"/>
        <v>-100</v>
      </c>
      <c r="R365" s="8">
        <v>0</v>
      </c>
      <c r="S365" s="8">
        <v>0</v>
      </c>
      <c r="T365" s="8">
        <v>0</v>
      </c>
      <c r="U365" s="11">
        <f t="shared" si="46"/>
        <v>0</v>
      </c>
      <c r="V365" s="11">
        <f t="shared" si="47"/>
        <v>0</v>
      </c>
      <c r="W365" s="9">
        <v>8</v>
      </c>
      <c r="X365" s="9">
        <v>10</v>
      </c>
    </row>
    <row r="366" spans="1:24" x14ac:dyDescent="0.2">
      <c r="A366" s="7" t="s">
        <v>1384</v>
      </c>
      <c r="B366" s="7" t="s">
        <v>644</v>
      </c>
      <c r="C366" s="8">
        <v>3</v>
      </c>
      <c r="D366" s="9">
        <v>9.33</v>
      </c>
      <c r="E366" s="10">
        <v>2800</v>
      </c>
      <c r="F366" s="10">
        <v>900</v>
      </c>
      <c r="G366" s="11">
        <f t="shared" si="40"/>
        <v>32.142857142857146</v>
      </c>
      <c r="H366" s="10">
        <v>3700</v>
      </c>
      <c r="I366" s="9">
        <v>9.33</v>
      </c>
      <c r="J366" s="8">
        <v>3</v>
      </c>
      <c r="K366" s="9">
        <v>65.33</v>
      </c>
      <c r="L366" s="9">
        <v>65.33</v>
      </c>
      <c r="M366" s="9">
        <f t="shared" si="41"/>
        <v>17.656756756756756</v>
      </c>
      <c r="N366" s="9">
        <f t="shared" si="42"/>
        <v>5.8633497536945827</v>
      </c>
      <c r="O366" s="9">
        <f t="shared" si="43"/>
        <v>7.2508917954815768</v>
      </c>
      <c r="P366" s="11">
        <f t="shared" si="44"/>
        <v>201.13770282304881</v>
      </c>
      <c r="Q366" s="11">
        <f t="shared" si="45"/>
        <v>143.51151906251914</v>
      </c>
      <c r="R366" s="8">
        <v>2</v>
      </c>
      <c r="S366" s="8">
        <v>2</v>
      </c>
      <c r="T366" s="8">
        <v>2</v>
      </c>
      <c r="U366" s="11">
        <f t="shared" si="46"/>
        <v>66.666666666666657</v>
      </c>
      <c r="V366" s="11">
        <f t="shared" si="47"/>
        <v>200</v>
      </c>
      <c r="W366" s="9">
        <v>4</v>
      </c>
      <c r="X366" s="9">
        <v>9.67</v>
      </c>
    </row>
    <row r="367" spans="1:24" x14ac:dyDescent="0.2">
      <c r="A367" s="7" t="s">
        <v>1384</v>
      </c>
      <c r="B367" s="7" t="s">
        <v>500</v>
      </c>
      <c r="C367" s="8">
        <v>2</v>
      </c>
      <c r="D367" s="9">
        <v>16</v>
      </c>
      <c r="E367" s="10">
        <v>1500</v>
      </c>
      <c r="F367" s="10">
        <v>200</v>
      </c>
      <c r="G367" s="11">
        <f t="shared" si="40"/>
        <v>13.333333333333334</v>
      </c>
      <c r="H367" s="10">
        <v>1700</v>
      </c>
      <c r="I367" s="9">
        <v>16</v>
      </c>
      <c r="J367" s="8">
        <v>2</v>
      </c>
      <c r="K367" s="9">
        <v>9.86</v>
      </c>
      <c r="L367" s="9">
        <v>9.86</v>
      </c>
      <c r="M367" s="9">
        <f t="shared" si="41"/>
        <v>5.8</v>
      </c>
      <c r="N367" s="9">
        <f t="shared" si="42"/>
        <v>5.8633497536945827</v>
      </c>
      <c r="O367" s="9">
        <f t="shared" si="43"/>
        <v>7.2508917954815768</v>
      </c>
      <c r="P367" s="11">
        <f t="shared" si="44"/>
        <v>-1.0804362072152567</v>
      </c>
      <c r="Q367" s="11">
        <f t="shared" si="45"/>
        <v>-20.009839291571087</v>
      </c>
      <c r="R367" s="8">
        <v>0</v>
      </c>
      <c r="S367" s="8">
        <v>0</v>
      </c>
      <c r="T367" s="8">
        <v>1</v>
      </c>
      <c r="U367" s="11">
        <f t="shared" si="46"/>
        <v>0</v>
      </c>
      <c r="V367" s="11">
        <f t="shared" si="47"/>
        <v>50</v>
      </c>
      <c r="W367" s="9">
        <v>6</v>
      </c>
      <c r="X367" s="9">
        <v>9.5</v>
      </c>
    </row>
    <row r="368" spans="1:24" x14ac:dyDescent="0.2">
      <c r="A368" s="7" t="s">
        <v>1384</v>
      </c>
      <c r="B368" s="7" t="s">
        <v>603</v>
      </c>
      <c r="C368" s="8">
        <v>1</v>
      </c>
      <c r="D368" s="9">
        <v>3.5</v>
      </c>
      <c r="E368" s="10">
        <v>1500</v>
      </c>
      <c r="F368" s="10">
        <v>400</v>
      </c>
      <c r="G368" s="11">
        <f t="shared" si="40"/>
        <v>26.666666666666668</v>
      </c>
      <c r="H368" s="10">
        <v>1900</v>
      </c>
      <c r="I368" s="9">
        <v>3.5</v>
      </c>
      <c r="J368" s="8">
        <v>1</v>
      </c>
      <c r="K368" s="9">
        <v>17.079999999999998</v>
      </c>
      <c r="L368" s="9">
        <v>17.079999999999998</v>
      </c>
      <c r="M368" s="9">
        <f t="shared" si="41"/>
        <v>8.989473684210525</v>
      </c>
      <c r="N368" s="9">
        <f t="shared" si="42"/>
        <v>5.8633497536945827</v>
      </c>
      <c r="O368" s="9">
        <f t="shared" si="43"/>
        <v>7.2508917954815768</v>
      </c>
      <c r="P368" s="11">
        <f t="shared" si="44"/>
        <v>53.316347511865992</v>
      </c>
      <c r="Q368" s="11">
        <f t="shared" si="45"/>
        <v>23.977490462791799</v>
      </c>
      <c r="R368" s="8">
        <v>0</v>
      </c>
      <c r="S368" s="8">
        <v>1</v>
      </c>
      <c r="T368" s="8">
        <v>1</v>
      </c>
      <c r="U368" s="11">
        <f t="shared" si="46"/>
        <v>0</v>
      </c>
      <c r="V368" s="11">
        <f t="shared" si="47"/>
        <v>200</v>
      </c>
      <c r="W368" s="9">
        <v>2</v>
      </c>
      <c r="X368" s="9">
        <v>9</v>
      </c>
    </row>
    <row r="369" spans="1:24" x14ac:dyDescent="0.2">
      <c r="A369" s="7" t="s">
        <v>1384</v>
      </c>
      <c r="B369" s="7" t="s">
        <v>258</v>
      </c>
      <c r="C369" s="8">
        <v>3</v>
      </c>
      <c r="D369" s="9">
        <v>11.67</v>
      </c>
      <c r="E369" s="10">
        <v>2600</v>
      </c>
      <c r="F369" s="10">
        <v>600</v>
      </c>
      <c r="G369" s="11">
        <f t="shared" si="40"/>
        <v>23.076923076923077</v>
      </c>
      <c r="H369" s="10">
        <v>2400</v>
      </c>
      <c r="I369" s="9">
        <v>11.67</v>
      </c>
      <c r="J369" s="8">
        <v>2</v>
      </c>
      <c r="K369" s="9">
        <v>0</v>
      </c>
      <c r="L369" s="9">
        <v>0</v>
      </c>
      <c r="M369" s="9">
        <f t="shared" si="41"/>
        <v>0</v>
      </c>
      <c r="N369" s="9">
        <f t="shared" si="42"/>
        <v>5.8633497536945827</v>
      </c>
      <c r="O369" s="9">
        <f t="shared" si="43"/>
        <v>7.2508917954815768</v>
      </c>
      <c r="P369" s="11">
        <f t="shared" si="44"/>
        <v>-100</v>
      </c>
      <c r="Q369" s="11">
        <f t="shared" si="45"/>
        <v>-100</v>
      </c>
      <c r="R369" s="8">
        <v>0</v>
      </c>
      <c r="S369" s="8">
        <v>0</v>
      </c>
      <c r="T369" s="8">
        <v>0</v>
      </c>
      <c r="U369" s="11">
        <f t="shared" si="46"/>
        <v>0</v>
      </c>
      <c r="V369" s="11">
        <f t="shared" si="47"/>
        <v>0</v>
      </c>
      <c r="W369" s="9">
        <v>5.5</v>
      </c>
      <c r="X369" s="9">
        <v>10</v>
      </c>
    </row>
    <row r="370" spans="1:24" x14ac:dyDescent="0.2">
      <c r="A370" s="7" t="s">
        <v>1384</v>
      </c>
      <c r="B370" s="7" t="s">
        <v>413</v>
      </c>
      <c r="C370" s="8">
        <v>2</v>
      </c>
      <c r="D370" s="9">
        <v>17.5</v>
      </c>
      <c r="E370" s="10">
        <v>1500</v>
      </c>
      <c r="F370" s="10">
        <v>0</v>
      </c>
      <c r="G370" s="11">
        <f t="shared" si="40"/>
        <v>0</v>
      </c>
      <c r="H370" s="10">
        <v>700</v>
      </c>
      <c r="I370" s="9">
        <v>17.5</v>
      </c>
      <c r="J370" s="8">
        <v>1</v>
      </c>
      <c r="K370" s="9">
        <v>0</v>
      </c>
      <c r="L370" s="9">
        <v>0</v>
      </c>
      <c r="M370" s="9">
        <f t="shared" si="41"/>
        <v>0</v>
      </c>
      <c r="N370" s="9">
        <f t="shared" si="42"/>
        <v>5.8633497536945827</v>
      </c>
      <c r="O370" s="9">
        <f t="shared" si="43"/>
        <v>7.2508917954815768</v>
      </c>
      <c r="P370" s="11">
        <f t="shared" si="44"/>
        <v>-100</v>
      </c>
      <c r="Q370" s="11">
        <f t="shared" si="45"/>
        <v>-100</v>
      </c>
      <c r="R370" s="8">
        <v>0</v>
      </c>
      <c r="S370" s="8">
        <v>0</v>
      </c>
      <c r="T370" s="8">
        <v>0</v>
      </c>
      <c r="U370" s="11">
        <f t="shared" si="46"/>
        <v>0</v>
      </c>
      <c r="V370" s="11">
        <f t="shared" si="47"/>
        <v>0</v>
      </c>
      <c r="W370" s="9">
        <v>6</v>
      </c>
      <c r="X370" s="9">
        <v>9</v>
      </c>
    </row>
    <row r="371" spans="1:24" x14ac:dyDescent="0.2">
      <c r="A371" s="7" t="s">
        <v>1384</v>
      </c>
      <c r="B371" s="7" t="s">
        <v>1530</v>
      </c>
      <c r="C371" s="8">
        <v>1</v>
      </c>
      <c r="D371" s="9">
        <v>5</v>
      </c>
      <c r="E371" s="10">
        <v>1300</v>
      </c>
      <c r="F371" s="10">
        <v>0</v>
      </c>
      <c r="G371" s="11">
        <f t="shared" si="40"/>
        <v>0</v>
      </c>
      <c r="H371" s="10">
        <v>0</v>
      </c>
      <c r="I371" s="9">
        <v>5</v>
      </c>
      <c r="J371" s="8">
        <v>0</v>
      </c>
      <c r="K371" s="9">
        <v>0</v>
      </c>
      <c r="L371" s="9">
        <v>0</v>
      </c>
      <c r="M371" s="9">
        <f t="shared" si="41"/>
        <v>0</v>
      </c>
      <c r="N371" s="9">
        <f t="shared" si="42"/>
        <v>5.8633497536945827</v>
      </c>
      <c r="O371" s="9">
        <f t="shared" si="43"/>
        <v>7.2508917954815768</v>
      </c>
      <c r="P371" s="11">
        <f t="shared" si="44"/>
        <v>-100</v>
      </c>
      <c r="Q371" s="11">
        <f t="shared" si="45"/>
        <v>-100</v>
      </c>
      <c r="R371" s="8">
        <v>0</v>
      </c>
      <c r="S371" s="8">
        <v>0</v>
      </c>
      <c r="T371" s="8">
        <v>0</v>
      </c>
      <c r="U371" s="11">
        <f t="shared" si="46"/>
        <v>0</v>
      </c>
      <c r="V371" s="11">
        <f t="shared" si="47"/>
        <v>0</v>
      </c>
      <c r="W371" s="9">
        <v>0</v>
      </c>
      <c r="X371" s="9">
        <v>0</v>
      </c>
    </row>
    <row r="372" spans="1:24" x14ac:dyDescent="0.2">
      <c r="A372" s="7" t="s">
        <v>1384</v>
      </c>
      <c r="B372" s="7" t="s">
        <v>1535</v>
      </c>
      <c r="C372" s="8">
        <v>1</v>
      </c>
      <c r="D372" s="9">
        <v>8</v>
      </c>
      <c r="E372" s="10">
        <v>1000</v>
      </c>
      <c r="F372" s="10">
        <v>0</v>
      </c>
      <c r="G372" s="11">
        <f t="shared" si="40"/>
        <v>0</v>
      </c>
      <c r="H372" s="10">
        <v>1000</v>
      </c>
      <c r="I372" s="9">
        <v>8</v>
      </c>
      <c r="J372" s="8">
        <v>1</v>
      </c>
      <c r="K372" s="9">
        <v>0</v>
      </c>
      <c r="L372" s="9">
        <v>0</v>
      </c>
      <c r="M372" s="9">
        <f t="shared" si="41"/>
        <v>0</v>
      </c>
      <c r="N372" s="9">
        <f t="shared" si="42"/>
        <v>5.8633497536945827</v>
      </c>
      <c r="O372" s="9">
        <f t="shared" si="43"/>
        <v>7.2508917954815768</v>
      </c>
      <c r="P372" s="11">
        <f t="shared" si="44"/>
        <v>-100</v>
      </c>
      <c r="Q372" s="11">
        <f t="shared" si="45"/>
        <v>-100</v>
      </c>
      <c r="R372" s="8">
        <v>0</v>
      </c>
      <c r="S372" s="8">
        <v>0</v>
      </c>
      <c r="T372" s="8">
        <v>0</v>
      </c>
      <c r="U372" s="11">
        <f t="shared" si="46"/>
        <v>0</v>
      </c>
      <c r="V372" s="11">
        <f t="shared" si="47"/>
        <v>0</v>
      </c>
      <c r="W372" s="9">
        <v>7</v>
      </c>
      <c r="X372" s="9">
        <v>9</v>
      </c>
    </row>
    <row r="373" spans="1:24" x14ac:dyDescent="0.2">
      <c r="A373" s="7" t="s">
        <v>1384</v>
      </c>
      <c r="B373" s="7" t="s">
        <v>727</v>
      </c>
      <c r="C373" s="8">
        <v>1</v>
      </c>
      <c r="D373" s="9">
        <v>20</v>
      </c>
      <c r="E373" s="10">
        <v>700</v>
      </c>
      <c r="F373" s="10">
        <v>0</v>
      </c>
      <c r="G373" s="11">
        <f t="shared" si="40"/>
        <v>0</v>
      </c>
      <c r="H373" s="10">
        <v>700</v>
      </c>
      <c r="I373" s="9">
        <v>20</v>
      </c>
      <c r="J373" s="8">
        <v>1</v>
      </c>
      <c r="K373" s="9">
        <v>0</v>
      </c>
      <c r="L373" s="9">
        <v>0</v>
      </c>
      <c r="M373" s="9">
        <f t="shared" si="41"/>
        <v>0</v>
      </c>
      <c r="N373" s="9">
        <f t="shared" si="42"/>
        <v>5.8633497536945827</v>
      </c>
      <c r="O373" s="9">
        <f t="shared" si="43"/>
        <v>7.2508917954815768</v>
      </c>
      <c r="P373" s="11">
        <f t="shared" si="44"/>
        <v>-100</v>
      </c>
      <c r="Q373" s="11">
        <f t="shared" si="45"/>
        <v>-100</v>
      </c>
      <c r="R373" s="8">
        <v>0</v>
      </c>
      <c r="S373" s="8">
        <v>0</v>
      </c>
      <c r="T373" s="8">
        <v>0</v>
      </c>
      <c r="U373" s="11">
        <f t="shared" si="46"/>
        <v>0</v>
      </c>
      <c r="V373" s="11">
        <f t="shared" si="47"/>
        <v>0</v>
      </c>
      <c r="W373" s="9">
        <v>6</v>
      </c>
      <c r="X373" s="9">
        <v>9</v>
      </c>
    </row>
    <row r="374" spans="1:24" x14ac:dyDescent="0.2">
      <c r="A374" s="7" t="s">
        <v>1384</v>
      </c>
      <c r="B374" s="7" t="s">
        <v>1548</v>
      </c>
      <c r="C374" s="8">
        <v>1</v>
      </c>
      <c r="D374" s="9">
        <v>15</v>
      </c>
      <c r="E374" s="10">
        <v>800</v>
      </c>
      <c r="F374" s="10">
        <v>0</v>
      </c>
      <c r="G374" s="11">
        <f t="shared" si="40"/>
        <v>0</v>
      </c>
      <c r="H374" s="10">
        <v>800</v>
      </c>
      <c r="I374" s="9">
        <v>15</v>
      </c>
      <c r="J374" s="8">
        <v>1</v>
      </c>
      <c r="K374" s="9">
        <v>58.02</v>
      </c>
      <c r="L374" s="9">
        <v>58.02</v>
      </c>
      <c r="M374" s="9">
        <f t="shared" si="41"/>
        <v>72.525000000000006</v>
      </c>
      <c r="N374" s="9">
        <f t="shared" si="42"/>
        <v>5.8633497536945827</v>
      </c>
      <c r="O374" s="9">
        <f t="shared" si="43"/>
        <v>7.2508917954815768</v>
      </c>
      <c r="P374" s="11">
        <f t="shared" si="44"/>
        <v>1136.9209248399509</v>
      </c>
      <c r="Q374" s="11">
        <f t="shared" si="45"/>
        <v>900.22179403082885</v>
      </c>
      <c r="R374" s="8">
        <v>0</v>
      </c>
      <c r="S374" s="8">
        <v>1</v>
      </c>
      <c r="T374" s="8">
        <v>1</v>
      </c>
      <c r="U374" s="11">
        <f t="shared" si="46"/>
        <v>0</v>
      </c>
      <c r="V374" s="11">
        <f t="shared" si="47"/>
        <v>200</v>
      </c>
      <c r="W374" s="9">
        <v>2</v>
      </c>
      <c r="X374" s="9">
        <v>9</v>
      </c>
    </row>
    <row r="375" spans="1:24" x14ac:dyDescent="0.2">
      <c r="A375" s="7" t="s">
        <v>1384</v>
      </c>
      <c r="B375" s="7" t="s">
        <v>273</v>
      </c>
      <c r="C375" s="8">
        <v>2</v>
      </c>
      <c r="D375" s="9">
        <v>10</v>
      </c>
      <c r="E375" s="10">
        <v>1800</v>
      </c>
      <c r="F375" s="10">
        <v>400</v>
      </c>
      <c r="G375" s="11">
        <f t="shared" si="40"/>
        <v>22.222222222222221</v>
      </c>
      <c r="H375" s="10">
        <v>2200</v>
      </c>
      <c r="I375" s="9">
        <v>10</v>
      </c>
      <c r="J375" s="8">
        <v>2</v>
      </c>
      <c r="K375" s="9">
        <v>0</v>
      </c>
      <c r="L375" s="9">
        <v>0</v>
      </c>
      <c r="M375" s="9">
        <f t="shared" si="41"/>
        <v>0</v>
      </c>
      <c r="N375" s="9">
        <f t="shared" si="42"/>
        <v>5.8633497536945827</v>
      </c>
      <c r="O375" s="9">
        <f t="shared" si="43"/>
        <v>7.2508917954815768</v>
      </c>
      <c r="P375" s="11">
        <f t="shared" si="44"/>
        <v>-100</v>
      </c>
      <c r="Q375" s="11">
        <f t="shared" si="45"/>
        <v>-100</v>
      </c>
      <c r="R375" s="8">
        <v>0</v>
      </c>
      <c r="S375" s="8">
        <v>0</v>
      </c>
      <c r="T375" s="8">
        <v>0</v>
      </c>
      <c r="U375" s="11">
        <f t="shared" si="46"/>
        <v>0</v>
      </c>
      <c r="V375" s="11">
        <f t="shared" si="47"/>
        <v>0</v>
      </c>
      <c r="W375" s="9">
        <v>5</v>
      </c>
      <c r="X375" s="9">
        <v>9.5</v>
      </c>
    </row>
    <row r="376" spans="1:24" x14ac:dyDescent="0.2">
      <c r="A376" s="7" t="s">
        <v>1384</v>
      </c>
      <c r="B376" s="7" t="s">
        <v>302</v>
      </c>
      <c r="C376" s="8">
        <v>1</v>
      </c>
      <c r="D376" s="9">
        <v>15</v>
      </c>
      <c r="E376" s="10">
        <v>800</v>
      </c>
      <c r="F376" s="10">
        <v>200</v>
      </c>
      <c r="G376" s="11">
        <f t="shared" si="40"/>
        <v>25</v>
      </c>
      <c r="H376" s="10">
        <v>1000</v>
      </c>
      <c r="I376" s="9">
        <v>15</v>
      </c>
      <c r="J376" s="8">
        <v>1</v>
      </c>
      <c r="K376" s="9">
        <v>0</v>
      </c>
      <c r="L376" s="9">
        <v>0</v>
      </c>
      <c r="M376" s="9">
        <f t="shared" si="41"/>
        <v>0</v>
      </c>
      <c r="N376" s="9">
        <f t="shared" si="42"/>
        <v>5.8633497536945827</v>
      </c>
      <c r="O376" s="9">
        <f t="shared" si="43"/>
        <v>7.2508917954815768</v>
      </c>
      <c r="P376" s="11">
        <f t="shared" si="44"/>
        <v>-100</v>
      </c>
      <c r="Q376" s="11">
        <f t="shared" si="45"/>
        <v>-100</v>
      </c>
      <c r="R376" s="8">
        <v>0</v>
      </c>
      <c r="S376" s="8">
        <v>0</v>
      </c>
      <c r="T376" s="8">
        <v>0</v>
      </c>
      <c r="U376" s="11">
        <f t="shared" si="46"/>
        <v>0</v>
      </c>
      <c r="V376" s="11">
        <f t="shared" si="47"/>
        <v>0</v>
      </c>
      <c r="W376" s="9">
        <v>7</v>
      </c>
      <c r="X376" s="9">
        <v>11</v>
      </c>
    </row>
    <row r="377" spans="1:24" x14ac:dyDescent="0.2">
      <c r="A377" s="7" t="s">
        <v>1384</v>
      </c>
      <c r="B377" s="7" t="s">
        <v>548</v>
      </c>
      <c r="C377" s="8">
        <v>1</v>
      </c>
      <c r="D377" s="9">
        <v>3.5</v>
      </c>
      <c r="E377" s="10">
        <v>1500</v>
      </c>
      <c r="F377" s="10">
        <v>700</v>
      </c>
      <c r="G377" s="11">
        <f t="shared" si="40"/>
        <v>46.666666666666664</v>
      </c>
      <c r="H377" s="10">
        <v>2200</v>
      </c>
      <c r="I377" s="9">
        <v>3.5</v>
      </c>
      <c r="J377" s="8">
        <v>1</v>
      </c>
      <c r="K377" s="9">
        <v>0</v>
      </c>
      <c r="L377" s="9">
        <v>0</v>
      </c>
      <c r="M377" s="9">
        <f t="shared" si="41"/>
        <v>0</v>
      </c>
      <c r="N377" s="9">
        <f t="shared" si="42"/>
        <v>5.8633497536945827</v>
      </c>
      <c r="O377" s="9">
        <f t="shared" si="43"/>
        <v>7.2508917954815768</v>
      </c>
      <c r="P377" s="11">
        <f t="shared" si="44"/>
        <v>-100</v>
      </c>
      <c r="Q377" s="11">
        <f t="shared" si="45"/>
        <v>-100</v>
      </c>
      <c r="R377" s="8">
        <v>0</v>
      </c>
      <c r="S377" s="8">
        <v>0</v>
      </c>
      <c r="T377" s="8">
        <v>0</v>
      </c>
      <c r="U377" s="11">
        <f t="shared" si="46"/>
        <v>0</v>
      </c>
      <c r="V377" s="11">
        <f t="shared" si="47"/>
        <v>0</v>
      </c>
      <c r="W377" s="9">
        <v>10</v>
      </c>
      <c r="X377" s="9">
        <v>11</v>
      </c>
    </row>
    <row r="378" spans="1:24" x14ac:dyDescent="0.2">
      <c r="A378" s="7" t="s">
        <v>1384</v>
      </c>
      <c r="B378" s="7" t="s">
        <v>464</v>
      </c>
      <c r="C378" s="8">
        <v>1</v>
      </c>
      <c r="D378" s="9">
        <v>20</v>
      </c>
      <c r="E378" s="10">
        <v>700</v>
      </c>
      <c r="F378" s="10">
        <v>0</v>
      </c>
      <c r="G378" s="11">
        <f t="shared" si="40"/>
        <v>0</v>
      </c>
      <c r="H378" s="10">
        <v>0</v>
      </c>
      <c r="I378" s="9">
        <v>20</v>
      </c>
      <c r="J378" s="8">
        <v>0</v>
      </c>
      <c r="K378" s="9">
        <v>0</v>
      </c>
      <c r="L378" s="9">
        <v>0</v>
      </c>
      <c r="M378" s="9">
        <f t="shared" si="41"/>
        <v>0</v>
      </c>
      <c r="N378" s="9">
        <f t="shared" si="42"/>
        <v>5.8633497536945827</v>
      </c>
      <c r="O378" s="9">
        <f t="shared" si="43"/>
        <v>7.2508917954815768</v>
      </c>
      <c r="P378" s="11">
        <f t="shared" si="44"/>
        <v>-100</v>
      </c>
      <c r="Q378" s="11">
        <f t="shared" si="45"/>
        <v>-100</v>
      </c>
      <c r="R378" s="8">
        <v>0</v>
      </c>
      <c r="S378" s="8">
        <v>0</v>
      </c>
      <c r="T378" s="8">
        <v>0</v>
      </c>
      <c r="U378" s="11">
        <f t="shared" si="46"/>
        <v>0</v>
      </c>
      <c r="V378" s="11">
        <f t="shared" si="47"/>
        <v>0</v>
      </c>
      <c r="W378" s="9">
        <v>0</v>
      </c>
      <c r="X378" s="9">
        <v>0</v>
      </c>
    </row>
    <row r="379" spans="1:24" x14ac:dyDescent="0.2">
      <c r="A379" s="7" t="s">
        <v>1384</v>
      </c>
      <c r="B379" s="7" t="s">
        <v>210</v>
      </c>
      <c r="C379" s="8">
        <v>1</v>
      </c>
      <c r="D379" s="9">
        <v>5</v>
      </c>
      <c r="E379" s="10">
        <v>1300</v>
      </c>
      <c r="F379" s="10">
        <v>600</v>
      </c>
      <c r="G379" s="11">
        <f t="shared" si="40"/>
        <v>46.153846153846153</v>
      </c>
      <c r="H379" s="10">
        <v>1900</v>
      </c>
      <c r="I379" s="9">
        <v>5</v>
      </c>
      <c r="J379" s="8">
        <v>1</v>
      </c>
      <c r="K379" s="9">
        <v>0</v>
      </c>
      <c r="L379" s="9">
        <v>0</v>
      </c>
      <c r="M379" s="9">
        <f t="shared" si="41"/>
        <v>0</v>
      </c>
      <c r="N379" s="9">
        <f t="shared" si="42"/>
        <v>5.8633497536945827</v>
      </c>
      <c r="O379" s="9">
        <f t="shared" si="43"/>
        <v>7.2508917954815768</v>
      </c>
      <c r="P379" s="11">
        <f t="shared" si="44"/>
        <v>-100</v>
      </c>
      <c r="Q379" s="11">
        <f t="shared" si="45"/>
        <v>-100</v>
      </c>
      <c r="R379" s="8">
        <v>0</v>
      </c>
      <c r="S379" s="8">
        <v>0</v>
      </c>
      <c r="T379" s="8">
        <v>0</v>
      </c>
      <c r="U379" s="11">
        <f t="shared" si="46"/>
        <v>0</v>
      </c>
      <c r="V379" s="11">
        <f t="shared" si="47"/>
        <v>0</v>
      </c>
      <c r="W379" s="9">
        <v>6</v>
      </c>
      <c r="X379" s="9">
        <v>11</v>
      </c>
    </row>
    <row r="380" spans="1:24" x14ac:dyDescent="0.2">
      <c r="A380" s="7" t="s">
        <v>1384</v>
      </c>
      <c r="B380" s="7" t="s">
        <v>266</v>
      </c>
      <c r="C380" s="8">
        <v>1</v>
      </c>
      <c r="D380" s="9">
        <v>8</v>
      </c>
      <c r="E380" s="10">
        <v>1000</v>
      </c>
      <c r="F380" s="10">
        <v>400</v>
      </c>
      <c r="G380" s="11">
        <f t="shared" si="40"/>
        <v>40</v>
      </c>
      <c r="H380" s="10">
        <v>1400</v>
      </c>
      <c r="I380" s="9">
        <v>8</v>
      </c>
      <c r="J380" s="8">
        <v>1</v>
      </c>
      <c r="K380" s="9">
        <v>0</v>
      </c>
      <c r="L380" s="9">
        <v>0</v>
      </c>
      <c r="M380" s="9">
        <f t="shared" si="41"/>
        <v>0</v>
      </c>
      <c r="N380" s="9">
        <f t="shared" si="42"/>
        <v>5.8633497536945827</v>
      </c>
      <c r="O380" s="9">
        <f t="shared" si="43"/>
        <v>7.2508917954815768</v>
      </c>
      <c r="P380" s="11">
        <f t="shared" si="44"/>
        <v>-100</v>
      </c>
      <c r="Q380" s="11">
        <f t="shared" si="45"/>
        <v>-100</v>
      </c>
      <c r="R380" s="8">
        <v>0</v>
      </c>
      <c r="S380" s="8">
        <v>0</v>
      </c>
      <c r="T380" s="8">
        <v>0</v>
      </c>
      <c r="U380" s="11">
        <f t="shared" si="46"/>
        <v>0</v>
      </c>
      <c r="V380" s="11">
        <f t="shared" si="47"/>
        <v>0</v>
      </c>
      <c r="W380" s="9">
        <v>8</v>
      </c>
      <c r="X380" s="9">
        <v>11</v>
      </c>
    </row>
    <row r="381" spans="1:24" x14ac:dyDescent="0.2">
      <c r="A381" s="7" t="s">
        <v>1384</v>
      </c>
      <c r="B381" s="7" t="s">
        <v>248</v>
      </c>
      <c r="C381" s="8">
        <v>1</v>
      </c>
      <c r="D381" s="9">
        <v>6</v>
      </c>
      <c r="E381" s="10">
        <v>1200</v>
      </c>
      <c r="F381" s="10">
        <v>400</v>
      </c>
      <c r="G381" s="11">
        <f t="shared" si="40"/>
        <v>33.333333333333329</v>
      </c>
      <c r="H381" s="10">
        <v>1600</v>
      </c>
      <c r="I381" s="9">
        <v>6</v>
      </c>
      <c r="J381" s="8">
        <v>1</v>
      </c>
      <c r="K381" s="9">
        <v>7.1</v>
      </c>
      <c r="L381" s="9">
        <v>7.1</v>
      </c>
      <c r="M381" s="9">
        <f t="shared" si="41"/>
        <v>4.4375</v>
      </c>
      <c r="N381" s="9">
        <f t="shared" si="42"/>
        <v>5.8633497536945827</v>
      </c>
      <c r="O381" s="9">
        <f t="shared" si="43"/>
        <v>7.2508917954815768</v>
      </c>
      <c r="P381" s="11">
        <f t="shared" si="44"/>
        <v>-24.318006149916844</v>
      </c>
      <c r="Q381" s="11">
        <f t="shared" si="45"/>
        <v>-38.800631354542539</v>
      </c>
      <c r="R381" s="8">
        <v>0</v>
      </c>
      <c r="S381" s="8">
        <v>0</v>
      </c>
      <c r="T381" s="8">
        <v>1</v>
      </c>
      <c r="U381" s="11">
        <f t="shared" si="46"/>
        <v>0</v>
      </c>
      <c r="V381" s="11">
        <f t="shared" si="47"/>
        <v>100</v>
      </c>
      <c r="W381" s="9">
        <v>3</v>
      </c>
      <c r="X381" s="9">
        <v>11</v>
      </c>
    </row>
    <row r="382" spans="1:24" x14ac:dyDescent="0.2">
      <c r="A382" s="7" t="s">
        <v>1384</v>
      </c>
      <c r="B382" s="7" t="s">
        <v>559</v>
      </c>
      <c r="C382" s="8">
        <v>1</v>
      </c>
      <c r="D382" s="9">
        <v>15</v>
      </c>
      <c r="E382" s="10">
        <v>800</v>
      </c>
      <c r="F382" s="10">
        <v>200</v>
      </c>
      <c r="G382" s="11">
        <f t="shared" si="40"/>
        <v>25</v>
      </c>
      <c r="H382" s="10">
        <v>1000</v>
      </c>
      <c r="I382" s="9">
        <v>15</v>
      </c>
      <c r="J382" s="8">
        <v>1</v>
      </c>
      <c r="K382" s="9">
        <v>0</v>
      </c>
      <c r="L382" s="9">
        <v>0</v>
      </c>
      <c r="M382" s="9">
        <f t="shared" si="41"/>
        <v>0</v>
      </c>
      <c r="N382" s="9">
        <f t="shared" si="42"/>
        <v>5.8633497536945827</v>
      </c>
      <c r="O382" s="9">
        <f t="shared" si="43"/>
        <v>7.2508917954815768</v>
      </c>
      <c r="P382" s="11">
        <f t="shared" si="44"/>
        <v>-100</v>
      </c>
      <c r="Q382" s="11">
        <f t="shared" si="45"/>
        <v>-100</v>
      </c>
      <c r="R382" s="8">
        <v>0</v>
      </c>
      <c r="S382" s="8">
        <v>0</v>
      </c>
      <c r="T382" s="8">
        <v>0</v>
      </c>
      <c r="U382" s="11">
        <f t="shared" si="46"/>
        <v>0</v>
      </c>
      <c r="V382" s="11">
        <f t="shared" si="47"/>
        <v>0</v>
      </c>
      <c r="W382" s="9">
        <v>11</v>
      </c>
      <c r="X382" s="9">
        <v>11</v>
      </c>
    </row>
    <row r="383" spans="1:24" x14ac:dyDescent="0.2">
      <c r="A383" s="7" t="s">
        <v>1384</v>
      </c>
      <c r="B383" s="7" t="s">
        <v>112</v>
      </c>
      <c r="C383" s="8">
        <v>1</v>
      </c>
      <c r="D383" s="9">
        <v>2.5</v>
      </c>
      <c r="E383" s="10">
        <v>1700</v>
      </c>
      <c r="F383" s="10">
        <v>0</v>
      </c>
      <c r="G383" s="11">
        <f t="shared" si="40"/>
        <v>0</v>
      </c>
      <c r="H383" s="10">
        <v>0</v>
      </c>
      <c r="I383" s="9">
        <v>2.5</v>
      </c>
      <c r="J383" s="8">
        <v>0</v>
      </c>
      <c r="K383" s="9">
        <v>0</v>
      </c>
      <c r="L383" s="9">
        <v>0</v>
      </c>
      <c r="M383" s="9">
        <f t="shared" si="41"/>
        <v>0</v>
      </c>
      <c r="N383" s="9">
        <f t="shared" si="42"/>
        <v>5.8633497536945827</v>
      </c>
      <c r="O383" s="9">
        <f t="shared" si="43"/>
        <v>7.2508917954815768</v>
      </c>
      <c r="P383" s="11">
        <f t="shared" si="44"/>
        <v>-100</v>
      </c>
      <c r="Q383" s="11">
        <f t="shared" si="45"/>
        <v>-100</v>
      </c>
      <c r="R383" s="8">
        <v>0</v>
      </c>
      <c r="S383" s="8">
        <v>0</v>
      </c>
      <c r="T383" s="8">
        <v>0</v>
      </c>
      <c r="U383" s="11">
        <f t="shared" si="46"/>
        <v>0</v>
      </c>
      <c r="V383" s="11">
        <f t="shared" si="47"/>
        <v>0</v>
      </c>
      <c r="W383" s="9">
        <v>0</v>
      </c>
      <c r="X383" s="9">
        <v>0</v>
      </c>
    </row>
    <row r="384" spans="1:24" x14ac:dyDescent="0.2">
      <c r="A384" s="7" t="s">
        <v>1384</v>
      </c>
      <c r="B384" s="7" t="s">
        <v>1600</v>
      </c>
      <c r="C384" s="8">
        <v>1</v>
      </c>
      <c r="D384" s="9">
        <v>12</v>
      </c>
      <c r="E384" s="10">
        <v>800</v>
      </c>
      <c r="F384" s="10">
        <v>400</v>
      </c>
      <c r="G384" s="11">
        <f t="shared" si="40"/>
        <v>50</v>
      </c>
      <c r="H384" s="10">
        <v>1200</v>
      </c>
      <c r="I384" s="9">
        <v>12</v>
      </c>
      <c r="J384" s="8">
        <v>1</v>
      </c>
      <c r="K384" s="9">
        <v>0</v>
      </c>
      <c r="L384" s="9">
        <v>0</v>
      </c>
      <c r="M384" s="9">
        <f t="shared" si="41"/>
        <v>0</v>
      </c>
      <c r="N384" s="9">
        <f t="shared" si="42"/>
        <v>5.8633497536945827</v>
      </c>
      <c r="O384" s="9">
        <f t="shared" si="43"/>
        <v>7.2508917954815768</v>
      </c>
      <c r="P384" s="11">
        <f t="shared" si="44"/>
        <v>-100</v>
      </c>
      <c r="Q384" s="11">
        <f t="shared" si="45"/>
        <v>-100</v>
      </c>
      <c r="R384" s="8">
        <v>0</v>
      </c>
      <c r="S384" s="8">
        <v>0</v>
      </c>
      <c r="T384" s="8">
        <v>0</v>
      </c>
      <c r="U384" s="11">
        <f t="shared" si="46"/>
        <v>0</v>
      </c>
      <c r="V384" s="11">
        <f t="shared" si="47"/>
        <v>0</v>
      </c>
      <c r="W384" s="9">
        <v>9</v>
      </c>
      <c r="X384" s="9">
        <v>10</v>
      </c>
    </row>
    <row r="385" spans="1:24" x14ac:dyDescent="0.2">
      <c r="A385" s="7" t="s">
        <v>1384</v>
      </c>
      <c r="B385" s="7" t="s">
        <v>182</v>
      </c>
      <c r="C385" s="8">
        <v>1</v>
      </c>
      <c r="D385" s="9">
        <v>10</v>
      </c>
      <c r="E385" s="10">
        <v>900</v>
      </c>
      <c r="F385" s="10">
        <v>400</v>
      </c>
      <c r="G385" s="11">
        <f t="shared" si="40"/>
        <v>44.444444444444443</v>
      </c>
      <c r="H385" s="10">
        <v>1300</v>
      </c>
      <c r="I385" s="9">
        <v>10</v>
      </c>
      <c r="J385" s="8">
        <v>1</v>
      </c>
      <c r="K385" s="9">
        <v>6.83</v>
      </c>
      <c r="L385" s="9">
        <v>6.83</v>
      </c>
      <c r="M385" s="9">
        <f t="shared" si="41"/>
        <v>5.2538461538461538</v>
      </c>
      <c r="N385" s="9">
        <f t="shared" si="42"/>
        <v>5.8633497536945827</v>
      </c>
      <c r="O385" s="9">
        <f t="shared" si="43"/>
        <v>7.2508917954815768</v>
      </c>
      <c r="P385" s="11">
        <f t="shared" si="44"/>
        <v>-10.395143142610104</v>
      </c>
      <c r="Q385" s="11">
        <f t="shared" si="45"/>
        <v>-27.542069278704311</v>
      </c>
      <c r="R385" s="8">
        <v>0</v>
      </c>
      <c r="S385" s="8">
        <v>0</v>
      </c>
      <c r="T385" s="8">
        <v>1</v>
      </c>
      <c r="U385" s="11">
        <f t="shared" si="46"/>
        <v>0</v>
      </c>
      <c r="V385" s="11">
        <f t="shared" si="47"/>
        <v>100</v>
      </c>
      <c r="W385" s="9">
        <v>3</v>
      </c>
      <c r="X385" s="9">
        <v>10</v>
      </c>
    </row>
    <row r="386" spans="1:24" x14ac:dyDescent="0.2">
      <c r="A386" s="7" t="s">
        <v>1384</v>
      </c>
      <c r="B386" s="7" t="s">
        <v>346</v>
      </c>
      <c r="C386" s="8">
        <v>1</v>
      </c>
      <c r="D386" s="9">
        <v>3.5</v>
      </c>
      <c r="E386" s="10">
        <v>1500</v>
      </c>
      <c r="F386" s="10">
        <v>600</v>
      </c>
      <c r="G386" s="11">
        <f t="shared" ref="G386:G449" si="48">IF(E386&gt;0,(F386/E386)*100,0)</f>
        <v>40</v>
      </c>
      <c r="H386" s="10">
        <v>2100</v>
      </c>
      <c r="I386" s="9">
        <v>3.5</v>
      </c>
      <c r="J386" s="8">
        <v>1</v>
      </c>
      <c r="K386" s="9">
        <v>0</v>
      </c>
      <c r="L386" s="9">
        <v>0</v>
      </c>
      <c r="M386" s="9">
        <f t="shared" ref="M386:M449" si="49">IF(H386&gt;0,(K386/H386)*1000,0)</f>
        <v>0</v>
      </c>
      <c r="N386" s="9">
        <f t="shared" ref="N386:N449" si="50">IF(SUMIF($A$2:$A$1229,A386,$H$2:$H$1229)&gt;0,SUMIF($A$2:$A$1229,A386,$K$2:$K$1229)/SUMIF($A$2:$A$1229,A386,$H$2:$H$1229)*1000,0)</f>
        <v>5.8633497536945827</v>
      </c>
      <c r="O386" s="9">
        <f t="shared" ref="O386:O449" si="51">IF(SUM($H$2:$H$1229)&gt;0,SUM($K$2:$K$1229)/SUM($H$2:$H$1229)*1000,0)</f>
        <v>7.2508917954815768</v>
      </c>
      <c r="P386" s="11">
        <f t="shared" ref="P386:P449" si="52">IF(N386&gt;0,(M386-N386)/N386*100,0)</f>
        <v>-100</v>
      </c>
      <c r="Q386" s="11">
        <f t="shared" ref="Q386:Q449" si="53">IF(O386&gt;0,(M386-O386)/O386*100,0)</f>
        <v>-100</v>
      </c>
      <c r="R386" s="8">
        <v>0</v>
      </c>
      <c r="S386" s="8">
        <v>0</v>
      </c>
      <c r="T386" s="8">
        <v>0</v>
      </c>
      <c r="U386" s="11">
        <f t="shared" ref="U386:U449" si="54">IF(J386&gt;0,(R386/J386)*100,0)</f>
        <v>0</v>
      </c>
      <c r="V386" s="11">
        <f t="shared" ref="V386:V449" si="55">IF(J386&gt;0,((R386+S386+T386)/J386)*100,0)</f>
        <v>0</v>
      </c>
      <c r="W386" s="9">
        <v>7</v>
      </c>
      <c r="X386" s="9">
        <v>10</v>
      </c>
    </row>
    <row r="387" spans="1:24" x14ac:dyDescent="0.2">
      <c r="A387" s="7" t="s">
        <v>1384</v>
      </c>
      <c r="B387" s="7" t="s">
        <v>901</v>
      </c>
      <c r="C387" s="8">
        <v>1</v>
      </c>
      <c r="D387" s="9">
        <v>30</v>
      </c>
      <c r="E387" s="10">
        <v>400</v>
      </c>
      <c r="F387" s="10">
        <v>300</v>
      </c>
      <c r="G387" s="11">
        <f t="shared" si="48"/>
        <v>75</v>
      </c>
      <c r="H387" s="10">
        <v>700</v>
      </c>
      <c r="I387" s="9">
        <v>30</v>
      </c>
      <c r="J387" s="8">
        <v>1</v>
      </c>
      <c r="K387" s="9">
        <v>0</v>
      </c>
      <c r="L387" s="9">
        <v>0</v>
      </c>
      <c r="M387" s="9">
        <f t="shared" si="49"/>
        <v>0</v>
      </c>
      <c r="N387" s="9">
        <f t="shared" si="50"/>
        <v>5.8633497536945827</v>
      </c>
      <c r="O387" s="9">
        <f t="shared" si="51"/>
        <v>7.2508917954815768</v>
      </c>
      <c r="P387" s="11">
        <f t="shared" si="52"/>
        <v>-100</v>
      </c>
      <c r="Q387" s="11">
        <f t="shared" si="53"/>
        <v>-100</v>
      </c>
      <c r="R387" s="8">
        <v>0</v>
      </c>
      <c r="S387" s="8">
        <v>0</v>
      </c>
      <c r="T387" s="8">
        <v>0</v>
      </c>
      <c r="U387" s="11">
        <f t="shared" si="54"/>
        <v>0</v>
      </c>
      <c r="V387" s="11">
        <f t="shared" si="55"/>
        <v>0</v>
      </c>
      <c r="W387" s="9">
        <v>10</v>
      </c>
      <c r="X387" s="9">
        <v>10</v>
      </c>
    </row>
    <row r="388" spans="1:24" x14ac:dyDescent="0.2">
      <c r="A388" s="7" t="s">
        <v>1384</v>
      </c>
      <c r="B388" s="7" t="s">
        <v>377</v>
      </c>
      <c r="C388" s="8">
        <v>1</v>
      </c>
      <c r="D388" s="9">
        <v>10</v>
      </c>
      <c r="E388" s="10">
        <v>900</v>
      </c>
      <c r="F388" s="10">
        <v>0</v>
      </c>
      <c r="G388" s="11">
        <f t="shared" si="48"/>
        <v>0</v>
      </c>
      <c r="H388" s="10">
        <v>0</v>
      </c>
      <c r="I388" s="9">
        <v>10</v>
      </c>
      <c r="J388" s="8">
        <v>0</v>
      </c>
      <c r="K388" s="9">
        <v>0</v>
      </c>
      <c r="L388" s="9">
        <v>0</v>
      </c>
      <c r="M388" s="9">
        <f t="shared" si="49"/>
        <v>0</v>
      </c>
      <c r="N388" s="9">
        <f t="shared" si="50"/>
        <v>5.8633497536945827</v>
      </c>
      <c r="O388" s="9">
        <f t="shared" si="51"/>
        <v>7.2508917954815768</v>
      </c>
      <c r="P388" s="11">
        <f t="shared" si="52"/>
        <v>-100</v>
      </c>
      <c r="Q388" s="11">
        <f t="shared" si="53"/>
        <v>-100</v>
      </c>
      <c r="R388" s="8">
        <v>0</v>
      </c>
      <c r="S388" s="8">
        <v>0</v>
      </c>
      <c r="T388" s="8">
        <v>0</v>
      </c>
      <c r="U388" s="11">
        <f t="shared" si="54"/>
        <v>0</v>
      </c>
      <c r="V388" s="11">
        <f t="shared" si="55"/>
        <v>0</v>
      </c>
      <c r="W388" s="9">
        <v>0</v>
      </c>
      <c r="X388" s="9">
        <v>0</v>
      </c>
    </row>
    <row r="389" spans="1:24" x14ac:dyDescent="0.2">
      <c r="A389" s="7" t="s">
        <v>1384</v>
      </c>
      <c r="B389" s="7" t="s">
        <v>488</v>
      </c>
      <c r="C389" s="8">
        <v>1</v>
      </c>
      <c r="D389" s="9">
        <v>10</v>
      </c>
      <c r="E389" s="10">
        <v>900</v>
      </c>
      <c r="F389" s="10">
        <v>0</v>
      </c>
      <c r="G389" s="11">
        <f t="shared" si="48"/>
        <v>0</v>
      </c>
      <c r="H389" s="10">
        <v>0</v>
      </c>
      <c r="I389" s="9">
        <v>10</v>
      </c>
      <c r="J389" s="8">
        <v>0</v>
      </c>
      <c r="K389" s="9">
        <v>0</v>
      </c>
      <c r="L389" s="9">
        <v>0</v>
      </c>
      <c r="M389" s="9">
        <f t="shared" si="49"/>
        <v>0</v>
      </c>
      <c r="N389" s="9">
        <f t="shared" si="50"/>
        <v>5.8633497536945827</v>
      </c>
      <c r="O389" s="9">
        <f t="shared" si="51"/>
        <v>7.2508917954815768</v>
      </c>
      <c r="P389" s="11">
        <f t="shared" si="52"/>
        <v>-100</v>
      </c>
      <c r="Q389" s="11">
        <f t="shared" si="53"/>
        <v>-100</v>
      </c>
      <c r="R389" s="8">
        <v>0</v>
      </c>
      <c r="S389" s="8">
        <v>0</v>
      </c>
      <c r="T389" s="8">
        <v>0</v>
      </c>
      <c r="U389" s="11">
        <f t="shared" si="54"/>
        <v>0</v>
      </c>
      <c r="V389" s="11">
        <f t="shared" si="55"/>
        <v>0</v>
      </c>
      <c r="W389" s="9">
        <v>0</v>
      </c>
      <c r="X389" s="9">
        <v>0</v>
      </c>
    </row>
    <row r="390" spans="1:24" x14ac:dyDescent="0.2">
      <c r="A390" s="2" t="s">
        <v>1630</v>
      </c>
      <c r="B390" s="2" t="s">
        <v>258</v>
      </c>
      <c r="C390" s="3">
        <v>1</v>
      </c>
      <c r="D390" s="4">
        <v>12</v>
      </c>
      <c r="E390" s="5">
        <v>800</v>
      </c>
      <c r="F390" s="5">
        <v>0</v>
      </c>
      <c r="G390" s="6">
        <f t="shared" si="48"/>
        <v>0</v>
      </c>
      <c r="H390" s="5">
        <v>800</v>
      </c>
      <c r="I390" s="4">
        <v>12</v>
      </c>
      <c r="J390" s="3">
        <v>1</v>
      </c>
      <c r="K390" s="4">
        <v>0</v>
      </c>
      <c r="L390" s="4">
        <v>0</v>
      </c>
      <c r="M390" s="4">
        <f t="shared" si="49"/>
        <v>0</v>
      </c>
      <c r="N390" s="4">
        <f t="shared" si="50"/>
        <v>6.3966698382492861</v>
      </c>
      <c r="O390" s="4">
        <f t="shared" si="51"/>
        <v>7.2508917954815768</v>
      </c>
      <c r="P390" s="6">
        <f t="shared" si="52"/>
        <v>-100</v>
      </c>
      <c r="Q390" s="6">
        <f t="shared" si="53"/>
        <v>-100</v>
      </c>
      <c r="R390" s="3">
        <v>0</v>
      </c>
      <c r="S390" s="3">
        <v>0</v>
      </c>
      <c r="T390" s="3">
        <v>0</v>
      </c>
      <c r="U390" s="6">
        <f t="shared" si="54"/>
        <v>0</v>
      </c>
      <c r="V390" s="6">
        <f t="shared" si="55"/>
        <v>0</v>
      </c>
      <c r="W390" s="4">
        <v>6</v>
      </c>
      <c r="X390" s="4">
        <v>7</v>
      </c>
    </row>
    <row r="391" spans="1:24" x14ac:dyDescent="0.2">
      <c r="A391" s="7" t="s">
        <v>1630</v>
      </c>
      <c r="B391" s="7" t="s">
        <v>359</v>
      </c>
      <c r="C391" s="8">
        <v>1</v>
      </c>
      <c r="D391" s="9">
        <v>3.5</v>
      </c>
      <c r="E391" s="10">
        <v>1500</v>
      </c>
      <c r="F391" s="10">
        <v>0</v>
      </c>
      <c r="G391" s="11">
        <f t="shared" si="48"/>
        <v>0</v>
      </c>
      <c r="H391" s="10">
        <v>1500</v>
      </c>
      <c r="I391" s="9">
        <v>3.5</v>
      </c>
      <c r="J391" s="8">
        <v>1</v>
      </c>
      <c r="K391" s="9">
        <v>53.92</v>
      </c>
      <c r="L391" s="9">
        <v>53.92</v>
      </c>
      <c r="M391" s="9">
        <f t="shared" si="49"/>
        <v>35.946666666666665</v>
      </c>
      <c r="N391" s="9">
        <f t="shared" si="50"/>
        <v>6.3966698382492861</v>
      </c>
      <c r="O391" s="9">
        <f t="shared" si="51"/>
        <v>7.2508917954815768</v>
      </c>
      <c r="P391" s="11">
        <f t="shared" si="52"/>
        <v>461.95907520068215</v>
      </c>
      <c r="Q391" s="11">
        <f t="shared" si="53"/>
        <v>395.75511096534331</v>
      </c>
      <c r="R391" s="8">
        <v>1</v>
      </c>
      <c r="S391" s="8">
        <v>1</v>
      </c>
      <c r="T391" s="8">
        <v>1</v>
      </c>
      <c r="U391" s="11">
        <f t="shared" si="54"/>
        <v>100</v>
      </c>
      <c r="V391" s="11">
        <f t="shared" si="55"/>
        <v>300</v>
      </c>
      <c r="W391" s="9">
        <v>1</v>
      </c>
      <c r="X391" s="9">
        <v>7</v>
      </c>
    </row>
    <row r="392" spans="1:24" x14ac:dyDescent="0.2">
      <c r="A392" s="7" t="s">
        <v>1630</v>
      </c>
      <c r="B392" s="7" t="s">
        <v>302</v>
      </c>
      <c r="C392" s="8">
        <v>1</v>
      </c>
      <c r="D392" s="9">
        <v>4</v>
      </c>
      <c r="E392" s="10">
        <v>1400</v>
      </c>
      <c r="F392" s="10">
        <v>0</v>
      </c>
      <c r="G392" s="11">
        <f t="shared" si="48"/>
        <v>0</v>
      </c>
      <c r="H392" s="10">
        <v>1400</v>
      </c>
      <c r="I392" s="9">
        <v>4</v>
      </c>
      <c r="J392" s="8">
        <v>1</v>
      </c>
      <c r="K392" s="9">
        <v>0</v>
      </c>
      <c r="L392" s="9">
        <v>0</v>
      </c>
      <c r="M392" s="9">
        <f t="shared" si="49"/>
        <v>0</v>
      </c>
      <c r="N392" s="9">
        <f t="shared" si="50"/>
        <v>6.3966698382492861</v>
      </c>
      <c r="O392" s="9">
        <f t="shared" si="51"/>
        <v>7.2508917954815768</v>
      </c>
      <c r="P392" s="11">
        <f t="shared" si="52"/>
        <v>-100</v>
      </c>
      <c r="Q392" s="11">
        <f t="shared" si="53"/>
        <v>-100</v>
      </c>
      <c r="R392" s="8">
        <v>0</v>
      </c>
      <c r="S392" s="8">
        <v>0</v>
      </c>
      <c r="T392" s="8">
        <v>0</v>
      </c>
      <c r="U392" s="11">
        <f t="shared" si="54"/>
        <v>0</v>
      </c>
      <c r="V392" s="11">
        <f t="shared" si="55"/>
        <v>0</v>
      </c>
      <c r="W392" s="9">
        <v>5</v>
      </c>
      <c r="X392" s="9">
        <v>7</v>
      </c>
    </row>
    <row r="393" spans="1:24" x14ac:dyDescent="0.2">
      <c r="A393" s="7" t="s">
        <v>1630</v>
      </c>
      <c r="B393" s="7" t="s">
        <v>596</v>
      </c>
      <c r="C393" s="8">
        <v>4</v>
      </c>
      <c r="D393" s="9">
        <v>11.88</v>
      </c>
      <c r="E393" s="10">
        <v>4200</v>
      </c>
      <c r="F393" s="10">
        <v>700</v>
      </c>
      <c r="G393" s="11">
        <f t="shared" si="48"/>
        <v>16.666666666666664</v>
      </c>
      <c r="H393" s="10">
        <v>4900</v>
      </c>
      <c r="I393" s="9">
        <v>11.88</v>
      </c>
      <c r="J393" s="8">
        <v>4</v>
      </c>
      <c r="K393" s="9">
        <v>14.51</v>
      </c>
      <c r="L393" s="9">
        <v>14.51</v>
      </c>
      <c r="M393" s="9">
        <f t="shared" si="49"/>
        <v>2.9612244897959186</v>
      </c>
      <c r="N393" s="9">
        <f t="shared" si="50"/>
        <v>6.3966698382492861</v>
      </c>
      <c r="O393" s="9">
        <f t="shared" si="51"/>
        <v>7.2508917954815768</v>
      </c>
      <c r="P393" s="11">
        <f t="shared" si="52"/>
        <v>-53.706779235515768</v>
      </c>
      <c r="Q393" s="11">
        <f t="shared" si="53"/>
        <v>-59.16054778749811</v>
      </c>
      <c r="R393" s="8">
        <v>0</v>
      </c>
      <c r="S393" s="8">
        <v>0</v>
      </c>
      <c r="T393" s="8">
        <v>2</v>
      </c>
      <c r="U393" s="11">
        <f t="shared" si="54"/>
        <v>0</v>
      </c>
      <c r="V393" s="11">
        <f t="shared" si="55"/>
        <v>50</v>
      </c>
      <c r="W393" s="9">
        <v>5</v>
      </c>
      <c r="X393" s="9">
        <v>7.5</v>
      </c>
    </row>
    <row r="394" spans="1:24" x14ac:dyDescent="0.2">
      <c r="A394" s="7" t="s">
        <v>1630</v>
      </c>
      <c r="B394" s="7" t="s">
        <v>182</v>
      </c>
      <c r="C394" s="8">
        <v>1</v>
      </c>
      <c r="D394" s="9">
        <v>6</v>
      </c>
      <c r="E394" s="10">
        <v>1200</v>
      </c>
      <c r="F394" s="10">
        <v>0</v>
      </c>
      <c r="G394" s="11">
        <f t="shared" si="48"/>
        <v>0</v>
      </c>
      <c r="H394" s="10">
        <v>1200</v>
      </c>
      <c r="I394" s="9">
        <v>6</v>
      </c>
      <c r="J394" s="8">
        <v>1</v>
      </c>
      <c r="K394" s="9">
        <v>0</v>
      </c>
      <c r="L394" s="9">
        <v>0</v>
      </c>
      <c r="M394" s="9">
        <f t="shared" si="49"/>
        <v>0</v>
      </c>
      <c r="N394" s="9">
        <f t="shared" si="50"/>
        <v>6.3966698382492861</v>
      </c>
      <c r="O394" s="9">
        <f t="shared" si="51"/>
        <v>7.2508917954815768</v>
      </c>
      <c r="P394" s="11">
        <f t="shared" si="52"/>
        <v>-100</v>
      </c>
      <c r="Q394" s="11">
        <f t="shared" si="53"/>
        <v>-100</v>
      </c>
      <c r="R394" s="8">
        <v>0</v>
      </c>
      <c r="S394" s="8">
        <v>0</v>
      </c>
      <c r="T394" s="8">
        <v>0</v>
      </c>
      <c r="U394" s="11">
        <f t="shared" si="54"/>
        <v>0</v>
      </c>
      <c r="V394" s="11">
        <f t="shared" si="55"/>
        <v>0</v>
      </c>
      <c r="W394" s="9">
        <v>4</v>
      </c>
      <c r="X394" s="9">
        <v>7</v>
      </c>
    </row>
    <row r="395" spans="1:24" x14ac:dyDescent="0.2">
      <c r="A395" s="7" t="s">
        <v>1630</v>
      </c>
      <c r="B395" s="7" t="s">
        <v>1647</v>
      </c>
      <c r="C395" s="8">
        <v>1</v>
      </c>
      <c r="D395" s="9">
        <v>2.5</v>
      </c>
      <c r="E395" s="10">
        <v>1700</v>
      </c>
      <c r="F395" s="10">
        <v>0</v>
      </c>
      <c r="G395" s="11">
        <f t="shared" si="48"/>
        <v>0</v>
      </c>
      <c r="H395" s="10">
        <v>1700</v>
      </c>
      <c r="I395" s="9">
        <v>2.5</v>
      </c>
      <c r="J395" s="8">
        <v>1</v>
      </c>
      <c r="K395" s="9">
        <v>21.84</v>
      </c>
      <c r="L395" s="9">
        <v>21.84</v>
      </c>
      <c r="M395" s="9">
        <f t="shared" si="49"/>
        <v>12.847058823529411</v>
      </c>
      <c r="N395" s="9">
        <f t="shared" si="50"/>
        <v>6.3966698382492861</v>
      </c>
      <c r="O395" s="9">
        <f t="shared" si="51"/>
        <v>7.2508917954815768</v>
      </c>
      <c r="P395" s="11">
        <f t="shared" si="52"/>
        <v>100.83979865131731</v>
      </c>
      <c r="Q395" s="11">
        <f t="shared" si="53"/>
        <v>77.179017228406423</v>
      </c>
      <c r="R395" s="8">
        <v>0</v>
      </c>
      <c r="S395" s="8">
        <v>1</v>
      </c>
      <c r="T395" s="8">
        <v>1</v>
      </c>
      <c r="U395" s="11">
        <f t="shared" si="54"/>
        <v>0</v>
      </c>
      <c r="V395" s="11">
        <f t="shared" si="55"/>
        <v>200</v>
      </c>
      <c r="W395" s="9">
        <v>2</v>
      </c>
      <c r="X395" s="9">
        <v>7</v>
      </c>
    </row>
    <row r="396" spans="1:24" x14ac:dyDescent="0.2">
      <c r="A396" s="7" t="s">
        <v>1630</v>
      </c>
      <c r="B396" s="7" t="s">
        <v>248</v>
      </c>
      <c r="C396" s="8">
        <v>2</v>
      </c>
      <c r="D396" s="9">
        <v>4</v>
      </c>
      <c r="E396" s="10">
        <v>2900</v>
      </c>
      <c r="F396" s="10">
        <v>0</v>
      </c>
      <c r="G396" s="11">
        <f t="shared" si="48"/>
        <v>0</v>
      </c>
      <c r="H396" s="10">
        <v>2900</v>
      </c>
      <c r="I396" s="9">
        <v>4</v>
      </c>
      <c r="J396" s="8">
        <v>2</v>
      </c>
      <c r="K396" s="9">
        <v>7.56</v>
      </c>
      <c r="L396" s="9">
        <v>7.56</v>
      </c>
      <c r="M396" s="9">
        <f t="shared" si="49"/>
        <v>2.6068965517241378</v>
      </c>
      <c r="N396" s="9">
        <f t="shared" si="50"/>
        <v>6.3966698382492861</v>
      </c>
      <c r="O396" s="9">
        <f t="shared" si="51"/>
        <v>7.2508917954815768</v>
      </c>
      <c r="P396" s="11">
        <f t="shared" si="52"/>
        <v>-59.246035552186271</v>
      </c>
      <c r="Q396" s="11">
        <f t="shared" si="53"/>
        <v>-64.047228599540873</v>
      </c>
      <c r="R396" s="8">
        <v>0</v>
      </c>
      <c r="S396" s="8">
        <v>0</v>
      </c>
      <c r="T396" s="8">
        <v>1</v>
      </c>
      <c r="U396" s="11">
        <f t="shared" si="54"/>
        <v>0</v>
      </c>
      <c r="V396" s="11">
        <f t="shared" si="55"/>
        <v>50</v>
      </c>
      <c r="W396" s="9">
        <v>4</v>
      </c>
      <c r="X396" s="9">
        <v>7</v>
      </c>
    </row>
    <row r="397" spans="1:24" x14ac:dyDescent="0.2">
      <c r="A397" s="7" t="s">
        <v>1630</v>
      </c>
      <c r="B397" s="7" t="s">
        <v>103</v>
      </c>
      <c r="C397" s="8">
        <v>1</v>
      </c>
      <c r="D397" s="9">
        <v>10</v>
      </c>
      <c r="E397" s="10">
        <v>900</v>
      </c>
      <c r="F397" s="10">
        <v>300</v>
      </c>
      <c r="G397" s="11">
        <f t="shared" si="48"/>
        <v>33.333333333333329</v>
      </c>
      <c r="H397" s="10">
        <v>1200</v>
      </c>
      <c r="I397" s="9">
        <v>10</v>
      </c>
      <c r="J397" s="8">
        <v>1</v>
      </c>
      <c r="K397" s="9">
        <v>41.16</v>
      </c>
      <c r="L397" s="9">
        <v>41.16</v>
      </c>
      <c r="M397" s="9">
        <f t="shared" si="49"/>
        <v>34.299999999999997</v>
      </c>
      <c r="N397" s="9">
        <f t="shared" si="50"/>
        <v>6.3966698382492861</v>
      </c>
      <c r="O397" s="9">
        <f t="shared" si="51"/>
        <v>7.2508917954815768</v>
      </c>
      <c r="P397" s="11">
        <f t="shared" si="52"/>
        <v>436.21651370688238</v>
      </c>
      <c r="Q397" s="11">
        <f t="shared" si="53"/>
        <v>373.04526074122612</v>
      </c>
      <c r="R397" s="8">
        <v>1</v>
      </c>
      <c r="S397" s="8">
        <v>1</v>
      </c>
      <c r="T397" s="8">
        <v>1</v>
      </c>
      <c r="U397" s="11">
        <f t="shared" si="54"/>
        <v>100</v>
      </c>
      <c r="V397" s="11">
        <f t="shared" si="55"/>
        <v>300</v>
      </c>
      <c r="W397" s="9">
        <v>1</v>
      </c>
      <c r="X397" s="9">
        <v>6</v>
      </c>
    </row>
    <row r="398" spans="1:24" x14ac:dyDescent="0.2">
      <c r="A398" s="7" t="s">
        <v>1630</v>
      </c>
      <c r="B398" s="7" t="s">
        <v>1044</v>
      </c>
      <c r="C398" s="8">
        <v>1</v>
      </c>
      <c r="D398" s="9">
        <v>8</v>
      </c>
      <c r="E398" s="10">
        <v>1000</v>
      </c>
      <c r="F398" s="10">
        <v>300</v>
      </c>
      <c r="G398" s="11">
        <f t="shared" si="48"/>
        <v>30</v>
      </c>
      <c r="H398" s="10">
        <v>1300</v>
      </c>
      <c r="I398" s="9">
        <v>8</v>
      </c>
      <c r="J398" s="8">
        <v>1</v>
      </c>
      <c r="K398" s="9">
        <v>0</v>
      </c>
      <c r="L398" s="9">
        <v>0</v>
      </c>
      <c r="M398" s="9">
        <f t="shared" si="49"/>
        <v>0</v>
      </c>
      <c r="N398" s="9">
        <f t="shared" si="50"/>
        <v>6.3966698382492861</v>
      </c>
      <c r="O398" s="9">
        <f t="shared" si="51"/>
        <v>7.2508917954815768</v>
      </c>
      <c r="P398" s="11">
        <f t="shared" si="52"/>
        <v>-100</v>
      </c>
      <c r="Q398" s="11">
        <f t="shared" si="53"/>
        <v>-100</v>
      </c>
      <c r="R398" s="8">
        <v>0</v>
      </c>
      <c r="S398" s="8">
        <v>0</v>
      </c>
      <c r="T398" s="8">
        <v>0</v>
      </c>
      <c r="U398" s="11">
        <f t="shared" si="54"/>
        <v>0</v>
      </c>
      <c r="V398" s="11">
        <f t="shared" si="55"/>
        <v>0</v>
      </c>
      <c r="W398" s="9">
        <v>5</v>
      </c>
      <c r="X398" s="9">
        <v>6</v>
      </c>
    </row>
    <row r="399" spans="1:24" x14ac:dyDescent="0.2">
      <c r="A399" s="7" t="s">
        <v>1630</v>
      </c>
      <c r="B399" s="7" t="s">
        <v>346</v>
      </c>
      <c r="C399" s="8">
        <v>2</v>
      </c>
      <c r="D399" s="9">
        <v>3.25</v>
      </c>
      <c r="E399" s="10">
        <v>3200</v>
      </c>
      <c r="F399" s="10">
        <v>400</v>
      </c>
      <c r="G399" s="11">
        <f t="shared" si="48"/>
        <v>12.5</v>
      </c>
      <c r="H399" s="10">
        <v>3600</v>
      </c>
      <c r="I399" s="9">
        <v>3.25</v>
      </c>
      <c r="J399" s="8">
        <v>2</v>
      </c>
      <c r="K399" s="9">
        <v>51.05</v>
      </c>
      <c r="L399" s="9">
        <v>51.05</v>
      </c>
      <c r="M399" s="9">
        <f t="shared" si="49"/>
        <v>14.180555555555555</v>
      </c>
      <c r="N399" s="9">
        <f t="shared" si="50"/>
        <v>6.3966698382492861</v>
      </c>
      <c r="O399" s="9">
        <f t="shared" si="51"/>
        <v>7.2508917954815768</v>
      </c>
      <c r="P399" s="11">
        <f t="shared" si="52"/>
        <v>121.68653243226717</v>
      </c>
      <c r="Q399" s="11">
        <f t="shared" si="53"/>
        <v>95.569813417878152</v>
      </c>
      <c r="R399" s="8">
        <v>1</v>
      </c>
      <c r="S399" s="8">
        <v>2</v>
      </c>
      <c r="T399" s="8">
        <v>2</v>
      </c>
      <c r="U399" s="11">
        <f t="shared" si="54"/>
        <v>50</v>
      </c>
      <c r="V399" s="11">
        <f t="shared" si="55"/>
        <v>250</v>
      </c>
      <c r="W399" s="9">
        <v>1.5</v>
      </c>
      <c r="X399" s="9">
        <v>7</v>
      </c>
    </row>
    <row r="400" spans="1:24" x14ac:dyDescent="0.2">
      <c r="A400" s="7" t="s">
        <v>1630</v>
      </c>
      <c r="B400" s="7" t="s">
        <v>58</v>
      </c>
      <c r="C400" s="8">
        <v>1</v>
      </c>
      <c r="D400" s="9">
        <v>6</v>
      </c>
      <c r="E400" s="10">
        <v>1200</v>
      </c>
      <c r="F400" s="10">
        <v>300</v>
      </c>
      <c r="G400" s="11">
        <f t="shared" si="48"/>
        <v>25</v>
      </c>
      <c r="H400" s="10">
        <v>1500</v>
      </c>
      <c r="I400" s="9">
        <v>6</v>
      </c>
      <c r="J400" s="8">
        <v>1</v>
      </c>
      <c r="K400" s="9">
        <v>0</v>
      </c>
      <c r="L400" s="9">
        <v>0</v>
      </c>
      <c r="M400" s="9">
        <f t="shared" si="49"/>
        <v>0</v>
      </c>
      <c r="N400" s="9">
        <f t="shared" si="50"/>
        <v>6.3966698382492861</v>
      </c>
      <c r="O400" s="9">
        <f t="shared" si="51"/>
        <v>7.2508917954815768</v>
      </c>
      <c r="P400" s="11">
        <f t="shared" si="52"/>
        <v>-100</v>
      </c>
      <c r="Q400" s="11">
        <f t="shared" si="53"/>
        <v>-100</v>
      </c>
      <c r="R400" s="8">
        <v>0</v>
      </c>
      <c r="S400" s="8">
        <v>0</v>
      </c>
      <c r="T400" s="8">
        <v>0</v>
      </c>
      <c r="U400" s="11">
        <f t="shared" si="54"/>
        <v>0</v>
      </c>
      <c r="V400" s="11">
        <f t="shared" si="55"/>
        <v>0</v>
      </c>
      <c r="W400" s="9">
        <v>6</v>
      </c>
      <c r="X400" s="9">
        <v>6</v>
      </c>
    </row>
    <row r="401" spans="1:24" x14ac:dyDescent="0.2">
      <c r="A401" s="7" t="s">
        <v>1630</v>
      </c>
      <c r="B401" s="7" t="s">
        <v>753</v>
      </c>
      <c r="C401" s="8">
        <v>2</v>
      </c>
      <c r="D401" s="9">
        <v>3.8</v>
      </c>
      <c r="E401" s="10">
        <v>3300</v>
      </c>
      <c r="F401" s="10">
        <v>0</v>
      </c>
      <c r="G401" s="11">
        <f t="shared" si="48"/>
        <v>0</v>
      </c>
      <c r="H401" s="10">
        <v>1200</v>
      </c>
      <c r="I401" s="9">
        <v>3.8</v>
      </c>
      <c r="J401" s="8">
        <v>1</v>
      </c>
      <c r="K401" s="9">
        <v>0</v>
      </c>
      <c r="L401" s="9">
        <v>0</v>
      </c>
      <c r="M401" s="9">
        <f t="shared" si="49"/>
        <v>0</v>
      </c>
      <c r="N401" s="9">
        <f t="shared" si="50"/>
        <v>6.3966698382492861</v>
      </c>
      <c r="O401" s="9">
        <f t="shared" si="51"/>
        <v>7.2508917954815768</v>
      </c>
      <c r="P401" s="11">
        <f t="shared" si="52"/>
        <v>-100</v>
      </c>
      <c r="Q401" s="11">
        <f t="shared" si="53"/>
        <v>-100</v>
      </c>
      <c r="R401" s="8">
        <v>0</v>
      </c>
      <c r="S401" s="8">
        <v>0</v>
      </c>
      <c r="T401" s="8">
        <v>0</v>
      </c>
      <c r="U401" s="11">
        <f t="shared" si="54"/>
        <v>0</v>
      </c>
      <c r="V401" s="11">
        <f t="shared" si="55"/>
        <v>0</v>
      </c>
      <c r="W401" s="9">
        <v>4</v>
      </c>
      <c r="X401" s="9">
        <v>7</v>
      </c>
    </row>
    <row r="402" spans="1:24" x14ac:dyDescent="0.2">
      <c r="A402" s="7" t="s">
        <v>1630</v>
      </c>
      <c r="B402" s="7" t="s">
        <v>112</v>
      </c>
      <c r="C402" s="8">
        <v>2</v>
      </c>
      <c r="D402" s="9">
        <v>5.5</v>
      </c>
      <c r="E402" s="10">
        <v>2500</v>
      </c>
      <c r="F402" s="10">
        <v>300</v>
      </c>
      <c r="G402" s="11">
        <f t="shared" si="48"/>
        <v>12</v>
      </c>
      <c r="H402" s="10">
        <v>2800</v>
      </c>
      <c r="I402" s="9">
        <v>5.5</v>
      </c>
      <c r="J402" s="8">
        <v>2</v>
      </c>
      <c r="K402" s="9">
        <v>0</v>
      </c>
      <c r="L402" s="9">
        <v>0</v>
      </c>
      <c r="M402" s="9">
        <f t="shared" si="49"/>
        <v>0</v>
      </c>
      <c r="N402" s="9">
        <f t="shared" si="50"/>
        <v>6.3966698382492861</v>
      </c>
      <c r="O402" s="9">
        <f t="shared" si="51"/>
        <v>7.2508917954815768</v>
      </c>
      <c r="P402" s="11">
        <f t="shared" si="52"/>
        <v>-100</v>
      </c>
      <c r="Q402" s="11">
        <f t="shared" si="53"/>
        <v>-100</v>
      </c>
      <c r="R402" s="8">
        <v>0</v>
      </c>
      <c r="S402" s="8">
        <v>0</v>
      </c>
      <c r="T402" s="8">
        <v>0</v>
      </c>
      <c r="U402" s="11">
        <f t="shared" si="54"/>
        <v>0</v>
      </c>
      <c r="V402" s="11">
        <f t="shared" si="55"/>
        <v>0</v>
      </c>
      <c r="W402" s="9">
        <v>4</v>
      </c>
      <c r="X402" s="9">
        <v>7</v>
      </c>
    </row>
    <row r="403" spans="1:24" x14ac:dyDescent="0.2">
      <c r="A403" s="7" t="s">
        <v>1630</v>
      </c>
      <c r="B403" s="7" t="s">
        <v>791</v>
      </c>
      <c r="C403" s="8">
        <v>1</v>
      </c>
      <c r="D403" s="9">
        <v>8</v>
      </c>
      <c r="E403" s="10">
        <v>1000</v>
      </c>
      <c r="F403" s="10">
        <v>0</v>
      </c>
      <c r="G403" s="11">
        <f t="shared" si="48"/>
        <v>0</v>
      </c>
      <c r="H403" s="10">
        <v>1000</v>
      </c>
      <c r="I403" s="9">
        <v>8</v>
      </c>
      <c r="J403" s="8">
        <v>1</v>
      </c>
      <c r="K403" s="9">
        <v>0</v>
      </c>
      <c r="L403" s="9">
        <v>0</v>
      </c>
      <c r="M403" s="9">
        <f t="shared" si="49"/>
        <v>0</v>
      </c>
      <c r="N403" s="9">
        <f t="shared" si="50"/>
        <v>6.3966698382492861</v>
      </c>
      <c r="O403" s="9">
        <f t="shared" si="51"/>
        <v>7.2508917954815768</v>
      </c>
      <c r="P403" s="11">
        <f t="shared" si="52"/>
        <v>-100</v>
      </c>
      <c r="Q403" s="11">
        <f t="shared" si="53"/>
        <v>-100</v>
      </c>
      <c r="R403" s="8">
        <v>0</v>
      </c>
      <c r="S403" s="8">
        <v>0</v>
      </c>
      <c r="T403" s="8">
        <v>0</v>
      </c>
      <c r="U403" s="11">
        <f t="shared" si="54"/>
        <v>0</v>
      </c>
      <c r="V403" s="11">
        <f t="shared" si="55"/>
        <v>0</v>
      </c>
      <c r="W403" s="9">
        <v>6</v>
      </c>
      <c r="X403" s="9">
        <v>7</v>
      </c>
    </row>
    <row r="404" spans="1:24" x14ac:dyDescent="0.2">
      <c r="A404" s="7" t="s">
        <v>1630</v>
      </c>
      <c r="B404" s="7" t="s">
        <v>188</v>
      </c>
      <c r="C404" s="8">
        <v>5</v>
      </c>
      <c r="D404" s="9">
        <v>10.4</v>
      </c>
      <c r="E404" s="10">
        <v>4700</v>
      </c>
      <c r="F404" s="10">
        <v>700</v>
      </c>
      <c r="G404" s="11">
        <f t="shared" si="48"/>
        <v>14.893617021276595</v>
      </c>
      <c r="H404" s="10">
        <v>5400</v>
      </c>
      <c r="I404" s="9">
        <v>10.4</v>
      </c>
      <c r="J404" s="8">
        <v>5</v>
      </c>
      <c r="K404" s="9">
        <v>0</v>
      </c>
      <c r="L404" s="9">
        <v>0</v>
      </c>
      <c r="M404" s="9">
        <f t="shared" si="49"/>
        <v>0</v>
      </c>
      <c r="N404" s="9">
        <f t="shared" si="50"/>
        <v>6.3966698382492861</v>
      </c>
      <c r="O404" s="9">
        <f t="shared" si="51"/>
        <v>7.2508917954815768</v>
      </c>
      <c r="P404" s="11">
        <f t="shared" si="52"/>
        <v>-100</v>
      </c>
      <c r="Q404" s="11">
        <f t="shared" si="53"/>
        <v>-100</v>
      </c>
      <c r="R404" s="8">
        <v>0</v>
      </c>
      <c r="S404" s="8">
        <v>0</v>
      </c>
      <c r="T404" s="8">
        <v>0</v>
      </c>
      <c r="U404" s="11">
        <f t="shared" si="54"/>
        <v>0</v>
      </c>
      <c r="V404" s="11">
        <f t="shared" si="55"/>
        <v>0</v>
      </c>
      <c r="W404" s="9">
        <v>6.4</v>
      </c>
      <c r="X404" s="9">
        <v>9.1999999999999993</v>
      </c>
    </row>
    <row r="405" spans="1:24" x14ac:dyDescent="0.2">
      <c r="A405" s="7" t="s">
        <v>1630</v>
      </c>
      <c r="B405" s="7" t="s">
        <v>1067</v>
      </c>
      <c r="C405" s="8">
        <v>1</v>
      </c>
      <c r="D405" s="9">
        <v>4</v>
      </c>
      <c r="E405" s="10">
        <v>1400</v>
      </c>
      <c r="F405" s="10">
        <v>0</v>
      </c>
      <c r="G405" s="11">
        <f t="shared" si="48"/>
        <v>0</v>
      </c>
      <c r="H405" s="10">
        <v>1400</v>
      </c>
      <c r="I405" s="9">
        <v>4</v>
      </c>
      <c r="J405" s="8">
        <v>1</v>
      </c>
      <c r="K405" s="9">
        <v>24.44</v>
      </c>
      <c r="L405" s="9">
        <v>24.44</v>
      </c>
      <c r="M405" s="9">
        <f t="shared" si="49"/>
        <v>17.457142857142859</v>
      </c>
      <c r="N405" s="9">
        <f t="shared" si="50"/>
        <v>6.3966698382492861</v>
      </c>
      <c r="O405" s="9">
        <f t="shared" si="51"/>
        <v>7.2508917954815768</v>
      </c>
      <c r="P405" s="11">
        <f t="shared" si="52"/>
        <v>172.90986245306556</v>
      </c>
      <c r="Q405" s="11">
        <f t="shared" si="53"/>
        <v>140.75856252635504</v>
      </c>
      <c r="R405" s="8">
        <v>0</v>
      </c>
      <c r="S405" s="8">
        <v>1</v>
      </c>
      <c r="T405" s="8">
        <v>1</v>
      </c>
      <c r="U405" s="11">
        <f t="shared" si="54"/>
        <v>0</v>
      </c>
      <c r="V405" s="11">
        <f t="shared" si="55"/>
        <v>200</v>
      </c>
      <c r="W405" s="9">
        <v>2</v>
      </c>
      <c r="X405" s="9">
        <v>7</v>
      </c>
    </row>
    <row r="406" spans="1:24" x14ac:dyDescent="0.2">
      <c r="A406" s="7" t="s">
        <v>1630</v>
      </c>
      <c r="B406" s="7" t="s">
        <v>548</v>
      </c>
      <c r="C406" s="8">
        <v>1</v>
      </c>
      <c r="D406" s="9">
        <v>2.5</v>
      </c>
      <c r="E406" s="10">
        <v>1700</v>
      </c>
      <c r="F406" s="10">
        <v>0</v>
      </c>
      <c r="G406" s="11">
        <f t="shared" si="48"/>
        <v>0</v>
      </c>
      <c r="H406" s="10">
        <v>1700</v>
      </c>
      <c r="I406" s="9">
        <v>2.5</v>
      </c>
      <c r="J406" s="8">
        <v>1</v>
      </c>
      <c r="K406" s="9">
        <v>34.840000000000003</v>
      </c>
      <c r="L406" s="9">
        <v>34.840000000000003</v>
      </c>
      <c r="M406" s="9">
        <f t="shared" si="49"/>
        <v>20.494117647058825</v>
      </c>
      <c r="N406" s="9">
        <f t="shared" si="50"/>
        <v>6.3966698382492861</v>
      </c>
      <c r="O406" s="9">
        <f t="shared" si="51"/>
        <v>7.2508917954815768</v>
      </c>
      <c r="P406" s="11">
        <f t="shared" si="52"/>
        <v>220.38729784853004</v>
      </c>
      <c r="Q406" s="11">
        <f t="shared" si="53"/>
        <v>182.64271795960076</v>
      </c>
      <c r="R406" s="8">
        <v>1</v>
      </c>
      <c r="S406" s="8">
        <v>1</v>
      </c>
      <c r="T406" s="8">
        <v>1</v>
      </c>
      <c r="U406" s="11">
        <f t="shared" si="54"/>
        <v>100</v>
      </c>
      <c r="V406" s="11">
        <f t="shared" si="55"/>
        <v>300</v>
      </c>
      <c r="W406" s="9">
        <v>1</v>
      </c>
      <c r="X406" s="9">
        <v>7</v>
      </c>
    </row>
    <row r="407" spans="1:24" x14ac:dyDescent="0.2">
      <c r="A407" s="7" t="s">
        <v>1630</v>
      </c>
      <c r="B407" s="7" t="s">
        <v>644</v>
      </c>
      <c r="C407" s="8">
        <v>2</v>
      </c>
      <c r="D407" s="9">
        <v>14</v>
      </c>
      <c r="E407" s="10">
        <v>1700</v>
      </c>
      <c r="F407" s="10">
        <v>400</v>
      </c>
      <c r="G407" s="11">
        <f t="shared" si="48"/>
        <v>23.52941176470588</v>
      </c>
      <c r="H407" s="10">
        <v>2100</v>
      </c>
      <c r="I407" s="9">
        <v>14</v>
      </c>
      <c r="J407" s="8">
        <v>2</v>
      </c>
      <c r="K407" s="9">
        <v>0</v>
      </c>
      <c r="L407" s="9">
        <v>0</v>
      </c>
      <c r="M407" s="9">
        <f t="shared" si="49"/>
        <v>0</v>
      </c>
      <c r="N407" s="9">
        <f t="shared" si="50"/>
        <v>6.3966698382492861</v>
      </c>
      <c r="O407" s="9">
        <f t="shared" si="51"/>
        <v>7.2508917954815768</v>
      </c>
      <c r="P407" s="11">
        <f t="shared" si="52"/>
        <v>-100</v>
      </c>
      <c r="Q407" s="11">
        <f t="shared" si="53"/>
        <v>-100</v>
      </c>
      <c r="R407" s="8">
        <v>0</v>
      </c>
      <c r="S407" s="8">
        <v>0</v>
      </c>
      <c r="T407" s="8">
        <v>0</v>
      </c>
      <c r="U407" s="11">
        <f t="shared" si="54"/>
        <v>0</v>
      </c>
      <c r="V407" s="11">
        <f t="shared" si="55"/>
        <v>0</v>
      </c>
      <c r="W407" s="9">
        <v>7.5</v>
      </c>
      <c r="X407" s="9">
        <v>10.5</v>
      </c>
    </row>
    <row r="408" spans="1:24" x14ac:dyDescent="0.2">
      <c r="A408" s="7" t="s">
        <v>1630</v>
      </c>
      <c r="B408" s="7" t="s">
        <v>1702</v>
      </c>
      <c r="C408" s="8">
        <v>1</v>
      </c>
      <c r="D408" s="9">
        <v>30</v>
      </c>
      <c r="E408" s="10">
        <v>400</v>
      </c>
      <c r="F408" s="10">
        <v>0</v>
      </c>
      <c r="G408" s="11">
        <f t="shared" si="48"/>
        <v>0</v>
      </c>
      <c r="H408" s="10">
        <v>0</v>
      </c>
      <c r="I408" s="9">
        <v>30</v>
      </c>
      <c r="J408" s="8">
        <v>0</v>
      </c>
      <c r="K408" s="9">
        <v>0</v>
      </c>
      <c r="L408" s="9">
        <v>0</v>
      </c>
      <c r="M408" s="9">
        <f t="shared" si="49"/>
        <v>0</v>
      </c>
      <c r="N408" s="9">
        <f t="shared" si="50"/>
        <v>6.3966698382492861</v>
      </c>
      <c r="O408" s="9">
        <f t="shared" si="51"/>
        <v>7.2508917954815768</v>
      </c>
      <c r="P408" s="11">
        <f t="shared" si="52"/>
        <v>-100</v>
      </c>
      <c r="Q408" s="11">
        <f t="shared" si="53"/>
        <v>-100</v>
      </c>
      <c r="R408" s="8">
        <v>0</v>
      </c>
      <c r="S408" s="8">
        <v>0</v>
      </c>
      <c r="T408" s="8">
        <v>0</v>
      </c>
      <c r="U408" s="11">
        <f t="shared" si="54"/>
        <v>0</v>
      </c>
      <c r="V408" s="11">
        <f t="shared" si="55"/>
        <v>0</v>
      </c>
      <c r="W408" s="9">
        <v>0</v>
      </c>
      <c r="X408" s="9">
        <v>0</v>
      </c>
    </row>
    <row r="409" spans="1:24" x14ac:dyDescent="0.2">
      <c r="A409" s="7" t="s">
        <v>1630</v>
      </c>
      <c r="B409" s="7" t="s">
        <v>148</v>
      </c>
      <c r="C409" s="8">
        <v>3</v>
      </c>
      <c r="D409" s="9">
        <v>8.6300000000000008</v>
      </c>
      <c r="E409" s="10">
        <v>4200</v>
      </c>
      <c r="F409" s="10">
        <v>500</v>
      </c>
      <c r="G409" s="11">
        <f t="shared" si="48"/>
        <v>11.904761904761903</v>
      </c>
      <c r="H409" s="10">
        <v>3400</v>
      </c>
      <c r="I409" s="9">
        <v>8.6300000000000008</v>
      </c>
      <c r="J409" s="8">
        <v>2</v>
      </c>
      <c r="K409" s="9">
        <v>0</v>
      </c>
      <c r="L409" s="9">
        <v>0</v>
      </c>
      <c r="M409" s="9">
        <f t="shared" si="49"/>
        <v>0</v>
      </c>
      <c r="N409" s="9">
        <f t="shared" si="50"/>
        <v>6.3966698382492861</v>
      </c>
      <c r="O409" s="9">
        <f t="shared" si="51"/>
        <v>7.2508917954815768</v>
      </c>
      <c r="P409" s="11">
        <f t="shared" si="52"/>
        <v>-100</v>
      </c>
      <c r="Q409" s="11">
        <f t="shared" si="53"/>
        <v>-100</v>
      </c>
      <c r="R409" s="8">
        <v>0</v>
      </c>
      <c r="S409" s="8">
        <v>0</v>
      </c>
      <c r="T409" s="8">
        <v>0</v>
      </c>
      <c r="U409" s="11">
        <f t="shared" si="54"/>
        <v>0</v>
      </c>
      <c r="V409" s="11">
        <f t="shared" si="55"/>
        <v>0</v>
      </c>
      <c r="W409" s="9">
        <v>7.5</v>
      </c>
      <c r="X409" s="9">
        <v>11</v>
      </c>
    </row>
    <row r="410" spans="1:24" x14ac:dyDescent="0.2">
      <c r="A410" s="7" t="s">
        <v>1630</v>
      </c>
      <c r="B410" s="7" t="s">
        <v>418</v>
      </c>
      <c r="C410" s="8">
        <v>1</v>
      </c>
      <c r="D410" s="9">
        <v>8</v>
      </c>
      <c r="E410" s="10">
        <v>1000</v>
      </c>
      <c r="F410" s="10">
        <v>300</v>
      </c>
      <c r="G410" s="11">
        <f t="shared" si="48"/>
        <v>30</v>
      </c>
      <c r="H410" s="10">
        <v>1300</v>
      </c>
      <c r="I410" s="9">
        <v>8</v>
      </c>
      <c r="J410" s="8">
        <v>1</v>
      </c>
      <c r="K410" s="9">
        <v>37.479999999999997</v>
      </c>
      <c r="L410" s="9">
        <v>37.479999999999997</v>
      </c>
      <c r="M410" s="9">
        <f t="shared" si="49"/>
        <v>28.830769230769228</v>
      </c>
      <c r="N410" s="9">
        <f t="shared" si="50"/>
        <v>6.3966698382492861</v>
      </c>
      <c r="O410" s="9">
        <f t="shared" si="51"/>
        <v>7.2508917954815768</v>
      </c>
      <c r="P410" s="11">
        <f t="shared" si="52"/>
        <v>350.71529342305342</v>
      </c>
      <c r="Q410" s="11">
        <f t="shared" si="53"/>
        <v>297.61687312359618</v>
      </c>
      <c r="R410" s="8">
        <v>1</v>
      </c>
      <c r="S410" s="8">
        <v>1</v>
      </c>
      <c r="T410" s="8">
        <v>1</v>
      </c>
      <c r="U410" s="11">
        <f t="shared" si="54"/>
        <v>100</v>
      </c>
      <c r="V410" s="11">
        <f t="shared" si="55"/>
        <v>300</v>
      </c>
      <c r="W410" s="9">
        <v>1</v>
      </c>
      <c r="X410" s="9">
        <v>11</v>
      </c>
    </row>
    <row r="411" spans="1:24" x14ac:dyDescent="0.2">
      <c r="A411" s="7" t="s">
        <v>1630</v>
      </c>
      <c r="B411" s="7" t="s">
        <v>413</v>
      </c>
      <c r="C411" s="8">
        <v>1</v>
      </c>
      <c r="D411" s="9">
        <v>30</v>
      </c>
      <c r="E411" s="10">
        <v>400</v>
      </c>
      <c r="F411" s="10">
        <v>200</v>
      </c>
      <c r="G411" s="11">
        <f t="shared" si="48"/>
        <v>50</v>
      </c>
      <c r="H411" s="10">
        <v>600</v>
      </c>
      <c r="I411" s="9">
        <v>30</v>
      </c>
      <c r="J411" s="8">
        <v>1</v>
      </c>
      <c r="K411" s="9">
        <v>0</v>
      </c>
      <c r="L411" s="9">
        <v>0</v>
      </c>
      <c r="M411" s="9">
        <f t="shared" si="49"/>
        <v>0</v>
      </c>
      <c r="N411" s="9">
        <f t="shared" si="50"/>
        <v>6.3966698382492861</v>
      </c>
      <c r="O411" s="9">
        <f t="shared" si="51"/>
        <v>7.2508917954815768</v>
      </c>
      <c r="P411" s="11">
        <f t="shared" si="52"/>
        <v>-100</v>
      </c>
      <c r="Q411" s="11">
        <f t="shared" si="53"/>
        <v>-100</v>
      </c>
      <c r="R411" s="8">
        <v>0</v>
      </c>
      <c r="S411" s="8">
        <v>0</v>
      </c>
      <c r="T411" s="8">
        <v>0</v>
      </c>
      <c r="U411" s="11">
        <f t="shared" si="54"/>
        <v>0</v>
      </c>
      <c r="V411" s="11">
        <f t="shared" si="55"/>
        <v>0</v>
      </c>
      <c r="W411" s="9">
        <v>7</v>
      </c>
      <c r="X411" s="9">
        <v>11</v>
      </c>
    </row>
    <row r="412" spans="1:24" x14ac:dyDescent="0.2">
      <c r="A412" s="7" t="s">
        <v>1630</v>
      </c>
      <c r="B412" s="7" t="s">
        <v>337</v>
      </c>
      <c r="C412" s="8">
        <v>3</v>
      </c>
      <c r="D412" s="9">
        <v>5.5</v>
      </c>
      <c r="E412" s="10">
        <v>3700</v>
      </c>
      <c r="F412" s="10">
        <v>700</v>
      </c>
      <c r="G412" s="11">
        <f t="shared" si="48"/>
        <v>18.918918918918919</v>
      </c>
      <c r="H412" s="10">
        <v>3400</v>
      </c>
      <c r="I412" s="9">
        <v>5.5</v>
      </c>
      <c r="J412" s="8">
        <v>2</v>
      </c>
      <c r="K412" s="9">
        <v>23.39</v>
      </c>
      <c r="L412" s="9">
        <v>23.39</v>
      </c>
      <c r="M412" s="9">
        <f t="shared" si="49"/>
        <v>6.8794117647058819</v>
      </c>
      <c r="N412" s="9">
        <f t="shared" si="50"/>
        <v>6.3966698382492861</v>
      </c>
      <c r="O412" s="9">
        <f t="shared" si="51"/>
        <v>7.2508917954815768</v>
      </c>
      <c r="P412" s="11">
        <f t="shared" si="52"/>
        <v>7.546769470107872</v>
      </c>
      <c r="Q412" s="11">
        <f t="shared" si="53"/>
        <v>-5.1232323037448202</v>
      </c>
      <c r="R412" s="8">
        <v>0</v>
      </c>
      <c r="S412" s="8">
        <v>1</v>
      </c>
      <c r="T412" s="8">
        <v>2</v>
      </c>
      <c r="U412" s="11">
        <f t="shared" si="54"/>
        <v>0</v>
      </c>
      <c r="V412" s="11">
        <f t="shared" si="55"/>
        <v>150</v>
      </c>
      <c r="W412" s="9">
        <v>2.5</v>
      </c>
      <c r="X412" s="9">
        <v>10</v>
      </c>
    </row>
    <row r="413" spans="1:24" x14ac:dyDescent="0.2">
      <c r="A413" s="7" t="s">
        <v>1630</v>
      </c>
      <c r="B413" s="7" t="s">
        <v>612</v>
      </c>
      <c r="C413" s="8">
        <v>1</v>
      </c>
      <c r="D413" s="9">
        <v>15</v>
      </c>
      <c r="E413" s="10">
        <v>800</v>
      </c>
      <c r="F413" s="10">
        <v>100</v>
      </c>
      <c r="G413" s="11">
        <f t="shared" si="48"/>
        <v>12.5</v>
      </c>
      <c r="H413" s="10">
        <v>900</v>
      </c>
      <c r="I413" s="9">
        <v>15</v>
      </c>
      <c r="J413" s="8">
        <v>1</v>
      </c>
      <c r="K413" s="9">
        <v>0</v>
      </c>
      <c r="L413" s="9">
        <v>0</v>
      </c>
      <c r="M413" s="9">
        <f t="shared" si="49"/>
        <v>0</v>
      </c>
      <c r="N413" s="9">
        <f t="shared" si="50"/>
        <v>6.3966698382492861</v>
      </c>
      <c r="O413" s="9">
        <f t="shared" si="51"/>
        <v>7.2508917954815768</v>
      </c>
      <c r="P413" s="11">
        <f t="shared" si="52"/>
        <v>-100</v>
      </c>
      <c r="Q413" s="11">
        <f t="shared" si="53"/>
        <v>-100</v>
      </c>
      <c r="R413" s="8">
        <v>0</v>
      </c>
      <c r="S413" s="8">
        <v>0</v>
      </c>
      <c r="T413" s="8">
        <v>0</v>
      </c>
      <c r="U413" s="11">
        <f t="shared" si="54"/>
        <v>0</v>
      </c>
      <c r="V413" s="11">
        <f t="shared" si="55"/>
        <v>0</v>
      </c>
      <c r="W413" s="9">
        <v>5</v>
      </c>
      <c r="X413" s="9">
        <v>11</v>
      </c>
    </row>
    <row r="414" spans="1:24" x14ac:dyDescent="0.2">
      <c r="A414" s="7" t="s">
        <v>1630</v>
      </c>
      <c r="B414" s="7" t="s">
        <v>772</v>
      </c>
      <c r="C414" s="8">
        <v>2</v>
      </c>
      <c r="D414" s="9">
        <v>5.25</v>
      </c>
      <c r="E414" s="10">
        <v>2500</v>
      </c>
      <c r="F414" s="10">
        <v>600</v>
      </c>
      <c r="G414" s="11">
        <f t="shared" si="48"/>
        <v>24</v>
      </c>
      <c r="H414" s="10">
        <v>3100</v>
      </c>
      <c r="I414" s="9">
        <v>5.25</v>
      </c>
      <c r="J414" s="8">
        <v>2</v>
      </c>
      <c r="K414" s="9">
        <v>23.55</v>
      </c>
      <c r="L414" s="9">
        <v>23.55</v>
      </c>
      <c r="M414" s="9">
        <f t="shared" si="49"/>
        <v>7.596774193548387</v>
      </c>
      <c r="N414" s="9">
        <f t="shared" si="50"/>
        <v>6.3966698382492861</v>
      </c>
      <c r="O414" s="9">
        <f t="shared" si="51"/>
        <v>7.2508917954815768</v>
      </c>
      <c r="P414" s="11">
        <f t="shared" si="52"/>
        <v>18.761392812913403</v>
      </c>
      <c r="Q414" s="11">
        <f t="shared" si="53"/>
        <v>4.7702049323415396</v>
      </c>
      <c r="R414" s="8">
        <v>0</v>
      </c>
      <c r="S414" s="8">
        <v>1</v>
      </c>
      <c r="T414" s="8">
        <v>1</v>
      </c>
      <c r="U414" s="11">
        <f t="shared" si="54"/>
        <v>0</v>
      </c>
      <c r="V414" s="11">
        <f t="shared" si="55"/>
        <v>100</v>
      </c>
      <c r="W414" s="9">
        <v>3</v>
      </c>
      <c r="X414" s="9">
        <v>10</v>
      </c>
    </row>
    <row r="415" spans="1:24" x14ac:dyDescent="0.2">
      <c r="A415" s="7" t="s">
        <v>1630</v>
      </c>
      <c r="B415" s="7" t="s">
        <v>571</v>
      </c>
      <c r="C415" s="8">
        <v>2</v>
      </c>
      <c r="D415" s="9">
        <v>10.5</v>
      </c>
      <c r="E415" s="10">
        <v>2000</v>
      </c>
      <c r="F415" s="10">
        <v>300</v>
      </c>
      <c r="G415" s="11">
        <f t="shared" si="48"/>
        <v>15</v>
      </c>
      <c r="H415" s="10">
        <v>2300</v>
      </c>
      <c r="I415" s="9">
        <v>10.5</v>
      </c>
      <c r="J415" s="8">
        <v>2</v>
      </c>
      <c r="K415" s="9">
        <v>7.37</v>
      </c>
      <c r="L415" s="9">
        <v>7.37</v>
      </c>
      <c r="M415" s="9">
        <f t="shared" si="49"/>
        <v>3.2043478260869565</v>
      </c>
      <c r="N415" s="9">
        <f t="shared" si="50"/>
        <v>6.3966698382492861</v>
      </c>
      <c r="O415" s="9">
        <f t="shared" si="51"/>
        <v>7.2508917954815768</v>
      </c>
      <c r="P415" s="11">
        <f t="shared" si="52"/>
        <v>-49.905999416659611</v>
      </c>
      <c r="Q415" s="11">
        <f t="shared" si="53"/>
        <v>-55.807534900965436</v>
      </c>
      <c r="R415" s="8">
        <v>0</v>
      </c>
      <c r="S415" s="8">
        <v>0</v>
      </c>
      <c r="T415" s="8">
        <v>1</v>
      </c>
      <c r="U415" s="11">
        <f t="shared" si="54"/>
        <v>0</v>
      </c>
      <c r="V415" s="11">
        <f t="shared" si="55"/>
        <v>50</v>
      </c>
      <c r="W415" s="9">
        <v>6.5</v>
      </c>
      <c r="X415" s="9">
        <v>10</v>
      </c>
    </row>
    <row r="416" spans="1:24" x14ac:dyDescent="0.2">
      <c r="A416" s="7" t="s">
        <v>1630</v>
      </c>
      <c r="B416" s="7" t="s">
        <v>95</v>
      </c>
      <c r="C416" s="8">
        <v>4</v>
      </c>
      <c r="D416" s="9">
        <v>2.15</v>
      </c>
      <c r="E416" s="10">
        <v>8200</v>
      </c>
      <c r="F416" s="10">
        <v>400</v>
      </c>
      <c r="G416" s="11">
        <f t="shared" si="48"/>
        <v>4.8780487804878048</v>
      </c>
      <c r="H416" s="10">
        <v>4300</v>
      </c>
      <c r="I416" s="9">
        <v>2.15</v>
      </c>
      <c r="J416" s="8">
        <v>2</v>
      </c>
      <c r="K416" s="9">
        <v>47.85</v>
      </c>
      <c r="L416" s="9">
        <v>47.85</v>
      </c>
      <c r="M416" s="9">
        <f t="shared" si="49"/>
        <v>11.127906976744187</v>
      </c>
      <c r="N416" s="9">
        <f t="shared" si="50"/>
        <v>6.3966698382492861</v>
      </c>
      <c r="O416" s="9">
        <f t="shared" si="51"/>
        <v>7.2508917954815768</v>
      </c>
      <c r="P416" s="11">
        <f t="shared" si="52"/>
        <v>73.964066586713201</v>
      </c>
      <c r="Q416" s="11">
        <f t="shared" si="53"/>
        <v>53.469494382450833</v>
      </c>
      <c r="R416" s="8">
        <v>1</v>
      </c>
      <c r="S416" s="8">
        <v>2</v>
      </c>
      <c r="T416" s="8">
        <v>2</v>
      </c>
      <c r="U416" s="11">
        <f t="shared" si="54"/>
        <v>50</v>
      </c>
      <c r="V416" s="11">
        <f t="shared" si="55"/>
        <v>250</v>
      </c>
      <c r="W416" s="9">
        <v>1.5</v>
      </c>
      <c r="X416" s="9">
        <v>7</v>
      </c>
    </row>
    <row r="417" spans="1:24" x14ac:dyDescent="0.2">
      <c r="A417" s="7" t="s">
        <v>1630</v>
      </c>
      <c r="B417" s="7" t="s">
        <v>693</v>
      </c>
      <c r="C417" s="8">
        <v>1</v>
      </c>
      <c r="D417" s="9">
        <v>4</v>
      </c>
      <c r="E417" s="10">
        <v>1400</v>
      </c>
      <c r="F417" s="10">
        <v>0</v>
      </c>
      <c r="G417" s="11">
        <f t="shared" si="48"/>
        <v>0</v>
      </c>
      <c r="H417" s="10">
        <v>0</v>
      </c>
      <c r="I417" s="9">
        <v>4</v>
      </c>
      <c r="J417" s="8">
        <v>0</v>
      </c>
      <c r="K417" s="9">
        <v>0</v>
      </c>
      <c r="L417" s="9">
        <v>0</v>
      </c>
      <c r="M417" s="9">
        <f t="shared" si="49"/>
        <v>0</v>
      </c>
      <c r="N417" s="9">
        <f t="shared" si="50"/>
        <v>6.3966698382492861</v>
      </c>
      <c r="O417" s="9">
        <f t="shared" si="51"/>
        <v>7.2508917954815768</v>
      </c>
      <c r="P417" s="11">
        <f t="shared" si="52"/>
        <v>-100</v>
      </c>
      <c r="Q417" s="11">
        <f t="shared" si="53"/>
        <v>-100</v>
      </c>
      <c r="R417" s="8">
        <v>0</v>
      </c>
      <c r="S417" s="8">
        <v>0</v>
      </c>
      <c r="T417" s="8">
        <v>0</v>
      </c>
      <c r="U417" s="11">
        <f t="shared" si="54"/>
        <v>0</v>
      </c>
      <c r="V417" s="11">
        <f t="shared" si="55"/>
        <v>0</v>
      </c>
      <c r="W417" s="9">
        <v>0</v>
      </c>
      <c r="X417" s="9">
        <v>0</v>
      </c>
    </row>
    <row r="418" spans="1:24" x14ac:dyDescent="0.2">
      <c r="A418" s="7" t="s">
        <v>1630</v>
      </c>
      <c r="B418" s="7" t="s">
        <v>779</v>
      </c>
      <c r="C418" s="8">
        <v>1</v>
      </c>
      <c r="D418" s="9">
        <v>15</v>
      </c>
      <c r="E418" s="10">
        <v>800</v>
      </c>
      <c r="F418" s="10">
        <v>0</v>
      </c>
      <c r="G418" s="11">
        <f t="shared" si="48"/>
        <v>0</v>
      </c>
      <c r="H418" s="10">
        <v>0</v>
      </c>
      <c r="I418" s="9">
        <v>15</v>
      </c>
      <c r="J418" s="8">
        <v>0</v>
      </c>
      <c r="K418" s="9">
        <v>0</v>
      </c>
      <c r="L418" s="9">
        <v>0</v>
      </c>
      <c r="M418" s="9">
        <f t="shared" si="49"/>
        <v>0</v>
      </c>
      <c r="N418" s="9">
        <f t="shared" si="50"/>
        <v>6.3966698382492861</v>
      </c>
      <c r="O418" s="9">
        <f t="shared" si="51"/>
        <v>7.2508917954815768</v>
      </c>
      <c r="P418" s="11">
        <f t="shared" si="52"/>
        <v>-100</v>
      </c>
      <c r="Q418" s="11">
        <f t="shared" si="53"/>
        <v>-100</v>
      </c>
      <c r="R418" s="8">
        <v>0</v>
      </c>
      <c r="S418" s="8">
        <v>0</v>
      </c>
      <c r="T418" s="8">
        <v>0</v>
      </c>
      <c r="U418" s="11">
        <f t="shared" si="54"/>
        <v>0</v>
      </c>
      <c r="V418" s="11">
        <f t="shared" si="55"/>
        <v>0</v>
      </c>
      <c r="W418" s="9">
        <v>0</v>
      </c>
      <c r="X418" s="9">
        <v>0</v>
      </c>
    </row>
    <row r="419" spans="1:24" x14ac:dyDescent="0.2">
      <c r="A419" s="7" t="s">
        <v>1630</v>
      </c>
      <c r="B419" s="7" t="s">
        <v>483</v>
      </c>
      <c r="C419" s="8">
        <v>1</v>
      </c>
      <c r="D419" s="9">
        <v>12</v>
      </c>
      <c r="E419" s="10">
        <v>800</v>
      </c>
      <c r="F419" s="10">
        <v>100</v>
      </c>
      <c r="G419" s="11">
        <f t="shared" si="48"/>
        <v>12.5</v>
      </c>
      <c r="H419" s="10">
        <v>900</v>
      </c>
      <c r="I419" s="9">
        <v>12</v>
      </c>
      <c r="J419" s="8">
        <v>1</v>
      </c>
      <c r="K419" s="9">
        <v>0</v>
      </c>
      <c r="L419" s="9">
        <v>0</v>
      </c>
      <c r="M419" s="9">
        <f t="shared" si="49"/>
        <v>0</v>
      </c>
      <c r="N419" s="9">
        <f t="shared" si="50"/>
        <v>6.3966698382492861</v>
      </c>
      <c r="O419" s="9">
        <f t="shared" si="51"/>
        <v>7.2508917954815768</v>
      </c>
      <c r="P419" s="11">
        <f t="shared" si="52"/>
        <v>-100</v>
      </c>
      <c r="Q419" s="11">
        <f t="shared" si="53"/>
        <v>-100</v>
      </c>
      <c r="R419" s="8">
        <v>0</v>
      </c>
      <c r="S419" s="8">
        <v>0</v>
      </c>
      <c r="T419" s="8">
        <v>0</v>
      </c>
      <c r="U419" s="11">
        <f t="shared" si="54"/>
        <v>0</v>
      </c>
      <c r="V419" s="11">
        <f t="shared" si="55"/>
        <v>0</v>
      </c>
      <c r="W419" s="9">
        <v>6</v>
      </c>
      <c r="X419" s="9">
        <v>8</v>
      </c>
    </row>
    <row r="420" spans="1:24" x14ac:dyDescent="0.2">
      <c r="A420" s="7" t="s">
        <v>1630</v>
      </c>
      <c r="B420" s="7" t="s">
        <v>1037</v>
      </c>
      <c r="C420" s="8">
        <v>2</v>
      </c>
      <c r="D420" s="9">
        <v>22.5</v>
      </c>
      <c r="E420" s="10">
        <v>1200</v>
      </c>
      <c r="F420" s="10">
        <v>200</v>
      </c>
      <c r="G420" s="11">
        <f t="shared" si="48"/>
        <v>16.666666666666664</v>
      </c>
      <c r="H420" s="10">
        <v>1400</v>
      </c>
      <c r="I420" s="9">
        <v>22.5</v>
      </c>
      <c r="J420" s="8">
        <v>2</v>
      </c>
      <c r="K420" s="9">
        <v>0</v>
      </c>
      <c r="L420" s="9">
        <v>0</v>
      </c>
      <c r="M420" s="9">
        <f t="shared" si="49"/>
        <v>0</v>
      </c>
      <c r="N420" s="9">
        <f t="shared" si="50"/>
        <v>6.3966698382492861</v>
      </c>
      <c r="O420" s="9">
        <f t="shared" si="51"/>
        <v>7.2508917954815768</v>
      </c>
      <c r="P420" s="11">
        <f t="shared" si="52"/>
        <v>-100</v>
      </c>
      <c r="Q420" s="11">
        <f t="shared" si="53"/>
        <v>-100</v>
      </c>
      <c r="R420" s="8">
        <v>0</v>
      </c>
      <c r="S420" s="8">
        <v>0</v>
      </c>
      <c r="T420" s="8">
        <v>0</v>
      </c>
      <c r="U420" s="11">
        <f t="shared" si="54"/>
        <v>0</v>
      </c>
      <c r="V420" s="11">
        <f t="shared" si="55"/>
        <v>0</v>
      </c>
      <c r="W420" s="9">
        <v>6.5</v>
      </c>
      <c r="X420" s="9">
        <v>8</v>
      </c>
    </row>
    <row r="421" spans="1:24" x14ac:dyDescent="0.2">
      <c r="A421" s="7" t="s">
        <v>1630</v>
      </c>
      <c r="B421" s="7" t="s">
        <v>1735</v>
      </c>
      <c r="C421" s="8">
        <v>2</v>
      </c>
      <c r="D421" s="9">
        <v>8</v>
      </c>
      <c r="E421" s="10">
        <v>2000</v>
      </c>
      <c r="F421" s="10">
        <v>500</v>
      </c>
      <c r="G421" s="11">
        <f t="shared" si="48"/>
        <v>25</v>
      </c>
      <c r="H421" s="10">
        <v>2500</v>
      </c>
      <c r="I421" s="9">
        <v>8</v>
      </c>
      <c r="J421" s="8">
        <v>2</v>
      </c>
      <c r="K421" s="9">
        <v>6.8</v>
      </c>
      <c r="L421" s="9">
        <v>6.8</v>
      </c>
      <c r="M421" s="9">
        <f t="shared" si="49"/>
        <v>2.7199999999999998</v>
      </c>
      <c r="N421" s="9">
        <f t="shared" si="50"/>
        <v>6.3966698382492861</v>
      </c>
      <c r="O421" s="9">
        <f t="shared" si="51"/>
        <v>7.2508917954815768</v>
      </c>
      <c r="P421" s="11">
        <f t="shared" si="52"/>
        <v>-57.477874131699124</v>
      </c>
      <c r="Q421" s="11">
        <f t="shared" si="53"/>
        <v>-62.487372909150587</v>
      </c>
      <c r="R421" s="8">
        <v>0</v>
      </c>
      <c r="S421" s="8">
        <v>0</v>
      </c>
      <c r="T421" s="8">
        <v>1</v>
      </c>
      <c r="U421" s="11">
        <f t="shared" si="54"/>
        <v>0</v>
      </c>
      <c r="V421" s="11">
        <f t="shared" si="55"/>
        <v>50</v>
      </c>
      <c r="W421" s="9">
        <v>5.5</v>
      </c>
      <c r="X421" s="9">
        <v>8</v>
      </c>
    </row>
    <row r="422" spans="1:24" x14ac:dyDescent="0.2">
      <c r="A422" s="7" t="s">
        <v>1630</v>
      </c>
      <c r="B422" s="7" t="s">
        <v>243</v>
      </c>
      <c r="C422" s="8">
        <v>1</v>
      </c>
      <c r="D422" s="9">
        <v>8</v>
      </c>
      <c r="E422" s="10">
        <v>1000</v>
      </c>
      <c r="F422" s="10">
        <v>200</v>
      </c>
      <c r="G422" s="11">
        <f t="shared" si="48"/>
        <v>20</v>
      </c>
      <c r="H422" s="10">
        <v>1200</v>
      </c>
      <c r="I422" s="9">
        <v>8</v>
      </c>
      <c r="J422" s="8">
        <v>1</v>
      </c>
      <c r="K422" s="9">
        <v>18.899999999999999</v>
      </c>
      <c r="L422" s="9">
        <v>18.899999999999999</v>
      </c>
      <c r="M422" s="9">
        <f t="shared" si="49"/>
        <v>15.75</v>
      </c>
      <c r="N422" s="9">
        <f t="shared" si="50"/>
        <v>6.3966698382492861</v>
      </c>
      <c r="O422" s="9">
        <f t="shared" si="51"/>
        <v>7.2508917954815768</v>
      </c>
      <c r="P422" s="11">
        <f t="shared" si="52"/>
        <v>146.22186853887459</v>
      </c>
      <c r="Q422" s="11">
        <f t="shared" si="53"/>
        <v>117.21466054444059</v>
      </c>
      <c r="R422" s="8">
        <v>0</v>
      </c>
      <c r="S422" s="8">
        <v>1</v>
      </c>
      <c r="T422" s="8">
        <v>1</v>
      </c>
      <c r="U422" s="11">
        <f t="shared" si="54"/>
        <v>0</v>
      </c>
      <c r="V422" s="11">
        <f t="shared" si="55"/>
        <v>200</v>
      </c>
      <c r="W422" s="9">
        <v>2</v>
      </c>
      <c r="X422" s="9">
        <v>8</v>
      </c>
    </row>
    <row r="423" spans="1:24" x14ac:dyDescent="0.2">
      <c r="A423" s="7" t="s">
        <v>1630</v>
      </c>
      <c r="B423" s="7" t="s">
        <v>1128</v>
      </c>
      <c r="C423" s="8">
        <v>1</v>
      </c>
      <c r="D423" s="9">
        <v>30</v>
      </c>
      <c r="E423" s="10">
        <v>400</v>
      </c>
      <c r="F423" s="10">
        <v>200</v>
      </c>
      <c r="G423" s="11">
        <f t="shared" si="48"/>
        <v>50</v>
      </c>
      <c r="H423" s="10">
        <v>600</v>
      </c>
      <c r="I423" s="9">
        <v>30</v>
      </c>
      <c r="J423" s="8">
        <v>1</v>
      </c>
      <c r="K423" s="9">
        <v>0</v>
      </c>
      <c r="L423" s="9">
        <v>0</v>
      </c>
      <c r="M423" s="9">
        <f t="shared" si="49"/>
        <v>0</v>
      </c>
      <c r="N423" s="9">
        <f t="shared" si="50"/>
        <v>6.3966698382492861</v>
      </c>
      <c r="O423" s="9">
        <f t="shared" si="51"/>
        <v>7.2508917954815768</v>
      </c>
      <c r="P423" s="11">
        <f t="shared" si="52"/>
        <v>-100</v>
      </c>
      <c r="Q423" s="11">
        <f t="shared" si="53"/>
        <v>-100</v>
      </c>
      <c r="R423" s="8">
        <v>0</v>
      </c>
      <c r="S423" s="8">
        <v>0</v>
      </c>
      <c r="T423" s="8">
        <v>0</v>
      </c>
      <c r="U423" s="11">
        <f t="shared" si="54"/>
        <v>0</v>
      </c>
      <c r="V423" s="11">
        <f t="shared" si="55"/>
        <v>0</v>
      </c>
      <c r="W423" s="9">
        <v>7</v>
      </c>
      <c r="X423" s="9">
        <v>8</v>
      </c>
    </row>
    <row r="424" spans="1:24" x14ac:dyDescent="0.2">
      <c r="A424" s="7" t="s">
        <v>1630</v>
      </c>
      <c r="B424" s="7" t="s">
        <v>266</v>
      </c>
      <c r="C424" s="8">
        <v>1</v>
      </c>
      <c r="D424" s="9">
        <v>6</v>
      </c>
      <c r="E424" s="10">
        <v>1200</v>
      </c>
      <c r="F424" s="10">
        <v>400</v>
      </c>
      <c r="G424" s="11">
        <f t="shared" si="48"/>
        <v>33.333333333333329</v>
      </c>
      <c r="H424" s="10">
        <v>1600</v>
      </c>
      <c r="I424" s="9">
        <v>6</v>
      </c>
      <c r="J424" s="8">
        <v>1</v>
      </c>
      <c r="K424" s="9">
        <v>0</v>
      </c>
      <c r="L424" s="9">
        <v>0</v>
      </c>
      <c r="M424" s="9">
        <f t="shared" si="49"/>
        <v>0</v>
      </c>
      <c r="N424" s="9">
        <f t="shared" si="50"/>
        <v>6.3966698382492861</v>
      </c>
      <c r="O424" s="9">
        <f t="shared" si="51"/>
        <v>7.2508917954815768</v>
      </c>
      <c r="P424" s="11">
        <f t="shared" si="52"/>
        <v>-100</v>
      </c>
      <c r="Q424" s="11">
        <f t="shared" si="53"/>
        <v>-100</v>
      </c>
      <c r="R424" s="8">
        <v>0</v>
      </c>
      <c r="S424" s="8">
        <v>0</v>
      </c>
      <c r="T424" s="8">
        <v>0</v>
      </c>
      <c r="U424" s="11">
        <f t="shared" si="54"/>
        <v>0</v>
      </c>
      <c r="V424" s="11">
        <f t="shared" si="55"/>
        <v>0</v>
      </c>
      <c r="W424" s="9">
        <v>5</v>
      </c>
      <c r="X424" s="9">
        <v>10</v>
      </c>
    </row>
    <row r="425" spans="1:24" x14ac:dyDescent="0.2">
      <c r="A425" s="7" t="s">
        <v>1630</v>
      </c>
      <c r="B425" s="7" t="s">
        <v>904</v>
      </c>
      <c r="C425" s="8">
        <v>1</v>
      </c>
      <c r="D425" s="9">
        <v>5</v>
      </c>
      <c r="E425" s="10">
        <v>1300</v>
      </c>
      <c r="F425" s="10">
        <v>400</v>
      </c>
      <c r="G425" s="11">
        <f t="shared" si="48"/>
        <v>30.76923076923077</v>
      </c>
      <c r="H425" s="10">
        <v>1700</v>
      </c>
      <c r="I425" s="9">
        <v>5</v>
      </c>
      <c r="J425" s="8">
        <v>1</v>
      </c>
      <c r="K425" s="9">
        <v>0</v>
      </c>
      <c r="L425" s="9">
        <v>0</v>
      </c>
      <c r="M425" s="9">
        <f t="shared" si="49"/>
        <v>0</v>
      </c>
      <c r="N425" s="9">
        <f t="shared" si="50"/>
        <v>6.3966698382492861</v>
      </c>
      <c r="O425" s="9">
        <f t="shared" si="51"/>
        <v>7.2508917954815768</v>
      </c>
      <c r="P425" s="11">
        <f t="shared" si="52"/>
        <v>-100</v>
      </c>
      <c r="Q425" s="11">
        <f t="shared" si="53"/>
        <v>-100</v>
      </c>
      <c r="R425" s="8">
        <v>0</v>
      </c>
      <c r="S425" s="8">
        <v>0</v>
      </c>
      <c r="T425" s="8">
        <v>0</v>
      </c>
      <c r="U425" s="11">
        <f t="shared" si="54"/>
        <v>0</v>
      </c>
      <c r="V425" s="11">
        <f t="shared" si="55"/>
        <v>0</v>
      </c>
      <c r="W425" s="9">
        <v>8</v>
      </c>
      <c r="X425" s="9">
        <v>10</v>
      </c>
    </row>
    <row r="426" spans="1:24" x14ac:dyDescent="0.2">
      <c r="A426" s="7" t="s">
        <v>1630</v>
      </c>
      <c r="B426" s="7" t="s">
        <v>262</v>
      </c>
      <c r="C426" s="8">
        <v>2</v>
      </c>
      <c r="D426" s="9">
        <v>8</v>
      </c>
      <c r="E426" s="10">
        <v>3200</v>
      </c>
      <c r="F426" s="10">
        <v>200</v>
      </c>
      <c r="G426" s="11">
        <f t="shared" si="48"/>
        <v>6.25</v>
      </c>
      <c r="H426" s="10">
        <v>1000</v>
      </c>
      <c r="I426" s="9">
        <v>8</v>
      </c>
      <c r="J426" s="8">
        <v>1</v>
      </c>
      <c r="K426" s="9">
        <v>0</v>
      </c>
      <c r="L426" s="9">
        <v>0</v>
      </c>
      <c r="M426" s="9">
        <f t="shared" si="49"/>
        <v>0</v>
      </c>
      <c r="N426" s="9">
        <f t="shared" si="50"/>
        <v>6.3966698382492861</v>
      </c>
      <c r="O426" s="9">
        <f t="shared" si="51"/>
        <v>7.2508917954815768</v>
      </c>
      <c r="P426" s="11">
        <f t="shared" si="52"/>
        <v>-100</v>
      </c>
      <c r="Q426" s="11">
        <f t="shared" si="53"/>
        <v>-100</v>
      </c>
      <c r="R426" s="8">
        <v>0</v>
      </c>
      <c r="S426" s="8">
        <v>0</v>
      </c>
      <c r="T426" s="8">
        <v>0</v>
      </c>
      <c r="U426" s="11">
        <f t="shared" si="54"/>
        <v>0</v>
      </c>
      <c r="V426" s="11">
        <f t="shared" si="55"/>
        <v>0</v>
      </c>
      <c r="W426" s="9">
        <v>4</v>
      </c>
      <c r="X426" s="9">
        <v>10</v>
      </c>
    </row>
    <row r="427" spans="1:24" x14ac:dyDescent="0.2">
      <c r="A427" s="7" t="s">
        <v>1630</v>
      </c>
      <c r="B427" s="7" t="s">
        <v>1337</v>
      </c>
      <c r="C427" s="8">
        <v>1</v>
      </c>
      <c r="D427" s="9">
        <v>4</v>
      </c>
      <c r="E427" s="10">
        <v>1400</v>
      </c>
      <c r="F427" s="10">
        <v>500</v>
      </c>
      <c r="G427" s="11">
        <f t="shared" si="48"/>
        <v>35.714285714285715</v>
      </c>
      <c r="H427" s="10">
        <v>1900</v>
      </c>
      <c r="I427" s="9">
        <v>4</v>
      </c>
      <c r="J427" s="8">
        <v>1</v>
      </c>
      <c r="K427" s="9">
        <v>15.67</v>
      </c>
      <c r="L427" s="9">
        <v>15.67</v>
      </c>
      <c r="M427" s="9">
        <f t="shared" si="49"/>
        <v>8.2473684210526326</v>
      </c>
      <c r="N427" s="9">
        <f t="shared" si="50"/>
        <v>6.3966698382492861</v>
      </c>
      <c r="O427" s="9">
        <f t="shared" si="51"/>
        <v>7.2508917954815768</v>
      </c>
      <c r="P427" s="11">
        <f t="shared" si="52"/>
        <v>28.932219883180132</v>
      </c>
      <c r="Q427" s="11">
        <f t="shared" si="53"/>
        <v>13.742814727865809</v>
      </c>
      <c r="R427" s="8">
        <v>0</v>
      </c>
      <c r="S427" s="8">
        <v>1</v>
      </c>
      <c r="T427" s="8">
        <v>1</v>
      </c>
      <c r="U427" s="11">
        <f t="shared" si="54"/>
        <v>0</v>
      </c>
      <c r="V427" s="11">
        <f t="shared" si="55"/>
        <v>200</v>
      </c>
      <c r="W427" s="9">
        <v>2</v>
      </c>
      <c r="X427" s="9">
        <v>10</v>
      </c>
    </row>
    <row r="428" spans="1:24" x14ac:dyDescent="0.2">
      <c r="A428" s="7" t="s">
        <v>1630</v>
      </c>
      <c r="B428" s="7" t="s">
        <v>1217</v>
      </c>
      <c r="C428" s="8">
        <v>1</v>
      </c>
      <c r="D428" s="9">
        <v>50</v>
      </c>
      <c r="E428" s="10">
        <v>400</v>
      </c>
      <c r="F428" s="10">
        <v>0</v>
      </c>
      <c r="G428" s="11">
        <f t="shared" si="48"/>
        <v>0</v>
      </c>
      <c r="H428" s="10">
        <v>0</v>
      </c>
      <c r="I428" s="9">
        <v>50</v>
      </c>
      <c r="J428" s="8">
        <v>0</v>
      </c>
      <c r="K428" s="9">
        <v>0</v>
      </c>
      <c r="L428" s="9">
        <v>0</v>
      </c>
      <c r="M428" s="9">
        <f t="shared" si="49"/>
        <v>0</v>
      </c>
      <c r="N428" s="9">
        <f t="shared" si="50"/>
        <v>6.3966698382492861</v>
      </c>
      <c r="O428" s="9">
        <f t="shared" si="51"/>
        <v>7.2508917954815768</v>
      </c>
      <c r="P428" s="11">
        <f t="shared" si="52"/>
        <v>-100</v>
      </c>
      <c r="Q428" s="11">
        <f t="shared" si="53"/>
        <v>-100</v>
      </c>
      <c r="R428" s="8">
        <v>0</v>
      </c>
      <c r="S428" s="8">
        <v>0</v>
      </c>
      <c r="T428" s="8">
        <v>0</v>
      </c>
      <c r="U428" s="11">
        <f t="shared" si="54"/>
        <v>0</v>
      </c>
      <c r="V428" s="11">
        <f t="shared" si="55"/>
        <v>0</v>
      </c>
      <c r="W428" s="9">
        <v>0</v>
      </c>
      <c r="X428" s="9">
        <v>0</v>
      </c>
    </row>
    <row r="429" spans="1:24" x14ac:dyDescent="0.2">
      <c r="A429" s="7" t="s">
        <v>1630</v>
      </c>
      <c r="B429" s="7" t="s">
        <v>768</v>
      </c>
      <c r="C429" s="8">
        <v>1</v>
      </c>
      <c r="D429" s="9">
        <v>8</v>
      </c>
      <c r="E429" s="10">
        <v>1000</v>
      </c>
      <c r="F429" s="10">
        <v>300</v>
      </c>
      <c r="G429" s="11">
        <f t="shared" si="48"/>
        <v>30</v>
      </c>
      <c r="H429" s="10">
        <v>1300</v>
      </c>
      <c r="I429" s="9">
        <v>8</v>
      </c>
      <c r="J429" s="8">
        <v>1</v>
      </c>
      <c r="K429" s="9">
        <v>0</v>
      </c>
      <c r="L429" s="9">
        <v>0</v>
      </c>
      <c r="M429" s="9">
        <f t="shared" si="49"/>
        <v>0</v>
      </c>
      <c r="N429" s="9">
        <f t="shared" si="50"/>
        <v>6.3966698382492861</v>
      </c>
      <c r="O429" s="9">
        <f t="shared" si="51"/>
        <v>7.2508917954815768</v>
      </c>
      <c r="P429" s="11">
        <f t="shared" si="52"/>
        <v>-100</v>
      </c>
      <c r="Q429" s="11">
        <f t="shared" si="53"/>
        <v>-100</v>
      </c>
      <c r="R429" s="8">
        <v>0</v>
      </c>
      <c r="S429" s="8">
        <v>0</v>
      </c>
      <c r="T429" s="8">
        <v>0</v>
      </c>
      <c r="U429" s="11">
        <f t="shared" si="54"/>
        <v>0</v>
      </c>
      <c r="V429" s="11">
        <f t="shared" si="55"/>
        <v>0</v>
      </c>
      <c r="W429" s="9">
        <v>9</v>
      </c>
      <c r="X429" s="9">
        <v>10</v>
      </c>
    </row>
    <row r="430" spans="1:24" x14ac:dyDescent="0.2">
      <c r="A430" s="7" t="s">
        <v>1630</v>
      </c>
      <c r="B430" s="7" t="s">
        <v>408</v>
      </c>
      <c r="C430" s="8">
        <v>1</v>
      </c>
      <c r="D430" s="9">
        <v>6</v>
      </c>
      <c r="E430" s="10">
        <v>1200</v>
      </c>
      <c r="F430" s="10">
        <v>400</v>
      </c>
      <c r="G430" s="11">
        <f t="shared" si="48"/>
        <v>33.333333333333329</v>
      </c>
      <c r="H430" s="10">
        <v>1600</v>
      </c>
      <c r="I430" s="9">
        <v>6</v>
      </c>
      <c r="J430" s="8">
        <v>1</v>
      </c>
      <c r="K430" s="9">
        <v>37.200000000000003</v>
      </c>
      <c r="L430" s="9">
        <v>37.200000000000003</v>
      </c>
      <c r="M430" s="9">
        <f t="shared" si="49"/>
        <v>23.250000000000004</v>
      </c>
      <c r="N430" s="9">
        <f t="shared" si="50"/>
        <v>6.3966698382492861</v>
      </c>
      <c r="O430" s="9">
        <f t="shared" si="51"/>
        <v>7.2508917954815768</v>
      </c>
      <c r="P430" s="11">
        <f t="shared" si="52"/>
        <v>263.47037736691021</v>
      </c>
      <c r="Q430" s="11">
        <f t="shared" si="53"/>
        <v>220.65021318465043</v>
      </c>
      <c r="R430" s="8">
        <v>1</v>
      </c>
      <c r="S430" s="8">
        <v>1</v>
      </c>
      <c r="T430" s="8">
        <v>1</v>
      </c>
      <c r="U430" s="11">
        <f t="shared" si="54"/>
        <v>100</v>
      </c>
      <c r="V430" s="11">
        <f t="shared" si="55"/>
        <v>300</v>
      </c>
      <c r="W430" s="9">
        <v>1</v>
      </c>
      <c r="X430" s="9">
        <v>10</v>
      </c>
    </row>
    <row r="431" spans="1:24" x14ac:dyDescent="0.2">
      <c r="A431" s="7" t="s">
        <v>1630</v>
      </c>
      <c r="B431" s="7" t="s">
        <v>221</v>
      </c>
      <c r="C431" s="8">
        <v>1</v>
      </c>
      <c r="D431" s="9">
        <v>2.5</v>
      </c>
      <c r="E431" s="10">
        <v>1700</v>
      </c>
      <c r="F431" s="10">
        <v>600</v>
      </c>
      <c r="G431" s="11">
        <f t="shared" si="48"/>
        <v>35.294117647058826</v>
      </c>
      <c r="H431" s="10">
        <v>2300</v>
      </c>
      <c r="I431" s="9">
        <v>2.5</v>
      </c>
      <c r="J431" s="8">
        <v>1</v>
      </c>
      <c r="K431" s="9">
        <v>15</v>
      </c>
      <c r="L431" s="9">
        <v>15</v>
      </c>
      <c r="M431" s="9">
        <f t="shared" si="49"/>
        <v>6.5217391304347823</v>
      </c>
      <c r="N431" s="9">
        <f t="shared" si="50"/>
        <v>6.3966698382492861</v>
      </c>
      <c r="O431" s="9">
        <f t="shared" si="51"/>
        <v>7.2508917954815768</v>
      </c>
      <c r="P431" s="11">
        <f t="shared" si="52"/>
        <v>1.9552250678569729</v>
      </c>
      <c r="Q431" s="11">
        <f t="shared" si="53"/>
        <v>-10.056041182426265</v>
      </c>
      <c r="R431" s="8">
        <v>0</v>
      </c>
      <c r="S431" s="8">
        <v>1</v>
      </c>
      <c r="T431" s="8">
        <v>1</v>
      </c>
      <c r="U431" s="11">
        <f t="shared" si="54"/>
        <v>0</v>
      </c>
      <c r="V431" s="11">
        <f t="shared" si="55"/>
        <v>200</v>
      </c>
      <c r="W431" s="9">
        <v>2</v>
      </c>
      <c r="X431" s="9">
        <v>10</v>
      </c>
    </row>
    <row r="432" spans="1:24" x14ac:dyDescent="0.2">
      <c r="A432" s="7" t="s">
        <v>1630</v>
      </c>
      <c r="B432" s="7" t="s">
        <v>1295</v>
      </c>
      <c r="C432" s="8">
        <v>1</v>
      </c>
      <c r="D432" s="9">
        <v>30</v>
      </c>
      <c r="E432" s="10">
        <v>400</v>
      </c>
      <c r="F432" s="10">
        <v>300</v>
      </c>
      <c r="G432" s="11">
        <f t="shared" si="48"/>
        <v>75</v>
      </c>
      <c r="H432" s="10">
        <v>700</v>
      </c>
      <c r="I432" s="9">
        <v>30</v>
      </c>
      <c r="J432" s="8">
        <v>1</v>
      </c>
      <c r="K432" s="9">
        <v>0</v>
      </c>
      <c r="L432" s="9">
        <v>0</v>
      </c>
      <c r="M432" s="9">
        <f t="shared" si="49"/>
        <v>0</v>
      </c>
      <c r="N432" s="9">
        <f t="shared" si="50"/>
        <v>6.3966698382492861</v>
      </c>
      <c r="O432" s="9">
        <f t="shared" si="51"/>
        <v>7.2508917954815768</v>
      </c>
      <c r="P432" s="11">
        <f t="shared" si="52"/>
        <v>-100</v>
      </c>
      <c r="Q432" s="11">
        <f t="shared" si="53"/>
        <v>-100</v>
      </c>
      <c r="R432" s="8">
        <v>0</v>
      </c>
      <c r="S432" s="8">
        <v>0</v>
      </c>
      <c r="T432" s="8">
        <v>0</v>
      </c>
      <c r="U432" s="11">
        <f t="shared" si="54"/>
        <v>0</v>
      </c>
      <c r="V432" s="11">
        <f t="shared" si="55"/>
        <v>0</v>
      </c>
      <c r="W432" s="9">
        <v>10</v>
      </c>
      <c r="X432" s="9">
        <v>10</v>
      </c>
    </row>
    <row r="433" spans="1:24" x14ac:dyDescent="0.2">
      <c r="A433" s="7" t="s">
        <v>1630</v>
      </c>
      <c r="B433" s="7" t="s">
        <v>1009</v>
      </c>
      <c r="C433" s="8">
        <v>1</v>
      </c>
      <c r="D433" s="9">
        <v>10</v>
      </c>
      <c r="E433" s="10">
        <v>900</v>
      </c>
      <c r="F433" s="10">
        <v>0</v>
      </c>
      <c r="G433" s="11">
        <f t="shared" si="48"/>
        <v>0</v>
      </c>
      <c r="H433" s="10">
        <v>0</v>
      </c>
      <c r="I433" s="9">
        <v>10</v>
      </c>
      <c r="J433" s="8">
        <v>0</v>
      </c>
      <c r="K433" s="9">
        <v>0</v>
      </c>
      <c r="L433" s="9">
        <v>0</v>
      </c>
      <c r="M433" s="9">
        <f t="shared" si="49"/>
        <v>0</v>
      </c>
      <c r="N433" s="9">
        <f t="shared" si="50"/>
        <v>6.3966698382492861</v>
      </c>
      <c r="O433" s="9">
        <f t="shared" si="51"/>
        <v>7.2508917954815768</v>
      </c>
      <c r="P433" s="11">
        <f t="shared" si="52"/>
        <v>-100</v>
      </c>
      <c r="Q433" s="11">
        <f t="shared" si="53"/>
        <v>-100</v>
      </c>
      <c r="R433" s="8">
        <v>0</v>
      </c>
      <c r="S433" s="8">
        <v>0</v>
      </c>
      <c r="T433" s="8">
        <v>0</v>
      </c>
      <c r="U433" s="11">
        <f t="shared" si="54"/>
        <v>0</v>
      </c>
      <c r="V433" s="11">
        <f t="shared" si="55"/>
        <v>0</v>
      </c>
      <c r="W433" s="9">
        <v>0</v>
      </c>
      <c r="X433" s="9">
        <v>0</v>
      </c>
    </row>
    <row r="434" spans="1:24" x14ac:dyDescent="0.2">
      <c r="A434" s="7" t="s">
        <v>1630</v>
      </c>
      <c r="B434" s="7" t="s">
        <v>901</v>
      </c>
      <c r="C434" s="8">
        <v>1</v>
      </c>
      <c r="D434" s="9">
        <v>6</v>
      </c>
      <c r="E434" s="10">
        <v>1200</v>
      </c>
      <c r="F434" s="10">
        <v>0</v>
      </c>
      <c r="G434" s="11">
        <f t="shared" si="48"/>
        <v>0</v>
      </c>
      <c r="H434" s="10">
        <v>0</v>
      </c>
      <c r="I434" s="9">
        <v>6</v>
      </c>
      <c r="J434" s="8">
        <v>0</v>
      </c>
      <c r="K434" s="9">
        <v>0</v>
      </c>
      <c r="L434" s="9">
        <v>0</v>
      </c>
      <c r="M434" s="9">
        <f t="shared" si="49"/>
        <v>0</v>
      </c>
      <c r="N434" s="9">
        <f t="shared" si="50"/>
        <v>6.3966698382492861</v>
      </c>
      <c r="O434" s="9">
        <f t="shared" si="51"/>
        <v>7.2508917954815768</v>
      </c>
      <c r="P434" s="11">
        <f t="shared" si="52"/>
        <v>-100</v>
      </c>
      <c r="Q434" s="11">
        <f t="shared" si="53"/>
        <v>-100</v>
      </c>
      <c r="R434" s="8">
        <v>0</v>
      </c>
      <c r="S434" s="8">
        <v>0</v>
      </c>
      <c r="T434" s="8">
        <v>0</v>
      </c>
      <c r="U434" s="11">
        <f t="shared" si="54"/>
        <v>0</v>
      </c>
      <c r="V434" s="11">
        <f t="shared" si="55"/>
        <v>0</v>
      </c>
      <c r="W434" s="9">
        <v>0</v>
      </c>
      <c r="X434" s="9">
        <v>0</v>
      </c>
    </row>
    <row r="435" spans="1:24" x14ac:dyDescent="0.2">
      <c r="A435" s="7" t="s">
        <v>1630</v>
      </c>
      <c r="B435" s="7" t="s">
        <v>1787</v>
      </c>
      <c r="C435" s="8">
        <v>1</v>
      </c>
      <c r="D435" s="9">
        <v>10</v>
      </c>
      <c r="E435" s="10">
        <v>900</v>
      </c>
      <c r="F435" s="10">
        <v>0</v>
      </c>
      <c r="G435" s="11">
        <f t="shared" si="48"/>
        <v>0</v>
      </c>
      <c r="H435" s="10">
        <v>900</v>
      </c>
      <c r="I435" s="9">
        <v>10</v>
      </c>
      <c r="J435" s="8">
        <v>1</v>
      </c>
      <c r="K435" s="9">
        <v>0</v>
      </c>
      <c r="L435" s="9">
        <v>0</v>
      </c>
      <c r="M435" s="9">
        <f t="shared" si="49"/>
        <v>0</v>
      </c>
      <c r="N435" s="9">
        <f t="shared" si="50"/>
        <v>6.3966698382492861</v>
      </c>
      <c r="O435" s="9">
        <f t="shared" si="51"/>
        <v>7.2508917954815768</v>
      </c>
      <c r="P435" s="11">
        <f t="shared" si="52"/>
        <v>-100</v>
      </c>
      <c r="Q435" s="11">
        <f t="shared" si="53"/>
        <v>-100</v>
      </c>
      <c r="R435" s="8">
        <v>0</v>
      </c>
      <c r="S435" s="8">
        <v>0</v>
      </c>
      <c r="T435" s="8">
        <v>0</v>
      </c>
      <c r="U435" s="11">
        <f t="shared" si="54"/>
        <v>0</v>
      </c>
      <c r="V435" s="11">
        <f t="shared" si="55"/>
        <v>0</v>
      </c>
      <c r="W435" s="9">
        <v>7</v>
      </c>
      <c r="X435" s="9">
        <v>8</v>
      </c>
    </row>
    <row r="436" spans="1:24" x14ac:dyDescent="0.2">
      <c r="A436" s="7" t="s">
        <v>1630</v>
      </c>
      <c r="B436" s="7" t="s">
        <v>362</v>
      </c>
      <c r="C436" s="8">
        <v>3</v>
      </c>
      <c r="D436" s="9">
        <v>12.67</v>
      </c>
      <c r="E436" s="10">
        <v>2600</v>
      </c>
      <c r="F436" s="10">
        <v>0</v>
      </c>
      <c r="G436" s="11">
        <f t="shared" si="48"/>
        <v>0</v>
      </c>
      <c r="H436" s="10">
        <v>1600</v>
      </c>
      <c r="I436" s="9">
        <v>12.67</v>
      </c>
      <c r="J436" s="8">
        <v>2</v>
      </c>
      <c r="K436" s="9">
        <v>16.899999999999999</v>
      </c>
      <c r="L436" s="9">
        <v>16.899999999999999</v>
      </c>
      <c r="M436" s="9">
        <f t="shared" si="49"/>
        <v>10.562499999999998</v>
      </c>
      <c r="N436" s="9">
        <f t="shared" si="50"/>
        <v>6.3966698382492861</v>
      </c>
      <c r="O436" s="9">
        <f t="shared" si="51"/>
        <v>7.2508917954815768</v>
      </c>
      <c r="P436" s="11">
        <f t="shared" si="52"/>
        <v>65.124983266150011</v>
      </c>
      <c r="Q436" s="11">
        <f t="shared" si="53"/>
        <v>45.671736634962116</v>
      </c>
      <c r="R436" s="8">
        <v>0</v>
      </c>
      <c r="S436" s="8">
        <v>0</v>
      </c>
      <c r="T436" s="8">
        <v>1</v>
      </c>
      <c r="U436" s="11">
        <f t="shared" si="54"/>
        <v>0</v>
      </c>
      <c r="V436" s="11">
        <f t="shared" si="55"/>
        <v>50</v>
      </c>
      <c r="W436" s="9">
        <v>4.5</v>
      </c>
      <c r="X436" s="9">
        <v>8</v>
      </c>
    </row>
    <row r="437" spans="1:24" x14ac:dyDescent="0.2">
      <c r="A437" s="7" t="s">
        <v>1630</v>
      </c>
      <c r="B437" s="7" t="s">
        <v>1794</v>
      </c>
      <c r="C437" s="8">
        <v>2</v>
      </c>
      <c r="D437" s="9">
        <v>4</v>
      </c>
      <c r="E437" s="10">
        <v>2900</v>
      </c>
      <c r="F437" s="10">
        <v>400</v>
      </c>
      <c r="G437" s="11">
        <f t="shared" si="48"/>
        <v>13.793103448275861</v>
      </c>
      <c r="H437" s="10">
        <v>3300</v>
      </c>
      <c r="I437" s="9">
        <v>4</v>
      </c>
      <c r="J437" s="8">
        <v>2</v>
      </c>
      <c r="K437" s="9">
        <v>0</v>
      </c>
      <c r="L437" s="9">
        <v>0</v>
      </c>
      <c r="M437" s="9">
        <f t="shared" si="49"/>
        <v>0</v>
      </c>
      <c r="N437" s="9">
        <f t="shared" si="50"/>
        <v>6.3966698382492861</v>
      </c>
      <c r="O437" s="9">
        <f t="shared" si="51"/>
        <v>7.2508917954815768</v>
      </c>
      <c r="P437" s="11">
        <f t="shared" si="52"/>
        <v>-100</v>
      </c>
      <c r="Q437" s="11">
        <f t="shared" si="53"/>
        <v>-100</v>
      </c>
      <c r="R437" s="8">
        <v>0</v>
      </c>
      <c r="S437" s="8">
        <v>0</v>
      </c>
      <c r="T437" s="8">
        <v>0</v>
      </c>
      <c r="U437" s="11">
        <f t="shared" si="54"/>
        <v>0</v>
      </c>
      <c r="V437" s="11">
        <f t="shared" si="55"/>
        <v>0</v>
      </c>
      <c r="W437" s="9">
        <v>6.5</v>
      </c>
      <c r="X437" s="9">
        <v>8</v>
      </c>
    </row>
    <row r="438" spans="1:24" x14ac:dyDescent="0.2">
      <c r="A438" s="7" t="s">
        <v>1630</v>
      </c>
      <c r="B438" s="7" t="s">
        <v>738</v>
      </c>
      <c r="C438" s="8">
        <v>3</v>
      </c>
      <c r="D438" s="9">
        <v>3.03</v>
      </c>
      <c r="E438" s="10">
        <v>5000</v>
      </c>
      <c r="F438" s="10">
        <v>700</v>
      </c>
      <c r="G438" s="11">
        <f t="shared" si="48"/>
        <v>14.000000000000002</v>
      </c>
      <c r="H438" s="10">
        <v>5700</v>
      </c>
      <c r="I438" s="9">
        <v>3.03</v>
      </c>
      <c r="J438" s="8">
        <v>3</v>
      </c>
      <c r="K438" s="9">
        <v>51.09</v>
      </c>
      <c r="L438" s="9">
        <v>51.09</v>
      </c>
      <c r="M438" s="9">
        <f t="shared" si="49"/>
        <v>8.9631578947368435</v>
      </c>
      <c r="N438" s="9">
        <f t="shared" si="50"/>
        <v>6.3966698382492861</v>
      </c>
      <c r="O438" s="9">
        <f t="shared" si="51"/>
        <v>7.2508917954815768</v>
      </c>
      <c r="P438" s="11">
        <f t="shared" si="52"/>
        <v>40.12225300641721</v>
      </c>
      <c r="Q438" s="11">
        <f t="shared" si="53"/>
        <v>23.61455869914198</v>
      </c>
      <c r="R438" s="8">
        <v>1</v>
      </c>
      <c r="S438" s="8">
        <v>2</v>
      </c>
      <c r="T438" s="8">
        <v>2</v>
      </c>
      <c r="U438" s="11">
        <f t="shared" si="54"/>
        <v>33.333333333333329</v>
      </c>
      <c r="V438" s="11">
        <f t="shared" si="55"/>
        <v>166.66666666666669</v>
      </c>
      <c r="W438" s="9">
        <v>2.33</v>
      </c>
      <c r="X438" s="9">
        <v>8.33</v>
      </c>
    </row>
    <row r="439" spans="1:24" x14ac:dyDescent="0.2">
      <c r="A439" s="7" t="s">
        <v>1630</v>
      </c>
      <c r="B439" s="7" t="s">
        <v>134</v>
      </c>
      <c r="C439" s="8">
        <v>2</v>
      </c>
      <c r="D439" s="9">
        <v>15</v>
      </c>
      <c r="E439" s="10">
        <v>1600</v>
      </c>
      <c r="F439" s="10">
        <v>100</v>
      </c>
      <c r="G439" s="11">
        <f t="shared" si="48"/>
        <v>6.25</v>
      </c>
      <c r="H439" s="10">
        <v>1700</v>
      </c>
      <c r="I439" s="9">
        <v>15</v>
      </c>
      <c r="J439" s="8">
        <v>2</v>
      </c>
      <c r="K439" s="9">
        <v>0</v>
      </c>
      <c r="L439" s="9">
        <v>0</v>
      </c>
      <c r="M439" s="9">
        <f t="shared" si="49"/>
        <v>0</v>
      </c>
      <c r="N439" s="9">
        <f t="shared" si="50"/>
        <v>6.3966698382492861</v>
      </c>
      <c r="O439" s="9">
        <f t="shared" si="51"/>
        <v>7.2508917954815768</v>
      </c>
      <c r="P439" s="11">
        <f t="shared" si="52"/>
        <v>-100</v>
      </c>
      <c r="Q439" s="11">
        <f t="shared" si="53"/>
        <v>-100</v>
      </c>
      <c r="R439" s="8">
        <v>0</v>
      </c>
      <c r="S439" s="8">
        <v>0</v>
      </c>
      <c r="T439" s="8">
        <v>0</v>
      </c>
      <c r="U439" s="11">
        <f t="shared" si="54"/>
        <v>0</v>
      </c>
      <c r="V439" s="11">
        <f t="shared" si="55"/>
        <v>0</v>
      </c>
      <c r="W439" s="9">
        <v>7</v>
      </c>
      <c r="X439" s="9">
        <v>8.5</v>
      </c>
    </row>
    <row r="440" spans="1:24" x14ac:dyDescent="0.2">
      <c r="A440" s="7" t="s">
        <v>1630</v>
      </c>
      <c r="B440" s="7" t="s">
        <v>1026</v>
      </c>
      <c r="C440" s="8">
        <v>1</v>
      </c>
      <c r="D440" s="9">
        <v>2</v>
      </c>
      <c r="E440" s="10">
        <v>1900</v>
      </c>
      <c r="F440" s="10">
        <v>600</v>
      </c>
      <c r="G440" s="11">
        <f t="shared" si="48"/>
        <v>31.578947368421051</v>
      </c>
      <c r="H440" s="10">
        <v>2500</v>
      </c>
      <c r="I440" s="9">
        <v>2</v>
      </c>
      <c r="J440" s="8">
        <v>1</v>
      </c>
      <c r="K440" s="9">
        <v>0</v>
      </c>
      <c r="L440" s="9">
        <v>0</v>
      </c>
      <c r="M440" s="9">
        <f t="shared" si="49"/>
        <v>0</v>
      </c>
      <c r="N440" s="9">
        <f t="shared" si="50"/>
        <v>6.3966698382492861</v>
      </c>
      <c r="O440" s="9">
        <f t="shared" si="51"/>
        <v>7.2508917954815768</v>
      </c>
      <c r="P440" s="11">
        <f t="shared" si="52"/>
        <v>-100</v>
      </c>
      <c r="Q440" s="11">
        <f t="shared" si="53"/>
        <v>-100</v>
      </c>
      <c r="R440" s="8">
        <v>0</v>
      </c>
      <c r="S440" s="8">
        <v>0</v>
      </c>
      <c r="T440" s="8">
        <v>0</v>
      </c>
      <c r="U440" s="11">
        <f t="shared" si="54"/>
        <v>0</v>
      </c>
      <c r="V440" s="11">
        <f t="shared" si="55"/>
        <v>0</v>
      </c>
      <c r="W440" s="9">
        <v>4</v>
      </c>
      <c r="X440" s="9">
        <v>6</v>
      </c>
    </row>
    <row r="441" spans="1:24" x14ac:dyDescent="0.2">
      <c r="A441" s="7" t="s">
        <v>1630</v>
      </c>
      <c r="B441" s="7" t="s">
        <v>641</v>
      </c>
      <c r="C441" s="8">
        <v>1</v>
      </c>
      <c r="D441" s="9">
        <v>8</v>
      </c>
      <c r="E441" s="10">
        <v>1000</v>
      </c>
      <c r="F441" s="10">
        <v>300</v>
      </c>
      <c r="G441" s="11">
        <f t="shared" si="48"/>
        <v>30</v>
      </c>
      <c r="H441" s="10">
        <v>1300</v>
      </c>
      <c r="I441" s="9">
        <v>8</v>
      </c>
      <c r="J441" s="8">
        <v>1</v>
      </c>
      <c r="K441" s="9">
        <v>8.17</v>
      </c>
      <c r="L441" s="9">
        <v>8.17</v>
      </c>
      <c r="M441" s="9">
        <f t="shared" si="49"/>
        <v>6.2846153846153845</v>
      </c>
      <c r="N441" s="9">
        <f t="shared" si="50"/>
        <v>6.3966698382492861</v>
      </c>
      <c r="O441" s="9">
        <f t="shared" si="51"/>
        <v>7.2508917954815768</v>
      </c>
      <c r="P441" s="11">
        <f t="shared" si="52"/>
        <v>-1.7517623461486953</v>
      </c>
      <c r="Q441" s="11">
        <f t="shared" si="53"/>
        <v>-13.326311274819069</v>
      </c>
      <c r="R441" s="8">
        <v>0</v>
      </c>
      <c r="S441" s="8">
        <v>0</v>
      </c>
      <c r="T441" s="8">
        <v>1</v>
      </c>
      <c r="U441" s="11">
        <f t="shared" si="54"/>
        <v>0</v>
      </c>
      <c r="V441" s="11">
        <f t="shared" si="55"/>
        <v>100</v>
      </c>
      <c r="W441" s="9">
        <v>3</v>
      </c>
      <c r="X441" s="9">
        <v>6</v>
      </c>
    </row>
    <row r="442" spans="1:24" x14ac:dyDescent="0.2">
      <c r="A442" s="7" t="s">
        <v>1630</v>
      </c>
      <c r="B442" s="7" t="s">
        <v>518</v>
      </c>
      <c r="C442" s="8">
        <v>1</v>
      </c>
      <c r="D442" s="9">
        <v>15</v>
      </c>
      <c r="E442" s="10">
        <v>800</v>
      </c>
      <c r="F442" s="10">
        <v>200</v>
      </c>
      <c r="G442" s="11">
        <f t="shared" si="48"/>
        <v>25</v>
      </c>
      <c r="H442" s="10">
        <v>1000</v>
      </c>
      <c r="I442" s="9">
        <v>15</v>
      </c>
      <c r="J442" s="8">
        <v>1</v>
      </c>
      <c r="K442" s="9">
        <v>0</v>
      </c>
      <c r="L442" s="9">
        <v>0</v>
      </c>
      <c r="M442" s="9">
        <f t="shared" si="49"/>
        <v>0</v>
      </c>
      <c r="N442" s="9">
        <f t="shared" si="50"/>
        <v>6.3966698382492861</v>
      </c>
      <c r="O442" s="9">
        <f t="shared" si="51"/>
        <v>7.2508917954815768</v>
      </c>
      <c r="P442" s="11">
        <f t="shared" si="52"/>
        <v>-100</v>
      </c>
      <c r="Q442" s="11">
        <f t="shared" si="53"/>
        <v>-100</v>
      </c>
      <c r="R442" s="8">
        <v>0</v>
      </c>
      <c r="S442" s="8">
        <v>0</v>
      </c>
      <c r="T442" s="8">
        <v>0</v>
      </c>
      <c r="U442" s="11">
        <f t="shared" si="54"/>
        <v>0</v>
      </c>
      <c r="V442" s="11">
        <f t="shared" si="55"/>
        <v>0</v>
      </c>
      <c r="W442" s="9">
        <v>5</v>
      </c>
      <c r="X442" s="9">
        <v>6</v>
      </c>
    </row>
    <row r="443" spans="1:24" x14ac:dyDescent="0.2">
      <c r="A443" s="7" t="s">
        <v>1630</v>
      </c>
      <c r="B443" s="7" t="s">
        <v>1819</v>
      </c>
      <c r="C443" s="8">
        <v>1</v>
      </c>
      <c r="D443" s="9">
        <v>3</v>
      </c>
      <c r="E443" s="10">
        <v>1600</v>
      </c>
      <c r="F443" s="10">
        <v>0</v>
      </c>
      <c r="G443" s="11">
        <f t="shared" si="48"/>
        <v>0</v>
      </c>
      <c r="H443" s="10">
        <v>0</v>
      </c>
      <c r="I443" s="9">
        <v>3</v>
      </c>
      <c r="J443" s="8">
        <v>0</v>
      </c>
      <c r="K443" s="9">
        <v>0</v>
      </c>
      <c r="L443" s="9">
        <v>0</v>
      </c>
      <c r="M443" s="9">
        <f t="shared" si="49"/>
        <v>0</v>
      </c>
      <c r="N443" s="9">
        <f t="shared" si="50"/>
        <v>6.3966698382492861</v>
      </c>
      <c r="O443" s="9">
        <f t="shared" si="51"/>
        <v>7.2508917954815768</v>
      </c>
      <c r="P443" s="11">
        <f t="shared" si="52"/>
        <v>-100</v>
      </c>
      <c r="Q443" s="11">
        <f t="shared" si="53"/>
        <v>-100</v>
      </c>
      <c r="R443" s="8">
        <v>0</v>
      </c>
      <c r="S443" s="8">
        <v>0</v>
      </c>
      <c r="T443" s="8">
        <v>0</v>
      </c>
      <c r="U443" s="11">
        <f t="shared" si="54"/>
        <v>0</v>
      </c>
      <c r="V443" s="11">
        <f t="shared" si="55"/>
        <v>0</v>
      </c>
      <c r="W443" s="9">
        <v>0</v>
      </c>
      <c r="X443" s="9">
        <v>0</v>
      </c>
    </row>
    <row r="444" spans="1:24" x14ac:dyDescent="0.2">
      <c r="A444" s="7" t="s">
        <v>1630</v>
      </c>
      <c r="B444" s="7" t="s">
        <v>607</v>
      </c>
      <c r="C444" s="8">
        <v>1</v>
      </c>
      <c r="D444" s="9">
        <v>10</v>
      </c>
      <c r="E444" s="10">
        <v>900</v>
      </c>
      <c r="F444" s="10">
        <v>300</v>
      </c>
      <c r="G444" s="11">
        <f t="shared" si="48"/>
        <v>33.333333333333329</v>
      </c>
      <c r="H444" s="10">
        <v>1200</v>
      </c>
      <c r="I444" s="9">
        <v>10</v>
      </c>
      <c r="J444" s="8">
        <v>1</v>
      </c>
      <c r="K444" s="9">
        <v>0</v>
      </c>
      <c r="L444" s="9">
        <v>0</v>
      </c>
      <c r="M444" s="9">
        <f t="shared" si="49"/>
        <v>0</v>
      </c>
      <c r="N444" s="9">
        <f t="shared" si="50"/>
        <v>6.3966698382492861</v>
      </c>
      <c r="O444" s="9">
        <f t="shared" si="51"/>
        <v>7.2508917954815768</v>
      </c>
      <c r="P444" s="11">
        <f t="shared" si="52"/>
        <v>-100</v>
      </c>
      <c r="Q444" s="11">
        <f t="shared" si="53"/>
        <v>-100</v>
      </c>
      <c r="R444" s="8">
        <v>0</v>
      </c>
      <c r="S444" s="8">
        <v>0</v>
      </c>
      <c r="T444" s="8">
        <v>0</v>
      </c>
      <c r="U444" s="11">
        <f t="shared" si="54"/>
        <v>0</v>
      </c>
      <c r="V444" s="11">
        <f t="shared" si="55"/>
        <v>0</v>
      </c>
      <c r="W444" s="9">
        <v>6</v>
      </c>
      <c r="X444" s="9">
        <v>6</v>
      </c>
    </row>
    <row r="445" spans="1:24" x14ac:dyDescent="0.2">
      <c r="A445" s="7" t="s">
        <v>1630</v>
      </c>
      <c r="B445" s="7" t="s">
        <v>199</v>
      </c>
      <c r="C445" s="8">
        <v>1</v>
      </c>
      <c r="D445" s="9">
        <v>12</v>
      </c>
      <c r="E445" s="10">
        <v>800</v>
      </c>
      <c r="F445" s="10">
        <v>400</v>
      </c>
      <c r="G445" s="11">
        <f t="shared" si="48"/>
        <v>50</v>
      </c>
      <c r="H445" s="10">
        <v>1200</v>
      </c>
      <c r="I445" s="9">
        <v>12</v>
      </c>
      <c r="J445" s="8">
        <v>1</v>
      </c>
      <c r="K445" s="9">
        <v>49.95</v>
      </c>
      <c r="L445" s="9">
        <v>49.95</v>
      </c>
      <c r="M445" s="9">
        <f t="shared" si="49"/>
        <v>41.625</v>
      </c>
      <c r="N445" s="9">
        <f t="shared" si="50"/>
        <v>6.3966698382492861</v>
      </c>
      <c r="O445" s="9">
        <f t="shared" si="51"/>
        <v>7.2508917954815768</v>
      </c>
      <c r="P445" s="11">
        <f t="shared" si="52"/>
        <v>550.72922399559707</v>
      </c>
      <c r="Q445" s="11">
        <f t="shared" si="53"/>
        <v>474.06731715316442</v>
      </c>
      <c r="R445" s="8">
        <v>1</v>
      </c>
      <c r="S445" s="8">
        <v>1</v>
      </c>
      <c r="T445" s="8">
        <v>1</v>
      </c>
      <c r="U445" s="11">
        <f t="shared" si="54"/>
        <v>100</v>
      </c>
      <c r="V445" s="11">
        <f t="shared" si="55"/>
        <v>300</v>
      </c>
      <c r="W445" s="9">
        <v>1</v>
      </c>
      <c r="X445" s="9">
        <v>6</v>
      </c>
    </row>
    <row r="446" spans="1:24" x14ac:dyDescent="0.2">
      <c r="A446" s="7" t="s">
        <v>1630</v>
      </c>
      <c r="B446" s="7" t="s">
        <v>464</v>
      </c>
      <c r="C446" s="8">
        <v>2</v>
      </c>
      <c r="D446" s="9">
        <v>12.5</v>
      </c>
      <c r="E446" s="10">
        <v>1700</v>
      </c>
      <c r="F446" s="10">
        <v>400</v>
      </c>
      <c r="G446" s="11">
        <f t="shared" si="48"/>
        <v>23.52941176470588</v>
      </c>
      <c r="H446" s="10">
        <v>2100</v>
      </c>
      <c r="I446" s="9">
        <v>12.5</v>
      </c>
      <c r="J446" s="8">
        <v>2</v>
      </c>
      <c r="K446" s="9">
        <v>14.15</v>
      </c>
      <c r="L446" s="9">
        <v>14.15</v>
      </c>
      <c r="M446" s="9">
        <f t="shared" si="49"/>
        <v>6.7380952380952381</v>
      </c>
      <c r="N446" s="9">
        <f t="shared" si="50"/>
        <v>6.3966698382492861</v>
      </c>
      <c r="O446" s="9">
        <f t="shared" si="51"/>
        <v>7.2508917954815768</v>
      </c>
      <c r="P446" s="11">
        <f t="shared" si="52"/>
        <v>5.3375492010604884</v>
      </c>
      <c r="Q446" s="11">
        <f t="shared" si="53"/>
        <v>-7.0721860407003998</v>
      </c>
      <c r="R446" s="8">
        <v>0</v>
      </c>
      <c r="S446" s="8">
        <v>0</v>
      </c>
      <c r="T446" s="8">
        <v>1</v>
      </c>
      <c r="U446" s="11">
        <f t="shared" si="54"/>
        <v>0</v>
      </c>
      <c r="V446" s="11">
        <f t="shared" si="55"/>
        <v>50</v>
      </c>
      <c r="W446" s="9">
        <v>4.5</v>
      </c>
      <c r="X446" s="9">
        <v>8</v>
      </c>
    </row>
    <row r="447" spans="1:24" x14ac:dyDescent="0.2">
      <c r="A447" s="7" t="s">
        <v>1630</v>
      </c>
      <c r="B447" s="7" t="s">
        <v>333</v>
      </c>
      <c r="C447" s="8">
        <v>1</v>
      </c>
      <c r="D447" s="9">
        <v>1.4</v>
      </c>
      <c r="E447" s="10">
        <v>2200</v>
      </c>
      <c r="F447" s="10">
        <v>400</v>
      </c>
      <c r="G447" s="11">
        <f t="shared" si="48"/>
        <v>18.181818181818183</v>
      </c>
      <c r="H447" s="10">
        <v>2600</v>
      </c>
      <c r="I447" s="9">
        <v>1.4</v>
      </c>
      <c r="J447" s="8">
        <v>1</v>
      </c>
      <c r="K447" s="9">
        <v>28.62</v>
      </c>
      <c r="L447" s="9">
        <v>28.62</v>
      </c>
      <c r="M447" s="9">
        <f t="shared" si="49"/>
        <v>11.007692307692309</v>
      </c>
      <c r="N447" s="9">
        <f t="shared" si="50"/>
        <v>6.3966698382492861</v>
      </c>
      <c r="O447" s="9">
        <f t="shared" si="51"/>
        <v>7.2508917954815768</v>
      </c>
      <c r="P447" s="11">
        <f t="shared" si="52"/>
        <v>72.08473449530139</v>
      </c>
      <c r="Q447" s="11">
        <f t="shared" si="53"/>
        <v>51.811564951938713</v>
      </c>
      <c r="R447" s="8">
        <v>1</v>
      </c>
      <c r="S447" s="8">
        <v>1</v>
      </c>
      <c r="T447" s="8">
        <v>1</v>
      </c>
      <c r="U447" s="11">
        <f t="shared" si="54"/>
        <v>100</v>
      </c>
      <c r="V447" s="11">
        <f t="shared" si="55"/>
        <v>300</v>
      </c>
      <c r="W447" s="9">
        <v>1</v>
      </c>
      <c r="X447" s="9">
        <v>8</v>
      </c>
    </row>
    <row r="448" spans="1:24" x14ac:dyDescent="0.2">
      <c r="A448" s="7" t="s">
        <v>1630</v>
      </c>
      <c r="B448" s="7" t="s">
        <v>825</v>
      </c>
      <c r="C448" s="8">
        <v>1</v>
      </c>
      <c r="D448" s="9">
        <v>30</v>
      </c>
      <c r="E448" s="10">
        <v>400</v>
      </c>
      <c r="F448" s="10">
        <v>200</v>
      </c>
      <c r="G448" s="11">
        <f t="shared" si="48"/>
        <v>50</v>
      </c>
      <c r="H448" s="10">
        <v>600</v>
      </c>
      <c r="I448" s="9">
        <v>30</v>
      </c>
      <c r="J448" s="8">
        <v>1</v>
      </c>
      <c r="K448" s="9">
        <v>0</v>
      </c>
      <c r="L448" s="9">
        <v>0</v>
      </c>
      <c r="M448" s="9">
        <f t="shared" si="49"/>
        <v>0</v>
      </c>
      <c r="N448" s="9">
        <f t="shared" si="50"/>
        <v>6.3966698382492861</v>
      </c>
      <c r="O448" s="9">
        <f t="shared" si="51"/>
        <v>7.2508917954815768</v>
      </c>
      <c r="P448" s="11">
        <f t="shared" si="52"/>
        <v>-100</v>
      </c>
      <c r="Q448" s="11">
        <f t="shared" si="53"/>
        <v>-100</v>
      </c>
      <c r="R448" s="8">
        <v>0</v>
      </c>
      <c r="S448" s="8">
        <v>0</v>
      </c>
      <c r="T448" s="8">
        <v>0</v>
      </c>
      <c r="U448" s="11">
        <f t="shared" si="54"/>
        <v>0</v>
      </c>
      <c r="V448" s="11">
        <f t="shared" si="55"/>
        <v>0</v>
      </c>
      <c r="W448" s="9">
        <v>7</v>
      </c>
      <c r="X448" s="9">
        <v>8</v>
      </c>
    </row>
    <row r="449" spans="1:24" x14ac:dyDescent="0.2">
      <c r="A449" s="7" t="s">
        <v>1630</v>
      </c>
      <c r="B449" s="7" t="s">
        <v>1846</v>
      </c>
      <c r="C449" s="8">
        <v>1</v>
      </c>
      <c r="D449" s="9">
        <v>8</v>
      </c>
      <c r="E449" s="10">
        <v>1000</v>
      </c>
      <c r="F449" s="10">
        <v>300</v>
      </c>
      <c r="G449" s="11">
        <f t="shared" si="48"/>
        <v>30</v>
      </c>
      <c r="H449" s="10">
        <v>1300</v>
      </c>
      <c r="I449" s="9">
        <v>8</v>
      </c>
      <c r="J449" s="8">
        <v>1</v>
      </c>
      <c r="K449" s="9">
        <v>20.88</v>
      </c>
      <c r="L449" s="9">
        <v>20.88</v>
      </c>
      <c r="M449" s="9">
        <f t="shared" si="49"/>
        <v>16.061538461538461</v>
      </c>
      <c r="N449" s="9">
        <f t="shared" si="50"/>
        <v>6.3966698382492861</v>
      </c>
      <c r="O449" s="9">
        <f t="shared" si="51"/>
        <v>7.2508917954815768</v>
      </c>
      <c r="P449" s="11">
        <f t="shared" si="52"/>
        <v>151.0921912132699</v>
      </c>
      <c r="Q449" s="11">
        <f t="shared" si="53"/>
        <v>121.51121426949545</v>
      </c>
      <c r="R449" s="8">
        <v>0</v>
      </c>
      <c r="S449" s="8">
        <v>1</v>
      </c>
      <c r="T449" s="8">
        <v>1</v>
      </c>
      <c r="U449" s="11">
        <f t="shared" si="54"/>
        <v>0</v>
      </c>
      <c r="V449" s="11">
        <f t="shared" si="55"/>
        <v>200</v>
      </c>
      <c r="W449" s="9">
        <v>2</v>
      </c>
      <c r="X449" s="9">
        <v>8</v>
      </c>
    </row>
    <row r="450" spans="1:24" x14ac:dyDescent="0.2">
      <c r="A450" s="7" t="s">
        <v>1630</v>
      </c>
      <c r="B450" s="7" t="s">
        <v>372</v>
      </c>
      <c r="C450" s="8">
        <v>1</v>
      </c>
      <c r="D450" s="9">
        <v>20</v>
      </c>
      <c r="E450" s="10">
        <v>700</v>
      </c>
      <c r="F450" s="10">
        <v>100</v>
      </c>
      <c r="G450" s="11">
        <f t="shared" ref="G450:G513" si="56">IF(E450&gt;0,(F450/E450)*100,0)</f>
        <v>14.285714285714285</v>
      </c>
      <c r="H450" s="10">
        <v>800</v>
      </c>
      <c r="I450" s="9">
        <v>20</v>
      </c>
      <c r="J450" s="8">
        <v>1</v>
      </c>
      <c r="K450" s="9">
        <v>0</v>
      </c>
      <c r="L450" s="9">
        <v>0</v>
      </c>
      <c r="M450" s="9">
        <f t="shared" ref="M450:M513" si="57">IF(H450&gt;0,(K450/H450)*1000,0)</f>
        <v>0</v>
      </c>
      <c r="N450" s="9">
        <f t="shared" ref="N450:N513" si="58">IF(SUMIF($A$2:$A$1229,A450,$H$2:$H$1229)&gt;0,SUMIF($A$2:$A$1229,A450,$K$2:$K$1229)/SUMIF($A$2:$A$1229,A450,$H$2:$H$1229)*1000,0)</f>
        <v>6.3966698382492861</v>
      </c>
      <c r="O450" s="9">
        <f t="shared" ref="O450:O513" si="59">IF(SUM($H$2:$H$1229)&gt;0,SUM($K$2:$K$1229)/SUM($H$2:$H$1229)*1000,0)</f>
        <v>7.2508917954815768</v>
      </c>
      <c r="P450" s="11">
        <f t="shared" ref="P450:P513" si="60">IF(N450&gt;0,(M450-N450)/N450*100,0)</f>
        <v>-100</v>
      </c>
      <c r="Q450" s="11">
        <f t="shared" ref="Q450:Q513" si="61">IF(O450&gt;0,(M450-O450)/O450*100,0)</f>
        <v>-100</v>
      </c>
      <c r="R450" s="8">
        <v>0</v>
      </c>
      <c r="S450" s="8">
        <v>0</v>
      </c>
      <c r="T450" s="8">
        <v>0</v>
      </c>
      <c r="U450" s="11">
        <f t="shared" ref="U450:U513" si="62">IF(J450&gt;0,(R450/J450)*100,0)</f>
        <v>0</v>
      </c>
      <c r="V450" s="11">
        <f t="shared" ref="V450:V513" si="63">IF(J450&gt;0,((R450+S450+T450)/J450)*100,0)</f>
        <v>0</v>
      </c>
      <c r="W450" s="9">
        <v>8</v>
      </c>
      <c r="X450" s="9">
        <v>9</v>
      </c>
    </row>
    <row r="451" spans="1:24" x14ac:dyDescent="0.2">
      <c r="A451" s="7" t="s">
        <v>1630</v>
      </c>
      <c r="B451" s="7" t="s">
        <v>120</v>
      </c>
      <c r="C451" s="8">
        <v>1</v>
      </c>
      <c r="D451" s="9">
        <v>20</v>
      </c>
      <c r="E451" s="10">
        <v>700</v>
      </c>
      <c r="F451" s="10">
        <v>100</v>
      </c>
      <c r="G451" s="11">
        <f t="shared" si="56"/>
        <v>14.285714285714285</v>
      </c>
      <c r="H451" s="10">
        <v>800</v>
      </c>
      <c r="I451" s="9">
        <v>20</v>
      </c>
      <c r="J451" s="8">
        <v>1</v>
      </c>
      <c r="K451" s="9">
        <v>0</v>
      </c>
      <c r="L451" s="9">
        <v>0</v>
      </c>
      <c r="M451" s="9">
        <f t="shared" si="57"/>
        <v>0</v>
      </c>
      <c r="N451" s="9">
        <f t="shared" si="58"/>
        <v>6.3966698382492861</v>
      </c>
      <c r="O451" s="9">
        <f t="shared" si="59"/>
        <v>7.2508917954815768</v>
      </c>
      <c r="P451" s="11">
        <f t="shared" si="60"/>
        <v>-100</v>
      </c>
      <c r="Q451" s="11">
        <f t="shared" si="61"/>
        <v>-100</v>
      </c>
      <c r="R451" s="8">
        <v>0</v>
      </c>
      <c r="S451" s="8">
        <v>0</v>
      </c>
      <c r="T451" s="8">
        <v>0</v>
      </c>
      <c r="U451" s="11">
        <f t="shared" si="62"/>
        <v>0</v>
      </c>
      <c r="V451" s="11">
        <f t="shared" si="63"/>
        <v>0</v>
      </c>
      <c r="W451" s="9">
        <v>5</v>
      </c>
      <c r="X451" s="9">
        <v>9</v>
      </c>
    </row>
    <row r="452" spans="1:24" x14ac:dyDescent="0.2">
      <c r="A452" s="7" t="s">
        <v>1630</v>
      </c>
      <c r="B452" s="7" t="s">
        <v>153</v>
      </c>
      <c r="C452" s="8">
        <v>1</v>
      </c>
      <c r="D452" s="9">
        <v>50</v>
      </c>
      <c r="E452" s="10">
        <v>400</v>
      </c>
      <c r="F452" s="10">
        <v>0</v>
      </c>
      <c r="G452" s="11">
        <f t="shared" si="56"/>
        <v>0</v>
      </c>
      <c r="H452" s="10">
        <v>0</v>
      </c>
      <c r="I452" s="9">
        <v>50</v>
      </c>
      <c r="J452" s="8">
        <v>0</v>
      </c>
      <c r="K452" s="9">
        <v>0</v>
      </c>
      <c r="L452" s="9">
        <v>0</v>
      </c>
      <c r="M452" s="9">
        <f t="shared" si="57"/>
        <v>0</v>
      </c>
      <c r="N452" s="9">
        <f t="shared" si="58"/>
        <v>6.3966698382492861</v>
      </c>
      <c r="O452" s="9">
        <f t="shared" si="59"/>
        <v>7.2508917954815768</v>
      </c>
      <c r="P452" s="11">
        <f t="shared" si="60"/>
        <v>-100</v>
      </c>
      <c r="Q452" s="11">
        <f t="shared" si="61"/>
        <v>-100</v>
      </c>
      <c r="R452" s="8">
        <v>0</v>
      </c>
      <c r="S452" s="8">
        <v>0</v>
      </c>
      <c r="T452" s="8">
        <v>0</v>
      </c>
      <c r="U452" s="11">
        <f t="shared" si="62"/>
        <v>0</v>
      </c>
      <c r="V452" s="11">
        <f t="shared" si="63"/>
        <v>0</v>
      </c>
      <c r="W452" s="9">
        <v>0</v>
      </c>
      <c r="X452" s="9">
        <v>0</v>
      </c>
    </row>
    <row r="453" spans="1:24" x14ac:dyDescent="0.2">
      <c r="A453" s="7" t="s">
        <v>1630</v>
      </c>
      <c r="B453" s="7" t="s">
        <v>1872</v>
      </c>
      <c r="C453" s="8">
        <v>1</v>
      </c>
      <c r="D453" s="9">
        <v>15</v>
      </c>
      <c r="E453" s="10">
        <v>800</v>
      </c>
      <c r="F453" s="10">
        <v>100</v>
      </c>
      <c r="G453" s="11">
        <f t="shared" si="56"/>
        <v>12.5</v>
      </c>
      <c r="H453" s="10">
        <v>900</v>
      </c>
      <c r="I453" s="9">
        <v>15</v>
      </c>
      <c r="J453" s="8">
        <v>1</v>
      </c>
      <c r="K453" s="9">
        <v>0</v>
      </c>
      <c r="L453" s="9">
        <v>0</v>
      </c>
      <c r="M453" s="9">
        <f t="shared" si="57"/>
        <v>0</v>
      </c>
      <c r="N453" s="9">
        <f t="shared" si="58"/>
        <v>6.3966698382492861</v>
      </c>
      <c r="O453" s="9">
        <f t="shared" si="59"/>
        <v>7.2508917954815768</v>
      </c>
      <c r="P453" s="11">
        <f t="shared" si="60"/>
        <v>-100</v>
      </c>
      <c r="Q453" s="11">
        <f t="shared" si="61"/>
        <v>-100</v>
      </c>
      <c r="R453" s="8">
        <v>0</v>
      </c>
      <c r="S453" s="8">
        <v>0</v>
      </c>
      <c r="T453" s="8">
        <v>0</v>
      </c>
      <c r="U453" s="11">
        <f t="shared" si="62"/>
        <v>0</v>
      </c>
      <c r="V453" s="11">
        <f t="shared" si="63"/>
        <v>0</v>
      </c>
      <c r="W453" s="9">
        <v>6</v>
      </c>
      <c r="X453" s="9">
        <v>9</v>
      </c>
    </row>
    <row r="454" spans="1:24" x14ac:dyDescent="0.2">
      <c r="A454" s="7" t="s">
        <v>1630</v>
      </c>
      <c r="B454" s="7" t="s">
        <v>603</v>
      </c>
      <c r="C454" s="8">
        <v>1</v>
      </c>
      <c r="D454" s="9">
        <v>8</v>
      </c>
      <c r="E454" s="10">
        <v>1000</v>
      </c>
      <c r="F454" s="10">
        <v>0</v>
      </c>
      <c r="G454" s="11">
        <f t="shared" si="56"/>
        <v>0</v>
      </c>
      <c r="H454" s="10">
        <v>0</v>
      </c>
      <c r="I454" s="9">
        <v>8</v>
      </c>
      <c r="J454" s="8">
        <v>0</v>
      </c>
      <c r="K454" s="9">
        <v>0</v>
      </c>
      <c r="L454" s="9">
        <v>0</v>
      </c>
      <c r="M454" s="9">
        <f t="shared" si="57"/>
        <v>0</v>
      </c>
      <c r="N454" s="9">
        <f t="shared" si="58"/>
        <v>6.3966698382492861</v>
      </c>
      <c r="O454" s="9">
        <f t="shared" si="59"/>
        <v>7.2508917954815768</v>
      </c>
      <c r="P454" s="11">
        <f t="shared" si="60"/>
        <v>-100</v>
      </c>
      <c r="Q454" s="11">
        <f t="shared" si="61"/>
        <v>-100</v>
      </c>
      <c r="R454" s="8">
        <v>0</v>
      </c>
      <c r="S454" s="8">
        <v>0</v>
      </c>
      <c r="T454" s="8">
        <v>0</v>
      </c>
      <c r="U454" s="11">
        <f t="shared" si="62"/>
        <v>0</v>
      </c>
      <c r="V454" s="11">
        <f t="shared" si="63"/>
        <v>0</v>
      </c>
      <c r="W454" s="9">
        <v>0</v>
      </c>
      <c r="X454" s="9">
        <v>0</v>
      </c>
    </row>
    <row r="455" spans="1:24" x14ac:dyDescent="0.2">
      <c r="A455" s="2" t="s">
        <v>1877</v>
      </c>
      <c r="B455" s="2" t="s">
        <v>95</v>
      </c>
      <c r="C455" s="3">
        <v>13</v>
      </c>
      <c r="D455" s="4">
        <v>4.43</v>
      </c>
      <c r="E455" s="5">
        <v>20300</v>
      </c>
      <c r="F455" s="5">
        <v>200</v>
      </c>
      <c r="G455" s="6">
        <f t="shared" si="56"/>
        <v>0.98522167487684731</v>
      </c>
      <c r="H455" s="5">
        <v>3900</v>
      </c>
      <c r="I455" s="4">
        <v>4.43</v>
      </c>
      <c r="J455" s="3">
        <v>2</v>
      </c>
      <c r="K455" s="4">
        <v>25.97</v>
      </c>
      <c r="L455" s="4">
        <v>25.97</v>
      </c>
      <c r="M455" s="4">
        <f t="shared" si="57"/>
        <v>6.6589743589743584</v>
      </c>
      <c r="N455" s="4">
        <f t="shared" si="58"/>
        <v>7.88720930232558</v>
      </c>
      <c r="O455" s="4">
        <f t="shared" si="59"/>
        <v>7.2508917954815768</v>
      </c>
      <c r="P455" s="6">
        <f t="shared" si="60"/>
        <v>-15.57249080468894</v>
      </c>
      <c r="Q455" s="6">
        <f t="shared" si="61"/>
        <v>-8.163374288333392</v>
      </c>
      <c r="R455" s="3">
        <v>0</v>
      </c>
      <c r="S455" s="3">
        <v>1</v>
      </c>
      <c r="T455" s="3">
        <v>2</v>
      </c>
      <c r="U455" s="6">
        <f t="shared" si="62"/>
        <v>0</v>
      </c>
      <c r="V455" s="6">
        <f t="shared" si="63"/>
        <v>150</v>
      </c>
      <c r="W455" s="4">
        <v>2.5</v>
      </c>
      <c r="X455" s="4">
        <v>5</v>
      </c>
    </row>
    <row r="456" spans="1:24" x14ac:dyDescent="0.2">
      <c r="A456" s="7" t="s">
        <v>1877</v>
      </c>
      <c r="B456" s="7" t="s">
        <v>210</v>
      </c>
      <c r="C456" s="8">
        <v>1</v>
      </c>
      <c r="D456" s="9">
        <v>3.5</v>
      </c>
      <c r="E456" s="10">
        <v>1500</v>
      </c>
      <c r="F456" s="10">
        <v>100</v>
      </c>
      <c r="G456" s="11">
        <f t="shared" si="56"/>
        <v>6.666666666666667</v>
      </c>
      <c r="H456" s="10">
        <v>1600</v>
      </c>
      <c r="I456" s="9">
        <v>3.5</v>
      </c>
      <c r="J456" s="8">
        <v>1</v>
      </c>
      <c r="K456" s="9">
        <v>38.53</v>
      </c>
      <c r="L456" s="9">
        <v>38.53</v>
      </c>
      <c r="M456" s="9">
        <f t="shared" si="57"/>
        <v>24.081250000000001</v>
      </c>
      <c r="N456" s="9">
        <f t="shared" si="58"/>
        <v>7.88720930232558</v>
      </c>
      <c r="O456" s="9">
        <f t="shared" si="59"/>
        <v>7.2508917954815768</v>
      </c>
      <c r="P456" s="11">
        <f t="shared" si="60"/>
        <v>205.32028600914055</v>
      </c>
      <c r="Q456" s="11">
        <f t="shared" si="61"/>
        <v>232.11432026894033</v>
      </c>
      <c r="R456" s="8">
        <v>1</v>
      </c>
      <c r="S456" s="8">
        <v>1</v>
      </c>
      <c r="T456" s="8">
        <v>1</v>
      </c>
      <c r="U456" s="11">
        <f t="shared" si="62"/>
        <v>100</v>
      </c>
      <c r="V456" s="11">
        <f t="shared" si="63"/>
        <v>300</v>
      </c>
      <c r="W456" s="9">
        <v>1</v>
      </c>
      <c r="X456" s="9">
        <v>5</v>
      </c>
    </row>
    <row r="457" spans="1:24" x14ac:dyDescent="0.2">
      <c r="A457" s="7" t="s">
        <v>1877</v>
      </c>
      <c r="B457" s="7" t="s">
        <v>112</v>
      </c>
      <c r="C457" s="8">
        <v>2</v>
      </c>
      <c r="D457" s="9">
        <v>11</v>
      </c>
      <c r="E457" s="10">
        <v>1700</v>
      </c>
      <c r="F457" s="10">
        <v>100</v>
      </c>
      <c r="G457" s="11">
        <f t="shared" si="56"/>
        <v>5.8823529411764701</v>
      </c>
      <c r="H457" s="10">
        <v>1000</v>
      </c>
      <c r="I457" s="9">
        <v>11</v>
      </c>
      <c r="J457" s="8">
        <v>1</v>
      </c>
      <c r="K457" s="9">
        <v>0</v>
      </c>
      <c r="L457" s="9">
        <v>0</v>
      </c>
      <c r="M457" s="9">
        <f t="shared" si="57"/>
        <v>0</v>
      </c>
      <c r="N457" s="9">
        <f t="shared" si="58"/>
        <v>7.88720930232558</v>
      </c>
      <c r="O457" s="9">
        <f t="shared" si="59"/>
        <v>7.2508917954815768</v>
      </c>
      <c r="P457" s="11">
        <f t="shared" si="60"/>
        <v>-100</v>
      </c>
      <c r="Q457" s="11">
        <f t="shared" si="61"/>
        <v>-100</v>
      </c>
      <c r="R457" s="8">
        <v>0</v>
      </c>
      <c r="S457" s="8">
        <v>0</v>
      </c>
      <c r="T457" s="8">
        <v>0</v>
      </c>
      <c r="U457" s="11">
        <f t="shared" si="62"/>
        <v>0</v>
      </c>
      <c r="V457" s="11">
        <f t="shared" si="63"/>
        <v>0</v>
      </c>
      <c r="W457" s="9">
        <v>4</v>
      </c>
      <c r="X457" s="9">
        <v>5</v>
      </c>
    </row>
    <row r="458" spans="1:24" x14ac:dyDescent="0.2">
      <c r="A458" s="7" t="s">
        <v>1877</v>
      </c>
      <c r="B458" s="7" t="s">
        <v>188</v>
      </c>
      <c r="C458" s="8">
        <v>3</v>
      </c>
      <c r="D458" s="9">
        <v>4</v>
      </c>
      <c r="E458" s="10">
        <v>4200</v>
      </c>
      <c r="F458" s="10">
        <v>100</v>
      </c>
      <c r="G458" s="11">
        <f t="shared" si="56"/>
        <v>2.3809523809523809</v>
      </c>
      <c r="H458" s="10">
        <v>1400</v>
      </c>
      <c r="I458" s="9">
        <v>4</v>
      </c>
      <c r="J458" s="8">
        <v>1</v>
      </c>
      <c r="K458" s="9">
        <v>0</v>
      </c>
      <c r="L458" s="9">
        <v>0</v>
      </c>
      <c r="M458" s="9">
        <f t="shared" si="57"/>
        <v>0</v>
      </c>
      <c r="N458" s="9">
        <f t="shared" si="58"/>
        <v>7.88720930232558</v>
      </c>
      <c r="O458" s="9">
        <f t="shared" si="59"/>
        <v>7.2508917954815768</v>
      </c>
      <c r="P458" s="11">
        <f t="shared" si="60"/>
        <v>-100</v>
      </c>
      <c r="Q458" s="11">
        <f t="shared" si="61"/>
        <v>-100</v>
      </c>
      <c r="R458" s="8">
        <v>0</v>
      </c>
      <c r="S458" s="8">
        <v>0</v>
      </c>
      <c r="T458" s="8">
        <v>0</v>
      </c>
      <c r="U458" s="11">
        <f t="shared" si="62"/>
        <v>0</v>
      </c>
      <c r="V458" s="11">
        <f t="shared" si="63"/>
        <v>0</v>
      </c>
      <c r="W458" s="9">
        <v>5</v>
      </c>
      <c r="X458" s="9">
        <v>5</v>
      </c>
    </row>
    <row r="459" spans="1:24" x14ac:dyDescent="0.2">
      <c r="A459" s="7" t="s">
        <v>1877</v>
      </c>
      <c r="B459" s="7" t="s">
        <v>500</v>
      </c>
      <c r="C459" s="8">
        <v>4</v>
      </c>
      <c r="D459" s="9">
        <v>13.75</v>
      </c>
      <c r="E459" s="10">
        <v>3300</v>
      </c>
      <c r="F459" s="10">
        <v>0</v>
      </c>
      <c r="G459" s="11">
        <f t="shared" si="56"/>
        <v>0</v>
      </c>
      <c r="H459" s="10">
        <v>1800</v>
      </c>
      <c r="I459" s="9">
        <v>13.75</v>
      </c>
      <c r="J459" s="8">
        <v>2</v>
      </c>
      <c r="K459" s="9">
        <v>25.06</v>
      </c>
      <c r="L459" s="9">
        <v>25.06</v>
      </c>
      <c r="M459" s="9">
        <f t="shared" si="57"/>
        <v>13.922222222222221</v>
      </c>
      <c r="N459" s="9">
        <f t="shared" si="58"/>
        <v>7.88720930232558</v>
      </c>
      <c r="O459" s="9">
        <f t="shared" si="59"/>
        <v>7.2508917954815768</v>
      </c>
      <c r="P459" s="11">
        <f t="shared" si="60"/>
        <v>76.516454535030391</v>
      </c>
      <c r="Q459" s="11">
        <f t="shared" si="61"/>
        <v>92.007033271382028</v>
      </c>
      <c r="R459" s="8">
        <v>0</v>
      </c>
      <c r="S459" s="8">
        <v>1</v>
      </c>
      <c r="T459" s="8">
        <v>1</v>
      </c>
      <c r="U459" s="11">
        <f t="shared" si="62"/>
        <v>0</v>
      </c>
      <c r="V459" s="11">
        <f t="shared" si="63"/>
        <v>100</v>
      </c>
      <c r="W459" s="9">
        <v>3.5</v>
      </c>
      <c r="X459" s="9">
        <v>8</v>
      </c>
    </row>
    <row r="460" spans="1:24" x14ac:dyDescent="0.2">
      <c r="A460" s="7" t="s">
        <v>1877</v>
      </c>
      <c r="B460" s="7" t="s">
        <v>765</v>
      </c>
      <c r="C460" s="8">
        <v>1</v>
      </c>
      <c r="D460" s="9">
        <v>8</v>
      </c>
      <c r="E460" s="10">
        <v>1000</v>
      </c>
      <c r="F460" s="10">
        <v>0</v>
      </c>
      <c r="G460" s="11">
        <f t="shared" si="56"/>
        <v>0</v>
      </c>
      <c r="H460" s="10">
        <v>1000</v>
      </c>
      <c r="I460" s="9">
        <v>8</v>
      </c>
      <c r="J460" s="8">
        <v>1</v>
      </c>
      <c r="K460" s="9">
        <v>0</v>
      </c>
      <c r="L460" s="9">
        <v>0</v>
      </c>
      <c r="M460" s="9">
        <f t="shared" si="57"/>
        <v>0</v>
      </c>
      <c r="N460" s="9">
        <f t="shared" si="58"/>
        <v>7.88720930232558</v>
      </c>
      <c r="O460" s="9">
        <f t="shared" si="59"/>
        <v>7.2508917954815768</v>
      </c>
      <c r="P460" s="11">
        <f t="shared" si="60"/>
        <v>-100</v>
      </c>
      <c r="Q460" s="11">
        <f t="shared" si="61"/>
        <v>-100</v>
      </c>
      <c r="R460" s="8">
        <v>0</v>
      </c>
      <c r="S460" s="8">
        <v>0</v>
      </c>
      <c r="T460" s="8">
        <v>0</v>
      </c>
      <c r="U460" s="11">
        <f t="shared" si="62"/>
        <v>0</v>
      </c>
      <c r="V460" s="11">
        <f t="shared" si="63"/>
        <v>0</v>
      </c>
      <c r="W460" s="9">
        <v>7</v>
      </c>
      <c r="X460" s="9">
        <v>8</v>
      </c>
    </row>
    <row r="461" spans="1:24" x14ac:dyDescent="0.2">
      <c r="A461" s="7" t="s">
        <v>1877</v>
      </c>
      <c r="B461" s="7" t="s">
        <v>302</v>
      </c>
      <c r="C461" s="8">
        <v>3</v>
      </c>
      <c r="D461" s="9">
        <v>7.67</v>
      </c>
      <c r="E461" s="10">
        <v>3700</v>
      </c>
      <c r="F461" s="10">
        <v>0</v>
      </c>
      <c r="G461" s="11">
        <f t="shared" si="56"/>
        <v>0</v>
      </c>
      <c r="H461" s="10">
        <v>1600</v>
      </c>
      <c r="I461" s="9">
        <v>7.67</v>
      </c>
      <c r="J461" s="8">
        <v>1</v>
      </c>
      <c r="K461" s="9">
        <v>0</v>
      </c>
      <c r="L461" s="9">
        <v>0</v>
      </c>
      <c r="M461" s="9">
        <f t="shared" si="57"/>
        <v>0</v>
      </c>
      <c r="N461" s="9">
        <f t="shared" si="58"/>
        <v>7.88720930232558</v>
      </c>
      <c r="O461" s="9">
        <f t="shared" si="59"/>
        <v>7.2508917954815768</v>
      </c>
      <c r="P461" s="11">
        <f t="shared" si="60"/>
        <v>-100</v>
      </c>
      <c r="Q461" s="11">
        <f t="shared" si="61"/>
        <v>-100</v>
      </c>
      <c r="R461" s="8">
        <v>0</v>
      </c>
      <c r="S461" s="8">
        <v>0</v>
      </c>
      <c r="T461" s="8">
        <v>0</v>
      </c>
      <c r="U461" s="11">
        <f t="shared" si="62"/>
        <v>0</v>
      </c>
      <c r="V461" s="11">
        <f t="shared" si="63"/>
        <v>0</v>
      </c>
      <c r="W461" s="9">
        <v>8</v>
      </c>
      <c r="X461" s="9">
        <v>8</v>
      </c>
    </row>
    <row r="462" spans="1:24" x14ac:dyDescent="0.2">
      <c r="A462" s="7" t="s">
        <v>1877</v>
      </c>
      <c r="B462" s="7" t="s">
        <v>971</v>
      </c>
      <c r="C462" s="8">
        <v>1</v>
      </c>
      <c r="D462" s="9">
        <v>30</v>
      </c>
      <c r="E462" s="10">
        <v>400</v>
      </c>
      <c r="F462" s="10">
        <v>0</v>
      </c>
      <c r="G462" s="11">
        <f t="shared" si="56"/>
        <v>0</v>
      </c>
      <c r="H462" s="10">
        <v>400</v>
      </c>
      <c r="I462" s="9">
        <v>30</v>
      </c>
      <c r="J462" s="8">
        <v>1</v>
      </c>
      <c r="K462" s="9">
        <v>0</v>
      </c>
      <c r="L462" s="9">
        <v>0</v>
      </c>
      <c r="M462" s="9">
        <f t="shared" si="57"/>
        <v>0</v>
      </c>
      <c r="N462" s="9">
        <f t="shared" si="58"/>
        <v>7.88720930232558</v>
      </c>
      <c r="O462" s="9">
        <f t="shared" si="59"/>
        <v>7.2508917954815768</v>
      </c>
      <c r="P462" s="11">
        <f t="shared" si="60"/>
        <v>-100</v>
      </c>
      <c r="Q462" s="11">
        <f t="shared" si="61"/>
        <v>-100</v>
      </c>
      <c r="R462" s="8">
        <v>0</v>
      </c>
      <c r="S462" s="8">
        <v>0</v>
      </c>
      <c r="T462" s="8">
        <v>0</v>
      </c>
      <c r="U462" s="11">
        <f t="shared" si="62"/>
        <v>0</v>
      </c>
      <c r="V462" s="11">
        <f t="shared" si="63"/>
        <v>0</v>
      </c>
      <c r="W462" s="9">
        <v>6</v>
      </c>
      <c r="X462" s="9">
        <v>8</v>
      </c>
    </row>
    <row r="463" spans="1:24" x14ac:dyDescent="0.2">
      <c r="A463" s="7" t="s">
        <v>1877</v>
      </c>
      <c r="B463" s="7" t="s">
        <v>644</v>
      </c>
      <c r="C463" s="8">
        <v>2</v>
      </c>
      <c r="D463" s="9">
        <v>5.75</v>
      </c>
      <c r="E463" s="10">
        <v>2500</v>
      </c>
      <c r="F463" s="10">
        <v>0</v>
      </c>
      <c r="G463" s="11">
        <f t="shared" si="56"/>
        <v>0</v>
      </c>
      <c r="H463" s="10">
        <v>1500</v>
      </c>
      <c r="I463" s="9">
        <v>5.75</v>
      </c>
      <c r="J463" s="8">
        <v>1</v>
      </c>
      <c r="K463" s="9">
        <v>38.32</v>
      </c>
      <c r="L463" s="9">
        <v>38.32</v>
      </c>
      <c r="M463" s="9">
        <f t="shared" si="57"/>
        <v>25.546666666666667</v>
      </c>
      <c r="N463" s="9">
        <f t="shared" si="58"/>
        <v>7.88720930232558</v>
      </c>
      <c r="O463" s="9">
        <f t="shared" si="59"/>
        <v>7.2508917954815768</v>
      </c>
      <c r="P463" s="11">
        <f t="shared" si="60"/>
        <v>223.89994594328962</v>
      </c>
      <c r="Q463" s="11">
        <f t="shared" si="61"/>
        <v>252.32447797091905</v>
      </c>
      <c r="R463" s="8">
        <v>1</v>
      </c>
      <c r="S463" s="8">
        <v>1</v>
      </c>
      <c r="T463" s="8">
        <v>1</v>
      </c>
      <c r="U463" s="11">
        <f t="shared" si="62"/>
        <v>100</v>
      </c>
      <c r="V463" s="11">
        <f t="shared" si="63"/>
        <v>300</v>
      </c>
      <c r="W463" s="9">
        <v>1</v>
      </c>
      <c r="X463" s="9">
        <v>8</v>
      </c>
    </row>
    <row r="464" spans="1:24" x14ac:dyDescent="0.2">
      <c r="A464" s="7" t="s">
        <v>1877</v>
      </c>
      <c r="B464" s="7" t="s">
        <v>1009</v>
      </c>
      <c r="C464" s="8">
        <v>1</v>
      </c>
      <c r="D464" s="9">
        <v>4.5</v>
      </c>
      <c r="E464" s="10">
        <v>1300</v>
      </c>
      <c r="F464" s="10">
        <v>0</v>
      </c>
      <c r="G464" s="11">
        <f t="shared" si="56"/>
        <v>0</v>
      </c>
      <c r="H464" s="10">
        <v>1300</v>
      </c>
      <c r="I464" s="9">
        <v>4.5</v>
      </c>
      <c r="J464" s="8">
        <v>1</v>
      </c>
      <c r="K464" s="9">
        <v>0</v>
      </c>
      <c r="L464" s="9">
        <v>0</v>
      </c>
      <c r="M464" s="9">
        <f t="shared" si="57"/>
        <v>0</v>
      </c>
      <c r="N464" s="9">
        <f t="shared" si="58"/>
        <v>7.88720930232558</v>
      </c>
      <c r="O464" s="9">
        <f t="shared" si="59"/>
        <v>7.2508917954815768</v>
      </c>
      <c r="P464" s="11">
        <f t="shared" si="60"/>
        <v>-100</v>
      </c>
      <c r="Q464" s="11">
        <f t="shared" si="61"/>
        <v>-100</v>
      </c>
      <c r="R464" s="8">
        <v>0</v>
      </c>
      <c r="S464" s="8">
        <v>0</v>
      </c>
      <c r="T464" s="8">
        <v>0</v>
      </c>
      <c r="U464" s="11">
        <f t="shared" si="62"/>
        <v>0</v>
      </c>
      <c r="V464" s="11">
        <f t="shared" si="63"/>
        <v>0</v>
      </c>
      <c r="W464" s="9">
        <v>4</v>
      </c>
      <c r="X464" s="9">
        <v>8</v>
      </c>
    </row>
    <row r="465" spans="1:24" x14ac:dyDescent="0.2">
      <c r="A465" s="7" t="s">
        <v>1877</v>
      </c>
      <c r="B465" s="7" t="s">
        <v>148</v>
      </c>
      <c r="C465" s="8">
        <v>2</v>
      </c>
      <c r="D465" s="9">
        <v>5.25</v>
      </c>
      <c r="E465" s="10">
        <v>2700</v>
      </c>
      <c r="F465" s="10">
        <v>0</v>
      </c>
      <c r="G465" s="11">
        <f t="shared" si="56"/>
        <v>0</v>
      </c>
      <c r="H465" s="10">
        <v>1700</v>
      </c>
      <c r="I465" s="9">
        <v>5.25</v>
      </c>
      <c r="J465" s="8">
        <v>1</v>
      </c>
      <c r="K465" s="9">
        <v>7.78</v>
      </c>
      <c r="L465" s="9">
        <v>7.78</v>
      </c>
      <c r="M465" s="9">
        <f t="shared" si="57"/>
        <v>4.5764705882352947</v>
      </c>
      <c r="N465" s="9">
        <f t="shared" si="58"/>
        <v>7.88720930232558</v>
      </c>
      <c r="O465" s="9">
        <f t="shared" si="59"/>
        <v>7.2508917954815768</v>
      </c>
      <c r="P465" s="11">
        <f t="shared" si="60"/>
        <v>-41.976047384898216</v>
      </c>
      <c r="Q465" s="11">
        <f t="shared" si="61"/>
        <v>-36.884031408562166</v>
      </c>
      <c r="R465" s="8">
        <v>0</v>
      </c>
      <c r="S465" s="8">
        <v>0</v>
      </c>
      <c r="T465" s="8">
        <v>1</v>
      </c>
      <c r="U465" s="11">
        <f t="shared" si="62"/>
        <v>0</v>
      </c>
      <c r="V465" s="11">
        <f t="shared" si="63"/>
        <v>100</v>
      </c>
      <c r="W465" s="9">
        <v>3</v>
      </c>
      <c r="X465" s="9">
        <v>8</v>
      </c>
    </row>
    <row r="466" spans="1:24" x14ac:dyDescent="0.2">
      <c r="A466" s="7" t="s">
        <v>1877</v>
      </c>
      <c r="B466" s="7" t="s">
        <v>120</v>
      </c>
      <c r="C466" s="8">
        <v>1</v>
      </c>
      <c r="D466" s="9">
        <v>4</v>
      </c>
      <c r="E466" s="10">
        <v>1400</v>
      </c>
      <c r="F466" s="10">
        <v>0</v>
      </c>
      <c r="G466" s="11">
        <f t="shared" si="56"/>
        <v>0</v>
      </c>
      <c r="H466" s="10">
        <v>0</v>
      </c>
      <c r="I466" s="9">
        <v>4</v>
      </c>
      <c r="J466" s="8">
        <v>0</v>
      </c>
      <c r="K466" s="9">
        <v>0</v>
      </c>
      <c r="L466" s="9">
        <v>0</v>
      </c>
      <c r="M466" s="9">
        <f t="shared" si="57"/>
        <v>0</v>
      </c>
      <c r="N466" s="9">
        <f t="shared" si="58"/>
        <v>7.88720930232558</v>
      </c>
      <c r="O466" s="9">
        <f t="shared" si="59"/>
        <v>7.2508917954815768</v>
      </c>
      <c r="P466" s="11">
        <f t="shared" si="60"/>
        <v>-100</v>
      </c>
      <c r="Q466" s="11">
        <f t="shared" si="61"/>
        <v>-100</v>
      </c>
      <c r="R466" s="8">
        <v>0</v>
      </c>
      <c r="S466" s="8">
        <v>0</v>
      </c>
      <c r="T466" s="8">
        <v>0</v>
      </c>
      <c r="U466" s="11">
        <f t="shared" si="62"/>
        <v>0</v>
      </c>
      <c r="V466" s="11">
        <f t="shared" si="63"/>
        <v>0</v>
      </c>
      <c r="W466" s="9">
        <v>0</v>
      </c>
      <c r="X466" s="9">
        <v>0</v>
      </c>
    </row>
    <row r="467" spans="1:24" x14ac:dyDescent="0.2">
      <c r="A467" s="7" t="s">
        <v>1877</v>
      </c>
      <c r="B467" s="7" t="s">
        <v>1915</v>
      </c>
      <c r="C467" s="8">
        <v>1</v>
      </c>
      <c r="D467" s="9">
        <v>12</v>
      </c>
      <c r="E467" s="10">
        <v>800</v>
      </c>
      <c r="F467" s="10">
        <v>0</v>
      </c>
      <c r="G467" s="11">
        <f t="shared" si="56"/>
        <v>0</v>
      </c>
      <c r="H467" s="10">
        <v>0</v>
      </c>
      <c r="I467" s="9">
        <v>12</v>
      </c>
      <c r="J467" s="8">
        <v>0</v>
      </c>
      <c r="K467" s="9">
        <v>0</v>
      </c>
      <c r="L467" s="9">
        <v>0</v>
      </c>
      <c r="M467" s="9">
        <f t="shared" si="57"/>
        <v>0</v>
      </c>
      <c r="N467" s="9">
        <f t="shared" si="58"/>
        <v>7.88720930232558</v>
      </c>
      <c r="O467" s="9">
        <f t="shared" si="59"/>
        <v>7.2508917954815768</v>
      </c>
      <c r="P467" s="11">
        <f t="shared" si="60"/>
        <v>-100</v>
      </c>
      <c r="Q467" s="11">
        <f t="shared" si="61"/>
        <v>-100</v>
      </c>
      <c r="R467" s="8">
        <v>0</v>
      </c>
      <c r="S467" s="8">
        <v>0</v>
      </c>
      <c r="T467" s="8">
        <v>0</v>
      </c>
      <c r="U467" s="11">
        <f t="shared" si="62"/>
        <v>0</v>
      </c>
      <c r="V467" s="11">
        <f t="shared" si="63"/>
        <v>0</v>
      </c>
      <c r="W467" s="9">
        <v>0</v>
      </c>
      <c r="X467" s="9">
        <v>0</v>
      </c>
    </row>
    <row r="468" spans="1:24" x14ac:dyDescent="0.2">
      <c r="A468" s="7" t="s">
        <v>1877</v>
      </c>
      <c r="B468" s="7" t="s">
        <v>738</v>
      </c>
      <c r="C468" s="8">
        <v>2</v>
      </c>
      <c r="D468" s="9">
        <v>4.5</v>
      </c>
      <c r="E468" s="10">
        <v>2800</v>
      </c>
      <c r="F468" s="10">
        <v>0</v>
      </c>
      <c r="G468" s="11">
        <f t="shared" si="56"/>
        <v>0</v>
      </c>
      <c r="H468" s="10">
        <v>0</v>
      </c>
      <c r="I468" s="9">
        <v>4.5</v>
      </c>
      <c r="J468" s="8">
        <v>0</v>
      </c>
      <c r="K468" s="9">
        <v>0</v>
      </c>
      <c r="L468" s="9">
        <v>0</v>
      </c>
      <c r="M468" s="9">
        <f t="shared" si="57"/>
        <v>0</v>
      </c>
      <c r="N468" s="9">
        <f t="shared" si="58"/>
        <v>7.88720930232558</v>
      </c>
      <c r="O468" s="9">
        <f t="shared" si="59"/>
        <v>7.2508917954815768</v>
      </c>
      <c r="P468" s="11">
        <f t="shared" si="60"/>
        <v>-100</v>
      </c>
      <c r="Q468" s="11">
        <f t="shared" si="61"/>
        <v>-100</v>
      </c>
      <c r="R468" s="8">
        <v>0</v>
      </c>
      <c r="S468" s="8">
        <v>0</v>
      </c>
      <c r="T468" s="8">
        <v>0</v>
      </c>
      <c r="U468" s="11">
        <f t="shared" si="62"/>
        <v>0</v>
      </c>
      <c r="V468" s="11">
        <f t="shared" si="63"/>
        <v>0</v>
      </c>
      <c r="W468" s="9">
        <v>0</v>
      </c>
      <c r="X468" s="9">
        <v>0</v>
      </c>
    </row>
    <row r="469" spans="1:24" x14ac:dyDescent="0.2">
      <c r="A469" s="7" t="s">
        <v>1877</v>
      </c>
      <c r="B469" s="7" t="s">
        <v>1920</v>
      </c>
      <c r="C469" s="8">
        <v>1</v>
      </c>
      <c r="D469" s="9">
        <v>5</v>
      </c>
      <c r="E469" s="10">
        <v>1300</v>
      </c>
      <c r="F469" s="10">
        <v>0</v>
      </c>
      <c r="G469" s="11">
        <f t="shared" si="56"/>
        <v>0</v>
      </c>
      <c r="H469" s="10">
        <v>0</v>
      </c>
      <c r="I469" s="9">
        <v>5</v>
      </c>
      <c r="J469" s="8">
        <v>0</v>
      </c>
      <c r="K469" s="9">
        <v>0</v>
      </c>
      <c r="L469" s="9">
        <v>0</v>
      </c>
      <c r="M469" s="9">
        <f t="shared" si="57"/>
        <v>0</v>
      </c>
      <c r="N469" s="9">
        <f t="shared" si="58"/>
        <v>7.88720930232558</v>
      </c>
      <c r="O469" s="9">
        <f t="shared" si="59"/>
        <v>7.2508917954815768</v>
      </c>
      <c r="P469" s="11">
        <f t="shared" si="60"/>
        <v>-100</v>
      </c>
      <c r="Q469" s="11">
        <f t="shared" si="61"/>
        <v>-100</v>
      </c>
      <c r="R469" s="8">
        <v>0</v>
      </c>
      <c r="S469" s="8">
        <v>0</v>
      </c>
      <c r="T469" s="8">
        <v>0</v>
      </c>
      <c r="U469" s="11">
        <f t="shared" si="62"/>
        <v>0</v>
      </c>
      <c r="V469" s="11">
        <f t="shared" si="63"/>
        <v>0</v>
      </c>
      <c r="W469" s="9">
        <v>0</v>
      </c>
      <c r="X469" s="9">
        <v>0</v>
      </c>
    </row>
    <row r="470" spans="1:24" x14ac:dyDescent="0.2">
      <c r="A470" s="7" t="s">
        <v>1877</v>
      </c>
      <c r="B470" s="7" t="s">
        <v>607</v>
      </c>
      <c r="C470" s="8">
        <v>2</v>
      </c>
      <c r="D470" s="9">
        <v>3.4</v>
      </c>
      <c r="E470" s="10">
        <v>3300</v>
      </c>
      <c r="F470" s="10">
        <v>0</v>
      </c>
      <c r="G470" s="11">
        <f t="shared" si="56"/>
        <v>0</v>
      </c>
      <c r="H470" s="10">
        <v>0</v>
      </c>
      <c r="I470" s="9">
        <v>3.4</v>
      </c>
      <c r="J470" s="8">
        <v>0</v>
      </c>
      <c r="K470" s="9">
        <v>0</v>
      </c>
      <c r="L470" s="9">
        <v>0</v>
      </c>
      <c r="M470" s="9">
        <f t="shared" si="57"/>
        <v>0</v>
      </c>
      <c r="N470" s="9">
        <f t="shared" si="58"/>
        <v>7.88720930232558</v>
      </c>
      <c r="O470" s="9">
        <f t="shared" si="59"/>
        <v>7.2508917954815768</v>
      </c>
      <c r="P470" s="11">
        <f t="shared" si="60"/>
        <v>-100</v>
      </c>
      <c r="Q470" s="11">
        <f t="shared" si="61"/>
        <v>-100</v>
      </c>
      <c r="R470" s="8">
        <v>0</v>
      </c>
      <c r="S470" s="8">
        <v>0</v>
      </c>
      <c r="T470" s="8">
        <v>0</v>
      </c>
      <c r="U470" s="11">
        <f t="shared" si="62"/>
        <v>0</v>
      </c>
      <c r="V470" s="11">
        <f t="shared" si="63"/>
        <v>0</v>
      </c>
      <c r="W470" s="9">
        <v>0</v>
      </c>
      <c r="X470" s="9">
        <v>0</v>
      </c>
    </row>
    <row r="471" spans="1:24" x14ac:dyDescent="0.2">
      <c r="A471" s="7" t="s">
        <v>1877</v>
      </c>
      <c r="B471" s="7" t="s">
        <v>337</v>
      </c>
      <c r="C471" s="8">
        <v>8</v>
      </c>
      <c r="D471" s="9">
        <v>4.34</v>
      </c>
      <c r="E471" s="10">
        <v>12100</v>
      </c>
      <c r="F471" s="10">
        <v>0</v>
      </c>
      <c r="G471" s="11">
        <f t="shared" si="56"/>
        <v>0</v>
      </c>
      <c r="H471" s="10">
        <v>0</v>
      </c>
      <c r="I471" s="9">
        <v>4.34</v>
      </c>
      <c r="J471" s="8">
        <v>0</v>
      </c>
      <c r="K471" s="9">
        <v>0</v>
      </c>
      <c r="L471" s="9">
        <v>0</v>
      </c>
      <c r="M471" s="9">
        <f t="shared" si="57"/>
        <v>0</v>
      </c>
      <c r="N471" s="9">
        <f t="shared" si="58"/>
        <v>7.88720930232558</v>
      </c>
      <c r="O471" s="9">
        <f t="shared" si="59"/>
        <v>7.2508917954815768</v>
      </c>
      <c r="P471" s="11">
        <f t="shared" si="60"/>
        <v>-100</v>
      </c>
      <c r="Q471" s="11">
        <f t="shared" si="61"/>
        <v>-100</v>
      </c>
      <c r="R471" s="8">
        <v>0</v>
      </c>
      <c r="S471" s="8">
        <v>0</v>
      </c>
      <c r="T471" s="8">
        <v>0</v>
      </c>
      <c r="U471" s="11">
        <f t="shared" si="62"/>
        <v>0</v>
      </c>
      <c r="V471" s="11">
        <f t="shared" si="63"/>
        <v>0</v>
      </c>
      <c r="W471" s="9">
        <v>0</v>
      </c>
      <c r="X471" s="9">
        <v>0</v>
      </c>
    </row>
    <row r="472" spans="1:24" x14ac:dyDescent="0.2">
      <c r="A472" s="7" t="s">
        <v>1877</v>
      </c>
      <c r="B472" s="7" t="s">
        <v>1794</v>
      </c>
      <c r="C472" s="8">
        <v>1</v>
      </c>
      <c r="D472" s="9">
        <v>12</v>
      </c>
      <c r="E472" s="10">
        <v>800</v>
      </c>
      <c r="F472" s="10">
        <v>0</v>
      </c>
      <c r="G472" s="11">
        <f t="shared" si="56"/>
        <v>0</v>
      </c>
      <c r="H472" s="10">
        <v>0</v>
      </c>
      <c r="I472" s="9">
        <v>12</v>
      </c>
      <c r="J472" s="8">
        <v>0</v>
      </c>
      <c r="K472" s="9">
        <v>0</v>
      </c>
      <c r="L472" s="9">
        <v>0</v>
      </c>
      <c r="M472" s="9">
        <f t="shared" si="57"/>
        <v>0</v>
      </c>
      <c r="N472" s="9">
        <f t="shared" si="58"/>
        <v>7.88720930232558</v>
      </c>
      <c r="O472" s="9">
        <f t="shared" si="59"/>
        <v>7.2508917954815768</v>
      </c>
      <c r="P472" s="11">
        <f t="shared" si="60"/>
        <v>-100</v>
      </c>
      <c r="Q472" s="11">
        <f t="shared" si="61"/>
        <v>-100</v>
      </c>
      <c r="R472" s="8">
        <v>0</v>
      </c>
      <c r="S472" s="8">
        <v>0</v>
      </c>
      <c r="T472" s="8">
        <v>0</v>
      </c>
      <c r="U472" s="11">
        <f t="shared" si="62"/>
        <v>0</v>
      </c>
      <c r="V472" s="11">
        <f t="shared" si="63"/>
        <v>0</v>
      </c>
      <c r="W472" s="9">
        <v>0</v>
      </c>
      <c r="X472" s="9">
        <v>0</v>
      </c>
    </row>
    <row r="473" spans="1:24" x14ac:dyDescent="0.2">
      <c r="A473" s="7" t="s">
        <v>1877</v>
      </c>
      <c r="B473" s="7" t="s">
        <v>273</v>
      </c>
      <c r="C473" s="8">
        <v>3</v>
      </c>
      <c r="D473" s="9">
        <v>5.33</v>
      </c>
      <c r="E473" s="10">
        <v>3900</v>
      </c>
      <c r="F473" s="10">
        <v>0</v>
      </c>
      <c r="G473" s="11">
        <f t="shared" si="56"/>
        <v>0</v>
      </c>
      <c r="H473" s="10">
        <v>0</v>
      </c>
      <c r="I473" s="9">
        <v>5.33</v>
      </c>
      <c r="J473" s="8">
        <v>0</v>
      </c>
      <c r="K473" s="9">
        <v>0</v>
      </c>
      <c r="L473" s="9">
        <v>0</v>
      </c>
      <c r="M473" s="9">
        <f t="shared" si="57"/>
        <v>0</v>
      </c>
      <c r="N473" s="9">
        <f t="shared" si="58"/>
        <v>7.88720930232558</v>
      </c>
      <c r="O473" s="9">
        <f t="shared" si="59"/>
        <v>7.2508917954815768</v>
      </c>
      <c r="P473" s="11">
        <f t="shared" si="60"/>
        <v>-100</v>
      </c>
      <c r="Q473" s="11">
        <f t="shared" si="61"/>
        <v>-100</v>
      </c>
      <c r="R473" s="8">
        <v>0</v>
      </c>
      <c r="S473" s="8">
        <v>0</v>
      </c>
      <c r="T473" s="8">
        <v>0</v>
      </c>
      <c r="U473" s="11">
        <f t="shared" si="62"/>
        <v>0</v>
      </c>
      <c r="V473" s="11">
        <f t="shared" si="63"/>
        <v>0</v>
      </c>
      <c r="W473" s="9">
        <v>0</v>
      </c>
      <c r="X473" s="9">
        <v>0</v>
      </c>
    </row>
    <row r="474" spans="1:24" x14ac:dyDescent="0.2">
      <c r="A474" s="7" t="s">
        <v>1877</v>
      </c>
      <c r="B474" s="7" t="s">
        <v>1926</v>
      </c>
      <c r="C474" s="8">
        <v>1</v>
      </c>
      <c r="D474" s="9">
        <v>20</v>
      </c>
      <c r="E474" s="10">
        <v>700</v>
      </c>
      <c r="F474" s="10">
        <v>0</v>
      </c>
      <c r="G474" s="11">
        <f t="shared" si="56"/>
        <v>0</v>
      </c>
      <c r="H474" s="10">
        <v>0</v>
      </c>
      <c r="I474" s="9">
        <v>20</v>
      </c>
      <c r="J474" s="8">
        <v>0</v>
      </c>
      <c r="K474" s="9">
        <v>0</v>
      </c>
      <c r="L474" s="9">
        <v>0</v>
      </c>
      <c r="M474" s="9">
        <f t="shared" si="57"/>
        <v>0</v>
      </c>
      <c r="N474" s="9">
        <f t="shared" si="58"/>
        <v>7.88720930232558</v>
      </c>
      <c r="O474" s="9">
        <f t="shared" si="59"/>
        <v>7.2508917954815768</v>
      </c>
      <c r="P474" s="11">
        <f t="shared" si="60"/>
        <v>-100</v>
      </c>
      <c r="Q474" s="11">
        <f t="shared" si="61"/>
        <v>-100</v>
      </c>
      <c r="R474" s="8">
        <v>0</v>
      </c>
      <c r="S474" s="8">
        <v>0</v>
      </c>
      <c r="T474" s="8">
        <v>0</v>
      </c>
      <c r="U474" s="11">
        <f t="shared" si="62"/>
        <v>0</v>
      </c>
      <c r="V474" s="11">
        <f t="shared" si="63"/>
        <v>0</v>
      </c>
      <c r="W474" s="9">
        <v>0</v>
      </c>
      <c r="X474" s="9">
        <v>0</v>
      </c>
    </row>
    <row r="475" spans="1:24" x14ac:dyDescent="0.2">
      <c r="A475" s="7" t="s">
        <v>1877</v>
      </c>
      <c r="B475" s="7" t="s">
        <v>258</v>
      </c>
      <c r="C475" s="8">
        <v>1</v>
      </c>
      <c r="D475" s="9">
        <v>3.5</v>
      </c>
      <c r="E475" s="10">
        <v>1500</v>
      </c>
      <c r="F475" s="10">
        <v>0</v>
      </c>
      <c r="G475" s="11">
        <f t="shared" si="56"/>
        <v>0</v>
      </c>
      <c r="H475" s="10">
        <v>0</v>
      </c>
      <c r="I475" s="9">
        <v>3.5</v>
      </c>
      <c r="J475" s="8">
        <v>0</v>
      </c>
      <c r="K475" s="9">
        <v>0</v>
      </c>
      <c r="L475" s="9">
        <v>0</v>
      </c>
      <c r="M475" s="9">
        <f t="shared" si="57"/>
        <v>0</v>
      </c>
      <c r="N475" s="9">
        <f t="shared" si="58"/>
        <v>7.88720930232558</v>
      </c>
      <c r="O475" s="9">
        <f t="shared" si="59"/>
        <v>7.2508917954815768</v>
      </c>
      <c r="P475" s="11">
        <f t="shared" si="60"/>
        <v>-100</v>
      </c>
      <c r="Q475" s="11">
        <f t="shared" si="61"/>
        <v>-100</v>
      </c>
      <c r="R475" s="8">
        <v>0</v>
      </c>
      <c r="S475" s="8">
        <v>0</v>
      </c>
      <c r="T475" s="8">
        <v>0</v>
      </c>
      <c r="U475" s="11">
        <f t="shared" si="62"/>
        <v>0</v>
      </c>
      <c r="V475" s="11">
        <f t="shared" si="63"/>
        <v>0</v>
      </c>
      <c r="W475" s="9">
        <v>0</v>
      </c>
      <c r="X475" s="9">
        <v>0</v>
      </c>
    </row>
    <row r="476" spans="1:24" x14ac:dyDescent="0.2">
      <c r="A476" s="7" t="s">
        <v>1877</v>
      </c>
      <c r="B476" s="7" t="s">
        <v>346</v>
      </c>
      <c r="C476" s="8">
        <v>2</v>
      </c>
      <c r="D476" s="9">
        <v>3.25</v>
      </c>
      <c r="E476" s="10">
        <v>3100</v>
      </c>
      <c r="F476" s="10">
        <v>0</v>
      </c>
      <c r="G476" s="11">
        <f t="shared" si="56"/>
        <v>0</v>
      </c>
      <c r="H476" s="10">
        <v>0</v>
      </c>
      <c r="I476" s="9">
        <v>3.25</v>
      </c>
      <c r="J476" s="8">
        <v>0</v>
      </c>
      <c r="K476" s="9">
        <v>0</v>
      </c>
      <c r="L476" s="9">
        <v>0</v>
      </c>
      <c r="M476" s="9">
        <f t="shared" si="57"/>
        <v>0</v>
      </c>
      <c r="N476" s="9">
        <f t="shared" si="58"/>
        <v>7.88720930232558</v>
      </c>
      <c r="O476" s="9">
        <f t="shared" si="59"/>
        <v>7.2508917954815768</v>
      </c>
      <c r="P476" s="11">
        <f t="shared" si="60"/>
        <v>-100</v>
      </c>
      <c r="Q476" s="11">
        <f t="shared" si="61"/>
        <v>-100</v>
      </c>
      <c r="R476" s="8">
        <v>0</v>
      </c>
      <c r="S476" s="8">
        <v>0</v>
      </c>
      <c r="T476" s="8">
        <v>0</v>
      </c>
      <c r="U476" s="11">
        <f t="shared" si="62"/>
        <v>0</v>
      </c>
      <c r="V476" s="11">
        <f t="shared" si="63"/>
        <v>0</v>
      </c>
      <c r="W476" s="9">
        <v>0</v>
      </c>
      <c r="X476" s="9">
        <v>0</v>
      </c>
    </row>
    <row r="477" spans="1:24" x14ac:dyDescent="0.2">
      <c r="A477" s="7" t="s">
        <v>1877</v>
      </c>
      <c r="B477" s="7" t="s">
        <v>262</v>
      </c>
      <c r="C477" s="8">
        <v>4</v>
      </c>
      <c r="D477" s="9">
        <v>8</v>
      </c>
      <c r="E477" s="10">
        <v>4200</v>
      </c>
      <c r="F477" s="10">
        <v>0</v>
      </c>
      <c r="G477" s="11">
        <f t="shared" si="56"/>
        <v>0</v>
      </c>
      <c r="H477" s="10">
        <v>0</v>
      </c>
      <c r="I477" s="9">
        <v>8</v>
      </c>
      <c r="J477" s="8">
        <v>0</v>
      </c>
      <c r="K477" s="9">
        <v>0</v>
      </c>
      <c r="L477" s="9">
        <v>0</v>
      </c>
      <c r="M477" s="9">
        <f t="shared" si="57"/>
        <v>0</v>
      </c>
      <c r="N477" s="9">
        <f t="shared" si="58"/>
        <v>7.88720930232558</v>
      </c>
      <c r="O477" s="9">
        <f t="shared" si="59"/>
        <v>7.2508917954815768</v>
      </c>
      <c r="P477" s="11">
        <f t="shared" si="60"/>
        <v>-100</v>
      </c>
      <c r="Q477" s="11">
        <f t="shared" si="61"/>
        <v>-100</v>
      </c>
      <c r="R477" s="8">
        <v>0</v>
      </c>
      <c r="S477" s="8">
        <v>0</v>
      </c>
      <c r="T477" s="8">
        <v>0</v>
      </c>
      <c r="U477" s="11">
        <f t="shared" si="62"/>
        <v>0</v>
      </c>
      <c r="V477" s="11">
        <f t="shared" si="63"/>
        <v>0</v>
      </c>
      <c r="W477" s="9">
        <v>0</v>
      </c>
      <c r="X477" s="9">
        <v>0</v>
      </c>
    </row>
    <row r="478" spans="1:24" x14ac:dyDescent="0.2">
      <c r="A478" s="7" t="s">
        <v>1877</v>
      </c>
      <c r="B478" s="7" t="s">
        <v>362</v>
      </c>
      <c r="C478" s="8">
        <v>2</v>
      </c>
      <c r="D478" s="9">
        <v>3.5</v>
      </c>
      <c r="E478" s="10">
        <v>3200</v>
      </c>
      <c r="F478" s="10">
        <v>0</v>
      </c>
      <c r="G478" s="11">
        <f t="shared" si="56"/>
        <v>0</v>
      </c>
      <c r="H478" s="10">
        <v>0</v>
      </c>
      <c r="I478" s="9">
        <v>3.5</v>
      </c>
      <c r="J478" s="8">
        <v>0</v>
      </c>
      <c r="K478" s="9">
        <v>0</v>
      </c>
      <c r="L478" s="9">
        <v>0</v>
      </c>
      <c r="M478" s="9">
        <f t="shared" si="57"/>
        <v>0</v>
      </c>
      <c r="N478" s="9">
        <f t="shared" si="58"/>
        <v>7.88720930232558</v>
      </c>
      <c r="O478" s="9">
        <f t="shared" si="59"/>
        <v>7.2508917954815768</v>
      </c>
      <c r="P478" s="11">
        <f t="shared" si="60"/>
        <v>-100</v>
      </c>
      <c r="Q478" s="11">
        <f t="shared" si="61"/>
        <v>-100</v>
      </c>
      <c r="R478" s="8">
        <v>0</v>
      </c>
      <c r="S478" s="8">
        <v>0</v>
      </c>
      <c r="T478" s="8">
        <v>0</v>
      </c>
      <c r="U478" s="11">
        <f t="shared" si="62"/>
        <v>0</v>
      </c>
      <c r="V478" s="11">
        <f t="shared" si="63"/>
        <v>0</v>
      </c>
      <c r="W478" s="9">
        <v>0</v>
      </c>
      <c r="X478" s="9">
        <v>0</v>
      </c>
    </row>
    <row r="479" spans="1:24" x14ac:dyDescent="0.2">
      <c r="A479" s="7" t="s">
        <v>1877</v>
      </c>
      <c r="B479" s="7" t="s">
        <v>1936</v>
      </c>
      <c r="C479" s="8">
        <v>1</v>
      </c>
      <c r="D479" s="9">
        <v>6</v>
      </c>
      <c r="E479" s="10">
        <v>1200</v>
      </c>
      <c r="F479" s="10">
        <v>0</v>
      </c>
      <c r="G479" s="11">
        <f t="shared" si="56"/>
        <v>0</v>
      </c>
      <c r="H479" s="10">
        <v>0</v>
      </c>
      <c r="I479" s="9">
        <v>6</v>
      </c>
      <c r="J479" s="8">
        <v>0</v>
      </c>
      <c r="K479" s="9">
        <v>0</v>
      </c>
      <c r="L479" s="9">
        <v>0</v>
      </c>
      <c r="M479" s="9">
        <f t="shared" si="57"/>
        <v>0</v>
      </c>
      <c r="N479" s="9">
        <f t="shared" si="58"/>
        <v>7.88720930232558</v>
      </c>
      <c r="O479" s="9">
        <f t="shared" si="59"/>
        <v>7.2508917954815768</v>
      </c>
      <c r="P479" s="11">
        <f t="shared" si="60"/>
        <v>-100</v>
      </c>
      <c r="Q479" s="11">
        <f t="shared" si="61"/>
        <v>-100</v>
      </c>
      <c r="R479" s="8">
        <v>0</v>
      </c>
      <c r="S479" s="8">
        <v>0</v>
      </c>
      <c r="T479" s="8">
        <v>0</v>
      </c>
      <c r="U479" s="11">
        <f t="shared" si="62"/>
        <v>0</v>
      </c>
      <c r="V479" s="11">
        <f t="shared" si="63"/>
        <v>0</v>
      </c>
      <c r="W479" s="9">
        <v>0</v>
      </c>
      <c r="X479" s="9">
        <v>0</v>
      </c>
    </row>
    <row r="480" spans="1:24" x14ac:dyDescent="0.2">
      <c r="A480" s="7" t="s">
        <v>1877</v>
      </c>
      <c r="B480" s="7" t="s">
        <v>1735</v>
      </c>
      <c r="C480" s="8">
        <v>1</v>
      </c>
      <c r="D480" s="9">
        <v>6</v>
      </c>
      <c r="E480" s="10">
        <v>1200</v>
      </c>
      <c r="F480" s="10">
        <v>0</v>
      </c>
      <c r="G480" s="11">
        <f t="shared" si="56"/>
        <v>0</v>
      </c>
      <c r="H480" s="10">
        <v>0</v>
      </c>
      <c r="I480" s="9">
        <v>6</v>
      </c>
      <c r="J480" s="8">
        <v>0</v>
      </c>
      <c r="K480" s="9">
        <v>0</v>
      </c>
      <c r="L480" s="9">
        <v>0</v>
      </c>
      <c r="M480" s="9">
        <f t="shared" si="57"/>
        <v>0</v>
      </c>
      <c r="N480" s="9">
        <f t="shared" si="58"/>
        <v>7.88720930232558</v>
      </c>
      <c r="O480" s="9">
        <f t="shared" si="59"/>
        <v>7.2508917954815768</v>
      </c>
      <c r="P480" s="11">
        <f t="shared" si="60"/>
        <v>-100</v>
      </c>
      <c r="Q480" s="11">
        <f t="shared" si="61"/>
        <v>-100</v>
      </c>
      <c r="R480" s="8">
        <v>0</v>
      </c>
      <c r="S480" s="8">
        <v>0</v>
      </c>
      <c r="T480" s="8">
        <v>0</v>
      </c>
      <c r="U480" s="11">
        <f t="shared" si="62"/>
        <v>0</v>
      </c>
      <c r="V480" s="11">
        <f t="shared" si="63"/>
        <v>0</v>
      </c>
      <c r="W480" s="9">
        <v>0</v>
      </c>
      <c r="X480" s="9">
        <v>0</v>
      </c>
    </row>
    <row r="481" spans="1:24" x14ac:dyDescent="0.2">
      <c r="A481" s="7" t="s">
        <v>1877</v>
      </c>
      <c r="B481" s="7" t="s">
        <v>693</v>
      </c>
      <c r="C481" s="8">
        <v>2</v>
      </c>
      <c r="D481" s="9">
        <v>8</v>
      </c>
      <c r="E481" s="10">
        <v>2100</v>
      </c>
      <c r="F481" s="10">
        <v>0</v>
      </c>
      <c r="G481" s="11">
        <f t="shared" si="56"/>
        <v>0</v>
      </c>
      <c r="H481" s="10">
        <v>0</v>
      </c>
      <c r="I481" s="9">
        <v>8</v>
      </c>
      <c r="J481" s="8">
        <v>0</v>
      </c>
      <c r="K481" s="9">
        <v>0</v>
      </c>
      <c r="L481" s="9">
        <v>0</v>
      </c>
      <c r="M481" s="9">
        <f t="shared" si="57"/>
        <v>0</v>
      </c>
      <c r="N481" s="9">
        <f t="shared" si="58"/>
        <v>7.88720930232558</v>
      </c>
      <c r="O481" s="9">
        <f t="shared" si="59"/>
        <v>7.2508917954815768</v>
      </c>
      <c r="P481" s="11">
        <f t="shared" si="60"/>
        <v>-100</v>
      </c>
      <c r="Q481" s="11">
        <f t="shared" si="61"/>
        <v>-100</v>
      </c>
      <c r="R481" s="8">
        <v>0</v>
      </c>
      <c r="S481" s="8">
        <v>0</v>
      </c>
      <c r="T481" s="8">
        <v>0</v>
      </c>
      <c r="U481" s="11">
        <f t="shared" si="62"/>
        <v>0</v>
      </c>
      <c r="V481" s="11">
        <f t="shared" si="63"/>
        <v>0</v>
      </c>
      <c r="W481" s="9">
        <v>0</v>
      </c>
      <c r="X481" s="9">
        <v>0</v>
      </c>
    </row>
    <row r="482" spans="1:24" x14ac:dyDescent="0.2">
      <c r="A482" s="7" t="s">
        <v>1877</v>
      </c>
      <c r="B482" s="7" t="s">
        <v>603</v>
      </c>
      <c r="C482" s="8">
        <v>1</v>
      </c>
      <c r="D482" s="9">
        <v>10</v>
      </c>
      <c r="E482" s="10">
        <v>900</v>
      </c>
      <c r="F482" s="10">
        <v>0</v>
      </c>
      <c r="G482" s="11">
        <f t="shared" si="56"/>
        <v>0</v>
      </c>
      <c r="H482" s="10">
        <v>0</v>
      </c>
      <c r="I482" s="9">
        <v>10</v>
      </c>
      <c r="J482" s="8">
        <v>0</v>
      </c>
      <c r="K482" s="9">
        <v>0</v>
      </c>
      <c r="L482" s="9">
        <v>0</v>
      </c>
      <c r="M482" s="9">
        <f t="shared" si="57"/>
        <v>0</v>
      </c>
      <c r="N482" s="9">
        <f t="shared" si="58"/>
        <v>7.88720930232558</v>
      </c>
      <c r="O482" s="9">
        <f t="shared" si="59"/>
        <v>7.2508917954815768</v>
      </c>
      <c r="P482" s="11">
        <f t="shared" si="60"/>
        <v>-100</v>
      </c>
      <c r="Q482" s="11">
        <f t="shared" si="61"/>
        <v>-100</v>
      </c>
      <c r="R482" s="8">
        <v>0</v>
      </c>
      <c r="S482" s="8">
        <v>0</v>
      </c>
      <c r="T482" s="8">
        <v>0</v>
      </c>
      <c r="U482" s="11">
        <f t="shared" si="62"/>
        <v>0</v>
      </c>
      <c r="V482" s="11">
        <f t="shared" si="63"/>
        <v>0</v>
      </c>
      <c r="W482" s="9">
        <v>0</v>
      </c>
      <c r="X482" s="9">
        <v>0</v>
      </c>
    </row>
    <row r="483" spans="1:24" x14ac:dyDescent="0.2">
      <c r="A483" s="7" t="s">
        <v>1877</v>
      </c>
      <c r="B483" s="7" t="s">
        <v>839</v>
      </c>
      <c r="C483" s="8">
        <v>1</v>
      </c>
      <c r="D483" s="9">
        <v>2.5</v>
      </c>
      <c r="E483" s="10">
        <v>1700</v>
      </c>
      <c r="F483" s="10">
        <v>0</v>
      </c>
      <c r="G483" s="11">
        <f t="shared" si="56"/>
        <v>0</v>
      </c>
      <c r="H483" s="10">
        <v>0</v>
      </c>
      <c r="I483" s="9">
        <v>2.5</v>
      </c>
      <c r="J483" s="8">
        <v>0</v>
      </c>
      <c r="K483" s="9">
        <v>0</v>
      </c>
      <c r="L483" s="9">
        <v>0</v>
      </c>
      <c r="M483" s="9">
        <f t="shared" si="57"/>
        <v>0</v>
      </c>
      <c r="N483" s="9">
        <f t="shared" si="58"/>
        <v>7.88720930232558</v>
      </c>
      <c r="O483" s="9">
        <f t="shared" si="59"/>
        <v>7.2508917954815768</v>
      </c>
      <c r="P483" s="11">
        <f t="shared" si="60"/>
        <v>-100</v>
      </c>
      <c r="Q483" s="11">
        <f t="shared" si="61"/>
        <v>-100</v>
      </c>
      <c r="R483" s="8">
        <v>0</v>
      </c>
      <c r="S483" s="8">
        <v>0</v>
      </c>
      <c r="T483" s="8">
        <v>0</v>
      </c>
      <c r="U483" s="11">
        <f t="shared" si="62"/>
        <v>0</v>
      </c>
      <c r="V483" s="11">
        <f t="shared" si="63"/>
        <v>0</v>
      </c>
      <c r="W483" s="9">
        <v>0</v>
      </c>
      <c r="X483" s="9">
        <v>0</v>
      </c>
    </row>
    <row r="484" spans="1:24" x14ac:dyDescent="0.2">
      <c r="A484" s="7" t="s">
        <v>1877</v>
      </c>
      <c r="B484" s="7" t="s">
        <v>641</v>
      </c>
      <c r="C484" s="8">
        <v>2</v>
      </c>
      <c r="D484" s="9">
        <v>19</v>
      </c>
      <c r="E484" s="10">
        <v>1400</v>
      </c>
      <c r="F484" s="10">
        <v>0</v>
      </c>
      <c r="G484" s="11">
        <f t="shared" si="56"/>
        <v>0</v>
      </c>
      <c r="H484" s="10">
        <v>0</v>
      </c>
      <c r="I484" s="9">
        <v>19</v>
      </c>
      <c r="J484" s="8">
        <v>0</v>
      </c>
      <c r="K484" s="9">
        <v>0</v>
      </c>
      <c r="L484" s="9">
        <v>0</v>
      </c>
      <c r="M484" s="9">
        <f t="shared" si="57"/>
        <v>0</v>
      </c>
      <c r="N484" s="9">
        <f t="shared" si="58"/>
        <v>7.88720930232558</v>
      </c>
      <c r="O484" s="9">
        <f t="shared" si="59"/>
        <v>7.2508917954815768</v>
      </c>
      <c r="P484" s="11">
        <f t="shared" si="60"/>
        <v>-100</v>
      </c>
      <c r="Q484" s="11">
        <f t="shared" si="61"/>
        <v>-100</v>
      </c>
      <c r="R484" s="8">
        <v>0</v>
      </c>
      <c r="S484" s="8">
        <v>0</v>
      </c>
      <c r="T484" s="8">
        <v>0</v>
      </c>
      <c r="U484" s="11">
        <f t="shared" si="62"/>
        <v>0</v>
      </c>
      <c r="V484" s="11">
        <f t="shared" si="63"/>
        <v>0</v>
      </c>
      <c r="W484" s="9">
        <v>0</v>
      </c>
      <c r="X484" s="9">
        <v>0</v>
      </c>
    </row>
    <row r="485" spans="1:24" x14ac:dyDescent="0.2">
      <c r="A485" s="7" t="s">
        <v>1877</v>
      </c>
      <c r="B485" s="7" t="s">
        <v>704</v>
      </c>
      <c r="C485" s="8">
        <v>1</v>
      </c>
      <c r="D485" s="9">
        <v>15</v>
      </c>
      <c r="E485" s="10">
        <v>800</v>
      </c>
      <c r="F485" s="10">
        <v>0</v>
      </c>
      <c r="G485" s="11">
        <f t="shared" si="56"/>
        <v>0</v>
      </c>
      <c r="H485" s="10">
        <v>0</v>
      </c>
      <c r="I485" s="9">
        <v>15</v>
      </c>
      <c r="J485" s="8">
        <v>0</v>
      </c>
      <c r="K485" s="9">
        <v>0</v>
      </c>
      <c r="L485" s="9">
        <v>0</v>
      </c>
      <c r="M485" s="9">
        <f t="shared" si="57"/>
        <v>0</v>
      </c>
      <c r="N485" s="9">
        <f t="shared" si="58"/>
        <v>7.88720930232558</v>
      </c>
      <c r="O485" s="9">
        <f t="shared" si="59"/>
        <v>7.2508917954815768</v>
      </c>
      <c r="P485" s="11">
        <f t="shared" si="60"/>
        <v>-100</v>
      </c>
      <c r="Q485" s="11">
        <f t="shared" si="61"/>
        <v>-100</v>
      </c>
      <c r="R485" s="8">
        <v>0</v>
      </c>
      <c r="S485" s="8">
        <v>0</v>
      </c>
      <c r="T485" s="8">
        <v>0</v>
      </c>
      <c r="U485" s="11">
        <f t="shared" si="62"/>
        <v>0</v>
      </c>
      <c r="V485" s="11">
        <f t="shared" si="63"/>
        <v>0</v>
      </c>
      <c r="W485" s="9">
        <v>0</v>
      </c>
      <c r="X485" s="9">
        <v>0</v>
      </c>
    </row>
    <row r="486" spans="1:24" x14ac:dyDescent="0.2">
      <c r="A486" s="7" t="s">
        <v>1877</v>
      </c>
      <c r="B486" s="7" t="s">
        <v>846</v>
      </c>
      <c r="C486" s="8">
        <v>1</v>
      </c>
      <c r="D486" s="9">
        <v>6</v>
      </c>
      <c r="E486" s="10">
        <v>1200</v>
      </c>
      <c r="F486" s="10">
        <v>0</v>
      </c>
      <c r="G486" s="11">
        <f t="shared" si="56"/>
        <v>0</v>
      </c>
      <c r="H486" s="10">
        <v>0</v>
      </c>
      <c r="I486" s="9">
        <v>6</v>
      </c>
      <c r="J486" s="8">
        <v>0</v>
      </c>
      <c r="K486" s="9">
        <v>0</v>
      </c>
      <c r="L486" s="9">
        <v>0</v>
      </c>
      <c r="M486" s="9">
        <f t="shared" si="57"/>
        <v>0</v>
      </c>
      <c r="N486" s="9">
        <f t="shared" si="58"/>
        <v>7.88720930232558</v>
      </c>
      <c r="O486" s="9">
        <f t="shared" si="59"/>
        <v>7.2508917954815768</v>
      </c>
      <c r="P486" s="11">
        <f t="shared" si="60"/>
        <v>-100</v>
      </c>
      <c r="Q486" s="11">
        <f t="shared" si="61"/>
        <v>-100</v>
      </c>
      <c r="R486" s="8">
        <v>0</v>
      </c>
      <c r="S486" s="8">
        <v>0</v>
      </c>
      <c r="T486" s="8">
        <v>0</v>
      </c>
      <c r="U486" s="11">
        <f t="shared" si="62"/>
        <v>0</v>
      </c>
      <c r="V486" s="11">
        <f t="shared" si="63"/>
        <v>0</v>
      </c>
      <c r="W486" s="9">
        <v>0</v>
      </c>
      <c r="X486" s="9">
        <v>0</v>
      </c>
    </row>
    <row r="487" spans="1:24" x14ac:dyDescent="0.2">
      <c r="A487" s="7" t="s">
        <v>1877</v>
      </c>
      <c r="B487" s="7" t="s">
        <v>177</v>
      </c>
      <c r="C487" s="8">
        <v>1</v>
      </c>
      <c r="D487" s="9">
        <v>12</v>
      </c>
      <c r="E487" s="10">
        <v>800</v>
      </c>
      <c r="F487" s="10">
        <v>0</v>
      </c>
      <c r="G487" s="11">
        <f t="shared" si="56"/>
        <v>0</v>
      </c>
      <c r="H487" s="10">
        <v>0</v>
      </c>
      <c r="I487" s="9">
        <v>12</v>
      </c>
      <c r="J487" s="8">
        <v>0</v>
      </c>
      <c r="K487" s="9">
        <v>0</v>
      </c>
      <c r="L487" s="9">
        <v>0</v>
      </c>
      <c r="M487" s="9">
        <f t="shared" si="57"/>
        <v>0</v>
      </c>
      <c r="N487" s="9">
        <f t="shared" si="58"/>
        <v>7.88720930232558</v>
      </c>
      <c r="O487" s="9">
        <f t="shared" si="59"/>
        <v>7.2508917954815768</v>
      </c>
      <c r="P487" s="11">
        <f t="shared" si="60"/>
        <v>-100</v>
      </c>
      <c r="Q487" s="11">
        <f t="shared" si="61"/>
        <v>-100</v>
      </c>
      <c r="R487" s="8">
        <v>0</v>
      </c>
      <c r="S487" s="8">
        <v>0</v>
      </c>
      <c r="T487" s="8">
        <v>0</v>
      </c>
      <c r="U487" s="11">
        <f t="shared" si="62"/>
        <v>0</v>
      </c>
      <c r="V487" s="11">
        <f t="shared" si="63"/>
        <v>0</v>
      </c>
      <c r="W487" s="9">
        <v>0</v>
      </c>
      <c r="X487" s="9">
        <v>0</v>
      </c>
    </row>
    <row r="488" spans="1:24" x14ac:dyDescent="0.2">
      <c r="A488" s="7" t="s">
        <v>1877</v>
      </c>
      <c r="B488" s="7" t="s">
        <v>1060</v>
      </c>
      <c r="C488" s="8">
        <v>2</v>
      </c>
      <c r="D488" s="9">
        <v>40</v>
      </c>
      <c r="E488" s="10">
        <v>800</v>
      </c>
      <c r="F488" s="10">
        <v>0</v>
      </c>
      <c r="G488" s="11">
        <f t="shared" si="56"/>
        <v>0</v>
      </c>
      <c r="H488" s="10">
        <v>0</v>
      </c>
      <c r="I488" s="9">
        <v>40</v>
      </c>
      <c r="J488" s="8">
        <v>0</v>
      </c>
      <c r="K488" s="9">
        <v>0</v>
      </c>
      <c r="L488" s="9">
        <v>0</v>
      </c>
      <c r="M488" s="9">
        <f t="shared" si="57"/>
        <v>0</v>
      </c>
      <c r="N488" s="9">
        <f t="shared" si="58"/>
        <v>7.88720930232558</v>
      </c>
      <c r="O488" s="9">
        <f t="shared" si="59"/>
        <v>7.2508917954815768</v>
      </c>
      <c r="P488" s="11">
        <f t="shared" si="60"/>
        <v>-100</v>
      </c>
      <c r="Q488" s="11">
        <f t="shared" si="61"/>
        <v>-100</v>
      </c>
      <c r="R488" s="8">
        <v>0</v>
      </c>
      <c r="S488" s="8">
        <v>0</v>
      </c>
      <c r="T488" s="8">
        <v>0</v>
      </c>
      <c r="U488" s="11">
        <f t="shared" si="62"/>
        <v>0</v>
      </c>
      <c r="V488" s="11">
        <f t="shared" si="63"/>
        <v>0</v>
      </c>
      <c r="W488" s="9">
        <v>0</v>
      </c>
      <c r="X488" s="9">
        <v>0</v>
      </c>
    </row>
    <row r="489" spans="1:24" x14ac:dyDescent="0.2">
      <c r="A489" s="7" t="s">
        <v>1877</v>
      </c>
      <c r="B489" s="7" t="s">
        <v>464</v>
      </c>
      <c r="C489" s="8">
        <v>2</v>
      </c>
      <c r="D489" s="9">
        <v>40</v>
      </c>
      <c r="E489" s="10">
        <v>800</v>
      </c>
      <c r="F489" s="10">
        <v>0</v>
      </c>
      <c r="G489" s="11">
        <f t="shared" si="56"/>
        <v>0</v>
      </c>
      <c r="H489" s="10">
        <v>0</v>
      </c>
      <c r="I489" s="9">
        <v>40</v>
      </c>
      <c r="J489" s="8">
        <v>0</v>
      </c>
      <c r="K489" s="9">
        <v>0</v>
      </c>
      <c r="L489" s="9">
        <v>0</v>
      </c>
      <c r="M489" s="9">
        <f t="shared" si="57"/>
        <v>0</v>
      </c>
      <c r="N489" s="9">
        <f t="shared" si="58"/>
        <v>7.88720930232558</v>
      </c>
      <c r="O489" s="9">
        <f t="shared" si="59"/>
        <v>7.2508917954815768</v>
      </c>
      <c r="P489" s="11">
        <f t="shared" si="60"/>
        <v>-100</v>
      </c>
      <c r="Q489" s="11">
        <f t="shared" si="61"/>
        <v>-100</v>
      </c>
      <c r="R489" s="8">
        <v>0</v>
      </c>
      <c r="S489" s="8">
        <v>0</v>
      </c>
      <c r="T489" s="8">
        <v>0</v>
      </c>
      <c r="U489" s="11">
        <f t="shared" si="62"/>
        <v>0</v>
      </c>
      <c r="V489" s="11">
        <f t="shared" si="63"/>
        <v>0</v>
      </c>
      <c r="W489" s="9">
        <v>0</v>
      </c>
      <c r="X489" s="9">
        <v>0</v>
      </c>
    </row>
    <row r="490" spans="1:24" x14ac:dyDescent="0.2">
      <c r="A490" s="7" t="s">
        <v>1877</v>
      </c>
      <c r="B490" s="7" t="s">
        <v>658</v>
      </c>
      <c r="C490" s="8">
        <v>1</v>
      </c>
      <c r="D490" s="9">
        <v>5</v>
      </c>
      <c r="E490" s="10">
        <v>1300</v>
      </c>
      <c r="F490" s="10">
        <v>0</v>
      </c>
      <c r="G490" s="11">
        <f t="shared" si="56"/>
        <v>0</v>
      </c>
      <c r="H490" s="10">
        <v>0</v>
      </c>
      <c r="I490" s="9">
        <v>5</v>
      </c>
      <c r="J490" s="8">
        <v>0</v>
      </c>
      <c r="K490" s="9">
        <v>0</v>
      </c>
      <c r="L490" s="9">
        <v>0</v>
      </c>
      <c r="M490" s="9">
        <f t="shared" si="57"/>
        <v>0</v>
      </c>
      <c r="N490" s="9">
        <f t="shared" si="58"/>
        <v>7.88720930232558</v>
      </c>
      <c r="O490" s="9">
        <f t="shared" si="59"/>
        <v>7.2508917954815768</v>
      </c>
      <c r="P490" s="11">
        <f t="shared" si="60"/>
        <v>-100</v>
      </c>
      <c r="Q490" s="11">
        <f t="shared" si="61"/>
        <v>-100</v>
      </c>
      <c r="R490" s="8">
        <v>0</v>
      </c>
      <c r="S490" s="8">
        <v>0</v>
      </c>
      <c r="T490" s="8">
        <v>0</v>
      </c>
      <c r="U490" s="11">
        <f t="shared" si="62"/>
        <v>0</v>
      </c>
      <c r="V490" s="11">
        <f t="shared" si="63"/>
        <v>0</v>
      </c>
      <c r="W490" s="9">
        <v>0</v>
      </c>
      <c r="X490" s="9">
        <v>0</v>
      </c>
    </row>
    <row r="491" spans="1:24" x14ac:dyDescent="0.2">
      <c r="A491" s="7" t="s">
        <v>1877</v>
      </c>
      <c r="B491" s="7" t="s">
        <v>588</v>
      </c>
      <c r="C491" s="8">
        <v>1</v>
      </c>
      <c r="D491" s="9">
        <v>1.4</v>
      </c>
      <c r="E491" s="10">
        <v>2200</v>
      </c>
      <c r="F491" s="10">
        <v>0</v>
      </c>
      <c r="G491" s="11">
        <f t="shared" si="56"/>
        <v>0</v>
      </c>
      <c r="H491" s="10">
        <v>0</v>
      </c>
      <c r="I491" s="9">
        <v>1.4</v>
      </c>
      <c r="J491" s="8">
        <v>0</v>
      </c>
      <c r="K491" s="9">
        <v>0</v>
      </c>
      <c r="L491" s="9">
        <v>0</v>
      </c>
      <c r="M491" s="9">
        <f t="shared" si="57"/>
        <v>0</v>
      </c>
      <c r="N491" s="9">
        <f t="shared" si="58"/>
        <v>7.88720930232558</v>
      </c>
      <c r="O491" s="9">
        <f t="shared" si="59"/>
        <v>7.2508917954815768</v>
      </c>
      <c r="P491" s="11">
        <f t="shared" si="60"/>
        <v>-100</v>
      </c>
      <c r="Q491" s="11">
        <f t="shared" si="61"/>
        <v>-100</v>
      </c>
      <c r="R491" s="8">
        <v>0</v>
      </c>
      <c r="S491" s="8">
        <v>0</v>
      </c>
      <c r="T491" s="8">
        <v>0</v>
      </c>
      <c r="U491" s="11">
        <f t="shared" si="62"/>
        <v>0</v>
      </c>
      <c r="V491" s="11">
        <f t="shared" si="63"/>
        <v>0</v>
      </c>
      <c r="W491" s="9">
        <v>0</v>
      </c>
      <c r="X491" s="9">
        <v>0</v>
      </c>
    </row>
    <row r="492" spans="1:24" x14ac:dyDescent="0.2">
      <c r="A492" s="7" t="s">
        <v>1877</v>
      </c>
      <c r="B492" s="7" t="s">
        <v>548</v>
      </c>
      <c r="C492" s="8">
        <v>1</v>
      </c>
      <c r="D492" s="9">
        <v>12</v>
      </c>
      <c r="E492" s="10">
        <v>800</v>
      </c>
      <c r="F492" s="10">
        <v>0</v>
      </c>
      <c r="G492" s="11">
        <f t="shared" si="56"/>
        <v>0</v>
      </c>
      <c r="H492" s="10">
        <v>0</v>
      </c>
      <c r="I492" s="9">
        <v>12</v>
      </c>
      <c r="J492" s="8">
        <v>0</v>
      </c>
      <c r="K492" s="9">
        <v>0</v>
      </c>
      <c r="L492" s="9">
        <v>0</v>
      </c>
      <c r="M492" s="9">
        <f t="shared" si="57"/>
        <v>0</v>
      </c>
      <c r="N492" s="9">
        <f t="shared" si="58"/>
        <v>7.88720930232558</v>
      </c>
      <c r="O492" s="9">
        <f t="shared" si="59"/>
        <v>7.2508917954815768</v>
      </c>
      <c r="P492" s="11">
        <f t="shared" si="60"/>
        <v>-100</v>
      </c>
      <c r="Q492" s="11">
        <f t="shared" si="61"/>
        <v>-100</v>
      </c>
      <c r="R492" s="8">
        <v>0</v>
      </c>
      <c r="S492" s="8">
        <v>0</v>
      </c>
      <c r="T492" s="8">
        <v>0</v>
      </c>
      <c r="U492" s="11">
        <f t="shared" si="62"/>
        <v>0</v>
      </c>
      <c r="V492" s="11">
        <f t="shared" si="63"/>
        <v>0</v>
      </c>
      <c r="W492" s="9">
        <v>0</v>
      </c>
      <c r="X492" s="9">
        <v>0</v>
      </c>
    </row>
    <row r="493" spans="1:24" x14ac:dyDescent="0.2">
      <c r="A493" s="7" t="s">
        <v>1877</v>
      </c>
      <c r="B493" s="7" t="s">
        <v>182</v>
      </c>
      <c r="C493" s="8">
        <v>3</v>
      </c>
      <c r="D493" s="9">
        <v>8.83</v>
      </c>
      <c r="E493" s="10">
        <v>3300</v>
      </c>
      <c r="F493" s="10">
        <v>0</v>
      </c>
      <c r="G493" s="11">
        <f t="shared" si="56"/>
        <v>0</v>
      </c>
      <c r="H493" s="10">
        <v>0</v>
      </c>
      <c r="I493" s="9">
        <v>8.83</v>
      </c>
      <c r="J493" s="8">
        <v>0</v>
      </c>
      <c r="K493" s="9">
        <v>0</v>
      </c>
      <c r="L493" s="9">
        <v>0</v>
      </c>
      <c r="M493" s="9">
        <f t="shared" si="57"/>
        <v>0</v>
      </c>
      <c r="N493" s="9">
        <f t="shared" si="58"/>
        <v>7.88720930232558</v>
      </c>
      <c r="O493" s="9">
        <f t="shared" si="59"/>
        <v>7.2508917954815768</v>
      </c>
      <c r="P493" s="11">
        <f t="shared" si="60"/>
        <v>-100</v>
      </c>
      <c r="Q493" s="11">
        <f t="shared" si="61"/>
        <v>-100</v>
      </c>
      <c r="R493" s="8">
        <v>0</v>
      </c>
      <c r="S493" s="8">
        <v>0</v>
      </c>
      <c r="T493" s="8">
        <v>0</v>
      </c>
      <c r="U493" s="11">
        <f t="shared" si="62"/>
        <v>0</v>
      </c>
      <c r="V493" s="11">
        <f t="shared" si="63"/>
        <v>0</v>
      </c>
      <c r="W493" s="9">
        <v>0</v>
      </c>
      <c r="X493" s="9">
        <v>0</v>
      </c>
    </row>
    <row r="494" spans="1:24" x14ac:dyDescent="0.2">
      <c r="A494" s="7" t="s">
        <v>1877</v>
      </c>
      <c r="B494" s="7" t="s">
        <v>1023</v>
      </c>
      <c r="C494" s="8">
        <v>1</v>
      </c>
      <c r="D494" s="9">
        <v>15</v>
      </c>
      <c r="E494" s="10">
        <v>800</v>
      </c>
      <c r="F494" s="10">
        <v>0</v>
      </c>
      <c r="G494" s="11">
        <f t="shared" si="56"/>
        <v>0</v>
      </c>
      <c r="H494" s="10">
        <v>0</v>
      </c>
      <c r="I494" s="9">
        <v>15</v>
      </c>
      <c r="J494" s="8">
        <v>0</v>
      </c>
      <c r="K494" s="9">
        <v>0</v>
      </c>
      <c r="L494" s="9">
        <v>0</v>
      </c>
      <c r="M494" s="9">
        <f t="shared" si="57"/>
        <v>0</v>
      </c>
      <c r="N494" s="9">
        <f t="shared" si="58"/>
        <v>7.88720930232558</v>
      </c>
      <c r="O494" s="9">
        <f t="shared" si="59"/>
        <v>7.2508917954815768</v>
      </c>
      <c r="P494" s="11">
        <f t="shared" si="60"/>
        <v>-100</v>
      </c>
      <c r="Q494" s="11">
        <f t="shared" si="61"/>
        <v>-100</v>
      </c>
      <c r="R494" s="8">
        <v>0</v>
      </c>
      <c r="S494" s="8">
        <v>0</v>
      </c>
      <c r="T494" s="8">
        <v>0</v>
      </c>
      <c r="U494" s="11">
        <f t="shared" si="62"/>
        <v>0</v>
      </c>
      <c r="V494" s="11">
        <f t="shared" si="63"/>
        <v>0</v>
      </c>
      <c r="W494" s="9">
        <v>0</v>
      </c>
      <c r="X494" s="9">
        <v>0</v>
      </c>
    </row>
    <row r="495" spans="1:24" x14ac:dyDescent="0.2">
      <c r="A495" s="7" t="s">
        <v>1877</v>
      </c>
      <c r="B495" s="7" t="s">
        <v>134</v>
      </c>
      <c r="C495" s="8">
        <v>1</v>
      </c>
      <c r="D495" s="9">
        <v>3.5</v>
      </c>
      <c r="E495" s="10">
        <v>1500</v>
      </c>
      <c r="F495" s="10">
        <v>0</v>
      </c>
      <c r="G495" s="11">
        <f t="shared" si="56"/>
        <v>0</v>
      </c>
      <c r="H495" s="10">
        <v>0</v>
      </c>
      <c r="I495" s="9">
        <v>3.5</v>
      </c>
      <c r="J495" s="8">
        <v>0</v>
      </c>
      <c r="K495" s="9">
        <v>0</v>
      </c>
      <c r="L495" s="9">
        <v>0</v>
      </c>
      <c r="M495" s="9">
        <f t="shared" si="57"/>
        <v>0</v>
      </c>
      <c r="N495" s="9">
        <f t="shared" si="58"/>
        <v>7.88720930232558</v>
      </c>
      <c r="O495" s="9">
        <f t="shared" si="59"/>
        <v>7.2508917954815768</v>
      </c>
      <c r="P495" s="11">
        <f t="shared" si="60"/>
        <v>-100</v>
      </c>
      <c r="Q495" s="11">
        <f t="shared" si="61"/>
        <v>-100</v>
      </c>
      <c r="R495" s="8">
        <v>0</v>
      </c>
      <c r="S495" s="8">
        <v>0</v>
      </c>
      <c r="T495" s="8">
        <v>0</v>
      </c>
      <c r="U495" s="11">
        <f t="shared" si="62"/>
        <v>0</v>
      </c>
      <c r="V495" s="11">
        <f t="shared" si="63"/>
        <v>0</v>
      </c>
      <c r="W495" s="9">
        <v>0</v>
      </c>
      <c r="X495" s="9">
        <v>0</v>
      </c>
    </row>
    <row r="496" spans="1:24" x14ac:dyDescent="0.2">
      <c r="A496" s="7" t="s">
        <v>1877</v>
      </c>
      <c r="B496" s="7" t="s">
        <v>1548</v>
      </c>
      <c r="C496" s="8">
        <v>1</v>
      </c>
      <c r="D496" s="9">
        <v>50</v>
      </c>
      <c r="E496" s="10">
        <v>400</v>
      </c>
      <c r="F496" s="10">
        <v>0</v>
      </c>
      <c r="G496" s="11">
        <f t="shared" si="56"/>
        <v>0</v>
      </c>
      <c r="H496" s="10">
        <v>0</v>
      </c>
      <c r="I496" s="9">
        <v>50</v>
      </c>
      <c r="J496" s="8">
        <v>0</v>
      </c>
      <c r="K496" s="9">
        <v>0</v>
      </c>
      <c r="L496" s="9">
        <v>0</v>
      </c>
      <c r="M496" s="9">
        <f t="shared" si="57"/>
        <v>0</v>
      </c>
      <c r="N496" s="9">
        <f t="shared" si="58"/>
        <v>7.88720930232558</v>
      </c>
      <c r="O496" s="9">
        <f t="shared" si="59"/>
        <v>7.2508917954815768</v>
      </c>
      <c r="P496" s="11">
        <f t="shared" si="60"/>
        <v>-100</v>
      </c>
      <c r="Q496" s="11">
        <f t="shared" si="61"/>
        <v>-100</v>
      </c>
      <c r="R496" s="8">
        <v>0</v>
      </c>
      <c r="S496" s="8">
        <v>0</v>
      </c>
      <c r="T496" s="8">
        <v>0</v>
      </c>
      <c r="U496" s="11">
        <f t="shared" si="62"/>
        <v>0</v>
      </c>
      <c r="V496" s="11">
        <f t="shared" si="63"/>
        <v>0</v>
      </c>
      <c r="W496" s="9">
        <v>0</v>
      </c>
      <c r="X496" s="9">
        <v>0</v>
      </c>
    </row>
    <row r="497" spans="1:24" x14ac:dyDescent="0.2">
      <c r="A497" s="7" t="s">
        <v>1877</v>
      </c>
      <c r="B497" s="7" t="s">
        <v>413</v>
      </c>
      <c r="C497" s="8">
        <v>1</v>
      </c>
      <c r="D497" s="9">
        <v>4.5</v>
      </c>
      <c r="E497" s="10">
        <v>1300</v>
      </c>
      <c r="F497" s="10">
        <v>0</v>
      </c>
      <c r="G497" s="11">
        <f t="shared" si="56"/>
        <v>0</v>
      </c>
      <c r="H497" s="10">
        <v>0</v>
      </c>
      <c r="I497" s="9">
        <v>4.5</v>
      </c>
      <c r="J497" s="8">
        <v>0</v>
      </c>
      <c r="K497" s="9">
        <v>0</v>
      </c>
      <c r="L497" s="9">
        <v>0</v>
      </c>
      <c r="M497" s="9">
        <f t="shared" si="57"/>
        <v>0</v>
      </c>
      <c r="N497" s="9">
        <f t="shared" si="58"/>
        <v>7.88720930232558</v>
      </c>
      <c r="O497" s="9">
        <f t="shared" si="59"/>
        <v>7.2508917954815768</v>
      </c>
      <c r="P497" s="11">
        <f t="shared" si="60"/>
        <v>-100</v>
      </c>
      <c r="Q497" s="11">
        <f t="shared" si="61"/>
        <v>-100</v>
      </c>
      <c r="R497" s="8">
        <v>0</v>
      </c>
      <c r="S497" s="8">
        <v>0</v>
      </c>
      <c r="T497" s="8">
        <v>0</v>
      </c>
      <c r="U497" s="11">
        <f t="shared" si="62"/>
        <v>0</v>
      </c>
      <c r="V497" s="11">
        <f t="shared" si="63"/>
        <v>0</v>
      </c>
      <c r="W497" s="9">
        <v>0</v>
      </c>
      <c r="X497" s="9">
        <v>0</v>
      </c>
    </row>
    <row r="498" spans="1:24" x14ac:dyDescent="0.2">
      <c r="A498" s="7" t="s">
        <v>1877</v>
      </c>
      <c r="B498" s="7" t="s">
        <v>297</v>
      </c>
      <c r="C498" s="8">
        <v>1</v>
      </c>
      <c r="D498" s="9">
        <v>30</v>
      </c>
      <c r="E498" s="10">
        <v>400</v>
      </c>
      <c r="F498" s="10">
        <v>0</v>
      </c>
      <c r="G498" s="11">
        <f t="shared" si="56"/>
        <v>0</v>
      </c>
      <c r="H498" s="10">
        <v>0</v>
      </c>
      <c r="I498" s="9">
        <v>30</v>
      </c>
      <c r="J498" s="8">
        <v>0</v>
      </c>
      <c r="K498" s="9">
        <v>0</v>
      </c>
      <c r="L498" s="9">
        <v>0</v>
      </c>
      <c r="M498" s="9">
        <f t="shared" si="57"/>
        <v>0</v>
      </c>
      <c r="N498" s="9">
        <f t="shared" si="58"/>
        <v>7.88720930232558</v>
      </c>
      <c r="O498" s="9">
        <f t="shared" si="59"/>
        <v>7.2508917954815768</v>
      </c>
      <c r="P498" s="11">
        <f t="shared" si="60"/>
        <v>-100</v>
      </c>
      <c r="Q498" s="11">
        <f t="shared" si="61"/>
        <v>-100</v>
      </c>
      <c r="R498" s="8">
        <v>0</v>
      </c>
      <c r="S498" s="8">
        <v>0</v>
      </c>
      <c r="T498" s="8">
        <v>0</v>
      </c>
      <c r="U498" s="11">
        <f t="shared" si="62"/>
        <v>0</v>
      </c>
      <c r="V498" s="11">
        <f t="shared" si="63"/>
        <v>0</v>
      </c>
      <c r="W498" s="9">
        <v>0</v>
      </c>
      <c r="X498" s="9">
        <v>0</v>
      </c>
    </row>
    <row r="499" spans="1:24" x14ac:dyDescent="0.2">
      <c r="A499" s="2" t="s">
        <v>2008</v>
      </c>
      <c r="B499" s="2" t="s">
        <v>337</v>
      </c>
      <c r="C499" s="3">
        <v>2</v>
      </c>
      <c r="D499" s="4">
        <v>1.7</v>
      </c>
      <c r="E499" s="5">
        <v>4100</v>
      </c>
      <c r="F499" s="5">
        <v>0</v>
      </c>
      <c r="G499" s="6">
        <f t="shared" si="56"/>
        <v>0</v>
      </c>
      <c r="H499" s="5">
        <v>4100</v>
      </c>
      <c r="I499" s="4">
        <v>1.7</v>
      </c>
      <c r="J499" s="3">
        <v>2</v>
      </c>
      <c r="K499" s="4">
        <v>40.32</v>
      </c>
      <c r="L499" s="4">
        <v>40.32</v>
      </c>
      <c r="M499" s="4">
        <f t="shared" si="57"/>
        <v>9.8341463414634145</v>
      </c>
      <c r="N499" s="4">
        <f t="shared" si="58"/>
        <v>7.1013002364066198</v>
      </c>
      <c r="O499" s="4">
        <f t="shared" si="59"/>
        <v>7.2508917954815768</v>
      </c>
      <c r="P499" s="6">
        <f t="shared" si="60"/>
        <v>38.483742611615895</v>
      </c>
      <c r="Q499" s="6">
        <f t="shared" si="61"/>
        <v>35.626714876528752</v>
      </c>
      <c r="R499" s="3">
        <v>1</v>
      </c>
      <c r="S499" s="3">
        <v>1</v>
      </c>
      <c r="T499" s="3">
        <v>2</v>
      </c>
      <c r="U499" s="6">
        <f t="shared" si="62"/>
        <v>50</v>
      </c>
      <c r="V499" s="6">
        <f t="shared" si="63"/>
        <v>200</v>
      </c>
      <c r="W499" s="4">
        <v>2</v>
      </c>
      <c r="X499" s="4">
        <v>5</v>
      </c>
    </row>
    <row r="500" spans="1:24" x14ac:dyDescent="0.2">
      <c r="A500" s="7" t="s">
        <v>2008</v>
      </c>
      <c r="B500" s="7" t="s">
        <v>603</v>
      </c>
      <c r="C500" s="8">
        <v>1</v>
      </c>
      <c r="D500" s="9">
        <v>5</v>
      </c>
      <c r="E500" s="10">
        <v>1300</v>
      </c>
      <c r="F500" s="10">
        <v>0</v>
      </c>
      <c r="G500" s="11">
        <f t="shared" si="56"/>
        <v>0</v>
      </c>
      <c r="H500" s="10">
        <v>1300</v>
      </c>
      <c r="I500" s="9">
        <v>5</v>
      </c>
      <c r="J500" s="8">
        <v>1</v>
      </c>
      <c r="K500" s="9">
        <v>0</v>
      </c>
      <c r="L500" s="9">
        <v>0</v>
      </c>
      <c r="M500" s="9">
        <f t="shared" si="57"/>
        <v>0</v>
      </c>
      <c r="N500" s="9">
        <f t="shared" si="58"/>
        <v>7.1013002364066198</v>
      </c>
      <c r="O500" s="9">
        <f t="shared" si="59"/>
        <v>7.2508917954815768</v>
      </c>
      <c r="P500" s="11">
        <f t="shared" si="60"/>
        <v>-100</v>
      </c>
      <c r="Q500" s="11">
        <f t="shared" si="61"/>
        <v>-100</v>
      </c>
      <c r="R500" s="8">
        <v>0</v>
      </c>
      <c r="S500" s="8">
        <v>0</v>
      </c>
      <c r="T500" s="8">
        <v>0</v>
      </c>
      <c r="U500" s="11">
        <f t="shared" si="62"/>
        <v>0</v>
      </c>
      <c r="V500" s="11">
        <f t="shared" si="63"/>
        <v>0</v>
      </c>
      <c r="W500" s="9">
        <v>5</v>
      </c>
      <c r="X500" s="9">
        <v>5</v>
      </c>
    </row>
    <row r="501" spans="1:24" x14ac:dyDescent="0.2">
      <c r="A501" s="7" t="s">
        <v>2008</v>
      </c>
      <c r="B501" s="7" t="s">
        <v>302</v>
      </c>
      <c r="C501" s="8">
        <v>1</v>
      </c>
      <c r="D501" s="9">
        <v>3.5</v>
      </c>
      <c r="E501" s="10">
        <v>1500</v>
      </c>
      <c r="F501" s="10">
        <v>0</v>
      </c>
      <c r="G501" s="11">
        <f t="shared" si="56"/>
        <v>0</v>
      </c>
      <c r="H501" s="10">
        <v>1500</v>
      </c>
      <c r="I501" s="9">
        <v>3.5</v>
      </c>
      <c r="J501" s="8">
        <v>1</v>
      </c>
      <c r="K501" s="9">
        <v>0</v>
      </c>
      <c r="L501" s="9">
        <v>0</v>
      </c>
      <c r="M501" s="9">
        <f t="shared" si="57"/>
        <v>0</v>
      </c>
      <c r="N501" s="9">
        <f t="shared" si="58"/>
        <v>7.1013002364066198</v>
      </c>
      <c r="O501" s="9">
        <f t="shared" si="59"/>
        <v>7.2508917954815768</v>
      </c>
      <c r="P501" s="11">
        <f t="shared" si="60"/>
        <v>-100</v>
      </c>
      <c r="Q501" s="11">
        <f t="shared" si="61"/>
        <v>-100</v>
      </c>
      <c r="R501" s="8">
        <v>0</v>
      </c>
      <c r="S501" s="8">
        <v>0</v>
      </c>
      <c r="T501" s="8">
        <v>0</v>
      </c>
      <c r="U501" s="11">
        <f t="shared" si="62"/>
        <v>0</v>
      </c>
      <c r="V501" s="11">
        <f t="shared" si="63"/>
        <v>0</v>
      </c>
      <c r="W501" s="9">
        <v>4</v>
      </c>
      <c r="X501" s="9">
        <v>5</v>
      </c>
    </row>
    <row r="502" spans="1:24" x14ac:dyDescent="0.2">
      <c r="A502" s="7" t="s">
        <v>2008</v>
      </c>
      <c r="B502" s="7" t="s">
        <v>644</v>
      </c>
      <c r="C502" s="8">
        <v>1</v>
      </c>
      <c r="D502" s="9">
        <v>6</v>
      </c>
      <c r="E502" s="10">
        <v>1200</v>
      </c>
      <c r="F502" s="10">
        <v>0</v>
      </c>
      <c r="G502" s="11">
        <f t="shared" si="56"/>
        <v>0</v>
      </c>
      <c r="H502" s="10">
        <v>1200</v>
      </c>
      <c r="I502" s="9">
        <v>6</v>
      </c>
      <c r="J502" s="8">
        <v>1</v>
      </c>
      <c r="K502" s="9">
        <v>23.3</v>
      </c>
      <c r="L502" s="9">
        <v>23.3</v>
      </c>
      <c r="M502" s="9">
        <f t="shared" si="57"/>
        <v>19.416666666666668</v>
      </c>
      <c r="N502" s="9">
        <f t="shared" si="58"/>
        <v>7.1013002364066198</v>
      </c>
      <c r="O502" s="9">
        <f t="shared" si="59"/>
        <v>7.2508917954815768</v>
      </c>
      <c r="P502" s="11">
        <f t="shared" si="60"/>
        <v>173.4241057309786</v>
      </c>
      <c r="Q502" s="11">
        <f t="shared" si="61"/>
        <v>167.78315294632097</v>
      </c>
      <c r="R502" s="8">
        <v>0</v>
      </c>
      <c r="S502" s="8">
        <v>1</v>
      </c>
      <c r="T502" s="8">
        <v>1</v>
      </c>
      <c r="U502" s="11">
        <f t="shared" si="62"/>
        <v>0</v>
      </c>
      <c r="V502" s="11">
        <f t="shared" si="63"/>
        <v>200</v>
      </c>
      <c r="W502" s="9">
        <v>2</v>
      </c>
      <c r="X502" s="9">
        <v>5</v>
      </c>
    </row>
    <row r="503" spans="1:24" x14ac:dyDescent="0.2">
      <c r="A503" s="7" t="s">
        <v>2008</v>
      </c>
      <c r="B503" s="7" t="s">
        <v>2023</v>
      </c>
      <c r="C503" s="8">
        <v>1</v>
      </c>
      <c r="D503" s="9">
        <v>30</v>
      </c>
      <c r="E503" s="10">
        <v>400</v>
      </c>
      <c r="F503" s="10">
        <v>200</v>
      </c>
      <c r="G503" s="11">
        <f t="shared" si="56"/>
        <v>50</v>
      </c>
      <c r="H503" s="10">
        <v>600</v>
      </c>
      <c r="I503" s="9">
        <v>30</v>
      </c>
      <c r="J503" s="8">
        <v>1</v>
      </c>
      <c r="K503" s="9">
        <v>0</v>
      </c>
      <c r="L503" s="9">
        <v>0</v>
      </c>
      <c r="M503" s="9">
        <f t="shared" si="57"/>
        <v>0</v>
      </c>
      <c r="N503" s="9">
        <f t="shared" si="58"/>
        <v>7.1013002364066198</v>
      </c>
      <c r="O503" s="9">
        <f t="shared" si="59"/>
        <v>7.2508917954815768</v>
      </c>
      <c r="P503" s="11">
        <f t="shared" si="60"/>
        <v>-100</v>
      </c>
      <c r="Q503" s="11">
        <f t="shared" si="61"/>
        <v>-100</v>
      </c>
      <c r="R503" s="8">
        <v>0</v>
      </c>
      <c r="S503" s="8">
        <v>0</v>
      </c>
      <c r="T503" s="8">
        <v>0</v>
      </c>
      <c r="U503" s="11">
        <f t="shared" si="62"/>
        <v>0</v>
      </c>
      <c r="V503" s="11">
        <f t="shared" si="63"/>
        <v>0</v>
      </c>
      <c r="W503" s="9">
        <v>5</v>
      </c>
      <c r="X503" s="9">
        <v>5</v>
      </c>
    </row>
    <row r="504" spans="1:24" x14ac:dyDescent="0.2">
      <c r="A504" s="7" t="s">
        <v>2008</v>
      </c>
      <c r="B504" s="7" t="s">
        <v>359</v>
      </c>
      <c r="C504" s="8">
        <v>2</v>
      </c>
      <c r="D504" s="9">
        <v>3.4</v>
      </c>
      <c r="E504" s="10">
        <v>3700</v>
      </c>
      <c r="F504" s="10">
        <v>500</v>
      </c>
      <c r="G504" s="11">
        <f t="shared" si="56"/>
        <v>13.513513513513514</v>
      </c>
      <c r="H504" s="10">
        <v>4200</v>
      </c>
      <c r="I504" s="9">
        <v>3.4</v>
      </c>
      <c r="J504" s="8">
        <v>2</v>
      </c>
      <c r="K504" s="9">
        <v>30.83</v>
      </c>
      <c r="L504" s="9">
        <v>30.83</v>
      </c>
      <c r="M504" s="9">
        <f t="shared" si="57"/>
        <v>7.3404761904761902</v>
      </c>
      <c r="N504" s="9">
        <f t="shared" si="58"/>
        <v>7.1013002364066198</v>
      </c>
      <c r="O504" s="9">
        <f t="shared" si="59"/>
        <v>7.2508917954815768</v>
      </c>
      <c r="P504" s="11">
        <f t="shared" si="60"/>
        <v>3.3680586104974699</v>
      </c>
      <c r="Q504" s="11">
        <f t="shared" si="61"/>
        <v>1.2354948538942236</v>
      </c>
      <c r="R504" s="8">
        <v>1</v>
      </c>
      <c r="S504" s="8">
        <v>1</v>
      </c>
      <c r="T504" s="8">
        <v>1</v>
      </c>
      <c r="U504" s="11">
        <f t="shared" si="62"/>
        <v>50</v>
      </c>
      <c r="V504" s="11">
        <f t="shared" si="63"/>
        <v>150</v>
      </c>
      <c r="W504" s="9">
        <v>4</v>
      </c>
      <c r="X504" s="9">
        <v>7</v>
      </c>
    </row>
    <row r="505" spans="1:24" x14ac:dyDescent="0.2">
      <c r="A505" s="7" t="s">
        <v>2008</v>
      </c>
      <c r="B505" s="7" t="s">
        <v>153</v>
      </c>
      <c r="C505" s="8">
        <v>1</v>
      </c>
      <c r="D505" s="9">
        <v>4</v>
      </c>
      <c r="E505" s="10">
        <v>1400</v>
      </c>
      <c r="F505" s="10">
        <v>0</v>
      </c>
      <c r="G505" s="11">
        <f t="shared" si="56"/>
        <v>0</v>
      </c>
      <c r="H505" s="10">
        <v>0</v>
      </c>
      <c r="I505" s="9">
        <v>4</v>
      </c>
      <c r="J505" s="8">
        <v>0</v>
      </c>
      <c r="K505" s="9">
        <v>0</v>
      </c>
      <c r="L505" s="9">
        <v>0</v>
      </c>
      <c r="M505" s="9">
        <f t="shared" si="57"/>
        <v>0</v>
      </c>
      <c r="N505" s="9">
        <f t="shared" si="58"/>
        <v>7.1013002364066198</v>
      </c>
      <c r="O505" s="9">
        <f t="shared" si="59"/>
        <v>7.2508917954815768</v>
      </c>
      <c r="P505" s="11">
        <f t="shared" si="60"/>
        <v>-100</v>
      </c>
      <c r="Q505" s="11">
        <f t="shared" si="61"/>
        <v>-100</v>
      </c>
      <c r="R505" s="8">
        <v>0</v>
      </c>
      <c r="S505" s="8">
        <v>0</v>
      </c>
      <c r="T505" s="8">
        <v>0</v>
      </c>
      <c r="U505" s="11">
        <f t="shared" si="62"/>
        <v>0</v>
      </c>
      <c r="V505" s="11">
        <f t="shared" si="63"/>
        <v>0</v>
      </c>
      <c r="W505" s="9">
        <v>0</v>
      </c>
      <c r="X505" s="9">
        <v>0</v>
      </c>
    </row>
    <row r="506" spans="1:24" x14ac:dyDescent="0.2">
      <c r="A506" s="7" t="s">
        <v>2008</v>
      </c>
      <c r="B506" s="7" t="s">
        <v>164</v>
      </c>
      <c r="C506" s="8">
        <v>2</v>
      </c>
      <c r="D506" s="9">
        <v>4.5</v>
      </c>
      <c r="E506" s="10">
        <v>2800</v>
      </c>
      <c r="F506" s="10">
        <v>400</v>
      </c>
      <c r="G506" s="11">
        <f t="shared" si="56"/>
        <v>14.285714285714285</v>
      </c>
      <c r="H506" s="10">
        <v>3200</v>
      </c>
      <c r="I506" s="9">
        <v>4.5</v>
      </c>
      <c r="J506" s="8">
        <v>2</v>
      </c>
      <c r="K506" s="9">
        <v>6.11</v>
      </c>
      <c r="L506" s="9">
        <v>6.11</v>
      </c>
      <c r="M506" s="9">
        <f t="shared" si="57"/>
        <v>1.909375</v>
      </c>
      <c r="N506" s="9">
        <f t="shared" si="58"/>
        <v>7.1013002364066198</v>
      </c>
      <c r="O506" s="9">
        <f t="shared" si="59"/>
        <v>7.2508917954815768</v>
      </c>
      <c r="P506" s="11">
        <f t="shared" si="60"/>
        <v>-73.112318358107103</v>
      </c>
      <c r="Q506" s="11">
        <f t="shared" si="61"/>
        <v>-73.667032223679925</v>
      </c>
      <c r="R506" s="8">
        <v>0</v>
      </c>
      <c r="S506" s="8">
        <v>0</v>
      </c>
      <c r="T506" s="8">
        <v>1</v>
      </c>
      <c r="U506" s="11">
        <f t="shared" si="62"/>
        <v>0</v>
      </c>
      <c r="V506" s="11">
        <f t="shared" si="63"/>
        <v>50</v>
      </c>
      <c r="W506" s="9">
        <v>3.5</v>
      </c>
      <c r="X506" s="9">
        <v>5</v>
      </c>
    </row>
    <row r="507" spans="1:24" x14ac:dyDescent="0.2">
      <c r="A507" s="7" t="s">
        <v>2008</v>
      </c>
      <c r="B507" s="7" t="s">
        <v>901</v>
      </c>
      <c r="C507" s="8">
        <v>3</v>
      </c>
      <c r="D507" s="9">
        <v>7.17</v>
      </c>
      <c r="E507" s="10">
        <v>3400</v>
      </c>
      <c r="F507" s="10">
        <v>300</v>
      </c>
      <c r="G507" s="11">
        <f t="shared" si="56"/>
        <v>8.8235294117647065</v>
      </c>
      <c r="H507" s="10">
        <v>2700</v>
      </c>
      <c r="I507" s="9">
        <v>7.17</v>
      </c>
      <c r="J507" s="8">
        <v>2</v>
      </c>
      <c r="K507" s="9">
        <v>20.5</v>
      </c>
      <c r="L507" s="9">
        <v>20.5</v>
      </c>
      <c r="M507" s="9">
        <f t="shared" si="57"/>
        <v>7.5925925925925926</v>
      </c>
      <c r="N507" s="9">
        <f t="shared" si="58"/>
        <v>7.1013002364066198</v>
      </c>
      <c r="O507" s="9">
        <f t="shared" si="59"/>
        <v>7.2508917954815768</v>
      </c>
      <c r="P507" s="11">
        <f t="shared" si="60"/>
        <v>6.9183436811647212</v>
      </c>
      <c r="Q507" s="11">
        <f t="shared" si="61"/>
        <v>4.7125347715704162</v>
      </c>
      <c r="R507" s="8">
        <v>0</v>
      </c>
      <c r="S507" s="8">
        <v>1</v>
      </c>
      <c r="T507" s="8">
        <v>1</v>
      </c>
      <c r="U507" s="11">
        <f t="shared" si="62"/>
        <v>0</v>
      </c>
      <c r="V507" s="11">
        <f t="shared" si="63"/>
        <v>100</v>
      </c>
      <c r="W507" s="9">
        <v>3.5</v>
      </c>
      <c r="X507" s="9">
        <v>6</v>
      </c>
    </row>
    <row r="508" spans="1:24" x14ac:dyDescent="0.2">
      <c r="A508" s="7" t="s">
        <v>2008</v>
      </c>
      <c r="B508" s="7" t="s">
        <v>95</v>
      </c>
      <c r="C508" s="8">
        <v>9</v>
      </c>
      <c r="D508" s="9">
        <v>4.5</v>
      </c>
      <c r="E508" s="10">
        <v>12600</v>
      </c>
      <c r="F508" s="10">
        <v>2400</v>
      </c>
      <c r="G508" s="11">
        <f t="shared" si="56"/>
        <v>19.047619047619047</v>
      </c>
      <c r="H508" s="10">
        <v>13400</v>
      </c>
      <c r="I508" s="9">
        <v>4.5</v>
      </c>
      <c r="J508" s="8">
        <v>8</v>
      </c>
      <c r="K508" s="9">
        <v>167.57</v>
      </c>
      <c r="L508" s="9">
        <v>167.57</v>
      </c>
      <c r="M508" s="9">
        <f t="shared" si="57"/>
        <v>12.505223880597015</v>
      </c>
      <c r="N508" s="9">
        <f t="shared" si="58"/>
        <v>7.1013002364066198</v>
      </c>
      <c r="O508" s="9">
        <f t="shared" si="59"/>
        <v>7.2508917954815768</v>
      </c>
      <c r="P508" s="11">
        <f t="shared" si="60"/>
        <v>76.09766471336907</v>
      </c>
      <c r="Q508" s="11">
        <f t="shared" si="61"/>
        <v>72.464632397213492</v>
      </c>
      <c r="R508" s="8">
        <v>3</v>
      </c>
      <c r="S508" s="8">
        <v>5</v>
      </c>
      <c r="T508" s="8">
        <v>5</v>
      </c>
      <c r="U508" s="11">
        <f t="shared" si="62"/>
        <v>37.5</v>
      </c>
      <c r="V508" s="11">
        <f t="shared" si="63"/>
        <v>162.5</v>
      </c>
      <c r="W508" s="9">
        <v>3.12</v>
      </c>
      <c r="X508" s="9">
        <v>7</v>
      </c>
    </row>
    <row r="509" spans="1:24" x14ac:dyDescent="0.2">
      <c r="A509" s="7" t="s">
        <v>2008</v>
      </c>
      <c r="B509" s="7" t="s">
        <v>262</v>
      </c>
      <c r="C509" s="8">
        <v>6</v>
      </c>
      <c r="D509" s="9">
        <v>6.65</v>
      </c>
      <c r="E509" s="10">
        <v>7700</v>
      </c>
      <c r="F509" s="10">
        <v>400</v>
      </c>
      <c r="G509" s="11">
        <f t="shared" si="56"/>
        <v>5.1948051948051948</v>
      </c>
      <c r="H509" s="10">
        <v>6200</v>
      </c>
      <c r="I509" s="9">
        <v>6.65</v>
      </c>
      <c r="J509" s="8">
        <v>4</v>
      </c>
      <c r="K509" s="9">
        <v>34.159999999999997</v>
      </c>
      <c r="L509" s="9">
        <v>34.159999999999997</v>
      </c>
      <c r="M509" s="9">
        <f t="shared" si="57"/>
        <v>5.5096774193548379</v>
      </c>
      <c r="N509" s="9">
        <f t="shared" si="58"/>
        <v>7.1013002364066198</v>
      </c>
      <c r="O509" s="9">
        <f t="shared" si="59"/>
        <v>7.2508917954815768</v>
      </c>
      <c r="P509" s="11">
        <f t="shared" si="60"/>
        <v>-22.413118218716104</v>
      </c>
      <c r="Q509" s="11">
        <f t="shared" si="61"/>
        <v>-24.013796167966316</v>
      </c>
      <c r="R509" s="8">
        <v>0</v>
      </c>
      <c r="S509" s="8">
        <v>1</v>
      </c>
      <c r="T509" s="8">
        <v>3</v>
      </c>
      <c r="U509" s="11">
        <f t="shared" si="62"/>
        <v>0</v>
      </c>
      <c r="V509" s="11">
        <f t="shared" si="63"/>
        <v>100</v>
      </c>
      <c r="W509" s="9">
        <v>3.5</v>
      </c>
      <c r="X509" s="9">
        <v>6.25</v>
      </c>
    </row>
    <row r="510" spans="1:24" x14ac:dyDescent="0.2">
      <c r="A510" s="7" t="s">
        <v>2008</v>
      </c>
      <c r="B510" s="7" t="s">
        <v>273</v>
      </c>
      <c r="C510" s="8">
        <v>1</v>
      </c>
      <c r="D510" s="9">
        <v>2.5</v>
      </c>
      <c r="E510" s="10">
        <v>1700</v>
      </c>
      <c r="F510" s="10">
        <v>200</v>
      </c>
      <c r="G510" s="11">
        <f t="shared" si="56"/>
        <v>11.76470588235294</v>
      </c>
      <c r="H510" s="10">
        <v>1900</v>
      </c>
      <c r="I510" s="9">
        <v>2.5</v>
      </c>
      <c r="J510" s="8">
        <v>1</v>
      </c>
      <c r="K510" s="9">
        <v>7.87</v>
      </c>
      <c r="L510" s="9">
        <v>7.87</v>
      </c>
      <c r="M510" s="9">
        <f t="shared" si="57"/>
        <v>4.1421052631578945</v>
      </c>
      <c r="N510" s="9">
        <f t="shared" si="58"/>
        <v>7.1013002364066198</v>
      </c>
      <c r="O510" s="9">
        <f t="shared" si="59"/>
        <v>7.2508917954815768</v>
      </c>
      <c r="P510" s="11">
        <f t="shared" si="60"/>
        <v>-41.671171119869861</v>
      </c>
      <c r="Q510" s="11">
        <f t="shared" si="61"/>
        <v>-42.874540401512206</v>
      </c>
      <c r="R510" s="8">
        <v>0</v>
      </c>
      <c r="S510" s="8">
        <v>0</v>
      </c>
      <c r="T510" s="8">
        <v>1</v>
      </c>
      <c r="U510" s="11">
        <f t="shared" si="62"/>
        <v>0</v>
      </c>
      <c r="V510" s="11">
        <f t="shared" si="63"/>
        <v>100</v>
      </c>
      <c r="W510" s="9">
        <v>3</v>
      </c>
      <c r="X510" s="9">
        <v>5</v>
      </c>
    </row>
    <row r="511" spans="1:24" x14ac:dyDescent="0.2">
      <c r="A511" s="7" t="s">
        <v>2008</v>
      </c>
      <c r="B511" s="7" t="s">
        <v>588</v>
      </c>
      <c r="C511" s="8">
        <v>1</v>
      </c>
      <c r="D511" s="9">
        <v>8</v>
      </c>
      <c r="E511" s="10">
        <v>1000</v>
      </c>
      <c r="F511" s="10">
        <v>0</v>
      </c>
      <c r="G511" s="11">
        <f t="shared" si="56"/>
        <v>0</v>
      </c>
      <c r="H511" s="10">
        <v>0</v>
      </c>
      <c r="I511" s="9">
        <v>8</v>
      </c>
      <c r="J511" s="8">
        <v>0</v>
      </c>
      <c r="K511" s="9">
        <v>0</v>
      </c>
      <c r="L511" s="9">
        <v>0</v>
      </c>
      <c r="M511" s="9">
        <f t="shared" si="57"/>
        <v>0</v>
      </c>
      <c r="N511" s="9">
        <f t="shared" si="58"/>
        <v>7.1013002364066198</v>
      </c>
      <c r="O511" s="9">
        <f t="shared" si="59"/>
        <v>7.2508917954815768</v>
      </c>
      <c r="P511" s="11">
        <f t="shared" si="60"/>
        <v>-100</v>
      </c>
      <c r="Q511" s="11">
        <f t="shared" si="61"/>
        <v>-100</v>
      </c>
      <c r="R511" s="8">
        <v>0</v>
      </c>
      <c r="S511" s="8">
        <v>0</v>
      </c>
      <c r="T511" s="8">
        <v>0</v>
      </c>
      <c r="U511" s="11">
        <f t="shared" si="62"/>
        <v>0</v>
      </c>
      <c r="V511" s="11">
        <f t="shared" si="63"/>
        <v>0</v>
      </c>
      <c r="W511" s="9">
        <v>0</v>
      </c>
      <c r="X511" s="9">
        <v>0</v>
      </c>
    </row>
    <row r="512" spans="1:24" x14ac:dyDescent="0.2">
      <c r="A512" s="7" t="s">
        <v>2008</v>
      </c>
      <c r="B512" s="7" t="s">
        <v>248</v>
      </c>
      <c r="C512" s="8">
        <v>3</v>
      </c>
      <c r="D512" s="9">
        <v>6.33</v>
      </c>
      <c r="E512" s="10">
        <v>3600</v>
      </c>
      <c r="F512" s="10">
        <v>700</v>
      </c>
      <c r="G512" s="11">
        <f t="shared" si="56"/>
        <v>19.444444444444446</v>
      </c>
      <c r="H512" s="10">
        <v>4300</v>
      </c>
      <c r="I512" s="9">
        <v>6.33</v>
      </c>
      <c r="J512" s="8">
        <v>3</v>
      </c>
      <c r="K512" s="9">
        <v>33.99</v>
      </c>
      <c r="L512" s="9">
        <v>33.99</v>
      </c>
      <c r="M512" s="9">
        <f t="shared" si="57"/>
        <v>7.9046511627906977</v>
      </c>
      <c r="N512" s="9">
        <f t="shared" si="58"/>
        <v>7.1013002364066198</v>
      </c>
      <c r="O512" s="9">
        <f t="shared" si="59"/>
        <v>7.2508917954815768</v>
      </c>
      <c r="P512" s="11">
        <f t="shared" si="60"/>
        <v>11.312730058440499</v>
      </c>
      <c r="Q512" s="11">
        <f t="shared" si="61"/>
        <v>9.0162615268443762</v>
      </c>
      <c r="R512" s="8">
        <v>1</v>
      </c>
      <c r="S512" s="8">
        <v>1</v>
      </c>
      <c r="T512" s="8">
        <v>1</v>
      </c>
      <c r="U512" s="11">
        <f t="shared" si="62"/>
        <v>33.333333333333329</v>
      </c>
      <c r="V512" s="11">
        <f t="shared" si="63"/>
        <v>100</v>
      </c>
      <c r="W512" s="9">
        <v>3</v>
      </c>
      <c r="X512" s="9">
        <v>7</v>
      </c>
    </row>
    <row r="513" spans="1:24" x14ac:dyDescent="0.2">
      <c r="A513" s="7" t="s">
        <v>2008</v>
      </c>
      <c r="B513" s="7" t="s">
        <v>258</v>
      </c>
      <c r="C513" s="8">
        <v>4</v>
      </c>
      <c r="D513" s="9">
        <v>8.1999999999999993</v>
      </c>
      <c r="E513" s="10">
        <v>4800</v>
      </c>
      <c r="F513" s="10">
        <v>500</v>
      </c>
      <c r="G513" s="11">
        <f t="shared" si="56"/>
        <v>10.416666666666668</v>
      </c>
      <c r="H513" s="10">
        <v>4300</v>
      </c>
      <c r="I513" s="9">
        <v>8.1999999999999993</v>
      </c>
      <c r="J513" s="8">
        <v>3</v>
      </c>
      <c r="K513" s="9">
        <v>38.15</v>
      </c>
      <c r="L513" s="9">
        <v>38.15</v>
      </c>
      <c r="M513" s="9">
        <f t="shared" si="57"/>
        <v>8.8720930232558128</v>
      </c>
      <c r="N513" s="9">
        <f t="shared" si="58"/>
        <v>7.1013002364066198</v>
      </c>
      <c r="O513" s="9">
        <f t="shared" si="59"/>
        <v>7.2508917954815768</v>
      </c>
      <c r="P513" s="11">
        <f t="shared" si="60"/>
        <v>24.936176867593542</v>
      </c>
      <c r="Q513" s="11">
        <f t="shared" si="61"/>
        <v>22.358645991441968</v>
      </c>
      <c r="R513" s="8">
        <v>1</v>
      </c>
      <c r="S513" s="8">
        <v>1</v>
      </c>
      <c r="T513" s="8">
        <v>1</v>
      </c>
      <c r="U513" s="11">
        <f t="shared" si="62"/>
        <v>33.333333333333329</v>
      </c>
      <c r="V513" s="11">
        <f t="shared" si="63"/>
        <v>100</v>
      </c>
      <c r="W513" s="9">
        <v>4</v>
      </c>
      <c r="X513" s="9">
        <v>7</v>
      </c>
    </row>
    <row r="514" spans="1:24" x14ac:dyDescent="0.2">
      <c r="A514" s="7" t="s">
        <v>2008</v>
      </c>
      <c r="B514" s="7" t="s">
        <v>759</v>
      </c>
      <c r="C514" s="8">
        <v>1</v>
      </c>
      <c r="D514" s="9">
        <v>6</v>
      </c>
      <c r="E514" s="10">
        <v>1200</v>
      </c>
      <c r="F514" s="10">
        <v>100</v>
      </c>
      <c r="G514" s="11">
        <f t="shared" ref="G514:G577" si="64">IF(E514&gt;0,(F514/E514)*100,0)</f>
        <v>8.3333333333333321</v>
      </c>
      <c r="H514" s="10">
        <v>1300</v>
      </c>
      <c r="I514" s="9">
        <v>6</v>
      </c>
      <c r="J514" s="8">
        <v>1</v>
      </c>
      <c r="K514" s="9">
        <v>22.78</v>
      </c>
      <c r="L514" s="9">
        <v>22.78</v>
      </c>
      <c r="M514" s="9">
        <f t="shared" ref="M514:M577" si="65">IF(H514&gt;0,(K514/H514)*1000,0)</f>
        <v>17.523076923076921</v>
      </c>
      <c r="N514" s="9">
        <f t="shared" ref="N514:N577" si="66">IF(SUMIF($A$2:$A$1229,A514,$H$2:$H$1229)&gt;0,SUMIF($A$2:$A$1229,A514,$K$2:$K$1229)/SUMIF($A$2:$A$1229,A514,$H$2:$H$1229)*1000,0)</f>
        <v>7.1013002364066198</v>
      </c>
      <c r="O514" s="9">
        <f t="shared" ref="O514:O577" si="67">IF(SUM($H$2:$H$1229)&gt;0,SUM($K$2:$K$1229)/SUM($H$2:$H$1229)*1000,0)</f>
        <v>7.2508917954815768</v>
      </c>
      <c r="P514" s="11">
        <f t="shared" ref="P514:P577" si="68">IF(N514&gt;0,(M514-N514)/N514*100,0)</f>
        <v>146.75871093634959</v>
      </c>
      <c r="Q514" s="11">
        <f t="shared" ref="Q514:Q577" si="69">IF(O514&gt;0,(M514-O514)/O514*100,0)</f>
        <v>141.66788606604911</v>
      </c>
      <c r="R514" s="8">
        <v>0</v>
      </c>
      <c r="S514" s="8">
        <v>1</v>
      </c>
      <c r="T514" s="8">
        <v>1</v>
      </c>
      <c r="U514" s="11">
        <f t="shared" ref="U514:U577" si="70">IF(J514&gt;0,(R514/J514)*100,0)</f>
        <v>0</v>
      </c>
      <c r="V514" s="11">
        <f t="shared" ref="V514:V577" si="71">IF(J514&gt;0,((R514+S514+T514)/J514)*100,0)</f>
        <v>200</v>
      </c>
      <c r="W514" s="9">
        <v>2</v>
      </c>
      <c r="X514" s="9">
        <v>6</v>
      </c>
    </row>
    <row r="515" spans="1:24" x14ac:dyDescent="0.2">
      <c r="A515" s="7" t="s">
        <v>2008</v>
      </c>
      <c r="B515" s="7" t="s">
        <v>1072</v>
      </c>
      <c r="C515" s="8">
        <v>1</v>
      </c>
      <c r="D515" s="9">
        <v>15</v>
      </c>
      <c r="E515" s="10">
        <v>800</v>
      </c>
      <c r="F515" s="10">
        <v>0</v>
      </c>
      <c r="G515" s="11">
        <f t="shared" si="64"/>
        <v>0</v>
      </c>
      <c r="H515" s="10">
        <v>800</v>
      </c>
      <c r="I515" s="9">
        <v>15</v>
      </c>
      <c r="J515" s="8">
        <v>1</v>
      </c>
      <c r="K515" s="9">
        <v>0</v>
      </c>
      <c r="L515" s="9">
        <v>0</v>
      </c>
      <c r="M515" s="9">
        <f t="shared" si="65"/>
        <v>0</v>
      </c>
      <c r="N515" s="9">
        <f t="shared" si="66"/>
        <v>7.1013002364066198</v>
      </c>
      <c r="O515" s="9">
        <f t="shared" si="67"/>
        <v>7.2508917954815768</v>
      </c>
      <c r="P515" s="11">
        <f t="shared" si="68"/>
        <v>-100</v>
      </c>
      <c r="Q515" s="11">
        <f t="shared" si="69"/>
        <v>-100</v>
      </c>
      <c r="R515" s="8">
        <v>0</v>
      </c>
      <c r="S515" s="8">
        <v>0</v>
      </c>
      <c r="T515" s="8">
        <v>0</v>
      </c>
      <c r="U515" s="11">
        <f t="shared" si="70"/>
        <v>0</v>
      </c>
      <c r="V515" s="11">
        <f t="shared" si="71"/>
        <v>0</v>
      </c>
      <c r="W515" s="9">
        <v>4</v>
      </c>
      <c r="X515" s="9">
        <v>6</v>
      </c>
    </row>
    <row r="516" spans="1:24" x14ac:dyDescent="0.2">
      <c r="A516" s="7" t="s">
        <v>2008</v>
      </c>
      <c r="B516" s="7" t="s">
        <v>2067</v>
      </c>
      <c r="C516" s="8">
        <v>1</v>
      </c>
      <c r="D516" s="9">
        <v>10</v>
      </c>
      <c r="E516" s="10">
        <v>900</v>
      </c>
      <c r="F516" s="10">
        <v>100</v>
      </c>
      <c r="G516" s="11">
        <f t="shared" si="64"/>
        <v>11.111111111111111</v>
      </c>
      <c r="H516" s="10">
        <v>1000</v>
      </c>
      <c r="I516" s="9">
        <v>10</v>
      </c>
      <c r="J516" s="8">
        <v>1</v>
      </c>
      <c r="K516" s="9">
        <v>0</v>
      </c>
      <c r="L516" s="9">
        <v>0</v>
      </c>
      <c r="M516" s="9">
        <f t="shared" si="65"/>
        <v>0</v>
      </c>
      <c r="N516" s="9">
        <f t="shared" si="66"/>
        <v>7.1013002364066198</v>
      </c>
      <c r="O516" s="9">
        <f t="shared" si="67"/>
        <v>7.2508917954815768</v>
      </c>
      <c r="P516" s="11">
        <f t="shared" si="68"/>
        <v>-100</v>
      </c>
      <c r="Q516" s="11">
        <f t="shared" si="69"/>
        <v>-100</v>
      </c>
      <c r="R516" s="8">
        <v>0</v>
      </c>
      <c r="S516" s="8">
        <v>0</v>
      </c>
      <c r="T516" s="8">
        <v>0</v>
      </c>
      <c r="U516" s="11">
        <f t="shared" si="70"/>
        <v>0</v>
      </c>
      <c r="V516" s="11">
        <f t="shared" si="71"/>
        <v>0</v>
      </c>
      <c r="W516" s="9">
        <v>5</v>
      </c>
      <c r="X516" s="9">
        <v>6</v>
      </c>
    </row>
    <row r="517" spans="1:24" x14ac:dyDescent="0.2">
      <c r="A517" s="7" t="s">
        <v>2008</v>
      </c>
      <c r="B517" s="7" t="s">
        <v>1548</v>
      </c>
      <c r="C517" s="8">
        <v>1</v>
      </c>
      <c r="D517" s="9">
        <v>10</v>
      </c>
      <c r="E517" s="10">
        <v>900</v>
      </c>
      <c r="F517" s="10">
        <v>100</v>
      </c>
      <c r="G517" s="11">
        <f t="shared" si="64"/>
        <v>11.111111111111111</v>
      </c>
      <c r="H517" s="10">
        <v>1000</v>
      </c>
      <c r="I517" s="9">
        <v>10</v>
      </c>
      <c r="J517" s="8">
        <v>1</v>
      </c>
      <c r="K517" s="9">
        <v>0</v>
      </c>
      <c r="L517" s="9">
        <v>0</v>
      </c>
      <c r="M517" s="9">
        <f t="shared" si="65"/>
        <v>0</v>
      </c>
      <c r="N517" s="9">
        <f t="shared" si="66"/>
        <v>7.1013002364066198</v>
      </c>
      <c r="O517" s="9">
        <f t="shared" si="67"/>
        <v>7.2508917954815768</v>
      </c>
      <c r="P517" s="11">
        <f t="shared" si="68"/>
        <v>-100</v>
      </c>
      <c r="Q517" s="11">
        <f t="shared" si="69"/>
        <v>-100</v>
      </c>
      <c r="R517" s="8">
        <v>0</v>
      </c>
      <c r="S517" s="8">
        <v>0</v>
      </c>
      <c r="T517" s="8">
        <v>0</v>
      </c>
      <c r="U517" s="11">
        <f t="shared" si="70"/>
        <v>0</v>
      </c>
      <c r="V517" s="11">
        <f t="shared" si="71"/>
        <v>0</v>
      </c>
      <c r="W517" s="9">
        <v>7</v>
      </c>
      <c r="X517" s="9">
        <v>7</v>
      </c>
    </row>
    <row r="518" spans="1:24" x14ac:dyDescent="0.2">
      <c r="A518" s="7" t="s">
        <v>2008</v>
      </c>
      <c r="B518" s="7" t="s">
        <v>75</v>
      </c>
      <c r="C518" s="8">
        <v>1</v>
      </c>
      <c r="D518" s="9">
        <v>6</v>
      </c>
      <c r="E518" s="10">
        <v>1200</v>
      </c>
      <c r="F518" s="10">
        <v>100</v>
      </c>
      <c r="G518" s="11">
        <f t="shared" si="64"/>
        <v>8.3333333333333321</v>
      </c>
      <c r="H518" s="10">
        <v>1300</v>
      </c>
      <c r="I518" s="9">
        <v>6</v>
      </c>
      <c r="J518" s="8">
        <v>1</v>
      </c>
      <c r="K518" s="9">
        <v>49.53</v>
      </c>
      <c r="L518" s="9">
        <v>49.53</v>
      </c>
      <c r="M518" s="9">
        <f t="shared" si="65"/>
        <v>38.1</v>
      </c>
      <c r="N518" s="9">
        <f t="shared" si="66"/>
        <v>7.1013002364066198</v>
      </c>
      <c r="O518" s="9">
        <f t="shared" si="67"/>
        <v>7.2508917954815768</v>
      </c>
      <c r="P518" s="11">
        <f t="shared" si="68"/>
        <v>436.52146412104463</v>
      </c>
      <c r="Q518" s="11">
        <f t="shared" si="69"/>
        <v>425.45260741226576</v>
      </c>
      <c r="R518" s="8">
        <v>1</v>
      </c>
      <c r="S518" s="8">
        <v>1</v>
      </c>
      <c r="T518" s="8">
        <v>1</v>
      </c>
      <c r="U518" s="11">
        <f t="shared" si="70"/>
        <v>100</v>
      </c>
      <c r="V518" s="11">
        <f t="shared" si="71"/>
        <v>300</v>
      </c>
      <c r="W518" s="9">
        <v>1</v>
      </c>
      <c r="X518" s="9">
        <v>7</v>
      </c>
    </row>
    <row r="519" spans="1:24" x14ac:dyDescent="0.2">
      <c r="A519" s="7" t="s">
        <v>2008</v>
      </c>
      <c r="B519" s="7" t="s">
        <v>86</v>
      </c>
      <c r="C519" s="8">
        <v>1</v>
      </c>
      <c r="D519" s="9">
        <v>15</v>
      </c>
      <c r="E519" s="10">
        <v>800</v>
      </c>
      <c r="F519" s="10">
        <v>0</v>
      </c>
      <c r="G519" s="11">
        <f t="shared" si="64"/>
        <v>0</v>
      </c>
      <c r="H519" s="10">
        <v>0</v>
      </c>
      <c r="I519" s="9">
        <v>15</v>
      </c>
      <c r="J519" s="8">
        <v>0</v>
      </c>
      <c r="K519" s="9">
        <v>0</v>
      </c>
      <c r="L519" s="9">
        <v>0</v>
      </c>
      <c r="M519" s="9">
        <f t="shared" si="65"/>
        <v>0</v>
      </c>
      <c r="N519" s="9">
        <f t="shared" si="66"/>
        <v>7.1013002364066198</v>
      </c>
      <c r="O519" s="9">
        <f t="shared" si="67"/>
        <v>7.2508917954815768</v>
      </c>
      <c r="P519" s="11">
        <f t="shared" si="68"/>
        <v>-100</v>
      </c>
      <c r="Q519" s="11">
        <f t="shared" si="69"/>
        <v>-100</v>
      </c>
      <c r="R519" s="8">
        <v>0</v>
      </c>
      <c r="S519" s="8">
        <v>0</v>
      </c>
      <c r="T519" s="8">
        <v>0</v>
      </c>
      <c r="U519" s="11">
        <f t="shared" si="70"/>
        <v>0</v>
      </c>
      <c r="V519" s="11">
        <f t="shared" si="71"/>
        <v>0</v>
      </c>
      <c r="W519" s="9">
        <v>0</v>
      </c>
      <c r="X519" s="9">
        <v>0</v>
      </c>
    </row>
    <row r="520" spans="1:24" x14ac:dyDescent="0.2">
      <c r="A520" s="7" t="s">
        <v>2008</v>
      </c>
      <c r="B520" s="7" t="s">
        <v>601</v>
      </c>
      <c r="C520" s="8">
        <v>1</v>
      </c>
      <c r="D520" s="9">
        <v>8</v>
      </c>
      <c r="E520" s="10">
        <v>1000</v>
      </c>
      <c r="F520" s="10">
        <v>0</v>
      </c>
      <c r="G520" s="11">
        <f t="shared" si="64"/>
        <v>0</v>
      </c>
      <c r="H520" s="10">
        <v>0</v>
      </c>
      <c r="I520" s="9">
        <v>8</v>
      </c>
      <c r="J520" s="8">
        <v>0</v>
      </c>
      <c r="K520" s="9">
        <v>0</v>
      </c>
      <c r="L520" s="9">
        <v>0</v>
      </c>
      <c r="M520" s="9">
        <f t="shared" si="65"/>
        <v>0</v>
      </c>
      <c r="N520" s="9">
        <f t="shared" si="66"/>
        <v>7.1013002364066198</v>
      </c>
      <c r="O520" s="9">
        <f t="shared" si="67"/>
        <v>7.2508917954815768</v>
      </c>
      <c r="P520" s="11">
        <f t="shared" si="68"/>
        <v>-100</v>
      </c>
      <c r="Q520" s="11">
        <f t="shared" si="69"/>
        <v>-100</v>
      </c>
      <c r="R520" s="8">
        <v>0</v>
      </c>
      <c r="S520" s="8">
        <v>0</v>
      </c>
      <c r="T520" s="8">
        <v>0</v>
      </c>
      <c r="U520" s="11">
        <f t="shared" si="70"/>
        <v>0</v>
      </c>
      <c r="V520" s="11">
        <f t="shared" si="71"/>
        <v>0</v>
      </c>
      <c r="W520" s="9">
        <v>0</v>
      </c>
      <c r="X520" s="9">
        <v>0</v>
      </c>
    </row>
    <row r="521" spans="1:24" x14ac:dyDescent="0.2">
      <c r="A521" s="7" t="s">
        <v>2008</v>
      </c>
      <c r="B521" s="7" t="s">
        <v>1060</v>
      </c>
      <c r="C521" s="8">
        <v>1</v>
      </c>
      <c r="D521" s="9">
        <v>30</v>
      </c>
      <c r="E521" s="10">
        <v>400</v>
      </c>
      <c r="F521" s="10">
        <v>300</v>
      </c>
      <c r="G521" s="11">
        <f t="shared" si="64"/>
        <v>75</v>
      </c>
      <c r="H521" s="10">
        <v>700</v>
      </c>
      <c r="I521" s="9">
        <v>30</v>
      </c>
      <c r="J521" s="8">
        <v>1</v>
      </c>
      <c r="K521" s="9">
        <v>11.57</v>
      </c>
      <c r="L521" s="9">
        <v>11.57</v>
      </c>
      <c r="M521" s="9">
        <f t="shared" si="65"/>
        <v>16.528571428571432</v>
      </c>
      <c r="N521" s="9">
        <f t="shared" si="66"/>
        <v>7.1013002364066198</v>
      </c>
      <c r="O521" s="9">
        <f t="shared" si="67"/>
        <v>7.2508917954815768</v>
      </c>
      <c r="P521" s="11">
        <f t="shared" si="68"/>
        <v>132.75415597602128</v>
      </c>
      <c r="Q521" s="11">
        <f t="shared" si="69"/>
        <v>127.95225600899573</v>
      </c>
      <c r="R521" s="8">
        <v>0</v>
      </c>
      <c r="S521" s="8">
        <v>0</v>
      </c>
      <c r="T521" s="8">
        <v>1</v>
      </c>
      <c r="U521" s="11">
        <f t="shared" si="70"/>
        <v>0</v>
      </c>
      <c r="V521" s="11">
        <f t="shared" si="71"/>
        <v>100</v>
      </c>
      <c r="W521" s="9">
        <v>3</v>
      </c>
      <c r="X521" s="9">
        <v>9</v>
      </c>
    </row>
    <row r="522" spans="1:24" x14ac:dyDescent="0.2">
      <c r="A522" s="7" t="s">
        <v>2008</v>
      </c>
      <c r="B522" s="7" t="s">
        <v>362</v>
      </c>
      <c r="C522" s="8">
        <v>1</v>
      </c>
      <c r="D522" s="9">
        <v>6</v>
      </c>
      <c r="E522" s="10">
        <v>1200</v>
      </c>
      <c r="F522" s="10">
        <v>500</v>
      </c>
      <c r="G522" s="11">
        <f t="shared" si="64"/>
        <v>41.666666666666671</v>
      </c>
      <c r="H522" s="10">
        <v>1700</v>
      </c>
      <c r="I522" s="9">
        <v>6</v>
      </c>
      <c r="J522" s="8">
        <v>1</v>
      </c>
      <c r="K522" s="9">
        <v>17.55</v>
      </c>
      <c r="L522" s="9">
        <v>17.55</v>
      </c>
      <c r="M522" s="9">
        <f t="shared" si="65"/>
        <v>10.323529411764707</v>
      </c>
      <c r="N522" s="9">
        <f t="shared" si="66"/>
        <v>7.1013002364066198</v>
      </c>
      <c r="O522" s="9">
        <f t="shared" si="67"/>
        <v>7.2508917954815768</v>
      </c>
      <c r="P522" s="11">
        <f t="shared" si="68"/>
        <v>45.375199866054253</v>
      </c>
      <c r="Q522" s="11">
        <f t="shared" si="69"/>
        <v>42.375995987112326</v>
      </c>
      <c r="R522" s="8">
        <v>0</v>
      </c>
      <c r="S522" s="8">
        <v>1</v>
      </c>
      <c r="T522" s="8">
        <v>1</v>
      </c>
      <c r="U522" s="11">
        <f t="shared" si="70"/>
        <v>0</v>
      </c>
      <c r="V522" s="11">
        <f t="shared" si="71"/>
        <v>200</v>
      </c>
      <c r="W522" s="9">
        <v>2</v>
      </c>
      <c r="X522" s="9">
        <v>9</v>
      </c>
    </row>
    <row r="523" spans="1:24" x14ac:dyDescent="0.2">
      <c r="A523" s="7" t="s">
        <v>2008</v>
      </c>
      <c r="B523" s="7" t="s">
        <v>177</v>
      </c>
      <c r="C523" s="8">
        <v>2</v>
      </c>
      <c r="D523" s="9">
        <v>10.5</v>
      </c>
      <c r="E523" s="10">
        <v>2000</v>
      </c>
      <c r="F523" s="10">
        <v>200</v>
      </c>
      <c r="G523" s="11">
        <f t="shared" si="64"/>
        <v>10</v>
      </c>
      <c r="H523" s="10">
        <v>1000</v>
      </c>
      <c r="I523" s="9">
        <v>10.5</v>
      </c>
      <c r="J523" s="8">
        <v>1</v>
      </c>
      <c r="K523" s="9">
        <v>0</v>
      </c>
      <c r="L523" s="9">
        <v>0</v>
      </c>
      <c r="M523" s="9">
        <f t="shared" si="65"/>
        <v>0</v>
      </c>
      <c r="N523" s="9">
        <f t="shared" si="66"/>
        <v>7.1013002364066198</v>
      </c>
      <c r="O523" s="9">
        <f t="shared" si="67"/>
        <v>7.2508917954815768</v>
      </c>
      <c r="P523" s="11">
        <f t="shared" si="68"/>
        <v>-100</v>
      </c>
      <c r="Q523" s="11">
        <f t="shared" si="69"/>
        <v>-100</v>
      </c>
      <c r="R523" s="8">
        <v>0</v>
      </c>
      <c r="S523" s="8">
        <v>0</v>
      </c>
      <c r="T523" s="8">
        <v>0</v>
      </c>
      <c r="U523" s="11">
        <f t="shared" si="70"/>
        <v>0</v>
      </c>
      <c r="V523" s="11">
        <f t="shared" si="71"/>
        <v>0</v>
      </c>
      <c r="W523" s="9">
        <v>7</v>
      </c>
      <c r="X523" s="9">
        <v>9</v>
      </c>
    </row>
    <row r="524" spans="1:24" x14ac:dyDescent="0.2">
      <c r="A524" s="7" t="s">
        <v>2008</v>
      </c>
      <c r="B524" s="7" t="s">
        <v>1735</v>
      </c>
      <c r="C524" s="8">
        <v>1</v>
      </c>
      <c r="D524" s="9">
        <v>15</v>
      </c>
      <c r="E524" s="10">
        <v>800</v>
      </c>
      <c r="F524" s="10">
        <v>200</v>
      </c>
      <c r="G524" s="11">
        <f t="shared" si="64"/>
        <v>25</v>
      </c>
      <c r="H524" s="10">
        <v>1000</v>
      </c>
      <c r="I524" s="9">
        <v>15</v>
      </c>
      <c r="J524" s="8">
        <v>1</v>
      </c>
      <c r="K524" s="9">
        <v>0</v>
      </c>
      <c r="L524" s="9">
        <v>0</v>
      </c>
      <c r="M524" s="9">
        <f t="shared" si="65"/>
        <v>0</v>
      </c>
      <c r="N524" s="9">
        <f t="shared" si="66"/>
        <v>7.1013002364066198</v>
      </c>
      <c r="O524" s="9">
        <f t="shared" si="67"/>
        <v>7.2508917954815768</v>
      </c>
      <c r="P524" s="11">
        <f t="shared" si="68"/>
        <v>-100</v>
      </c>
      <c r="Q524" s="11">
        <f t="shared" si="69"/>
        <v>-100</v>
      </c>
      <c r="R524" s="8">
        <v>0</v>
      </c>
      <c r="S524" s="8">
        <v>0</v>
      </c>
      <c r="T524" s="8">
        <v>0</v>
      </c>
      <c r="U524" s="11">
        <f t="shared" si="70"/>
        <v>0</v>
      </c>
      <c r="V524" s="11">
        <f t="shared" si="71"/>
        <v>0</v>
      </c>
      <c r="W524" s="9">
        <v>8</v>
      </c>
      <c r="X524" s="9">
        <v>9</v>
      </c>
    </row>
    <row r="525" spans="1:24" x14ac:dyDescent="0.2">
      <c r="A525" s="7" t="s">
        <v>2008</v>
      </c>
      <c r="B525" s="7" t="s">
        <v>277</v>
      </c>
      <c r="C525" s="8">
        <v>3</v>
      </c>
      <c r="D525" s="9">
        <v>6.67</v>
      </c>
      <c r="E525" s="10">
        <v>3900</v>
      </c>
      <c r="F525" s="10">
        <v>500</v>
      </c>
      <c r="G525" s="11">
        <f t="shared" si="64"/>
        <v>12.820512820512819</v>
      </c>
      <c r="H525" s="10">
        <v>1700</v>
      </c>
      <c r="I525" s="9">
        <v>6.67</v>
      </c>
      <c r="J525" s="8">
        <v>1</v>
      </c>
      <c r="K525" s="9">
        <v>0</v>
      </c>
      <c r="L525" s="9">
        <v>0</v>
      </c>
      <c r="M525" s="9">
        <f t="shared" si="65"/>
        <v>0</v>
      </c>
      <c r="N525" s="9">
        <f t="shared" si="66"/>
        <v>7.1013002364066198</v>
      </c>
      <c r="O525" s="9">
        <f t="shared" si="67"/>
        <v>7.2508917954815768</v>
      </c>
      <c r="P525" s="11">
        <f t="shared" si="68"/>
        <v>-100</v>
      </c>
      <c r="Q525" s="11">
        <f t="shared" si="69"/>
        <v>-100</v>
      </c>
      <c r="R525" s="8">
        <v>0</v>
      </c>
      <c r="S525" s="8">
        <v>0</v>
      </c>
      <c r="T525" s="8">
        <v>0</v>
      </c>
      <c r="U525" s="11">
        <f t="shared" si="70"/>
        <v>0</v>
      </c>
      <c r="V525" s="11">
        <f t="shared" si="71"/>
        <v>0</v>
      </c>
      <c r="W525" s="9">
        <v>6</v>
      </c>
      <c r="X525" s="9">
        <v>9</v>
      </c>
    </row>
    <row r="526" spans="1:24" x14ac:dyDescent="0.2">
      <c r="A526" s="7" t="s">
        <v>2008</v>
      </c>
      <c r="B526" s="7" t="s">
        <v>596</v>
      </c>
      <c r="C526" s="8">
        <v>1</v>
      </c>
      <c r="D526" s="9">
        <v>8</v>
      </c>
      <c r="E526" s="10">
        <v>1000</v>
      </c>
      <c r="F526" s="10">
        <v>400</v>
      </c>
      <c r="G526" s="11">
        <f t="shared" si="64"/>
        <v>40</v>
      </c>
      <c r="H526" s="10">
        <v>1400</v>
      </c>
      <c r="I526" s="9">
        <v>8</v>
      </c>
      <c r="J526" s="8">
        <v>1</v>
      </c>
      <c r="K526" s="9">
        <v>0</v>
      </c>
      <c r="L526" s="9">
        <v>0</v>
      </c>
      <c r="M526" s="9">
        <f t="shared" si="65"/>
        <v>0</v>
      </c>
      <c r="N526" s="9">
        <f t="shared" si="66"/>
        <v>7.1013002364066198</v>
      </c>
      <c r="O526" s="9">
        <f t="shared" si="67"/>
        <v>7.2508917954815768</v>
      </c>
      <c r="P526" s="11">
        <f t="shared" si="68"/>
        <v>-100</v>
      </c>
      <c r="Q526" s="11">
        <f t="shared" si="69"/>
        <v>-100</v>
      </c>
      <c r="R526" s="8">
        <v>0</v>
      </c>
      <c r="S526" s="8">
        <v>0</v>
      </c>
      <c r="T526" s="8">
        <v>0</v>
      </c>
      <c r="U526" s="11">
        <f t="shared" si="70"/>
        <v>0</v>
      </c>
      <c r="V526" s="11">
        <f t="shared" si="71"/>
        <v>0</v>
      </c>
      <c r="W526" s="9">
        <v>5</v>
      </c>
      <c r="X526" s="9">
        <v>9</v>
      </c>
    </row>
    <row r="527" spans="1:24" x14ac:dyDescent="0.2">
      <c r="A527" s="7" t="s">
        <v>2008</v>
      </c>
      <c r="B527" s="7" t="s">
        <v>693</v>
      </c>
      <c r="C527" s="8">
        <v>3</v>
      </c>
      <c r="D527" s="9">
        <v>7.5</v>
      </c>
      <c r="E527" s="10">
        <v>3500</v>
      </c>
      <c r="F527" s="10">
        <v>400</v>
      </c>
      <c r="G527" s="11">
        <f t="shared" si="64"/>
        <v>11.428571428571429</v>
      </c>
      <c r="H527" s="10">
        <v>1400</v>
      </c>
      <c r="I527" s="9">
        <v>7.5</v>
      </c>
      <c r="J527" s="8">
        <v>1</v>
      </c>
      <c r="K527" s="9">
        <v>24.87</v>
      </c>
      <c r="L527" s="9">
        <v>24.87</v>
      </c>
      <c r="M527" s="9">
        <f t="shared" si="65"/>
        <v>17.764285714285716</v>
      </c>
      <c r="N527" s="9">
        <f t="shared" si="66"/>
        <v>7.1013002364066198</v>
      </c>
      <c r="O527" s="9">
        <f t="shared" si="67"/>
        <v>7.2508917954815768</v>
      </c>
      <c r="P527" s="11">
        <f t="shared" si="68"/>
        <v>150.15539581346798</v>
      </c>
      <c r="Q527" s="11">
        <f t="shared" si="69"/>
        <v>144.99449468209696</v>
      </c>
      <c r="R527" s="8">
        <v>0</v>
      </c>
      <c r="S527" s="8">
        <v>1</v>
      </c>
      <c r="T527" s="8">
        <v>1</v>
      </c>
      <c r="U527" s="11">
        <f t="shared" si="70"/>
        <v>0</v>
      </c>
      <c r="V527" s="11">
        <f t="shared" si="71"/>
        <v>200</v>
      </c>
      <c r="W527" s="9">
        <v>2</v>
      </c>
      <c r="X527" s="9">
        <v>9</v>
      </c>
    </row>
    <row r="528" spans="1:24" x14ac:dyDescent="0.2">
      <c r="A528" s="7" t="s">
        <v>2008</v>
      </c>
      <c r="B528" s="7" t="s">
        <v>753</v>
      </c>
      <c r="C528" s="8">
        <v>1</v>
      </c>
      <c r="D528" s="9">
        <v>3</v>
      </c>
      <c r="E528" s="10">
        <v>1600</v>
      </c>
      <c r="F528" s="10">
        <v>100</v>
      </c>
      <c r="G528" s="11">
        <f t="shared" si="64"/>
        <v>6.25</v>
      </c>
      <c r="H528" s="10">
        <v>1700</v>
      </c>
      <c r="I528" s="9">
        <v>3</v>
      </c>
      <c r="J528" s="8">
        <v>1</v>
      </c>
      <c r="K528" s="9">
        <v>0</v>
      </c>
      <c r="L528" s="9">
        <v>0</v>
      </c>
      <c r="M528" s="9">
        <f t="shared" si="65"/>
        <v>0</v>
      </c>
      <c r="N528" s="9">
        <f t="shared" si="66"/>
        <v>7.1013002364066198</v>
      </c>
      <c r="O528" s="9">
        <f t="shared" si="67"/>
        <v>7.2508917954815768</v>
      </c>
      <c r="P528" s="11">
        <f t="shared" si="68"/>
        <v>-100</v>
      </c>
      <c r="Q528" s="11">
        <f t="shared" si="69"/>
        <v>-100</v>
      </c>
      <c r="R528" s="8">
        <v>0</v>
      </c>
      <c r="S528" s="8">
        <v>0</v>
      </c>
      <c r="T528" s="8">
        <v>0</v>
      </c>
      <c r="U528" s="11">
        <f t="shared" si="70"/>
        <v>0</v>
      </c>
      <c r="V528" s="11">
        <f t="shared" si="71"/>
        <v>0</v>
      </c>
      <c r="W528" s="9">
        <v>5</v>
      </c>
      <c r="X528" s="9">
        <v>5</v>
      </c>
    </row>
    <row r="529" spans="1:24" x14ac:dyDescent="0.2">
      <c r="A529" s="7" t="s">
        <v>2008</v>
      </c>
      <c r="B529" s="7" t="s">
        <v>188</v>
      </c>
      <c r="C529" s="8">
        <v>1</v>
      </c>
      <c r="D529" s="9">
        <v>1.6</v>
      </c>
      <c r="E529" s="10">
        <v>2100</v>
      </c>
      <c r="F529" s="10">
        <v>200</v>
      </c>
      <c r="G529" s="11">
        <f t="shared" si="64"/>
        <v>9.5238095238095237</v>
      </c>
      <c r="H529" s="10">
        <v>2300</v>
      </c>
      <c r="I529" s="9">
        <v>1.6</v>
      </c>
      <c r="J529" s="8">
        <v>1</v>
      </c>
      <c r="K529" s="9">
        <v>17.84</v>
      </c>
      <c r="L529" s="9">
        <v>17.84</v>
      </c>
      <c r="M529" s="9">
        <f t="shared" si="65"/>
        <v>7.7565217391304344</v>
      </c>
      <c r="N529" s="9">
        <f t="shared" si="66"/>
        <v>7.1013002364066198</v>
      </c>
      <c r="O529" s="9">
        <f t="shared" si="67"/>
        <v>7.2508917954815768</v>
      </c>
      <c r="P529" s="11">
        <f t="shared" si="68"/>
        <v>9.2267821513116015</v>
      </c>
      <c r="Q529" s="11">
        <f t="shared" si="69"/>
        <v>6.9733483537010299</v>
      </c>
      <c r="R529" s="8">
        <v>0</v>
      </c>
      <c r="S529" s="8">
        <v>1</v>
      </c>
      <c r="T529" s="8">
        <v>1</v>
      </c>
      <c r="U529" s="11">
        <f t="shared" si="70"/>
        <v>0</v>
      </c>
      <c r="V529" s="11">
        <f t="shared" si="71"/>
        <v>200</v>
      </c>
      <c r="W529" s="9">
        <v>2</v>
      </c>
      <c r="X529" s="9">
        <v>5</v>
      </c>
    </row>
    <row r="530" spans="1:24" x14ac:dyDescent="0.2">
      <c r="A530" s="7" t="s">
        <v>2008</v>
      </c>
      <c r="B530" s="7" t="s">
        <v>2125</v>
      </c>
      <c r="C530" s="8">
        <v>1</v>
      </c>
      <c r="D530" s="9">
        <v>6</v>
      </c>
      <c r="E530" s="10">
        <v>1200</v>
      </c>
      <c r="F530" s="10">
        <v>100</v>
      </c>
      <c r="G530" s="11">
        <f t="shared" si="64"/>
        <v>8.3333333333333321</v>
      </c>
      <c r="H530" s="10">
        <v>1300</v>
      </c>
      <c r="I530" s="9">
        <v>6</v>
      </c>
      <c r="J530" s="8">
        <v>1</v>
      </c>
      <c r="K530" s="9">
        <v>0</v>
      </c>
      <c r="L530" s="9">
        <v>0</v>
      </c>
      <c r="M530" s="9">
        <f t="shared" si="65"/>
        <v>0</v>
      </c>
      <c r="N530" s="9">
        <f t="shared" si="66"/>
        <v>7.1013002364066198</v>
      </c>
      <c r="O530" s="9">
        <f t="shared" si="67"/>
        <v>7.2508917954815768</v>
      </c>
      <c r="P530" s="11">
        <f t="shared" si="68"/>
        <v>-100</v>
      </c>
      <c r="Q530" s="11">
        <f t="shared" si="69"/>
        <v>-100</v>
      </c>
      <c r="R530" s="8">
        <v>0</v>
      </c>
      <c r="S530" s="8">
        <v>0</v>
      </c>
      <c r="T530" s="8">
        <v>0</v>
      </c>
      <c r="U530" s="11">
        <f t="shared" si="70"/>
        <v>0</v>
      </c>
      <c r="V530" s="11">
        <f t="shared" si="71"/>
        <v>0</v>
      </c>
      <c r="W530" s="9">
        <v>4</v>
      </c>
      <c r="X530" s="9">
        <v>5</v>
      </c>
    </row>
    <row r="531" spans="1:24" x14ac:dyDescent="0.2">
      <c r="A531" s="7" t="s">
        <v>2008</v>
      </c>
      <c r="B531" s="7" t="s">
        <v>2129</v>
      </c>
      <c r="C531" s="8">
        <v>1</v>
      </c>
      <c r="D531" s="9">
        <v>12</v>
      </c>
      <c r="E531" s="10">
        <v>800</v>
      </c>
      <c r="F531" s="10">
        <v>100</v>
      </c>
      <c r="G531" s="11">
        <f t="shared" si="64"/>
        <v>12.5</v>
      </c>
      <c r="H531" s="10">
        <v>900</v>
      </c>
      <c r="I531" s="9">
        <v>12</v>
      </c>
      <c r="J531" s="8">
        <v>1</v>
      </c>
      <c r="K531" s="9">
        <v>7.52</v>
      </c>
      <c r="L531" s="9">
        <v>7.52</v>
      </c>
      <c r="M531" s="9">
        <f t="shared" si="65"/>
        <v>8.3555555555555561</v>
      </c>
      <c r="N531" s="9">
        <f t="shared" si="66"/>
        <v>7.1013002364066198</v>
      </c>
      <c r="O531" s="9">
        <f t="shared" si="67"/>
        <v>7.2508917954815768</v>
      </c>
      <c r="P531" s="11">
        <f t="shared" si="68"/>
        <v>17.662333338881769</v>
      </c>
      <c r="Q531" s="11">
        <f t="shared" si="69"/>
        <v>15.234867533981888</v>
      </c>
      <c r="R531" s="8">
        <v>0</v>
      </c>
      <c r="S531" s="8">
        <v>0</v>
      </c>
      <c r="T531" s="8">
        <v>1</v>
      </c>
      <c r="U531" s="11">
        <f t="shared" si="70"/>
        <v>0</v>
      </c>
      <c r="V531" s="11">
        <f t="shared" si="71"/>
        <v>100</v>
      </c>
      <c r="W531" s="9">
        <v>3</v>
      </c>
      <c r="X531" s="9">
        <v>5</v>
      </c>
    </row>
    <row r="532" spans="1:24" x14ac:dyDescent="0.2">
      <c r="A532" s="7" t="s">
        <v>2008</v>
      </c>
      <c r="B532" s="7" t="s">
        <v>346</v>
      </c>
      <c r="C532" s="8">
        <v>1</v>
      </c>
      <c r="D532" s="9">
        <v>2.5</v>
      </c>
      <c r="E532" s="10">
        <v>1700</v>
      </c>
      <c r="F532" s="10">
        <v>200</v>
      </c>
      <c r="G532" s="11">
        <f t="shared" si="64"/>
        <v>11.76470588235294</v>
      </c>
      <c r="H532" s="10">
        <v>1900</v>
      </c>
      <c r="I532" s="9">
        <v>2.5</v>
      </c>
      <c r="J532" s="8">
        <v>1</v>
      </c>
      <c r="K532" s="9">
        <v>31.78</v>
      </c>
      <c r="L532" s="9">
        <v>31.78</v>
      </c>
      <c r="M532" s="9">
        <f t="shared" si="65"/>
        <v>16.726315789473688</v>
      </c>
      <c r="N532" s="9">
        <f t="shared" si="66"/>
        <v>7.1013002364066198</v>
      </c>
      <c r="O532" s="9">
        <f t="shared" si="67"/>
        <v>7.2508917954815768</v>
      </c>
      <c r="P532" s="11">
        <f t="shared" si="68"/>
        <v>135.53877786665015</v>
      </c>
      <c r="Q532" s="11">
        <f t="shared" si="69"/>
        <v>130.67942897585041</v>
      </c>
      <c r="R532" s="8">
        <v>1</v>
      </c>
      <c r="S532" s="8">
        <v>1</v>
      </c>
      <c r="T532" s="8">
        <v>1</v>
      </c>
      <c r="U532" s="11">
        <f t="shared" si="70"/>
        <v>100</v>
      </c>
      <c r="V532" s="11">
        <f t="shared" si="71"/>
        <v>300</v>
      </c>
      <c r="W532" s="9">
        <v>1</v>
      </c>
      <c r="X532" s="9">
        <v>5</v>
      </c>
    </row>
    <row r="533" spans="1:24" x14ac:dyDescent="0.2">
      <c r="A533" s="7" t="s">
        <v>2008</v>
      </c>
      <c r="B533" s="7" t="s">
        <v>641</v>
      </c>
      <c r="C533" s="8">
        <v>1</v>
      </c>
      <c r="D533" s="9">
        <v>15</v>
      </c>
      <c r="E533" s="10">
        <v>800</v>
      </c>
      <c r="F533" s="10">
        <v>0</v>
      </c>
      <c r="G533" s="11">
        <f t="shared" si="64"/>
        <v>0</v>
      </c>
      <c r="H533" s="10">
        <v>800</v>
      </c>
      <c r="I533" s="9">
        <v>15</v>
      </c>
      <c r="J533" s="8">
        <v>1</v>
      </c>
      <c r="K533" s="9">
        <v>0</v>
      </c>
      <c r="L533" s="9">
        <v>0</v>
      </c>
      <c r="M533" s="9">
        <f t="shared" si="65"/>
        <v>0</v>
      </c>
      <c r="N533" s="9">
        <f t="shared" si="66"/>
        <v>7.1013002364066198</v>
      </c>
      <c r="O533" s="9">
        <f t="shared" si="67"/>
        <v>7.2508917954815768</v>
      </c>
      <c r="P533" s="11">
        <f t="shared" si="68"/>
        <v>-100</v>
      </c>
      <c r="Q533" s="11">
        <f t="shared" si="69"/>
        <v>-100</v>
      </c>
      <c r="R533" s="8">
        <v>0</v>
      </c>
      <c r="S533" s="8">
        <v>0</v>
      </c>
      <c r="T533" s="8">
        <v>0</v>
      </c>
      <c r="U533" s="11">
        <f t="shared" si="70"/>
        <v>0</v>
      </c>
      <c r="V533" s="11">
        <f t="shared" si="71"/>
        <v>0</v>
      </c>
      <c r="W533" s="9">
        <v>6</v>
      </c>
      <c r="X533" s="9">
        <v>6</v>
      </c>
    </row>
    <row r="534" spans="1:24" x14ac:dyDescent="0.2">
      <c r="A534" s="7" t="s">
        <v>2008</v>
      </c>
      <c r="B534" s="7" t="s">
        <v>134</v>
      </c>
      <c r="C534" s="8">
        <v>1</v>
      </c>
      <c r="D534" s="9">
        <v>3</v>
      </c>
      <c r="E534" s="10">
        <v>1600</v>
      </c>
      <c r="F534" s="10">
        <v>100</v>
      </c>
      <c r="G534" s="11">
        <f t="shared" si="64"/>
        <v>6.25</v>
      </c>
      <c r="H534" s="10">
        <v>1700</v>
      </c>
      <c r="I534" s="9">
        <v>3</v>
      </c>
      <c r="J534" s="8">
        <v>1</v>
      </c>
      <c r="K534" s="9">
        <v>7.45</v>
      </c>
      <c r="L534" s="9">
        <v>7.45</v>
      </c>
      <c r="M534" s="9">
        <f t="shared" si="65"/>
        <v>4.382352941176471</v>
      </c>
      <c r="N534" s="9">
        <f t="shared" si="66"/>
        <v>7.1013002364066198</v>
      </c>
      <c r="O534" s="9">
        <f t="shared" si="67"/>
        <v>7.2508917954815768</v>
      </c>
      <c r="P534" s="11">
        <f t="shared" si="68"/>
        <v>-38.288020569680668</v>
      </c>
      <c r="Q534" s="11">
        <f t="shared" si="69"/>
        <v>-39.561186888661723</v>
      </c>
      <c r="R534" s="8">
        <v>0</v>
      </c>
      <c r="S534" s="8">
        <v>0</v>
      </c>
      <c r="T534" s="8">
        <v>1</v>
      </c>
      <c r="U534" s="11">
        <f t="shared" si="70"/>
        <v>0</v>
      </c>
      <c r="V534" s="11">
        <f t="shared" si="71"/>
        <v>100</v>
      </c>
      <c r="W534" s="9">
        <v>3</v>
      </c>
      <c r="X534" s="9">
        <v>6</v>
      </c>
    </row>
    <row r="535" spans="1:24" x14ac:dyDescent="0.2">
      <c r="A535" s="7" t="s">
        <v>2008</v>
      </c>
      <c r="B535" s="7" t="s">
        <v>148</v>
      </c>
      <c r="C535" s="8">
        <v>2</v>
      </c>
      <c r="D535" s="9">
        <v>3.1</v>
      </c>
      <c r="E535" s="10">
        <v>3600</v>
      </c>
      <c r="F535" s="10">
        <v>100</v>
      </c>
      <c r="G535" s="11">
        <f t="shared" si="64"/>
        <v>2.7777777777777777</v>
      </c>
      <c r="H535" s="10">
        <v>2400</v>
      </c>
      <c r="I535" s="9">
        <v>3.1</v>
      </c>
      <c r="J535" s="8">
        <v>1</v>
      </c>
      <c r="K535" s="9">
        <v>0</v>
      </c>
      <c r="L535" s="9">
        <v>0</v>
      </c>
      <c r="M535" s="9">
        <f t="shared" si="65"/>
        <v>0</v>
      </c>
      <c r="N535" s="9">
        <f t="shared" si="66"/>
        <v>7.1013002364066198</v>
      </c>
      <c r="O535" s="9">
        <f t="shared" si="67"/>
        <v>7.2508917954815768</v>
      </c>
      <c r="P535" s="11">
        <f t="shared" si="68"/>
        <v>-100</v>
      </c>
      <c r="Q535" s="11">
        <f t="shared" si="69"/>
        <v>-100</v>
      </c>
      <c r="R535" s="8">
        <v>0</v>
      </c>
      <c r="S535" s="8">
        <v>0</v>
      </c>
      <c r="T535" s="8">
        <v>0</v>
      </c>
      <c r="U535" s="11">
        <f t="shared" si="70"/>
        <v>0</v>
      </c>
      <c r="V535" s="11">
        <f t="shared" si="71"/>
        <v>0</v>
      </c>
      <c r="W535" s="9">
        <v>5</v>
      </c>
      <c r="X535" s="9">
        <v>6</v>
      </c>
    </row>
    <row r="536" spans="1:24" x14ac:dyDescent="0.2">
      <c r="A536" s="7" t="s">
        <v>2008</v>
      </c>
      <c r="B536" s="7" t="s">
        <v>2147</v>
      </c>
      <c r="C536" s="8">
        <v>1</v>
      </c>
      <c r="D536" s="9">
        <v>10</v>
      </c>
      <c r="E536" s="10">
        <v>900</v>
      </c>
      <c r="F536" s="10">
        <v>0</v>
      </c>
      <c r="G536" s="11">
        <f t="shared" si="64"/>
        <v>0</v>
      </c>
      <c r="H536" s="10">
        <v>0</v>
      </c>
      <c r="I536" s="9">
        <v>10</v>
      </c>
      <c r="J536" s="8">
        <v>0</v>
      </c>
      <c r="K536" s="9">
        <v>0</v>
      </c>
      <c r="L536" s="9">
        <v>0</v>
      </c>
      <c r="M536" s="9">
        <f t="shared" si="65"/>
        <v>0</v>
      </c>
      <c r="N536" s="9">
        <f t="shared" si="66"/>
        <v>7.1013002364066198</v>
      </c>
      <c r="O536" s="9">
        <f t="shared" si="67"/>
        <v>7.2508917954815768</v>
      </c>
      <c r="P536" s="11">
        <f t="shared" si="68"/>
        <v>-100</v>
      </c>
      <c r="Q536" s="11">
        <f t="shared" si="69"/>
        <v>-100</v>
      </c>
      <c r="R536" s="8">
        <v>0</v>
      </c>
      <c r="S536" s="8">
        <v>0</v>
      </c>
      <c r="T536" s="8">
        <v>0</v>
      </c>
      <c r="U536" s="11">
        <f t="shared" si="70"/>
        <v>0</v>
      </c>
      <c r="V536" s="11">
        <f t="shared" si="71"/>
        <v>0</v>
      </c>
      <c r="W536" s="9">
        <v>0</v>
      </c>
      <c r="X536" s="9">
        <v>0</v>
      </c>
    </row>
    <row r="537" spans="1:24" x14ac:dyDescent="0.2">
      <c r="A537" s="7" t="s">
        <v>2008</v>
      </c>
      <c r="B537" s="7" t="s">
        <v>182</v>
      </c>
      <c r="C537" s="8">
        <v>1</v>
      </c>
      <c r="D537" s="9">
        <v>6</v>
      </c>
      <c r="E537" s="10">
        <v>1200</v>
      </c>
      <c r="F537" s="10">
        <v>100</v>
      </c>
      <c r="G537" s="11">
        <f t="shared" si="64"/>
        <v>8.3333333333333321</v>
      </c>
      <c r="H537" s="10">
        <v>1300</v>
      </c>
      <c r="I537" s="9">
        <v>6</v>
      </c>
      <c r="J537" s="8">
        <v>1</v>
      </c>
      <c r="K537" s="9">
        <v>0</v>
      </c>
      <c r="L537" s="9">
        <v>0</v>
      </c>
      <c r="M537" s="9">
        <f t="shared" si="65"/>
        <v>0</v>
      </c>
      <c r="N537" s="9">
        <f t="shared" si="66"/>
        <v>7.1013002364066198</v>
      </c>
      <c r="O537" s="9">
        <f t="shared" si="67"/>
        <v>7.2508917954815768</v>
      </c>
      <c r="P537" s="11">
        <f t="shared" si="68"/>
        <v>-100</v>
      </c>
      <c r="Q537" s="11">
        <f t="shared" si="69"/>
        <v>-100</v>
      </c>
      <c r="R537" s="8">
        <v>0</v>
      </c>
      <c r="S537" s="8">
        <v>0</v>
      </c>
      <c r="T537" s="8">
        <v>0</v>
      </c>
      <c r="U537" s="11">
        <f t="shared" si="70"/>
        <v>0</v>
      </c>
      <c r="V537" s="11">
        <f t="shared" si="71"/>
        <v>0</v>
      </c>
      <c r="W537" s="9">
        <v>4</v>
      </c>
      <c r="X537" s="9">
        <v>6</v>
      </c>
    </row>
    <row r="538" spans="1:24" x14ac:dyDescent="0.2">
      <c r="A538" s="7" t="s">
        <v>2008</v>
      </c>
      <c r="B538" s="7" t="s">
        <v>904</v>
      </c>
      <c r="C538" s="8">
        <v>1</v>
      </c>
      <c r="D538" s="9">
        <v>4</v>
      </c>
      <c r="E538" s="10">
        <v>1400</v>
      </c>
      <c r="F538" s="10">
        <v>600</v>
      </c>
      <c r="G538" s="11">
        <f t="shared" si="64"/>
        <v>42.857142857142854</v>
      </c>
      <c r="H538" s="10">
        <v>2000</v>
      </c>
      <c r="I538" s="9">
        <v>4</v>
      </c>
      <c r="J538" s="8">
        <v>1</v>
      </c>
      <c r="K538" s="9">
        <v>7.08</v>
      </c>
      <c r="L538" s="9">
        <v>7.08</v>
      </c>
      <c r="M538" s="9">
        <f t="shared" si="65"/>
        <v>3.54</v>
      </c>
      <c r="N538" s="9">
        <f t="shared" si="66"/>
        <v>7.1013002364066198</v>
      </c>
      <c r="O538" s="9">
        <f t="shared" si="67"/>
        <v>7.2508917954815768</v>
      </c>
      <c r="P538" s="11">
        <f t="shared" si="68"/>
        <v>-50.149974199776956</v>
      </c>
      <c r="Q538" s="11">
        <f t="shared" si="69"/>
        <v>-51.178419153820975</v>
      </c>
      <c r="R538" s="8">
        <v>0</v>
      </c>
      <c r="S538" s="8">
        <v>0</v>
      </c>
      <c r="T538" s="8">
        <v>1</v>
      </c>
      <c r="U538" s="11">
        <f t="shared" si="70"/>
        <v>0</v>
      </c>
      <c r="V538" s="11">
        <f t="shared" si="71"/>
        <v>100</v>
      </c>
      <c r="W538" s="9">
        <v>3</v>
      </c>
      <c r="X538" s="9">
        <v>9</v>
      </c>
    </row>
    <row r="539" spans="1:24" x14ac:dyDescent="0.2">
      <c r="A539" s="7" t="s">
        <v>2008</v>
      </c>
      <c r="B539" s="7" t="s">
        <v>377</v>
      </c>
      <c r="C539" s="8">
        <v>1</v>
      </c>
      <c r="D539" s="9">
        <v>15</v>
      </c>
      <c r="E539" s="10">
        <v>800</v>
      </c>
      <c r="F539" s="10">
        <v>200</v>
      </c>
      <c r="G539" s="11">
        <f t="shared" si="64"/>
        <v>25</v>
      </c>
      <c r="H539" s="10">
        <v>1000</v>
      </c>
      <c r="I539" s="9">
        <v>15</v>
      </c>
      <c r="J539" s="8">
        <v>1</v>
      </c>
      <c r="K539" s="9">
        <v>0</v>
      </c>
      <c r="L539" s="9">
        <v>0</v>
      </c>
      <c r="M539" s="9">
        <f t="shared" si="65"/>
        <v>0</v>
      </c>
      <c r="N539" s="9">
        <f t="shared" si="66"/>
        <v>7.1013002364066198</v>
      </c>
      <c r="O539" s="9">
        <f t="shared" si="67"/>
        <v>7.2508917954815768</v>
      </c>
      <c r="P539" s="11">
        <f t="shared" si="68"/>
        <v>-100</v>
      </c>
      <c r="Q539" s="11">
        <f t="shared" si="69"/>
        <v>-100</v>
      </c>
      <c r="R539" s="8">
        <v>0</v>
      </c>
      <c r="S539" s="8">
        <v>0</v>
      </c>
      <c r="T539" s="8">
        <v>0</v>
      </c>
      <c r="U539" s="11">
        <f t="shared" si="70"/>
        <v>0</v>
      </c>
      <c r="V539" s="11">
        <f t="shared" si="71"/>
        <v>0</v>
      </c>
      <c r="W539" s="9">
        <v>8</v>
      </c>
      <c r="X539" s="9">
        <v>9</v>
      </c>
    </row>
    <row r="540" spans="1:24" x14ac:dyDescent="0.2">
      <c r="A540" s="7" t="s">
        <v>2008</v>
      </c>
      <c r="B540" s="7" t="s">
        <v>418</v>
      </c>
      <c r="C540" s="8">
        <v>2</v>
      </c>
      <c r="D540" s="9">
        <v>8.25</v>
      </c>
      <c r="E540" s="10">
        <v>2100</v>
      </c>
      <c r="F540" s="10">
        <v>1000</v>
      </c>
      <c r="G540" s="11">
        <f t="shared" si="64"/>
        <v>47.619047619047613</v>
      </c>
      <c r="H540" s="10">
        <v>3100</v>
      </c>
      <c r="I540" s="9">
        <v>8.25</v>
      </c>
      <c r="J540" s="8">
        <v>2</v>
      </c>
      <c r="K540" s="9">
        <v>0</v>
      </c>
      <c r="L540" s="9">
        <v>0</v>
      </c>
      <c r="M540" s="9">
        <f t="shared" si="65"/>
        <v>0</v>
      </c>
      <c r="N540" s="9">
        <f t="shared" si="66"/>
        <v>7.1013002364066198</v>
      </c>
      <c r="O540" s="9">
        <f t="shared" si="67"/>
        <v>7.2508917954815768</v>
      </c>
      <c r="P540" s="11">
        <f t="shared" si="68"/>
        <v>-100</v>
      </c>
      <c r="Q540" s="11">
        <f t="shared" si="69"/>
        <v>-100</v>
      </c>
      <c r="R540" s="8">
        <v>0</v>
      </c>
      <c r="S540" s="8">
        <v>0</v>
      </c>
      <c r="T540" s="8">
        <v>0</v>
      </c>
      <c r="U540" s="11">
        <f t="shared" si="70"/>
        <v>0</v>
      </c>
      <c r="V540" s="11">
        <f t="shared" si="71"/>
        <v>0</v>
      </c>
      <c r="W540" s="9">
        <v>5</v>
      </c>
      <c r="X540" s="9">
        <v>9</v>
      </c>
    </row>
    <row r="541" spans="1:24" x14ac:dyDescent="0.2">
      <c r="A541" s="7" t="s">
        <v>2008</v>
      </c>
      <c r="B541" s="7" t="s">
        <v>607</v>
      </c>
      <c r="C541" s="8">
        <v>1</v>
      </c>
      <c r="D541" s="9">
        <v>15</v>
      </c>
      <c r="E541" s="10">
        <v>800</v>
      </c>
      <c r="F541" s="10">
        <v>200</v>
      </c>
      <c r="G541" s="11">
        <f t="shared" si="64"/>
        <v>25</v>
      </c>
      <c r="H541" s="10">
        <v>1000</v>
      </c>
      <c r="I541" s="9">
        <v>15</v>
      </c>
      <c r="J541" s="8">
        <v>1</v>
      </c>
      <c r="K541" s="9">
        <v>0</v>
      </c>
      <c r="L541" s="9">
        <v>0</v>
      </c>
      <c r="M541" s="9">
        <f t="shared" si="65"/>
        <v>0</v>
      </c>
      <c r="N541" s="9">
        <f t="shared" si="66"/>
        <v>7.1013002364066198</v>
      </c>
      <c r="O541" s="9">
        <f t="shared" si="67"/>
        <v>7.2508917954815768</v>
      </c>
      <c r="P541" s="11">
        <f t="shared" si="68"/>
        <v>-100</v>
      </c>
      <c r="Q541" s="11">
        <f t="shared" si="69"/>
        <v>-100</v>
      </c>
      <c r="R541" s="8">
        <v>0</v>
      </c>
      <c r="S541" s="8">
        <v>0</v>
      </c>
      <c r="T541" s="8">
        <v>0</v>
      </c>
      <c r="U541" s="11">
        <f t="shared" si="70"/>
        <v>0</v>
      </c>
      <c r="V541" s="11">
        <f t="shared" si="71"/>
        <v>0</v>
      </c>
      <c r="W541" s="9">
        <v>9</v>
      </c>
      <c r="X541" s="9">
        <v>9</v>
      </c>
    </row>
    <row r="542" spans="1:24" x14ac:dyDescent="0.2">
      <c r="A542" s="2" t="s">
        <v>2178</v>
      </c>
      <c r="B542" s="2" t="s">
        <v>548</v>
      </c>
      <c r="C542" s="3">
        <v>3</v>
      </c>
      <c r="D542" s="4">
        <v>5.83</v>
      </c>
      <c r="E542" s="5">
        <v>3700</v>
      </c>
      <c r="F542" s="5">
        <v>0</v>
      </c>
      <c r="G542" s="6">
        <f t="shared" si="64"/>
        <v>0</v>
      </c>
      <c r="H542" s="5">
        <v>0</v>
      </c>
      <c r="I542" s="4">
        <v>5.83</v>
      </c>
      <c r="J542" s="3">
        <v>0</v>
      </c>
      <c r="K542" s="4">
        <v>0</v>
      </c>
      <c r="L542" s="4">
        <v>0</v>
      </c>
      <c r="M542" s="4">
        <f t="shared" si="65"/>
        <v>0</v>
      </c>
      <c r="N542" s="4">
        <f t="shared" si="66"/>
        <v>6.862219598583235</v>
      </c>
      <c r="O542" s="4">
        <f t="shared" si="67"/>
        <v>7.2508917954815768</v>
      </c>
      <c r="P542" s="6">
        <f t="shared" si="68"/>
        <v>-100</v>
      </c>
      <c r="Q542" s="6">
        <f t="shared" si="69"/>
        <v>-100</v>
      </c>
      <c r="R542" s="3">
        <v>0</v>
      </c>
      <c r="S542" s="3">
        <v>0</v>
      </c>
      <c r="T542" s="3">
        <v>0</v>
      </c>
      <c r="U542" s="6">
        <f t="shared" si="70"/>
        <v>0</v>
      </c>
      <c r="V542" s="6">
        <f t="shared" si="71"/>
        <v>0</v>
      </c>
      <c r="W542" s="4">
        <v>0</v>
      </c>
      <c r="X542" s="4">
        <v>0</v>
      </c>
    </row>
    <row r="543" spans="1:24" x14ac:dyDescent="0.2">
      <c r="A543" s="7" t="s">
        <v>2178</v>
      </c>
      <c r="B543" s="7" t="s">
        <v>75</v>
      </c>
      <c r="C543" s="8">
        <v>3</v>
      </c>
      <c r="D543" s="9">
        <v>5.5</v>
      </c>
      <c r="E543" s="10">
        <v>4000</v>
      </c>
      <c r="F543" s="10">
        <v>200</v>
      </c>
      <c r="G543" s="11">
        <f t="shared" si="64"/>
        <v>5</v>
      </c>
      <c r="H543" s="10">
        <v>4200</v>
      </c>
      <c r="I543" s="9">
        <v>5.5</v>
      </c>
      <c r="J543" s="8">
        <v>3</v>
      </c>
      <c r="K543" s="9">
        <v>17.95</v>
      </c>
      <c r="L543" s="9">
        <v>17.95</v>
      </c>
      <c r="M543" s="9">
        <f t="shared" si="65"/>
        <v>4.2738095238095237</v>
      </c>
      <c r="N543" s="9">
        <f t="shared" si="66"/>
        <v>6.862219598583235</v>
      </c>
      <c r="O543" s="9">
        <f t="shared" si="67"/>
        <v>7.2508917954815768</v>
      </c>
      <c r="P543" s="11">
        <f t="shared" si="68"/>
        <v>-37.719720821935091</v>
      </c>
      <c r="Q543" s="11">
        <f t="shared" si="69"/>
        <v>-41.058153336769337</v>
      </c>
      <c r="R543" s="8">
        <v>0</v>
      </c>
      <c r="S543" s="8">
        <v>1</v>
      </c>
      <c r="T543" s="8">
        <v>1</v>
      </c>
      <c r="U543" s="11">
        <f t="shared" si="70"/>
        <v>0</v>
      </c>
      <c r="V543" s="11">
        <f t="shared" si="71"/>
        <v>66.666666666666657</v>
      </c>
      <c r="W543" s="9">
        <v>4.67</v>
      </c>
      <c r="X543" s="9">
        <v>6.33</v>
      </c>
    </row>
    <row r="544" spans="1:24" x14ac:dyDescent="0.2">
      <c r="A544" s="7" t="s">
        <v>2178</v>
      </c>
      <c r="B544" s="7" t="s">
        <v>554</v>
      </c>
      <c r="C544" s="8">
        <v>1</v>
      </c>
      <c r="D544" s="9">
        <v>15</v>
      </c>
      <c r="E544" s="10">
        <v>800</v>
      </c>
      <c r="F544" s="10">
        <v>0</v>
      </c>
      <c r="G544" s="11">
        <f t="shared" si="64"/>
        <v>0</v>
      </c>
      <c r="H544" s="10">
        <v>800</v>
      </c>
      <c r="I544" s="9">
        <v>15</v>
      </c>
      <c r="J544" s="8">
        <v>1</v>
      </c>
      <c r="K544" s="9">
        <v>0</v>
      </c>
      <c r="L544" s="9">
        <v>0</v>
      </c>
      <c r="M544" s="9">
        <f t="shared" si="65"/>
        <v>0</v>
      </c>
      <c r="N544" s="9">
        <f t="shared" si="66"/>
        <v>6.862219598583235</v>
      </c>
      <c r="O544" s="9">
        <f t="shared" si="67"/>
        <v>7.2508917954815768</v>
      </c>
      <c r="P544" s="11">
        <f t="shared" si="68"/>
        <v>-100</v>
      </c>
      <c r="Q544" s="11">
        <f t="shared" si="69"/>
        <v>-100</v>
      </c>
      <c r="R544" s="8">
        <v>0</v>
      </c>
      <c r="S544" s="8">
        <v>0</v>
      </c>
      <c r="T544" s="8">
        <v>0</v>
      </c>
      <c r="U544" s="11">
        <f t="shared" si="70"/>
        <v>0</v>
      </c>
      <c r="V544" s="11">
        <f t="shared" si="71"/>
        <v>0</v>
      </c>
      <c r="W544" s="9">
        <v>4</v>
      </c>
      <c r="X544" s="9">
        <v>5</v>
      </c>
    </row>
    <row r="545" spans="1:24" x14ac:dyDescent="0.2">
      <c r="A545" s="7" t="s">
        <v>2178</v>
      </c>
      <c r="B545" s="7" t="s">
        <v>1735</v>
      </c>
      <c r="C545" s="8">
        <v>3</v>
      </c>
      <c r="D545" s="9">
        <v>4.5</v>
      </c>
      <c r="E545" s="10">
        <v>4100</v>
      </c>
      <c r="F545" s="10">
        <v>400</v>
      </c>
      <c r="G545" s="11">
        <f t="shared" si="64"/>
        <v>9.7560975609756095</v>
      </c>
      <c r="H545" s="10">
        <v>4500</v>
      </c>
      <c r="I545" s="9">
        <v>4.5</v>
      </c>
      <c r="J545" s="8">
        <v>3</v>
      </c>
      <c r="K545" s="9">
        <v>0</v>
      </c>
      <c r="L545" s="9">
        <v>0</v>
      </c>
      <c r="M545" s="9">
        <f t="shared" si="65"/>
        <v>0</v>
      </c>
      <c r="N545" s="9">
        <f t="shared" si="66"/>
        <v>6.862219598583235</v>
      </c>
      <c r="O545" s="9">
        <f t="shared" si="67"/>
        <v>7.2508917954815768</v>
      </c>
      <c r="P545" s="11">
        <f t="shared" si="68"/>
        <v>-100</v>
      </c>
      <c r="Q545" s="11">
        <f t="shared" si="69"/>
        <v>-100</v>
      </c>
      <c r="R545" s="8">
        <v>0</v>
      </c>
      <c r="S545" s="8">
        <v>0</v>
      </c>
      <c r="T545" s="8">
        <v>0</v>
      </c>
      <c r="U545" s="11">
        <f t="shared" si="70"/>
        <v>0</v>
      </c>
      <c r="V545" s="11">
        <f t="shared" si="71"/>
        <v>0</v>
      </c>
      <c r="W545" s="9">
        <v>5</v>
      </c>
      <c r="X545" s="9">
        <v>6</v>
      </c>
    </row>
    <row r="546" spans="1:24" x14ac:dyDescent="0.2">
      <c r="A546" s="7" t="s">
        <v>2178</v>
      </c>
      <c r="B546" s="7" t="s">
        <v>95</v>
      </c>
      <c r="C546" s="8">
        <v>7</v>
      </c>
      <c r="D546" s="9">
        <v>4</v>
      </c>
      <c r="E546" s="10">
        <v>10800</v>
      </c>
      <c r="F546" s="10">
        <v>500</v>
      </c>
      <c r="G546" s="11">
        <f t="shared" si="64"/>
        <v>4.6296296296296298</v>
      </c>
      <c r="H546" s="10">
        <v>8800</v>
      </c>
      <c r="I546" s="9">
        <v>4</v>
      </c>
      <c r="J546" s="8">
        <v>5</v>
      </c>
      <c r="K546" s="9">
        <v>134.81</v>
      </c>
      <c r="L546" s="9">
        <v>134.81</v>
      </c>
      <c r="M546" s="9">
        <f t="shared" si="65"/>
        <v>15.319318181818183</v>
      </c>
      <c r="N546" s="9">
        <f t="shared" si="66"/>
        <v>6.862219598583235</v>
      </c>
      <c r="O546" s="9">
        <f t="shared" si="67"/>
        <v>7.2508917954815768</v>
      </c>
      <c r="P546" s="11">
        <f t="shared" si="68"/>
        <v>123.24144486692018</v>
      </c>
      <c r="Q546" s="11">
        <f t="shared" si="69"/>
        <v>111.27495229434371</v>
      </c>
      <c r="R546" s="8">
        <v>3</v>
      </c>
      <c r="S546" s="8">
        <v>3</v>
      </c>
      <c r="T546" s="8">
        <v>5</v>
      </c>
      <c r="U546" s="11">
        <f t="shared" si="70"/>
        <v>60</v>
      </c>
      <c r="V546" s="11">
        <f t="shared" si="71"/>
        <v>220.00000000000003</v>
      </c>
      <c r="W546" s="9">
        <v>1.8</v>
      </c>
      <c r="X546" s="9">
        <v>6</v>
      </c>
    </row>
    <row r="547" spans="1:24" x14ac:dyDescent="0.2">
      <c r="A547" s="7" t="s">
        <v>2178</v>
      </c>
      <c r="B547" s="7" t="s">
        <v>346</v>
      </c>
      <c r="C547" s="8">
        <v>2</v>
      </c>
      <c r="D547" s="9">
        <v>3</v>
      </c>
      <c r="E547" s="10">
        <v>3200</v>
      </c>
      <c r="F547" s="10">
        <v>200</v>
      </c>
      <c r="G547" s="11">
        <f t="shared" si="64"/>
        <v>6.25</v>
      </c>
      <c r="H547" s="10">
        <v>3400</v>
      </c>
      <c r="I547" s="9">
        <v>3</v>
      </c>
      <c r="J547" s="8">
        <v>2</v>
      </c>
      <c r="K547" s="9">
        <v>31.08</v>
      </c>
      <c r="L547" s="9">
        <v>31.08</v>
      </c>
      <c r="M547" s="9">
        <f t="shared" si="65"/>
        <v>9.1411764705882348</v>
      </c>
      <c r="N547" s="9">
        <f t="shared" si="66"/>
        <v>6.862219598583235</v>
      </c>
      <c r="O547" s="9">
        <f t="shared" si="67"/>
        <v>7.2508917954815768</v>
      </c>
      <c r="P547" s="11">
        <f t="shared" si="68"/>
        <v>33.21020027507587</v>
      </c>
      <c r="Q547" s="11">
        <f t="shared" si="69"/>
        <v>26.06968533559688</v>
      </c>
      <c r="R547" s="8">
        <v>1</v>
      </c>
      <c r="S547" s="8">
        <v>1</v>
      </c>
      <c r="T547" s="8">
        <v>1</v>
      </c>
      <c r="U547" s="11">
        <f t="shared" si="70"/>
        <v>50</v>
      </c>
      <c r="V547" s="11">
        <f t="shared" si="71"/>
        <v>150</v>
      </c>
      <c r="W547" s="9">
        <v>3</v>
      </c>
      <c r="X547" s="9">
        <v>5.5</v>
      </c>
    </row>
    <row r="548" spans="1:24" x14ac:dyDescent="0.2">
      <c r="A548" s="7" t="s">
        <v>2178</v>
      </c>
      <c r="B548" s="7" t="s">
        <v>641</v>
      </c>
      <c r="C548" s="8">
        <v>2</v>
      </c>
      <c r="D548" s="9">
        <v>12</v>
      </c>
      <c r="E548" s="10">
        <v>1600</v>
      </c>
      <c r="F548" s="10">
        <v>100</v>
      </c>
      <c r="G548" s="11">
        <f t="shared" si="64"/>
        <v>6.25</v>
      </c>
      <c r="H548" s="10">
        <v>1700</v>
      </c>
      <c r="I548" s="9">
        <v>12</v>
      </c>
      <c r="J548" s="8">
        <v>2</v>
      </c>
      <c r="K548" s="9">
        <v>8.68</v>
      </c>
      <c r="L548" s="9">
        <v>8.68</v>
      </c>
      <c r="M548" s="9">
        <f t="shared" si="65"/>
        <v>5.1058823529411761</v>
      </c>
      <c r="N548" s="9">
        <f t="shared" si="66"/>
        <v>6.862219598583235</v>
      </c>
      <c r="O548" s="9">
        <f t="shared" si="67"/>
        <v>7.2508917954815768</v>
      </c>
      <c r="P548" s="11">
        <f t="shared" si="68"/>
        <v>-25.594302549056724</v>
      </c>
      <c r="Q548" s="11">
        <f t="shared" si="69"/>
        <v>-29.582698281017962</v>
      </c>
      <c r="R548" s="8">
        <v>0</v>
      </c>
      <c r="S548" s="8">
        <v>0</v>
      </c>
      <c r="T548" s="8">
        <v>1</v>
      </c>
      <c r="U548" s="11">
        <f t="shared" si="70"/>
        <v>0</v>
      </c>
      <c r="V548" s="11">
        <f t="shared" si="71"/>
        <v>50</v>
      </c>
      <c r="W548" s="9">
        <v>4.5</v>
      </c>
      <c r="X548" s="9">
        <v>6.5</v>
      </c>
    </row>
    <row r="549" spans="1:24" x14ac:dyDescent="0.2">
      <c r="A549" s="7" t="s">
        <v>2178</v>
      </c>
      <c r="B549" s="7" t="s">
        <v>904</v>
      </c>
      <c r="C549" s="8">
        <v>2</v>
      </c>
      <c r="D549" s="9">
        <v>7</v>
      </c>
      <c r="E549" s="10">
        <v>2200</v>
      </c>
      <c r="F549" s="10">
        <v>0</v>
      </c>
      <c r="G549" s="11">
        <f t="shared" si="64"/>
        <v>0</v>
      </c>
      <c r="H549" s="10">
        <v>0</v>
      </c>
      <c r="I549" s="9">
        <v>7</v>
      </c>
      <c r="J549" s="8">
        <v>0</v>
      </c>
      <c r="K549" s="9">
        <v>0</v>
      </c>
      <c r="L549" s="9">
        <v>0</v>
      </c>
      <c r="M549" s="9">
        <f t="shared" si="65"/>
        <v>0</v>
      </c>
      <c r="N549" s="9">
        <f t="shared" si="66"/>
        <v>6.862219598583235</v>
      </c>
      <c r="O549" s="9">
        <f t="shared" si="67"/>
        <v>7.2508917954815768</v>
      </c>
      <c r="P549" s="11">
        <f t="shared" si="68"/>
        <v>-100</v>
      </c>
      <c r="Q549" s="11">
        <f t="shared" si="69"/>
        <v>-100</v>
      </c>
      <c r="R549" s="8">
        <v>0</v>
      </c>
      <c r="S549" s="8">
        <v>0</v>
      </c>
      <c r="T549" s="8">
        <v>0</v>
      </c>
      <c r="U549" s="11">
        <f t="shared" si="70"/>
        <v>0</v>
      </c>
      <c r="V549" s="11">
        <f t="shared" si="71"/>
        <v>0</v>
      </c>
      <c r="W549" s="9">
        <v>0</v>
      </c>
      <c r="X549" s="9">
        <v>0</v>
      </c>
    </row>
    <row r="550" spans="1:24" x14ac:dyDescent="0.2">
      <c r="A550" s="7" t="s">
        <v>2178</v>
      </c>
      <c r="B550" s="7" t="s">
        <v>693</v>
      </c>
      <c r="C550" s="8">
        <v>6</v>
      </c>
      <c r="D550" s="9">
        <v>3.38</v>
      </c>
      <c r="E550" s="10">
        <v>10100</v>
      </c>
      <c r="F550" s="10">
        <v>1400</v>
      </c>
      <c r="G550" s="11">
        <f t="shared" si="64"/>
        <v>13.861386138613863</v>
      </c>
      <c r="H550" s="10">
        <v>11500</v>
      </c>
      <c r="I550" s="9">
        <v>3.38</v>
      </c>
      <c r="J550" s="8">
        <v>6</v>
      </c>
      <c r="K550" s="9">
        <v>62.52</v>
      </c>
      <c r="L550" s="9">
        <v>62.52</v>
      </c>
      <c r="M550" s="9">
        <f t="shared" si="65"/>
        <v>5.436521739130435</v>
      </c>
      <c r="N550" s="9">
        <f t="shared" si="66"/>
        <v>6.862219598583235</v>
      </c>
      <c r="O550" s="9">
        <f t="shared" si="67"/>
        <v>7.2508917954815768</v>
      </c>
      <c r="P550" s="11">
        <f t="shared" si="68"/>
        <v>-20.776045402964773</v>
      </c>
      <c r="Q550" s="11">
        <f t="shared" si="69"/>
        <v>-25.022715929670525</v>
      </c>
      <c r="R550" s="8">
        <v>1</v>
      </c>
      <c r="S550" s="8">
        <v>2</v>
      </c>
      <c r="T550" s="8">
        <v>4</v>
      </c>
      <c r="U550" s="11">
        <f t="shared" si="70"/>
        <v>16.666666666666664</v>
      </c>
      <c r="V550" s="11">
        <f t="shared" si="71"/>
        <v>116.66666666666667</v>
      </c>
      <c r="W550" s="9">
        <v>3</v>
      </c>
      <c r="X550" s="9">
        <v>7</v>
      </c>
    </row>
    <row r="551" spans="1:24" x14ac:dyDescent="0.2">
      <c r="A551" s="7" t="s">
        <v>2178</v>
      </c>
      <c r="B551" s="7" t="s">
        <v>1530</v>
      </c>
      <c r="C551" s="8">
        <v>1</v>
      </c>
      <c r="D551" s="9">
        <v>4.5</v>
      </c>
      <c r="E551" s="10">
        <v>1300</v>
      </c>
      <c r="F551" s="10">
        <v>100</v>
      </c>
      <c r="G551" s="11">
        <f t="shared" si="64"/>
        <v>7.6923076923076925</v>
      </c>
      <c r="H551" s="10">
        <v>1400</v>
      </c>
      <c r="I551" s="9">
        <v>4.5</v>
      </c>
      <c r="J551" s="8">
        <v>1</v>
      </c>
      <c r="K551" s="9">
        <v>0</v>
      </c>
      <c r="L551" s="9">
        <v>0</v>
      </c>
      <c r="M551" s="9">
        <f t="shared" si="65"/>
        <v>0</v>
      </c>
      <c r="N551" s="9">
        <f t="shared" si="66"/>
        <v>6.862219598583235</v>
      </c>
      <c r="O551" s="9">
        <f t="shared" si="67"/>
        <v>7.2508917954815768</v>
      </c>
      <c r="P551" s="11">
        <f t="shared" si="68"/>
        <v>-100</v>
      </c>
      <c r="Q551" s="11">
        <f t="shared" si="69"/>
        <v>-100</v>
      </c>
      <c r="R551" s="8">
        <v>0</v>
      </c>
      <c r="S551" s="8">
        <v>0</v>
      </c>
      <c r="T551" s="8">
        <v>0</v>
      </c>
      <c r="U551" s="11">
        <f t="shared" si="70"/>
        <v>0</v>
      </c>
      <c r="V551" s="11">
        <f t="shared" si="71"/>
        <v>0</v>
      </c>
      <c r="W551" s="9">
        <v>5</v>
      </c>
      <c r="X551" s="9">
        <v>5</v>
      </c>
    </row>
    <row r="552" spans="1:24" x14ac:dyDescent="0.2">
      <c r="A552" s="7" t="s">
        <v>2178</v>
      </c>
      <c r="B552" s="7" t="s">
        <v>1600</v>
      </c>
      <c r="C552" s="8">
        <v>1</v>
      </c>
      <c r="D552" s="9">
        <v>6</v>
      </c>
      <c r="E552" s="10">
        <v>1200</v>
      </c>
      <c r="F552" s="10">
        <v>100</v>
      </c>
      <c r="G552" s="11">
        <f t="shared" si="64"/>
        <v>8.3333333333333321</v>
      </c>
      <c r="H552" s="10">
        <v>1300</v>
      </c>
      <c r="I552" s="9">
        <v>6</v>
      </c>
      <c r="J552" s="8">
        <v>1</v>
      </c>
      <c r="K552" s="9">
        <v>0</v>
      </c>
      <c r="L552" s="9">
        <v>0</v>
      </c>
      <c r="M552" s="9">
        <f t="shared" si="65"/>
        <v>0</v>
      </c>
      <c r="N552" s="9">
        <f t="shared" si="66"/>
        <v>6.862219598583235</v>
      </c>
      <c r="O552" s="9">
        <f t="shared" si="67"/>
        <v>7.2508917954815768</v>
      </c>
      <c r="P552" s="11">
        <f t="shared" si="68"/>
        <v>-100</v>
      </c>
      <c r="Q552" s="11">
        <f t="shared" si="69"/>
        <v>-100</v>
      </c>
      <c r="R552" s="8">
        <v>0</v>
      </c>
      <c r="S552" s="8">
        <v>0</v>
      </c>
      <c r="T552" s="8">
        <v>0</v>
      </c>
      <c r="U552" s="11">
        <f t="shared" si="70"/>
        <v>0</v>
      </c>
      <c r="V552" s="11">
        <f t="shared" si="71"/>
        <v>0</v>
      </c>
      <c r="W552" s="9">
        <v>6</v>
      </c>
      <c r="X552" s="9">
        <v>6</v>
      </c>
    </row>
    <row r="553" spans="1:24" x14ac:dyDescent="0.2">
      <c r="A553" s="7" t="s">
        <v>2178</v>
      </c>
      <c r="B553" s="7" t="s">
        <v>607</v>
      </c>
      <c r="C553" s="8">
        <v>3</v>
      </c>
      <c r="D553" s="9">
        <v>6</v>
      </c>
      <c r="E553" s="10">
        <v>4000</v>
      </c>
      <c r="F553" s="10">
        <v>700</v>
      </c>
      <c r="G553" s="11">
        <f t="shared" si="64"/>
        <v>17.5</v>
      </c>
      <c r="H553" s="10">
        <v>3100</v>
      </c>
      <c r="I553" s="9">
        <v>6</v>
      </c>
      <c r="J553" s="8">
        <v>2</v>
      </c>
      <c r="K553" s="9">
        <v>16.62</v>
      </c>
      <c r="L553" s="9">
        <v>16.62</v>
      </c>
      <c r="M553" s="9">
        <f t="shared" si="65"/>
        <v>5.3612903225806461</v>
      </c>
      <c r="N553" s="9">
        <f t="shared" si="66"/>
        <v>6.862219598583235</v>
      </c>
      <c r="O553" s="9">
        <f t="shared" si="67"/>
        <v>7.2508917954815768</v>
      </c>
      <c r="P553" s="11">
        <f t="shared" si="68"/>
        <v>-21.872358563291517</v>
      </c>
      <c r="Q553" s="11">
        <f t="shared" si="69"/>
        <v>-26.060263015901626</v>
      </c>
      <c r="R553" s="8">
        <v>0</v>
      </c>
      <c r="S553" s="8">
        <v>1</v>
      </c>
      <c r="T553" s="8">
        <v>1</v>
      </c>
      <c r="U553" s="11">
        <f t="shared" si="70"/>
        <v>0</v>
      </c>
      <c r="V553" s="11">
        <f t="shared" si="71"/>
        <v>100</v>
      </c>
      <c r="W553" s="9">
        <v>5.5</v>
      </c>
      <c r="X553" s="9">
        <v>7.5</v>
      </c>
    </row>
    <row r="554" spans="1:24" x14ac:dyDescent="0.2">
      <c r="A554" s="7" t="s">
        <v>2178</v>
      </c>
      <c r="B554" s="7" t="s">
        <v>413</v>
      </c>
      <c r="C554" s="8">
        <v>3</v>
      </c>
      <c r="D554" s="9">
        <v>14.67</v>
      </c>
      <c r="E554" s="10">
        <v>2300</v>
      </c>
      <c r="F554" s="10">
        <v>400</v>
      </c>
      <c r="G554" s="11">
        <f t="shared" si="64"/>
        <v>17.391304347826086</v>
      </c>
      <c r="H554" s="10">
        <v>2700</v>
      </c>
      <c r="I554" s="9">
        <v>14.67</v>
      </c>
      <c r="J554" s="8">
        <v>3</v>
      </c>
      <c r="K554" s="9">
        <v>0</v>
      </c>
      <c r="L554" s="9">
        <v>0</v>
      </c>
      <c r="M554" s="9">
        <f t="shared" si="65"/>
        <v>0</v>
      </c>
      <c r="N554" s="9">
        <f t="shared" si="66"/>
        <v>6.862219598583235</v>
      </c>
      <c r="O554" s="9">
        <f t="shared" si="67"/>
        <v>7.2508917954815768</v>
      </c>
      <c r="P554" s="11">
        <f t="shared" si="68"/>
        <v>-100</v>
      </c>
      <c r="Q554" s="11">
        <f t="shared" si="69"/>
        <v>-100</v>
      </c>
      <c r="R554" s="8">
        <v>0</v>
      </c>
      <c r="S554" s="8">
        <v>0</v>
      </c>
      <c r="T554" s="8">
        <v>0</v>
      </c>
      <c r="U554" s="11">
        <f t="shared" si="70"/>
        <v>0</v>
      </c>
      <c r="V554" s="11">
        <f t="shared" si="71"/>
        <v>0</v>
      </c>
      <c r="W554" s="9">
        <v>5</v>
      </c>
      <c r="X554" s="9">
        <v>6.33</v>
      </c>
    </row>
    <row r="555" spans="1:24" x14ac:dyDescent="0.2">
      <c r="A555" s="7" t="s">
        <v>2178</v>
      </c>
      <c r="B555" s="7" t="s">
        <v>177</v>
      </c>
      <c r="C555" s="8">
        <v>1</v>
      </c>
      <c r="D555" s="9">
        <v>2.5</v>
      </c>
      <c r="E555" s="10">
        <v>1700</v>
      </c>
      <c r="F555" s="10">
        <v>300</v>
      </c>
      <c r="G555" s="11">
        <f t="shared" si="64"/>
        <v>17.647058823529413</v>
      </c>
      <c r="H555" s="10">
        <v>2000</v>
      </c>
      <c r="I555" s="9">
        <v>2.5</v>
      </c>
      <c r="J555" s="8">
        <v>1</v>
      </c>
      <c r="K555" s="9">
        <v>6.03</v>
      </c>
      <c r="L555" s="9">
        <v>6.03</v>
      </c>
      <c r="M555" s="9">
        <f t="shared" si="65"/>
        <v>3.0150000000000001</v>
      </c>
      <c r="N555" s="9">
        <f t="shared" si="66"/>
        <v>6.862219598583235</v>
      </c>
      <c r="O555" s="9">
        <f t="shared" si="67"/>
        <v>7.2508917954815768</v>
      </c>
      <c r="P555" s="11">
        <f t="shared" si="68"/>
        <v>-56.063778538616383</v>
      </c>
      <c r="Q555" s="11">
        <f t="shared" si="69"/>
        <v>-58.418907838635647</v>
      </c>
      <c r="R555" s="8">
        <v>0</v>
      </c>
      <c r="S555" s="8">
        <v>0</v>
      </c>
      <c r="T555" s="8">
        <v>1</v>
      </c>
      <c r="U555" s="11">
        <f t="shared" si="70"/>
        <v>0</v>
      </c>
      <c r="V555" s="11">
        <f t="shared" si="71"/>
        <v>100</v>
      </c>
      <c r="W555" s="9">
        <v>3</v>
      </c>
      <c r="X555" s="9">
        <v>6</v>
      </c>
    </row>
    <row r="556" spans="1:24" x14ac:dyDescent="0.2">
      <c r="A556" s="7" t="s">
        <v>2178</v>
      </c>
      <c r="B556" s="7" t="s">
        <v>273</v>
      </c>
      <c r="C556" s="8">
        <v>1</v>
      </c>
      <c r="D556" s="9">
        <v>3</v>
      </c>
      <c r="E556" s="10">
        <v>1600</v>
      </c>
      <c r="F556" s="10">
        <v>0</v>
      </c>
      <c r="G556" s="11">
        <f t="shared" si="64"/>
        <v>0</v>
      </c>
      <c r="H556" s="10">
        <v>1600</v>
      </c>
      <c r="I556" s="9">
        <v>3</v>
      </c>
      <c r="J556" s="8">
        <v>1</v>
      </c>
      <c r="K556" s="9">
        <v>7.72</v>
      </c>
      <c r="L556" s="9">
        <v>7.72</v>
      </c>
      <c r="M556" s="9">
        <f t="shared" si="65"/>
        <v>4.8249999999999993</v>
      </c>
      <c r="N556" s="9">
        <f t="shared" si="66"/>
        <v>6.862219598583235</v>
      </c>
      <c r="O556" s="9">
        <f t="shared" si="67"/>
        <v>7.2508917954815768</v>
      </c>
      <c r="P556" s="11">
        <f t="shared" si="68"/>
        <v>-29.687473117354585</v>
      </c>
      <c r="Q556" s="11">
        <f t="shared" si="69"/>
        <v>-33.456461134798374</v>
      </c>
      <c r="R556" s="8">
        <v>0</v>
      </c>
      <c r="S556" s="8">
        <v>0</v>
      </c>
      <c r="T556" s="8">
        <v>1</v>
      </c>
      <c r="U556" s="11">
        <f t="shared" si="70"/>
        <v>0</v>
      </c>
      <c r="V556" s="11">
        <f t="shared" si="71"/>
        <v>100</v>
      </c>
      <c r="W556" s="9">
        <v>3</v>
      </c>
      <c r="X556" s="9">
        <v>6</v>
      </c>
    </row>
    <row r="557" spans="1:24" x14ac:dyDescent="0.2">
      <c r="A557" s="7" t="s">
        <v>2178</v>
      </c>
      <c r="B557" s="7" t="s">
        <v>148</v>
      </c>
      <c r="C557" s="8">
        <v>1</v>
      </c>
      <c r="D557" s="9">
        <v>6</v>
      </c>
      <c r="E557" s="10">
        <v>1200</v>
      </c>
      <c r="F557" s="10">
        <v>0</v>
      </c>
      <c r="G557" s="11">
        <f t="shared" si="64"/>
        <v>0</v>
      </c>
      <c r="H557" s="10">
        <v>1200</v>
      </c>
      <c r="I557" s="9">
        <v>6</v>
      </c>
      <c r="J557" s="8">
        <v>1</v>
      </c>
      <c r="K557" s="9">
        <v>28.98</v>
      </c>
      <c r="L557" s="9">
        <v>28.98</v>
      </c>
      <c r="M557" s="9">
        <f t="shared" si="65"/>
        <v>24.150000000000002</v>
      </c>
      <c r="N557" s="9">
        <f t="shared" si="66"/>
        <v>6.862219598583235</v>
      </c>
      <c r="O557" s="9">
        <f t="shared" si="67"/>
        <v>7.2508917954815768</v>
      </c>
      <c r="P557" s="11">
        <f t="shared" si="68"/>
        <v>251.92694802401806</v>
      </c>
      <c r="Q557" s="11">
        <f t="shared" si="69"/>
        <v>233.06247950147559</v>
      </c>
      <c r="R557" s="8">
        <v>0</v>
      </c>
      <c r="S557" s="8">
        <v>1</v>
      </c>
      <c r="T557" s="8">
        <v>1</v>
      </c>
      <c r="U557" s="11">
        <f t="shared" si="70"/>
        <v>0</v>
      </c>
      <c r="V557" s="11">
        <f t="shared" si="71"/>
        <v>200</v>
      </c>
      <c r="W557" s="9">
        <v>2</v>
      </c>
      <c r="X557" s="9">
        <v>6</v>
      </c>
    </row>
    <row r="558" spans="1:24" x14ac:dyDescent="0.2">
      <c r="A558" s="7" t="s">
        <v>2178</v>
      </c>
      <c r="B558" s="7" t="s">
        <v>1009</v>
      </c>
      <c r="C558" s="8">
        <v>2</v>
      </c>
      <c r="D558" s="9">
        <v>9.75</v>
      </c>
      <c r="E558" s="10">
        <v>2100</v>
      </c>
      <c r="F558" s="10">
        <v>0</v>
      </c>
      <c r="G558" s="11">
        <f t="shared" si="64"/>
        <v>0</v>
      </c>
      <c r="H558" s="10">
        <v>2100</v>
      </c>
      <c r="I558" s="9">
        <v>9.75</v>
      </c>
      <c r="J558" s="8">
        <v>2</v>
      </c>
      <c r="K558" s="9">
        <v>0</v>
      </c>
      <c r="L558" s="9">
        <v>0</v>
      </c>
      <c r="M558" s="9">
        <f t="shared" si="65"/>
        <v>0</v>
      </c>
      <c r="N558" s="9">
        <f t="shared" si="66"/>
        <v>6.862219598583235</v>
      </c>
      <c r="O558" s="9">
        <f t="shared" si="67"/>
        <v>7.2508917954815768</v>
      </c>
      <c r="P558" s="11">
        <f t="shared" si="68"/>
        <v>-100</v>
      </c>
      <c r="Q558" s="11">
        <f t="shared" si="69"/>
        <v>-100</v>
      </c>
      <c r="R558" s="8">
        <v>0</v>
      </c>
      <c r="S558" s="8">
        <v>0</v>
      </c>
      <c r="T558" s="8">
        <v>0</v>
      </c>
      <c r="U558" s="11">
        <f t="shared" si="70"/>
        <v>0</v>
      </c>
      <c r="V558" s="11">
        <f t="shared" si="71"/>
        <v>0</v>
      </c>
      <c r="W558" s="9">
        <v>5.5</v>
      </c>
      <c r="X558" s="9">
        <v>7.5</v>
      </c>
    </row>
    <row r="559" spans="1:24" x14ac:dyDescent="0.2">
      <c r="A559" s="7" t="s">
        <v>2178</v>
      </c>
      <c r="B559" s="7" t="s">
        <v>199</v>
      </c>
      <c r="C559" s="8">
        <v>1</v>
      </c>
      <c r="D559" s="9">
        <v>8</v>
      </c>
      <c r="E559" s="10">
        <v>1000</v>
      </c>
      <c r="F559" s="10">
        <v>200</v>
      </c>
      <c r="G559" s="11">
        <f t="shared" si="64"/>
        <v>20</v>
      </c>
      <c r="H559" s="10">
        <v>1200</v>
      </c>
      <c r="I559" s="9">
        <v>8</v>
      </c>
      <c r="J559" s="8">
        <v>1</v>
      </c>
      <c r="K559" s="9">
        <v>0</v>
      </c>
      <c r="L559" s="9">
        <v>0</v>
      </c>
      <c r="M559" s="9">
        <f t="shared" si="65"/>
        <v>0</v>
      </c>
      <c r="N559" s="9">
        <f t="shared" si="66"/>
        <v>6.862219598583235</v>
      </c>
      <c r="O559" s="9">
        <f t="shared" si="67"/>
        <v>7.2508917954815768</v>
      </c>
      <c r="P559" s="11">
        <f t="shared" si="68"/>
        <v>-100</v>
      </c>
      <c r="Q559" s="11">
        <f t="shared" si="69"/>
        <v>-100</v>
      </c>
      <c r="R559" s="8">
        <v>0</v>
      </c>
      <c r="S559" s="8">
        <v>0</v>
      </c>
      <c r="T559" s="8">
        <v>0</v>
      </c>
      <c r="U559" s="11">
        <f t="shared" si="70"/>
        <v>0</v>
      </c>
      <c r="V559" s="11">
        <f t="shared" si="71"/>
        <v>0</v>
      </c>
      <c r="W559" s="9">
        <v>4</v>
      </c>
      <c r="X559" s="9">
        <v>7</v>
      </c>
    </row>
    <row r="560" spans="1:24" x14ac:dyDescent="0.2">
      <c r="A560" s="7" t="s">
        <v>2178</v>
      </c>
      <c r="B560" s="7" t="s">
        <v>1332</v>
      </c>
      <c r="C560" s="8">
        <v>1</v>
      </c>
      <c r="D560" s="9">
        <v>10</v>
      </c>
      <c r="E560" s="10">
        <v>900</v>
      </c>
      <c r="F560" s="10">
        <v>100</v>
      </c>
      <c r="G560" s="11">
        <f t="shared" si="64"/>
        <v>11.111111111111111</v>
      </c>
      <c r="H560" s="10">
        <v>1000</v>
      </c>
      <c r="I560" s="9">
        <v>10</v>
      </c>
      <c r="J560" s="8">
        <v>1</v>
      </c>
      <c r="K560" s="9">
        <v>0</v>
      </c>
      <c r="L560" s="9">
        <v>0</v>
      </c>
      <c r="M560" s="9">
        <f t="shared" si="65"/>
        <v>0</v>
      </c>
      <c r="N560" s="9">
        <f t="shared" si="66"/>
        <v>6.862219598583235</v>
      </c>
      <c r="O560" s="9">
        <f t="shared" si="67"/>
        <v>7.2508917954815768</v>
      </c>
      <c r="P560" s="11">
        <f t="shared" si="68"/>
        <v>-100</v>
      </c>
      <c r="Q560" s="11">
        <f t="shared" si="69"/>
        <v>-100</v>
      </c>
      <c r="R560" s="8">
        <v>0</v>
      </c>
      <c r="S560" s="8">
        <v>0</v>
      </c>
      <c r="T560" s="8">
        <v>0</v>
      </c>
      <c r="U560" s="11">
        <f t="shared" si="70"/>
        <v>0</v>
      </c>
      <c r="V560" s="11">
        <f t="shared" si="71"/>
        <v>0</v>
      </c>
      <c r="W560" s="9">
        <v>5</v>
      </c>
      <c r="X560" s="9">
        <v>7</v>
      </c>
    </row>
    <row r="561" spans="1:24" x14ac:dyDescent="0.2">
      <c r="A561" s="7" t="s">
        <v>2178</v>
      </c>
      <c r="B561" s="7" t="s">
        <v>672</v>
      </c>
      <c r="C561" s="8">
        <v>1</v>
      </c>
      <c r="D561" s="9">
        <v>8</v>
      </c>
      <c r="E561" s="10">
        <v>1000</v>
      </c>
      <c r="F561" s="10">
        <v>200</v>
      </c>
      <c r="G561" s="11">
        <f t="shared" si="64"/>
        <v>20</v>
      </c>
      <c r="H561" s="10">
        <v>1200</v>
      </c>
      <c r="I561" s="9">
        <v>8</v>
      </c>
      <c r="J561" s="8">
        <v>1</v>
      </c>
      <c r="K561" s="9">
        <v>22.28</v>
      </c>
      <c r="L561" s="9">
        <v>22.28</v>
      </c>
      <c r="M561" s="9">
        <f t="shared" si="65"/>
        <v>18.56666666666667</v>
      </c>
      <c r="N561" s="9">
        <f t="shared" si="66"/>
        <v>6.862219598583235</v>
      </c>
      <c r="O561" s="9">
        <f t="shared" si="67"/>
        <v>7.2508917954815768</v>
      </c>
      <c r="P561" s="11">
        <f t="shared" si="68"/>
        <v>170.56357494738177</v>
      </c>
      <c r="Q561" s="11">
        <f t="shared" si="69"/>
        <v>156.06045698043053</v>
      </c>
      <c r="R561" s="8">
        <v>0</v>
      </c>
      <c r="S561" s="8">
        <v>1</v>
      </c>
      <c r="T561" s="8">
        <v>1</v>
      </c>
      <c r="U561" s="11">
        <f t="shared" si="70"/>
        <v>0</v>
      </c>
      <c r="V561" s="11">
        <f t="shared" si="71"/>
        <v>200</v>
      </c>
      <c r="W561" s="9">
        <v>2</v>
      </c>
      <c r="X561" s="9">
        <v>7</v>
      </c>
    </row>
    <row r="562" spans="1:24" x14ac:dyDescent="0.2">
      <c r="A562" s="7" t="s">
        <v>2178</v>
      </c>
      <c r="B562" s="7" t="s">
        <v>302</v>
      </c>
      <c r="C562" s="8">
        <v>2</v>
      </c>
      <c r="D562" s="9">
        <v>16</v>
      </c>
      <c r="E562" s="10">
        <v>1500</v>
      </c>
      <c r="F562" s="10">
        <v>500</v>
      </c>
      <c r="G562" s="11">
        <f t="shared" si="64"/>
        <v>33.333333333333329</v>
      </c>
      <c r="H562" s="10">
        <v>2000</v>
      </c>
      <c r="I562" s="9">
        <v>16</v>
      </c>
      <c r="J562" s="8">
        <v>2</v>
      </c>
      <c r="K562" s="9">
        <v>0</v>
      </c>
      <c r="L562" s="9">
        <v>0</v>
      </c>
      <c r="M562" s="9">
        <f t="shared" si="65"/>
        <v>0</v>
      </c>
      <c r="N562" s="9">
        <f t="shared" si="66"/>
        <v>6.862219598583235</v>
      </c>
      <c r="O562" s="9">
        <f t="shared" si="67"/>
        <v>7.2508917954815768</v>
      </c>
      <c r="P562" s="11">
        <f t="shared" si="68"/>
        <v>-100</v>
      </c>
      <c r="Q562" s="11">
        <f t="shared" si="69"/>
        <v>-100</v>
      </c>
      <c r="R562" s="8">
        <v>0</v>
      </c>
      <c r="S562" s="8">
        <v>0</v>
      </c>
      <c r="T562" s="8">
        <v>0</v>
      </c>
      <c r="U562" s="11">
        <f t="shared" si="70"/>
        <v>0</v>
      </c>
      <c r="V562" s="11">
        <f t="shared" si="71"/>
        <v>0</v>
      </c>
      <c r="W562" s="9">
        <v>8</v>
      </c>
      <c r="X562" s="9">
        <v>9</v>
      </c>
    </row>
    <row r="563" spans="1:24" x14ac:dyDescent="0.2">
      <c r="A563" s="7" t="s">
        <v>2178</v>
      </c>
      <c r="B563" s="7" t="s">
        <v>479</v>
      </c>
      <c r="C563" s="8">
        <v>1</v>
      </c>
      <c r="D563" s="9">
        <v>15</v>
      </c>
      <c r="E563" s="10">
        <v>800</v>
      </c>
      <c r="F563" s="10">
        <v>100</v>
      </c>
      <c r="G563" s="11">
        <f t="shared" si="64"/>
        <v>12.5</v>
      </c>
      <c r="H563" s="10">
        <v>900</v>
      </c>
      <c r="I563" s="9">
        <v>15</v>
      </c>
      <c r="J563" s="8">
        <v>1</v>
      </c>
      <c r="K563" s="9">
        <v>0</v>
      </c>
      <c r="L563" s="9">
        <v>0</v>
      </c>
      <c r="M563" s="9">
        <f t="shared" si="65"/>
        <v>0</v>
      </c>
      <c r="N563" s="9">
        <f t="shared" si="66"/>
        <v>6.862219598583235</v>
      </c>
      <c r="O563" s="9">
        <f t="shared" si="67"/>
        <v>7.2508917954815768</v>
      </c>
      <c r="P563" s="11">
        <f t="shared" si="68"/>
        <v>-100</v>
      </c>
      <c r="Q563" s="11">
        <f t="shared" si="69"/>
        <v>-100</v>
      </c>
      <c r="R563" s="8">
        <v>0</v>
      </c>
      <c r="S563" s="8">
        <v>0</v>
      </c>
      <c r="T563" s="8">
        <v>0</v>
      </c>
      <c r="U563" s="11">
        <f t="shared" si="70"/>
        <v>0</v>
      </c>
      <c r="V563" s="11">
        <f t="shared" si="71"/>
        <v>0</v>
      </c>
      <c r="W563" s="9">
        <v>4</v>
      </c>
      <c r="X563" s="9">
        <v>9</v>
      </c>
    </row>
    <row r="564" spans="1:24" x14ac:dyDescent="0.2">
      <c r="A564" s="7" t="s">
        <v>2178</v>
      </c>
      <c r="B564" s="7" t="s">
        <v>644</v>
      </c>
      <c r="C564" s="8">
        <v>1</v>
      </c>
      <c r="D564" s="9">
        <v>3.5</v>
      </c>
      <c r="E564" s="10">
        <v>1500</v>
      </c>
      <c r="F564" s="10">
        <v>400</v>
      </c>
      <c r="G564" s="11">
        <f t="shared" si="64"/>
        <v>26.666666666666668</v>
      </c>
      <c r="H564" s="10">
        <v>1900</v>
      </c>
      <c r="I564" s="9">
        <v>3.5</v>
      </c>
      <c r="J564" s="8">
        <v>1</v>
      </c>
      <c r="K564" s="9">
        <v>30.6</v>
      </c>
      <c r="L564" s="9">
        <v>30.6</v>
      </c>
      <c r="M564" s="9">
        <f t="shared" si="65"/>
        <v>16.105263157894736</v>
      </c>
      <c r="N564" s="9">
        <f t="shared" si="66"/>
        <v>6.862219598583235</v>
      </c>
      <c r="O564" s="9">
        <f t="shared" si="67"/>
        <v>7.2508917954815768</v>
      </c>
      <c r="P564" s="11">
        <f t="shared" si="68"/>
        <v>134.69466295161712</v>
      </c>
      <c r="Q564" s="11">
        <f t="shared" si="69"/>
        <v>122.11423935371366</v>
      </c>
      <c r="R564" s="8">
        <v>1</v>
      </c>
      <c r="S564" s="8">
        <v>1</v>
      </c>
      <c r="T564" s="8">
        <v>1</v>
      </c>
      <c r="U564" s="11">
        <f t="shared" si="70"/>
        <v>100</v>
      </c>
      <c r="V564" s="11">
        <f t="shared" si="71"/>
        <v>300</v>
      </c>
      <c r="W564" s="9">
        <v>1</v>
      </c>
      <c r="X564" s="9">
        <v>9</v>
      </c>
    </row>
    <row r="565" spans="1:24" x14ac:dyDescent="0.2">
      <c r="A565" s="7" t="s">
        <v>2178</v>
      </c>
      <c r="B565" s="7" t="s">
        <v>258</v>
      </c>
      <c r="C565" s="8">
        <v>2</v>
      </c>
      <c r="D565" s="9">
        <v>7.5</v>
      </c>
      <c r="E565" s="10">
        <v>2400</v>
      </c>
      <c r="F565" s="10">
        <v>900</v>
      </c>
      <c r="G565" s="11">
        <f t="shared" si="64"/>
        <v>37.5</v>
      </c>
      <c r="H565" s="10">
        <v>3300</v>
      </c>
      <c r="I565" s="9">
        <v>7.5</v>
      </c>
      <c r="J565" s="8">
        <v>2</v>
      </c>
      <c r="K565" s="9">
        <v>0</v>
      </c>
      <c r="L565" s="9">
        <v>0</v>
      </c>
      <c r="M565" s="9">
        <f t="shared" si="65"/>
        <v>0</v>
      </c>
      <c r="N565" s="9">
        <f t="shared" si="66"/>
        <v>6.862219598583235</v>
      </c>
      <c r="O565" s="9">
        <f t="shared" si="67"/>
        <v>7.2508917954815768</v>
      </c>
      <c r="P565" s="11">
        <f t="shared" si="68"/>
        <v>-100</v>
      </c>
      <c r="Q565" s="11">
        <f t="shared" si="69"/>
        <v>-100</v>
      </c>
      <c r="R565" s="8">
        <v>0</v>
      </c>
      <c r="S565" s="8">
        <v>0</v>
      </c>
      <c r="T565" s="8">
        <v>0</v>
      </c>
      <c r="U565" s="11">
        <f t="shared" si="70"/>
        <v>0</v>
      </c>
      <c r="V565" s="11">
        <f t="shared" si="71"/>
        <v>0</v>
      </c>
      <c r="W565" s="9">
        <v>7</v>
      </c>
      <c r="X565" s="9">
        <v>9</v>
      </c>
    </row>
    <row r="566" spans="1:24" x14ac:dyDescent="0.2">
      <c r="A566" s="7" t="s">
        <v>2178</v>
      </c>
      <c r="B566" s="7" t="s">
        <v>153</v>
      </c>
      <c r="C566" s="8">
        <v>1</v>
      </c>
      <c r="D566" s="9">
        <v>8</v>
      </c>
      <c r="E566" s="10">
        <v>1000</v>
      </c>
      <c r="F566" s="10">
        <v>300</v>
      </c>
      <c r="G566" s="11">
        <f t="shared" si="64"/>
        <v>30</v>
      </c>
      <c r="H566" s="10">
        <v>1300</v>
      </c>
      <c r="I566" s="9">
        <v>8</v>
      </c>
      <c r="J566" s="8">
        <v>1</v>
      </c>
      <c r="K566" s="9">
        <v>22.78</v>
      </c>
      <c r="L566" s="9">
        <v>22.78</v>
      </c>
      <c r="M566" s="9">
        <f t="shared" si="65"/>
        <v>17.523076923076921</v>
      </c>
      <c r="N566" s="9">
        <f t="shared" si="66"/>
        <v>6.862219598583235</v>
      </c>
      <c r="O566" s="9">
        <f t="shared" si="67"/>
        <v>7.2508917954815768</v>
      </c>
      <c r="P566" s="11">
        <f t="shared" si="68"/>
        <v>155.35581704052015</v>
      </c>
      <c r="Q566" s="11">
        <f t="shared" si="69"/>
        <v>141.66788606604911</v>
      </c>
      <c r="R566" s="8">
        <v>0</v>
      </c>
      <c r="S566" s="8">
        <v>1</v>
      </c>
      <c r="T566" s="8">
        <v>1</v>
      </c>
      <c r="U566" s="11">
        <f t="shared" si="70"/>
        <v>0</v>
      </c>
      <c r="V566" s="11">
        <f t="shared" si="71"/>
        <v>200</v>
      </c>
      <c r="W566" s="9">
        <v>2</v>
      </c>
      <c r="X566" s="9">
        <v>9</v>
      </c>
    </row>
    <row r="567" spans="1:24" x14ac:dyDescent="0.2">
      <c r="A567" s="7" t="s">
        <v>2178</v>
      </c>
      <c r="B567" s="7" t="s">
        <v>488</v>
      </c>
      <c r="C567" s="8">
        <v>1</v>
      </c>
      <c r="D567" s="9">
        <v>4.5</v>
      </c>
      <c r="E567" s="10">
        <v>1300</v>
      </c>
      <c r="F567" s="10">
        <v>0</v>
      </c>
      <c r="G567" s="11">
        <f t="shared" si="64"/>
        <v>0</v>
      </c>
      <c r="H567" s="10">
        <v>0</v>
      </c>
      <c r="I567" s="9">
        <v>4.5</v>
      </c>
      <c r="J567" s="8">
        <v>0</v>
      </c>
      <c r="K567" s="9">
        <v>0</v>
      </c>
      <c r="L567" s="9">
        <v>0</v>
      </c>
      <c r="M567" s="9">
        <f t="shared" si="65"/>
        <v>0</v>
      </c>
      <c r="N567" s="9">
        <f t="shared" si="66"/>
        <v>6.862219598583235</v>
      </c>
      <c r="O567" s="9">
        <f t="shared" si="67"/>
        <v>7.2508917954815768</v>
      </c>
      <c r="P567" s="11">
        <f t="shared" si="68"/>
        <v>-100</v>
      </c>
      <c r="Q567" s="11">
        <f t="shared" si="69"/>
        <v>-100</v>
      </c>
      <c r="R567" s="8">
        <v>0</v>
      </c>
      <c r="S567" s="8">
        <v>0</v>
      </c>
      <c r="T567" s="8">
        <v>0</v>
      </c>
      <c r="U567" s="11">
        <f t="shared" si="70"/>
        <v>0</v>
      </c>
      <c r="V567" s="11">
        <f t="shared" si="71"/>
        <v>0</v>
      </c>
      <c r="W567" s="9">
        <v>0</v>
      </c>
      <c r="X567" s="9">
        <v>0</v>
      </c>
    </row>
    <row r="568" spans="1:24" x14ac:dyDescent="0.2">
      <c r="A568" s="7" t="s">
        <v>2178</v>
      </c>
      <c r="B568" s="7" t="s">
        <v>759</v>
      </c>
      <c r="C568" s="8">
        <v>1</v>
      </c>
      <c r="D568" s="9">
        <v>4.5</v>
      </c>
      <c r="E568" s="10">
        <v>1300</v>
      </c>
      <c r="F568" s="10">
        <v>400</v>
      </c>
      <c r="G568" s="11">
        <f t="shared" si="64"/>
        <v>30.76923076923077</v>
      </c>
      <c r="H568" s="10">
        <v>1700</v>
      </c>
      <c r="I568" s="9">
        <v>4.5</v>
      </c>
      <c r="J568" s="8">
        <v>1</v>
      </c>
      <c r="K568" s="9">
        <v>0</v>
      </c>
      <c r="L568" s="9">
        <v>0</v>
      </c>
      <c r="M568" s="9">
        <f t="shared" si="65"/>
        <v>0</v>
      </c>
      <c r="N568" s="9">
        <f t="shared" si="66"/>
        <v>6.862219598583235</v>
      </c>
      <c r="O568" s="9">
        <f t="shared" si="67"/>
        <v>7.2508917954815768</v>
      </c>
      <c r="P568" s="11">
        <f t="shared" si="68"/>
        <v>-100</v>
      </c>
      <c r="Q568" s="11">
        <f t="shared" si="69"/>
        <v>-100</v>
      </c>
      <c r="R568" s="8">
        <v>0</v>
      </c>
      <c r="S568" s="8">
        <v>0</v>
      </c>
      <c r="T568" s="8">
        <v>0</v>
      </c>
      <c r="U568" s="11">
        <f t="shared" si="70"/>
        <v>0</v>
      </c>
      <c r="V568" s="11">
        <f t="shared" si="71"/>
        <v>0</v>
      </c>
      <c r="W568" s="9">
        <v>7</v>
      </c>
      <c r="X568" s="9">
        <v>7</v>
      </c>
    </row>
    <row r="569" spans="1:24" x14ac:dyDescent="0.2">
      <c r="A569" s="7" t="s">
        <v>2178</v>
      </c>
      <c r="B569" s="7" t="s">
        <v>262</v>
      </c>
      <c r="C569" s="8">
        <v>3</v>
      </c>
      <c r="D569" s="9">
        <v>18.670000000000002</v>
      </c>
      <c r="E569" s="10">
        <v>2300</v>
      </c>
      <c r="F569" s="10">
        <v>500</v>
      </c>
      <c r="G569" s="11">
        <f t="shared" si="64"/>
        <v>21.739130434782609</v>
      </c>
      <c r="H569" s="10">
        <v>2800</v>
      </c>
      <c r="I569" s="9">
        <v>18.670000000000002</v>
      </c>
      <c r="J569" s="8">
        <v>3</v>
      </c>
      <c r="K569" s="9">
        <v>12.93</v>
      </c>
      <c r="L569" s="9">
        <v>12.93</v>
      </c>
      <c r="M569" s="9">
        <f t="shared" si="65"/>
        <v>4.6178571428571429</v>
      </c>
      <c r="N569" s="9">
        <f t="shared" si="66"/>
        <v>6.862219598583235</v>
      </c>
      <c r="O569" s="9">
        <f t="shared" si="67"/>
        <v>7.2508917954815768</v>
      </c>
      <c r="P569" s="11">
        <f t="shared" si="68"/>
        <v>-32.706071606764965</v>
      </c>
      <c r="Q569" s="11">
        <f t="shared" si="69"/>
        <v>-36.313252588670828</v>
      </c>
      <c r="R569" s="8">
        <v>0</v>
      </c>
      <c r="S569" s="8">
        <v>0</v>
      </c>
      <c r="T569" s="8">
        <v>1</v>
      </c>
      <c r="U569" s="11">
        <f t="shared" si="70"/>
        <v>0</v>
      </c>
      <c r="V569" s="11">
        <f t="shared" si="71"/>
        <v>33.333333333333329</v>
      </c>
      <c r="W569" s="9">
        <v>5</v>
      </c>
      <c r="X569" s="9">
        <v>7.67</v>
      </c>
    </row>
    <row r="570" spans="1:24" x14ac:dyDescent="0.2">
      <c r="A570" s="7" t="s">
        <v>2178</v>
      </c>
      <c r="B570" s="7" t="s">
        <v>359</v>
      </c>
      <c r="C570" s="8">
        <v>2</v>
      </c>
      <c r="D570" s="9">
        <v>4.25</v>
      </c>
      <c r="E570" s="10">
        <v>2900</v>
      </c>
      <c r="F570" s="10">
        <v>700</v>
      </c>
      <c r="G570" s="11">
        <f t="shared" si="64"/>
        <v>24.137931034482758</v>
      </c>
      <c r="H570" s="10">
        <v>3600</v>
      </c>
      <c r="I570" s="9">
        <v>4.25</v>
      </c>
      <c r="J570" s="8">
        <v>2</v>
      </c>
      <c r="K570" s="9">
        <v>28.98</v>
      </c>
      <c r="L570" s="9">
        <v>28.98</v>
      </c>
      <c r="M570" s="9">
        <f t="shared" si="65"/>
        <v>8.0500000000000007</v>
      </c>
      <c r="N570" s="9">
        <f t="shared" si="66"/>
        <v>6.862219598583235</v>
      </c>
      <c r="O570" s="9">
        <f t="shared" si="67"/>
        <v>7.2508917954815768</v>
      </c>
      <c r="P570" s="11">
        <f t="shared" si="68"/>
        <v>17.308982674672684</v>
      </c>
      <c r="Q570" s="11">
        <f t="shared" si="69"/>
        <v>11.020826500491863</v>
      </c>
      <c r="R570" s="8">
        <v>1</v>
      </c>
      <c r="S570" s="8">
        <v>1</v>
      </c>
      <c r="T570" s="8">
        <v>1</v>
      </c>
      <c r="U570" s="11">
        <f t="shared" si="70"/>
        <v>50</v>
      </c>
      <c r="V570" s="11">
        <f t="shared" si="71"/>
        <v>150</v>
      </c>
      <c r="W570" s="9">
        <v>3</v>
      </c>
      <c r="X570" s="9">
        <v>8</v>
      </c>
    </row>
    <row r="571" spans="1:24" x14ac:dyDescent="0.2">
      <c r="A571" s="7" t="s">
        <v>2178</v>
      </c>
      <c r="B571" s="7" t="s">
        <v>727</v>
      </c>
      <c r="C571" s="8">
        <v>1</v>
      </c>
      <c r="D571" s="9">
        <v>20</v>
      </c>
      <c r="E571" s="10">
        <v>700</v>
      </c>
      <c r="F571" s="10">
        <v>100</v>
      </c>
      <c r="G571" s="11">
        <f t="shared" si="64"/>
        <v>14.285714285714285</v>
      </c>
      <c r="H571" s="10">
        <v>800</v>
      </c>
      <c r="I571" s="9">
        <v>20</v>
      </c>
      <c r="J571" s="8">
        <v>1</v>
      </c>
      <c r="K571" s="9">
        <v>0</v>
      </c>
      <c r="L571" s="9">
        <v>0</v>
      </c>
      <c r="M571" s="9">
        <f t="shared" si="65"/>
        <v>0</v>
      </c>
      <c r="N571" s="9">
        <f t="shared" si="66"/>
        <v>6.862219598583235</v>
      </c>
      <c r="O571" s="9">
        <f t="shared" si="67"/>
        <v>7.2508917954815768</v>
      </c>
      <c r="P571" s="11">
        <f t="shared" si="68"/>
        <v>-100</v>
      </c>
      <c r="Q571" s="11">
        <f t="shared" si="69"/>
        <v>-100</v>
      </c>
      <c r="R571" s="8">
        <v>0</v>
      </c>
      <c r="S571" s="8">
        <v>0</v>
      </c>
      <c r="T571" s="8">
        <v>0</v>
      </c>
      <c r="U571" s="11">
        <f t="shared" si="70"/>
        <v>0</v>
      </c>
      <c r="V571" s="11">
        <f t="shared" si="71"/>
        <v>0</v>
      </c>
      <c r="W571" s="9">
        <v>5</v>
      </c>
      <c r="X571" s="9">
        <v>7</v>
      </c>
    </row>
    <row r="572" spans="1:24" x14ac:dyDescent="0.2">
      <c r="A572" s="7" t="s">
        <v>2178</v>
      </c>
      <c r="B572" s="7" t="s">
        <v>112</v>
      </c>
      <c r="C572" s="8">
        <v>1</v>
      </c>
      <c r="D572" s="9">
        <v>15</v>
      </c>
      <c r="E572" s="10">
        <v>800</v>
      </c>
      <c r="F572" s="10">
        <v>0</v>
      </c>
      <c r="G572" s="11">
        <f t="shared" si="64"/>
        <v>0</v>
      </c>
      <c r="H572" s="10">
        <v>0</v>
      </c>
      <c r="I572" s="9">
        <v>15</v>
      </c>
      <c r="J572" s="8">
        <v>0</v>
      </c>
      <c r="K572" s="9">
        <v>0</v>
      </c>
      <c r="L572" s="9">
        <v>0</v>
      </c>
      <c r="M572" s="9">
        <f t="shared" si="65"/>
        <v>0</v>
      </c>
      <c r="N572" s="9">
        <f t="shared" si="66"/>
        <v>6.862219598583235</v>
      </c>
      <c r="O572" s="9">
        <f t="shared" si="67"/>
        <v>7.2508917954815768</v>
      </c>
      <c r="P572" s="11">
        <f t="shared" si="68"/>
        <v>-100</v>
      </c>
      <c r="Q572" s="11">
        <f t="shared" si="69"/>
        <v>-100</v>
      </c>
      <c r="R572" s="8">
        <v>0</v>
      </c>
      <c r="S572" s="8">
        <v>0</v>
      </c>
      <c r="T572" s="8">
        <v>0</v>
      </c>
      <c r="U572" s="11">
        <f t="shared" si="70"/>
        <v>0</v>
      </c>
      <c r="V572" s="11">
        <f t="shared" si="71"/>
        <v>0</v>
      </c>
      <c r="W572" s="9">
        <v>0</v>
      </c>
      <c r="X572" s="9">
        <v>0</v>
      </c>
    </row>
    <row r="573" spans="1:24" x14ac:dyDescent="0.2">
      <c r="A573" s="7" t="s">
        <v>2178</v>
      </c>
      <c r="B573" s="7" t="s">
        <v>266</v>
      </c>
      <c r="C573" s="8">
        <v>1</v>
      </c>
      <c r="D573" s="9">
        <v>8</v>
      </c>
      <c r="E573" s="10">
        <v>1000</v>
      </c>
      <c r="F573" s="10">
        <v>300</v>
      </c>
      <c r="G573" s="11">
        <f t="shared" si="64"/>
        <v>30</v>
      </c>
      <c r="H573" s="10">
        <v>1300</v>
      </c>
      <c r="I573" s="9">
        <v>8</v>
      </c>
      <c r="J573" s="8">
        <v>1</v>
      </c>
      <c r="K573" s="9">
        <v>17.97</v>
      </c>
      <c r="L573" s="9">
        <v>17.97</v>
      </c>
      <c r="M573" s="9">
        <f t="shared" si="65"/>
        <v>13.823076923076922</v>
      </c>
      <c r="N573" s="9">
        <f t="shared" si="66"/>
        <v>6.862219598583235</v>
      </c>
      <c r="O573" s="9">
        <f t="shared" si="67"/>
        <v>7.2508917954815768</v>
      </c>
      <c r="P573" s="11">
        <f t="shared" si="68"/>
        <v>101.43740264346563</v>
      </c>
      <c r="Q573" s="11">
        <f t="shared" si="69"/>
        <v>90.639680096878976</v>
      </c>
      <c r="R573" s="8">
        <v>0</v>
      </c>
      <c r="S573" s="8">
        <v>1</v>
      </c>
      <c r="T573" s="8">
        <v>1</v>
      </c>
      <c r="U573" s="11">
        <f t="shared" si="70"/>
        <v>0</v>
      </c>
      <c r="V573" s="11">
        <f t="shared" si="71"/>
        <v>200</v>
      </c>
      <c r="W573" s="9">
        <v>2</v>
      </c>
      <c r="X573" s="9">
        <v>7</v>
      </c>
    </row>
    <row r="574" spans="1:24" x14ac:dyDescent="0.2">
      <c r="A574" s="7" t="s">
        <v>2178</v>
      </c>
      <c r="B574" s="7" t="s">
        <v>356</v>
      </c>
      <c r="C574" s="8">
        <v>1</v>
      </c>
      <c r="D574" s="9">
        <v>6</v>
      </c>
      <c r="E574" s="10">
        <v>1200</v>
      </c>
      <c r="F574" s="10">
        <v>0</v>
      </c>
      <c r="G574" s="11">
        <f t="shared" si="64"/>
        <v>0</v>
      </c>
      <c r="H574" s="10">
        <v>1200</v>
      </c>
      <c r="I574" s="9">
        <v>6</v>
      </c>
      <c r="J574" s="8">
        <v>1</v>
      </c>
      <c r="K574" s="9">
        <v>0</v>
      </c>
      <c r="L574" s="9">
        <v>0</v>
      </c>
      <c r="M574" s="9">
        <f t="shared" si="65"/>
        <v>0</v>
      </c>
      <c r="N574" s="9">
        <f t="shared" si="66"/>
        <v>6.862219598583235</v>
      </c>
      <c r="O574" s="9">
        <f t="shared" si="67"/>
        <v>7.2508917954815768</v>
      </c>
      <c r="P574" s="11">
        <f t="shared" si="68"/>
        <v>-100</v>
      </c>
      <c r="Q574" s="11">
        <f t="shared" si="69"/>
        <v>-100</v>
      </c>
      <c r="R574" s="8">
        <v>0</v>
      </c>
      <c r="S574" s="8">
        <v>0</v>
      </c>
      <c r="T574" s="8">
        <v>0</v>
      </c>
      <c r="U574" s="11">
        <f t="shared" si="70"/>
        <v>0</v>
      </c>
      <c r="V574" s="11">
        <f t="shared" si="71"/>
        <v>0</v>
      </c>
      <c r="W574" s="9">
        <v>5</v>
      </c>
      <c r="X574" s="9">
        <v>8</v>
      </c>
    </row>
    <row r="575" spans="1:24" x14ac:dyDescent="0.2">
      <c r="A575" s="7" t="s">
        <v>2178</v>
      </c>
      <c r="B575" s="7" t="s">
        <v>2315</v>
      </c>
      <c r="C575" s="8">
        <v>1</v>
      </c>
      <c r="D575" s="9">
        <v>10</v>
      </c>
      <c r="E575" s="10">
        <v>900</v>
      </c>
      <c r="F575" s="10">
        <v>0</v>
      </c>
      <c r="G575" s="11">
        <f t="shared" si="64"/>
        <v>0</v>
      </c>
      <c r="H575" s="10">
        <v>900</v>
      </c>
      <c r="I575" s="9">
        <v>10</v>
      </c>
      <c r="J575" s="8">
        <v>1</v>
      </c>
      <c r="K575" s="9">
        <v>0</v>
      </c>
      <c r="L575" s="9">
        <v>0</v>
      </c>
      <c r="M575" s="9">
        <f t="shared" si="65"/>
        <v>0</v>
      </c>
      <c r="N575" s="9">
        <f t="shared" si="66"/>
        <v>6.862219598583235</v>
      </c>
      <c r="O575" s="9">
        <f t="shared" si="67"/>
        <v>7.2508917954815768</v>
      </c>
      <c r="P575" s="11">
        <f t="shared" si="68"/>
        <v>-100</v>
      </c>
      <c r="Q575" s="11">
        <f t="shared" si="69"/>
        <v>-100</v>
      </c>
      <c r="R575" s="8">
        <v>0</v>
      </c>
      <c r="S575" s="8">
        <v>0</v>
      </c>
      <c r="T575" s="8">
        <v>0</v>
      </c>
      <c r="U575" s="11">
        <f t="shared" si="70"/>
        <v>0</v>
      </c>
      <c r="V575" s="11">
        <f t="shared" si="71"/>
        <v>0</v>
      </c>
      <c r="W575" s="9">
        <v>7</v>
      </c>
      <c r="X575" s="9">
        <v>8</v>
      </c>
    </row>
    <row r="576" spans="1:24" x14ac:dyDescent="0.2">
      <c r="A576" s="7" t="s">
        <v>2178</v>
      </c>
      <c r="B576" s="7" t="s">
        <v>464</v>
      </c>
      <c r="C576" s="8">
        <v>1</v>
      </c>
      <c r="D576" s="9">
        <v>4.5</v>
      </c>
      <c r="E576" s="10">
        <v>1300</v>
      </c>
      <c r="F576" s="10">
        <v>0</v>
      </c>
      <c r="G576" s="11">
        <f t="shared" si="64"/>
        <v>0</v>
      </c>
      <c r="H576" s="10">
        <v>1300</v>
      </c>
      <c r="I576" s="9">
        <v>4.5</v>
      </c>
      <c r="J576" s="8">
        <v>1</v>
      </c>
      <c r="K576" s="9">
        <v>44.28</v>
      </c>
      <c r="L576" s="9">
        <v>44.28</v>
      </c>
      <c r="M576" s="9">
        <f t="shared" si="65"/>
        <v>34.061538461538461</v>
      </c>
      <c r="N576" s="9">
        <f t="shared" si="66"/>
        <v>6.862219598583235</v>
      </c>
      <c r="O576" s="9">
        <f t="shared" si="67"/>
        <v>7.2508917954815768</v>
      </c>
      <c r="P576" s="11">
        <f t="shared" si="68"/>
        <v>396.36328264065992</v>
      </c>
      <c r="Q576" s="11">
        <f t="shared" si="69"/>
        <v>369.75654060599896</v>
      </c>
      <c r="R576" s="8">
        <v>1</v>
      </c>
      <c r="S576" s="8">
        <v>1</v>
      </c>
      <c r="T576" s="8">
        <v>1</v>
      </c>
      <c r="U576" s="11">
        <f t="shared" si="70"/>
        <v>100</v>
      </c>
      <c r="V576" s="11">
        <f t="shared" si="71"/>
        <v>300</v>
      </c>
      <c r="W576" s="9">
        <v>1</v>
      </c>
      <c r="X576" s="9">
        <v>8</v>
      </c>
    </row>
    <row r="577" spans="1:24" x14ac:dyDescent="0.2">
      <c r="A577" s="7" t="s">
        <v>2178</v>
      </c>
      <c r="B577" s="7" t="s">
        <v>277</v>
      </c>
      <c r="C577" s="8">
        <v>1</v>
      </c>
      <c r="D577" s="9">
        <v>3.5</v>
      </c>
      <c r="E577" s="10">
        <v>1500</v>
      </c>
      <c r="F577" s="10">
        <v>0</v>
      </c>
      <c r="G577" s="11">
        <f t="shared" si="64"/>
        <v>0</v>
      </c>
      <c r="H577" s="10">
        <v>1500</v>
      </c>
      <c r="I577" s="9">
        <v>3.5</v>
      </c>
      <c r="J577" s="8">
        <v>1</v>
      </c>
      <c r="K577" s="9">
        <v>23.84</v>
      </c>
      <c r="L577" s="9">
        <v>23.84</v>
      </c>
      <c r="M577" s="9">
        <f t="shared" si="65"/>
        <v>15.893333333333333</v>
      </c>
      <c r="N577" s="9">
        <f t="shared" si="66"/>
        <v>6.862219598583235</v>
      </c>
      <c r="O577" s="9">
        <f t="shared" si="67"/>
        <v>7.2508917954815768</v>
      </c>
      <c r="P577" s="11">
        <f t="shared" si="68"/>
        <v>131.60630616680714</v>
      </c>
      <c r="Q577" s="11">
        <f t="shared" si="69"/>
        <v>119.1914288837868</v>
      </c>
      <c r="R577" s="8">
        <v>0</v>
      </c>
      <c r="S577" s="8">
        <v>1</v>
      </c>
      <c r="T577" s="8">
        <v>1</v>
      </c>
      <c r="U577" s="11">
        <f t="shared" si="70"/>
        <v>0</v>
      </c>
      <c r="V577" s="11">
        <f t="shared" si="71"/>
        <v>200</v>
      </c>
      <c r="W577" s="9">
        <v>2</v>
      </c>
      <c r="X577" s="9">
        <v>8</v>
      </c>
    </row>
    <row r="578" spans="1:24" x14ac:dyDescent="0.2">
      <c r="A578" s="7" t="s">
        <v>2178</v>
      </c>
      <c r="B578" s="7" t="s">
        <v>86</v>
      </c>
      <c r="C578" s="8">
        <v>1</v>
      </c>
      <c r="D578" s="9">
        <v>50</v>
      </c>
      <c r="E578" s="10">
        <v>400</v>
      </c>
      <c r="F578" s="10">
        <v>0</v>
      </c>
      <c r="G578" s="11">
        <f t="shared" ref="G578:G641" si="72">IF(E578&gt;0,(F578/E578)*100,0)</f>
        <v>0</v>
      </c>
      <c r="H578" s="10">
        <v>400</v>
      </c>
      <c r="I578" s="9">
        <v>50</v>
      </c>
      <c r="J578" s="8">
        <v>1</v>
      </c>
      <c r="K578" s="9">
        <v>0</v>
      </c>
      <c r="L578" s="9">
        <v>0</v>
      </c>
      <c r="M578" s="9">
        <f t="shared" ref="M578:M641" si="73">IF(H578&gt;0,(K578/H578)*1000,0)</f>
        <v>0</v>
      </c>
      <c r="N578" s="9">
        <f t="shared" ref="N578:N641" si="74">IF(SUMIF($A$2:$A$1229,A578,$H$2:$H$1229)&gt;0,SUMIF($A$2:$A$1229,A578,$K$2:$K$1229)/SUMIF($A$2:$A$1229,A578,$H$2:$H$1229)*1000,0)</f>
        <v>6.862219598583235</v>
      </c>
      <c r="O578" s="9">
        <f t="shared" ref="O578:O641" si="75">IF(SUM($H$2:$H$1229)&gt;0,SUM($K$2:$K$1229)/SUM($H$2:$H$1229)*1000,0)</f>
        <v>7.2508917954815768</v>
      </c>
      <c r="P578" s="11">
        <f t="shared" ref="P578:P641" si="76">IF(N578&gt;0,(M578-N578)/N578*100,0)</f>
        <v>-100</v>
      </c>
      <c r="Q578" s="11">
        <f t="shared" ref="Q578:Q641" si="77">IF(O578&gt;0,(M578-O578)/O578*100,0)</f>
        <v>-100</v>
      </c>
      <c r="R578" s="8">
        <v>0</v>
      </c>
      <c r="S578" s="8">
        <v>0</v>
      </c>
      <c r="T578" s="8">
        <v>0</v>
      </c>
      <c r="U578" s="11">
        <f t="shared" ref="U578:U641" si="78">IF(J578&gt;0,(R578/J578)*100,0)</f>
        <v>0</v>
      </c>
      <c r="V578" s="11">
        <f t="shared" ref="V578:V641" si="79">IF(J578&gt;0,((R578+S578+T578)/J578)*100,0)</f>
        <v>0</v>
      </c>
      <c r="W578" s="9">
        <v>7</v>
      </c>
      <c r="X578" s="9">
        <v>9</v>
      </c>
    </row>
    <row r="579" spans="1:24" x14ac:dyDescent="0.2">
      <c r="A579" s="7" t="s">
        <v>2178</v>
      </c>
      <c r="B579" s="7" t="s">
        <v>408</v>
      </c>
      <c r="C579" s="8">
        <v>1</v>
      </c>
      <c r="D579" s="9">
        <v>5</v>
      </c>
      <c r="E579" s="10">
        <v>1300</v>
      </c>
      <c r="F579" s="10">
        <v>300</v>
      </c>
      <c r="G579" s="11">
        <f t="shared" si="72"/>
        <v>23.076923076923077</v>
      </c>
      <c r="H579" s="10">
        <v>1600</v>
      </c>
      <c r="I579" s="9">
        <v>5</v>
      </c>
      <c r="J579" s="8">
        <v>1</v>
      </c>
      <c r="K579" s="9">
        <v>31.83</v>
      </c>
      <c r="L579" s="9">
        <v>31.83</v>
      </c>
      <c r="M579" s="9">
        <f t="shared" si="73"/>
        <v>19.893749999999997</v>
      </c>
      <c r="N579" s="9">
        <f t="shared" si="74"/>
        <v>6.862219598583235</v>
      </c>
      <c r="O579" s="9">
        <f t="shared" si="75"/>
        <v>7.2508917954815768</v>
      </c>
      <c r="P579" s="11">
        <f t="shared" si="76"/>
        <v>189.90255578686575</v>
      </c>
      <c r="Q579" s="11">
        <f t="shared" si="77"/>
        <v>174.36280337815646</v>
      </c>
      <c r="R579" s="8">
        <v>1</v>
      </c>
      <c r="S579" s="8">
        <v>1</v>
      </c>
      <c r="T579" s="8">
        <v>1</v>
      </c>
      <c r="U579" s="11">
        <f t="shared" si="78"/>
        <v>100</v>
      </c>
      <c r="V579" s="11">
        <f t="shared" si="79"/>
        <v>300</v>
      </c>
      <c r="W579" s="9">
        <v>1</v>
      </c>
      <c r="X579" s="9">
        <v>9</v>
      </c>
    </row>
    <row r="580" spans="1:24" x14ac:dyDescent="0.2">
      <c r="A580" s="7" t="s">
        <v>2178</v>
      </c>
      <c r="B580" s="7" t="s">
        <v>901</v>
      </c>
      <c r="C580" s="8">
        <v>1</v>
      </c>
      <c r="D580" s="9">
        <v>30</v>
      </c>
      <c r="E580" s="10">
        <v>400</v>
      </c>
      <c r="F580" s="10">
        <v>200</v>
      </c>
      <c r="G580" s="11">
        <f t="shared" si="72"/>
        <v>50</v>
      </c>
      <c r="H580" s="10">
        <v>600</v>
      </c>
      <c r="I580" s="9">
        <v>30</v>
      </c>
      <c r="J580" s="8">
        <v>1</v>
      </c>
      <c r="K580" s="9">
        <v>0</v>
      </c>
      <c r="L580" s="9">
        <v>0</v>
      </c>
      <c r="M580" s="9">
        <f t="shared" si="73"/>
        <v>0</v>
      </c>
      <c r="N580" s="9">
        <f t="shared" si="74"/>
        <v>6.862219598583235</v>
      </c>
      <c r="O580" s="9">
        <f t="shared" si="75"/>
        <v>7.2508917954815768</v>
      </c>
      <c r="P580" s="11">
        <f t="shared" si="76"/>
        <v>-100</v>
      </c>
      <c r="Q580" s="11">
        <f t="shared" si="77"/>
        <v>-100</v>
      </c>
      <c r="R580" s="8">
        <v>0</v>
      </c>
      <c r="S580" s="8">
        <v>0</v>
      </c>
      <c r="T580" s="8">
        <v>0</v>
      </c>
      <c r="U580" s="11">
        <f t="shared" si="78"/>
        <v>0</v>
      </c>
      <c r="V580" s="11">
        <f t="shared" si="79"/>
        <v>0</v>
      </c>
      <c r="W580" s="9">
        <v>8</v>
      </c>
      <c r="X580" s="9">
        <v>9</v>
      </c>
    </row>
    <row r="581" spans="1:24" x14ac:dyDescent="0.2">
      <c r="A581" s="7" t="s">
        <v>2178</v>
      </c>
      <c r="B581" s="7" t="s">
        <v>182</v>
      </c>
      <c r="C581" s="8">
        <v>1</v>
      </c>
      <c r="D581" s="9">
        <v>6</v>
      </c>
      <c r="E581" s="10">
        <v>1200</v>
      </c>
      <c r="F581" s="10">
        <v>200</v>
      </c>
      <c r="G581" s="11">
        <f t="shared" si="72"/>
        <v>16.666666666666664</v>
      </c>
      <c r="H581" s="10">
        <v>1400</v>
      </c>
      <c r="I581" s="9">
        <v>6</v>
      </c>
      <c r="J581" s="8">
        <v>1</v>
      </c>
      <c r="K581" s="9">
        <v>18.87</v>
      </c>
      <c r="L581" s="9">
        <v>18.87</v>
      </c>
      <c r="M581" s="9">
        <f t="shared" si="73"/>
        <v>13.47857142857143</v>
      </c>
      <c r="N581" s="9">
        <f t="shared" si="74"/>
        <v>6.862219598583235</v>
      </c>
      <c r="O581" s="9">
        <f t="shared" si="75"/>
        <v>7.2508917954815768</v>
      </c>
      <c r="P581" s="11">
        <f t="shared" si="76"/>
        <v>96.417081017841483</v>
      </c>
      <c r="Q581" s="11">
        <f t="shared" si="77"/>
        <v>85.888464601977049</v>
      </c>
      <c r="R581" s="8">
        <v>0</v>
      </c>
      <c r="S581" s="8">
        <v>1</v>
      </c>
      <c r="T581" s="8">
        <v>1</v>
      </c>
      <c r="U581" s="11">
        <f t="shared" si="78"/>
        <v>0</v>
      </c>
      <c r="V581" s="11">
        <f t="shared" si="79"/>
        <v>200</v>
      </c>
      <c r="W581" s="9">
        <v>2</v>
      </c>
      <c r="X581" s="9">
        <v>9</v>
      </c>
    </row>
    <row r="582" spans="1:24" x14ac:dyDescent="0.2">
      <c r="A582" s="7" t="s">
        <v>2178</v>
      </c>
      <c r="B582" s="7" t="s">
        <v>601</v>
      </c>
      <c r="C582" s="8">
        <v>1</v>
      </c>
      <c r="D582" s="9">
        <v>15</v>
      </c>
      <c r="E582" s="10">
        <v>800</v>
      </c>
      <c r="F582" s="10">
        <v>100</v>
      </c>
      <c r="G582" s="11">
        <f t="shared" si="72"/>
        <v>12.5</v>
      </c>
      <c r="H582" s="10">
        <v>900</v>
      </c>
      <c r="I582" s="9">
        <v>15</v>
      </c>
      <c r="J582" s="8">
        <v>1</v>
      </c>
      <c r="K582" s="9">
        <v>12.48</v>
      </c>
      <c r="L582" s="9">
        <v>12.48</v>
      </c>
      <c r="M582" s="9">
        <f t="shared" si="73"/>
        <v>13.866666666666667</v>
      </c>
      <c r="N582" s="9">
        <f t="shared" si="74"/>
        <v>6.862219598583235</v>
      </c>
      <c r="O582" s="9">
        <f t="shared" si="75"/>
        <v>7.2508917954815768</v>
      </c>
      <c r="P582" s="11">
        <f t="shared" si="76"/>
        <v>102.07261611869083</v>
      </c>
      <c r="Q582" s="11">
        <f t="shared" si="77"/>
        <v>91.240843992565672</v>
      </c>
      <c r="R582" s="8">
        <v>0</v>
      </c>
      <c r="S582" s="8">
        <v>0</v>
      </c>
      <c r="T582" s="8">
        <v>1</v>
      </c>
      <c r="U582" s="11">
        <f t="shared" si="78"/>
        <v>0</v>
      </c>
      <c r="V582" s="11">
        <f t="shared" si="79"/>
        <v>100</v>
      </c>
      <c r="W582" s="9">
        <v>3</v>
      </c>
      <c r="X582" s="9">
        <v>9</v>
      </c>
    </row>
    <row r="583" spans="1:24" x14ac:dyDescent="0.2">
      <c r="A583" s="7" t="s">
        <v>2178</v>
      </c>
      <c r="B583" s="7" t="s">
        <v>194</v>
      </c>
      <c r="C583" s="8">
        <v>1</v>
      </c>
      <c r="D583" s="9">
        <v>2</v>
      </c>
      <c r="E583" s="10">
        <v>1900</v>
      </c>
      <c r="F583" s="10">
        <v>0</v>
      </c>
      <c r="G583" s="11">
        <f t="shared" si="72"/>
        <v>0</v>
      </c>
      <c r="H583" s="10">
        <v>0</v>
      </c>
      <c r="I583" s="9">
        <v>2</v>
      </c>
      <c r="J583" s="8">
        <v>0</v>
      </c>
      <c r="K583" s="9">
        <v>0</v>
      </c>
      <c r="L583" s="9">
        <v>0</v>
      </c>
      <c r="M583" s="9">
        <f t="shared" si="73"/>
        <v>0</v>
      </c>
      <c r="N583" s="9">
        <f t="shared" si="74"/>
        <v>6.862219598583235</v>
      </c>
      <c r="O583" s="9">
        <f t="shared" si="75"/>
        <v>7.2508917954815768</v>
      </c>
      <c r="P583" s="11">
        <f t="shared" si="76"/>
        <v>-100</v>
      </c>
      <c r="Q583" s="11">
        <f t="shared" si="77"/>
        <v>-100</v>
      </c>
      <c r="R583" s="8">
        <v>0</v>
      </c>
      <c r="S583" s="8">
        <v>0</v>
      </c>
      <c r="T583" s="8">
        <v>0</v>
      </c>
      <c r="U583" s="11">
        <f t="shared" si="78"/>
        <v>0</v>
      </c>
      <c r="V583" s="11">
        <f t="shared" si="79"/>
        <v>0</v>
      </c>
      <c r="W583" s="9">
        <v>0</v>
      </c>
      <c r="X583" s="9">
        <v>0</v>
      </c>
    </row>
    <row r="584" spans="1:24" x14ac:dyDescent="0.2">
      <c r="A584" s="7" t="s">
        <v>2178</v>
      </c>
      <c r="B584" s="7" t="s">
        <v>1067</v>
      </c>
      <c r="C584" s="8">
        <v>1</v>
      </c>
      <c r="D584" s="9">
        <v>4.5</v>
      </c>
      <c r="E584" s="10">
        <v>1300</v>
      </c>
      <c r="F584" s="10">
        <v>300</v>
      </c>
      <c r="G584" s="11">
        <f t="shared" si="72"/>
        <v>23.076923076923077</v>
      </c>
      <c r="H584" s="10">
        <v>1600</v>
      </c>
      <c r="I584" s="9">
        <v>4.5</v>
      </c>
      <c r="J584" s="8">
        <v>1</v>
      </c>
      <c r="K584" s="9">
        <v>0</v>
      </c>
      <c r="L584" s="9">
        <v>0</v>
      </c>
      <c r="M584" s="9">
        <f t="shared" si="73"/>
        <v>0</v>
      </c>
      <c r="N584" s="9">
        <f t="shared" si="74"/>
        <v>6.862219598583235</v>
      </c>
      <c r="O584" s="9">
        <f t="shared" si="75"/>
        <v>7.2508917954815768</v>
      </c>
      <c r="P584" s="11">
        <f t="shared" si="76"/>
        <v>-100</v>
      </c>
      <c r="Q584" s="11">
        <f t="shared" si="77"/>
        <v>-100</v>
      </c>
      <c r="R584" s="8">
        <v>0</v>
      </c>
      <c r="S584" s="8">
        <v>0</v>
      </c>
      <c r="T584" s="8">
        <v>0</v>
      </c>
      <c r="U584" s="11">
        <f t="shared" si="78"/>
        <v>0</v>
      </c>
      <c r="V584" s="11">
        <f t="shared" si="79"/>
        <v>0</v>
      </c>
      <c r="W584" s="9">
        <v>4</v>
      </c>
      <c r="X584" s="9">
        <v>9</v>
      </c>
    </row>
    <row r="585" spans="1:24" x14ac:dyDescent="0.2">
      <c r="A585" s="2" t="s">
        <v>2349</v>
      </c>
      <c r="B585" s="2" t="s">
        <v>112</v>
      </c>
      <c r="C585" s="3">
        <v>5</v>
      </c>
      <c r="D585" s="4">
        <v>12.6</v>
      </c>
      <c r="E585" s="5">
        <v>4500</v>
      </c>
      <c r="F585" s="5">
        <v>0</v>
      </c>
      <c r="G585" s="6">
        <f t="shared" si="72"/>
        <v>0</v>
      </c>
      <c r="H585" s="5">
        <v>3700</v>
      </c>
      <c r="I585" s="4">
        <v>12.6</v>
      </c>
      <c r="J585" s="3">
        <v>4</v>
      </c>
      <c r="K585" s="4">
        <v>123.18</v>
      </c>
      <c r="L585" s="4">
        <v>123.18</v>
      </c>
      <c r="M585" s="4">
        <f t="shared" si="73"/>
        <v>33.291891891891893</v>
      </c>
      <c r="N585" s="4">
        <f t="shared" si="74"/>
        <v>7.7104568527918778</v>
      </c>
      <c r="O585" s="4">
        <f t="shared" si="75"/>
        <v>7.2508917954815768</v>
      </c>
      <c r="P585" s="6">
        <f t="shared" si="76"/>
        <v>331.7758665601927</v>
      </c>
      <c r="Q585" s="6">
        <f t="shared" si="77"/>
        <v>359.142031503461</v>
      </c>
      <c r="R585" s="3">
        <v>0</v>
      </c>
      <c r="S585" s="3">
        <v>3</v>
      </c>
      <c r="T585" s="3">
        <v>3</v>
      </c>
      <c r="U585" s="6">
        <f t="shared" si="78"/>
        <v>0</v>
      </c>
      <c r="V585" s="6">
        <f t="shared" si="79"/>
        <v>150</v>
      </c>
      <c r="W585" s="4">
        <v>2.5</v>
      </c>
      <c r="X585" s="4">
        <v>6</v>
      </c>
    </row>
    <row r="586" spans="1:24" x14ac:dyDescent="0.2">
      <c r="A586" s="7" t="s">
        <v>2349</v>
      </c>
      <c r="B586" s="7" t="s">
        <v>262</v>
      </c>
      <c r="C586" s="8">
        <v>4</v>
      </c>
      <c r="D586" s="9">
        <v>9.3000000000000007</v>
      </c>
      <c r="E586" s="10">
        <v>5100</v>
      </c>
      <c r="F586" s="10">
        <v>0</v>
      </c>
      <c r="G586" s="11">
        <f t="shared" si="72"/>
        <v>0</v>
      </c>
      <c r="H586" s="10">
        <v>4200</v>
      </c>
      <c r="I586" s="9">
        <v>9.3000000000000007</v>
      </c>
      <c r="J586" s="8">
        <v>3</v>
      </c>
      <c r="K586" s="9">
        <v>82.62</v>
      </c>
      <c r="L586" s="9">
        <v>82.62</v>
      </c>
      <c r="M586" s="9">
        <f t="shared" si="73"/>
        <v>19.671428571428571</v>
      </c>
      <c r="N586" s="9">
        <f t="shared" si="74"/>
        <v>7.7104568527918778</v>
      </c>
      <c r="O586" s="9">
        <f t="shared" si="75"/>
        <v>7.2508917954815768</v>
      </c>
      <c r="P586" s="11">
        <f t="shared" si="76"/>
        <v>155.12662799358958</v>
      </c>
      <c r="Q586" s="11">
        <f t="shared" si="77"/>
        <v>171.29667806775026</v>
      </c>
      <c r="R586" s="8">
        <v>1</v>
      </c>
      <c r="S586" s="8">
        <v>1</v>
      </c>
      <c r="T586" s="8">
        <v>2</v>
      </c>
      <c r="U586" s="11">
        <f t="shared" si="78"/>
        <v>33.333333333333329</v>
      </c>
      <c r="V586" s="11">
        <f t="shared" si="79"/>
        <v>133.33333333333331</v>
      </c>
      <c r="W586" s="9">
        <v>3.33</v>
      </c>
      <c r="X586" s="9">
        <v>7</v>
      </c>
    </row>
    <row r="587" spans="1:24" x14ac:dyDescent="0.2">
      <c r="A587" s="7" t="s">
        <v>2349</v>
      </c>
      <c r="B587" s="7" t="s">
        <v>901</v>
      </c>
      <c r="C587" s="8">
        <v>2</v>
      </c>
      <c r="D587" s="9">
        <v>10.5</v>
      </c>
      <c r="E587" s="10">
        <v>2000</v>
      </c>
      <c r="F587" s="10">
        <v>0</v>
      </c>
      <c r="G587" s="11">
        <f t="shared" si="72"/>
        <v>0</v>
      </c>
      <c r="H587" s="10">
        <v>1200</v>
      </c>
      <c r="I587" s="9">
        <v>10.5</v>
      </c>
      <c r="J587" s="8">
        <v>1</v>
      </c>
      <c r="K587" s="9">
        <v>0</v>
      </c>
      <c r="L587" s="9">
        <v>0</v>
      </c>
      <c r="M587" s="9">
        <f t="shared" si="73"/>
        <v>0</v>
      </c>
      <c r="N587" s="9">
        <f t="shared" si="74"/>
        <v>7.7104568527918778</v>
      </c>
      <c r="O587" s="9">
        <f t="shared" si="75"/>
        <v>7.2508917954815768</v>
      </c>
      <c r="P587" s="11">
        <f t="shared" si="76"/>
        <v>-100</v>
      </c>
      <c r="Q587" s="11">
        <f t="shared" si="77"/>
        <v>-100</v>
      </c>
      <c r="R587" s="8">
        <v>0</v>
      </c>
      <c r="S587" s="8">
        <v>0</v>
      </c>
      <c r="T587" s="8">
        <v>0</v>
      </c>
      <c r="U587" s="11">
        <f t="shared" si="78"/>
        <v>0</v>
      </c>
      <c r="V587" s="11">
        <f t="shared" si="79"/>
        <v>0</v>
      </c>
      <c r="W587" s="9">
        <v>5</v>
      </c>
      <c r="X587" s="9">
        <v>5</v>
      </c>
    </row>
    <row r="588" spans="1:24" x14ac:dyDescent="0.2">
      <c r="A588" s="7" t="s">
        <v>2349</v>
      </c>
      <c r="B588" s="7" t="s">
        <v>1600</v>
      </c>
      <c r="C588" s="8">
        <v>2</v>
      </c>
      <c r="D588" s="9">
        <v>4.7</v>
      </c>
      <c r="E588" s="10">
        <v>3200</v>
      </c>
      <c r="F588" s="10">
        <v>200</v>
      </c>
      <c r="G588" s="11">
        <f t="shared" si="72"/>
        <v>6.25</v>
      </c>
      <c r="H588" s="10">
        <v>3400</v>
      </c>
      <c r="I588" s="9">
        <v>4.7</v>
      </c>
      <c r="J588" s="8">
        <v>2</v>
      </c>
      <c r="K588" s="9">
        <v>71.41</v>
      </c>
      <c r="L588" s="9">
        <v>71.41</v>
      </c>
      <c r="M588" s="9">
        <f t="shared" si="73"/>
        <v>21.002941176470589</v>
      </c>
      <c r="N588" s="9">
        <f t="shared" si="74"/>
        <v>7.7104568527918778</v>
      </c>
      <c r="O588" s="9">
        <f t="shared" si="75"/>
        <v>7.2508917954815768</v>
      </c>
      <c r="P588" s="11">
        <f t="shared" si="76"/>
        <v>172.39554772770225</v>
      </c>
      <c r="Q588" s="11">
        <f t="shared" si="77"/>
        <v>189.66011035440715</v>
      </c>
      <c r="R588" s="8">
        <v>2</v>
      </c>
      <c r="S588" s="8">
        <v>2</v>
      </c>
      <c r="T588" s="8">
        <v>2</v>
      </c>
      <c r="U588" s="11">
        <f t="shared" si="78"/>
        <v>100</v>
      </c>
      <c r="V588" s="11">
        <f t="shared" si="79"/>
        <v>300</v>
      </c>
      <c r="W588" s="9">
        <v>1</v>
      </c>
      <c r="X588" s="9">
        <v>6</v>
      </c>
    </row>
    <row r="589" spans="1:24" x14ac:dyDescent="0.2">
      <c r="A589" s="7" t="s">
        <v>2349</v>
      </c>
      <c r="B589" s="7" t="s">
        <v>513</v>
      </c>
      <c r="C589" s="8">
        <v>1</v>
      </c>
      <c r="D589" s="9">
        <v>3.5</v>
      </c>
      <c r="E589" s="10">
        <v>1500</v>
      </c>
      <c r="F589" s="10">
        <v>0</v>
      </c>
      <c r="G589" s="11">
        <f t="shared" si="72"/>
        <v>0</v>
      </c>
      <c r="H589" s="10">
        <v>1500</v>
      </c>
      <c r="I589" s="9">
        <v>3.5</v>
      </c>
      <c r="J589" s="8">
        <v>1</v>
      </c>
      <c r="K589" s="9">
        <v>51.58</v>
      </c>
      <c r="L589" s="9">
        <v>51.58</v>
      </c>
      <c r="M589" s="9">
        <f t="shared" si="73"/>
        <v>34.386666666666663</v>
      </c>
      <c r="N589" s="9">
        <f t="shared" si="74"/>
        <v>7.7104568527918778</v>
      </c>
      <c r="O589" s="9">
        <f t="shared" si="75"/>
        <v>7.2508917954815768</v>
      </c>
      <c r="P589" s="11">
        <f t="shared" si="76"/>
        <v>345.97443865100684</v>
      </c>
      <c r="Q589" s="11">
        <f t="shared" si="77"/>
        <v>374.24051601617958</v>
      </c>
      <c r="R589" s="8">
        <v>1</v>
      </c>
      <c r="S589" s="8">
        <v>1</v>
      </c>
      <c r="T589" s="8">
        <v>1</v>
      </c>
      <c r="U589" s="11">
        <f t="shared" si="78"/>
        <v>100</v>
      </c>
      <c r="V589" s="11">
        <f t="shared" si="79"/>
        <v>300</v>
      </c>
      <c r="W589" s="9">
        <v>1</v>
      </c>
      <c r="X589" s="9">
        <v>7</v>
      </c>
    </row>
    <row r="590" spans="1:24" x14ac:dyDescent="0.2">
      <c r="A590" s="7" t="s">
        <v>2349</v>
      </c>
      <c r="B590" s="7" t="s">
        <v>75</v>
      </c>
      <c r="C590" s="8">
        <v>1</v>
      </c>
      <c r="D590" s="9">
        <v>8</v>
      </c>
      <c r="E590" s="10">
        <v>1000</v>
      </c>
      <c r="F590" s="10">
        <v>0</v>
      </c>
      <c r="G590" s="11">
        <f t="shared" si="72"/>
        <v>0</v>
      </c>
      <c r="H590" s="10">
        <v>1000</v>
      </c>
      <c r="I590" s="9">
        <v>8</v>
      </c>
      <c r="J590" s="8">
        <v>1</v>
      </c>
      <c r="K590" s="9">
        <v>0</v>
      </c>
      <c r="L590" s="9">
        <v>0</v>
      </c>
      <c r="M590" s="9">
        <f t="shared" si="73"/>
        <v>0</v>
      </c>
      <c r="N590" s="9">
        <f t="shared" si="74"/>
        <v>7.7104568527918778</v>
      </c>
      <c r="O590" s="9">
        <f t="shared" si="75"/>
        <v>7.2508917954815768</v>
      </c>
      <c r="P590" s="11">
        <f t="shared" si="76"/>
        <v>-100</v>
      </c>
      <c r="Q590" s="11">
        <f t="shared" si="77"/>
        <v>-100</v>
      </c>
      <c r="R590" s="8">
        <v>0</v>
      </c>
      <c r="S590" s="8">
        <v>0</v>
      </c>
      <c r="T590" s="8">
        <v>0</v>
      </c>
      <c r="U590" s="11">
        <f t="shared" si="78"/>
        <v>0</v>
      </c>
      <c r="V590" s="11">
        <f t="shared" si="79"/>
        <v>0</v>
      </c>
      <c r="W590" s="9">
        <v>5</v>
      </c>
      <c r="X590" s="9">
        <v>7</v>
      </c>
    </row>
    <row r="591" spans="1:24" x14ac:dyDescent="0.2">
      <c r="A591" s="7" t="s">
        <v>2349</v>
      </c>
      <c r="B591" s="7" t="s">
        <v>318</v>
      </c>
      <c r="C591" s="8">
        <v>1</v>
      </c>
      <c r="D591" s="9">
        <v>3</v>
      </c>
      <c r="E591" s="10">
        <v>1600</v>
      </c>
      <c r="F591" s="10">
        <v>0</v>
      </c>
      <c r="G591" s="11">
        <f t="shared" si="72"/>
        <v>0</v>
      </c>
      <c r="H591" s="10">
        <v>1600</v>
      </c>
      <c r="I591" s="9">
        <v>3</v>
      </c>
      <c r="J591" s="8">
        <v>1</v>
      </c>
      <c r="K591" s="9">
        <v>0</v>
      </c>
      <c r="L591" s="9">
        <v>0</v>
      </c>
      <c r="M591" s="9">
        <f t="shared" si="73"/>
        <v>0</v>
      </c>
      <c r="N591" s="9">
        <f t="shared" si="74"/>
        <v>7.7104568527918778</v>
      </c>
      <c r="O591" s="9">
        <f t="shared" si="75"/>
        <v>7.2508917954815768</v>
      </c>
      <c r="P591" s="11">
        <f t="shared" si="76"/>
        <v>-100</v>
      </c>
      <c r="Q591" s="11">
        <f t="shared" si="77"/>
        <v>-100</v>
      </c>
      <c r="R591" s="8">
        <v>0</v>
      </c>
      <c r="S591" s="8">
        <v>0</v>
      </c>
      <c r="T591" s="8">
        <v>0</v>
      </c>
      <c r="U591" s="11">
        <f t="shared" si="78"/>
        <v>0</v>
      </c>
      <c r="V591" s="11">
        <f t="shared" si="79"/>
        <v>0</v>
      </c>
      <c r="W591" s="9">
        <v>7</v>
      </c>
      <c r="X591" s="9">
        <v>7</v>
      </c>
    </row>
    <row r="592" spans="1:24" x14ac:dyDescent="0.2">
      <c r="A592" s="7" t="s">
        <v>2349</v>
      </c>
      <c r="B592" s="7" t="s">
        <v>1009</v>
      </c>
      <c r="C592" s="8">
        <v>1</v>
      </c>
      <c r="D592" s="9">
        <v>4</v>
      </c>
      <c r="E592" s="10">
        <v>1400</v>
      </c>
      <c r="F592" s="10">
        <v>0</v>
      </c>
      <c r="G592" s="11">
        <f t="shared" si="72"/>
        <v>0</v>
      </c>
      <c r="H592" s="10">
        <v>1400</v>
      </c>
      <c r="I592" s="9">
        <v>4</v>
      </c>
      <c r="J592" s="8">
        <v>1</v>
      </c>
      <c r="K592" s="9">
        <v>0</v>
      </c>
      <c r="L592" s="9">
        <v>0</v>
      </c>
      <c r="M592" s="9">
        <f t="shared" si="73"/>
        <v>0</v>
      </c>
      <c r="N592" s="9">
        <f t="shared" si="74"/>
        <v>7.7104568527918778</v>
      </c>
      <c r="O592" s="9">
        <f t="shared" si="75"/>
        <v>7.2508917954815768</v>
      </c>
      <c r="P592" s="11">
        <f t="shared" si="76"/>
        <v>-100</v>
      </c>
      <c r="Q592" s="11">
        <f t="shared" si="77"/>
        <v>-100</v>
      </c>
      <c r="R592" s="8">
        <v>0</v>
      </c>
      <c r="S592" s="8">
        <v>0</v>
      </c>
      <c r="T592" s="8">
        <v>0</v>
      </c>
      <c r="U592" s="11">
        <f t="shared" si="78"/>
        <v>0</v>
      </c>
      <c r="V592" s="11">
        <f t="shared" si="79"/>
        <v>0</v>
      </c>
      <c r="W592" s="9">
        <v>6</v>
      </c>
      <c r="X592" s="9">
        <v>7</v>
      </c>
    </row>
    <row r="593" spans="1:24" x14ac:dyDescent="0.2">
      <c r="A593" s="7" t="s">
        <v>2349</v>
      </c>
      <c r="B593" s="7" t="s">
        <v>381</v>
      </c>
      <c r="C593" s="8">
        <v>3</v>
      </c>
      <c r="D593" s="9">
        <v>9.5299999999999994</v>
      </c>
      <c r="E593" s="10">
        <v>3700</v>
      </c>
      <c r="F593" s="10">
        <v>300</v>
      </c>
      <c r="G593" s="11">
        <f t="shared" si="72"/>
        <v>8.1081081081081088</v>
      </c>
      <c r="H593" s="10">
        <v>4000</v>
      </c>
      <c r="I593" s="9">
        <v>9.5299999999999994</v>
      </c>
      <c r="J593" s="8">
        <v>3</v>
      </c>
      <c r="K593" s="9">
        <v>29.75</v>
      </c>
      <c r="L593" s="9">
        <v>29.75</v>
      </c>
      <c r="M593" s="9">
        <f t="shared" si="73"/>
        <v>7.4375</v>
      </c>
      <c r="N593" s="9">
        <f t="shared" si="74"/>
        <v>7.7104568527918778</v>
      </c>
      <c r="O593" s="9">
        <f t="shared" si="75"/>
        <v>7.2508917954815768</v>
      </c>
      <c r="P593" s="11">
        <f t="shared" si="76"/>
        <v>-3.5400866382261498</v>
      </c>
      <c r="Q593" s="11">
        <f t="shared" si="77"/>
        <v>2.5735897015413864</v>
      </c>
      <c r="R593" s="8">
        <v>0</v>
      </c>
      <c r="S593" s="8">
        <v>1</v>
      </c>
      <c r="T593" s="8">
        <v>2</v>
      </c>
      <c r="U593" s="11">
        <f t="shared" si="78"/>
        <v>0</v>
      </c>
      <c r="V593" s="11">
        <f t="shared" si="79"/>
        <v>100</v>
      </c>
      <c r="W593" s="9">
        <v>3.33</v>
      </c>
      <c r="X593" s="9">
        <v>7.33</v>
      </c>
    </row>
    <row r="594" spans="1:24" x14ac:dyDescent="0.2">
      <c r="A594" s="7" t="s">
        <v>2349</v>
      </c>
      <c r="B594" s="7" t="s">
        <v>603</v>
      </c>
      <c r="C594" s="8">
        <v>2</v>
      </c>
      <c r="D594" s="9">
        <v>6</v>
      </c>
      <c r="E594" s="10">
        <v>2800</v>
      </c>
      <c r="F594" s="10">
        <v>100</v>
      </c>
      <c r="G594" s="11">
        <f t="shared" si="72"/>
        <v>3.5714285714285712</v>
      </c>
      <c r="H594" s="10">
        <v>2900</v>
      </c>
      <c r="I594" s="9">
        <v>6</v>
      </c>
      <c r="J594" s="8">
        <v>2</v>
      </c>
      <c r="K594" s="9">
        <v>0</v>
      </c>
      <c r="L594" s="9">
        <v>0</v>
      </c>
      <c r="M594" s="9">
        <f t="shared" si="73"/>
        <v>0</v>
      </c>
      <c r="N594" s="9">
        <f t="shared" si="74"/>
        <v>7.7104568527918778</v>
      </c>
      <c r="O594" s="9">
        <f t="shared" si="75"/>
        <v>7.2508917954815768</v>
      </c>
      <c r="P594" s="11">
        <f t="shared" si="76"/>
        <v>-100</v>
      </c>
      <c r="Q594" s="11">
        <f t="shared" si="77"/>
        <v>-100</v>
      </c>
      <c r="R594" s="8">
        <v>0</v>
      </c>
      <c r="S594" s="8">
        <v>0</v>
      </c>
      <c r="T594" s="8">
        <v>0</v>
      </c>
      <c r="U594" s="11">
        <f t="shared" si="78"/>
        <v>0</v>
      </c>
      <c r="V594" s="11">
        <f t="shared" si="79"/>
        <v>0</v>
      </c>
      <c r="W594" s="9">
        <v>4.5</v>
      </c>
      <c r="X594" s="9">
        <v>8</v>
      </c>
    </row>
    <row r="595" spans="1:24" x14ac:dyDescent="0.2">
      <c r="A595" s="7" t="s">
        <v>2349</v>
      </c>
      <c r="B595" s="7" t="s">
        <v>418</v>
      </c>
      <c r="C595" s="8">
        <v>1</v>
      </c>
      <c r="D595" s="9">
        <v>4</v>
      </c>
      <c r="E595" s="10">
        <v>1400</v>
      </c>
      <c r="F595" s="10">
        <v>200</v>
      </c>
      <c r="G595" s="11">
        <f t="shared" si="72"/>
        <v>14.285714285714285</v>
      </c>
      <c r="H595" s="10">
        <v>1600</v>
      </c>
      <c r="I595" s="9">
        <v>4</v>
      </c>
      <c r="J595" s="8">
        <v>1</v>
      </c>
      <c r="K595" s="9">
        <v>0</v>
      </c>
      <c r="L595" s="9">
        <v>0</v>
      </c>
      <c r="M595" s="9">
        <f t="shared" si="73"/>
        <v>0</v>
      </c>
      <c r="N595" s="9">
        <f t="shared" si="74"/>
        <v>7.7104568527918778</v>
      </c>
      <c r="O595" s="9">
        <f t="shared" si="75"/>
        <v>7.2508917954815768</v>
      </c>
      <c r="P595" s="11">
        <f t="shared" si="76"/>
        <v>-100</v>
      </c>
      <c r="Q595" s="11">
        <f t="shared" si="77"/>
        <v>-100</v>
      </c>
      <c r="R595" s="8">
        <v>0</v>
      </c>
      <c r="S595" s="8">
        <v>0</v>
      </c>
      <c r="T595" s="8">
        <v>0</v>
      </c>
      <c r="U595" s="11">
        <f t="shared" si="78"/>
        <v>0</v>
      </c>
      <c r="V595" s="11">
        <f t="shared" si="79"/>
        <v>0</v>
      </c>
      <c r="W595" s="9">
        <v>4</v>
      </c>
      <c r="X595" s="9">
        <v>7</v>
      </c>
    </row>
    <row r="596" spans="1:24" x14ac:dyDescent="0.2">
      <c r="A596" s="7" t="s">
        <v>2349</v>
      </c>
      <c r="B596" s="7" t="s">
        <v>1023</v>
      </c>
      <c r="C596" s="8">
        <v>3</v>
      </c>
      <c r="D596" s="9">
        <v>13.67</v>
      </c>
      <c r="E596" s="10">
        <v>2700</v>
      </c>
      <c r="F596" s="10">
        <v>300</v>
      </c>
      <c r="G596" s="11">
        <f t="shared" si="72"/>
        <v>11.111111111111111</v>
      </c>
      <c r="H596" s="10">
        <v>3000</v>
      </c>
      <c r="I596" s="9">
        <v>13.67</v>
      </c>
      <c r="J596" s="8">
        <v>3</v>
      </c>
      <c r="K596" s="9">
        <v>0</v>
      </c>
      <c r="L596" s="9">
        <v>0</v>
      </c>
      <c r="M596" s="9">
        <f t="shared" si="73"/>
        <v>0</v>
      </c>
      <c r="N596" s="9">
        <f t="shared" si="74"/>
        <v>7.7104568527918778</v>
      </c>
      <c r="O596" s="9">
        <f t="shared" si="75"/>
        <v>7.2508917954815768</v>
      </c>
      <c r="P596" s="11">
        <f t="shared" si="76"/>
        <v>-100</v>
      </c>
      <c r="Q596" s="11">
        <f t="shared" si="77"/>
        <v>-100</v>
      </c>
      <c r="R596" s="8">
        <v>0</v>
      </c>
      <c r="S596" s="8">
        <v>0</v>
      </c>
      <c r="T596" s="8">
        <v>0</v>
      </c>
      <c r="U596" s="11">
        <f t="shared" si="78"/>
        <v>0</v>
      </c>
      <c r="V596" s="11">
        <f t="shared" si="79"/>
        <v>0</v>
      </c>
      <c r="W596" s="9">
        <v>6.33</v>
      </c>
      <c r="X596" s="9">
        <v>7.67</v>
      </c>
    </row>
    <row r="597" spans="1:24" x14ac:dyDescent="0.2">
      <c r="A597" s="7" t="s">
        <v>2349</v>
      </c>
      <c r="B597" s="7" t="s">
        <v>164</v>
      </c>
      <c r="C597" s="8">
        <v>1</v>
      </c>
      <c r="D597" s="9">
        <v>15</v>
      </c>
      <c r="E597" s="10">
        <v>800</v>
      </c>
      <c r="F597" s="10">
        <v>0</v>
      </c>
      <c r="G597" s="11">
        <f t="shared" si="72"/>
        <v>0</v>
      </c>
      <c r="H597" s="10">
        <v>800</v>
      </c>
      <c r="I597" s="9">
        <v>15</v>
      </c>
      <c r="J597" s="8">
        <v>1</v>
      </c>
      <c r="K597" s="9">
        <v>0</v>
      </c>
      <c r="L597" s="9">
        <v>0</v>
      </c>
      <c r="M597" s="9">
        <f t="shared" si="73"/>
        <v>0</v>
      </c>
      <c r="N597" s="9">
        <f t="shared" si="74"/>
        <v>7.7104568527918778</v>
      </c>
      <c r="O597" s="9">
        <f t="shared" si="75"/>
        <v>7.2508917954815768</v>
      </c>
      <c r="P597" s="11">
        <f t="shared" si="76"/>
        <v>-100</v>
      </c>
      <c r="Q597" s="11">
        <f t="shared" si="77"/>
        <v>-100</v>
      </c>
      <c r="R597" s="8">
        <v>0</v>
      </c>
      <c r="S597" s="8">
        <v>0</v>
      </c>
      <c r="T597" s="8">
        <v>0</v>
      </c>
      <c r="U597" s="11">
        <f t="shared" si="78"/>
        <v>0</v>
      </c>
      <c r="V597" s="11">
        <f t="shared" si="79"/>
        <v>0</v>
      </c>
      <c r="W597" s="9">
        <v>7</v>
      </c>
      <c r="X597" s="9">
        <v>7</v>
      </c>
    </row>
    <row r="598" spans="1:24" x14ac:dyDescent="0.2">
      <c r="A598" s="7" t="s">
        <v>2349</v>
      </c>
      <c r="B598" s="7" t="s">
        <v>2396</v>
      </c>
      <c r="C598" s="8">
        <v>2</v>
      </c>
      <c r="D598" s="9">
        <v>17.5</v>
      </c>
      <c r="E598" s="10">
        <v>1500</v>
      </c>
      <c r="F598" s="10">
        <v>0</v>
      </c>
      <c r="G598" s="11">
        <f t="shared" si="72"/>
        <v>0</v>
      </c>
      <c r="H598" s="10">
        <v>800</v>
      </c>
      <c r="I598" s="9">
        <v>17.5</v>
      </c>
      <c r="J598" s="8">
        <v>1</v>
      </c>
      <c r="K598" s="9">
        <v>0</v>
      </c>
      <c r="L598" s="9">
        <v>0</v>
      </c>
      <c r="M598" s="9">
        <f t="shared" si="73"/>
        <v>0</v>
      </c>
      <c r="N598" s="9">
        <f t="shared" si="74"/>
        <v>7.7104568527918778</v>
      </c>
      <c r="O598" s="9">
        <f t="shared" si="75"/>
        <v>7.2508917954815768</v>
      </c>
      <c r="P598" s="11">
        <f t="shared" si="76"/>
        <v>-100</v>
      </c>
      <c r="Q598" s="11">
        <f t="shared" si="77"/>
        <v>-100</v>
      </c>
      <c r="R598" s="8">
        <v>0</v>
      </c>
      <c r="S598" s="8">
        <v>0</v>
      </c>
      <c r="T598" s="8">
        <v>0</v>
      </c>
      <c r="U598" s="11">
        <f t="shared" si="78"/>
        <v>0</v>
      </c>
      <c r="V598" s="11">
        <f t="shared" si="79"/>
        <v>0</v>
      </c>
      <c r="W598" s="9">
        <v>9</v>
      </c>
      <c r="X598" s="9">
        <v>10</v>
      </c>
    </row>
    <row r="599" spans="1:24" x14ac:dyDescent="0.2">
      <c r="A599" s="7" t="s">
        <v>2349</v>
      </c>
      <c r="B599" s="7" t="s">
        <v>1067</v>
      </c>
      <c r="C599" s="8">
        <v>1</v>
      </c>
      <c r="D599" s="9">
        <v>12</v>
      </c>
      <c r="E599" s="10">
        <v>800</v>
      </c>
      <c r="F599" s="10">
        <v>100</v>
      </c>
      <c r="G599" s="11">
        <f t="shared" si="72"/>
        <v>12.5</v>
      </c>
      <c r="H599" s="10">
        <v>900</v>
      </c>
      <c r="I599" s="9">
        <v>12</v>
      </c>
      <c r="J599" s="8">
        <v>1</v>
      </c>
      <c r="K599" s="9">
        <v>11.72</v>
      </c>
      <c r="L599" s="9">
        <v>11.72</v>
      </c>
      <c r="M599" s="9">
        <f t="shared" si="73"/>
        <v>13.022222222222224</v>
      </c>
      <c r="N599" s="9">
        <f t="shared" si="74"/>
        <v>7.7104568527918778</v>
      </c>
      <c r="O599" s="9">
        <f t="shared" si="75"/>
        <v>7.2508917954815768</v>
      </c>
      <c r="P599" s="11">
        <f t="shared" si="76"/>
        <v>68.890410397757563</v>
      </c>
      <c r="Q599" s="11">
        <f t="shared" si="77"/>
        <v>79.594766954556889</v>
      </c>
      <c r="R599" s="8">
        <v>0</v>
      </c>
      <c r="S599" s="8">
        <v>0</v>
      </c>
      <c r="T599" s="8">
        <v>1</v>
      </c>
      <c r="U599" s="11">
        <f t="shared" si="78"/>
        <v>0</v>
      </c>
      <c r="V599" s="11">
        <f t="shared" si="79"/>
        <v>100</v>
      </c>
      <c r="W599" s="9">
        <v>3</v>
      </c>
      <c r="X599" s="9">
        <v>7</v>
      </c>
    </row>
    <row r="600" spans="1:24" x14ac:dyDescent="0.2">
      <c r="A600" s="7" t="s">
        <v>2349</v>
      </c>
      <c r="B600" s="7" t="s">
        <v>644</v>
      </c>
      <c r="C600" s="8">
        <v>3</v>
      </c>
      <c r="D600" s="9">
        <v>6.83</v>
      </c>
      <c r="E600" s="10">
        <v>3400</v>
      </c>
      <c r="F600" s="10">
        <v>400</v>
      </c>
      <c r="G600" s="11">
        <f t="shared" si="72"/>
        <v>11.76470588235294</v>
      </c>
      <c r="H600" s="10">
        <v>1700</v>
      </c>
      <c r="I600" s="9">
        <v>6.83</v>
      </c>
      <c r="J600" s="8">
        <v>1</v>
      </c>
      <c r="K600" s="9">
        <v>0</v>
      </c>
      <c r="L600" s="9">
        <v>0</v>
      </c>
      <c r="M600" s="9">
        <f t="shared" si="73"/>
        <v>0</v>
      </c>
      <c r="N600" s="9">
        <f t="shared" si="74"/>
        <v>7.7104568527918778</v>
      </c>
      <c r="O600" s="9">
        <f t="shared" si="75"/>
        <v>7.2508917954815768</v>
      </c>
      <c r="P600" s="11">
        <f t="shared" si="76"/>
        <v>-100</v>
      </c>
      <c r="Q600" s="11">
        <f t="shared" si="77"/>
        <v>-100</v>
      </c>
      <c r="R600" s="8">
        <v>0</v>
      </c>
      <c r="S600" s="8">
        <v>0</v>
      </c>
      <c r="T600" s="8">
        <v>0</v>
      </c>
      <c r="U600" s="11">
        <f t="shared" si="78"/>
        <v>0</v>
      </c>
      <c r="V600" s="11">
        <f t="shared" si="79"/>
        <v>0</v>
      </c>
      <c r="W600" s="9">
        <v>4</v>
      </c>
      <c r="X600" s="9">
        <v>8</v>
      </c>
    </row>
    <row r="601" spans="1:24" x14ac:dyDescent="0.2">
      <c r="A601" s="7" t="s">
        <v>2349</v>
      </c>
      <c r="B601" s="7" t="s">
        <v>904</v>
      </c>
      <c r="C601" s="8">
        <v>4</v>
      </c>
      <c r="D601" s="9">
        <v>6</v>
      </c>
      <c r="E601" s="10">
        <v>5000</v>
      </c>
      <c r="F601" s="10">
        <v>400</v>
      </c>
      <c r="G601" s="11">
        <f t="shared" si="72"/>
        <v>8</v>
      </c>
      <c r="H601" s="10">
        <v>5400</v>
      </c>
      <c r="I601" s="9">
        <v>6</v>
      </c>
      <c r="J601" s="8">
        <v>4</v>
      </c>
      <c r="K601" s="9">
        <v>40.11</v>
      </c>
      <c r="L601" s="9">
        <v>40.11</v>
      </c>
      <c r="M601" s="9">
        <f t="shared" si="73"/>
        <v>7.427777777777778</v>
      </c>
      <c r="N601" s="9">
        <f t="shared" si="74"/>
        <v>7.7104568527918778</v>
      </c>
      <c r="O601" s="9">
        <f t="shared" si="75"/>
        <v>7.2508917954815768</v>
      </c>
      <c r="P601" s="11">
        <f t="shared" si="76"/>
        <v>-3.6661780282415366</v>
      </c>
      <c r="Q601" s="11">
        <f t="shared" si="77"/>
        <v>2.4395065777485252</v>
      </c>
      <c r="R601" s="8">
        <v>0</v>
      </c>
      <c r="S601" s="8">
        <v>2</v>
      </c>
      <c r="T601" s="8">
        <v>2</v>
      </c>
      <c r="U601" s="11">
        <f t="shared" si="78"/>
        <v>0</v>
      </c>
      <c r="V601" s="11">
        <f t="shared" si="79"/>
        <v>100</v>
      </c>
      <c r="W601" s="9">
        <v>3.5</v>
      </c>
      <c r="X601" s="9">
        <v>8.5</v>
      </c>
    </row>
    <row r="602" spans="1:24" x14ac:dyDescent="0.2">
      <c r="A602" s="7" t="s">
        <v>2349</v>
      </c>
      <c r="B602" s="7" t="s">
        <v>277</v>
      </c>
      <c r="C602" s="8">
        <v>2</v>
      </c>
      <c r="D602" s="9">
        <v>4</v>
      </c>
      <c r="E602" s="10">
        <v>2800</v>
      </c>
      <c r="F602" s="10">
        <v>100</v>
      </c>
      <c r="G602" s="11">
        <f t="shared" si="72"/>
        <v>3.5714285714285712</v>
      </c>
      <c r="H602" s="10">
        <v>2900</v>
      </c>
      <c r="I602" s="9">
        <v>4</v>
      </c>
      <c r="J602" s="8">
        <v>2</v>
      </c>
      <c r="K602" s="9">
        <v>7.71</v>
      </c>
      <c r="L602" s="9">
        <v>7.71</v>
      </c>
      <c r="M602" s="9">
        <f t="shared" si="73"/>
        <v>2.6586206896551725</v>
      </c>
      <c r="N602" s="9">
        <f t="shared" si="74"/>
        <v>7.7104568527918778</v>
      </c>
      <c r="O602" s="9">
        <f t="shared" si="75"/>
        <v>7.2508917954815768</v>
      </c>
      <c r="P602" s="11">
        <f t="shared" si="76"/>
        <v>-65.519284519535148</v>
      </c>
      <c r="Q602" s="11">
        <f t="shared" si="77"/>
        <v>-63.333879960642861</v>
      </c>
      <c r="R602" s="8">
        <v>0</v>
      </c>
      <c r="S602" s="8">
        <v>0</v>
      </c>
      <c r="T602" s="8">
        <v>1</v>
      </c>
      <c r="U602" s="11">
        <f t="shared" si="78"/>
        <v>0</v>
      </c>
      <c r="V602" s="11">
        <f t="shared" si="79"/>
        <v>50</v>
      </c>
      <c r="W602" s="9">
        <v>4</v>
      </c>
      <c r="X602" s="9">
        <v>8.5</v>
      </c>
    </row>
    <row r="603" spans="1:24" x14ac:dyDescent="0.2">
      <c r="A603" s="7" t="s">
        <v>2349</v>
      </c>
      <c r="B603" s="7" t="s">
        <v>120</v>
      </c>
      <c r="C603" s="8">
        <v>2</v>
      </c>
      <c r="D603" s="9">
        <v>4.75</v>
      </c>
      <c r="E603" s="10">
        <v>2700</v>
      </c>
      <c r="F603" s="10">
        <v>0</v>
      </c>
      <c r="G603" s="11">
        <f t="shared" si="72"/>
        <v>0</v>
      </c>
      <c r="H603" s="10">
        <v>1200</v>
      </c>
      <c r="I603" s="9">
        <v>4.75</v>
      </c>
      <c r="J603" s="8">
        <v>1</v>
      </c>
      <c r="K603" s="9">
        <v>0</v>
      </c>
      <c r="L603" s="9">
        <v>0</v>
      </c>
      <c r="M603" s="9">
        <f t="shared" si="73"/>
        <v>0</v>
      </c>
      <c r="N603" s="9">
        <f t="shared" si="74"/>
        <v>7.7104568527918778</v>
      </c>
      <c r="O603" s="9">
        <f t="shared" si="75"/>
        <v>7.2508917954815768</v>
      </c>
      <c r="P603" s="11">
        <f t="shared" si="76"/>
        <v>-100</v>
      </c>
      <c r="Q603" s="11">
        <f t="shared" si="77"/>
        <v>-100</v>
      </c>
      <c r="R603" s="8">
        <v>0</v>
      </c>
      <c r="S603" s="8">
        <v>0</v>
      </c>
      <c r="T603" s="8">
        <v>0</v>
      </c>
      <c r="U603" s="11">
        <f t="shared" si="78"/>
        <v>0</v>
      </c>
      <c r="V603" s="11">
        <f t="shared" si="79"/>
        <v>0</v>
      </c>
      <c r="W603" s="9">
        <v>4</v>
      </c>
      <c r="X603" s="9">
        <v>7</v>
      </c>
    </row>
    <row r="604" spans="1:24" x14ac:dyDescent="0.2">
      <c r="A604" s="7" t="s">
        <v>2349</v>
      </c>
      <c r="B604" s="7" t="s">
        <v>182</v>
      </c>
      <c r="C604" s="8">
        <v>3</v>
      </c>
      <c r="D604" s="9">
        <v>8.5299999999999994</v>
      </c>
      <c r="E604" s="10">
        <v>4300</v>
      </c>
      <c r="F604" s="10">
        <v>200</v>
      </c>
      <c r="G604" s="11">
        <f t="shared" si="72"/>
        <v>4.6511627906976747</v>
      </c>
      <c r="H604" s="10">
        <v>4500</v>
      </c>
      <c r="I604" s="9">
        <v>8.5299999999999994</v>
      </c>
      <c r="J604" s="8">
        <v>3</v>
      </c>
      <c r="K604" s="9">
        <v>17.14</v>
      </c>
      <c r="L604" s="9">
        <v>17.14</v>
      </c>
      <c r="M604" s="9">
        <f t="shared" si="73"/>
        <v>3.8088888888888892</v>
      </c>
      <c r="N604" s="9">
        <f t="shared" si="74"/>
        <v>7.7104568527918778</v>
      </c>
      <c r="O604" s="9">
        <f t="shared" si="75"/>
        <v>7.2508917954815768</v>
      </c>
      <c r="P604" s="11">
        <f t="shared" si="76"/>
        <v>-50.600996003113231</v>
      </c>
      <c r="Q604" s="11">
        <f t="shared" si="77"/>
        <v>-47.470063044349743</v>
      </c>
      <c r="R604" s="8">
        <v>0</v>
      </c>
      <c r="S604" s="8">
        <v>0</v>
      </c>
      <c r="T604" s="8">
        <v>1</v>
      </c>
      <c r="U604" s="11">
        <f t="shared" si="78"/>
        <v>0</v>
      </c>
      <c r="V604" s="11">
        <f t="shared" si="79"/>
        <v>33.333333333333329</v>
      </c>
      <c r="W604" s="9">
        <v>4.67</v>
      </c>
      <c r="X604" s="9">
        <v>7.67</v>
      </c>
    </row>
    <row r="605" spans="1:24" x14ac:dyDescent="0.2">
      <c r="A605" s="7" t="s">
        <v>2349</v>
      </c>
      <c r="B605" s="7" t="s">
        <v>488</v>
      </c>
      <c r="C605" s="8">
        <v>1</v>
      </c>
      <c r="D605" s="9">
        <v>15</v>
      </c>
      <c r="E605" s="10">
        <v>800</v>
      </c>
      <c r="F605" s="10">
        <v>0</v>
      </c>
      <c r="G605" s="11">
        <f t="shared" si="72"/>
        <v>0</v>
      </c>
      <c r="H605" s="10">
        <v>800</v>
      </c>
      <c r="I605" s="9">
        <v>15</v>
      </c>
      <c r="J605" s="8">
        <v>1</v>
      </c>
      <c r="K605" s="9">
        <v>0</v>
      </c>
      <c r="L605" s="9">
        <v>0</v>
      </c>
      <c r="M605" s="9">
        <f t="shared" si="73"/>
        <v>0</v>
      </c>
      <c r="N605" s="9">
        <f t="shared" si="74"/>
        <v>7.7104568527918778</v>
      </c>
      <c r="O605" s="9">
        <f t="shared" si="75"/>
        <v>7.2508917954815768</v>
      </c>
      <c r="P605" s="11">
        <f t="shared" si="76"/>
        <v>-100</v>
      </c>
      <c r="Q605" s="11">
        <f t="shared" si="77"/>
        <v>-100</v>
      </c>
      <c r="R605" s="8">
        <v>0</v>
      </c>
      <c r="S605" s="8">
        <v>0</v>
      </c>
      <c r="T605" s="8">
        <v>0</v>
      </c>
      <c r="U605" s="11">
        <f t="shared" si="78"/>
        <v>0</v>
      </c>
      <c r="V605" s="11">
        <f t="shared" si="79"/>
        <v>0</v>
      </c>
      <c r="W605" s="9">
        <v>6</v>
      </c>
      <c r="X605" s="9">
        <v>10</v>
      </c>
    </row>
    <row r="606" spans="1:24" x14ac:dyDescent="0.2">
      <c r="A606" s="7" t="s">
        <v>2349</v>
      </c>
      <c r="B606" s="7" t="s">
        <v>103</v>
      </c>
      <c r="C606" s="8">
        <v>1</v>
      </c>
      <c r="D606" s="9">
        <v>30</v>
      </c>
      <c r="E606" s="10">
        <v>400</v>
      </c>
      <c r="F606" s="10">
        <v>200</v>
      </c>
      <c r="G606" s="11">
        <f t="shared" si="72"/>
        <v>50</v>
      </c>
      <c r="H606" s="10">
        <v>600</v>
      </c>
      <c r="I606" s="9">
        <v>30</v>
      </c>
      <c r="J606" s="8">
        <v>1</v>
      </c>
      <c r="K606" s="9">
        <v>0</v>
      </c>
      <c r="L606" s="9">
        <v>0</v>
      </c>
      <c r="M606" s="9">
        <f t="shared" si="73"/>
        <v>0</v>
      </c>
      <c r="N606" s="9">
        <f t="shared" si="74"/>
        <v>7.7104568527918778</v>
      </c>
      <c r="O606" s="9">
        <f t="shared" si="75"/>
        <v>7.2508917954815768</v>
      </c>
      <c r="P606" s="11">
        <f t="shared" si="76"/>
        <v>-100</v>
      </c>
      <c r="Q606" s="11">
        <f t="shared" si="77"/>
        <v>-100</v>
      </c>
      <c r="R606" s="8">
        <v>0</v>
      </c>
      <c r="S606" s="8">
        <v>0</v>
      </c>
      <c r="T606" s="8">
        <v>0</v>
      </c>
      <c r="U606" s="11">
        <f t="shared" si="78"/>
        <v>0</v>
      </c>
      <c r="V606" s="11">
        <f t="shared" si="79"/>
        <v>0</v>
      </c>
      <c r="W606" s="9">
        <v>10</v>
      </c>
      <c r="X606" s="9">
        <v>10</v>
      </c>
    </row>
    <row r="607" spans="1:24" x14ac:dyDescent="0.2">
      <c r="A607" s="7" t="s">
        <v>2349</v>
      </c>
      <c r="B607" s="7" t="s">
        <v>768</v>
      </c>
      <c r="C607" s="8">
        <v>1</v>
      </c>
      <c r="D607" s="9">
        <v>10</v>
      </c>
      <c r="E607" s="10">
        <v>900</v>
      </c>
      <c r="F607" s="10">
        <v>100</v>
      </c>
      <c r="G607" s="11">
        <f t="shared" si="72"/>
        <v>11.111111111111111</v>
      </c>
      <c r="H607" s="10">
        <v>1000</v>
      </c>
      <c r="I607" s="9">
        <v>10</v>
      </c>
      <c r="J607" s="8">
        <v>1</v>
      </c>
      <c r="K607" s="9">
        <v>0</v>
      </c>
      <c r="L607" s="9">
        <v>0</v>
      </c>
      <c r="M607" s="9">
        <f t="shared" si="73"/>
        <v>0</v>
      </c>
      <c r="N607" s="9">
        <f t="shared" si="74"/>
        <v>7.7104568527918778</v>
      </c>
      <c r="O607" s="9">
        <f t="shared" si="75"/>
        <v>7.2508917954815768</v>
      </c>
      <c r="P607" s="11">
        <f t="shared" si="76"/>
        <v>-100</v>
      </c>
      <c r="Q607" s="11">
        <f t="shared" si="77"/>
        <v>-100</v>
      </c>
      <c r="R607" s="8">
        <v>0</v>
      </c>
      <c r="S607" s="8">
        <v>0</v>
      </c>
      <c r="T607" s="8">
        <v>0</v>
      </c>
      <c r="U607" s="11">
        <f t="shared" si="78"/>
        <v>0</v>
      </c>
      <c r="V607" s="11">
        <f t="shared" si="79"/>
        <v>0</v>
      </c>
      <c r="W607" s="9">
        <v>8</v>
      </c>
      <c r="X607" s="9">
        <v>10</v>
      </c>
    </row>
    <row r="608" spans="1:24" x14ac:dyDescent="0.2">
      <c r="A608" s="7" t="s">
        <v>2349</v>
      </c>
      <c r="B608" s="7" t="s">
        <v>607</v>
      </c>
      <c r="C608" s="8">
        <v>4</v>
      </c>
      <c r="D608" s="9">
        <v>15.5</v>
      </c>
      <c r="E608" s="10">
        <v>3100</v>
      </c>
      <c r="F608" s="10">
        <v>200</v>
      </c>
      <c r="G608" s="11">
        <f t="shared" si="72"/>
        <v>6.4516129032258061</v>
      </c>
      <c r="H608" s="10">
        <v>3300</v>
      </c>
      <c r="I608" s="9">
        <v>15.5</v>
      </c>
      <c r="J608" s="8">
        <v>4</v>
      </c>
      <c r="K608" s="9">
        <v>15.22</v>
      </c>
      <c r="L608" s="9">
        <v>15.22</v>
      </c>
      <c r="M608" s="9">
        <f t="shared" si="73"/>
        <v>4.6121212121212123</v>
      </c>
      <c r="N608" s="9">
        <f t="shared" si="74"/>
        <v>7.7104568527918778</v>
      </c>
      <c r="O608" s="9">
        <f t="shared" si="75"/>
        <v>7.2508917954815768</v>
      </c>
      <c r="P608" s="11">
        <f t="shared" si="76"/>
        <v>-40.183554617114417</v>
      </c>
      <c r="Q608" s="11">
        <f t="shared" si="77"/>
        <v>-36.392359144081084</v>
      </c>
      <c r="R608" s="8">
        <v>0</v>
      </c>
      <c r="S608" s="8">
        <v>0</v>
      </c>
      <c r="T608" s="8">
        <v>1</v>
      </c>
      <c r="U608" s="11">
        <f t="shared" si="78"/>
        <v>0</v>
      </c>
      <c r="V608" s="11">
        <f t="shared" si="79"/>
        <v>25</v>
      </c>
      <c r="W608" s="9">
        <v>6.25</v>
      </c>
      <c r="X608" s="9">
        <v>8.5</v>
      </c>
    </row>
    <row r="609" spans="1:24" x14ac:dyDescent="0.2">
      <c r="A609" s="7" t="s">
        <v>2349</v>
      </c>
      <c r="B609" s="7" t="s">
        <v>479</v>
      </c>
      <c r="C609" s="8">
        <v>2</v>
      </c>
      <c r="D609" s="9">
        <v>16</v>
      </c>
      <c r="E609" s="10">
        <v>1500</v>
      </c>
      <c r="F609" s="10">
        <v>100</v>
      </c>
      <c r="G609" s="11">
        <f t="shared" si="72"/>
        <v>6.666666666666667</v>
      </c>
      <c r="H609" s="10">
        <v>1600</v>
      </c>
      <c r="I609" s="9">
        <v>16</v>
      </c>
      <c r="J609" s="8">
        <v>2</v>
      </c>
      <c r="K609" s="9">
        <v>0</v>
      </c>
      <c r="L609" s="9">
        <v>0</v>
      </c>
      <c r="M609" s="9">
        <f t="shared" si="73"/>
        <v>0</v>
      </c>
      <c r="N609" s="9">
        <f t="shared" si="74"/>
        <v>7.7104568527918778</v>
      </c>
      <c r="O609" s="9">
        <f t="shared" si="75"/>
        <v>7.2508917954815768</v>
      </c>
      <c r="P609" s="11">
        <f t="shared" si="76"/>
        <v>-100</v>
      </c>
      <c r="Q609" s="11">
        <f t="shared" si="77"/>
        <v>-100</v>
      </c>
      <c r="R609" s="8">
        <v>0</v>
      </c>
      <c r="S609" s="8">
        <v>0</v>
      </c>
      <c r="T609" s="8">
        <v>0</v>
      </c>
      <c r="U609" s="11">
        <f t="shared" si="78"/>
        <v>0</v>
      </c>
      <c r="V609" s="11">
        <f t="shared" si="79"/>
        <v>0</v>
      </c>
      <c r="W609" s="9">
        <v>5</v>
      </c>
      <c r="X609" s="9">
        <v>8.5</v>
      </c>
    </row>
    <row r="610" spans="1:24" x14ac:dyDescent="0.2">
      <c r="A610" s="7" t="s">
        <v>2349</v>
      </c>
      <c r="B610" s="7" t="s">
        <v>588</v>
      </c>
      <c r="C610" s="8">
        <v>1</v>
      </c>
      <c r="D610" s="9">
        <v>30</v>
      </c>
      <c r="E610" s="10">
        <v>400</v>
      </c>
      <c r="F610" s="10">
        <v>0</v>
      </c>
      <c r="G610" s="11">
        <f t="shared" si="72"/>
        <v>0</v>
      </c>
      <c r="H610" s="10">
        <v>0</v>
      </c>
      <c r="I610" s="9">
        <v>30</v>
      </c>
      <c r="J610" s="8">
        <v>0</v>
      </c>
      <c r="K610" s="9">
        <v>0</v>
      </c>
      <c r="L610" s="9">
        <v>0</v>
      </c>
      <c r="M610" s="9">
        <f t="shared" si="73"/>
        <v>0</v>
      </c>
      <c r="N610" s="9">
        <f t="shared" si="74"/>
        <v>7.7104568527918778</v>
      </c>
      <c r="O610" s="9">
        <f t="shared" si="75"/>
        <v>7.2508917954815768</v>
      </c>
      <c r="P610" s="11">
        <f t="shared" si="76"/>
        <v>-100</v>
      </c>
      <c r="Q610" s="11">
        <f t="shared" si="77"/>
        <v>-100</v>
      </c>
      <c r="R610" s="8">
        <v>0</v>
      </c>
      <c r="S610" s="8">
        <v>0</v>
      </c>
      <c r="T610" s="8">
        <v>0</v>
      </c>
      <c r="U610" s="11">
        <f t="shared" si="78"/>
        <v>0</v>
      </c>
      <c r="V610" s="11">
        <f t="shared" si="79"/>
        <v>0</v>
      </c>
      <c r="W610" s="9">
        <v>0</v>
      </c>
      <c r="X610" s="9">
        <v>0</v>
      </c>
    </row>
    <row r="611" spans="1:24" x14ac:dyDescent="0.2">
      <c r="A611" s="7" t="s">
        <v>2349</v>
      </c>
      <c r="B611" s="7" t="s">
        <v>408</v>
      </c>
      <c r="C611" s="8">
        <v>1</v>
      </c>
      <c r="D611" s="9">
        <v>2</v>
      </c>
      <c r="E611" s="10">
        <v>1900</v>
      </c>
      <c r="F611" s="10">
        <v>100</v>
      </c>
      <c r="G611" s="11">
        <f t="shared" si="72"/>
        <v>5.2631578947368416</v>
      </c>
      <c r="H611" s="10">
        <v>2000</v>
      </c>
      <c r="I611" s="9">
        <v>2</v>
      </c>
      <c r="J611" s="8">
        <v>1</v>
      </c>
      <c r="K611" s="9">
        <v>31.79</v>
      </c>
      <c r="L611" s="9">
        <v>31.79</v>
      </c>
      <c r="M611" s="9">
        <f t="shared" si="73"/>
        <v>15.895</v>
      </c>
      <c r="N611" s="9">
        <f t="shared" si="74"/>
        <v>7.7104568527918778</v>
      </c>
      <c r="O611" s="9">
        <f t="shared" si="75"/>
        <v>7.2508917954815768</v>
      </c>
      <c r="P611" s="11">
        <f t="shared" si="76"/>
        <v>106.14861484173382</v>
      </c>
      <c r="Q611" s="11">
        <f t="shared" si="77"/>
        <v>119.21441456215129</v>
      </c>
      <c r="R611" s="8">
        <v>1</v>
      </c>
      <c r="S611" s="8">
        <v>1</v>
      </c>
      <c r="T611" s="8">
        <v>1</v>
      </c>
      <c r="U611" s="11">
        <f t="shared" si="78"/>
        <v>100</v>
      </c>
      <c r="V611" s="11">
        <f t="shared" si="79"/>
        <v>300</v>
      </c>
      <c r="W611" s="9">
        <v>1</v>
      </c>
      <c r="X611" s="9">
        <v>10</v>
      </c>
    </row>
    <row r="612" spans="1:24" x14ac:dyDescent="0.2">
      <c r="A612" s="7" t="s">
        <v>2349</v>
      </c>
      <c r="B612" s="7" t="s">
        <v>337</v>
      </c>
      <c r="C612" s="8">
        <v>2</v>
      </c>
      <c r="D612" s="9">
        <v>5.5</v>
      </c>
      <c r="E612" s="10">
        <v>2600</v>
      </c>
      <c r="F612" s="10">
        <v>100</v>
      </c>
      <c r="G612" s="11">
        <f t="shared" si="72"/>
        <v>3.8461538461538463</v>
      </c>
      <c r="H612" s="10">
        <v>1700</v>
      </c>
      <c r="I612" s="9">
        <v>5.5</v>
      </c>
      <c r="J612" s="8">
        <v>1</v>
      </c>
      <c r="K612" s="9">
        <v>34.450000000000003</v>
      </c>
      <c r="L612" s="9">
        <v>34.450000000000003</v>
      </c>
      <c r="M612" s="9">
        <f t="shared" si="73"/>
        <v>20.264705882352942</v>
      </c>
      <c r="N612" s="9">
        <f t="shared" si="74"/>
        <v>7.7104568527918778</v>
      </c>
      <c r="O612" s="9">
        <f t="shared" si="75"/>
        <v>7.2508917954815768</v>
      </c>
      <c r="P612" s="11">
        <f t="shared" si="76"/>
        <v>162.82107881863445</v>
      </c>
      <c r="Q612" s="11">
        <f t="shared" si="77"/>
        <v>179.47880693766493</v>
      </c>
      <c r="R612" s="8">
        <v>1</v>
      </c>
      <c r="S612" s="8">
        <v>1</v>
      </c>
      <c r="T612" s="8">
        <v>1</v>
      </c>
      <c r="U612" s="11">
        <f t="shared" si="78"/>
        <v>100</v>
      </c>
      <c r="V612" s="11">
        <f t="shared" si="79"/>
        <v>300</v>
      </c>
      <c r="W612" s="9">
        <v>1</v>
      </c>
      <c r="X612" s="9">
        <v>9</v>
      </c>
    </row>
    <row r="613" spans="1:24" x14ac:dyDescent="0.2">
      <c r="A613" s="7" t="s">
        <v>2349</v>
      </c>
      <c r="B613" s="7" t="s">
        <v>596</v>
      </c>
      <c r="C613" s="8">
        <v>1</v>
      </c>
      <c r="D613" s="9">
        <v>10</v>
      </c>
      <c r="E613" s="10">
        <v>900</v>
      </c>
      <c r="F613" s="10">
        <v>100</v>
      </c>
      <c r="G613" s="11">
        <f t="shared" si="72"/>
        <v>11.111111111111111</v>
      </c>
      <c r="H613" s="10">
        <v>1000</v>
      </c>
      <c r="I613" s="9">
        <v>10</v>
      </c>
      <c r="J613" s="8">
        <v>1</v>
      </c>
      <c r="K613" s="9">
        <v>0</v>
      </c>
      <c r="L613" s="9">
        <v>0</v>
      </c>
      <c r="M613" s="9">
        <f t="shared" si="73"/>
        <v>0</v>
      </c>
      <c r="N613" s="9">
        <f t="shared" si="74"/>
        <v>7.7104568527918778</v>
      </c>
      <c r="O613" s="9">
        <f t="shared" si="75"/>
        <v>7.2508917954815768</v>
      </c>
      <c r="P613" s="11">
        <f t="shared" si="76"/>
        <v>-100</v>
      </c>
      <c r="Q613" s="11">
        <f t="shared" si="77"/>
        <v>-100</v>
      </c>
      <c r="R613" s="8">
        <v>0</v>
      </c>
      <c r="S613" s="8">
        <v>0</v>
      </c>
      <c r="T613" s="8">
        <v>0</v>
      </c>
      <c r="U613" s="11">
        <f t="shared" si="78"/>
        <v>0</v>
      </c>
      <c r="V613" s="11">
        <f t="shared" si="79"/>
        <v>0</v>
      </c>
      <c r="W613" s="9">
        <v>4</v>
      </c>
      <c r="X613" s="9">
        <v>9</v>
      </c>
    </row>
    <row r="614" spans="1:24" x14ac:dyDescent="0.2">
      <c r="A614" s="7" t="s">
        <v>2349</v>
      </c>
      <c r="B614" s="7" t="s">
        <v>302</v>
      </c>
      <c r="C614" s="8">
        <v>2</v>
      </c>
      <c r="D614" s="9">
        <v>15</v>
      </c>
      <c r="E614" s="10">
        <v>1600</v>
      </c>
      <c r="F614" s="10">
        <v>200</v>
      </c>
      <c r="G614" s="11">
        <f t="shared" si="72"/>
        <v>12.5</v>
      </c>
      <c r="H614" s="10">
        <v>1800</v>
      </c>
      <c r="I614" s="9">
        <v>15</v>
      </c>
      <c r="J614" s="8">
        <v>2</v>
      </c>
      <c r="K614" s="9">
        <v>0</v>
      </c>
      <c r="L614" s="9">
        <v>0</v>
      </c>
      <c r="M614" s="9">
        <f t="shared" si="73"/>
        <v>0</v>
      </c>
      <c r="N614" s="9">
        <f t="shared" si="74"/>
        <v>7.7104568527918778</v>
      </c>
      <c r="O614" s="9">
        <f t="shared" si="75"/>
        <v>7.2508917954815768</v>
      </c>
      <c r="P614" s="11">
        <f t="shared" si="76"/>
        <v>-100</v>
      </c>
      <c r="Q614" s="11">
        <f t="shared" si="77"/>
        <v>-100</v>
      </c>
      <c r="R614" s="8">
        <v>0</v>
      </c>
      <c r="S614" s="8">
        <v>0</v>
      </c>
      <c r="T614" s="8">
        <v>0</v>
      </c>
      <c r="U614" s="11">
        <f t="shared" si="78"/>
        <v>0</v>
      </c>
      <c r="V614" s="11">
        <f t="shared" si="79"/>
        <v>0</v>
      </c>
      <c r="W614" s="9">
        <v>6</v>
      </c>
      <c r="X614" s="9">
        <v>9</v>
      </c>
    </row>
    <row r="615" spans="1:24" x14ac:dyDescent="0.2">
      <c r="A615" s="7" t="s">
        <v>2349</v>
      </c>
      <c r="B615" s="7" t="s">
        <v>693</v>
      </c>
      <c r="C615" s="8">
        <v>4</v>
      </c>
      <c r="D615" s="9">
        <v>7.75</v>
      </c>
      <c r="E615" s="10">
        <v>4300</v>
      </c>
      <c r="F615" s="10">
        <v>600</v>
      </c>
      <c r="G615" s="11">
        <f t="shared" si="72"/>
        <v>13.953488372093023</v>
      </c>
      <c r="H615" s="10">
        <v>4100</v>
      </c>
      <c r="I615" s="9">
        <v>7.75</v>
      </c>
      <c r="J615" s="8">
        <v>3</v>
      </c>
      <c r="K615" s="9">
        <v>19.170000000000002</v>
      </c>
      <c r="L615" s="9">
        <v>19.170000000000002</v>
      </c>
      <c r="M615" s="9">
        <f t="shared" si="73"/>
        <v>4.6756097560975611</v>
      </c>
      <c r="N615" s="9">
        <f t="shared" si="74"/>
        <v>7.7104568527918778</v>
      </c>
      <c r="O615" s="9">
        <f t="shared" si="75"/>
        <v>7.2508917954815768</v>
      </c>
      <c r="P615" s="11">
        <f t="shared" si="76"/>
        <v>-39.360146287511213</v>
      </c>
      <c r="Q615" s="11">
        <f t="shared" si="77"/>
        <v>-35.516762793078961</v>
      </c>
      <c r="R615" s="8">
        <v>0</v>
      </c>
      <c r="S615" s="8">
        <v>1</v>
      </c>
      <c r="T615" s="8">
        <v>1</v>
      </c>
      <c r="U615" s="11">
        <f t="shared" si="78"/>
        <v>0</v>
      </c>
      <c r="V615" s="11">
        <f t="shared" si="79"/>
        <v>66.666666666666657</v>
      </c>
      <c r="W615" s="9">
        <v>4.33</v>
      </c>
      <c r="X615" s="9">
        <v>8</v>
      </c>
    </row>
    <row r="616" spans="1:24" x14ac:dyDescent="0.2">
      <c r="A616" s="7" t="s">
        <v>2349</v>
      </c>
      <c r="B616" s="7" t="s">
        <v>188</v>
      </c>
      <c r="C616" s="8">
        <v>3</v>
      </c>
      <c r="D616" s="9">
        <v>3.43</v>
      </c>
      <c r="E616" s="10">
        <v>5200</v>
      </c>
      <c r="F616" s="10">
        <v>600</v>
      </c>
      <c r="G616" s="11">
        <f t="shared" si="72"/>
        <v>11.538461538461538</v>
      </c>
      <c r="H616" s="10">
        <v>5800</v>
      </c>
      <c r="I616" s="9">
        <v>3.43</v>
      </c>
      <c r="J616" s="8">
        <v>3</v>
      </c>
      <c r="K616" s="9">
        <v>39.81</v>
      </c>
      <c r="L616" s="9">
        <v>39.81</v>
      </c>
      <c r="M616" s="9">
        <f t="shared" si="73"/>
        <v>6.863793103448276</v>
      </c>
      <c r="N616" s="9">
        <f t="shared" si="74"/>
        <v>7.7104568527918778</v>
      </c>
      <c r="O616" s="9">
        <f t="shared" si="75"/>
        <v>7.2508917954815768</v>
      </c>
      <c r="P616" s="11">
        <f t="shared" si="76"/>
        <v>-10.980720928838782</v>
      </c>
      <c r="Q616" s="11">
        <f t="shared" si="77"/>
        <v>-5.3386356182355801</v>
      </c>
      <c r="R616" s="8">
        <v>1</v>
      </c>
      <c r="S616" s="8">
        <v>1</v>
      </c>
      <c r="T616" s="8">
        <v>2</v>
      </c>
      <c r="U616" s="11">
        <f t="shared" si="78"/>
        <v>33.333333333333329</v>
      </c>
      <c r="V616" s="11">
        <f t="shared" si="79"/>
        <v>133.33333333333331</v>
      </c>
      <c r="W616" s="9">
        <v>4.33</v>
      </c>
      <c r="X616" s="9">
        <v>9</v>
      </c>
    </row>
    <row r="617" spans="1:24" x14ac:dyDescent="0.2">
      <c r="A617" s="7" t="s">
        <v>2349</v>
      </c>
      <c r="B617" s="7" t="s">
        <v>772</v>
      </c>
      <c r="C617" s="8">
        <v>1</v>
      </c>
      <c r="D617" s="9">
        <v>5</v>
      </c>
      <c r="E617" s="10">
        <v>1300</v>
      </c>
      <c r="F617" s="10">
        <v>0</v>
      </c>
      <c r="G617" s="11">
        <f t="shared" si="72"/>
        <v>0</v>
      </c>
      <c r="H617" s="10">
        <v>1300</v>
      </c>
      <c r="I617" s="9">
        <v>5</v>
      </c>
      <c r="J617" s="8">
        <v>1</v>
      </c>
      <c r="K617" s="9">
        <v>22.7</v>
      </c>
      <c r="L617" s="9">
        <v>22.7</v>
      </c>
      <c r="M617" s="9">
        <f t="shared" si="73"/>
        <v>17.461538461538463</v>
      </c>
      <c r="N617" s="9">
        <f t="shared" si="74"/>
        <v>7.7104568527918778</v>
      </c>
      <c r="O617" s="9">
        <f t="shared" si="75"/>
        <v>7.2508917954815768</v>
      </c>
      <c r="P617" s="11">
        <f t="shared" si="76"/>
        <v>126.46567894632364</v>
      </c>
      <c r="Q617" s="11">
        <f t="shared" si="77"/>
        <v>140.81918409566799</v>
      </c>
      <c r="R617" s="8">
        <v>0</v>
      </c>
      <c r="S617" s="8">
        <v>1</v>
      </c>
      <c r="T617" s="8">
        <v>1</v>
      </c>
      <c r="U617" s="11">
        <f t="shared" si="78"/>
        <v>0</v>
      </c>
      <c r="V617" s="11">
        <f t="shared" si="79"/>
        <v>200</v>
      </c>
      <c r="W617" s="9">
        <v>2</v>
      </c>
      <c r="X617" s="9">
        <v>9</v>
      </c>
    </row>
    <row r="618" spans="1:24" x14ac:dyDescent="0.2">
      <c r="A618" s="7" t="s">
        <v>2349</v>
      </c>
      <c r="B618" s="7" t="s">
        <v>333</v>
      </c>
      <c r="C618" s="8">
        <v>1</v>
      </c>
      <c r="D618" s="9">
        <v>3.5</v>
      </c>
      <c r="E618" s="10">
        <v>1500</v>
      </c>
      <c r="F618" s="10">
        <v>100</v>
      </c>
      <c r="G618" s="11">
        <f t="shared" si="72"/>
        <v>6.666666666666667</v>
      </c>
      <c r="H618" s="10">
        <v>1600</v>
      </c>
      <c r="I618" s="9">
        <v>3.5</v>
      </c>
      <c r="J618" s="8">
        <v>1</v>
      </c>
      <c r="K618" s="9">
        <v>0</v>
      </c>
      <c r="L618" s="9">
        <v>0</v>
      </c>
      <c r="M618" s="9">
        <f t="shared" si="73"/>
        <v>0</v>
      </c>
      <c r="N618" s="9">
        <f t="shared" si="74"/>
        <v>7.7104568527918778</v>
      </c>
      <c r="O618" s="9">
        <f t="shared" si="75"/>
        <v>7.2508917954815768</v>
      </c>
      <c r="P618" s="11">
        <f t="shared" si="76"/>
        <v>-100</v>
      </c>
      <c r="Q618" s="11">
        <f t="shared" si="77"/>
        <v>-100</v>
      </c>
      <c r="R618" s="8">
        <v>0</v>
      </c>
      <c r="S618" s="8">
        <v>0</v>
      </c>
      <c r="T618" s="8">
        <v>0</v>
      </c>
      <c r="U618" s="11">
        <f t="shared" si="78"/>
        <v>0</v>
      </c>
      <c r="V618" s="11">
        <f t="shared" si="79"/>
        <v>0</v>
      </c>
      <c r="W618" s="9">
        <v>6</v>
      </c>
      <c r="X618" s="9">
        <v>9</v>
      </c>
    </row>
    <row r="619" spans="1:24" x14ac:dyDescent="0.2">
      <c r="A619" s="7" t="s">
        <v>2349</v>
      </c>
      <c r="B619" s="7" t="s">
        <v>95</v>
      </c>
      <c r="C619" s="8">
        <v>4</v>
      </c>
      <c r="D619" s="9">
        <v>10.119999999999999</v>
      </c>
      <c r="E619" s="10">
        <v>4800</v>
      </c>
      <c r="F619" s="10">
        <v>700</v>
      </c>
      <c r="G619" s="11">
        <f t="shared" si="72"/>
        <v>14.583333333333334</v>
      </c>
      <c r="H619" s="10">
        <v>5500</v>
      </c>
      <c r="I619" s="9">
        <v>10.119999999999999</v>
      </c>
      <c r="J619" s="8">
        <v>4</v>
      </c>
      <c r="K619" s="9">
        <v>76.42</v>
      </c>
      <c r="L619" s="9">
        <v>76.42</v>
      </c>
      <c r="M619" s="9">
        <f t="shared" si="73"/>
        <v>13.894545454545455</v>
      </c>
      <c r="N619" s="9">
        <f t="shared" si="74"/>
        <v>7.7104568527918778</v>
      </c>
      <c r="O619" s="9">
        <f t="shared" si="75"/>
        <v>7.2508917954815768</v>
      </c>
      <c r="P619" s="11">
        <f t="shared" si="76"/>
        <v>80.203919428125474</v>
      </c>
      <c r="Q619" s="11">
        <f t="shared" si="77"/>
        <v>91.62533170338989</v>
      </c>
      <c r="R619" s="8">
        <v>2</v>
      </c>
      <c r="S619" s="8">
        <v>2</v>
      </c>
      <c r="T619" s="8">
        <v>3</v>
      </c>
      <c r="U619" s="11">
        <f t="shared" si="78"/>
        <v>50</v>
      </c>
      <c r="V619" s="11">
        <f t="shared" si="79"/>
        <v>175</v>
      </c>
      <c r="W619" s="9">
        <v>2.5</v>
      </c>
      <c r="X619" s="9">
        <v>8</v>
      </c>
    </row>
    <row r="620" spans="1:24" x14ac:dyDescent="0.2">
      <c r="A620" s="7" t="s">
        <v>2349</v>
      </c>
      <c r="B620" s="7" t="s">
        <v>413</v>
      </c>
      <c r="C620" s="8">
        <v>1</v>
      </c>
      <c r="D620" s="9">
        <v>4.5</v>
      </c>
      <c r="E620" s="10">
        <v>1300</v>
      </c>
      <c r="F620" s="10">
        <v>400</v>
      </c>
      <c r="G620" s="11">
        <f t="shared" si="72"/>
        <v>30.76923076923077</v>
      </c>
      <c r="H620" s="10">
        <v>1700</v>
      </c>
      <c r="I620" s="9">
        <v>4.5</v>
      </c>
      <c r="J620" s="8">
        <v>1</v>
      </c>
      <c r="K620" s="9">
        <v>0</v>
      </c>
      <c r="L620" s="9">
        <v>0</v>
      </c>
      <c r="M620" s="9">
        <f t="shared" si="73"/>
        <v>0</v>
      </c>
      <c r="N620" s="9">
        <f t="shared" si="74"/>
        <v>7.7104568527918778</v>
      </c>
      <c r="O620" s="9">
        <f t="shared" si="75"/>
        <v>7.2508917954815768</v>
      </c>
      <c r="P620" s="11">
        <f t="shared" si="76"/>
        <v>-100</v>
      </c>
      <c r="Q620" s="11">
        <f t="shared" si="77"/>
        <v>-100</v>
      </c>
      <c r="R620" s="8">
        <v>0</v>
      </c>
      <c r="S620" s="8">
        <v>0</v>
      </c>
      <c r="T620" s="8">
        <v>0</v>
      </c>
      <c r="U620" s="11">
        <f t="shared" si="78"/>
        <v>0</v>
      </c>
      <c r="V620" s="11">
        <f t="shared" si="79"/>
        <v>0</v>
      </c>
      <c r="W620" s="9">
        <v>6</v>
      </c>
      <c r="X620" s="9">
        <v>9</v>
      </c>
    </row>
    <row r="621" spans="1:24" x14ac:dyDescent="0.2">
      <c r="A621" s="7" t="s">
        <v>2349</v>
      </c>
      <c r="B621" s="7" t="s">
        <v>134</v>
      </c>
      <c r="C621" s="8">
        <v>1</v>
      </c>
      <c r="D621" s="9">
        <v>4</v>
      </c>
      <c r="E621" s="10">
        <v>1400</v>
      </c>
      <c r="F621" s="10">
        <v>500</v>
      </c>
      <c r="G621" s="11">
        <f t="shared" si="72"/>
        <v>35.714285714285715</v>
      </c>
      <c r="H621" s="10">
        <v>1900</v>
      </c>
      <c r="I621" s="9">
        <v>4</v>
      </c>
      <c r="J621" s="8">
        <v>1</v>
      </c>
      <c r="K621" s="9">
        <v>0</v>
      </c>
      <c r="L621" s="9">
        <v>0</v>
      </c>
      <c r="M621" s="9">
        <f t="shared" si="73"/>
        <v>0</v>
      </c>
      <c r="N621" s="9">
        <f t="shared" si="74"/>
        <v>7.7104568527918778</v>
      </c>
      <c r="O621" s="9">
        <f t="shared" si="75"/>
        <v>7.2508917954815768</v>
      </c>
      <c r="P621" s="11">
        <f t="shared" si="76"/>
        <v>-100</v>
      </c>
      <c r="Q621" s="11">
        <f t="shared" si="77"/>
        <v>-100</v>
      </c>
      <c r="R621" s="8">
        <v>0</v>
      </c>
      <c r="S621" s="8">
        <v>0</v>
      </c>
      <c r="T621" s="8">
        <v>0</v>
      </c>
      <c r="U621" s="11">
        <f t="shared" si="78"/>
        <v>0</v>
      </c>
      <c r="V621" s="11">
        <f t="shared" si="79"/>
        <v>0</v>
      </c>
      <c r="W621" s="9">
        <v>9</v>
      </c>
      <c r="X621" s="9">
        <v>9</v>
      </c>
    </row>
    <row r="622" spans="1:24" x14ac:dyDescent="0.2">
      <c r="A622" s="7" t="s">
        <v>2349</v>
      </c>
      <c r="B622" s="7" t="s">
        <v>346</v>
      </c>
      <c r="C622" s="8">
        <v>1</v>
      </c>
      <c r="D622" s="9">
        <v>3</v>
      </c>
      <c r="E622" s="10">
        <v>1600</v>
      </c>
      <c r="F622" s="10">
        <v>0</v>
      </c>
      <c r="G622" s="11">
        <f t="shared" si="72"/>
        <v>0</v>
      </c>
      <c r="H622" s="10">
        <v>0</v>
      </c>
      <c r="I622" s="9">
        <v>3</v>
      </c>
      <c r="J622" s="8">
        <v>0</v>
      </c>
      <c r="K622" s="9">
        <v>0</v>
      </c>
      <c r="L622" s="9">
        <v>0</v>
      </c>
      <c r="M622" s="9">
        <f t="shared" si="73"/>
        <v>0</v>
      </c>
      <c r="N622" s="9">
        <f t="shared" si="74"/>
        <v>7.7104568527918778</v>
      </c>
      <c r="O622" s="9">
        <f t="shared" si="75"/>
        <v>7.2508917954815768</v>
      </c>
      <c r="P622" s="11">
        <f t="shared" si="76"/>
        <v>-100</v>
      </c>
      <c r="Q622" s="11">
        <f t="shared" si="77"/>
        <v>-100</v>
      </c>
      <c r="R622" s="8">
        <v>0</v>
      </c>
      <c r="S622" s="8">
        <v>0</v>
      </c>
      <c r="T622" s="8">
        <v>0</v>
      </c>
      <c r="U622" s="11">
        <f t="shared" si="78"/>
        <v>0</v>
      </c>
      <c r="V622" s="11">
        <f t="shared" si="79"/>
        <v>0</v>
      </c>
      <c r="W622" s="9">
        <v>0</v>
      </c>
      <c r="X622" s="9">
        <v>0</v>
      </c>
    </row>
    <row r="623" spans="1:24" x14ac:dyDescent="0.2">
      <c r="A623" s="7" t="s">
        <v>2349</v>
      </c>
      <c r="B623" s="7" t="s">
        <v>362</v>
      </c>
      <c r="C623" s="8">
        <v>1</v>
      </c>
      <c r="D623" s="9">
        <v>6</v>
      </c>
      <c r="E623" s="10">
        <v>1200</v>
      </c>
      <c r="F623" s="10">
        <v>0</v>
      </c>
      <c r="G623" s="11">
        <f t="shared" si="72"/>
        <v>0</v>
      </c>
      <c r="H623" s="10">
        <v>0</v>
      </c>
      <c r="I623" s="9">
        <v>6</v>
      </c>
      <c r="J623" s="8">
        <v>0</v>
      </c>
      <c r="K623" s="9">
        <v>0</v>
      </c>
      <c r="L623" s="9">
        <v>0</v>
      </c>
      <c r="M623" s="9">
        <f t="shared" si="73"/>
        <v>0</v>
      </c>
      <c r="N623" s="9">
        <f t="shared" si="74"/>
        <v>7.7104568527918778</v>
      </c>
      <c r="O623" s="9">
        <f t="shared" si="75"/>
        <v>7.2508917954815768</v>
      </c>
      <c r="P623" s="11">
        <f t="shared" si="76"/>
        <v>-100</v>
      </c>
      <c r="Q623" s="11">
        <f t="shared" si="77"/>
        <v>-100</v>
      </c>
      <c r="R623" s="8">
        <v>0</v>
      </c>
      <c r="S623" s="8">
        <v>0</v>
      </c>
      <c r="T623" s="8">
        <v>0</v>
      </c>
      <c r="U623" s="11">
        <f t="shared" si="78"/>
        <v>0</v>
      </c>
      <c r="V623" s="11">
        <f t="shared" si="79"/>
        <v>0</v>
      </c>
      <c r="W623" s="9">
        <v>0</v>
      </c>
      <c r="X623" s="9">
        <v>0</v>
      </c>
    </row>
    <row r="624" spans="1:24" x14ac:dyDescent="0.2">
      <c r="A624" s="7" t="s">
        <v>2349</v>
      </c>
      <c r="B624" s="7" t="s">
        <v>483</v>
      </c>
      <c r="C624" s="8">
        <v>1</v>
      </c>
      <c r="D624" s="9">
        <v>30</v>
      </c>
      <c r="E624" s="10">
        <v>400</v>
      </c>
      <c r="F624" s="10">
        <v>300</v>
      </c>
      <c r="G624" s="11">
        <f t="shared" si="72"/>
        <v>75</v>
      </c>
      <c r="H624" s="10">
        <v>700</v>
      </c>
      <c r="I624" s="9">
        <v>30</v>
      </c>
      <c r="J624" s="8">
        <v>1</v>
      </c>
      <c r="K624" s="9">
        <v>0</v>
      </c>
      <c r="L624" s="9">
        <v>0</v>
      </c>
      <c r="M624" s="9">
        <f t="shared" si="73"/>
        <v>0</v>
      </c>
      <c r="N624" s="9">
        <f t="shared" si="74"/>
        <v>7.7104568527918778</v>
      </c>
      <c r="O624" s="9">
        <f t="shared" si="75"/>
        <v>7.2508917954815768</v>
      </c>
      <c r="P624" s="11">
        <f t="shared" si="76"/>
        <v>-100</v>
      </c>
      <c r="Q624" s="11">
        <f t="shared" si="77"/>
        <v>-100</v>
      </c>
      <c r="R624" s="8">
        <v>0</v>
      </c>
      <c r="S624" s="8">
        <v>0</v>
      </c>
      <c r="T624" s="8">
        <v>0</v>
      </c>
      <c r="U624" s="11">
        <f t="shared" si="78"/>
        <v>0</v>
      </c>
      <c r="V624" s="11">
        <f t="shared" si="79"/>
        <v>0</v>
      </c>
      <c r="W624" s="9">
        <v>8</v>
      </c>
      <c r="X624" s="9">
        <v>9</v>
      </c>
    </row>
    <row r="625" spans="1:24" x14ac:dyDescent="0.2">
      <c r="A625" s="7" t="s">
        <v>2349</v>
      </c>
      <c r="B625" s="7" t="s">
        <v>571</v>
      </c>
      <c r="C625" s="8">
        <v>1</v>
      </c>
      <c r="D625" s="9">
        <v>2.5</v>
      </c>
      <c r="E625" s="10">
        <v>1700</v>
      </c>
      <c r="F625" s="10">
        <v>600</v>
      </c>
      <c r="G625" s="11">
        <f t="shared" si="72"/>
        <v>35.294117647058826</v>
      </c>
      <c r="H625" s="10">
        <v>2300</v>
      </c>
      <c r="I625" s="9">
        <v>2.5</v>
      </c>
      <c r="J625" s="8">
        <v>1</v>
      </c>
      <c r="K625" s="9">
        <v>15.26</v>
      </c>
      <c r="L625" s="9">
        <v>15.26</v>
      </c>
      <c r="M625" s="9">
        <f t="shared" si="73"/>
        <v>6.6347826086956516</v>
      </c>
      <c r="N625" s="9">
        <f t="shared" si="74"/>
        <v>7.7104568527918778</v>
      </c>
      <c r="O625" s="9">
        <f t="shared" si="75"/>
        <v>7.2508917954815768</v>
      </c>
      <c r="P625" s="11">
        <f t="shared" si="76"/>
        <v>-13.950849666018627</v>
      </c>
      <c r="Q625" s="11">
        <f t="shared" si="77"/>
        <v>-8.4970125629216557</v>
      </c>
      <c r="R625" s="8">
        <v>0</v>
      </c>
      <c r="S625" s="8">
        <v>1</v>
      </c>
      <c r="T625" s="8">
        <v>1</v>
      </c>
      <c r="U625" s="11">
        <f t="shared" si="78"/>
        <v>0</v>
      </c>
      <c r="V625" s="11">
        <f t="shared" si="79"/>
        <v>200</v>
      </c>
      <c r="W625" s="9">
        <v>2</v>
      </c>
      <c r="X625" s="9">
        <v>9</v>
      </c>
    </row>
    <row r="626" spans="1:24" x14ac:dyDescent="0.2">
      <c r="A626" s="7" t="s">
        <v>2349</v>
      </c>
      <c r="B626" s="7" t="s">
        <v>1735</v>
      </c>
      <c r="C626" s="8">
        <v>1</v>
      </c>
      <c r="D626" s="9">
        <v>8</v>
      </c>
      <c r="E626" s="10">
        <v>1000</v>
      </c>
      <c r="F626" s="10">
        <v>200</v>
      </c>
      <c r="G626" s="11">
        <f t="shared" si="72"/>
        <v>20</v>
      </c>
      <c r="H626" s="10">
        <v>1200</v>
      </c>
      <c r="I626" s="9">
        <v>8</v>
      </c>
      <c r="J626" s="8">
        <v>1</v>
      </c>
      <c r="K626" s="9">
        <v>0</v>
      </c>
      <c r="L626" s="9">
        <v>0</v>
      </c>
      <c r="M626" s="9">
        <f t="shared" si="73"/>
        <v>0</v>
      </c>
      <c r="N626" s="9">
        <f t="shared" si="74"/>
        <v>7.7104568527918778</v>
      </c>
      <c r="O626" s="9">
        <f t="shared" si="75"/>
        <v>7.2508917954815768</v>
      </c>
      <c r="P626" s="11">
        <f t="shared" si="76"/>
        <v>-100</v>
      </c>
      <c r="Q626" s="11">
        <f t="shared" si="77"/>
        <v>-100</v>
      </c>
      <c r="R626" s="8">
        <v>0</v>
      </c>
      <c r="S626" s="8">
        <v>0</v>
      </c>
      <c r="T626" s="8">
        <v>0</v>
      </c>
      <c r="U626" s="11">
        <f t="shared" si="78"/>
        <v>0</v>
      </c>
      <c r="V626" s="11">
        <f t="shared" si="79"/>
        <v>0</v>
      </c>
      <c r="W626" s="9">
        <v>6</v>
      </c>
      <c r="X626" s="9">
        <v>7</v>
      </c>
    </row>
    <row r="627" spans="1:24" x14ac:dyDescent="0.2">
      <c r="A627" s="7" t="s">
        <v>2349</v>
      </c>
      <c r="B627" s="7" t="s">
        <v>273</v>
      </c>
      <c r="C627" s="8">
        <v>2</v>
      </c>
      <c r="D627" s="9">
        <v>15</v>
      </c>
      <c r="E627" s="10">
        <v>1600</v>
      </c>
      <c r="F627" s="10">
        <v>300</v>
      </c>
      <c r="G627" s="11">
        <f t="shared" si="72"/>
        <v>18.75</v>
      </c>
      <c r="H627" s="10">
        <v>1900</v>
      </c>
      <c r="I627" s="9">
        <v>15</v>
      </c>
      <c r="J627" s="8">
        <v>2</v>
      </c>
      <c r="K627" s="9">
        <v>0</v>
      </c>
      <c r="L627" s="9">
        <v>0</v>
      </c>
      <c r="M627" s="9">
        <f t="shared" si="73"/>
        <v>0</v>
      </c>
      <c r="N627" s="9">
        <f t="shared" si="74"/>
        <v>7.7104568527918778</v>
      </c>
      <c r="O627" s="9">
        <f t="shared" si="75"/>
        <v>7.2508917954815768</v>
      </c>
      <c r="P627" s="11">
        <f t="shared" si="76"/>
        <v>-100</v>
      </c>
      <c r="Q627" s="11">
        <f t="shared" si="77"/>
        <v>-100</v>
      </c>
      <c r="R627" s="8">
        <v>0</v>
      </c>
      <c r="S627" s="8">
        <v>0</v>
      </c>
      <c r="T627" s="8">
        <v>0</v>
      </c>
      <c r="U627" s="11">
        <f t="shared" si="78"/>
        <v>0</v>
      </c>
      <c r="V627" s="11">
        <f t="shared" si="79"/>
        <v>0</v>
      </c>
      <c r="W627" s="9">
        <v>7.5</v>
      </c>
      <c r="X627" s="9">
        <v>8.5</v>
      </c>
    </row>
    <row r="628" spans="1:24" x14ac:dyDescent="0.2">
      <c r="A628" s="7" t="s">
        <v>2349</v>
      </c>
      <c r="B628" s="7" t="s">
        <v>759</v>
      </c>
      <c r="C628" s="8">
        <v>1</v>
      </c>
      <c r="D628" s="9">
        <v>12</v>
      </c>
      <c r="E628" s="10">
        <v>800</v>
      </c>
      <c r="F628" s="10">
        <v>0</v>
      </c>
      <c r="G628" s="11">
        <f t="shared" si="72"/>
        <v>0</v>
      </c>
      <c r="H628" s="10">
        <v>800</v>
      </c>
      <c r="I628" s="9">
        <v>12</v>
      </c>
      <c r="J628" s="8">
        <v>1</v>
      </c>
      <c r="K628" s="9">
        <v>0</v>
      </c>
      <c r="L628" s="9">
        <v>0</v>
      </c>
      <c r="M628" s="9">
        <f t="shared" si="73"/>
        <v>0</v>
      </c>
      <c r="N628" s="9">
        <f t="shared" si="74"/>
        <v>7.7104568527918778</v>
      </c>
      <c r="O628" s="9">
        <f t="shared" si="75"/>
        <v>7.2508917954815768</v>
      </c>
      <c r="P628" s="11">
        <f t="shared" si="76"/>
        <v>-100</v>
      </c>
      <c r="Q628" s="11">
        <f t="shared" si="77"/>
        <v>-100</v>
      </c>
      <c r="R628" s="8">
        <v>0</v>
      </c>
      <c r="S628" s="8">
        <v>0</v>
      </c>
      <c r="T628" s="8">
        <v>0</v>
      </c>
      <c r="U628" s="11">
        <f t="shared" si="78"/>
        <v>0</v>
      </c>
      <c r="V628" s="11">
        <f t="shared" si="79"/>
        <v>0</v>
      </c>
      <c r="W628" s="9">
        <v>8</v>
      </c>
      <c r="X628" s="9">
        <v>9</v>
      </c>
    </row>
    <row r="629" spans="1:24" x14ac:dyDescent="0.2">
      <c r="A629" s="7" t="s">
        <v>2349</v>
      </c>
      <c r="B629" s="7" t="s">
        <v>753</v>
      </c>
      <c r="C629" s="8">
        <v>1</v>
      </c>
      <c r="D629" s="9">
        <v>12</v>
      </c>
      <c r="E629" s="10">
        <v>800</v>
      </c>
      <c r="F629" s="10">
        <v>0</v>
      </c>
      <c r="G629" s="11">
        <f t="shared" si="72"/>
        <v>0</v>
      </c>
      <c r="H629" s="10">
        <v>800</v>
      </c>
      <c r="I629" s="9">
        <v>12</v>
      </c>
      <c r="J629" s="8">
        <v>1</v>
      </c>
      <c r="K629" s="9">
        <v>0</v>
      </c>
      <c r="L629" s="9">
        <v>0</v>
      </c>
      <c r="M629" s="9">
        <f t="shared" si="73"/>
        <v>0</v>
      </c>
      <c r="N629" s="9">
        <f t="shared" si="74"/>
        <v>7.7104568527918778</v>
      </c>
      <c r="O629" s="9">
        <f t="shared" si="75"/>
        <v>7.2508917954815768</v>
      </c>
      <c r="P629" s="11">
        <f t="shared" si="76"/>
        <v>-100</v>
      </c>
      <c r="Q629" s="11">
        <f t="shared" si="77"/>
        <v>-100</v>
      </c>
      <c r="R629" s="8">
        <v>0</v>
      </c>
      <c r="S629" s="8">
        <v>0</v>
      </c>
      <c r="T629" s="8">
        <v>0</v>
      </c>
      <c r="U629" s="11">
        <f t="shared" si="78"/>
        <v>0</v>
      </c>
      <c r="V629" s="11">
        <f t="shared" si="79"/>
        <v>0</v>
      </c>
      <c r="W629" s="9">
        <v>4</v>
      </c>
      <c r="X629" s="9">
        <v>9</v>
      </c>
    </row>
    <row r="630" spans="1:24" x14ac:dyDescent="0.2">
      <c r="A630" s="7" t="s">
        <v>2349</v>
      </c>
      <c r="B630" s="7" t="s">
        <v>248</v>
      </c>
      <c r="C630" s="8">
        <v>1</v>
      </c>
      <c r="D630" s="9">
        <v>15</v>
      </c>
      <c r="E630" s="10">
        <v>800</v>
      </c>
      <c r="F630" s="10">
        <v>0</v>
      </c>
      <c r="G630" s="11">
        <f t="shared" si="72"/>
        <v>0</v>
      </c>
      <c r="H630" s="10">
        <v>800</v>
      </c>
      <c r="I630" s="9">
        <v>15</v>
      </c>
      <c r="J630" s="8">
        <v>1</v>
      </c>
      <c r="K630" s="9">
        <v>0</v>
      </c>
      <c r="L630" s="9">
        <v>0</v>
      </c>
      <c r="M630" s="9">
        <f t="shared" si="73"/>
        <v>0</v>
      </c>
      <c r="N630" s="9">
        <f t="shared" si="74"/>
        <v>7.7104568527918778</v>
      </c>
      <c r="O630" s="9">
        <f t="shared" si="75"/>
        <v>7.2508917954815768</v>
      </c>
      <c r="P630" s="11">
        <f t="shared" si="76"/>
        <v>-100</v>
      </c>
      <c r="Q630" s="11">
        <f t="shared" si="77"/>
        <v>-100</v>
      </c>
      <c r="R630" s="8">
        <v>0</v>
      </c>
      <c r="S630" s="8">
        <v>0</v>
      </c>
      <c r="T630" s="8">
        <v>0</v>
      </c>
      <c r="U630" s="11">
        <f t="shared" si="78"/>
        <v>0</v>
      </c>
      <c r="V630" s="11">
        <f t="shared" si="79"/>
        <v>0</v>
      </c>
      <c r="W630" s="9">
        <v>7</v>
      </c>
      <c r="X630" s="9">
        <v>9</v>
      </c>
    </row>
    <row r="631" spans="1:24" x14ac:dyDescent="0.2">
      <c r="A631" s="7" t="s">
        <v>2349</v>
      </c>
      <c r="B631" s="7" t="s">
        <v>266</v>
      </c>
      <c r="C631" s="8">
        <v>1</v>
      </c>
      <c r="D631" s="9">
        <v>12</v>
      </c>
      <c r="E631" s="10">
        <v>800</v>
      </c>
      <c r="F631" s="10">
        <v>0</v>
      </c>
      <c r="G631" s="11">
        <f t="shared" si="72"/>
        <v>0</v>
      </c>
      <c r="H631" s="10">
        <v>800</v>
      </c>
      <c r="I631" s="9">
        <v>12</v>
      </c>
      <c r="J631" s="8">
        <v>1</v>
      </c>
      <c r="K631" s="9">
        <v>8.44</v>
      </c>
      <c r="L631" s="9">
        <v>8.44</v>
      </c>
      <c r="M631" s="9">
        <f t="shared" si="73"/>
        <v>10.549999999999999</v>
      </c>
      <c r="N631" s="9">
        <f t="shared" si="74"/>
        <v>7.7104568527918778</v>
      </c>
      <c r="O631" s="9">
        <f t="shared" si="75"/>
        <v>7.2508917954815768</v>
      </c>
      <c r="P631" s="11">
        <f t="shared" si="76"/>
        <v>36.82717122241533</v>
      </c>
      <c r="Q631" s="11">
        <f t="shared" si="77"/>
        <v>45.499344047228441</v>
      </c>
      <c r="R631" s="8">
        <v>0</v>
      </c>
      <c r="S631" s="8">
        <v>0</v>
      </c>
      <c r="T631" s="8">
        <v>1</v>
      </c>
      <c r="U631" s="11">
        <f t="shared" si="78"/>
        <v>0</v>
      </c>
      <c r="V631" s="11">
        <f t="shared" si="79"/>
        <v>100</v>
      </c>
      <c r="W631" s="9">
        <v>3</v>
      </c>
      <c r="X631" s="9">
        <v>9</v>
      </c>
    </row>
    <row r="632" spans="1:24" x14ac:dyDescent="0.2">
      <c r="A632" s="7" t="s">
        <v>2349</v>
      </c>
      <c r="B632" s="7" t="s">
        <v>148</v>
      </c>
      <c r="C632" s="8">
        <v>1</v>
      </c>
      <c r="D632" s="9">
        <v>2.5</v>
      </c>
      <c r="E632" s="10">
        <v>1700</v>
      </c>
      <c r="F632" s="10">
        <v>0</v>
      </c>
      <c r="G632" s="11">
        <f t="shared" si="72"/>
        <v>0</v>
      </c>
      <c r="H632" s="10">
        <v>1700</v>
      </c>
      <c r="I632" s="9">
        <v>2.5</v>
      </c>
      <c r="J632" s="8">
        <v>1</v>
      </c>
      <c r="K632" s="9">
        <v>20.14</v>
      </c>
      <c r="L632" s="9">
        <v>20.14</v>
      </c>
      <c r="M632" s="9">
        <f t="shared" si="73"/>
        <v>11.847058823529412</v>
      </c>
      <c r="N632" s="9">
        <f t="shared" si="74"/>
        <v>7.7104568527918778</v>
      </c>
      <c r="O632" s="9">
        <f t="shared" si="75"/>
        <v>7.2508917954815768</v>
      </c>
      <c r="P632" s="11">
        <f t="shared" si="76"/>
        <v>53.649246078586287</v>
      </c>
      <c r="Q632" s="11">
        <f t="shared" si="77"/>
        <v>63.387610209711809</v>
      </c>
      <c r="R632" s="8">
        <v>0</v>
      </c>
      <c r="S632" s="8">
        <v>1</v>
      </c>
      <c r="T632" s="8">
        <v>1</v>
      </c>
      <c r="U632" s="11">
        <f t="shared" si="78"/>
        <v>0</v>
      </c>
      <c r="V632" s="11">
        <f t="shared" si="79"/>
        <v>200</v>
      </c>
      <c r="W632" s="9">
        <v>2</v>
      </c>
      <c r="X632" s="9">
        <v>9</v>
      </c>
    </row>
    <row r="633" spans="1:24" x14ac:dyDescent="0.2">
      <c r="A633" s="7" t="s">
        <v>2349</v>
      </c>
      <c r="B633" s="7" t="s">
        <v>372</v>
      </c>
      <c r="C633" s="8">
        <v>1</v>
      </c>
      <c r="D633" s="9">
        <v>12</v>
      </c>
      <c r="E633" s="10">
        <v>800</v>
      </c>
      <c r="F633" s="10">
        <v>0</v>
      </c>
      <c r="G633" s="11">
        <f t="shared" si="72"/>
        <v>0</v>
      </c>
      <c r="H633" s="10">
        <v>0</v>
      </c>
      <c r="I633" s="9">
        <v>12</v>
      </c>
      <c r="J633" s="8">
        <v>0</v>
      </c>
      <c r="K633" s="9">
        <v>0</v>
      </c>
      <c r="L633" s="9">
        <v>0</v>
      </c>
      <c r="M633" s="9">
        <f t="shared" si="73"/>
        <v>0</v>
      </c>
      <c r="N633" s="9">
        <f t="shared" si="74"/>
        <v>7.7104568527918778</v>
      </c>
      <c r="O633" s="9">
        <f t="shared" si="75"/>
        <v>7.2508917954815768</v>
      </c>
      <c r="P633" s="11">
        <f t="shared" si="76"/>
        <v>-100</v>
      </c>
      <c r="Q633" s="11">
        <f t="shared" si="77"/>
        <v>-100</v>
      </c>
      <c r="R633" s="8">
        <v>0</v>
      </c>
      <c r="S633" s="8">
        <v>0</v>
      </c>
      <c r="T633" s="8">
        <v>0</v>
      </c>
      <c r="U633" s="11">
        <f t="shared" si="78"/>
        <v>0</v>
      </c>
      <c r="V633" s="11">
        <f t="shared" si="79"/>
        <v>0</v>
      </c>
      <c r="W633" s="9">
        <v>0</v>
      </c>
      <c r="X633" s="9">
        <v>0</v>
      </c>
    </row>
    <row r="634" spans="1:24" x14ac:dyDescent="0.2">
      <c r="A634" s="7" t="s">
        <v>2349</v>
      </c>
      <c r="B634" s="7" t="s">
        <v>2547</v>
      </c>
      <c r="C634" s="8">
        <v>1</v>
      </c>
      <c r="D634" s="9">
        <v>20</v>
      </c>
      <c r="E634" s="10">
        <v>700</v>
      </c>
      <c r="F634" s="10">
        <v>100</v>
      </c>
      <c r="G634" s="11">
        <f t="shared" si="72"/>
        <v>14.285714285714285</v>
      </c>
      <c r="H634" s="10">
        <v>800</v>
      </c>
      <c r="I634" s="9">
        <v>20</v>
      </c>
      <c r="J634" s="8">
        <v>1</v>
      </c>
      <c r="K634" s="9">
        <v>0</v>
      </c>
      <c r="L634" s="9">
        <v>0</v>
      </c>
      <c r="M634" s="9">
        <f t="shared" si="73"/>
        <v>0</v>
      </c>
      <c r="N634" s="9">
        <f t="shared" si="74"/>
        <v>7.7104568527918778</v>
      </c>
      <c r="O634" s="9">
        <f t="shared" si="75"/>
        <v>7.2508917954815768</v>
      </c>
      <c r="P634" s="11">
        <f t="shared" si="76"/>
        <v>-100</v>
      </c>
      <c r="Q634" s="11">
        <f t="shared" si="77"/>
        <v>-100</v>
      </c>
      <c r="R634" s="8">
        <v>0</v>
      </c>
      <c r="S634" s="8">
        <v>0</v>
      </c>
      <c r="T634" s="8">
        <v>0</v>
      </c>
      <c r="U634" s="11">
        <f t="shared" si="78"/>
        <v>0</v>
      </c>
      <c r="V634" s="11">
        <f t="shared" si="79"/>
        <v>0</v>
      </c>
      <c r="W634" s="9">
        <v>7</v>
      </c>
      <c r="X634" s="9">
        <v>8</v>
      </c>
    </row>
    <row r="635" spans="1:24" x14ac:dyDescent="0.2">
      <c r="A635" s="7" t="s">
        <v>2349</v>
      </c>
      <c r="B635" s="7" t="s">
        <v>153</v>
      </c>
      <c r="C635" s="8">
        <v>2</v>
      </c>
      <c r="D635" s="9">
        <v>13.5</v>
      </c>
      <c r="E635" s="10">
        <v>1600</v>
      </c>
      <c r="F635" s="10">
        <v>100</v>
      </c>
      <c r="G635" s="11">
        <f t="shared" si="72"/>
        <v>6.25</v>
      </c>
      <c r="H635" s="10">
        <v>900</v>
      </c>
      <c r="I635" s="9">
        <v>13.5</v>
      </c>
      <c r="J635" s="8">
        <v>1</v>
      </c>
      <c r="K635" s="9">
        <v>12.68</v>
      </c>
      <c r="L635" s="9">
        <v>12.68</v>
      </c>
      <c r="M635" s="9">
        <f t="shared" si="73"/>
        <v>14.088888888888889</v>
      </c>
      <c r="N635" s="9">
        <f t="shared" si="74"/>
        <v>7.7104568527918778</v>
      </c>
      <c r="O635" s="9">
        <f t="shared" si="75"/>
        <v>7.2508917954815768</v>
      </c>
      <c r="P635" s="11">
        <f t="shared" si="76"/>
        <v>82.724437188017546</v>
      </c>
      <c r="Q635" s="11">
        <f t="shared" si="77"/>
        <v>94.305601107831151</v>
      </c>
      <c r="R635" s="8">
        <v>0</v>
      </c>
      <c r="S635" s="8">
        <v>0</v>
      </c>
      <c r="T635" s="8">
        <v>1</v>
      </c>
      <c r="U635" s="11">
        <f t="shared" si="78"/>
        <v>0</v>
      </c>
      <c r="V635" s="11">
        <f t="shared" si="79"/>
        <v>100</v>
      </c>
      <c r="W635" s="9">
        <v>3</v>
      </c>
      <c r="X635" s="9">
        <v>8</v>
      </c>
    </row>
    <row r="636" spans="1:24" x14ac:dyDescent="0.2">
      <c r="A636" s="7" t="s">
        <v>2349</v>
      </c>
      <c r="B636" s="7" t="s">
        <v>221</v>
      </c>
      <c r="C636" s="8">
        <v>1</v>
      </c>
      <c r="D636" s="9">
        <v>2</v>
      </c>
      <c r="E636" s="10">
        <v>1900</v>
      </c>
      <c r="F636" s="10">
        <v>500</v>
      </c>
      <c r="G636" s="11">
        <f t="shared" si="72"/>
        <v>26.315789473684209</v>
      </c>
      <c r="H636" s="10">
        <v>2400</v>
      </c>
      <c r="I636" s="9">
        <v>2</v>
      </c>
      <c r="J636" s="8">
        <v>1</v>
      </c>
      <c r="K636" s="9">
        <v>28.18</v>
      </c>
      <c r="L636" s="9">
        <v>28.18</v>
      </c>
      <c r="M636" s="9">
        <f t="shared" si="73"/>
        <v>11.741666666666665</v>
      </c>
      <c r="N636" s="9">
        <f t="shared" si="74"/>
        <v>7.7104568527918778</v>
      </c>
      <c r="O636" s="9">
        <f t="shared" si="75"/>
        <v>7.2508917954815768</v>
      </c>
      <c r="P636" s="11">
        <f t="shared" si="76"/>
        <v>52.282373027158926</v>
      </c>
      <c r="Q636" s="11">
        <f t="shared" si="77"/>
        <v>61.93410407783955</v>
      </c>
      <c r="R636" s="8">
        <v>1</v>
      </c>
      <c r="S636" s="8">
        <v>1</v>
      </c>
      <c r="T636" s="8">
        <v>1</v>
      </c>
      <c r="U636" s="11">
        <f t="shared" si="78"/>
        <v>100</v>
      </c>
      <c r="V636" s="11">
        <f t="shared" si="79"/>
        <v>300</v>
      </c>
      <c r="W636" s="9">
        <v>1</v>
      </c>
      <c r="X636" s="9">
        <v>8</v>
      </c>
    </row>
    <row r="637" spans="1:24" x14ac:dyDescent="0.2">
      <c r="A637" s="2" t="s">
        <v>2556</v>
      </c>
      <c r="B637" s="2" t="s">
        <v>2558</v>
      </c>
      <c r="C637" s="3">
        <v>1</v>
      </c>
      <c r="D637" s="4">
        <v>5</v>
      </c>
      <c r="E637" s="5">
        <v>1300</v>
      </c>
      <c r="F637" s="5">
        <v>0</v>
      </c>
      <c r="G637" s="6">
        <f t="shared" si="72"/>
        <v>0</v>
      </c>
      <c r="H637" s="5">
        <v>1300</v>
      </c>
      <c r="I637" s="4">
        <v>5</v>
      </c>
      <c r="J637" s="3">
        <v>1</v>
      </c>
      <c r="K637" s="4">
        <v>7.66</v>
      </c>
      <c r="L637" s="4">
        <v>7.66</v>
      </c>
      <c r="M637" s="4">
        <f t="shared" si="73"/>
        <v>5.8923076923076927</v>
      </c>
      <c r="N637" s="4">
        <f t="shared" si="74"/>
        <v>8.0886287625418056</v>
      </c>
      <c r="O637" s="4">
        <f t="shared" si="75"/>
        <v>7.2508917954815768</v>
      </c>
      <c r="P637" s="6">
        <f t="shared" si="76"/>
        <v>-27.153194128592094</v>
      </c>
      <c r="Q637" s="6">
        <f t="shared" si="77"/>
        <v>-18.73678633599927</v>
      </c>
      <c r="R637" s="3">
        <v>0</v>
      </c>
      <c r="S637" s="3">
        <v>0</v>
      </c>
      <c r="T637" s="3">
        <v>1</v>
      </c>
      <c r="U637" s="6">
        <f t="shared" si="78"/>
        <v>0</v>
      </c>
      <c r="V637" s="6">
        <f t="shared" si="79"/>
        <v>100</v>
      </c>
      <c r="W637" s="4">
        <v>3</v>
      </c>
      <c r="X637" s="4">
        <v>6</v>
      </c>
    </row>
    <row r="638" spans="1:24" x14ac:dyDescent="0.2">
      <c r="A638" s="7" t="s">
        <v>2556</v>
      </c>
      <c r="B638" s="7" t="s">
        <v>182</v>
      </c>
      <c r="C638" s="8">
        <v>1</v>
      </c>
      <c r="D638" s="9">
        <v>4</v>
      </c>
      <c r="E638" s="10">
        <v>1400</v>
      </c>
      <c r="F638" s="10">
        <v>100</v>
      </c>
      <c r="G638" s="11">
        <f t="shared" si="72"/>
        <v>7.1428571428571423</v>
      </c>
      <c r="H638" s="10">
        <v>1500</v>
      </c>
      <c r="I638" s="9">
        <v>4</v>
      </c>
      <c r="J638" s="8">
        <v>1</v>
      </c>
      <c r="K638" s="9">
        <v>0</v>
      </c>
      <c r="L638" s="9">
        <v>0</v>
      </c>
      <c r="M638" s="9">
        <f t="shared" si="73"/>
        <v>0</v>
      </c>
      <c r="N638" s="9">
        <f t="shared" si="74"/>
        <v>8.0886287625418056</v>
      </c>
      <c r="O638" s="9">
        <f t="shared" si="75"/>
        <v>7.2508917954815768</v>
      </c>
      <c r="P638" s="11">
        <f t="shared" si="76"/>
        <v>-100</v>
      </c>
      <c r="Q638" s="11">
        <f t="shared" si="77"/>
        <v>-100</v>
      </c>
      <c r="R638" s="8">
        <v>0</v>
      </c>
      <c r="S638" s="8">
        <v>0</v>
      </c>
      <c r="T638" s="8">
        <v>0</v>
      </c>
      <c r="U638" s="11">
        <f t="shared" si="78"/>
        <v>0</v>
      </c>
      <c r="V638" s="11">
        <f t="shared" si="79"/>
        <v>0</v>
      </c>
      <c r="W638" s="9">
        <v>6</v>
      </c>
      <c r="X638" s="9">
        <v>6</v>
      </c>
    </row>
    <row r="639" spans="1:24" x14ac:dyDescent="0.2">
      <c r="A639" s="7" t="s">
        <v>2556</v>
      </c>
      <c r="B639" s="7" t="s">
        <v>153</v>
      </c>
      <c r="C639" s="8">
        <v>1</v>
      </c>
      <c r="D639" s="9">
        <v>10</v>
      </c>
      <c r="E639" s="10">
        <v>900</v>
      </c>
      <c r="F639" s="10">
        <v>0</v>
      </c>
      <c r="G639" s="11">
        <f t="shared" si="72"/>
        <v>0</v>
      </c>
      <c r="H639" s="10">
        <v>0</v>
      </c>
      <c r="I639" s="9">
        <v>10</v>
      </c>
      <c r="J639" s="8">
        <v>0</v>
      </c>
      <c r="K639" s="9">
        <v>0</v>
      </c>
      <c r="L639" s="9">
        <v>0</v>
      </c>
      <c r="M639" s="9">
        <f t="shared" si="73"/>
        <v>0</v>
      </c>
      <c r="N639" s="9">
        <f t="shared" si="74"/>
        <v>8.0886287625418056</v>
      </c>
      <c r="O639" s="9">
        <f t="shared" si="75"/>
        <v>7.2508917954815768</v>
      </c>
      <c r="P639" s="11">
        <f t="shared" si="76"/>
        <v>-100</v>
      </c>
      <c r="Q639" s="11">
        <f t="shared" si="77"/>
        <v>-100</v>
      </c>
      <c r="R639" s="8">
        <v>0</v>
      </c>
      <c r="S639" s="8">
        <v>0</v>
      </c>
      <c r="T639" s="8">
        <v>0</v>
      </c>
      <c r="U639" s="11">
        <f t="shared" si="78"/>
        <v>0</v>
      </c>
      <c r="V639" s="11">
        <f t="shared" si="79"/>
        <v>0</v>
      </c>
      <c r="W639" s="9">
        <v>0</v>
      </c>
      <c r="X639" s="9">
        <v>0</v>
      </c>
    </row>
    <row r="640" spans="1:24" x14ac:dyDescent="0.2">
      <c r="A640" s="7" t="s">
        <v>2556</v>
      </c>
      <c r="B640" s="7" t="s">
        <v>95</v>
      </c>
      <c r="C640" s="8">
        <v>7</v>
      </c>
      <c r="D640" s="9">
        <v>3.94</v>
      </c>
      <c r="E640" s="10">
        <v>11800</v>
      </c>
      <c r="F640" s="10">
        <v>400</v>
      </c>
      <c r="G640" s="11">
        <f t="shared" si="72"/>
        <v>3.3898305084745761</v>
      </c>
      <c r="H640" s="10">
        <v>6600</v>
      </c>
      <c r="I640" s="9">
        <v>3.94</v>
      </c>
      <c r="J640" s="8">
        <v>4</v>
      </c>
      <c r="K640" s="9">
        <v>50.19</v>
      </c>
      <c r="L640" s="9">
        <v>50.19</v>
      </c>
      <c r="M640" s="9">
        <f t="shared" si="73"/>
        <v>7.6045454545454545</v>
      </c>
      <c r="N640" s="9">
        <f t="shared" si="74"/>
        <v>8.0886287625418056</v>
      </c>
      <c r="O640" s="9">
        <f t="shared" si="75"/>
        <v>7.2508917954815768</v>
      </c>
      <c r="P640" s="11">
        <f t="shared" si="76"/>
        <v>-5.9847388501512917</v>
      </c>
      <c r="Q640" s="11">
        <f t="shared" si="77"/>
        <v>4.8773815558006044</v>
      </c>
      <c r="R640" s="8">
        <v>1</v>
      </c>
      <c r="S640" s="8">
        <v>2</v>
      </c>
      <c r="T640" s="8">
        <v>2</v>
      </c>
      <c r="U640" s="11">
        <f t="shared" si="78"/>
        <v>25</v>
      </c>
      <c r="V640" s="11">
        <f t="shared" si="79"/>
        <v>125</v>
      </c>
      <c r="W640" s="9">
        <v>3.25</v>
      </c>
      <c r="X640" s="9">
        <v>7.5</v>
      </c>
    </row>
    <row r="641" spans="1:24" x14ac:dyDescent="0.2">
      <c r="A641" s="7" t="s">
        <v>2556</v>
      </c>
      <c r="B641" s="7" t="s">
        <v>1229</v>
      </c>
      <c r="C641" s="8">
        <v>1</v>
      </c>
      <c r="D641" s="9">
        <v>6</v>
      </c>
      <c r="E641" s="10">
        <v>1200</v>
      </c>
      <c r="F641" s="10">
        <v>100</v>
      </c>
      <c r="G641" s="11">
        <f t="shared" si="72"/>
        <v>8.3333333333333321</v>
      </c>
      <c r="H641" s="10">
        <v>1300</v>
      </c>
      <c r="I641" s="9">
        <v>6</v>
      </c>
      <c r="J641" s="8">
        <v>1</v>
      </c>
      <c r="K641" s="9">
        <v>20.05</v>
      </c>
      <c r="L641" s="9">
        <v>20.05</v>
      </c>
      <c r="M641" s="9">
        <f t="shared" si="73"/>
        <v>15.423076923076923</v>
      </c>
      <c r="N641" s="9">
        <f t="shared" si="74"/>
        <v>8.0886287625418056</v>
      </c>
      <c r="O641" s="9">
        <f t="shared" si="75"/>
        <v>7.2508917954815768</v>
      </c>
      <c r="P641" s="11">
        <f t="shared" si="76"/>
        <v>90.676038867066381</v>
      </c>
      <c r="Q641" s="11">
        <f t="shared" si="77"/>
        <v>112.70593132679041</v>
      </c>
      <c r="R641" s="8">
        <v>0</v>
      </c>
      <c r="S641" s="8">
        <v>1</v>
      </c>
      <c r="T641" s="8">
        <v>1</v>
      </c>
      <c r="U641" s="11">
        <f t="shared" si="78"/>
        <v>0</v>
      </c>
      <c r="V641" s="11">
        <f t="shared" si="79"/>
        <v>200</v>
      </c>
      <c r="W641" s="9">
        <v>2</v>
      </c>
      <c r="X641" s="9">
        <v>6</v>
      </c>
    </row>
    <row r="642" spans="1:24" x14ac:dyDescent="0.2">
      <c r="A642" s="7" t="s">
        <v>2556</v>
      </c>
      <c r="B642" s="7" t="s">
        <v>901</v>
      </c>
      <c r="C642" s="8">
        <v>1</v>
      </c>
      <c r="D642" s="9">
        <v>10</v>
      </c>
      <c r="E642" s="10">
        <v>900</v>
      </c>
      <c r="F642" s="10">
        <v>100</v>
      </c>
      <c r="G642" s="11">
        <f t="shared" ref="G642:G705" si="80">IF(E642&gt;0,(F642/E642)*100,0)</f>
        <v>11.111111111111111</v>
      </c>
      <c r="H642" s="10">
        <v>1000</v>
      </c>
      <c r="I642" s="9">
        <v>10</v>
      </c>
      <c r="J642" s="8">
        <v>1</v>
      </c>
      <c r="K642" s="9">
        <v>0</v>
      </c>
      <c r="L642" s="9">
        <v>0</v>
      </c>
      <c r="M642" s="9">
        <f t="shared" ref="M642:M705" si="81">IF(H642&gt;0,(K642/H642)*1000,0)</f>
        <v>0</v>
      </c>
      <c r="N642" s="9">
        <f t="shared" ref="N642:N705" si="82">IF(SUMIF($A$2:$A$1229,A642,$H$2:$H$1229)&gt;0,SUMIF($A$2:$A$1229,A642,$K$2:$K$1229)/SUMIF($A$2:$A$1229,A642,$H$2:$H$1229)*1000,0)</f>
        <v>8.0886287625418056</v>
      </c>
      <c r="O642" s="9">
        <f t="shared" ref="O642:O705" si="83">IF(SUM($H$2:$H$1229)&gt;0,SUM($K$2:$K$1229)/SUM($H$2:$H$1229)*1000,0)</f>
        <v>7.2508917954815768</v>
      </c>
      <c r="P642" s="11">
        <f t="shared" ref="P642:P705" si="84">IF(N642&gt;0,(M642-N642)/N642*100,0)</f>
        <v>-100</v>
      </c>
      <c r="Q642" s="11">
        <f t="shared" ref="Q642:Q705" si="85">IF(O642&gt;0,(M642-O642)/O642*100,0)</f>
        <v>-100</v>
      </c>
      <c r="R642" s="8">
        <v>0</v>
      </c>
      <c r="S642" s="8">
        <v>0</v>
      </c>
      <c r="T642" s="8">
        <v>0</v>
      </c>
      <c r="U642" s="11">
        <f t="shared" ref="U642:U705" si="86">IF(J642&gt;0,(R642/J642)*100,0)</f>
        <v>0</v>
      </c>
      <c r="V642" s="11">
        <f t="shared" ref="V642:V705" si="87">IF(J642&gt;0,((R642+S642+T642)/J642)*100,0)</f>
        <v>0</v>
      </c>
      <c r="W642" s="9">
        <v>5</v>
      </c>
      <c r="X642" s="9">
        <v>6</v>
      </c>
    </row>
    <row r="643" spans="1:24" x14ac:dyDescent="0.2">
      <c r="A643" s="7" t="s">
        <v>2556</v>
      </c>
      <c r="B643" s="7" t="s">
        <v>518</v>
      </c>
      <c r="C643" s="8">
        <v>4</v>
      </c>
      <c r="D643" s="9">
        <v>11.25</v>
      </c>
      <c r="E643" s="10">
        <v>3500</v>
      </c>
      <c r="F643" s="10">
        <v>400</v>
      </c>
      <c r="G643" s="11">
        <f t="shared" si="80"/>
        <v>11.428571428571429</v>
      </c>
      <c r="H643" s="10">
        <v>3900</v>
      </c>
      <c r="I643" s="9">
        <v>11.25</v>
      </c>
      <c r="J643" s="8">
        <v>4</v>
      </c>
      <c r="K643" s="9">
        <v>39.08</v>
      </c>
      <c r="L643" s="9">
        <v>39.08</v>
      </c>
      <c r="M643" s="9">
        <f t="shared" si="81"/>
        <v>10.02051282051282</v>
      </c>
      <c r="N643" s="9">
        <f t="shared" si="82"/>
        <v>8.0886287625418056</v>
      </c>
      <c r="O643" s="9">
        <f t="shared" si="83"/>
        <v>7.2508917954815768</v>
      </c>
      <c r="P643" s="11">
        <f t="shared" si="84"/>
        <v>23.883950106815526</v>
      </c>
      <c r="Q643" s="11">
        <f t="shared" si="85"/>
        <v>38.196970843740132</v>
      </c>
      <c r="R643" s="8">
        <v>0</v>
      </c>
      <c r="S643" s="8">
        <v>1</v>
      </c>
      <c r="T643" s="8">
        <v>1</v>
      </c>
      <c r="U643" s="11">
        <f t="shared" si="86"/>
        <v>0</v>
      </c>
      <c r="V643" s="11">
        <f t="shared" si="87"/>
        <v>50</v>
      </c>
      <c r="W643" s="9">
        <v>4.75</v>
      </c>
      <c r="X643" s="9">
        <v>6.75</v>
      </c>
    </row>
    <row r="644" spans="1:24" x14ac:dyDescent="0.2">
      <c r="A644" s="7" t="s">
        <v>2556</v>
      </c>
      <c r="B644" s="7" t="s">
        <v>693</v>
      </c>
      <c r="C644" s="8">
        <v>4</v>
      </c>
      <c r="D644" s="9">
        <v>5.65</v>
      </c>
      <c r="E644" s="10">
        <v>5500</v>
      </c>
      <c r="F644" s="10">
        <v>100</v>
      </c>
      <c r="G644" s="11">
        <f t="shared" si="80"/>
        <v>1.8181818181818181</v>
      </c>
      <c r="H644" s="10">
        <v>5600</v>
      </c>
      <c r="I644" s="9">
        <v>5.65</v>
      </c>
      <c r="J644" s="8">
        <v>4</v>
      </c>
      <c r="K644" s="9">
        <v>143.13999999999999</v>
      </c>
      <c r="L644" s="9">
        <v>143.13999999999999</v>
      </c>
      <c r="M644" s="9">
        <f t="shared" si="81"/>
        <v>25.560714285714283</v>
      </c>
      <c r="N644" s="9">
        <f t="shared" si="82"/>
        <v>8.0886287625418056</v>
      </c>
      <c r="O644" s="9">
        <f t="shared" si="83"/>
        <v>7.2508917954815768</v>
      </c>
      <c r="P644" s="11">
        <f t="shared" si="84"/>
        <v>216.00800378038332</v>
      </c>
      <c r="Q644" s="11">
        <f t="shared" si="85"/>
        <v>252.51821440284829</v>
      </c>
      <c r="R644" s="8">
        <v>2</v>
      </c>
      <c r="S644" s="8">
        <v>2</v>
      </c>
      <c r="T644" s="8">
        <v>2</v>
      </c>
      <c r="U644" s="11">
        <f t="shared" si="86"/>
        <v>50</v>
      </c>
      <c r="V644" s="11">
        <f t="shared" si="87"/>
        <v>150</v>
      </c>
      <c r="W644" s="9">
        <v>3.25</v>
      </c>
      <c r="X644" s="9">
        <v>7.5</v>
      </c>
    </row>
    <row r="645" spans="1:24" x14ac:dyDescent="0.2">
      <c r="A645" s="7" t="s">
        <v>2556</v>
      </c>
      <c r="B645" s="7" t="s">
        <v>58</v>
      </c>
      <c r="C645" s="8">
        <v>2</v>
      </c>
      <c r="D645" s="9">
        <v>10</v>
      </c>
      <c r="E645" s="10">
        <v>1800</v>
      </c>
      <c r="F645" s="10">
        <v>100</v>
      </c>
      <c r="G645" s="11">
        <f t="shared" si="80"/>
        <v>5.5555555555555554</v>
      </c>
      <c r="H645" s="10">
        <v>1900</v>
      </c>
      <c r="I645" s="9">
        <v>10</v>
      </c>
      <c r="J645" s="8">
        <v>2</v>
      </c>
      <c r="K645" s="9">
        <v>0</v>
      </c>
      <c r="L645" s="9">
        <v>0</v>
      </c>
      <c r="M645" s="9">
        <f t="shared" si="81"/>
        <v>0</v>
      </c>
      <c r="N645" s="9">
        <f t="shared" si="82"/>
        <v>8.0886287625418056</v>
      </c>
      <c r="O645" s="9">
        <f t="shared" si="83"/>
        <v>7.2508917954815768</v>
      </c>
      <c r="P645" s="11">
        <f t="shared" si="84"/>
        <v>-100</v>
      </c>
      <c r="Q645" s="11">
        <f t="shared" si="85"/>
        <v>-100</v>
      </c>
      <c r="R645" s="8">
        <v>0</v>
      </c>
      <c r="S645" s="8">
        <v>0</v>
      </c>
      <c r="T645" s="8">
        <v>0</v>
      </c>
      <c r="U645" s="11">
        <f t="shared" si="86"/>
        <v>0</v>
      </c>
      <c r="V645" s="11">
        <f t="shared" si="87"/>
        <v>0</v>
      </c>
      <c r="W645" s="9">
        <v>7.5</v>
      </c>
      <c r="X645" s="9">
        <v>8.5</v>
      </c>
    </row>
    <row r="646" spans="1:24" x14ac:dyDescent="0.2">
      <c r="A646" s="7" t="s">
        <v>2556</v>
      </c>
      <c r="B646" s="7" t="s">
        <v>258</v>
      </c>
      <c r="C646" s="8">
        <v>2</v>
      </c>
      <c r="D646" s="9">
        <v>16.25</v>
      </c>
      <c r="E646" s="10">
        <v>2100</v>
      </c>
      <c r="F646" s="10">
        <v>500</v>
      </c>
      <c r="G646" s="11">
        <f t="shared" si="80"/>
        <v>23.809523809523807</v>
      </c>
      <c r="H646" s="10">
        <v>2600</v>
      </c>
      <c r="I646" s="9">
        <v>16.25</v>
      </c>
      <c r="J646" s="8">
        <v>2</v>
      </c>
      <c r="K646" s="9">
        <v>0</v>
      </c>
      <c r="L646" s="9">
        <v>0</v>
      </c>
      <c r="M646" s="9">
        <f t="shared" si="81"/>
        <v>0</v>
      </c>
      <c r="N646" s="9">
        <f t="shared" si="82"/>
        <v>8.0886287625418056</v>
      </c>
      <c r="O646" s="9">
        <f t="shared" si="83"/>
        <v>7.2508917954815768</v>
      </c>
      <c r="P646" s="11">
        <f t="shared" si="84"/>
        <v>-100</v>
      </c>
      <c r="Q646" s="11">
        <f t="shared" si="85"/>
        <v>-100</v>
      </c>
      <c r="R646" s="8">
        <v>0</v>
      </c>
      <c r="S646" s="8">
        <v>0</v>
      </c>
      <c r="T646" s="8">
        <v>0</v>
      </c>
      <c r="U646" s="11">
        <f t="shared" si="86"/>
        <v>0</v>
      </c>
      <c r="V646" s="11">
        <f t="shared" si="87"/>
        <v>0</v>
      </c>
      <c r="W646" s="9">
        <v>5</v>
      </c>
      <c r="X646" s="9">
        <v>7</v>
      </c>
    </row>
    <row r="647" spans="1:24" x14ac:dyDescent="0.2">
      <c r="A647" s="7" t="s">
        <v>2556</v>
      </c>
      <c r="B647" s="7" t="s">
        <v>377</v>
      </c>
      <c r="C647" s="8">
        <v>2</v>
      </c>
      <c r="D647" s="9">
        <v>12.5</v>
      </c>
      <c r="E647" s="10">
        <v>1700</v>
      </c>
      <c r="F647" s="10">
        <v>0</v>
      </c>
      <c r="G647" s="11">
        <f t="shared" si="80"/>
        <v>0</v>
      </c>
      <c r="H647" s="10">
        <v>800</v>
      </c>
      <c r="I647" s="9">
        <v>12.5</v>
      </c>
      <c r="J647" s="8">
        <v>1</v>
      </c>
      <c r="K647" s="9">
        <v>0</v>
      </c>
      <c r="L647" s="9">
        <v>0</v>
      </c>
      <c r="M647" s="9">
        <f t="shared" si="81"/>
        <v>0</v>
      </c>
      <c r="N647" s="9">
        <f t="shared" si="82"/>
        <v>8.0886287625418056</v>
      </c>
      <c r="O647" s="9">
        <f t="shared" si="83"/>
        <v>7.2508917954815768</v>
      </c>
      <c r="P647" s="11">
        <f t="shared" si="84"/>
        <v>-100</v>
      </c>
      <c r="Q647" s="11">
        <f t="shared" si="85"/>
        <v>-100</v>
      </c>
      <c r="R647" s="8">
        <v>0</v>
      </c>
      <c r="S647" s="8">
        <v>0</v>
      </c>
      <c r="T647" s="8">
        <v>0</v>
      </c>
      <c r="U647" s="11">
        <f t="shared" si="86"/>
        <v>0</v>
      </c>
      <c r="V647" s="11">
        <f t="shared" si="87"/>
        <v>0</v>
      </c>
      <c r="W647" s="9">
        <v>5</v>
      </c>
      <c r="X647" s="9">
        <v>7</v>
      </c>
    </row>
    <row r="648" spans="1:24" x14ac:dyDescent="0.2">
      <c r="A648" s="7" t="s">
        <v>2556</v>
      </c>
      <c r="B648" s="7" t="s">
        <v>704</v>
      </c>
      <c r="C648" s="8">
        <v>1</v>
      </c>
      <c r="D648" s="9">
        <v>8</v>
      </c>
      <c r="E648" s="10">
        <v>1000</v>
      </c>
      <c r="F648" s="10">
        <v>200</v>
      </c>
      <c r="G648" s="11">
        <f t="shared" si="80"/>
        <v>20</v>
      </c>
      <c r="H648" s="10">
        <v>1200</v>
      </c>
      <c r="I648" s="9">
        <v>8</v>
      </c>
      <c r="J648" s="8">
        <v>1</v>
      </c>
      <c r="K648" s="9">
        <v>8.1300000000000008</v>
      </c>
      <c r="L648" s="9">
        <v>8.1300000000000008</v>
      </c>
      <c r="M648" s="9">
        <f t="shared" si="81"/>
        <v>6.7750000000000004</v>
      </c>
      <c r="N648" s="9">
        <f t="shared" si="82"/>
        <v>8.0886287625418056</v>
      </c>
      <c r="O648" s="9">
        <f t="shared" si="83"/>
        <v>7.2508917954815768</v>
      </c>
      <c r="P648" s="11">
        <f t="shared" si="84"/>
        <v>-16.240438288195154</v>
      </c>
      <c r="Q648" s="11">
        <f t="shared" si="85"/>
        <v>-6.5632174483438082</v>
      </c>
      <c r="R648" s="8">
        <v>0</v>
      </c>
      <c r="S648" s="8">
        <v>0</v>
      </c>
      <c r="T648" s="8">
        <v>1</v>
      </c>
      <c r="U648" s="11">
        <f t="shared" si="86"/>
        <v>0</v>
      </c>
      <c r="V648" s="11">
        <f t="shared" si="87"/>
        <v>100</v>
      </c>
      <c r="W648" s="9">
        <v>3</v>
      </c>
      <c r="X648" s="9">
        <v>7</v>
      </c>
    </row>
    <row r="649" spans="1:24" x14ac:dyDescent="0.2">
      <c r="A649" s="7" t="s">
        <v>2556</v>
      </c>
      <c r="B649" s="7" t="s">
        <v>248</v>
      </c>
      <c r="C649" s="8">
        <v>2</v>
      </c>
      <c r="D649" s="9">
        <v>3.75</v>
      </c>
      <c r="E649" s="10">
        <v>2900</v>
      </c>
      <c r="F649" s="10">
        <v>200</v>
      </c>
      <c r="G649" s="11">
        <f t="shared" si="80"/>
        <v>6.8965517241379306</v>
      </c>
      <c r="H649" s="10">
        <v>3100</v>
      </c>
      <c r="I649" s="9">
        <v>3.75</v>
      </c>
      <c r="J649" s="8">
        <v>2</v>
      </c>
      <c r="K649" s="9">
        <v>18.02</v>
      </c>
      <c r="L649" s="9">
        <v>18.02</v>
      </c>
      <c r="M649" s="9">
        <f t="shared" si="81"/>
        <v>5.8129032258064512</v>
      </c>
      <c r="N649" s="9">
        <f t="shared" si="82"/>
        <v>8.0886287625418056</v>
      </c>
      <c r="O649" s="9">
        <f t="shared" si="83"/>
        <v>7.2508917954815768</v>
      </c>
      <c r="P649" s="11">
        <f t="shared" si="84"/>
        <v>-28.134874322260533</v>
      </c>
      <c r="Q649" s="11">
        <f t="shared" si="85"/>
        <v>-19.831885652620194</v>
      </c>
      <c r="R649" s="8">
        <v>0</v>
      </c>
      <c r="S649" s="8">
        <v>1</v>
      </c>
      <c r="T649" s="8">
        <v>1</v>
      </c>
      <c r="U649" s="11">
        <f t="shared" si="86"/>
        <v>0</v>
      </c>
      <c r="V649" s="11">
        <f t="shared" si="87"/>
        <v>100</v>
      </c>
      <c r="W649" s="9">
        <v>6</v>
      </c>
      <c r="X649" s="9">
        <v>8.5</v>
      </c>
    </row>
    <row r="650" spans="1:24" x14ac:dyDescent="0.2">
      <c r="A650" s="7" t="s">
        <v>2556</v>
      </c>
      <c r="B650" s="7" t="s">
        <v>302</v>
      </c>
      <c r="C650" s="8">
        <v>2</v>
      </c>
      <c r="D650" s="9">
        <v>5</v>
      </c>
      <c r="E650" s="10">
        <v>2600</v>
      </c>
      <c r="F650" s="10">
        <v>700</v>
      </c>
      <c r="G650" s="11">
        <f t="shared" si="80"/>
        <v>26.923076923076923</v>
      </c>
      <c r="H650" s="10">
        <v>3300</v>
      </c>
      <c r="I650" s="9">
        <v>5</v>
      </c>
      <c r="J650" s="8">
        <v>2</v>
      </c>
      <c r="K650" s="9">
        <v>8.64</v>
      </c>
      <c r="L650" s="9">
        <v>8.64</v>
      </c>
      <c r="M650" s="9">
        <f t="shared" si="81"/>
        <v>2.6181818181818186</v>
      </c>
      <c r="N650" s="9">
        <f t="shared" si="82"/>
        <v>8.0886287625418056</v>
      </c>
      <c r="O650" s="9">
        <f t="shared" si="83"/>
        <v>7.2508917954815768</v>
      </c>
      <c r="P650" s="11">
        <f t="shared" si="84"/>
        <v>-67.631326705132764</v>
      </c>
      <c r="Q650" s="11">
        <f t="shared" si="85"/>
        <v>-63.891588896508566</v>
      </c>
      <c r="R650" s="8">
        <v>0</v>
      </c>
      <c r="S650" s="8">
        <v>0</v>
      </c>
      <c r="T650" s="8">
        <v>1</v>
      </c>
      <c r="U650" s="11">
        <f t="shared" si="86"/>
        <v>0</v>
      </c>
      <c r="V650" s="11">
        <f t="shared" si="87"/>
        <v>50</v>
      </c>
      <c r="W650" s="9">
        <v>4</v>
      </c>
      <c r="X650" s="9">
        <v>7</v>
      </c>
    </row>
    <row r="651" spans="1:24" x14ac:dyDescent="0.2">
      <c r="A651" s="7" t="s">
        <v>2556</v>
      </c>
      <c r="B651" s="7" t="s">
        <v>273</v>
      </c>
      <c r="C651" s="8">
        <v>1</v>
      </c>
      <c r="D651" s="9">
        <v>4</v>
      </c>
      <c r="E651" s="10">
        <v>1400</v>
      </c>
      <c r="F651" s="10">
        <v>0</v>
      </c>
      <c r="G651" s="11">
        <f t="shared" si="80"/>
        <v>0</v>
      </c>
      <c r="H651" s="10">
        <v>0</v>
      </c>
      <c r="I651" s="9">
        <v>4</v>
      </c>
      <c r="J651" s="8">
        <v>0</v>
      </c>
      <c r="K651" s="9">
        <v>0</v>
      </c>
      <c r="L651" s="9">
        <v>0</v>
      </c>
      <c r="M651" s="9">
        <f t="shared" si="81"/>
        <v>0</v>
      </c>
      <c r="N651" s="9">
        <f t="shared" si="82"/>
        <v>8.0886287625418056</v>
      </c>
      <c r="O651" s="9">
        <f t="shared" si="83"/>
        <v>7.2508917954815768</v>
      </c>
      <c r="P651" s="11">
        <f t="shared" si="84"/>
        <v>-100</v>
      </c>
      <c r="Q651" s="11">
        <f t="shared" si="85"/>
        <v>-100</v>
      </c>
      <c r="R651" s="8">
        <v>0</v>
      </c>
      <c r="S651" s="8">
        <v>0</v>
      </c>
      <c r="T651" s="8">
        <v>0</v>
      </c>
      <c r="U651" s="11">
        <f t="shared" si="86"/>
        <v>0</v>
      </c>
      <c r="V651" s="11">
        <f t="shared" si="87"/>
        <v>0</v>
      </c>
      <c r="W651" s="9">
        <v>0</v>
      </c>
      <c r="X651" s="9">
        <v>0</v>
      </c>
    </row>
    <row r="652" spans="1:24" x14ac:dyDescent="0.2">
      <c r="A652" s="7" t="s">
        <v>2556</v>
      </c>
      <c r="B652" s="7" t="s">
        <v>346</v>
      </c>
      <c r="C652" s="8">
        <v>3</v>
      </c>
      <c r="D652" s="9">
        <v>4.83</v>
      </c>
      <c r="E652" s="10">
        <v>4000</v>
      </c>
      <c r="F652" s="10">
        <v>700</v>
      </c>
      <c r="G652" s="11">
        <f t="shared" si="80"/>
        <v>17.5</v>
      </c>
      <c r="H652" s="10">
        <v>4700</v>
      </c>
      <c r="I652" s="9">
        <v>4.83</v>
      </c>
      <c r="J652" s="8">
        <v>3</v>
      </c>
      <c r="K652" s="9">
        <v>5.64</v>
      </c>
      <c r="L652" s="9">
        <v>5.64</v>
      </c>
      <c r="M652" s="9">
        <f t="shared" si="81"/>
        <v>1.2</v>
      </c>
      <c r="N652" s="9">
        <f t="shared" si="82"/>
        <v>8.0886287625418056</v>
      </c>
      <c r="O652" s="9">
        <f t="shared" si="83"/>
        <v>7.2508917954815768</v>
      </c>
      <c r="P652" s="11">
        <f t="shared" si="84"/>
        <v>-85.164358073185852</v>
      </c>
      <c r="Q652" s="11">
        <f t="shared" si="85"/>
        <v>-83.450311577566424</v>
      </c>
      <c r="R652" s="8">
        <v>0</v>
      </c>
      <c r="S652" s="8">
        <v>0</v>
      </c>
      <c r="T652" s="8">
        <v>1</v>
      </c>
      <c r="U652" s="11">
        <f t="shared" si="86"/>
        <v>0</v>
      </c>
      <c r="V652" s="11">
        <f t="shared" si="87"/>
        <v>33.333333333333329</v>
      </c>
      <c r="W652" s="9">
        <v>4.67</v>
      </c>
      <c r="X652" s="9">
        <v>8</v>
      </c>
    </row>
    <row r="653" spans="1:24" x14ac:dyDescent="0.2">
      <c r="A653" s="7" t="s">
        <v>2556</v>
      </c>
      <c r="B653" s="7" t="s">
        <v>772</v>
      </c>
      <c r="C653" s="8">
        <v>1</v>
      </c>
      <c r="D653" s="9">
        <v>2.5</v>
      </c>
      <c r="E653" s="10">
        <v>1700</v>
      </c>
      <c r="F653" s="10">
        <v>300</v>
      </c>
      <c r="G653" s="11">
        <f t="shared" si="80"/>
        <v>17.647058823529413</v>
      </c>
      <c r="H653" s="10">
        <v>2000</v>
      </c>
      <c r="I653" s="9">
        <v>2.5</v>
      </c>
      <c r="J653" s="8">
        <v>1</v>
      </c>
      <c r="K653" s="9">
        <v>35.270000000000003</v>
      </c>
      <c r="L653" s="9">
        <v>35.270000000000003</v>
      </c>
      <c r="M653" s="9">
        <f t="shared" si="81"/>
        <v>17.635000000000002</v>
      </c>
      <c r="N653" s="9">
        <f t="shared" si="82"/>
        <v>8.0886287625418056</v>
      </c>
      <c r="O653" s="9">
        <f t="shared" si="83"/>
        <v>7.2508917954815768</v>
      </c>
      <c r="P653" s="11">
        <f t="shared" si="84"/>
        <v>118.02212114947284</v>
      </c>
      <c r="Q653" s="11">
        <f t="shared" si="85"/>
        <v>143.21146277468</v>
      </c>
      <c r="R653" s="8">
        <v>1</v>
      </c>
      <c r="S653" s="8">
        <v>1</v>
      </c>
      <c r="T653" s="8">
        <v>1</v>
      </c>
      <c r="U653" s="11">
        <f t="shared" si="86"/>
        <v>100</v>
      </c>
      <c r="V653" s="11">
        <f t="shared" si="87"/>
        <v>300</v>
      </c>
      <c r="W653" s="9">
        <v>1</v>
      </c>
      <c r="X653" s="9">
        <v>7</v>
      </c>
    </row>
    <row r="654" spans="1:24" x14ac:dyDescent="0.2">
      <c r="A654" s="7" t="s">
        <v>2556</v>
      </c>
      <c r="B654" s="7" t="s">
        <v>297</v>
      </c>
      <c r="C654" s="8">
        <v>2</v>
      </c>
      <c r="D654" s="9">
        <v>40</v>
      </c>
      <c r="E654" s="10">
        <v>800</v>
      </c>
      <c r="F654" s="10">
        <v>300</v>
      </c>
      <c r="G654" s="11">
        <f t="shared" si="80"/>
        <v>37.5</v>
      </c>
      <c r="H654" s="10">
        <v>1100</v>
      </c>
      <c r="I654" s="9">
        <v>40</v>
      </c>
      <c r="J654" s="8">
        <v>2</v>
      </c>
      <c r="K654" s="9">
        <v>0</v>
      </c>
      <c r="L654" s="9">
        <v>0</v>
      </c>
      <c r="M654" s="9">
        <f t="shared" si="81"/>
        <v>0</v>
      </c>
      <c r="N654" s="9">
        <f t="shared" si="82"/>
        <v>8.0886287625418056</v>
      </c>
      <c r="O654" s="9">
        <f t="shared" si="83"/>
        <v>7.2508917954815768</v>
      </c>
      <c r="P654" s="11">
        <f t="shared" si="84"/>
        <v>-100</v>
      </c>
      <c r="Q654" s="11">
        <f t="shared" si="85"/>
        <v>-100</v>
      </c>
      <c r="R654" s="8">
        <v>0</v>
      </c>
      <c r="S654" s="8">
        <v>0</v>
      </c>
      <c r="T654" s="8">
        <v>0</v>
      </c>
      <c r="U654" s="11">
        <f t="shared" si="86"/>
        <v>0</v>
      </c>
      <c r="V654" s="11">
        <f t="shared" si="87"/>
        <v>0</v>
      </c>
      <c r="W654" s="9">
        <v>6.5</v>
      </c>
      <c r="X654" s="9">
        <v>8</v>
      </c>
    </row>
    <row r="655" spans="1:24" x14ac:dyDescent="0.2">
      <c r="A655" s="7" t="s">
        <v>2556</v>
      </c>
      <c r="B655" s="7" t="s">
        <v>658</v>
      </c>
      <c r="C655" s="8">
        <v>1</v>
      </c>
      <c r="D655" s="9">
        <v>3.5</v>
      </c>
      <c r="E655" s="10">
        <v>1500</v>
      </c>
      <c r="F655" s="10">
        <v>600</v>
      </c>
      <c r="G655" s="11">
        <f t="shared" si="80"/>
        <v>40</v>
      </c>
      <c r="H655" s="10">
        <v>2100</v>
      </c>
      <c r="I655" s="9">
        <v>3.5</v>
      </c>
      <c r="J655" s="8">
        <v>1</v>
      </c>
      <c r="K655" s="9">
        <v>5.53</v>
      </c>
      <c r="L655" s="9">
        <v>5.53</v>
      </c>
      <c r="M655" s="9">
        <f t="shared" si="81"/>
        <v>2.6333333333333333</v>
      </c>
      <c r="N655" s="9">
        <f t="shared" si="82"/>
        <v>8.0886287625418056</v>
      </c>
      <c r="O655" s="9">
        <f t="shared" si="83"/>
        <v>7.2508917954815768</v>
      </c>
      <c r="P655" s="11">
        <f t="shared" si="84"/>
        <v>-67.444007993935642</v>
      </c>
      <c r="Q655" s="11">
        <f t="shared" si="85"/>
        <v>-63.682628184104118</v>
      </c>
      <c r="R655" s="8">
        <v>0</v>
      </c>
      <c r="S655" s="8">
        <v>0</v>
      </c>
      <c r="T655" s="8">
        <v>1</v>
      </c>
      <c r="U655" s="11">
        <f t="shared" si="86"/>
        <v>0</v>
      </c>
      <c r="V655" s="11">
        <f t="shared" si="87"/>
        <v>100</v>
      </c>
      <c r="W655" s="9">
        <v>3</v>
      </c>
      <c r="X655" s="9">
        <v>7</v>
      </c>
    </row>
    <row r="656" spans="1:24" x14ac:dyDescent="0.2">
      <c r="A656" s="7" t="s">
        <v>2556</v>
      </c>
      <c r="B656" s="7" t="s">
        <v>464</v>
      </c>
      <c r="C656" s="8">
        <v>1</v>
      </c>
      <c r="D656" s="9">
        <v>50</v>
      </c>
      <c r="E656" s="10">
        <v>400</v>
      </c>
      <c r="F656" s="10">
        <v>200</v>
      </c>
      <c r="G656" s="11">
        <f t="shared" si="80"/>
        <v>50</v>
      </c>
      <c r="H656" s="10">
        <v>600</v>
      </c>
      <c r="I656" s="9">
        <v>50</v>
      </c>
      <c r="J656" s="8">
        <v>1</v>
      </c>
      <c r="K656" s="9">
        <v>0</v>
      </c>
      <c r="L656" s="9">
        <v>0</v>
      </c>
      <c r="M656" s="9">
        <f t="shared" si="81"/>
        <v>0</v>
      </c>
      <c r="N656" s="9">
        <f t="shared" si="82"/>
        <v>8.0886287625418056</v>
      </c>
      <c r="O656" s="9">
        <f t="shared" si="83"/>
        <v>7.2508917954815768</v>
      </c>
      <c r="P656" s="11">
        <f t="shared" si="84"/>
        <v>-100</v>
      </c>
      <c r="Q656" s="11">
        <f t="shared" si="85"/>
        <v>-100</v>
      </c>
      <c r="R656" s="8">
        <v>0</v>
      </c>
      <c r="S656" s="8">
        <v>0</v>
      </c>
      <c r="T656" s="8">
        <v>0</v>
      </c>
      <c r="U656" s="11">
        <f t="shared" si="86"/>
        <v>0</v>
      </c>
      <c r="V656" s="11">
        <f t="shared" si="87"/>
        <v>0</v>
      </c>
      <c r="W656" s="9">
        <v>7</v>
      </c>
      <c r="X656" s="9">
        <v>7</v>
      </c>
    </row>
    <row r="657" spans="1:24" x14ac:dyDescent="0.2">
      <c r="A657" s="7" t="s">
        <v>2556</v>
      </c>
      <c r="B657" s="7" t="s">
        <v>337</v>
      </c>
      <c r="C657" s="8">
        <v>5</v>
      </c>
      <c r="D657" s="9">
        <v>4.26</v>
      </c>
      <c r="E657" s="10">
        <v>8000</v>
      </c>
      <c r="F657" s="10">
        <v>1100</v>
      </c>
      <c r="G657" s="11">
        <f t="shared" si="80"/>
        <v>13.750000000000002</v>
      </c>
      <c r="H657" s="10">
        <v>9100</v>
      </c>
      <c r="I657" s="9">
        <v>4.26</v>
      </c>
      <c r="J657" s="8">
        <v>5</v>
      </c>
      <c r="K657" s="9">
        <v>54.77</v>
      </c>
      <c r="L657" s="9">
        <v>54.77</v>
      </c>
      <c r="M657" s="9">
        <f t="shared" si="81"/>
        <v>6.0186813186813186</v>
      </c>
      <c r="N657" s="9">
        <f t="shared" si="82"/>
        <v>8.0886287625418056</v>
      </c>
      <c r="O657" s="9">
        <f t="shared" si="83"/>
        <v>7.2508917954815768</v>
      </c>
      <c r="P657" s="11">
        <f t="shared" si="84"/>
        <v>-25.590832570365336</v>
      </c>
      <c r="Q657" s="11">
        <f t="shared" si="85"/>
        <v>-16.993916218252149</v>
      </c>
      <c r="R657" s="8">
        <v>1</v>
      </c>
      <c r="S657" s="8">
        <v>2</v>
      </c>
      <c r="T657" s="8">
        <v>3</v>
      </c>
      <c r="U657" s="11">
        <f t="shared" si="86"/>
        <v>20</v>
      </c>
      <c r="V657" s="11">
        <f t="shared" si="87"/>
        <v>120</v>
      </c>
      <c r="W657" s="9">
        <v>3.6</v>
      </c>
      <c r="X657" s="9">
        <v>7.4</v>
      </c>
    </row>
    <row r="658" spans="1:24" x14ac:dyDescent="0.2">
      <c r="A658" s="7" t="s">
        <v>2556</v>
      </c>
      <c r="B658" s="7" t="s">
        <v>500</v>
      </c>
      <c r="C658" s="8">
        <v>1</v>
      </c>
      <c r="D658" s="9">
        <v>10</v>
      </c>
      <c r="E658" s="10">
        <v>900</v>
      </c>
      <c r="F658" s="10">
        <v>400</v>
      </c>
      <c r="G658" s="11">
        <f t="shared" si="80"/>
        <v>44.444444444444443</v>
      </c>
      <c r="H658" s="10">
        <v>1300</v>
      </c>
      <c r="I658" s="9">
        <v>10</v>
      </c>
      <c r="J658" s="8">
        <v>1</v>
      </c>
      <c r="K658" s="9">
        <v>0</v>
      </c>
      <c r="L658" s="9">
        <v>0</v>
      </c>
      <c r="M658" s="9">
        <f t="shared" si="81"/>
        <v>0</v>
      </c>
      <c r="N658" s="9">
        <f t="shared" si="82"/>
        <v>8.0886287625418056</v>
      </c>
      <c r="O658" s="9">
        <f t="shared" si="83"/>
        <v>7.2508917954815768</v>
      </c>
      <c r="P658" s="11">
        <f t="shared" si="84"/>
        <v>-100</v>
      </c>
      <c r="Q658" s="11">
        <f t="shared" si="85"/>
        <v>-100</v>
      </c>
      <c r="R658" s="8">
        <v>0</v>
      </c>
      <c r="S658" s="8">
        <v>0</v>
      </c>
      <c r="T658" s="8">
        <v>0</v>
      </c>
      <c r="U658" s="11">
        <f t="shared" si="86"/>
        <v>0</v>
      </c>
      <c r="V658" s="11">
        <f t="shared" si="87"/>
        <v>0</v>
      </c>
      <c r="W658" s="9">
        <v>4</v>
      </c>
      <c r="X658" s="9">
        <v>7</v>
      </c>
    </row>
    <row r="659" spans="1:24" x14ac:dyDescent="0.2">
      <c r="A659" s="7" t="s">
        <v>2556</v>
      </c>
      <c r="B659" s="7" t="s">
        <v>588</v>
      </c>
      <c r="C659" s="8">
        <v>1</v>
      </c>
      <c r="D659" s="9">
        <v>1.4</v>
      </c>
      <c r="E659" s="10">
        <v>2200</v>
      </c>
      <c r="F659" s="10">
        <v>0</v>
      </c>
      <c r="G659" s="11">
        <f t="shared" si="80"/>
        <v>0</v>
      </c>
      <c r="H659" s="10">
        <v>0</v>
      </c>
      <c r="I659" s="9">
        <v>1.4</v>
      </c>
      <c r="J659" s="8">
        <v>0</v>
      </c>
      <c r="K659" s="9">
        <v>0</v>
      </c>
      <c r="L659" s="9">
        <v>0</v>
      </c>
      <c r="M659" s="9">
        <f t="shared" si="81"/>
        <v>0</v>
      </c>
      <c r="N659" s="9">
        <f t="shared" si="82"/>
        <v>8.0886287625418056</v>
      </c>
      <c r="O659" s="9">
        <f t="shared" si="83"/>
        <v>7.2508917954815768</v>
      </c>
      <c r="P659" s="11">
        <f t="shared" si="84"/>
        <v>-100</v>
      </c>
      <c r="Q659" s="11">
        <f t="shared" si="85"/>
        <v>-100</v>
      </c>
      <c r="R659" s="8">
        <v>0</v>
      </c>
      <c r="S659" s="8">
        <v>0</v>
      </c>
      <c r="T659" s="8">
        <v>0</v>
      </c>
      <c r="U659" s="11">
        <f t="shared" si="86"/>
        <v>0</v>
      </c>
      <c r="V659" s="11">
        <f t="shared" si="87"/>
        <v>0</v>
      </c>
      <c r="W659" s="9">
        <v>0</v>
      </c>
      <c r="X659" s="9">
        <v>0</v>
      </c>
    </row>
    <row r="660" spans="1:24" x14ac:dyDescent="0.2">
      <c r="A660" s="7" t="s">
        <v>2556</v>
      </c>
      <c r="B660" s="7" t="s">
        <v>188</v>
      </c>
      <c r="C660" s="8">
        <v>2</v>
      </c>
      <c r="D660" s="9">
        <v>3.75</v>
      </c>
      <c r="E660" s="10">
        <v>2900</v>
      </c>
      <c r="F660" s="10">
        <v>0</v>
      </c>
      <c r="G660" s="11">
        <f t="shared" si="80"/>
        <v>0</v>
      </c>
      <c r="H660" s="10">
        <v>2900</v>
      </c>
      <c r="I660" s="9">
        <v>3.75</v>
      </c>
      <c r="J660" s="8">
        <v>2</v>
      </c>
      <c r="K660" s="9">
        <v>0</v>
      </c>
      <c r="L660" s="9">
        <v>0</v>
      </c>
      <c r="M660" s="9">
        <f t="shared" si="81"/>
        <v>0</v>
      </c>
      <c r="N660" s="9">
        <f t="shared" si="82"/>
        <v>8.0886287625418056</v>
      </c>
      <c r="O660" s="9">
        <f t="shared" si="83"/>
        <v>7.2508917954815768</v>
      </c>
      <c r="P660" s="11">
        <f t="shared" si="84"/>
        <v>-100</v>
      </c>
      <c r="Q660" s="11">
        <f t="shared" si="85"/>
        <v>-100</v>
      </c>
      <c r="R660" s="8">
        <v>0</v>
      </c>
      <c r="S660" s="8">
        <v>0</v>
      </c>
      <c r="T660" s="8">
        <v>0</v>
      </c>
      <c r="U660" s="11">
        <f t="shared" si="86"/>
        <v>0</v>
      </c>
      <c r="V660" s="11">
        <f t="shared" si="87"/>
        <v>0</v>
      </c>
      <c r="W660" s="9">
        <v>6</v>
      </c>
      <c r="X660" s="9">
        <v>9</v>
      </c>
    </row>
    <row r="661" spans="1:24" x14ac:dyDescent="0.2">
      <c r="A661" s="7" t="s">
        <v>2556</v>
      </c>
      <c r="B661" s="7" t="s">
        <v>603</v>
      </c>
      <c r="C661" s="8">
        <v>1</v>
      </c>
      <c r="D661" s="9">
        <v>12</v>
      </c>
      <c r="E661" s="10">
        <v>800</v>
      </c>
      <c r="F661" s="10">
        <v>0</v>
      </c>
      <c r="G661" s="11">
        <f t="shared" si="80"/>
        <v>0</v>
      </c>
      <c r="H661" s="10">
        <v>800</v>
      </c>
      <c r="I661" s="9">
        <v>12</v>
      </c>
      <c r="J661" s="8">
        <v>1</v>
      </c>
      <c r="K661" s="9">
        <v>0</v>
      </c>
      <c r="L661" s="9">
        <v>0</v>
      </c>
      <c r="M661" s="9">
        <f t="shared" si="81"/>
        <v>0</v>
      </c>
      <c r="N661" s="9">
        <f t="shared" si="82"/>
        <v>8.0886287625418056</v>
      </c>
      <c r="O661" s="9">
        <f t="shared" si="83"/>
        <v>7.2508917954815768</v>
      </c>
      <c r="P661" s="11">
        <f t="shared" si="84"/>
        <v>-100</v>
      </c>
      <c r="Q661" s="11">
        <f t="shared" si="85"/>
        <v>-100</v>
      </c>
      <c r="R661" s="8">
        <v>0</v>
      </c>
      <c r="S661" s="8">
        <v>0</v>
      </c>
      <c r="T661" s="8">
        <v>0</v>
      </c>
      <c r="U661" s="11">
        <f t="shared" si="86"/>
        <v>0</v>
      </c>
      <c r="V661" s="11">
        <f t="shared" si="87"/>
        <v>0</v>
      </c>
      <c r="W661" s="9">
        <v>5</v>
      </c>
      <c r="X661" s="9">
        <v>8</v>
      </c>
    </row>
    <row r="662" spans="1:24" x14ac:dyDescent="0.2">
      <c r="A662" s="7" t="s">
        <v>2556</v>
      </c>
      <c r="B662" s="7" t="s">
        <v>148</v>
      </c>
      <c r="C662" s="8">
        <v>3</v>
      </c>
      <c r="D662" s="9">
        <v>4.57</v>
      </c>
      <c r="E662" s="10">
        <v>4600</v>
      </c>
      <c r="F662" s="10">
        <v>200</v>
      </c>
      <c r="G662" s="11">
        <f t="shared" si="80"/>
        <v>4.3478260869565215</v>
      </c>
      <c r="H662" s="10">
        <v>4800</v>
      </c>
      <c r="I662" s="9">
        <v>4.57</v>
      </c>
      <c r="J662" s="8">
        <v>3</v>
      </c>
      <c r="K662" s="9">
        <v>60.56</v>
      </c>
      <c r="L662" s="9">
        <v>60.56</v>
      </c>
      <c r="M662" s="9">
        <f t="shared" si="81"/>
        <v>12.616666666666667</v>
      </c>
      <c r="N662" s="9">
        <f t="shared" si="82"/>
        <v>8.0886287625418056</v>
      </c>
      <c r="O662" s="9">
        <f t="shared" si="83"/>
        <v>7.2508917954815768</v>
      </c>
      <c r="P662" s="11">
        <f t="shared" si="84"/>
        <v>55.980290813865352</v>
      </c>
      <c r="Q662" s="11">
        <f t="shared" si="85"/>
        <v>74.001585219197381</v>
      </c>
      <c r="R662" s="8">
        <v>1</v>
      </c>
      <c r="S662" s="8">
        <v>2</v>
      </c>
      <c r="T662" s="8">
        <v>2</v>
      </c>
      <c r="U662" s="11">
        <f t="shared" si="86"/>
        <v>33.333333333333329</v>
      </c>
      <c r="V662" s="11">
        <f t="shared" si="87"/>
        <v>166.66666666666669</v>
      </c>
      <c r="W662" s="9">
        <v>2.33</v>
      </c>
      <c r="X662" s="9">
        <v>8.67</v>
      </c>
    </row>
    <row r="663" spans="1:24" x14ac:dyDescent="0.2">
      <c r="A663" s="7" t="s">
        <v>2556</v>
      </c>
      <c r="B663" s="7" t="s">
        <v>262</v>
      </c>
      <c r="C663" s="8">
        <v>2</v>
      </c>
      <c r="D663" s="9">
        <v>22.5</v>
      </c>
      <c r="E663" s="10">
        <v>1200</v>
      </c>
      <c r="F663" s="10">
        <v>0</v>
      </c>
      <c r="G663" s="11">
        <f t="shared" si="80"/>
        <v>0</v>
      </c>
      <c r="H663" s="10">
        <v>1200</v>
      </c>
      <c r="I663" s="9">
        <v>22.5</v>
      </c>
      <c r="J663" s="8">
        <v>2</v>
      </c>
      <c r="K663" s="9">
        <v>0</v>
      </c>
      <c r="L663" s="9">
        <v>0</v>
      </c>
      <c r="M663" s="9">
        <f t="shared" si="81"/>
        <v>0</v>
      </c>
      <c r="N663" s="9">
        <f t="shared" si="82"/>
        <v>8.0886287625418056</v>
      </c>
      <c r="O663" s="9">
        <f t="shared" si="83"/>
        <v>7.2508917954815768</v>
      </c>
      <c r="P663" s="11">
        <f t="shared" si="84"/>
        <v>-100</v>
      </c>
      <c r="Q663" s="11">
        <f t="shared" si="85"/>
        <v>-100</v>
      </c>
      <c r="R663" s="8">
        <v>0</v>
      </c>
      <c r="S663" s="8">
        <v>0</v>
      </c>
      <c r="T663" s="8">
        <v>0</v>
      </c>
      <c r="U663" s="11">
        <f t="shared" si="86"/>
        <v>0</v>
      </c>
      <c r="V663" s="11">
        <f t="shared" si="87"/>
        <v>0</v>
      </c>
      <c r="W663" s="9">
        <v>7</v>
      </c>
      <c r="X663" s="9">
        <v>9.5</v>
      </c>
    </row>
    <row r="664" spans="1:24" x14ac:dyDescent="0.2">
      <c r="A664" s="7" t="s">
        <v>2556</v>
      </c>
      <c r="B664" s="7" t="s">
        <v>230</v>
      </c>
      <c r="C664" s="8">
        <v>1</v>
      </c>
      <c r="D664" s="9">
        <v>6</v>
      </c>
      <c r="E664" s="10">
        <v>1200</v>
      </c>
      <c r="F664" s="10">
        <v>0</v>
      </c>
      <c r="G664" s="11">
        <f t="shared" si="80"/>
        <v>0</v>
      </c>
      <c r="H664" s="10">
        <v>1200</v>
      </c>
      <c r="I664" s="9">
        <v>6</v>
      </c>
      <c r="J664" s="8">
        <v>1</v>
      </c>
      <c r="K664" s="9">
        <v>60.02</v>
      </c>
      <c r="L664" s="9">
        <v>60.02</v>
      </c>
      <c r="M664" s="9">
        <f t="shared" si="81"/>
        <v>50.016666666666666</v>
      </c>
      <c r="N664" s="9">
        <f t="shared" si="82"/>
        <v>8.0886287625418056</v>
      </c>
      <c r="O664" s="9">
        <f t="shared" si="83"/>
        <v>7.2508917954815768</v>
      </c>
      <c r="P664" s="11">
        <f t="shared" si="84"/>
        <v>518.35779753290615</v>
      </c>
      <c r="Q664" s="11">
        <f t="shared" si="85"/>
        <v>589.8002077183769</v>
      </c>
      <c r="R664" s="8">
        <v>1</v>
      </c>
      <c r="S664" s="8">
        <v>1</v>
      </c>
      <c r="T664" s="8">
        <v>1</v>
      </c>
      <c r="U664" s="11">
        <f t="shared" si="86"/>
        <v>100</v>
      </c>
      <c r="V664" s="11">
        <f t="shared" si="87"/>
        <v>300</v>
      </c>
      <c r="W664" s="9">
        <v>1</v>
      </c>
      <c r="X664" s="9">
        <v>10</v>
      </c>
    </row>
    <row r="665" spans="1:24" x14ac:dyDescent="0.2">
      <c r="A665" s="7" t="s">
        <v>2556</v>
      </c>
      <c r="B665" s="7" t="s">
        <v>1067</v>
      </c>
      <c r="C665" s="8">
        <v>1</v>
      </c>
      <c r="D665" s="9">
        <v>15</v>
      </c>
      <c r="E665" s="10">
        <v>800</v>
      </c>
      <c r="F665" s="10">
        <v>0</v>
      </c>
      <c r="G665" s="11">
        <f t="shared" si="80"/>
        <v>0</v>
      </c>
      <c r="H665" s="10">
        <v>800</v>
      </c>
      <c r="I665" s="9">
        <v>15</v>
      </c>
      <c r="J665" s="8">
        <v>1</v>
      </c>
      <c r="K665" s="9">
        <v>0</v>
      </c>
      <c r="L665" s="9">
        <v>0</v>
      </c>
      <c r="M665" s="9">
        <f t="shared" si="81"/>
        <v>0</v>
      </c>
      <c r="N665" s="9">
        <f t="shared" si="82"/>
        <v>8.0886287625418056</v>
      </c>
      <c r="O665" s="9">
        <f t="shared" si="83"/>
        <v>7.2508917954815768</v>
      </c>
      <c r="P665" s="11">
        <f t="shared" si="84"/>
        <v>-100</v>
      </c>
      <c r="Q665" s="11">
        <f t="shared" si="85"/>
        <v>-100</v>
      </c>
      <c r="R665" s="8">
        <v>0</v>
      </c>
      <c r="S665" s="8">
        <v>0</v>
      </c>
      <c r="T665" s="8">
        <v>0</v>
      </c>
      <c r="U665" s="11">
        <f t="shared" si="86"/>
        <v>0</v>
      </c>
      <c r="V665" s="11">
        <f t="shared" si="87"/>
        <v>0</v>
      </c>
      <c r="W665" s="9">
        <v>4</v>
      </c>
      <c r="X665" s="9">
        <v>10</v>
      </c>
    </row>
    <row r="666" spans="1:24" x14ac:dyDescent="0.2">
      <c r="A666" s="7" t="s">
        <v>2556</v>
      </c>
      <c r="B666" s="7" t="s">
        <v>1044</v>
      </c>
      <c r="C666" s="8">
        <v>1</v>
      </c>
      <c r="D666" s="9">
        <v>8</v>
      </c>
      <c r="E666" s="10">
        <v>1000</v>
      </c>
      <c r="F666" s="10">
        <v>0</v>
      </c>
      <c r="G666" s="11">
        <f t="shared" si="80"/>
        <v>0</v>
      </c>
      <c r="H666" s="10">
        <v>1000</v>
      </c>
      <c r="I666" s="9">
        <v>8</v>
      </c>
      <c r="J666" s="8">
        <v>1</v>
      </c>
      <c r="K666" s="9">
        <v>11.84</v>
      </c>
      <c r="L666" s="9">
        <v>11.84</v>
      </c>
      <c r="M666" s="9">
        <f t="shared" si="81"/>
        <v>11.84</v>
      </c>
      <c r="N666" s="9">
        <f t="shared" si="82"/>
        <v>8.0886287625418056</v>
      </c>
      <c r="O666" s="9">
        <f t="shared" si="83"/>
        <v>7.2508917954815768</v>
      </c>
      <c r="P666" s="11">
        <f t="shared" si="84"/>
        <v>46.378333677899533</v>
      </c>
      <c r="Q666" s="11">
        <f t="shared" si="85"/>
        <v>63.290259101344539</v>
      </c>
      <c r="R666" s="8">
        <v>0</v>
      </c>
      <c r="S666" s="8">
        <v>0</v>
      </c>
      <c r="T666" s="8">
        <v>1</v>
      </c>
      <c r="U666" s="11">
        <f t="shared" si="86"/>
        <v>0</v>
      </c>
      <c r="V666" s="11">
        <f t="shared" si="87"/>
        <v>100</v>
      </c>
      <c r="W666" s="9">
        <v>3</v>
      </c>
      <c r="X666" s="9">
        <v>10</v>
      </c>
    </row>
    <row r="667" spans="1:24" x14ac:dyDescent="0.2">
      <c r="A667" s="7" t="s">
        <v>2556</v>
      </c>
      <c r="B667" s="7" t="s">
        <v>1702</v>
      </c>
      <c r="C667" s="8">
        <v>1</v>
      </c>
      <c r="D667" s="9">
        <v>12</v>
      </c>
      <c r="E667" s="10">
        <v>800</v>
      </c>
      <c r="F667" s="10">
        <v>0</v>
      </c>
      <c r="G667" s="11">
        <f t="shared" si="80"/>
        <v>0</v>
      </c>
      <c r="H667" s="10">
        <v>800</v>
      </c>
      <c r="I667" s="9">
        <v>12</v>
      </c>
      <c r="J667" s="8">
        <v>1</v>
      </c>
      <c r="K667" s="9">
        <v>0</v>
      </c>
      <c r="L667" s="9">
        <v>0</v>
      </c>
      <c r="M667" s="9">
        <f t="shared" si="81"/>
        <v>0</v>
      </c>
      <c r="N667" s="9">
        <f t="shared" si="82"/>
        <v>8.0886287625418056</v>
      </c>
      <c r="O667" s="9">
        <f t="shared" si="83"/>
        <v>7.2508917954815768</v>
      </c>
      <c r="P667" s="11">
        <f t="shared" si="84"/>
        <v>-100</v>
      </c>
      <c r="Q667" s="11">
        <f t="shared" si="85"/>
        <v>-100</v>
      </c>
      <c r="R667" s="8">
        <v>0</v>
      </c>
      <c r="S667" s="8">
        <v>0</v>
      </c>
      <c r="T667" s="8">
        <v>0</v>
      </c>
      <c r="U667" s="11">
        <f t="shared" si="86"/>
        <v>0</v>
      </c>
      <c r="V667" s="11">
        <f t="shared" si="87"/>
        <v>0</v>
      </c>
      <c r="W667" s="9">
        <v>7</v>
      </c>
      <c r="X667" s="9">
        <v>10</v>
      </c>
    </row>
    <row r="668" spans="1:24" x14ac:dyDescent="0.2">
      <c r="A668" s="7" t="s">
        <v>2556</v>
      </c>
      <c r="B668" s="7" t="s">
        <v>1600</v>
      </c>
      <c r="C668" s="8">
        <v>1</v>
      </c>
      <c r="D668" s="9">
        <v>3.5</v>
      </c>
      <c r="E668" s="10">
        <v>1500</v>
      </c>
      <c r="F668" s="10">
        <v>0</v>
      </c>
      <c r="G668" s="11">
        <f t="shared" si="80"/>
        <v>0</v>
      </c>
      <c r="H668" s="10">
        <v>1500</v>
      </c>
      <c r="I668" s="9">
        <v>3.5</v>
      </c>
      <c r="J668" s="8">
        <v>1</v>
      </c>
      <c r="K668" s="9">
        <v>23</v>
      </c>
      <c r="L668" s="9">
        <v>23</v>
      </c>
      <c r="M668" s="9">
        <f t="shared" si="81"/>
        <v>15.333333333333332</v>
      </c>
      <c r="N668" s="9">
        <f t="shared" si="82"/>
        <v>8.0886287625418056</v>
      </c>
      <c r="O668" s="9">
        <f t="shared" si="83"/>
        <v>7.2508917954815768</v>
      </c>
      <c r="P668" s="11">
        <f t="shared" si="84"/>
        <v>89.566535731514023</v>
      </c>
      <c r="Q668" s="11">
        <f t="shared" si="85"/>
        <v>111.4682409533178</v>
      </c>
      <c r="R668" s="8">
        <v>0</v>
      </c>
      <c r="S668" s="8">
        <v>1</v>
      </c>
      <c r="T668" s="8">
        <v>1</v>
      </c>
      <c r="U668" s="11">
        <f t="shared" si="86"/>
        <v>0</v>
      </c>
      <c r="V668" s="11">
        <f t="shared" si="87"/>
        <v>200</v>
      </c>
      <c r="W668" s="9">
        <v>2</v>
      </c>
      <c r="X668" s="9">
        <v>10</v>
      </c>
    </row>
    <row r="669" spans="1:24" x14ac:dyDescent="0.2">
      <c r="A669" s="7" t="s">
        <v>2556</v>
      </c>
      <c r="B669" s="7" t="s">
        <v>1735</v>
      </c>
      <c r="C669" s="8">
        <v>1</v>
      </c>
      <c r="D669" s="9">
        <v>10</v>
      </c>
      <c r="E669" s="10">
        <v>900</v>
      </c>
      <c r="F669" s="10">
        <v>0</v>
      </c>
      <c r="G669" s="11">
        <f t="shared" si="80"/>
        <v>0</v>
      </c>
      <c r="H669" s="10">
        <v>0</v>
      </c>
      <c r="I669" s="9">
        <v>10</v>
      </c>
      <c r="J669" s="8">
        <v>0</v>
      </c>
      <c r="K669" s="9">
        <v>0</v>
      </c>
      <c r="L669" s="9">
        <v>0</v>
      </c>
      <c r="M669" s="9">
        <f t="shared" si="81"/>
        <v>0</v>
      </c>
      <c r="N669" s="9">
        <f t="shared" si="82"/>
        <v>8.0886287625418056</v>
      </c>
      <c r="O669" s="9">
        <f t="shared" si="83"/>
        <v>7.2508917954815768</v>
      </c>
      <c r="P669" s="11">
        <f t="shared" si="84"/>
        <v>-100</v>
      </c>
      <c r="Q669" s="11">
        <f t="shared" si="85"/>
        <v>-100</v>
      </c>
      <c r="R669" s="8">
        <v>0</v>
      </c>
      <c r="S669" s="8">
        <v>0</v>
      </c>
      <c r="T669" s="8">
        <v>0</v>
      </c>
      <c r="U669" s="11">
        <f t="shared" si="86"/>
        <v>0</v>
      </c>
      <c r="V669" s="11">
        <f t="shared" si="87"/>
        <v>0</v>
      </c>
      <c r="W669" s="9">
        <v>0</v>
      </c>
      <c r="X669" s="9">
        <v>0</v>
      </c>
    </row>
    <row r="670" spans="1:24" x14ac:dyDescent="0.2">
      <c r="A670" s="7" t="s">
        <v>2556</v>
      </c>
      <c r="B670" s="7" t="s">
        <v>1647</v>
      </c>
      <c r="C670" s="8">
        <v>1</v>
      </c>
      <c r="D670" s="9">
        <v>3</v>
      </c>
      <c r="E670" s="10">
        <v>1600</v>
      </c>
      <c r="F670" s="10">
        <v>100</v>
      </c>
      <c r="G670" s="11">
        <f t="shared" si="80"/>
        <v>6.25</v>
      </c>
      <c r="H670" s="10">
        <v>1700</v>
      </c>
      <c r="I670" s="9">
        <v>3</v>
      </c>
      <c r="J670" s="8">
        <v>1</v>
      </c>
      <c r="K670" s="9">
        <v>0</v>
      </c>
      <c r="L670" s="9">
        <v>0</v>
      </c>
      <c r="M670" s="9">
        <f t="shared" si="81"/>
        <v>0</v>
      </c>
      <c r="N670" s="9">
        <f t="shared" si="82"/>
        <v>8.0886287625418056</v>
      </c>
      <c r="O670" s="9">
        <f t="shared" si="83"/>
        <v>7.2508917954815768</v>
      </c>
      <c r="P670" s="11">
        <f t="shared" si="84"/>
        <v>-100</v>
      </c>
      <c r="Q670" s="11">
        <f t="shared" si="85"/>
        <v>-100</v>
      </c>
      <c r="R670" s="8">
        <v>0</v>
      </c>
      <c r="S670" s="8">
        <v>0</v>
      </c>
      <c r="T670" s="8">
        <v>0</v>
      </c>
      <c r="U670" s="11">
        <f t="shared" si="86"/>
        <v>0</v>
      </c>
      <c r="V670" s="11">
        <f t="shared" si="87"/>
        <v>0</v>
      </c>
      <c r="W670" s="9">
        <v>4</v>
      </c>
      <c r="X670" s="9">
        <v>8</v>
      </c>
    </row>
    <row r="671" spans="1:24" x14ac:dyDescent="0.2">
      <c r="A671" s="7" t="s">
        <v>2556</v>
      </c>
      <c r="B671" s="7" t="s">
        <v>1128</v>
      </c>
      <c r="C671" s="8">
        <v>1</v>
      </c>
      <c r="D671" s="9">
        <v>15</v>
      </c>
      <c r="E671" s="10">
        <v>800</v>
      </c>
      <c r="F671" s="10">
        <v>0</v>
      </c>
      <c r="G671" s="11">
        <f t="shared" si="80"/>
        <v>0</v>
      </c>
      <c r="H671" s="10">
        <v>800</v>
      </c>
      <c r="I671" s="9">
        <v>15</v>
      </c>
      <c r="J671" s="8">
        <v>1</v>
      </c>
      <c r="K671" s="9">
        <v>11.5</v>
      </c>
      <c r="L671" s="9">
        <v>11.5</v>
      </c>
      <c r="M671" s="9">
        <f t="shared" si="81"/>
        <v>14.375</v>
      </c>
      <c r="N671" s="9">
        <f t="shared" si="82"/>
        <v>8.0886287625418056</v>
      </c>
      <c r="O671" s="9">
        <f t="shared" si="83"/>
        <v>7.2508917954815768</v>
      </c>
      <c r="P671" s="11">
        <f t="shared" si="84"/>
        <v>77.718627248294396</v>
      </c>
      <c r="Q671" s="11">
        <f t="shared" si="85"/>
        <v>98.251475893735446</v>
      </c>
      <c r="R671" s="8">
        <v>0</v>
      </c>
      <c r="S671" s="8">
        <v>0</v>
      </c>
      <c r="T671" s="8">
        <v>1</v>
      </c>
      <c r="U671" s="11">
        <f t="shared" si="86"/>
        <v>0</v>
      </c>
      <c r="V671" s="11">
        <f t="shared" si="87"/>
        <v>100</v>
      </c>
      <c r="W671" s="9">
        <v>3</v>
      </c>
      <c r="X671" s="9">
        <v>8</v>
      </c>
    </row>
    <row r="672" spans="1:24" x14ac:dyDescent="0.2">
      <c r="A672" s="7" t="s">
        <v>2556</v>
      </c>
      <c r="B672" s="7" t="s">
        <v>381</v>
      </c>
      <c r="C672" s="8">
        <v>1</v>
      </c>
      <c r="D672" s="9">
        <v>8</v>
      </c>
      <c r="E672" s="10">
        <v>1000</v>
      </c>
      <c r="F672" s="10">
        <v>200</v>
      </c>
      <c r="G672" s="11">
        <f t="shared" si="80"/>
        <v>20</v>
      </c>
      <c r="H672" s="10">
        <v>1200</v>
      </c>
      <c r="I672" s="9">
        <v>8</v>
      </c>
      <c r="J672" s="8">
        <v>1</v>
      </c>
      <c r="K672" s="9">
        <v>57.63</v>
      </c>
      <c r="L672" s="9">
        <v>57.63</v>
      </c>
      <c r="M672" s="9">
        <f t="shared" si="81"/>
        <v>48.025000000000006</v>
      </c>
      <c r="N672" s="9">
        <f t="shared" si="82"/>
        <v>8.0886287625418056</v>
      </c>
      <c r="O672" s="9">
        <f t="shared" si="83"/>
        <v>7.2508917954815768</v>
      </c>
      <c r="P672" s="11">
        <f t="shared" si="84"/>
        <v>493.73475294604106</v>
      </c>
      <c r="Q672" s="11">
        <f t="shared" si="85"/>
        <v>562.33232207281014</v>
      </c>
      <c r="R672" s="8">
        <v>1</v>
      </c>
      <c r="S672" s="8">
        <v>1</v>
      </c>
      <c r="T672" s="8">
        <v>1</v>
      </c>
      <c r="U672" s="11">
        <f t="shared" si="86"/>
        <v>100</v>
      </c>
      <c r="V672" s="11">
        <f t="shared" si="87"/>
        <v>300</v>
      </c>
      <c r="W672" s="9">
        <v>1</v>
      </c>
      <c r="X672" s="9">
        <v>8</v>
      </c>
    </row>
    <row r="673" spans="1:24" x14ac:dyDescent="0.2">
      <c r="A673" s="7" t="s">
        <v>2556</v>
      </c>
      <c r="B673" s="7" t="s">
        <v>356</v>
      </c>
      <c r="C673" s="8">
        <v>1</v>
      </c>
      <c r="D673" s="9">
        <v>12</v>
      </c>
      <c r="E673" s="10">
        <v>800</v>
      </c>
      <c r="F673" s="10">
        <v>100</v>
      </c>
      <c r="G673" s="11">
        <f t="shared" si="80"/>
        <v>12.5</v>
      </c>
      <c r="H673" s="10">
        <v>900</v>
      </c>
      <c r="I673" s="9">
        <v>12</v>
      </c>
      <c r="J673" s="8">
        <v>1</v>
      </c>
      <c r="K673" s="9">
        <v>0</v>
      </c>
      <c r="L673" s="9">
        <v>0</v>
      </c>
      <c r="M673" s="9">
        <f t="shared" si="81"/>
        <v>0</v>
      </c>
      <c r="N673" s="9">
        <f t="shared" si="82"/>
        <v>8.0886287625418056</v>
      </c>
      <c r="O673" s="9">
        <f t="shared" si="83"/>
        <v>7.2508917954815768</v>
      </c>
      <c r="P673" s="11">
        <f t="shared" si="84"/>
        <v>-100</v>
      </c>
      <c r="Q673" s="11">
        <f t="shared" si="85"/>
        <v>-100</v>
      </c>
      <c r="R673" s="8">
        <v>0</v>
      </c>
      <c r="S673" s="8">
        <v>0</v>
      </c>
      <c r="T673" s="8">
        <v>0</v>
      </c>
      <c r="U673" s="11">
        <f t="shared" si="86"/>
        <v>0</v>
      </c>
      <c r="V673" s="11">
        <f t="shared" si="87"/>
        <v>0</v>
      </c>
      <c r="W673" s="9">
        <v>6</v>
      </c>
      <c r="X673" s="9">
        <v>8</v>
      </c>
    </row>
    <row r="674" spans="1:24" x14ac:dyDescent="0.2">
      <c r="A674" s="7" t="s">
        <v>2556</v>
      </c>
      <c r="B674" s="7" t="s">
        <v>112</v>
      </c>
      <c r="C674" s="8">
        <v>3</v>
      </c>
      <c r="D674" s="9">
        <v>5.8</v>
      </c>
      <c r="E674" s="10">
        <v>4200</v>
      </c>
      <c r="F674" s="10">
        <v>500</v>
      </c>
      <c r="G674" s="11">
        <f t="shared" si="80"/>
        <v>11.904761904761903</v>
      </c>
      <c r="H674" s="10">
        <v>4700</v>
      </c>
      <c r="I674" s="9">
        <v>5.8</v>
      </c>
      <c r="J674" s="8">
        <v>3</v>
      </c>
      <c r="K674" s="9">
        <v>7.7</v>
      </c>
      <c r="L674" s="9">
        <v>7.7</v>
      </c>
      <c r="M674" s="9">
        <f t="shared" si="81"/>
        <v>1.6382978723404256</v>
      </c>
      <c r="N674" s="9">
        <f t="shared" si="82"/>
        <v>8.0886287625418056</v>
      </c>
      <c r="O674" s="9">
        <f t="shared" si="83"/>
        <v>7.2508917954815768</v>
      </c>
      <c r="P674" s="11">
        <f t="shared" si="84"/>
        <v>-79.745666163746648</v>
      </c>
      <c r="Q674" s="11">
        <f t="shared" si="85"/>
        <v>-77.405567224691765</v>
      </c>
      <c r="R674" s="8">
        <v>0</v>
      </c>
      <c r="S674" s="8">
        <v>0</v>
      </c>
      <c r="T674" s="8">
        <v>1</v>
      </c>
      <c r="U674" s="11">
        <f t="shared" si="86"/>
        <v>0</v>
      </c>
      <c r="V674" s="11">
        <f t="shared" si="87"/>
        <v>33.333333333333329</v>
      </c>
      <c r="W674" s="9">
        <v>6</v>
      </c>
      <c r="X674" s="9">
        <v>8.33</v>
      </c>
    </row>
    <row r="675" spans="1:24" x14ac:dyDescent="0.2">
      <c r="A675" s="7" t="s">
        <v>2556</v>
      </c>
      <c r="B675" s="7" t="s">
        <v>727</v>
      </c>
      <c r="C675" s="8">
        <v>1</v>
      </c>
      <c r="D675" s="9">
        <v>10</v>
      </c>
      <c r="E675" s="10">
        <v>900</v>
      </c>
      <c r="F675" s="10">
        <v>100</v>
      </c>
      <c r="G675" s="11">
        <f t="shared" si="80"/>
        <v>11.111111111111111</v>
      </c>
      <c r="H675" s="10">
        <v>1000</v>
      </c>
      <c r="I675" s="9">
        <v>10</v>
      </c>
      <c r="J675" s="8">
        <v>1</v>
      </c>
      <c r="K675" s="9">
        <v>0</v>
      </c>
      <c r="L675" s="9">
        <v>0</v>
      </c>
      <c r="M675" s="9">
        <f t="shared" si="81"/>
        <v>0</v>
      </c>
      <c r="N675" s="9">
        <f t="shared" si="82"/>
        <v>8.0886287625418056</v>
      </c>
      <c r="O675" s="9">
        <f t="shared" si="83"/>
        <v>7.2508917954815768</v>
      </c>
      <c r="P675" s="11">
        <f t="shared" si="84"/>
        <v>-100</v>
      </c>
      <c r="Q675" s="11">
        <f t="shared" si="85"/>
        <v>-100</v>
      </c>
      <c r="R675" s="8">
        <v>0</v>
      </c>
      <c r="S675" s="8">
        <v>0</v>
      </c>
      <c r="T675" s="8">
        <v>0</v>
      </c>
      <c r="U675" s="11">
        <f t="shared" si="86"/>
        <v>0</v>
      </c>
      <c r="V675" s="11">
        <f t="shared" si="87"/>
        <v>0</v>
      </c>
      <c r="W675" s="9">
        <v>5</v>
      </c>
      <c r="X675" s="9">
        <v>8</v>
      </c>
    </row>
    <row r="676" spans="1:24" x14ac:dyDescent="0.2">
      <c r="A676" s="7" t="s">
        <v>2556</v>
      </c>
      <c r="B676" s="7" t="s">
        <v>2684</v>
      </c>
      <c r="C676" s="8">
        <v>1</v>
      </c>
      <c r="D676" s="9">
        <v>15</v>
      </c>
      <c r="E676" s="10">
        <v>800</v>
      </c>
      <c r="F676" s="10">
        <v>0</v>
      </c>
      <c r="G676" s="11">
        <f t="shared" si="80"/>
        <v>0</v>
      </c>
      <c r="H676" s="10">
        <v>800</v>
      </c>
      <c r="I676" s="9">
        <v>15</v>
      </c>
      <c r="J676" s="8">
        <v>1</v>
      </c>
      <c r="K676" s="9">
        <v>51.88</v>
      </c>
      <c r="L676" s="9">
        <v>51.88</v>
      </c>
      <c r="M676" s="9">
        <f t="shared" si="81"/>
        <v>64.850000000000009</v>
      </c>
      <c r="N676" s="9">
        <f t="shared" si="82"/>
        <v>8.0886287625418056</v>
      </c>
      <c r="O676" s="9">
        <f t="shared" si="83"/>
        <v>7.2508917954815768</v>
      </c>
      <c r="P676" s="11">
        <f t="shared" si="84"/>
        <v>701.74281579491446</v>
      </c>
      <c r="Q676" s="11">
        <f t="shared" si="85"/>
        <v>794.37274516234754</v>
      </c>
      <c r="R676" s="8">
        <v>0</v>
      </c>
      <c r="S676" s="8">
        <v>1</v>
      </c>
      <c r="T676" s="8">
        <v>1</v>
      </c>
      <c r="U676" s="11">
        <f t="shared" si="86"/>
        <v>0</v>
      </c>
      <c r="V676" s="11">
        <f t="shared" si="87"/>
        <v>200</v>
      </c>
      <c r="W676" s="9">
        <v>2</v>
      </c>
      <c r="X676" s="9">
        <v>8</v>
      </c>
    </row>
    <row r="677" spans="1:24" x14ac:dyDescent="0.2">
      <c r="A677" s="7" t="s">
        <v>2556</v>
      </c>
      <c r="B677" s="7" t="s">
        <v>607</v>
      </c>
      <c r="C677" s="8">
        <v>1</v>
      </c>
      <c r="D677" s="9">
        <v>2</v>
      </c>
      <c r="E677" s="10">
        <v>1900</v>
      </c>
      <c r="F677" s="10">
        <v>600</v>
      </c>
      <c r="G677" s="11">
        <f t="shared" si="80"/>
        <v>31.578947368421051</v>
      </c>
      <c r="H677" s="10">
        <v>2500</v>
      </c>
      <c r="I677" s="9">
        <v>2</v>
      </c>
      <c r="J677" s="8">
        <v>1</v>
      </c>
      <c r="K677" s="9">
        <v>26.75</v>
      </c>
      <c r="L677" s="9">
        <v>26.75</v>
      </c>
      <c r="M677" s="9">
        <f t="shared" si="81"/>
        <v>10.7</v>
      </c>
      <c r="N677" s="9">
        <f t="shared" si="82"/>
        <v>8.0886287625418056</v>
      </c>
      <c r="O677" s="9">
        <f t="shared" si="83"/>
        <v>7.2508917954815768</v>
      </c>
      <c r="P677" s="11">
        <f t="shared" si="84"/>
        <v>32.284473847426085</v>
      </c>
      <c r="Q677" s="11">
        <f t="shared" si="85"/>
        <v>47.568055100032645</v>
      </c>
      <c r="R677" s="8">
        <v>1</v>
      </c>
      <c r="S677" s="8">
        <v>1</v>
      </c>
      <c r="T677" s="8">
        <v>1</v>
      </c>
      <c r="U677" s="11">
        <f t="shared" si="86"/>
        <v>100</v>
      </c>
      <c r="V677" s="11">
        <f t="shared" si="87"/>
        <v>300</v>
      </c>
      <c r="W677" s="9">
        <v>1</v>
      </c>
      <c r="X677" s="9">
        <v>7</v>
      </c>
    </row>
    <row r="678" spans="1:24" x14ac:dyDescent="0.2">
      <c r="A678" s="7" t="s">
        <v>2556</v>
      </c>
      <c r="B678" s="7" t="s">
        <v>738</v>
      </c>
      <c r="C678" s="8">
        <v>1</v>
      </c>
      <c r="D678" s="9">
        <v>12</v>
      </c>
      <c r="E678" s="10">
        <v>800</v>
      </c>
      <c r="F678" s="10">
        <v>400</v>
      </c>
      <c r="G678" s="11">
        <f t="shared" si="80"/>
        <v>50</v>
      </c>
      <c r="H678" s="10">
        <v>1200</v>
      </c>
      <c r="I678" s="9">
        <v>12</v>
      </c>
      <c r="J678" s="8">
        <v>1</v>
      </c>
      <c r="K678" s="9">
        <v>0</v>
      </c>
      <c r="L678" s="9">
        <v>0</v>
      </c>
      <c r="M678" s="9">
        <f t="shared" si="81"/>
        <v>0</v>
      </c>
      <c r="N678" s="9">
        <f t="shared" si="82"/>
        <v>8.0886287625418056</v>
      </c>
      <c r="O678" s="9">
        <f t="shared" si="83"/>
        <v>7.2508917954815768</v>
      </c>
      <c r="P678" s="11">
        <f t="shared" si="84"/>
        <v>-100</v>
      </c>
      <c r="Q678" s="11">
        <f t="shared" si="85"/>
        <v>-100</v>
      </c>
      <c r="R678" s="8">
        <v>0</v>
      </c>
      <c r="S678" s="8">
        <v>0</v>
      </c>
      <c r="T678" s="8">
        <v>0</v>
      </c>
      <c r="U678" s="11">
        <f t="shared" si="86"/>
        <v>0</v>
      </c>
      <c r="V678" s="11">
        <f t="shared" si="87"/>
        <v>0</v>
      </c>
      <c r="W678" s="9">
        <v>5</v>
      </c>
      <c r="X678" s="9">
        <v>7</v>
      </c>
    </row>
    <row r="679" spans="1:24" x14ac:dyDescent="0.2">
      <c r="A679" s="7" t="s">
        <v>2556</v>
      </c>
      <c r="B679" s="7" t="s">
        <v>1915</v>
      </c>
      <c r="C679" s="8">
        <v>1</v>
      </c>
      <c r="D679" s="9">
        <v>8</v>
      </c>
      <c r="E679" s="10">
        <v>1000</v>
      </c>
      <c r="F679" s="10">
        <v>0</v>
      </c>
      <c r="G679" s="11">
        <f t="shared" si="80"/>
        <v>0</v>
      </c>
      <c r="H679" s="10">
        <v>0</v>
      </c>
      <c r="I679" s="9">
        <v>8</v>
      </c>
      <c r="J679" s="8">
        <v>0</v>
      </c>
      <c r="K679" s="9">
        <v>0</v>
      </c>
      <c r="L679" s="9">
        <v>0</v>
      </c>
      <c r="M679" s="9">
        <f t="shared" si="81"/>
        <v>0</v>
      </c>
      <c r="N679" s="9">
        <f t="shared" si="82"/>
        <v>8.0886287625418056</v>
      </c>
      <c r="O679" s="9">
        <f t="shared" si="83"/>
        <v>7.2508917954815768</v>
      </c>
      <c r="P679" s="11">
        <f t="shared" si="84"/>
        <v>-100</v>
      </c>
      <c r="Q679" s="11">
        <f t="shared" si="85"/>
        <v>-100</v>
      </c>
      <c r="R679" s="8">
        <v>0</v>
      </c>
      <c r="S679" s="8">
        <v>0</v>
      </c>
      <c r="T679" s="8">
        <v>0</v>
      </c>
      <c r="U679" s="11">
        <f t="shared" si="86"/>
        <v>0</v>
      </c>
      <c r="V679" s="11">
        <f t="shared" si="87"/>
        <v>0</v>
      </c>
      <c r="W679" s="9">
        <v>0</v>
      </c>
      <c r="X679" s="9">
        <v>0</v>
      </c>
    </row>
    <row r="680" spans="1:24" x14ac:dyDescent="0.2">
      <c r="A680" s="7" t="s">
        <v>2556</v>
      </c>
      <c r="B680" s="7" t="s">
        <v>120</v>
      </c>
      <c r="C680" s="8">
        <v>1</v>
      </c>
      <c r="D680" s="9">
        <v>5</v>
      </c>
      <c r="E680" s="10">
        <v>1300</v>
      </c>
      <c r="F680" s="10">
        <v>400</v>
      </c>
      <c r="G680" s="11">
        <f t="shared" si="80"/>
        <v>30.76923076923077</v>
      </c>
      <c r="H680" s="10">
        <v>1700</v>
      </c>
      <c r="I680" s="9">
        <v>5</v>
      </c>
      <c r="J680" s="8">
        <v>1</v>
      </c>
      <c r="K680" s="9">
        <v>0</v>
      </c>
      <c r="L680" s="9">
        <v>0</v>
      </c>
      <c r="M680" s="9">
        <f t="shared" si="81"/>
        <v>0</v>
      </c>
      <c r="N680" s="9">
        <f t="shared" si="82"/>
        <v>8.0886287625418056</v>
      </c>
      <c r="O680" s="9">
        <f t="shared" si="83"/>
        <v>7.2508917954815768</v>
      </c>
      <c r="P680" s="11">
        <f t="shared" si="84"/>
        <v>-100</v>
      </c>
      <c r="Q680" s="11">
        <f t="shared" si="85"/>
        <v>-100</v>
      </c>
      <c r="R680" s="8">
        <v>0</v>
      </c>
      <c r="S680" s="8">
        <v>0</v>
      </c>
      <c r="T680" s="8">
        <v>0</v>
      </c>
      <c r="U680" s="11">
        <f t="shared" si="86"/>
        <v>0</v>
      </c>
      <c r="V680" s="11">
        <f t="shared" si="87"/>
        <v>0</v>
      </c>
      <c r="W680" s="9">
        <v>7</v>
      </c>
      <c r="X680" s="9">
        <v>7</v>
      </c>
    </row>
    <row r="681" spans="1:24" x14ac:dyDescent="0.2">
      <c r="A681" s="7" t="s">
        <v>2556</v>
      </c>
      <c r="B681" s="7" t="s">
        <v>1920</v>
      </c>
      <c r="C681" s="8">
        <v>1</v>
      </c>
      <c r="D681" s="9">
        <v>12</v>
      </c>
      <c r="E681" s="10">
        <v>800</v>
      </c>
      <c r="F681" s="10">
        <v>400</v>
      </c>
      <c r="G681" s="11">
        <f t="shared" si="80"/>
        <v>50</v>
      </c>
      <c r="H681" s="10">
        <v>1200</v>
      </c>
      <c r="I681" s="9">
        <v>12</v>
      </c>
      <c r="J681" s="8">
        <v>1</v>
      </c>
      <c r="K681" s="9">
        <v>18.55</v>
      </c>
      <c r="L681" s="9">
        <v>18.55</v>
      </c>
      <c r="M681" s="9">
        <f t="shared" si="81"/>
        <v>15.458333333333334</v>
      </c>
      <c r="N681" s="9">
        <f t="shared" si="82"/>
        <v>8.0886287625418056</v>
      </c>
      <c r="O681" s="9">
        <f t="shared" si="83"/>
        <v>7.2508917954815768</v>
      </c>
      <c r="P681" s="11">
        <f t="shared" si="84"/>
        <v>91.11191509889052</v>
      </c>
      <c r="Q681" s="11">
        <f t="shared" si="85"/>
        <v>113.19216683065466</v>
      </c>
      <c r="R681" s="8">
        <v>0</v>
      </c>
      <c r="S681" s="8">
        <v>1</v>
      </c>
      <c r="T681" s="8">
        <v>1</v>
      </c>
      <c r="U681" s="11">
        <f t="shared" si="86"/>
        <v>0</v>
      </c>
      <c r="V681" s="11">
        <f t="shared" si="87"/>
        <v>200</v>
      </c>
      <c r="W681" s="9">
        <v>2</v>
      </c>
      <c r="X681" s="9">
        <v>7</v>
      </c>
    </row>
    <row r="682" spans="1:24" x14ac:dyDescent="0.2">
      <c r="A682" s="7" t="s">
        <v>2556</v>
      </c>
      <c r="B682" s="7" t="s">
        <v>210</v>
      </c>
      <c r="C682" s="8">
        <v>1</v>
      </c>
      <c r="D682" s="9">
        <v>10</v>
      </c>
      <c r="E682" s="10">
        <v>900</v>
      </c>
      <c r="F682" s="10">
        <v>0</v>
      </c>
      <c r="G682" s="11">
        <f t="shared" si="80"/>
        <v>0</v>
      </c>
      <c r="H682" s="10">
        <v>0</v>
      </c>
      <c r="I682" s="9">
        <v>10</v>
      </c>
      <c r="J682" s="8">
        <v>0</v>
      </c>
      <c r="K682" s="9">
        <v>0</v>
      </c>
      <c r="L682" s="9">
        <v>0</v>
      </c>
      <c r="M682" s="9">
        <f t="shared" si="81"/>
        <v>0</v>
      </c>
      <c r="N682" s="9">
        <f t="shared" si="82"/>
        <v>8.0886287625418056</v>
      </c>
      <c r="O682" s="9">
        <f t="shared" si="83"/>
        <v>7.2508917954815768</v>
      </c>
      <c r="P682" s="11">
        <f t="shared" si="84"/>
        <v>-100</v>
      </c>
      <c r="Q682" s="11">
        <f t="shared" si="85"/>
        <v>-100</v>
      </c>
      <c r="R682" s="8">
        <v>0</v>
      </c>
      <c r="S682" s="8">
        <v>0</v>
      </c>
      <c r="T682" s="8">
        <v>0</v>
      </c>
      <c r="U682" s="11">
        <f t="shared" si="86"/>
        <v>0</v>
      </c>
      <c r="V682" s="11">
        <f t="shared" si="87"/>
        <v>0</v>
      </c>
      <c r="W682" s="9">
        <v>0</v>
      </c>
      <c r="X682" s="9">
        <v>0</v>
      </c>
    </row>
    <row r="683" spans="1:24" x14ac:dyDescent="0.2">
      <c r="A683" s="7" t="s">
        <v>2556</v>
      </c>
      <c r="B683" s="7" t="s">
        <v>103</v>
      </c>
      <c r="C683" s="8">
        <v>1</v>
      </c>
      <c r="D683" s="9">
        <v>30</v>
      </c>
      <c r="E683" s="10">
        <v>400</v>
      </c>
      <c r="F683" s="10">
        <v>200</v>
      </c>
      <c r="G683" s="11">
        <f t="shared" si="80"/>
        <v>50</v>
      </c>
      <c r="H683" s="10">
        <v>600</v>
      </c>
      <c r="I683" s="9">
        <v>30</v>
      </c>
      <c r="J683" s="8">
        <v>1</v>
      </c>
      <c r="K683" s="9">
        <v>0</v>
      </c>
      <c r="L683" s="9">
        <v>0</v>
      </c>
      <c r="M683" s="9">
        <f t="shared" si="81"/>
        <v>0</v>
      </c>
      <c r="N683" s="9">
        <f t="shared" si="82"/>
        <v>8.0886287625418056</v>
      </c>
      <c r="O683" s="9">
        <f t="shared" si="83"/>
        <v>7.2508917954815768</v>
      </c>
      <c r="P683" s="11">
        <f t="shared" si="84"/>
        <v>-100</v>
      </c>
      <c r="Q683" s="11">
        <f t="shared" si="85"/>
        <v>-100</v>
      </c>
      <c r="R683" s="8">
        <v>0</v>
      </c>
      <c r="S683" s="8">
        <v>0</v>
      </c>
      <c r="T683" s="8">
        <v>0</v>
      </c>
      <c r="U683" s="11">
        <f t="shared" si="86"/>
        <v>0</v>
      </c>
      <c r="V683" s="11">
        <f t="shared" si="87"/>
        <v>0</v>
      </c>
      <c r="W683" s="9">
        <v>5</v>
      </c>
      <c r="X683" s="9">
        <v>9</v>
      </c>
    </row>
    <row r="684" spans="1:24" x14ac:dyDescent="0.2">
      <c r="A684" s="7" t="s">
        <v>2556</v>
      </c>
      <c r="B684" s="7" t="s">
        <v>971</v>
      </c>
      <c r="C684" s="8">
        <v>1</v>
      </c>
      <c r="D684" s="9">
        <v>50</v>
      </c>
      <c r="E684" s="10">
        <v>400</v>
      </c>
      <c r="F684" s="10">
        <v>0</v>
      </c>
      <c r="G684" s="11">
        <f t="shared" si="80"/>
        <v>0</v>
      </c>
      <c r="H684" s="10">
        <v>400</v>
      </c>
      <c r="I684" s="9">
        <v>50</v>
      </c>
      <c r="J684" s="8">
        <v>1</v>
      </c>
      <c r="K684" s="9">
        <v>0</v>
      </c>
      <c r="L684" s="9">
        <v>0</v>
      </c>
      <c r="M684" s="9">
        <f t="shared" si="81"/>
        <v>0</v>
      </c>
      <c r="N684" s="9">
        <f t="shared" si="82"/>
        <v>8.0886287625418056</v>
      </c>
      <c r="O684" s="9">
        <f t="shared" si="83"/>
        <v>7.2508917954815768</v>
      </c>
      <c r="P684" s="11">
        <f t="shared" si="84"/>
        <v>-100</v>
      </c>
      <c r="Q684" s="11">
        <f t="shared" si="85"/>
        <v>-100</v>
      </c>
      <c r="R684" s="8">
        <v>0</v>
      </c>
      <c r="S684" s="8">
        <v>0</v>
      </c>
      <c r="T684" s="8">
        <v>0</v>
      </c>
      <c r="U684" s="11">
        <f t="shared" si="86"/>
        <v>0</v>
      </c>
      <c r="V684" s="11">
        <f t="shared" si="87"/>
        <v>0</v>
      </c>
      <c r="W684" s="9">
        <v>8</v>
      </c>
      <c r="X684" s="9">
        <v>9</v>
      </c>
    </row>
    <row r="685" spans="1:24" x14ac:dyDescent="0.2">
      <c r="A685" s="7" t="s">
        <v>2556</v>
      </c>
      <c r="B685" s="7" t="s">
        <v>2720</v>
      </c>
      <c r="C685" s="8">
        <v>1</v>
      </c>
      <c r="D685" s="9">
        <v>10</v>
      </c>
      <c r="E685" s="10">
        <v>900</v>
      </c>
      <c r="F685" s="10">
        <v>100</v>
      </c>
      <c r="G685" s="11">
        <f t="shared" si="80"/>
        <v>11.111111111111111</v>
      </c>
      <c r="H685" s="10">
        <v>1000</v>
      </c>
      <c r="I685" s="9">
        <v>10</v>
      </c>
      <c r="J685" s="8">
        <v>1</v>
      </c>
      <c r="K685" s="9">
        <v>0</v>
      </c>
      <c r="L685" s="9">
        <v>0</v>
      </c>
      <c r="M685" s="9">
        <f t="shared" si="81"/>
        <v>0</v>
      </c>
      <c r="N685" s="9">
        <f t="shared" si="82"/>
        <v>8.0886287625418056</v>
      </c>
      <c r="O685" s="9">
        <f t="shared" si="83"/>
        <v>7.2508917954815768</v>
      </c>
      <c r="P685" s="11">
        <f t="shared" si="84"/>
        <v>-100</v>
      </c>
      <c r="Q685" s="11">
        <f t="shared" si="85"/>
        <v>-100</v>
      </c>
      <c r="R685" s="8">
        <v>0</v>
      </c>
      <c r="S685" s="8">
        <v>0</v>
      </c>
      <c r="T685" s="8">
        <v>0</v>
      </c>
      <c r="U685" s="11">
        <f t="shared" si="86"/>
        <v>0</v>
      </c>
      <c r="V685" s="11">
        <f t="shared" si="87"/>
        <v>0</v>
      </c>
      <c r="W685" s="9">
        <v>9</v>
      </c>
      <c r="X685" s="9">
        <v>9</v>
      </c>
    </row>
    <row r="686" spans="1:24" x14ac:dyDescent="0.2">
      <c r="A686" s="2" t="s">
        <v>2724</v>
      </c>
      <c r="B686" s="2" t="s">
        <v>262</v>
      </c>
      <c r="C686" s="3">
        <v>3</v>
      </c>
      <c r="D686" s="4">
        <v>2.4700000000000002</v>
      </c>
      <c r="E686" s="5">
        <v>5500</v>
      </c>
      <c r="F686" s="5">
        <v>500</v>
      </c>
      <c r="G686" s="6">
        <f t="shared" si="80"/>
        <v>9.0909090909090917</v>
      </c>
      <c r="H686" s="5">
        <v>6000</v>
      </c>
      <c r="I686" s="4">
        <v>2.4700000000000002</v>
      </c>
      <c r="J686" s="3">
        <v>3</v>
      </c>
      <c r="K686" s="4">
        <v>37.49</v>
      </c>
      <c r="L686" s="4">
        <v>37.49</v>
      </c>
      <c r="M686" s="4">
        <f t="shared" si="81"/>
        <v>6.248333333333334</v>
      </c>
      <c r="N686" s="4">
        <f t="shared" si="82"/>
        <v>7.7027160493827163</v>
      </c>
      <c r="O686" s="4">
        <f t="shared" si="83"/>
        <v>7.2508917954815768</v>
      </c>
      <c r="P686" s="6">
        <f t="shared" si="84"/>
        <v>-18.881427106039229</v>
      </c>
      <c r="Q686" s="6">
        <f t="shared" si="85"/>
        <v>-13.826691811522981</v>
      </c>
      <c r="R686" s="3">
        <v>0</v>
      </c>
      <c r="S686" s="3">
        <v>2</v>
      </c>
      <c r="T686" s="3">
        <v>2</v>
      </c>
      <c r="U686" s="6">
        <f t="shared" si="86"/>
        <v>0</v>
      </c>
      <c r="V686" s="6">
        <f t="shared" si="87"/>
        <v>133.33333333333331</v>
      </c>
      <c r="W686" s="4">
        <v>2.67</v>
      </c>
      <c r="X686" s="4">
        <v>6</v>
      </c>
    </row>
    <row r="687" spans="1:24" x14ac:dyDescent="0.2">
      <c r="A687" s="7" t="s">
        <v>2724</v>
      </c>
      <c r="B687" s="7" t="s">
        <v>518</v>
      </c>
      <c r="C687" s="8">
        <v>3</v>
      </c>
      <c r="D687" s="9">
        <v>8.67</v>
      </c>
      <c r="E687" s="10">
        <v>3000</v>
      </c>
      <c r="F687" s="10">
        <v>300</v>
      </c>
      <c r="G687" s="11">
        <f t="shared" si="80"/>
        <v>10</v>
      </c>
      <c r="H687" s="10">
        <v>3300</v>
      </c>
      <c r="I687" s="9">
        <v>8.67</v>
      </c>
      <c r="J687" s="8">
        <v>3</v>
      </c>
      <c r="K687" s="9">
        <v>7.49</v>
      </c>
      <c r="L687" s="9">
        <v>7.49</v>
      </c>
      <c r="M687" s="9">
        <f t="shared" si="81"/>
        <v>2.2696969696969695</v>
      </c>
      <c r="N687" s="9">
        <f t="shared" si="82"/>
        <v>7.7027160493827163</v>
      </c>
      <c r="O687" s="9">
        <f t="shared" si="83"/>
        <v>7.2508917954815768</v>
      </c>
      <c r="P687" s="11">
        <f t="shared" si="84"/>
        <v>-70.533809695881757</v>
      </c>
      <c r="Q687" s="11">
        <f t="shared" si="85"/>
        <v>-68.69768528181126</v>
      </c>
      <c r="R687" s="8">
        <v>0</v>
      </c>
      <c r="S687" s="8">
        <v>0</v>
      </c>
      <c r="T687" s="8">
        <v>1</v>
      </c>
      <c r="U687" s="11">
        <f t="shared" si="86"/>
        <v>0</v>
      </c>
      <c r="V687" s="11">
        <f t="shared" si="87"/>
        <v>33.333333333333329</v>
      </c>
      <c r="W687" s="9">
        <v>4.67</v>
      </c>
      <c r="X687" s="9">
        <v>7.33</v>
      </c>
    </row>
    <row r="688" spans="1:24" x14ac:dyDescent="0.2">
      <c r="A688" s="7" t="s">
        <v>2724</v>
      </c>
      <c r="B688" s="7" t="s">
        <v>58</v>
      </c>
      <c r="C688" s="8">
        <v>2</v>
      </c>
      <c r="D688" s="9">
        <v>11.5</v>
      </c>
      <c r="E688" s="10">
        <v>1800</v>
      </c>
      <c r="F688" s="10">
        <v>200</v>
      </c>
      <c r="G688" s="11">
        <f t="shared" si="80"/>
        <v>11.111111111111111</v>
      </c>
      <c r="H688" s="10">
        <v>2000</v>
      </c>
      <c r="I688" s="9">
        <v>11.5</v>
      </c>
      <c r="J688" s="8">
        <v>2</v>
      </c>
      <c r="K688" s="9">
        <v>0</v>
      </c>
      <c r="L688" s="9">
        <v>0</v>
      </c>
      <c r="M688" s="9">
        <f t="shared" si="81"/>
        <v>0</v>
      </c>
      <c r="N688" s="9">
        <f t="shared" si="82"/>
        <v>7.7027160493827163</v>
      </c>
      <c r="O688" s="9">
        <f t="shared" si="83"/>
        <v>7.2508917954815768</v>
      </c>
      <c r="P688" s="11">
        <f t="shared" si="84"/>
        <v>-100</v>
      </c>
      <c r="Q688" s="11">
        <f t="shared" si="85"/>
        <v>-100</v>
      </c>
      <c r="R688" s="8">
        <v>0</v>
      </c>
      <c r="S688" s="8">
        <v>0</v>
      </c>
      <c r="T688" s="8">
        <v>0</v>
      </c>
      <c r="U688" s="11">
        <f t="shared" si="86"/>
        <v>0</v>
      </c>
      <c r="V688" s="11">
        <f t="shared" si="87"/>
        <v>0</v>
      </c>
      <c r="W688" s="9">
        <v>5.5</v>
      </c>
      <c r="X688" s="9">
        <v>6</v>
      </c>
    </row>
    <row r="689" spans="1:24" x14ac:dyDescent="0.2">
      <c r="A689" s="7" t="s">
        <v>2724</v>
      </c>
      <c r="B689" s="7" t="s">
        <v>112</v>
      </c>
      <c r="C689" s="8">
        <v>4</v>
      </c>
      <c r="D689" s="9">
        <v>9.1</v>
      </c>
      <c r="E689" s="10">
        <v>4800</v>
      </c>
      <c r="F689" s="10">
        <v>500</v>
      </c>
      <c r="G689" s="11">
        <f t="shared" si="80"/>
        <v>10.416666666666668</v>
      </c>
      <c r="H689" s="10">
        <v>5300</v>
      </c>
      <c r="I689" s="9">
        <v>9.1</v>
      </c>
      <c r="J689" s="8">
        <v>4</v>
      </c>
      <c r="K689" s="9">
        <v>40.83</v>
      </c>
      <c r="L689" s="9">
        <v>40.83</v>
      </c>
      <c r="M689" s="9">
        <f t="shared" si="81"/>
        <v>7.7037735849056599</v>
      </c>
      <c r="N689" s="9">
        <f t="shared" si="82"/>
        <v>7.7027160493827163</v>
      </c>
      <c r="O689" s="9">
        <f t="shared" si="83"/>
        <v>7.2508917954815768</v>
      </c>
      <c r="P689" s="11">
        <f t="shared" si="84"/>
        <v>1.3729384754204725E-2</v>
      </c>
      <c r="Q689" s="11">
        <f t="shared" si="85"/>
        <v>6.2458770893022875</v>
      </c>
      <c r="R689" s="8">
        <v>1</v>
      </c>
      <c r="S689" s="8">
        <v>1</v>
      </c>
      <c r="T689" s="8">
        <v>2</v>
      </c>
      <c r="U689" s="11">
        <f t="shared" si="86"/>
        <v>25</v>
      </c>
      <c r="V689" s="11">
        <f t="shared" si="87"/>
        <v>100</v>
      </c>
      <c r="W689" s="9">
        <v>3.75</v>
      </c>
      <c r="X689" s="9">
        <v>6</v>
      </c>
    </row>
    <row r="690" spans="1:24" x14ac:dyDescent="0.2">
      <c r="A690" s="7" t="s">
        <v>2724</v>
      </c>
      <c r="B690" s="7" t="s">
        <v>2735</v>
      </c>
      <c r="C690" s="8">
        <v>1</v>
      </c>
      <c r="D690" s="9">
        <v>20</v>
      </c>
      <c r="E690" s="10">
        <v>700</v>
      </c>
      <c r="F690" s="10">
        <v>0</v>
      </c>
      <c r="G690" s="11">
        <f t="shared" si="80"/>
        <v>0</v>
      </c>
      <c r="H690" s="10">
        <v>0</v>
      </c>
      <c r="I690" s="9">
        <v>20</v>
      </c>
      <c r="J690" s="8">
        <v>0</v>
      </c>
      <c r="K690" s="9">
        <v>0</v>
      </c>
      <c r="L690" s="9">
        <v>0</v>
      </c>
      <c r="M690" s="9">
        <f t="shared" si="81"/>
        <v>0</v>
      </c>
      <c r="N690" s="9">
        <f t="shared" si="82"/>
        <v>7.7027160493827163</v>
      </c>
      <c r="O690" s="9">
        <f t="shared" si="83"/>
        <v>7.2508917954815768</v>
      </c>
      <c r="P690" s="11">
        <f t="shared" si="84"/>
        <v>-100</v>
      </c>
      <c r="Q690" s="11">
        <f t="shared" si="85"/>
        <v>-100</v>
      </c>
      <c r="R690" s="8">
        <v>0</v>
      </c>
      <c r="S690" s="8">
        <v>0</v>
      </c>
      <c r="T690" s="8">
        <v>0</v>
      </c>
      <c r="U690" s="11">
        <f t="shared" si="86"/>
        <v>0</v>
      </c>
      <c r="V690" s="11">
        <f t="shared" si="87"/>
        <v>0</v>
      </c>
      <c r="W690" s="9">
        <v>0</v>
      </c>
      <c r="X690" s="9">
        <v>0</v>
      </c>
    </row>
    <row r="691" spans="1:24" x14ac:dyDescent="0.2">
      <c r="A691" s="7" t="s">
        <v>2724</v>
      </c>
      <c r="B691" s="7" t="s">
        <v>644</v>
      </c>
      <c r="C691" s="8">
        <v>2</v>
      </c>
      <c r="D691" s="9">
        <v>6</v>
      </c>
      <c r="E691" s="10">
        <v>2400</v>
      </c>
      <c r="F691" s="10">
        <v>300</v>
      </c>
      <c r="G691" s="11">
        <f t="shared" si="80"/>
        <v>12.5</v>
      </c>
      <c r="H691" s="10">
        <v>2700</v>
      </c>
      <c r="I691" s="9">
        <v>6</v>
      </c>
      <c r="J691" s="8">
        <v>2</v>
      </c>
      <c r="K691" s="9">
        <v>0</v>
      </c>
      <c r="L691" s="9">
        <v>0</v>
      </c>
      <c r="M691" s="9">
        <f t="shared" si="81"/>
        <v>0</v>
      </c>
      <c r="N691" s="9">
        <f t="shared" si="82"/>
        <v>7.7027160493827163</v>
      </c>
      <c r="O691" s="9">
        <f t="shared" si="83"/>
        <v>7.2508917954815768</v>
      </c>
      <c r="P691" s="11">
        <f t="shared" si="84"/>
        <v>-100</v>
      </c>
      <c r="Q691" s="11">
        <f t="shared" si="85"/>
        <v>-100</v>
      </c>
      <c r="R691" s="8">
        <v>0</v>
      </c>
      <c r="S691" s="8">
        <v>0</v>
      </c>
      <c r="T691" s="8">
        <v>0</v>
      </c>
      <c r="U691" s="11">
        <f t="shared" si="86"/>
        <v>0</v>
      </c>
      <c r="V691" s="11">
        <f t="shared" si="87"/>
        <v>0</v>
      </c>
      <c r="W691" s="9">
        <v>6</v>
      </c>
      <c r="X691" s="9">
        <v>6</v>
      </c>
    </row>
    <row r="692" spans="1:24" x14ac:dyDescent="0.2">
      <c r="A692" s="7" t="s">
        <v>2724</v>
      </c>
      <c r="B692" s="7" t="s">
        <v>1735</v>
      </c>
      <c r="C692" s="8">
        <v>1</v>
      </c>
      <c r="D692" s="9">
        <v>8</v>
      </c>
      <c r="E692" s="10">
        <v>1000</v>
      </c>
      <c r="F692" s="10">
        <v>0</v>
      </c>
      <c r="G692" s="11">
        <f t="shared" si="80"/>
        <v>0</v>
      </c>
      <c r="H692" s="10">
        <v>0</v>
      </c>
      <c r="I692" s="9">
        <v>8</v>
      </c>
      <c r="J692" s="8">
        <v>0</v>
      </c>
      <c r="K692" s="9">
        <v>0</v>
      </c>
      <c r="L692" s="9">
        <v>0</v>
      </c>
      <c r="M692" s="9">
        <f t="shared" si="81"/>
        <v>0</v>
      </c>
      <c r="N692" s="9">
        <f t="shared" si="82"/>
        <v>7.7027160493827163</v>
      </c>
      <c r="O692" s="9">
        <f t="shared" si="83"/>
        <v>7.2508917954815768</v>
      </c>
      <c r="P692" s="11">
        <f t="shared" si="84"/>
        <v>-100</v>
      </c>
      <c r="Q692" s="11">
        <f t="shared" si="85"/>
        <v>-100</v>
      </c>
      <c r="R692" s="8">
        <v>0</v>
      </c>
      <c r="S692" s="8">
        <v>0</v>
      </c>
      <c r="T692" s="8">
        <v>0</v>
      </c>
      <c r="U692" s="11">
        <f t="shared" si="86"/>
        <v>0</v>
      </c>
      <c r="V692" s="11">
        <f t="shared" si="87"/>
        <v>0</v>
      </c>
      <c r="W692" s="9">
        <v>0</v>
      </c>
      <c r="X692" s="9">
        <v>0</v>
      </c>
    </row>
    <row r="693" spans="1:24" x14ac:dyDescent="0.2">
      <c r="A693" s="7" t="s">
        <v>2724</v>
      </c>
      <c r="B693" s="7" t="s">
        <v>182</v>
      </c>
      <c r="C693" s="8">
        <v>2</v>
      </c>
      <c r="D693" s="9">
        <v>3.75</v>
      </c>
      <c r="E693" s="10">
        <v>2900</v>
      </c>
      <c r="F693" s="10">
        <v>500</v>
      </c>
      <c r="G693" s="11">
        <f t="shared" si="80"/>
        <v>17.241379310344829</v>
      </c>
      <c r="H693" s="10">
        <v>3400</v>
      </c>
      <c r="I693" s="9">
        <v>3.75</v>
      </c>
      <c r="J693" s="8">
        <v>2</v>
      </c>
      <c r="K693" s="9">
        <v>4.12</v>
      </c>
      <c r="L693" s="9">
        <v>4.12</v>
      </c>
      <c r="M693" s="9">
        <f t="shared" si="81"/>
        <v>1.2117647058823529</v>
      </c>
      <c r="N693" s="9">
        <f t="shared" si="82"/>
        <v>7.7027160493827163</v>
      </c>
      <c r="O693" s="9">
        <f t="shared" si="83"/>
        <v>7.2508917954815768</v>
      </c>
      <c r="P693" s="11">
        <f t="shared" si="84"/>
        <v>-84.268345112118453</v>
      </c>
      <c r="Q693" s="11">
        <f t="shared" si="85"/>
        <v>-83.288059730287671</v>
      </c>
      <c r="R693" s="8">
        <v>0</v>
      </c>
      <c r="S693" s="8">
        <v>0</v>
      </c>
      <c r="T693" s="8">
        <v>1</v>
      </c>
      <c r="U693" s="11">
        <f t="shared" si="86"/>
        <v>0</v>
      </c>
      <c r="V693" s="11">
        <f t="shared" si="87"/>
        <v>50</v>
      </c>
      <c r="W693" s="9">
        <v>3.5</v>
      </c>
      <c r="X693" s="9">
        <v>4.5</v>
      </c>
    </row>
    <row r="694" spans="1:24" x14ac:dyDescent="0.2">
      <c r="A694" s="7" t="s">
        <v>2724</v>
      </c>
      <c r="B694" s="7" t="s">
        <v>277</v>
      </c>
      <c r="C694" s="8">
        <v>1</v>
      </c>
      <c r="D694" s="9">
        <v>3</v>
      </c>
      <c r="E694" s="10">
        <v>1600</v>
      </c>
      <c r="F694" s="10">
        <v>400</v>
      </c>
      <c r="G694" s="11">
        <f t="shared" si="80"/>
        <v>25</v>
      </c>
      <c r="H694" s="10">
        <v>2000</v>
      </c>
      <c r="I694" s="9">
        <v>3</v>
      </c>
      <c r="J694" s="8">
        <v>1</v>
      </c>
      <c r="K694" s="9">
        <v>14.16</v>
      </c>
      <c r="L694" s="9">
        <v>14.16</v>
      </c>
      <c r="M694" s="9">
        <f t="shared" si="81"/>
        <v>7.08</v>
      </c>
      <c r="N694" s="9">
        <f t="shared" si="82"/>
        <v>7.7027160493827163</v>
      </c>
      <c r="O694" s="9">
        <f t="shared" si="83"/>
        <v>7.2508917954815768</v>
      </c>
      <c r="P694" s="11">
        <f t="shared" si="84"/>
        <v>-8.0843697909988474</v>
      </c>
      <c r="Q694" s="11">
        <f t="shared" si="85"/>
        <v>-2.3568383076419464</v>
      </c>
      <c r="R694" s="8">
        <v>0</v>
      </c>
      <c r="S694" s="8">
        <v>1</v>
      </c>
      <c r="T694" s="8">
        <v>1</v>
      </c>
      <c r="U694" s="11">
        <f t="shared" si="86"/>
        <v>0</v>
      </c>
      <c r="V694" s="11">
        <f t="shared" si="87"/>
        <v>200</v>
      </c>
      <c r="W694" s="9">
        <v>2</v>
      </c>
      <c r="X694" s="9">
        <v>4</v>
      </c>
    </row>
    <row r="695" spans="1:24" x14ac:dyDescent="0.2">
      <c r="A695" s="7" t="s">
        <v>2724</v>
      </c>
      <c r="B695" s="7" t="s">
        <v>95</v>
      </c>
      <c r="C695" s="8">
        <v>11</v>
      </c>
      <c r="D695" s="9">
        <v>3.27</v>
      </c>
      <c r="E695" s="10">
        <v>17700</v>
      </c>
      <c r="F695" s="10">
        <v>1700</v>
      </c>
      <c r="G695" s="11">
        <f t="shared" si="80"/>
        <v>9.6045197740112993</v>
      </c>
      <c r="H695" s="10">
        <v>13500</v>
      </c>
      <c r="I695" s="9">
        <v>3.27</v>
      </c>
      <c r="J695" s="8">
        <v>7</v>
      </c>
      <c r="K695" s="9">
        <v>157.94</v>
      </c>
      <c r="L695" s="9">
        <v>157.94</v>
      </c>
      <c r="M695" s="9">
        <f t="shared" si="81"/>
        <v>11.699259259259261</v>
      </c>
      <c r="N695" s="9">
        <f t="shared" si="82"/>
        <v>7.7027160493827163</v>
      </c>
      <c r="O695" s="9">
        <f t="shared" si="83"/>
        <v>7.2508917954815768</v>
      </c>
      <c r="P695" s="11">
        <f t="shared" si="84"/>
        <v>51.884857032952958</v>
      </c>
      <c r="Q695" s="11">
        <f t="shared" si="85"/>
        <v>61.349246261676427</v>
      </c>
      <c r="R695" s="8">
        <v>3</v>
      </c>
      <c r="S695" s="8">
        <v>5</v>
      </c>
      <c r="T695" s="8">
        <v>5</v>
      </c>
      <c r="U695" s="11">
        <f t="shared" si="86"/>
        <v>42.857142857142854</v>
      </c>
      <c r="V695" s="11">
        <f t="shared" si="87"/>
        <v>185.71428571428572</v>
      </c>
      <c r="W695" s="9">
        <v>2.57</v>
      </c>
      <c r="X695" s="9">
        <v>6.43</v>
      </c>
    </row>
    <row r="696" spans="1:24" x14ac:dyDescent="0.2">
      <c r="A696" s="7" t="s">
        <v>2724</v>
      </c>
      <c r="B696" s="7" t="s">
        <v>1009</v>
      </c>
      <c r="C696" s="8">
        <v>2</v>
      </c>
      <c r="D696" s="9">
        <v>4.5</v>
      </c>
      <c r="E696" s="10">
        <v>2800</v>
      </c>
      <c r="F696" s="10">
        <v>400</v>
      </c>
      <c r="G696" s="11">
        <f t="shared" si="80"/>
        <v>14.285714285714285</v>
      </c>
      <c r="H696" s="10">
        <v>3200</v>
      </c>
      <c r="I696" s="9">
        <v>4.5</v>
      </c>
      <c r="J696" s="8">
        <v>2</v>
      </c>
      <c r="K696" s="9">
        <v>35.69</v>
      </c>
      <c r="L696" s="9">
        <v>35.69</v>
      </c>
      <c r="M696" s="9">
        <f t="shared" si="81"/>
        <v>11.153124999999999</v>
      </c>
      <c r="N696" s="9">
        <f t="shared" si="82"/>
        <v>7.7027160493827163</v>
      </c>
      <c r="O696" s="9">
        <f t="shared" si="83"/>
        <v>7.2508917954815768</v>
      </c>
      <c r="P696" s="11">
        <f t="shared" si="84"/>
        <v>44.794705250673147</v>
      </c>
      <c r="Q696" s="11">
        <f t="shared" si="85"/>
        <v>53.817286405378653</v>
      </c>
      <c r="R696" s="8">
        <v>1</v>
      </c>
      <c r="S696" s="8">
        <v>1</v>
      </c>
      <c r="T696" s="8">
        <v>1</v>
      </c>
      <c r="U696" s="11">
        <f t="shared" si="86"/>
        <v>50</v>
      </c>
      <c r="V696" s="11">
        <f t="shared" si="87"/>
        <v>150</v>
      </c>
      <c r="W696" s="9">
        <v>3.5</v>
      </c>
      <c r="X696" s="9">
        <v>7</v>
      </c>
    </row>
    <row r="697" spans="1:24" x14ac:dyDescent="0.2">
      <c r="A697" s="7" t="s">
        <v>2724</v>
      </c>
      <c r="B697" s="7" t="s">
        <v>768</v>
      </c>
      <c r="C697" s="8">
        <v>3</v>
      </c>
      <c r="D697" s="9">
        <v>4.83</v>
      </c>
      <c r="E697" s="10">
        <v>4100</v>
      </c>
      <c r="F697" s="10">
        <v>400</v>
      </c>
      <c r="G697" s="11">
        <f t="shared" si="80"/>
        <v>9.7560975609756095</v>
      </c>
      <c r="H697" s="10">
        <v>4500</v>
      </c>
      <c r="I697" s="9">
        <v>4.83</v>
      </c>
      <c r="J697" s="8">
        <v>3</v>
      </c>
      <c r="K697" s="9">
        <v>25.78</v>
      </c>
      <c r="L697" s="9">
        <v>25.78</v>
      </c>
      <c r="M697" s="9">
        <f t="shared" si="81"/>
        <v>5.7288888888888891</v>
      </c>
      <c r="N697" s="9">
        <f t="shared" si="82"/>
        <v>7.7027160493827163</v>
      </c>
      <c r="O697" s="9">
        <f t="shared" si="83"/>
        <v>7.2508917954815768</v>
      </c>
      <c r="P697" s="11">
        <f t="shared" si="84"/>
        <v>-25.625080138479291</v>
      </c>
      <c r="Q697" s="11">
        <f t="shared" si="85"/>
        <v>-20.990561568456034</v>
      </c>
      <c r="R697" s="8">
        <v>0</v>
      </c>
      <c r="S697" s="8">
        <v>1</v>
      </c>
      <c r="T697" s="8">
        <v>2</v>
      </c>
      <c r="U697" s="11">
        <f t="shared" si="86"/>
        <v>0</v>
      </c>
      <c r="V697" s="11">
        <f t="shared" si="87"/>
        <v>100</v>
      </c>
      <c r="W697" s="9">
        <v>3</v>
      </c>
      <c r="X697" s="9">
        <v>6.33</v>
      </c>
    </row>
    <row r="698" spans="1:24" x14ac:dyDescent="0.2">
      <c r="A698" s="7" t="s">
        <v>2724</v>
      </c>
      <c r="B698" s="7" t="s">
        <v>702</v>
      </c>
      <c r="C698" s="8">
        <v>1</v>
      </c>
      <c r="D698" s="9">
        <v>4</v>
      </c>
      <c r="E698" s="10">
        <v>1400</v>
      </c>
      <c r="F698" s="10">
        <v>200</v>
      </c>
      <c r="G698" s="11">
        <f t="shared" si="80"/>
        <v>14.285714285714285</v>
      </c>
      <c r="H698" s="10">
        <v>1600</v>
      </c>
      <c r="I698" s="9">
        <v>4</v>
      </c>
      <c r="J698" s="8">
        <v>1</v>
      </c>
      <c r="K698" s="9">
        <v>0</v>
      </c>
      <c r="L698" s="9">
        <v>0</v>
      </c>
      <c r="M698" s="9">
        <f t="shared" si="81"/>
        <v>0</v>
      </c>
      <c r="N698" s="9">
        <f t="shared" si="82"/>
        <v>7.7027160493827163</v>
      </c>
      <c r="O698" s="9">
        <f t="shared" si="83"/>
        <v>7.2508917954815768</v>
      </c>
      <c r="P698" s="11">
        <f t="shared" si="84"/>
        <v>-100</v>
      </c>
      <c r="Q698" s="11">
        <f t="shared" si="85"/>
        <v>-100</v>
      </c>
      <c r="R698" s="8">
        <v>0</v>
      </c>
      <c r="S698" s="8">
        <v>0</v>
      </c>
      <c r="T698" s="8">
        <v>0</v>
      </c>
      <c r="U698" s="11">
        <f t="shared" si="86"/>
        <v>0</v>
      </c>
      <c r="V698" s="11">
        <f t="shared" si="87"/>
        <v>0</v>
      </c>
      <c r="W698" s="9">
        <v>5</v>
      </c>
      <c r="X698" s="9">
        <v>5</v>
      </c>
    </row>
    <row r="699" spans="1:24" x14ac:dyDescent="0.2">
      <c r="A699" s="7" t="s">
        <v>2724</v>
      </c>
      <c r="B699" s="7" t="s">
        <v>901</v>
      </c>
      <c r="C699" s="8">
        <v>1</v>
      </c>
      <c r="D699" s="9">
        <v>3.5</v>
      </c>
      <c r="E699" s="10">
        <v>1500</v>
      </c>
      <c r="F699" s="10">
        <v>200</v>
      </c>
      <c r="G699" s="11">
        <f t="shared" si="80"/>
        <v>13.333333333333334</v>
      </c>
      <c r="H699" s="10">
        <v>1700</v>
      </c>
      <c r="I699" s="9">
        <v>3.5</v>
      </c>
      <c r="J699" s="8">
        <v>1</v>
      </c>
      <c r="K699" s="9">
        <v>0</v>
      </c>
      <c r="L699" s="9">
        <v>0</v>
      </c>
      <c r="M699" s="9">
        <f t="shared" si="81"/>
        <v>0</v>
      </c>
      <c r="N699" s="9">
        <f t="shared" si="82"/>
        <v>7.7027160493827163</v>
      </c>
      <c r="O699" s="9">
        <f t="shared" si="83"/>
        <v>7.2508917954815768</v>
      </c>
      <c r="P699" s="11">
        <f t="shared" si="84"/>
        <v>-100</v>
      </c>
      <c r="Q699" s="11">
        <f t="shared" si="85"/>
        <v>-100</v>
      </c>
      <c r="R699" s="8">
        <v>0</v>
      </c>
      <c r="S699" s="8">
        <v>0</v>
      </c>
      <c r="T699" s="8">
        <v>0</v>
      </c>
      <c r="U699" s="11">
        <f t="shared" si="86"/>
        <v>0</v>
      </c>
      <c r="V699" s="11">
        <f t="shared" si="87"/>
        <v>0</v>
      </c>
      <c r="W699" s="9">
        <v>4</v>
      </c>
      <c r="X699" s="9">
        <v>5</v>
      </c>
    </row>
    <row r="700" spans="1:24" x14ac:dyDescent="0.2">
      <c r="A700" s="7" t="s">
        <v>2724</v>
      </c>
      <c r="B700" s="7" t="s">
        <v>1535</v>
      </c>
      <c r="C700" s="8">
        <v>1</v>
      </c>
      <c r="D700" s="9">
        <v>5</v>
      </c>
      <c r="E700" s="10">
        <v>1300</v>
      </c>
      <c r="F700" s="10">
        <v>0</v>
      </c>
      <c r="G700" s="11">
        <f t="shared" si="80"/>
        <v>0</v>
      </c>
      <c r="H700" s="10">
        <v>0</v>
      </c>
      <c r="I700" s="9">
        <v>5</v>
      </c>
      <c r="J700" s="8">
        <v>0</v>
      </c>
      <c r="K700" s="9">
        <v>0</v>
      </c>
      <c r="L700" s="9">
        <v>0</v>
      </c>
      <c r="M700" s="9">
        <f t="shared" si="81"/>
        <v>0</v>
      </c>
      <c r="N700" s="9">
        <f t="shared" si="82"/>
        <v>7.7027160493827163</v>
      </c>
      <c r="O700" s="9">
        <f t="shared" si="83"/>
        <v>7.2508917954815768</v>
      </c>
      <c r="P700" s="11">
        <f t="shared" si="84"/>
        <v>-100</v>
      </c>
      <c r="Q700" s="11">
        <f t="shared" si="85"/>
        <v>-100</v>
      </c>
      <c r="R700" s="8">
        <v>0</v>
      </c>
      <c r="S700" s="8">
        <v>0</v>
      </c>
      <c r="T700" s="8">
        <v>0</v>
      </c>
      <c r="U700" s="11">
        <f t="shared" si="86"/>
        <v>0</v>
      </c>
      <c r="V700" s="11">
        <f t="shared" si="87"/>
        <v>0</v>
      </c>
      <c r="W700" s="9">
        <v>0</v>
      </c>
      <c r="X700" s="9">
        <v>0</v>
      </c>
    </row>
    <row r="701" spans="1:24" x14ac:dyDescent="0.2">
      <c r="A701" s="7" t="s">
        <v>2724</v>
      </c>
      <c r="B701" s="7" t="s">
        <v>297</v>
      </c>
      <c r="C701" s="8">
        <v>1</v>
      </c>
      <c r="D701" s="9">
        <v>6</v>
      </c>
      <c r="E701" s="10">
        <v>1200</v>
      </c>
      <c r="F701" s="10">
        <v>100</v>
      </c>
      <c r="G701" s="11">
        <f t="shared" si="80"/>
        <v>8.3333333333333321</v>
      </c>
      <c r="H701" s="10">
        <v>1300</v>
      </c>
      <c r="I701" s="9">
        <v>6</v>
      </c>
      <c r="J701" s="8">
        <v>1</v>
      </c>
      <c r="K701" s="9">
        <v>8.42</v>
      </c>
      <c r="L701" s="9">
        <v>8.42</v>
      </c>
      <c r="M701" s="9">
        <f t="shared" si="81"/>
        <v>6.476923076923077</v>
      </c>
      <c r="N701" s="9">
        <f t="shared" si="82"/>
        <v>7.7027160493827163</v>
      </c>
      <c r="O701" s="9">
        <f t="shared" si="83"/>
        <v>7.2508917954815768</v>
      </c>
      <c r="P701" s="11">
        <f t="shared" si="84"/>
        <v>-15.913775927880302</v>
      </c>
      <c r="Q701" s="11">
        <f t="shared" si="85"/>
        <v>-10.674117617377791</v>
      </c>
      <c r="R701" s="8">
        <v>0</v>
      </c>
      <c r="S701" s="8">
        <v>0</v>
      </c>
      <c r="T701" s="8">
        <v>1</v>
      </c>
      <c r="U701" s="11">
        <f t="shared" si="86"/>
        <v>0</v>
      </c>
      <c r="V701" s="11">
        <f t="shared" si="87"/>
        <v>100</v>
      </c>
      <c r="W701" s="9">
        <v>3</v>
      </c>
      <c r="X701" s="9">
        <v>5</v>
      </c>
    </row>
    <row r="702" spans="1:24" x14ac:dyDescent="0.2">
      <c r="A702" s="7" t="s">
        <v>2724</v>
      </c>
      <c r="B702" s="7" t="s">
        <v>601</v>
      </c>
      <c r="C702" s="8">
        <v>2</v>
      </c>
      <c r="D702" s="9">
        <v>6</v>
      </c>
      <c r="E702" s="10">
        <v>2400</v>
      </c>
      <c r="F702" s="10">
        <v>0</v>
      </c>
      <c r="G702" s="11">
        <f t="shared" si="80"/>
        <v>0</v>
      </c>
      <c r="H702" s="10">
        <v>1000</v>
      </c>
      <c r="I702" s="9">
        <v>6</v>
      </c>
      <c r="J702" s="8">
        <v>1</v>
      </c>
      <c r="K702" s="9">
        <v>0</v>
      </c>
      <c r="L702" s="9">
        <v>0</v>
      </c>
      <c r="M702" s="9">
        <f t="shared" si="81"/>
        <v>0</v>
      </c>
      <c r="N702" s="9">
        <f t="shared" si="82"/>
        <v>7.7027160493827163</v>
      </c>
      <c r="O702" s="9">
        <f t="shared" si="83"/>
        <v>7.2508917954815768</v>
      </c>
      <c r="P702" s="11">
        <f t="shared" si="84"/>
        <v>-100</v>
      </c>
      <c r="Q702" s="11">
        <f t="shared" si="85"/>
        <v>-100</v>
      </c>
      <c r="R702" s="8">
        <v>0</v>
      </c>
      <c r="S702" s="8">
        <v>0</v>
      </c>
      <c r="T702" s="8">
        <v>0</v>
      </c>
      <c r="U702" s="11">
        <f t="shared" si="86"/>
        <v>0</v>
      </c>
      <c r="V702" s="11">
        <f t="shared" si="87"/>
        <v>0</v>
      </c>
      <c r="W702" s="9">
        <v>7</v>
      </c>
      <c r="X702" s="9">
        <v>9</v>
      </c>
    </row>
    <row r="703" spans="1:24" x14ac:dyDescent="0.2">
      <c r="A703" s="7" t="s">
        <v>2724</v>
      </c>
      <c r="B703" s="7" t="s">
        <v>548</v>
      </c>
      <c r="C703" s="8">
        <v>2</v>
      </c>
      <c r="D703" s="9">
        <v>4.5</v>
      </c>
      <c r="E703" s="10">
        <v>2800</v>
      </c>
      <c r="F703" s="10">
        <v>400</v>
      </c>
      <c r="G703" s="11">
        <f t="shared" si="80"/>
        <v>14.285714285714285</v>
      </c>
      <c r="H703" s="10">
        <v>3200</v>
      </c>
      <c r="I703" s="9">
        <v>4.5</v>
      </c>
      <c r="J703" s="8">
        <v>2</v>
      </c>
      <c r="K703" s="9">
        <v>48.94</v>
      </c>
      <c r="L703" s="9">
        <v>48.94</v>
      </c>
      <c r="M703" s="9">
        <f t="shared" si="81"/>
        <v>15.293749999999999</v>
      </c>
      <c r="N703" s="9">
        <f t="shared" si="82"/>
        <v>7.7027160493827163</v>
      </c>
      <c r="O703" s="9">
        <f t="shared" si="83"/>
        <v>7.2508917954815768</v>
      </c>
      <c r="P703" s="11">
        <f t="shared" si="84"/>
        <v>98.550094563405551</v>
      </c>
      <c r="Q703" s="11">
        <f t="shared" si="85"/>
        <v>110.92233109216114</v>
      </c>
      <c r="R703" s="8">
        <v>1</v>
      </c>
      <c r="S703" s="8">
        <v>1</v>
      </c>
      <c r="T703" s="8">
        <v>1</v>
      </c>
      <c r="U703" s="11">
        <f t="shared" si="86"/>
        <v>50</v>
      </c>
      <c r="V703" s="11">
        <f t="shared" si="87"/>
        <v>150</v>
      </c>
      <c r="W703" s="9">
        <v>2.5</v>
      </c>
      <c r="X703" s="9">
        <v>6</v>
      </c>
    </row>
    <row r="704" spans="1:24" x14ac:dyDescent="0.2">
      <c r="A704" s="7" t="s">
        <v>2724</v>
      </c>
      <c r="B704" s="7" t="s">
        <v>1180</v>
      </c>
      <c r="C704" s="8">
        <v>1</v>
      </c>
      <c r="D704" s="9">
        <v>15</v>
      </c>
      <c r="E704" s="10">
        <v>800</v>
      </c>
      <c r="F704" s="10">
        <v>0</v>
      </c>
      <c r="G704" s="11">
        <f t="shared" si="80"/>
        <v>0</v>
      </c>
      <c r="H704" s="10">
        <v>800</v>
      </c>
      <c r="I704" s="9">
        <v>15</v>
      </c>
      <c r="J704" s="8">
        <v>1</v>
      </c>
      <c r="K704" s="9">
        <v>10.44</v>
      </c>
      <c r="L704" s="9">
        <v>10.44</v>
      </c>
      <c r="M704" s="9">
        <f t="shared" si="81"/>
        <v>13.049999999999999</v>
      </c>
      <c r="N704" s="9">
        <f t="shared" si="82"/>
        <v>7.7027160493827163</v>
      </c>
      <c r="O704" s="9">
        <f t="shared" si="83"/>
        <v>7.2508917954815768</v>
      </c>
      <c r="P704" s="11">
        <f t="shared" si="84"/>
        <v>69.420759071675846</v>
      </c>
      <c r="Q704" s="11">
        <f t="shared" si="85"/>
        <v>79.977861593965045</v>
      </c>
      <c r="R704" s="8">
        <v>0</v>
      </c>
      <c r="S704" s="8">
        <v>0</v>
      </c>
      <c r="T704" s="8">
        <v>1</v>
      </c>
      <c r="U704" s="11">
        <f t="shared" si="86"/>
        <v>0</v>
      </c>
      <c r="V704" s="11">
        <f t="shared" si="87"/>
        <v>100</v>
      </c>
      <c r="W704" s="9">
        <v>3</v>
      </c>
      <c r="X704" s="9">
        <v>6</v>
      </c>
    </row>
    <row r="705" spans="1:24" x14ac:dyDescent="0.2">
      <c r="A705" s="7" t="s">
        <v>2724</v>
      </c>
      <c r="B705" s="7" t="s">
        <v>1295</v>
      </c>
      <c r="C705" s="8">
        <v>1</v>
      </c>
      <c r="D705" s="9">
        <v>6</v>
      </c>
      <c r="E705" s="10">
        <v>1200</v>
      </c>
      <c r="F705" s="10">
        <v>100</v>
      </c>
      <c r="G705" s="11">
        <f t="shared" si="80"/>
        <v>8.3333333333333321</v>
      </c>
      <c r="H705" s="10">
        <v>1300</v>
      </c>
      <c r="I705" s="9">
        <v>6</v>
      </c>
      <c r="J705" s="8">
        <v>1</v>
      </c>
      <c r="K705" s="9">
        <v>0</v>
      </c>
      <c r="L705" s="9">
        <v>0</v>
      </c>
      <c r="M705" s="9">
        <f t="shared" si="81"/>
        <v>0</v>
      </c>
      <c r="N705" s="9">
        <f t="shared" si="82"/>
        <v>7.7027160493827163</v>
      </c>
      <c r="O705" s="9">
        <f t="shared" si="83"/>
        <v>7.2508917954815768</v>
      </c>
      <c r="P705" s="11">
        <f t="shared" si="84"/>
        <v>-100</v>
      </c>
      <c r="Q705" s="11">
        <f t="shared" si="85"/>
        <v>-100</v>
      </c>
      <c r="R705" s="8">
        <v>0</v>
      </c>
      <c r="S705" s="8">
        <v>0</v>
      </c>
      <c r="T705" s="8">
        <v>0</v>
      </c>
      <c r="U705" s="11">
        <f t="shared" si="86"/>
        <v>0</v>
      </c>
      <c r="V705" s="11">
        <f t="shared" si="87"/>
        <v>0</v>
      </c>
      <c r="W705" s="9">
        <v>4</v>
      </c>
      <c r="X705" s="9">
        <v>8</v>
      </c>
    </row>
    <row r="706" spans="1:24" x14ac:dyDescent="0.2">
      <c r="A706" s="7" t="s">
        <v>2724</v>
      </c>
      <c r="B706" s="7" t="s">
        <v>513</v>
      </c>
      <c r="C706" s="8">
        <v>1</v>
      </c>
      <c r="D706" s="9">
        <v>30</v>
      </c>
      <c r="E706" s="10">
        <v>400</v>
      </c>
      <c r="F706" s="10">
        <v>200</v>
      </c>
      <c r="G706" s="11">
        <f t="shared" ref="G706:G769" si="88">IF(E706&gt;0,(F706/E706)*100,0)</f>
        <v>50</v>
      </c>
      <c r="H706" s="10">
        <v>600</v>
      </c>
      <c r="I706" s="9">
        <v>30</v>
      </c>
      <c r="J706" s="8">
        <v>1</v>
      </c>
      <c r="K706" s="9">
        <v>0</v>
      </c>
      <c r="L706" s="9">
        <v>0</v>
      </c>
      <c r="M706" s="9">
        <f t="shared" ref="M706:M769" si="89">IF(H706&gt;0,(K706/H706)*1000,0)</f>
        <v>0</v>
      </c>
      <c r="N706" s="9">
        <f t="shared" ref="N706:N769" si="90">IF(SUMIF($A$2:$A$1229,A706,$H$2:$H$1229)&gt;0,SUMIF($A$2:$A$1229,A706,$K$2:$K$1229)/SUMIF($A$2:$A$1229,A706,$H$2:$H$1229)*1000,0)</f>
        <v>7.7027160493827163</v>
      </c>
      <c r="O706" s="9">
        <f t="shared" ref="O706:O769" si="91">IF(SUM($H$2:$H$1229)&gt;0,SUM($K$2:$K$1229)/SUM($H$2:$H$1229)*1000,0)</f>
        <v>7.2508917954815768</v>
      </c>
      <c r="P706" s="11">
        <f t="shared" ref="P706:P769" si="92">IF(N706&gt;0,(M706-N706)/N706*100,0)</f>
        <v>-100</v>
      </c>
      <c r="Q706" s="11">
        <f t="shared" ref="Q706:Q769" si="93">IF(O706&gt;0,(M706-O706)/O706*100,0)</f>
        <v>-100</v>
      </c>
      <c r="R706" s="8">
        <v>0</v>
      </c>
      <c r="S706" s="8">
        <v>0</v>
      </c>
      <c r="T706" s="8">
        <v>0</v>
      </c>
      <c r="U706" s="11">
        <f t="shared" ref="U706:U769" si="94">IF(J706&gt;0,(R706/J706)*100,0)</f>
        <v>0</v>
      </c>
      <c r="V706" s="11">
        <f t="shared" ref="V706:V769" si="95">IF(J706&gt;0,((R706+S706+T706)/J706)*100,0)</f>
        <v>0</v>
      </c>
      <c r="W706" s="9">
        <v>7</v>
      </c>
      <c r="X706" s="9">
        <v>8</v>
      </c>
    </row>
    <row r="707" spans="1:24" x14ac:dyDescent="0.2">
      <c r="A707" s="7" t="s">
        <v>2724</v>
      </c>
      <c r="B707" s="7" t="s">
        <v>603</v>
      </c>
      <c r="C707" s="8">
        <v>1</v>
      </c>
      <c r="D707" s="9">
        <v>4</v>
      </c>
      <c r="E707" s="10">
        <v>1400</v>
      </c>
      <c r="F707" s="10">
        <v>100</v>
      </c>
      <c r="G707" s="11">
        <f t="shared" si="88"/>
        <v>7.1428571428571423</v>
      </c>
      <c r="H707" s="10">
        <v>1500</v>
      </c>
      <c r="I707" s="9">
        <v>4</v>
      </c>
      <c r="J707" s="8">
        <v>1</v>
      </c>
      <c r="K707" s="9">
        <v>47.94</v>
      </c>
      <c r="L707" s="9">
        <v>47.94</v>
      </c>
      <c r="M707" s="9">
        <f t="shared" si="89"/>
        <v>31.959999999999994</v>
      </c>
      <c r="N707" s="9">
        <f t="shared" si="90"/>
        <v>7.7027160493827163</v>
      </c>
      <c r="O707" s="9">
        <f t="shared" si="91"/>
        <v>7.2508917954815768</v>
      </c>
      <c r="P707" s="11">
        <f t="shared" si="92"/>
        <v>314.91857930503903</v>
      </c>
      <c r="Q707" s="11">
        <f t="shared" si="93"/>
        <v>340.77336831748062</v>
      </c>
      <c r="R707" s="8">
        <v>1</v>
      </c>
      <c r="S707" s="8">
        <v>1</v>
      </c>
      <c r="T707" s="8">
        <v>1</v>
      </c>
      <c r="U707" s="11">
        <f t="shared" si="94"/>
        <v>100</v>
      </c>
      <c r="V707" s="11">
        <f t="shared" si="95"/>
        <v>300</v>
      </c>
      <c r="W707" s="9">
        <v>1</v>
      </c>
      <c r="X707" s="9">
        <v>8</v>
      </c>
    </row>
    <row r="708" spans="1:24" x14ac:dyDescent="0.2">
      <c r="A708" s="7" t="s">
        <v>2724</v>
      </c>
      <c r="B708" s="7" t="s">
        <v>153</v>
      </c>
      <c r="C708" s="8">
        <v>1</v>
      </c>
      <c r="D708" s="9">
        <v>12</v>
      </c>
      <c r="E708" s="10">
        <v>800</v>
      </c>
      <c r="F708" s="10">
        <v>0</v>
      </c>
      <c r="G708" s="11">
        <f t="shared" si="88"/>
        <v>0</v>
      </c>
      <c r="H708" s="10">
        <v>0</v>
      </c>
      <c r="I708" s="9">
        <v>12</v>
      </c>
      <c r="J708" s="8">
        <v>0</v>
      </c>
      <c r="K708" s="9">
        <v>0</v>
      </c>
      <c r="L708" s="9">
        <v>0</v>
      </c>
      <c r="M708" s="9">
        <f t="shared" si="89"/>
        <v>0</v>
      </c>
      <c r="N708" s="9">
        <f t="shared" si="90"/>
        <v>7.7027160493827163</v>
      </c>
      <c r="O708" s="9">
        <f t="shared" si="91"/>
        <v>7.2508917954815768</v>
      </c>
      <c r="P708" s="11">
        <f t="shared" si="92"/>
        <v>-100</v>
      </c>
      <c r="Q708" s="11">
        <f t="shared" si="93"/>
        <v>-100</v>
      </c>
      <c r="R708" s="8">
        <v>0</v>
      </c>
      <c r="S708" s="8">
        <v>0</v>
      </c>
      <c r="T708" s="8">
        <v>0</v>
      </c>
      <c r="U708" s="11">
        <f t="shared" si="94"/>
        <v>0</v>
      </c>
      <c r="V708" s="11">
        <f t="shared" si="95"/>
        <v>0</v>
      </c>
      <c r="W708" s="9">
        <v>0</v>
      </c>
      <c r="X708" s="9">
        <v>0</v>
      </c>
    </row>
    <row r="709" spans="1:24" x14ac:dyDescent="0.2">
      <c r="A709" s="7" t="s">
        <v>2724</v>
      </c>
      <c r="B709" s="7" t="s">
        <v>1530</v>
      </c>
      <c r="C709" s="8">
        <v>1</v>
      </c>
      <c r="D709" s="9">
        <v>5</v>
      </c>
      <c r="E709" s="10">
        <v>1300</v>
      </c>
      <c r="F709" s="10">
        <v>0</v>
      </c>
      <c r="G709" s="11">
        <f t="shared" si="88"/>
        <v>0</v>
      </c>
      <c r="H709" s="10">
        <v>1300</v>
      </c>
      <c r="I709" s="9">
        <v>5</v>
      </c>
      <c r="J709" s="8">
        <v>1</v>
      </c>
      <c r="K709" s="9">
        <v>9.02</v>
      </c>
      <c r="L709" s="9">
        <v>9.02</v>
      </c>
      <c r="M709" s="9">
        <f t="shared" si="89"/>
        <v>6.9384615384615387</v>
      </c>
      <c r="N709" s="9">
        <f t="shared" si="90"/>
        <v>7.7027160493827163</v>
      </c>
      <c r="O709" s="9">
        <f t="shared" si="91"/>
        <v>7.2508917954815768</v>
      </c>
      <c r="P709" s="11">
        <f t="shared" si="92"/>
        <v>-9.9218834761853092</v>
      </c>
      <c r="Q709" s="11">
        <f t="shared" si="93"/>
        <v>-4.3088528395187247</v>
      </c>
      <c r="R709" s="8">
        <v>0</v>
      </c>
      <c r="S709" s="8">
        <v>0</v>
      </c>
      <c r="T709" s="8">
        <v>1</v>
      </c>
      <c r="U709" s="11">
        <f t="shared" si="94"/>
        <v>0</v>
      </c>
      <c r="V709" s="11">
        <f t="shared" si="95"/>
        <v>100</v>
      </c>
      <c r="W709" s="9">
        <v>3</v>
      </c>
      <c r="X709" s="9">
        <v>8</v>
      </c>
    </row>
    <row r="710" spans="1:24" x14ac:dyDescent="0.2">
      <c r="A710" s="7" t="s">
        <v>2724</v>
      </c>
      <c r="B710" s="7" t="s">
        <v>346</v>
      </c>
      <c r="C710" s="8">
        <v>1</v>
      </c>
      <c r="D710" s="9">
        <v>2.5</v>
      </c>
      <c r="E710" s="10">
        <v>1700</v>
      </c>
      <c r="F710" s="10">
        <v>200</v>
      </c>
      <c r="G710" s="11">
        <f t="shared" si="88"/>
        <v>11.76470588235294</v>
      </c>
      <c r="H710" s="10">
        <v>1900</v>
      </c>
      <c r="I710" s="9">
        <v>2.5</v>
      </c>
      <c r="J710" s="8">
        <v>1</v>
      </c>
      <c r="K710" s="9">
        <v>18.32</v>
      </c>
      <c r="L710" s="9">
        <v>18.32</v>
      </c>
      <c r="M710" s="9">
        <f t="shared" si="89"/>
        <v>9.6421052631578945</v>
      </c>
      <c r="N710" s="9">
        <f t="shared" si="90"/>
        <v>7.7027160493827163</v>
      </c>
      <c r="O710" s="9">
        <f t="shared" si="91"/>
        <v>7.2508917954815768</v>
      </c>
      <c r="P710" s="11">
        <f t="shared" si="92"/>
        <v>25.177991780322706</v>
      </c>
      <c r="Q710" s="11">
        <f t="shared" si="93"/>
        <v>32.978198201308317</v>
      </c>
      <c r="R710" s="8">
        <v>0</v>
      </c>
      <c r="S710" s="8">
        <v>1</v>
      </c>
      <c r="T710" s="8">
        <v>1</v>
      </c>
      <c r="U710" s="11">
        <f t="shared" si="94"/>
        <v>0</v>
      </c>
      <c r="V710" s="11">
        <f t="shared" si="95"/>
        <v>200</v>
      </c>
      <c r="W710" s="9">
        <v>2</v>
      </c>
      <c r="X710" s="9">
        <v>8</v>
      </c>
    </row>
    <row r="711" spans="1:24" x14ac:dyDescent="0.2">
      <c r="A711" s="7" t="s">
        <v>2724</v>
      </c>
      <c r="B711" s="7" t="s">
        <v>359</v>
      </c>
      <c r="C711" s="8">
        <v>2</v>
      </c>
      <c r="D711" s="9">
        <v>7</v>
      </c>
      <c r="E711" s="10">
        <v>2200</v>
      </c>
      <c r="F711" s="10">
        <v>100</v>
      </c>
      <c r="G711" s="11">
        <f t="shared" si="88"/>
        <v>4.5454545454545459</v>
      </c>
      <c r="H711" s="10">
        <v>2300</v>
      </c>
      <c r="I711" s="9">
        <v>7</v>
      </c>
      <c r="J711" s="8">
        <v>2</v>
      </c>
      <c r="K711" s="9">
        <v>0</v>
      </c>
      <c r="L711" s="9">
        <v>0</v>
      </c>
      <c r="M711" s="9">
        <f t="shared" si="89"/>
        <v>0</v>
      </c>
      <c r="N711" s="9">
        <f t="shared" si="90"/>
        <v>7.7027160493827163</v>
      </c>
      <c r="O711" s="9">
        <f t="shared" si="91"/>
        <v>7.2508917954815768</v>
      </c>
      <c r="P711" s="11">
        <f t="shared" si="92"/>
        <v>-100</v>
      </c>
      <c r="Q711" s="11">
        <f t="shared" si="93"/>
        <v>-100</v>
      </c>
      <c r="R711" s="8">
        <v>0</v>
      </c>
      <c r="S711" s="8">
        <v>0</v>
      </c>
      <c r="T711" s="8">
        <v>0</v>
      </c>
      <c r="U711" s="11">
        <f t="shared" si="94"/>
        <v>0</v>
      </c>
      <c r="V711" s="11">
        <f t="shared" si="95"/>
        <v>0</v>
      </c>
      <c r="W711" s="9">
        <v>6</v>
      </c>
      <c r="X711" s="9">
        <v>7.5</v>
      </c>
    </row>
    <row r="712" spans="1:24" x14ac:dyDescent="0.2">
      <c r="A712" s="7" t="s">
        <v>2724</v>
      </c>
      <c r="B712" s="7" t="s">
        <v>381</v>
      </c>
      <c r="C712" s="8">
        <v>1</v>
      </c>
      <c r="D712" s="9">
        <v>8</v>
      </c>
      <c r="E712" s="10">
        <v>1000</v>
      </c>
      <c r="F712" s="10">
        <v>200</v>
      </c>
      <c r="G712" s="11">
        <f t="shared" si="88"/>
        <v>20</v>
      </c>
      <c r="H712" s="10">
        <v>1200</v>
      </c>
      <c r="I712" s="9">
        <v>8</v>
      </c>
      <c r="J712" s="8">
        <v>1</v>
      </c>
      <c r="K712" s="9">
        <v>32.33</v>
      </c>
      <c r="L712" s="9">
        <v>32.33</v>
      </c>
      <c r="M712" s="9">
        <f t="shared" si="89"/>
        <v>26.941666666666666</v>
      </c>
      <c r="N712" s="9">
        <f t="shared" si="90"/>
        <v>7.7027160493827163</v>
      </c>
      <c r="O712" s="9">
        <f t="shared" si="91"/>
        <v>7.2508917954815768</v>
      </c>
      <c r="P712" s="11">
        <f t="shared" si="92"/>
        <v>249.76839979484549</v>
      </c>
      <c r="Q712" s="11">
        <f t="shared" si="93"/>
        <v>271.56349076199808</v>
      </c>
      <c r="R712" s="8">
        <v>1</v>
      </c>
      <c r="S712" s="8">
        <v>1</v>
      </c>
      <c r="T712" s="8">
        <v>1</v>
      </c>
      <c r="U712" s="11">
        <f t="shared" si="94"/>
        <v>100</v>
      </c>
      <c r="V712" s="11">
        <f t="shared" si="95"/>
        <v>300</v>
      </c>
      <c r="W712" s="9">
        <v>1</v>
      </c>
      <c r="X712" s="9">
        <v>6</v>
      </c>
    </row>
    <row r="713" spans="1:24" x14ac:dyDescent="0.2">
      <c r="A713" s="7" t="s">
        <v>2724</v>
      </c>
      <c r="B713" s="7" t="s">
        <v>372</v>
      </c>
      <c r="C713" s="8">
        <v>1</v>
      </c>
      <c r="D713" s="9">
        <v>6</v>
      </c>
      <c r="E713" s="10">
        <v>1200</v>
      </c>
      <c r="F713" s="10">
        <v>100</v>
      </c>
      <c r="G713" s="11">
        <f t="shared" si="88"/>
        <v>8.3333333333333321</v>
      </c>
      <c r="H713" s="10">
        <v>1300</v>
      </c>
      <c r="I713" s="9">
        <v>6</v>
      </c>
      <c r="J713" s="8">
        <v>1</v>
      </c>
      <c r="K713" s="9">
        <v>27.21</v>
      </c>
      <c r="L713" s="9">
        <v>27.21</v>
      </c>
      <c r="M713" s="9">
        <f t="shared" si="89"/>
        <v>20.930769230769233</v>
      </c>
      <c r="N713" s="9">
        <f t="shared" si="90"/>
        <v>7.7027160493827163</v>
      </c>
      <c r="O713" s="9">
        <f t="shared" si="91"/>
        <v>7.2508917954815768</v>
      </c>
      <c r="P713" s="11">
        <f t="shared" si="92"/>
        <v>171.73232268436783</v>
      </c>
      <c r="Q713" s="11">
        <f t="shared" si="93"/>
        <v>188.66475767590862</v>
      </c>
      <c r="R713" s="8">
        <v>0</v>
      </c>
      <c r="S713" s="8">
        <v>1</v>
      </c>
      <c r="T713" s="8">
        <v>1</v>
      </c>
      <c r="U713" s="11">
        <f t="shared" si="94"/>
        <v>0</v>
      </c>
      <c r="V713" s="11">
        <f t="shared" si="95"/>
        <v>200</v>
      </c>
      <c r="W713" s="9">
        <v>2</v>
      </c>
      <c r="X713" s="9">
        <v>9</v>
      </c>
    </row>
    <row r="714" spans="1:24" x14ac:dyDescent="0.2">
      <c r="A714" s="7" t="s">
        <v>2724</v>
      </c>
      <c r="B714" s="7" t="s">
        <v>210</v>
      </c>
      <c r="C714" s="8">
        <v>1</v>
      </c>
      <c r="D714" s="9">
        <v>10</v>
      </c>
      <c r="E714" s="10">
        <v>900</v>
      </c>
      <c r="F714" s="10">
        <v>100</v>
      </c>
      <c r="G714" s="11">
        <f t="shared" si="88"/>
        <v>11.111111111111111</v>
      </c>
      <c r="H714" s="10">
        <v>1000</v>
      </c>
      <c r="I714" s="9">
        <v>10</v>
      </c>
      <c r="J714" s="8">
        <v>1</v>
      </c>
      <c r="K714" s="9">
        <v>0</v>
      </c>
      <c r="L714" s="9">
        <v>0</v>
      </c>
      <c r="M714" s="9">
        <f t="shared" si="89"/>
        <v>0</v>
      </c>
      <c r="N714" s="9">
        <f t="shared" si="90"/>
        <v>7.7027160493827163</v>
      </c>
      <c r="O714" s="9">
        <f t="shared" si="91"/>
        <v>7.2508917954815768</v>
      </c>
      <c r="P714" s="11">
        <f t="shared" si="92"/>
        <v>-100</v>
      </c>
      <c r="Q714" s="11">
        <f t="shared" si="93"/>
        <v>-100</v>
      </c>
      <c r="R714" s="8">
        <v>0</v>
      </c>
      <c r="S714" s="8">
        <v>0</v>
      </c>
      <c r="T714" s="8">
        <v>0</v>
      </c>
      <c r="U714" s="11">
        <f t="shared" si="94"/>
        <v>0</v>
      </c>
      <c r="V714" s="11">
        <f t="shared" si="95"/>
        <v>0</v>
      </c>
      <c r="W714" s="9">
        <v>8</v>
      </c>
      <c r="X714" s="9">
        <v>9</v>
      </c>
    </row>
    <row r="715" spans="1:24" x14ac:dyDescent="0.2">
      <c r="A715" s="7" t="s">
        <v>2724</v>
      </c>
      <c r="B715" s="7" t="s">
        <v>302</v>
      </c>
      <c r="C715" s="8">
        <v>1</v>
      </c>
      <c r="D715" s="9">
        <v>10</v>
      </c>
      <c r="E715" s="10">
        <v>900</v>
      </c>
      <c r="F715" s="10">
        <v>100</v>
      </c>
      <c r="G715" s="11">
        <f t="shared" si="88"/>
        <v>11.111111111111111</v>
      </c>
      <c r="H715" s="10">
        <v>1000</v>
      </c>
      <c r="I715" s="9">
        <v>10</v>
      </c>
      <c r="J715" s="8">
        <v>1</v>
      </c>
      <c r="K715" s="9">
        <v>0</v>
      </c>
      <c r="L715" s="9">
        <v>0</v>
      </c>
      <c r="M715" s="9">
        <f t="shared" si="89"/>
        <v>0</v>
      </c>
      <c r="N715" s="9">
        <f t="shared" si="90"/>
        <v>7.7027160493827163</v>
      </c>
      <c r="O715" s="9">
        <f t="shared" si="91"/>
        <v>7.2508917954815768</v>
      </c>
      <c r="P715" s="11">
        <f t="shared" si="92"/>
        <v>-100</v>
      </c>
      <c r="Q715" s="11">
        <f t="shared" si="93"/>
        <v>-100</v>
      </c>
      <c r="R715" s="8">
        <v>0</v>
      </c>
      <c r="S715" s="8">
        <v>0</v>
      </c>
      <c r="T715" s="8">
        <v>0</v>
      </c>
      <c r="U715" s="11">
        <f t="shared" si="94"/>
        <v>0</v>
      </c>
      <c r="V715" s="11">
        <f t="shared" si="95"/>
        <v>0</v>
      </c>
      <c r="W715" s="9">
        <v>7</v>
      </c>
      <c r="X715" s="9">
        <v>9</v>
      </c>
    </row>
    <row r="716" spans="1:24" x14ac:dyDescent="0.2">
      <c r="A716" s="7" t="s">
        <v>2724</v>
      </c>
      <c r="B716" s="7" t="s">
        <v>596</v>
      </c>
      <c r="C716" s="8">
        <v>1</v>
      </c>
      <c r="D716" s="9">
        <v>20</v>
      </c>
      <c r="E716" s="10">
        <v>700</v>
      </c>
      <c r="F716" s="10">
        <v>0</v>
      </c>
      <c r="G716" s="11">
        <f t="shared" si="88"/>
        <v>0</v>
      </c>
      <c r="H716" s="10">
        <v>700</v>
      </c>
      <c r="I716" s="9">
        <v>20</v>
      </c>
      <c r="J716" s="8">
        <v>1</v>
      </c>
      <c r="K716" s="9">
        <v>0</v>
      </c>
      <c r="L716" s="9">
        <v>0</v>
      </c>
      <c r="M716" s="9">
        <f t="shared" si="89"/>
        <v>0</v>
      </c>
      <c r="N716" s="9">
        <f t="shared" si="90"/>
        <v>7.7027160493827163</v>
      </c>
      <c r="O716" s="9">
        <f t="shared" si="91"/>
        <v>7.2508917954815768</v>
      </c>
      <c r="P716" s="11">
        <f t="shared" si="92"/>
        <v>-100</v>
      </c>
      <c r="Q716" s="11">
        <f t="shared" si="93"/>
        <v>-100</v>
      </c>
      <c r="R716" s="8">
        <v>0</v>
      </c>
      <c r="S716" s="8">
        <v>0</v>
      </c>
      <c r="T716" s="8">
        <v>0</v>
      </c>
      <c r="U716" s="11">
        <f t="shared" si="94"/>
        <v>0</v>
      </c>
      <c r="V716" s="11">
        <f t="shared" si="95"/>
        <v>0</v>
      </c>
      <c r="W716" s="9">
        <v>9</v>
      </c>
      <c r="X716" s="9">
        <v>9</v>
      </c>
    </row>
    <row r="717" spans="1:24" x14ac:dyDescent="0.2">
      <c r="A717" s="7" t="s">
        <v>2724</v>
      </c>
      <c r="B717" s="7" t="s">
        <v>753</v>
      </c>
      <c r="C717" s="8">
        <v>1</v>
      </c>
      <c r="D717" s="9">
        <v>12</v>
      </c>
      <c r="E717" s="10">
        <v>800</v>
      </c>
      <c r="F717" s="10">
        <v>100</v>
      </c>
      <c r="G717" s="11">
        <f t="shared" si="88"/>
        <v>12.5</v>
      </c>
      <c r="H717" s="10">
        <v>900</v>
      </c>
      <c r="I717" s="9">
        <v>12</v>
      </c>
      <c r="J717" s="8">
        <v>1</v>
      </c>
      <c r="K717" s="9">
        <v>7.84</v>
      </c>
      <c r="L717" s="9">
        <v>7.84</v>
      </c>
      <c r="M717" s="9">
        <f t="shared" si="89"/>
        <v>8.7111111111111104</v>
      </c>
      <c r="N717" s="9">
        <f t="shared" si="90"/>
        <v>7.7027160493827163</v>
      </c>
      <c r="O717" s="9">
        <f t="shared" si="91"/>
        <v>7.2508917954815768</v>
      </c>
      <c r="P717" s="11">
        <f t="shared" si="92"/>
        <v>13.091421977176548</v>
      </c>
      <c r="Q717" s="11">
        <f t="shared" si="93"/>
        <v>20.138478918406634</v>
      </c>
      <c r="R717" s="8">
        <v>0</v>
      </c>
      <c r="S717" s="8">
        <v>0</v>
      </c>
      <c r="T717" s="8">
        <v>1</v>
      </c>
      <c r="U717" s="11">
        <f t="shared" si="94"/>
        <v>0</v>
      </c>
      <c r="V717" s="11">
        <f t="shared" si="95"/>
        <v>100</v>
      </c>
      <c r="W717" s="9">
        <v>3</v>
      </c>
      <c r="X717" s="9">
        <v>9</v>
      </c>
    </row>
    <row r="718" spans="1:24" x14ac:dyDescent="0.2">
      <c r="A718" s="7" t="s">
        <v>2724</v>
      </c>
      <c r="B718" s="7" t="s">
        <v>500</v>
      </c>
      <c r="C718" s="8">
        <v>2</v>
      </c>
      <c r="D718" s="9">
        <v>14</v>
      </c>
      <c r="E718" s="10">
        <v>1700</v>
      </c>
      <c r="F718" s="10">
        <v>200</v>
      </c>
      <c r="G718" s="11">
        <f t="shared" si="88"/>
        <v>11.76470588235294</v>
      </c>
      <c r="H718" s="10">
        <v>1900</v>
      </c>
      <c r="I718" s="9">
        <v>14</v>
      </c>
      <c r="J718" s="8">
        <v>2</v>
      </c>
      <c r="K718" s="9">
        <v>0</v>
      </c>
      <c r="L718" s="9">
        <v>0</v>
      </c>
      <c r="M718" s="9">
        <f t="shared" si="89"/>
        <v>0</v>
      </c>
      <c r="N718" s="9">
        <f t="shared" si="90"/>
        <v>7.7027160493827163</v>
      </c>
      <c r="O718" s="9">
        <f t="shared" si="91"/>
        <v>7.2508917954815768</v>
      </c>
      <c r="P718" s="11">
        <f t="shared" si="92"/>
        <v>-100</v>
      </c>
      <c r="Q718" s="11">
        <f t="shared" si="93"/>
        <v>-100</v>
      </c>
      <c r="R718" s="8">
        <v>0</v>
      </c>
      <c r="S718" s="8">
        <v>0</v>
      </c>
      <c r="T718" s="8">
        <v>0</v>
      </c>
      <c r="U718" s="11">
        <f t="shared" si="94"/>
        <v>0</v>
      </c>
      <c r="V718" s="11">
        <f t="shared" si="95"/>
        <v>0</v>
      </c>
      <c r="W718" s="9">
        <v>5</v>
      </c>
      <c r="X718" s="9">
        <v>7</v>
      </c>
    </row>
    <row r="719" spans="1:24" x14ac:dyDescent="0.2">
      <c r="A719" s="7" t="s">
        <v>2724</v>
      </c>
      <c r="B719" s="7" t="s">
        <v>188</v>
      </c>
      <c r="C719" s="8">
        <v>2</v>
      </c>
      <c r="D719" s="9">
        <v>5.5</v>
      </c>
      <c r="E719" s="10">
        <v>2500</v>
      </c>
      <c r="F719" s="10">
        <v>100</v>
      </c>
      <c r="G719" s="11">
        <f t="shared" si="88"/>
        <v>4</v>
      </c>
      <c r="H719" s="10">
        <v>2600</v>
      </c>
      <c r="I719" s="9">
        <v>5.5</v>
      </c>
      <c r="J719" s="8">
        <v>2</v>
      </c>
      <c r="K719" s="9">
        <v>39.04</v>
      </c>
      <c r="L719" s="9">
        <v>39.04</v>
      </c>
      <c r="M719" s="9">
        <f t="shared" si="89"/>
        <v>15.015384615384615</v>
      </c>
      <c r="N719" s="9">
        <f t="shared" si="90"/>
        <v>7.7027160493827163</v>
      </c>
      <c r="O719" s="9">
        <f t="shared" si="91"/>
        <v>7.2508917954815768</v>
      </c>
      <c r="P719" s="11">
        <f t="shared" si="92"/>
        <v>94.936234428477022</v>
      </c>
      <c r="Q719" s="11">
        <f t="shared" si="93"/>
        <v>107.08328077301491</v>
      </c>
      <c r="R719" s="8">
        <v>1</v>
      </c>
      <c r="S719" s="8">
        <v>1</v>
      </c>
      <c r="T719" s="8">
        <v>1</v>
      </c>
      <c r="U719" s="11">
        <f t="shared" si="94"/>
        <v>50</v>
      </c>
      <c r="V719" s="11">
        <f t="shared" si="95"/>
        <v>150</v>
      </c>
      <c r="W719" s="9">
        <v>3</v>
      </c>
      <c r="X719" s="9">
        <v>7</v>
      </c>
    </row>
    <row r="720" spans="1:24" x14ac:dyDescent="0.2">
      <c r="A720" s="7" t="s">
        <v>2724</v>
      </c>
      <c r="B720" s="7" t="s">
        <v>588</v>
      </c>
      <c r="C720" s="8">
        <v>1</v>
      </c>
      <c r="D720" s="9">
        <v>15</v>
      </c>
      <c r="E720" s="10">
        <v>800</v>
      </c>
      <c r="F720" s="10">
        <v>0</v>
      </c>
      <c r="G720" s="11">
        <f t="shared" si="88"/>
        <v>0</v>
      </c>
      <c r="H720" s="10">
        <v>800</v>
      </c>
      <c r="I720" s="9">
        <v>15</v>
      </c>
      <c r="J720" s="8">
        <v>1</v>
      </c>
      <c r="K720" s="9">
        <v>43.26</v>
      </c>
      <c r="L720" s="9">
        <v>43.26</v>
      </c>
      <c r="M720" s="9">
        <f t="shared" si="89"/>
        <v>54.074999999999996</v>
      </c>
      <c r="N720" s="9">
        <f t="shared" si="90"/>
        <v>7.7027160493827163</v>
      </c>
      <c r="O720" s="9">
        <f t="shared" si="91"/>
        <v>7.2508917954815768</v>
      </c>
      <c r="P720" s="11">
        <f t="shared" si="92"/>
        <v>602.02509937171419</v>
      </c>
      <c r="Q720" s="11">
        <f t="shared" si="93"/>
        <v>645.77033453591253</v>
      </c>
      <c r="R720" s="8">
        <v>0</v>
      </c>
      <c r="S720" s="8">
        <v>1</v>
      </c>
      <c r="T720" s="8">
        <v>1</v>
      </c>
      <c r="U720" s="11">
        <f t="shared" si="94"/>
        <v>0</v>
      </c>
      <c r="V720" s="11">
        <f t="shared" si="95"/>
        <v>200</v>
      </c>
      <c r="W720" s="9">
        <v>2</v>
      </c>
      <c r="X720" s="9">
        <v>9</v>
      </c>
    </row>
    <row r="721" spans="1:24" x14ac:dyDescent="0.2">
      <c r="A721" s="7" t="s">
        <v>2724</v>
      </c>
      <c r="B721" s="7" t="s">
        <v>408</v>
      </c>
      <c r="C721" s="8">
        <v>1</v>
      </c>
      <c r="D721" s="9">
        <v>6</v>
      </c>
      <c r="E721" s="10">
        <v>1200</v>
      </c>
      <c r="F721" s="10">
        <v>0</v>
      </c>
      <c r="G721" s="11">
        <f t="shared" si="88"/>
        <v>0</v>
      </c>
      <c r="H721" s="10">
        <v>1200</v>
      </c>
      <c r="I721" s="9">
        <v>6</v>
      </c>
      <c r="J721" s="8">
        <v>1</v>
      </c>
      <c r="K721" s="9">
        <v>0</v>
      </c>
      <c r="L721" s="9">
        <v>0</v>
      </c>
      <c r="M721" s="9">
        <f t="shared" si="89"/>
        <v>0</v>
      </c>
      <c r="N721" s="9">
        <f t="shared" si="90"/>
        <v>7.7027160493827163</v>
      </c>
      <c r="O721" s="9">
        <f t="shared" si="91"/>
        <v>7.2508917954815768</v>
      </c>
      <c r="P721" s="11">
        <f t="shared" si="92"/>
        <v>-100</v>
      </c>
      <c r="Q721" s="11">
        <f t="shared" si="93"/>
        <v>-100</v>
      </c>
      <c r="R721" s="8">
        <v>0</v>
      </c>
      <c r="S721" s="8">
        <v>0</v>
      </c>
      <c r="T721" s="8">
        <v>0</v>
      </c>
      <c r="U721" s="11">
        <f t="shared" si="94"/>
        <v>0</v>
      </c>
      <c r="V721" s="11">
        <f t="shared" si="95"/>
        <v>0</v>
      </c>
      <c r="W721" s="9">
        <v>9</v>
      </c>
      <c r="X721" s="9">
        <v>9</v>
      </c>
    </row>
    <row r="722" spans="1:24" x14ac:dyDescent="0.2">
      <c r="A722" s="7" t="s">
        <v>2724</v>
      </c>
      <c r="B722" s="7" t="s">
        <v>337</v>
      </c>
      <c r="C722" s="8">
        <v>1</v>
      </c>
      <c r="D722" s="9">
        <v>2.5</v>
      </c>
      <c r="E722" s="10">
        <v>1700</v>
      </c>
      <c r="F722" s="10">
        <v>0</v>
      </c>
      <c r="G722" s="11">
        <f t="shared" si="88"/>
        <v>0</v>
      </c>
      <c r="H722" s="10">
        <v>1700</v>
      </c>
      <c r="I722" s="9">
        <v>2.5</v>
      </c>
      <c r="J722" s="8">
        <v>1</v>
      </c>
      <c r="K722" s="9">
        <v>7.66</v>
      </c>
      <c r="L722" s="9">
        <v>7.66</v>
      </c>
      <c r="M722" s="9">
        <f t="shared" si="89"/>
        <v>4.5058823529411764</v>
      </c>
      <c r="N722" s="9">
        <f t="shared" si="90"/>
        <v>7.7027160493827163</v>
      </c>
      <c r="O722" s="9">
        <f t="shared" si="91"/>
        <v>7.2508917954815768</v>
      </c>
      <c r="P722" s="11">
        <f t="shared" si="92"/>
        <v>-41.50268133923656</v>
      </c>
      <c r="Q722" s="11">
        <f t="shared" si="93"/>
        <v>-37.857542492234742</v>
      </c>
      <c r="R722" s="8">
        <v>0</v>
      </c>
      <c r="S722" s="8">
        <v>0</v>
      </c>
      <c r="T722" s="8">
        <v>1</v>
      </c>
      <c r="U722" s="11">
        <f t="shared" si="94"/>
        <v>0</v>
      </c>
      <c r="V722" s="11">
        <f t="shared" si="95"/>
        <v>100</v>
      </c>
      <c r="W722" s="9">
        <v>3</v>
      </c>
      <c r="X722" s="9">
        <v>9</v>
      </c>
    </row>
    <row r="723" spans="1:24" x14ac:dyDescent="0.2">
      <c r="A723" s="7" t="s">
        <v>2724</v>
      </c>
      <c r="B723" s="7" t="s">
        <v>607</v>
      </c>
      <c r="C723" s="8">
        <v>1</v>
      </c>
      <c r="D723" s="9">
        <v>8</v>
      </c>
      <c r="E723" s="10">
        <v>1000</v>
      </c>
      <c r="F723" s="10">
        <v>0</v>
      </c>
      <c r="G723" s="11">
        <f t="shared" si="88"/>
        <v>0</v>
      </c>
      <c r="H723" s="10">
        <v>1000</v>
      </c>
      <c r="I723" s="9">
        <v>8</v>
      </c>
      <c r="J723" s="8">
        <v>1</v>
      </c>
      <c r="K723" s="9">
        <v>0</v>
      </c>
      <c r="L723" s="9">
        <v>0</v>
      </c>
      <c r="M723" s="9">
        <f t="shared" si="89"/>
        <v>0</v>
      </c>
      <c r="N723" s="9">
        <f t="shared" si="90"/>
        <v>7.7027160493827163</v>
      </c>
      <c r="O723" s="9">
        <f t="shared" si="91"/>
        <v>7.2508917954815768</v>
      </c>
      <c r="P723" s="11">
        <f t="shared" si="92"/>
        <v>-100</v>
      </c>
      <c r="Q723" s="11">
        <f t="shared" si="93"/>
        <v>-100</v>
      </c>
      <c r="R723" s="8">
        <v>0</v>
      </c>
      <c r="S723" s="8">
        <v>0</v>
      </c>
      <c r="T723" s="8">
        <v>0</v>
      </c>
      <c r="U723" s="11">
        <f t="shared" si="94"/>
        <v>0</v>
      </c>
      <c r="V723" s="11">
        <f t="shared" si="95"/>
        <v>0</v>
      </c>
      <c r="W723" s="9">
        <v>6</v>
      </c>
      <c r="X723" s="9">
        <v>9</v>
      </c>
    </row>
    <row r="724" spans="1:24" x14ac:dyDescent="0.2">
      <c r="A724" s="7" t="s">
        <v>2724</v>
      </c>
      <c r="B724" s="7" t="s">
        <v>120</v>
      </c>
      <c r="C724" s="8">
        <v>1</v>
      </c>
      <c r="D724" s="9">
        <v>5</v>
      </c>
      <c r="E724" s="10">
        <v>1300</v>
      </c>
      <c r="F724" s="10">
        <v>0</v>
      </c>
      <c r="G724" s="11">
        <f t="shared" si="88"/>
        <v>0</v>
      </c>
      <c r="H724" s="10">
        <v>1300</v>
      </c>
      <c r="I724" s="9">
        <v>5</v>
      </c>
      <c r="J724" s="8">
        <v>1</v>
      </c>
      <c r="K724" s="9">
        <v>0</v>
      </c>
      <c r="L724" s="9">
        <v>0</v>
      </c>
      <c r="M724" s="9">
        <f t="shared" si="89"/>
        <v>0</v>
      </c>
      <c r="N724" s="9">
        <f t="shared" si="90"/>
        <v>7.7027160493827163</v>
      </c>
      <c r="O724" s="9">
        <f t="shared" si="91"/>
        <v>7.2508917954815768</v>
      </c>
      <c r="P724" s="11">
        <f t="shared" si="92"/>
        <v>-100</v>
      </c>
      <c r="Q724" s="11">
        <f t="shared" si="93"/>
        <v>-100</v>
      </c>
      <c r="R724" s="8">
        <v>0</v>
      </c>
      <c r="S724" s="8">
        <v>0</v>
      </c>
      <c r="T724" s="8">
        <v>0</v>
      </c>
      <c r="U724" s="11">
        <f t="shared" si="94"/>
        <v>0</v>
      </c>
      <c r="V724" s="11">
        <f t="shared" si="95"/>
        <v>0</v>
      </c>
      <c r="W724" s="9">
        <v>4</v>
      </c>
      <c r="X724" s="9">
        <v>9</v>
      </c>
    </row>
    <row r="725" spans="1:24" x14ac:dyDescent="0.2">
      <c r="A725" s="2" t="s">
        <v>2851</v>
      </c>
      <c r="B725" s="2" t="s">
        <v>644</v>
      </c>
      <c r="C725" s="3">
        <v>3</v>
      </c>
      <c r="D725" s="4">
        <v>2.67</v>
      </c>
      <c r="E725" s="5">
        <v>5600</v>
      </c>
      <c r="F725" s="5">
        <v>200</v>
      </c>
      <c r="G725" s="6">
        <f t="shared" si="88"/>
        <v>3.5714285714285712</v>
      </c>
      <c r="H725" s="5">
        <v>5800</v>
      </c>
      <c r="I725" s="4">
        <v>2.67</v>
      </c>
      <c r="J725" s="3">
        <v>3</v>
      </c>
      <c r="K725" s="4">
        <v>37.85</v>
      </c>
      <c r="L725" s="4">
        <v>37.85</v>
      </c>
      <c r="M725" s="4">
        <f t="shared" si="89"/>
        <v>6.5258620689655178</v>
      </c>
      <c r="N725" s="4">
        <f t="shared" si="90"/>
        <v>7.5860638297872338</v>
      </c>
      <c r="O725" s="4">
        <f t="shared" si="91"/>
        <v>7.2508917954815768</v>
      </c>
      <c r="P725" s="6">
        <f t="shared" si="92"/>
        <v>-13.975650411202137</v>
      </c>
      <c r="Q725" s="6">
        <f t="shared" si="93"/>
        <v>-9.9991800590358331</v>
      </c>
      <c r="R725" s="3">
        <v>1</v>
      </c>
      <c r="S725" s="3">
        <v>1</v>
      </c>
      <c r="T725" s="3">
        <v>2</v>
      </c>
      <c r="U725" s="6">
        <f t="shared" si="94"/>
        <v>33.333333333333329</v>
      </c>
      <c r="V725" s="6">
        <f t="shared" si="95"/>
        <v>133.33333333333331</v>
      </c>
      <c r="W725" s="4">
        <v>3.67</v>
      </c>
      <c r="X725" s="4">
        <v>7</v>
      </c>
    </row>
    <row r="726" spans="1:24" x14ac:dyDescent="0.2">
      <c r="A726" s="7" t="s">
        <v>2851</v>
      </c>
      <c r="B726" s="7" t="s">
        <v>148</v>
      </c>
      <c r="C726" s="8">
        <v>2</v>
      </c>
      <c r="D726" s="9">
        <v>3.75</v>
      </c>
      <c r="E726" s="10">
        <v>2900</v>
      </c>
      <c r="F726" s="10">
        <v>200</v>
      </c>
      <c r="G726" s="11">
        <f t="shared" si="88"/>
        <v>6.8965517241379306</v>
      </c>
      <c r="H726" s="10">
        <v>3100</v>
      </c>
      <c r="I726" s="9">
        <v>3.75</v>
      </c>
      <c r="J726" s="8">
        <v>2</v>
      </c>
      <c r="K726" s="9">
        <v>12.15</v>
      </c>
      <c r="L726" s="9">
        <v>12.15</v>
      </c>
      <c r="M726" s="9">
        <f t="shared" si="89"/>
        <v>3.919354838709677</v>
      </c>
      <c r="N726" s="9">
        <f t="shared" si="90"/>
        <v>7.5860638297872338</v>
      </c>
      <c r="O726" s="9">
        <f t="shared" si="91"/>
        <v>7.2508917954815768</v>
      </c>
      <c r="P726" s="11">
        <f t="shared" si="92"/>
        <v>-48.334802782438452</v>
      </c>
      <c r="Q726" s="11">
        <f t="shared" si="93"/>
        <v>-45.946582168664563</v>
      </c>
      <c r="R726" s="8">
        <v>0</v>
      </c>
      <c r="S726" s="8">
        <v>0</v>
      </c>
      <c r="T726" s="8">
        <v>2</v>
      </c>
      <c r="U726" s="11">
        <f t="shared" si="94"/>
        <v>0</v>
      </c>
      <c r="V726" s="11">
        <f t="shared" si="95"/>
        <v>100</v>
      </c>
      <c r="W726" s="9">
        <v>3</v>
      </c>
      <c r="X726" s="9">
        <v>5</v>
      </c>
    </row>
    <row r="727" spans="1:24" x14ac:dyDescent="0.2">
      <c r="A727" s="7" t="s">
        <v>2851</v>
      </c>
      <c r="B727" s="7" t="s">
        <v>571</v>
      </c>
      <c r="C727" s="8">
        <v>1</v>
      </c>
      <c r="D727" s="9">
        <v>6</v>
      </c>
      <c r="E727" s="10">
        <v>1200</v>
      </c>
      <c r="F727" s="10">
        <v>0</v>
      </c>
      <c r="G727" s="11">
        <f t="shared" si="88"/>
        <v>0</v>
      </c>
      <c r="H727" s="10">
        <v>0</v>
      </c>
      <c r="I727" s="9">
        <v>6</v>
      </c>
      <c r="J727" s="8">
        <v>0</v>
      </c>
      <c r="K727" s="9">
        <v>0</v>
      </c>
      <c r="L727" s="9">
        <v>0</v>
      </c>
      <c r="M727" s="9">
        <f t="shared" si="89"/>
        <v>0</v>
      </c>
      <c r="N727" s="9">
        <f t="shared" si="90"/>
        <v>7.5860638297872338</v>
      </c>
      <c r="O727" s="9">
        <f t="shared" si="91"/>
        <v>7.2508917954815768</v>
      </c>
      <c r="P727" s="11">
        <f t="shared" si="92"/>
        <v>-100</v>
      </c>
      <c r="Q727" s="11">
        <f t="shared" si="93"/>
        <v>-100</v>
      </c>
      <c r="R727" s="8">
        <v>0</v>
      </c>
      <c r="S727" s="8">
        <v>0</v>
      </c>
      <c r="T727" s="8">
        <v>0</v>
      </c>
      <c r="U727" s="11">
        <f t="shared" si="94"/>
        <v>0</v>
      </c>
      <c r="V727" s="11">
        <f t="shared" si="95"/>
        <v>0</v>
      </c>
      <c r="W727" s="9">
        <v>0</v>
      </c>
      <c r="X727" s="9">
        <v>0</v>
      </c>
    </row>
    <row r="728" spans="1:24" x14ac:dyDescent="0.2">
      <c r="A728" s="7" t="s">
        <v>2851</v>
      </c>
      <c r="B728" s="7" t="s">
        <v>590</v>
      </c>
      <c r="C728" s="8">
        <v>1</v>
      </c>
      <c r="D728" s="9">
        <v>8</v>
      </c>
      <c r="E728" s="10">
        <v>1000</v>
      </c>
      <c r="F728" s="10">
        <v>200</v>
      </c>
      <c r="G728" s="11">
        <f t="shared" si="88"/>
        <v>20</v>
      </c>
      <c r="H728" s="10">
        <v>1200</v>
      </c>
      <c r="I728" s="9">
        <v>8</v>
      </c>
      <c r="J728" s="8">
        <v>1</v>
      </c>
      <c r="K728" s="9">
        <v>17.62</v>
      </c>
      <c r="L728" s="9">
        <v>17.62</v>
      </c>
      <c r="M728" s="9">
        <f t="shared" si="89"/>
        <v>14.683333333333335</v>
      </c>
      <c r="N728" s="9">
        <f t="shared" si="90"/>
        <v>7.5860638297872338</v>
      </c>
      <c r="O728" s="9">
        <f t="shared" si="91"/>
        <v>7.2508917954815768</v>
      </c>
      <c r="P728" s="11">
        <f t="shared" si="92"/>
        <v>93.556680549907242</v>
      </c>
      <c r="Q728" s="11">
        <f t="shared" si="93"/>
        <v>102.50382639116633</v>
      </c>
      <c r="R728" s="8">
        <v>0</v>
      </c>
      <c r="S728" s="8">
        <v>1</v>
      </c>
      <c r="T728" s="8">
        <v>1</v>
      </c>
      <c r="U728" s="11">
        <f t="shared" si="94"/>
        <v>0</v>
      </c>
      <c r="V728" s="11">
        <f t="shared" si="95"/>
        <v>200</v>
      </c>
      <c r="W728" s="9">
        <v>2</v>
      </c>
      <c r="X728" s="9">
        <v>4</v>
      </c>
    </row>
    <row r="729" spans="1:24" x14ac:dyDescent="0.2">
      <c r="A729" s="7" t="s">
        <v>2851</v>
      </c>
      <c r="B729" s="7" t="s">
        <v>408</v>
      </c>
      <c r="C729" s="8">
        <v>1</v>
      </c>
      <c r="D729" s="9">
        <v>1.6</v>
      </c>
      <c r="E729" s="10">
        <v>2100</v>
      </c>
      <c r="F729" s="10">
        <v>200</v>
      </c>
      <c r="G729" s="11">
        <f t="shared" si="88"/>
        <v>9.5238095238095237</v>
      </c>
      <c r="H729" s="10">
        <v>2300</v>
      </c>
      <c r="I729" s="9">
        <v>1.6</v>
      </c>
      <c r="J729" s="8">
        <v>1</v>
      </c>
      <c r="K729" s="9">
        <v>0</v>
      </c>
      <c r="L729" s="9">
        <v>0</v>
      </c>
      <c r="M729" s="9">
        <f t="shared" si="89"/>
        <v>0</v>
      </c>
      <c r="N729" s="9">
        <f t="shared" si="90"/>
        <v>7.5860638297872338</v>
      </c>
      <c r="O729" s="9">
        <f t="shared" si="91"/>
        <v>7.2508917954815768</v>
      </c>
      <c r="P729" s="11">
        <f t="shared" si="92"/>
        <v>-100</v>
      </c>
      <c r="Q729" s="11">
        <f t="shared" si="93"/>
        <v>-100</v>
      </c>
      <c r="R729" s="8">
        <v>0</v>
      </c>
      <c r="S729" s="8">
        <v>0</v>
      </c>
      <c r="T729" s="8">
        <v>0</v>
      </c>
      <c r="U729" s="11">
        <f t="shared" si="94"/>
        <v>0</v>
      </c>
      <c r="V729" s="11">
        <f t="shared" si="95"/>
        <v>0</v>
      </c>
      <c r="W729" s="9">
        <v>4</v>
      </c>
      <c r="X729" s="9">
        <v>4</v>
      </c>
    </row>
    <row r="730" spans="1:24" x14ac:dyDescent="0.2">
      <c r="A730" s="7" t="s">
        <v>2851</v>
      </c>
      <c r="B730" s="7" t="s">
        <v>839</v>
      </c>
      <c r="C730" s="8">
        <v>1</v>
      </c>
      <c r="D730" s="9">
        <v>3.5</v>
      </c>
      <c r="E730" s="10">
        <v>1500</v>
      </c>
      <c r="F730" s="10">
        <v>0</v>
      </c>
      <c r="G730" s="11">
        <f t="shared" si="88"/>
        <v>0</v>
      </c>
      <c r="H730" s="10">
        <v>1500</v>
      </c>
      <c r="I730" s="9">
        <v>3.5</v>
      </c>
      <c r="J730" s="8">
        <v>1</v>
      </c>
      <c r="K730" s="9">
        <v>21.38</v>
      </c>
      <c r="L730" s="9">
        <v>21.38</v>
      </c>
      <c r="M730" s="9">
        <f t="shared" si="89"/>
        <v>14.253333333333334</v>
      </c>
      <c r="N730" s="9">
        <f t="shared" si="90"/>
        <v>7.5860638297872338</v>
      </c>
      <c r="O730" s="9">
        <f t="shared" si="91"/>
        <v>7.2508917954815768</v>
      </c>
      <c r="P730" s="11">
        <f t="shared" si="92"/>
        <v>87.888391834597797</v>
      </c>
      <c r="Q730" s="11">
        <f t="shared" si="93"/>
        <v>96.573521373127619</v>
      </c>
      <c r="R730" s="8">
        <v>0</v>
      </c>
      <c r="S730" s="8">
        <v>1</v>
      </c>
      <c r="T730" s="8">
        <v>1</v>
      </c>
      <c r="U730" s="11">
        <f t="shared" si="94"/>
        <v>0</v>
      </c>
      <c r="V730" s="11">
        <f t="shared" si="95"/>
        <v>200</v>
      </c>
      <c r="W730" s="9">
        <v>2</v>
      </c>
      <c r="X730" s="9">
        <v>6</v>
      </c>
    </row>
    <row r="731" spans="1:24" x14ac:dyDescent="0.2">
      <c r="A731" s="7" t="s">
        <v>2851</v>
      </c>
      <c r="B731" s="7" t="s">
        <v>359</v>
      </c>
      <c r="C731" s="8">
        <v>2</v>
      </c>
      <c r="D731" s="9">
        <v>5.75</v>
      </c>
      <c r="E731" s="10">
        <v>2500</v>
      </c>
      <c r="F731" s="10">
        <v>0</v>
      </c>
      <c r="G731" s="11">
        <f t="shared" si="88"/>
        <v>0</v>
      </c>
      <c r="H731" s="10">
        <v>2500</v>
      </c>
      <c r="I731" s="9">
        <v>5.75</v>
      </c>
      <c r="J731" s="8">
        <v>2</v>
      </c>
      <c r="K731" s="9">
        <v>42.56</v>
      </c>
      <c r="L731" s="9">
        <v>42.56</v>
      </c>
      <c r="M731" s="9">
        <f t="shared" si="89"/>
        <v>17.024000000000001</v>
      </c>
      <c r="N731" s="9">
        <f t="shared" si="90"/>
        <v>7.5860638297872338</v>
      </c>
      <c r="O731" s="9">
        <f t="shared" si="91"/>
        <v>7.2508917954815768</v>
      </c>
      <c r="P731" s="11">
        <f t="shared" si="92"/>
        <v>124.41150485913421</v>
      </c>
      <c r="Q731" s="11">
        <f t="shared" si="93"/>
        <v>134.78491308625757</v>
      </c>
      <c r="R731" s="8">
        <v>1</v>
      </c>
      <c r="S731" s="8">
        <v>1</v>
      </c>
      <c r="T731" s="8">
        <v>1</v>
      </c>
      <c r="U731" s="11">
        <f t="shared" si="94"/>
        <v>50</v>
      </c>
      <c r="V731" s="11">
        <f t="shared" si="95"/>
        <v>150</v>
      </c>
      <c r="W731" s="9">
        <v>4</v>
      </c>
      <c r="X731" s="9">
        <v>6.5</v>
      </c>
    </row>
    <row r="732" spans="1:24" x14ac:dyDescent="0.2">
      <c r="A732" s="7" t="s">
        <v>2851</v>
      </c>
      <c r="B732" s="7" t="s">
        <v>337</v>
      </c>
      <c r="C732" s="8">
        <v>3</v>
      </c>
      <c r="D732" s="9">
        <v>2.83</v>
      </c>
      <c r="E732" s="10">
        <v>5000</v>
      </c>
      <c r="F732" s="10">
        <v>100</v>
      </c>
      <c r="G732" s="11">
        <f t="shared" si="88"/>
        <v>2</v>
      </c>
      <c r="H732" s="10">
        <v>5100</v>
      </c>
      <c r="I732" s="9">
        <v>2.83</v>
      </c>
      <c r="J732" s="8">
        <v>3</v>
      </c>
      <c r="K732" s="9">
        <v>20.12</v>
      </c>
      <c r="L732" s="9">
        <v>20.12</v>
      </c>
      <c r="M732" s="9">
        <f t="shared" si="89"/>
        <v>3.9450980392156865</v>
      </c>
      <c r="N732" s="9">
        <f t="shared" si="90"/>
        <v>7.5860638297872338</v>
      </c>
      <c r="O732" s="9">
        <f t="shared" si="91"/>
        <v>7.2508917954815768</v>
      </c>
      <c r="P732" s="11">
        <f t="shared" si="92"/>
        <v>-47.995454194242726</v>
      </c>
      <c r="Q732" s="11">
        <f t="shared" si="93"/>
        <v>-45.591547212522322</v>
      </c>
      <c r="R732" s="8">
        <v>0</v>
      </c>
      <c r="S732" s="8">
        <v>1</v>
      </c>
      <c r="T732" s="8">
        <v>1</v>
      </c>
      <c r="U732" s="11">
        <f t="shared" si="94"/>
        <v>0</v>
      </c>
      <c r="V732" s="11">
        <f t="shared" si="95"/>
        <v>66.666666666666657</v>
      </c>
      <c r="W732" s="9">
        <v>4.33</v>
      </c>
      <c r="X732" s="9">
        <v>7</v>
      </c>
    </row>
    <row r="733" spans="1:24" x14ac:dyDescent="0.2">
      <c r="A733" s="7" t="s">
        <v>2851</v>
      </c>
      <c r="B733" s="7" t="s">
        <v>258</v>
      </c>
      <c r="C733" s="8">
        <v>1</v>
      </c>
      <c r="D733" s="9">
        <v>10</v>
      </c>
      <c r="E733" s="10">
        <v>900</v>
      </c>
      <c r="F733" s="10">
        <v>0</v>
      </c>
      <c r="G733" s="11">
        <f t="shared" si="88"/>
        <v>0</v>
      </c>
      <c r="H733" s="10">
        <v>900</v>
      </c>
      <c r="I733" s="9">
        <v>10</v>
      </c>
      <c r="J733" s="8">
        <v>1</v>
      </c>
      <c r="K733" s="9">
        <v>0</v>
      </c>
      <c r="L733" s="9">
        <v>0</v>
      </c>
      <c r="M733" s="9">
        <f t="shared" si="89"/>
        <v>0</v>
      </c>
      <c r="N733" s="9">
        <f t="shared" si="90"/>
        <v>7.5860638297872338</v>
      </c>
      <c r="O733" s="9">
        <f t="shared" si="91"/>
        <v>7.2508917954815768</v>
      </c>
      <c r="P733" s="11">
        <f t="shared" si="92"/>
        <v>-100</v>
      </c>
      <c r="Q733" s="11">
        <f t="shared" si="93"/>
        <v>-100</v>
      </c>
      <c r="R733" s="8">
        <v>0</v>
      </c>
      <c r="S733" s="8">
        <v>0</v>
      </c>
      <c r="T733" s="8">
        <v>0</v>
      </c>
      <c r="U733" s="11">
        <f t="shared" si="94"/>
        <v>0</v>
      </c>
      <c r="V733" s="11">
        <f t="shared" si="95"/>
        <v>0</v>
      </c>
      <c r="W733" s="9">
        <v>4</v>
      </c>
      <c r="X733" s="9">
        <v>6</v>
      </c>
    </row>
    <row r="734" spans="1:24" x14ac:dyDescent="0.2">
      <c r="A734" s="7" t="s">
        <v>2851</v>
      </c>
      <c r="B734" s="7" t="s">
        <v>464</v>
      </c>
      <c r="C734" s="8">
        <v>3</v>
      </c>
      <c r="D734" s="9">
        <v>13.33</v>
      </c>
      <c r="E734" s="10">
        <v>2800</v>
      </c>
      <c r="F734" s="10">
        <v>100</v>
      </c>
      <c r="G734" s="11">
        <f t="shared" si="88"/>
        <v>3.5714285714285712</v>
      </c>
      <c r="H734" s="10">
        <v>1600</v>
      </c>
      <c r="I734" s="9">
        <v>13.33</v>
      </c>
      <c r="J734" s="8">
        <v>2</v>
      </c>
      <c r="K734" s="9">
        <v>0</v>
      </c>
      <c r="L734" s="9">
        <v>0</v>
      </c>
      <c r="M734" s="9">
        <f t="shared" si="89"/>
        <v>0</v>
      </c>
      <c r="N734" s="9">
        <f t="shared" si="90"/>
        <v>7.5860638297872338</v>
      </c>
      <c r="O734" s="9">
        <f t="shared" si="91"/>
        <v>7.2508917954815768</v>
      </c>
      <c r="P734" s="11">
        <f t="shared" si="92"/>
        <v>-100</v>
      </c>
      <c r="Q734" s="11">
        <f t="shared" si="93"/>
        <v>-100</v>
      </c>
      <c r="R734" s="8">
        <v>0</v>
      </c>
      <c r="S734" s="8">
        <v>0</v>
      </c>
      <c r="T734" s="8">
        <v>0</v>
      </c>
      <c r="U734" s="11">
        <f t="shared" si="94"/>
        <v>0</v>
      </c>
      <c r="V734" s="11">
        <f t="shared" si="95"/>
        <v>0</v>
      </c>
      <c r="W734" s="9">
        <v>6.5</v>
      </c>
      <c r="X734" s="9">
        <v>7</v>
      </c>
    </row>
    <row r="735" spans="1:24" x14ac:dyDescent="0.2">
      <c r="A735" s="7" t="s">
        <v>2851</v>
      </c>
      <c r="B735" s="7" t="s">
        <v>95</v>
      </c>
      <c r="C735" s="8">
        <v>8</v>
      </c>
      <c r="D735" s="9">
        <v>5.12</v>
      </c>
      <c r="E735" s="10">
        <v>11000</v>
      </c>
      <c r="F735" s="10">
        <v>700</v>
      </c>
      <c r="G735" s="11">
        <f t="shared" si="88"/>
        <v>6.3636363636363633</v>
      </c>
      <c r="H735" s="10">
        <v>11700</v>
      </c>
      <c r="I735" s="9">
        <v>5.12</v>
      </c>
      <c r="J735" s="8">
        <v>8</v>
      </c>
      <c r="K735" s="9">
        <v>24.03</v>
      </c>
      <c r="L735" s="9">
        <v>24.03</v>
      </c>
      <c r="M735" s="9">
        <f t="shared" si="89"/>
        <v>2.0538461538461541</v>
      </c>
      <c r="N735" s="9">
        <f t="shared" si="90"/>
        <v>7.5860638297872338</v>
      </c>
      <c r="O735" s="9">
        <f t="shared" si="91"/>
        <v>7.2508917954815768</v>
      </c>
      <c r="P735" s="11">
        <f t="shared" si="92"/>
        <v>-72.926062844586454</v>
      </c>
      <c r="Q735" s="11">
        <f t="shared" si="93"/>
        <v>-71.674571738527163</v>
      </c>
      <c r="R735" s="8">
        <v>0</v>
      </c>
      <c r="S735" s="8">
        <v>0</v>
      </c>
      <c r="T735" s="8">
        <v>3</v>
      </c>
      <c r="U735" s="11">
        <f t="shared" si="94"/>
        <v>0</v>
      </c>
      <c r="V735" s="11">
        <f t="shared" si="95"/>
        <v>37.5</v>
      </c>
      <c r="W735" s="9">
        <v>4.75</v>
      </c>
      <c r="X735" s="9">
        <v>7.25</v>
      </c>
    </row>
    <row r="736" spans="1:24" x14ac:dyDescent="0.2">
      <c r="A736" s="7" t="s">
        <v>2851</v>
      </c>
      <c r="B736" s="7" t="s">
        <v>277</v>
      </c>
      <c r="C736" s="8">
        <v>2</v>
      </c>
      <c r="D736" s="9">
        <v>4</v>
      </c>
      <c r="E736" s="10">
        <v>2900</v>
      </c>
      <c r="F736" s="10">
        <v>400</v>
      </c>
      <c r="G736" s="11">
        <f t="shared" si="88"/>
        <v>13.793103448275861</v>
      </c>
      <c r="H736" s="10">
        <v>3300</v>
      </c>
      <c r="I736" s="9">
        <v>4</v>
      </c>
      <c r="J736" s="8">
        <v>2</v>
      </c>
      <c r="K736" s="9">
        <v>18.27</v>
      </c>
      <c r="L736" s="9">
        <v>18.27</v>
      </c>
      <c r="M736" s="9">
        <f t="shared" si="89"/>
        <v>5.5363636363636362</v>
      </c>
      <c r="N736" s="9">
        <f t="shared" si="90"/>
        <v>7.5860638297872338</v>
      </c>
      <c r="O736" s="9">
        <f t="shared" si="91"/>
        <v>7.2508917954815768</v>
      </c>
      <c r="P736" s="11">
        <f t="shared" si="92"/>
        <v>-27.019284828257049</v>
      </c>
      <c r="Q736" s="11">
        <f t="shared" si="93"/>
        <v>-23.645755687408769</v>
      </c>
      <c r="R736" s="8">
        <v>0</v>
      </c>
      <c r="S736" s="8">
        <v>1</v>
      </c>
      <c r="T736" s="8">
        <v>1</v>
      </c>
      <c r="U736" s="11">
        <f t="shared" si="94"/>
        <v>0</v>
      </c>
      <c r="V736" s="11">
        <f t="shared" si="95"/>
        <v>100</v>
      </c>
      <c r="W736" s="9">
        <v>4</v>
      </c>
      <c r="X736" s="9">
        <v>6</v>
      </c>
    </row>
    <row r="737" spans="1:24" x14ac:dyDescent="0.2">
      <c r="A737" s="7" t="s">
        <v>2851</v>
      </c>
      <c r="B737" s="7" t="s">
        <v>103</v>
      </c>
      <c r="C737" s="8">
        <v>1</v>
      </c>
      <c r="D737" s="9">
        <v>6</v>
      </c>
      <c r="E737" s="10">
        <v>1200</v>
      </c>
      <c r="F737" s="10">
        <v>100</v>
      </c>
      <c r="G737" s="11">
        <f t="shared" si="88"/>
        <v>8.3333333333333321</v>
      </c>
      <c r="H737" s="10">
        <v>1300</v>
      </c>
      <c r="I737" s="9">
        <v>6</v>
      </c>
      <c r="J737" s="8">
        <v>1</v>
      </c>
      <c r="K737" s="9">
        <v>0</v>
      </c>
      <c r="L737" s="9">
        <v>0</v>
      </c>
      <c r="M737" s="9">
        <f t="shared" si="89"/>
        <v>0</v>
      </c>
      <c r="N737" s="9">
        <f t="shared" si="90"/>
        <v>7.5860638297872338</v>
      </c>
      <c r="O737" s="9">
        <f t="shared" si="91"/>
        <v>7.2508917954815768</v>
      </c>
      <c r="P737" s="11">
        <f t="shared" si="92"/>
        <v>-100</v>
      </c>
      <c r="Q737" s="11">
        <f t="shared" si="93"/>
        <v>-100</v>
      </c>
      <c r="R737" s="8">
        <v>0</v>
      </c>
      <c r="S737" s="8">
        <v>0</v>
      </c>
      <c r="T737" s="8">
        <v>0</v>
      </c>
      <c r="U737" s="11">
        <f t="shared" si="94"/>
        <v>0</v>
      </c>
      <c r="V737" s="11">
        <f t="shared" si="95"/>
        <v>0</v>
      </c>
      <c r="W737" s="9">
        <v>4</v>
      </c>
      <c r="X737" s="9">
        <v>6</v>
      </c>
    </row>
    <row r="738" spans="1:24" x14ac:dyDescent="0.2">
      <c r="A738" s="7" t="s">
        <v>2851</v>
      </c>
      <c r="B738" s="7" t="s">
        <v>262</v>
      </c>
      <c r="C738" s="8">
        <v>3</v>
      </c>
      <c r="D738" s="9">
        <v>5.17</v>
      </c>
      <c r="E738" s="10">
        <v>4000</v>
      </c>
      <c r="F738" s="10">
        <v>400</v>
      </c>
      <c r="G738" s="11">
        <f t="shared" si="88"/>
        <v>10</v>
      </c>
      <c r="H738" s="10">
        <v>4400</v>
      </c>
      <c r="I738" s="9">
        <v>5.17</v>
      </c>
      <c r="J738" s="8">
        <v>3</v>
      </c>
      <c r="K738" s="9">
        <v>30.12</v>
      </c>
      <c r="L738" s="9">
        <v>30.12</v>
      </c>
      <c r="M738" s="9">
        <f t="shared" si="89"/>
        <v>6.8454545454545457</v>
      </c>
      <c r="N738" s="9">
        <f t="shared" si="90"/>
        <v>7.5860638297872338</v>
      </c>
      <c r="O738" s="9">
        <f t="shared" si="91"/>
        <v>7.2508917954815768</v>
      </c>
      <c r="P738" s="11">
        <f t="shared" si="92"/>
        <v>-9.7627610438055061</v>
      </c>
      <c r="Q738" s="11">
        <f t="shared" si="93"/>
        <v>-5.5915501356630513</v>
      </c>
      <c r="R738" s="8">
        <v>1</v>
      </c>
      <c r="S738" s="8">
        <v>1</v>
      </c>
      <c r="T738" s="8">
        <v>1</v>
      </c>
      <c r="U738" s="11">
        <f t="shared" si="94"/>
        <v>33.333333333333329</v>
      </c>
      <c r="V738" s="11">
        <f t="shared" si="95"/>
        <v>100</v>
      </c>
      <c r="W738" s="9">
        <v>4</v>
      </c>
      <c r="X738" s="9">
        <v>9</v>
      </c>
    </row>
    <row r="739" spans="1:24" x14ac:dyDescent="0.2">
      <c r="A739" s="7" t="s">
        <v>2851</v>
      </c>
      <c r="B739" s="7" t="s">
        <v>418</v>
      </c>
      <c r="C739" s="8">
        <v>1</v>
      </c>
      <c r="D739" s="9">
        <v>3.5</v>
      </c>
      <c r="E739" s="10">
        <v>1500</v>
      </c>
      <c r="F739" s="10">
        <v>100</v>
      </c>
      <c r="G739" s="11">
        <f t="shared" si="88"/>
        <v>6.666666666666667</v>
      </c>
      <c r="H739" s="10">
        <v>1600</v>
      </c>
      <c r="I739" s="9">
        <v>3.5</v>
      </c>
      <c r="J739" s="8">
        <v>1</v>
      </c>
      <c r="K739" s="9">
        <v>40.840000000000003</v>
      </c>
      <c r="L739" s="9">
        <v>40.840000000000003</v>
      </c>
      <c r="M739" s="9">
        <f t="shared" si="89"/>
        <v>25.525000000000002</v>
      </c>
      <c r="N739" s="9">
        <f t="shared" si="90"/>
        <v>7.5860638297872338</v>
      </c>
      <c r="O739" s="9">
        <f t="shared" si="91"/>
        <v>7.2508917954815768</v>
      </c>
      <c r="P739" s="11">
        <f t="shared" si="92"/>
        <v>236.47225455412365</v>
      </c>
      <c r="Q739" s="11">
        <f t="shared" si="93"/>
        <v>252.02566415218075</v>
      </c>
      <c r="R739" s="8">
        <v>1</v>
      </c>
      <c r="S739" s="8">
        <v>1</v>
      </c>
      <c r="T739" s="8">
        <v>1</v>
      </c>
      <c r="U739" s="11">
        <f t="shared" si="94"/>
        <v>100</v>
      </c>
      <c r="V739" s="11">
        <f t="shared" si="95"/>
        <v>300</v>
      </c>
      <c r="W739" s="9">
        <v>1</v>
      </c>
      <c r="X739" s="9">
        <v>6</v>
      </c>
    </row>
    <row r="740" spans="1:24" x14ac:dyDescent="0.2">
      <c r="A740" s="7" t="s">
        <v>2851</v>
      </c>
      <c r="B740" s="7" t="s">
        <v>554</v>
      </c>
      <c r="C740" s="8">
        <v>2</v>
      </c>
      <c r="D740" s="9">
        <v>13</v>
      </c>
      <c r="E740" s="10">
        <v>1900</v>
      </c>
      <c r="F740" s="10">
        <v>0</v>
      </c>
      <c r="G740" s="11">
        <f t="shared" si="88"/>
        <v>0</v>
      </c>
      <c r="H740" s="10">
        <v>1900</v>
      </c>
      <c r="I740" s="9">
        <v>13</v>
      </c>
      <c r="J740" s="8">
        <v>2</v>
      </c>
      <c r="K740" s="9">
        <v>0</v>
      </c>
      <c r="L740" s="9">
        <v>0</v>
      </c>
      <c r="M740" s="9">
        <f t="shared" si="89"/>
        <v>0</v>
      </c>
      <c r="N740" s="9">
        <f t="shared" si="90"/>
        <v>7.5860638297872338</v>
      </c>
      <c r="O740" s="9">
        <f t="shared" si="91"/>
        <v>7.2508917954815768</v>
      </c>
      <c r="P740" s="11">
        <f t="shared" si="92"/>
        <v>-100</v>
      </c>
      <c r="Q740" s="11">
        <f t="shared" si="93"/>
        <v>-100</v>
      </c>
      <c r="R740" s="8">
        <v>0</v>
      </c>
      <c r="S740" s="8">
        <v>0</v>
      </c>
      <c r="T740" s="8">
        <v>0</v>
      </c>
      <c r="U740" s="11">
        <f t="shared" si="94"/>
        <v>0</v>
      </c>
      <c r="V740" s="11">
        <f t="shared" si="95"/>
        <v>0</v>
      </c>
      <c r="W740" s="9">
        <v>5</v>
      </c>
      <c r="X740" s="9">
        <v>7</v>
      </c>
    </row>
    <row r="741" spans="1:24" x14ac:dyDescent="0.2">
      <c r="A741" s="7" t="s">
        <v>2851</v>
      </c>
      <c r="B741" s="7" t="s">
        <v>559</v>
      </c>
      <c r="C741" s="8">
        <v>3</v>
      </c>
      <c r="D741" s="9">
        <v>20.67</v>
      </c>
      <c r="E741" s="10">
        <v>1900</v>
      </c>
      <c r="F741" s="10">
        <v>200</v>
      </c>
      <c r="G741" s="11">
        <f t="shared" si="88"/>
        <v>10.526315789473683</v>
      </c>
      <c r="H741" s="10">
        <v>1300</v>
      </c>
      <c r="I741" s="9">
        <v>20.67</v>
      </c>
      <c r="J741" s="8">
        <v>2</v>
      </c>
      <c r="K741" s="9">
        <v>0</v>
      </c>
      <c r="L741" s="9">
        <v>0</v>
      </c>
      <c r="M741" s="9">
        <f t="shared" si="89"/>
        <v>0</v>
      </c>
      <c r="N741" s="9">
        <f t="shared" si="90"/>
        <v>7.5860638297872338</v>
      </c>
      <c r="O741" s="9">
        <f t="shared" si="91"/>
        <v>7.2508917954815768</v>
      </c>
      <c r="P741" s="11">
        <f t="shared" si="92"/>
        <v>-100</v>
      </c>
      <c r="Q741" s="11">
        <f t="shared" si="93"/>
        <v>-100</v>
      </c>
      <c r="R741" s="8">
        <v>0</v>
      </c>
      <c r="S741" s="8">
        <v>0</v>
      </c>
      <c r="T741" s="8">
        <v>0</v>
      </c>
      <c r="U741" s="11">
        <f t="shared" si="94"/>
        <v>0</v>
      </c>
      <c r="V741" s="11">
        <f t="shared" si="95"/>
        <v>0</v>
      </c>
      <c r="W741" s="9">
        <v>7</v>
      </c>
      <c r="X741" s="9">
        <v>9.5</v>
      </c>
    </row>
    <row r="742" spans="1:24" x14ac:dyDescent="0.2">
      <c r="A742" s="7" t="s">
        <v>2851</v>
      </c>
      <c r="B742" s="7" t="s">
        <v>75</v>
      </c>
      <c r="C742" s="8">
        <v>4</v>
      </c>
      <c r="D742" s="9">
        <v>3.5</v>
      </c>
      <c r="E742" s="10">
        <v>6000</v>
      </c>
      <c r="F742" s="10">
        <v>700</v>
      </c>
      <c r="G742" s="11">
        <f t="shared" si="88"/>
        <v>11.666666666666666</v>
      </c>
      <c r="H742" s="10">
        <v>6700</v>
      </c>
      <c r="I742" s="9">
        <v>3.5</v>
      </c>
      <c r="J742" s="8">
        <v>4</v>
      </c>
      <c r="K742" s="9">
        <v>43.4</v>
      </c>
      <c r="L742" s="9">
        <v>43.4</v>
      </c>
      <c r="M742" s="9">
        <f t="shared" si="89"/>
        <v>6.4776119402985071</v>
      </c>
      <c r="N742" s="9">
        <f t="shared" si="90"/>
        <v>7.5860638297872338</v>
      </c>
      <c r="O742" s="9">
        <f t="shared" si="91"/>
        <v>7.2508917954815768</v>
      </c>
      <c r="P742" s="11">
        <f t="shared" si="92"/>
        <v>-14.6116868294241</v>
      </c>
      <c r="Q742" s="11">
        <f t="shared" si="93"/>
        <v>-10.664617222186964</v>
      </c>
      <c r="R742" s="8">
        <v>0</v>
      </c>
      <c r="S742" s="8">
        <v>2</v>
      </c>
      <c r="T742" s="8">
        <v>2</v>
      </c>
      <c r="U742" s="11">
        <f t="shared" si="94"/>
        <v>0</v>
      </c>
      <c r="V742" s="11">
        <f t="shared" si="95"/>
        <v>100</v>
      </c>
      <c r="W742" s="9">
        <v>3</v>
      </c>
      <c r="X742" s="9">
        <v>7.75</v>
      </c>
    </row>
    <row r="743" spans="1:24" x14ac:dyDescent="0.2">
      <c r="A743" s="7" t="s">
        <v>2851</v>
      </c>
      <c r="B743" s="7" t="s">
        <v>112</v>
      </c>
      <c r="C743" s="8">
        <v>3</v>
      </c>
      <c r="D743" s="9">
        <v>7.67</v>
      </c>
      <c r="E743" s="10">
        <v>3400</v>
      </c>
      <c r="F743" s="10">
        <v>300</v>
      </c>
      <c r="G743" s="11">
        <f t="shared" si="88"/>
        <v>8.8235294117647065</v>
      </c>
      <c r="H743" s="10">
        <v>2900</v>
      </c>
      <c r="I743" s="9">
        <v>7.67</v>
      </c>
      <c r="J743" s="8">
        <v>2</v>
      </c>
      <c r="K743" s="9">
        <v>19.18</v>
      </c>
      <c r="L743" s="9">
        <v>19.18</v>
      </c>
      <c r="M743" s="9">
        <f t="shared" si="89"/>
        <v>6.613793103448276</v>
      </c>
      <c r="N743" s="9">
        <f t="shared" si="90"/>
        <v>7.5860638297872338</v>
      </c>
      <c r="O743" s="9">
        <f t="shared" si="91"/>
        <v>7.2508917954815768</v>
      </c>
      <c r="P743" s="11">
        <f t="shared" si="92"/>
        <v>-12.816537642634456</v>
      </c>
      <c r="Q743" s="11">
        <f t="shared" si="93"/>
        <v>-8.7864873729092405</v>
      </c>
      <c r="R743" s="8">
        <v>0</v>
      </c>
      <c r="S743" s="8">
        <v>1</v>
      </c>
      <c r="T743" s="8">
        <v>1</v>
      </c>
      <c r="U743" s="11">
        <f t="shared" si="94"/>
        <v>0</v>
      </c>
      <c r="V743" s="11">
        <f t="shared" si="95"/>
        <v>100</v>
      </c>
      <c r="W743" s="9">
        <v>3</v>
      </c>
      <c r="X743" s="9">
        <v>7.5</v>
      </c>
    </row>
    <row r="744" spans="1:24" x14ac:dyDescent="0.2">
      <c r="A744" s="7" t="s">
        <v>2851</v>
      </c>
      <c r="B744" s="7" t="s">
        <v>791</v>
      </c>
      <c r="C744" s="8">
        <v>3</v>
      </c>
      <c r="D744" s="9">
        <v>7.5</v>
      </c>
      <c r="E744" s="10">
        <v>3500</v>
      </c>
      <c r="F744" s="10">
        <v>500</v>
      </c>
      <c r="G744" s="11">
        <f t="shared" si="88"/>
        <v>14.285714285714285</v>
      </c>
      <c r="H744" s="10">
        <v>4000</v>
      </c>
      <c r="I744" s="9">
        <v>7.5</v>
      </c>
      <c r="J744" s="8">
        <v>3</v>
      </c>
      <c r="K744" s="9">
        <v>87.13</v>
      </c>
      <c r="L744" s="9">
        <v>87.13</v>
      </c>
      <c r="M744" s="9">
        <f t="shared" si="89"/>
        <v>21.782499999999999</v>
      </c>
      <c r="N744" s="9">
        <f t="shared" si="90"/>
        <v>7.5860638297872338</v>
      </c>
      <c r="O744" s="9">
        <f t="shared" si="91"/>
        <v>7.2508917954815768</v>
      </c>
      <c r="P744" s="11">
        <f t="shared" si="92"/>
        <v>187.1383696307619</v>
      </c>
      <c r="Q744" s="11">
        <f t="shared" si="93"/>
        <v>200.41132338471596</v>
      </c>
      <c r="R744" s="8">
        <v>2</v>
      </c>
      <c r="S744" s="8">
        <v>2</v>
      </c>
      <c r="T744" s="8">
        <v>2</v>
      </c>
      <c r="U744" s="11">
        <f t="shared" si="94"/>
        <v>66.666666666666657</v>
      </c>
      <c r="V744" s="11">
        <f t="shared" si="95"/>
        <v>200</v>
      </c>
      <c r="W744" s="9">
        <v>2.67</v>
      </c>
      <c r="X744" s="9">
        <v>7</v>
      </c>
    </row>
    <row r="745" spans="1:24" x14ac:dyDescent="0.2">
      <c r="A745" s="7" t="s">
        <v>2851</v>
      </c>
      <c r="B745" s="7" t="s">
        <v>1128</v>
      </c>
      <c r="C745" s="8">
        <v>1</v>
      </c>
      <c r="D745" s="9">
        <v>6</v>
      </c>
      <c r="E745" s="10">
        <v>1200</v>
      </c>
      <c r="F745" s="10">
        <v>0</v>
      </c>
      <c r="G745" s="11">
        <f t="shared" si="88"/>
        <v>0</v>
      </c>
      <c r="H745" s="10">
        <v>1200</v>
      </c>
      <c r="I745" s="9">
        <v>6</v>
      </c>
      <c r="J745" s="8">
        <v>1</v>
      </c>
      <c r="K745" s="9">
        <v>9.92</v>
      </c>
      <c r="L745" s="9">
        <v>9.92</v>
      </c>
      <c r="M745" s="9">
        <f t="shared" si="89"/>
        <v>8.2666666666666675</v>
      </c>
      <c r="N745" s="9">
        <f t="shared" si="90"/>
        <v>7.5860638297872338</v>
      </c>
      <c r="O745" s="9">
        <f t="shared" si="91"/>
        <v>7.2508917954815768</v>
      </c>
      <c r="P745" s="11">
        <f t="shared" si="92"/>
        <v>8.9717520462587856</v>
      </c>
      <c r="Q745" s="11">
        <f t="shared" si="93"/>
        <v>14.008964687875705</v>
      </c>
      <c r="R745" s="8">
        <v>0</v>
      </c>
      <c r="S745" s="8">
        <v>0</v>
      </c>
      <c r="T745" s="8">
        <v>1</v>
      </c>
      <c r="U745" s="11">
        <f t="shared" si="94"/>
        <v>0</v>
      </c>
      <c r="V745" s="11">
        <f t="shared" si="95"/>
        <v>100</v>
      </c>
      <c r="W745" s="9">
        <v>3</v>
      </c>
      <c r="X745" s="9">
        <v>7</v>
      </c>
    </row>
    <row r="746" spans="1:24" x14ac:dyDescent="0.2">
      <c r="A746" s="7" t="s">
        <v>2851</v>
      </c>
      <c r="B746" s="7" t="s">
        <v>607</v>
      </c>
      <c r="C746" s="8">
        <v>2</v>
      </c>
      <c r="D746" s="9">
        <v>4.5</v>
      </c>
      <c r="E746" s="10">
        <v>2700</v>
      </c>
      <c r="F746" s="10">
        <v>0</v>
      </c>
      <c r="G746" s="11">
        <f t="shared" si="88"/>
        <v>0</v>
      </c>
      <c r="H746" s="10">
        <v>2700</v>
      </c>
      <c r="I746" s="9">
        <v>4.5</v>
      </c>
      <c r="J746" s="8">
        <v>2</v>
      </c>
      <c r="K746" s="9">
        <v>10.7</v>
      </c>
      <c r="L746" s="9">
        <v>10.7</v>
      </c>
      <c r="M746" s="9">
        <f t="shared" si="89"/>
        <v>3.9629629629629624</v>
      </c>
      <c r="N746" s="9">
        <f t="shared" si="90"/>
        <v>7.5860638297872338</v>
      </c>
      <c r="O746" s="9">
        <f t="shared" si="91"/>
        <v>7.2508917954815768</v>
      </c>
      <c r="P746" s="11">
        <f t="shared" si="92"/>
        <v>-47.759957576390292</v>
      </c>
      <c r="Q746" s="11">
        <f t="shared" si="93"/>
        <v>-45.345164777765696</v>
      </c>
      <c r="R746" s="8">
        <v>0</v>
      </c>
      <c r="S746" s="8">
        <v>0</v>
      </c>
      <c r="T746" s="8">
        <v>1</v>
      </c>
      <c r="U746" s="11">
        <f t="shared" si="94"/>
        <v>0</v>
      </c>
      <c r="V746" s="11">
        <f t="shared" si="95"/>
        <v>50</v>
      </c>
      <c r="W746" s="9">
        <v>3.5</v>
      </c>
      <c r="X746" s="9">
        <v>7.5</v>
      </c>
    </row>
    <row r="747" spans="1:24" x14ac:dyDescent="0.2">
      <c r="A747" s="7" t="s">
        <v>2851</v>
      </c>
      <c r="B747" s="7" t="s">
        <v>574</v>
      </c>
      <c r="C747" s="8">
        <v>1</v>
      </c>
      <c r="D747" s="9">
        <v>1.2</v>
      </c>
      <c r="E747" s="10">
        <v>2300</v>
      </c>
      <c r="F747" s="10">
        <v>0</v>
      </c>
      <c r="G747" s="11">
        <f t="shared" si="88"/>
        <v>0</v>
      </c>
      <c r="H747" s="10">
        <v>2300</v>
      </c>
      <c r="I747" s="9">
        <v>1.2</v>
      </c>
      <c r="J747" s="8">
        <v>1</v>
      </c>
      <c r="K747" s="9">
        <v>0</v>
      </c>
      <c r="L747" s="9">
        <v>0</v>
      </c>
      <c r="M747" s="9">
        <f t="shared" si="89"/>
        <v>0</v>
      </c>
      <c r="N747" s="9">
        <f t="shared" si="90"/>
        <v>7.5860638297872338</v>
      </c>
      <c r="O747" s="9">
        <f t="shared" si="91"/>
        <v>7.2508917954815768</v>
      </c>
      <c r="P747" s="11">
        <f t="shared" si="92"/>
        <v>-100</v>
      </c>
      <c r="Q747" s="11">
        <f t="shared" si="93"/>
        <v>-100</v>
      </c>
      <c r="R747" s="8">
        <v>0</v>
      </c>
      <c r="S747" s="8">
        <v>0</v>
      </c>
      <c r="T747" s="8">
        <v>0</v>
      </c>
      <c r="U747" s="11">
        <f t="shared" si="94"/>
        <v>0</v>
      </c>
      <c r="V747" s="11">
        <f t="shared" si="95"/>
        <v>0</v>
      </c>
      <c r="W747" s="9">
        <v>5</v>
      </c>
      <c r="X747" s="9">
        <v>7</v>
      </c>
    </row>
    <row r="748" spans="1:24" x14ac:dyDescent="0.2">
      <c r="A748" s="7" t="s">
        <v>2851</v>
      </c>
      <c r="B748" s="7" t="s">
        <v>297</v>
      </c>
      <c r="C748" s="8">
        <v>1</v>
      </c>
      <c r="D748" s="9">
        <v>12</v>
      </c>
      <c r="E748" s="10">
        <v>800</v>
      </c>
      <c r="F748" s="10">
        <v>200</v>
      </c>
      <c r="G748" s="11">
        <f t="shared" si="88"/>
        <v>25</v>
      </c>
      <c r="H748" s="10">
        <v>1000</v>
      </c>
      <c r="I748" s="9">
        <v>12</v>
      </c>
      <c r="J748" s="8">
        <v>1</v>
      </c>
      <c r="K748" s="9">
        <v>0</v>
      </c>
      <c r="L748" s="9">
        <v>0</v>
      </c>
      <c r="M748" s="9">
        <f t="shared" si="89"/>
        <v>0</v>
      </c>
      <c r="N748" s="9">
        <f t="shared" si="90"/>
        <v>7.5860638297872338</v>
      </c>
      <c r="O748" s="9">
        <f t="shared" si="91"/>
        <v>7.2508917954815768</v>
      </c>
      <c r="P748" s="11">
        <f t="shared" si="92"/>
        <v>-100</v>
      </c>
      <c r="Q748" s="11">
        <f t="shared" si="93"/>
        <v>-100</v>
      </c>
      <c r="R748" s="8">
        <v>0</v>
      </c>
      <c r="S748" s="8">
        <v>0</v>
      </c>
      <c r="T748" s="8">
        <v>0</v>
      </c>
      <c r="U748" s="11">
        <f t="shared" si="94"/>
        <v>0</v>
      </c>
      <c r="V748" s="11">
        <f t="shared" si="95"/>
        <v>0</v>
      </c>
      <c r="W748" s="9">
        <v>5</v>
      </c>
      <c r="X748" s="9">
        <v>6</v>
      </c>
    </row>
    <row r="749" spans="1:24" x14ac:dyDescent="0.2">
      <c r="A749" s="7" t="s">
        <v>2851</v>
      </c>
      <c r="B749" s="7" t="s">
        <v>603</v>
      </c>
      <c r="C749" s="8">
        <v>2</v>
      </c>
      <c r="D749" s="9">
        <v>10</v>
      </c>
      <c r="E749" s="10">
        <v>1800</v>
      </c>
      <c r="F749" s="10">
        <v>400</v>
      </c>
      <c r="G749" s="11">
        <f t="shared" si="88"/>
        <v>22.222222222222221</v>
      </c>
      <c r="H749" s="10">
        <v>2200</v>
      </c>
      <c r="I749" s="9">
        <v>10</v>
      </c>
      <c r="J749" s="8">
        <v>2</v>
      </c>
      <c r="K749" s="9">
        <v>56.94</v>
      </c>
      <c r="L749" s="9">
        <v>56.94</v>
      </c>
      <c r="M749" s="9">
        <f t="shared" si="89"/>
        <v>25.881818181818179</v>
      </c>
      <c r="N749" s="9">
        <f t="shared" si="90"/>
        <v>7.5860638297872338</v>
      </c>
      <c r="O749" s="9">
        <f t="shared" si="91"/>
        <v>7.2508917954815768</v>
      </c>
      <c r="P749" s="11">
        <f t="shared" si="92"/>
        <v>241.1758556550939</v>
      </c>
      <c r="Q749" s="11">
        <f t="shared" si="93"/>
        <v>256.94668892930582</v>
      </c>
      <c r="R749" s="8">
        <v>1</v>
      </c>
      <c r="S749" s="8">
        <v>2</v>
      </c>
      <c r="T749" s="8">
        <v>2</v>
      </c>
      <c r="U749" s="11">
        <f t="shared" si="94"/>
        <v>50</v>
      </c>
      <c r="V749" s="11">
        <f t="shared" si="95"/>
        <v>250</v>
      </c>
      <c r="W749" s="9">
        <v>1.5</v>
      </c>
      <c r="X749" s="9">
        <v>7.5</v>
      </c>
    </row>
    <row r="750" spans="1:24" x14ac:dyDescent="0.2">
      <c r="A750" s="7" t="s">
        <v>2851</v>
      </c>
      <c r="B750" s="7" t="s">
        <v>248</v>
      </c>
      <c r="C750" s="8">
        <v>1</v>
      </c>
      <c r="D750" s="9">
        <v>1.8</v>
      </c>
      <c r="E750" s="10">
        <v>2000</v>
      </c>
      <c r="F750" s="10">
        <v>0</v>
      </c>
      <c r="G750" s="11">
        <f t="shared" si="88"/>
        <v>0</v>
      </c>
      <c r="H750" s="10">
        <v>0</v>
      </c>
      <c r="I750" s="9">
        <v>1.8</v>
      </c>
      <c r="J750" s="8">
        <v>0</v>
      </c>
      <c r="K750" s="9">
        <v>0</v>
      </c>
      <c r="L750" s="9">
        <v>0</v>
      </c>
      <c r="M750" s="9">
        <f t="shared" si="89"/>
        <v>0</v>
      </c>
      <c r="N750" s="9">
        <f t="shared" si="90"/>
        <v>7.5860638297872338</v>
      </c>
      <c r="O750" s="9">
        <f t="shared" si="91"/>
        <v>7.2508917954815768</v>
      </c>
      <c r="P750" s="11">
        <f t="shared" si="92"/>
        <v>-100</v>
      </c>
      <c r="Q750" s="11">
        <f t="shared" si="93"/>
        <v>-100</v>
      </c>
      <c r="R750" s="8">
        <v>0</v>
      </c>
      <c r="S750" s="8">
        <v>0</v>
      </c>
      <c r="T750" s="8">
        <v>0</v>
      </c>
      <c r="U750" s="11">
        <f t="shared" si="94"/>
        <v>0</v>
      </c>
      <c r="V750" s="11">
        <f t="shared" si="95"/>
        <v>0</v>
      </c>
      <c r="W750" s="9">
        <v>0</v>
      </c>
      <c r="X750" s="9">
        <v>0</v>
      </c>
    </row>
    <row r="751" spans="1:24" x14ac:dyDescent="0.2">
      <c r="A751" s="7" t="s">
        <v>2851</v>
      </c>
      <c r="B751" s="7" t="s">
        <v>513</v>
      </c>
      <c r="C751" s="8">
        <v>1</v>
      </c>
      <c r="D751" s="9">
        <v>8</v>
      </c>
      <c r="E751" s="10">
        <v>1000</v>
      </c>
      <c r="F751" s="10">
        <v>300</v>
      </c>
      <c r="G751" s="11">
        <f t="shared" si="88"/>
        <v>30</v>
      </c>
      <c r="H751" s="10">
        <v>1300</v>
      </c>
      <c r="I751" s="9">
        <v>8</v>
      </c>
      <c r="J751" s="8">
        <v>1</v>
      </c>
      <c r="K751" s="9">
        <v>6.28</v>
      </c>
      <c r="L751" s="9">
        <v>6.28</v>
      </c>
      <c r="M751" s="9">
        <f t="shared" si="89"/>
        <v>4.8307692307692314</v>
      </c>
      <c r="N751" s="9">
        <f t="shared" si="90"/>
        <v>7.5860638297872338</v>
      </c>
      <c r="O751" s="9">
        <f t="shared" si="91"/>
        <v>7.2508917954815768</v>
      </c>
      <c r="P751" s="11">
        <f t="shared" si="92"/>
        <v>-36.320477402248272</v>
      </c>
      <c r="Q751" s="11">
        <f t="shared" si="93"/>
        <v>-33.376895325075111</v>
      </c>
      <c r="R751" s="8">
        <v>0</v>
      </c>
      <c r="S751" s="8">
        <v>0</v>
      </c>
      <c r="T751" s="8">
        <v>1</v>
      </c>
      <c r="U751" s="11">
        <f t="shared" si="94"/>
        <v>0</v>
      </c>
      <c r="V751" s="11">
        <f t="shared" si="95"/>
        <v>100</v>
      </c>
      <c r="W751" s="9">
        <v>3</v>
      </c>
      <c r="X751" s="9">
        <v>6</v>
      </c>
    </row>
    <row r="752" spans="1:24" x14ac:dyDescent="0.2">
      <c r="A752" s="7" t="s">
        <v>2851</v>
      </c>
      <c r="B752" s="7" t="s">
        <v>273</v>
      </c>
      <c r="C752" s="8">
        <v>1</v>
      </c>
      <c r="D752" s="9">
        <v>5</v>
      </c>
      <c r="E752" s="10">
        <v>1300</v>
      </c>
      <c r="F752" s="10">
        <v>0</v>
      </c>
      <c r="G752" s="11">
        <f t="shared" si="88"/>
        <v>0</v>
      </c>
      <c r="H752" s="10">
        <v>1300</v>
      </c>
      <c r="I752" s="9">
        <v>5</v>
      </c>
      <c r="J752" s="8">
        <v>1</v>
      </c>
      <c r="K752" s="9">
        <v>0</v>
      </c>
      <c r="L752" s="9">
        <v>0</v>
      </c>
      <c r="M752" s="9">
        <f t="shared" si="89"/>
        <v>0</v>
      </c>
      <c r="N752" s="9">
        <f t="shared" si="90"/>
        <v>7.5860638297872338</v>
      </c>
      <c r="O752" s="9">
        <f t="shared" si="91"/>
        <v>7.2508917954815768</v>
      </c>
      <c r="P752" s="11">
        <f t="shared" si="92"/>
        <v>-100</v>
      </c>
      <c r="Q752" s="11">
        <f t="shared" si="93"/>
        <v>-100</v>
      </c>
      <c r="R752" s="8">
        <v>0</v>
      </c>
      <c r="S752" s="8">
        <v>0</v>
      </c>
      <c r="T752" s="8">
        <v>0</v>
      </c>
      <c r="U752" s="11">
        <f t="shared" si="94"/>
        <v>0</v>
      </c>
      <c r="V752" s="11">
        <f t="shared" si="95"/>
        <v>0</v>
      </c>
      <c r="W752" s="9">
        <v>5</v>
      </c>
      <c r="X752" s="9">
        <v>8</v>
      </c>
    </row>
    <row r="753" spans="1:24" x14ac:dyDescent="0.2">
      <c r="A753" s="7" t="s">
        <v>2851</v>
      </c>
      <c r="B753" s="7" t="s">
        <v>210</v>
      </c>
      <c r="C753" s="8">
        <v>1</v>
      </c>
      <c r="D753" s="9">
        <v>4.5</v>
      </c>
      <c r="E753" s="10">
        <v>1300</v>
      </c>
      <c r="F753" s="10">
        <v>0</v>
      </c>
      <c r="G753" s="11">
        <f t="shared" si="88"/>
        <v>0</v>
      </c>
      <c r="H753" s="10">
        <v>1300</v>
      </c>
      <c r="I753" s="9">
        <v>4.5</v>
      </c>
      <c r="J753" s="8">
        <v>1</v>
      </c>
      <c r="K753" s="9">
        <v>0</v>
      </c>
      <c r="L753" s="9">
        <v>0</v>
      </c>
      <c r="M753" s="9">
        <f t="shared" si="89"/>
        <v>0</v>
      </c>
      <c r="N753" s="9">
        <f t="shared" si="90"/>
        <v>7.5860638297872338</v>
      </c>
      <c r="O753" s="9">
        <f t="shared" si="91"/>
        <v>7.2508917954815768</v>
      </c>
      <c r="P753" s="11">
        <f t="shared" si="92"/>
        <v>-100</v>
      </c>
      <c r="Q753" s="11">
        <f t="shared" si="93"/>
        <v>-100</v>
      </c>
      <c r="R753" s="8">
        <v>0</v>
      </c>
      <c r="S753" s="8">
        <v>0</v>
      </c>
      <c r="T753" s="8">
        <v>0</v>
      </c>
      <c r="U753" s="11">
        <f t="shared" si="94"/>
        <v>0</v>
      </c>
      <c r="V753" s="11">
        <f t="shared" si="95"/>
        <v>0</v>
      </c>
      <c r="W753" s="9">
        <v>6</v>
      </c>
      <c r="X753" s="9">
        <v>8</v>
      </c>
    </row>
    <row r="754" spans="1:24" x14ac:dyDescent="0.2">
      <c r="A754" s="7" t="s">
        <v>2851</v>
      </c>
      <c r="B754" s="7" t="s">
        <v>1060</v>
      </c>
      <c r="C754" s="8">
        <v>1</v>
      </c>
      <c r="D754" s="9">
        <v>12</v>
      </c>
      <c r="E754" s="10">
        <v>800</v>
      </c>
      <c r="F754" s="10">
        <v>0</v>
      </c>
      <c r="G754" s="11">
        <f t="shared" si="88"/>
        <v>0</v>
      </c>
      <c r="H754" s="10">
        <v>800</v>
      </c>
      <c r="I754" s="9">
        <v>12</v>
      </c>
      <c r="J754" s="8">
        <v>1</v>
      </c>
      <c r="K754" s="9">
        <v>0</v>
      </c>
      <c r="L754" s="9">
        <v>0</v>
      </c>
      <c r="M754" s="9">
        <f t="shared" si="89"/>
        <v>0</v>
      </c>
      <c r="N754" s="9">
        <f t="shared" si="90"/>
        <v>7.5860638297872338</v>
      </c>
      <c r="O754" s="9">
        <f t="shared" si="91"/>
        <v>7.2508917954815768</v>
      </c>
      <c r="P754" s="11">
        <f t="shared" si="92"/>
        <v>-100</v>
      </c>
      <c r="Q754" s="11">
        <f t="shared" si="93"/>
        <v>-100</v>
      </c>
      <c r="R754" s="8">
        <v>0</v>
      </c>
      <c r="S754" s="8">
        <v>0</v>
      </c>
      <c r="T754" s="8">
        <v>0</v>
      </c>
      <c r="U754" s="11">
        <f t="shared" si="94"/>
        <v>0</v>
      </c>
      <c r="V754" s="11">
        <f t="shared" si="95"/>
        <v>0</v>
      </c>
      <c r="W754" s="9">
        <v>8</v>
      </c>
      <c r="X754" s="9">
        <v>8</v>
      </c>
    </row>
    <row r="755" spans="1:24" x14ac:dyDescent="0.2">
      <c r="A755" s="7" t="s">
        <v>2851</v>
      </c>
      <c r="B755" s="7" t="s">
        <v>704</v>
      </c>
      <c r="C755" s="8">
        <v>1</v>
      </c>
      <c r="D755" s="9">
        <v>8</v>
      </c>
      <c r="E755" s="10">
        <v>1000</v>
      </c>
      <c r="F755" s="10">
        <v>0</v>
      </c>
      <c r="G755" s="11">
        <f t="shared" si="88"/>
        <v>0</v>
      </c>
      <c r="H755" s="10">
        <v>1000</v>
      </c>
      <c r="I755" s="9">
        <v>8</v>
      </c>
      <c r="J755" s="8">
        <v>1</v>
      </c>
      <c r="K755" s="9">
        <v>51.48</v>
      </c>
      <c r="L755" s="9">
        <v>51.48</v>
      </c>
      <c r="M755" s="9">
        <f t="shared" si="89"/>
        <v>51.48</v>
      </c>
      <c r="N755" s="9">
        <f t="shared" si="90"/>
        <v>7.5860638297872338</v>
      </c>
      <c r="O755" s="9">
        <f t="shared" si="91"/>
        <v>7.2508917954815768</v>
      </c>
      <c r="P755" s="11">
        <f t="shared" si="92"/>
        <v>578.61279782355655</v>
      </c>
      <c r="Q755" s="11">
        <f t="shared" si="93"/>
        <v>609.98163332240006</v>
      </c>
      <c r="R755" s="8">
        <v>1</v>
      </c>
      <c r="S755" s="8">
        <v>1</v>
      </c>
      <c r="T755" s="8">
        <v>1</v>
      </c>
      <c r="U755" s="11">
        <f t="shared" si="94"/>
        <v>100</v>
      </c>
      <c r="V755" s="11">
        <f t="shared" si="95"/>
        <v>300</v>
      </c>
      <c r="W755" s="9">
        <v>1</v>
      </c>
      <c r="X755" s="9">
        <v>8</v>
      </c>
    </row>
    <row r="756" spans="1:24" x14ac:dyDescent="0.2">
      <c r="A756" s="7" t="s">
        <v>2851</v>
      </c>
      <c r="B756" s="7" t="s">
        <v>641</v>
      </c>
      <c r="C756" s="8">
        <v>1</v>
      </c>
      <c r="D756" s="9">
        <v>8</v>
      </c>
      <c r="E756" s="10">
        <v>1000</v>
      </c>
      <c r="F756" s="10">
        <v>0</v>
      </c>
      <c r="G756" s="11">
        <f t="shared" si="88"/>
        <v>0</v>
      </c>
      <c r="H756" s="10">
        <v>1000</v>
      </c>
      <c r="I756" s="9">
        <v>8</v>
      </c>
      <c r="J756" s="8">
        <v>1</v>
      </c>
      <c r="K756" s="9">
        <v>25.54</v>
      </c>
      <c r="L756" s="9">
        <v>25.54</v>
      </c>
      <c r="M756" s="9">
        <f t="shared" si="89"/>
        <v>25.54</v>
      </c>
      <c r="N756" s="9">
        <f t="shared" si="90"/>
        <v>7.5860638297872338</v>
      </c>
      <c r="O756" s="9">
        <f t="shared" si="91"/>
        <v>7.2508917954815768</v>
      </c>
      <c r="P756" s="11">
        <f t="shared" si="92"/>
        <v>236.66998555582043</v>
      </c>
      <c r="Q756" s="11">
        <f t="shared" si="93"/>
        <v>252.23253525746108</v>
      </c>
      <c r="R756" s="8">
        <v>0</v>
      </c>
      <c r="S756" s="8">
        <v>1</v>
      </c>
      <c r="T756" s="8">
        <v>1</v>
      </c>
      <c r="U756" s="11">
        <f t="shared" si="94"/>
        <v>0</v>
      </c>
      <c r="V756" s="11">
        <f t="shared" si="95"/>
        <v>200</v>
      </c>
      <c r="W756" s="9">
        <v>2</v>
      </c>
      <c r="X756" s="9">
        <v>8</v>
      </c>
    </row>
    <row r="757" spans="1:24" x14ac:dyDescent="0.2">
      <c r="A757" s="7" t="s">
        <v>2851</v>
      </c>
      <c r="B757" s="7" t="s">
        <v>153</v>
      </c>
      <c r="C757" s="8">
        <v>1</v>
      </c>
      <c r="D757" s="9">
        <v>5</v>
      </c>
      <c r="E757" s="10">
        <v>1300</v>
      </c>
      <c r="F757" s="10">
        <v>0</v>
      </c>
      <c r="G757" s="11">
        <f t="shared" si="88"/>
        <v>0</v>
      </c>
      <c r="H757" s="10">
        <v>1300</v>
      </c>
      <c r="I757" s="9">
        <v>5</v>
      </c>
      <c r="J757" s="8">
        <v>1</v>
      </c>
      <c r="K757" s="9">
        <v>31.44</v>
      </c>
      <c r="L757" s="9">
        <v>31.44</v>
      </c>
      <c r="M757" s="9">
        <f t="shared" si="89"/>
        <v>24.184615384615384</v>
      </c>
      <c r="N757" s="9">
        <f t="shared" si="90"/>
        <v>7.5860638297872338</v>
      </c>
      <c r="O757" s="9">
        <f t="shared" si="91"/>
        <v>7.2508917954815768</v>
      </c>
      <c r="P757" s="11">
        <f t="shared" si="92"/>
        <v>218.80321504352131</v>
      </c>
      <c r="Q757" s="11">
        <f t="shared" si="93"/>
        <v>233.53987435981495</v>
      </c>
      <c r="R757" s="8">
        <v>0</v>
      </c>
      <c r="S757" s="8">
        <v>1</v>
      </c>
      <c r="T757" s="8">
        <v>1</v>
      </c>
      <c r="U757" s="11">
        <f t="shared" si="94"/>
        <v>0</v>
      </c>
      <c r="V757" s="11">
        <f t="shared" si="95"/>
        <v>200</v>
      </c>
      <c r="W757" s="9">
        <v>2</v>
      </c>
      <c r="X757" s="9">
        <v>8</v>
      </c>
    </row>
    <row r="758" spans="1:24" x14ac:dyDescent="0.2">
      <c r="A758" s="7" t="s">
        <v>2851</v>
      </c>
      <c r="B758" s="7" t="s">
        <v>1217</v>
      </c>
      <c r="C758" s="8">
        <v>1</v>
      </c>
      <c r="D758" s="9">
        <v>8</v>
      </c>
      <c r="E758" s="10">
        <v>1000</v>
      </c>
      <c r="F758" s="10">
        <v>0</v>
      </c>
      <c r="G758" s="11">
        <f t="shared" si="88"/>
        <v>0</v>
      </c>
      <c r="H758" s="10">
        <v>1000</v>
      </c>
      <c r="I758" s="9">
        <v>8</v>
      </c>
      <c r="J758" s="8">
        <v>1</v>
      </c>
      <c r="K758" s="9">
        <v>61.28</v>
      </c>
      <c r="L758" s="9">
        <v>61.28</v>
      </c>
      <c r="M758" s="9">
        <f t="shared" si="89"/>
        <v>61.28</v>
      </c>
      <c r="N758" s="9">
        <f t="shared" si="90"/>
        <v>7.5860638297872338</v>
      </c>
      <c r="O758" s="9">
        <f t="shared" si="91"/>
        <v>7.2508917954815768</v>
      </c>
      <c r="P758" s="11">
        <f t="shared" si="92"/>
        <v>707.79705226549243</v>
      </c>
      <c r="Q758" s="11">
        <f t="shared" si="93"/>
        <v>745.13742210560747</v>
      </c>
      <c r="R758" s="8">
        <v>1</v>
      </c>
      <c r="S758" s="8">
        <v>1</v>
      </c>
      <c r="T758" s="8">
        <v>1</v>
      </c>
      <c r="U758" s="11">
        <f t="shared" si="94"/>
        <v>100</v>
      </c>
      <c r="V758" s="11">
        <f t="shared" si="95"/>
        <v>300</v>
      </c>
      <c r="W758" s="9">
        <v>1</v>
      </c>
      <c r="X758" s="9">
        <v>8</v>
      </c>
    </row>
    <row r="759" spans="1:24" x14ac:dyDescent="0.2">
      <c r="A759" s="7" t="s">
        <v>2851</v>
      </c>
      <c r="B759" s="7" t="s">
        <v>58</v>
      </c>
      <c r="C759" s="8">
        <v>1</v>
      </c>
      <c r="D759" s="9">
        <v>15</v>
      </c>
      <c r="E759" s="10">
        <v>800</v>
      </c>
      <c r="F759" s="10">
        <v>0</v>
      </c>
      <c r="G759" s="11">
        <f t="shared" si="88"/>
        <v>0</v>
      </c>
      <c r="H759" s="10">
        <v>800</v>
      </c>
      <c r="I759" s="9">
        <v>15</v>
      </c>
      <c r="J759" s="8">
        <v>1</v>
      </c>
      <c r="K759" s="9">
        <v>0</v>
      </c>
      <c r="L759" s="9">
        <v>0</v>
      </c>
      <c r="M759" s="9">
        <f t="shared" si="89"/>
        <v>0</v>
      </c>
      <c r="N759" s="9">
        <f t="shared" si="90"/>
        <v>7.5860638297872338</v>
      </c>
      <c r="O759" s="9">
        <f t="shared" si="91"/>
        <v>7.2508917954815768</v>
      </c>
      <c r="P759" s="11">
        <f t="shared" si="92"/>
        <v>-100</v>
      </c>
      <c r="Q759" s="11">
        <f t="shared" si="93"/>
        <v>-100</v>
      </c>
      <c r="R759" s="8">
        <v>0</v>
      </c>
      <c r="S759" s="8">
        <v>0</v>
      </c>
      <c r="T759" s="8">
        <v>0</v>
      </c>
      <c r="U759" s="11">
        <f t="shared" si="94"/>
        <v>0</v>
      </c>
      <c r="V759" s="11">
        <f t="shared" si="95"/>
        <v>0</v>
      </c>
      <c r="W759" s="9">
        <v>8</v>
      </c>
      <c r="X759" s="9">
        <v>8</v>
      </c>
    </row>
    <row r="760" spans="1:24" x14ac:dyDescent="0.2">
      <c r="A760" s="7" t="s">
        <v>2851</v>
      </c>
      <c r="B760" s="7" t="s">
        <v>596</v>
      </c>
      <c r="C760" s="8">
        <v>1</v>
      </c>
      <c r="D760" s="9">
        <v>5</v>
      </c>
      <c r="E760" s="10">
        <v>1300</v>
      </c>
      <c r="F760" s="10">
        <v>0</v>
      </c>
      <c r="G760" s="11">
        <f t="shared" si="88"/>
        <v>0</v>
      </c>
      <c r="H760" s="10">
        <v>1300</v>
      </c>
      <c r="I760" s="9">
        <v>5</v>
      </c>
      <c r="J760" s="8">
        <v>1</v>
      </c>
      <c r="K760" s="9">
        <v>0</v>
      </c>
      <c r="L760" s="9">
        <v>0</v>
      </c>
      <c r="M760" s="9">
        <f t="shared" si="89"/>
        <v>0</v>
      </c>
      <c r="N760" s="9">
        <f t="shared" si="90"/>
        <v>7.5860638297872338</v>
      </c>
      <c r="O760" s="9">
        <f t="shared" si="91"/>
        <v>7.2508917954815768</v>
      </c>
      <c r="P760" s="11">
        <f t="shared" si="92"/>
        <v>-100</v>
      </c>
      <c r="Q760" s="11">
        <f t="shared" si="93"/>
        <v>-100</v>
      </c>
      <c r="R760" s="8">
        <v>0</v>
      </c>
      <c r="S760" s="8">
        <v>0</v>
      </c>
      <c r="T760" s="8">
        <v>0</v>
      </c>
      <c r="U760" s="11">
        <f t="shared" si="94"/>
        <v>0</v>
      </c>
      <c r="V760" s="11">
        <f t="shared" si="95"/>
        <v>0</v>
      </c>
      <c r="W760" s="9">
        <v>5</v>
      </c>
      <c r="X760" s="9">
        <v>8</v>
      </c>
    </row>
    <row r="761" spans="1:24" x14ac:dyDescent="0.2">
      <c r="A761" s="7" t="s">
        <v>2851</v>
      </c>
      <c r="B761" s="7" t="s">
        <v>901</v>
      </c>
      <c r="C761" s="8">
        <v>1</v>
      </c>
      <c r="D761" s="9">
        <v>30</v>
      </c>
      <c r="E761" s="10">
        <v>400</v>
      </c>
      <c r="F761" s="10">
        <v>200</v>
      </c>
      <c r="G761" s="11">
        <f t="shared" si="88"/>
        <v>50</v>
      </c>
      <c r="H761" s="10">
        <v>600</v>
      </c>
      <c r="I761" s="9">
        <v>30</v>
      </c>
      <c r="J761" s="8">
        <v>1</v>
      </c>
      <c r="K761" s="9">
        <v>0</v>
      </c>
      <c r="L761" s="9">
        <v>0</v>
      </c>
      <c r="M761" s="9">
        <f t="shared" si="89"/>
        <v>0</v>
      </c>
      <c r="N761" s="9">
        <f t="shared" si="90"/>
        <v>7.5860638297872338</v>
      </c>
      <c r="O761" s="9">
        <f t="shared" si="91"/>
        <v>7.2508917954815768</v>
      </c>
      <c r="P761" s="11">
        <f t="shared" si="92"/>
        <v>-100</v>
      </c>
      <c r="Q761" s="11">
        <f t="shared" si="93"/>
        <v>-100</v>
      </c>
      <c r="R761" s="8">
        <v>0</v>
      </c>
      <c r="S761" s="8">
        <v>0</v>
      </c>
      <c r="T761" s="8">
        <v>0</v>
      </c>
      <c r="U761" s="11">
        <f t="shared" si="94"/>
        <v>0</v>
      </c>
      <c r="V761" s="11">
        <f t="shared" si="95"/>
        <v>0</v>
      </c>
      <c r="W761" s="9">
        <v>9</v>
      </c>
      <c r="X761" s="9">
        <v>9</v>
      </c>
    </row>
    <row r="762" spans="1:24" x14ac:dyDescent="0.2">
      <c r="A762" s="7" t="s">
        <v>2851</v>
      </c>
      <c r="B762" s="7" t="s">
        <v>772</v>
      </c>
      <c r="C762" s="8">
        <v>1</v>
      </c>
      <c r="D762" s="9">
        <v>15</v>
      </c>
      <c r="E762" s="10">
        <v>800</v>
      </c>
      <c r="F762" s="10">
        <v>0</v>
      </c>
      <c r="G762" s="11">
        <f t="shared" si="88"/>
        <v>0</v>
      </c>
      <c r="H762" s="10">
        <v>800</v>
      </c>
      <c r="I762" s="9">
        <v>15</v>
      </c>
      <c r="J762" s="8">
        <v>1</v>
      </c>
      <c r="K762" s="9">
        <v>0</v>
      </c>
      <c r="L762" s="9">
        <v>0</v>
      </c>
      <c r="M762" s="9">
        <f t="shared" si="89"/>
        <v>0</v>
      </c>
      <c r="N762" s="9">
        <f t="shared" si="90"/>
        <v>7.5860638297872338</v>
      </c>
      <c r="O762" s="9">
        <f t="shared" si="91"/>
        <v>7.2508917954815768</v>
      </c>
      <c r="P762" s="11">
        <f t="shared" si="92"/>
        <v>-100</v>
      </c>
      <c r="Q762" s="11">
        <f t="shared" si="93"/>
        <v>-100</v>
      </c>
      <c r="R762" s="8">
        <v>0</v>
      </c>
      <c r="S762" s="8">
        <v>0</v>
      </c>
      <c r="T762" s="8">
        <v>0</v>
      </c>
      <c r="U762" s="11">
        <f t="shared" si="94"/>
        <v>0</v>
      </c>
      <c r="V762" s="11">
        <f t="shared" si="95"/>
        <v>0</v>
      </c>
      <c r="W762" s="9">
        <v>5</v>
      </c>
      <c r="X762" s="9">
        <v>9</v>
      </c>
    </row>
    <row r="763" spans="1:24" x14ac:dyDescent="0.2">
      <c r="A763" s="7" t="s">
        <v>2851</v>
      </c>
      <c r="B763" s="7" t="s">
        <v>182</v>
      </c>
      <c r="C763" s="8">
        <v>1</v>
      </c>
      <c r="D763" s="9">
        <v>6</v>
      </c>
      <c r="E763" s="10">
        <v>1200</v>
      </c>
      <c r="F763" s="10">
        <v>100</v>
      </c>
      <c r="G763" s="11">
        <f t="shared" si="88"/>
        <v>8.3333333333333321</v>
      </c>
      <c r="H763" s="10">
        <v>1300</v>
      </c>
      <c r="I763" s="9">
        <v>6</v>
      </c>
      <c r="J763" s="8">
        <v>1</v>
      </c>
      <c r="K763" s="9">
        <v>0</v>
      </c>
      <c r="L763" s="9">
        <v>0</v>
      </c>
      <c r="M763" s="9">
        <f t="shared" si="89"/>
        <v>0</v>
      </c>
      <c r="N763" s="9">
        <f t="shared" si="90"/>
        <v>7.5860638297872338</v>
      </c>
      <c r="O763" s="9">
        <f t="shared" si="91"/>
        <v>7.2508917954815768</v>
      </c>
      <c r="P763" s="11">
        <f t="shared" si="92"/>
        <v>-100</v>
      </c>
      <c r="Q763" s="11">
        <f t="shared" si="93"/>
        <v>-100</v>
      </c>
      <c r="R763" s="8">
        <v>0</v>
      </c>
      <c r="S763" s="8">
        <v>0</v>
      </c>
      <c r="T763" s="8">
        <v>0</v>
      </c>
      <c r="U763" s="11">
        <f t="shared" si="94"/>
        <v>0</v>
      </c>
      <c r="V763" s="11">
        <f t="shared" si="95"/>
        <v>0</v>
      </c>
      <c r="W763" s="9">
        <v>9</v>
      </c>
      <c r="X763" s="9">
        <v>12</v>
      </c>
    </row>
    <row r="764" spans="1:24" x14ac:dyDescent="0.2">
      <c r="A764" s="7" t="s">
        <v>2851</v>
      </c>
      <c r="B764" s="7" t="s">
        <v>479</v>
      </c>
      <c r="C764" s="8">
        <v>1</v>
      </c>
      <c r="D764" s="9">
        <v>8</v>
      </c>
      <c r="E764" s="10">
        <v>1000</v>
      </c>
      <c r="F764" s="10">
        <v>200</v>
      </c>
      <c r="G764" s="11">
        <f t="shared" si="88"/>
        <v>20</v>
      </c>
      <c r="H764" s="10">
        <v>1200</v>
      </c>
      <c r="I764" s="9">
        <v>8</v>
      </c>
      <c r="J764" s="8">
        <v>1</v>
      </c>
      <c r="K764" s="9">
        <v>0</v>
      </c>
      <c r="L764" s="9">
        <v>0</v>
      </c>
      <c r="M764" s="9">
        <f t="shared" si="89"/>
        <v>0</v>
      </c>
      <c r="N764" s="9">
        <f t="shared" si="90"/>
        <v>7.5860638297872338</v>
      </c>
      <c r="O764" s="9">
        <f t="shared" si="91"/>
        <v>7.2508917954815768</v>
      </c>
      <c r="P764" s="11">
        <f t="shared" si="92"/>
        <v>-100</v>
      </c>
      <c r="Q764" s="11">
        <f t="shared" si="93"/>
        <v>-100</v>
      </c>
      <c r="R764" s="8">
        <v>0</v>
      </c>
      <c r="S764" s="8">
        <v>0</v>
      </c>
      <c r="T764" s="8">
        <v>0</v>
      </c>
      <c r="U764" s="11">
        <f t="shared" si="94"/>
        <v>0</v>
      </c>
      <c r="V764" s="11">
        <f t="shared" si="95"/>
        <v>0</v>
      </c>
      <c r="W764" s="9">
        <v>11</v>
      </c>
      <c r="X764" s="9">
        <v>12</v>
      </c>
    </row>
    <row r="765" spans="1:24" x14ac:dyDescent="0.2">
      <c r="A765" s="7" t="s">
        <v>2851</v>
      </c>
      <c r="B765" s="7" t="s">
        <v>619</v>
      </c>
      <c r="C765" s="8">
        <v>1</v>
      </c>
      <c r="D765" s="9">
        <v>30</v>
      </c>
      <c r="E765" s="10">
        <v>400</v>
      </c>
      <c r="F765" s="10">
        <v>0</v>
      </c>
      <c r="G765" s="11">
        <f t="shared" si="88"/>
        <v>0</v>
      </c>
      <c r="H765" s="10">
        <v>0</v>
      </c>
      <c r="I765" s="9">
        <v>30</v>
      </c>
      <c r="J765" s="8">
        <v>0</v>
      </c>
      <c r="K765" s="9">
        <v>0</v>
      </c>
      <c r="L765" s="9">
        <v>0</v>
      </c>
      <c r="M765" s="9">
        <f t="shared" si="89"/>
        <v>0</v>
      </c>
      <c r="N765" s="9">
        <f t="shared" si="90"/>
        <v>7.5860638297872338</v>
      </c>
      <c r="O765" s="9">
        <f t="shared" si="91"/>
        <v>7.2508917954815768</v>
      </c>
      <c r="P765" s="11">
        <f t="shared" si="92"/>
        <v>-100</v>
      </c>
      <c r="Q765" s="11">
        <f t="shared" si="93"/>
        <v>-100</v>
      </c>
      <c r="R765" s="8">
        <v>0</v>
      </c>
      <c r="S765" s="8">
        <v>0</v>
      </c>
      <c r="T765" s="8">
        <v>0</v>
      </c>
      <c r="U765" s="11">
        <f t="shared" si="94"/>
        <v>0</v>
      </c>
      <c r="V765" s="11">
        <f t="shared" si="95"/>
        <v>0</v>
      </c>
      <c r="W765" s="9">
        <v>0</v>
      </c>
      <c r="X765" s="9">
        <v>0</v>
      </c>
    </row>
    <row r="766" spans="1:24" x14ac:dyDescent="0.2">
      <c r="A766" s="7" t="s">
        <v>2851</v>
      </c>
      <c r="B766" s="7" t="s">
        <v>1295</v>
      </c>
      <c r="C766" s="8">
        <v>1</v>
      </c>
      <c r="D766" s="9">
        <v>20</v>
      </c>
      <c r="E766" s="10">
        <v>700</v>
      </c>
      <c r="F766" s="10">
        <v>0</v>
      </c>
      <c r="G766" s="11">
        <f t="shared" si="88"/>
        <v>0</v>
      </c>
      <c r="H766" s="10">
        <v>700</v>
      </c>
      <c r="I766" s="9">
        <v>20</v>
      </c>
      <c r="J766" s="8">
        <v>1</v>
      </c>
      <c r="K766" s="9">
        <v>0</v>
      </c>
      <c r="L766" s="9">
        <v>0</v>
      </c>
      <c r="M766" s="9">
        <f t="shared" si="89"/>
        <v>0</v>
      </c>
      <c r="N766" s="9">
        <f t="shared" si="90"/>
        <v>7.5860638297872338</v>
      </c>
      <c r="O766" s="9">
        <f t="shared" si="91"/>
        <v>7.2508917954815768</v>
      </c>
      <c r="P766" s="11">
        <f t="shared" si="92"/>
        <v>-100</v>
      </c>
      <c r="Q766" s="11">
        <f t="shared" si="93"/>
        <v>-100</v>
      </c>
      <c r="R766" s="8">
        <v>0</v>
      </c>
      <c r="S766" s="8">
        <v>0</v>
      </c>
      <c r="T766" s="8">
        <v>0</v>
      </c>
      <c r="U766" s="11">
        <f t="shared" si="94"/>
        <v>0</v>
      </c>
      <c r="V766" s="11">
        <f t="shared" si="95"/>
        <v>0</v>
      </c>
      <c r="W766" s="9">
        <v>6</v>
      </c>
      <c r="X766" s="9">
        <v>12</v>
      </c>
    </row>
    <row r="767" spans="1:24" x14ac:dyDescent="0.2">
      <c r="A767" s="7" t="s">
        <v>2851</v>
      </c>
      <c r="B767" s="7" t="s">
        <v>2999</v>
      </c>
      <c r="C767" s="8">
        <v>1</v>
      </c>
      <c r="D767" s="9">
        <v>12</v>
      </c>
      <c r="E767" s="10">
        <v>800</v>
      </c>
      <c r="F767" s="10">
        <v>100</v>
      </c>
      <c r="G767" s="11">
        <f t="shared" si="88"/>
        <v>12.5</v>
      </c>
      <c r="H767" s="10">
        <v>900</v>
      </c>
      <c r="I767" s="9">
        <v>12</v>
      </c>
      <c r="J767" s="8">
        <v>1</v>
      </c>
      <c r="K767" s="9">
        <v>0</v>
      </c>
      <c r="L767" s="9">
        <v>0</v>
      </c>
      <c r="M767" s="9">
        <f t="shared" si="89"/>
        <v>0</v>
      </c>
      <c r="N767" s="9">
        <f t="shared" si="90"/>
        <v>7.5860638297872338</v>
      </c>
      <c r="O767" s="9">
        <f t="shared" si="91"/>
        <v>7.2508917954815768</v>
      </c>
      <c r="P767" s="11">
        <f t="shared" si="92"/>
        <v>-100</v>
      </c>
      <c r="Q767" s="11">
        <f t="shared" si="93"/>
        <v>-100</v>
      </c>
      <c r="R767" s="8">
        <v>0</v>
      </c>
      <c r="S767" s="8">
        <v>0</v>
      </c>
      <c r="T767" s="8">
        <v>0</v>
      </c>
      <c r="U767" s="11">
        <f t="shared" si="94"/>
        <v>0</v>
      </c>
      <c r="V767" s="11">
        <f t="shared" si="95"/>
        <v>0</v>
      </c>
      <c r="W767" s="9">
        <v>12</v>
      </c>
      <c r="X767" s="9">
        <v>12</v>
      </c>
    </row>
    <row r="768" spans="1:24" x14ac:dyDescent="0.2">
      <c r="A768" s="7" t="s">
        <v>2851</v>
      </c>
      <c r="B768" s="7" t="s">
        <v>1600</v>
      </c>
      <c r="C768" s="8">
        <v>1</v>
      </c>
      <c r="D768" s="9">
        <v>3.5</v>
      </c>
      <c r="E768" s="10">
        <v>1500</v>
      </c>
      <c r="F768" s="10">
        <v>100</v>
      </c>
      <c r="G768" s="11">
        <f t="shared" si="88"/>
        <v>6.666666666666667</v>
      </c>
      <c r="H768" s="10">
        <v>1600</v>
      </c>
      <c r="I768" s="9">
        <v>3.5</v>
      </c>
      <c r="J768" s="8">
        <v>1</v>
      </c>
      <c r="K768" s="9">
        <v>36.96</v>
      </c>
      <c r="L768" s="9">
        <v>36.96</v>
      </c>
      <c r="M768" s="9">
        <f t="shared" si="89"/>
        <v>23.099999999999998</v>
      </c>
      <c r="N768" s="9">
        <f t="shared" si="90"/>
        <v>7.5860638297872338</v>
      </c>
      <c r="O768" s="9">
        <f t="shared" si="91"/>
        <v>7.2508917954815768</v>
      </c>
      <c r="P768" s="11">
        <f t="shared" si="92"/>
        <v>204.5057426131344</v>
      </c>
      <c r="Q768" s="11">
        <f t="shared" si="93"/>
        <v>218.58150213184615</v>
      </c>
      <c r="R768" s="8">
        <v>1</v>
      </c>
      <c r="S768" s="8">
        <v>1</v>
      </c>
      <c r="T768" s="8">
        <v>1</v>
      </c>
      <c r="U768" s="11">
        <f t="shared" si="94"/>
        <v>100</v>
      </c>
      <c r="V768" s="11">
        <f t="shared" si="95"/>
        <v>300</v>
      </c>
      <c r="W768" s="9">
        <v>1</v>
      </c>
      <c r="X768" s="9">
        <v>12</v>
      </c>
    </row>
    <row r="769" spans="1:24" x14ac:dyDescent="0.2">
      <c r="A769" s="7" t="s">
        <v>2851</v>
      </c>
      <c r="B769" s="7" t="s">
        <v>1044</v>
      </c>
      <c r="C769" s="8">
        <v>1</v>
      </c>
      <c r="D769" s="9">
        <v>10</v>
      </c>
      <c r="E769" s="10">
        <v>900</v>
      </c>
      <c r="F769" s="10">
        <v>100</v>
      </c>
      <c r="G769" s="11">
        <f t="shared" si="88"/>
        <v>11.111111111111111</v>
      </c>
      <c r="H769" s="10">
        <v>1000</v>
      </c>
      <c r="I769" s="9">
        <v>10</v>
      </c>
      <c r="J769" s="8">
        <v>1</v>
      </c>
      <c r="K769" s="9">
        <v>7.9</v>
      </c>
      <c r="L769" s="9">
        <v>7.9</v>
      </c>
      <c r="M769" s="9">
        <f t="shared" si="89"/>
        <v>7.9</v>
      </c>
      <c r="N769" s="9">
        <f t="shared" si="90"/>
        <v>7.5860638297872338</v>
      </c>
      <c r="O769" s="9">
        <f t="shared" si="91"/>
        <v>7.2508917954815768</v>
      </c>
      <c r="P769" s="11">
        <f t="shared" si="92"/>
        <v>4.1383275603360099</v>
      </c>
      <c r="Q769" s="11">
        <f t="shared" si="93"/>
        <v>8.9521154476876621</v>
      </c>
      <c r="R769" s="8">
        <v>0</v>
      </c>
      <c r="S769" s="8">
        <v>0</v>
      </c>
      <c r="T769" s="8">
        <v>1</v>
      </c>
      <c r="U769" s="11">
        <f t="shared" si="94"/>
        <v>0</v>
      </c>
      <c r="V769" s="11">
        <f t="shared" si="95"/>
        <v>100</v>
      </c>
      <c r="W769" s="9">
        <v>3</v>
      </c>
      <c r="X769" s="9">
        <v>12</v>
      </c>
    </row>
    <row r="770" spans="1:24" x14ac:dyDescent="0.2">
      <c r="A770" s="7" t="s">
        <v>2851</v>
      </c>
      <c r="B770" s="7" t="s">
        <v>1067</v>
      </c>
      <c r="C770" s="8">
        <v>1</v>
      </c>
      <c r="D770" s="9">
        <v>12</v>
      </c>
      <c r="E770" s="10">
        <v>800</v>
      </c>
      <c r="F770" s="10">
        <v>100</v>
      </c>
      <c r="G770" s="11">
        <f t="shared" ref="G770:G833" si="96">IF(E770&gt;0,(F770/E770)*100,0)</f>
        <v>12.5</v>
      </c>
      <c r="H770" s="10">
        <v>900</v>
      </c>
      <c r="I770" s="9">
        <v>12</v>
      </c>
      <c r="J770" s="8">
        <v>1</v>
      </c>
      <c r="K770" s="9">
        <v>0</v>
      </c>
      <c r="L770" s="9">
        <v>0</v>
      </c>
      <c r="M770" s="9">
        <f t="shared" ref="M770:M833" si="97">IF(H770&gt;0,(K770/H770)*1000,0)</f>
        <v>0</v>
      </c>
      <c r="N770" s="9">
        <f t="shared" ref="N770:N833" si="98">IF(SUMIF($A$2:$A$1229,A770,$H$2:$H$1229)&gt;0,SUMIF($A$2:$A$1229,A770,$K$2:$K$1229)/SUMIF($A$2:$A$1229,A770,$H$2:$H$1229)*1000,0)</f>
        <v>7.5860638297872338</v>
      </c>
      <c r="O770" s="9">
        <f t="shared" ref="O770:O833" si="99">IF(SUM($H$2:$H$1229)&gt;0,SUM($K$2:$K$1229)/SUM($H$2:$H$1229)*1000,0)</f>
        <v>7.2508917954815768</v>
      </c>
      <c r="P770" s="11">
        <f t="shared" ref="P770:P833" si="100">IF(N770&gt;0,(M770-N770)/N770*100,0)</f>
        <v>-100</v>
      </c>
      <c r="Q770" s="11">
        <f t="shared" ref="Q770:Q833" si="101">IF(O770&gt;0,(M770-O770)/O770*100,0)</f>
        <v>-100</v>
      </c>
      <c r="R770" s="8">
        <v>0</v>
      </c>
      <c r="S770" s="8">
        <v>0</v>
      </c>
      <c r="T770" s="8">
        <v>0</v>
      </c>
      <c r="U770" s="11">
        <f t="shared" ref="U770:U833" si="102">IF(J770&gt;0,(R770/J770)*100,0)</f>
        <v>0</v>
      </c>
      <c r="V770" s="11">
        <f t="shared" ref="V770:V833" si="103">IF(J770&gt;0,((R770+S770+T770)/J770)*100,0)</f>
        <v>0</v>
      </c>
      <c r="W770" s="9">
        <v>10</v>
      </c>
      <c r="X770" s="9">
        <v>12</v>
      </c>
    </row>
    <row r="771" spans="1:24" x14ac:dyDescent="0.2">
      <c r="A771" s="7" t="s">
        <v>2851</v>
      </c>
      <c r="B771" s="7" t="s">
        <v>518</v>
      </c>
      <c r="C771" s="8">
        <v>2</v>
      </c>
      <c r="D771" s="9">
        <v>22.5</v>
      </c>
      <c r="E771" s="10">
        <v>1200</v>
      </c>
      <c r="F771" s="10">
        <v>200</v>
      </c>
      <c r="G771" s="11">
        <f t="shared" si="96"/>
        <v>16.666666666666664</v>
      </c>
      <c r="H771" s="10">
        <v>1400</v>
      </c>
      <c r="I771" s="9">
        <v>22.5</v>
      </c>
      <c r="J771" s="8">
        <v>2</v>
      </c>
      <c r="K771" s="9">
        <v>0</v>
      </c>
      <c r="L771" s="9">
        <v>0</v>
      </c>
      <c r="M771" s="9">
        <f t="shared" si="97"/>
        <v>0</v>
      </c>
      <c r="N771" s="9">
        <f t="shared" si="98"/>
        <v>7.5860638297872338</v>
      </c>
      <c r="O771" s="9">
        <f t="shared" si="99"/>
        <v>7.2508917954815768</v>
      </c>
      <c r="P771" s="11">
        <f t="shared" si="100"/>
        <v>-100</v>
      </c>
      <c r="Q771" s="11">
        <f t="shared" si="101"/>
        <v>-100</v>
      </c>
      <c r="R771" s="8">
        <v>0</v>
      </c>
      <c r="S771" s="8">
        <v>0</v>
      </c>
      <c r="T771" s="8">
        <v>0</v>
      </c>
      <c r="U771" s="11">
        <f t="shared" si="102"/>
        <v>0</v>
      </c>
      <c r="V771" s="11">
        <f t="shared" si="103"/>
        <v>0</v>
      </c>
      <c r="W771" s="9">
        <v>5.5</v>
      </c>
      <c r="X771" s="9">
        <v>12</v>
      </c>
    </row>
    <row r="772" spans="1:24" x14ac:dyDescent="0.2">
      <c r="A772" s="2" t="s">
        <v>3010</v>
      </c>
      <c r="B772" s="2" t="s">
        <v>103</v>
      </c>
      <c r="C772" s="3">
        <v>2</v>
      </c>
      <c r="D772" s="4">
        <v>9.25</v>
      </c>
      <c r="E772" s="5">
        <v>2300</v>
      </c>
      <c r="F772" s="5">
        <v>200</v>
      </c>
      <c r="G772" s="6">
        <f t="shared" si="96"/>
        <v>8.695652173913043</v>
      </c>
      <c r="H772" s="5">
        <v>1700</v>
      </c>
      <c r="I772" s="4">
        <v>9.25</v>
      </c>
      <c r="J772" s="3">
        <v>1</v>
      </c>
      <c r="K772" s="4">
        <v>17.82</v>
      </c>
      <c r="L772" s="4">
        <v>17.82</v>
      </c>
      <c r="M772" s="4">
        <f t="shared" si="97"/>
        <v>10.482352941176471</v>
      </c>
      <c r="N772" s="4">
        <f t="shared" si="98"/>
        <v>5.9395833333333332</v>
      </c>
      <c r="O772" s="4">
        <f t="shared" si="99"/>
        <v>7.2508917954815768</v>
      </c>
      <c r="P772" s="6">
        <f t="shared" si="100"/>
        <v>76.482967792518636</v>
      </c>
      <c r="Q772" s="6">
        <f t="shared" si="101"/>
        <v>44.566395925375588</v>
      </c>
      <c r="R772" s="3">
        <v>0</v>
      </c>
      <c r="S772" s="3">
        <v>1</v>
      </c>
      <c r="T772" s="3">
        <v>1</v>
      </c>
      <c r="U772" s="6">
        <f t="shared" si="102"/>
        <v>0</v>
      </c>
      <c r="V772" s="6">
        <f t="shared" si="103"/>
        <v>200</v>
      </c>
      <c r="W772" s="4">
        <v>2</v>
      </c>
      <c r="X772" s="4">
        <v>7</v>
      </c>
    </row>
    <row r="773" spans="1:24" x14ac:dyDescent="0.2">
      <c r="A773" s="7" t="s">
        <v>3010</v>
      </c>
      <c r="B773" s="7" t="s">
        <v>765</v>
      </c>
      <c r="C773" s="8">
        <v>1</v>
      </c>
      <c r="D773" s="9">
        <v>12</v>
      </c>
      <c r="E773" s="10">
        <v>800</v>
      </c>
      <c r="F773" s="10">
        <v>200</v>
      </c>
      <c r="G773" s="11">
        <f t="shared" si="96"/>
        <v>25</v>
      </c>
      <c r="H773" s="10">
        <v>1000</v>
      </c>
      <c r="I773" s="9">
        <v>12</v>
      </c>
      <c r="J773" s="8">
        <v>1</v>
      </c>
      <c r="K773" s="9">
        <v>8.66</v>
      </c>
      <c r="L773" s="9">
        <v>8.66</v>
      </c>
      <c r="M773" s="9">
        <f t="shared" si="97"/>
        <v>8.66</v>
      </c>
      <c r="N773" s="9">
        <f t="shared" si="98"/>
        <v>5.9395833333333332</v>
      </c>
      <c r="O773" s="9">
        <f t="shared" si="99"/>
        <v>7.2508917954815768</v>
      </c>
      <c r="P773" s="11">
        <f t="shared" si="100"/>
        <v>45.801473167309723</v>
      </c>
      <c r="Q773" s="11">
        <f t="shared" si="101"/>
        <v>19.433584781895586</v>
      </c>
      <c r="R773" s="8">
        <v>0</v>
      </c>
      <c r="S773" s="8">
        <v>0</v>
      </c>
      <c r="T773" s="8">
        <v>1</v>
      </c>
      <c r="U773" s="11">
        <f t="shared" si="102"/>
        <v>0</v>
      </c>
      <c r="V773" s="11">
        <f t="shared" si="103"/>
        <v>100</v>
      </c>
      <c r="W773" s="9">
        <v>3</v>
      </c>
      <c r="X773" s="9">
        <v>7</v>
      </c>
    </row>
    <row r="774" spans="1:24" x14ac:dyDescent="0.2">
      <c r="A774" s="7" t="s">
        <v>3010</v>
      </c>
      <c r="B774" s="7" t="s">
        <v>759</v>
      </c>
      <c r="C774" s="8">
        <v>2</v>
      </c>
      <c r="D774" s="9">
        <v>8.25</v>
      </c>
      <c r="E774" s="10">
        <v>2100</v>
      </c>
      <c r="F774" s="10">
        <v>300</v>
      </c>
      <c r="G774" s="11">
        <f t="shared" si="96"/>
        <v>14.285714285714285</v>
      </c>
      <c r="H774" s="10">
        <v>1600</v>
      </c>
      <c r="I774" s="9">
        <v>8.25</v>
      </c>
      <c r="J774" s="8">
        <v>1</v>
      </c>
      <c r="K774" s="9">
        <v>0</v>
      </c>
      <c r="L774" s="9">
        <v>0</v>
      </c>
      <c r="M774" s="9">
        <f t="shared" si="97"/>
        <v>0</v>
      </c>
      <c r="N774" s="9">
        <f t="shared" si="98"/>
        <v>5.9395833333333332</v>
      </c>
      <c r="O774" s="9">
        <f t="shared" si="99"/>
        <v>7.2508917954815768</v>
      </c>
      <c r="P774" s="11">
        <f t="shared" si="100"/>
        <v>-100</v>
      </c>
      <c r="Q774" s="11">
        <f t="shared" si="101"/>
        <v>-100</v>
      </c>
      <c r="R774" s="8">
        <v>0</v>
      </c>
      <c r="S774" s="8">
        <v>0</v>
      </c>
      <c r="T774" s="8">
        <v>0</v>
      </c>
      <c r="U774" s="11">
        <f t="shared" si="102"/>
        <v>0</v>
      </c>
      <c r="V774" s="11">
        <f t="shared" si="103"/>
        <v>0</v>
      </c>
      <c r="W774" s="9">
        <v>6</v>
      </c>
      <c r="X774" s="9">
        <v>7</v>
      </c>
    </row>
    <row r="775" spans="1:24" x14ac:dyDescent="0.2">
      <c r="A775" s="7" t="s">
        <v>3010</v>
      </c>
      <c r="B775" s="7" t="s">
        <v>479</v>
      </c>
      <c r="C775" s="8">
        <v>1</v>
      </c>
      <c r="D775" s="9">
        <v>2.5</v>
      </c>
      <c r="E775" s="10">
        <v>1700</v>
      </c>
      <c r="F775" s="10">
        <v>0</v>
      </c>
      <c r="G775" s="11">
        <f t="shared" si="96"/>
        <v>0</v>
      </c>
      <c r="H775" s="10">
        <v>0</v>
      </c>
      <c r="I775" s="9">
        <v>2.5</v>
      </c>
      <c r="J775" s="8">
        <v>0</v>
      </c>
      <c r="K775" s="9">
        <v>0</v>
      </c>
      <c r="L775" s="9">
        <v>0</v>
      </c>
      <c r="M775" s="9">
        <f t="shared" si="97"/>
        <v>0</v>
      </c>
      <c r="N775" s="9">
        <f t="shared" si="98"/>
        <v>5.9395833333333332</v>
      </c>
      <c r="O775" s="9">
        <f t="shared" si="99"/>
        <v>7.2508917954815768</v>
      </c>
      <c r="P775" s="11">
        <f t="shared" si="100"/>
        <v>-100</v>
      </c>
      <c r="Q775" s="11">
        <f t="shared" si="101"/>
        <v>-100</v>
      </c>
      <c r="R775" s="8">
        <v>0</v>
      </c>
      <c r="S775" s="8">
        <v>0</v>
      </c>
      <c r="T775" s="8">
        <v>0</v>
      </c>
      <c r="U775" s="11">
        <f t="shared" si="102"/>
        <v>0</v>
      </c>
      <c r="V775" s="11">
        <f t="shared" si="103"/>
        <v>0</v>
      </c>
      <c r="W775" s="9">
        <v>0</v>
      </c>
      <c r="X775" s="9">
        <v>0</v>
      </c>
    </row>
    <row r="776" spans="1:24" x14ac:dyDescent="0.2">
      <c r="A776" s="7" t="s">
        <v>3010</v>
      </c>
      <c r="B776" s="7" t="s">
        <v>607</v>
      </c>
      <c r="C776" s="8">
        <v>2</v>
      </c>
      <c r="D776" s="9">
        <v>8.5</v>
      </c>
      <c r="E776" s="10">
        <v>2100</v>
      </c>
      <c r="F776" s="10">
        <v>200</v>
      </c>
      <c r="G776" s="11">
        <f t="shared" si="96"/>
        <v>9.5238095238095237</v>
      </c>
      <c r="H776" s="10">
        <v>1000</v>
      </c>
      <c r="I776" s="9">
        <v>8.5</v>
      </c>
      <c r="J776" s="8">
        <v>1</v>
      </c>
      <c r="K776" s="9">
        <v>0</v>
      </c>
      <c r="L776" s="9">
        <v>0</v>
      </c>
      <c r="M776" s="9">
        <f t="shared" si="97"/>
        <v>0</v>
      </c>
      <c r="N776" s="9">
        <f t="shared" si="98"/>
        <v>5.9395833333333332</v>
      </c>
      <c r="O776" s="9">
        <f t="shared" si="99"/>
        <v>7.2508917954815768</v>
      </c>
      <c r="P776" s="11">
        <f t="shared" si="100"/>
        <v>-100</v>
      </c>
      <c r="Q776" s="11">
        <f t="shared" si="101"/>
        <v>-100</v>
      </c>
      <c r="R776" s="8">
        <v>0</v>
      </c>
      <c r="S776" s="8">
        <v>0</v>
      </c>
      <c r="T776" s="8">
        <v>0</v>
      </c>
      <c r="U776" s="11">
        <f t="shared" si="102"/>
        <v>0</v>
      </c>
      <c r="V776" s="11">
        <f t="shared" si="103"/>
        <v>0</v>
      </c>
      <c r="W776" s="9">
        <v>5</v>
      </c>
      <c r="X776" s="9">
        <v>7</v>
      </c>
    </row>
    <row r="777" spans="1:24" x14ac:dyDescent="0.2">
      <c r="A777" s="7" t="s">
        <v>3010</v>
      </c>
      <c r="B777" s="7" t="s">
        <v>188</v>
      </c>
      <c r="C777" s="8">
        <v>1</v>
      </c>
      <c r="D777" s="9">
        <v>4</v>
      </c>
      <c r="E777" s="10">
        <v>1400</v>
      </c>
      <c r="F777" s="10">
        <v>300</v>
      </c>
      <c r="G777" s="11">
        <f t="shared" si="96"/>
        <v>21.428571428571427</v>
      </c>
      <c r="H777" s="10">
        <v>1700</v>
      </c>
      <c r="I777" s="9">
        <v>4</v>
      </c>
      <c r="J777" s="8">
        <v>1</v>
      </c>
      <c r="K777" s="9">
        <v>30.54</v>
      </c>
      <c r="L777" s="9">
        <v>30.54</v>
      </c>
      <c r="M777" s="9">
        <f t="shared" si="97"/>
        <v>17.964705882352941</v>
      </c>
      <c r="N777" s="9">
        <f t="shared" si="98"/>
        <v>5.9395833333333332</v>
      </c>
      <c r="O777" s="9">
        <f t="shared" si="99"/>
        <v>7.2508917954815768</v>
      </c>
      <c r="P777" s="11">
        <f t="shared" si="100"/>
        <v>202.45734210906389</v>
      </c>
      <c r="Q777" s="11">
        <f t="shared" si="101"/>
        <v>147.75857079466726</v>
      </c>
      <c r="R777" s="8">
        <v>1</v>
      </c>
      <c r="S777" s="8">
        <v>1</v>
      </c>
      <c r="T777" s="8">
        <v>1</v>
      </c>
      <c r="U777" s="11">
        <f t="shared" si="102"/>
        <v>100</v>
      </c>
      <c r="V777" s="11">
        <f t="shared" si="103"/>
        <v>300</v>
      </c>
      <c r="W777" s="9">
        <v>1</v>
      </c>
      <c r="X777" s="9">
        <v>7</v>
      </c>
    </row>
    <row r="778" spans="1:24" x14ac:dyDescent="0.2">
      <c r="A778" s="7" t="s">
        <v>3010</v>
      </c>
      <c r="B778" s="7" t="s">
        <v>177</v>
      </c>
      <c r="C778" s="8">
        <v>1</v>
      </c>
      <c r="D778" s="9">
        <v>6</v>
      </c>
      <c r="E778" s="10">
        <v>1200</v>
      </c>
      <c r="F778" s="10">
        <v>200</v>
      </c>
      <c r="G778" s="11">
        <f t="shared" si="96"/>
        <v>16.666666666666664</v>
      </c>
      <c r="H778" s="10">
        <v>1400</v>
      </c>
      <c r="I778" s="9">
        <v>6</v>
      </c>
      <c r="J778" s="8">
        <v>1</v>
      </c>
      <c r="K778" s="9">
        <v>0</v>
      </c>
      <c r="L778" s="9">
        <v>0</v>
      </c>
      <c r="M778" s="9">
        <f t="shared" si="97"/>
        <v>0</v>
      </c>
      <c r="N778" s="9">
        <f t="shared" si="98"/>
        <v>5.9395833333333332</v>
      </c>
      <c r="O778" s="9">
        <f t="shared" si="99"/>
        <v>7.2508917954815768</v>
      </c>
      <c r="P778" s="11">
        <f t="shared" si="100"/>
        <v>-100</v>
      </c>
      <c r="Q778" s="11">
        <f t="shared" si="101"/>
        <v>-100</v>
      </c>
      <c r="R778" s="8">
        <v>0</v>
      </c>
      <c r="S778" s="8">
        <v>0</v>
      </c>
      <c r="T778" s="8">
        <v>0</v>
      </c>
      <c r="U778" s="11">
        <f t="shared" si="102"/>
        <v>0</v>
      </c>
      <c r="V778" s="11">
        <f t="shared" si="103"/>
        <v>0</v>
      </c>
      <c r="W778" s="9">
        <v>7</v>
      </c>
      <c r="X778" s="9">
        <v>7</v>
      </c>
    </row>
    <row r="779" spans="1:24" x14ac:dyDescent="0.2">
      <c r="A779" s="7" t="s">
        <v>3010</v>
      </c>
      <c r="B779" s="7" t="s">
        <v>596</v>
      </c>
      <c r="C779" s="8">
        <v>3</v>
      </c>
      <c r="D779" s="9">
        <v>8</v>
      </c>
      <c r="E779" s="10">
        <v>3100</v>
      </c>
      <c r="F779" s="10">
        <v>300</v>
      </c>
      <c r="G779" s="11">
        <f t="shared" si="96"/>
        <v>9.67741935483871</v>
      </c>
      <c r="H779" s="10">
        <v>1200</v>
      </c>
      <c r="I779" s="9">
        <v>8</v>
      </c>
      <c r="J779" s="8">
        <v>1</v>
      </c>
      <c r="K779" s="9">
        <v>0</v>
      </c>
      <c r="L779" s="9">
        <v>0</v>
      </c>
      <c r="M779" s="9">
        <f t="shared" si="97"/>
        <v>0</v>
      </c>
      <c r="N779" s="9">
        <f t="shared" si="98"/>
        <v>5.9395833333333332</v>
      </c>
      <c r="O779" s="9">
        <f t="shared" si="99"/>
        <v>7.2508917954815768</v>
      </c>
      <c r="P779" s="11">
        <f t="shared" si="100"/>
        <v>-100</v>
      </c>
      <c r="Q779" s="11">
        <f t="shared" si="101"/>
        <v>-100</v>
      </c>
      <c r="R779" s="8">
        <v>0</v>
      </c>
      <c r="S779" s="8">
        <v>0</v>
      </c>
      <c r="T779" s="8">
        <v>0</v>
      </c>
      <c r="U779" s="11">
        <f t="shared" si="102"/>
        <v>0</v>
      </c>
      <c r="V779" s="11">
        <f t="shared" si="103"/>
        <v>0</v>
      </c>
      <c r="W779" s="9">
        <v>4</v>
      </c>
      <c r="X779" s="9">
        <v>7</v>
      </c>
    </row>
    <row r="780" spans="1:24" x14ac:dyDescent="0.2">
      <c r="A780" s="7" t="s">
        <v>3010</v>
      </c>
      <c r="B780" s="7" t="s">
        <v>1044</v>
      </c>
      <c r="C780" s="8">
        <v>2</v>
      </c>
      <c r="D780" s="9">
        <v>5.25</v>
      </c>
      <c r="E780" s="10">
        <v>2500</v>
      </c>
      <c r="F780" s="10">
        <v>0</v>
      </c>
      <c r="G780" s="11">
        <f t="shared" si="96"/>
        <v>0</v>
      </c>
      <c r="H780" s="10">
        <v>0</v>
      </c>
      <c r="I780" s="9">
        <v>5.25</v>
      </c>
      <c r="J780" s="8">
        <v>0</v>
      </c>
      <c r="K780" s="9">
        <v>0</v>
      </c>
      <c r="L780" s="9">
        <v>0</v>
      </c>
      <c r="M780" s="9">
        <f t="shared" si="97"/>
        <v>0</v>
      </c>
      <c r="N780" s="9">
        <f t="shared" si="98"/>
        <v>5.9395833333333332</v>
      </c>
      <c r="O780" s="9">
        <f t="shared" si="99"/>
        <v>7.2508917954815768</v>
      </c>
      <c r="P780" s="11">
        <f t="shared" si="100"/>
        <v>-100</v>
      </c>
      <c r="Q780" s="11">
        <f t="shared" si="101"/>
        <v>-100</v>
      </c>
      <c r="R780" s="8">
        <v>0</v>
      </c>
      <c r="S780" s="8">
        <v>0</v>
      </c>
      <c r="T780" s="8">
        <v>0</v>
      </c>
      <c r="U780" s="11">
        <f t="shared" si="102"/>
        <v>0</v>
      </c>
      <c r="V780" s="11">
        <f t="shared" si="103"/>
        <v>0</v>
      </c>
      <c r="W780" s="9">
        <v>0</v>
      </c>
      <c r="X780" s="9">
        <v>0</v>
      </c>
    </row>
    <row r="781" spans="1:24" x14ac:dyDescent="0.2">
      <c r="A781" s="7" t="s">
        <v>3010</v>
      </c>
      <c r="B781" s="7" t="s">
        <v>860</v>
      </c>
      <c r="C781" s="8">
        <v>2</v>
      </c>
      <c r="D781" s="9">
        <v>7</v>
      </c>
      <c r="E781" s="10">
        <v>2200</v>
      </c>
      <c r="F781" s="10">
        <v>0</v>
      </c>
      <c r="G781" s="11">
        <f t="shared" si="96"/>
        <v>0</v>
      </c>
      <c r="H781" s="10">
        <v>0</v>
      </c>
      <c r="I781" s="9">
        <v>7</v>
      </c>
      <c r="J781" s="8">
        <v>0</v>
      </c>
      <c r="K781" s="9">
        <v>0</v>
      </c>
      <c r="L781" s="9">
        <v>0</v>
      </c>
      <c r="M781" s="9">
        <f t="shared" si="97"/>
        <v>0</v>
      </c>
      <c r="N781" s="9">
        <f t="shared" si="98"/>
        <v>5.9395833333333332</v>
      </c>
      <c r="O781" s="9">
        <f t="shared" si="99"/>
        <v>7.2508917954815768</v>
      </c>
      <c r="P781" s="11">
        <f t="shared" si="100"/>
        <v>-100</v>
      </c>
      <c r="Q781" s="11">
        <f t="shared" si="101"/>
        <v>-100</v>
      </c>
      <c r="R781" s="8">
        <v>0</v>
      </c>
      <c r="S781" s="8">
        <v>0</v>
      </c>
      <c r="T781" s="8">
        <v>0</v>
      </c>
      <c r="U781" s="11">
        <f t="shared" si="102"/>
        <v>0</v>
      </c>
      <c r="V781" s="11">
        <f t="shared" si="103"/>
        <v>0</v>
      </c>
      <c r="W781" s="9">
        <v>0</v>
      </c>
      <c r="X781" s="9">
        <v>0</v>
      </c>
    </row>
    <row r="782" spans="1:24" x14ac:dyDescent="0.2">
      <c r="A782" s="7" t="s">
        <v>3010</v>
      </c>
      <c r="B782" s="7" t="s">
        <v>252</v>
      </c>
      <c r="C782" s="8">
        <v>1</v>
      </c>
      <c r="D782" s="9">
        <v>15</v>
      </c>
      <c r="E782" s="10">
        <v>800</v>
      </c>
      <c r="F782" s="10">
        <v>0</v>
      </c>
      <c r="G782" s="11">
        <f t="shared" si="96"/>
        <v>0</v>
      </c>
      <c r="H782" s="10">
        <v>0</v>
      </c>
      <c r="I782" s="9">
        <v>15</v>
      </c>
      <c r="J782" s="8">
        <v>0</v>
      </c>
      <c r="K782" s="9">
        <v>0</v>
      </c>
      <c r="L782" s="9">
        <v>0</v>
      </c>
      <c r="M782" s="9">
        <f t="shared" si="97"/>
        <v>0</v>
      </c>
      <c r="N782" s="9">
        <f t="shared" si="98"/>
        <v>5.9395833333333332</v>
      </c>
      <c r="O782" s="9">
        <f t="shared" si="99"/>
        <v>7.2508917954815768</v>
      </c>
      <c r="P782" s="11">
        <f t="shared" si="100"/>
        <v>-100</v>
      </c>
      <c r="Q782" s="11">
        <f t="shared" si="101"/>
        <v>-100</v>
      </c>
      <c r="R782" s="8">
        <v>0</v>
      </c>
      <c r="S782" s="8">
        <v>0</v>
      </c>
      <c r="T782" s="8">
        <v>0</v>
      </c>
      <c r="U782" s="11">
        <f t="shared" si="102"/>
        <v>0</v>
      </c>
      <c r="V782" s="11">
        <f t="shared" si="103"/>
        <v>0</v>
      </c>
      <c r="W782" s="9">
        <v>0</v>
      </c>
      <c r="X782" s="9">
        <v>0</v>
      </c>
    </row>
    <row r="783" spans="1:24" x14ac:dyDescent="0.2">
      <c r="A783" s="7" t="s">
        <v>3010</v>
      </c>
      <c r="B783" s="7" t="s">
        <v>95</v>
      </c>
      <c r="C783" s="8">
        <v>5</v>
      </c>
      <c r="D783" s="9">
        <v>5.9</v>
      </c>
      <c r="E783" s="10">
        <v>6300</v>
      </c>
      <c r="F783" s="10">
        <v>0</v>
      </c>
      <c r="G783" s="11">
        <f t="shared" si="96"/>
        <v>0</v>
      </c>
      <c r="H783" s="10">
        <v>0</v>
      </c>
      <c r="I783" s="9">
        <v>5.9</v>
      </c>
      <c r="J783" s="8">
        <v>0</v>
      </c>
      <c r="K783" s="9">
        <v>0</v>
      </c>
      <c r="L783" s="9">
        <v>0</v>
      </c>
      <c r="M783" s="9">
        <f t="shared" si="97"/>
        <v>0</v>
      </c>
      <c r="N783" s="9">
        <f t="shared" si="98"/>
        <v>5.9395833333333332</v>
      </c>
      <c r="O783" s="9">
        <f t="shared" si="99"/>
        <v>7.2508917954815768</v>
      </c>
      <c r="P783" s="11">
        <f t="shared" si="100"/>
        <v>-100</v>
      </c>
      <c r="Q783" s="11">
        <f t="shared" si="101"/>
        <v>-100</v>
      </c>
      <c r="R783" s="8">
        <v>0</v>
      </c>
      <c r="S783" s="8">
        <v>0</v>
      </c>
      <c r="T783" s="8">
        <v>0</v>
      </c>
      <c r="U783" s="11">
        <f t="shared" si="102"/>
        <v>0</v>
      </c>
      <c r="V783" s="11">
        <f t="shared" si="103"/>
        <v>0</v>
      </c>
      <c r="W783" s="9">
        <v>0</v>
      </c>
      <c r="X783" s="9">
        <v>0</v>
      </c>
    </row>
    <row r="784" spans="1:24" x14ac:dyDescent="0.2">
      <c r="A784" s="7" t="s">
        <v>3010</v>
      </c>
      <c r="B784" s="7" t="s">
        <v>277</v>
      </c>
      <c r="C784" s="8">
        <v>3</v>
      </c>
      <c r="D784" s="9">
        <v>3.67</v>
      </c>
      <c r="E784" s="10">
        <v>5000</v>
      </c>
      <c r="F784" s="10">
        <v>0</v>
      </c>
      <c r="G784" s="11">
        <f t="shared" si="96"/>
        <v>0</v>
      </c>
      <c r="H784" s="10">
        <v>0</v>
      </c>
      <c r="I784" s="9">
        <v>3.67</v>
      </c>
      <c r="J784" s="8">
        <v>0</v>
      </c>
      <c r="K784" s="9">
        <v>0</v>
      </c>
      <c r="L784" s="9">
        <v>0</v>
      </c>
      <c r="M784" s="9">
        <f t="shared" si="97"/>
        <v>0</v>
      </c>
      <c r="N784" s="9">
        <f t="shared" si="98"/>
        <v>5.9395833333333332</v>
      </c>
      <c r="O784" s="9">
        <f t="shared" si="99"/>
        <v>7.2508917954815768</v>
      </c>
      <c r="P784" s="11">
        <f t="shared" si="100"/>
        <v>-100</v>
      </c>
      <c r="Q784" s="11">
        <f t="shared" si="101"/>
        <v>-100</v>
      </c>
      <c r="R784" s="8">
        <v>0</v>
      </c>
      <c r="S784" s="8">
        <v>0</v>
      </c>
      <c r="T784" s="8">
        <v>0</v>
      </c>
      <c r="U784" s="11">
        <f t="shared" si="102"/>
        <v>0</v>
      </c>
      <c r="V784" s="11">
        <f t="shared" si="103"/>
        <v>0</v>
      </c>
      <c r="W784" s="9">
        <v>0</v>
      </c>
      <c r="X784" s="9">
        <v>0</v>
      </c>
    </row>
    <row r="785" spans="1:24" x14ac:dyDescent="0.2">
      <c r="A785" s="7" t="s">
        <v>3010</v>
      </c>
      <c r="B785" s="7" t="s">
        <v>727</v>
      </c>
      <c r="C785" s="8">
        <v>1</v>
      </c>
      <c r="D785" s="9">
        <v>8</v>
      </c>
      <c r="E785" s="10">
        <v>1000</v>
      </c>
      <c r="F785" s="10">
        <v>0</v>
      </c>
      <c r="G785" s="11">
        <f t="shared" si="96"/>
        <v>0</v>
      </c>
      <c r="H785" s="10">
        <v>0</v>
      </c>
      <c r="I785" s="9">
        <v>8</v>
      </c>
      <c r="J785" s="8">
        <v>0</v>
      </c>
      <c r="K785" s="9">
        <v>0</v>
      </c>
      <c r="L785" s="9">
        <v>0</v>
      </c>
      <c r="M785" s="9">
        <f t="shared" si="97"/>
        <v>0</v>
      </c>
      <c r="N785" s="9">
        <f t="shared" si="98"/>
        <v>5.9395833333333332</v>
      </c>
      <c r="O785" s="9">
        <f t="shared" si="99"/>
        <v>7.2508917954815768</v>
      </c>
      <c r="P785" s="11">
        <f t="shared" si="100"/>
        <v>-100</v>
      </c>
      <c r="Q785" s="11">
        <f t="shared" si="101"/>
        <v>-100</v>
      </c>
      <c r="R785" s="8">
        <v>0</v>
      </c>
      <c r="S785" s="8">
        <v>0</v>
      </c>
      <c r="T785" s="8">
        <v>0</v>
      </c>
      <c r="U785" s="11">
        <f t="shared" si="102"/>
        <v>0</v>
      </c>
      <c r="V785" s="11">
        <f t="shared" si="103"/>
        <v>0</v>
      </c>
      <c r="W785" s="9">
        <v>0</v>
      </c>
      <c r="X785" s="9">
        <v>0</v>
      </c>
    </row>
    <row r="786" spans="1:24" x14ac:dyDescent="0.2">
      <c r="A786" s="7" t="s">
        <v>3010</v>
      </c>
      <c r="B786" s="7" t="s">
        <v>513</v>
      </c>
      <c r="C786" s="8">
        <v>1</v>
      </c>
      <c r="D786" s="9">
        <v>15</v>
      </c>
      <c r="E786" s="10">
        <v>800</v>
      </c>
      <c r="F786" s="10">
        <v>0</v>
      </c>
      <c r="G786" s="11">
        <f t="shared" si="96"/>
        <v>0</v>
      </c>
      <c r="H786" s="10">
        <v>0</v>
      </c>
      <c r="I786" s="9">
        <v>15</v>
      </c>
      <c r="J786" s="8">
        <v>0</v>
      </c>
      <c r="K786" s="9">
        <v>0</v>
      </c>
      <c r="L786" s="9">
        <v>0</v>
      </c>
      <c r="M786" s="9">
        <f t="shared" si="97"/>
        <v>0</v>
      </c>
      <c r="N786" s="9">
        <f t="shared" si="98"/>
        <v>5.9395833333333332</v>
      </c>
      <c r="O786" s="9">
        <f t="shared" si="99"/>
        <v>7.2508917954815768</v>
      </c>
      <c r="P786" s="11">
        <f t="shared" si="100"/>
        <v>-100</v>
      </c>
      <c r="Q786" s="11">
        <f t="shared" si="101"/>
        <v>-100</v>
      </c>
      <c r="R786" s="8">
        <v>0</v>
      </c>
      <c r="S786" s="8">
        <v>0</v>
      </c>
      <c r="T786" s="8">
        <v>0</v>
      </c>
      <c r="U786" s="11">
        <f t="shared" si="102"/>
        <v>0</v>
      </c>
      <c r="V786" s="11">
        <f t="shared" si="103"/>
        <v>0</v>
      </c>
      <c r="W786" s="9">
        <v>0</v>
      </c>
      <c r="X786" s="9">
        <v>0</v>
      </c>
    </row>
    <row r="787" spans="1:24" x14ac:dyDescent="0.2">
      <c r="A787" s="7" t="s">
        <v>3010</v>
      </c>
      <c r="B787" s="7" t="s">
        <v>58</v>
      </c>
      <c r="C787" s="8">
        <v>2</v>
      </c>
      <c r="D787" s="9">
        <v>9</v>
      </c>
      <c r="E787" s="10">
        <v>1900</v>
      </c>
      <c r="F787" s="10">
        <v>0</v>
      </c>
      <c r="G787" s="11">
        <f t="shared" si="96"/>
        <v>0</v>
      </c>
      <c r="H787" s="10">
        <v>0</v>
      </c>
      <c r="I787" s="9">
        <v>9</v>
      </c>
      <c r="J787" s="8">
        <v>0</v>
      </c>
      <c r="K787" s="9">
        <v>0</v>
      </c>
      <c r="L787" s="9">
        <v>0</v>
      </c>
      <c r="M787" s="9">
        <f t="shared" si="97"/>
        <v>0</v>
      </c>
      <c r="N787" s="9">
        <f t="shared" si="98"/>
        <v>5.9395833333333332</v>
      </c>
      <c r="O787" s="9">
        <f t="shared" si="99"/>
        <v>7.2508917954815768</v>
      </c>
      <c r="P787" s="11">
        <f t="shared" si="100"/>
        <v>-100</v>
      </c>
      <c r="Q787" s="11">
        <f t="shared" si="101"/>
        <v>-100</v>
      </c>
      <c r="R787" s="8">
        <v>0</v>
      </c>
      <c r="S787" s="8">
        <v>0</v>
      </c>
      <c r="T787" s="8">
        <v>0</v>
      </c>
      <c r="U787" s="11">
        <f t="shared" si="102"/>
        <v>0</v>
      </c>
      <c r="V787" s="11">
        <f t="shared" si="103"/>
        <v>0</v>
      </c>
      <c r="W787" s="9">
        <v>0</v>
      </c>
      <c r="X787" s="9">
        <v>0</v>
      </c>
    </row>
    <row r="788" spans="1:24" x14ac:dyDescent="0.2">
      <c r="A788" s="7" t="s">
        <v>3010</v>
      </c>
      <c r="B788" s="7" t="s">
        <v>548</v>
      </c>
      <c r="C788" s="8">
        <v>1</v>
      </c>
      <c r="D788" s="9">
        <v>1.2</v>
      </c>
      <c r="E788" s="10">
        <v>2300</v>
      </c>
      <c r="F788" s="10">
        <v>0</v>
      </c>
      <c r="G788" s="11">
        <f t="shared" si="96"/>
        <v>0</v>
      </c>
      <c r="H788" s="10">
        <v>0</v>
      </c>
      <c r="I788" s="9">
        <v>1.2</v>
      </c>
      <c r="J788" s="8">
        <v>0</v>
      </c>
      <c r="K788" s="9">
        <v>0</v>
      </c>
      <c r="L788" s="9">
        <v>0</v>
      </c>
      <c r="M788" s="9">
        <f t="shared" si="97"/>
        <v>0</v>
      </c>
      <c r="N788" s="9">
        <f t="shared" si="98"/>
        <v>5.9395833333333332</v>
      </c>
      <c r="O788" s="9">
        <f t="shared" si="99"/>
        <v>7.2508917954815768</v>
      </c>
      <c r="P788" s="11">
        <f t="shared" si="100"/>
        <v>-100</v>
      </c>
      <c r="Q788" s="11">
        <f t="shared" si="101"/>
        <v>-100</v>
      </c>
      <c r="R788" s="8">
        <v>0</v>
      </c>
      <c r="S788" s="8">
        <v>0</v>
      </c>
      <c r="T788" s="8">
        <v>0</v>
      </c>
      <c r="U788" s="11">
        <f t="shared" si="102"/>
        <v>0</v>
      </c>
      <c r="V788" s="11">
        <f t="shared" si="103"/>
        <v>0</v>
      </c>
      <c r="W788" s="9">
        <v>0</v>
      </c>
      <c r="X788" s="9">
        <v>0</v>
      </c>
    </row>
    <row r="789" spans="1:24" x14ac:dyDescent="0.2">
      <c r="A789" s="7" t="s">
        <v>3010</v>
      </c>
      <c r="B789" s="7" t="s">
        <v>318</v>
      </c>
      <c r="C789" s="8">
        <v>1</v>
      </c>
      <c r="D789" s="9">
        <v>12</v>
      </c>
      <c r="E789" s="10">
        <v>800</v>
      </c>
      <c r="F789" s="10">
        <v>0</v>
      </c>
      <c r="G789" s="11">
        <f t="shared" si="96"/>
        <v>0</v>
      </c>
      <c r="H789" s="10">
        <v>0</v>
      </c>
      <c r="I789" s="9">
        <v>12</v>
      </c>
      <c r="J789" s="8">
        <v>0</v>
      </c>
      <c r="K789" s="9">
        <v>0</v>
      </c>
      <c r="L789" s="9">
        <v>0</v>
      </c>
      <c r="M789" s="9">
        <f t="shared" si="97"/>
        <v>0</v>
      </c>
      <c r="N789" s="9">
        <f t="shared" si="98"/>
        <v>5.9395833333333332</v>
      </c>
      <c r="O789" s="9">
        <f t="shared" si="99"/>
        <v>7.2508917954815768</v>
      </c>
      <c r="P789" s="11">
        <f t="shared" si="100"/>
        <v>-100</v>
      </c>
      <c r="Q789" s="11">
        <f t="shared" si="101"/>
        <v>-100</v>
      </c>
      <c r="R789" s="8">
        <v>0</v>
      </c>
      <c r="S789" s="8">
        <v>0</v>
      </c>
      <c r="T789" s="8">
        <v>0</v>
      </c>
      <c r="U789" s="11">
        <f t="shared" si="102"/>
        <v>0</v>
      </c>
      <c r="V789" s="11">
        <f t="shared" si="103"/>
        <v>0</v>
      </c>
      <c r="W789" s="9">
        <v>0</v>
      </c>
      <c r="X789" s="9">
        <v>0</v>
      </c>
    </row>
    <row r="790" spans="1:24" x14ac:dyDescent="0.2">
      <c r="A790" s="7" t="s">
        <v>3010</v>
      </c>
      <c r="B790" s="7" t="s">
        <v>75</v>
      </c>
      <c r="C790" s="8">
        <v>2</v>
      </c>
      <c r="D790" s="9">
        <v>3</v>
      </c>
      <c r="E790" s="10">
        <v>3300</v>
      </c>
      <c r="F790" s="10">
        <v>0</v>
      </c>
      <c r="G790" s="11">
        <f t="shared" si="96"/>
        <v>0</v>
      </c>
      <c r="H790" s="10">
        <v>0</v>
      </c>
      <c r="I790" s="9">
        <v>3</v>
      </c>
      <c r="J790" s="8">
        <v>0</v>
      </c>
      <c r="K790" s="9">
        <v>0</v>
      </c>
      <c r="L790" s="9">
        <v>0</v>
      </c>
      <c r="M790" s="9">
        <f t="shared" si="97"/>
        <v>0</v>
      </c>
      <c r="N790" s="9">
        <f t="shared" si="98"/>
        <v>5.9395833333333332</v>
      </c>
      <c r="O790" s="9">
        <f t="shared" si="99"/>
        <v>7.2508917954815768</v>
      </c>
      <c r="P790" s="11">
        <f t="shared" si="100"/>
        <v>-100</v>
      </c>
      <c r="Q790" s="11">
        <f t="shared" si="101"/>
        <v>-100</v>
      </c>
      <c r="R790" s="8">
        <v>0</v>
      </c>
      <c r="S790" s="8">
        <v>0</v>
      </c>
      <c r="T790" s="8">
        <v>0</v>
      </c>
      <c r="U790" s="11">
        <f t="shared" si="102"/>
        <v>0</v>
      </c>
      <c r="V790" s="11">
        <f t="shared" si="103"/>
        <v>0</v>
      </c>
      <c r="W790" s="9">
        <v>0</v>
      </c>
      <c r="X790" s="9">
        <v>0</v>
      </c>
    </row>
    <row r="791" spans="1:24" x14ac:dyDescent="0.2">
      <c r="A791" s="7" t="s">
        <v>3010</v>
      </c>
      <c r="B791" s="7" t="s">
        <v>112</v>
      </c>
      <c r="C791" s="8">
        <v>4</v>
      </c>
      <c r="D791" s="9">
        <v>6.75</v>
      </c>
      <c r="E791" s="10">
        <v>5300</v>
      </c>
      <c r="F791" s="10">
        <v>0</v>
      </c>
      <c r="G791" s="11">
        <f t="shared" si="96"/>
        <v>0</v>
      </c>
      <c r="H791" s="10">
        <v>0</v>
      </c>
      <c r="I791" s="9">
        <v>6.75</v>
      </c>
      <c r="J791" s="8">
        <v>0</v>
      </c>
      <c r="K791" s="9">
        <v>0</v>
      </c>
      <c r="L791" s="9">
        <v>0</v>
      </c>
      <c r="M791" s="9">
        <f t="shared" si="97"/>
        <v>0</v>
      </c>
      <c r="N791" s="9">
        <f t="shared" si="98"/>
        <v>5.9395833333333332</v>
      </c>
      <c r="O791" s="9">
        <f t="shared" si="99"/>
        <v>7.2508917954815768</v>
      </c>
      <c r="P791" s="11">
        <f t="shared" si="100"/>
        <v>-100</v>
      </c>
      <c r="Q791" s="11">
        <f t="shared" si="101"/>
        <v>-100</v>
      </c>
      <c r="R791" s="8">
        <v>0</v>
      </c>
      <c r="S791" s="8">
        <v>0</v>
      </c>
      <c r="T791" s="8">
        <v>0</v>
      </c>
      <c r="U791" s="11">
        <f t="shared" si="102"/>
        <v>0</v>
      </c>
      <c r="V791" s="11">
        <f t="shared" si="103"/>
        <v>0</v>
      </c>
      <c r="W791" s="9">
        <v>0</v>
      </c>
      <c r="X791" s="9">
        <v>0</v>
      </c>
    </row>
    <row r="792" spans="1:24" x14ac:dyDescent="0.2">
      <c r="A792" s="7" t="s">
        <v>3010</v>
      </c>
      <c r="B792" s="7" t="s">
        <v>356</v>
      </c>
      <c r="C792" s="8">
        <v>1</v>
      </c>
      <c r="D792" s="9">
        <v>10</v>
      </c>
      <c r="E792" s="10">
        <v>900</v>
      </c>
      <c r="F792" s="10">
        <v>0</v>
      </c>
      <c r="G792" s="11">
        <f t="shared" si="96"/>
        <v>0</v>
      </c>
      <c r="H792" s="10">
        <v>0</v>
      </c>
      <c r="I792" s="9">
        <v>10</v>
      </c>
      <c r="J792" s="8">
        <v>0</v>
      </c>
      <c r="K792" s="9">
        <v>0</v>
      </c>
      <c r="L792" s="9">
        <v>0</v>
      </c>
      <c r="M792" s="9">
        <f t="shared" si="97"/>
        <v>0</v>
      </c>
      <c r="N792" s="9">
        <f t="shared" si="98"/>
        <v>5.9395833333333332</v>
      </c>
      <c r="O792" s="9">
        <f t="shared" si="99"/>
        <v>7.2508917954815768</v>
      </c>
      <c r="P792" s="11">
        <f t="shared" si="100"/>
        <v>-100</v>
      </c>
      <c r="Q792" s="11">
        <f t="shared" si="101"/>
        <v>-100</v>
      </c>
      <c r="R792" s="8">
        <v>0</v>
      </c>
      <c r="S792" s="8">
        <v>0</v>
      </c>
      <c r="T792" s="8">
        <v>0</v>
      </c>
      <c r="U792" s="11">
        <f t="shared" si="102"/>
        <v>0</v>
      </c>
      <c r="V792" s="11">
        <f t="shared" si="103"/>
        <v>0</v>
      </c>
      <c r="W792" s="9">
        <v>0</v>
      </c>
      <c r="X792" s="9">
        <v>0</v>
      </c>
    </row>
    <row r="793" spans="1:24" x14ac:dyDescent="0.2">
      <c r="A793" s="7" t="s">
        <v>3010</v>
      </c>
      <c r="B793" s="7" t="s">
        <v>791</v>
      </c>
      <c r="C793" s="8">
        <v>1</v>
      </c>
      <c r="D793" s="9">
        <v>8</v>
      </c>
      <c r="E793" s="10">
        <v>1000</v>
      </c>
      <c r="F793" s="10">
        <v>0</v>
      </c>
      <c r="G793" s="11">
        <f t="shared" si="96"/>
        <v>0</v>
      </c>
      <c r="H793" s="10">
        <v>0</v>
      </c>
      <c r="I793" s="9">
        <v>8</v>
      </c>
      <c r="J793" s="8">
        <v>0</v>
      </c>
      <c r="K793" s="9">
        <v>0</v>
      </c>
      <c r="L793" s="9">
        <v>0</v>
      </c>
      <c r="M793" s="9">
        <f t="shared" si="97"/>
        <v>0</v>
      </c>
      <c r="N793" s="9">
        <f t="shared" si="98"/>
        <v>5.9395833333333332</v>
      </c>
      <c r="O793" s="9">
        <f t="shared" si="99"/>
        <v>7.2508917954815768</v>
      </c>
      <c r="P793" s="11">
        <f t="shared" si="100"/>
        <v>-100</v>
      </c>
      <c r="Q793" s="11">
        <f t="shared" si="101"/>
        <v>-100</v>
      </c>
      <c r="R793" s="8">
        <v>0</v>
      </c>
      <c r="S793" s="8">
        <v>0</v>
      </c>
      <c r="T793" s="8">
        <v>0</v>
      </c>
      <c r="U793" s="11">
        <f t="shared" si="102"/>
        <v>0</v>
      </c>
      <c r="V793" s="11">
        <f t="shared" si="103"/>
        <v>0</v>
      </c>
      <c r="W793" s="9">
        <v>0</v>
      </c>
      <c r="X793" s="9">
        <v>0</v>
      </c>
    </row>
    <row r="794" spans="1:24" x14ac:dyDescent="0.2">
      <c r="A794" s="7" t="s">
        <v>3010</v>
      </c>
      <c r="B794" s="7" t="s">
        <v>1128</v>
      </c>
      <c r="C794" s="8">
        <v>1</v>
      </c>
      <c r="D794" s="9">
        <v>12</v>
      </c>
      <c r="E794" s="10">
        <v>800</v>
      </c>
      <c r="F794" s="10">
        <v>0</v>
      </c>
      <c r="G794" s="11">
        <f t="shared" si="96"/>
        <v>0</v>
      </c>
      <c r="H794" s="10">
        <v>0</v>
      </c>
      <c r="I794" s="9">
        <v>12</v>
      </c>
      <c r="J794" s="8">
        <v>0</v>
      </c>
      <c r="K794" s="9">
        <v>0</v>
      </c>
      <c r="L794" s="9">
        <v>0</v>
      </c>
      <c r="M794" s="9">
        <f t="shared" si="97"/>
        <v>0</v>
      </c>
      <c r="N794" s="9">
        <f t="shared" si="98"/>
        <v>5.9395833333333332</v>
      </c>
      <c r="O794" s="9">
        <f t="shared" si="99"/>
        <v>7.2508917954815768</v>
      </c>
      <c r="P794" s="11">
        <f t="shared" si="100"/>
        <v>-100</v>
      </c>
      <c r="Q794" s="11">
        <f t="shared" si="101"/>
        <v>-100</v>
      </c>
      <c r="R794" s="8">
        <v>0</v>
      </c>
      <c r="S794" s="8">
        <v>0</v>
      </c>
      <c r="T794" s="8">
        <v>0</v>
      </c>
      <c r="U794" s="11">
        <f t="shared" si="102"/>
        <v>0</v>
      </c>
      <c r="V794" s="11">
        <f t="shared" si="103"/>
        <v>0</v>
      </c>
      <c r="W794" s="9">
        <v>0</v>
      </c>
      <c r="X794" s="9">
        <v>0</v>
      </c>
    </row>
    <row r="795" spans="1:24" x14ac:dyDescent="0.2">
      <c r="A795" s="7" t="s">
        <v>3010</v>
      </c>
      <c r="B795" s="7" t="s">
        <v>588</v>
      </c>
      <c r="C795" s="8">
        <v>1</v>
      </c>
      <c r="D795" s="9">
        <v>5</v>
      </c>
      <c r="E795" s="10">
        <v>1300</v>
      </c>
      <c r="F795" s="10">
        <v>0</v>
      </c>
      <c r="G795" s="11">
        <f t="shared" si="96"/>
        <v>0</v>
      </c>
      <c r="H795" s="10">
        <v>0</v>
      </c>
      <c r="I795" s="9">
        <v>5</v>
      </c>
      <c r="J795" s="8">
        <v>0</v>
      </c>
      <c r="K795" s="9">
        <v>0</v>
      </c>
      <c r="L795" s="9">
        <v>0</v>
      </c>
      <c r="M795" s="9">
        <f t="shared" si="97"/>
        <v>0</v>
      </c>
      <c r="N795" s="9">
        <f t="shared" si="98"/>
        <v>5.9395833333333332</v>
      </c>
      <c r="O795" s="9">
        <f t="shared" si="99"/>
        <v>7.2508917954815768</v>
      </c>
      <c r="P795" s="11">
        <f t="shared" si="100"/>
        <v>-100</v>
      </c>
      <c r="Q795" s="11">
        <f t="shared" si="101"/>
        <v>-100</v>
      </c>
      <c r="R795" s="8">
        <v>0</v>
      </c>
      <c r="S795" s="8">
        <v>0</v>
      </c>
      <c r="T795" s="8">
        <v>0</v>
      </c>
      <c r="U795" s="11">
        <f t="shared" si="102"/>
        <v>0</v>
      </c>
      <c r="V795" s="11">
        <f t="shared" si="103"/>
        <v>0</v>
      </c>
      <c r="W795" s="9">
        <v>0</v>
      </c>
      <c r="X795" s="9">
        <v>0</v>
      </c>
    </row>
    <row r="796" spans="1:24" x14ac:dyDescent="0.2">
      <c r="A796" s="7" t="s">
        <v>3010</v>
      </c>
      <c r="B796" s="7" t="s">
        <v>248</v>
      </c>
      <c r="C796" s="8">
        <v>2</v>
      </c>
      <c r="D796" s="9">
        <v>9</v>
      </c>
      <c r="E796" s="10">
        <v>2000</v>
      </c>
      <c r="F796" s="10">
        <v>0</v>
      </c>
      <c r="G796" s="11">
        <f t="shared" si="96"/>
        <v>0</v>
      </c>
      <c r="H796" s="10">
        <v>0</v>
      </c>
      <c r="I796" s="9">
        <v>9</v>
      </c>
      <c r="J796" s="8">
        <v>0</v>
      </c>
      <c r="K796" s="9">
        <v>0</v>
      </c>
      <c r="L796" s="9">
        <v>0</v>
      </c>
      <c r="M796" s="9">
        <f t="shared" si="97"/>
        <v>0</v>
      </c>
      <c r="N796" s="9">
        <f t="shared" si="98"/>
        <v>5.9395833333333332</v>
      </c>
      <c r="O796" s="9">
        <f t="shared" si="99"/>
        <v>7.2508917954815768</v>
      </c>
      <c r="P796" s="11">
        <f t="shared" si="100"/>
        <v>-100</v>
      </c>
      <c r="Q796" s="11">
        <f t="shared" si="101"/>
        <v>-100</v>
      </c>
      <c r="R796" s="8">
        <v>0</v>
      </c>
      <c r="S796" s="8">
        <v>0</v>
      </c>
      <c r="T796" s="8">
        <v>0</v>
      </c>
      <c r="U796" s="11">
        <f t="shared" si="102"/>
        <v>0</v>
      </c>
      <c r="V796" s="11">
        <f t="shared" si="103"/>
        <v>0</v>
      </c>
      <c r="W796" s="9">
        <v>0</v>
      </c>
      <c r="X796" s="9">
        <v>0</v>
      </c>
    </row>
    <row r="797" spans="1:24" x14ac:dyDescent="0.2">
      <c r="A797" s="7" t="s">
        <v>3010</v>
      </c>
      <c r="B797" s="7" t="s">
        <v>753</v>
      </c>
      <c r="C797" s="8">
        <v>3</v>
      </c>
      <c r="D797" s="9">
        <v>5.33</v>
      </c>
      <c r="E797" s="10">
        <v>3900</v>
      </c>
      <c r="F797" s="10">
        <v>0</v>
      </c>
      <c r="G797" s="11">
        <f t="shared" si="96"/>
        <v>0</v>
      </c>
      <c r="H797" s="10">
        <v>0</v>
      </c>
      <c r="I797" s="9">
        <v>5.33</v>
      </c>
      <c r="J797" s="8">
        <v>0</v>
      </c>
      <c r="K797" s="9">
        <v>0</v>
      </c>
      <c r="L797" s="9">
        <v>0</v>
      </c>
      <c r="M797" s="9">
        <f t="shared" si="97"/>
        <v>0</v>
      </c>
      <c r="N797" s="9">
        <f t="shared" si="98"/>
        <v>5.9395833333333332</v>
      </c>
      <c r="O797" s="9">
        <f t="shared" si="99"/>
        <v>7.2508917954815768</v>
      </c>
      <c r="P797" s="11">
        <f t="shared" si="100"/>
        <v>-100</v>
      </c>
      <c r="Q797" s="11">
        <f t="shared" si="101"/>
        <v>-100</v>
      </c>
      <c r="R797" s="8">
        <v>0</v>
      </c>
      <c r="S797" s="8">
        <v>0</v>
      </c>
      <c r="T797" s="8">
        <v>0</v>
      </c>
      <c r="U797" s="11">
        <f t="shared" si="102"/>
        <v>0</v>
      </c>
      <c r="V797" s="11">
        <f t="shared" si="103"/>
        <v>0</v>
      </c>
      <c r="W797" s="9">
        <v>0</v>
      </c>
      <c r="X797" s="9">
        <v>0</v>
      </c>
    </row>
    <row r="798" spans="1:24" x14ac:dyDescent="0.2">
      <c r="A798" s="7" t="s">
        <v>3010</v>
      </c>
      <c r="B798" s="7" t="s">
        <v>418</v>
      </c>
      <c r="C798" s="8">
        <v>1</v>
      </c>
      <c r="D798" s="9">
        <v>4.5</v>
      </c>
      <c r="E798" s="10">
        <v>1300</v>
      </c>
      <c r="F798" s="10">
        <v>0</v>
      </c>
      <c r="G798" s="11">
        <f t="shared" si="96"/>
        <v>0</v>
      </c>
      <c r="H798" s="10">
        <v>0</v>
      </c>
      <c r="I798" s="9">
        <v>4.5</v>
      </c>
      <c r="J798" s="8">
        <v>0</v>
      </c>
      <c r="K798" s="9">
        <v>0</v>
      </c>
      <c r="L798" s="9">
        <v>0</v>
      </c>
      <c r="M798" s="9">
        <f t="shared" si="97"/>
        <v>0</v>
      </c>
      <c r="N798" s="9">
        <f t="shared" si="98"/>
        <v>5.9395833333333332</v>
      </c>
      <c r="O798" s="9">
        <f t="shared" si="99"/>
        <v>7.2508917954815768</v>
      </c>
      <c r="P798" s="11">
        <f t="shared" si="100"/>
        <v>-100</v>
      </c>
      <c r="Q798" s="11">
        <f t="shared" si="101"/>
        <v>-100</v>
      </c>
      <c r="R798" s="8">
        <v>0</v>
      </c>
      <c r="S798" s="8">
        <v>0</v>
      </c>
      <c r="T798" s="8">
        <v>0</v>
      </c>
      <c r="U798" s="11">
        <f t="shared" si="102"/>
        <v>0</v>
      </c>
      <c r="V798" s="11">
        <f t="shared" si="103"/>
        <v>0</v>
      </c>
      <c r="W798" s="9">
        <v>0</v>
      </c>
      <c r="X798" s="9">
        <v>0</v>
      </c>
    </row>
    <row r="799" spans="1:24" x14ac:dyDescent="0.2">
      <c r="A799" s="7" t="s">
        <v>3010</v>
      </c>
      <c r="B799" s="7" t="s">
        <v>230</v>
      </c>
      <c r="C799" s="8">
        <v>2</v>
      </c>
      <c r="D799" s="9">
        <v>5</v>
      </c>
      <c r="E799" s="10">
        <v>2900</v>
      </c>
      <c r="F799" s="10">
        <v>0</v>
      </c>
      <c r="G799" s="11">
        <f t="shared" si="96"/>
        <v>0</v>
      </c>
      <c r="H799" s="10">
        <v>0</v>
      </c>
      <c r="I799" s="9">
        <v>5</v>
      </c>
      <c r="J799" s="8">
        <v>0</v>
      </c>
      <c r="K799" s="9">
        <v>0</v>
      </c>
      <c r="L799" s="9">
        <v>0</v>
      </c>
      <c r="M799" s="9">
        <f t="shared" si="97"/>
        <v>0</v>
      </c>
      <c r="N799" s="9">
        <f t="shared" si="98"/>
        <v>5.9395833333333332</v>
      </c>
      <c r="O799" s="9">
        <f t="shared" si="99"/>
        <v>7.2508917954815768</v>
      </c>
      <c r="P799" s="11">
        <f t="shared" si="100"/>
        <v>-100</v>
      </c>
      <c r="Q799" s="11">
        <f t="shared" si="101"/>
        <v>-100</v>
      </c>
      <c r="R799" s="8">
        <v>0</v>
      </c>
      <c r="S799" s="8">
        <v>0</v>
      </c>
      <c r="T799" s="8">
        <v>0</v>
      </c>
      <c r="U799" s="11">
        <f t="shared" si="102"/>
        <v>0</v>
      </c>
      <c r="V799" s="11">
        <f t="shared" si="103"/>
        <v>0</v>
      </c>
      <c r="W799" s="9">
        <v>0</v>
      </c>
      <c r="X799" s="9">
        <v>0</v>
      </c>
    </row>
    <row r="800" spans="1:24" x14ac:dyDescent="0.2">
      <c r="A800" s="7" t="s">
        <v>3010</v>
      </c>
      <c r="B800" s="7" t="s">
        <v>408</v>
      </c>
      <c r="C800" s="8">
        <v>1</v>
      </c>
      <c r="D800" s="9">
        <v>6</v>
      </c>
      <c r="E800" s="10">
        <v>1200</v>
      </c>
      <c r="F800" s="10">
        <v>0</v>
      </c>
      <c r="G800" s="11">
        <f t="shared" si="96"/>
        <v>0</v>
      </c>
      <c r="H800" s="10">
        <v>0</v>
      </c>
      <c r="I800" s="9">
        <v>6</v>
      </c>
      <c r="J800" s="8">
        <v>0</v>
      </c>
      <c r="K800" s="9">
        <v>0</v>
      </c>
      <c r="L800" s="9">
        <v>0</v>
      </c>
      <c r="M800" s="9">
        <f t="shared" si="97"/>
        <v>0</v>
      </c>
      <c r="N800" s="9">
        <f t="shared" si="98"/>
        <v>5.9395833333333332</v>
      </c>
      <c r="O800" s="9">
        <f t="shared" si="99"/>
        <v>7.2508917954815768</v>
      </c>
      <c r="P800" s="11">
        <f t="shared" si="100"/>
        <v>-100</v>
      </c>
      <c r="Q800" s="11">
        <f t="shared" si="101"/>
        <v>-100</v>
      </c>
      <c r="R800" s="8">
        <v>0</v>
      </c>
      <c r="S800" s="8">
        <v>0</v>
      </c>
      <c r="T800" s="8">
        <v>0</v>
      </c>
      <c r="U800" s="11">
        <f t="shared" si="102"/>
        <v>0</v>
      </c>
      <c r="V800" s="11">
        <f t="shared" si="103"/>
        <v>0</v>
      </c>
      <c r="W800" s="9">
        <v>0</v>
      </c>
      <c r="X800" s="9">
        <v>0</v>
      </c>
    </row>
    <row r="801" spans="1:24" x14ac:dyDescent="0.2">
      <c r="A801" s="7" t="s">
        <v>3010</v>
      </c>
      <c r="B801" s="7" t="s">
        <v>603</v>
      </c>
      <c r="C801" s="8">
        <v>1</v>
      </c>
      <c r="D801" s="9">
        <v>3</v>
      </c>
      <c r="E801" s="10">
        <v>1600</v>
      </c>
      <c r="F801" s="10">
        <v>0</v>
      </c>
      <c r="G801" s="11">
        <f t="shared" si="96"/>
        <v>0</v>
      </c>
      <c r="H801" s="10">
        <v>0</v>
      </c>
      <c r="I801" s="9">
        <v>3</v>
      </c>
      <c r="J801" s="8">
        <v>0</v>
      </c>
      <c r="K801" s="9">
        <v>0</v>
      </c>
      <c r="L801" s="9">
        <v>0</v>
      </c>
      <c r="M801" s="9">
        <f t="shared" si="97"/>
        <v>0</v>
      </c>
      <c r="N801" s="9">
        <f t="shared" si="98"/>
        <v>5.9395833333333332</v>
      </c>
      <c r="O801" s="9">
        <f t="shared" si="99"/>
        <v>7.2508917954815768</v>
      </c>
      <c r="P801" s="11">
        <f t="shared" si="100"/>
        <v>-100</v>
      </c>
      <c r="Q801" s="11">
        <f t="shared" si="101"/>
        <v>-100</v>
      </c>
      <c r="R801" s="8">
        <v>0</v>
      </c>
      <c r="S801" s="8">
        <v>0</v>
      </c>
      <c r="T801" s="8">
        <v>0</v>
      </c>
      <c r="U801" s="11">
        <f t="shared" si="102"/>
        <v>0</v>
      </c>
      <c r="V801" s="11">
        <f t="shared" si="103"/>
        <v>0</v>
      </c>
      <c r="W801" s="9">
        <v>0</v>
      </c>
      <c r="X801" s="9">
        <v>0</v>
      </c>
    </row>
    <row r="802" spans="1:24" x14ac:dyDescent="0.2">
      <c r="A802" s="7" t="s">
        <v>3010</v>
      </c>
      <c r="B802" s="7" t="s">
        <v>372</v>
      </c>
      <c r="C802" s="8">
        <v>1</v>
      </c>
      <c r="D802" s="9">
        <v>6</v>
      </c>
      <c r="E802" s="10">
        <v>1200</v>
      </c>
      <c r="F802" s="10">
        <v>0</v>
      </c>
      <c r="G802" s="11">
        <f t="shared" si="96"/>
        <v>0</v>
      </c>
      <c r="H802" s="10">
        <v>0</v>
      </c>
      <c r="I802" s="9">
        <v>6</v>
      </c>
      <c r="J802" s="8">
        <v>0</v>
      </c>
      <c r="K802" s="9">
        <v>0</v>
      </c>
      <c r="L802" s="9">
        <v>0</v>
      </c>
      <c r="M802" s="9">
        <f t="shared" si="97"/>
        <v>0</v>
      </c>
      <c r="N802" s="9">
        <f t="shared" si="98"/>
        <v>5.9395833333333332</v>
      </c>
      <c r="O802" s="9">
        <f t="shared" si="99"/>
        <v>7.2508917954815768</v>
      </c>
      <c r="P802" s="11">
        <f t="shared" si="100"/>
        <v>-100</v>
      </c>
      <c r="Q802" s="11">
        <f t="shared" si="101"/>
        <v>-100</v>
      </c>
      <c r="R802" s="8">
        <v>0</v>
      </c>
      <c r="S802" s="8">
        <v>0</v>
      </c>
      <c r="T802" s="8">
        <v>0</v>
      </c>
      <c r="U802" s="11">
        <f t="shared" si="102"/>
        <v>0</v>
      </c>
      <c r="V802" s="11">
        <f t="shared" si="103"/>
        <v>0</v>
      </c>
      <c r="W802" s="9">
        <v>0</v>
      </c>
      <c r="X802" s="9">
        <v>0</v>
      </c>
    </row>
    <row r="803" spans="1:24" x14ac:dyDescent="0.2">
      <c r="A803" s="7" t="s">
        <v>3010</v>
      </c>
      <c r="B803" s="7" t="s">
        <v>258</v>
      </c>
      <c r="C803" s="8">
        <v>1</v>
      </c>
      <c r="D803" s="9">
        <v>2.5</v>
      </c>
      <c r="E803" s="10">
        <v>1700</v>
      </c>
      <c r="F803" s="10">
        <v>0</v>
      </c>
      <c r="G803" s="11">
        <f t="shared" si="96"/>
        <v>0</v>
      </c>
      <c r="H803" s="10">
        <v>0</v>
      </c>
      <c r="I803" s="9">
        <v>2.5</v>
      </c>
      <c r="J803" s="8">
        <v>0</v>
      </c>
      <c r="K803" s="9">
        <v>0</v>
      </c>
      <c r="L803" s="9">
        <v>0</v>
      </c>
      <c r="M803" s="9">
        <f t="shared" si="97"/>
        <v>0</v>
      </c>
      <c r="N803" s="9">
        <f t="shared" si="98"/>
        <v>5.9395833333333332</v>
      </c>
      <c r="O803" s="9">
        <f t="shared" si="99"/>
        <v>7.2508917954815768</v>
      </c>
      <c r="P803" s="11">
        <f t="shared" si="100"/>
        <v>-100</v>
      </c>
      <c r="Q803" s="11">
        <f t="shared" si="101"/>
        <v>-100</v>
      </c>
      <c r="R803" s="8">
        <v>0</v>
      </c>
      <c r="S803" s="8">
        <v>0</v>
      </c>
      <c r="T803" s="8">
        <v>0</v>
      </c>
      <c r="U803" s="11">
        <f t="shared" si="102"/>
        <v>0</v>
      </c>
      <c r="V803" s="11">
        <f t="shared" si="103"/>
        <v>0</v>
      </c>
      <c r="W803" s="9">
        <v>0</v>
      </c>
      <c r="X803" s="9">
        <v>0</v>
      </c>
    </row>
    <row r="804" spans="1:24" x14ac:dyDescent="0.2">
      <c r="A804" s="7" t="s">
        <v>3010</v>
      </c>
      <c r="B804" s="7" t="s">
        <v>302</v>
      </c>
      <c r="C804" s="8">
        <v>1</v>
      </c>
      <c r="D804" s="9">
        <v>8</v>
      </c>
      <c r="E804" s="10">
        <v>1000</v>
      </c>
      <c r="F804" s="10">
        <v>0</v>
      </c>
      <c r="G804" s="11">
        <f t="shared" si="96"/>
        <v>0</v>
      </c>
      <c r="H804" s="10">
        <v>0</v>
      </c>
      <c r="I804" s="9">
        <v>8</v>
      </c>
      <c r="J804" s="8">
        <v>0</v>
      </c>
      <c r="K804" s="9">
        <v>0</v>
      </c>
      <c r="L804" s="9">
        <v>0</v>
      </c>
      <c r="M804" s="9">
        <f t="shared" si="97"/>
        <v>0</v>
      </c>
      <c r="N804" s="9">
        <f t="shared" si="98"/>
        <v>5.9395833333333332</v>
      </c>
      <c r="O804" s="9">
        <f t="shared" si="99"/>
        <v>7.2508917954815768</v>
      </c>
      <c r="P804" s="11">
        <f t="shared" si="100"/>
        <v>-100</v>
      </c>
      <c r="Q804" s="11">
        <f t="shared" si="101"/>
        <v>-100</v>
      </c>
      <c r="R804" s="8">
        <v>0</v>
      </c>
      <c r="S804" s="8">
        <v>0</v>
      </c>
      <c r="T804" s="8">
        <v>0</v>
      </c>
      <c r="U804" s="11">
        <f t="shared" si="102"/>
        <v>0</v>
      </c>
      <c r="V804" s="11">
        <f t="shared" si="103"/>
        <v>0</v>
      </c>
      <c r="W804" s="9">
        <v>0</v>
      </c>
      <c r="X804" s="9">
        <v>0</v>
      </c>
    </row>
    <row r="805" spans="1:24" x14ac:dyDescent="0.2">
      <c r="A805" s="7" t="s">
        <v>3010</v>
      </c>
      <c r="B805" s="7" t="s">
        <v>768</v>
      </c>
      <c r="C805" s="8">
        <v>1</v>
      </c>
      <c r="D805" s="9">
        <v>4</v>
      </c>
      <c r="E805" s="10">
        <v>1400</v>
      </c>
      <c r="F805" s="10">
        <v>0</v>
      </c>
      <c r="G805" s="11">
        <f t="shared" si="96"/>
        <v>0</v>
      </c>
      <c r="H805" s="10">
        <v>0</v>
      </c>
      <c r="I805" s="9">
        <v>4</v>
      </c>
      <c r="J805" s="8">
        <v>0</v>
      </c>
      <c r="K805" s="9">
        <v>0</v>
      </c>
      <c r="L805" s="9">
        <v>0</v>
      </c>
      <c r="M805" s="9">
        <f t="shared" si="97"/>
        <v>0</v>
      </c>
      <c r="N805" s="9">
        <f t="shared" si="98"/>
        <v>5.9395833333333332</v>
      </c>
      <c r="O805" s="9">
        <f t="shared" si="99"/>
        <v>7.2508917954815768</v>
      </c>
      <c r="P805" s="11">
        <f t="shared" si="100"/>
        <v>-100</v>
      </c>
      <c r="Q805" s="11">
        <f t="shared" si="101"/>
        <v>-100</v>
      </c>
      <c r="R805" s="8">
        <v>0</v>
      </c>
      <c r="S805" s="8">
        <v>0</v>
      </c>
      <c r="T805" s="8">
        <v>0</v>
      </c>
      <c r="U805" s="11">
        <f t="shared" si="102"/>
        <v>0</v>
      </c>
      <c r="V805" s="11">
        <f t="shared" si="103"/>
        <v>0</v>
      </c>
      <c r="W805" s="9">
        <v>0</v>
      </c>
      <c r="X805" s="9">
        <v>0</v>
      </c>
    </row>
    <row r="806" spans="1:24" x14ac:dyDescent="0.2">
      <c r="A806" s="7" t="s">
        <v>3010</v>
      </c>
      <c r="B806" s="7" t="s">
        <v>644</v>
      </c>
      <c r="C806" s="8">
        <v>1</v>
      </c>
      <c r="D806" s="9">
        <v>3</v>
      </c>
      <c r="E806" s="10">
        <v>1600</v>
      </c>
      <c r="F806" s="10">
        <v>0</v>
      </c>
      <c r="G806" s="11">
        <f t="shared" si="96"/>
        <v>0</v>
      </c>
      <c r="H806" s="10">
        <v>0</v>
      </c>
      <c r="I806" s="9">
        <v>3</v>
      </c>
      <c r="J806" s="8">
        <v>0</v>
      </c>
      <c r="K806" s="9">
        <v>0</v>
      </c>
      <c r="L806" s="9">
        <v>0</v>
      </c>
      <c r="M806" s="9">
        <f t="shared" si="97"/>
        <v>0</v>
      </c>
      <c r="N806" s="9">
        <f t="shared" si="98"/>
        <v>5.9395833333333332</v>
      </c>
      <c r="O806" s="9">
        <f t="shared" si="99"/>
        <v>7.2508917954815768</v>
      </c>
      <c r="P806" s="11">
        <f t="shared" si="100"/>
        <v>-100</v>
      </c>
      <c r="Q806" s="11">
        <f t="shared" si="101"/>
        <v>-100</v>
      </c>
      <c r="R806" s="8">
        <v>0</v>
      </c>
      <c r="S806" s="8">
        <v>0</v>
      </c>
      <c r="T806" s="8">
        <v>0</v>
      </c>
      <c r="U806" s="11">
        <f t="shared" si="102"/>
        <v>0</v>
      </c>
      <c r="V806" s="11">
        <f t="shared" si="103"/>
        <v>0</v>
      </c>
      <c r="W806" s="9">
        <v>0</v>
      </c>
      <c r="X806" s="9">
        <v>0</v>
      </c>
    </row>
    <row r="807" spans="1:24" x14ac:dyDescent="0.2">
      <c r="A807" s="7" t="s">
        <v>3010</v>
      </c>
      <c r="B807" s="7" t="s">
        <v>2396</v>
      </c>
      <c r="C807" s="8">
        <v>1</v>
      </c>
      <c r="D807" s="9">
        <v>15</v>
      </c>
      <c r="E807" s="10">
        <v>800</v>
      </c>
      <c r="F807" s="10">
        <v>0</v>
      </c>
      <c r="G807" s="11">
        <f t="shared" si="96"/>
        <v>0</v>
      </c>
      <c r="H807" s="10">
        <v>0</v>
      </c>
      <c r="I807" s="9">
        <v>15</v>
      </c>
      <c r="J807" s="8">
        <v>0</v>
      </c>
      <c r="K807" s="9">
        <v>0</v>
      </c>
      <c r="L807" s="9">
        <v>0</v>
      </c>
      <c r="M807" s="9">
        <f t="shared" si="97"/>
        <v>0</v>
      </c>
      <c r="N807" s="9">
        <f t="shared" si="98"/>
        <v>5.9395833333333332</v>
      </c>
      <c r="O807" s="9">
        <f t="shared" si="99"/>
        <v>7.2508917954815768</v>
      </c>
      <c r="P807" s="11">
        <f t="shared" si="100"/>
        <v>-100</v>
      </c>
      <c r="Q807" s="11">
        <f t="shared" si="101"/>
        <v>-100</v>
      </c>
      <c r="R807" s="8">
        <v>0</v>
      </c>
      <c r="S807" s="8">
        <v>0</v>
      </c>
      <c r="T807" s="8">
        <v>0</v>
      </c>
      <c r="U807" s="11">
        <f t="shared" si="102"/>
        <v>0</v>
      </c>
      <c r="V807" s="11">
        <f t="shared" si="103"/>
        <v>0</v>
      </c>
      <c r="W807" s="9">
        <v>0</v>
      </c>
      <c r="X807" s="9">
        <v>0</v>
      </c>
    </row>
    <row r="808" spans="1:24" x14ac:dyDescent="0.2">
      <c r="A808" s="7" t="s">
        <v>3010</v>
      </c>
      <c r="B808" s="7" t="s">
        <v>500</v>
      </c>
      <c r="C808" s="8">
        <v>1</v>
      </c>
      <c r="D808" s="9">
        <v>8</v>
      </c>
      <c r="E808" s="10">
        <v>1000</v>
      </c>
      <c r="F808" s="10">
        <v>0</v>
      </c>
      <c r="G808" s="11">
        <f t="shared" si="96"/>
        <v>0</v>
      </c>
      <c r="H808" s="10">
        <v>0</v>
      </c>
      <c r="I808" s="9">
        <v>8</v>
      </c>
      <c r="J808" s="8">
        <v>0</v>
      </c>
      <c r="K808" s="9">
        <v>0</v>
      </c>
      <c r="L808" s="9">
        <v>0</v>
      </c>
      <c r="M808" s="9">
        <f t="shared" si="97"/>
        <v>0</v>
      </c>
      <c r="N808" s="9">
        <f t="shared" si="98"/>
        <v>5.9395833333333332</v>
      </c>
      <c r="O808" s="9">
        <f t="shared" si="99"/>
        <v>7.2508917954815768</v>
      </c>
      <c r="P808" s="11">
        <f t="shared" si="100"/>
        <v>-100</v>
      </c>
      <c r="Q808" s="11">
        <f t="shared" si="101"/>
        <v>-100</v>
      </c>
      <c r="R808" s="8">
        <v>0</v>
      </c>
      <c r="S808" s="8">
        <v>0</v>
      </c>
      <c r="T808" s="8">
        <v>0</v>
      </c>
      <c r="U808" s="11">
        <f t="shared" si="102"/>
        <v>0</v>
      </c>
      <c r="V808" s="11">
        <f t="shared" si="103"/>
        <v>0</v>
      </c>
      <c r="W808" s="9">
        <v>0</v>
      </c>
      <c r="X808" s="9">
        <v>0</v>
      </c>
    </row>
    <row r="809" spans="1:24" x14ac:dyDescent="0.2">
      <c r="A809" s="7" t="s">
        <v>3010</v>
      </c>
      <c r="B809" s="7" t="s">
        <v>164</v>
      </c>
      <c r="C809" s="8">
        <v>1</v>
      </c>
      <c r="D809" s="9">
        <v>6</v>
      </c>
      <c r="E809" s="10">
        <v>1200</v>
      </c>
      <c r="F809" s="10">
        <v>0</v>
      </c>
      <c r="G809" s="11">
        <f t="shared" si="96"/>
        <v>0</v>
      </c>
      <c r="H809" s="10">
        <v>0</v>
      </c>
      <c r="I809" s="9">
        <v>6</v>
      </c>
      <c r="J809" s="8">
        <v>0</v>
      </c>
      <c r="K809" s="9">
        <v>0</v>
      </c>
      <c r="L809" s="9">
        <v>0</v>
      </c>
      <c r="M809" s="9">
        <f t="shared" si="97"/>
        <v>0</v>
      </c>
      <c r="N809" s="9">
        <f t="shared" si="98"/>
        <v>5.9395833333333332</v>
      </c>
      <c r="O809" s="9">
        <f t="shared" si="99"/>
        <v>7.2508917954815768</v>
      </c>
      <c r="P809" s="11">
        <f t="shared" si="100"/>
        <v>-100</v>
      </c>
      <c r="Q809" s="11">
        <f t="shared" si="101"/>
        <v>-100</v>
      </c>
      <c r="R809" s="8">
        <v>0</v>
      </c>
      <c r="S809" s="8">
        <v>0</v>
      </c>
      <c r="T809" s="8">
        <v>0</v>
      </c>
      <c r="U809" s="11">
        <f t="shared" si="102"/>
        <v>0</v>
      </c>
      <c r="V809" s="11">
        <f t="shared" si="103"/>
        <v>0</v>
      </c>
      <c r="W809" s="9">
        <v>0</v>
      </c>
      <c r="X809" s="9">
        <v>0</v>
      </c>
    </row>
    <row r="810" spans="1:24" x14ac:dyDescent="0.2">
      <c r="A810" s="7" t="s">
        <v>3010</v>
      </c>
      <c r="B810" s="7" t="s">
        <v>266</v>
      </c>
      <c r="C810" s="8">
        <v>1</v>
      </c>
      <c r="D810" s="9">
        <v>6</v>
      </c>
      <c r="E810" s="10">
        <v>1200</v>
      </c>
      <c r="F810" s="10">
        <v>0</v>
      </c>
      <c r="G810" s="11">
        <f t="shared" si="96"/>
        <v>0</v>
      </c>
      <c r="H810" s="10">
        <v>0</v>
      </c>
      <c r="I810" s="9">
        <v>6</v>
      </c>
      <c r="J810" s="8">
        <v>0</v>
      </c>
      <c r="K810" s="9">
        <v>0</v>
      </c>
      <c r="L810" s="9">
        <v>0</v>
      </c>
      <c r="M810" s="9">
        <f t="shared" si="97"/>
        <v>0</v>
      </c>
      <c r="N810" s="9">
        <f t="shared" si="98"/>
        <v>5.9395833333333332</v>
      </c>
      <c r="O810" s="9">
        <f t="shared" si="99"/>
        <v>7.2508917954815768</v>
      </c>
      <c r="P810" s="11">
        <f t="shared" si="100"/>
        <v>-100</v>
      </c>
      <c r="Q810" s="11">
        <f t="shared" si="101"/>
        <v>-100</v>
      </c>
      <c r="R810" s="8">
        <v>0</v>
      </c>
      <c r="S810" s="8">
        <v>0</v>
      </c>
      <c r="T810" s="8">
        <v>0</v>
      </c>
      <c r="U810" s="11">
        <f t="shared" si="102"/>
        <v>0</v>
      </c>
      <c r="V810" s="11">
        <f t="shared" si="103"/>
        <v>0</v>
      </c>
      <c r="W810" s="9">
        <v>0</v>
      </c>
      <c r="X810" s="9">
        <v>0</v>
      </c>
    </row>
    <row r="811" spans="1:24" x14ac:dyDescent="0.2">
      <c r="A811" s="7" t="s">
        <v>3010</v>
      </c>
      <c r="B811" s="7" t="s">
        <v>1023</v>
      </c>
      <c r="C811" s="8">
        <v>1</v>
      </c>
      <c r="D811" s="9">
        <v>10</v>
      </c>
      <c r="E811" s="10">
        <v>900</v>
      </c>
      <c r="F811" s="10">
        <v>0</v>
      </c>
      <c r="G811" s="11">
        <f t="shared" si="96"/>
        <v>0</v>
      </c>
      <c r="H811" s="10">
        <v>0</v>
      </c>
      <c r="I811" s="9">
        <v>10</v>
      </c>
      <c r="J811" s="8">
        <v>0</v>
      </c>
      <c r="K811" s="9">
        <v>0</v>
      </c>
      <c r="L811" s="9">
        <v>0</v>
      </c>
      <c r="M811" s="9">
        <f t="shared" si="97"/>
        <v>0</v>
      </c>
      <c r="N811" s="9">
        <f t="shared" si="98"/>
        <v>5.9395833333333332</v>
      </c>
      <c r="O811" s="9">
        <f t="shared" si="99"/>
        <v>7.2508917954815768</v>
      </c>
      <c r="P811" s="11">
        <f t="shared" si="100"/>
        <v>-100</v>
      </c>
      <c r="Q811" s="11">
        <f t="shared" si="101"/>
        <v>-100</v>
      </c>
      <c r="R811" s="8">
        <v>0</v>
      </c>
      <c r="S811" s="8">
        <v>0</v>
      </c>
      <c r="T811" s="8">
        <v>0</v>
      </c>
      <c r="U811" s="11">
        <f t="shared" si="102"/>
        <v>0</v>
      </c>
      <c r="V811" s="11">
        <f t="shared" si="103"/>
        <v>0</v>
      </c>
      <c r="W811" s="9">
        <v>0</v>
      </c>
      <c r="X811" s="9">
        <v>0</v>
      </c>
    </row>
    <row r="812" spans="1:24" x14ac:dyDescent="0.2">
      <c r="A812" s="7" t="s">
        <v>3010</v>
      </c>
      <c r="B812" s="7" t="s">
        <v>262</v>
      </c>
      <c r="C812" s="8">
        <v>1</v>
      </c>
      <c r="D812" s="9">
        <v>4</v>
      </c>
      <c r="E812" s="10">
        <v>1400</v>
      </c>
      <c r="F812" s="10">
        <v>0</v>
      </c>
      <c r="G812" s="11">
        <f t="shared" si="96"/>
        <v>0</v>
      </c>
      <c r="H812" s="10">
        <v>0</v>
      </c>
      <c r="I812" s="9">
        <v>4</v>
      </c>
      <c r="J812" s="8">
        <v>0</v>
      </c>
      <c r="K812" s="9">
        <v>0</v>
      </c>
      <c r="L812" s="9">
        <v>0</v>
      </c>
      <c r="M812" s="9">
        <f t="shared" si="97"/>
        <v>0</v>
      </c>
      <c r="N812" s="9">
        <f t="shared" si="98"/>
        <v>5.9395833333333332</v>
      </c>
      <c r="O812" s="9">
        <f t="shared" si="99"/>
        <v>7.2508917954815768</v>
      </c>
      <c r="P812" s="11">
        <f t="shared" si="100"/>
        <v>-100</v>
      </c>
      <c r="Q812" s="11">
        <f t="shared" si="101"/>
        <v>-100</v>
      </c>
      <c r="R812" s="8">
        <v>0</v>
      </c>
      <c r="S812" s="8">
        <v>0</v>
      </c>
      <c r="T812" s="8">
        <v>0</v>
      </c>
      <c r="U812" s="11">
        <f t="shared" si="102"/>
        <v>0</v>
      </c>
      <c r="V812" s="11">
        <f t="shared" si="103"/>
        <v>0</v>
      </c>
      <c r="W812" s="9">
        <v>0</v>
      </c>
      <c r="X812" s="9">
        <v>0</v>
      </c>
    </row>
    <row r="813" spans="1:24" x14ac:dyDescent="0.2">
      <c r="A813" s="7" t="s">
        <v>3010</v>
      </c>
      <c r="B813" s="7" t="s">
        <v>153</v>
      </c>
      <c r="C813" s="8">
        <v>1</v>
      </c>
      <c r="D813" s="9">
        <v>15</v>
      </c>
      <c r="E813" s="10">
        <v>800</v>
      </c>
      <c r="F813" s="10">
        <v>0</v>
      </c>
      <c r="G813" s="11">
        <f t="shared" si="96"/>
        <v>0</v>
      </c>
      <c r="H813" s="10">
        <v>0</v>
      </c>
      <c r="I813" s="9">
        <v>15</v>
      </c>
      <c r="J813" s="8">
        <v>0</v>
      </c>
      <c r="K813" s="9">
        <v>0</v>
      </c>
      <c r="L813" s="9">
        <v>0</v>
      </c>
      <c r="M813" s="9">
        <f t="shared" si="97"/>
        <v>0</v>
      </c>
      <c r="N813" s="9">
        <f t="shared" si="98"/>
        <v>5.9395833333333332</v>
      </c>
      <c r="O813" s="9">
        <f t="shared" si="99"/>
        <v>7.2508917954815768</v>
      </c>
      <c r="P813" s="11">
        <f t="shared" si="100"/>
        <v>-100</v>
      </c>
      <c r="Q813" s="11">
        <f t="shared" si="101"/>
        <v>-100</v>
      </c>
      <c r="R813" s="8">
        <v>0</v>
      </c>
      <c r="S813" s="8">
        <v>0</v>
      </c>
      <c r="T813" s="8">
        <v>0</v>
      </c>
      <c r="U813" s="11">
        <f t="shared" si="102"/>
        <v>0</v>
      </c>
      <c r="V813" s="11">
        <f t="shared" si="103"/>
        <v>0</v>
      </c>
      <c r="W813" s="9">
        <v>0</v>
      </c>
      <c r="X813" s="9">
        <v>0</v>
      </c>
    </row>
    <row r="814" spans="1:24" x14ac:dyDescent="0.2">
      <c r="A814" s="7" t="s">
        <v>3010</v>
      </c>
      <c r="B814" s="7" t="s">
        <v>586</v>
      </c>
      <c r="C814" s="8">
        <v>1</v>
      </c>
      <c r="D814" s="9">
        <v>3.5</v>
      </c>
      <c r="E814" s="10">
        <v>1500</v>
      </c>
      <c r="F814" s="10">
        <v>0</v>
      </c>
      <c r="G814" s="11">
        <f t="shared" si="96"/>
        <v>0</v>
      </c>
      <c r="H814" s="10">
        <v>0</v>
      </c>
      <c r="I814" s="9">
        <v>3.5</v>
      </c>
      <c r="J814" s="8">
        <v>0</v>
      </c>
      <c r="K814" s="9">
        <v>0</v>
      </c>
      <c r="L814" s="9">
        <v>0</v>
      </c>
      <c r="M814" s="9">
        <f t="shared" si="97"/>
        <v>0</v>
      </c>
      <c r="N814" s="9">
        <f t="shared" si="98"/>
        <v>5.9395833333333332</v>
      </c>
      <c r="O814" s="9">
        <f t="shared" si="99"/>
        <v>7.2508917954815768</v>
      </c>
      <c r="P814" s="11">
        <f t="shared" si="100"/>
        <v>-100</v>
      </c>
      <c r="Q814" s="11">
        <f t="shared" si="101"/>
        <v>-100</v>
      </c>
      <c r="R814" s="8">
        <v>0</v>
      </c>
      <c r="S814" s="8">
        <v>0</v>
      </c>
      <c r="T814" s="8">
        <v>0</v>
      </c>
      <c r="U814" s="11">
        <f t="shared" si="102"/>
        <v>0</v>
      </c>
      <c r="V814" s="11">
        <f t="shared" si="103"/>
        <v>0</v>
      </c>
      <c r="W814" s="9">
        <v>0</v>
      </c>
      <c r="X814" s="9">
        <v>0</v>
      </c>
    </row>
    <row r="815" spans="1:24" x14ac:dyDescent="0.2">
      <c r="A815" s="7" t="s">
        <v>3010</v>
      </c>
      <c r="B815" s="7" t="s">
        <v>571</v>
      </c>
      <c r="C815" s="8">
        <v>1</v>
      </c>
      <c r="D815" s="9">
        <v>4</v>
      </c>
      <c r="E815" s="10">
        <v>1400</v>
      </c>
      <c r="F815" s="10">
        <v>0</v>
      </c>
      <c r="G815" s="11">
        <f t="shared" si="96"/>
        <v>0</v>
      </c>
      <c r="H815" s="10">
        <v>0</v>
      </c>
      <c r="I815" s="9">
        <v>4</v>
      </c>
      <c r="J815" s="8">
        <v>0</v>
      </c>
      <c r="K815" s="9">
        <v>0</v>
      </c>
      <c r="L815" s="9">
        <v>0</v>
      </c>
      <c r="M815" s="9">
        <f t="shared" si="97"/>
        <v>0</v>
      </c>
      <c r="N815" s="9">
        <f t="shared" si="98"/>
        <v>5.9395833333333332</v>
      </c>
      <c r="O815" s="9">
        <f t="shared" si="99"/>
        <v>7.2508917954815768</v>
      </c>
      <c r="P815" s="11">
        <f t="shared" si="100"/>
        <v>-100</v>
      </c>
      <c r="Q815" s="11">
        <f t="shared" si="101"/>
        <v>-100</v>
      </c>
      <c r="R815" s="8">
        <v>0</v>
      </c>
      <c r="S815" s="8">
        <v>0</v>
      </c>
      <c r="T815" s="8">
        <v>0</v>
      </c>
      <c r="U815" s="11">
        <f t="shared" si="102"/>
        <v>0</v>
      </c>
      <c r="V815" s="11">
        <f t="shared" si="103"/>
        <v>0</v>
      </c>
      <c r="W815" s="9">
        <v>0</v>
      </c>
      <c r="X815" s="9">
        <v>0</v>
      </c>
    </row>
    <row r="816" spans="1:24" x14ac:dyDescent="0.2">
      <c r="A816" s="7" t="s">
        <v>3010</v>
      </c>
      <c r="B816" s="7" t="s">
        <v>3087</v>
      </c>
      <c r="C816" s="8">
        <v>1</v>
      </c>
      <c r="D816" s="9">
        <v>20</v>
      </c>
      <c r="E816" s="10">
        <v>700</v>
      </c>
      <c r="F816" s="10">
        <v>0</v>
      </c>
      <c r="G816" s="11">
        <f t="shared" si="96"/>
        <v>0</v>
      </c>
      <c r="H816" s="10">
        <v>0</v>
      </c>
      <c r="I816" s="9">
        <v>20</v>
      </c>
      <c r="J816" s="8">
        <v>0</v>
      </c>
      <c r="K816" s="9">
        <v>0</v>
      </c>
      <c r="L816" s="9">
        <v>0</v>
      </c>
      <c r="M816" s="9">
        <f t="shared" si="97"/>
        <v>0</v>
      </c>
      <c r="N816" s="9">
        <f t="shared" si="98"/>
        <v>5.9395833333333332</v>
      </c>
      <c r="O816" s="9">
        <f t="shared" si="99"/>
        <v>7.2508917954815768</v>
      </c>
      <c r="P816" s="11">
        <f t="shared" si="100"/>
        <v>-100</v>
      </c>
      <c r="Q816" s="11">
        <f t="shared" si="101"/>
        <v>-100</v>
      </c>
      <c r="R816" s="8">
        <v>0</v>
      </c>
      <c r="S816" s="8">
        <v>0</v>
      </c>
      <c r="T816" s="8">
        <v>0</v>
      </c>
      <c r="U816" s="11">
        <f t="shared" si="102"/>
        <v>0</v>
      </c>
      <c r="V816" s="11">
        <f t="shared" si="103"/>
        <v>0</v>
      </c>
      <c r="W816" s="9">
        <v>0</v>
      </c>
      <c r="X816" s="9">
        <v>0</v>
      </c>
    </row>
    <row r="817" spans="1:24" x14ac:dyDescent="0.2">
      <c r="A817" s="7" t="s">
        <v>3010</v>
      </c>
      <c r="B817" s="7" t="s">
        <v>273</v>
      </c>
      <c r="C817" s="8">
        <v>1</v>
      </c>
      <c r="D817" s="9">
        <v>4.5</v>
      </c>
      <c r="E817" s="10">
        <v>1300</v>
      </c>
      <c r="F817" s="10">
        <v>0</v>
      </c>
      <c r="G817" s="11">
        <f t="shared" si="96"/>
        <v>0</v>
      </c>
      <c r="H817" s="10">
        <v>0</v>
      </c>
      <c r="I817" s="9">
        <v>4.5</v>
      </c>
      <c r="J817" s="8">
        <v>0</v>
      </c>
      <c r="K817" s="9">
        <v>0</v>
      </c>
      <c r="L817" s="9">
        <v>0</v>
      </c>
      <c r="M817" s="9">
        <f t="shared" si="97"/>
        <v>0</v>
      </c>
      <c r="N817" s="9">
        <f t="shared" si="98"/>
        <v>5.9395833333333332</v>
      </c>
      <c r="O817" s="9">
        <f t="shared" si="99"/>
        <v>7.2508917954815768</v>
      </c>
      <c r="P817" s="11">
        <f t="shared" si="100"/>
        <v>-100</v>
      </c>
      <c r="Q817" s="11">
        <f t="shared" si="101"/>
        <v>-100</v>
      </c>
      <c r="R817" s="8">
        <v>0</v>
      </c>
      <c r="S817" s="8">
        <v>0</v>
      </c>
      <c r="T817" s="8">
        <v>0</v>
      </c>
      <c r="U817" s="11">
        <f t="shared" si="102"/>
        <v>0</v>
      </c>
      <c r="V817" s="11">
        <f t="shared" si="103"/>
        <v>0</v>
      </c>
      <c r="W817" s="9">
        <v>0</v>
      </c>
      <c r="X817" s="9">
        <v>0</v>
      </c>
    </row>
    <row r="818" spans="1:24" x14ac:dyDescent="0.2">
      <c r="A818" s="7" t="s">
        <v>3010</v>
      </c>
      <c r="B818" s="7" t="s">
        <v>582</v>
      </c>
      <c r="C818" s="8">
        <v>1</v>
      </c>
      <c r="D818" s="9">
        <v>15</v>
      </c>
      <c r="E818" s="10">
        <v>800</v>
      </c>
      <c r="F818" s="10">
        <v>0</v>
      </c>
      <c r="G818" s="11">
        <f t="shared" si="96"/>
        <v>0</v>
      </c>
      <c r="H818" s="10">
        <v>0</v>
      </c>
      <c r="I818" s="9">
        <v>15</v>
      </c>
      <c r="J818" s="8">
        <v>0</v>
      </c>
      <c r="K818" s="9">
        <v>0</v>
      </c>
      <c r="L818" s="9">
        <v>0</v>
      </c>
      <c r="M818" s="9">
        <f t="shared" si="97"/>
        <v>0</v>
      </c>
      <c r="N818" s="9">
        <f t="shared" si="98"/>
        <v>5.9395833333333332</v>
      </c>
      <c r="O818" s="9">
        <f t="shared" si="99"/>
        <v>7.2508917954815768</v>
      </c>
      <c r="P818" s="11">
        <f t="shared" si="100"/>
        <v>-100</v>
      </c>
      <c r="Q818" s="11">
        <f t="shared" si="101"/>
        <v>-100</v>
      </c>
      <c r="R818" s="8">
        <v>0</v>
      </c>
      <c r="S818" s="8">
        <v>0</v>
      </c>
      <c r="T818" s="8">
        <v>0</v>
      </c>
      <c r="U818" s="11">
        <f t="shared" si="102"/>
        <v>0</v>
      </c>
      <c r="V818" s="11">
        <f t="shared" si="103"/>
        <v>0</v>
      </c>
      <c r="W818" s="9">
        <v>0</v>
      </c>
      <c r="X818" s="9">
        <v>0</v>
      </c>
    </row>
    <row r="819" spans="1:24" x14ac:dyDescent="0.2">
      <c r="A819" s="7" t="s">
        <v>3010</v>
      </c>
      <c r="B819" s="7" t="s">
        <v>413</v>
      </c>
      <c r="C819" s="8">
        <v>1</v>
      </c>
      <c r="D819" s="9">
        <v>20</v>
      </c>
      <c r="E819" s="10">
        <v>700</v>
      </c>
      <c r="F819" s="10">
        <v>0</v>
      </c>
      <c r="G819" s="11">
        <f t="shared" si="96"/>
        <v>0</v>
      </c>
      <c r="H819" s="10">
        <v>0</v>
      </c>
      <c r="I819" s="9">
        <v>20</v>
      </c>
      <c r="J819" s="8">
        <v>0</v>
      </c>
      <c r="K819" s="9">
        <v>0</v>
      </c>
      <c r="L819" s="9">
        <v>0</v>
      </c>
      <c r="M819" s="9">
        <f t="shared" si="97"/>
        <v>0</v>
      </c>
      <c r="N819" s="9">
        <f t="shared" si="98"/>
        <v>5.9395833333333332</v>
      </c>
      <c r="O819" s="9">
        <f t="shared" si="99"/>
        <v>7.2508917954815768</v>
      </c>
      <c r="P819" s="11">
        <f t="shared" si="100"/>
        <v>-100</v>
      </c>
      <c r="Q819" s="11">
        <f t="shared" si="101"/>
        <v>-100</v>
      </c>
      <c r="R819" s="8">
        <v>0</v>
      </c>
      <c r="S819" s="8">
        <v>0</v>
      </c>
      <c r="T819" s="8">
        <v>0</v>
      </c>
      <c r="U819" s="11">
        <f t="shared" si="102"/>
        <v>0</v>
      </c>
      <c r="V819" s="11">
        <f t="shared" si="103"/>
        <v>0</v>
      </c>
      <c r="W819" s="9">
        <v>0</v>
      </c>
      <c r="X819" s="9">
        <v>0</v>
      </c>
    </row>
    <row r="820" spans="1:24" x14ac:dyDescent="0.2">
      <c r="A820" s="7" t="s">
        <v>3010</v>
      </c>
      <c r="B820" s="7" t="s">
        <v>488</v>
      </c>
      <c r="C820" s="8">
        <v>1</v>
      </c>
      <c r="D820" s="9">
        <v>3</v>
      </c>
      <c r="E820" s="10">
        <v>1600</v>
      </c>
      <c r="F820" s="10">
        <v>0</v>
      </c>
      <c r="G820" s="11">
        <f t="shared" si="96"/>
        <v>0</v>
      </c>
      <c r="H820" s="10">
        <v>0</v>
      </c>
      <c r="I820" s="9">
        <v>3</v>
      </c>
      <c r="J820" s="8">
        <v>0</v>
      </c>
      <c r="K820" s="9">
        <v>0</v>
      </c>
      <c r="L820" s="9">
        <v>0</v>
      </c>
      <c r="M820" s="9">
        <f t="shared" si="97"/>
        <v>0</v>
      </c>
      <c r="N820" s="9">
        <f t="shared" si="98"/>
        <v>5.9395833333333332</v>
      </c>
      <c r="O820" s="9">
        <f t="shared" si="99"/>
        <v>7.2508917954815768</v>
      </c>
      <c r="P820" s="11">
        <f t="shared" si="100"/>
        <v>-100</v>
      </c>
      <c r="Q820" s="11">
        <f t="shared" si="101"/>
        <v>-100</v>
      </c>
      <c r="R820" s="8">
        <v>0</v>
      </c>
      <c r="S820" s="8">
        <v>0</v>
      </c>
      <c r="T820" s="8">
        <v>0</v>
      </c>
      <c r="U820" s="11">
        <f t="shared" si="102"/>
        <v>0</v>
      </c>
      <c r="V820" s="11">
        <f t="shared" si="103"/>
        <v>0</v>
      </c>
      <c r="W820" s="9">
        <v>0</v>
      </c>
      <c r="X820" s="9">
        <v>0</v>
      </c>
    </row>
    <row r="821" spans="1:24" x14ac:dyDescent="0.2">
      <c r="A821" s="7" t="s">
        <v>3010</v>
      </c>
      <c r="B821" s="7" t="s">
        <v>1037</v>
      </c>
      <c r="C821" s="8">
        <v>1</v>
      </c>
      <c r="D821" s="9">
        <v>30</v>
      </c>
      <c r="E821" s="10">
        <v>400</v>
      </c>
      <c r="F821" s="10">
        <v>0</v>
      </c>
      <c r="G821" s="11">
        <f t="shared" si="96"/>
        <v>0</v>
      </c>
      <c r="H821" s="10">
        <v>0</v>
      </c>
      <c r="I821" s="9">
        <v>30</v>
      </c>
      <c r="J821" s="8">
        <v>0</v>
      </c>
      <c r="K821" s="9">
        <v>0</v>
      </c>
      <c r="L821" s="9">
        <v>0</v>
      </c>
      <c r="M821" s="9">
        <f t="shared" si="97"/>
        <v>0</v>
      </c>
      <c r="N821" s="9">
        <f t="shared" si="98"/>
        <v>5.9395833333333332</v>
      </c>
      <c r="O821" s="9">
        <f t="shared" si="99"/>
        <v>7.2508917954815768</v>
      </c>
      <c r="P821" s="11">
        <f t="shared" si="100"/>
        <v>-100</v>
      </c>
      <c r="Q821" s="11">
        <f t="shared" si="101"/>
        <v>-100</v>
      </c>
      <c r="R821" s="8">
        <v>0</v>
      </c>
      <c r="S821" s="8">
        <v>0</v>
      </c>
      <c r="T821" s="8">
        <v>0</v>
      </c>
      <c r="U821" s="11">
        <f t="shared" si="102"/>
        <v>0</v>
      </c>
      <c r="V821" s="11">
        <f t="shared" si="103"/>
        <v>0</v>
      </c>
      <c r="W821" s="9">
        <v>0</v>
      </c>
      <c r="X821" s="9">
        <v>0</v>
      </c>
    </row>
    <row r="822" spans="1:24" x14ac:dyDescent="0.2">
      <c r="A822" s="7" t="s">
        <v>3010</v>
      </c>
      <c r="B822" s="7" t="s">
        <v>3099</v>
      </c>
      <c r="C822" s="8">
        <v>1</v>
      </c>
      <c r="D822" s="9">
        <v>15</v>
      </c>
      <c r="E822" s="10">
        <v>800</v>
      </c>
      <c r="F822" s="10">
        <v>0</v>
      </c>
      <c r="G822" s="11">
        <f t="shared" si="96"/>
        <v>0</v>
      </c>
      <c r="H822" s="10">
        <v>0</v>
      </c>
      <c r="I822" s="9">
        <v>15</v>
      </c>
      <c r="J822" s="8">
        <v>0</v>
      </c>
      <c r="K822" s="9">
        <v>0</v>
      </c>
      <c r="L822" s="9">
        <v>0</v>
      </c>
      <c r="M822" s="9">
        <f t="shared" si="97"/>
        <v>0</v>
      </c>
      <c r="N822" s="9">
        <f t="shared" si="98"/>
        <v>5.9395833333333332</v>
      </c>
      <c r="O822" s="9">
        <f t="shared" si="99"/>
        <v>7.2508917954815768</v>
      </c>
      <c r="P822" s="11">
        <f t="shared" si="100"/>
        <v>-100</v>
      </c>
      <c r="Q822" s="11">
        <f t="shared" si="101"/>
        <v>-100</v>
      </c>
      <c r="R822" s="8">
        <v>0</v>
      </c>
      <c r="S822" s="8">
        <v>0</v>
      </c>
      <c r="T822" s="8">
        <v>0</v>
      </c>
      <c r="U822" s="11">
        <f t="shared" si="102"/>
        <v>0</v>
      </c>
      <c r="V822" s="11">
        <f t="shared" si="103"/>
        <v>0</v>
      </c>
      <c r="W822" s="9">
        <v>0</v>
      </c>
      <c r="X822" s="9">
        <v>0</v>
      </c>
    </row>
    <row r="823" spans="1:24" x14ac:dyDescent="0.2">
      <c r="A823" s="2" t="s">
        <v>3103</v>
      </c>
      <c r="B823" s="2" t="s">
        <v>134</v>
      </c>
      <c r="C823" s="3">
        <v>2</v>
      </c>
      <c r="D823" s="4">
        <v>5.7</v>
      </c>
      <c r="E823" s="5">
        <v>3100</v>
      </c>
      <c r="F823" s="5">
        <v>0</v>
      </c>
      <c r="G823" s="6">
        <f t="shared" si="96"/>
        <v>0</v>
      </c>
      <c r="H823" s="5">
        <v>3100</v>
      </c>
      <c r="I823" s="4">
        <v>5.7</v>
      </c>
      <c r="J823" s="3">
        <v>2</v>
      </c>
      <c r="K823" s="4">
        <v>7.1</v>
      </c>
      <c r="L823" s="4">
        <v>7.1</v>
      </c>
      <c r="M823" s="4">
        <f t="shared" si="97"/>
        <v>2.2903225806451615</v>
      </c>
      <c r="N823" s="4">
        <f t="shared" si="98"/>
        <v>7.3050802139037456</v>
      </c>
      <c r="O823" s="4">
        <f t="shared" si="99"/>
        <v>7.2508917954815768</v>
      </c>
      <c r="P823" s="6">
        <f t="shared" si="100"/>
        <v>-68.647536870491933</v>
      </c>
      <c r="Q823" s="6">
        <f t="shared" si="101"/>
        <v>-68.413229086215495</v>
      </c>
      <c r="R823" s="3">
        <v>0</v>
      </c>
      <c r="S823" s="3">
        <v>0</v>
      </c>
      <c r="T823" s="3">
        <v>1</v>
      </c>
      <c r="U823" s="6">
        <f t="shared" si="102"/>
        <v>0</v>
      </c>
      <c r="V823" s="6">
        <f t="shared" si="103"/>
        <v>50</v>
      </c>
      <c r="W823" s="4">
        <v>6.5</v>
      </c>
      <c r="X823" s="4">
        <v>8</v>
      </c>
    </row>
    <row r="824" spans="1:24" x14ac:dyDescent="0.2">
      <c r="A824" s="7" t="s">
        <v>3103</v>
      </c>
      <c r="B824" s="7" t="s">
        <v>148</v>
      </c>
      <c r="C824" s="8">
        <v>1</v>
      </c>
      <c r="D824" s="9">
        <v>1.8</v>
      </c>
      <c r="E824" s="10">
        <v>2000</v>
      </c>
      <c r="F824" s="10">
        <v>0</v>
      </c>
      <c r="G824" s="11">
        <f t="shared" si="96"/>
        <v>0</v>
      </c>
      <c r="H824" s="10">
        <v>2000</v>
      </c>
      <c r="I824" s="9">
        <v>1.8</v>
      </c>
      <c r="J824" s="8">
        <v>1</v>
      </c>
      <c r="K824" s="9">
        <v>38.659999999999997</v>
      </c>
      <c r="L824" s="9">
        <v>38.659999999999997</v>
      </c>
      <c r="M824" s="9">
        <f t="shared" si="97"/>
        <v>19.329999999999998</v>
      </c>
      <c r="N824" s="9">
        <f t="shared" si="98"/>
        <v>7.3050802139037456</v>
      </c>
      <c r="O824" s="9">
        <f t="shared" si="99"/>
        <v>7.2508917954815768</v>
      </c>
      <c r="P824" s="11">
        <f t="shared" si="100"/>
        <v>164.61037297317068</v>
      </c>
      <c r="Q824" s="11">
        <f t="shared" si="101"/>
        <v>166.58789767136736</v>
      </c>
      <c r="R824" s="8">
        <v>1</v>
      </c>
      <c r="S824" s="8">
        <v>1</v>
      </c>
      <c r="T824" s="8">
        <v>1</v>
      </c>
      <c r="U824" s="11">
        <f t="shared" si="102"/>
        <v>100</v>
      </c>
      <c r="V824" s="11">
        <f t="shared" si="103"/>
        <v>300</v>
      </c>
      <c r="W824" s="9">
        <v>1</v>
      </c>
      <c r="X824" s="9">
        <v>6</v>
      </c>
    </row>
    <row r="825" spans="1:24" x14ac:dyDescent="0.2">
      <c r="A825" s="7" t="s">
        <v>3103</v>
      </c>
      <c r="B825" s="7" t="s">
        <v>221</v>
      </c>
      <c r="C825" s="8">
        <v>1</v>
      </c>
      <c r="D825" s="9">
        <v>3</v>
      </c>
      <c r="E825" s="10">
        <v>1600</v>
      </c>
      <c r="F825" s="10">
        <v>0</v>
      </c>
      <c r="G825" s="11">
        <f t="shared" si="96"/>
        <v>0</v>
      </c>
      <c r="H825" s="10">
        <v>1600</v>
      </c>
      <c r="I825" s="9">
        <v>3</v>
      </c>
      <c r="J825" s="8">
        <v>1</v>
      </c>
      <c r="K825" s="9">
        <v>20.420000000000002</v>
      </c>
      <c r="L825" s="9">
        <v>20.420000000000002</v>
      </c>
      <c r="M825" s="9">
        <f t="shared" si="97"/>
        <v>12.762500000000001</v>
      </c>
      <c r="N825" s="9">
        <f t="shared" si="98"/>
        <v>7.3050802139037456</v>
      </c>
      <c r="O825" s="9">
        <f t="shared" si="99"/>
        <v>7.2508917954815768</v>
      </c>
      <c r="P825" s="11">
        <f t="shared" si="100"/>
        <v>74.707184949306352</v>
      </c>
      <c r="Q825" s="11">
        <f t="shared" si="101"/>
        <v>76.012832076090362</v>
      </c>
      <c r="R825" s="8">
        <v>0</v>
      </c>
      <c r="S825" s="8">
        <v>1</v>
      </c>
      <c r="T825" s="8">
        <v>1</v>
      </c>
      <c r="U825" s="11">
        <f t="shared" si="102"/>
        <v>0</v>
      </c>
      <c r="V825" s="11">
        <f t="shared" si="103"/>
        <v>200</v>
      </c>
      <c r="W825" s="9">
        <v>2</v>
      </c>
      <c r="X825" s="9">
        <v>6</v>
      </c>
    </row>
    <row r="826" spans="1:24" x14ac:dyDescent="0.2">
      <c r="A826" s="7" t="s">
        <v>3103</v>
      </c>
      <c r="B826" s="7" t="s">
        <v>596</v>
      </c>
      <c r="C826" s="8">
        <v>1</v>
      </c>
      <c r="D826" s="9">
        <v>8</v>
      </c>
      <c r="E826" s="10">
        <v>1000</v>
      </c>
      <c r="F826" s="10">
        <v>0</v>
      </c>
      <c r="G826" s="11">
        <f t="shared" si="96"/>
        <v>0</v>
      </c>
      <c r="H826" s="10">
        <v>1000</v>
      </c>
      <c r="I826" s="9">
        <v>8</v>
      </c>
      <c r="J826" s="8">
        <v>1</v>
      </c>
      <c r="K826" s="9">
        <v>0</v>
      </c>
      <c r="L826" s="9">
        <v>0</v>
      </c>
      <c r="M826" s="9">
        <f t="shared" si="97"/>
        <v>0</v>
      </c>
      <c r="N826" s="9">
        <f t="shared" si="98"/>
        <v>7.3050802139037456</v>
      </c>
      <c r="O826" s="9">
        <f t="shared" si="99"/>
        <v>7.2508917954815768</v>
      </c>
      <c r="P826" s="11">
        <f t="shared" si="100"/>
        <v>-100</v>
      </c>
      <c r="Q826" s="11">
        <f t="shared" si="101"/>
        <v>-100</v>
      </c>
      <c r="R826" s="8">
        <v>0</v>
      </c>
      <c r="S826" s="8">
        <v>0</v>
      </c>
      <c r="T826" s="8">
        <v>0</v>
      </c>
      <c r="U826" s="11">
        <f t="shared" si="102"/>
        <v>0</v>
      </c>
      <c r="V826" s="11">
        <f t="shared" si="103"/>
        <v>0</v>
      </c>
      <c r="W826" s="9">
        <v>4</v>
      </c>
      <c r="X826" s="9">
        <v>6</v>
      </c>
    </row>
    <row r="827" spans="1:24" x14ac:dyDescent="0.2">
      <c r="A827" s="7" t="s">
        <v>3103</v>
      </c>
      <c r="B827" s="7" t="s">
        <v>971</v>
      </c>
      <c r="C827" s="8">
        <v>1</v>
      </c>
      <c r="D827" s="9">
        <v>20</v>
      </c>
      <c r="E827" s="10">
        <v>700</v>
      </c>
      <c r="F827" s="10">
        <v>0</v>
      </c>
      <c r="G827" s="11">
        <f t="shared" si="96"/>
        <v>0</v>
      </c>
      <c r="H827" s="10">
        <v>700</v>
      </c>
      <c r="I827" s="9">
        <v>20</v>
      </c>
      <c r="J827" s="8">
        <v>1</v>
      </c>
      <c r="K827" s="9">
        <v>0</v>
      </c>
      <c r="L827" s="9">
        <v>0</v>
      </c>
      <c r="M827" s="9">
        <f t="shared" si="97"/>
        <v>0</v>
      </c>
      <c r="N827" s="9">
        <f t="shared" si="98"/>
        <v>7.3050802139037456</v>
      </c>
      <c r="O827" s="9">
        <f t="shared" si="99"/>
        <v>7.2508917954815768</v>
      </c>
      <c r="P827" s="11">
        <f t="shared" si="100"/>
        <v>-100</v>
      </c>
      <c r="Q827" s="11">
        <f t="shared" si="101"/>
        <v>-100</v>
      </c>
      <c r="R827" s="8">
        <v>0</v>
      </c>
      <c r="S827" s="8">
        <v>0</v>
      </c>
      <c r="T827" s="8">
        <v>0</v>
      </c>
      <c r="U827" s="11">
        <f t="shared" si="102"/>
        <v>0</v>
      </c>
      <c r="V827" s="11">
        <f t="shared" si="103"/>
        <v>0</v>
      </c>
      <c r="W827" s="9">
        <v>6</v>
      </c>
      <c r="X827" s="9">
        <v>6</v>
      </c>
    </row>
    <row r="828" spans="1:24" x14ac:dyDescent="0.2">
      <c r="A828" s="7" t="s">
        <v>3103</v>
      </c>
      <c r="B828" s="7" t="s">
        <v>1735</v>
      </c>
      <c r="C828" s="8">
        <v>2</v>
      </c>
      <c r="D828" s="9">
        <v>12.5</v>
      </c>
      <c r="E828" s="10">
        <v>1700</v>
      </c>
      <c r="F828" s="10">
        <v>200</v>
      </c>
      <c r="G828" s="11">
        <f t="shared" si="96"/>
        <v>11.76470588235294</v>
      </c>
      <c r="H828" s="10">
        <v>1900</v>
      </c>
      <c r="I828" s="9">
        <v>12.5</v>
      </c>
      <c r="J828" s="8">
        <v>2</v>
      </c>
      <c r="K828" s="9">
        <v>6.24</v>
      </c>
      <c r="L828" s="9">
        <v>6.24</v>
      </c>
      <c r="M828" s="9">
        <f t="shared" si="97"/>
        <v>3.2842105263157895</v>
      </c>
      <c r="N828" s="9">
        <f t="shared" si="98"/>
        <v>7.3050802139037456</v>
      </c>
      <c r="O828" s="9">
        <f t="shared" si="99"/>
        <v>7.2508917954815768</v>
      </c>
      <c r="P828" s="11">
        <f t="shared" si="100"/>
        <v>-55.042101795611252</v>
      </c>
      <c r="Q828" s="11">
        <f t="shared" si="101"/>
        <v>-54.7061158964976</v>
      </c>
      <c r="R828" s="8">
        <v>0</v>
      </c>
      <c r="S828" s="8">
        <v>0</v>
      </c>
      <c r="T828" s="8">
        <v>1</v>
      </c>
      <c r="U828" s="11">
        <f t="shared" si="102"/>
        <v>0</v>
      </c>
      <c r="V828" s="11">
        <f t="shared" si="103"/>
        <v>50</v>
      </c>
      <c r="W828" s="9">
        <v>4</v>
      </c>
      <c r="X828" s="9">
        <v>5.5</v>
      </c>
    </row>
    <row r="829" spans="1:24" x14ac:dyDescent="0.2">
      <c r="A829" s="7" t="s">
        <v>3103</v>
      </c>
      <c r="B829" s="7" t="s">
        <v>95</v>
      </c>
      <c r="C829" s="8">
        <v>5</v>
      </c>
      <c r="D829" s="9">
        <v>4.5999999999999996</v>
      </c>
      <c r="E829" s="10">
        <v>7500</v>
      </c>
      <c r="F829" s="10">
        <v>800</v>
      </c>
      <c r="G829" s="11">
        <f t="shared" si="96"/>
        <v>10.666666666666668</v>
      </c>
      <c r="H829" s="10">
        <v>6400</v>
      </c>
      <c r="I829" s="9">
        <v>4.5999999999999996</v>
      </c>
      <c r="J829" s="8">
        <v>4</v>
      </c>
      <c r="K829" s="9">
        <v>105.45</v>
      </c>
      <c r="L829" s="9">
        <v>105.45</v>
      </c>
      <c r="M829" s="9">
        <f t="shared" si="97"/>
        <v>16.4765625</v>
      </c>
      <c r="N829" s="9">
        <f t="shared" si="98"/>
        <v>7.3050802139037456</v>
      </c>
      <c r="O829" s="9">
        <f t="shared" si="99"/>
        <v>7.2508917954815768</v>
      </c>
      <c r="P829" s="11">
        <f t="shared" si="100"/>
        <v>125.54937136268795</v>
      </c>
      <c r="Q829" s="11">
        <f t="shared" si="101"/>
        <v>127.23497970646092</v>
      </c>
      <c r="R829" s="8">
        <v>2</v>
      </c>
      <c r="S829" s="8">
        <v>3</v>
      </c>
      <c r="T829" s="8">
        <v>3</v>
      </c>
      <c r="U829" s="11">
        <f t="shared" si="102"/>
        <v>50</v>
      </c>
      <c r="V829" s="11">
        <f t="shared" si="103"/>
        <v>200</v>
      </c>
      <c r="W829" s="9">
        <v>2.25</v>
      </c>
      <c r="X829" s="9">
        <v>7</v>
      </c>
    </row>
    <row r="830" spans="1:24" x14ac:dyDescent="0.2">
      <c r="A830" s="7" t="s">
        <v>3103</v>
      </c>
      <c r="B830" s="7" t="s">
        <v>359</v>
      </c>
      <c r="C830" s="8">
        <v>1</v>
      </c>
      <c r="D830" s="9">
        <v>6</v>
      </c>
      <c r="E830" s="10">
        <v>1200</v>
      </c>
      <c r="F830" s="10">
        <v>0</v>
      </c>
      <c r="G830" s="11">
        <f t="shared" si="96"/>
        <v>0</v>
      </c>
      <c r="H830" s="10">
        <v>1200</v>
      </c>
      <c r="I830" s="9">
        <v>6</v>
      </c>
      <c r="J830" s="8">
        <v>1</v>
      </c>
      <c r="K830" s="9">
        <v>7.34</v>
      </c>
      <c r="L830" s="9">
        <v>7.34</v>
      </c>
      <c r="M830" s="9">
        <f t="shared" si="97"/>
        <v>6.1166666666666671</v>
      </c>
      <c r="N830" s="9">
        <f t="shared" si="98"/>
        <v>7.3050802139037456</v>
      </c>
      <c r="O830" s="9">
        <f t="shared" si="99"/>
        <v>7.2508917954815768</v>
      </c>
      <c r="P830" s="11">
        <f t="shared" si="100"/>
        <v>-16.268316191452261</v>
      </c>
      <c r="Q830" s="11">
        <f t="shared" si="101"/>
        <v>-15.642560402317779</v>
      </c>
      <c r="R830" s="8">
        <v>0</v>
      </c>
      <c r="S830" s="8">
        <v>0</v>
      </c>
      <c r="T830" s="8">
        <v>1</v>
      </c>
      <c r="U830" s="11">
        <f t="shared" si="102"/>
        <v>0</v>
      </c>
      <c r="V830" s="11">
        <f t="shared" si="103"/>
        <v>100</v>
      </c>
      <c r="W830" s="9">
        <v>3</v>
      </c>
      <c r="X830" s="9">
        <v>6</v>
      </c>
    </row>
    <row r="831" spans="1:24" x14ac:dyDescent="0.2">
      <c r="A831" s="7" t="s">
        <v>3103</v>
      </c>
      <c r="B831" s="7" t="s">
        <v>337</v>
      </c>
      <c r="C831" s="8">
        <v>1</v>
      </c>
      <c r="D831" s="9">
        <v>1</v>
      </c>
      <c r="E831" s="10">
        <v>2400</v>
      </c>
      <c r="F831" s="10">
        <v>0</v>
      </c>
      <c r="G831" s="11">
        <f t="shared" si="96"/>
        <v>0</v>
      </c>
      <c r="H831" s="10">
        <v>2400</v>
      </c>
      <c r="I831" s="9">
        <v>1</v>
      </c>
      <c r="J831" s="8">
        <v>1</v>
      </c>
      <c r="K831" s="9">
        <v>32.26</v>
      </c>
      <c r="L831" s="9">
        <v>32.26</v>
      </c>
      <c r="M831" s="9">
        <f t="shared" si="97"/>
        <v>13.441666666666666</v>
      </c>
      <c r="N831" s="9">
        <f t="shared" si="98"/>
        <v>7.3050802139037456</v>
      </c>
      <c r="O831" s="9">
        <f t="shared" si="99"/>
        <v>7.2508917954815768</v>
      </c>
      <c r="P831" s="11">
        <f t="shared" si="100"/>
        <v>84.004367824506119</v>
      </c>
      <c r="Q831" s="11">
        <f t="shared" si="101"/>
        <v>85.379496009620453</v>
      </c>
      <c r="R831" s="8">
        <v>1</v>
      </c>
      <c r="S831" s="8">
        <v>1</v>
      </c>
      <c r="T831" s="8">
        <v>1</v>
      </c>
      <c r="U831" s="11">
        <f t="shared" si="102"/>
        <v>100</v>
      </c>
      <c r="V831" s="11">
        <f t="shared" si="103"/>
        <v>300</v>
      </c>
      <c r="W831" s="9">
        <v>1</v>
      </c>
      <c r="X831" s="9">
        <v>6</v>
      </c>
    </row>
    <row r="832" spans="1:24" x14ac:dyDescent="0.2">
      <c r="A832" s="7" t="s">
        <v>3103</v>
      </c>
      <c r="B832" s="7" t="s">
        <v>188</v>
      </c>
      <c r="C832" s="8">
        <v>2</v>
      </c>
      <c r="D832" s="9">
        <v>10.5</v>
      </c>
      <c r="E832" s="10">
        <v>2000</v>
      </c>
      <c r="F832" s="10">
        <v>0</v>
      </c>
      <c r="G832" s="11">
        <f t="shared" si="96"/>
        <v>0</v>
      </c>
      <c r="H832" s="10">
        <v>2000</v>
      </c>
      <c r="I832" s="9">
        <v>10.5</v>
      </c>
      <c r="J832" s="8">
        <v>2</v>
      </c>
      <c r="K832" s="9">
        <v>0</v>
      </c>
      <c r="L832" s="9">
        <v>0</v>
      </c>
      <c r="M832" s="9">
        <f t="shared" si="97"/>
        <v>0</v>
      </c>
      <c r="N832" s="9">
        <f t="shared" si="98"/>
        <v>7.3050802139037456</v>
      </c>
      <c r="O832" s="9">
        <f t="shared" si="99"/>
        <v>7.2508917954815768</v>
      </c>
      <c r="P832" s="11">
        <f t="shared" si="100"/>
        <v>-100</v>
      </c>
      <c r="Q832" s="11">
        <f t="shared" si="101"/>
        <v>-100</v>
      </c>
      <c r="R832" s="8">
        <v>0</v>
      </c>
      <c r="S832" s="8">
        <v>0</v>
      </c>
      <c r="T832" s="8">
        <v>0</v>
      </c>
      <c r="U832" s="11">
        <f t="shared" si="102"/>
        <v>0</v>
      </c>
      <c r="V832" s="11">
        <f t="shared" si="103"/>
        <v>0</v>
      </c>
      <c r="W832" s="9">
        <v>4.5</v>
      </c>
      <c r="X832" s="9">
        <v>6</v>
      </c>
    </row>
    <row r="833" spans="1:24" x14ac:dyDescent="0.2">
      <c r="A833" s="7" t="s">
        <v>3103</v>
      </c>
      <c r="B833" s="7" t="s">
        <v>603</v>
      </c>
      <c r="C833" s="8">
        <v>2</v>
      </c>
      <c r="D833" s="9">
        <v>6.75</v>
      </c>
      <c r="E833" s="10">
        <v>2400</v>
      </c>
      <c r="F833" s="10">
        <v>100</v>
      </c>
      <c r="G833" s="11">
        <f t="shared" si="96"/>
        <v>4.1666666666666661</v>
      </c>
      <c r="H833" s="10">
        <v>2500</v>
      </c>
      <c r="I833" s="9">
        <v>6.75</v>
      </c>
      <c r="J833" s="8">
        <v>2</v>
      </c>
      <c r="K833" s="9">
        <v>34.58</v>
      </c>
      <c r="L833" s="9">
        <v>34.58</v>
      </c>
      <c r="M833" s="9">
        <f t="shared" si="97"/>
        <v>13.831999999999999</v>
      </c>
      <c r="N833" s="9">
        <f t="shared" si="98"/>
        <v>7.3050802139037456</v>
      </c>
      <c r="O833" s="9">
        <f t="shared" si="99"/>
        <v>7.2508917954815768</v>
      </c>
      <c r="P833" s="11">
        <f t="shared" si="100"/>
        <v>89.347681270817247</v>
      </c>
      <c r="Q833" s="11">
        <f t="shared" si="101"/>
        <v>90.762741882584251</v>
      </c>
      <c r="R833" s="8">
        <v>1</v>
      </c>
      <c r="S833" s="8">
        <v>1</v>
      </c>
      <c r="T833" s="8">
        <v>1</v>
      </c>
      <c r="U833" s="11">
        <f t="shared" si="102"/>
        <v>50</v>
      </c>
      <c r="V833" s="11">
        <f t="shared" si="103"/>
        <v>150</v>
      </c>
      <c r="W833" s="9">
        <v>3.5</v>
      </c>
      <c r="X833" s="9">
        <v>7.5</v>
      </c>
    </row>
    <row r="834" spans="1:24" x14ac:dyDescent="0.2">
      <c r="A834" s="7" t="s">
        <v>3103</v>
      </c>
      <c r="B834" s="7" t="s">
        <v>262</v>
      </c>
      <c r="C834" s="8">
        <v>4</v>
      </c>
      <c r="D834" s="9">
        <v>14.5</v>
      </c>
      <c r="E834" s="10">
        <v>3300</v>
      </c>
      <c r="F834" s="10">
        <v>0</v>
      </c>
      <c r="G834" s="11">
        <f t="shared" ref="G834:G897" si="104">IF(E834&gt;0,(F834/E834)*100,0)</f>
        <v>0</v>
      </c>
      <c r="H834" s="10">
        <v>3300</v>
      </c>
      <c r="I834" s="9">
        <v>14.5</v>
      </c>
      <c r="J834" s="8">
        <v>4</v>
      </c>
      <c r="K834" s="9">
        <v>0</v>
      </c>
      <c r="L834" s="9">
        <v>0</v>
      </c>
      <c r="M834" s="9">
        <f t="shared" ref="M834:M897" si="105">IF(H834&gt;0,(K834/H834)*1000,0)</f>
        <v>0</v>
      </c>
      <c r="N834" s="9">
        <f t="shared" ref="N834:N897" si="106">IF(SUMIF($A$2:$A$1229,A834,$H$2:$H$1229)&gt;0,SUMIF($A$2:$A$1229,A834,$K$2:$K$1229)/SUMIF($A$2:$A$1229,A834,$H$2:$H$1229)*1000,0)</f>
        <v>7.3050802139037456</v>
      </c>
      <c r="O834" s="9">
        <f t="shared" ref="O834:O897" si="107">IF(SUM($H$2:$H$1229)&gt;0,SUM($K$2:$K$1229)/SUM($H$2:$H$1229)*1000,0)</f>
        <v>7.2508917954815768</v>
      </c>
      <c r="P834" s="11">
        <f t="shared" ref="P834:P897" si="108">IF(N834&gt;0,(M834-N834)/N834*100,0)</f>
        <v>-100</v>
      </c>
      <c r="Q834" s="11">
        <f t="shared" ref="Q834:Q897" si="109">IF(O834&gt;0,(M834-O834)/O834*100,0)</f>
        <v>-100</v>
      </c>
      <c r="R834" s="8">
        <v>0</v>
      </c>
      <c r="S834" s="8">
        <v>0</v>
      </c>
      <c r="T834" s="8">
        <v>0</v>
      </c>
      <c r="U834" s="11">
        <f t="shared" ref="U834:U897" si="110">IF(J834&gt;0,(R834/J834)*100,0)</f>
        <v>0</v>
      </c>
      <c r="V834" s="11">
        <f t="shared" ref="V834:V897" si="111">IF(J834&gt;0,((R834+S834+T834)/J834)*100,0)</f>
        <v>0</v>
      </c>
      <c r="W834" s="9">
        <v>6.25</v>
      </c>
      <c r="X834" s="9">
        <v>8.25</v>
      </c>
    </row>
    <row r="835" spans="1:24" x14ac:dyDescent="0.2">
      <c r="A835" s="7" t="s">
        <v>3103</v>
      </c>
      <c r="B835" s="7" t="s">
        <v>58</v>
      </c>
      <c r="C835" s="8">
        <v>3</v>
      </c>
      <c r="D835" s="9">
        <v>6.33</v>
      </c>
      <c r="E835" s="10">
        <v>3500</v>
      </c>
      <c r="F835" s="10">
        <v>200</v>
      </c>
      <c r="G835" s="11">
        <f t="shared" si="104"/>
        <v>5.7142857142857144</v>
      </c>
      <c r="H835" s="10">
        <v>3700</v>
      </c>
      <c r="I835" s="9">
        <v>6.33</v>
      </c>
      <c r="J835" s="8">
        <v>3</v>
      </c>
      <c r="K835" s="9">
        <v>7.82</v>
      </c>
      <c r="L835" s="9">
        <v>7.82</v>
      </c>
      <c r="M835" s="9">
        <f t="shared" si="105"/>
        <v>2.1135135135135132</v>
      </c>
      <c r="N835" s="9">
        <f t="shared" si="106"/>
        <v>7.3050802139037456</v>
      </c>
      <c r="O835" s="9">
        <f t="shared" si="107"/>
        <v>7.2508917954815768</v>
      </c>
      <c r="P835" s="11">
        <f t="shared" si="108"/>
        <v>-71.06789451139953</v>
      </c>
      <c r="Q835" s="11">
        <f t="shared" si="109"/>
        <v>-70.851674895623759</v>
      </c>
      <c r="R835" s="8">
        <v>0</v>
      </c>
      <c r="S835" s="8">
        <v>0</v>
      </c>
      <c r="T835" s="8">
        <v>1</v>
      </c>
      <c r="U835" s="11">
        <f t="shared" si="110"/>
        <v>0</v>
      </c>
      <c r="V835" s="11">
        <f t="shared" si="111"/>
        <v>33.333333333333329</v>
      </c>
      <c r="W835" s="9">
        <v>5.67</v>
      </c>
      <c r="X835" s="9">
        <v>7.67</v>
      </c>
    </row>
    <row r="836" spans="1:24" x14ac:dyDescent="0.2">
      <c r="A836" s="7" t="s">
        <v>3103</v>
      </c>
      <c r="B836" s="7" t="s">
        <v>112</v>
      </c>
      <c r="C836" s="8">
        <v>2</v>
      </c>
      <c r="D836" s="9">
        <v>3.3</v>
      </c>
      <c r="E836" s="10">
        <v>3400</v>
      </c>
      <c r="F836" s="10">
        <v>0</v>
      </c>
      <c r="G836" s="11">
        <f t="shared" si="104"/>
        <v>0</v>
      </c>
      <c r="H836" s="10">
        <v>2100</v>
      </c>
      <c r="I836" s="9">
        <v>3.3</v>
      </c>
      <c r="J836" s="8">
        <v>1</v>
      </c>
      <c r="K836" s="9">
        <v>36.44</v>
      </c>
      <c r="L836" s="9">
        <v>36.44</v>
      </c>
      <c r="M836" s="9">
        <f t="shared" si="105"/>
        <v>17.352380952380951</v>
      </c>
      <c r="N836" s="9">
        <f t="shared" si="106"/>
        <v>7.3050802139037456</v>
      </c>
      <c r="O836" s="9">
        <f t="shared" si="107"/>
        <v>7.2508917954815768</v>
      </c>
      <c r="P836" s="11">
        <f t="shared" si="108"/>
        <v>137.53854090957407</v>
      </c>
      <c r="Q836" s="11">
        <f t="shared" si="109"/>
        <v>139.31374845772984</v>
      </c>
      <c r="R836" s="8">
        <v>1</v>
      </c>
      <c r="S836" s="8">
        <v>1</v>
      </c>
      <c r="T836" s="8">
        <v>1</v>
      </c>
      <c r="U836" s="11">
        <f t="shared" si="110"/>
        <v>100</v>
      </c>
      <c r="V836" s="11">
        <f t="shared" si="111"/>
        <v>300</v>
      </c>
      <c r="W836" s="9">
        <v>1</v>
      </c>
      <c r="X836" s="9">
        <v>7</v>
      </c>
    </row>
    <row r="837" spans="1:24" x14ac:dyDescent="0.2">
      <c r="A837" s="7" t="s">
        <v>3103</v>
      </c>
      <c r="B837" s="7" t="s">
        <v>518</v>
      </c>
      <c r="C837" s="8">
        <v>1</v>
      </c>
      <c r="D837" s="9">
        <v>12</v>
      </c>
      <c r="E837" s="10">
        <v>800</v>
      </c>
      <c r="F837" s="10">
        <v>0</v>
      </c>
      <c r="G837" s="11">
        <f t="shared" si="104"/>
        <v>0</v>
      </c>
      <c r="H837" s="10">
        <v>800</v>
      </c>
      <c r="I837" s="9">
        <v>12</v>
      </c>
      <c r="J837" s="8">
        <v>1</v>
      </c>
      <c r="K837" s="9">
        <v>0</v>
      </c>
      <c r="L837" s="9">
        <v>0</v>
      </c>
      <c r="M837" s="9">
        <f t="shared" si="105"/>
        <v>0</v>
      </c>
      <c r="N837" s="9">
        <f t="shared" si="106"/>
        <v>7.3050802139037456</v>
      </c>
      <c r="O837" s="9">
        <f t="shared" si="107"/>
        <v>7.2508917954815768</v>
      </c>
      <c r="P837" s="11">
        <f t="shared" si="108"/>
        <v>-100</v>
      </c>
      <c r="Q837" s="11">
        <f t="shared" si="109"/>
        <v>-100</v>
      </c>
      <c r="R837" s="8">
        <v>0</v>
      </c>
      <c r="S837" s="8">
        <v>0</v>
      </c>
      <c r="T837" s="8">
        <v>0</v>
      </c>
      <c r="U837" s="11">
        <f t="shared" si="110"/>
        <v>0</v>
      </c>
      <c r="V837" s="11">
        <f t="shared" si="111"/>
        <v>0</v>
      </c>
      <c r="W837" s="9">
        <v>5</v>
      </c>
      <c r="X837" s="9">
        <v>7</v>
      </c>
    </row>
    <row r="838" spans="1:24" x14ac:dyDescent="0.2">
      <c r="A838" s="7" t="s">
        <v>3103</v>
      </c>
      <c r="B838" s="7" t="s">
        <v>372</v>
      </c>
      <c r="C838" s="8">
        <v>1</v>
      </c>
      <c r="D838" s="9">
        <v>2</v>
      </c>
      <c r="E838" s="10">
        <v>1900</v>
      </c>
      <c r="F838" s="10">
        <v>0</v>
      </c>
      <c r="G838" s="11">
        <f t="shared" si="104"/>
        <v>0</v>
      </c>
      <c r="H838" s="10">
        <v>1900</v>
      </c>
      <c r="I838" s="9">
        <v>2</v>
      </c>
      <c r="J838" s="8">
        <v>1</v>
      </c>
      <c r="K838" s="9">
        <v>19.98</v>
      </c>
      <c r="L838" s="9">
        <v>19.98</v>
      </c>
      <c r="M838" s="9">
        <f t="shared" si="105"/>
        <v>10.515789473684212</v>
      </c>
      <c r="N838" s="9">
        <f t="shared" si="106"/>
        <v>7.3050802139037456</v>
      </c>
      <c r="O838" s="9">
        <f t="shared" si="107"/>
        <v>7.2508917954815768</v>
      </c>
      <c r="P838" s="11">
        <f t="shared" si="108"/>
        <v>43.951731750590902</v>
      </c>
      <c r="Q838" s="11">
        <f t="shared" si="109"/>
        <v>45.027532754483651</v>
      </c>
      <c r="R838" s="8">
        <v>0</v>
      </c>
      <c r="S838" s="8">
        <v>1</v>
      </c>
      <c r="T838" s="8">
        <v>1</v>
      </c>
      <c r="U838" s="11">
        <f t="shared" si="110"/>
        <v>0</v>
      </c>
      <c r="V838" s="11">
        <f t="shared" si="111"/>
        <v>200</v>
      </c>
      <c r="W838" s="9">
        <v>2</v>
      </c>
      <c r="X838" s="9">
        <v>7</v>
      </c>
    </row>
    <row r="839" spans="1:24" x14ac:dyDescent="0.2">
      <c r="A839" s="7" t="s">
        <v>3103</v>
      </c>
      <c r="B839" s="7" t="s">
        <v>1009</v>
      </c>
      <c r="C839" s="8">
        <v>1</v>
      </c>
      <c r="D839" s="9">
        <v>4</v>
      </c>
      <c r="E839" s="10">
        <v>1400</v>
      </c>
      <c r="F839" s="10">
        <v>500</v>
      </c>
      <c r="G839" s="11">
        <f t="shared" si="104"/>
        <v>35.714285714285715</v>
      </c>
      <c r="H839" s="10">
        <v>1900</v>
      </c>
      <c r="I839" s="9">
        <v>4</v>
      </c>
      <c r="J839" s="8">
        <v>1</v>
      </c>
      <c r="K839" s="9">
        <v>0</v>
      </c>
      <c r="L839" s="9">
        <v>0</v>
      </c>
      <c r="M839" s="9">
        <f t="shared" si="105"/>
        <v>0</v>
      </c>
      <c r="N839" s="9">
        <f t="shared" si="106"/>
        <v>7.3050802139037456</v>
      </c>
      <c r="O839" s="9">
        <f t="shared" si="107"/>
        <v>7.2508917954815768</v>
      </c>
      <c r="P839" s="11">
        <f t="shared" si="108"/>
        <v>-100</v>
      </c>
      <c r="Q839" s="11">
        <f t="shared" si="109"/>
        <v>-100</v>
      </c>
      <c r="R839" s="8">
        <v>0</v>
      </c>
      <c r="S839" s="8">
        <v>0</v>
      </c>
      <c r="T839" s="8">
        <v>0</v>
      </c>
      <c r="U839" s="11">
        <f t="shared" si="110"/>
        <v>0</v>
      </c>
      <c r="V839" s="11">
        <f t="shared" si="111"/>
        <v>0</v>
      </c>
      <c r="W839" s="9">
        <v>5</v>
      </c>
      <c r="X839" s="9">
        <v>5</v>
      </c>
    </row>
    <row r="840" spans="1:24" x14ac:dyDescent="0.2">
      <c r="A840" s="7" t="s">
        <v>3103</v>
      </c>
      <c r="B840" s="7" t="s">
        <v>248</v>
      </c>
      <c r="C840" s="8">
        <v>2</v>
      </c>
      <c r="D840" s="9">
        <v>9</v>
      </c>
      <c r="E840" s="10">
        <v>2000</v>
      </c>
      <c r="F840" s="10">
        <v>0</v>
      </c>
      <c r="G840" s="11">
        <f t="shared" si="104"/>
        <v>0</v>
      </c>
      <c r="H840" s="10">
        <v>800</v>
      </c>
      <c r="I840" s="9">
        <v>9</v>
      </c>
      <c r="J840" s="8">
        <v>1</v>
      </c>
      <c r="K840" s="9">
        <v>9.2200000000000006</v>
      </c>
      <c r="L840" s="9">
        <v>9.2200000000000006</v>
      </c>
      <c r="M840" s="9">
        <f t="shared" si="105"/>
        <v>11.525</v>
      </c>
      <c r="N840" s="9">
        <f t="shared" si="106"/>
        <v>7.3050802139037456</v>
      </c>
      <c r="O840" s="9">
        <f t="shared" si="107"/>
        <v>7.2508917954815768</v>
      </c>
      <c r="P840" s="11">
        <f t="shared" si="108"/>
        <v>57.766919219647846</v>
      </c>
      <c r="Q840" s="11">
        <f t="shared" si="109"/>
        <v>58.945965890455732</v>
      </c>
      <c r="R840" s="8">
        <v>0</v>
      </c>
      <c r="S840" s="8">
        <v>0</v>
      </c>
      <c r="T840" s="8">
        <v>1</v>
      </c>
      <c r="U840" s="11">
        <f t="shared" si="110"/>
        <v>0</v>
      </c>
      <c r="V840" s="11">
        <f t="shared" si="111"/>
        <v>100</v>
      </c>
      <c r="W840" s="9">
        <v>3</v>
      </c>
      <c r="X840" s="9">
        <v>10</v>
      </c>
    </row>
    <row r="841" spans="1:24" x14ac:dyDescent="0.2">
      <c r="A841" s="7" t="s">
        <v>3103</v>
      </c>
      <c r="B841" s="7" t="s">
        <v>346</v>
      </c>
      <c r="C841" s="8">
        <v>1</v>
      </c>
      <c r="D841" s="9">
        <v>3.5</v>
      </c>
      <c r="E841" s="10">
        <v>1500</v>
      </c>
      <c r="F841" s="10">
        <v>500</v>
      </c>
      <c r="G841" s="11">
        <f t="shared" si="104"/>
        <v>33.333333333333329</v>
      </c>
      <c r="H841" s="10">
        <v>2000</v>
      </c>
      <c r="I841" s="9">
        <v>3.5</v>
      </c>
      <c r="J841" s="8">
        <v>1</v>
      </c>
      <c r="K841" s="9">
        <v>15.35</v>
      </c>
      <c r="L841" s="9">
        <v>15.35</v>
      </c>
      <c r="M841" s="9">
        <f t="shared" si="105"/>
        <v>7.6749999999999998</v>
      </c>
      <c r="N841" s="9">
        <f t="shared" si="106"/>
        <v>7.3050802139037456</v>
      </c>
      <c r="O841" s="9">
        <f t="shared" si="107"/>
        <v>7.2508917954815768</v>
      </c>
      <c r="P841" s="11">
        <f t="shared" si="108"/>
        <v>5.0638702829325073</v>
      </c>
      <c r="Q841" s="11">
        <f t="shared" si="109"/>
        <v>5.8490488684813613</v>
      </c>
      <c r="R841" s="8">
        <v>0</v>
      </c>
      <c r="S841" s="8">
        <v>1</v>
      </c>
      <c r="T841" s="8">
        <v>1</v>
      </c>
      <c r="U841" s="11">
        <f t="shared" si="110"/>
        <v>0</v>
      </c>
      <c r="V841" s="11">
        <f t="shared" si="111"/>
        <v>200</v>
      </c>
      <c r="W841" s="9">
        <v>2</v>
      </c>
      <c r="X841" s="9">
        <v>5</v>
      </c>
    </row>
    <row r="842" spans="1:24" x14ac:dyDescent="0.2">
      <c r="A842" s="7" t="s">
        <v>3103</v>
      </c>
      <c r="B842" s="7" t="s">
        <v>464</v>
      </c>
      <c r="C842" s="8">
        <v>1</v>
      </c>
      <c r="D842" s="9">
        <v>12</v>
      </c>
      <c r="E842" s="10">
        <v>800</v>
      </c>
      <c r="F842" s="10">
        <v>400</v>
      </c>
      <c r="G842" s="11">
        <f t="shared" si="104"/>
        <v>50</v>
      </c>
      <c r="H842" s="10">
        <v>1200</v>
      </c>
      <c r="I842" s="9">
        <v>12</v>
      </c>
      <c r="J842" s="8">
        <v>1</v>
      </c>
      <c r="K842" s="9">
        <v>0</v>
      </c>
      <c r="L842" s="9">
        <v>0</v>
      </c>
      <c r="M842" s="9">
        <f t="shared" si="105"/>
        <v>0</v>
      </c>
      <c r="N842" s="9">
        <f t="shared" si="106"/>
        <v>7.3050802139037456</v>
      </c>
      <c r="O842" s="9">
        <f t="shared" si="107"/>
        <v>7.2508917954815768</v>
      </c>
      <c r="P842" s="11">
        <f t="shared" si="108"/>
        <v>-100</v>
      </c>
      <c r="Q842" s="11">
        <f t="shared" si="109"/>
        <v>-100</v>
      </c>
      <c r="R842" s="8">
        <v>0</v>
      </c>
      <c r="S842" s="8">
        <v>0</v>
      </c>
      <c r="T842" s="8">
        <v>0</v>
      </c>
      <c r="U842" s="11">
        <f t="shared" si="110"/>
        <v>0</v>
      </c>
      <c r="V842" s="11">
        <f t="shared" si="111"/>
        <v>0</v>
      </c>
      <c r="W842" s="9">
        <v>4</v>
      </c>
      <c r="X842" s="9">
        <v>5</v>
      </c>
    </row>
    <row r="843" spans="1:24" x14ac:dyDescent="0.2">
      <c r="A843" s="7" t="s">
        <v>3103</v>
      </c>
      <c r="B843" s="7" t="s">
        <v>182</v>
      </c>
      <c r="C843" s="8">
        <v>1</v>
      </c>
      <c r="D843" s="9">
        <v>3</v>
      </c>
      <c r="E843" s="10">
        <v>1600</v>
      </c>
      <c r="F843" s="10">
        <v>300</v>
      </c>
      <c r="G843" s="11">
        <f t="shared" si="104"/>
        <v>18.75</v>
      </c>
      <c r="H843" s="10">
        <v>1900</v>
      </c>
      <c r="I843" s="9">
        <v>3</v>
      </c>
      <c r="J843" s="8">
        <v>1</v>
      </c>
      <c r="K843" s="9">
        <v>17.97</v>
      </c>
      <c r="L843" s="9">
        <v>17.97</v>
      </c>
      <c r="M843" s="9">
        <f t="shared" si="105"/>
        <v>9.4578947368421051</v>
      </c>
      <c r="N843" s="9">
        <f t="shared" si="106"/>
        <v>7.3050802139037456</v>
      </c>
      <c r="O843" s="9">
        <f t="shared" si="107"/>
        <v>7.2508917954815768</v>
      </c>
      <c r="P843" s="11">
        <f t="shared" si="108"/>
        <v>29.470101078984889</v>
      </c>
      <c r="Q843" s="11">
        <f t="shared" si="109"/>
        <v>30.437675855759306</v>
      </c>
      <c r="R843" s="8">
        <v>0</v>
      </c>
      <c r="S843" s="8">
        <v>1</v>
      </c>
      <c r="T843" s="8">
        <v>1</v>
      </c>
      <c r="U843" s="11">
        <f t="shared" si="110"/>
        <v>0</v>
      </c>
      <c r="V843" s="11">
        <f t="shared" si="111"/>
        <v>200</v>
      </c>
      <c r="W843" s="9">
        <v>2</v>
      </c>
      <c r="X843" s="9">
        <v>8</v>
      </c>
    </row>
    <row r="844" spans="1:24" x14ac:dyDescent="0.2">
      <c r="A844" s="7" t="s">
        <v>3103</v>
      </c>
      <c r="B844" s="7" t="s">
        <v>177</v>
      </c>
      <c r="C844" s="8">
        <v>1</v>
      </c>
      <c r="D844" s="9">
        <v>10</v>
      </c>
      <c r="E844" s="10">
        <v>900</v>
      </c>
      <c r="F844" s="10">
        <v>100</v>
      </c>
      <c r="G844" s="11">
        <f t="shared" si="104"/>
        <v>11.111111111111111</v>
      </c>
      <c r="H844" s="10">
        <v>1000</v>
      </c>
      <c r="I844" s="9">
        <v>10</v>
      </c>
      <c r="J844" s="8">
        <v>1</v>
      </c>
      <c r="K844" s="9">
        <v>9.16</v>
      </c>
      <c r="L844" s="9">
        <v>9.16</v>
      </c>
      <c r="M844" s="9">
        <f t="shared" si="105"/>
        <v>9.16</v>
      </c>
      <c r="N844" s="9">
        <f t="shared" si="106"/>
        <v>7.3050802139037456</v>
      </c>
      <c r="O844" s="9">
        <f t="shared" si="107"/>
        <v>7.2508917954815768</v>
      </c>
      <c r="P844" s="11">
        <f t="shared" si="108"/>
        <v>25.392189158522712</v>
      </c>
      <c r="Q844" s="11">
        <f t="shared" si="109"/>
        <v>26.329288291242907</v>
      </c>
      <c r="R844" s="8">
        <v>0</v>
      </c>
      <c r="S844" s="8">
        <v>0</v>
      </c>
      <c r="T844" s="8">
        <v>1</v>
      </c>
      <c r="U844" s="11">
        <f t="shared" si="110"/>
        <v>0</v>
      </c>
      <c r="V844" s="11">
        <f t="shared" si="111"/>
        <v>100</v>
      </c>
      <c r="W844" s="9">
        <v>3</v>
      </c>
      <c r="X844" s="9">
        <v>8</v>
      </c>
    </row>
    <row r="845" spans="1:24" x14ac:dyDescent="0.2">
      <c r="A845" s="7" t="s">
        <v>3103</v>
      </c>
      <c r="B845" s="7" t="s">
        <v>3163</v>
      </c>
      <c r="C845" s="8">
        <v>1</v>
      </c>
      <c r="D845" s="9">
        <v>30</v>
      </c>
      <c r="E845" s="10">
        <v>400</v>
      </c>
      <c r="F845" s="10">
        <v>200</v>
      </c>
      <c r="G845" s="11">
        <f t="shared" si="104"/>
        <v>50</v>
      </c>
      <c r="H845" s="10">
        <v>600</v>
      </c>
      <c r="I845" s="9">
        <v>30</v>
      </c>
      <c r="J845" s="8">
        <v>1</v>
      </c>
      <c r="K845" s="9">
        <v>0</v>
      </c>
      <c r="L845" s="9">
        <v>0</v>
      </c>
      <c r="M845" s="9">
        <f t="shared" si="105"/>
        <v>0</v>
      </c>
      <c r="N845" s="9">
        <f t="shared" si="106"/>
        <v>7.3050802139037456</v>
      </c>
      <c r="O845" s="9">
        <f t="shared" si="107"/>
        <v>7.2508917954815768</v>
      </c>
      <c r="P845" s="11">
        <f t="shared" si="108"/>
        <v>-100</v>
      </c>
      <c r="Q845" s="11">
        <f t="shared" si="109"/>
        <v>-100</v>
      </c>
      <c r="R845" s="8">
        <v>0</v>
      </c>
      <c r="S845" s="8">
        <v>0</v>
      </c>
      <c r="T845" s="8">
        <v>0</v>
      </c>
      <c r="U845" s="11">
        <f t="shared" si="110"/>
        <v>0</v>
      </c>
      <c r="V845" s="11">
        <f t="shared" si="111"/>
        <v>0</v>
      </c>
      <c r="W845" s="9">
        <v>8</v>
      </c>
      <c r="X845" s="9">
        <v>8</v>
      </c>
    </row>
    <row r="846" spans="1:24" x14ac:dyDescent="0.2">
      <c r="A846" s="7" t="s">
        <v>3103</v>
      </c>
      <c r="B846" s="7" t="s">
        <v>199</v>
      </c>
      <c r="C846" s="8">
        <v>1</v>
      </c>
      <c r="D846" s="9">
        <v>3.5</v>
      </c>
      <c r="E846" s="10">
        <v>1500</v>
      </c>
      <c r="F846" s="10">
        <v>0</v>
      </c>
      <c r="G846" s="11">
        <f t="shared" si="104"/>
        <v>0</v>
      </c>
      <c r="H846" s="10">
        <v>0</v>
      </c>
      <c r="I846" s="9">
        <v>3.5</v>
      </c>
      <c r="J846" s="8">
        <v>0</v>
      </c>
      <c r="K846" s="9">
        <v>0</v>
      </c>
      <c r="L846" s="9">
        <v>0</v>
      </c>
      <c r="M846" s="9">
        <f t="shared" si="105"/>
        <v>0</v>
      </c>
      <c r="N846" s="9">
        <f t="shared" si="106"/>
        <v>7.3050802139037456</v>
      </c>
      <c r="O846" s="9">
        <f t="shared" si="107"/>
        <v>7.2508917954815768</v>
      </c>
      <c r="P846" s="11">
        <f t="shared" si="108"/>
        <v>-100</v>
      </c>
      <c r="Q846" s="11">
        <f t="shared" si="109"/>
        <v>-100</v>
      </c>
      <c r="R846" s="8">
        <v>0</v>
      </c>
      <c r="S846" s="8">
        <v>0</v>
      </c>
      <c r="T846" s="8">
        <v>0</v>
      </c>
      <c r="U846" s="11">
        <f t="shared" si="110"/>
        <v>0</v>
      </c>
      <c r="V846" s="11">
        <f t="shared" si="111"/>
        <v>0</v>
      </c>
      <c r="W846" s="9">
        <v>0</v>
      </c>
      <c r="X846" s="9">
        <v>0</v>
      </c>
    </row>
    <row r="847" spans="1:24" x14ac:dyDescent="0.2">
      <c r="A847" s="7" t="s">
        <v>3103</v>
      </c>
      <c r="B847" s="7" t="s">
        <v>164</v>
      </c>
      <c r="C847" s="8">
        <v>1</v>
      </c>
      <c r="D847" s="9">
        <v>12</v>
      </c>
      <c r="E847" s="10">
        <v>800</v>
      </c>
      <c r="F847" s="10">
        <v>200</v>
      </c>
      <c r="G847" s="11">
        <f t="shared" si="104"/>
        <v>25</v>
      </c>
      <c r="H847" s="10">
        <v>1000</v>
      </c>
      <c r="I847" s="9">
        <v>12</v>
      </c>
      <c r="J847" s="8">
        <v>1</v>
      </c>
      <c r="K847" s="9">
        <v>0</v>
      </c>
      <c r="L847" s="9">
        <v>0</v>
      </c>
      <c r="M847" s="9">
        <f t="shared" si="105"/>
        <v>0</v>
      </c>
      <c r="N847" s="9">
        <f t="shared" si="106"/>
        <v>7.3050802139037456</v>
      </c>
      <c r="O847" s="9">
        <f t="shared" si="107"/>
        <v>7.2508917954815768</v>
      </c>
      <c r="P847" s="11">
        <f t="shared" si="108"/>
        <v>-100</v>
      </c>
      <c r="Q847" s="11">
        <f t="shared" si="109"/>
        <v>-100</v>
      </c>
      <c r="R847" s="8">
        <v>0</v>
      </c>
      <c r="S847" s="8">
        <v>0</v>
      </c>
      <c r="T847" s="8">
        <v>0</v>
      </c>
      <c r="U847" s="11">
        <f t="shared" si="110"/>
        <v>0</v>
      </c>
      <c r="V847" s="11">
        <f t="shared" si="111"/>
        <v>0</v>
      </c>
      <c r="W847" s="9">
        <v>4</v>
      </c>
      <c r="X847" s="9">
        <v>8</v>
      </c>
    </row>
    <row r="848" spans="1:24" x14ac:dyDescent="0.2">
      <c r="A848" s="7" t="s">
        <v>3103</v>
      </c>
      <c r="B848" s="7" t="s">
        <v>302</v>
      </c>
      <c r="C848" s="8">
        <v>1</v>
      </c>
      <c r="D848" s="9">
        <v>2.5</v>
      </c>
      <c r="E848" s="10">
        <v>1700</v>
      </c>
      <c r="F848" s="10">
        <v>300</v>
      </c>
      <c r="G848" s="11">
        <f t="shared" si="104"/>
        <v>17.647058823529413</v>
      </c>
      <c r="H848" s="10">
        <v>2000</v>
      </c>
      <c r="I848" s="9">
        <v>2.5</v>
      </c>
      <c r="J848" s="8">
        <v>1</v>
      </c>
      <c r="K848" s="9">
        <v>0</v>
      </c>
      <c r="L848" s="9">
        <v>0</v>
      </c>
      <c r="M848" s="9">
        <f t="shared" si="105"/>
        <v>0</v>
      </c>
      <c r="N848" s="9">
        <f t="shared" si="106"/>
        <v>7.3050802139037456</v>
      </c>
      <c r="O848" s="9">
        <f t="shared" si="107"/>
        <v>7.2508917954815768</v>
      </c>
      <c r="P848" s="11">
        <f t="shared" si="108"/>
        <v>-100</v>
      </c>
      <c r="Q848" s="11">
        <f t="shared" si="109"/>
        <v>-100</v>
      </c>
      <c r="R848" s="8">
        <v>0</v>
      </c>
      <c r="S848" s="8">
        <v>0</v>
      </c>
      <c r="T848" s="8">
        <v>0</v>
      </c>
      <c r="U848" s="11">
        <f t="shared" si="110"/>
        <v>0</v>
      </c>
      <c r="V848" s="11">
        <f t="shared" si="111"/>
        <v>0</v>
      </c>
      <c r="W848" s="9">
        <v>7</v>
      </c>
      <c r="X848" s="9">
        <v>8</v>
      </c>
    </row>
    <row r="849" spans="1:24" x14ac:dyDescent="0.2">
      <c r="A849" s="7" t="s">
        <v>3103</v>
      </c>
      <c r="B849" s="7" t="s">
        <v>644</v>
      </c>
      <c r="C849" s="8">
        <v>1</v>
      </c>
      <c r="D849" s="9">
        <v>5</v>
      </c>
      <c r="E849" s="10">
        <v>1300</v>
      </c>
      <c r="F849" s="10">
        <v>200</v>
      </c>
      <c r="G849" s="11">
        <f t="shared" si="104"/>
        <v>15.384615384615385</v>
      </c>
      <c r="H849" s="10">
        <v>1500</v>
      </c>
      <c r="I849" s="9">
        <v>5</v>
      </c>
      <c r="J849" s="8">
        <v>1</v>
      </c>
      <c r="K849" s="9">
        <v>0</v>
      </c>
      <c r="L849" s="9">
        <v>0</v>
      </c>
      <c r="M849" s="9">
        <f t="shared" si="105"/>
        <v>0</v>
      </c>
      <c r="N849" s="9">
        <f t="shared" si="106"/>
        <v>7.3050802139037456</v>
      </c>
      <c r="O849" s="9">
        <f t="shared" si="107"/>
        <v>7.2508917954815768</v>
      </c>
      <c r="P849" s="11">
        <f t="shared" si="108"/>
        <v>-100</v>
      </c>
      <c r="Q849" s="11">
        <f t="shared" si="109"/>
        <v>-100</v>
      </c>
      <c r="R849" s="8">
        <v>0</v>
      </c>
      <c r="S849" s="8">
        <v>0</v>
      </c>
      <c r="T849" s="8">
        <v>0</v>
      </c>
      <c r="U849" s="11">
        <f t="shared" si="110"/>
        <v>0</v>
      </c>
      <c r="V849" s="11">
        <f t="shared" si="111"/>
        <v>0</v>
      </c>
      <c r="W849" s="9">
        <v>5</v>
      </c>
      <c r="X849" s="9">
        <v>8</v>
      </c>
    </row>
    <row r="850" spans="1:24" x14ac:dyDescent="0.2">
      <c r="A850" s="7" t="s">
        <v>3103</v>
      </c>
      <c r="B850" s="7" t="s">
        <v>153</v>
      </c>
      <c r="C850" s="8">
        <v>2</v>
      </c>
      <c r="D850" s="9">
        <v>11.5</v>
      </c>
      <c r="E850" s="10">
        <v>1800</v>
      </c>
      <c r="F850" s="10">
        <v>200</v>
      </c>
      <c r="G850" s="11">
        <f t="shared" si="104"/>
        <v>11.111111111111111</v>
      </c>
      <c r="H850" s="10">
        <v>2000</v>
      </c>
      <c r="I850" s="9">
        <v>11.5</v>
      </c>
      <c r="J850" s="8">
        <v>2</v>
      </c>
      <c r="K850" s="9">
        <v>0</v>
      </c>
      <c r="L850" s="9">
        <v>0</v>
      </c>
      <c r="M850" s="9">
        <f t="shared" si="105"/>
        <v>0</v>
      </c>
      <c r="N850" s="9">
        <f t="shared" si="106"/>
        <v>7.3050802139037456</v>
      </c>
      <c r="O850" s="9">
        <f t="shared" si="107"/>
        <v>7.2508917954815768</v>
      </c>
      <c r="P850" s="11">
        <f t="shared" si="108"/>
        <v>-100</v>
      </c>
      <c r="Q850" s="11">
        <f t="shared" si="109"/>
        <v>-100</v>
      </c>
      <c r="R850" s="8">
        <v>0</v>
      </c>
      <c r="S850" s="8">
        <v>0</v>
      </c>
      <c r="T850" s="8">
        <v>0</v>
      </c>
      <c r="U850" s="11">
        <f t="shared" si="110"/>
        <v>0</v>
      </c>
      <c r="V850" s="11">
        <f t="shared" si="111"/>
        <v>0</v>
      </c>
      <c r="W850" s="9">
        <v>5</v>
      </c>
      <c r="X850" s="9">
        <v>8.5</v>
      </c>
    </row>
    <row r="851" spans="1:24" x14ac:dyDescent="0.2">
      <c r="A851" s="7" t="s">
        <v>3103</v>
      </c>
      <c r="B851" s="7" t="s">
        <v>832</v>
      </c>
      <c r="C851" s="8">
        <v>1</v>
      </c>
      <c r="D851" s="9">
        <v>6</v>
      </c>
      <c r="E851" s="10">
        <v>1200</v>
      </c>
      <c r="F851" s="10">
        <v>100</v>
      </c>
      <c r="G851" s="11">
        <f t="shared" si="104"/>
        <v>8.3333333333333321</v>
      </c>
      <c r="H851" s="10">
        <v>1300</v>
      </c>
      <c r="I851" s="9">
        <v>6</v>
      </c>
      <c r="J851" s="8">
        <v>1</v>
      </c>
      <c r="K851" s="9">
        <v>23.41</v>
      </c>
      <c r="L851" s="9">
        <v>23.41</v>
      </c>
      <c r="M851" s="9">
        <f t="shared" si="105"/>
        <v>18.007692307692309</v>
      </c>
      <c r="N851" s="9">
        <f t="shared" si="106"/>
        <v>7.3050802139037456</v>
      </c>
      <c r="O851" s="9">
        <f t="shared" si="107"/>
        <v>7.2508917954815768</v>
      </c>
      <c r="P851" s="11">
        <f t="shared" si="108"/>
        <v>146.50916595574543</v>
      </c>
      <c r="Q851" s="11">
        <f t="shared" si="109"/>
        <v>148.3514140828012</v>
      </c>
      <c r="R851" s="8">
        <v>0</v>
      </c>
      <c r="S851" s="8">
        <v>1</v>
      </c>
      <c r="T851" s="8">
        <v>1</v>
      </c>
      <c r="U851" s="11">
        <f t="shared" si="110"/>
        <v>0</v>
      </c>
      <c r="V851" s="11">
        <f t="shared" si="111"/>
        <v>200</v>
      </c>
      <c r="W851" s="9">
        <v>2</v>
      </c>
      <c r="X851" s="9">
        <v>7</v>
      </c>
    </row>
    <row r="852" spans="1:24" x14ac:dyDescent="0.2">
      <c r="A852" s="7" t="s">
        <v>3103</v>
      </c>
      <c r="B852" s="7" t="s">
        <v>791</v>
      </c>
      <c r="C852" s="8">
        <v>1</v>
      </c>
      <c r="D852" s="9">
        <v>6</v>
      </c>
      <c r="E852" s="10">
        <v>1200</v>
      </c>
      <c r="F852" s="10">
        <v>100</v>
      </c>
      <c r="G852" s="11">
        <f t="shared" si="104"/>
        <v>8.3333333333333321</v>
      </c>
      <c r="H852" s="10">
        <v>1300</v>
      </c>
      <c r="I852" s="9">
        <v>6</v>
      </c>
      <c r="J852" s="8">
        <v>1</v>
      </c>
      <c r="K852" s="9">
        <v>0</v>
      </c>
      <c r="L852" s="9">
        <v>0</v>
      </c>
      <c r="M852" s="9">
        <f t="shared" si="105"/>
        <v>0</v>
      </c>
      <c r="N852" s="9">
        <f t="shared" si="106"/>
        <v>7.3050802139037456</v>
      </c>
      <c r="O852" s="9">
        <f t="shared" si="107"/>
        <v>7.2508917954815768</v>
      </c>
      <c r="P852" s="11">
        <f t="shared" si="108"/>
        <v>-100</v>
      </c>
      <c r="Q852" s="11">
        <f t="shared" si="109"/>
        <v>-100</v>
      </c>
      <c r="R852" s="8">
        <v>0</v>
      </c>
      <c r="S852" s="8">
        <v>0</v>
      </c>
      <c r="T852" s="8">
        <v>0</v>
      </c>
      <c r="U852" s="11">
        <f t="shared" si="110"/>
        <v>0</v>
      </c>
      <c r="V852" s="11">
        <f t="shared" si="111"/>
        <v>0</v>
      </c>
      <c r="W852" s="9">
        <v>7</v>
      </c>
      <c r="X852" s="9">
        <v>7</v>
      </c>
    </row>
    <row r="853" spans="1:24" x14ac:dyDescent="0.2">
      <c r="A853" s="7" t="s">
        <v>3103</v>
      </c>
      <c r="B853" s="7" t="s">
        <v>999</v>
      </c>
      <c r="C853" s="8">
        <v>1</v>
      </c>
      <c r="D853" s="9">
        <v>8</v>
      </c>
      <c r="E853" s="10">
        <v>1000</v>
      </c>
      <c r="F853" s="10">
        <v>200</v>
      </c>
      <c r="G853" s="11">
        <f t="shared" si="104"/>
        <v>20</v>
      </c>
      <c r="H853" s="10">
        <v>1200</v>
      </c>
      <c r="I853" s="9">
        <v>8</v>
      </c>
      <c r="J853" s="8">
        <v>1</v>
      </c>
      <c r="K853" s="9">
        <v>43.47</v>
      </c>
      <c r="L853" s="9">
        <v>43.47</v>
      </c>
      <c r="M853" s="9">
        <f t="shared" si="105"/>
        <v>36.225000000000001</v>
      </c>
      <c r="N853" s="9">
        <f t="shared" si="106"/>
        <v>7.3050802139037456</v>
      </c>
      <c r="O853" s="9">
        <f t="shared" si="107"/>
        <v>7.2508917954815768</v>
      </c>
      <c r="P853" s="11">
        <f t="shared" si="108"/>
        <v>395.8877786318215</v>
      </c>
      <c r="Q853" s="11">
        <f t="shared" si="109"/>
        <v>399.59371925221336</v>
      </c>
      <c r="R853" s="8">
        <v>1</v>
      </c>
      <c r="S853" s="8">
        <v>1</v>
      </c>
      <c r="T853" s="8">
        <v>1</v>
      </c>
      <c r="U853" s="11">
        <f t="shared" si="110"/>
        <v>100</v>
      </c>
      <c r="V853" s="11">
        <f t="shared" si="111"/>
        <v>300</v>
      </c>
      <c r="W853" s="9">
        <v>1</v>
      </c>
      <c r="X853" s="9">
        <v>7</v>
      </c>
    </row>
    <row r="854" spans="1:24" x14ac:dyDescent="0.2">
      <c r="A854" s="7" t="s">
        <v>3103</v>
      </c>
      <c r="B854" s="7" t="s">
        <v>1548</v>
      </c>
      <c r="C854" s="8">
        <v>1</v>
      </c>
      <c r="D854" s="9">
        <v>4</v>
      </c>
      <c r="E854" s="10">
        <v>1400</v>
      </c>
      <c r="F854" s="10">
        <v>200</v>
      </c>
      <c r="G854" s="11">
        <f t="shared" si="104"/>
        <v>14.285714285714285</v>
      </c>
      <c r="H854" s="10">
        <v>1600</v>
      </c>
      <c r="I854" s="9">
        <v>4</v>
      </c>
      <c r="J854" s="8">
        <v>1</v>
      </c>
      <c r="K854" s="9">
        <v>7.42</v>
      </c>
      <c r="L854" s="9">
        <v>7.42</v>
      </c>
      <c r="M854" s="9">
        <f t="shared" si="105"/>
        <v>4.6375000000000002</v>
      </c>
      <c r="N854" s="9">
        <f t="shared" si="106"/>
        <v>7.3050802139037456</v>
      </c>
      <c r="O854" s="9">
        <f t="shared" si="107"/>
        <v>7.2508917954815768</v>
      </c>
      <c r="P854" s="11">
        <f t="shared" si="108"/>
        <v>-36.516781962592894</v>
      </c>
      <c r="Q854" s="11">
        <f t="shared" si="109"/>
        <v>-36.042349950803604</v>
      </c>
      <c r="R854" s="8">
        <v>0</v>
      </c>
      <c r="S854" s="8">
        <v>0</v>
      </c>
      <c r="T854" s="8">
        <v>1</v>
      </c>
      <c r="U854" s="11">
        <f t="shared" si="110"/>
        <v>0</v>
      </c>
      <c r="V854" s="11">
        <f t="shared" si="111"/>
        <v>100</v>
      </c>
      <c r="W854" s="9">
        <v>3</v>
      </c>
      <c r="X854" s="9">
        <v>7</v>
      </c>
    </row>
    <row r="855" spans="1:24" x14ac:dyDescent="0.2">
      <c r="A855" s="7" t="s">
        <v>3103</v>
      </c>
      <c r="B855" s="7" t="s">
        <v>2067</v>
      </c>
      <c r="C855" s="8">
        <v>1</v>
      </c>
      <c r="D855" s="9">
        <v>12</v>
      </c>
      <c r="E855" s="10">
        <v>800</v>
      </c>
      <c r="F855" s="10">
        <v>100</v>
      </c>
      <c r="G855" s="11">
        <f t="shared" si="104"/>
        <v>12.5</v>
      </c>
      <c r="H855" s="10">
        <v>900</v>
      </c>
      <c r="I855" s="9">
        <v>12</v>
      </c>
      <c r="J855" s="8">
        <v>1</v>
      </c>
      <c r="K855" s="9">
        <v>0</v>
      </c>
      <c r="L855" s="9">
        <v>0</v>
      </c>
      <c r="M855" s="9">
        <f t="shared" si="105"/>
        <v>0</v>
      </c>
      <c r="N855" s="9">
        <f t="shared" si="106"/>
        <v>7.3050802139037456</v>
      </c>
      <c r="O855" s="9">
        <f t="shared" si="107"/>
        <v>7.2508917954815768</v>
      </c>
      <c r="P855" s="11">
        <f t="shared" si="108"/>
        <v>-100</v>
      </c>
      <c r="Q855" s="11">
        <f t="shared" si="109"/>
        <v>-100</v>
      </c>
      <c r="R855" s="8">
        <v>0</v>
      </c>
      <c r="S855" s="8">
        <v>0</v>
      </c>
      <c r="T855" s="8">
        <v>0</v>
      </c>
      <c r="U855" s="11">
        <f t="shared" si="110"/>
        <v>0</v>
      </c>
      <c r="V855" s="11">
        <f t="shared" si="111"/>
        <v>0</v>
      </c>
      <c r="W855" s="9">
        <v>6</v>
      </c>
      <c r="X855" s="9">
        <v>7</v>
      </c>
    </row>
    <row r="856" spans="1:24" x14ac:dyDescent="0.2">
      <c r="A856" s="7" t="s">
        <v>3103</v>
      </c>
      <c r="B856" s="7" t="s">
        <v>1535</v>
      </c>
      <c r="C856" s="8">
        <v>1</v>
      </c>
      <c r="D856" s="9">
        <v>3</v>
      </c>
      <c r="E856" s="10">
        <v>1600</v>
      </c>
      <c r="F856" s="10">
        <v>300</v>
      </c>
      <c r="G856" s="11">
        <f t="shared" si="104"/>
        <v>18.75</v>
      </c>
      <c r="H856" s="10">
        <v>1900</v>
      </c>
      <c r="I856" s="9">
        <v>3</v>
      </c>
      <c r="J856" s="8">
        <v>1</v>
      </c>
      <c r="K856" s="9">
        <v>0</v>
      </c>
      <c r="L856" s="9">
        <v>0</v>
      </c>
      <c r="M856" s="9">
        <f t="shared" si="105"/>
        <v>0</v>
      </c>
      <c r="N856" s="9">
        <f t="shared" si="106"/>
        <v>7.3050802139037456</v>
      </c>
      <c r="O856" s="9">
        <f t="shared" si="107"/>
        <v>7.2508917954815768</v>
      </c>
      <c r="P856" s="11">
        <f t="shared" si="108"/>
        <v>-100</v>
      </c>
      <c r="Q856" s="11">
        <f t="shared" si="109"/>
        <v>-100</v>
      </c>
      <c r="R856" s="8">
        <v>0</v>
      </c>
      <c r="S856" s="8">
        <v>0</v>
      </c>
      <c r="T856" s="8">
        <v>0</v>
      </c>
      <c r="U856" s="11">
        <f t="shared" si="110"/>
        <v>0</v>
      </c>
      <c r="V856" s="11">
        <f t="shared" si="111"/>
        <v>0</v>
      </c>
      <c r="W856" s="9">
        <v>5</v>
      </c>
      <c r="X856" s="9">
        <v>7</v>
      </c>
    </row>
    <row r="857" spans="1:24" x14ac:dyDescent="0.2">
      <c r="A857" s="7" t="s">
        <v>3103</v>
      </c>
      <c r="B857" s="7" t="s">
        <v>548</v>
      </c>
      <c r="C857" s="8">
        <v>2</v>
      </c>
      <c r="D857" s="9">
        <v>9.75</v>
      </c>
      <c r="E857" s="10">
        <v>2100</v>
      </c>
      <c r="F857" s="10">
        <v>200</v>
      </c>
      <c r="G857" s="11">
        <f t="shared" si="104"/>
        <v>9.5238095238095237</v>
      </c>
      <c r="H857" s="10">
        <v>2300</v>
      </c>
      <c r="I857" s="9">
        <v>9.75</v>
      </c>
      <c r="J857" s="8">
        <v>2</v>
      </c>
      <c r="K857" s="9">
        <v>0</v>
      </c>
      <c r="L857" s="9">
        <v>0</v>
      </c>
      <c r="M857" s="9">
        <f t="shared" si="105"/>
        <v>0</v>
      </c>
      <c r="N857" s="9">
        <f t="shared" si="106"/>
        <v>7.3050802139037456</v>
      </c>
      <c r="O857" s="9">
        <f t="shared" si="107"/>
        <v>7.2508917954815768</v>
      </c>
      <c r="P857" s="11">
        <f t="shared" si="108"/>
        <v>-100</v>
      </c>
      <c r="Q857" s="11">
        <f t="shared" si="109"/>
        <v>-100</v>
      </c>
      <c r="R857" s="8">
        <v>0</v>
      </c>
      <c r="S857" s="8">
        <v>0</v>
      </c>
      <c r="T857" s="8">
        <v>0</v>
      </c>
      <c r="U857" s="11">
        <f t="shared" si="110"/>
        <v>0</v>
      </c>
      <c r="V857" s="11">
        <f t="shared" si="111"/>
        <v>0</v>
      </c>
      <c r="W857" s="9">
        <v>6</v>
      </c>
      <c r="X857" s="9">
        <v>8</v>
      </c>
    </row>
    <row r="858" spans="1:24" x14ac:dyDescent="0.2">
      <c r="A858" s="7" t="s">
        <v>3103</v>
      </c>
      <c r="B858" s="7" t="s">
        <v>860</v>
      </c>
      <c r="C858" s="8">
        <v>1</v>
      </c>
      <c r="D858" s="9">
        <v>4</v>
      </c>
      <c r="E858" s="10">
        <v>1400</v>
      </c>
      <c r="F858" s="10">
        <v>0</v>
      </c>
      <c r="G858" s="11">
        <f t="shared" si="104"/>
        <v>0</v>
      </c>
      <c r="H858" s="10">
        <v>1400</v>
      </c>
      <c r="I858" s="9">
        <v>4</v>
      </c>
      <c r="J858" s="8">
        <v>1</v>
      </c>
      <c r="K858" s="9">
        <v>0</v>
      </c>
      <c r="L858" s="9">
        <v>0</v>
      </c>
      <c r="M858" s="9">
        <f t="shared" si="105"/>
        <v>0</v>
      </c>
      <c r="N858" s="9">
        <f t="shared" si="106"/>
        <v>7.3050802139037456</v>
      </c>
      <c r="O858" s="9">
        <f t="shared" si="107"/>
        <v>7.2508917954815768</v>
      </c>
      <c r="P858" s="11">
        <f t="shared" si="108"/>
        <v>-100</v>
      </c>
      <c r="Q858" s="11">
        <f t="shared" si="109"/>
        <v>-100</v>
      </c>
      <c r="R858" s="8">
        <v>0</v>
      </c>
      <c r="S858" s="8">
        <v>0</v>
      </c>
      <c r="T858" s="8">
        <v>0</v>
      </c>
      <c r="U858" s="11">
        <f t="shared" si="110"/>
        <v>0</v>
      </c>
      <c r="V858" s="11">
        <f t="shared" si="111"/>
        <v>0</v>
      </c>
      <c r="W858" s="9">
        <v>9</v>
      </c>
      <c r="X858" s="9">
        <v>10</v>
      </c>
    </row>
    <row r="859" spans="1:24" x14ac:dyDescent="0.2">
      <c r="A859" s="7" t="s">
        <v>3103</v>
      </c>
      <c r="B859" s="7" t="s">
        <v>418</v>
      </c>
      <c r="C859" s="8">
        <v>1</v>
      </c>
      <c r="D859" s="9">
        <v>5</v>
      </c>
      <c r="E859" s="10">
        <v>1300</v>
      </c>
      <c r="F859" s="10">
        <v>0</v>
      </c>
      <c r="G859" s="11">
        <f t="shared" si="104"/>
        <v>0</v>
      </c>
      <c r="H859" s="10">
        <v>1300</v>
      </c>
      <c r="I859" s="9">
        <v>5</v>
      </c>
      <c r="J859" s="8">
        <v>1</v>
      </c>
      <c r="K859" s="9">
        <v>0</v>
      </c>
      <c r="L859" s="9">
        <v>0</v>
      </c>
      <c r="M859" s="9">
        <f t="shared" si="105"/>
        <v>0</v>
      </c>
      <c r="N859" s="9">
        <f t="shared" si="106"/>
        <v>7.3050802139037456</v>
      </c>
      <c r="O859" s="9">
        <f t="shared" si="107"/>
        <v>7.2508917954815768</v>
      </c>
      <c r="P859" s="11">
        <f t="shared" si="108"/>
        <v>-100</v>
      </c>
      <c r="Q859" s="11">
        <f t="shared" si="109"/>
        <v>-100</v>
      </c>
      <c r="R859" s="8">
        <v>0</v>
      </c>
      <c r="S859" s="8">
        <v>0</v>
      </c>
      <c r="T859" s="8">
        <v>0</v>
      </c>
      <c r="U859" s="11">
        <f t="shared" si="110"/>
        <v>0</v>
      </c>
      <c r="V859" s="11">
        <f t="shared" si="111"/>
        <v>0</v>
      </c>
      <c r="W859" s="9">
        <v>8</v>
      </c>
      <c r="X859" s="9">
        <v>10</v>
      </c>
    </row>
    <row r="860" spans="1:24" x14ac:dyDescent="0.2">
      <c r="A860" s="7" t="s">
        <v>3103</v>
      </c>
      <c r="B860" s="7" t="s">
        <v>273</v>
      </c>
      <c r="C860" s="8">
        <v>1</v>
      </c>
      <c r="D860" s="9">
        <v>5</v>
      </c>
      <c r="E860" s="10">
        <v>1300</v>
      </c>
      <c r="F860" s="10">
        <v>0</v>
      </c>
      <c r="G860" s="11">
        <f t="shared" si="104"/>
        <v>0</v>
      </c>
      <c r="H860" s="10">
        <v>1300</v>
      </c>
      <c r="I860" s="9">
        <v>5</v>
      </c>
      <c r="J860" s="8">
        <v>1</v>
      </c>
      <c r="K860" s="9">
        <v>0</v>
      </c>
      <c r="L860" s="9">
        <v>0</v>
      </c>
      <c r="M860" s="9">
        <f t="shared" si="105"/>
        <v>0</v>
      </c>
      <c r="N860" s="9">
        <f t="shared" si="106"/>
        <v>7.3050802139037456</v>
      </c>
      <c r="O860" s="9">
        <f t="shared" si="107"/>
        <v>7.2508917954815768</v>
      </c>
      <c r="P860" s="11">
        <f t="shared" si="108"/>
        <v>-100</v>
      </c>
      <c r="Q860" s="11">
        <f t="shared" si="109"/>
        <v>-100</v>
      </c>
      <c r="R860" s="8">
        <v>0</v>
      </c>
      <c r="S860" s="8">
        <v>0</v>
      </c>
      <c r="T860" s="8">
        <v>0</v>
      </c>
      <c r="U860" s="11">
        <f t="shared" si="110"/>
        <v>0</v>
      </c>
      <c r="V860" s="11">
        <f t="shared" si="111"/>
        <v>0</v>
      </c>
      <c r="W860" s="9">
        <v>7</v>
      </c>
      <c r="X860" s="9">
        <v>10</v>
      </c>
    </row>
    <row r="861" spans="1:24" x14ac:dyDescent="0.2">
      <c r="A861" s="7" t="s">
        <v>3103</v>
      </c>
      <c r="B861" s="7" t="s">
        <v>230</v>
      </c>
      <c r="C861" s="8">
        <v>1</v>
      </c>
      <c r="D861" s="9">
        <v>3.5</v>
      </c>
      <c r="E861" s="10">
        <v>1500</v>
      </c>
      <c r="F861" s="10">
        <v>0</v>
      </c>
      <c r="G861" s="11">
        <f t="shared" si="104"/>
        <v>0</v>
      </c>
      <c r="H861" s="10">
        <v>1500</v>
      </c>
      <c r="I861" s="9">
        <v>3.5</v>
      </c>
      <c r="J861" s="8">
        <v>1</v>
      </c>
      <c r="K861" s="9">
        <v>39.04</v>
      </c>
      <c r="L861" s="9">
        <v>39.04</v>
      </c>
      <c r="M861" s="9">
        <f t="shared" si="105"/>
        <v>26.026666666666667</v>
      </c>
      <c r="N861" s="9">
        <f t="shared" si="106"/>
        <v>7.3050802139037456</v>
      </c>
      <c r="O861" s="9">
        <f t="shared" si="107"/>
        <v>7.2508917954815768</v>
      </c>
      <c r="P861" s="11">
        <f t="shared" si="108"/>
        <v>256.28173688127561</v>
      </c>
      <c r="Q861" s="11">
        <f t="shared" si="109"/>
        <v>258.94435333989253</v>
      </c>
      <c r="R861" s="8">
        <v>1</v>
      </c>
      <c r="S861" s="8">
        <v>1</v>
      </c>
      <c r="T861" s="8">
        <v>1</v>
      </c>
      <c r="U861" s="11">
        <f t="shared" si="110"/>
        <v>100</v>
      </c>
      <c r="V861" s="11">
        <f t="shared" si="111"/>
        <v>300</v>
      </c>
      <c r="W861" s="9">
        <v>1</v>
      </c>
      <c r="X861" s="9">
        <v>10</v>
      </c>
    </row>
    <row r="862" spans="1:24" x14ac:dyDescent="0.2">
      <c r="A862" s="7" t="s">
        <v>3103</v>
      </c>
      <c r="B862" s="7" t="s">
        <v>103</v>
      </c>
      <c r="C862" s="8">
        <v>1</v>
      </c>
      <c r="D862" s="9">
        <v>6</v>
      </c>
      <c r="E862" s="10">
        <v>1200</v>
      </c>
      <c r="F862" s="10">
        <v>0</v>
      </c>
      <c r="G862" s="11">
        <f t="shared" si="104"/>
        <v>0</v>
      </c>
      <c r="H862" s="10">
        <v>1200</v>
      </c>
      <c r="I862" s="9">
        <v>6</v>
      </c>
      <c r="J862" s="8">
        <v>1</v>
      </c>
      <c r="K862" s="9">
        <v>33.44</v>
      </c>
      <c r="L862" s="9">
        <v>33.44</v>
      </c>
      <c r="M862" s="9">
        <f t="shared" si="105"/>
        <v>27.866666666666664</v>
      </c>
      <c r="N862" s="9">
        <f t="shared" si="106"/>
        <v>7.3050802139037456</v>
      </c>
      <c r="O862" s="9">
        <f t="shared" si="107"/>
        <v>7.2508917954815768</v>
      </c>
      <c r="P862" s="11">
        <f t="shared" si="108"/>
        <v>281.46968754193949</v>
      </c>
      <c r="Q862" s="11">
        <f t="shared" si="109"/>
        <v>284.32054225429061</v>
      </c>
      <c r="R862" s="8">
        <v>0</v>
      </c>
      <c r="S862" s="8">
        <v>1</v>
      </c>
      <c r="T862" s="8">
        <v>1</v>
      </c>
      <c r="U862" s="11">
        <f t="shared" si="110"/>
        <v>0</v>
      </c>
      <c r="V862" s="11">
        <f t="shared" si="111"/>
        <v>200</v>
      </c>
      <c r="W862" s="9">
        <v>2</v>
      </c>
      <c r="X862" s="9">
        <v>10</v>
      </c>
    </row>
    <row r="863" spans="1:24" x14ac:dyDescent="0.2">
      <c r="A863" s="7" t="s">
        <v>3103</v>
      </c>
      <c r="B863" s="7" t="s">
        <v>1206</v>
      </c>
      <c r="C863" s="8">
        <v>1</v>
      </c>
      <c r="D863" s="9">
        <v>30</v>
      </c>
      <c r="E863" s="10">
        <v>400</v>
      </c>
      <c r="F863" s="10">
        <v>0</v>
      </c>
      <c r="G863" s="11">
        <f t="shared" si="104"/>
        <v>0</v>
      </c>
      <c r="H863" s="10">
        <v>400</v>
      </c>
      <c r="I863" s="9">
        <v>30</v>
      </c>
      <c r="J863" s="8">
        <v>1</v>
      </c>
      <c r="K863" s="9">
        <v>0</v>
      </c>
      <c r="L863" s="9">
        <v>0</v>
      </c>
      <c r="M863" s="9">
        <f t="shared" si="105"/>
        <v>0</v>
      </c>
      <c r="N863" s="9">
        <f t="shared" si="106"/>
        <v>7.3050802139037456</v>
      </c>
      <c r="O863" s="9">
        <f t="shared" si="107"/>
        <v>7.2508917954815768</v>
      </c>
      <c r="P863" s="11">
        <f t="shared" si="108"/>
        <v>-100</v>
      </c>
      <c r="Q863" s="11">
        <f t="shared" si="109"/>
        <v>-100</v>
      </c>
      <c r="R863" s="8">
        <v>0</v>
      </c>
      <c r="S863" s="8">
        <v>0</v>
      </c>
      <c r="T863" s="8">
        <v>0</v>
      </c>
      <c r="U863" s="11">
        <f t="shared" si="110"/>
        <v>0</v>
      </c>
      <c r="V863" s="11">
        <f t="shared" si="111"/>
        <v>0</v>
      </c>
      <c r="W863" s="9">
        <v>5</v>
      </c>
      <c r="X863" s="9">
        <v>10</v>
      </c>
    </row>
    <row r="864" spans="1:24" x14ac:dyDescent="0.2">
      <c r="A864" s="7" t="s">
        <v>3103</v>
      </c>
      <c r="B864" s="7" t="s">
        <v>226</v>
      </c>
      <c r="C864" s="8">
        <v>1</v>
      </c>
      <c r="D864" s="9">
        <v>8</v>
      </c>
      <c r="E864" s="10">
        <v>1000</v>
      </c>
      <c r="F864" s="10">
        <v>0</v>
      </c>
      <c r="G864" s="11">
        <f t="shared" si="104"/>
        <v>0</v>
      </c>
      <c r="H864" s="10">
        <v>1000</v>
      </c>
      <c r="I864" s="9">
        <v>8</v>
      </c>
      <c r="J864" s="8">
        <v>1</v>
      </c>
      <c r="K864" s="9">
        <v>0</v>
      </c>
      <c r="L864" s="9">
        <v>0</v>
      </c>
      <c r="M864" s="9">
        <f t="shared" si="105"/>
        <v>0</v>
      </c>
      <c r="N864" s="9">
        <f t="shared" si="106"/>
        <v>7.3050802139037456</v>
      </c>
      <c r="O864" s="9">
        <f t="shared" si="107"/>
        <v>7.2508917954815768</v>
      </c>
      <c r="P864" s="11">
        <f t="shared" si="108"/>
        <v>-100</v>
      </c>
      <c r="Q864" s="11">
        <f t="shared" si="109"/>
        <v>-100</v>
      </c>
      <c r="R864" s="8">
        <v>0</v>
      </c>
      <c r="S864" s="8">
        <v>0</v>
      </c>
      <c r="T864" s="8">
        <v>0</v>
      </c>
      <c r="U864" s="11">
        <f t="shared" si="110"/>
        <v>0</v>
      </c>
      <c r="V864" s="11">
        <f t="shared" si="111"/>
        <v>0</v>
      </c>
      <c r="W864" s="9">
        <v>4</v>
      </c>
      <c r="X864" s="9">
        <v>10</v>
      </c>
    </row>
    <row r="865" spans="1:24" x14ac:dyDescent="0.2">
      <c r="A865" s="7" t="s">
        <v>3103</v>
      </c>
      <c r="B865" s="7" t="s">
        <v>483</v>
      </c>
      <c r="C865" s="8">
        <v>1</v>
      </c>
      <c r="D865" s="9">
        <v>10</v>
      </c>
      <c r="E865" s="10">
        <v>900</v>
      </c>
      <c r="F865" s="10">
        <v>100</v>
      </c>
      <c r="G865" s="11">
        <f t="shared" si="104"/>
        <v>11.111111111111111</v>
      </c>
      <c r="H865" s="10">
        <v>1000</v>
      </c>
      <c r="I865" s="9">
        <v>10</v>
      </c>
      <c r="J865" s="8">
        <v>1</v>
      </c>
      <c r="K865" s="9">
        <v>9.6300000000000008</v>
      </c>
      <c r="L865" s="9">
        <v>9.6300000000000008</v>
      </c>
      <c r="M865" s="9">
        <f t="shared" si="105"/>
        <v>9.6300000000000008</v>
      </c>
      <c r="N865" s="9">
        <f t="shared" si="106"/>
        <v>7.3050802139037456</v>
      </c>
      <c r="O865" s="9">
        <f t="shared" si="107"/>
        <v>7.2508917954815768</v>
      </c>
      <c r="P865" s="11">
        <f t="shared" si="108"/>
        <v>31.826067859887967</v>
      </c>
      <c r="Q865" s="11">
        <f t="shared" si="109"/>
        <v>32.811249590029398</v>
      </c>
      <c r="R865" s="8">
        <v>0</v>
      </c>
      <c r="S865" s="8">
        <v>0</v>
      </c>
      <c r="T865" s="8">
        <v>1</v>
      </c>
      <c r="U865" s="11">
        <f t="shared" si="110"/>
        <v>0</v>
      </c>
      <c r="V865" s="11">
        <f t="shared" si="111"/>
        <v>100</v>
      </c>
      <c r="W865" s="9">
        <v>3</v>
      </c>
      <c r="X865" s="9">
        <v>9</v>
      </c>
    </row>
    <row r="866" spans="1:24" x14ac:dyDescent="0.2">
      <c r="A866" s="7" t="s">
        <v>3103</v>
      </c>
      <c r="B866" s="7" t="s">
        <v>413</v>
      </c>
      <c r="C866" s="8">
        <v>2</v>
      </c>
      <c r="D866" s="9">
        <v>6.5</v>
      </c>
      <c r="E866" s="10">
        <v>2500</v>
      </c>
      <c r="F866" s="10">
        <v>200</v>
      </c>
      <c r="G866" s="11">
        <f t="shared" si="104"/>
        <v>8</v>
      </c>
      <c r="H866" s="10">
        <v>2700</v>
      </c>
      <c r="I866" s="9">
        <v>6.5</v>
      </c>
      <c r="J866" s="8">
        <v>2</v>
      </c>
      <c r="K866" s="9">
        <v>22.02</v>
      </c>
      <c r="L866" s="9">
        <v>22.02</v>
      </c>
      <c r="M866" s="9">
        <f t="shared" si="105"/>
        <v>8.155555555555555</v>
      </c>
      <c r="N866" s="9">
        <f t="shared" si="106"/>
        <v>7.3050802139037456</v>
      </c>
      <c r="O866" s="9">
        <f t="shared" si="107"/>
        <v>7.2508917954815768</v>
      </c>
      <c r="P866" s="11">
        <f t="shared" si="108"/>
        <v>11.642245078063636</v>
      </c>
      <c r="Q866" s="11">
        <f t="shared" si="109"/>
        <v>12.476586130242946</v>
      </c>
      <c r="R866" s="8">
        <v>0</v>
      </c>
      <c r="S866" s="8">
        <v>1</v>
      </c>
      <c r="T866" s="8">
        <v>1</v>
      </c>
      <c r="U866" s="11">
        <f t="shared" si="110"/>
        <v>0</v>
      </c>
      <c r="V866" s="11">
        <f t="shared" si="111"/>
        <v>100</v>
      </c>
      <c r="W866" s="9">
        <v>4</v>
      </c>
      <c r="X866" s="9">
        <v>9</v>
      </c>
    </row>
    <row r="867" spans="1:24" x14ac:dyDescent="0.2">
      <c r="A867" s="7" t="s">
        <v>3103</v>
      </c>
      <c r="B867" s="7" t="s">
        <v>672</v>
      </c>
      <c r="C867" s="8">
        <v>1</v>
      </c>
      <c r="D867" s="9">
        <v>20</v>
      </c>
      <c r="E867" s="10">
        <v>700</v>
      </c>
      <c r="F867" s="10">
        <v>0</v>
      </c>
      <c r="G867" s="11">
        <f t="shared" si="104"/>
        <v>0</v>
      </c>
      <c r="H867" s="10">
        <v>0</v>
      </c>
      <c r="I867" s="9">
        <v>20</v>
      </c>
      <c r="J867" s="8">
        <v>0</v>
      </c>
      <c r="K867" s="9">
        <v>0</v>
      </c>
      <c r="L867" s="9">
        <v>0</v>
      </c>
      <c r="M867" s="9">
        <f t="shared" si="105"/>
        <v>0</v>
      </c>
      <c r="N867" s="9">
        <f t="shared" si="106"/>
        <v>7.3050802139037456</v>
      </c>
      <c r="O867" s="9">
        <f t="shared" si="107"/>
        <v>7.2508917954815768</v>
      </c>
      <c r="P867" s="11">
        <f t="shared" si="108"/>
        <v>-100</v>
      </c>
      <c r="Q867" s="11">
        <f t="shared" si="109"/>
        <v>-100</v>
      </c>
      <c r="R867" s="8">
        <v>0</v>
      </c>
      <c r="S867" s="8">
        <v>0</v>
      </c>
      <c r="T867" s="8">
        <v>0</v>
      </c>
      <c r="U867" s="11">
        <f t="shared" si="110"/>
        <v>0</v>
      </c>
      <c r="V867" s="11">
        <f t="shared" si="111"/>
        <v>0</v>
      </c>
      <c r="W867" s="9">
        <v>0</v>
      </c>
      <c r="X867" s="9">
        <v>0</v>
      </c>
    </row>
    <row r="868" spans="1:24" x14ac:dyDescent="0.2">
      <c r="A868" s="7" t="s">
        <v>3103</v>
      </c>
      <c r="B868" s="7" t="s">
        <v>638</v>
      </c>
      <c r="C868" s="8">
        <v>1</v>
      </c>
      <c r="D868" s="9">
        <v>10</v>
      </c>
      <c r="E868" s="10">
        <v>900</v>
      </c>
      <c r="F868" s="10">
        <v>0</v>
      </c>
      <c r="G868" s="11">
        <f t="shared" si="104"/>
        <v>0</v>
      </c>
      <c r="H868" s="10">
        <v>0</v>
      </c>
      <c r="I868" s="9">
        <v>10</v>
      </c>
      <c r="J868" s="8">
        <v>0</v>
      </c>
      <c r="K868" s="9">
        <v>0</v>
      </c>
      <c r="L868" s="9">
        <v>0</v>
      </c>
      <c r="M868" s="9">
        <f t="shared" si="105"/>
        <v>0</v>
      </c>
      <c r="N868" s="9">
        <f t="shared" si="106"/>
        <v>7.3050802139037456</v>
      </c>
      <c r="O868" s="9">
        <f t="shared" si="107"/>
        <v>7.2508917954815768</v>
      </c>
      <c r="P868" s="11">
        <f t="shared" si="108"/>
        <v>-100</v>
      </c>
      <c r="Q868" s="11">
        <f t="shared" si="109"/>
        <v>-100</v>
      </c>
      <c r="R868" s="8">
        <v>0</v>
      </c>
      <c r="S868" s="8">
        <v>0</v>
      </c>
      <c r="T868" s="8">
        <v>0</v>
      </c>
      <c r="U868" s="11">
        <f t="shared" si="110"/>
        <v>0</v>
      </c>
      <c r="V868" s="11">
        <f t="shared" si="111"/>
        <v>0</v>
      </c>
      <c r="W868" s="9">
        <v>0</v>
      </c>
      <c r="X868" s="9">
        <v>0</v>
      </c>
    </row>
    <row r="869" spans="1:24" x14ac:dyDescent="0.2">
      <c r="A869" s="2" t="s">
        <v>3224</v>
      </c>
      <c r="B869" s="2" t="s">
        <v>641</v>
      </c>
      <c r="C869" s="3">
        <v>1</v>
      </c>
      <c r="D869" s="4">
        <v>1</v>
      </c>
      <c r="E869" s="5">
        <v>2400</v>
      </c>
      <c r="F869" s="5">
        <v>0</v>
      </c>
      <c r="G869" s="6">
        <f t="shared" si="104"/>
        <v>0</v>
      </c>
      <c r="H869" s="5">
        <v>2400</v>
      </c>
      <c r="I869" s="4">
        <v>1</v>
      </c>
      <c r="J869" s="3">
        <v>1</v>
      </c>
      <c r="K869" s="4">
        <v>33.44</v>
      </c>
      <c r="L869" s="4">
        <v>33.44</v>
      </c>
      <c r="M869" s="4">
        <f t="shared" si="105"/>
        <v>13.933333333333332</v>
      </c>
      <c r="N869" s="4">
        <f t="shared" si="106"/>
        <v>7.936686390532544</v>
      </c>
      <c r="O869" s="4">
        <f t="shared" si="107"/>
        <v>7.2508917954815768</v>
      </c>
      <c r="P869" s="6">
        <f t="shared" si="108"/>
        <v>75.556052585799833</v>
      </c>
      <c r="Q869" s="6">
        <f t="shared" si="109"/>
        <v>92.160271127145293</v>
      </c>
      <c r="R869" s="3">
        <v>1</v>
      </c>
      <c r="S869" s="3">
        <v>1</v>
      </c>
      <c r="T869" s="3">
        <v>1</v>
      </c>
      <c r="U869" s="6">
        <f t="shared" si="110"/>
        <v>100</v>
      </c>
      <c r="V869" s="6">
        <f t="shared" si="111"/>
        <v>300</v>
      </c>
      <c r="W869" s="4">
        <v>1</v>
      </c>
      <c r="X869" s="4">
        <v>6</v>
      </c>
    </row>
    <row r="870" spans="1:24" x14ac:dyDescent="0.2">
      <c r="A870" s="7" t="s">
        <v>3224</v>
      </c>
      <c r="B870" s="7" t="s">
        <v>483</v>
      </c>
      <c r="C870" s="8">
        <v>1</v>
      </c>
      <c r="D870" s="9">
        <v>12</v>
      </c>
      <c r="E870" s="10">
        <v>800</v>
      </c>
      <c r="F870" s="10">
        <v>0</v>
      </c>
      <c r="G870" s="11">
        <f t="shared" si="104"/>
        <v>0</v>
      </c>
      <c r="H870" s="10">
        <v>800</v>
      </c>
      <c r="I870" s="9">
        <v>12</v>
      </c>
      <c r="J870" s="8">
        <v>1</v>
      </c>
      <c r="K870" s="9">
        <v>0</v>
      </c>
      <c r="L870" s="9">
        <v>0</v>
      </c>
      <c r="M870" s="9">
        <f t="shared" si="105"/>
        <v>0</v>
      </c>
      <c r="N870" s="9">
        <f t="shared" si="106"/>
        <v>7.936686390532544</v>
      </c>
      <c r="O870" s="9">
        <f t="shared" si="107"/>
        <v>7.2508917954815768</v>
      </c>
      <c r="P870" s="11">
        <f t="shared" si="108"/>
        <v>-100</v>
      </c>
      <c r="Q870" s="11">
        <f t="shared" si="109"/>
        <v>-100</v>
      </c>
      <c r="R870" s="8">
        <v>0</v>
      </c>
      <c r="S870" s="8">
        <v>0</v>
      </c>
      <c r="T870" s="8">
        <v>0</v>
      </c>
      <c r="U870" s="11">
        <f t="shared" si="110"/>
        <v>0</v>
      </c>
      <c r="V870" s="11">
        <f t="shared" si="111"/>
        <v>0</v>
      </c>
      <c r="W870" s="9">
        <v>4</v>
      </c>
      <c r="X870" s="9">
        <v>6</v>
      </c>
    </row>
    <row r="871" spans="1:24" x14ac:dyDescent="0.2">
      <c r="A871" s="7" t="s">
        <v>3224</v>
      </c>
      <c r="B871" s="7" t="s">
        <v>1060</v>
      </c>
      <c r="C871" s="8">
        <v>1</v>
      </c>
      <c r="D871" s="9">
        <v>8</v>
      </c>
      <c r="E871" s="10">
        <v>1000</v>
      </c>
      <c r="F871" s="10">
        <v>0</v>
      </c>
      <c r="G871" s="11">
        <f t="shared" si="104"/>
        <v>0</v>
      </c>
      <c r="H871" s="10">
        <v>1000</v>
      </c>
      <c r="I871" s="9">
        <v>8</v>
      </c>
      <c r="J871" s="8">
        <v>1</v>
      </c>
      <c r="K871" s="9">
        <v>0</v>
      </c>
      <c r="L871" s="9">
        <v>0</v>
      </c>
      <c r="M871" s="9">
        <f t="shared" si="105"/>
        <v>0</v>
      </c>
      <c r="N871" s="9">
        <f t="shared" si="106"/>
        <v>7.936686390532544</v>
      </c>
      <c r="O871" s="9">
        <f t="shared" si="107"/>
        <v>7.2508917954815768</v>
      </c>
      <c r="P871" s="11">
        <f t="shared" si="108"/>
        <v>-100</v>
      </c>
      <c r="Q871" s="11">
        <f t="shared" si="109"/>
        <v>-100</v>
      </c>
      <c r="R871" s="8">
        <v>0</v>
      </c>
      <c r="S871" s="8">
        <v>0</v>
      </c>
      <c r="T871" s="8">
        <v>0</v>
      </c>
      <c r="U871" s="11">
        <f t="shared" si="110"/>
        <v>0</v>
      </c>
      <c r="V871" s="11">
        <f t="shared" si="111"/>
        <v>0</v>
      </c>
      <c r="W871" s="9">
        <v>6</v>
      </c>
      <c r="X871" s="9">
        <v>6</v>
      </c>
    </row>
    <row r="872" spans="1:24" x14ac:dyDescent="0.2">
      <c r="A872" s="7" t="s">
        <v>3224</v>
      </c>
      <c r="B872" s="7" t="s">
        <v>559</v>
      </c>
      <c r="C872" s="8">
        <v>1</v>
      </c>
      <c r="D872" s="9">
        <v>15</v>
      </c>
      <c r="E872" s="10">
        <v>800</v>
      </c>
      <c r="F872" s="10">
        <v>0</v>
      </c>
      <c r="G872" s="11">
        <f t="shared" si="104"/>
        <v>0</v>
      </c>
      <c r="H872" s="10">
        <v>800</v>
      </c>
      <c r="I872" s="9">
        <v>15</v>
      </c>
      <c r="J872" s="8">
        <v>1</v>
      </c>
      <c r="K872" s="9">
        <v>0</v>
      </c>
      <c r="L872" s="9">
        <v>0</v>
      </c>
      <c r="M872" s="9">
        <f t="shared" si="105"/>
        <v>0</v>
      </c>
      <c r="N872" s="9">
        <f t="shared" si="106"/>
        <v>7.936686390532544</v>
      </c>
      <c r="O872" s="9">
        <f t="shared" si="107"/>
        <v>7.2508917954815768</v>
      </c>
      <c r="P872" s="11">
        <f t="shared" si="108"/>
        <v>-100</v>
      </c>
      <c r="Q872" s="11">
        <f t="shared" si="109"/>
        <v>-100</v>
      </c>
      <c r="R872" s="8">
        <v>0</v>
      </c>
      <c r="S872" s="8">
        <v>0</v>
      </c>
      <c r="T872" s="8">
        <v>0</v>
      </c>
      <c r="U872" s="11">
        <f t="shared" si="110"/>
        <v>0</v>
      </c>
      <c r="V872" s="11">
        <f t="shared" si="111"/>
        <v>0</v>
      </c>
      <c r="W872" s="9">
        <v>5</v>
      </c>
      <c r="X872" s="9">
        <v>6</v>
      </c>
    </row>
    <row r="873" spans="1:24" x14ac:dyDescent="0.2">
      <c r="A873" s="7" t="s">
        <v>3224</v>
      </c>
      <c r="B873" s="7" t="s">
        <v>971</v>
      </c>
      <c r="C873" s="8">
        <v>1</v>
      </c>
      <c r="D873" s="9">
        <v>15</v>
      </c>
      <c r="E873" s="10">
        <v>800</v>
      </c>
      <c r="F873" s="10">
        <v>0</v>
      </c>
      <c r="G873" s="11">
        <f t="shared" si="104"/>
        <v>0</v>
      </c>
      <c r="H873" s="10">
        <v>800</v>
      </c>
      <c r="I873" s="9">
        <v>15</v>
      </c>
      <c r="J873" s="8">
        <v>1</v>
      </c>
      <c r="K873" s="9">
        <v>10.68</v>
      </c>
      <c r="L873" s="9">
        <v>10.68</v>
      </c>
      <c r="M873" s="9">
        <f t="shared" si="105"/>
        <v>13.35</v>
      </c>
      <c r="N873" s="9">
        <f t="shared" si="106"/>
        <v>7.936686390532544</v>
      </c>
      <c r="O873" s="9">
        <f t="shared" si="107"/>
        <v>7.2508917954815768</v>
      </c>
      <c r="P873" s="11">
        <f t="shared" si="108"/>
        <v>68.206217848356076</v>
      </c>
      <c r="Q873" s="11">
        <f t="shared" si="109"/>
        <v>84.115283699573439</v>
      </c>
      <c r="R873" s="8">
        <v>0</v>
      </c>
      <c r="S873" s="8">
        <v>0</v>
      </c>
      <c r="T873" s="8">
        <v>1</v>
      </c>
      <c r="U873" s="11">
        <f t="shared" si="110"/>
        <v>0</v>
      </c>
      <c r="V873" s="11">
        <f t="shared" si="111"/>
        <v>100</v>
      </c>
      <c r="W873" s="9">
        <v>3</v>
      </c>
      <c r="X873" s="9">
        <v>6</v>
      </c>
    </row>
    <row r="874" spans="1:24" x14ac:dyDescent="0.2">
      <c r="A874" s="7" t="s">
        <v>3224</v>
      </c>
      <c r="B874" s="7" t="s">
        <v>58</v>
      </c>
      <c r="C874" s="8">
        <v>3</v>
      </c>
      <c r="D874" s="9">
        <v>15.4</v>
      </c>
      <c r="E874" s="10">
        <v>3500</v>
      </c>
      <c r="F874" s="10">
        <v>0</v>
      </c>
      <c r="G874" s="11">
        <f t="shared" si="104"/>
        <v>0</v>
      </c>
      <c r="H874" s="10">
        <v>3100</v>
      </c>
      <c r="I874" s="9">
        <v>15.4</v>
      </c>
      <c r="J874" s="8">
        <v>2</v>
      </c>
      <c r="K874" s="9">
        <v>19.2</v>
      </c>
      <c r="L874" s="9">
        <v>19.2</v>
      </c>
      <c r="M874" s="9">
        <f t="shared" si="105"/>
        <v>6.193548387096774</v>
      </c>
      <c r="N874" s="9">
        <f t="shared" si="106"/>
        <v>7.936686390532544</v>
      </c>
      <c r="O874" s="9">
        <f t="shared" si="107"/>
        <v>7.2508917954815768</v>
      </c>
      <c r="P874" s="11">
        <f t="shared" si="108"/>
        <v>-21.963044999675326</v>
      </c>
      <c r="Q874" s="11">
        <f t="shared" si="109"/>
        <v>-14.582253303568681</v>
      </c>
      <c r="R874" s="8">
        <v>0</v>
      </c>
      <c r="S874" s="8">
        <v>1</v>
      </c>
      <c r="T874" s="8">
        <v>1</v>
      </c>
      <c r="U874" s="11">
        <f t="shared" si="110"/>
        <v>0</v>
      </c>
      <c r="V874" s="11">
        <f t="shared" si="111"/>
        <v>100</v>
      </c>
      <c r="W874" s="9">
        <v>4.5</v>
      </c>
      <c r="X874" s="9">
        <v>6.5</v>
      </c>
    </row>
    <row r="875" spans="1:24" x14ac:dyDescent="0.2">
      <c r="A875" s="7" t="s">
        <v>3224</v>
      </c>
      <c r="B875" s="7" t="s">
        <v>112</v>
      </c>
      <c r="C875" s="8">
        <v>3</v>
      </c>
      <c r="D875" s="9">
        <v>4.3</v>
      </c>
      <c r="E875" s="10">
        <v>4700</v>
      </c>
      <c r="F875" s="10">
        <v>300</v>
      </c>
      <c r="G875" s="11">
        <f t="shared" si="104"/>
        <v>6.3829787234042552</v>
      </c>
      <c r="H875" s="10">
        <v>2800</v>
      </c>
      <c r="I875" s="9">
        <v>4.3</v>
      </c>
      <c r="J875" s="8">
        <v>2</v>
      </c>
      <c r="K875" s="9">
        <v>47.38</v>
      </c>
      <c r="L875" s="9">
        <v>47.38</v>
      </c>
      <c r="M875" s="9">
        <f t="shared" si="105"/>
        <v>16.921428571428574</v>
      </c>
      <c r="N875" s="9">
        <f t="shared" si="106"/>
        <v>7.936686390532544</v>
      </c>
      <c r="O875" s="9">
        <f t="shared" si="107"/>
        <v>7.2508917954815768</v>
      </c>
      <c r="P875" s="11">
        <f t="shared" si="108"/>
        <v>113.20520603678739</v>
      </c>
      <c r="Q875" s="11">
        <f t="shared" si="109"/>
        <v>133.37030876634006</v>
      </c>
      <c r="R875" s="8">
        <v>1</v>
      </c>
      <c r="S875" s="8">
        <v>2</v>
      </c>
      <c r="T875" s="8">
        <v>2</v>
      </c>
      <c r="U875" s="11">
        <f t="shared" si="110"/>
        <v>50</v>
      </c>
      <c r="V875" s="11">
        <f t="shared" si="111"/>
        <v>250</v>
      </c>
      <c r="W875" s="9">
        <v>1.5</v>
      </c>
      <c r="X875" s="9">
        <v>6</v>
      </c>
    </row>
    <row r="876" spans="1:24" x14ac:dyDescent="0.2">
      <c r="A876" s="7" t="s">
        <v>3224</v>
      </c>
      <c r="B876" s="7" t="s">
        <v>753</v>
      </c>
      <c r="C876" s="8">
        <v>3</v>
      </c>
      <c r="D876" s="9">
        <v>3.53</v>
      </c>
      <c r="E876" s="10">
        <v>4900</v>
      </c>
      <c r="F876" s="10">
        <v>1100</v>
      </c>
      <c r="G876" s="11">
        <f t="shared" si="104"/>
        <v>22.448979591836736</v>
      </c>
      <c r="H876" s="10">
        <v>6000</v>
      </c>
      <c r="I876" s="9">
        <v>3.53</v>
      </c>
      <c r="J876" s="8">
        <v>3</v>
      </c>
      <c r="K876" s="9">
        <v>35.49</v>
      </c>
      <c r="L876" s="9">
        <v>35.49</v>
      </c>
      <c r="M876" s="9">
        <f t="shared" si="105"/>
        <v>5.915</v>
      </c>
      <c r="N876" s="9">
        <f t="shared" si="106"/>
        <v>7.936686390532544</v>
      </c>
      <c r="O876" s="9">
        <f t="shared" si="107"/>
        <v>7.2508917954815768</v>
      </c>
      <c r="P876" s="11">
        <f t="shared" si="108"/>
        <v>-25.472675762320137</v>
      </c>
      <c r="Q876" s="11">
        <f t="shared" si="109"/>
        <v>-18.423827484421203</v>
      </c>
      <c r="R876" s="8">
        <v>1</v>
      </c>
      <c r="S876" s="8">
        <v>1</v>
      </c>
      <c r="T876" s="8">
        <v>3</v>
      </c>
      <c r="U876" s="11">
        <f t="shared" si="110"/>
        <v>33.333333333333329</v>
      </c>
      <c r="V876" s="11">
        <f t="shared" si="111"/>
        <v>166.66666666666669</v>
      </c>
      <c r="W876" s="9">
        <v>2.33</v>
      </c>
      <c r="X876" s="9">
        <v>5</v>
      </c>
    </row>
    <row r="877" spans="1:24" x14ac:dyDescent="0.2">
      <c r="A877" s="7" t="s">
        <v>3224</v>
      </c>
      <c r="B877" s="7" t="s">
        <v>3246</v>
      </c>
      <c r="C877" s="8">
        <v>1</v>
      </c>
      <c r="D877" s="9">
        <v>12</v>
      </c>
      <c r="E877" s="10">
        <v>800</v>
      </c>
      <c r="F877" s="10">
        <v>400</v>
      </c>
      <c r="G877" s="11">
        <f t="shared" si="104"/>
        <v>50</v>
      </c>
      <c r="H877" s="10">
        <v>1200</v>
      </c>
      <c r="I877" s="9">
        <v>12</v>
      </c>
      <c r="J877" s="8">
        <v>1</v>
      </c>
      <c r="K877" s="9">
        <v>0</v>
      </c>
      <c r="L877" s="9">
        <v>0</v>
      </c>
      <c r="M877" s="9">
        <f t="shared" si="105"/>
        <v>0</v>
      </c>
      <c r="N877" s="9">
        <f t="shared" si="106"/>
        <v>7.936686390532544</v>
      </c>
      <c r="O877" s="9">
        <f t="shared" si="107"/>
        <v>7.2508917954815768</v>
      </c>
      <c r="P877" s="11">
        <f t="shared" si="108"/>
        <v>-100</v>
      </c>
      <c r="Q877" s="11">
        <f t="shared" si="109"/>
        <v>-100</v>
      </c>
      <c r="R877" s="8">
        <v>0</v>
      </c>
      <c r="S877" s="8">
        <v>0</v>
      </c>
      <c r="T877" s="8">
        <v>0</v>
      </c>
      <c r="U877" s="11">
        <f t="shared" si="110"/>
        <v>0</v>
      </c>
      <c r="V877" s="11">
        <f t="shared" si="111"/>
        <v>0</v>
      </c>
      <c r="W877" s="9">
        <v>4</v>
      </c>
      <c r="X877" s="9">
        <v>4</v>
      </c>
    </row>
    <row r="878" spans="1:24" x14ac:dyDescent="0.2">
      <c r="A878" s="7" t="s">
        <v>3224</v>
      </c>
      <c r="B878" s="7" t="s">
        <v>408</v>
      </c>
      <c r="C878" s="8">
        <v>3</v>
      </c>
      <c r="D878" s="9">
        <v>1.9</v>
      </c>
      <c r="E878" s="10">
        <v>5900</v>
      </c>
      <c r="F878" s="10">
        <v>100</v>
      </c>
      <c r="G878" s="11">
        <f t="shared" si="104"/>
        <v>1.6949152542372881</v>
      </c>
      <c r="H878" s="10">
        <v>6000</v>
      </c>
      <c r="I878" s="9">
        <v>1.9</v>
      </c>
      <c r="J878" s="8">
        <v>3</v>
      </c>
      <c r="K878" s="9">
        <v>32.64</v>
      </c>
      <c r="L878" s="9">
        <v>32.64</v>
      </c>
      <c r="M878" s="9">
        <f t="shared" si="105"/>
        <v>5.44</v>
      </c>
      <c r="N878" s="9">
        <f t="shared" si="106"/>
        <v>7.936686390532544</v>
      </c>
      <c r="O878" s="9">
        <f t="shared" si="107"/>
        <v>7.2508917954815768</v>
      </c>
      <c r="P878" s="11">
        <f t="shared" si="108"/>
        <v>-31.457541191381488</v>
      </c>
      <c r="Q878" s="11">
        <f t="shared" si="109"/>
        <v>-24.974745818301152</v>
      </c>
      <c r="R878" s="8">
        <v>1</v>
      </c>
      <c r="S878" s="8">
        <v>1</v>
      </c>
      <c r="T878" s="8">
        <v>1</v>
      </c>
      <c r="U878" s="11">
        <f t="shared" si="110"/>
        <v>33.333333333333329</v>
      </c>
      <c r="V878" s="11">
        <f t="shared" si="111"/>
        <v>100</v>
      </c>
      <c r="W878" s="9">
        <v>4.33</v>
      </c>
      <c r="X878" s="9">
        <v>6.67</v>
      </c>
    </row>
    <row r="879" spans="1:24" x14ac:dyDescent="0.2">
      <c r="A879" s="7" t="s">
        <v>3224</v>
      </c>
      <c r="B879" s="7" t="s">
        <v>904</v>
      </c>
      <c r="C879" s="8">
        <v>1</v>
      </c>
      <c r="D879" s="9">
        <v>1.4</v>
      </c>
      <c r="E879" s="10">
        <v>2200</v>
      </c>
      <c r="F879" s="10">
        <v>0</v>
      </c>
      <c r="G879" s="11">
        <f t="shared" si="104"/>
        <v>0</v>
      </c>
      <c r="H879" s="10">
        <v>2200</v>
      </c>
      <c r="I879" s="9">
        <v>1.4</v>
      </c>
      <c r="J879" s="8">
        <v>1</v>
      </c>
      <c r="K879" s="9">
        <v>36.200000000000003</v>
      </c>
      <c r="L879" s="9">
        <v>36.200000000000003</v>
      </c>
      <c r="M879" s="9">
        <f t="shared" si="105"/>
        <v>16.454545454545453</v>
      </c>
      <c r="N879" s="9">
        <f t="shared" si="106"/>
        <v>7.936686390532544</v>
      </c>
      <c r="O879" s="9">
        <f t="shared" si="107"/>
        <v>7.2508917954815768</v>
      </c>
      <c r="P879" s="11">
        <f t="shared" si="108"/>
        <v>107.32261103542697</v>
      </c>
      <c r="Q879" s="11">
        <f t="shared" si="109"/>
        <v>126.93133367124815</v>
      </c>
      <c r="R879" s="8">
        <v>1</v>
      </c>
      <c r="S879" s="8">
        <v>1</v>
      </c>
      <c r="T879" s="8">
        <v>1</v>
      </c>
      <c r="U879" s="11">
        <f t="shared" si="110"/>
        <v>100</v>
      </c>
      <c r="V879" s="11">
        <f t="shared" si="111"/>
        <v>300</v>
      </c>
      <c r="W879" s="9">
        <v>1</v>
      </c>
      <c r="X879" s="9">
        <v>6</v>
      </c>
    </row>
    <row r="880" spans="1:24" x14ac:dyDescent="0.2">
      <c r="A880" s="7" t="s">
        <v>3224</v>
      </c>
      <c r="B880" s="7" t="s">
        <v>266</v>
      </c>
      <c r="C880" s="8">
        <v>2</v>
      </c>
      <c r="D880" s="9">
        <v>7.5</v>
      </c>
      <c r="E880" s="10">
        <v>2200</v>
      </c>
      <c r="F880" s="10">
        <v>0</v>
      </c>
      <c r="G880" s="11">
        <f t="shared" si="104"/>
        <v>0</v>
      </c>
      <c r="H880" s="10">
        <v>2200</v>
      </c>
      <c r="I880" s="9">
        <v>7.5</v>
      </c>
      <c r="J880" s="8">
        <v>2</v>
      </c>
      <c r="K880" s="9">
        <v>61.8</v>
      </c>
      <c r="L880" s="9">
        <v>61.8</v>
      </c>
      <c r="M880" s="9">
        <f t="shared" si="105"/>
        <v>28.09090909090909</v>
      </c>
      <c r="N880" s="9">
        <f t="shared" si="106"/>
        <v>7.936686390532544</v>
      </c>
      <c r="O880" s="9">
        <f t="shared" si="107"/>
        <v>7.2508917954815768</v>
      </c>
      <c r="P880" s="11">
        <f t="shared" si="108"/>
        <v>253.93749618755211</v>
      </c>
      <c r="Q880" s="11">
        <f t="shared" si="109"/>
        <v>287.41316079787669</v>
      </c>
      <c r="R880" s="8">
        <v>0</v>
      </c>
      <c r="S880" s="8">
        <v>2</v>
      </c>
      <c r="T880" s="8">
        <v>2</v>
      </c>
      <c r="U880" s="11">
        <f t="shared" si="110"/>
        <v>0</v>
      </c>
      <c r="V880" s="11">
        <f t="shared" si="111"/>
        <v>200</v>
      </c>
      <c r="W880" s="9">
        <v>2</v>
      </c>
      <c r="X880" s="9">
        <v>6</v>
      </c>
    </row>
    <row r="881" spans="1:24" x14ac:dyDescent="0.2">
      <c r="A881" s="7" t="s">
        <v>3224</v>
      </c>
      <c r="B881" s="7" t="s">
        <v>153</v>
      </c>
      <c r="C881" s="8">
        <v>4</v>
      </c>
      <c r="D881" s="9">
        <v>6</v>
      </c>
      <c r="E881" s="10">
        <v>4800</v>
      </c>
      <c r="F881" s="10">
        <v>100</v>
      </c>
      <c r="G881" s="11">
        <f t="shared" si="104"/>
        <v>2.083333333333333</v>
      </c>
      <c r="H881" s="10">
        <v>4900</v>
      </c>
      <c r="I881" s="9">
        <v>6</v>
      </c>
      <c r="J881" s="8">
        <v>4</v>
      </c>
      <c r="K881" s="9">
        <v>72.28</v>
      </c>
      <c r="L881" s="9">
        <v>72.28</v>
      </c>
      <c r="M881" s="9">
        <f t="shared" si="105"/>
        <v>14.751020408163265</v>
      </c>
      <c r="N881" s="9">
        <f t="shared" si="106"/>
        <v>7.936686390532544</v>
      </c>
      <c r="O881" s="9">
        <f t="shared" si="107"/>
        <v>7.2508917954815768</v>
      </c>
      <c r="P881" s="11">
        <f t="shared" si="108"/>
        <v>85.85867807198926</v>
      </c>
      <c r="Q881" s="11">
        <f t="shared" si="109"/>
        <v>103.43732639005074</v>
      </c>
      <c r="R881" s="8">
        <v>2</v>
      </c>
      <c r="S881" s="8">
        <v>2</v>
      </c>
      <c r="T881" s="8">
        <v>2</v>
      </c>
      <c r="U881" s="11">
        <f t="shared" si="110"/>
        <v>50</v>
      </c>
      <c r="V881" s="11">
        <f t="shared" si="111"/>
        <v>150</v>
      </c>
      <c r="W881" s="9">
        <v>2.5</v>
      </c>
      <c r="X881" s="9">
        <v>6.75</v>
      </c>
    </row>
    <row r="882" spans="1:24" x14ac:dyDescent="0.2">
      <c r="A882" s="7" t="s">
        <v>3224</v>
      </c>
      <c r="B882" s="7" t="s">
        <v>693</v>
      </c>
      <c r="C882" s="8">
        <v>1</v>
      </c>
      <c r="D882" s="9">
        <v>8</v>
      </c>
      <c r="E882" s="10">
        <v>1000</v>
      </c>
      <c r="F882" s="10">
        <v>0</v>
      </c>
      <c r="G882" s="11">
        <f t="shared" si="104"/>
        <v>0</v>
      </c>
      <c r="H882" s="10">
        <v>1000</v>
      </c>
      <c r="I882" s="9">
        <v>8</v>
      </c>
      <c r="J882" s="8">
        <v>1</v>
      </c>
      <c r="K882" s="9">
        <v>14</v>
      </c>
      <c r="L882" s="9">
        <v>14</v>
      </c>
      <c r="M882" s="9">
        <f t="shared" si="105"/>
        <v>14</v>
      </c>
      <c r="N882" s="9">
        <f t="shared" si="106"/>
        <v>7.936686390532544</v>
      </c>
      <c r="O882" s="9">
        <f t="shared" si="107"/>
        <v>7.2508917954815768</v>
      </c>
      <c r="P882" s="11">
        <f t="shared" si="108"/>
        <v>76.396033698650569</v>
      </c>
      <c r="Q882" s="11">
        <f t="shared" si="109"/>
        <v>93.079698261724957</v>
      </c>
      <c r="R882" s="8">
        <v>0</v>
      </c>
      <c r="S882" s="8">
        <v>0</v>
      </c>
      <c r="T882" s="8">
        <v>1</v>
      </c>
      <c r="U882" s="11">
        <f t="shared" si="110"/>
        <v>0</v>
      </c>
      <c r="V882" s="11">
        <f t="shared" si="111"/>
        <v>100</v>
      </c>
      <c r="W882" s="9">
        <v>3</v>
      </c>
      <c r="X882" s="9">
        <v>6</v>
      </c>
    </row>
    <row r="883" spans="1:24" x14ac:dyDescent="0.2">
      <c r="A883" s="7" t="s">
        <v>3224</v>
      </c>
      <c r="B883" s="7" t="s">
        <v>772</v>
      </c>
      <c r="C883" s="8">
        <v>1</v>
      </c>
      <c r="D883" s="9">
        <v>10</v>
      </c>
      <c r="E883" s="10">
        <v>900</v>
      </c>
      <c r="F883" s="10">
        <v>0</v>
      </c>
      <c r="G883" s="11">
        <f t="shared" si="104"/>
        <v>0</v>
      </c>
      <c r="H883" s="10">
        <v>900</v>
      </c>
      <c r="I883" s="9">
        <v>10</v>
      </c>
      <c r="J883" s="8">
        <v>1</v>
      </c>
      <c r="K883" s="9">
        <v>0</v>
      </c>
      <c r="L883" s="9">
        <v>0</v>
      </c>
      <c r="M883" s="9">
        <f t="shared" si="105"/>
        <v>0</v>
      </c>
      <c r="N883" s="9">
        <f t="shared" si="106"/>
        <v>7.936686390532544</v>
      </c>
      <c r="O883" s="9">
        <f t="shared" si="107"/>
        <v>7.2508917954815768</v>
      </c>
      <c r="P883" s="11">
        <f t="shared" si="108"/>
        <v>-100</v>
      </c>
      <c r="Q883" s="11">
        <f t="shared" si="109"/>
        <v>-100</v>
      </c>
      <c r="R883" s="8">
        <v>0</v>
      </c>
      <c r="S883" s="8">
        <v>0</v>
      </c>
      <c r="T883" s="8">
        <v>0</v>
      </c>
      <c r="U883" s="11">
        <f t="shared" si="110"/>
        <v>0</v>
      </c>
      <c r="V883" s="11">
        <f t="shared" si="111"/>
        <v>0</v>
      </c>
      <c r="W883" s="9">
        <v>6</v>
      </c>
      <c r="X883" s="9">
        <v>6</v>
      </c>
    </row>
    <row r="884" spans="1:24" x14ac:dyDescent="0.2">
      <c r="A884" s="7" t="s">
        <v>3224</v>
      </c>
      <c r="B884" s="7" t="s">
        <v>2067</v>
      </c>
      <c r="C884" s="8">
        <v>1</v>
      </c>
      <c r="D884" s="9">
        <v>15</v>
      </c>
      <c r="E884" s="10">
        <v>800</v>
      </c>
      <c r="F884" s="10">
        <v>0</v>
      </c>
      <c r="G884" s="11">
        <f t="shared" si="104"/>
        <v>0</v>
      </c>
      <c r="H884" s="10">
        <v>800</v>
      </c>
      <c r="I884" s="9">
        <v>15</v>
      </c>
      <c r="J884" s="8">
        <v>1</v>
      </c>
      <c r="K884" s="9">
        <v>0</v>
      </c>
      <c r="L884" s="9">
        <v>0</v>
      </c>
      <c r="M884" s="9">
        <f t="shared" si="105"/>
        <v>0</v>
      </c>
      <c r="N884" s="9">
        <f t="shared" si="106"/>
        <v>7.936686390532544</v>
      </c>
      <c r="O884" s="9">
        <f t="shared" si="107"/>
        <v>7.2508917954815768</v>
      </c>
      <c r="P884" s="11">
        <f t="shared" si="108"/>
        <v>-100</v>
      </c>
      <c r="Q884" s="11">
        <f t="shared" si="109"/>
        <v>-100</v>
      </c>
      <c r="R884" s="8">
        <v>0</v>
      </c>
      <c r="S884" s="8">
        <v>0</v>
      </c>
      <c r="T884" s="8">
        <v>0</v>
      </c>
      <c r="U884" s="11">
        <f t="shared" si="110"/>
        <v>0</v>
      </c>
      <c r="V884" s="11">
        <f t="shared" si="111"/>
        <v>0</v>
      </c>
      <c r="W884" s="9">
        <v>4</v>
      </c>
      <c r="X884" s="9">
        <v>7</v>
      </c>
    </row>
    <row r="885" spans="1:24" x14ac:dyDescent="0.2">
      <c r="A885" s="7" t="s">
        <v>3224</v>
      </c>
      <c r="B885" s="7" t="s">
        <v>513</v>
      </c>
      <c r="C885" s="8">
        <v>1</v>
      </c>
      <c r="D885" s="9">
        <v>8</v>
      </c>
      <c r="E885" s="10">
        <v>1000</v>
      </c>
      <c r="F885" s="10">
        <v>0</v>
      </c>
      <c r="G885" s="11">
        <f t="shared" si="104"/>
        <v>0</v>
      </c>
      <c r="H885" s="10">
        <v>1000</v>
      </c>
      <c r="I885" s="9">
        <v>8</v>
      </c>
      <c r="J885" s="8">
        <v>1</v>
      </c>
      <c r="K885" s="9">
        <v>0</v>
      </c>
      <c r="L885" s="9">
        <v>0</v>
      </c>
      <c r="M885" s="9">
        <f t="shared" si="105"/>
        <v>0</v>
      </c>
      <c r="N885" s="9">
        <f t="shared" si="106"/>
        <v>7.936686390532544</v>
      </c>
      <c r="O885" s="9">
        <f t="shared" si="107"/>
        <v>7.2508917954815768</v>
      </c>
      <c r="P885" s="11">
        <f t="shared" si="108"/>
        <v>-100</v>
      </c>
      <c r="Q885" s="11">
        <f t="shared" si="109"/>
        <v>-100</v>
      </c>
      <c r="R885" s="8">
        <v>0</v>
      </c>
      <c r="S885" s="8">
        <v>0</v>
      </c>
      <c r="T885" s="8">
        <v>0</v>
      </c>
      <c r="U885" s="11">
        <f t="shared" si="110"/>
        <v>0</v>
      </c>
      <c r="V885" s="11">
        <f t="shared" si="111"/>
        <v>0</v>
      </c>
      <c r="W885" s="9">
        <v>6</v>
      </c>
      <c r="X885" s="9">
        <v>7</v>
      </c>
    </row>
    <row r="886" spans="1:24" x14ac:dyDescent="0.2">
      <c r="A886" s="7" t="s">
        <v>3224</v>
      </c>
      <c r="B886" s="7" t="s">
        <v>318</v>
      </c>
      <c r="C886" s="8">
        <v>1</v>
      </c>
      <c r="D886" s="9">
        <v>5</v>
      </c>
      <c r="E886" s="10">
        <v>1300</v>
      </c>
      <c r="F886" s="10">
        <v>0</v>
      </c>
      <c r="G886" s="11">
        <f t="shared" si="104"/>
        <v>0</v>
      </c>
      <c r="H886" s="10">
        <v>1300</v>
      </c>
      <c r="I886" s="9">
        <v>5</v>
      </c>
      <c r="J886" s="8">
        <v>1</v>
      </c>
      <c r="K886" s="9">
        <v>0</v>
      </c>
      <c r="L886" s="9">
        <v>0</v>
      </c>
      <c r="M886" s="9">
        <f t="shared" si="105"/>
        <v>0</v>
      </c>
      <c r="N886" s="9">
        <f t="shared" si="106"/>
        <v>7.936686390532544</v>
      </c>
      <c r="O886" s="9">
        <f t="shared" si="107"/>
        <v>7.2508917954815768</v>
      </c>
      <c r="P886" s="11">
        <f t="shared" si="108"/>
        <v>-100</v>
      </c>
      <c r="Q886" s="11">
        <f t="shared" si="109"/>
        <v>-100</v>
      </c>
      <c r="R886" s="8">
        <v>0</v>
      </c>
      <c r="S886" s="8">
        <v>0</v>
      </c>
      <c r="T886" s="8">
        <v>0</v>
      </c>
      <c r="U886" s="11">
        <f t="shared" si="110"/>
        <v>0</v>
      </c>
      <c r="V886" s="11">
        <f t="shared" si="111"/>
        <v>0</v>
      </c>
      <c r="W886" s="9">
        <v>5</v>
      </c>
      <c r="X886" s="9">
        <v>7</v>
      </c>
    </row>
    <row r="887" spans="1:24" x14ac:dyDescent="0.2">
      <c r="A887" s="7" t="s">
        <v>3224</v>
      </c>
      <c r="B887" s="7" t="s">
        <v>681</v>
      </c>
      <c r="C887" s="8">
        <v>1</v>
      </c>
      <c r="D887" s="9">
        <v>1</v>
      </c>
      <c r="E887" s="10">
        <v>2400</v>
      </c>
      <c r="F887" s="10">
        <v>0</v>
      </c>
      <c r="G887" s="11">
        <f t="shared" si="104"/>
        <v>0</v>
      </c>
      <c r="H887" s="10">
        <v>2400</v>
      </c>
      <c r="I887" s="9">
        <v>1</v>
      </c>
      <c r="J887" s="8">
        <v>1</v>
      </c>
      <c r="K887" s="9">
        <v>33.340000000000003</v>
      </c>
      <c r="L887" s="9">
        <v>33.340000000000003</v>
      </c>
      <c r="M887" s="9">
        <f t="shared" si="105"/>
        <v>13.891666666666669</v>
      </c>
      <c r="N887" s="9">
        <f t="shared" si="106"/>
        <v>7.936686390532544</v>
      </c>
      <c r="O887" s="9">
        <f t="shared" si="107"/>
        <v>7.2508917954815768</v>
      </c>
      <c r="P887" s="11">
        <f t="shared" si="108"/>
        <v>75.031064390268185</v>
      </c>
      <c r="Q887" s="11">
        <f t="shared" si="109"/>
        <v>91.58562916803308</v>
      </c>
      <c r="R887" s="8">
        <v>1</v>
      </c>
      <c r="S887" s="8">
        <v>1</v>
      </c>
      <c r="T887" s="8">
        <v>1</v>
      </c>
      <c r="U887" s="11">
        <f t="shared" si="110"/>
        <v>100</v>
      </c>
      <c r="V887" s="11">
        <f t="shared" si="111"/>
        <v>300</v>
      </c>
      <c r="W887" s="9">
        <v>1</v>
      </c>
      <c r="X887" s="9">
        <v>7</v>
      </c>
    </row>
    <row r="888" spans="1:24" x14ac:dyDescent="0.2">
      <c r="A888" s="7" t="s">
        <v>3224</v>
      </c>
      <c r="B888" s="7" t="s">
        <v>75</v>
      </c>
      <c r="C888" s="8">
        <v>2</v>
      </c>
      <c r="D888" s="9">
        <v>3.75</v>
      </c>
      <c r="E888" s="10">
        <v>2900</v>
      </c>
      <c r="F888" s="10">
        <v>100</v>
      </c>
      <c r="G888" s="11">
        <f t="shared" si="104"/>
        <v>3.4482758620689653</v>
      </c>
      <c r="H888" s="10">
        <v>3000</v>
      </c>
      <c r="I888" s="9">
        <v>3.75</v>
      </c>
      <c r="J888" s="8">
        <v>2</v>
      </c>
      <c r="K888" s="9">
        <v>27.95</v>
      </c>
      <c r="L888" s="9">
        <v>27.95</v>
      </c>
      <c r="M888" s="9">
        <f t="shared" si="105"/>
        <v>9.3166666666666664</v>
      </c>
      <c r="N888" s="9">
        <f t="shared" si="106"/>
        <v>7.936686390532544</v>
      </c>
      <c r="O888" s="9">
        <f t="shared" si="107"/>
        <v>7.2508917954815768</v>
      </c>
      <c r="P888" s="11">
        <f t="shared" si="108"/>
        <v>17.3873605208877</v>
      </c>
      <c r="Q888" s="11">
        <f t="shared" si="109"/>
        <v>28.489942057505065</v>
      </c>
      <c r="R888" s="8">
        <v>0</v>
      </c>
      <c r="S888" s="8">
        <v>1</v>
      </c>
      <c r="T888" s="8">
        <v>2</v>
      </c>
      <c r="U888" s="11">
        <f t="shared" si="110"/>
        <v>0</v>
      </c>
      <c r="V888" s="11">
        <f t="shared" si="111"/>
        <v>150</v>
      </c>
      <c r="W888" s="9">
        <v>2.5</v>
      </c>
      <c r="X888" s="9">
        <v>6.5</v>
      </c>
    </row>
    <row r="889" spans="1:24" x14ac:dyDescent="0.2">
      <c r="A889" s="7" t="s">
        <v>3224</v>
      </c>
      <c r="B889" s="7" t="s">
        <v>1473</v>
      </c>
      <c r="C889" s="8">
        <v>1</v>
      </c>
      <c r="D889" s="9">
        <v>6</v>
      </c>
      <c r="E889" s="10">
        <v>1200</v>
      </c>
      <c r="F889" s="10">
        <v>100</v>
      </c>
      <c r="G889" s="11">
        <f t="shared" si="104"/>
        <v>8.3333333333333321</v>
      </c>
      <c r="H889" s="10">
        <v>1300</v>
      </c>
      <c r="I889" s="9">
        <v>6</v>
      </c>
      <c r="J889" s="8">
        <v>1</v>
      </c>
      <c r="K889" s="9">
        <v>0</v>
      </c>
      <c r="L889" s="9">
        <v>0</v>
      </c>
      <c r="M889" s="9">
        <f t="shared" si="105"/>
        <v>0</v>
      </c>
      <c r="N889" s="9">
        <f t="shared" si="106"/>
        <v>7.936686390532544</v>
      </c>
      <c r="O889" s="9">
        <f t="shared" si="107"/>
        <v>7.2508917954815768</v>
      </c>
      <c r="P889" s="11">
        <f t="shared" si="108"/>
        <v>-100</v>
      </c>
      <c r="Q889" s="11">
        <f t="shared" si="109"/>
        <v>-100</v>
      </c>
      <c r="R889" s="8">
        <v>0</v>
      </c>
      <c r="S889" s="8">
        <v>0</v>
      </c>
      <c r="T889" s="8">
        <v>0</v>
      </c>
      <c r="U889" s="11">
        <f t="shared" si="110"/>
        <v>0</v>
      </c>
      <c r="V889" s="11">
        <f t="shared" si="111"/>
        <v>0</v>
      </c>
      <c r="W889" s="9">
        <v>5</v>
      </c>
      <c r="X889" s="9">
        <v>5</v>
      </c>
    </row>
    <row r="890" spans="1:24" x14ac:dyDescent="0.2">
      <c r="A890" s="7" t="s">
        <v>3224</v>
      </c>
      <c r="B890" s="7" t="s">
        <v>302</v>
      </c>
      <c r="C890" s="8">
        <v>1</v>
      </c>
      <c r="D890" s="9">
        <v>6</v>
      </c>
      <c r="E890" s="10">
        <v>1200</v>
      </c>
      <c r="F890" s="10">
        <v>100</v>
      </c>
      <c r="G890" s="11">
        <f t="shared" si="104"/>
        <v>8.3333333333333321</v>
      </c>
      <c r="H890" s="10">
        <v>1300</v>
      </c>
      <c r="I890" s="9">
        <v>6</v>
      </c>
      <c r="J890" s="8">
        <v>1</v>
      </c>
      <c r="K890" s="9">
        <v>6.94</v>
      </c>
      <c r="L890" s="9">
        <v>6.94</v>
      </c>
      <c r="M890" s="9">
        <f t="shared" si="105"/>
        <v>5.3384615384615381</v>
      </c>
      <c r="N890" s="9">
        <f t="shared" si="106"/>
        <v>7.936686390532544</v>
      </c>
      <c r="O890" s="9">
        <f t="shared" si="107"/>
        <v>7.2508917954815768</v>
      </c>
      <c r="P890" s="11">
        <f t="shared" si="108"/>
        <v>-32.7368970401849</v>
      </c>
      <c r="Q890" s="11">
        <f t="shared" si="109"/>
        <v>-26.375104069430154</v>
      </c>
      <c r="R890" s="8">
        <v>0</v>
      </c>
      <c r="S890" s="8">
        <v>0</v>
      </c>
      <c r="T890" s="8">
        <v>1</v>
      </c>
      <c r="U890" s="11">
        <f t="shared" si="110"/>
        <v>0</v>
      </c>
      <c r="V890" s="11">
        <f t="shared" si="111"/>
        <v>100</v>
      </c>
      <c r="W890" s="9">
        <v>3</v>
      </c>
      <c r="X890" s="9">
        <v>5</v>
      </c>
    </row>
    <row r="891" spans="1:24" x14ac:dyDescent="0.2">
      <c r="A891" s="7" t="s">
        <v>3224</v>
      </c>
      <c r="B891" s="7" t="s">
        <v>277</v>
      </c>
      <c r="C891" s="8">
        <v>1</v>
      </c>
      <c r="D891" s="9">
        <v>0.8</v>
      </c>
      <c r="E891" s="10">
        <v>2500</v>
      </c>
      <c r="F891" s="10">
        <v>100</v>
      </c>
      <c r="G891" s="11">
        <f t="shared" si="104"/>
        <v>4</v>
      </c>
      <c r="H891" s="10">
        <v>2600</v>
      </c>
      <c r="I891" s="9">
        <v>0.8</v>
      </c>
      <c r="J891" s="8">
        <v>1</v>
      </c>
      <c r="K891" s="9">
        <v>18.62</v>
      </c>
      <c r="L891" s="9">
        <v>18.62</v>
      </c>
      <c r="M891" s="9">
        <f t="shared" si="105"/>
        <v>7.1615384615384619</v>
      </c>
      <c r="N891" s="9">
        <f t="shared" si="106"/>
        <v>7.936686390532544</v>
      </c>
      <c r="O891" s="9">
        <f t="shared" si="107"/>
        <v>7.2508917954815768</v>
      </c>
      <c r="P891" s="11">
        <f t="shared" si="108"/>
        <v>-9.766644300305666</v>
      </c>
      <c r="Q891" s="11">
        <f t="shared" si="109"/>
        <v>-1.2323081968868417</v>
      </c>
      <c r="R891" s="8">
        <v>0</v>
      </c>
      <c r="S891" s="8">
        <v>1</v>
      </c>
      <c r="T891" s="8">
        <v>1</v>
      </c>
      <c r="U891" s="11">
        <f t="shared" si="110"/>
        <v>0</v>
      </c>
      <c r="V891" s="11">
        <f t="shared" si="111"/>
        <v>200</v>
      </c>
      <c r="W891" s="9">
        <v>2</v>
      </c>
      <c r="X891" s="9">
        <v>5</v>
      </c>
    </row>
    <row r="892" spans="1:24" x14ac:dyDescent="0.2">
      <c r="A892" s="7" t="s">
        <v>3224</v>
      </c>
      <c r="B892" s="7" t="s">
        <v>518</v>
      </c>
      <c r="C892" s="8">
        <v>1</v>
      </c>
      <c r="D892" s="9">
        <v>10</v>
      </c>
      <c r="E892" s="10">
        <v>900</v>
      </c>
      <c r="F892" s="10">
        <v>100</v>
      </c>
      <c r="G892" s="11">
        <f t="shared" si="104"/>
        <v>11.111111111111111</v>
      </c>
      <c r="H892" s="10">
        <v>1000</v>
      </c>
      <c r="I892" s="9">
        <v>10</v>
      </c>
      <c r="J892" s="8">
        <v>1</v>
      </c>
      <c r="K892" s="9">
        <v>0</v>
      </c>
      <c r="L892" s="9">
        <v>0</v>
      </c>
      <c r="M892" s="9">
        <f t="shared" si="105"/>
        <v>0</v>
      </c>
      <c r="N892" s="9">
        <f t="shared" si="106"/>
        <v>7.936686390532544</v>
      </c>
      <c r="O892" s="9">
        <f t="shared" si="107"/>
        <v>7.2508917954815768</v>
      </c>
      <c r="P892" s="11">
        <f t="shared" si="108"/>
        <v>-100</v>
      </c>
      <c r="Q892" s="11">
        <f t="shared" si="109"/>
        <v>-100</v>
      </c>
      <c r="R892" s="8">
        <v>0</v>
      </c>
      <c r="S892" s="8">
        <v>0</v>
      </c>
      <c r="T892" s="8">
        <v>0</v>
      </c>
      <c r="U892" s="11">
        <f t="shared" si="110"/>
        <v>0</v>
      </c>
      <c r="V892" s="11">
        <f t="shared" si="111"/>
        <v>0</v>
      </c>
      <c r="W892" s="9">
        <v>4</v>
      </c>
      <c r="X892" s="9">
        <v>5</v>
      </c>
    </row>
    <row r="893" spans="1:24" x14ac:dyDescent="0.2">
      <c r="A893" s="7" t="s">
        <v>3224</v>
      </c>
      <c r="B893" s="7" t="s">
        <v>377</v>
      </c>
      <c r="C893" s="8">
        <v>2</v>
      </c>
      <c r="D893" s="9">
        <v>11.5</v>
      </c>
      <c r="E893" s="10">
        <v>1800</v>
      </c>
      <c r="F893" s="10">
        <v>0</v>
      </c>
      <c r="G893" s="11">
        <f t="shared" si="104"/>
        <v>0</v>
      </c>
      <c r="H893" s="10">
        <v>0</v>
      </c>
      <c r="I893" s="9">
        <v>11.5</v>
      </c>
      <c r="J893" s="8">
        <v>0</v>
      </c>
      <c r="K893" s="9">
        <v>0</v>
      </c>
      <c r="L893" s="9">
        <v>0</v>
      </c>
      <c r="M893" s="9">
        <f t="shared" si="105"/>
        <v>0</v>
      </c>
      <c r="N893" s="9">
        <f t="shared" si="106"/>
        <v>7.936686390532544</v>
      </c>
      <c r="O893" s="9">
        <f t="shared" si="107"/>
        <v>7.2508917954815768</v>
      </c>
      <c r="P893" s="11">
        <f t="shared" si="108"/>
        <v>-100</v>
      </c>
      <c r="Q893" s="11">
        <f t="shared" si="109"/>
        <v>-100</v>
      </c>
      <c r="R893" s="8">
        <v>0</v>
      </c>
      <c r="S893" s="8">
        <v>0</v>
      </c>
      <c r="T893" s="8">
        <v>0</v>
      </c>
      <c r="U893" s="11">
        <f t="shared" si="110"/>
        <v>0</v>
      </c>
      <c r="V893" s="11">
        <f t="shared" si="111"/>
        <v>0</v>
      </c>
      <c r="W893" s="9">
        <v>0</v>
      </c>
      <c r="X893" s="9">
        <v>0</v>
      </c>
    </row>
    <row r="894" spans="1:24" x14ac:dyDescent="0.2">
      <c r="A894" s="7" t="s">
        <v>3224</v>
      </c>
      <c r="B894" s="7" t="s">
        <v>1548</v>
      </c>
      <c r="C894" s="8">
        <v>1</v>
      </c>
      <c r="D894" s="9">
        <v>15</v>
      </c>
      <c r="E894" s="10">
        <v>800</v>
      </c>
      <c r="F894" s="10">
        <v>0</v>
      </c>
      <c r="G894" s="11">
        <f t="shared" si="104"/>
        <v>0</v>
      </c>
      <c r="H894" s="10">
        <v>800</v>
      </c>
      <c r="I894" s="9">
        <v>15</v>
      </c>
      <c r="J894" s="8">
        <v>1</v>
      </c>
      <c r="K894" s="9">
        <v>0</v>
      </c>
      <c r="L894" s="9">
        <v>0</v>
      </c>
      <c r="M894" s="9">
        <f t="shared" si="105"/>
        <v>0</v>
      </c>
      <c r="N894" s="9">
        <f t="shared" si="106"/>
        <v>7.936686390532544</v>
      </c>
      <c r="O894" s="9">
        <f t="shared" si="107"/>
        <v>7.2508917954815768</v>
      </c>
      <c r="P894" s="11">
        <f t="shared" si="108"/>
        <v>-100</v>
      </c>
      <c r="Q894" s="11">
        <f t="shared" si="109"/>
        <v>-100</v>
      </c>
      <c r="R894" s="8">
        <v>0</v>
      </c>
      <c r="S894" s="8">
        <v>0</v>
      </c>
      <c r="T894" s="8">
        <v>0</v>
      </c>
      <c r="U894" s="11">
        <f t="shared" si="110"/>
        <v>0</v>
      </c>
      <c r="V894" s="11">
        <f t="shared" si="111"/>
        <v>0</v>
      </c>
      <c r="W894" s="9">
        <v>5</v>
      </c>
      <c r="X894" s="9">
        <v>8</v>
      </c>
    </row>
    <row r="895" spans="1:24" x14ac:dyDescent="0.2">
      <c r="A895" s="7" t="s">
        <v>3224</v>
      </c>
      <c r="B895" s="7" t="s">
        <v>1535</v>
      </c>
      <c r="C895" s="8">
        <v>1</v>
      </c>
      <c r="D895" s="9">
        <v>8</v>
      </c>
      <c r="E895" s="10">
        <v>1000</v>
      </c>
      <c r="F895" s="10">
        <v>0</v>
      </c>
      <c r="G895" s="11">
        <f t="shared" si="104"/>
        <v>0</v>
      </c>
      <c r="H895" s="10">
        <v>1000</v>
      </c>
      <c r="I895" s="9">
        <v>8</v>
      </c>
      <c r="J895" s="8">
        <v>1</v>
      </c>
      <c r="K895" s="9">
        <v>44.66</v>
      </c>
      <c r="L895" s="9">
        <v>44.66</v>
      </c>
      <c r="M895" s="9">
        <f t="shared" si="105"/>
        <v>44.66</v>
      </c>
      <c r="N895" s="9">
        <f t="shared" si="106"/>
        <v>7.936686390532544</v>
      </c>
      <c r="O895" s="9">
        <f t="shared" si="107"/>
        <v>7.2508917954815768</v>
      </c>
      <c r="P895" s="11">
        <f t="shared" si="108"/>
        <v>462.70334749869528</v>
      </c>
      <c r="Q895" s="11">
        <f t="shared" si="109"/>
        <v>515.9242374549026</v>
      </c>
      <c r="R895" s="8">
        <v>1</v>
      </c>
      <c r="S895" s="8">
        <v>1</v>
      </c>
      <c r="T895" s="8">
        <v>1</v>
      </c>
      <c r="U895" s="11">
        <f t="shared" si="110"/>
        <v>100</v>
      </c>
      <c r="V895" s="11">
        <f t="shared" si="111"/>
        <v>300</v>
      </c>
      <c r="W895" s="9">
        <v>1</v>
      </c>
      <c r="X895" s="9">
        <v>8</v>
      </c>
    </row>
    <row r="896" spans="1:24" x14ac:dyDescent="0.2">
      <c r="A896" s="7" t="s">
        <v>3224</v>
      </c>
      <c r="B896" s="7" t="s">
        <v>791</v>
      </c>
      <c r="C896" s="8">
        <v>1</v>
      </c>
      <c r="D896" s="9">
        <v>4</v>
      </c>
      <c r="E896" s="10">
        <v>1400</v>
      </c>
      <c r="F896" s="10">
        <v>0</v>
      </c>
      <c r="G896" s="11">
        <f t="shared" si="104"/>
        <v>0</v>
      </c>
      <c r="H896" s="10">
        <v>1400</v>
      </c>
      <c r="I896" s="9">
        <v>4</v>
      </c>
      <c r="J896" s="8">
        <v>1</v>
      </c>
      <c r="K896" s="9">
        <v>0</v>
      </c>
      <c r="L896" s="9">
        <v>0</v>
      </c>
      <c r="M896" s="9">
        <f t="shared" si="105"/>
        <v>0</v>
      </c>
      <c r="N896" s="9">
        <f t="shared" si="106"/>
        <v>7.936686390532544</v>
      </c>
      <c r="O896" s="9">
        <f t="shared" si="107"/>
        <v>7.2508917954815768</v>
      </c>
      <c r="P896" s="11">
        <f t="shared" si="108"/>
        <v>-100</v>
      </c>
      <c r="Q896" s="11">
        <f t="shared" si="109"/>
        <v>-100</v>
      </c>
      <c r="R896" s="8">
        <v>0</v>
      </c>
      <c r="S896" s="8">
        <v>0</v>
      </c>
      <c r="T896" s="8">
        <v>0</v>
      </c>
      <c r="U896" s="11">
        <f t="shared" si="110"/>
        <v>0</v>
      </c>
      <c r="V896" s="11">
        <f t="shared" si="111"/>
        <v>0</v>
      </c>
      <c r="W896" s="9">
        <v>4</v>
      </c>
      <c r="X896" s="9">
        <v>8</v>
      </c>
    </row>
    <row r="897" spans="1:24" x14ac:dyDescent="0.2">
      <c r="A897" s="7" t="s">
        <v>3224</v>
      </c>
      <c r="B897" s="7" t="s">
        <v>1023</v>
      </c>
      <c r="C897" s="8">
        <v>2</v>
      </c>
      <c r="D897" s="9">
        <v>10</v>
      </c>
      <c r="E897" s="10">
        <v>1800</v>
      </c>
      <c r="F897" s="10">
        <v>0</v>
      </c>
      <c r="G897" s="11">
        <f t="shared" si="104"/>
        <v>0</v>
      </c>
      <c r="H897" s="10">
        <v>1800</v>
      </c>
      <c r="I897" s="9">
        <v>10</v>
      </c>
      <c r="J897" s="8">
        <v>2</v>
      </c>
      <c r="K897" s="9">
        <v>21.26</v>
      </c>
      <c r="L897" s="9">
        <v>21.26</v>
      </c>
      <c r="M897" s="9">
        <f t="shared" si="105"/>
        <v>11.811111111111112</v>
      </c>
      <c r="N897" s="9">
        <f t="shared" si="106"/>
        <v>7.936686390532544</v>
      </c>
      <c r="O897" s="9">
        <f t="shared" si="107"/>
        <v>7.2508917954815768</v>
      </c>
      <c r="P897" s="11">
        <f t="shared" si="108"/>
        <v>48.816653826718706</v>
      </c>
      <c r="Q897" s="11">
        <f t="shared" si="109"/>
        <v>62.891840676360033</v>
      </c>
      <c r="R897" s="8">
        <v>0</v>
      </c>
      <c r="S897" s="8">
        <v>0</v>
      </c>
      <c r="T897" s="8">
        <v>2</v>
      </c>
      <c r="U897" s="11">
        <f t="shared" si="110"/>
        <v>0</v>
      </c>
      <c r="V897" s="11">
        <f t="shared" si="111"/>
        <v>100</v>
      </c>
      <c r="W897" s="9">
        <v>3</v>
      </c>
      <c r="X897" s="9">
        <v>8</v>
      </c>
    </row>
    <row r="898" spans="1:24" x14ac:dyDescent="0.2">
      <c r="A898" s="7" t="s">
        <v>3224</v>
      </c>
      <c r="B898" s="7" t="s">
        <v>1229</v>
      </c>
      <c r="C898" s="8">
        <v>2</v>
      </c>
      <c r="D898" s="9">
        <v>22.5</v>
      </c>
      <c r="E898" s="10">
        <v>1200</v>
      </c>
      <c r="F898" s="10">
        <v>0</v>
      </c>
      <c r="G898" s="11">
        <f t="shared" ref="G898:G961" si="112">IF(E898&gt;0,(F898/E898)*100,0)</f>
        <v>0</v>
      </c>
      <c r="H898" s="10">
        <v>1200</v>
      </c>
      <c r="I898" s="9">
        <v>22.5</v>
      </c>
      <c r="J898" s="8">
        <v>2</v>
      </c>
      <c r="K898" s="9">
        <v>0</v>
      </c>
      <c r="L898" s="9">
        <v>0</v>
      </c>
      <c r="M898" s="9">
        <f t="shared" ref="M898:M961" si="113">IF(H898&gt;0,(K898/H898)*1000,0)</f>
        <v>0</v>
      </c>
      <c r="N898" s="9">
        <f t="shared" ref="N898:N961" si="114">IF(SUMIF($A$2:$A$1229,A898,$H$2:$H$1229)&gt;0,SUMIF($A$2:$A$1229,A898,$K$2:$K$1229)/SUMIF($A$2:$A$1229,A898,$H$2:$H$1229)*1000,0)</f>
        <v>7.936686390532544</v>
      </c>
      <c r="O898" s="9">
        <f t="shared" ref="O898:O961" si="115">IF(SUM($H$2:$H$1229)&gt;0,SUM($K$2:$K$1229)/SUM($H$2:$H$1229)*1000,0)</f>
        <v>7.2508917954815768</v>
      </c>
      <c r="P898" s="11">
        <f t="shared" ref="P898:P961" si="116">IF(N898&gt;0,(M898-N898)/N898*100,0)</f>
        <v>-100</v>
      </c>
      <c r="Q898" s="11">
        <f t="shared" ref="Q898:Q961" si="117">IF(O898&gt;0,(M898-O898)/O898*100,0)</f>
        <v>-100</v>
      </c>
      <c r="R898" s="8">
        <v>0</v>
      </c>
      <c r="S898" s="8">
        <v>0</v>
      </c>
      <c r="T898" s="8">
        <v>0</v>
      </c>
      <c r="U898" s="11">
        <f t="shared" ref="U898:U961" si="118">IF(J898&gt;0,(R898/J898)*100,0)</f>
        <v>0</v>
      </c>
      <c r="V898" s="11">
        <f t="shared" ref="V898:V961" si="119">IF(J898&gt;0,((R898+S898+T898)/J898)*100,0)</f>
        <v>0</v>
      </c>
      <c r="W898" s="9">
        <v>7.5</v>
      </c>
      <c r="X898" s="9">
        <v>8</v>
      </c>
    </row>
    <row r="899" spans="1:24" x14ac:dyDescent="0.2">
      <c r="A899" s="7" t="s">
        <v>3224</v>
      </c>
      <c r="B899" s="7" t="s">
        <v>95</v>
      </c>
      <c r="C899" s="8">
        <v>1</v>
      </c>
      <c r="D899" s="9">
        <v>1</v>
      </c>
      <c r="E899" s="10">
        <v>2400</v>
      </c>
      <c r="F899" s="10">
        <v>0</v>
      </c>
      <c r="G899" s="11">
        <f t="shared" si="112"/>
        <v>0</v>
      </c>
      <c r="H899" s="10">
        <v>2400</v>
      </c>
      <c r="I899" s="9">
        <v>1</v>
      </c>
      <c r="J899" s="8">
        <v>1</v>
      </c>
      <c r="K899" s="9">
        <v>0</v>
      </c>
      <c r="L899" s="9">
        <v>0</v>
      </c>
      <c r="M899" s="9">
        <f t="shared" si="113"/>
        <v>0</v>
      </c>
      <c r="N899" s="9">
        <f t="shared" si="114"/>
        <v>7.936686390532544</v>
      </c>
      <c r="O899" s="9">
        <f t="shared" si="115"/>
        <v>7.2508917954815768</v>
      </c>
      <c r="P899" s="11">
        <f t="shared" si="116"/>
        <v>-100</v>
      </c>
      <c r="Q899" s="11">
        <f t="shared" si="117"/>
        <v>-100</v>
      </c>
      <c r="R899" s="8">
        <v>0</v>
      </c>
      <c r="S899" s="8">
        <v>0</v>
      </c>
      <c r="T899" s="8">
        <v>0</v>
      </c>
      <c r="U899" s="11">
        <f t="shared" si="118"/>
        <v>0</v>
      </c>
      <c r="V899" s="11">
        <f t="shared" si="119"/>
        <v>0</v>
      </c>
      <c r="W899" s="9">
        <v>6</v>
      </c>
      <c r="X899" s="9">
        <v>8</v>
      </c>
    </row>
    <row r="900" spans="1:24" x14ac:dyDescent="0.2">
      <c r="A900" s="7" t="s">
        <v>3224</v>
      </c>
      <c r="B900" s="7" t="s">
        <v>262</v>
      </c>
      <c r="C900" s="8">
        <v>1</v>
      </c>
      <c r="D900" s="9">
        <v>6</v>
      </c>
      <c r="E900" s="10">
        <v>1200</v>
      </c>
      <c r="F900" s="10">
        <v>100</v>
      </c>
      <c r="G900" s="11">
        <f t="shared" si="112"/>
        <v>8.3333333333333321</v>
      </c>
      <c r="H900" s="10">
        <v>1300</v>
      </c>
      <c r="I900" s="9">
        <v>6</v>
      </c>
      <c r="J900" s="8">
        <v>1</v>
      </c>
      <c r="K900" s="9">
        <v>0</v>
      </c>
      <c r="L900" s="9">
        <v>0</v>
      </c>
      <c r="M900" s="9">
        <f t="shared" si="113"/>
        <v>0</v>
      </c>
      <c r="N900" s="9">
        <f t="shared" si="114"/>
        <v>7.936686390532544</v>
      </c>
      <c r="O900" s="9">
        <f t="shared" si="115"/>
        <v>7.2508917954815768</v>
      </c>
      <c r="P900" s="11">
        <f t="shared" si="116"/>
        <v>-100</v>
      </c>
      <c r="Q900" s="11">
        <f t="shared" si="117"/>
        <v>-100</v>
      </c>
      <c r="R900" s="8">
        <v>0</v>
      </c>
      <c r="S900" s="8">
        <v>0</v>
      </c>
      <c r="T900" s="8">
        <v>0</v>
      </c>
      <c r="U900" s="11">
        <f t="shared" si="118"/>
        <v>0</v>
      </c>
      <c r="V900" s="11">
        <f t="shared" si="119"/>
        <v>0</v>
      </c>
      <c r="W900" s="9">
        <v>4</v>
      </c>
      <c r="X900" s="9">
        <v>6</v>
      </c>
    </row>
    <row r="901" spans="1:24" x14ac:dyDescent="0.2">
      <c r="A901" s="7" t="s">
        <v>3224</v>
      </c>
      <c r="B901" s="7" t="s">
        <v>548</v>
      </c>
      <c r="C901" s="8">
        <v>1</v>
      </c>
      <c r="D901" s="9">
        <v>2.5</v>
      </c>
      <c r="E901" s="10">
        <v>1700</v>
      </c>
      <c r="F901" s="10">
        <v>200</v>
      </c>
      <c r="G901" s="11">
        <f t="shared" si="112"/>
        <v>11.76470588235294</v>
      </c>
      <c r="H901" s="10">
        <v>1900</v>
      </c>
      <c r="I901" s="9">
        <v>2.5</v>
      </c>
      <c r="J901" s="8">
        <v>1</v>
      </c>
      <c r="K901" s="9">
        <v>0</v>
      </c>
      <c r="L901" s="9">
        <v>0</v>
      </c>
      <c r="M901" s="9">
        <f t="shared" si="113"/>
        <v>0</v>
      </c>
      <c r="N901" s="9">
        <f t="shared" si="114"/>
        <v>7.936686390532544</v>
      </c>
      <c r="O901" s="9">
        <f t="shared" si="115"/>
        <v>7.2508917954815768</v>
      </c>
      <c r="P901" s="11">
        <f t="shared" si="116"/>
        <v>-100</v>
      </c>
      <c r="Q901" s="11">
        <f t="shared" si="117"/>
        <v>-100</v>
      </c>
      <c r="R901" s="8">
        <v>0</v>
      </c>
      <c r="S901" s="8">
        <v>0</v>
      </c>
      <c r="T901" s="8">
        <v>0</v>
      </c>
      <c r="U901" s="11">
        <f t="shared" si="118"/>
        <v>0</v>
      </c>
      <c r="V901" s="11">
        <f t="shared" si="119"/>
        <v>0</v>
      </c>
      <c r="W901" s="9">
        <v>6</v>
      </c>
      <c r="X901" s="9">
        <v>6</v>
      </c>
    </row>
    <row r="902" spans="1:24" x14ac:dyDescent="0.2">
      <c r="A902" s="7" t="s">
        <v>3224</v>
      </c>
      <c r="B902" s="7" t="s">
        <v>1044</v>
      </c>
      <c r="C902" s="8">
        <v>1</v>
      </c>
      <c r="D902" s="9">
        <v>10</v>
      </c>
      <c r="E902" s="10">
        <v>900</v>
      </c>
      <c r="F902" s="10">
        <v>100</v>
      </c>
      <c r="G902" s="11">
        <f t="shared" si="112"/>
        <v>11.111111111111111</v>
      </c>
      <c r="H902" s="10">
        <v>1000</v>
      </c>
      <c r="I902" s="9">
        <v>10</v>
      </c>
      <c r="J902" s="8">
        <v>1</v>
      </c>
      <c r="K902" s="9">
        <v>0</v>
      </c>
      <c r="L902" s="9">
        <v>0</v>
      </c>
      <c r="M902" s="9">
        <f t="shared" si="113"/>
        <v>0</v>
      </c>
      <c r="N902" s="9">
        <f t="shared" si="114"/>
        <v>7.936686390532544</v>
      </c>
      <c r="O902" s="9">
        <f t="shared" si="115"/>
        <v>7.2508917954815768</v>
      </c>
      <c r="P902" s="11">
        <f t="shared" si="116"/>
        <v>-100</v>
      </c>
      <c r="Q902" s="11">
        <f t="shared" si="117"/>
        <v>-100</v>
      </c>
      <c r="R902" s="8">
        <v>0</v>
      </c>
      <c r="S902" s="8">
        <v>0</v>
      </c>
      <c r="T902" s="8">
        <v>0</v>
      </c>
      <c r="U902" s="11">
        <f t="shared" si="118"/>
        <v>0</v>
      </c>
      <c r="V902" s="11">
        <f t="shared" si="119"/>
        <v>0</v>
      </c>
      <c r="W902" s="9">
        <v>5</v>
      </c>
      <c r="X902" s="9">
        <v>6</v>
      </c>
    </row>
    <row r="903" spans="1:24" x14ac:dyDescent="0.2">
      <c r="A903" s="7" t="s">
        <v>3224</v>
      </c>
      <c r="B903" s="7" t="s">
        <v>1217</v>
      </c>
      <c r="C903" s="8">
        <v>1</v>
      </c>
      <c r="D903" s="9">
        <v>15</v>
      </c>
      <c r="E903" s="10">
        <v>800</v>
      </c>
      <c r="F903" s="10">
        <v>0</v>
      </c>
      <c r="G903" s="11">
        <f t="shared" si="112"/>
        <v>0</v>
      </c>
      <c r="H903" s="10">
        <v>0</v>
      </c>
      <c r="I903" s="9">
        <v>15</v>
      </c>
      <c r="J903" s="8">
        <v>0</v>
      </c>
      <c r="K903" s="9">
        <v>0</v>
      </c>
      <c r="L903" s="9">
        <v>0</v>
      </c>
      <c r="M903" s="9">
        <f t="shared" si="113"/>
        <v>0</v>
      </c>
      <c r="N903" s="9">
        <f t="shared" si="114"/>
        <v>7.936686390532544</v>
      </c>
      <c r="O903" s="9">
        <f t="shared" si="115"/>
        <v>7.2508917954815768</v>
      </c>
      <c r="P903" s="11">
        <f t="shared" si="116"/>
        <v>-100</v>
      </c>
      <c r="Q903" s="11">
        <f t="shared" si="117"/>
        <v>-100</v>
      </c>
      <c r="R903" s="8">
        <v>0</v>
      </c>
      <c r="S903" s="8">
        <v>0</v>
      </c>
      <c r="T903" s="8">
        <v>0</v>
      </c>
      <c r="U903" s="11">
        <f t="shared" si="118"/>
        <v>0</v>
      </c>
      <c r="V903" s="11">
        <f t="shared" si="119"/>
        <v>0</v>
      </c>
      <c r="W903" s="9">
        <v>0</v>
      </c>
      <c r="X903" s="9">
        <v>0</v>
      </c>
    </row>
    <row r="904" spans="1:24" x14ac:dyDescent="0.2">
      <c r="A904" s="7" t="s">
        <v>3224</v>
      </c>
      <c r="B904" s="7" t="s">
        <v>86</v>
      </c>
      <c r="C904" s="8">
        <v>1</v>
      </c>
      <c r="D904" s="9">
        <v>50</v>
      </c>
      <c r="E904" s="10">
        <v>400</v>
      </c>
      <c r="F904" s="10">
        <v>0</v>
      </c>
      <c r="G904" s="11">
        <f t="shared" si="112"/>
        <v>0</v>
      </c>
      <c r="H904" s="10">
        <v>400</v>
      </c>
      <c r="I904" s="9">
        <v>50</v>
      </c>
      <c r="J904" s="8">
        <v>1</v>
      </c>
      <c r="K904" s="9">
        <v>0</v>
      </c>
      <c r="L904" s="9">
        <v>0</v>
      </c>
      <c r="M904" s="9">
        <f t="shared" si="113"/>
        <v>0</v>
      </c>
      <c r="N904" s="9">
        <f t="shared" si="114"/>
        <v>7.936686390532544</v>
      </c>
      <c r="O904" s="9">
        <f t="shared" si="115"/>
        <v>7.2508917954815768</v>
      </c>
      <c r="P904" s="11">
        <f t="shared" si="116"/>
        <v>-100</v>
      </c>
      <c r="Q904" s="11">
        <f t="shared" si="117"/>
        <v>-100</v>
      </c>
      <c r="R904" s="8">
        <v>0</v>
      </c>
      <c r="S904" s="8">
        <v>0</v>
      </c>
      <c r="T904" s="8">
        <v>0</v>
      </c>
      <c r="U904" s="11">
        <f t="shared" si="118"/>
        <v>0</v>
      </c>
      <c r="V904" s="11">
        <f t="shared" si="119"/>
        <v>0</v>
      </c>
      <c r="W904" s="9">
        <v>8</v>
      </c>
      <c r="X904" s="9">
        <v>8</v>
      </c>
    </row>
    <row r="905" spans="1:24" x14ac:dyDescent="0.2">
      <c r="A905" s="7" t="s">
        <v>3224</v>
      </c>
      <c r="B905" s="7" t="s">
        <v>2023</v>
      </c>
      <c r="C905" s="8">
        <v>1</v>
      </c>
      <c r="D905" s="9">
        <v>30</v>
      </c>
      <c r="E905" s="10">
        <v>400</v>
      </c>
      <c r="F905" s="10">
        <v>0</v>
      </c>
      <c r="G905" s="11">
        <f t="shared" si="112"/>
        <v>0</v>
      </c>
      <c r="H905" s="10">
        <v>400</v>
      </c>
      <c r="I905" s="9">
        <v>30</v>
      </c>
      <c r="J905" s="8">
        <v>1</v>
      </c>
      <c r="K905" s="9">
        <v>0</v>
      </c>
      <c r="L905" s="9">
        <v>0</v>
      </c>
      <c r="M905" s="9">
        <f t="shared" si="113"/>
        <v>0</v>
      </c>
      <c r="N905" s="9">
        <f t="shared" si="114"/>
        <v>7.936686390532544</v>
      </c>
      <c r="O905" s="9">
        <f t="shared" si="115"/>
        <v>7.2508917954815768</v>
      </c>
      <c r="P905" s="11">
        <f t="shared" si="116"/>
        <v>-100</v>
      </c>
      <c r="Q905" s="11">
        <f t="shared" si="117"/>
        <v>-100</v>
      </c>
      <c r="R905" s="8">
        <v>0</v>
      </c>
      <c r="S905" s="8">
        <v>0</v>
      </c>
      <c r="T905" s="8">
        <v>0</v>
      </c>
      <c r="U905" s="11">
        <f t="shared" si="118"/>
        <v>0</v>
      </c>
      <c r="V905" s="11">
        <f t="shared" si="119"/>
        <v>0</v>
      </c>
      <c r="W905" s="9">
        <v>6</v>
      </c>
      <c r="X905" s="9">
        <v>8</v>
      </c>
    </row>
    <row r="906" spans="1:24" x14ac:dyDescent="0.2">
      <c r="A906" s="7" t="s">
        <v>3224</v>
      </c>
      <c r="B906" s="7" t="s">
        <v>688</v>
      </c>
      <c r="C906" s="8">
        <v>1</v>
      </c>
      <c r="D906" s="9">
        <v>2</v>
      </c>
      <c r="E906" s="10">
        <v>1900</v>
      </c>
      <c r="F906" s="10">
        <v>0</v>
      </c>
      <c r="G906" s="11">
        <f t="shared" si="112"/>
        <v>0</v>
      </c>
      <c r="H906" s="10">
        <v>1900</v>
      </c>
      <c r="I906" s="9">
        <v>2</v>
      </c>
      <c r="J906" s="8">
        <v>1</v>
      </c>
      <c r="K906" s="9">
        <v>20.64</v>
      </c>
      <c r="L906" s="9">
        <v>20.64</v>
      </c>
      <c r="M906" s="9">
        <f t="shared" si="113"/>
        <v>10.863157894736842</v>
      </c>
      <c r="N906" s="9">
        <f t="shared" si="114"/>
        <v>7.936686390532544</v>
      </c>
      <c r="O906" s="9">
        <f t="shared" si="115"/>
        <v>7.2508917954815768</v>
      </c>
      <c r="P906" s="11">
        <f t="shared" si="116"/>
        <v>36.87271186241157</v>
      </c>
      <c r="Q906" s="11">
        <f t="shared" si="117"/>
        <v>49.818232034661776</v>
      </c>
      <c r="R906" s="8">
        <v>0</v>
      </c>
      <c r="S906" s="8">
        <v>1</v>
      </c>
      <c r="T906" s="8">
        <v>1</v>
      </c>
      <c r="U906" s="11">
        <f t="shared" si="118"/>
        <v>0</v>
      </c>
      <c r="V906" s="11">
        <f t="shared" si="119"/>
        <v>200</v>
      </c>
      <c r="W906" s="9">
        <v>2</v>
      </c>
      <c r="X906" s="9">
        <v>8</v>
      </c>
    </row>
    <row r="907" spans="1:24" x14ac:dyDescent="0.2">
      <c r="A907" s="7" t="s">
        <v>3224</v>
      </c>
      <c r="B907" s="7" t="s">
        <v>768</v>
      </c>
      <c r="C907" s="8">
        <v>1</v>
      </c>
      <c r="D907" s="9">
        <v>4.5</v>
      </c>
      <c r="E907" s="10">
        <v>1300</v>
      </c>
      <c r="F907" s="10">
        <v>0</v>
      </c>
      <c r="G907" s="11">
        <f t="shared" si="112"/>
        <v>0</v>
      </c>
      <c r="H907" s="10">
        <v>1300</v>
      </c>
      <c r="I907" s="9">
        <v>4.5</v>
      </c>
      <c r="J907" s="8">
        <v>1</v>
      </c>
      <c r="K907" s="9">
        <v>0</v>
      </c>
      <c r="L907" s="9">
        <v>0</v>
      </c>
      <c r="M907" s="9">
        <f t="shared" si="113"/>
        <v>0</v>
      </c>
      <c r="N907" s="9">
        <f t="shared" si="114"/>
        <v>7.936686390532544</v>
      </c>
      <c r="O907" s="9">
        <f t="shared" si="115"/>
        <v>7.2508917954815768</v>
      </c>
      <c r="P907" s="11">
        <f t="shared" si="116"/>
        <v>-100</v>
      </c>
      <c r="Q907" s="11">
        <f t="shared" si="117"/>
        <v>-100</v>
      </c>
      <c r="R907" s="8">
        <v>0</v>
      </c>
      <c r="S907" s="8">
        <v>0</v>
      </c>
      <c r="T907" s="8">
        <v>0</v>
      </c>
      <c r="U907" s="11">
        <f t="shared" si="118"/>
        <v>0</v>
      </c>
      <c r="V907" s="11">
        <f t="shared" si="119"/>
        <v>0</v>
      </c>
      <c r="W907" s="9">
        <v>5</v>
      </c>
      <c r="X907" s="9">
        <v>8</v>
      </c>
    </row>
    <row r="908" spans="1:24" x14ac:dyDescent="0.2">
      <c r="A908" s="2" t="s">
        <v>3320</v>
      </c>
      <c r="B908" s="2" t="s">
        <v>112</v>
      </c>
      <c r="C908" s="3">
        <v>2</v>
      </c>
      <c r="D908" s="4">
        <v>7.25</v>
      </c>
      <c r="E908" s="5">
        <v>2500</v>
      </c>
      <c r="F908" s="5">
        <v>0</v>
      </c>
      <c r="G908" s="6">
        <f t="shared" si="112"/>
        <v>0</v>
      </c>
      <c r="H908" s="5">
        <v>800</v>
      </c>
      <c r="I908" s="4">
        <v>7.25</v>
      </c>
      <c r="J908" s="3">
        <v>1</v>
      </c>
      <c r="K908" s="4">
        <v>0</v>
      </c>
      <c r="L908" s="4">
        <v>0</v>
      </c>
      <c r="M908" s="4">
        <f t="shared" si="113"/>
        <v>0</v>
      </c>
      <c r="N908" s="4">
        <f t="shared" si="114"/>
        <v>7.5254777070063694</v>
      </c>
      <c r="O908" s="4">
        <f t="shared" si="115"/>
        <v>7.2508917954815768</v>
      </c>
      <c r="P908" s="6">
        <f t="shared" si="116"/>
        <v>-100</v>
      </c>
      <c r="Q908" s="6">
        <f t="shared" si="117"/>
        <v>-100</v>
      </c>
      <c r="R908" s="3">
        <v>0</v>
      </c>
      <c r="S908" s="3">
        <v>0</v>
      </c>
      <c r="T908" s="3">
        <v>0</v>
      </c>
      <c r="U908" s="6">
        <f t="shared" si="118"/>
        <v>0</v>
      </c>
      <c r="V908" s="6">
        <f t="shared" si="119"/>
        <v>0</v>
      </c>
      <c r="W908" s="4">
        <v>6</v>
      </c>
      <c r="X908" s="4">
        <v>8</v>
      </c>
    </row>
    <row r="909" spans="1:24" x14ac:dyDescent="0.2">
      <c r="A909" s="7" t="s">
        <v>3320</v>
      </c>
      <c r="B909" s="7" t="s">
        <v>1735</v>
      </c>
      <c r="C909" s="8">
        <v>1</v>
      </c>
      <c r="D909" s="9">
        <v>3.5</v>
      </c>
      <c r="E909" s="10">
        <v>1500</v>
      </c>
      <c r="F909" s="10">
        <v>500</v>
      </c>
      <c r="G909" s="11">
        <f t="shared" si="112"/>
        <v>33.333333333333329</v>
      </c>
      <c r="H909" s="10">
        <v>2000</v>
      </c>
      <c r="I909" s="9">
        <v>3.5</v>
      </c>
      <c r="J909" s="8">
        <v>1</v>
      </c>
      <c r="K909" s="9">
        <v>14.98</v>
      </c>
      <c r="L909" s="9">
        <v>14.98</v>
      </c>
      <c r="M909" s="9">
        <f t="shared" si="113"/>
        <v>7.49</v>
      </c>
      <c r="N909" s="9">
        <f t="shared" si="114"/>
        <v>7.5254777070063694</v>
      </c>
      <c r="O909" s="9">
        <f t="shared" si="115"/>
        <v>7.2508917954815768</v>
      </c>
      <c r="P909" s="11">
        <f t="shared" si="116"/>
        <v>-0.47143461701226969</v>
      </c>
      <c r="Q909" s="11">
        <f t="shared" si="117"/>
        <v>3.2976385700228579</v>
      </c>
      <c r="R909" s="8">
        <v>0</v>
      </c>
      <c r="S909" s="8">
        <v>1</v>
      </c>
      <c r="T909" s="8">
        <v>1</v>
      </c>
      <c r="U909" s="11">
        <f t="shared" si="118"/>
        <v>0</v>
      </c>
      <c r="V909" s="11">
        <f t="shared" si="119"/>
        <v>200</v>
      </c>
      <c r="W909" s="9">
        <v>2</v>
      </c>
      <c r="X909" s="9">
        <v>5</v>
      </c>
    </row>
    <row r="910" spans="1:24" x14ac:dyDescent="0.2">
      <c r="A910" s="7" t="s">
        <v>3320</v>
      </c>
      <c r="B910" s="7" t="s">
        <v>1530</v>
      </c>
      <c r="C910" s="8">
        <v>3</v>
      </c>
      <c r="D910" s="9">
        <v>4.83</v>
      </c>
      <c r="E910" s="10">
        <v>4100</v>
      </c>
      <c r="F910" s="10">
        <v>600</v>
      </c>
      <c r="G910" s="11">
        <f t="shared" si="112"/>
        <v>14.634146341463413</v>
      </c>
      <c r="H910" s="10">
        <v>4700</v>
      </c>
      <c r="I910" s="9">
        <v>4.83</v>
      </c>
      <c r="J910" s="8">
        <v>3</v>
      </c>
      <c r="K910" s="9">
        <v>40.86</v>
      </c>
      <c r="L910" s="9">
        <v>40.86</v>
      </c>
      <c r="M910" s="9">
        <f t="shared" si="113"/>
        <v>8.6936170212765962</v>
      </c>
      <c r="N910" s="9">
        <f t="shared" si="114"/>
        <v>7.5254777070063694</v>
      </c>
      <c r="O910" s="9">
        <f t="shared" si="115"/>
        <v>7.2508917954815768</v>
      </c>
      <c r="P910" s="11">
        <f t="shared" si="116"/>
        <v>15.522460629744019</v>
      </c>
      <c r="Q910" s="11">
        <f t="shared" si="117"/>
        <v>19.89721080507724</v>
      </c>
      <c r="R910" s="8">
        <v>1</v>
      </c>
      <c r="S910" s="8">
        <v>1</v>
      </c>
      <c r="T910" s="8">
        <v>2</v>
      </c>
      <c r="U910" s="11">
        <f t="shared" si="118"/>
        <v>33.333333333333329</v>
      </c>
      <c r="V910" s="11">
        <f t="shared" si="119"/>
        <v>133.33333333333331</v>
      </c>
      <c r="W910" s="9">
        <v>2.67</v>
      </c>
      <c r="X910" s="9">
        <v>5.33</v>
      </c>
    </row>
    <row r="911" spans="1:24" x14ac:dyDescent="0.2">
      <c r="A911" s="7" t="s">
        <v>3320</v>
      </c>
      <c r="B911" s="7" t="s">
        <v>58</v>
      </c>
      <c r="C911" s="8">
        <v>1</v>
      </c>
      <c r="D911" s="9">
        <v>6</v>
      </c>
      <c r="E911" s="10">
        <v>1200</v>
      </c>
      <c r="F911" s="10">
        <v>400</v>
      </c>
      <c r="G911" s="11">
        <f t="shared" si="112"/>
        <v>33.333333333333329</v>
      </c>
      <c r="H911" s="10">
        <v>1600</v>
      </c>
      <c r="I911" s="9">
        <v>6</v>
      </c>
      <c r="J911" s="8">
        <v>1</v>
      </c>
      <c r="K911" s="9">
        <v>0</v>
      </c>
      <c r="L911" s="9">
        <v>0</v>
      </c>
      <c r="M911" s="9">
        <f t="shared" si="113"/>
        <v>0</v>
      </c>
      <c r="N911" s="9">
        <f t="shared" si="114"/>
        <v>7.5254777070063694</v>
      </c>
      <c r="O911" s="9">
        <f t="shared" si="115"/>
        <v>7.2508917954815768</v>
      </c>
      <c r="P911" s="11">
        <f t="shared" si="116"/>
        <v>-100</v>
      </c>
      <c r="Q911" s="11">
        <f t="shared" si="117"/>
        <v>-100</v>
      </c>
      <c r="R911" s="8">
        <v>0</v>
      </c>
      <c r="S911" s="8">
        <v>0</v>
      </c>
      <c r="T911" s="8">
        <v>0</v>
      </c>
      <c r="U911" s="11">
        <f t="shared" si="118"/>
        <v>0</v>
      </c>
      <c r="V911" s="11">
        <f t="shared" si="119"/>
        <v>0</v>
      </c>
      <c r="W911" s="9">
        <v>5</v>
      </c>
      <c r="X911" s="9">
        <v>5</v>
      </c>
    </row>
    <row r="912" spans="1:24" x14ac:dyDescent="0.2">
      <c r="A912" s="7" t="s">
        <v>3320</v>
      </c>
      <c r="B912" s="7" t="s">
        <v>95</v>
      </c>
      <c r="C912" s="8">
        <v>10</v>
      </c>
      <c r="D912" s="9">
        <v>4.43</v>
      </c>
      <c r="E912" s="10">
        <v>14600</v>
      </c>
      <c r="F912" s="10">
        <v>1600</v>
      </c>
      <c r="G912" s="11">
        <f t="shared" si="112"/>
        <v>10.95890410958904</v>
      </c>
      <c r="H912" s="10">
        <v>16200</v>
      </c>
      <c r="I912" s="9">
        <v>4.43</v>
      </c>
      <c r="J912" s="8">
        <v>10</v>
      </c>
      <c r="K912" s="9">
        <v>83.93</v>
      </c>
      <c r="L912" s="9">
        <v>83.93</v>
      </c>
      <c r="M912" s="9">
        <f t="shared" si="113"/>
        <v>5.1808641975308642</v>
      </c>
      <c r="N912" s="9">
        <f t="shared" si="114"/>
        <v>7.5254777070063694</v>
      </c>
      <c r="O912" s="9">
        <f t="shared" si="115"/>
        <v>7.2508917954815768</v>
      </c>
      <c r="P912" s="11">
        <f t="shared" si="116"/>
        <v>-31.155676765776917</v>
      </c>
      <c r="Q912" s="11">
        <f t="shared" si="117"/>
        <v>-28.548593143269063</v>
      </c>
      <c r="R912" s="8">
        <v>1</v>
      </c>
      <c r="S912" s="8">
        <v>4</v>
      </c>
      <c r="T912" s="8">
        <v>4</v>
      </c>
      <c r="U912" s="11">
        <f t="shared" si="118"/>
        <v>10</v>
      </c>
      <c r="V912" s="11">
        <f t="shared" si="119"/>
        <v>90</v>
      </c>
      <c r="W912" s="9">
        <v>4.4000000000000004</v>
      </c>
      <c r="X912" s="9">
        <v>7.9</v>
      </c>
    </row>
    <row r="913" spans="1:24" x14ac:dyDescent="0.2">
      <c r="A913" s="7" t="s">
        <v>3320</v>
      </c>
      <c r="B913" s="7" t="s">
        <v>318</v>
      </c>
      <c r="C913" s="8">
        <v>1</v>
      </c>
      <c r="D913" s="9">
        <v>4.5</v>
      </c>
      <c r="E913" s="10">
        <v>1300</v>
      </c>
      <c r="F913" s="10">
        <v>0</v>
      </c>
      <c r="G913" s="11">
        <f t="shared" si="112"/>
        <v>0</v>
      </c>
      <c r="H913" s="10">
        <v>0</v>
      </c>
      <c r="I913" s="9">
        <v>4.5</v>
      </c>
      <c r="J913" s="8">
        <v>0</v>
      </c>
      <c r="K913" s="9">
        <v>0</v>
      </c>
      <c r="L913" s="9">
        <v>0</v>
      </c>
      <c r="M913" s="9">
        <f t="shared" si="113"/>
        <v>0</v>
      </c>
      <c r="N913" s="9">
        <f t="shared" si="114"/>
        <v>7.5254777070063694</v>
      </c>
      <c r="O913" s="9">
        <f t="shared" si="115"/>
        <v>7.2508917954815768</v>
      </c>
      <c r="P913" s="11">
        <f t="shared" si="116"/>
        <v>-100</v>
      </c>
      <c r="Q913" s="11">
        <f t="shared" si="117"/>
        <v>-100</v>
      </c>
      <c r="R913" s="8">
        <v>0</v>
      </c>
      <c r="S913" s="8">
        <v>0</v>
      </c>
      <c r="T913" s="8">
        <v>0</v>
      </c>
      <c r="U913" s="11">
        <f t="shared" si="118"/>
        <v>0</v>
      </c>
      <c r="V913" s="11">
        <f t="shared" si="119"/>
        <v>0</v>
      </c>
      <c r="W913" s="9">
        <v>0</v>
      </c>
      <c r="X913" s="9">
        <v>0</v>
      </c>
    </row>
    <row r="914" spans="1:24" x14ac:dyDescent="0.2">
      <c r="A914" s="7" t="s">
        <v>3320</v>
      </c>
      <c r="B914" s="7" t="s">
        <v>1037</v>
      </c>
      <c r="C914" s="8">
        <v>1</v>
      </c>
      <c r="D914" s="9">
        <v>12</v>
      </c>
      <c r="E914" s="10">
        <v>800</v>
      </c>
      <c r="F914" s="10">
        <v>400</v>
      </c>
      <c r="G914" s="11">
        <f t="shared" si="112"/>
        <v>50</v>
      </c>
      <c r="H914" s="10">
        <v>1200</v>
      </c>
      <c r="I914" s="9">
        <v>12</v>
      </c>
      <c r="J914" s="8">
        <v>1</v>
      </c>
      <c r="K914" s="9">
        <v>5.48</v>
      </c>
      <c r="L914" s="9">
        <v>5.48</v>
      </c>
      <c r="M914" s="9">
        <f t="shared" si="113"/>
        <v>4.5666666666666664</v>
      </c>
      <c r="N914" s="9">
        <f t="shared" si="114"/>
        <v>7.5254777070063694</v>
      </c>
      <c r="O914" s="9">
        <f t="shared" si="115"/>
        <v>7.2508917954815768</v>
      </c>
      <c r="P914" s="11">
        <f t="shared" si="116"/>
        <v>-39.317252080688391</v>
      </c>
      <c r="Q914" s="11">
        <f t="shared" si="117"/>
        <v>-37.019241281294477</v>
      </c>
      <c r="R914" s="8">
        <v>0</v>
      </c>
      <c r="S914" s="8">
        <v>0</v>
      </c>
      <c r="T914" s="8">
        <v>1</v>
      </c>
      <c r="U914" s="11">
        <f t="shared" si="118"/>
        <v>0</v>
      </c>
      <c r="V914" s="11">
        <f t="shared" si="119"/>
        <v>100</v>
      </c>
      <c r="W914" s="9">
        <v>3</v>
      </c>
      <c r="X914" s="9">
        <v>5</v>
      </c>
    </row>
    <row r="915" spans="1:24" x14ac:dyDescent="0.2">
      <c r="A915" s="7" t="s">
        <v>3320</v>
      </c>
      <c r="B915" s="7" t="s">
        <v>188</v>
      </c>
      <c r="C915" s="8">
        <v>4</v>
      </c>
      <c r="D915" s="9">
        <v>7.88</v>
      </c>
      <c r="E915" s="10">
        <v>4400</v>
      </c>
      <c r="F915" s="10">
        <v>500</v>
      </c>
      <c r="G915" s="11">
        <f t="shared" si="112"/>
        <v>11.363636363636363</v>
      </c>
      <c r="H915" s="10">
        <v>4900</v>
      </c>
      <c r="I915" s="9">
        <v>7.88</v>
      </c>
      <c r="J915" s="8">
        <v>4</v>
      </c>
      <c r="K915" s="9">
        <v>12.84</v>
      </c>
      <c r="L915" s="9">
        <v>12.84</v>
      </c>
      <c r="M915" s="9">
        <f t="shared" si="113"/>
        <v>2.620408163265306</v>
      </c>
      <c r="N915" s="9">
        <f t="shared" si="114"/>
        <v>7.5254777070063694</v>
      </c>
      <c r="O915" s="9">
        <f t="shared" si="115"/>
        <v>7.2508917954815768</v>
      </c>
      <c r="P915" s="11">
        <f t="shared" si="116"/>
        <v>-65.179510653182149</v>
      </c>
      <c r="Q915" s="11">
        <f t="shared" si="117"/>
        <v>-63.86088446529812</v>
      </c>
      <c r="R915" s="8">
        <v>0</v>
      </c>
      <c r="S915" s="8">
        <v>0</v>
      </c>
      <c r="T915" s="8">
        <v>1</v>
      </c>
      <c r="U915" s="11">
        <f t="shared" si="118"/>
        <v>0</v>
      </c>
      <c r="V915" s="11">
        <f t="shared" si="119"/>
        <v>25</v>
      </c>
      <c r="W915" s="9">
        <v>5.25</v>
      </c>
      <c r="X915" s="9">
        <v>8.75</v>
      </c>
    </row>
    <row r="916" spans="1:24" x14ac:dyDescent="0.2">
      <c r="A916" s="7" t="s">
        <v>3320</v>
      </c>
      <c r="B916" s="7" t="s">
        <v>337</v>
      </c>
      <c r="C916" s="8">
        <v>5</v>
      </c>
      <c r="D916" s="9">
        <v>2.9</v>
      </c>
      <c r="E916" s="10">
        <v>8100</v>
      </c>
      <c r="F916" s="10">
        <v>400</v>
      </c>
      <c r="G916" s="11">
        <f t="shared" si="112"/>
        <v>4.9382716049382713</v>
      </c>
      <c r="H916" s="10">
        <v>8500</v>
      </c>
      <c r="I916" s="9">
        <v>2.9</v>
      </c>
      <c r="J916" s="8">
        <v>5</v>
      </c>
      <c r="K916" s="9">
        <v>88.62</v>
      </c>
      <c r="L916" s="9">
        <v>88.62</v>
      </c>
      <c r="M916" s="9">
        <f t="shared" si="113"/>
        <v>10.425882352941176</v>
      </c>
      <c r="N916" s="9">
        <f t="shared" si="114"/>
        <v>7.5254777070063694</v>
      </c>
      <c r="O916" s="9">
        <f t="shared" si="115"/>
        <v>7.2508917954815768</v>
      </c>
      <c r="P916" s="11">
        <f t="shared" si="116"/>
        <v>38.541136640860316</v>
      </c>
      <c r="Q916" s="11">
        <f t="shared" si="117"/>
        <v>43.787587058437531</v>
      </c>
      <c r="R916" s="8">
        <v>2</v>
      </c>
      <c r="S916" s="8">
        <v>2</v>
      </c>
      <c r="T916" s="8">
        <v>4</v>
      </c>
      <c r="U916" s="11">
        <f t="shared" si="118"/>
        <v>40</v>
      </c>
      <c r="V916" s="11">
        <f t="shared" si="119"/>
        <v>160</v>
      </c>
      <c r="W916" s="9">
        <v>3</v>
      </c>
      <c r="X916" s="9">
        <v>7.8</v>
      </c>
    </row>
    <row r="917" spans="1:24" x14ac:dyDescent="0.2">
      <c r="A917" s="7" t="s">
        <v>3320</v>
      </c>
      <c r="B917" s="7" t="s">
        <v>262</v>
      </c>
      <c r="C917" s="8">
        <v>1</v>
      </c>
      <c r="D917" s="9">
        <v>20</v>
      </c>
      <c r="E917" s="10">
        <v>700</v>
      </c>
      <c r="F917" s="10">
        <v>0</v>
      </c>
      <c r="G917" s="11">
        <f t="shared" si="112"/>
        <v>0</v>
      </c>
      <c r="H917" s="10">
        <v>0</v>
      </c>
      <c r="I917" s="9">
        <v>20</v>
      </c>
      <c r="J917" s="8">
        <v>0</v>
      </c>
      <c r="K917" s="9">
        <v>0</v>
      </c>
      <c r="L917" s="9">
        <v>0</v>
      </c>
      <c r="M917" s="9">
        <f t="shared" si="113"/>
        <v>0</v>
      </c>
      <c r="N917" s="9">
        <f t="shared" si="114"/>
        <v>7.5254777070063694</v>
      </c>
      <c r="O917" s="9">
        <f t="shared" si="115"/>
        <v>7.2508917954815768</v>
      </c>
      <c r="P917" s="11">
        <f t="shared" si="116"/>
        <v>-100</v>
      </c>
      <c r="Q917" s="11">
        <f t="shared" si="117"/>
        <v>-100</v>
      </c>
      <c r="R917" s="8">
        <v>0</v>
      </c>
      <c r="S917" s="8">
        <v>0</v>
      </c>
      <c r="T917" s="8">
        <v>0</v>
      </c>
      <c r="U917" s="11">
        <f t="shared" si="118"/>
        <v>0</v>
      </c>
      <c r="V917" s="11">
        <f t="shared" si="119"/>
        <v>0</v>
      </c>
      <c r="W917" s="9">
        <v>0</v>
      </c>
      <c r="X917" s="9">
        <v>0</v>
      </c>
    </row>
    <row r="918" spans="1:24" x14ac:dyDescent="0.2">
      <c r="A918" s="7" t="s">
        <v>3320</v>
      </c>
      <c r="B918" s="7" t="s">
        <v>230</v>
      </c>
      <c r="C918" s="8">
        <v>2</v>
      </c>
      <c r="D918" s="9">
        <v>7.5</v>
      </c>
      <c r="E918" s="10">
        <v>2200</v>
      </c>
      <c r="F918" s="10">
        <v>100</v>
      </c>
      <c r="G918" s="11">
        <f t="shared" si="112"/>
        <v>4.5454545454545459</v>
      </c>
      <c r="H918" s="10">
        <v>2300</v>
      </c>
      <c r="I918" s="9">
        <v>7.5</v>
      </c>
      <c r="J918" s="8">
        <v>2</v>
      </c>
      <c r="K918" s="9">
        <v>0</v>
      </c>
      <c r="L918" s="9">
        <v>0</v>
      </c>
      <c r="M918" s="9">
        <f t="shared" si="113"/>
        <v>0</v>
      </c>
      <c r="N918" s="9">
        <f t="shared" si="114"/>
        <v>7.5254777070063694</v>
      </c>
      <c r="O918" s="9">
        <f t="shared" si="115"/>
        <v>7.2508917954815768</v>
      </c>
      <c r="P918" s="11">
        <f t="shared" si="116"/>
        <v>-100</v>
      </c>
      <c r="Q918" s="11">
        <f t="shared" si="117"/>
        <v>-100</v>
      </c>
      <c r="R918" s="8">
        <v>0</v>
      </c>
      <c r="S918" s="8">
        <v>0</v>
      </c>
      <c r="T918" s="8">
        <v>0</v>
      </c>
      <c r="U918" s="11">
        <f t="shared" si="118"/>
        <v>0</v>
      </c>
      <c r="V918" s="11">
        <f t="shared" si="119"/>
        <v>0</v>
      </c>
      <c r="W918" s="9">
        <v>7</v>
      </c>
      <c r="X918" s="9">
        <v>9</v>
      </c>
    </row>
    <row r="919" spans="1:24" x14ac:dyDescent="0.2">
      <c r="A919" s="7" t="s">
        <v>3320</v>
      </c>
      <c r="B919" s="7" t="s">
        <v>359</v>
      </c>
      <c r="C919" s="8">
        <v>3</v>
      </c>
      <c r="D919" s="9">
        <v>13.67</v>
      </c>
      <c r="E919" s="10">
        <v>2700</v>
      </c>
      <c r="F919" s="10">
        <v>100</v>
      </c>
      <c r="G919" s="11">
        <f t="shared" si="112"/>
        <v>3.7037037037037033</v>
      </c>
      <c r="H919" s="10">
        <v>2100</v>
      </c>
      <c r="I919" s="9">
        <v>13.67</v>
      </c>
      <c r="J919" s="8">
        <v>2</v>
      </c>
      <c r="K919" s="9">
        <v>25.53</v>
      </c>
      <c r="L919" s="9">
        <v>25.53</v>
      </c>
      <c r="M919" s="9">
        <f t="shared" si="113"/>
        <v>12.157142857142858</v>
      </c>
      <c r="N919" s="9">
        <f t="shared" si="114"/>
        <v>7.5254777070063694</v>
      </c>
      <c r="O919" s="9">
        <f t="shared" si="115"/>
        <v>7.2508917954815768</v>
      </c>
      <c r="P919" s="11">
        <f t="shared" si="116"/>
        <v>61.546460310743022</v>
      </c>
      <c r="Q919" s="11">
        <f t="shared" si="117"/>
        <v>67.664105327273433</v>
      </c>
      <c r="R919" s="8">
        <v>0</v>
      </c>
      <c r="S919" s="8">
        <v>1</v>
      </c>
      <c r="T919" s="8">
        <v>1</v>
      </c>
      <c r="U919" s="11">
        <f t="shared" si="118"/>
        <v>0</v>
      </c>
      <c r="V919" s="11">
        <f t="shared" si="119"/>
        <v>100</v>
      </c>
      <c r="W919" s="9">
        <v>4</v>
      </c>
      <c r="X919" s="9">
        <v>6.5</v>
      </c>
    </row>
    <row r="920" spans="1:24" x14ac:dyDescent="0.2">
      <c r="A920" s="7" t="s">
        <v>3320</v>
      </c>
      <c r="B920" s="7" t="s">
        <v>693</v>
      </c>
      <c r="C920" s="8">
        <v>4</v>
      </c>
      <c r="D920" s="9">
        <v>10.5</v>
      </c>
      <c r="E920" s="10">
        <v>3800</v>
      </c>
      <c r="F920" s="10">
        <v>200</v>
      </c>
      <c r="G920" s="11">
        <f t="shared" si="112"/>
        <v>5.2631578947368416</v>
      </c>
      <c r="H920" s="10">
        <v>2700</v>
      </c>
      <c r="I920" s="9">
        <v>10.5</v>
      </c>
      <c r="J920" s="8">
        <v>3</v>
      </c>
      <c r="K920" s="9">
        <v>0</v>
      </c>
      <c r="L920" s="9">
        <v>0</v>
      </c>
      <c r="M920" s="9">
        <f t="shared" si="113"/>
        <v>0</v>
      </c>
      <c r="N920" s="9">
        <f t="shared" si="114"/>
        <v>7.5254777070063694</v>
      </c>
      <c r="O920" s="9">
        <f t="shared" si="115"/>
        <v>7.2508917954815768</v>
      </c>
      <c r="P920" s="11">
        <f t="shared" si="116"/>
        <v>-100</v>
      </c>
      <c r="Q920" s="11">
        <f t="shared" si="117"/>
        <v>-100</v>
      </c>
      <c r="R920" s="8">
        <v>0</v>
      </c>
      <c r="S920" s="8">
        <v>0</v>
      </c>
      <c r="T920" s="8">
        <v>0</v>
      </c>
      <c r="U920" s="11">
        <f t="shared" si="118"/>
        <v>0</v>
      </c>
      <c r="V920" s="11">
        <f t="shared" si="119"/>
        <v>0</v>
      </c>
      <c r="W920" s="9">
        <v>8.67</v>
      </c>
      <c r="X920" s="9">
        <v>10.33</v>
      </c>
    </row>
    <row r="921" spans="1:24" x14ac:dyDescent="0.2">
      <c r="A921" s="7" t="s">
        <v>3320</v>
      </c>
      <c r="B921" s="7" t="s">
        <v>3350</v>
      </c>
      <c r="C921" s="8">
        <v>1</v>
      </c>
      <c r="D921" s="9">
        <v>6</v>
      </c>
      <c r="E921" s="10">
        <v>1200</v>
      </c>
      <c r="F921" s="10">
        <v>0</v>
      </c>
      <c r="G921" s="11">
        <f t="shared" si="112"/>
        <v>0</v>
      </c>
      <c r="H921" s="10">
        <v>1200</v>
      </c>
      <c r="I921" s="9">
        <v>6</v>
      </c>
      <c r="J921" s="8">
        <v>1</v>
      </c>
      <c r="K921" s="9">
        <v>23.44</v>
      </c>
      <c r="L921" s="9">
        <v>23.44</v>
      </c>
      <c r="M921" s="9">
        <f t="shared" si="113"/>
        <v>19.533333333333331</v>
      </c>
      <c r="N921" s="9">
        <f t="shared" si="114"/>
        <v>7.5254777070063694</v>
      </c>
      <c r="O921" s="9">
        <f t="shared" si="115"/>
        <v>7.2508917954815768</v>
      </c>
      <c r="P921" s="11">
        <f t="shared" si="116"/>
        <v>159.56270277895328</v>
      </c>
      <c r="Q921" s="11">
        <f t="shared" si="117"/>
        <v>169.39215043183529</v>
      </c>
      <c r="R921" s="8">
        <v>0</v>
      </c>
      <c r="S921" s="8">
        <v>1</v>
      </c>
      <c r="T921" s="8">
        <v>1</v>
      </c>
      <c r="U921" s="11">
        <f t="shared" si="118"/>
        <v>0</v>
      </c>
      <c r="V921" s="11">
        <f t="shared" si="119"/>
        <v>200</v>
      </c>
      <c r="W921" s="9">
        <v>2</v>
      </c>
      <c r="X921" s="9">
        <v>6</v>
      </c>
    </row>
    <row r="922" spans="1:24" x14ac:dyDescent="0.2">
      <c r="A922" s="7" t="s">
        <v>3320</v>
      </c>
      <c r="B922" s="7" t="s">
        <v>134</v>
      </c>
      <c r="C922" s="8">
        <v>2</v>
      </c>
      <c r="D922" s="9">
        <v>17</v>
      </c>
      <c r="E922" s="10">
        <v>1800</v>
      </c>
      <c r="F922" s="10">
        <v>200</v>
      </c>
      <c r="G922" s="11">
        <f t="shared" si="112"/>
        <v>11.111111111111111</v>
      </c>
      <c r="H922" s="10">
        <v>2000</v>
      </c>
      <c r="I922" s="9">
        <v>17</v>
      </c>
      <c r="J922" s="8">
        <v>2</v>
      </c>
      <c r="K922" s="9">
        <v>0</v>
      </c>
      <c r="L922" s="9">
        <v>0</v>
      </c>
      <c r="M922" s="9">
        <f t="shared" si="113"/>
        <v>0</v>
      </c>
      <c r="N922" s="9">
        <f t="shared" si="114"/>
        <v>7.5254777070063694</v>
      </c>
      <c r="O922" s="9">
        <f t="shared" si="115"/>
        <v>7.2508917954815768</v>
      </c>
      <c r="P922" s="11">
        <f t="shared" si="116"/>
        <v>-100</v>
      </c>
      <c r="Q922" s="11">
        <f t="shared" si="117"/>
        <v>-100</v>
      </c>
      <c r="R922" s="8">
        <v>0</v>
      </c>
      <c r="S922" s="8">
        <v>0</v>
      </c>
      <c r="T922" s="8">
        <v>0</v>
      </c>
      <c r="U922" s="11">
        <f t="shared" si="118"/>
        <v>0</v>
      </c>
      <c r="V922" s="11">
        <f t="shared" si="119"/>
        <v>0</v>
      </c>
      <c r="W922" s="9">
        <v>7</v>
      </c>
      <c r="X922" s="9">
        <v>8.5</v>
      </c>
    </row>
    <row r="923" spans="1:24" x14ac:dyDescent="0.2">
      <c r="A923" s="7" t="s">
        <v>3320</v>
      </c>
      <c r="B923" s="7" t="s">
        <v>148</v>
      </c>
      <c r="C923" s="8">
        <v>7</v>
      </c>
      <c r="D923" s="9">
        <v>6.76</v>
      </c>
      <c r="E923" s="10">
        <v>9900</v>
      </c>
      <c r="F923" s="10">
        <v>300</v>
      </c>
      <c r="G923" s="11">
        <f t="shared" si="112"/>
        <v>3.0303030303030303</v>
      </c>
      <c r="H923" s="10">
        <v>10200</v>
      </c>
      <c r="I923" s="9">
        <v>6.76</v>
      </c>
      <c r="J923" s="8">
        <v>7</v>
      </c>
      <c r="K923" s="9">
        <v>88.3</v>
      </c>
      <c r="L923" s="9">
        <v>88.3</v>
      </c>
      <c r="M923" s="9">
        <f t="shared" si="113"/>
        <v>8.6568627450980387</v>
      </c>
      <c r="N923" s="9">
        <f t="shared" si="114"/>
        <v>7.5254777070063694</v>
      </c>
      <c r="O923" s="9">
        <f t="shared" si="115"/>
        <v>7.2508917954815768</v>
      </c>
      <c r="P923" s="11">
        <f t="shared" si="116"/>
        <v>15.034062715225735</v>
      </c>
      <c r="Q923" s="11">
        <f t="shared" si="117"/>
        <v>19.390317622621239</v>
      </c>
      <c r="R923" s="8">
        <v>2</v>
      </c>
      <c r="S923" s="8">
        <v>3</v>
      </c>
      <c r="T923" s="8">
        <v>3</v>
      </c>
      <c r="U923" s="11">
        <f t="shared" si="118"/>
        <v>28.571428571428569</v>
      </c>
      <c r="V923" s="11">
        <f t="shared" si="119"/>
        <v>114.28571428571428</v>
      </c>
      <c r="W923" s="9">
        <v>4</v>
      </c>
      <c r="X923" s="9">
        <v>10</v>
      </c>
    </row>
    <row r="924" spans="1:24" x14ac:dyDescent="0.2">
      <c r="A924" s="7" t="s">
        <v>3320</v>
      </c>
      <c r="B924" s="7" t="s">
        <v>1473</v>
      </c>
      <c r="C924" s="8">
        <v>1</v>
      </c>
      <c r="D924" s="9">
        <v>30</v>
      </c>
      <c r="E924" s="10">
        <v>400</v>
      </c>
      <c r="F924" s="10">
        <v>0</v>
      </c>
      <c r="G924" s="11">
        <f t="shared" si="112"/>
        <v>0</v>
      </c>
      <c r="H924" s="10">
        <v>400</v>
      </c>
      <c r="I924" s="9">
        <v>30</v>
      </c>
      <c r="J924" s="8">
        <v>1</v>
      </c>
      <c r="K924" s="9">
        <v>0</v>
      </c>
      <c r="L924" s="9">
        <v>0</v>
      </c>
      <c r="M924" s="9">
        <f t="shared" si="113"/>
        <v>0</v>
      </c>
      <c r="N924" s="9">
        <f t="shared" si="114"/>
        <v>7.5254777070063694</v>
      </c>
      <c r="O924" s="9">
        <f t="shared" si="115"/>
        <v>7.2508917954815768</v>
      </c>
      <c r="P924" s="11">
        <f t="shared" si="116"/>
        <v>-100</v>
      </c>
      <c r="Q924" s="11">
        <f t="shared" si="117"/>
        <v>-100</v>
      </c>
      <c r="R924" s="8">
        <v>0</v>
      </c>
      <c r="S924" s="8">
        <v>0</v>
      </c>
      <c r="T924" s="8">
        <v>0</v>
      </c>
      <c r="U924" s="11">
        <f t="shared" si="118"/>
        <v>0</v>
      </c>
      <c r="V924" s="11">
        <f t="shared" si="119"/>
        <v>0</v>
      </c>
      <c r="W924" s="9">
        <v>8</v>
      </c>
      <c r="X924" s="9">
        <v>8</v>
      </c>
    </row>
    <row r="925" spans="1:24" x14ac:dyDescent="0.2">
      <c r="A925" s="7" t="s">
        <v>3320</v>
      </c>
      <c r="B925" s="7" t="s">
        <v>258</v>
      </c>
      <c r="C925" s="8">
        <v>4</v>
      </c>
      <c r="D925" s="9">
        <v>22.5</v>
      </c>
      <c r="E925" s="10">
        <v>3400</v>
      </c>
      <c r="F925" s="10">
        <v>400</v>
      </c>
      <c r="G925" s="11">
        <f t="shared" si="112"/>
        <v>11.76470588235294</v>
      </c>
      <c r="H925" s="10">
        <v>3400</v>
      </c>
      <c r="I925" s="9">
        <v>22.5</v>
      </c>
      <c r="J925" s="8">
        <v>3</v>
      </c>
      <c r="K925" s="9">
        <v>26.84</v>
      </c>
      <c r="L925" s="9">
        <v>26.84</v>
      </c>
      <c r="M925" s="9">
        <f t="shared" si="113"/>
        <v>7.8941176470588239</v>
      </c>
      <c r="N925" s="9">
        <f t="shared" si="114"/>
        <v>7.5254777070063694</v>
      </c>
      <c r="O925" s="9">
        <f t="shared" si="115"/>
        <v>7.2508917954815768</v>
      </c>
      <c r="P925" s="11">
        <f t="shared" si="116"/>
        <v>4.8985586617211476</v>
      </c>
      <c r="Q925" s="11">
        <f t="shared" si="117"/>
        <v>8.8709895240482819</v>
      </c>
      <c r="R925" s="8">
        <v>0</v>
      </c>
      <c r="S925" s="8">
        <v>1</v>
      </c>
      <c r="T925" s="8">
        <v>1</v>
      </c>
      <c r="U925" s="11">
        <f t="shared" si="118"/>
        <v>0</v>
      </c>
      <c r="V925" s="11">
        <f t="shared" si="119"/>
        <v>66.666666666666657</v>
      </c>
      <c r="W925" s="9">
        <v>5</v>
      </c>
      <c r="X925" s="9">
        <v>9</v>
      </c>
    </row>
    <row r="926" spans="1:24" x14ac:dyDescent="0.2">
      <c r="A926" s="7" t="s">
        <v>3320</v>
      </c>
      <c r="B926" s="7" t="s">
        <v>1337</v>
      </c>
      <c r="C926" s="8">
        <v>1</v>
      </c>
      <c r="D926" s="9">
        <v>12</v>
      </c>
      <c r="E926" s="10">
        <v>800</v>
      </c>
      <c r="F926" s="10">
        <v>0</v>
      </c>
      <c r="G926" s="11">
        <f t="shared" si="112"/>
        <v>0</v>
      </c>
      <c r="H926" s="10">
        <v>800</v>
      </c>
      <c r="I926" s="9">
        <v>12</v>
      </c>
      <c r="J926" s="8">
        <v>1</v>
      </c>
      <c r="K926" s="9">
        <v>85.44</v>
      </c>
      <c r="L926" s="9">
        <v>85.44</v>
      </c>
      <c r="M926" s="9">
        <f t="shared" si="113"/>
        <v>106.8</v>
      </c>
      <c r="N926" s="9">
        <f t="shared" si="114"/>
        <v>7.5254777070063694</v>
      </c>
      <c r="O926" s="9">
        <f t="shared" si="115"/>
        <v>7.2508917954815768</v>
      </c>
      <c r="P926" s="11">
        <f t="shared" si="116"/>
        <v>1319.1790097333896</v>
      </c>
      <c r="Q926" s="11">
        <f t="shared" si="117"/>
        <v>1372.9222695965875</v>
      </c>
      <c r="R926" s="8">
        <v>1</v>
      </c>
      <c r="S926" s="8">
        <v>1</v>
      </c>
      <c r="T926" s="8">
        <v>1</v>
      </c>
      <c r="U926" s="11">
        <f t="shared" si="118"/>
        <v>100</v>
      </c>
      <c r="V926" s="11">
        <f t="shared" si="119"/>
        <v>300</v>
      </c>
      <c r="W926" s="9">
        <v>1</v>
      </c>
      <c r="X926" s="9">
        <v>8</v>
      </c>
    </row>
    <row r="927" spans="1:24" x14ac:dyDescent="0.2">
      <c r="A927" s="7" t="s">
        <v>3320</v>
      </c>
      <c r="B927" s="7" t="s">
        <v>3389</v>
      </c>
      <c r="C927" s="8">
        <v>1</v>
      </c>
      <c r="D927" s="9">
        <v>8</v>
      </c>
      <c r="E927" s="10">
        <v>1000</v>
      </c>
      <c r="F927" s="10">
        <v>200</v>
      </c>
      <c r="G927" s="11">
        <f t="shared" si="112"/>
        <v>20</v>
      </c>
      <c r="H927" s="10">
        <v>1200</v>
      </c>
      <c r="I927" s="9">
        <v>8</v>
      </c>
      <c r="J927" s="8">
        <v>1</v>
      </c>
      <c r="K927" s="9">
        <v>7.48</v>
      </c>
      <c r="L927" s="9">
        <v>7.48</v>
      </c>
      <c r="M927" s="9">
        <f t="shared" si="113"/>
        <v>6.2333333333333334</v>
      </c>
      <c r="N927" s="9">
        <f t="shared" si="114"/>
        <v>7.5254777070063694</v>
      </c>
      <c r="O927" s="9">
        <f t="shared" si="115"/>
        <v>7.2508917954815768</v>
      </c>
      <c r="P927" s="11">
        <f t="shared" si="116"/>
        <v>-17.170263788968825</v>
      </c>
      <c r="Q927" s="11">
        <f t="shared" si="117"/>
        <v>-14.033562916803408</v>
      </c>
      <c r="R927" s="8">
        <v>0</v>
      </c>
      <c r="S927" s="8">
        <v>0</v>
      </c>
      <c r="T927" s="8">
        <v>1</v>
      </c>
      <c r="U927" s="11">
        <f t="shared" si="118"/>
        <v>0</v>
      </c>
      <c r="V927" s="11">
        <f t="shared" si="119"/>
        <v>100</v>
      </c>
      <c r="W927" s="9">
        <v>3</v>
      </c>
      <c r="X927" s="9">
        <v>5</v>
      </c>
    </row>
    <row r="928" spans="1:24" x14ac:dyDescent="0.2">
      <c r="A928" s="7" t="s">
        <v>3320</v>
      </c>
      <c r="B928" s="7" t="s">
        <v>846</v>
      </c>
      <c r="C928" s="8">
        <v>1</v>
      </c>
      <c r="D928" s="9">
        <v>6</v>
      </c>
      <c r="E928" s="10">
        <v>1200</v>
      </c>
      <c r="F928" s="10">
        <v>0</v>
      </c>
      <c r="G928" s="11">
        <f t="shared" si="112"/>
        <v>0</v>
      </c>
      <c r="H928" s="10">
        <v>0</v>
      </c>
      <c r="I928" s="9">
        <v>6</v>
      </c>
      <c r="J928" s="8">
        <v>0</v>
      </c>
      <c r="K928" s="9">
        <v>0</v>
      </c>
      <c r="L928" s="9">
        <v>0</v>
      </c>
      <c r="M928" s="9">
        <f t="shared" si="113"/>
        <v>0</v>
      </c>
      <c r="N928" s="9">
        <f t="shared" si="114"/>
        <v>7.5254777070063694</v>
      </c>
      <c r="O928" s="9">
        <f t="shared" si="115"/>
        <v>7.2508917954815768</v>
      </c>
      <c r="P928" s="11">
        <f t="shared" si="116"/>
        <v>-100</v>
      </c>
      <c r="Q928" s="11">
        <f t="shared" si="117"/>
        <v>-100</v>
      </c>
      <c r="R928" s="8">
        <v>0</v>
      </c>
      <c r="S928" s="8">
        <v>0</v>
      </c>
      <c r="T928" s="8">
        <v>0</v>
      </c>
      <c r="U928" s="11">
        <f t="shared" si="118"/>
        <v>0</v>
      </c>
      <c r="V928" s="11">
        <f t="shared" si="119"/>
        <v>0</v>
      </c>
      <c r="W928" s="9">
        <v>0</v>
      </c>
      <c r="X928" s="9">
        <v>0</v>
      </c>
    </row>
    <row r="929" spans="1:24" x14ac:dyDescent="0.2">
      <c r="A929" s="7" t="s">
        <v>3320</v>
      </c>
      <c r="B929" s="7" t="s">
        <v>413</v>
      </c>
      <c r="C929" s="8">
        <v>1</v>
      </c>
      <c r="D929" s="9">
        <v>20</v>
      </c>
      <c r="E929" s="10">
        <v>700</v>
      </c>
      <c r="F929" s="10">
        <v>0</v>
      </c>
      <c r="G929" s="11">
        <f t="shared" si="112"/>
        <v>0</v>
      </c>
      <c r="H929" s="10">
        <v>700</v>
      </c>
      <c r="I929" s="9">
        <v>20</v>
      </c>
      <c r="J929" s="8">
        <v>1</v>
      </c>
      <c r="K929" s="9">
        <v>0</v>
      </c>
      <c r="L929" s="9">
        <v>0</v>
      </c>
      <c r="M929" s="9">
        <f t="shared" si="113"/>
        <v>0</v>
      </c>
      <c r="N929" s="9">
        <f t="shared" si="114"/>
        <v>7.5254777070063694</v>
      </c>
      <c r="O929" s="9">
        <f t="shared" si="115"/>
        <v>7.2508917954815768</v>
      </c>
      <c r="P929" s="11">
        <f t="shared" si="116"/>
        <v>-100</v>
      </c>
      <c r="Q929" s="11">
        <f t="shared" si="117"/>
        <v>-100</v>
      </c>
      <c r="R929" s="8">
        <v>0</v>
      </c>
      <c r="S929" s="8">
        <v>0</v>
      </c>
      <c r="T929" s="8">
        <v>0</v>
      </c>
      <c r="U929" s="11">
        <f t="shared" si="118"/>
        <v>0</v>
      </c>
      <c r="V929" s="11">
        <f t="shared" si="119"/>
        <v>0</v>
      </c>
      <c r="W929" s="9">
        <v>7</v>
      </c>
      <c r="X929" s="9">
        <v>9</v>
      </c>
    </row>
    <row r="930" spans="1:24" x14ac:dyDescent="0.2">
      <c r="A930" s="7" t="s">
        <v>3320</v>
      </c>
      <c r="B930" s="7" t="s">
        <v>768</v>
      </c>
      <c r="C930" s="8">
        <v>2</v>
      </c>
      <c r="D930" s="9">
        <v>17.5</v>
      </c>
      <c r="E930" s="10">
        <v>1500</v>
      </c>
      <c r="F930" s="10">
        <v>100</v>
      </c>
      <c r="G930" s="11">
        <f t="shared" si="112"/>
        <v>6.666666666666667</v>
      </c>
      <c r="H930" s="10">
        <v>900</v>
      </c>
      <c r="I930" s="9">
        <v>17.5</v>
      </c>
      <c r="J930" s="8">
        <v>1</v>
      </c>
      <c r="K930" s="9">
        <v>28.05</v>
      </c>
      <c r="L930" s="9">
        <v>28.05</v>
      </c>
      <c r="M930" s="9">
        <f t="shared" si="113"/>
        <v>31.166666666666668</v>
      </c>
      <c r="N930" s="9">
        <f t="shared" si="114"/>
        <v>7.5254777070063694</v>
      </c>
      <c r="O930" s="9">
        <f t="shared" si="115"/>
        <v>7.2508917954815768</v>
      </c>
      <c r="P930" s="11">
        <f t="shared" si="116"/>
        <v>314.14868105515586</v>
      </c>
      <c r="Q930" s="11">
        <f t="shared" si="117"/>
        <v>329.83218541598302</v>
      </c>
      <c r="R930" s="8">
        <v>0</v>
      </c>
      <c r="S930" s="8">
        <v>1</v>
      </c>
      <c r="T930" s="8">
        <v>1</v>
      </c>
      <c r="U930" s="11">
        <f t="shared" si="118"/>
        <v>0</v>
      </c>
      <c r="V930" s="11">
        <f t="shared" si="119"/>
        <v>200</v>
      </c>
      <c r="W930" s="9">
        <v>2</v>
      </c>
      <c r="X930" s="9">
        <v>9</v>
      </c>
    </row>
    <row r="931" spans="1:24" x14ac:dyDescent="0.2">
      <c r="A931" s="7" t="s">
        <v>3320</v>
      </c>
      <c r="B931" s="7" t="s">
        <v>362</v>
      </c>
      <c r="C931" s="8">
        <v>2</v>
      </c>
      <c r="D931" s="9">
        <v>7.5</v>
      </c>
      <c r="E931" s="10">
        <v>2400</v>
      </c>
      <c r="F931" s="10">
        <v>100</v>
      </c>
      <c r="G931" s="11">
        <f t="shared" si="112"/>
        <v>4.1666666666666661</v>
      </c>
      <c r="H931" s="10">
        <v>900</v>
      </c>
      <c r="I931" s="9">
        <v>7.5</v>
      </c>
      <c r="J931" s="8">
        <v>1</v>
      </c>
      <c r="K931" s="9">
        <v>9.4</v>
      </c>
      <c r="L931" s="9">
        <v>9.4</v>
      </c>
      <c r="M931" s="9">
        <f t="shared" si="113"/>
        <v>10.444444444444445</v>
      </c>
      <c r="N931" s="9">
        <f t="shared" si="114"/>
        <v>7.5254777070063694</v>
      </c>
      <c r="O931" s="9">
        <f t="shared" si="115"/>
        <v>7.2508917954815768</v>
      </c>
      <c r="P931" s="11">
        <f t="shared" si="116"/>
        <v>38.787793294775945</v>
      </c>
      <c r="Q931" s="11">
        <f t="shared" si="117"/>
        <v>44.043584417477355</v>
      </c>
      <c r="R931" s="8">
        <v>0</v>
      </c>
      <c r="S931" s="8">
        <v>0</v>
      </c>
      <c r="T931" s="8">
        <v>1</v>
      </c>
      <c r="U931" s="11">
        <f t="shared" si="118"/>
        <v>0</v>
      </c>
      <c r="V931" s="11">
        <f t="shared" si="119"/>
        <v>100</v>
      </c>
      <c r="W931" s="9">
        <v>3</v>
      </c>
      <c r="X931" s="9">
        <v>11</v>
      </c>
    </row>
    <row r="932" spans="1:24" x14ac:dyDescent="0.2">
      <c r="A932" s="7" t="s">
        <v>3320</v>
      </c>
      <c r="B932" s="7" t="s">
        <v>596</v>
      </c>
      <c r="C932" s="8">
        <v>2</v>
      </c>
      <c r="D932" s="9">
        <v>9</v>
      </c>
      <c r="E932" s="10">
        <v>1900</v>
      </c>
      <c r="F932" s="10">
        <v>400</v>
      </c>
      <c r="G932" s="11">
        <f t="shared" si="112"/>
        <v>21.052631578947366</v>
      </c>
      <c r="H932" s="10">
        <v>2300</v>
      </c>
      <c r="I932" s="9">
        <v>9</v>
      </c>
      <c r="J932" s="8">
        <v>2</v>
      </c>
      <c r="K932" s="9">
        <v>0</v>
      </c>
      <c r="L932" s="9">
        <v>0</v>
      </c>
      <c r="M932" s="9">
        <f t="shared" si="113"/>
        <v>0</v>
      </c>
      <c r="N932" s="9">
        <f t="shared" si="114"/>
        <v>7.5254777070063694</v>
      </c>
      <c r="O932" s="9">
        <f t="shared" si="115"/>
        <v>7.2508917954815768</v>
      </c>
      <c r="P932" s="11">
        <f t="shared" si="116"/>
        <v>-100</v>
      </c>
      <c r="Q932" s="11">
        <f t="shared" si="117"/>
        <v>-100</v>
      </c>
      <c r="R932" s="8">
        <v>0</v>
      </c>
      <c r="S932" s="8">
        <v>0</v>
      </c>
      <c r="T932" s="8">
        <v>0</v>
      </c>
      <c r="U932" s="11">
        <f t="shared" si="118"/>
        <v>0</v>
      </c>
      <c r="V932" s="11">
        <f t="shared" si="119"/>
        <v>0</v>
      </c>
      <c r="W932" s="9">
        <v>5</v>
      </c>
      <c r="X932" s="9">
        <v>10</v>
      </c>
    </row>
    <row r="933" spans="1:24" x14ac:dyDescent="0.2">
      <c r="A933" s="7" t="s">
        <v>3320</v>
      </c>
      <c r="B933" s="7" t="s">
        <v>177</v>
      </c>
      <c r="C933" s="8">
        <v>1</v>
      </c>
      <c r="D933" s="9">
        <v>10</v>
      </c>
      <c r="E933" s="10">
        <v>900</v>
      </c>
      <c r="F933" s="10">
        <v>300</v>
      </c>
      <c r="G933" s="11">
        <f t="shared" si="112"/>
        <v>33.333333333333329</v>
      </c>
      <c r="H933" s="10">
        <v>1200</v>
      </c>
      <c r="I933" s="9">
        <v>10</v>
      </c>
      <c r="J933" s="8">
        <v>1</v>
      </c>
      <c r="K933" s="9">
        <v>0</v>
      </c>
      <c r="L933" s="9">
        <v>0</v>
      </c>
      <c r="M933" s="9">
        <f t="shared" si="113"/>
        <v>0</v>
      </c>
      <c r="N933" s="9">
        <f t="shared" si="114"/>
        <v>7.5254777070063694</v>
      </c>
      <c r="O933" s="9">
        <f t="shared" si="115"/>
        <v>7.2508917954815768</v>
      </c>
      <c r="P933" s="11">
        <f t="shared" si="116"/>
        <v>-100</v>
      </c>
      <c r="Q933" s="11">
        <f t="shared" si="117"/>
        <v>-100</v>
      </c>
      <c r="R933" s="8">
        <v>0</v>
      </c>
      <c r="S933" s="8">
        <v>0</v>
      </c>
      <c r="T933" s="8">
        <v>0</v>
      </c>
      <c r="U933" s="11">
        <f t="shared" si="118"/>
        <v>0</v>
      </c>
      <c r="V933" s="11">
        <f t="shared" si="119"/>
        <v>0</v>
      </c>
      <c r="W933" s="9">
        <v>8</v>
      </c>
      <c r="X933" s="9">
        <v>9</v>
      </c>
    </row>
    <row r="934" spans="1:24" x14ac:dyDescent="0.2">
      <c r="A934" s="7" t="s">
        <v>3320</v>
      </c>
      <c r="B934" s="7" t="s">
        <v>408</v>
      </c>
      <c r="C934" s="8">
        <v>4</v>
      </c>
      <c r="D934" s="9">
        <v>7.88</v>
      </c>
      <c r="E934" s="10">
        <v>4500</v>
      </c>
      <c r="F934" s="10">
        <v>800</v>
      </c>
      <c r="G934" s="11">
        <f t="shared" si="112"/>
        <v>17.777777777777779</v>
      </c>
      <c r="H934" s="10">
        <v>5300</v>
      </c>
      <c r="I934" s="9">
        <v>7.88</v>
      </c>
      <c r="J934" s="8">
        <v>4</v>
      </c>
      <c r="K934" s="9">
        <v>31.29</v>
      </c>
      <c r="L934" s="9">
        <v>31.29</v>
      </c>
      <c r="M934" s="9">
        <f t="shared" si="113"/>
        <v>5.903773584905661</v>
      </c>
      <c r="N934" s="9">
        <f t="shared" si="114"/>
        <v>7.5254777070063694</v>
      </c>
      <c r="O934" s="9">
        <f t="shared" si="115"/>
        <v>7.2508917954815768</v>
      </c>
      <c r="P934" s="11">
        <f t="shared" si="116"/>
        <v>-21.549517322878646</v>
      </c>
      <c r="Q934" s="11">
        <f t="shared" si="117"/>
        <v>-18.578655544348049</v>
      </c>
      <c r="R934" s="8">
        <v>0</v>
      </c>
      <c r="S934" s="8">
        <v>1</v>
      </c>
      <c r="T934" s="8">
        <v>2</v>
      </c>
      <c r="U934" s="11">
        <f t="shared" si="118"/>
        <v>0</v>
      </c>
      <c r="V934" s="11">
        <f t="shared" si="119"/>
        <v>75</v>
      </c>
      <c r="W934" s="9">
        <v>5.25</v>
      </c>
      <c r="X934" s="9">
        <v>9</v>
      </c>
    </row>
    <row r="935" spans="1:24" x14ac:dyDescent="0.2">
      <c r="A935" s="7" t="s">
        <v>3320</v>
      </c>
      <c r="B935" s="7" t="s">
        <v>548</v>
      </c>
      <c r="C935" s="8">
        <v>1</v>
      </c>
      <c r="D935" s="9">
        <v>4</v>
      </c>
      <c r="E935" s="10">
        <v>1400</v>
      </c>
      <c r="F935" s="10">
        <v>300</v>
      </c>
      <c r="G935" s="11">
        <f t="shared" si="112"/>
        <v>21.428571428571427</v>
      </c>
      <c r="H935" s="10">
        <v>1700</v>
      </c>
      <c r="I935" s="9">
        <v>4</v>
      </c>
      <c r="J935" s="8">
        <v>1</v>
      </c>
      <c r="K935" s="9">
        <v>29.6</v>
      </c>
      <c r="L935" s="9">
        <v>29.6</v>
      </c>
      <c r="M935" s="9">
        <f t="shared" si="113"/>
        <v>17.411764705882351</v>
      </c>
      <c r="N935" s="9">
        <f t="shared" si="114"/>
        <v>7.5254777070063694</v>
      </c>
      <c r="O935" s="9">
        <f t="shared" si="115"/>
        <v>7.2508917954815768</v>
      </c>
      <c r="P935" s="11">
        <f t="shared" si="116"/>
        <v>131.37088944761143</v>
      </c>
      <c r="Q935" s="11">
        <f t="shared" si="117"/>
        <v>140.13273397256546</v>
      </c>
      <c r="R935" s="8">
        <v>1</v>
      </c>
      <c r="S935" s="8">
        <v>1</v>
      </c>
      <c r="T935" s="8">
        <v>1</v>
      </c>
      <c r="U935" s="11">
        <f t="shared" si="118"/>
        <v>100</v>
      </c>
      <c r="V935" s="11">
        <f t="shared" si="119"/>
        <v>300</v>
      </c>
      <c r="W935" s="9">
        <v>1</v>
      </c>
      <c r="X935" s="9">
        <v>9</v>
      </c>
    </row>
    <row r="936" spans="1:24" x14ac:dyDescent="0.2">
      <c r="A936" s="7" t="s">
        <v>3320</v>
      </c>
      <c r="B936" s="7" t="s">
        <v>1060</v>
      </c>
      <c r="C936" s="8">
        <v>1</v>
      </c>
      <c r="D936" s="9">
        <v>12</v>
      </c>
      <c r="E936" s="10">
        <v>800</v>
      </c>
      <c r="F936" s="10">
        <v>200</v>
      </c>
      <c r="G936" s="11">
        <f t="shared" si="112"/>
        <v>25</v>
      </c>
      <c r="H936" s="10">
        <v>1000</v>
      </c>
      <c r="I936" s="9">
        <v>12</v>
      </c>
      <c r="J936" s="8">
        <v>1</v>
      </c>
      <c r="K936" s="9">
        <v>0</v>
      </c>
      <c r="L936" s="9">
        <v>0</v>
      </c>
      <c r="M936" s="9">
        <f t="shared" si="113"/>
        <v>0</v>
      </c>
      <c r="N936" s="9">
        <f t="shared" si="114"/>
        <v>7.5254777070063694</v>
      </c>
      <c r="O936" s="9">
        <f t="shared" si="115"/>
        <v>7.2508917954815768</v>
      </c>
      <c r="P936" s="11">
        <f t="shared" si="116"/>
        <v>-100</v>
      </c>
      <c r="Q936" s="11">
        <f t="shared" si="117"/>
        <v>-100</v>
      </c>
      <c r="R936" s="8">
        <v>0</v>
      </c>
      <c r="S936" s="8">
        <v>0</v>
      </c>
      <c r="T936" s="8">
        <v>0</v>
      </c>
      <c r="U936" s="11">
        <f t="shared" si="118"/>
        <v>0</v>
      </c>
      <c r="V936" s="11">
        <f t="shared" si="119"/>
        <v>0</v>
      </c>
      <c r="W936" s="9">
        <v>6</v>
      </c>
      <c r="X936" s="9">
        <v>9</v>
      </c>
    </row>
    <row r="937" spans="1:24" x14ac:dyDescent="0.2">
      <c r="A937" s="7" t="s">
        <v>3320</v>
      </c>
      <c r="B937" s="7" t="s">
        <v>860</v>
      </c>
      <c r="C937" s="8">
        <v>1</v>
      </c>
      <c r="D937" s="9">
        <v>10</v>
      </c>
      <c r="E937" s="10">
        <v>900</v>
      </c>
      <c r="F937" s="10">
        <v>100</v>
      </c>
      <c r="G937" s="11">
        <f t="shared" si="112"/>
        <v>11.111111111111111</v>
      </c>
      <c r="H937" s="10">
        <v>1000</v>
      </c>
      <c r="I937" s="9">
        <v>10</v>
      </c>
      <c r="J937" s="8">
        <v>1</v>
      </c>
      <c r="K937" s="9">
        <v>0</v>
      </c>
      <c r="L937" s="9">
        <v>0</v>
      </c>
      <c r="M937" s="9">
        <f t="shared" si="113"/>
        <v>0</v>
      </c>
      <c r="N937" s="9">
        <f t="shared" si="114"/>
        <v>7.5254777070063694</v>
      </c>
      <c r="O937" s="9">
        <f t="shared" si="115"/>
        <v>7.2508917954815768</v>
      </c>
      <c r="P937" s="11">
        <f t="shared" si="116"/>
        <v>-100</v>
      </c>
      <c r="Q937" s="11">
        <f t="shared" si="117"/>
        <v>-100</v>
      </c>
      <c r="R937" s="8">
        <v>0</v>
      </c>
      <c r="S937" s="8">
        <v>0</v>
      </c>
      <c r="T937" s="8">
        <v>0</v>
      </c>
      <c r="U937" s="11">
        <f t="shared" si="118"/>
        <v>0</v>
      </c>
      <c r="V937" s="11">
        <f t="shared" si="119"/>
        <v>0</v>
      </c>
      <c r="W937" s="9">
        <v>8</v>
      </c>
      <c r="X937" s="9">
        <v>11</v>
      </c>
    </row>
    <row r="938" spans="1:24" x14ac:dyDescent="0.2">
      <c r="A938" s="7" t="s">
        <v>3320</v>
      </c>
      <c r="B938" s="7" t="s">
        <v>1067</v>
      </c>
      <c r="C938" s="8">
        <v>1</v>
      </c>
      <c r="D938" s="9">
        <v>12</v>
      </c>
      <c r="E938" s="10">
        <v>800</v>
      </c>
      <c r="F938" s="10">
        <v>100</v>
      </c>
      <c r="G938" s="11">
        <f t="shared" si="112"/>
        <v>12.5</v>
      </c>
      <c r="H938" s="10">
        <v>900</v>
      </c>
      <c r="I938" s="9">
        <v>12</v>
      </c>
      <c r="J938" s="8">
        <v>1</v>
      </c>
      <c r="K938" s="9">
        <v>0</v>
      </c>
      <c r="L938" s="9">
        <v>0</v>
      </c>
      <c r="M938" s="9">
        <f t="shared" si="113"/>
        <v>0</v>
      </c>
      <c r="N938" s="9">
        <f t="shared" si="114"/>
        <v>7.5254777070063694</v>
      </c>
      <c r="O938" s="9">
        <f t="shared" si="115"/>
        <v>7.2508917954815768</v>
      </c>
      <c r="P938" s="11">
        <f t="shared" si="116"/>
        <v>-100</v>
      </c>
      <c r="Q938" s="11">
        <f t="shared" si="117"/>
        <v>-100</v>
      </c>
      <c r="R938" s="8">
        <v>0</v>
      </c>
      <c r="S938" s="8">
        <v>0</v>
      </c>
      <c r="T938" s="8">
        <v>0</v>
      </c>
      <c r="U938" s="11">
        <f t="shared" si="118"/>
        <v>0</v>
      </c>
      <c r="V938" s="11">
        <f t="shared" si="119"/>
        <v>0</v>
      </c>
      <c r="W938" s="9">
        <v>4</v>
      </c>
      <c r="X938" s="9">
        <v>11</v>
      </c>
    </row>
    <row r="939" spans="1:24" x14ac:dyDescent="0.2">
      <c r="A939" s="7" t="s">
        <v>3320</v>
      </c>
      <c r="B939" s="7" t="s">
        <v>772</v>
      </c>
      <c r="C939" s="8">
        <v>1</v>
      </c>
      <c r="D939" s="9">
        <v>30</v>
      </c>
      <c r="E939" s="10">
        <v>400</v>
      </c>
      <c r="F939" s="10">
        <v>200</v>
      </c>
      <c r="G939" s="11">
        <f t="shared" si="112"/>
        <v>50</v>
      </c>
      <c r="H939" s="10">
        <v>600</v>
      </c>
      <c r="I939" s="9">
        <v>30</v>
      </c>
      <c r="J939" s="8">
        <v>1</v>
      </c>
      <c r="K939" s="9">
        <v>0</v>
      </c>
      <c r="L939" s="9">
        <v>0</v>
      </c>
      <c r="M939" s="9">
        <f t="shared" si="113"/>
        <v>0</v>
      </c>
      <c r="N939" s="9">
        <f t="shared" si="114"/>
        <v>7.5254777070063694</v>
      </c>
      <c r="O939" s="9">
        <f t="shared" si="115"/>
        <v>7.2508917954815768</v>
      </c>
      <c r="P939" s="11">
        <f t="shared" si="116"/>
        <v>-100</v>
      </c>
      <c r="Q939" s="11">
        <f t="shared" si="117"/>
        <v>-100</v>
      </c>
      <c r="R939" s="8">
        <v>0</v>
      </c>
      <c r="S939" s="8">
        <v>0</v>
      </c>
      <c r="T939" s="8">
        <v>0</v>
      </c>
      <c r="U939" s="11">
        <f t="shared" si="118"/>
        <v>0</v>
      </c>
      <c r="V939" s="11">
        <f t="shared" si="119"/>
        <v>0</v>
      </c>
      <c r="W939" s="9">
        <v>6</v>
      </c>
      <c r="X939" s="9">
        <v>11</v>
      </c>
    </row>
    <row r="940" spans="1:24" x14ac:dyDescent="0.2">
      <c r="A940" s="7" t="s">
        <v>3320</v>
      </c>
      <c r="B940" s="7" t="s">
        <v>603</v>
      </c>
      <c r="C940" s="8">
        <v>2</v>
      </c>
      <c r="D940" s="9">
        <v>13</v>
      </c>
      <c r="E940" s="10">
        <v>1900</v>
      </c>
      <c r="F940" s="10">
        <v>100</v>
      </c>
      <c r="G940" s="11">
        <f t="shared" si="112"/>
        <v>5.2631578947368416</v>
      </c>
      <c r="H940" s="10">
        <v>2000</v>
      </c>
      <c r="I940" s="9">
        <v>13</v>
      </c>
      <c r="J940" s="8">
        <v>2</v>
      </c>
      <c r="K940" s="9">
        <v>7.26</v>
      </c>
      <c r="L940" s="9">
        <v>7.26</v>
      </c>
      <c r="M940" s="9">
        <f t="shared" si="113"/>
        <v>3.63</v>
      </c>
      <c r="N940" s="9">
        <f t="shared" si="114"/>
        <v>7.5254777070063694</v>
      </c>
      <c r="O940" s="9">
        <f t="shared" si="115"/>
        <v>7.2508917954815768</v>
      </c>
      <c r="P940" s="11">
        <f t="shared" si="116"/>
        <v>-51.763859500634787</v>
      </c>
      <c r="Q940" s="11">
        <f t="shared" si="117"/>
        <v>-49.93719252213846</v>
      </c>
      <c r="R940" s="8">
        <v>0</v>
      </c>
      <c r="S940" s="8">
        <v>0</v>
      </c>
      <c r="T940" s="8">
        <v>1</v>
      </c>
      <c r="U940" s="11">
        <f t="shared" si="118"/>
        <v>0</v>
      </c>
      <c r="V940" s="11">
        <f t="shared" si="119"/>
        <v>50</v>
      </c>
      <c r="W940" s="9">
        <v>5</v>
      </c>
      <c r="X940" s="9">
        <v>10.5</v>
      </c>
    </row>
    <row r="941" spans="1:24" x14ac:dyDescent="0.2">
      <c r="A941" s="7" t="s">
        <v>3320</v>
      </c>
      <c r="B941" s="7" t="s">
        <v>418</v>
      </c>
      <c r="C941" s="8">
        <v>1</v>
      </c>
      <c r="D941" s="9">
        <v>30</v>
      </c>
      <c r="E941" s="10">
        <v>400</v>
      </c>
      <c r="F941" s="10">
        <v>200</v>
      </c>
      <c r="G941" s="11">
        <f t="shared" si="112"/>
        <v>50</v>
      </c>
      <c r="H941" s="10">
        <v>600</v>
      </c>
      <c r="I941" s="9">
        <v>30</v>
      </c>
      <c r="J941" s="8">
        <v>1</v>
      </c>
      <c r="K941" s="9">
        <v>0</v>
      </c>
      <c r="L941" s="9">
        <v>0</v>
      </c>
      <c r="M941" s="9">
        <f t="shared" si="113"/>
        <v>0</v>
      </c>
      <c r="N941" s="9">
        <f t="shared" si="114"/>
        <v>7.5254777070063694</v>
      </c>
      <c r="O941" s="9">
        <f t="shared" si="115"/>
        <v>7.2508917954815768</v>
      </c>
      <c r="P941" s="11">
        <f t="shared" si="116"/>
        <v>-100</v>
      </c>
      <c r="Q941" s="11">
        <f t="shared" si="117"/>
        <v>-100</v>
      </c>
      <c r="R941" s="8">
        <v>0</v>
      </c>
      <c r="S941" s="8">
        <v>0</v>
      </c>
      <c r="T941" s="8">
        <v>0</v>
      </c>
      <c r="U941" s="11">
        <f t="shared" si="118"/>
        <v>0</v>
      </c>
      <c r="V941" s="11">
        <f t="shared" si="119"/>
        <v>0</v>
      </c>
      <c r="W941" s="9">
        <v>11</v>
      </c>
      <c r="X941" s="9">
        <v>11</v>
      </c>
    </row>
    <row r="942" spans="1:24" x14ac:dyDescent="0.2">
      <c r="A942" s="7" t="s">
        <v>3320</v>
      </c>
      <c r="B942" s="7" t="s">
        <v>252</v>
      </c>
      <c r="C942" s="8">
        <v>2</v>
      </c>
      <c r="D942" s="9">
        <v>30</v>
      </c>
      <c r="E942" s="10">
        <v>800</v>
      </c>
      <c r="F942" s="10">
        <v>200</v>
      </c>
      <c r="G942" s="11">
        <f t="shared" si="112"/>
        <v>25</v>
      </c>
      <c r="H942" s="10">
        <v>600</v>
      </c>
      <c r="I942" s="9">
        <v>30</v>
      </c>
      <c r="J942" s="8">
        <v>1</v>
      </c>
      <c r="K942" s="9">
        <v>0</v>
      </c>
      <c r="L942" s="9">
        <v>0</v>
      </c>
      <c r="M942" s="9">
        <f t="shared" si="113"/>
        <v>0</v>
      </c>
      <c r="N942" s="9">
        <f t="shared" si="114"/>
        <v>7.5254777070063694</v>
      </c>
      <c r="O942" s="9">
        <f t="shared" si="115"/>
        <v>7.2508917954815768</v>
      </c>
      <c r="P942" s="11">
        <f t="shared" si="116"/>
        <v>-100</v>
      </c>
      <c r="Q942" s="11">
        <f t="shared" si="117"/>
        <v>-100</v>
      </c>
      <c r="R942" s="8">
        <v>0</v>
      </c>
      <c r="S942" s="8">
        <v>0</v>
      </c>
      <c r="T942" s="8">
        <v>0</v>
      </c>
      <c r="U942" s="11">
        <f t="shared" si="118"/>
        <v>0</v>
      </c>
      <c r="V942" s="11">
        <f t="shared" si="119"/>
        <v>0</v>
      </c>
      <c r="W942" s="9">
        <v>10</v>
      </c>
      <c r="X942" s="9">
        <v>10</v>
      </c>
    </row>
    <row r="943" spans="1:24" x14ac:dyDescent="0.2">
      <c r="A943" s="7" t="s">
        <v>3320</v>
      </c>
      <c r="B943" s="7" t="s">
        <v>1023</v>
      </c>
      <c r="C943" s="8">
        <v>2</v>
      </c>
      <c r="D943" s="9">
        <v>35</v>
      </c>
      <c r="E943" s="10">
        <v>1100</v>
      </c>
      <c r="F943" s="10">
        <v>0</v>
      </c>
      <c r="G943" s="11">
        <f t="shared" si="112"/>
        <v>0</v>
      </c>
      <c r="H943" s="10">
        <v>1100</v>
      </c>
      <c r="I943" s="9">
        <v>35</v>
      </c>
      <c r="J943" s="8">
        <v>2</v>
      </c>
      <c r="K943" s="9">
        <v>0</v>
      </c>
      <c r="L943" s="9">
        <v>0</v>
      </c>
      <c r="M943" s="9">
        <f t="shared" si="113"/>
        <v>0</v>
      </c>
      <c r="N943" s="9">
        <f t="shared" si="114"/>
        <v>7.5254777070063694</v>
      </c>
      <c r="O943" s="9">
        <f t="shared" si="115"/>
        <v>7.2508917954815768</v>
      </c>
      <c r="P943" s="11">
        <f t="shared" si="116"/>
        <v>-100</v>
      </c>
      <c r="Q943" s="11">
        <f t="shared" si="117"/>
        <v>-100</v>
      </c>
      <c r="R943" s="8">
        <v>0</v>
      </c>
      <c r="S943" s="8">
        <v>0</v>
      </c>
      <c r="T943" s="8">
        <v>0</v>
      </c>
      <c r="U943" s="11">
        <f t="shared" si="118"/>
        <v>0</v>
      </c>
      <c r="V943" s="11">
        <f t="shared" si="119"/>
        <v>0</v>
      </c>
      <c r="W943" s="9">
        <v>6.5</v>
      </c>
      <c r="X943" s="9">
        <v>12</v>
      </c>
    </row>
    <row r="944" spans="1:24" x14ac:dyDescent="0.2">
      <c r="A944" s="7" t="s">
        <v>3320</v>
      </c>
      <c r="B944" s="7" t="s">
        <v>2396</v>
      </c>
      <c r="C944" s="8">
        <v>2</v>
      </c>
      <c r="D944" s="9">
        <v>50</v>
      </c>
      <c r="E944" s="10">
        <v>800</v>
      </c>
      <c r="F944" s="10">
        <v>0</v>
      </c>
      <c r="G944" s="11">
        <f t="shared" si="112"/>
        <v>0</v>
      </c>
      <c r="H944" s="10">
        <v>400</v>
      </c>
      <c r="I944" s="9">
        <v>50</v>
      </c>
      <c r="J944" s="8">
        <v>1</v>
      </c>
      <c r="K944" s="9">
        <v>0</v>
      </c>
      <c r="L944" s="9">
        <v>0</v>
      </c>
      <c r="M944" s="9">
        <f t="shared" si="113"/>
        <v>0</v>
      </c>
      <c r="N944" s="9">
        <f t="shared" si="114"/>
        <v>7.5254777070063694</v>
      </c>
      <c r="O944" s="9">
        <f t="shared" si="115"/>
        <v>7.2508917954815768</v>
      </c>
      <c r="P944" s="11">
        <f t="shared" si="116"/>
        <v>-100</v>
      </c>
      <c r="Q944" s="11">
        <f t="shared" si="117"/>
        <v>-100</v>
      </c>
      <c r="R944" s="8">
        <v>0</v>
      </c>
      <c r="S944" s="8">
        <v>0</v>
      </c>
      <c r="T944" s="8">
        <v>0</v>
      </c>
      <c r="U944" s="11">
        <f t="shared" si="118"/>
        <v>0</v>
      </c>
      <c r="V944" s="11">
        <f t="shared" si="119"/>
        <v>0</v>
      </c>
      <c r="W944" s="9">
        <v>11</v>
      </c>
      <c r="X944" s="9">
        <v>14</v>
      </c>
    </row>
    <row r="945" spans="1:24" x14ac:dyDescent="0.2">
      <c r="A945" s="7" t="s">
        <v>3320</v>
      </c>
      <c r="B945" s="7" t="s">
        <v>607</v>
      </c>
      <c r="C945" s="8">
        <v>2</v>
      </c>
      <c r="D945" s="9">
        <v>15</v>
      </c>
      <c r="E945" s="10">
        <v>1600</v>
      </c>
      <c r="F945" s="10">
        <v>0</v>
      </c>
      <c r="G945" s="11">
        <f t="shared" si="112"/>
        <v>0</v>
      </c>
      <c r="H945" s="10">
        <v>1600</v>
      </c>
      <c r="I945" s="9">
        <v>15</v>
      </c>
      <c r="J945" s="8">
        <v>2</v>
      </c>
      <c r="K945" s="9">
        <v>0</v>
      </c>
      <c r="L945" s="9">
        <v>0</v>
      </c>
      <c r="M945" s="9">
        <f t="shared" si="113"/>
        <v>0</v>
      </c>
      <c r="N945" s="9">
        <f t="shared" si="114"/>
        <v>7.5254777070063694</v>
      </c>
      <c r="O945" s="9">
        <f t="shared" si="115"/>
        <v>7.2508917954815768</v>
      </c>
      <c r="P945" s="11">
        <f t="shared" si="116"/>
        <v>-100</v>
      </c>
      <c r="Q945" s="11">
        <f t="shared" si="117"/>
        <v>-100</v>
      </c>
      <c r="R945" s="8">
        <v>0</v>
      </c>
      <c r="S945" s="8">
        <v>0</v>
      </c>
      <c r="T945" s="8">
        <v>0</v>
      </c>
      <c r="U945" s="11">
        <f t="shared" si="118"/>
        <v>0</v>
      </c>
      <c r="V945" s="11">
        <f t="shared" si="119"/>
        <v>0</v>
      </c>
      <c r="W945" s="9">
        <v>6.5</v>
      </c>
      <c r="X945" s="9">
        <v>12</v>
      </c>
    </row>
    <row r="946" spans="1:24" x14ac:dyDescent="0.2">
      <c r="A946" s="7" t="s">
        <v>3320</v>
      </c>
      <c r="B946" s="7" t="s">
        <v>221</v>
      </c>
      <c r="C946" s="8">
        <v>1</v>
      </c>
      <c r="D946" s="9">
        <v>12</v>
      </c>
      <c r="E946" s="10">
        <v>800</v>
      </c>
      <c r="F946" s="10">
        <v>200</v>
      </c>
      <c r="G946" s="11">
        <f t="shared" si="112"/>
        <v>25</v>
      </c>
      <c r="H946" s="10">
        <v>1000</v>
      </c>
      <c r="I946" s="9">
        <v>12</v>
      </c>
      <c r="J946" s="8">
        <v>1</v>
      </c>
      <c r="K946" s="9">
        <v>0</v>
      </c>
      <c r="L946" s="9">
        <v>0</v>
      </c>
      <c r="M946" s="9">
        <f t="shared" si="113"/>
        <v>0</v>
      </c>
      <c r="N946" s="9">
        <f t="shared" si="114"/>
        <v>7.5254777070063694</v>
      </c>
      <c r="O946" s="9">
        <f t="shared" si="115"/>
        <v>7.2508917954815768</v>
      </c>
      <c r="P946" s="11">
        <f t="shared" si="116"/>
        <v>-100</v>
      </c>
      <c r="Q946" s="11">
        <f t="shared" si="117"/>
        <v>-100</v>
      </c>
      <c r="R946" s="8">
        <v>0</v>
      </c>
      <c r="S946" s="8">
        <v>0</v>
      </c>
      <c r="T946" s="8">
        <v>0</v>
      </c>
      <c r="U946" s="11">
        <f t="shared" si="118"/>
        <v>0</v>
      </c>
      <c r="V946" s="11">
        <f t="shared" si="119"/>
        <v>0</v>
      </c>
      <c r="W946" s="9">
        <v>4</v>
      </c>
      <c r="X946" s="9">
        <v>10</v>
      </c>
    </row>
    <row r="947" spans="1:24" x14ac:dyDescent="0.2">
      <c r="A947" s="7" t="s">
        <v>3320</v>
      </c>
      <c r="B947" s="7" t="s">
        <v>1600</v>
      </c>
      <c r="C947" s="8">
        <v>2</v>
      </c>
      <c r="D947" s="9">
        <v>5.5</v>
      </c>
      <c r="E947" s="10">
        <v>2500</v>
      </c>
      <c r="F947" s="10">
        <v>100</v>
      </c>
      <c r="G947" s="11">
        <f t="shared" si="112"/>
        <v>4</v>
      </c>
      <c r="H947" s="10">
        <v>1300</v>
      </c>
      <c r="I947" s="9">
        <v>5.5</v>
      </c>
      <c r="J947" s="8">
        <v>1</v>
      </c>
      <c r="K947" s="9">
        <v>47.78</v>
      </c>
      <c r="L947" s="9">
        <v>47.78</v>
      </c>
      <c r="M947" s="9">
        <f t="shared" si="113"/>
        <v>36.753846153846155</v>
      </c>
      <c r="N947" s="9">
        <f t="shared" si="114"/>
        <v>7.5254777070063694</v>
      </c>
      <c r="O947" s="9">
        <f t="shared" si="115"/>
        <v>7.2508917954815768</v>
      </c>
      <c r="P947" s="11">
        <f t="shared" si="116"/>
        <v>388.39220026693579</v>
      </c>
      <c r="Q947" s="11">
        <f t="shared" si="117"/>
        <v>406.88725181017685</v>
      </c>
      <c r="R947" s="8">
        <v>1</v>
      </c>
      <c r="S947" s="8">
        <v>1</v>
      </c>
      <c r="T947" s="8">
        <v>1</v>
      </c>
      <c r="U947" s="11">
        <f t="shared" si="118"/>
        <v>100</v>
      </c>
      <c r="V947" s="11">
        <f t="shared" si="119"/>
        <v>300</v>
      </c>
      <c r="W947" s="9">
        <v>1</v>
      </c>
      <c r="X947" s="9">
        <v>10</v>
      </c>
    </row>
    <row r="948" spans="1:24" x14ac:dyDescent="0.2">
      <c r="A948" s="7" t="s">
        <v>3320</v>
      </c>
      <c r="B948" s="7" t="s">
        <v>226</v>
      </c>
      <c r="C948" s="8">
        <v>3</v>
      </c>
      <c r="D948" s="9">
        <v>20</v>
      </c>
      <c r="E948" s="10">
        <v>2100</v>
      </c>
      <c r="F948" s="10">
        <v>0</v>
      </c>
      <c r="G948" s="11">
        <f t="shared" si="112"/>
        <v>0</v>
      </c>
      <c r="H948" s="10">
        <v>2100</v>
      </c>
      <c r="I948" s="9">
        <v>20</v>
      </c>
      <c r="J948" s="8">
        <v>3</v>
      </c>
      <c r="K948" s="9">
        <v>22.26</v>
      </c>
      <c r="L948" s="9">
        <v>22.26</v>
      </c>
      <c r="M948" s="9">
        <f t="shared" si="113"/>
        <v>10.6</v>
      </c>
      <c r="N948" s="9">
        <f t="shared" si="114"/>
        <v>7.5254777070063694</v>
      </c>
      <c r="O948" s="9">
        <f t="shared" si="115"/>
        <v>7.2508917954815768</v>
      </c>
      <c r="P948" s="11">
        <f t="shared" si="116"/>
        <v>40.85484553533643</v>
      </c>
      <c r="Q948" s="11">
        <f t="shared" si="117"/>
        <v>46.188914398163185</v>
      </c>
      <c r="R948" s="8">
        <v>0</v>
      </c>
      <c r="S948" s="8">
        <v>0</v>
      </c>
      <c r="T948" s="8">
        <v>1</v>
      </c>
      <c r="U948" s="11">
        <f t="shared" si="118"/>
        <v>0</v>
      </c>
      <c r="V948" s="11">
        <f t="shared" si="119"/>
        <v>33.333333333333329</v>
      </c>
      <c r="W948" s="9">
        <v>6</v>
      </c>
      <c r="X948" s="9">
        <v>12.67</v>
      </c>
    </row>
    <row r="949" spans="1:24" x14ac:dyDescent="0.2">
      <c r="A949" s="7" t="s">
        <v>3320</v>
      </c>
      <c r="B949" s="7" t="s">
        <v>333</v>
      </c>
      <c r="C949" s="8">
        <v>2</v>
      </c>
      <c r="D949" s="9">
        <v>12.5</v>
      </c>
      <c r="E949" s="10">
        <v>1700</v>
      </c>
      <c r="F949" s="10">
        <v>100</v>
      </c>
      <c r="G949" s="11">
        <f t="shared" si="112"/>
        <v>5.8823529411764701</v>
      </c>
      <c r="H949" s="10">
        <v>1800</v>
      </c>
      <c r="I949" s="9">
        <v>12.5</v>
      </c>
      <c r="J949" s="8">
        <v>2</v>
      </c>
      <c r="K949" s="9">
        <v>0</v>
      </c>
      <c r="L949" s="9">
        <v>0</v>
      </c>
      <c r="M949" s="9">
        <f t="shared" si="113"/>
        <v>0</v>
      </c>
      <c r="N949" s="9">
        <f t="shared" si="114"/>
        <v>7.5254777070063694</v>
      </c>
      <c r="O949" s="9">
        <f t="shared" si="115"/>
        <v>7.2508917954815768</v>
      </c>
      <c r="P949" s="11">
        <f t="shared" si="116"/>
        <v>-100</v>
      </c>
      <c r="Q949" s="11">
        <f t="shared" si="117"/>
        <v>-100</v>
      </c>
      <c r="R949" s="8">
        <v>0</v>
      </c>
      <c r="S949" s="8">
        <v>0</v>
      </c>
      <c r="T949" s="8">
        <v>0</v>
      </c>
      <c r="U949" s="11">
        <f t="shared" si="118"/>
        <v>0</v>
      </c>
      <c r="V949" s="11">
        <f t="shared" si="119"/>
        <v>0</v>
      </c>
      <c r="W949" s="9">
        <v>6.5</v>
      </c>
      <c r="X949" s="9">
        <v>8.5</v>
      </c>
    </row>
    <row r="950" spans="1:24" x14ac:dyDescent="0.2">
      <c r="A950" s="7" t="s">
        <v>3320</v>
      </c>
      <c r="B950" s="7" t="s">
        <v>248</v>
      </c>
      <c r="C950" s="8">
        <v>1</v>
      </c>
      <c r="D950" s="9">
        <v>6</v>
      </c>
      <c r="E950" s="10">
        <v>1200</v>
      </c>
      <c r="F950" s="10">
        <v>100</v>
      </c>
      <c r="G950" s="11">
        <f t="shared" si="112"/>
        <v>8.3333333333333321</v>
      </c>
      <c r="H950" s="10">
        <v>1300</v>
      </c>
      <c r="I950" s="9">
        <v>6</v>
      </c>
      <c r="J950" s="8">
        <v>1</v>
      </c>
      <c r="K950" s="9">
        <v>0</v>
      </c>
      <c r="L950" s="9">
        <v>0</v>
      </c>
      <c r="M950" s="9">
        <f t="shared" si="113"/>
        <v>0</v>
      </c>
      <c r="N950" s="9">
        <f t="shared" si="114"/>
        <v>7.5254777070063694</v>
      </c>
      <c r="O950" s="9">
        <f t="shared" si="115"/>
        <v>7.2508917954815768</v>
      </c>
      <c r="P950" s="11">
        <f t="shared" si="116"/>
        <v>-100</v>
      </c>
      <c r="Q950" s="11">
        <f t="shared" si="117"/>
        <v>-100</v>
      </c>
      <c r="R950" s="8">
        <v>0</v>
      </c>
      <c r="S950" s="8">
        <v>0</v>
      </c>
      <c r="T950" s="8">
        <v>0</v>
      </c>
      <c r="U950" s="11">
        <f t="shared" si="118"/>
        <v>0</v>
      </c>
      <c r="V950" s="11">
        <f t="shared" si="119"/>
        <v>0</v>
      </c>
      <c r="W950" s="9">
        <v>6</v>
      </c>
      <c r="X950" s="9">
        <v>11</v>
      </c>
    </row>
    <row r="951" spans="1:24" x14ac:dyDescent="0.2">
      <c r="A951" s="7" t="s">
        <v>3320</v>
      </c>
      <c r="B951" s="7" t="s">
        <v>3457</v>
      </c>
      <c r="C951" s="8">
        <v>1</v>
      </c>
      <c r="D951" s="9">
        <v>50</v>
      </c>
      <c r="E951" s="10">
        <v>400</v>
      </c>
      <c r="F951" s="10">
        <v>0</v>
      </c>
      <c r="G951" s="11">
        <f t="shared" si="112"/>
        <v>0</v>
      </c>
      <c r="H951" s="10">
        <v>400</v>
      </c>
      <c r="I951" s="9">
        <v>50</v>
      </c>
      <c r="J951" s="8">
        <v>1</v>
      </c>
      <c r="K951" s="9">
        <v>0</v>
      </c>
      <c r="L951" s="9">
        <v>0</v>
      </c>
      <c r="M951" s="9">
        <f t="shared" si="113"/>
        <v>0</v>
      </c>
      <c r="N951" s="9">
        <f t="shared" si="114"/>
        <v>7.5254777070063694</v>
      </c>
      <c r="O951" s="9">
        <f t="shared" si="115"/>
        <v>7.2508917954815768</v>
      </c>
      <c r="P951" s="11">
        <f t="shared" si="116"/>
        <v>-100</v>
      </c>
      <c r="Q951" s="11">
        <f t="shared" si="117"/>
        <v>-100</v>
      </c>
      <c r="R951" s="8">
        <v>0</v>
      </c>
      <c r="S951" s="8">
        <v>0</v>
      </c>
      <c r="T951" s="8">
        <v>0</v>
      </c>
      <c r="U951" s="11">
        <f t="shared" si="118"/>
        <v>0</v>
      </c>
      <c r="V951" s="11">
        <f t="shared" si="119"/>
        <v>0</v>
      </c>
      <c r="W951" s="9">
        <v>11</v>
      </c>
      <c r="X951" s="9">
        <v>11</v>
      </c>
    </row>
    <row r="952" spans="1:24" x14ac:dyDescent="0.2">
      <c r="A952" s="7" t="s">
        <v>3320</v>
      </c>
      <c r="B952" s="7" t="s">
        <v>1647</v>
      </c>
      <c r="C952" s="8">
        <v>1</v>
      </c>
      <c r="D952" s="9">
        <v>12</v>
      </c>
      <c r="E952" s="10">
        <v>800</v>
      </c>
      <c r="F952" s="10">
        <v>100</v>
      </c>
      <c r="G952" s="11">
        <f t="shared" si="112"/>
        <v>12.5</v>
      </c>
      <c r="H952" s="10">
        <v>900</v>
      </c>
      <c r="I952" s="9">
        <v>12</v>
      </c>
      <c r="J952" s="8">
        <v>1</v>
      </c>
      <c r="K952" s="9">
        <v>13.1</v>
      </c>
      <c r="L952" s="9">
        <v>13.1</v>
      </c>
      <c r="M952" s="9">
        <f t="shared" si="113"/>
        <v>14.555555555555555</v>
      </c>
      <c r="N952" s="9">
        <f t="shared" si="114"/>
        <v>7.5254777070063694</v>
      </c>
      <c r="O952" s="9">
        <f t="shared" si="115"/>
        <v>7.2508917954815768</v>
      </c>
      <c r="P952" s="11">
        <f t="shared" si="116"/>
        <v>93.417031081017527</v>
      </c>
      <c r="Q952" s="11">
        <f t="shared" si="117"/>
        <v>100.74159104988864</v>
      </c>
      <c r="R952" s="8">
        <v>0</v>
      </c>
      <c r="S952" s="8">
        <v>0</v>
      </c>
      <c r="T952" s="8">
        <v>1</v>
      </c>
      <c r="U952" s="11">
        <f t="shared" si="118"/>
        <v>0</v>
      </c>
      <c r="V952" s="11">
        <f t="shared" si="119"/>
        <v>100</v>
      </c>
      <c r="W952" s="9">
        <v>3</v>
      </c>
      <c r="X952" s="9">
        <v>11</v>
      </c>
    </row>
    <row r="953" spans="1:24" x14ac:dyDescent="0.2">
      <c r="A953" s="7" t="s">
        <v>3320</v>
      </c>
      <c r="B953" s="7" t="s">
        <v>3469</v>
      </c>
      <c r="C953" s="8">
        <v>1</v>
      </c>
      <c r="D953" s="9">
        <v>15</v>
      </c>
      <c r="E953" s="10">
        <v>800</v>
      </c>
      <c r="F953" s="10">
        <v>0</v>
      </c>
      <c r="G953" s="11">
        <f t="shared" si="112"/>
        <v>0</v>
      </c>
      <c r="H953" s="10">
        <v>0</v>
      </c>
      <c r="I953" s="9">
        <v>15</v>
      </c>
      <c r="J953" s="8">
        <v>0</v>
      </c>
      <c r="K953" s="9">
        <v>0</v>
      </c>
      <c r="L953" s="9">
        <v>0</v>
      </c>
      <c r="M953" s="9">
        <f t="shared" si="113"/>
        <v>0</v>
      </c>
      <c r="N953" s="9">
        <f t="shared" si="114"/>
        <v>7.5254777070063694</v>
      </c>
      <c r="O953" s="9">
        <f t="shared" si="115"/>
        <v>7.2508917954815768</v>
      </c>
      <c r="P953" s="11">
        <f t="shared" si="116"/>
        <v>-100</v>
      </c>
      <c r="Q953" s="11">
        <f t="shared" si="117"/>
        <v>-100</v>
      </c>
      <c r="R953" s="8">
        <v>0</v>
      </c>
      <c r="S953" s="8">
        <v>0</v>
      </c>
      <c r="T953" s="8">
        <v>0</v>
      </c>
      <c r="U953" s="11">
        <f t="shared" si="118"/>
        <v>0</v>
      </c>
      <c r="V953" s="11">
        <f t="shared" si="119"/>
        <v>0</v>
      </c>
      <c r="W953" s="9">
        <v>0</v>
      </c>
      <c r="X953" s="9">
        <v>0</v>
      </c>
    </row>
    <row r="954" spans="1:24" x14ac:dyDescent="0.2">
      <c r="A954" s="7" t="s">
        <v>3320</v>
      </c>
      <c r="B954" s="7" t="s">
        <v>153</v>
      </c>
      <c r="C954" s="8">
        <v>1</v>
      </c>
      <c r="D954" s="9">
        <v>30</v>
      </c>
      <c r="E954" s="10">
        <v>400</v>
      </c>
      <c r="F954" s="10">
        <v>200</v>
      </c>
      <c r="G954" s="11">
        <f t="shared" si="112"/>
        <v>50</v>
      </c>
      <c r="H954" s="10">
        <v>600</v>
      </c>
      <c r="I954" s="9">
        <v>30</v>
      </c>
      <c r="J954" s="8">
        <v>1</v>
      </c>
      <c r="K954" s="9">
        <v>0</v>
      </c>
      <c r="L954" s="9">
        <v>0</v>
      </c>
      <c r="M954" s="9">
        <f t="shared" si="113"/>
        <v>0</v>
      </c>
      <c r="N954" s="9">
        <f t="shared" si="114"/>
        <v>7.5254777070063694</v>
      </c>
      <c r="O954" s="9">
        <f t="shared" si="115"/>
        <v>7.2508917954815768</v>
      </c>
      <c r="P954" s="11">
        <f t="shared" si="116"/>
        <v>-100</v>
      </c>
      <c r="Q954" s="11">
        <f t="shared" si="117"/>
        <v>-100</v>
      </c>
      <c r="R954" s="8">
        <v>0</v>
      </c>
      <c r="S954" s="8">
        <v>0</v>
      </c>
      <c r="T954" s="8">
        <v>0</v>
      </c>
      <c r="U954" s="11">
        <f t="shared" si="118"/>
        <v>0</v>
      </c>
      <c r="V954" s="11">
        <f t="shared" si="119"/>
        <v>0</v>
      </c>
      <c r="W954" s="9">
        <v>6</v>
      </c>
      <c r="X954" s="9">
        <v>6</v>
      </c>
    </row>
    <row r="955" spans="1:24" x14ac:dyDescent="0.2">
      <c r="A955" s="7" t="s">
        <v>3320</v>
      </c>
      <c r="B955" s="7" t="s">
        <v>75</v>
      </c>
      <c r="C955" s="8">
        <v>1</v>
      </c>
      <c r="D955" s="9">
        <v>1.8</v>
      </c>
      <c r="E955" s="10">
        <v>2000</v>
      </c>
      <c r="F955" s="10">
        <v>200</v>
      </c>
      <c r="G955" s="11">
        <f t="shared" si="112"/>
        <v>10</v>
      </c>
      <c r="H955" s="10">
        <v>2200</v>
      </c>
      <c r="I955" s="9">
        <v>1.8</v>
      </c>
      <c r="J955" s="8">
        <v>1</v>
      </c>
      <c r="K955" s="9">
        <v>0</v>
      </c>
      <c r="L955" s="9">
        <v>0</v>
      </c>
      <c r="M955" s="9">
        <f t="shared" si="113"/>
        <v>0</v>
      </c>
      <c r="N955" s="9">
        <f t="shared" si="114"/>
        <v>7.5254777070063694</v>
      </c>
      <c r="O955" s="9">
        <f t="shared" si="115"/>
        <v>7.2508917954815768</v>
      </c>
      <c r="P955" s="11">
        <f t="shared" si="116"/>
        <v>-100</v>
      </c>
      <c r="Q955" s="11">
        <f t="shared" si="117"/>
        <v>-100</v>
      </c>
      <c r="R955" s="8">
        <v>0</v>
      </c>
      <c r="S955" s="8">
        <v>0</v>
      </c>
      <c r="T955" s="8">
        <v>0</v>
      </c>
      <c r="U955" s="11">
        <f t="shared" si="118"/>
        <v>0</v>
      </c>
      <c r="V955" s="11">
        <f t="shared" si="119"/>
        <v>0</v>
      </c>
      <c r="W955" s="9">
        <v>4</v>
      </c>
      <c r="X955" s="9">
        <v>6</v>
      </c>
    </row>
    <row r="956" spans="1:24" x14ac:dyDescent="0.2">
      <c r="A956" s="7" t="s">
        <v>3320</v>
      </c>
      <c r="B956" s="7" t="s">
        <v>346</v>
      </c>
      <c r="C956" s="8">
        <v>1</v>
      </c>
      <c r="D956" s="9">
        <v>2</v>
      </c>
      <c r="E956" s="10">
        <v>1900</v>
      </c>
      <c r="F956" s="10">
        <v>200</v>
      </c>
      <c r="G956" s="11">
        <f t="shared" si="112"/>
        <v>10.526315789473683</v>
      </c>
      <c r="H956" s="10">
        <v>2100</v>
      </c>
      <c r="I956" s="9">
        <v>2</v>
      </c>
      <c r="J956" s="8">
        <v>1</v>
      </c>
      <c r="K956" s="9">
        <v>30.83</v>
      </c>
      <c r="L956" s="9">
        <v>30.83</v>
      </c>
      <c r="M956" s="9">
        <f t="shared" si="113"/>
        <v>14.68095238095238</v>
      </c>
      <c r="N956" s="9">
        <f t="shared" si="114"/>
        <v>7.5254777070063694</v>
      </c>
      <c r="O956" s="9">
        <f t="shared" si="115"/>
        <v>7.2508917954815768</v>
      </c>
      <c r="P956" s="11">
        <f t="shared" si="116"/>
        <v>95.083328295346902</v>
      </c>
      <c r="Q956" s="11">
        <f t="shared" si="117"/>
        <v>102.47098970778845</v>
      </c>
      <c r="R956" s="8">
        <v>1</v>
      </c>
      <c r="S956" s="8">
        <v>1</v>
      </c>
      <c r="T956" s="8">
        <v>1</v>
      </c>
      <c r="U956" s="11">
        <f t="shared" si="118"/>
        <v>100</v>
      </c>
      <c r="V956" s="11">
        <f t="shared" si="119"/>
        <v>300</v>
      </c>
      <c r="W956" s="9">
        <v>1</v>
      </c>
      <c r="X956" s="9">
        <v>6</v>
      </c>
    </row>
    <row r="957" spans="1:24" x14ac:dyDescent="0.2">
      <c r="A957" s="7" t="s">
        <v>3320</v>
      </c>
      <c r="B957" s="7" t="s">
        <v>571</v>
      </c>
      <c r="C957" s="8">
        <v>1</v>
      </c>
      <c r="D957" s="9">
        <v>12</v>
      </c>
      <c r="E957" s="10">
        <v>800</v>
      </c>
      <c r="F957" s="10">
        <v>100</v>
      </c>
      <c r="G957" s="11">
        <f t="shared" si="112"/>
        <v>12.5</v>
      </c>
      <c r="H957" s="10">
        <v>900</v>
      </c>
      <c r="I957" s="9">
        <v>12</v>
      </c>
      <c r="J957" s="8">
        <v>1</v>
      </c>
      <c r="K957" s="9">
        <v>0</v>
      </c>
      <c r="L957" s="9">
        <v>0</v>
      </c>
      <c r="M957" s="9">
        <f t="shared" si="113"/>
        <v>0</v>
      </c>
      <c r="N957" s="9">
        <f t="shared" si="114"/>
        <v>7.5254777070063694</v>
      </c>
      <c r="O957" s="9">
        <f t="shared" si="115"/>
        <v>7.2508917954815768</v>
      </c>
      <c r="P957" s="11">
        <f t="shared" si="116"/>
        <v>-100</v>
      </c>
      <c r="Q957" s="11">
        <f t="shared" si="117"/>
        <v>-100</v>
      </c>
      <c r="R957" s="8">
        <v>0</v>
      </c>
      <c r="S957" s="8">
        <v>0</v>
      </c>
      <c r="T957" s="8">
        <v>0</v>
      </c>
      <c r="U957" s="11">
        <f t="shared" si="118"/>
        <v>0</v>
      </c>
      <c r="V957" s="11">
        <f t="shared" si="119"/>
        <v>0</v>
      </c>
      <c r="W957" s="9">
        <v>12</v>
      </c>
      <c r="X957" s="9">
        <v>14</v>
      </c>
    </row>
    <row r="958" spans="1:24" x14ac:dyDescent="0.2">
      <c r="A958" s="7" t="s">
        <v>3320</v>
      </c>
      <c r="B958" s="7" t="s">
        <v>2558</v>
      </c>
      <c r="C958" s="8">
        <v>1</v>
      </c>
      <c r="D958" s="9">
        <v>1.6</v>
      </c>
      <c r="E958" s="10">
        <v>2100</v>
      </c>
      <c r="F958" s="10">
        <v>100</v>
      </c>
      <c r="G958" s="11">
        <f t="shared" si="112"/>
        <v>4.7619047619047619</v>
      </c>
      <c r="H958" s="10">
        <v>2200</v>
      </c>
      <c r="I958" s="9">
        <v>1.6</v>
      </c>
      <c r="J958" s="8">
        <v>1</v>
      </c>
      <c r="K958" s="9">
        <v>0</v>
      </c>
      <c r="L958" s="9">
        <v>0</v>
      </c>
      <c r="M958" s="9">
        <f t="shared" si="113"/>
        <v>0</v>
      </c>
      <c r="N958" s="9">
        <f t="shared" si="114"/>
        <v>7.5254777070063694</v>
      </c>
      <c r="O958" s="9">
        <f t="shared" si="115"/>
        <v>7.2508917954815768</v>
      </c>
      <c r="P958" s="11">
        <f t="shared" si="116"/>
        <v>-100</v>
      </c>
      <c r="Q958" s="11">
        <f t="shared" si="117"/>
        <v>-100</v>
      </c>
      <c r="R958" s="8">
        <v>0</v>
      </c>
      <c r="S958" s="8">
        <v>0</v>
      </c>
      <c r="T958" s="8">
        <v>0</v>
      </c>
      <c r="U958" s="11">
        <f t="shared" si="118"/>
        <v>0</v>
      </c>
      <c r="V958" s="11">
        <f t="shared" si="119"/>
        <v>0</v>
      </c>
      <c r="W958" s="9">
        <v>4</v>
      </c>
      <c r="X958" s="9">
        <v>14</v>
      </c>
    </row>
    <row r="959" spans="1:24" x14ac:dyDescent="0.2">
      <c r="A959" s="7" t="s">
        <v>3320</v>
      </c>
      <c r="B959" s="7" t="s">
        <v>199</v>
      </c>
      <c r="C959" s="8">
        <v>1</v>
      </c>
      <c r="D959" s="9">
        <v>15</v>
      </c>
      <c r="E959" s="10">
        <v>800</v>
      </c>
      <c r="F959" s="10">
        <v>0</v>
      </c>
      <c r="G959" s="11">
        <f t="shared" si="112"/>
        <v>0</v>
      </c>
      <c r="H959" s="10">
        <v>800</v>
      </c>
      <c r="I959" s="9">
        <v>15</v>
      </c>
      <c r="J959" s="8">
        <v>1</v>
      </c>
      <c r="K959" s="9">
        <v>0</v>
      </c>
      <c r="L959" s="9">
        <v>0</v>
      </c>
      <c r="M959" s="9">
        <f t="shared" si="113"/>
        <v>0</v>
      </c>
      <c r="N959" s="9">
        <f t="shared" si="114"/>
        <v>7.5254777070063694</v>
      </c>
      <c r="O959" s="9">
        <f t="shared" si="115"/>
        <v>7.2508917954815768</v>
      </c>
      <c r="P959" s="11">
        <f t="shared" si="116"/>
        <v>-100</v>
      </c>
      <c r="Q959" s="11">
        <f t="shared" si="117"/>
        <v>-100</v>
      </c>
      <c r="R959" s="8">
        <v>0</v>
      </c>
      <c r="S959" s="8">
        <v>0</v>
      </c>
      <c r="T959" s="8">
        <v>0</v>
      </c>
      <c r="U959" s="11">
        <f t="shared" si="118"/>
        <v>0</v>
      </c>
      <c r="V959" s="11">
        <f t="shared" si="119"/>
        <v>0</v>
      </c>
      <c r="W959" s="9">
        <v>13</v>
      </c>
      <c r="X959" s="9">
        <v>14</v>
      </c>
    </row>
    <row r="960" spans="1:24" x14ac:dyDescent="0.2">
      <c r="A960" s="7" t="s">
        <v>3320</v>
      </c>
      <c r="B960" s="7" t="s">
        <v>990</v>
      </c>
      <c r="C960" s="8">
        <v>1</v>
      </c>
      <c r="D960" s="9">
        <v>3.5</v>
      </c>
      <c r="E960" s="10">
        <v>1500</v>
      </c>
      <c r="F960" s="10">
        <v>100</v>
      </c>
      <c r="G960" s="11">
        <f t="shared" si="112"/>
        <v>6.666666666666667</v>
      </c>
      <c r="H960" s="10">
        <v>1600</v>
      </c>
      <c r="I960" s="9">
        <v>3.5</v>
      </c>
      <c r="J960" s="8">
        <v>1</v>
      </c>
      <c r="K960" s="9">
        <v>0</v>
      </c>
      <c r="L960" s="9">
        <v>0</v>
      </c>
      <c r="M960" s="9">
        <f t="shared" si="113"/>
        <v>0</v>
      </c>
      <c r="N960" s="9">
        <f t="shared" si="114"/>
        <v>7.5254777070063694</v>
      </c>
      <c r="O960" s="9">
        <f t="shared" si="115"/>
        <v>7.2508917954815768</v>
      </c>
      <c r="P960" s="11">
        <f t="shared" si="116"/>
        <v>-100</v>
      </c>
      <c r="Q960" s="11">
        <f t="shared" si="117"/>
        <v>-100</v>
      </c>
      <c r="R960" s="8">
        <v>0</v>
      </c>
      <c r="S960" s="8">
        <v>0</v>
      </c>
      <c r="T960" s="8">
        <v>0</v>
      </c>
      <c r="U960" s="11">
        <f t="shared" si="118"/>
        <v>0</v>
      </c>
      <c r="V960" s="11">
        <f t="shared" si="119"/>
        <v>0</v>
      </c>
      <c r="W960" s="9">
        <v>7</v>
      </c>
      <c r="X960" s="9">
        <v>14</v>
      </c>
    </row>
    <row r="961" spans="1:24" x14ac:dyDescent="0.2">
      <c r="A961" s="7" t="s">
        <v>3320</v>
      </c>
      <c r="B961" s="7" t="s">
        <v>500</v>
      </c>
      <c r="C961" s="8">
        <v>1</v>
      </c>
      <c r="D961" s="9">
        <v>15</v>
      </c>
      <c r="E961" s="10">
        <v>800</v>
      </c>
      <c r="F961" s="10">
        <v>0</v>
      </c>
      <c r="G961" s="11">
        <f t="shared" si="112"/>
        <v>0</v>
      </c>
      <c r="H961" s="10">
        <v>800</v>
      </c>
      <c r="I961" s="9">
        <v>15</v>
      </c>
      <c r="J961" s="8">
        <v>1</v>
      </c>
      <c r="K961" s="9">
        <v>66.459999999999994</v>
      </c>
      <c r="L961" s="9">
        <v>66.459999999999994</v>
      </c>
      <c r="M961" s="9">
        <f t="shared" si="113"/>
        <v>83.075000000000003</v>
      </c>
      <c r="N961" s="9">
        <f t="shared" si="114"/>
        <v>7.5254777070063694</v>
      </c>
      <c r="O961" s="9">
        <f t="shared" si="115"/>
        <v>7.2508917954815768</v>
      </c>
      <c r="P961" s="11">
        <f t="shared" si="116"/>
        <v>1003.9166314007618</v>
      </c>
      <c r="Q961" s="11">
        <f t="shared" si="117"/>
        <v>1045.7211380780573</v>
      </c>
      <c r="R961" s="8">
        <v>1</v>
      </c>
      <c r="S961" s="8">
        <v>1</v>
      </c>
      <c r="T961" s="8">
        <v>1</v>
      </c>
      <c r="U961" s="11">
        <f t="shared" si="118"/>
        <v>100</v>
      </c>
      <c r="V961" s="11">
        <f t="shared" si="119"/>
        <v>300</v>
      </c>
      <c r="W961" s="9">
        <v>1</v>
      </c>
      <c r="X961" s="9">
        <v>14</v>
      </c>
    </row>
    <row r="962" spans="1:24" x14ac:dyDescent="0.2">
      <c r="A962" s="7" t="s">
        <v>3320</v>
      </c>
      <c r="B962" s="7" t="s">
        <v>372</v>
      </c>
      <c r="C962" s="8">
        <v>1</v>
      </c>
      <c r="D962" s="9">
        <v>12</v>
      </c>
      <c r="E962" s="10">
        <v>800</v>
      </c>
      <c r="F962" s="10">
        <v>100</v>
      </c>
      <c r="G962" s="11">
        <f t="shared" ref="G962:G1025" si="120">IF(E962&gt;0,(F962/E962)*100,0)</f>
        <v>12.5</v>
      </c>
      <c r="H962" s="10">
        <v>900</v>
      </c>
      <c r="I962" s="9">
        <v>12</v>
      </c>
      <c r="J962" s="8">
        <v>1</v>
      </c>
      <c r="K962" s="9">
        <v>37.28</v>
      </c>
      <c r="L962" s="9">
        <v>37.28</v>
      </c>
      <c r="M962" s="9">
        <f t="shared" ref="M962:M1025" si="121">IF(H962&gt;0,(K962/H962)*1000,0)</f>
        <v>41.422222222222224</v>
      </c>
      <c r="N962" s="9">
        <f t="shared" ref="N962:N1025" si="122">IF(SUMIF($A$2:$A$1229,A962,$H$2:$H$1229)&gt;0,SUMIF($A$2:$A$1229,A962,$K$2:$K$1229)/SUMIF($A$2:$A$1229,A962,$H$2:$H$1229)*1000,0)</f>
        <v>7.5254777070063694</v>
      </c>
      <c r="O962" s="9">
        <f t="shared" ref="O962:O1025" si="123">IF(SUM($H$2:$H$1229)&gt;0,SUM($K$2:$K$1229)/SUM($H$2:$H$1229)*1000,0)</f>
        <v>7.2508917954815768</v>
      </c>
      <c r="P962" s="11">
        <f t="shared" ref="P962:P1025" si="124">IF(N962&gt;0,(M962-N962)/N962*100,0)</f>
        <v>450.42648234353697</v>
      </c>
      <c r="Q962" s="11">
        <f t="shared" ref="Q962:Q1025" si="125">IF(O962&gt;0,(M962-O962)/O962*100,0)</f>
        <v>471.27072628548461</v>
      </c>
      <c r="R962" s="8">
        <v>0</v>
      </c>
      <c r="S962" s="8">
        <v>1</v>
      </c>
      <c r="T962" s="8">
        <v>1</v>
      </c>
      <c r="U962" s="11">
        <f t="shared" ref="U962:U1025" si="126">IF(J962&gt;0,(R962/J962)*100,0)</f>
        <v>0</v>
      </c>
      <c r="V962" s="11">
        <f t="shared" ref="V962:V1025" si="127">IF(J962&gt;0,((R962+S962+T962)/J962)*100,0)</f>
        <v>200</v>
      </c>
      <c r="W962" s="9">
        <v>2</v>
      </c>
      <c r="X962" s="9">
        <v>14</v>
      </c>
    </row>
    <row r="963" spans="1:24" x14ac:dyDescent="0.2">
      <c r="A963" s="7" t="s">
        <v>3320</v>
      </c>
      <c r="B963" s="7" t="s">
        <v>488</v>
      </c>
      <c r="C963" s="8">
        <v>1</v>
      </c>
      <c r="D963" s="9">
        <v>30</v>
      </c>
      <c r="E963" s="10">
        <v>400</v>
      </c>
      <c r="F963" s="10">
        <v>0</v>
      </c>
      <c r="G963" s="11">
        <f t="shared" si="120"/>
        <v>0</v>
      </c>
      <c r="H963" s="10">
        <v>0</v>
      </c>
      <c r="I963" s="9">
        <v>30</v>
      </c>
      <c r="J963" s="8">
        <v>0</v>
      </c>
      <c r="K963" s="9">
        <v>0</v>
      </c>
      <c r="L963" s="9">
        <v>0</v>
      </c>
      <c r="M963" s="9">
        <f t="shared" si="121"/>
        <v>0</v>
      </c>
      <c r="N963" s="9">
        <f t="shared" si="122"/>
        <v>7.5254777070063694</v>
      </c>
      <c r="O963" s="9">
        <f t="shared" si="123"/>
        <v>7.2508917954815768</v>
      </c>
      <c r="P963" s="11">
        <f t="shared" si="124"/>
        <v>-100</v>
      </c>
      <c r="Q963" s="11">
        <f t="shared" si="125"/>
        <v>-100</v>
      </c>
      <c r="R963" s="8">
        <v>0</v>
      </c>
      <c r="S963" s="8">
        <v>0</v>
      </c>
      <c r="T963" s="8">
        <v>0</v>
      </c>
      <c r="U963" s="11">
        <f t="shared" si="126"/>
        <v>0</v>
      </c>
      <c r="V963" s="11">
        <f t="shared" si="127"/>
        <v>0</v>
      </c>
      <c r="W963" s="9">
        <v>0</v>
      </c>
      <c r="X963" s="9">
        <v>0</v>
      </c>
    </row>
    <row r="964" spans="1:24" x14ac:dyDescent="0.2">
      <c r="A964" s="2" t="s">
        <v>3508</v>
      </c>
      <c r="B964" s="2" t="s">
        <v>596</v>
      </c>
      <c r="C964" s="3">
        <v>4</v>
      </c>
      <c r="D964" s="4">
        <v>8.3800000000000008</v>
      </c>
      <c r="E964" s="5">
        <v>4700</v>
      </c>
      <c r="F964" s="5">
        <v>100</v>
      </c>
      <c r="G964" s="6">
        <f t="shared" si="120"/>
        <v>2.1276595744680851</v>
      </c>
      <c r="H964" s="5">
        <v>4000</v>
      </c>
      <c r="I964" s="4">
        <v>8.3800000000000008</v>
      </c>
      <c r="J964" s="3">
        <v>3</v>
      </c>
      <c r="K964" s="4">
        <v>17.36</v>
      </c>
      <c r="L964" s="4">
        <v>17.36</v>
      </c>
      <c r="M964" s="4">
        <f t="shared" si="121"/>
        <v>4.34</v>
      </c>
      <c r="N964" s="4">
        <f t="shared" si="122"/>
        <v>7.9016624040920709</v>
      </c>
      <c r="O964" s="4">
        <f t="shared" si="123"/>
        <v>7.2508917954815768</v>
      </c>
      <c r="P964" s="6">
        <f t="shared" si="124"/>
        <v>-45.07484908805489</v>
      </c>
      <c r="Q964" s="6">
        <f t="shared" si="125"/>
        <v>-40.145293538865261</v>
      </c>
      <c r="R964" s="3">
        <v>0</v>
      </c>
      <c r="S964" s="3">
        <v>0</v>
      </c>
      <c r="T964" s="3">
        <v>2</v>
      </c>
      <c r="U964" s="6">
        <f t="shared" si="126"/>
        <v>0</v>
      </c>
      <c r="V964" s="6">
        <f t="shared" si="127"/>
        <v>66.666666666666657</v>
      </c>
      <c r="W964" s="4">
        <v>3.67</v>
      </c>
      <c r="X964" s="4">
        <v>8.33</v>
      </c>
    </row>
    <row r="965" spans="1:24" x14ac:dyDescent="0.2">
      <c r="A965" s="7" t="s">
        <v>3508</v>
      </c>
      <c r="B965" s="7" t="s">
        <v>148</v>
      </c>
      <c r="C965" s="8">
        <v>4</v>
      </c>
      <c r="D965" s="9">
        <v>9.5</v>
      </c>
      <c r="E965" s="10">
        <v>4700</v>
      </c>
      <c r="F965" s="10">
        <v>0</v>
      </c>
      <c r="G965" s="11">
        <f t="shared" si="120"/>
        <v>0</v>
      </c>
      <c r="H965" s="10">
        <v>3900</v>
      </c>
      <c r="I965" s="9">
        <v>9.5</v>
      </c>
      <c r="J965" s="8">
        <v>3</v>
      </c>
      <c r="K965" s="9">
        <v>23.48</v>
      </c>
      <c r="L965" s="9">
        <v>23.48</v>
      </c>
      <c r="M965" s="9">
        <f t="shared" si="121"/>
        <v>6.0205128205128204</v>
      </c>
      <c r="N965" s="9">
        <f t="shared" si="122"/>
        <v>7.9016624040920709</v>
      </c>
      <c r="O965" s="9">
        <f t="shared" si="123"/>
        <v>7.2508917954815768</v>
      </c>
      <c r="P965" s="11">
        <f t="shared" si="124"/>
        <v>-23.807010314754155</v>
      </c>
      <c r="Q965" s="11">
        <f t="shared" si="125"/>
        <v>-16.968657231038424</v>
      </c>
      <c r="R965" s="8">
        <v>0</v>
      </c>
      <c r="S965" s="8">
        <v>1</v>
      </c>
      <c r="T965" s="8">
        <v>1</v>
      </c>
      <c r="U965" s="11">
        <f t="shared" si="126"/>
        <v>0</v>
      </c>
      <c r="V965" s="11">
        <f t="shared" si="127"/>
        <v>66.666666666666657</v>
      </c>
      <c r="W965" s="9">
        <v>5</v>
      </c>
      <c r="X965" s="9">
        <v>8.33</v>
      </c>
    </row>
    <row r="966" spans="1:24" x14ac:dyDescent="0.2">
      <c r="A966" s="7" t="s">
        <v>3508</v>
      </c>
      <c r="B966" s="7" t="s">
        <v>199</v>
      </c>
      <c r="C966" s="8">
        <v>1</v>
      </c>
      <c r="D966" s="9">
        <v>5</v>
      </c>
      <c r="E966" s="10">
        <v>1300</v>
      </c>
      <c r="F966" s="10">
        <v>0</v>
      </c>
      <c r="G966" s="11">
        <f t="shared" si="120"/>
        <v>0</v>
      </c>
      <c r="H966" s="10">
        <v>1300</v>
      </c>
      <c r="I966" s="9">
        <v>5</v>
      </c>
      <c r="J966" s="8">
        <v>1</v>
      </c>
      <c r="K966" s="9">
        <v>0</v>
      </c>
      <c r="L966" s="9">
        <v>0</v>
      </c>
      <c r="M966" s="9">
        <f t="shared" si="121"/>
        <v>0</v>
      </c>
      <c r="N966" s="9">
        <f t="shared" si="122"/>
        <v>7.9016624040920709</v>
      </c>
      <c r="O966" s="9">
        <f t="shared" si="123"/>
        <v>7.2508917954815768</v>
      </c>
      <c r="P966" s="11">
        <f t="shared" si="124"/>
        <v>-100</v>
      </c>
      <c r="Q966" s="11">
        <f t="shared" si="125"/>
        <v>-100</v>
      </c>
      <c r="R966" s="8">
        <v>0</v>
      </c>
      <c r="S966" s="8">
        <v>0</v>
      </c>
      <c r="T966" s="8">
        <v>0</v>
      </c>
      <c r="U966" s="11">
        <f t="shared" si="126"/>
        <v>0</v>
      </c>
      <c r="V966" s="11">
        <f t="shared" si="127"/>
        <v>0</v>
      </c>
      <c r="W966" s="9">
        <v>7</v>
      </c>
      <c r="X966" s="9">
        <v>9</v>
      </c>
    </row>
    <row r="967" spans="1:24" x14ac:dyDescent="0.2">
      <c r="A967" s="7" t="s">
        <v>3508</v>
      </c>
      <c r="B967" s="7" t="s">
        <v>413</v>
      </c>
      <c r="C967" s="8">
        <v>4</v>
      </c>
      <c r="D967" s="9">
        <v>11.5</v>
      </c>
      <c r="E967" s="10">
        <v>3700</v>
      </c>
      <c r="F967" s="10">
        <v>200</v>
      </c>
      <c r="G967" s="11">
        <f t="shared" si="120"/>
        <v>5.4054054054054053</v>
      </c>
      <c r="H967" s="10">
        <v>3900</v>
      </c>
      <c r="I967" s="9">
        <v>11.5</v>
      </c>
      <c r="J967" s="8">
        <v>4</v>
      </c>
      <c r="K967" s="9">
        <v>0</v>
      </c>
      <c r="L967" s="9">
        <v>0</v>
      </c>
      <c r="M967" s="9">
        <f t="shared" si="121"/>
        <v>0</v>
      </c>
      <c r="N967" s="9">
        <f t="shared" si="122"/>
        <v>7.9016624040920709</v>
      </c>
      <c r="O967" s="9">
        <f t="shared" si="123"/>
        <v>7.2508917954815768</v>
      </c>
      <c r="P967" s="11">
        <f t="shared" si="124"/>
        <v>-100</v>
      </c>
      <c r="Q967" s="11">
        <f t="shared" si="125"/>
        <v>-100</v>
      </c>
      <c r="R967" s="8">
        <v>0</v>
      </c>
      <c r="S967" s="8">
        <v>0</v>
      </c>
      <c r="T967" s="8">
        <v>0</v>
      </c>
      <c r="U967" s="11">
        <f t="shared" si="126"/>
        <v>0</v>
      </c>
      <c r="V967" s="11">
        <f t="shared" si="127"/>
        <v>0</v>
      </c>
      <c r="W967" s="9">
        <v>5.75</v>
      </c>
      <c r="X967" s="9">
        <v>8</v>
      </c>
    </row>
    <row r="968" spans="1:24" x14ac:dyDescent="0.2">
      <c r="A968" s="7" t="s">
        <v>3508</v>
      </c>
      <c r="B968" s="7" t="s">
        <v>262</v>
      </c>
      <c r="C968" s="8">
        <v>1</v>
      </c>
      <c r="D968" s="9">
        <v>15</v>
      </c>
      <c r="E968" s="10">
        <v>800</v>
      </c>
      <c r="F968" s="10">
        <v>0</v>
      </c>
      <c r="G968" s="11">
        <f t="shared" si="120"/>
        <v>0</v>
      </c>
      <c r="H968" s="10">
        <v>800</v>
      </c>
      <c r="I968" s="9">
        <v>15</v>
      </c>
      <c r="J968" s="8">
        <v>1</v>
      </c>
      <c r="K968" s="9">
        <v>61.98</v>
      </c>
      <c r="L968" s="9">
        <v>61.98</v>
      </c>
      <c r="M968" s="9">
        <f t="shared" si="121"/>
        <v>77.475000000000009</v>
      </c>
      <c r="N968" s="9">
        <f t="shared" si="122"/>
        <v>7.9016624040920709</v>
      </c>
      <c r="O968" s="9">
        <f t="shared" si="123"/>
        <v>7.2508917954815768</v>
      </c>
      <c r="P968" s="11">
        <f t="shared" si="124"/>
        <v>880.48987716657803</v>
      </c>
      <c r="Q968" s="11">
        <f t="shared" si="125"/>
        <v>968.48925877336728</v>
      </c>
      <c r="R968" s="8">
        <v>1</v>
      </c>
      <c r="S968" s="8">
        <v>1</v>
      </c>
      <c r="T968" s="8">
        <v>1</v>
      </c>
      <c r="U968" s="11">
        <f t="shared" si="126"/>
        <v>100</v>
      </c>
      <c r="V968" s="11">
        <f t="shared" si="127"/>
        <v>300</v>
      </c>
      <c r="W968" s="9">
        <v>1</v>
      </c>
      <c r="X968" s="9">
        <v>9</v>
      </c>
    </row>
    <row r="969" spans="1:24" x14ac:dyDescent="0.2">
      <c r="A969" s="7" t="s">
        <v>3508</v>
      </c>
      <c r="B969" s="7" t="s">
        <v>1473</v>
      </c>
      <c r="C969" s="8">
        <v>1</v>
      </c>
      <c r="D969" s="9">
        <v>20</v>
      </c>
      <c r="E969" s="10">
        <v>700</v>
      </c>
      <c r="F969" s="10">
        <v>0</v>
      </c>
      <c r="G969" s="11">
        <f t="shared" si="120"/>
        <v>0</v>
      </c>
      <c r="H969" s="10">
        <v>700</v>
      </c>
      <c r="I969" s="9">
        <v>20</v>
      </c>
      <c r="J969" s="8">
        <v>1</v>
      </c>
      <c r="K969" s="9">
        <v>0</v>
      </c>
      <c r="L969" s="9">
        <v>0</v>
      </c>
      <c r="M969" s="9">
        <f t="shared" si="121"/>
        <v>0</v>
      </c>
      <c r="N969" s="9">
        <f t="shared" si="122"/>
        <v>7.9016624040920709</v>
      </c>
      <c r="O969" s="9">
        <f t="shared" si="123"/>
        <v>7.2508917954815768</v>
      </c>
      <c r="P969" s="11">
        <f t="shared" si="124"/>
        <v>-100</v>
      </c>
      <c r="Q969" s="11">
        <f t="shared" si="125"/>
        <v>-100</v>
      </c>
      <c r="R969" s="8">
        <v>0</v>
      </c>
      <c r="S969" s="8">
        <v>0</v>
      </c>
      <c r="T969" s="8">
        <v>0</v>
      </c>
      <c r="U969" s="11">
        <f t="shared" si="126"/>
        <v>0</v>
      </c>
      <c r="V969" s="11">
        <f t="shared" si="127"/>
        <v>0</v>
      </c>
      <c r="W969" s="9">
        <v>9</v>
      </c>
      <c r="X969" s="9">
        <v>9</v>
      </c>
    </row>
    <row r="970" spans="1:24" x14ac:dyDescent="0.2">
      <c r="A970" s="7" t="s">
        <v>3508</v>
      </c>
      <c r="B970" s="7" t="s">
        <v>603</v>
      </c>
      <c r="C970" s="8">
        <v>1</v>
      </c>
      <c r="D970" s="9">
        <v>2</v>
      </c>
      <c r="E970" s="10">
        <v>1900</v>
      </c>
      <c r="F970" s="10">
        <v>0</v>
      </c>
      <c r="G970" s="11">
        <f t="shared" si="120"/>
        <v>0</v>
      </c>
      <c r="H970" s="10">
        <v>0</v>
      </c>
      <c r="I970" s="9">
        <v>2</v>
      </c>
      <c r="J970" s="8">
        <v>0</v>
      </c>
      <c r="K970" s="9">
        <v>0</v>
      </c>
      <c r="L970" s="9">
        <v>0</v>
      </c>
      <c r="M970" s="9">
        <f t="shared" si="121"/>
        <v>0</v>
      </c>
      <c r="N970" s="9">
        <f t="shared" si="122"/>
        <v>7.9016624040920709</v>
      </c>
      <c r="O970" s="9">
        <f t="shared" si="123"/>
        <v>7.2508917954815768</v>
      </c>
      <c r="P970" s="11">
        <f t="shared" si="124"/>
        <v>-100</v>
      </c>
      <c r="Q970" s="11">
        <f t="shared" si="125"/>
        <v>-100</v>
      </c>
      <c r="R970" s="8">
        <v>0</v>
      </c>
      <c r="S970" s="8">
        <v>0</v>
      </c>
      <c r="T970" s="8">
        <v>0</v>
      </c>
      <c r="U970" s="11">
        <f t="shared" si="126"/>
        <v>0</v>
      </c>
      <c r="V970" s="11">
        <f t="shared" si="127"/>
        <v>0</v>
      </c>
      <c r="W970" s="9">
        <v>0</v>
      </c>
      <c r="X970" s="9">
        <v>0</v>
      </c>
    </row>
    <row r="971" spans="1:24" x14ac:dyDescent="0.2">
      <c r="A971" s="7" t="s">
        <v>3508</v>
      </c>
      <c r="B971" s="7" t="s">
        <v>153</v>
      </c>
      <c r="C971" s="8">
        <v>1</v>
      </c>
      <c r="D971" s="9">
        <v>8</v>
      </c>
      <c r="E971" s="10">
        <v>1000</v>
      </c>
      <c r="F971" s="10">
        <v>400</v>
      </c>
      <c r="G971" s="11">
        <f t="shared" si="120"/>
        <v>40</v>
      </c>
      <c r="H971" s="10">
        <v>1400</v>
      </c>
      <c r="I971" s="9">
        <v>8</v>
      </c>
      <c r="J971" s="8">
        <v>1</v>
      </c>
      <c r="K971" s="9">
        <v>0</v>
      </c>
      <c r="L971" s="9">
        <v>0</v>
      </c>
      <c r="M971" s="9">
        <f t="shared" si="121"/>
        <v>0</v>
      </c>
      <c r="N971" s="9">
        <f t="shared" si="122"/>
        <v>7.9016624040920709</v>
      </c>
      <c r="O971" s="9">
        <f t="shared" si="123"/>
        <v>7.2508917954815768</v>
      </c>
      <c r="P971" s="11">
        <f t="shared" si="124"/>
        <v>-100</v>
      </c>
      <c r="Q971" s="11">
        <f t="shared" si="125"/>
        <v>-100</v>
      </c>
      <c r="R971" s="8">
        <v>0</v>
      </c>
      <c r="S971" s="8">
        <v>0</v>
      </c>
      <c r="T971" s="8">
        <v>0</v>
      </c>
      <c r="U971" s="11">
        <f t="shared" si="126"/>
        <v>0</v>
      </c>
      <c r="V971" s="11">
        <f t="shared" si="127"/>
        <v>0</v>
      </c>
      <c r="W971" s="9">
        <v>4</v>
      </c>
      <c r="X971" s="9">
        <v>6</v>
      </c>
    </row>
    <row r="972" spans="1:24" x14ac:dyDescent="0.2">
      <c r="A972" s="7" t="s">
        <v>3508</v>
      </c>
      <c r="B972" s="7" t="s">
        <v>672</v>
      </c>
      <c r="C972" s="8">
        <v>1</v>
      </c>
      <c r="D972" s="9">
        <v>4.5</v>
      </c>
      <c r="E972" s="10">
        <v>1300</v>
      </c>
      <c r="F972" s="10">
        <v>600</v>
      </c>
      <c r="G972" s="11">
        <f t="shared" si="120"/>
        <v>46.153846153846153</v>
      </c>
      <c r="H972" s="10">
        <v>1900</v>
      </c>
      <c r="I972" s="9">
        <v>4.5</v>
      </c>
      <c r="J972" s="8">
        <v>1</v>
      </c>
      <c r="K972" s="9">
        <v>28.35</v>
      </c>
      <c r="L972" s="9">
        <v>28.35</v>
      </c>
      <c r="M972" s="9">
        <f t="shared" si="121"/>
        <v>14.921052631578947</v>
      </c>
      <c r="N972" s="9">
        <f t="shared" si="122"/>
        <v>7.9016624040920709</v>
      </c>
      <c r="O972" s="9">
        <f t="shared" si="123"/>
        <v>7.2508917954815768</v>
      </c>
      <c r="P972" s="11">
        <f t="shared" si="124"/>
        <v>88.834347362799392</v>
      </c>
      <c r="Q972" s="11">
        <f t="shared" si="125"/>
        <v>105.78230998947002</v>
      </c>
      <c r="R972" s="8">
        <v>1</v>
      </c>
      <c r="S972" s="8">
        <v>1</v>
      </c>
      <c r="T972" s="8">
        <v>1</v>
      </c>
      <c r="U972" s="11">
        <f t="shared" si="126"/>
        <v>100</v>
      </c>
      <c r="V972" s="11">
        <f t="shared" si="127"/>
        <v>300</v>
      </c>
      <c r="W972" s="9">
        <v>1</v>
      </c>
      <c r="X972" s="9">
        <v>6</v>
      </c>
    </row>
    <row r="973" spans="1:24" x14ac:dyDescent="0.2">
      <c r="A973" s="7" t="s">
        <v>3508</v>
      </c>
      <c r="B973" s="7" t="s">
        <v>518</v>
      </c>
      <c r="C973" s="8">
        <v>1</v>
      </c>
      <c r="D973" s="9">
        <v>10</v>
      </c>
      <c r="E973" s="10">
        <v>900</v>
      </c>
      <c r="F973" s="10">
        <v>400</v>
      </c>
      <c r="G973" s="11">
        <f t="shared" si="120"/>
        <v>44.444444444444443</v>
      </c>
      <c r="H973" s="10">
        <v>1300</v>
      </c>
      <c r="I973" s="9">
        <v>10</v>
      </c>
      <c r="J973" s="8">
        <v>1</v>
      </c>
      <c r="K973" s="9">
        <v>6.04</v>
      </c>
      <c r="L973" s="9">
        <v>6.04</v>
      </c>
      <c r="M973" s="9">
        <f t="shared" si="121"/>
        <v>4.6461538461538456</v>
      </c>
      <c r="N973" s="9">
        <f t="shared" si="122"/>
        <v>7.9016624040920709</v>
      </c>
      <c r="O973" s="9">
        <f t="shared" si="123"/>
        <v>7.2508917954815768</v>
      </c>
      <c r="P973" s="11">
        <f t="shared" si="124"/>
        <v>-41.200299271863095</v>
      </c>
      <c r="Q973" s="11">
        <f t="shared" si="125"/>
        <v>-35.923001236218752</v>
      </c>
      <c r="R973" s="8">
        <v>0</v>
      </c>
      <c r="S973" s="8">
        <v>0</v>
      </c>
      <c r="T973" s="8">
        <v>1</v>
      </c>
      <c r="U973" s="11">
        <f t="shared" si="126"/>
        <v>0</v>
      </c>
      <c r="V973" s="11">
        <f t="shared" si="127"/>
        <v>100</v>
      </c>
      <c r="W973" s="9">
        <v>3</v>
      </c>
      <c r="X973" s="9">
        <v>6</v>
      </c>
    </row>
    <row r="974" spans="1:24" x14ac:dyDescent="0.2">
      <c r="A974" s="7" t="s">
        <v>3508</v>
      </c>
      <c r="B974" s="7" t="s">
        <v>588</v>
      </c>
      <c r="C974" s="8">
        <v>2</v>
      </c>
      <c r="D974" s="9">
        <v>14</v>
      </c>
      <c r="E974" s="10">
        <v>1700</v>
      </c>
      <c r="F974" s="10">
        <v>200</v>
      </c>
      <c r="G974" s="11">
        <f t="shared" si="120"/>
        <v>11.76470588235294</v>
      </c>
      <c r="H974" s="10">
        <v>1900</v>
      </c>
      <c r="I974" s="9">
        <v>14</v>
      </c>
      <c r="J974" s="8">
        <v>2</v>
      </c>
      <c r="K974" s="9">
        <v>39.26</v>
      </c>
      <c r="L974" s="9">
        <v>39.26</v>
      </c>
      <c r="M974" s="9">
        <f t="shared" si="121"/>
        <v>20.663157894736841</v>
      </c>
      <c r="N974" s="9">
        <f t="shared" si="122"/>
        <v>7.9016624040920709</v>
      </c>
      <c r="O974" s="9">
        <f t="shared" si="123"/>
        <v>7.2508917954815768</v>
      </c>
      <c r="P974" s="11">
        <f t="shared" si="124"/>
        <v>161.50393218566151</v>
      </c>
      <c r="Q974" s="11">
        <f t="shared" si="125"/>
        <v>184.97402081786925</v>
      </c>
      <c r="R974" s="8">
        <v>0</v>
      </c>
      <c r="S974" s="8">
        <v>1</v>
      </c>
      <c r="T974" s="8">
        <v>1</v>
      </c>
      <c r="U974" s="11">
        <f t="shared" si="126"/>
        <v>0</v>
      </c>
      <c r="V974" s="11">
        <f t="shared" si="127"/>
        <v>100</v>
      </c>
      <c r="W974" s="9">
        <v>3.5</v>
      </c>
      <c r="X974" s="9">
        <v>8</v>
      </c>
    </row>
    <row r="975" spans="1:24" x14ac:dyDescent="0.2">
      <c r="A975" s="7" t="s">
        <v>3508</v>
      </c>
      <c r="B975" s="7" t="s">
        <v>210</v>
      </c>
      <c r="C975" s="8">
        <v>1</v>
      </c>
      <c r="D975" s="9">
        <v>3.5</v>
      </c>
      <c r="E975" s="10">
        <v>1500</v>
      </c>
      <c r="F975" s="10">
        <v>700</v>
      </c>
      <c r="G975" s="11">
        <f t="shared" si="120"/>
        <v>46.666666666666664</v>
      </c>
      <c r="H975" s="10">
        <v>2200</v>
      </c>
      <c r="I975" s="9">
        <v>3.5</v>
      </c>
      <c r="J975" s="8">
        <v>1</v>
      </c>
      <c r="K975" s="9">
        <v>0</v>
      </c>
      <c r="L975" s="9">
        <v>0</v>
      </c>
      <c r="M975" s="9">
        <f t="shared" si="121"/>
        <v>0</v>
      </c>
      <c r="N975" s="9">
        <f t="shared" si="122"/>
        <v>7.9016624040920709</v>
      </c>
      <c r="O975" s="9">
        <f t="shared" si="123"/>
        <v>7.2508917954815768</v>
      </c>
      <c r="P975" s="11">
        <f t="shared" si="124"/>
        <v>-100</v>
      </c>
      <c r="Q975" s="11">
        <f t="shared" si="125"/>
        <v>-100</v>
      </c>
      <c r="R975" s="8">
        <v>0</v>
      </c>
      <c r="S975" s="8">
        <v>0</v>
      </c>
      <c r="T975" s="8">
        <v>0</v>
      </c>
      <c r="U975" s="11">
        <f t="shared" si="126"/>
        <v>0</v>
      </c>
      <c r="V975" s="11">
        <f t="shared" si="127"/>
        <v>0</v>
      </c>
      <c r="W975" s="9">
        <v>6</v>
      </c>
      <c r="X975" s="9">
        <v>6</v>
      </c>
    </row>
    <row r="976" spans="1:24" x14ac:dyDescent="0.2">
      <c r="A976" s="7" t="s">
        <v>3508</v>
      </c>
      <c r="B976" s="7" t="s">
        <v>346</v>
      </c>
      <c r="C976" s="8">
        <v>2</v>
      </c>
      <c r="D976" s="9">
        <v>4.75</v>
      </c>
      <c r="E976" s="10">
        <v>2700</v>
      </c>
      <c r="F976" s="10">
        <v>100</v>
      </c>
      <c r="G976" s="11">
        <f t="shared" si="120"/>
        <v>3.7037037037037033</v>
      </c>
      <c r="H976" s="10">
        <v>1300</v>
      </c>
      <c r="I976" s="9">
        <v>4.75</v>
      </c>
      <c r="J976" s="8">
        <v>1</v>
      </c>
      <c r="K976" s="9">
        <v>0</v>
      </c>
      <c r="L976" s="9">
        <v>0</v>
      </c>
      <c r="M976" s="9">
        <f t="shared" si="121"/>
        <v>0</v>
      </c>
      <c r="N976" s="9">
        <f t="shared" si="122"/>
        <v>7.9016624040920709</v>
      </c>
      <c r="O976" s="9">
        <f t="shared" si="123"/>
        <v>7.2508917954815768</v>
      </c>
      <c r="P976" s="11">
        <f t="shared" si="124"/>
        <v>-100</v>
      </c>
      <c r="Q976" s="11">
        <f t="shared" si="125"/>
        <v>-100</v>
      </c>
      <c r="R976" s="8">
        <v>0</v>
      </c>
      <c r="S976" s="8">
        <v>0</v>
      </c>
      <c r="T976" s="8">
        <v>0</v>
      </c>
      <c r="U976" s="11">
        <f t="shared" si="126"/>
        <v>0</v>
      </c>
      <c r="V976" s="11">
        <f t="shared" si="127"/>
        <v>0</v>
      </c>
      <c r="W976" s="9">
        <v>4</v>
      </c>
      <c r="X976" s="9">
        <v>7</v>
      </c>
    </row>
    <row r="977" spans="1:24" x14ac:dyDescent="0.2">
      <c r="A977" s="7" t="s">
        <v>3508</v>
      </c>
      <c r="B977" s="7" t="s">
        <v>182</v>
      </c>
      <c r="C977" s="8">
        <v>2</v>
      </c>
      <c r="D977" s="9">
        <v>8.5</v>
      </c>
      <c r="E977" s="10">
        <v>2100</v>
      </c>
      <c r="F977" s="10">
        <v>0</v>
      </c>
      <c r="G977" s="11">
        <f t="shared" si="120"/>
        <v>0</v>
      </c>
      <c r="H977" s="10">
        <v>2100</v>
      </c>
      <c r="I977" s="9">
        <v>8.5</v>
      </c>
      <c r="J977" s="8">
        <v>2</v>
      </c>
      <c r="K977" s="9">
        <v>0</v>
      </c>
      <c r="L977" s="9">
        <v>0</v>
      </c>
      <c r="M977" s="9">
        <f t="shared" si="121"/>
        <v>0</v>
      </c>
      <c r="N977" s="9">
        <f t="shared" si="122"/>
        <v>7.9016624040920709</v>
      </c>
      <c r="O977" s="9">
        <f t="shared" si="123"/>
        <v>7.2508917954815768</v>
      </c>
      <c r="P977" s="11">
        <f t="shared" si="124"/>
        <v>-100</v>
      </c>
      <c r="Q977" s="11">
        <f t="shared" si="125"/>
        <v>-100</v>
      </c>
      <c r="R977" s="8">
        <v>0</v>
      </c>
      <c r="S977" s="8">
        <v>0</v>
      </c>
      <c r="T977" s="8">
        <v>0</v>
      </c>
      <c r="U977" s="11">
        <f t="shared" si="126"/>
        <v>0</v>
      </c>
      <c r="V977" s="11">
        <f t="shared" si="127"/>
        <v>0</v>
      </c>
      <c r="W977" s="9">
        <v>4.5</v>
      </c>
      <c r="X977" s="9">
        <v>7.5</v>
      </c>
    </row>
    <row r="978" spans="1:24" x14ac:dyDescent="0.2">
      <c r="A978" s="7" t="s">
        <v>3508</v>
      </c>
      <c r="B978" s="7" t="s">
        <v>704</v>
      </c>
      <c r="C978" s="8">
        <v>2</v>
      </c>
      <c r="D978" s="9">
        <v>7</v>
      </c>
      <c r="E978" s="10">
        <v>2200</v>
      </c>
      <c r="F978" s="10">
        <v>0</v>
      </c>
      <c r="G978" s="11">
        <f t="shared" si="120"/>
        <v>0</v>
      </c>
      <c r="H978" s="10">
        <v>1000</v>
      </c>
      <c r="I978" s="9">
        <v>7</v>
      </c>
      <c r="J978" s="8">
        <v>1</v>
      </c>
      <c r="K978" s="9">
        <v>67.48</v>
      </c>
      <c r="L978" s="9">
        <v>67.48</v>
      </c>
      <c r="M978" s="9">
        <f t="shared" si="121"/>
        <v>67.48</v>
      </c>
      <c r="N978" s="9">
        <f t="shared" si="122"/>
        <v>7.9016624040920709</v>
      </c>
      <c r="O978" s="9">
        <f t="shared" si="123"/>
        <v>7.2508917954815768</v>
      </c>
      <c r="P978" s="11">
        <f t="shared" si="124"/>
        <v>753.99750772766265</v>
      </c>
      <c r="Q978" s="11">
        <f t="shared" si="125"/>
        <v>830.64414562151433</v>
      </c>
      <c r="R978" s="8">
        <v>1</v>
      </c>
      <c r="S978" s="8">
        <v>1</v>
      </c>
      <c r="T978" s="8">
        <v>1</v>
      </c>
      <c r="U978" s="11">
        <f t="shared" si="126"/>
        <v>100</v>
      </c>
      <c r="V978" s="11">
        <f t="shared" si="127"/>
        <v>300</v>
      </c>
      <c r="W978" s="9">
        <v>1</v>
      </c>
      <c r="X978" s="9">
        <v>8</v>
      </c>
    </row>
    <row r="979" spans="1:24" x14ac:dyDescent="0.2">
      <c r="A979" s="7" t="s">
        <v>3508</v>
      </c>
      <c r="B979" s="7" t="s">
        <v>1026</v>
      </c>
      <c r="C979" s="8">
        <v>1</v>
      </c>
      <c r="D979" s="9">
        <v>3.5</v>
      </c>
      <c r="E979" s="10">
        <v>1500</v>
      </c>
      <c r="F979" s="10">
        <v>0</v>
      </c>
      <c r="G979" s="11">
        <f t="shared" si="120"/>
        <v>0</v>
      </c>
      <c r="H979" s="10">
        <v>1500</v>
      </c>
      <c r="I979" s="9">
        <v>3.5</v>
      </c>
      <c r="J979" s="8">
        <v>1</v>
      </c>
      <c r="K979" s="9">
        <v>0</v>
      </c>
      <c r="L979" s="9">
        <v>0</v>
      </c>
      <c r="M979" s="9">
        <f t="shared" si="121"/>
        <v>0</v>
      </c>
      <c r="N979" s="9">
        <f t="shared" si="122"/>
        <v>7.9016624040920709</v>
      </c>
      <c r="O979" s="9">
        <f t="shared" si="123"/>
        <v>7.2508917954815768</v>
      </c>
      <c r="P979" s="11">
        <f t="shared" si="124"/>
        <v>-100</v>
      </c>
      <c r="Q979" s="11">
        <f t="shared" si="125"/>
        <v>-100</v>
      </c>
      <c r="R979" s="8">
        <v>0</v>
      </c>
      <c r="S979" s="8">
        <v>0</v>
      </c>
      <c r="T979" s="8">
        <v>0</v>
      </c>
      <c r="U979" s="11">
        <f t="shared" si="126"/>
        <v>0</v>
      </c>
      <c r="V979" s="11">
        <f t="shared" si="127"/>
        <v>0</v>
      </c>
      <c r="W979" s="9">
        <v>4</v>
      </c>
      <c r="X979" s="9">
        <v>8</v>
      </c>
    </row>
    <row r="980" spans="1:24" x14ac:dyDescent="0.2">
      <c r="A980" s="7" t="s">
        <v>3508</v>
      </c>
      <c r="B980" s="7" t="s">
        <v>95</v>
      </c>
      <c r="C980" s="8">
        <v>4</v>
      </c>
      <c r="D980" s="9">
        <v>3.2</v>
      </c>
      <c r="E980" s="10">
        <v>6700</v>
      </c>
      <c r="F980" s="10">
        <v>200</v>
      </c>
      <c r="G980" s="11">
        <f t="shared" si="120"/>
        <v>2.9850746268656714</v>
      </c>
      <c r="H980" s="10">
        <v>6900</v>
      </c>
      <c r="I980" s="9">
        <v>3.2</v>
      </c>
      <c r="J980" s="8">
        <v>4</v>
      </c>
      <c r="K980" s="9">
        <v>19.399999999999999</v>
      </c>
      <c r="L980" s="9">
        <v>19.399999999999999</v>
      </c>
      <c r="M980" s="9">
        <f t="shared" si="121"/>
        <v>2.8115942028985503</v>
      </c>
      <c r="N980" s="9">
        <f t="shared" si="122"/>
        <v>7.9016624040920709</v>
      </c>
      <c r="O980" s="9">
        <f t="shared" si="123"/>
        <v>7.2508917954815768</v>
      </c>
      <c r="P980" s="11">
        <f t="shared" si="124"/>
        <v>-64.417687581255095</v>
      </c>
      <c r="Q980" s="11">
        <f t="shared" si="125"/>
        <v>-61.224159976423763</v>
      </c>
      <c r="R980" s="8">
        <v>0</v>
      </c>
      <c r="S980" s="8">
        <v>1</v>
      </c>
      <c r="T980" s="8">
        <v>1</v>
      </c>
      <c r="U980" s="11">
        <f t="shared" si="126"/>
        <v>0</v>
      </c>
      <c r="V980" s="11">
        <f t="shared" si="127"/>
        <v>50</v>
      </c>
      <c r="W980" s="9">
        <v>5.75</v>
      </c>
      <c r="X980" s="9">
        <v>8.25</v>
      </c>
    </row>
    <row r="981" spans="1:24" x14ac:dyDescent="0.2">
      <c r="A981" s="7" t="s">
        <v>3508</v>
      </c>
      <c r="B981" s="7" t="s">
        <v>408</v>
      </c>
      <c r="C981" s="8">
        <v>1</v>
      </c>
      <c r="D981" s="9">
        <v>2.5</v>
      </c>
      <c r="E981" s="10">
        <v>1700</v>
      </c>
      <c r="F981" s="10">
        <v>0</v>
      </c>
      <c r="G981" s="11">
        <f t="shared" si="120"/>
        <v>0</v>
      </c>
      <c r="H981" s="10">
        <v>1700</v>
      </c>
      <c r="I981" s="9">
        <v>2.5</v>
      </c>
      <c r="J981" s="8">
        <v>1</v>
      </c>
      <c r="K981" s="9">
        <v>8.26</v>
      </c>
      <c r="L981" s="9">
        <v>8.26</v>
      </c>
      <c r="M981" s="9">
        <f t="shared" si="121"/>
        <v>4.8588235294117643</v>
      </c>
      <c r="N981" s="9">
        <f t="shared" si="122"/>
        <v>7.9016624040920709</v>
      </c>
      <c r="O981" s="9">
        <f t="shared" si="123"/>
        <v>7.2508917954815768</v>
      </c>
      <c r="P981" s="11">
        <f t="shared" si="124"/>
        <v>-38.508844330080436</v>
      </c>
      <c r="Q981" s="11">
        <f t="shared" si="125"/>
        <v>-32.98998707387193</v>
      </c>
      <c r="R981" s="8">
        <v>0</v>
      </c>
      <c r="S981" s="8">
        <v>0</v>
      </c>
      <c r="T981" s="8">
        <v>1</v>
      </c>
      <c r="U981" s="11">
        <f t="shared" si="126"/>
        <v>0</v>
      </c>
      <c r="V981" s="11">
        <f t="shared" si="127"/>
        <v>100</v>
      </c>
      <c r="W981" s="9">
        <v>3</v>
      </c>
      <c r="X981" s="9">
        <v>8</v>
      </c>
    </row>
    <row r="982" spans="1:24" x14ac:dyDescent="0.2">
      <c r="A982" s="7" t="s">
        <v>3508</v>
      </c>
      <c r="B982" s="7" t="s">
        <v>619</v>
      </c>
      <c r="C982" s="8">
        <v>1</v>
      </c>
      <c r="D982" s="9">
        <v>8</v>
      </c>
      <c r="E982" s="10">
        <v>1000</v>
      </c>
      <c r="F982" s="10">
        <v>0</v>
      </c>
      <c r="G982" s="11">
        <f t="shared" si="120"/>
        <v>0</v>
      </c>
      <c r="H982" s="10">
        <v>1000</v>
      </c>
      <c r="I982" s="9">
        <v>8</v>
      </c>
      <c r="J982" s="8">
        <v>1</v>
      </c>
      <c r="K982" s="9">
        <v>0</v>
      </c>
      <c r="L982" s="9">
        <v>0</v>
      </c>
      <c r="M982" s="9">
        <f t="shared" si="121"/>
        <v>0</v>
      </c>
      <c r="N982" s="9">
        <f t="shared" si="122"/>
        <v>7.9016624040920709</v>
      </c>
      <c r="O982" s="9">
        <f t="shared" si="123"/>
        <v>7.2508917954815768</v>
      </c>
      <c r="P982" s="11">
        <f t="shared" si="124"/>
        <v>-100</v>
      </c>
      <c r="Q982" s="11">
        <f t="shared" si="125"/>
        <v>-100</v>
      </c>
      <c r="R982" s="8">
        <v>0</v>
      </c>
      <c r="S982" s="8">
        <v>0</v>
      </c>
      <c r="T982" s="8">
        <v>0</v>
      </c>
      <c r="U982" s="11">
        <f t="shared" si="126"/>
        <v>0</v>
      </c>
      <c r="V982" s="11">
        <f t="shared" si="127"/>
        <v>0</v>
      </c>
      <c r="W982" s="9">
        <v>8</v>
      </c>
      <c r="X982" s="9">
        <v>8</v>
      </c>
    </row>
    <row r="983" spans="1:24" x14ac:dyDescent="0.2">
      <c r="A983" s="7" t="s">
        <v>3508</v>
      </c>
      <c r="B983" s="7" t="s">
        <v>641</v>
      </c>
      <c r="C983" s="8">
        <v>1</v>
      </c>
      <c r="D983" s="9">
        <v>12</v>
      </c>
      <c r="E983" s="10">
        <v>800</v>
      </c>
      <c r="F983" s="10">
        <v>0</v>
      </c>
      <c r="G983" s="11">
        <f t="shared" si="120"/>
        <v>0</v>
      </c>
      <c r="H983" s="10">
        <v>800</v>
      </c>
      <c r="I983" s="9">
        <v>12</v>
      </c>
      <c r="J983" s="8">
        <v>1</v>
      </c>
      <c r="K983" s="9">
        <v>26.1</v>
      </c>
      <c r="L983" s="9">
        <v>26.1</v>
      </c>
      <c r="M983" s="9">
        <f t="shared" si="121"/>
        <v>32.625</v>
      </c>
      <c r="N983" s="9">
        <f t="shared" si="122"/>
        <v>7.9016624040920709</v>
      </c>
      <c r="O983" s="9">
        <f t="shared" si="123"/>
        <v>7.2508917954815768</v>
      </c>
      <c r="P983" s="11">
        <f t="shared" si="124"/>
        <v>312.88779919405744</v>
      </c>
      <c r="Q983" s="11">
        <f t="shared" si="125"/>
        <v>349.94465398491263</v>
      </c>
      <c r="R983" s="8">
        <v>0</v>
      </c>
      <c r="S983" s="8">
        <v>1</v>
      </c>
      <c r="T983" s="8">
        <v>1</v>
      </c>
      <c r="U983" s="11">
        <f t="shared" si="126"/>
        <v>0</v>
      </c>
      <c r="V983" s="11">
        <f t="shared" si="127"/>
        <v>200</v>
      </c>
      <c r="W983" s="9">
        <v>2</v>
      </c>
      <c r="X983" s="9">
        <v>8</v>
      </c>
    </row>
    <row r="984" spans="1:24" x14ac:dyDescent="0.2">
      <c r="A984" s="7" t="s">
        <v>3508</v>
      </c>
      <c r="B984" s="7" t="s">
        <v>302</v>
      </c>
      <c r="C984" s="8">
        <v>2</v>
      </c>
      <c r="D984" s="9">
        <v>9</v>
      </c>
      <c r="E984" s="10">
        <v>1900</v>
      </c>
      <c r="F984" s="10">
        <v>300</v>
      </c>
      <c r="G984" s="11">
        <f t="shared" si="120"/>
        <v>15.789473684210526</v>
      </c>
      <c r="H984" s="10">
        <v>2200</v>
      </c>
      <c r="I984" s="9">
        <v>9</v>
      </c>
      <c r="J984" s="8">
        <v>2</v>
      </c>
      <c r="K984" s="9">
        <v>9.86</v>
      </c>
      <c r="L984" s="9">
        <v>9.86</v>
      </c>
      <c r="M984" s="9">
        <f t="shared" si="121"/>
        <v>4.4818181818181815</v>
      </c>
      <c r="N984" s="9">
        <f t="shared" si="122"/>
        <v>7.9016624040920709</v>
      </c>
      <c r="O984" s="9">
        <f t="shared" si="123"/>
        <v>7.2508917954815768</v>
      </c>
      <c r="P984" s="11">
        <f t="shared" si="124"/>
        <v>-43.280059908695144</v>
      </c>
      <c r="Q984" s="11">
        <f t="shared" si="125"/>
        <v>-38.189421270759482</v>
      </c>
      <c r="R984" s="8">
        <v>0</v>
      </c>
      <c r="S984" s="8">
        <v>0</v>
      </c>
      <c r="T984" s="8">
        <v>1</v>
      </c>
      <c r="U984" s="11">
        <f t="shared" si="126"/>
        <v>0</v>
      </c>
      <c r="V984" s="11">
        <f t="shared" si="127"/>
        <v>50</v>
      </c>
      <c r="W984" s="9">
        <v>4</v>
      </c>
      <c r="X984" s="9">
        <v>8</v>
      </c>
    </row>
    <row r="985" spans="1:24" x14ac:dyDescent="0.2">
      <c r="A985" s="7" t="s">
        <v>3508</v>
      </c>
      <c r="B985" s="7" t="s">
        <v>832</v>
      </c>
      <c r="C985" s="8">
        <v>1</v>
      </c>
      <c r="D985" s="9">
        <v>30</v>
      </c>
      <c r="E985" s="10">
        <v>400</v>
      </c>
      <c r="F985" s="10">
        <v>200</v>
      </c>
      <c r="G985" s="11">
        <f t="shared" si="120"/>
        <v>50</v>
      </c>
      <c r="H985" s="10">
        <v>600</v>
      </c>
      <c r="I985" s="9">
        <v>30</v>
      </c>
      <c r="J985" s="8">
        <v>1</v>
      </c>
      <c r="K985" s="9">
        <v>0</v>
      </c>
      <c r="L985" s="9">
        <v>0</v>
      </c>
      <c r="M985" s="9">
        <f t="shared" si="121"/>
        <v>0</v>
      </c>
      <c r="N985" s="9">
        <f t="shared" si="122"/>
        <v>7.9016624040920709</v>
      </c>
      <c r="O985" s="9">
        <f t="shared" si="123"/>
        <v>7.2508917954815768</v>
      </c>
      <c r="P985" s="11">
        <f t="shared" si="124"/>
        <v>-100</v>
      </c>
      <c r="Q985" s="11">
        <f t="shared" si="125"/>
        <v>-100</v>
      </c>
      <c r="R985" s="8">
        <v>0</v>
      </c>
      <c r="S985" s="8">
        <v>0</v>
      </c>
      <c r="T985" s="8">
        <v>0</v>
      </c>
      <c r="U985" s="11">
        <f t="shared" si="126"/>
        <v>0</v>
      </c>
      <c r="V985" s="11">
        <f t="shared" si="127"/>
        <v>0</v>
      </c>
      <c r="W985" s="9">
        <v>8</v>
      </c>
      <c r="X985" s="9">
        <v>8</v>
      </c>
    </row>
    <row r="986" spans="1:24" x14ac:dyDescent="0.2">
      <c r="A986" s="7" t="s">
        <v>3508</v>
      </c>
      <c r="B986" s="7" t="s">
        <v>418</v>
      </c>
      <c r="C986" s="8">
        <v>1</v>
      </c>
      <c r="D986" s="9">
        <v>8</v>
      </c>
      <c r="E986" s="10">
        <v>1000</v>
      </c>
      <c r="F986" s="10">
        <v>200</v>
      </c>
      <c r="G986" s="11">
        <f t="shared" si="120"/>
        <v>20</v>
      </c>
      <c r="H986" s="10">
        <v>1200</v>
      </c>
      <c r="I986" s="9">
        <v>8</v>
      </c>
      <c r="J986" s="8">
        <v>1</v>
      </c>
      <c r="K986" s="9">
        <v>0</v>
      </c>
      <c r="L986" s="9">
        <v>0</v>
      </c>
      <c r="M986" s="9">
        <f t="shared" si="121"/>
        <v>0</v>
      </c>
      <c r="N986" s="9">
        <f t="shared" si="122"/>
        <v>7.9016624040920709</v>
      </c>
      <c r="O986" s="9">
        <f t="shared" si="123"/>
        <v>7.2508917954815768</v>
      </c>
      <c r="P986" s="11">
        <f t="shared" si="124"/>
        <v>-100</v>
      </c>
      <c r="Q986" s="11">
        <f t="shared" si="125"/>
        <v>-100</v>
      </c>
      <c r="R986" s="8">
        <v>0</v>
      </c>
      <c r="S986" s="8">
        <v>0</v>
      </c>
      <c r="T986" s="8">
        <v>0</v>
      </c>
      <c r="U986" s="11">
        <f t="shared" si="126"/>
        <v>0</v>
      </c>
      <c r="V986" s="11">
        <f t="shared" si="127"/>
        <v>0</v>
      </c>
      <c r="W986" s="9">
        <v>6</v>
      </c>
      <c r="X986" s="9">
        <v>8</v>
      </c>
    </row>
    <row r="987" spans="1:24" x14ac:dyDescent="0.2">
      <c r="A987" s="7" t="s">
        <v>3508</v>
      </c>
      <c r="B987" s="7" t="s">
        <v>188</v>
      </c>
      <c r="C987" s="8">
        <v>2</v>
      </c>
      <c r="D987" s="9">
        <v>6</v>
      </c>
      <c r="E987" s="10">
        <v>2400</v>
      </c>
      <c r="F987" s="10">
        <v>400</v>
      </c>
      <c r="G987" s="11">
        <f t="shared" si="120"/>
        <v>16.666666666666664</v>
      </c>
      <c r="H987" s="10">
        <v>2800</v>
      </c>
      <c r="I987" s="9">
        <v>6</v>
      </c>
      <c r="J987" s="8">
        <v>2</v>
      </c>
      <c r="K987" s="9">
        <v>6.76</v>
      </c>
      <c r="L987" s="9">
        <v>6.76</v>
      </c>
      <c r="M987" s="9">
        <f t="shared" si="121"/>
        <v>2.4142857142857141</v>
      </c>
      <c r="N987" s="9">
        <f t="shared" si="122"/>
        <v>7.9016624040920709</v>
      </c>
      <c r="O987" s="9">
        <f t="shared" si="123"/>
        <v>7.2508917954815768</v>
      </c>
      <c r="P987" s="11">
        <f t="shared" si="124"/>
        <v>-69.445850875185243</v>
      </c>
      <c r="Q987" s="11">
        <f t="shared" si="125"/>
        <v>-66.703603054865795</v>
      </c>
      <c r="R987" s="8">
        <v>0</v>
      </c>
      <c r="S987" s="8">
        <v>0</v>
      </c>
      <c r="T987" s="8">
        <v>1</v>
      </c>
      <c r="U987" s="11">
        <f t="shared" si="126"/>
        <v>0</v>
      </c>
      <c r="V987" s="11">
        <f t="shared" si="127"/>
        <v>50</v>
      </c>
      <c r="W987" s="9">
        <v>4</v>
      </c>
      <c r="X987" s="9">
        <v>8</v>
      </c>
    </row>
    <row r="988" spans="1:24" x14ac:dyDescent="0.2">
      <c r="A988" s="7" t="s">
        <v>3508</v>
      </c>
      <c r="B988" s="7" t="s">
        <v>372</v>
      </c>
      <c r="C988" s="8">
        <v>1</v>
      </c>
      <c r="D988" s="9">
        <v>10</v>
      </c>
      <c r="E988" s="10">
        <v>900</v>
      </c>
      <c r="F988" s="10">
        <v>100</v>
      </c>
      <c r="G988" s="11">
        <f t="shared" si="120"/>
        <v>11.111111111111111</v>
      </c>
      <c r="H988" s="10">
        <v>1000</v>
      </c>
      <c r="I988" s="9">
        <v>10</v>
      </c>
      <c r="J988" s="8">
        <v>1</v>
      </c>
      <c r="K988" s="9">
        <v>0</v>
      </c>
      <c r="L988" s="9">
        <v>0</v>
      </c>
      <c r="M988" s="9">
        <f t="shared" si="121"/>
        <v>0</v>
      </c>
      <c r="N988" s="9">
        <f t="shared" si="122"/>
        <v>7.9016624040920709</v>
      </c>
      <c r="O988" s="9">
        <f t="shared" si="123"/>
        <v>7.2508917954815768</v>
      </c>
      <c r="P988" s="11">
        <f t="shared" si="124"/>
        <v>-100</v>
      </c>
      <c r="Q988" s="11">
        <f t="shared" si="125"/>
        <v>-100</v>
      </c>
      <c r="R988" s="8">
        <v>0</v>
      </c>
      <c r="S988" s="8">
        <v>0</v>
      </c>
      <c r="T988" s="8">
        <v>0</v>
      </c>
      <c r="U988" s="11">
        <f t="shared" si="126"/>
        <v>0</v>
      </c>
      <c r="V988" s="11">
        <f t="shared" si="127"/>
        <v>0</v>
      </c>
      <c r="W988" s="9">
        <v>7</v>
      </c>
      <c r="X988" s="9">
        <v>8</v>
      </c>
    </row>
    <row r="989" spans="1:24" x14ac:dyDescent="0.2">
      <c r="A989" s="7" t="s">
        <v>3508</v>
      </c>
      <c r="B989" s="7" t="s">
        <v>381</v>
      </c>
      <c r="C989" s="8">
        <v>1</v>
      </c>
      <c r="D989" s="9">
        <v>2</v>
      </c>
      <c r="E989" s="10">
        <v>1900</v>
      </c>
      <c r="F989" s="10">
        <v>200</v>
      </c>
      <c r="G989" s="11">
        <f t="shared" si="120"/>
        <v>10.526315789473683</v>
      </c>
      <c r="H989" s="10">
        <v>2100</v>
      </c>
      <c r="I989" s="9">
        <v>2</v>
      </c>
      <c r="J989" s="8">
        <v>1</v>
      </c>
      <c r="K989" s="9">
        <v>19.29</v>
      </c>
      <c r="L989" s="9">
        <v>19.29</v>
      </c>
      <c r="M989" s="9">
        <f t="shared" si="121"/>
        <v>9.1857142857142851</v>
      </c>
      <c r="N989" s="9">
        <f t="shared" si="122"/>
        <v>7.9016624040920709</v>
      </c>
      <c r="O989" s="9">
        <f t="shared" si="123"/>
        <v>7.2508917954815768</v>
      </c>
      <c r="P989" s="11">
        <f t="shared" si="124"/>
        <v>16.250401699738983</v>
      </c>
      <c r="Q989" s="11">
        <f t="shared" si="125"/>
        <v>26.683924471723614</v>
      </c>
      <c r="R989" s="8">
        <v>0</v>
      </c>
      <c r="S989" s="8">
        <v>1</v>
      </c>
      <c r="T989" s="8">
        <v>1</v>
      </c>
      <c r="U989" s="11">
        <f t="shared" si="126"/>
        <v>0</v>
      </c>
      <c r="V989" s="11">
        <f t="shared" si="127"/>
        <v>200</v>
      </c>
      <c r="W989" s="9">
        <v>2</v>
      </c>
      <c r="X989" s="9">
        <v>8</v>
      </c>
    </row>
    <row r="990" spans="1:24" x14ac:dyDescent="0.2">
      <c r="A990" s="7" t="s">
        <v>3508</v>
      </c>
      <c r="B990" s="7" t="s">
        <v>1600</v>
      </c>
      <c r="C990" s="8">
        <v>3</v>
      </c>
      <c r="D990" s="9">
        <v>5.5</v>
      </c>
      <c r="E990" s="10">
        <v>3700</v>
      </c>
      <c r="F990" s="10">
        <v>300</v>
      </c>
      <c r="G990" s="11">
        <f t="shared" si="120"/>
        <v>8.1081081081081088</v>
      </c>
      <c r="H990" s="10">
        <v>4000</v>
      </c>
      <c r="I990" s="9">
        <v>5.5</v>
      </c>
      <c r="J990" s="8">
        <v>3</v>
      </c>
      <c r="K990" s="9">
        <v>66.84</v>
      </c>
      <c r="L990" s="9">
        <v>66.84</v>
      </c>
      <c r="M990" s="9">
        <f t="shared" si="121"/>
        <v>16.71</v>
      </c>
      <c r="N990" s="9">
        <f t="shared" si="122"/>
        <v>7.9016624040920709</v>
      </c>
      <c r="O990" s="9">
        <f t="shared" si="123"/>
        <v>7.2508917954815768</v>
      </c>
      <c r="P990" s="11">
        <f t="shared" si="124"/>
        <v>111.47448657571492</v>
      </c>
      <c r="Q990" s="11">
        <f t="shared" si="125"/>
        <v>130.45441128238744</v>
      </c>
      <c r="R990" s="8">
        <v>1</v>
      </c>
      <c r="S990" s="8">
        <v>2</v>
      </c>
      <c r="T990" s="8">
        <v>2</v>
      </c>
      <c r="U990" s="11">
        <f t="shared" si="126"/>
        <v>33.333333333333329</v>
      </c>
      <c r="V990" s="11">
        <f t="shared" si="127"/>
        <v>166.66666666666669</v>
      </c>
      <c r="W990" s="9">
        <v>3.33</v>
      </c>
      <c r="X990" s="9">
        <v>7.67</v>
      </c>
    </row>
    <row r="991" spans="1:24" x14ac:dyDescent="0.2">
      <c r="A991" s="7" t="s">
        <v>3508</v>
      </c>
      <c r="B991" s="7" t="s">
        <v>644</v>
      </c>
      <c r="C991" s="8">
        <v>1</v>
      </c>
      <c r="D991" s="9">
        <v>8</v>
      </c>
      <c r="E991" s="10">
        <v>1000</v>
      </c>
      <c r="F991" s="10">
        <v>200</v>
      </c>
      <c r="G991" s="11">
        <f t="shared" si="120"/>
        <v>20</v>
      </c>
      <c r="H991" s="10">
        <v>1200</v>
      </c>
      <c r="I991" s="9">
        <v>8</v>
      </c>
      <c r="J991" s="8">
        <v>1</v>
      </c>
      <c r="K991" s="9">
        <v>0</v>
      </c>
      <c r="L991" s="9">
        <v>0</v>
      </c>
      <c r="M991" s="9">
        <f t="shared" si="121"/>
        <v>0</v>
      </c>
      <c r="N991" s="9">
        <f t="shared" si="122"/>
        <v>7.9016624040920709</v>
      </c>
      <c r="O991" s="9">
        <f t="shared" si="123"/>
        <v>7.2508917954815768</v>
      </c>
      <c r="P991" s="11">
        <f t="shared" si="124"/>
        <v>-100</v>
      </c>
      <c r="Q991" s="11">
        <f t="shared" si="125"/>
        <v>-100</v>
      </c>
      <c r="R991" s="8">
        <v>0</v>
      </c>
      <c r="S991" s="8">
        <v>0</v>
      </c>
      <c r="T991" s="8">
        <v>0</v>
      </c>
      <c r="U991" s="11">
        <f t="shared" si="126"/>
        <v>0</v>
      </c>
      <c r="V991" s="11">
        <f t="shared" si="127"/>
        <v>0</v>
      </c>
      <c r="W991" s="9">
        <v>4</v>
      </c>
      <c r="X991" s="9">
        <v>8</v>
      </c>
    </row>
    <row r="992" spans="1:24" x14ac:dyDescent="0.2">
      <c r="A992" s="7" t="s">
        <v>3508</v>
      </c>
      <c r="B992" s="7" t="s">
        <v>1009</v>
      </c>
      <c r="C992" s="8">
        <v>1</v>
      </c>
      <c r="D992" s="9">
        <v>5</v>
      </c>
      <c r="E992" s="10">
        <v>1300</v>
      </c>
      <c r="F992" s="10">
        <v>0</v>
      </c>
      <c r="G992" s="11">
        <f t="shared" si="120"/>
        <v>0</v>
      </c>
      <c r="H992" s="10">
        <v>1300</v>
      </c>
      <c r="I992" s="9">
        <v>5</v>
      </c>
      <c r="J992" s="8">
        <v>1</v>
      </c>
      <c r="K992" s="9">
        <v>22.78</v>
      </c>
      <c r="L992" s="9">
        <v>22.78</v>
      </c>
      <c r="M992" s="9">
        <f t="shared" si="121"/>
        <v>17.523076923076921</v>
      </c>
      <c r="N992" s="9">
        <f t="shared" si="122"/>
        <v>7.9016624040920709</v>
      </c>
      <c r="O992" s="9">
        <f t="shared" si="123"/>
        <v>7.2508917954815768</v>
      </c>
      <c r="P992" s="11">
        <f t="shared" si="124"/>
        <v>121.76443420313885</v>
      </c>
      <c r="Q992" s="11">
        <f t="shared" si="125"/>
        <v>141.66788606604911</v>
      </c>
      <c r="R992" s="8">
        <v>0</v>
      </c>
      <c r="S992" s="8">
        <v>1</v>
      </c>
      <c r="T992" s="8">
        <v>1</v>
      </c>
      <c r="U992" s="11">
        <f t="shared" si="126"/>
        <v>0</v>
      </c>
      <c r="V992" s="11">
        <f t="shared" si="127"/>
        <v>200</v>
      </c>
      <c r="W992" s="9">
        <v>2</v>
      </c>
      <c r="X992" s="9">
        <v>8</v>
      </c>
    </row>
    <row r="993" spans="1:24" x14ac:dyDescent="0.2">
      <c r="A993" s="7" t="s">
        <v>3508</v>
      </c>
      <c r="B993" s="7" t="s">
        <v>500</v>
      </c>
      <c r="C993" s="8">
        <v>2</v>
      </c>
      <c r="D993" s="9">
        <v>7.75</v>
      </c>
      <c r="E993" s="10">
        <v>2300</v>
      </c>
      <c r="F993" s="10">
        <v>200</v>
      </c>
      <c r="G993" s="11">
        <f t="shared" si="120"/>
        <v>8.695652173913043</v>
      </c>
      <c r="H993" s="10">
        <v>2500</v>
      </c>
      <c r="I993" s="9">
        <v>7.75</v>
      </c>
      <c r="J993" s="8">
        <v>2</v>
      </c>
      <c r="K993" s="9">
        <v>35.119999999999997</v>
      </c>
      <c r="L993" s="9">
        <v>35.119999999999997</v>
      </c>
      <c r="M993" s="9">
        <f t="shared" si="121"/>
        <v>14.048</v>
      </c>
      <c r="N993" s="9">
        <f t="shared" si="122"/>
        <v>7.9016624040920709</v>
      </c>
      <c r="O993" s="9">
        <f t="shared" si="123"/>
        <v>7.2508917954815768</v>
      </c>
      <c r="P993" s="11">
        <f t="shared" si="124"/>
        <v>77.785373274425098</v>
      </c>
      <c r="Q993" s="11">
        <f t="shared" si="125"/>
        <v>93.741685798622314</v>
      </c>
      <c r="R993" s="8">
        <v>1</v>
      </c>
      <c r="S993" s="8">
        <v>1</v>
      </c>
      <c r="T993" s="8">
        <v>1</v>
      </c>
      <c r="U993" s="11">
        <f t="shared" si="126"/>
        <v>50</v>
      </c>
      <c r="V993" s="11">
        <f t="shared" si="127"/>
        <v>150</v>
      </c>
      <c r="W993" s="9">
        <v>3.5</v>
      </c>
      <c r="X993" s="9">
        <v>8</v>
      </c>
    </row>
    <row r="994" spans="1:24" x14ac:dyDescent="0.2">
      <c r="A994" s="7" t="s">
        <v>3508</v>
      </c>
      <c r="B994" s="7" t="s">
        <v>765</v>
      </c>
      <c r="C994" s="8">
        <v>1</v>
      </c>
      <c r="D994" s="9">
        <v>20</v>
      </c>
      <c r="E994" s="10">
        <v>700</v>
      </c>
      <c r="F994" s="10">
        <v>0</v>
      </c>
      <c r="G994" s="11">
        <f t="shared" si="120"/>
        <v>0</v>
      </c>
      <c r="H994" s="10">
        <v>700</v>
      </c>
      <c r="I994" s="9">
        <v>20</v>
      </c>
      <c r="J994" s="8">
        <v>1</v>
      </c>
      <c r="K994" s="9">
        <v>0</v>
      </c>
      <c r="L994" s="9">
        <v>0</v>
      </c>
      <c r="M994" s="9">
        <f t="shared" si="121"/>
        <v>0</v>
      </c>
      <c r="N994" s="9">
        <f t="shared" si="122"/>
        <v>7.9016624040920709</v>
      </c>
      <c r="O994" s="9">
        <f t="shared" si="123"/>
        <v>7.2508917954815768</v>
      </c>
      <c r="P994" s="11">
        <f t="shared" si="124"/>
        <v>-100</v>
      </c>
      <c r="Q994" s="11">
        <f t="shared" si="125"/>
        <v>-100</v>
      </c>
      <c r="R994" s="8">
        <v>0</v>
      </c>
      <c r="S994" s="8">
        <v>0</v>
      </c>
      <c r="T994" s="8">
        <v>0</v>
      </c>
      <c r="U994" s="11">
        <f t="shared" si="126"/>
        <v>0</v>
      </c>
      <c r="V994" s="11">
        <f t="shared" si="127"/>
        <v>0</v>
      </c>
      <c r="W994" s="9">
        <v>8</v>
      </c>
      <c r="X994" s="9">
        <v>8</v>
      </c>
    </row>
    <row r="995" spans="1:24" x14ac:dyDescent="0.2">
      <c r="A995" s="7" t="s">
        <v>3508</v>
      </c>
      <c r="B995" s="7" t="s">
        <v>273</v>
      </c>
      <c r="C995" s="8">
        <v>1</v>
      </c>
      <c r="D995" s="9">
        <v>20</v>
      </c>
      <c r="E995" s="10">
        <v>700</v>
      </c>
      <c r="F995" s="10">
        <v>0</v>
      </c>
      <c r="G995" s="11">
        <f t="shared" si="120"/>
        <v>0</v>
      </c>
      <c r="H995" s="10">
        <v>0</v>
      </c>
      <c r="I995" s="9">
        <v>20</v>
      </c>
      <c r="J995" s="8">
        <v>0</v>
      </c>
      <c r="K995" s="9">
        <v>0</v>
      </c>
      <c r="L995" s="9">
        <v>0</v>
      </c>
      <c r="M995" s="9">
        <f t="shared" si="121"/>
        <v>0</v>
      </c>
      <c r="N995" s="9">
        <f t="shared" si="122"/>
        <v>7.9016624040920709</v>
      </c>
      <c r="O995" s="9">
        <f t="shared" si="123"/>
        <v>7.2508917954815768</v>
      </c>
      <c r="P995" s="11">
        <f t="shared" si="124"/>
        <v>-100</v>
      </c>
      <c r="Q995" s="11">
        <f t="shared" si="125"/>
        <v>-100</v>
      </c>
      <c r="R995" s="8">
        <v>0</v>
      </c>
      <c r="S995" s="8">
        <v>0</v>
      </c>
      <c r="T995" s="8">
        <v>0</v>
      </c>
      <c r="U995" s="11">
        <f t="shared" si="126"/>
        <v>0</v>
      </c>
      <c r="V995" s="11">
        <f t="shared" si="127"/>
        <v>0</v>
      </c>
      <c r="W995" s="9">
        <v>0</v>
      </c>
      <c r="X995" s="9">
        <v>0</v>
      </c>
    </row>
    <row r="996" spans="1:24" x14ac:dyDescent="0.2">
      <c r="A996" s="7" t="s">
        <v>3508</v>
      </c>
      <c r="B996" s="7" t="s">
        <v>825</v>
      </c>
      <c r="C996" s="8">
        <v>2</v>
      </c>
      <c r="D996" s="9">
        <v>15</v>
      </c>
      <c r="E996" s="10">
        <v>1600</v>
      </c>
      <c r="F996" s="10">
        <v>100</v>
      </c>
      <c r="G996" s="11">
        <f t="shared" si="120"/>
        <v>6.25</v>
      </c>
      <c r="H996" s="10">
        <v>1700</v>
      </c>
      <c r="I996" s="9">
        <v>15</v>
      </c>
      <c r="J996" s="8">
        <v>2</v>
      </c>
      <c r="K996" s="9">
        <v>7.87</v>
      </c>
      <c r="L996" s="9">
        <v>7.87</v>
      </c>
      <c r="M996" s="9">
        <f t="shared" si="121"/>
        <v>4.6294117647058828</v>
      </c>
      <c r="N996" s="9">
        <f t="shared" si="122"/>
        <v>7.9016624040920709</v>
      </c>
      <c r="O996" s="9">
        <f t="shared" si="123"/>
        <v>7.2508917954815768</v>
      </c>
      <c r="P996" s="11">
        <f t="shared" si="124"/>
        <v>-41.412179767280016</v>
      </c>
      <c r="Q996" s="11">
        <f t="shared" si="125"/>
        <v>-36.153898095807747</v>
      </c>
      <c r="R996" s="8">
        <v>0</v>
      </c>
      <c r="S996" s="8">
        <v>0</v>
      </c>
      <c r="T996" s="8">
        <v>1</v>
      </c>
      <c r="U996" s="11">
        <f t="shared" si="126"/>
        <v>0</v>
      </c>
      <c r="V996" s="11">
        <f t="shared" si="127"/>
        <v>50</v>
      </c>
      <c r="W996" s="9">
        <v>4</v>
      </c>
      <c r="X996" s="9">
        <v>7</v>
      </c>
    </row>
    <row r="997" spans="1:24" x14ac:dyDescent="0.2">
      <c r="A997" s="7" t="s">
        <v>3508</v>
      </c>
      <c r="B997" s="7" t="s">
        <v>248</v>
      </c>
      <c r="C997" s="8">
        <v>1</v>
      </c>
      <c r="D997" s="9">
        <v>10</v>
      </c>
      <c r="E997" s="10">
        <v>900</v>
      </c>
      <c r="F997" s="10">
        <v>100</v>
      </c>
      <c r="G997" s="11">
        <f t="shared" si="120"/>
        <v>11.111111111111111</v>
      </c>
      <c r="H997" s="10">
        <v>1000</v>
      </c>
      <c r="I997" s="9">
        <v>10</v>
      </c>
      <c r="J997" s="8">
        <v>1</v>
      </c>
      <c r="K997" s="9">
        <v>0</v>
      </c>
      <c r="L997" s="9">
        <v>0</v>
      </c>
      <c r="M997" s="9">
        <f t="shared" si="121"/>
        <v>0</v>
      </c>
      <c r="N997" s="9">
        <f t="shared" si="122"/>
        <v>7.9016624040920709</v>
      </c>
      <c r="O997" s="9">
        <f t="shared" si="123"/>
        <v>7.2508917954815768</v>
      </c>
      <c r="P997" s="11">
        <f t="shared" si="124"/>
        <v>-100</v>
      </c>
      <c r="Q997" s="11">
        <f t="shared" si="125"/>
        <v>-100</v>
      </c>
      <c r="R997" s="8">
        <v>0</v>
      </c>
      <c r="S997" s="8">
        <v>0</v>
      </c>
      <c r="T997" s="8">
        <v>0</v>
      </c>
      <c r="U997" s="11">
        <f t="shared" si="126"/>
        <v>0</v>
      </c>
      <c r="V997" s="11">
        <f t="shared" si="127"/>
        <v>0</v>
      </c>
      <c r="W997" s="9">
        <v>7</v>
      </c>
      <c r="X997" s="9">
        <v>7</v>
      </c>
    </row>
    <row r="998" spans="1:24" x14ac:dyDescent="0.2">
      <c r="A998" s="7" t="s">
        <v>3508</v>
      </c>
      <c r="B998" s="7" t="s">
        <v>904</v>
      </c>
      <c r="C998" s="8">
        <v>2</v>
      </c>
      <c r="D998" s="9">
        <v>3.75</v>
      </c>
      <c r="E998" s="10">
        <v>2900</v>
      </c>
      <c r="F998" s="10">
        <v>100</v>
      </c>
      <c r="G998" s="11">
        <f t="shared" si="120"/>
        <v>3.4482758620689653</v>
      </c>
      <c r="H998" s="10">
        <v>3000</v>
      </c>
      <c r="I998" s="9">
        <v>3.75</v>
      </c>
      <c r="J998" s="8">
        <v>2</v>
      </c>
      <c r="K998" s="9">
        <v>46.04</v>
      </c>
      <c r="L998" s="9">
        <v>46.04</v>
      </c>
      <c r="M998" s="9">
        <f t="shared" si="121"/>
        <v>15.346666666666666</v>
      </c>
      <c r="N998" s="9">
        <f t="shared" si="122"/>
        <v>7.9016624040920709</v>
      </c>
      <c r="O998" s="9">
        <f t="shared" si="123"/>
        <v>7.2508917954815768</v>
      </c>
      <c r="P998" s="11">
        <f t="shared" si="124"/>
        <v>94.22073333225444</v>
      </c>
      <c r="Q998" s="11">
        <f t="shared" si="125"/>
        <v>111.65212638023374</v>
      </c>
      <c r="R998" s="8">
        <v>1</v>
      </c>
      <c r="S998" s="8">
        <v>1</v>
      </c>
      <c r="T998" s="8">
        <v>1</v>
      </c>
      <c r="U998" s="11">
        <f t="shared" si="126"/>
        <v>50</v>
      </c>
      <c r="V998" s="11">
        <f t="shared" si="127"/>
        <v>150</v>
      </c>
      <c r="W998" s="9">
        <v>3.5</v>
      </c>
      <c r="X998" s="9">
        <v>8.5</v>
      </c>
    </row>
    <row r="999" spans="1:24" x14ac:dyDescent="0.2">
      <c r="A999" s="7" t="s">
        <v>3508</v>
      </c>
      <c r="B999" s="7" t="s">
        <v>1936</v>
      </c>
      <c r="C999" s="8">
        <v>1</v>
      </c>
      <c r="D999" s="9">
        <v>8</v>
      </c>
      <c r="E999" s="10">
        <v>1000</v>
      </c>
      <c r="F999" s="10">
        <v>200</v>
      </c>
      <c r="G999" s="11">
        <f t="shared" si="120"/>
        <v>20</v>
      </c>
      <c r="H999" s="10">
        <v>1200</v>
      </c>
      <c r="I999" s="9">
        <v>8</v>
      </c>
      <c r="J999" s="8">
        <v>1</v>
      </c>
      <c r="K999" s="9">
        <v>33.33</v>
      </c>
      <c r="L999" s="9">
        <v>33.33</v>
      </c>
      <c r="M999" s="9">
        <f t="shared" si="121"/>
        <v>27.774999999999999</v>
      </c>
      <c r="N999" s="9">
        <f t="shared" si="122"/>
        <v>7.9016624040920709</v>
      </c>
      <c r="O999" s="9">
        <f t="shared" si="123"/>
        <v>7.2508917954815768</v>
      </c>
      <c r="P999" s="11">
        <f t="shared" si="124"/>
        <v>251.50831027172242</v>
      </c>
      <c r="Q999" s="11">
        <f t="shared" si="125"/>
        <v>283.0563299442436</v>
      </c>
      <c r="R999" s="8">
        <v>1</v>
      </c>
      <c r="S999" s="8">
        <v>1</v>
      </c>
      <c r="T999" s="8">
        <v>1</v>
      </c>
      <c r="U999" s="11">
        <f t="shared" si="126"/>
        <v>100</v>
      </c>
      <c r="V999" s="11">
        <f t="shared" si="127"/>
        <v>300</v>
      </c>
      <c r="W999" s="9">
        <v>1</v>
      </c>
      <c r="X999" s="9">
        <v>7</v>
      </c>
    </row>
    <row r="1000" spans="1:24" x14ac:dyDescent="0.2">
      <c r="A1000" s="7" t="s">
        <v>3508</v>
      </c>
      <c r="B1000" s="7" t="s">
        <v>571</v>
      </c>
      <c r="C1000" s="8">
        <v>1</v>
      </c>
      <c r="D1000" s="9">
        <v>12</v>
      </c>
      <c r="E1000" s="10">
        <v>800</v>
      </c>
      <c r="F1000" s="10">
        <v>100</v>
      </c>
      <c r="G1000" s="11">
        <f t="shared" si="120"/>
        <v>12.5</v>
      </c>
      <c r="H1000" s="10">
        <v>900</v>
      </c>
      <c r="I1000" s="9">
        <v>12</v>
      </c>
      <c r="J1000" s="8">
        <v>1</v>
      </c>
      <c r="K1000" s="9">
        <v>0</v>
      </c>
      <c r="L1000" s="9">
        <v>0</v>
      </c>
      <c r="M1000" s="9">
        <f t="shared" si="121"/>
        <v>0</v>
      </c>
      <c r="N1000" s="9">
        <f t="shared" si="122"/>
        <v>7.9016624040920709</v>
      </c>
      <c r="O1000" s="9">
        <f t="shared" si="123"/>
        <v>7.2508917954815768</v>
      </c>
      <c r="P1000" s="11">
        <f t="shared" si="124"/>
        <v>-100</v>
      </c>
      <c r="Q1000" s="11">
        <f t="shared" si="125"/>
        <v>-100</v>
      </c>
      <c r="R1000" s="8">
        <v>0</v>
      </c>
      <c r="S1000" s="8">
        <v>0</v>
      </c>
      <c r="T1000" s="8">
        <v>0</v>
      </c>
      <c r="U1000" s="11">
        <f t="shared" si="126"/>
        <v>0</v>
      </c>
      <c r="V1000" s="11">
        <f t="shared" si="127"/>
        <v>0</v>
      </c>
      <c r="W1000" s="9">
        <v>5</v>
      </c>
      <c r="X1000" s="9">
        <v>7</v>
      </c>
    </row>
    <row r="1001" spans="1:24" x14ac:dyDescent="0.2">
      <c r="A1001" s="7" t="s">
        <v>3508</v>
      </c>
      <c r="B1001" s="7" t="s">
        <v>2558</v>
      </c>
      <c r="C1001" s="8">
        <v>1</v>
      </c>
      <c r="D1001" s="9">
        <v>3</v>
      </c>
      <c r="E1001" s="10">
        <v>1600</v>
      </c>
      <c r="F1001" s="10">
        <v>100</v>
      </c>
      <c r="G1001" s="11">
        <f t="shared" si="120"/>
        <v>6.25</v>
      </c>
      <c r="H1001" s="10">
        <v>1700</v>
      </c>
      <c r="I1001" s="9">
        <v>3</v>
      </c>
      <c r="J1001" s="8">
        <v>1</v>
      </c>
      <c r="K1001" s="9">
        <v>0</v>
      </c>
      <c r="L1001" s="9">
        <v>0</v>
      </c>
      <c r="M1001" s="9">
        <f t="shared" si="121"/>
        <v>0</v>
      </c>
      <c r="N1001" s="9">
        <f t="shared" si="122"/>
        <v>7.9016624040920709</v>
      </c>
      <c r="O1001" s="9">
        <f t="shared" si="123"/>
        <v>7.2508917954815768</v>
      </c>
      <c r="P1001" s="11">
        <f t="shared" si="124"/>
        <v>-100</v>
      </c>
      <c r="Q1001" s="11">
        <f t="shared" si="125"/>
        <v>-100</v>
      </c>
      <c r="R1001" s="8">
        <v>0</v>
      </c>
      <c r="S1001" s="8">
        <v>0</v>
      </c>
      <c r="T1001" s="8">
        <v>0</v>
      </c>
      <c r="U1001" s="11">
        <f t="shared" si="126"/>
        <v>0</v>
      </c>
      <c r="V1001" s="11">
        <f t="shared" si="127"/>
        <v>0</v>
      </c>
      <c r="W1001" s="9">
        <v>6</v>
      </c>
      <c r="X1001" s="9">
        <v>7</v>
      </c>
    </row>
    <row r="1002" spans="1:24" x14ac:dyDescent="0.2">
      <c r="A1002" s="7" t="s">
        <v>3508</v>
      </c>
      <c r="B1002" s="7" t="s">
        <v>337</v>
      </c>
      <c r="C1002" s="8">
        <v>1</v>
      </c>
      <c r="D1002" s="9">
        <v>1.4</v>
      </c>
      <c r="E1002" s="10">
        <v>2200</v>
      </c>
      <c r="F1002" s="10">
        <v>100</v>
      </c>
      <c r="G1002" s="11">
        <f t="shared" si="120"/>
        <v>4.5454545454545459</v>
      </c>
      <c r="H1002" s="10">
        <v>2300</v>
      </c>
      <c r="I1002" s="9">
        <v>1.4</v>
      </c>
      <c r="J1002" s="8">
        <v>1</v>
      </c>
      <c r="K1002" s="9">
        <v>30.93</v>
      </c>
      <c r="L1002" s="9">
        <v>30.93</v>
      </c>
      <c r="M1002" s="9">
        <f t="shared" si="121"/>
        <v>13.447826086956521</v>
      </c>
      <c r="N1002" s="9">
        <f t="shared" si="122"/>
        <v>7.9016624040920709</v>
      </c>
      <c r="O1002" s="9">
        <f t="shared" si="123"/>
        <v>7.2508917954815768</v>
      </c>
      <c r="P1002" s="11">
        <f t="shared" si="124"/>
        <v>70.189833470893831</v>
      </c>
      <c r="Q1002" s="11">
        <f t="shared" si="125"/>
        <v>85.464443081837047</v>
      </c>
      <c r="R1002" s="8">
        <v>1</v>
      </c>
      <c r="S1002" s="8">
        <v>1</v>
      </c>
      <c r="T1002" s="8">
        <v>1</v>
      </c>
      <c r="U1002" s="11">
        <f t="shared" si="126"/>
        <v>100</v>
      </c>
      <c r="V1002" s="11">
        <f t="shared" si="127"/>
        <v>300</v>
      </c>
      <c r="W1002" s="9">
        <v>1</v>
      </c>
      <c r="X1002" s="9">
        <v>7</v>
      </c>
    </row>
    <row r="1003" spans="1:24" x14ac:dyDescent="0.2">
      <c r="A1003" s="7" t="s">
        <v>3508</v>
      </c>
      <c r="B1003" s="7" t="s">
        <v>1128</v>
      </c>
      <c r="C1003" s="8">
        <v>1</v>
      </c>
      <c r="D1003" s="9">
        <v>20</v>
      </c>
      <c r="E1003" s="10">
        <v>700</v>
      </c>
      <c r="F1003" s="10">
        <v>0</v>
      </c>
      <c r="G1003" s="11">
        <f t="shared" si="120"/>
        <v>0</v>
      </c>
      <c r="H1003" s="10">
        <v>700</v>
      </c>
      <c r="I1003" s="9">
        <v>20</v>
      </c>
      <c r="J1003" s="8">
        <v>1</v>
      </c>
      <c r="K1003" s="9">
        <v>0</v>
      </c>
      <c r="L1003" s="9">
        <v>0</v>
      </c>
      <c r="M1003" s="9">
        <f t="shared" si="121"/>
        <v>0</v>
      </c>
      <c r="N1003" s="9">
        <f t="shared" si="122"/>
        <v>7.9016624040920709</v>
      </c>
      <c r="O1003" s="9">
        <f t="shared" si="123"/>
        <v>7.2508917954815768</v>
      </c>
      <c r="P1003" s="11">
        <f t="shared" si="124"/>
        <v>-100</v>
      </c>
      <c r="Q1003" s="11">
        <f t="shared" si="125"/>
        <v>-100</v>
      </c>
      <c r="R1003" s="8">
        <v>0</v>
      </c>
      <c r="S1003" s="8">
        <v>0</v>
      </c>
      <c r="T1003" s="8">
        <v>0</v>
      </c>
      <c r="U1003" s="11">
        <f t="shared" si="126"/>
        <v>0</v>
      </c>
      <c r="V1003" s="11">
        <f t="shared" si="127"/>
        <v>0</v>
      </c>
      <c r="W1003" s="9">
        <v>7</v>
      </c>
      <c r="X1003" s="9">
        <v>10</v>
      </c>
    </row>
    <row r="1004" spans="1:24" x14ac:dyDescent="0.2">
      <c r="A1004" s="7" t="s">
        <v>3508</v>
      </c>
      <c r="B1004" s="7" t="s">
        <v>483</v>
      </c>
      <c r="C1004" s="8">
        <v>1</v>
      </c>
      <c r="D1004" s="9">
        <v>12</v>
      </c>
      <c r="E1004" s="10">
        <v>800</v>
      </c>
      <c r="F1004" s="10">
        <v>0</v>
      </c>
      <c r="G1004" s="11">
        <f t="shared" si="120"/>
        <v>0</v>
      </c>
      <c r="H1004" s="10">
        <v>800</v>
      </c>
      <c r="I1004" s="9">
        <v>12</v>
      </c>
      <c r="J1004" s="8">
        <v>1</v>
      </c>
      <c r="K1004" s="9">
        <v>0</v>
      </c>
      <c r="L1004" s="9">
        <v>0</v>
      </c>
      <c r="M1004" s="9">
        <f t="shared" si="121"/>
        <v>0</v>
      </c>
      <c r="N1004" s="9">
        <f t="shared" si="122"/>
        <v>7.9016624040920709</v>
      </c>
      <c r="O1004" s="9">
        <f t="shared" si="123"/>
        <v>7.2508917954815768</v>
      </c>
      <c r="P1004" s="11">
        <f t="shared" si="124"/>
        <v>-100</v>
      </c>
      <c r="Q1004" s="11">
        <f t="shared" si="125"/>
        <v>-100</v>
      </c>
      <c r="R1004" s="8">
        <v>0</v>
      </c>
      <c r="S1004" s="8">
        <v>0</v>
      </c>
      <c r="T1004" s="8">
        <v>0</v>
      </c>
      <c r="U1004" s="11">
        <f t="shared" si="126"/>
        <v>0</v>
      </c>
      <c r="V1004" s="11">
        <f t="shared" si="127"/>
        <v>0</v>
      </c>
      <c r="W1004" s="9">
        <v>9</v>
      </c>
      <c r="X1004" s="9">
        <v>10</v>
      </c>
    </row>
    <row r="1005" spans="1:24" x14ac:dyDescent="0.2">
      <c r="A1005" s="7" t="s">
        <v>3508</v>
      </c>
      <c r="B1005" s="7" t="s">
        <v>791</v>
      </c>
      <c r="C1005" s="8">
        <v>1</v>
      </c>
      <c r="D1005" s="9">
        <v>15</v>
      </c>
      <c r="E1005" s="10">
        <v>800</v>
      </c>
      <c r="F1005" s="10">
        <v>0</v>
      </c>
      <c r="G1005" s="11">
        <f t="shared" si="120"/>
        <v>0</v>
      </c>
      <c r="H1005" s="10">
        <v>800</v>
      </c>
      <c r="I1005" s="9">
        <v>15</v>
      </c>
      <c r="J1005" s="8">
        <v>1</v>
      </c>
      <c r="K1005" s="9">
        <v>14.46</v>
      </c>
      <c r="L1005" s="9">
        <v>14.46</v>
      </c>
      <c r="M1005" s="9">
        <f t="shared" si="121"/>
        <v>18.074999999999999</v>
      </c>
      <c r="N1005" s="9">
        <f t="shared" si="122"/>
        <v>7.9016624040920709</v>
      </c>
      <c r="O1005" s="9">
        <f t="shared" si="123"/>
        <v>7.2508917954815768</v>
      </c>
      <c r="P1005" s="11">
        <f t="shared" si="124"/>
        <v>128.74933242705248</v>
      </c>
      <c r="Q1005" s="11">
        <f t="shared" si="125"/>
        <v>149.27968186290562</v>
      </c>
      <c r="R1005" s="8">
        <v>0</v>
      </c>
      <c r="S1005" s="8">
        <v>0</v>
      </c>
      <c r="T1005" s="8">
        <v>1</v>
      </c>
      <c r="U1005" s="11">
        <f t="shared" si="126"/>
        <v>0</v>
      </c>
      <c r="V1005" s="11">
        <f t="shared" si="127"/>
        <v>100</v>
      </c>
      <c r="W1005" s="9">
        <v>3</v>
      </c>
      <c r="X1005" s="9">
        <v>10</v>
      </c>
    </row>
    <row r="1006" spans="1:24" x14ac:dyDescent="0.2">
      <c r="A1006" s="7" t="s">
        <v>3508</v>
      </c>
      <c r="B1006" s="7" t="s">
        <v>277</v>
      </c>
      <c r="C1006" s="8">
        <v>1</v>
      </c>
      <c r="D1006" s="9">
        <v>8</v>
      </c>
      <c r="E1006" s="10">
        <v>1000</v>
      </c>
      <c r="F1006" s="10">
        <v>0</v>
      </c>
      <c r="G1006" s="11">
        <f t="shared" si="120"/>
        <v>0</v>
      </c>
      <c r="H1006" s="10">
        <v>1000</v>
      </c>
      <c r="I1006" s="9">
        <v>8</v>
      </c>
      <c r="J1006" s="8">
        <v>1</v>
      </c>
      <c r="K1006" s="9">
        <v>26.92</v>
      </c>
      <c r="L1006" s="9">
        <v>26.92</v>
      </c>
      <c r="M1006" s="9">
        <f t="shared" si="121"/>
        <v>26.92</v>
      </c>
      <c r="N1006" s="9">
        <f t="shared" si="122"/>
        <v>7.9016624040920709</v>
      </c>
      <c r="O1006" s="9">
        <f t="shared" si="123"/>
        <v>7.2508917954815768</v>
      </c>
      <c r="P1006" s="11">
        <f t="shared" si="124"/>
        <v>240.68780243077475</v>
      </c>
      <c r="Q1006" s="11">
        <f t="shared" si="125"/>
        <v>271.2646769432597</v>
      </c>
      <c r="R1006" s="8">
        <v>0</v>
      </c>
      <c r="S1006" s="8">
        <v>1</v>
      </c>
      <c r="T1006" s="8">
        <v>1</v>
      </c>
      <c r="U1006" s="11">
        <f t="shared" si="126"/>
        <v>0</v>
      </c>
      <c r="V1006" s="11">
        <f t="shared" si="127"/>
        <v>200</v>
      </c>
      <c r="W1006" s="9">
        <v>2</v>
      </c>
      <c r="X1006" s="9">
        <v>10</v>
      </c>
    </row>
    <row r="1007" spans="1:24" x14ac:dyDescent="0.2">
      <c r="A1007" s="7" t="s">
        <v>3508</v>
      </c>
      <c r="B1007" s="7" t="s">
        <v>1044</v>
      </c>
      <c r="C1007" s="8">
        <v>1</v>
      </c>
      <c r="D1007" s="9">
        <v>10</v>
      </c>
      <c r="E1007" s="10">
        <v>900</v>
      </c>
      <c r="F1007" s="10">
        <v>0</v>
      </c>
      <c r="G1007" s="11">
        <f t="shared" si="120"/>
        <v>0</v>
      </c>
      <c r="H1007" s="10">
        <v>900</v>
      </c>
      <c r="I1007" s="9">
        <v>10</v>
      </c>
      <c r="J1007" s="8">
        <v>1</v>
      </c>
      <c r="K1007" s="9">
        <v>0</v>
      </c>
      <c r="L1007" s="9">
        <v>0</v>
      </c>
      <c r="M1007" s="9">
        <f t="shared" si="121"/>
        <v>0</v>
      </c>
      <c r="N1007" s="9">
        <f t="shared" si="122"/>
        <v>7.9016624040920709</v>
      </c>
      <c r="O1007" s="9">
        <f t="shared" si="123"/>
        <v>7.2508917954815768</v>
      </c>
      <c r="P1007" s="11">
        <f t="shared" si="124"/>
        <v>-100</v>
      </c>
      <c r="Q1007" s="11">
        <f t="shared" si="125"/>
        <v>-100</v>
      </c>
      <c r="R1007" s="8">
        <v>0</v>
      </c>
      <c r="S1007" s="8">
        <v>0</v>
      </c>
      <c r="T1007" s="8">
        <v>0</v>
      </c>
      <c r="U1007" s="11">
        <f t="shared" si="126"/>
        <v>0</v>
      </c>
      <c r="V1007" s="11">
        <f t="shared" si="127"/>
        <v>0</v>
      </c>
      <c r="W1007" s="9">
        <v>8</v>
      </c>
      <c r="X1007" s="9">
        <v>10</v>
      </c>
    </row>
    <row r="1008" spans="1:24" x14ac:dyDescent="0.2">
      <c r="A1008" s="7" t="s">
        <v>3508</v>
      </c>
      <c r="B1008" s="7" t="s">
        <v>258</v>
      </c>
      <c r="C1008" s="8">
        <v>1</v>
      </c>
      <c r="D1008" s="9">
        <v>2.5</v>
      </c>
      <c r="E1008" s="10">
        <v>1700</v>
      </c>
      <c r="F1008" s="10">
        <v>0</v>
      </c>
      <c r="G1008" s="11">
        <f t="shared" si="120"/>
        <v>0</v>
      </c>
      <c r="H1008" s="10">
        <v>1700</v>
      </c>
      <c r="I1008" s="9">
        <v>2.5</v>
      </c>
      <c r="J1008" s="8">
        <v>1</v>
      </c>
      <c r="K1008" s="9">
        <v>0</v>
      </c>
      <c r="L1008" s="9">
        <v>0</v>
      </c>
      <c r="M1008" s="9">
        <f t="shared" si="121"/>
        <v>0</v>
      </c>
      <c r="N1008" s="9">
        <f t="shared" si="122"/>
        <v>7.9016624040920709</v>
      </c>
      <c r="O1008" s="9">
        <f t="shared" si="123"/>
        <v>7.2508917954815768</v>
      </c>
      <c r="P1008" s="11">
        <f t="shared" si="124"/>
        <v>-100</v>
      </c>
      <c r="Q1008" s="11">
        <f t="shared" si="125"/>
        <v>-100</v>
      </c>
      <c r="R1008" s="8">
        <v>0</v>
      </c>
      <c r="S1008" s="8">
        <v>0</v>
      </c>
      <c r="T1008" s="8">
        <v>0</v>
      </c>
      <c r="U1008" s="11">
        <f t="shared" si="126"/>
        <v>0</v>
      </c>
      <c r="V1008" s="11">
        <f t="shared" si="127"/>
        <v>0</v>
      </c>
      <c r="W1008" s="9">
        <v>4</v>
      </c>
      <c r="X1008" s="9">
        <v>10</v>
      </c>
    </row>
    <row r="1009" spans="1:24" x14ac:dyDescent="0.2">
      <c r="A1009" s="7" t="s">
        <v>3508</v>
      </c>
      <c r="B1009" s="7" t="s">
        <v>112</v>
      </c>
      <c r="C1009" s="8">
        <v>1</v>
      </c>
      <c r="D1009" s="9">
        <v>5</v>
      </c>
      <c r="E1009" s="10">
        <v>1300</v>
      </c>
      <c r="F1009" s="10">
        <v>0</v>
      </c>
      <c r="G1009" s="11">
        <f t="shared" si="120"/>
        <v>0</v>
      </c>
      <c r="H1009" s="10">
        <v>1300</v>
      </c>
      <c r="I1009" s="9">
        <v>5</v>
      </c>
      <c r="J1009" s="8">
        <v>1</v>
      </c>
      <c r="K1009" s="9">
        <v>0</v>
      </c>
      <c r="L1009" s="9">
        <v>0</v>
      </c>
      <c r="M1009" s="9">
        <f t="shared" si="121"/>
        <v>0</v>
      </c>
      <c r="N1009" s="9">
        <f t="shared" si="122"/>
        <v>7.9016624040920709</v>
      </c>
      <c r="O1009" s="9">
        <f t="shared" si="123"/>
        <v>7.2508917954815768</v>
      </c>
      <c r="P1009" s="11">
        <f t="shared" si="124"/>
        <v>-100</v>
      </c>
      <c r="Q1009" s="11">
        <f t="shared" si="125"/>
        <v>-100</v>
      </c>
      <c r="R1009" s="8">
        <v>0</v>
      </c>
      <c r="S1009" s="8">
        <v>0</v>
      </c>
      <c r="T1009" s="8">
        <v>0</v>
      </c>
      <c r="U1009" s="11">
        <f t="shared" si="126"/>
        <v>0</v>
      </c>
      <c r="V1009" s="11">
        <f t="shared" si="127"/>
        <v>0</v>
      </c>
      <c r="W1009" s="9">
        <v>6</v>
      </c>
      <c r="X1009" s="9">
        <v>10</v>
      </c>
    </row>
    <row r="1010" spans="1:24" x14ac:dyDescent="0.2">
      <c r="A1010" s="2" t="s">
        <v>3617</v>
      </c>
      <c r="B1010" s="2" t="s">
        <v>860</v>
      </c>
      <c r="C1010" s="3">
        <v>3</v>
      </c>
      <c r="D1010" s="4">
        <v>7</v>
      </c>
      <c r="E1010" s="5">
        <v>3300</v>
      </c>
      <c r="F1010" s="5">
        <v>300</v>
      </c>
      <c r="G1010" s="6">
        <f t="shared" si="120"/>
        <v>9.0909090909090917</v>
      </c>
      <c r="H1010" s="5">
        <v>3600</v>
      </c>
      <c r="I1010" s="4">
        <v>7</v>
      </c>
      <c r="J1010" s="3">
        <v>3</v>
      </c>
      <c r="K1010" s="4">
        <v>0</v>
      </c>
      <c r="L1010" s="4">
        <v>0</v>
      </c>
      <c r="M1010" s="4">
        <f t="shared" si="121"/>
        <v>0</v>
      </c>
      <c r="N1010" s="4">
        <f t="shared" si="122"/>
        <v>8.6465333333333305</v>
      </c>
      <c r="O1010" s="4">
        <f t="shared" si="123"/>
        <v>7.2508917954815768</v>
      </c>
      <c r="P1010" s="6">
        <f t="shared" si="124"/>
        <v>-100</v>
      </c>
      <c r="Q1010" s="6">
        <f t="shared" si="125"/>
        <v>-100</v>
      </c>
      <c r="R1010" s="3">
        <v>0</v>
      </c>
      <c r="S1010" s="3">
        <v>0</v>
      </c>
      <c r="T1010" s="3">
        <v>0</v>
      </c>
      <c r="U1010" s="6">
        <f t="shared" si="126"/>
        <v>0</v>
      </c>
      <c r="V1010" s="6">
        <f t="shared" si="127"/>
        <v>0</v>
      </c>
      <c r="W1010" s="4">
        <v>5</v>
      </c>
      <c r="X1010" s="4">
        <v>6.67</v>
      </c>
    </row>
    <row r="1011" spans="1:24" x14ac:dyDescent="0.2">
      <c r="A1011" s="7" t="s">
        <v>3617</v>
      </c>
      <c r="B1011" s="7" t="s">
        <v>464</v>
      </c>
      <c r="C1011" s="8">
        <v>2</v>
      </c>
      <c r="D1011" s="9">
        <v>8</v>
      </c>
      <c r="E1011" s="10">
        <v>2100</v>
      </c>
      <c r="F1011" s="10">
        <v>100</v>
      </c>
      <c r="G1011" s="11">
        <f t="shared" si="120"/>
        <v>4.7619047619047619</v>
      </c>
      <c r="H1011" s="10">
        <v>2200</v>
      </c>
      <c r="I1011" s="9">
        <v>8</v>
      </c>
      <c r="J1011" s="8">
        <v>2</v>
      </c>
      <c r="K1011" s="9">
        <v>6.79</v>
      </c>
      <c r="L1011" s="9">
        <v>6.79</v>
      </c>
      <c r="M1011" s="9">
        <f t="shared" si="121"/>
        <v>3.0863636363636364</v>
      </c>
      <c r="N1011" s="9">
        <f t="shared" si="122"/>
        <v>8.6465333333333305</v>
      </c>
      <c r="O1011" s="9">
        <f t="shared" si="123"/>
        <v>7.2508917954815768</v>
      </c>
      <c r="P1011" s="11">
        <f t="shared" si="124"/>
        <v>-64.305190098957155</v>
      </c>
      <c r="Q1011" s="11">
        <f t="shared" si="125"/>
        <v>-57.43470288321064</v>
      </c>
      <c r="R1011" s="8">
        <v>0</v>
      </c>
      <c r="S1011" s="8">
        <v>0</v>
      </c>
      <c r="T1011" s="8">
        <v>1</v>
      </c>
      <c r="U1011" s="11">
        <f t="shared" si="126"/>
        <v>0</v>
      </c>
      <c r="V1011" s="11">
        <f t="shared" si="127"/>
        <v>50</v>
      </c>
      <c r="W1011" s="9">
        <v>4</v>
      </c>
      <c r="X1011" s="9">
        <v>6</v>
      </c>
    </row>
    <row r="1012" spans="1:24" x14ac:dyDescent="0.2">
      <c r="A1012" s="7" t="s">
        <v>3617</v>
      </c>
      <c r="B1012" s="7" t="s">
        <v>252</v>
      </c>
      <c r="C1012" s="8">
        <v>1</v>
      </c>
      <c r="D1012" s="9">
        <v>12</v>
      </c>
      <c r="E1012" s="10">
        <v>800</v>
      </c>
      <c r="F1012" s="10">
        <v>200</v>
      </c>
      <c r="G1012" s="11">
        <f t="shared" si="120"/>
        <v>25</v>
      </c>
      <c r="H1012" s="10">
        <v>1000</v>
      </c>
      <c r="I1012" s="9">
        <v>12</v>
      </c>
      <c r="J1012" s="8">
        <v>1</v>
      </c>
      <c r="K1012" s="9">
        <v>54.69</v>
      </c>
      <c r="L1012" s="9">
        <v>54.69</v>
      </c>
      <c r="M1012" s="9">
        <f t="shared" si="121"/>
        <v>54.69</v>
      </c>
      <c r="N1012" s="9">
        <f t="shared" si="122"/>
        <v>8.6465333333333305</v>
      </c>
      <c r="O1012" s="9">
        <f t="shared" si="123"/>
        <v>7.2508917954815768</v>
      </c>
      <c r="P1012" s="11">
        <f t="shared" si="124"/>
        <v>532.50782587241144</v>
      </c>
      <c r="Q1012" s="11">
        <f t="shared" si="125"/>
        <v>654.25204985240975</v>
      </c>
      <c r="R1012" s="8">
        <v>1</v>
      </c>
      <c r="S1012" s="8">
        <v>1</v>
      </c>
      <c r="T1012" s="8">
        <v>1</v>
      </c>
      <c r="U1012" s="11">
        <f t="shared" si="126"/>
        <v>100</v>
      </c>
      <c r="V1012" s="11">
        <f t="shared" si="127"/>
        <v>300</v>
      </c>
      <c r="W1012" s="9">
        <v>1</v>
      </c>
      <c r="X1012" s="9">
        <v>5</v>
      </c>
    </row>
    <row r="1013" spans="1:24" x14ac:dyDescent="0.2">
      <c r="A1013" s="7" t="s">
        <v>3617</v>
      </c>
      <c r="B1013" s="7" t="s">
        <v>277</v>
      </c>
      <c r="C1013" s="8">
        <v>2</v>
      </c>
      <c r="D1013" s="9">
        <v>2.9</v>
      </c>
      <c r="E1013" s="10">
        <v>3800</v>
      </c>
      <c r="F1013" s="10">
        <v>100</v>
      </c>
      <c r="G1013" s="11">
        <f t="shared" si="120"/>
        <v>2.6315789473684208</v>
      </c>
      <c r="H1013" s="10">
        <v>3900</v>
      </c>
      <c r="I1013" s="9">
        <v>2.9</v>
      </c>
      <c r="J1013" s="8">
        <v>2</v>
      </c>
      <c r="K1013" s="9">
        <v>18.5</v>
      </c>
      <c r="L1013" s="9">
        <v>18.5</v>
      </c>
      <c r="M1013" s="9">
        <f t="shared" si="121"/>
        <v>4.7435897435897436</v>
      </c>
      <c r="N1013" s="9">
        <f t="shared" si="122"/>
        <v>8.6465333333333305</v>
      </c>
      <c r="O1013" s="9">
        <f t="shared" si="123"/>
        <v>7.2508917954815768</v>
      </c>
      <c r="P1013" s="11">
        <f t="shared" si="124"/>
        <v>-45.138825460804192</v>
      </c>
      <c r="Q1013" s="11">
        <f t="shared" si="125"/>
        <v>-34.579223116448496</v>
      </c>
      <c r="R1013" s="8">
        <v>0</v>
      </c>
      <c r="S1013" s="8">
        <v>1</v>
      </c>
      <c r="T1013" s="8">
        <v>1</v>
      </c>
      <c r="U1013" s="11">
        <f t="shared" si="126"/>
        <v>0</v>
      </c>
      <c r="V1013" s="11">
        <f t="shared" si="127"/>
        <v>100</v>
      </c>
      <c r="W1013" s="9">
        <v>5.5</v>
      </c>
      <c r="X1013" s="9">
        <v>7.5</v>
      </c>
    </row>
    <row r="1014" spans="1:24" x14ac:dyDescent="0.2">
      <c r="A1014" s="7" t="s">
        <v>3617</v>
      </c>
      <c r="B1014" s="7" t="s">
        <v>1044</v>
      </c>
      <c r="C1014" s="8">
        <v>1</v>
      </c>
      <c r="D1014" s="9">
        <v>4.5</v>
      </c>
      <c r="E1014" s="10">
        <v>1300</v>
      </c>
      <c r="F1014" s="10">
        <v>200</v>
      </c>
      <c r="G1014" s="11">
        <f t="shared" si="120"/>
        <v>15.384615384615385</v>
      </c>
      <c r="H1014" s="10">
        <v>1500</v>
      </c>
      <c r="I1014" s="9">
        <v>4.5</v>
      </c>
      <c r="J1014" s="8">
        <v>1</v>
      </c>
      <c r="K1014" s="9">
        <v>0</v>
      </c>
      <c r="L1014" s="9">
        <v>0</v>
      </c>
      <c r="M1014" s="9">
        <f t="shared" si="121"/>
        <v>0</v>
      </c>
      <c r="N1014" s="9">
        <f t="shared" si="122"/>
        <v>8.6465333333333305</v>
      </c>
      <c r="O1014" s="9">
        <f t="shared" si="123"/>
        <v>7.2508917954815768</v>
      </c>
      <c r="P1014" s="11">
        <f t="shared" si="124"/>
        <v>-100</v>
      </c>
      <c r="Q1014" s="11">
        <f t="shared" si="125"/>
        <v>-100</v>
      </c>
      <c r="R1014" s="8">
        <v>0</v>
      </c>
      <c r="S1014" s="8">
        <v>0</v>
      </c>
      <c r="T1014" s="8">
        <v>0</v>
      </c>
      <c r="U1014" s="11">
        <f t="shared" si="126"/>
        <v>0</v>
      </c>
      <c r="V1014" s="11">
        <f t="shared" si="127"/>
        <v>0</v>
      </c>
      <c r="W1014" s="9">
        <v>5</v>
      </c>
      <c r="X1014" s="9">
        <v>5</v>
      </c>
    </row>
    <row r="1015" spans="1:24" x14ac:dyDescent="0.2">
      <c r="A1015" s="7" t="s">
        <v>3617</v>
      </c>
      <c r="B1015" s="7" t="s">
        <v>95</v>
      </c>
      <c r="C1015" s="8">
        <v>3</v>
      </c>
      <c r="D1015" s="9">
        <v>3.33</v>
      </c>
      <c r="E1015" s="10">
        <v>4600</v>
      </c>
      <c r="F1015" s="10">
        <v>100</v>
      </c>
      <c r="G1015" s="11">
        <f t="shared" si="120"/>
        <v>2.1739130434782608</v>
      </c>
      <c r="H1015" s="10">
        <v>3200</v>
      </c>
      <c r="I1015" s="9">
        <v>3.33</v>
      </c>
      <c r="J1015" s="8">
        <v>2</v>
      </c>
      <c r="K1015" s="9">
        <v>0</v>
      </c>
      <c r="L1015" s="9">
        <v>0</v>
      </c>
      <c r="M1015" s="9">
        <f t="shared" si="121"/>
        <v>0</v>
      </c>
      <c r="N1015" s="9">
        <f t="shared" si="122"/>
        <v>8.6465333333333305</v>
      </c>
      <c r="O1015" s="9">
        <f t="shared" si="123"/>
        <v>7.2508917954815768</v>
      </c>
      <c r="P1015" s="11">
        <f t="shared" si="124"/>
        <v>-100</v>
      </c>
      <c r="Q1015" s="11">
        <f t="shared" si="125"/>
        <v>-100</v>
      </c>
      <c r="R1015" s="8">
        <v>0</v>
      </c>
      <c r="S1015" s="8">
        <v>0</v>
      </c>
      <c r="T1015" s="8">
        <v>0</v>
      </c>
      <c r="U1015" s="11">
        <f t="shared" si="126"/>
        <v>0</v>
      </c>
      <c r="V1015" s="11">
        <f t="shared" si="127"/>
        <v>0</v>
      </c>
      <c r="W1015" s="9">
        <v>6.5</v>
      </c>
      <c r="X1015" s="9">
        <v>9</v>
      </c>
    </row>
    <row r="1016" spans="1:24" x14ac:dyDescent="0.2">
      <c r="A1016" s="7" t="s">
        <v>3617</v>
      </c>
      <c r="B1016" s="7" t="s">
        <v>372</v>
      </c>
      <c r="C1016" s="8">
        <v>1</v>
      </c>
      <c r="D1016" s="9">
        <v>4</v>
      </c>
      <c r="E1016" s="10">
        <v>1400</v>
      </c>
      <c r="F1016" s="10">
        <v>0</v>
      </c>
      <c r="G1016" s="11">
        <f t="shared" si="120"/>
        <v>0</v>
      </c>
      <c r="H1016" s="10">
        <v>1400</v>
      </c>
      <c r="I1016" s="9">
        <v>4</v>
      </c>
      <c r="J1016" s="8">
        <v>1</v>
      </c>
      <c r="K1016" s="9">
        <v>0</v>
      </c>
      <c r="L1016" s="9">
        <v>0</v>
      </c>
      <c r="M1016" s="9">
        <f t="shared" si="121"/>
        <v>0</v>
      </c>
      <c r="N1016" s="9">
        <f t="shared" si="122"/>
        <v>8.6465333333333305</v>
      </c>
      <c r="O1016" s="9">
        <f t="shared" si="123"/>
        <v>7.2508917954815768</v>
      </c>
      <c r="P1016" s="11">
        <f t="shared" si="124"/>
        <v>-100</v>
      </c>
      <c r="Q1016" s="11">
        <f t="shared" si="125"/>
        <v>-100</v>
      </c>
      <c r="R1016" s="8">
        <v>0</v>
      </c>
      <c r="S1016" s="8">
        <v>0</v>
      </c>
      <c r="T1016" s="8">
        <v>0</v>
      </c>
      <c r="U1016" s="11">
        <f t="shared" si="126"/>
        <v>0</v>
      </c>
      <c r="V1016" s="11">
        <f t="shared" si="127"/>
        <v>0</v>
      </c>
      <c r="W1016" s="9">
        <v>7</v>
      </c>
      <c r="X1016" s="9">
        <v>7</v>
      </c>
    </row>
    <row r="1017" spans="1:24" x14ac:dyDescent="0.2">
      <c r="A1017" s="7" t="s">
        <v>3617</v>
      </c>
      <c r="B1017" s="7" t="s">
        <v>753</v>
      </c>
      <c r="C1017" s="8">
        <v>3</v>
      </c>
      <c r="D1017" s="9">
        <v>4.5</v>
      </c>
      <c r="E1017" s="10">
        <v>4000</v>
      </c>
      <c r="F1017" s="10">
        <v>100</v>
      </c>
      <c r="G1017" s="11">
        <f t="shared" si="120"/>
        <v>2.5</v>
      </c>
      <c r="H1017" s="10">
        <v>4100</v>
      </c>
      <c r="I1017" s="9">
        <v>4.5</v>
      </c>
      <c r="J1017" s="8">
        <v>3</v>
      </c>
      <c r="K1017" s="9">
        <v>42.25</v>
      </c>
      <c r="L1017" s="9">
        <v>42.25</v>
      </c>
      <c r="M1017" s="9">
        <f t="shared" si="121"/>
        <v>10.304878048780488</v>
      </c>
      <c r="N1017" s="9">
        <f t="shared" si="122"/>
        <v>8.6465333333333305</v>
      </c>
      <c r="O1017" s="9">
        <f t="shared" si="123"/>
        <v>7.2508917954815768</v>
      </c>
      <c r="P1017" s="11">
        <f t="shared" si="124"/>
        <v>19.179301709900972</v>
      </c>
      <c r="Q1017" s="11">
        <f t="shared" si="125"/>
        <v>42.11876744874354</v>
      </c>
      <c r="R1017" s="8">
        <v>1</v>
      </c>
      <c r="S1017" s="8">
        <v>1</v>
      </c>
      <c r="T1017" s="8">
        <v>1</v>
      </c>
      <c r="U1017" s="11">
        <f t="shared" si="126"/>
        <v>33.333333333333329</v>
      </c>
      <c r="V1017" s="11">
        <f t="shared" si="127"/>
        <v>100</v>
      </c>
      <c r="W1017" s="9">
        <v>4.33</v>
      </c>
      <c r="X1017" s="9">
        <v>8</v>
      </c>
    </row>
    <row r="1018" spans="1:24" x14ac:dyDescent="0.2">
      <c r="A1018" s="7" t="s">
        <v>3617</v>
      </c>
      <c r="B1018" s="7" t="s">
        <v>603</v>
      </c>
      <c r="C1018" s="8">
        <v>1</v>
      </c>
      <c r="D1018" s="9">
        <v>2</v>
      </c>
      <c r="E1018" s="10">
        <v>1900</v>
      </c>
      <c r="F1018" s="10">
        <v>0</v>
      </c>
      <c r="G1018" s="11">
        <f t="shared" si="120"/>
        <v>0</v>
      </c>
      <c r="H1018" s="10">
        <v>1900</v>
      </c>
      <c r="I1018" s="9">
        <v>2</v>
      </c>
      <c r="J1018" s="8">
        <v>1</v>
      </c>
      <c r="K1018" s="9">
        <v>33.72</v>
      </c>
      <c r="L1018" s="9">
        <v>33.72</v>
      </c>
      <c r="M1018" s="9">
        <f t="shared" si="121"/>
        <v>17.747368421052631</v>
      </c>
      <c r="N1018" s="9">
        <f t="shared" si="122"/>
        <v>8.6465333333333305</v>
      </c>
      <c r="O1018" s="9">
        <f t="shared" si="123"/>
        <v>7.2508917954815768</v>
      </c>
      <c r="P1018" s="11">
        <f t="shared" si="124"/>
        <v>105.25414911239153</v>
      </c>
      <c r="Q1018" s="11">
        <f t="shared" si="125"/>
        <v>144.76118140546487</v>
      </c>
      <c r="R1018" s="8">
        <v>1</v>
      </c>
      <c r="S1018" s="8">
        <v>1</v>
      </c>
      <c r="T1018" s="8">
        <v>1</v>
      </c>
      <c r="U1018" s="11">
        <f t="shared" si="126"/>
        <v>100</v>
      </c>
      <c r="V1018" s="11">
        <f t="shared" si="127"/>
        <v>300</v>
      </c>
      <c r="W1018" s="9">
        <v>1</v>
      </c>
      <c r="X1018" s="9">
        <v>7</v>
      </c>
    </row>
    <row r="1019" spans="1:24" x14ac:dyDescent="0.2">
      <c r="A1019" s="7" t="s">
        <v>3617</v>
      </c>
      <c r="B1019" s="7" t="s">
        <v>518</v>
      </c>
      <c r="C1019" s="8">
        <v>1</v>
      </c>
      <c r="D1019" s="9">
        <v>12</v>
      </c>
      <c r="E1019" s="10">
        <v>800</v>
      </c>
      <c r="F1019" s="10">
        <v>0</v>
      </c>
      <c r="G1019" s="11">
        <f t="shared" si="120"/>
        <v>0</v>
      </c>
      <c r="H1019" s="10">
        <v>800</v>
      </c>
      <c r="I1019" s="9">
        <v>12</v>
      </c>
      <c r="J1019" s="8">
        <v>1</v>
      </c>
      <c r="K1019" s="9">
        <v>0</v>
      </c>
      <c r="L1019" s="9">
        <v>0</v>
      </c>
      <c r="M1019" s="9">
        <f t="shared" si="121"/>
        <v>0</v>
      </c>
      <c r="N1019" s="9">
        <f t="shared" si="122"/>
        <v>8.6465333333333305</v>
      </c>
      <c r="O1019" s="9">
        <f t="shared" si="123"/>
        <v>7.2508917954815768</v>
      </c>
      <c r="P1019" s="11">
        <f t="shared" si="124"/>
        <v>-100</v>
      </c>
      <c r="Q1019" s="11">
        <f t="shared" si="125"/>
        <v>-100</v>
      </c>
      <c r="R1019" s="8">
        <v>0</v>
      </c>
      <c r="S1019" s="8">
        <v>0</v>
      </c>
      <c r="T1019" s="8">
        <v>0</v>
      </c>
      <c r="U1019" s="11">
        <f t="shared" si="126"/>
        <v>0</v>
      </c>
      <c r="V1019" s="11">
        <f t="shared" si="127"/>
        <v>0</v>
      </c>
      <c r="W1019" s="9">
        <v>5</v>
      </c>
      <c r="X1019" s="9">
        <v>7</v>
      </c>
    </row>
    <row r="1020" spans="1:24" x14ac:dyDescent="0.2">
      <c r="A1020" s="7" t="s">
        <v>3617</v>
      </c>
      <c r="B1020" s="7" t="s">
        <v>479</v>
      </c>
      <c r="C1020" s="8">
        <v>1</v>
      </c>
      <c r="D1020" s="9">
        <v>3.5</v>
      </c>
      <c r="E1020" s="10">
        <v>1500</v>
      </c>
      <c r="F1020" s="10">
        <v>0</v>
      </c>
      <c r="G1020" s="11">
        <f t="shared" si="120"/>
        <v>0</v>
      </c>
      <c r="H1020" s="10">
        <v>1500</v>
      </c>
      <c r="I1020" s="9">
        <v>3.5</v>
      </c>
      <c r="J1020" s="8">
        <v>1</v>
      </c>
      <c r="K1020" s="9">
        <v>7.88</v>
      </c>
      <c r="L1020" s="9">
        <v>7.88</v>
      </c>
      <c r="M1020" s="9">
        <f t="shared" si="121"/>
        <v>5.253333333333333</v>
      </c>
      <c r="N1020" s="9">
        <f t="shared" si="122"/>
        <v>8.6465333333333305</v>
      </c>
      <c r="O1020" s="9">
        <f t="shared" si="123"/>
        <v>7.2508917954815768</v>
      </c>
      <c r="P1020" s="11">
        <f t="shared" si="124"/>
        <v>-39.243473299511159</v>
      </c>
      <c r="Q1020" s="11">
        <f t="shared" si="125"/>
        <v>-27.549141795124161</v>
      </c>
      <c r="R1020" s="8">
        <v>0</v>
      </c>
      <c r="S1020" s="8">
        <v>0</v>
      </c>
      <c r="T1020" s="8">
        <v>1</v>
      </c>
      <c r="U1020" s="11">
        <f t="shared" si="126"/>
        <v>0</v>
      </c>
      <c r="V1020" s="11">
        <f t="shared" si="127"/>
        <v>100</v>
      </c>
      <c r="W1020" s="9">
        <v>3</v>
      </c>
      <c r="X1020" s="9">
        <v>7</v>
      </c>
    </row>
    <row r="1021" spans="1:24" x14ac:dyDescent="0.2">
      <c r="A1021" s="7" t="s">
        <v>3617</v>
      </c>
      <c r="B1021" s="7" t="s">
        <v>248</v>
      </c>
      <c r="C1021" s="8">
        <v>3</v>
      </c>
      <c r="D1021" s="9">
        <v>3.83</v>
      </c>
      <c r="E1021" s="10">
        <v>4300</v>
      </c>
      <c r="F1021" s="10">
        <v>0</v>
      </c>
      <c r="G1021" s="11">
        <f t="shared" si="120"/>
        <v>0</v>
      </c>
      <c r="H1021" s="10">
        <v>4300</v>
      </c>
      <c r="I1021" s="9">
        <v>3.83</v>
      </c>
      <c r="J1021" s="8">
        <v>3</v>
      </c>
      <c r="K1021" s="9">
        <v>65.42</v>
      </c>
      <c r="L1021" s="9">
        <v>65.42</v>
      </c>
      <c r="M1021" s="9">
        <f t="shared" si="121"/>
        <v>15.213953488372093</v>
      </c>
      <c r="N1021" s="9">
        <f t="shared" si="122"/>
        <v>8.6465333333333305</v>
      </c>
      <c r="O1021" s="9">
        <f t="shared" si="123"/>
        <v>7.2508917954815768</v>
      </c>
      <c r="P1021" s="11">
        <f t="shared" si="124"/>
        <v>75.954372716295921</v>
      </c>
      <c r="Q1021" s="11">
        <f t="shared" si="125"/>
        <v>109.82182492162869</v>
      </c>
      <c r="R1021" s="8">
        <v>1</v>
      </c>
      <c r="S1021" s="8">
        <v>2</v>
      </c>
      <c r="T1021" s="8">
        <v>2</v>
      </c>
      <c r="U1021" s="11">
        <f t="shared" si="126"/>
        <v>33.333333333333329</v>
      </c>
      <c r="V1021" s="11">
        <f t="shared" si="127"/>
        <v>166.66666666666669</v>
      </c>
      <c r="W1021" s="9">
        <v>2.33</v>
      </c>
      <c r="X1021" s="9">
        <v>7.33</v>
      </c>
    </row>
    <row r="1022" spans="1:24" x14ac:dyDescent="0.2">
      <c r="A1022" s="7" t="s">
        <v>3617</v>
      </c>
      <c r="B1022" s="7" t="s">
        <v>596</v>
      </c>
      <c r="C1022" s="8">
        <v>1</v>
      </c>
      <c r="D1022" s="9">
        <v>8</v>
      </c>
      <c r="E1022" s="10">
        <v>1000</v>
      </c>
      <c r="F1022" s="10">
        <v>0</v>
      </c>
      <c r="G1022" s="11">
        <f t="shared" si="120"/>
        <v>0</v>
      </c>
      <c r="H1022" s="10">
        <v>1000</v>
      </c>
      <c r="I1022" s="9">
        <v>8</v>
      </c>
      <c r="J1022" s="8">
        <v>1</v>
      </c>
      <c r="K1022" s="9">
        <v>29.46</v>
      </c>
      <c r="L1022" s="9">
        <v>29.46</v>
      </c>
      <c r="M1022" s="9">
        <f t="shared" si="121"/>
        <v>29.46</v>
      </c>
      <c r="N1022" s="9">
        <f t="shared" si="122"/>
        <v>8.6465333333333305</v>
      </c>
      <c r="O1022" s="9">
        <f t="shared" si="123"/>
        <v>7.2508917954815768</v>
      </c>
      <c r="P1022" s="11">
        <f t="shared" si="124"/>
        <v>240.71458310845208</v>
      </c>
      <c r="Q1022" s="11">
        <f t="shared" si="125"/>
        <v>306.29485077074412</v>
      </c>
      <c r="R1022" s="8">
        <v>0</v>
      </c>
      <c r="S1022" s="8">
        <v>1</v>
      </c>
      <c r="T1022" s="8">
        <v>1</v>
      </c>
      <c r="U1022" s="11">
        <f t="shared" si="126"/>
        <v>0</v>
      </c>
      <c r="V1022" s="11">
        <f t="shared" si="127"/>
        <v>200</v>
      </c>
      <c r="W1022" s="9">
        <v>2</v>
      </c>
      <c r="X1022" s="9">
        <v>7</v>
      </c>
    </row>
    <row r="1023" spans="1:24" x14ac:dyDescent="0.2">
      <c r="A1023" s="7" t="s">
        <v>3617</v>
      </c>
      <c r="B1023" s="7" t="s">
        <v>832</v>
      </c>
      <c r="C1023" s="8">
        <v>2</v>
      </c>
      <c r="D1023" s="9">
        <v>10</v>
      </c>
      <c r="E1023" s="10">
        <v>1800</v>
      </c>
      <c r="F1023" s="10">
        <v>100</v>
      </c>
      <c r="G1023" s="11">
        <f t="shared" si="120"/>
        <v>5.5555555555555554</v>
      </c>
      <c r="H1023" s="10">
        <v>1900</v>
      </c>
      <c r="I1023" s="9">
        <v>10</v>
      </c>
      <c r="J1023" s="8">
        <v>2</v>
      </c>
      <c r="K1023" s="9">
        <v>0</v>
      </c>
      <c r="L1023" s="9">
        <v>0</v>
      </c>
      <c r="M1023" s="9">
        <f t="shared" si="121"/>
        <v>0</v>
      </c>
      <c r="N1023" s="9">
        <f t="shared" si="122"/>
        <v>8.6465333333333305</v>
      </c>
      <c r="O1023" s="9">
        <f t="shared" si="123"/>
        <v>7.2508917954815768</v>
      </c>
      <c r="P1023" s="11">
        <f t="shared" si="124"/>
        <v>-100</v>
      </c>
      <c r="Q1023" s="11">
        <f t="shared" si="125"/>
        <v>-100</v>
      </c>
      <c r="R1023" s="8">
        <v>0</v>
      </c>
      <c r="S1023" s="8">
        <v>0</v>
      </c>
      <c r="T1023" s="8">
        <v>0</v>
      </c>
      <c r="U1023" s="11">
        <f t="shared" si="126"/>
        <v>0</v>
      </c>
      <c r="V1023" s="11">
        <f t="shared" si="127"/>
        <v>0</v>
      </c>
      <c r="W1023" s="9">
        <v>7</v>
      </c>
      <c r="X1023" s="9">
        <v>7.5</v>
      </c>
    </row>
    <row r="1024" spans="1:24" x14ac:dyDescent="0.2">
      <c r="A1024" s="7" t="s">
        <v>3617</v>
      </c>
      <c r="B1024" s="7" t="s">
        <v>58</v>
      </c>
      <c r="C1024" s="8">
        <v>3</v>
      </c>
      <c r="D1024" s="9">
        <v>5.33</v>
      </c>
      <c r="E1024" s="10">
        <v>3800</v>
      </c>
      <c r="F1024" s="10">
        <v>0</v>
      </c>
      <c r="G1024" s="11">
        <f t="shared" si="120"/>
        <v>0</v>
      </c>
      <c r="H1024" s="10">
        <v>2400</v>
      </c>
      <c r="I1024" s="9">
        <v>5.33</v>
      </c>
      <c r="J1024" s="8">
        <v>2</v>
      </c>
      <c r="K1024" s="9">
        <v>29.68</v>
      </c>
      <c r="L1024" s="9">
        <v>29.68</v>
      </c>
      <c r="M1024" s="9">
        <f t="shared" si="121"/>
        <v>12.366666666666667</v>
      </c>
      <c r="N1024" s="9">
        <f t="shared" si="122"/>
        <v>8.6465333333333305</v>
      </c>
      <c r="O1024" s="9">
        <f t="shared" si="123"/>
        <v>7.2508917954815768</v>
      </c>
      <c r="P1024" s="11">
        <f t="shared" si="124"/>
        <v>43.024564758130481</v>
      </c>
      <c r="Q1024" s="11">
        <f t="shared" si="125"/>
        <v>70.553733464523731</v>
      </c>
      <c r="R1024" s="8">
        <v>0</v>
      </c>
      <c r="S1024" s="8">
        <v>1</v>
      </c>
      <c r="T1024" s="8">
        <v>1</v>
      </c>
      <c r="U1024" s="11">
        <f t="shared" si="126"/>
        <v>0</v>
      </c>
      <c r="V1024" s="11">
        <f t="shared" si="127"/>
        <v>100</v>
      </c>
      <c r="W1024" s="9">
        <v>3.5</v>
      </c>
      <c r="X1024" s="9">
        <v>8.5</v>
      </c>
    </row>
    <row r="1025" spans="1:24" x14ac:dyDescent="0.2">
      <c r="A1025" s="7" t="s">
        <v>3617</v>
      </c>
      <c r="B1025" s="7" t="s">
        <v>1535</v>
      </c>
      <c r="C1025" s="8">
        <v>2</v>
      </c>
      <c r="D1025" s="9">
        <v>7</v>
      </c>
      <c r="E1025" s="10">
        <v>2200</v>
      </c>
      <c r="F1025" s="10">
        <v>200</v>
      </c>
      <c r="G1025" s="11">
        <f t="shared" si="120"/>
        <v>9.0909090909090917</v>
      </c>
      <c r="H1025" s="10">
        <v>2400</v>
      </c>
      <c r="I1025" s="9">
        <v>7</v>
      </c>
      <c r="J1025" s="8">
        <v>2</v>
      </c>
      <c r="K1025" s="9">
        <v>9.48</v>
      </c>
      <c r="L1025" s="9">
        <v>9.48</v>
      </c>
      <c r="M1025" s="9">
        <f t="shared" si="121"/>
        <v>3.95</v>
      </c>
      <c r="N1025" s="9">
        <f t="shared" si="122"/>
        <v>8.6465333333333305</v>
      </c>
      <c r="O1025" s="9">
        <f t="shared" si="123"/>
        <v>7.2508917954815768</v>
      </c>
      <c r="P1025" s="11">
        <f t="shared" si="124"/>
        <v>-54.316951687766945</v>
      </c>
      <c r="Q1025" s="11">
        <f t="shared" si="125"/>
        <v>-45.52394227615617</v>
      </c>
      <c r="R1025" s="8">
        <v>0</v>
      </c>
      <c r="S1025" s="8">
        <v>0</v>
      </c>
      <c r="T1025" s="8">
        <v>1</v>
      </c>
      <c r="U1025" s="11">
        <f t="shared" si="126"/>
        <v>0</v>
      </c>
      <c r="V1025" s="11">
        <f t="shared" si="127"/>
        <v>50</v>
      </c>
      <c r="W1025" s="9">
        <v>3.5</v>
      </c>
      <c r="X1025" s="9">
        <v>7.5</v>
      </c>
    </row>
    <row r="1026" spans="1:24" x14ac:dyDescent="0.2">
      <c r="A1026" s="7" t="s">
        <v>3617</v>
      </c>
      <c r="B1026" s="7" t="s">
        <v>153</v>
      </c>
      <c r="C1026" s="8">
        <v>2</v>
      </c>
      <c r="D1026" s="9">
        <v>9</v>
      </c>
      <c r="E1026" s="10">
        <v>2000</v>
      </c>
      <c r="F1026" s="10">
        <v>0</v>
      </c>
      <c r="G1026" s="11">
        <f t="shared" ref="G1026:G1089" si="128">IF(E1026&gt;0,(F1026/E1026)*100,0)</f>
        <v>0</v>
      </c>
      <c r="H1026" s="10">
        <v>2000</v>
      </c>
      <c r="I1026" s="9">
        <v>9</v>
      </c>
      <c r="J1026" s="8">
        <v>2</v>
      </c>
      <c r="K1026" s="9">
        <v>25.46</v>
      </c>
      <c r="L1026" s="9">
        <v>25.46</v>
      </c>
      <c r="M1026" s="9">
        <f t="shared" ref="M1026:M1089" si="129">IF(H1026&gt;0,(K1026/H1026)*1000,0)</f>
        <v>12.73</v>
      </c>
      <c r="N1026" s="9">
        <f t="shared" ref="N1026:N1089" si="130">IF(SUMIF($A$2:$A$1229,A1026,$H$2:$H$1229)&gt;0,SUMIF($A$2:$A$1229,A1026,$K$2:$K$1229)/SUMIF($A$2:$A$1229,A1026,$H$2:$H$1229)*1000,0)</f>
        <v>8.6465333333333305</v>
      </c>
      <c r="O1026" s="9">
        <f t="shared" ref="O1026:O1089" si="131">IF(SUM($H$2:$H$1229)&gt;0,SUM($K$2:$K$1229)/SUM($H$2:$H$1229)*1000,0)</f>
        <v>7.2508917954815768</v>
      </c>
      <c r="P1026" s="11">
        <f t="shared" ref="P1026:P1089" si="132">IF(N1026&gt;0,(M1026-N1026)/N1026*100,0)</f>
        <v>47.226634180943478</v>
      </c>
      <c r="Q1026" s="11">
        <f t="shared" ref="Q1026:Q1089" si="133">IF(O1026&gt;0,(M1026-O1026)/O1026*100,0)</f>
        <v>75.564611347982776</v>
      </c>
      <c r="R1026" s="8">
        <v>0</v>
      </c>
      <c r="S1026" s="8">
        <v>1</v>
      </c>
      <c r="T1026" s="8">
        <v>1</v>
      </c>
      <c r="U1026" s="11">
        <f t="shared" ref="U1026:U1089" si="134">IF(J1026&gt;0,(R1026/J1026)*100,0)</f>
        <v>0</v>
      </c>
      <c r="V1026" s="11">
        <f t="shared" ref="V1026:V1089" si="135">IF(J1026&gt;0,((R1026+S1026+T1026)/J1026)*100,0)</f>
        <v>100</v>
      </c>
      <c r="W1026" s="9">
        <v>3</v>
      </c>
      <c r="X1026" s="9">
        <v>7.5</v>
      </c>
    </row>
    <row r="1027" spans="1:24" x14ac:dyDescent="0.2">
      <c r="A1027" s="7" t="s">
        <v>3617</v>
      </c>
      <c r="B1027" s="7" t="s">
        <v>112</v>
      </c>
      <c r="C1027" s="8">
        <v>4</v>
      </c>
      <c r="D1027" s="9">
        <v>7.75</v>
      </c>
      <c r="E1027" s="10">
        <v>4900</v>
      </c>
      <c r="F1027" s="10">
        <v>400</v>
      </c>
      <c r="G1027" s="11">
        <f t="shared" si="128"/>
        <v>8.1632653061224492</v>
      </c>
      <c r="H1027" s="10">
        <v>5300</v>
      </c>
      <c r="I1027" s="9">
        <v>7.75</v>
      </c>
      <c r="J1027" s="8">
        <v>4</v>
      </c>
      <c r="K1027" s="9">
        <v>17.690000000000001</v>
      </c>
      <c r="L1027" s="9">
        <v>17.690000000000001</v>
      </c>
      <c r="M1027" s="9">
        <f t="shared" si="129"/>
        <v>3.337735849056604</v>
      </c>
      <c r="N1027" s="9">
        <f t="shared" si="130"/>
        <v>8.6465333333333305</v>
      </c>
      <c r="O1027" s="9">
        <f t="shared" si="131"/>
        <v>7.2508917954815768</v>
      </c>
      <c r="P1027" s="11">
        <f t="shared" si="132"/>
        <v>-61.397987836474677</v>
      </c>
      <c r="Q1027" s="11">
        <f t="shared" si="133"/>
        <v>-53.967926384772035</v>
      </c>
      <c r="R1027" s="8">
        <v>0</v>
      </c>
      <c r="S1027" s="8">
        <v>1</v>
      </c>
      <c r="T1027" s="8">
        <v>1</v>
      </c>
      <c r="U1027" s="11">
        <f t="shared" si="134"/>
        <v>0</v>
      </c>
      <c r="V1027" s="11">
        <f t="shared" si="135"/>
        <v>50</v>
      </c>
      <c r="W1027" s="9">
        <v>5.25</v>
      </c>
      <c r="X1027" s="9">
        <v>8.75</v>
      </c>
    </row>
    <row r="1028" spans="1:24" x14ac:dyDescent="0.2">
      <c r="A1028" s="7" t="s">
        <v>3617</v>
      </c>
      <c r="B1028" s="7" t="s">
        <v>1023</v>
      </c>
      <c r="C1028" s="8">
        <v>1</v>
      </c>
      <c r="D1028" s="9">
        <v>12</v>
      </c>
      <c r="E1028" s="10">
        <v>800</v>
      </c>
      <c r="F1028" s="10">
        <v>0</v>
      </c>
      <c r="G1028" s="11">
        <f t="shared" si="128"/>
        <v>0</v>
      </c>
      <c r="H1028" s="10">
        <v>800</v>
      </c>
      <c r="I1028" s="9">
        <v>12</v>
      </c>
      <c r="J1028" s="8">
        <v>1</v>
      </c>
      <c r="K1028" s="9">
        <v>0</v>
      </c>
      <c r="L1028" s="9">
        <v>0</v>
      </c>
      <c r="M1028" s="9">
        <f t="shared" si="129"/>
        <v>0</v>
      </c>
      <c r="N1028" s="9">
        <f t="shared" si="130"/>
        <v>8.6465333333333305</v>
      </c>
      <c r="O1028" s="9">
        <f t="shared" si="131"/>
        <v>7.2508917954815768</v>
      </c>
      <c r="P1028" s="11">
        <f t="shared" si="132"/>
        <v>-100</v>
      </c>
      <c r="Q1028" s="11">
        <f t="shared" si="133"/>
        <v>-100</v>
      </c>
      <c r="R1028" s="8">
        <v>0</v>
      </c>
      <c r="S1028" s="8">
        <v>0</v>
      </c>
      <c r="T1028" s="8">
        <v>0</v>
      </c>
      <c r="U1028" s="11">
        <f t="shared" si="134"/>
        <v>0</v>
      </c>
      <c r="V1028" s="11">
        <f t="shared" si="135"/>
        <v>0</v>
      </c>
      <c r="W1028" s="9">
        <v>7</v>
      </c>
      <c r="X1028" s="9">
        <v>7</v>
      </c>
    </row>
    <row r="1029" spans="1:24" x14ac:dyDescent="0.2">
      <c r="A1029" s="7" t="s">
        <v>3617</v>
      </c>
      <c r="B1029" s="7" t="s">
        <v>262</v>
      </c>
      <c r="C1029" s="8">
        <v>1</v>
      </c>
      <c r="D1029" s="9">
        <v>4.5</v>
      </c>
      <c r="E1029" s="10">
        <v>1300</v>
      </c>
      <c r="F1029" s="10">
        <v>0</v>
      </c>
      <c r="G1029" s="11">
        <f t="shared" si="128"/>
        <v>0</v>
      </c>
      <c r="H1029" s="10">
        <v>1300</v>
      </c>
      <c r="I1029" s="9">
        <v>4.5</v>
      </c>
      <c r="J1029" s="8">
        <v>1</v>
      </c>
      <c r="K1029" s="9">
        <v>0</v>
      </c>
      <c r="L1029" s="9">
        <v>0</v>
      </c>
      <c r="M1029" s="9">
        <f t="shared" si="129"/>
        <v>0</v>
      </c>
      <c r="N1029" s="9">
        <f t="shared" si="130"/>
        <v>8.6465333333333305</v>
      </c>
      <c r="O1029" s="9">
        <f t="shared" si="131"/>
        <v>7.2508917954815768</v>
      </c>
      <c r="P1029" s="11">
        <f t="shared" si="132"/>
        <v>-100</v>
      </c>
      <c r="Q1029" s="11">
        <f t="shared" si="133"/>
        <v>-100</v>
      </c>
      <c r="R1029" s="8">
        <v>0</v>
      </c>
      <c r="S1029" s="8">
        <v>0</v>
      </c>
      <c r="T1029" s="8">
        <v>0</v>
      </c>
      <c r="U1029" s="11">
        <f t="shared" si="134"/>
        <v>0</v>
      </c>
      <c r="V1029" s="11">
        <f t="shared" si="135"/>
        <v>0</v>
      </c>
      <c r="W1029" s="9">
        <v>5</v>
      </c>
      <c r="X1029" s="9">
        <v>7</v>
      </c>
    </row>
    <row r="1030" spans="1:24" x14ac:dyDescent="0.2">
      <c r="A1030" s="7" t="s">
        <v>3617</v>
      </c>
      <c r="B1030" s="7" t="s">
        <v>75</v>
      </c>
      <c r="C1030" s="8">
        <v>1</v>
      </c>
      <c r="D1030" s="9">
        <v>4.5</v>
      </c>
      <c r="E1030" s="10">
        <v>1300</v>
      </c>
      <c r="F1030" s="10">
        <v>0</v>
      </c>
      <c r="G1030" s="11">
        <f t="shared" si="128"/>
        <v>0</v>
      </c>
      <c r="H1030" s="10">
        <v>1300</v>
      </c>
      <c r="I1030" s="9">
        <v>4.5</v>
      </c>
      <c r="J1030" s="8">
        <v>1</v>
      </c>
      <c r="K1030" s="9">
        <v>0</v>
      </c>
      <c r="L1030" s="9">
        <v>0</v>
      </c>
      <c r="M1030" s="9">
        <f t="shared" si="129"/>
        <v>0</v>
      </c>
      <c r="N1030" s="9">
        <f t="shared" si="130"/>
        <v>8.6465333333333305</v>
      </c>
      <c r="O1030" s="9">
        <f t="shared" si="131"/>
        <v>7.2508917954815768</v>
      </c>
      <c r="P1030" s="11">
        <f t="shared" si="132"/>
        <v>-100</v>
      </c>
      <c r="Q1030" s="11">
        <f t="shared" si="133"/>
        <v>-100</v>
      </c>
      <c r="R1030" s="8">
        <v>0</v>
      </c>
      <c r="S1030" s="8">
        <v>0</v>
      </c>
      <c r="T1030" s="8">
        <v>0</v>
      </c>
      <c r="U1030" s="11">
        <f t="shared" si="134"/>
        <v>0</v>
      </c>
      <c r="V1030" s="11">
        <f t="shared" si="135"/>
        <v>0</v>
      </c>
      <c r="W1030" s="9">
        <v>4</v>
      </c>
      <c r="X1030" s="9">
        <v>7</v>
      </c>
    </row>
    <row r="1031" spans="1:24" x14ac:dyDescent="0.2">
      <c r="A1031" s="7" t="s">
        <v>3617</v>
      </c>
      <c r="B1031" s="7" t="s">
        <v>266</v>
      </c>
      <c r="C1031" s="8">
        <v>1</v>
      </c>
      <c r="D1031" s="9">
        <v>6</v>
      </c>
      <c r="E1031" s="10">
        <v>1200</v>
      </c>
      <c r="F1031" s="10">
        <v>0</v>
      </c>
      <c r="G1031" s="11">
        <f t="shared" si="128"/>
        <v>0</v>
      </c>
      <c r="H1031" s="10">
        <v>1200</v>
      </c>
      <c r="I1031" s="9">
        <v>6</v>
      </c>
      <c r="J1031" s="8">
        <v>1</v>
      </c>
      <c r="K1031" s="9">
        <v>7.64</v>
      </c>
      <c r="L1031" s="9">
        <v>7.64</v>
      </c>
      <c r="M1031" s="9">
        <f t="shared" si="129"/>
        <v>6.3666666666666663</v>
      </c>
      <c r="N1031" s="9">
        <f t="shared" si="130"/>
        <v>8.6465333333333305</v>
      </c>
      <c r="O1031" s="9">
        <f t="shared" si="131"/>
        <v>7.2508917954815768</v>
      </c>
      <c r="P1031" s="11">
        <f t="shared" si="132"/>
        <v>-26.367407361717198</v>
      </c>
      <c r="Q1031" s="11">
        <f t="shared" si="133"/>
        <v>-12.194708647644131</v>
      </c>
      <c r="R1031" s="8">
        <v>0</v>
      </c>
      <c r="S1031" s="8">
        <v>0</v>
      </c>
      <c r="T1031" s="8">
        <v>1</v>
      </c>
      <c r="U1031" s="11">
        <f t="shared" si="134"/>
        <v>0</v>
      </c>
      <c r="V1031" s="11">
        <f t="shared" si="135"/>
        <v>100</v>
      </c>
      <c r="W1031" s="9">
        <v>3</v>
      </c>
      <c r="X1031" s="9">
        <v>7</v>
      </c>
    </row>
    <row r="1032" spans="1:24" x14ac:dyDescent="0.2">
      <c r="A1032" s="7" t="s">
        <v>3617</v>
      </c>
      <c r="B1032" s="7" t="s">
        <v>644</v>
      </c>
      <c r="C1032" s="8">
        <v>2</v>
      </c>
      <c r="D1032" s="9">
        <v>3.5</v>
      </c>
      <c r="E1032" s="10">
        <v>3000</v>
      </c>
      <c r="F1032" s="10">
        <v>0</v>
      </c>
      <c r="G1032" s="11">
        <f t="shared" si="128"/>
        <v>0</v>
      </c>
      <c r="H1032" s="10">
        <v>3000</v>
      </c>
      <c r="I1032" s="9">
        <v>3.5</v>
      </c>
      <c r="J1032" s="8">
        <v>2</v>
      </c>
      <c r="K1032" s="9">
        <v>43.96</v>
      </c>
      <c r="L1032" s="9">
        <v>43.96</v>
      </c>
      <c r="M1032" s="9">
        <f t="shared" si="129"/>
        <v>14.653333333333334</v>
      </c>
      <c r="N1032" s="9">
        <f t="shared" si="130"/>
        <v>8.6465333333333305</v>
      </c>
      <c r="O1032" s="9">
        <f t="shared" si="131"/>
        <v>7.2508917954815768</v>
      </c>
      <c r="P1032" s="11">
        <f t="shared" si="132"/>
        <v>69.470616354916871</v>
      </c>
      <c r="Q1032" s="11">
        <f t="shared" si="133"/>
        <v>102.09008418060547</v>
      </c>
      <c r="R1032" s="8">
        <v>1</v>
      </c>
      <c r="S1032" s="8">
        <v>1</v>
      </c>
      <c r="T1032" s="8">
        <v>1</v>
      </c>
      <c r="U1032" s="11">
        <f t="shared" si="134"/>
        <v>50</v>
      </c>
      <c r="V1032" s="11">
        <f t="shared" si="135"/>
        <v>150</v>
      </c>
      <c r="W1032" s="9">
        <v>2.5</v>
      </c>
      <c r="X1032" s="9">
        <v>8</v>
      </c>
    </row>
    <row r="1033" spans="1:24" x14ac:dyDescent="0.2">
      <c r="A1033" s="7" t="s">
        <v>3617</v>
      </c>
      <c r="B1033" s="7" t="s">
        <v>768</v>
      </c>
      <c r="C1033" s="8">
        <v>1</v>
      </c>
      <c r="D1033" s="9">
        <v>3</v>
      </c>
      <c r="E1033" s="10">
        <v>1600</v>
      </c>
      <c r="F1033" s="10">
        <v>0</v>
      </c>
      <c r="G1033" s="11">
        <f t="shared" si="128"/>
        <v>0</v>
      </c>
      <c r="H1033" s="10">
        <v>1600</v>
      </c>
      <c r="I1033" s="9">
        <v>3</v>
      </c>
      <c r="J1033" s="8">
        <v>1</v>
      </c>
      <c r="K1033" s="9">
        <v>41.32</v>
      </c>
      <c r="L1033" s="9">
        <v>41.32</v>
      </c>
      <c r="M1033" s="9">
        <f t="shared" si="129"/>
        <v>25.824999999999999</v>
      </c>
      <c r="N1033" s="9">
        <f t="shared" si="130"/>
        <v>8.6465333333333305</v>
      </c>
      <c r="O1033" s="9">
        <f t="shared" si="131"/>
        <v>7.2508917954815768</v>
      </c>
      <c r="P1033" s="11">
        <f t="shared" si="132"/>
        <v>198.674613332511</v>
      </c>
      <c r="Q1033" s="11">
        <f t="shared" si="133"/>
        <v>256.16308625778908</v>
      </c>
      <c r="R1033" s="8">
        <v>1</v>
      </c>
      <c r="S1033" s="8">
        <v>1</v>
      </c>
      <c r="T1033" s="8">
        <v>1</v>
      </c>
      <c r="U1033" s="11">
        <f t="shared" si="134"/>
        <v>100</v>
      </c>
      <c r="V1033" s="11">
        <f t="shared" si="135"/>
        <v>300</v>
      </c>
      <c r="W1033" s="9">
        <v>1</v>
      </c>
      <c r="X1033" s="9">
        <v>9</v>
      </c>
    </row>
    <row r="1034" spans="1:24" x14ac:dyDescent="0.2">
      <c r="A1034" s="7" t="s">
        <v>3617</v>
      </c>
      <c r="B1034" s="7" t="s">
        <v>901</v>
      </c>
      <c r="C1034" s="8">
        <v>1</v>
      </c>
      <c r="D1034" s="9">
        <v>30</v>
      </c>
      <c r="E1034" s="10">
        <v>400</v>
      </c>
      <c r="F1034" s="10">
        <v>0</v>
      </c>
      <c r="G1034" s="11">
        <f t="shared" si="128"/>
        <v>0</v>
      </c>
      <c r="H1034" s="10">
        <v>400</v>
      </c>
      <c r="I1034" s="9">
        <v>30</v>
      </c>
      <c r="J1034" s="8">
        <v>1</v>
      </c>
      <c r="K1034" s="9">
        <v>0</v>
      </c>
      <c r="L1034" s="9">
        <v>0</v>
      </c>
      <c r="M1034" s="9">
        <f t="shared" si="129"/>
        <v>0</v>
      </c>
      <c r="N1034" s="9">
        <f t="shared" si="130"/>
        <v>8.6465333333333305</v>
      </c>
      <c r="O1034" s="9">
        <f t="shared" si="131"/>
        <v>7.2508917954815768</v>
      </c>
      <c r="P1034" s="11">
        <f t="shared" si="132"/>
        <v>-100</v>
      </c>
      <c r="Q1034" s="11">
        <f t="shared" si="133"/>
        <v>-100</v>
      </c>
      <c r="R1034" s="8">
        <v>0</v>
      </c>
      <c r="S1034" s="8">
        <v>0</v>
      </c>
      <c r="T1034" s="8">
        <v>0</v>
      </c>
      <c r="U1034" s="11">
        <f t="shared" si="134"/>
        <v>0</v>
      </c>
      <c r="V1034" s="11">
        <f t="shared" si="135"/>
        <v>0</v>
      </c>
      <c r="W1034" s="9">
        <v>8</v>
      </c>
      <c r="X1034" s="9">
        <v>9</v>
      </c>
    </row>
    <row r="1035" spans="1:24" x14ac:dyDescent="0.2">
      <c r="A1035" s="7" t="s">
        <v>3617</v>
      </c>
      <c r="B1035" s="7" t="s">
        <v>500</v>
      </c>
      <c r="C1035" s="8">
        <v>1</v>
      </c>
      <c r="D1035" s="9">
        <v>8</v>
      </c>
      <c r="E1035" s="10">
        <v>1000</v>
      </c>
      <c r="F1035" s="10">
        <v>0</v>
      </c>
      <c r="G1035" s="11">
        <f t="shared" si="128"/>
        <v>0</v>
      </c>
      <c r="H1035" s="10">
        <v>1000</v>
      </c>
      <c r="I1035" s="9">
        <v>8</v>
      </c>
      <c r="J1035" s="8">
        <v>1</v>
      </c>
      <c r="K1035" s="9">
        <v>0</v>
      </c>
      <c r="L1035" s="9">
        <v>0</v>
      </c>
      <c r="M1035" s="9">
        <f t="shared" si="129"/>
        <v>0</v>
      </c>
      <c r="N1035" s="9">
        <f t="shared" si="130"/>
        <v>8.6465333333333305</v>
      </c>
      <c r="O1035" s="9">
        <f t="shared" si="131"/>
        <v>7.2508917954815768</v>
      </c>
      <c r="P1035" s="11">
        <f t="shared" si="132"/>
        <v>-100</v>
      </c>
      <c r="Q1035" s="11">
        <f t="shared" si="133"/>
        <v>-100</v>
      </c>
      <c r="R1035" s="8">
        <v>0</v>
      </c>
      <c r="S1035" s="8">
        <v>0</v>
      </c>
      <c r="T1035" s="8">
        <v>0</v>
      </c>
      <c r="U1035" s="11">
        <f t="shared" si="134"/>
        <v>0</v>
      </c>
      <c r="V1035" s="11">
        <f t="shared" si="135"/>
        <v>0</v>
      </c>
      <c r="W1035" s="9">
        <v>9</v>
      </c>
      <c r="X1035" s="9">
        <v>9</v>
      </c>
    </row>
    <row r="1036" spans="1:24" x14ac:dyDescent="0.2">
      <c r="A1036" s="7" t="s">
        <v>3617</v>
      </c>
      <c r="B1036" s="7" t="s">
        <v>164</v>
      </c>
      <c r="C1036" s="8">
        <v>1</v>
      </c>
      <c r="D1036" s="9">
        <v>8</v>
      </c>
      <c r="E1036" s="10">
        <v>1000</v>
      </c>
      <c r="F1036" s="10">
        <v>0</v>
      </c>
      <c r="G1036" s="11">
        <f t="shared" si="128"/>
        <v>0</v>
      </c>
      <c r="H1036" s="10">
        <v>1000</v>
      </c>
      <c r="I1036" s="9">
        <v>8</v>
      </c>
      <c r="J1036" s="8">
        <v>1</v>
      </c>
      <c r="K1036" s="9">
        <v>10.58</v>
      </c>
      <c r="L1036" s="9">
        <v>10.58</v>
      </c>
      <c r="M1036" s="9">
        <f t="shared" si="129"/>
        <v>10.58</v>
      </c>
      <c r="N1036" s="9">
        <f t="shared" si="130"/>
        <v>8.6465333333333305</v>
      </c>
      <c r="O1036" s="9">
        <f t="shared" si="131"/>
        <v>7.2508917954815768</v>
      </c>
      <c r="P1036" s="11">
        <f t="shared" si="132"/>
        <v>22.361177504664724</v>
      </c>
      <c r="Q1036" s="11">
        <f t="shared" si="133"/>
        <v>45.913086257789296</v>
      </c>
      <c r="R1036" s="8">
        <v>0</v>
      </c>
      <c r="S1036" s="8">
        <v>0</v>
      </c>
      <c r="T1036" s="8">
        <v>1</v>
      </c>
      <c r="U1036" s="11">
        <f t="shared" si="134"/>
        <v>0</v>
      </c>
      <c r="V1036" s="11">
        <f t="shared" si="135"/>
        <v>100</v>
      </c>
      <c r="W1036" s="9">
        <v>3</v>
      </c>
      <c r="X1036" s="9">
        <v>9</v>
      </c>
    </row>
    <row r="1037" spans="1:24" x14ac:dyDescent="0.2">
      <c r="A1037" s="7" t="s">
        <v>3617</v>
      </c>
      <c r="B1037" s="7" t="s">
        <v>302</v>
      </c>
      <c r="C1037" s="8">
        <v>1</v>
      </c>
      <c r="D1037" s="9">
        <v>10</v>
      </c>
      <c r="E1037" s="10">
        <v>900</v>
      </c>
      <c r="F1037" s="10">
        <v>0</v>
      </c>
      <c r="G1037" s="11">
        <f t="shared" si="128"/>
        <v>0</v>
      </c>
      <c r="H1037" s="10">
        <v>900</v>
      </c>
      <c r="I1037" s="9">
        <v>10</v>
      </c>
      <c r="J1037" s="8">
        <v>1</v>
      </c>
      <c r="K1037" s="9">
        <v>0</v>
      </c>
      <c r="L1037" s="9">
        <v>0</v>
      </c>
      <c r="M1037" s="9">
        <f t="shared" si="129"/>
        <v>0</v>
      </c>
      <c r="N1037" s="9">
        <f t="shared" si="130"/>
        <v>8.6465333333333305</v>
      </c>
      <c r="O1037" s="9">
        <f t="shared" si="131"/>
        <v>7.2508917954815768</v>
      </c>
      <c r="P1037" s="11">
        <f t="shared" si="132"/>
        <v>-100</v>
      </c>
      <c r="Q1037" s="11">
        <f t="shared" si="133"/>
        <v>-100</v>
      </c>
      <c r="R1037" s="8">
        <v>0</v>
      </c>
      <c r="S1037" s="8">
        <v>0</v>
      </c>
      <c r="T1037" s="8">
        <v>0</v>
      </c>
      <c r="U1037" s="11">
        <f t="shared" si="134"/>
        <v>0</v>
      </c>
      <c r="V1037" s="11">
        <f t="shared" si="135"/>
        <v>0</v>
      </c>
      <c r="W1037" s="9">
        <v>6</v>
      </c>
      <c r="X1037" s="9">
        <v>9</v>
      </c>
    </row>
    <row r="1038" spans="1:24" x14ac:dyDescent="0.2">
      <c r="A1038" s="7" t="s">
        <v>3617</v>
      </c>
      <c r="B1038" s="7" t="s">
        <v>258</v>
      </c>
      <c r="C1038" s="8">
        <v>1</v>
      </c>
      <c r="D1038" s="9">
        <v>2</v>
      </c>
      <c r="E1038" s="10">
        <v>1900</v>
      </c>
      <c r="F1038" s="10">
        <v>0</v>
      </c>
      <c r="G1038" s="11">
        <f t="shared" si="128"/>
        <v>0</v>
      </c>
      <c r="H1038" s="10">
        <v>1900</v>
      </c>
      <c r="I1038" s="9">
        <v>2</v>
      </c>
      <c r="J1038" s="8">
        <v>1</v>
      </c>
      <c r="K1038" s="9">
        <v>0</v>
      </c>
      <c r="L1038" s="9">
        <v>0</v>
      </c>
      <c r="M1038" s="9">
        <f t="shared" si="129"/>
        <v>0</v>
      </c>
      <c r="N1038" s="9">
        <f t="shared" si="130"/>
        <v>8.6465333333333305</v>
      </c>
      <c r="O1038" s="9">
        <f t="shared" si="131"/>
        <v>7.2508917954815768</v>
      </c>
      <c r="P1038" s="11">
        <f t="shared" si="132"/>
        <v>-100</v>
      </c>
      <c r="Q1038" s="11">
        <f t="shared" si="133"/>
        <v>-100</v>
      </c>
      <c r="R1038" s="8">
        <v>0</v>
      </c>
      <c r="S1038" s="8">
        <v>0</v>
      </c>
      <c r="T1038" s="8">
        <v>0</v>
      </c>
      <c r="U1038" s="11">
        <f t="shared" si="134"/>
        <v>0</v>
      </c>
      <c r="V1038" s="11">
        <f t="shared" si="135"/>
        <v>0</v>
      </c>
      <c r="W1038" s="9">
        <v>5</v>
      </c>
      <c r="X1038" s="9">
        <v>9</v>
      </c>
    </row>
    <row r="1039" spans="1:24" x14ac:dyDescent="0.2">
      <c r="A1039" s="7" t="s">
        <v>3617</v>
      </c>
      <c r="B1039" s="7" t="s">
        <v>3691</v>
      </c>
      <c r="C1039" s="8">
        <v>1</v>
      </c>
      <c r="D1039" s="9">
        <v>30</v>
      </c>
      <c r="E1039" s="10">
        <v>400</v>
      </c>
      <c r="F1039" s="10">
        <v>0</v>
      </c>
      <c r="G1039" s="11">
        <f t="shared" si="128"/>
        <v>0</v>
      </c>
      <c r="H1039" s="10">
        <v>400</v>
      </c>
      <c r="I1039" s="9">
        <v>30</v>
      </c>
      <c r="J1039" s="8">
        <v>1</v>
      </c>
      <c r="K1039" s="9">
        <v>0</v>
      </c>
      <c r="L1039" s="9">
        <v>0</v>
      </c>
      <c r="M1039" s="9">
        <f t="shared" si="129"/>
        <v>0</v>
      </c>
      <c r="N1039" s="9">
        <f t="shared" si="130"/>
        <v>8.6465333333333305</v>
      </c>
      <c r="O1039" s="9">
        <f t="shared" si="131"/>
        <v>7.2508917954815768</v>
      </c>
      <c r="P1039" s="11">
        <f t="shared" si="132"/>
        <v>-100</v>
      </c>
      <c r="Q1039" s="11">
        <f t="shared" si="133"/>
        <v>-100</v>
      </c>
      <c r="R1039" s="8">
        <v>0</v>
      </c>
      <c r="S1039" s="8">
        <v>0</v>
      </c>
      <c r="T1039" s="8">
        <v>0</v>
      </c>
      <c r="U1039" s="11">
        <f t="shared" si="134"/>
        <v>0</v>
      </c>
      <c r="V1039" s="11">
        <f t="shared" si="135"/>
        <v>0</v>
      </c>
      <c r="W1039" s="9">
        <v>7</v>
      </c>
      <c r="X1039" s="9">
        <v>9</v>
      </c>
    </row>
    <row r="1040" spans="1:24" x14ac:dyDescent="0.2">
      <c r="A1040" s="7" t="s">
        <v>3617</v>
      </c>
      <c r="B1040" s="7" t="s">
        <v>210</v>
      </c>
      <c r="C1040" s="8">
        <v>1</v>
      </c>
      <c r="D1040" s="9">
        <v>4</v>
      </c>
      <c r="E1040" s="10">
        <v>1400</v>
      </c>
      <c r="F1040" s="10">
        <v>200</v>
      </c>
      <c r="G1040" s="11">
        <f t="shared" si="128"/>
        <v>14.285714285714285</v>
      </c>
      <c r="H1040" s="10">
        <v>1600</v>
      </c>
      <c r="I1040" s="9">
        <v>4</v>
      </c>
      <c r="J1040" s="8">
        <v>1</v>
      </c>
      <c r="K1040" s="9">
        <v>39.020000000000003</v>
      </c>
      <c r="L1040" s="9">
        <v>39.020000000000003</v>
      </c>
      <c r="M1040" s="9">
        <f t="shared" si="129"/>
        <v>24.387500000000003</v>
      </c>
      <c r="N1040" s="9">
        <f t="shared" si="130"/>
        <v>8.6465333333333305</v>
      </c>
      <c r="O1040" s="9">
        <f t="shared" si="131"/>
        <v>7.2508917954815768</v>
      </c>
      <c r="P1040" s="11">
        <f t="shared" si="132"/>
        <v>182.0494533454642</v>
      </c>
      <c r="Q1040" s="11">
        <f t="shared" si="133"/>
        <v>236.33793866841555</v>
      </c>
      <c r="R1040" s="8">
        <v>1</v>
      </c>
      <c r="S1040" s="8">
        <v>1</v>
      </c>
      <c r="T1040" s="8">
        <v>1</v>
      </c>
      <c r="U1040" s="11">
        <f t="shared" si="134"/>
        <v>100</v>
      </c>
      <c r="V1040" s="11">
        <f t="shared" si="135"/>
        <v>300</v>
      </c>
      <c r="W1040" s="9">
        <v>1</v>
      </c>
      <c r="X1040" s="9">
        <v>7</v>
      </c>
    </row>
    <row r="1041" spans="1:24" x14ac:dyDescent="0.2">
      <c r="A1041" s="7" t="s">
        <v>3617</v>
      </c>
      <c r="B1041" s="7" t="s">
        <v>727</v>
      </c>
      <c r="C1041" s="8">
        <v>1</v>
      </c>
      <c r="D1041" s="9">
        <v>6</v>
      </c>
      <c r="E1041" s="10">
        <v>1200</v>
      </c>
      <c r="F1041" s="10">
        <v>100</v>
      </c>
      <c r="G1041" s="11">
        <f t="shared" si="128"/>
        <v>8.3333333333333321</v>
      </c>
      <c r="H1041" s="10">
        <v>1300</v>
      </c>
      <c r="I1041" s="9">
        <v>6</v>
      </c>
      <c r="J1041" s="8">
        <v>1</v>
      </c>
      <c r="K1041" s="9">
        <v>7.86</v>
      </c>
      <c r="L1041" s="9">
        <v>7.86</v>
      </c>
      <c r="M1041" s="9">
        <f t="shared" si="129"/>
        <v>6.046153846153846</v>
      </c>
      <c r="N1041" s="9">
        <f t="shared" si="130"/>
        <v>8.6465333333333305</v>
      </c>
      <c r="O1041" s="9">
        <f t="shared" si="131"/>
        <v>7.2508917954815768</v>
      </c>
      <c r="P1041" s="11">
        <f t="shared" si="132"/>
        <v>-30.074243479230429</v>
      </c>
      <c r="Q1041" s="11">
        <f t="shared" si="133"/>
        <v>-16.615031410046257</v>
      </c>
      <c r="R1041" s="8">
        <v>0</v>
      </c>
      <c r="S1041" s="8">
        <v>0</v>
      </c>
      <c r="T1041" s="8">
        <v>1</v>
      </c>
      <c r="U1041" s="11">
        <f t="shared" si="134"/>
        <v>0</v>
      </c>
      <c r="V1041" s="11">
        <f t="shared" si="135"/>
        <v>100</v>
      </c>
      <c r="W1041" s="9">
        <v>3</v>
      </c>
      <c r="X1041" s="9">
        <v>7</v>
      </c>
    </row>
    <row r="1042" spans="1:24" x14ac:dyDescent="0.2">
      <c r="A1042" s="7" t="s">
        <v>3617</v>
      </c>
      <c r="B1042" s="7" t="s">
        <v>513</v>
      </c>
      <c r="C1042" s="8">
        <v>1</v>
      </c>
      <c r="D1042" s="9">
        <v>15</v>
      </c>
      <c r="E1042" s="10">
        <v>800</v>
      </c>
      <c r="F1042" s="10">
        <v>0</v>
      </c>
      <c r="G1042" s="11">
        <f t="shared" si="128"/>
        <v>0</v>
      </c>
      <c r="H1042" s="10">
        <v>800</v>
      </c>
      <c r="I1042" s="9">
        <v>15</v>
      </c>
      <c r="J1042" s="8">
        <v>1</v>
      </c>
      <c r="K1042" s="9">
        <v>0</v>
      </c>
      <c r="L1042" s="9">
        <v>0</v>
      </c>
      <c r="M1042" s="9">
        <f t="shared" si="129"/>
        <v>0</v>
      </c>
      <c r="N1042" s="9">
        <f t="shared" si="130"/>
        <v>8.6465333333333305</v>
      </c>
      <c r="O1042" s="9">
        <f t="shared" si="131"/>
        <v>7.2508917954815768</v>
      </c>
      <c r="P1042" s="11">
        <f t="shared" si="132"/>
        <v>-100</v>
      </c>
      <c r="Q1042" s="11">
        <f t="shared" si="133"/>
        <v>-100</v>
      </c>
      <c r="R1042" s="8">
        <v>0</v>
      </c>
      <c r="S1042" s="8">
        <v>0</v>
      </c>
      <c r="T1042" s="8">
        <v>0</v>
      </c>
      <c r="U1042" s="11">
        <f t="shared" si="134"/>
        <v>0</v>
      </c>
      <c r="V1042" s="11">
        <f t="shared" si="135"/>
        <v>0</v>
      </c>
      <c r="W1042" s="9">
        <v>6</v>
      </c>
      <c r="X1042" s="9">
        <v>7</v>
      </c>
    </row>
    <row r="1043" spans="1:24" x14ac:dyDescent="0.2">
      <c r="A1043" s="7" t="s">
        <v>3617</v>
      </c>
      <c r="B1043" s="7" t="s">
        <v>586</v>
      </c>
      <c r="C1043" s="8">
        <v>1</v>
      </c>
      <c r="D1043" s="9">
        <v>2</v>
      </c>
      <c r="E1043" s="10">
        <v>1900</v>
      </c>
      <c r="F1043" s="10">
        <v>0</v>
      </c>
      <c r="G1043" s="11">
        <f t="shared" si="128"/>
        <v>0</v>
      </c>
      <c r="H1043" s="10">
        <v>1900</v>
      </c>
      <c r="I1043" s="9">
        <v>2</v>
      </c>
      <c r="J1043" s="8">
        <v>1</v>
      </c>
      <c r="K1043" s="9">
        <v>7.24</v>
      </c>
      <c r="L1043" s="9">
        <v>7.24</v>
      </c>
      <c r="M1043" s="9">
        <f t="shared" si="129"/>
        <v>3.810526315789474</v>
      </c>
      <c r="N1043" s="9">
        <f t="shared" si="130"/>
        <v>8.6465333333333305</v>
      </c>
      <c r="O1043" s="9">
        <f t="shared" si="131"/>
        <v>7.2508917954815768</v>
      </c>
      <c r="P1043" s="11">
        <f t="shared" si="132"/>
        <v>-55.93001068879849</v>
      </c>
      <c r="Q1043" s="11">
        <f t="shared" si="133"/>
        <v>-47.447480623500418</v>
      </c>
      <c r="R1043" s="8">
        <v>0</v>
      </c>
      <c r="S1043" s="8">
        <v>0</v>
      </c>
      <c r="T1043" s="8">
        <v>1</v>
      </c>
      <c r="U1043" s="11">
        <f t="shared" si="134"/>
        <v>0</v>
      </c>
      <c r="V1043" s="11">
        <f t="shared" si="135"/>
        <v>100</v>
      </c>
      <c r="W1043" s="9">
        <v>3</v>
      </c>
      <c r="X1043" s="9">
        <v>7</v>
      </c>
    </row>
    <row r="1044" spans="1:24" x14ac:dyDescent="0.2">
      <c r="A1044" s="7" t="s">
        <v>3617</v>
      </c>
      <c r="B1044" s="7" t="s">
        <v>571</v>
      </c>
      <c r="C1044" s="8">
        <v>1</v>
      </c>
      <c r="D1044" s="9">
        <v>3</v>
      </c>
      <c r="E1044" s="10">
        <v>1600</v>
      </c>
      <c r="F1044" s="10">
        <v>0</v>
      </c>
      <c r="G1044" s="11">
        <f t="shared" si="128"/>
        <v>0</v>
      </c>
      <c r="H1044" s="10">
        <v>1600</v>
      </c>
      <c r="I1044" s="9">
        <v>3</v>
      </c>
      <c r="J1044" s="8">
        <v>1</v>
      </c>
      <c r="K1044" s="9">
        <v>23.86</v>
      </c>
      <c r="L1044" s="9">
        <v>23.86</v>
      </c>
      <c r="M1044" s="9">
        <f t="shared" si="129"/>
        <v>14.9125</v>
      </c>
      <c r="N1044" s="9">
        <f t="shared" si="130"/>
        <v>8.6465333333333305</v>
      </c>
      <c r="O1044" s="9">
        <f t="shared" si="131"/>
        <v>7.2508917954815768</v>
      </c>
      <c r="P1044" s="11">
        <f t="shared" si="132"/>
        <v>72.46796403953806</v>
      </c>
      <c r="Q1044" s="11">
        <f t="shared" si="133"/>
        <v>105.66435716628382</v>
      </c>
      <c r="R1044" s="8">
        <v>0</v>
      </c>
      <c r="S1044" s="8">
        <v>1</v>
      </c>
      <c r="T1044" s="8">
        <v>1</v>
      </c>
      <c r="U1044" s="11">
        <f t="shared" si="134"/>
        <v>0</v>
      </c>
      <c r="V1044" s="11">
        <f t="shared" si="135"/>
        <v>200</v>
      </c>
      <c r="W1044" s="9">
        <v>2</v>
      </c>
      <c r="X1044" s="9">
        <v>7</v>
      </c>
    </row>
    <row r="1045" spans="1:24" x14ac:dyDescent="0.2">
      <c r="A1045" s="7" t="s">
        <v>3617</v>
      </c>
      <c r="B1045" s="7" t="s">
        <v>582</v>
      </c>
      <c r="C1045" s="8">
        <v>1</v>
      </c>
      <c r="D1045" s="9">
        <v>12</v>
      </c>
      <c r="E1045" s="10">
        <v>800</v>
      </c>
      <c r="F1045" s="10">
        <v>0</v>
      </c>
      <c r="G1045" s="11">
        <f t="shared" si="128"/>
        <v>0</v>
      </c>
      <c r="H1045" s="10">
        <v>800</v>
      </c>
      <c r="I1045" s="9">
        <v>12</v>
      </c>
      <c r="J1045" s="8">
        <v>1</v>
      </c>
      <c r="K1045" s="9">
        <v>59.14</v>
      </c>
      <c r="L1045" s="9">
        <v>59.14</v>
      </c>
      <c r="M1045" s="9">
        <f t="shared" si="129"/>
        <v>73.925000000000011</v>
      </c>
      <c r="N1045" s="9">
        <f t="shared" si="130"/>
        <v>8.6465333333333305</v>
      </c>
      <c r="O1045" s="9">
        <f t="shared" si="131"/>
        <v>7.2508917954815768</v>
      </c>
      <c r="P1045" s="11">
        <f t="shared" si="132"/>
        <v>754.96692315995654</v>
      </c>
      <c r="Q1045" s="11">
        <f t="shared" si="133"/>
        <v>919.52976385700151</v>
      </c>
      <c r="R1045" s="8">
        <v>1</v>
      </c>
      <c r="S1045" s="8">
        <v>1</v>
      </c>
      <c r="T1045" s="8">
        <v>1</v>
      </c>
      <c r="U1045" s="11">
        <f t="shared" si="134"/>
        <v>100</v>
      </c>
      <c r="V1045" s="11">
        <f t="shared" si="135"/>
        <v>300</v>
      </c>
      <c r="W1045" s="9">
        <v>1</v>
      </c>
      <c r="X1045" s="9">
        <v>7</v>
      </c>
    </row>
    <row r="1046" spans="1:24" x14ac:dyDescent="0.2">
      <c r="A1046" s="7" t="s">
        <v>3617</v>
      </c>
      <c r="B1046" s="7" t="s">
        <v>273</v>
      </c>
      <c r="C1046" s="8">
        <v>1</v>
      </c>
      <c r="D1046" s="9">
        <v>4</v>
      </c>
      <c r="E1046" s="10">
        <v>1400</v>
      </c>
      <c r="F1046" s="10">
        <v>0</v>
      </c>
      <c r="G1046" s="11">
        <f t="shared" si="128"/>
        <v>0</v>
      </c>
      <c r="H1046" s="10">
        <v>1400</v>
      </c>
      <c r="I1046" s="9">
        <v>4</v>
      </c>
      <c r="J1046" s="8">
        <v>1</v>
      </c>
      <c r="K1046" s="9">
        <v>0</v>
      </c>
      <c r="L1046" s="9">
        <v>0</v>
      </c>
      <c r="M1046" s="9">
        <f t="shared" si="129"/>
        <v>0</v>
      </c>
      <c r="N1046" s="9">
        <f t="shared" si="130"/>
        <v>8.6465333333333305</v>
      </c>
      <c r="O1046" s="9">
        <f t="shared" si="131"/>
        <v>7.2508917954815768</v>
      </c>
      <c r="P1046" s="11">
        <f t="shared" si="132"/>
        <v>-100</v>
      </c>
      <c r="Q1046" s="11">
        <f t="shared" si="133"/>
        <v>-100</v>
      </c>
      <c r="R1046" s="8">
        <v>0</v>
      </c>
      <c r="S1046" s="8">
        <v>0</v>
      </c>
      <c r="T1046" s="8">
        <v>0</v>
      </c>
      <c r="U1046" s="11">
        <f t="shared" si="134"/>
        <v>0</v>
      </c>
      <c r="V1046" s="11">
        <f t="shared" si="135"/>
        <v>0</v>
      </c>
      <c r="W1046" s="9">
        <v>7</v>
      </c>
      <c r="X1046" s="9">
        <v>7</v>
      </c>
    </row>
    <row r="1047" spans="1:24" x14ac:dyDescent="0.2">
      <c r="A1047" s="7" t="s">
        <v>3617</v>
      </c>
      <c r="B1047" s="7" t="s">
        <v>607</v>
      </c>
      <c r="C1047" s="8">
        <v>1</v>
      </c>
      <c r="D1047" s="9">
        <v>3</v>
      </c>
      <c r="E1047" s="10">
        <v>1600</v>
      </c>
      <c r="F1047" s="10">
        <v>0</v>
      </c>
      <c r="G1047" s="11">
        <f t="shared" si="128"/>
        <v>0</v>
      </c>
      <c r="H1047" s="10">
        <v>1600</v>
      </c>
      <c r="I1047" s="9">
        <v>3</v>
      </c>
      <c r="J1047" s="8">
        <v>1</v>
      </c>
      <c r="K1047" s="9">
        <v>0</v>
      </c>
      <c r="L1047" s="9">
        <v>0</v>
      </c>
      <c r="M1047" s="9">
        <f t="shared" si="129"/>
        <v>0</v>
      </c>
      <c r="N1047" s="9">
        <f t="shared" si="130"/>
        <v>8.6465333333333305</v>
      </c>
      <c r="O1047" s="9">
        <f t="shared" si="131"/>
        <v>7.2508917954815768</v>
      </c>
      <c r="P1047" s="11">
        <f t="shared" si="132"/>
        <v>-100</v>
      </c>
      <c r="Q1047" s="11">
        <f t="shared" si="133"/>
        <v>-100</v>
      </c>
      <c r="R1047" s="8">
        <v>0</v>
      </c>
      <c r="S1047" s="8">
        <v>0</v>
      </c>
      <c r="T1047" s="8">
        <v>0</v>
      </c>
      <c r="U1047" s="11">
        <f t="shared" si="134"/>
        <v>0</v>
      </c>
      <c r="V1047" s="11">
        <f t="shared" si="135"/>
        <v>0</v>
      </c>
      <c r="W1047" s="9">
        <v>6</v>
      </c>
      <c r="X1047" s="9">
        <v>7</v>
      </c>
    </row>
    <row r="1048" spans="1:24" x14ac:dyDescent="0.2">
      <c r="A1048" s="7" t="s">
        <v>3617</v>
      </c>
      <c r="B1048" s="7" t="s">
        <v>759</v>
      </c>
      <c r="C1048" s="8">
        <v>1</v>
      </c>
      <c r="D1048" s="9">
        <v>10</v>
      </c>
      <c r="E1048" s="10">
        <v>900</v>
      </c>
      <c r="F1048" s="10">
        <v>100</v>
      </c>
      <c r="G1048" s="11">
        <f t="shared" si="128"/>
        <v>11.111111111111111</v>
      </c>
      <c r="H1048" s="10">
        <v>1000</v>
      </c>
      <c r="I1048" s="9">
        <v>10</v>
      </c>
      <c r="J1048" s="8">
        <v>1</v>
      </c>
      <c r="K1048" s="9">
        <v>0</v>
      </c>
      <c r="L1048" s="9">
        <v>0</v>
      </c>
      <c r="M1048" s="9">
        <f t="shared" si="129"/>
        <v>0</v>
      </c>
      <c r="N1048" s="9">
        <f t="shared" si="130"/>
        <v>8.6465333333333305</v>
      </c>
      <c r="O1048" s="9">
        <f t="shared" si="131"/>
        <v>7.2508917954815768</v>
      </c>
      <c r="P1048" s="11">
        <f t="shared" si="132"/>
        <v>-100</v>
      </c>
      <c r="Q1048" s="11">
        <f t="shared" si="133"/>
        <v>-100</v>
      </c>
      <c r="R1048" s="8">
        <v>0</v>
      </c>
      <c r="S1048" s="8">
        <v>0</v>
      </c>
      <c r="T1048" s="8">
        <v>0</v>
      </c>
      <c r="U1048" s="11">
        <f t="shared" si="134"/>
        <v>0</v>
      </c>
      <c r="V1048" s="11">
        <f t="shared" si="135"/>
        <v>0</v>
      </c>
      <c r="W1048" s="9">
        <v>10</v>
      </c>
      <c r="X1048" s="9">
        <v>10</v>
      </c>
    </row>
    <row r="1049" spans="1:24" x14ac:dyDescent="0.2">
      <c r="A1049" s="7" t="s">
        <v>3617</v>
      </c>
      <c r="B1049" s="7" t="s">
        <v>488</v>
      </c>
      <c r="C1049" s="8">
        <v>1</v>
      </c>
      <c r="D1049" s="9">
        <v>3</v>
      </c>
      <c r="E1049" s="10">
        <v>1600</v>
      </c>
      <c r="F1049" s="10">
        <v>100</v>
      </c>
      <c r="G1049" s="11">
        <f t="shared" si="128"/>
        <v>6.25</v>
      </c>
      <c r="H1049" s="10">
        <v>1700</v>
      </c>
      <c r="I1049" s="9">
        <v>3</v>
      </c>
      <c r="J1049" s="8">
        <v>1</v>
      </c>
      <c r="K1049" s="9">
        <v>0</v>
      </c>
      <c r="L1049" s="9">
        <v>0</v>
      </c>
      <c r="M1049" s="9">
        <f t="shared" si="129"/>
        <v>0</v>
      </c>
      <c r="N1049" s="9">
        <f t="shared" si="130"/>
        <v>8.6465333333333305</v>
      </c>
      <c r="O1049" s="9">
        <f t="shared" si="131"/>
        <v>7.2508917954815768</v>
      </c>
      <c r="P1049" s="11">
        <f t="shared" si="132"/>
        <v>-100</v>
      </c>
      <c r="Q1049" s="11">
        <f t="shared" si="133"/>
        <v>-100</v>
      </c>
      <c r="R1049" s="8">
        <v>0</v>
      </c>
      <c r="S1049" s="8">
        <v>0</v>
      </c>
      <c r="T1049" s="8">
        <v>0</v>
      </c>
      <c r="U1049" s="11">
        <f t="shared" si="134"/>
        <v>0</v>
      </c>
      <c r="V1049" s="11">
        <f t="shared" si="135"/>
        <v>0</v>
      </c>
      <c r="W1049" s="9">
        <v>4</v>
      </c>
      <c r="X1049" s="9">
        <v>10</v>
      </c>
    </row>
    <row r="1050" spans="1:24" x14ac:dyDescent="0.2">
      <c r="A1050" s="7" t="s">
        <v>3617</v>
      </c>
      <c r="B1050" s="7" t="s">
        <v>3099</v>
      </c>
      <c r="C1050" s="8">
        <v>1</v>
      </c>
      <c r="D1050" s="9">
        <v>15</v>
      </c>
      <c r="E1050" s="10">
        <v>800</v>
      </c>
      <c r="F1050" s="10">
        <v>0</v>
      </c>
      <c r="G1050" s="11">
        <f t="shared" si="128"/>
        <v>0</v>
      </c>
      <c r="H1050" s="10">
        <v>800</v>
      </c>
      <c r="I1050" s="9">
        <v>15</v>
      </c>
      <c r="J1050" s="8">
        <v>1</v>
      </c>
      <c r="K1050" s="9">
        <v>15.88</v>
      </c>
      <c r="L1050" s="9">
        <v>15.88</v>
      </c>
      <c r="M1050" s="9">
        <f t="shared" si="129"/>
        <v>19.849999999999998</v>
      </c>
      <c r="N1050" s="9">
        <f t="shared" si="130"/>
        <v>8.6465333333333305</v>
      </c>
      <c r="O1050" s="9">
        <f t="shared" si="131"/>
        <v>7.2508917954815768</v>
      </c>
      <c r="P1050" s="11">
        <f t="shared" si="132"/>
        <v>129.57177442982933</v>
      </c>
      <c r="Q1050" s="11">
        <f t="shared" si="133"/>
        <v>173.75942932108859</v>
      </c>
      <c r="R1050" s="8">
        <v>0</v>
      </c>
      <c r="S1050" s="8">
        <v>0</v>
      </c>
      <c r="T1050" s="8">
        <v>1</v>
      </c>
      <c r="U1050" s="11">
        <f t="shared" si="134"/>
        <v>0</v>
      </c>
      <c r="V1050" s="11">
        <f t="shared" si="135"/>
        <v>100</v>
      </c>
      <c r="W1050" s="9">
        <v>3</v>
      </c>
      <c r="X1050" s="9">
        <v>10</v>
      </c>
    </row>
    <row r="1051" spans="1:24" x14ac:dyDescent="0.2">
      <c r="A1051" s="7" t="s">
        <v>3617</v>
      </c>
      <c r="B1051" s="7" t="s">
        <v>413</v>
      </c>
      <c r="C1051" s="8">
        <v>1</v>
      </c>
      <c r="D1051" s="9">
        <v>20</v>
      </c>
      <c r="E1051" s="10">
        <v>700</v>
      </c>
      <c r="F1051" s="10">
        <v>0</v>
      </c>
      <c r="G1051" s="11">
        <f t="shared" si="128"/>
        <v>0</v>
      </c>
      <c r="H1051" s="10">
        <v>700</v>
      </c>
      <c r="I1051" s="9">
        <v>20</v>
      </c>
      <c r="J1051" s="8">
        <v>1</v>
      </c>
      <c r="K1051" s="9">
        <v>0</v>
      </c>
      <c r="L1051" s="9">
        <v>0</v>
      </c>
      <c r="M1051" s="9">
        <f t="shared" si="129"/>
        <v>0</v>
      </c>
      <c r="N1051" s="9">
        <f t="shared" si="130"/>
        <v>8.6465333333333305</v>
      </c>
      <c r="O1051" s="9">
        <f t="shared" si="131"/>
        <v>7.2508917954815768</v>
      </c>
      <c r="P1051" s="11">
        <f t="shared" si="132"/>
        <v>-100</v>
      </c>
      <c r="Q1051" s="11">
        <f t="shared" si="133"/>
        <v>-100</v>
      </c>
      <c r="R1051" s="8">
        <v>0</v>
      </c>
      <c r="S1051" s="8">
        <v>0</v>
      </c>
      <c r="T1051" s="8">
        <v>0</v>
      </c>
      <c r="U1051" s="11">
        <f t="shared" si="134"/>
        <v>0</v>
      </c>
      <c r="V1051" s="11">
        <f t="shared" si="135"/>
        <v>0</v>
      </c>
      <c r="W1051" s="9">
        <v>6</v>
      </c>
      <c r="X1051" s="9">
        <v>10</v>
      </c>
    </row>
    <row r="1052" spans="1:24" x14ac:dyDescent="0.2">
      <c r="A1052" s="7" t="s">
        <v>3617</v>
      </c>
      <c r="B1052" s="7" t="s">
        <v>1037</v>
      </c>
      <c r="C1052" s="8">
        <v>1</v>
      </c>
      <c r="D1052" s="9">
        <v>30</v>
      </c>
      <c r="E1052" s="10">
        <v>400</v>
      </c>
      <c r="F1052" s="10">
        <v>200</v>
      </c>
      <c r="G1052" s="11">
        <f t="shared" si="128"/>
        <v>50</v>
      </c>
      <c r="H1052" s="10">
        <v>600</v>
      </c>
      <c r="I1052" s="9">
        <v>30</v>
      </c>
      <c r="J1052" s="8">
        <v>1</v>
      </c>
      <c r="K1052" s="9">
        <v>50.97</v>
      </c>
      <c r="L1052" s="9">
        <v>50.97</v>
      </c>
      <c r="M1052" s="9">
        <f t="shared" si="129"/>
        <v>84.95</v>
      </c>
      <c r="N1052" s="9">
        <f t="shared" si="130"/>
        <v>8.6465333333333305</v>
      </c>
      <c r="O1052" s="9">
        <f t="shared" si="131"/>
        <v>7.2508917954815768</v>
      </c>
      <c r="P1052" s="11">
        <f t="shared" si="132"/>
        <v>882.47467193017678</v>
      </c>
      <c r="Q1052" s="11">
        <f t="shared" si="133"/>
        <v>1071.5800262381097</v>
      </c>
      <c r="R1052" s="8">
        <v>0</v>
      </c>
      <c r="S1052" s="8">
        <v>1</v>
      </c>
      <c r="T1052" s="8">
        <v>1</v>
      </c>
      <c r="U1052" s="11">
        <f t="shared" si="134"/>
        <v>0</v>
      </c>
      <c r="V1052" s="11">
        <f t="shared" si="135"/>
        <v>200</v>
      </c>
      <c r="W1052" s="9">
        <v>2</v>
      </c>
      <c r="X1052" s="9">
        <v>10</v>
      </c>
    </row>
    <row r="1053" spans="1:24" x14ac:dyDescent="0.2">
      <c r="A1053" s="7" t="s">
        <v>3617</v>
      </c>
      <c r="B1053" s="7" t="s">
        <v>103</v>
      </c>
      <c r="C1053" s="8">
        <v>1</v>
      </c>
      <c r="D1053" s="9">
        <v>15</v>
      </c>
      <c r="E1053" s="10">
        <v>800</v>
      </c>
      <c r="F1053" s="10">
        <v>0</v>
      </c>
      <c r="G1053" s="11">
        <f t="shared" si="128"/>
        <v>0</v>
      </c>
      <c r="H1053" s="10">
        <v>0</v>
      </c>
      <c r="I1053" s="9">
        <v>15</v>
      </c>
      <c r="J1053" s="8">
        <v>0</v>
      </c>
      <c r="K1053" s="9">
        <v>0</v>
      </c>
      <c r="L1053" s="9">
        <v>0</v>
      </c>
      <c r="M1053" s="9">
        <f t="shared" si="129"/>
        <v>0</v>
      </c>
      <c r="N1053" s="9">
        <f t="shared" si="130"/>
        <v>8.6465333333333305</v>
      </c>
      <c r="O1053" s="9">
        <f t="shared" si="131"/>
        <v>7.2508917954815768</v>
      </c>
      <c r="P1053" s="11">
        <f t="shared" si="132"/>
        <v>-100</v>
      </c>
      <c r="Q1053" s="11">
        <f t="shared" si="133"/>
        <v>-100</v>
      </c>
      <c r="R1053" s="8">
        <v>0</v>
      </c>
      <c r="S1053" s="8">
        <v>0</v>
      </c>
      <c r="T1053" s="8">
        <v>0</v>
      </c>
      <c r="U1053" s="11">
        <f t="shared" si="134"/>
        <v>0</v>
      </c>
      <c r="V1053" s="11">
        <f t="shared" si="135"/>
        <v>0</v>
      </c>
      <c r="W1053" s="9">
        <v>0</v>
      </c>
      <c r="X1053" s="9">
        <v>0</v>
      </c>
    </row>
    <row r="1054" spans="1:24" x14ac:dyDescent="0.2">
      <c r="A1054" s="2" t="s">
        <v>3736</v>
      </c>
      <c r="B1054" s="2" t="s">
        <v>346</v>
      </c>
      <c r="C1054" s="3">
        <v>1</v>
      </c>
      <c r="D1054" s="4">
        <v>1.6</v>
      </c>
      <c r="E1054" s="5">
        <v>2100</v>
      </c>
      <c r="F1054" s="5">
        <v>0</v>
      </c>
      <c r="G1054" s="6">
        <f t="shared" si="128"/>
        <v>0</v>
      </c>
      <c r="H1054" s="5">
        <v>2100</v>
      </c>
      <c r="I1054" s="4">
        <v>1.6</v>
      </c>
      <c r="J1054" s="3">
        <v>1</v>
      </c>
      <c r="K1054" s="4">
        <v>0</v>
      </c>
      <c r="L1054" s="4">
        <v>0</v>
      </c>
      <c r="M1054" s="4">
        <f t="shared" si="129"/>
        <v>0</v>
      </c>
      <c r="N1054" s="4">
        <f t="shared" si="130"/>
        <v>7.8480325644504756</v>
      </c>
      <c r="O1054" s="4">
        <f t="shared" si="131"/>
        <v>7.2508917954815768</v>
      </c>
      <c r="P1054" s="6">
        <f t="shared" si="132"/>
        <v>-100</v>
      </c>
      <c r="Q1054" s="6">
        <f t="shared" si="133"/>
        <v>-100</v>
      </c>
      <c r="R1054" s="3">
        <v>0</v>
      </c>
      <c r="S1054" s="3">
        <v>0</v>
      </c>
      <c r="T1054" s="3">
        <v>0</v>
      </c>
      <c r="U1054" s="6">
        <f t="shared" si="134"/>
        <v>0</v>
      </c>
      <c r="V1054" s="6">
        <f t="shared" si="135"/>
        <v>0</v>
      </c>
      <c r="W1054" s="4">
        <v>4</v>
      </c>
      <c r="X1054" s="4">
        <v>5</v>
      </c>
    </row>
    <row r="1055" spans="1:24" x14ac:dyDescent="0.2">
      <c r="A1055" s="7" t="s">
        <v>3736</v>
      </c>
      <c r="B1055" s="7" t="s">
        <v>768</v>
      </c>
      <c r="C1055" s="8">
        <v>1</v>
      </c>
      <c r="D1055" s="9">
        <v>4</v>
      </c>
      <c r="E1055" s="10">
        <v>1400</v>
      </c>
      <c r="F1055" s="10">
        <v>0</v>
      </c>
      <c r="G1055" s="11">
        <f t="shared" si="128"/>
        <v>0</v>
      </c>
      <c r="H1055" s="10">
        <v>1400</v>
      </c>
      <c r="I1055" s="9">
        <v>4</v>
      </c>
      <c r="J1055" s="8">
        <v>1</v>
      </c>
      <c r="K1055" s="9">
        <v>23.58</v>
      </c>
      <c r="L1055" s="9">
        <v>23.58</v>
      </c>
      <c r="M1055" s="9">
        <f t="shared" si="129"/>
        <v>16.842857142857142</v>
      </c>
      <c r="N1055" s="9">
        <f t="shared" si="130"/>
        <v>7.8480325644504756</v>
      </c>
      <c r="O1055" s="9">
        <f t="shared" si="131"/>
        <v>7.2508917954815768</v>
      </c>
      <c r="P1055" s="11">
        <f t="shared" si="132"/>
        <v>114.61247777119144</v>
      </c>
      <c r="Q1055" s="11">
        <f t="shared" si="133"/>
        <v>132.28669821487114</v>
      </c>
      <c r="R1055" s="8">
        <v>0</v>
      </c>
      <c r="S1055" s="8">
        <v>1</v>
      </c>
      <c r="T1055" s="8">
        <v>1</v>
      </c>
      <c r="U1055" s="11">
        <f t="shared" si="134"/>
        <v>0</v>
      </c>
      <c r="V1055" s="11">
        <f t="shared" si="135"/>
        <v>200</v>
      </c>
      <c r="W1055" s="9">
        <v>2</v>
      </c>
      <c r="X1055" s="9">
        <v>5</v>
      </c>
    </row>
    <row r="1056" spans="1:24" x14ac:dyDescent="0.2">
      <c r="A1056" s="7" t="s">
        <v>3736</v>
      </c>
      <c r="B1056" s="7" t="s">
        <v>337</v>
      </c>
      <c r="C1056" s="8">
        <v>2</v>
      </c>
      <c r="D1056" s="9">
        <v>1.95</v>
      </c>
      <c r="E1056" s="10">
        <v>3900</v>
      </c>
      <c r="F1056" s="10">
        <v>0</v>
      </c>
      <c r="G1056" s="11">
        <f t="shared" si="128"/>
        <v>0</v>
      </c>
      <c r="H1056" s="10">
        <v>3900</v>
      </c>
      <c r="I1056" s="9">
        <v>1.95</v>
      </c>
      <c r="J1056" s="8">
        <v>2</v>
      </c>
      <c r="K1056" s="9">
        <v>22.64</v>
      </c>
      <c r="L1056" s="9">
        <v>22.64</v>
      </c>
      <c r="M1056" s="9">
        <f t="shared" si="129"/>
        <v>5.8051282051282049</v>
      </c>
      <c r="N1056" s="9">
        <f t="shared" si="130"/>
        <v>7.8480325644504756</v>
      </c>
      <c r="O1056" s="9">
        <f t="shared" si="131"/>
        <v>7.2508917954815768</v>
      </c>
      <c r="P1056" s="11">
        <f t="shared" si="132"/>
        <v>-26.03078341667554</v>
      </c>
      <c r="Q1056" s="11">
        <f t="shared" si="133"/>
        <v>-19.939114127372655</v>
      </c>
      <c r="R1056" s="8">
        <v>0</v>
      </c>
      <c r="S1056" s="8">
        <v>1</v>
      </c>
      <c r="T1056" s="8">
        <v>1</v>
      </c>
      <c r="U1056" s="11">
        <f t="shared" si="134"/>
        <v>0</v>
      </c>
      <c r="V1056" s="11">
        <f t="shared" si="135"/>
        <v>100</v>
      </c>
      <c r="W1056" s="9">
        <v>3.5</v>
      </c>
      <c r="X1056" s="9">
        <v>7</v>
      </c>
    </row>
    <row r="1057" spans="1:24" x14ac:dyDescent="0.2">
      <c r="A1057" s="7" t="s">
        <v>3736</v>
      </c>
      <c r="B1057" s="7" t="s">
        <v>95</v>
      </c>
      <c r="C1057" s="8">
        <v>7</v>
      </c>
      <c r="D1057" s="9">
        <v>6.59</v>
      </c>
      <c r="E1057" s="10">
        <v>9000</v>
      </c>
      <c r="F1057" s="10">
        <v>100</v>
      </c>
      <c r="G1057" s="11">
        <f t="shared" si="128"/>
        <v>1.1111111111111112</v>
      </c>
      <c r="H1057" s="10">
        <v>8300</v>
      </c>
      <c r="I1057" s="9">
        <v>6.59</v>
      </c>
      <c r="J1057" s="8">
        <v>6</v>
      </c>
      <c r="K1057" s="9">
        <v>68.22</v>
      </c>
      <c r="L1057" s="9">
        <v>68.22</v>
      </c>
      <c r="M1057" s="9">
        <f t="shared" si="129"/>
        <v>8.2192771084337348</v>
      </c>
      <c r="N1057" s="9">
        <f t="shared" si="130"/>
        <v>7.8480325644504756</v>
      </c>
      <c r="O1057" s="9">
        <f t="shared" si="131"/>
        <v>7.2508917954815768</v>
      </c>
      <c r="P1057" s="11">
        <f t="shared" si="132"/>
        <v>4.7304154376843366</v>
      </c>
      <c r="Q1057" s="11">
        <f t="shared" si="133"/>
        <v>13.355396001849199</v>
      </c>
      <c r="R1057" s="8">
        <v>1</v>
      </c>
      <c r="S1057" s="8">
        <v>2</v>
      </c>
      <c r="T1057" s="8">
        <v>3</v>
      </c>
      <c r="U1057" s="11">
        <f t="shared" si="134"/>
        <v>16.666666666666664</v>
      </c>
      <c r="V1057" s="11">
        <f t="shared" si="135"/>
        <v>100</v>
      </c>
      <c r="W1057" s="9">
        <v>4.33</v>
      </c>
      <c r="X1057" s="9">
        <v>6.67</v>
      </c>
    </row>
    <row r="1058" spans="1:24" x14ac:dyDescent="0.2">
      <c r="A1058" s="7" t="s">
        <v>3736</v>
      </c>
      <c r="B1058" s="7" t="s">
        <v>112</v>
      </c>
      <c r="C1058" s="8">
        <v>5</v>
      </c>
      <c r="D1058" s="9">
        <v>5.64</v>
      </c>
      <c r="E1058" s="10">
        <v>6900</v>
      </c>
      <c r="F1058" s="10">
        <v>0</v>
      </c>
      <c r="G1058" s="11">
        <f t="shared" si="128"/>
        <v>0</v>
      </c>
      <c r="H1058" s="10">
        <v>6900</v>
      </c>
      <c r="I1058" s="9">
        <v>5.64</v>
      </c>
      <c r="J1058" s="8">
        <v>5</v>
      </c>
      <c r="K1058" s="9">
        <v>28.2</v>
      </c>
      <c r="L1058" s="9">
        <v>28.2</v>
      </c>
      <c r="M1058" s="9">
        <f t="shared" si="129"/>
        <v>4.0869565217391299</v>
      </c>
      <c r="N1058" s="9">
        <f t="shared" si="130"/>
        <v>7.8480325644504756</v>
      </c>
      <c r="O1058" s="9">
        <f t="shared" si="131"/>
        <v>7.2508917954815768</v>
      </c>
      <c r="P1058" s="11">
        <f t="shared" si="132"/>
        <v>-47.923807805640763</v>
      </c>
      <c r="Q1058" s="11">
        <f t="shared" si="133"/>
        <v>-43.635119140987129</v>
      </c>
      <c r="R1058" s="8">
        <v>0</v>
      </c>
      <c r="S1058" s="8">
        <v>1</v>
      </c>
      <c r="T1058" s="8">
        <v>2</v>
      </c>
      <c r="U1058" s="11">
        <f t="shared" si="134"/>
        <v>0</v>
      </c>
      <c r="V1058" s="11">
        <f t="shared" si="135"/>
        <v>60</v>
      </c>
      <c r="W1058" s="9">
        <v>4.8</v>
      </c>
      <c r="X1058" s="9">
        <v>8.1999999999999993</v>
      </c>
    </row>
    <row r="1059" spans="1:24" x14ac:dyDescent="0.2">
      <c r="A1059" s="7" t="s">
        <v>3736</v>
      </c>
      <c r="B1059" s="7" t="s">
        <v>832</v>
      </c>
      <c r="C1059" s="8">
        <v>1</v>
      </c>
      <c r="D1059" s="9">
        <v>12</v>
      </c>
      <c r="E1059" s="10">
        <v>800</v>
      </c>
      <c r="F1059" s="10">
        <v>0</v>
      </c>
      <c r="G1059" s="11">
        <f t="shared" si="128"/>
        <v>0</v>
      </c>
      <c r="H1059" s="10">
        <v>800</v>
      </c>
      <c r="I1059" s="9">
        <v>12</v>
      </c>
      <c r="J1059" s="8">
        <v>1</v>
      </c>
      <c r="K1059" s="9">
        <v>0</v>
      </c>
      <c r="L1059" s="9">
        <v>0</v>
      </c>
      <c r="M1059" s="9">
        <f t="shared" si="129"/>
        <v>0</v>
      </c>
      <c r="N1059" s="9">
        <f t="shared" si="130"/>
        <v>7.8480325644504756</v>
      </c>
      <c r="O1059" s="9">
        <f t="shared" si="131"/>
        <v>7.2508917954815768</v>
      </c>
      <c r="P1059" s="11">
        <f t="shared" si="132"/>
        <v>-100</v>
      </c>
      <c r="Q1059" s="11">
        <f t="shared" si="133"/>
        <v>-100</v>
      </c>
      <c r="R1059" s="8">
        <v>0</v>
      </c>
      <c r="S1059" s="8">
        <v>0</v>
      </c>
      <c r="T1059" s="8">
        <v>0</v>
      </c>
      <c r="U1059" s="11">
        <f t="shared" si="134"/>
        <v>0</v>
      </c>
      <c r="V1059" s="11">
        <f t="shared" si="135"/>
        <v>0</v>
      </c>
      <c r="W1059" s="9">
        <v>6</v>
      </c>
      <c r="X1059" s="9">
        <v>7</v>
      </c>
    </row>
    <row r="1060" spans="1:24" x14ac:dyDescent="0.2">
      <c r="A1060" s="7" t="s">
        <v>3736</v>
      </c>
      <c r="B1060" s="7" t="s">
        <v>759</v>
      </c>
      <c r="C1060" s="8">
        <v>1</v>
      </c>
      <c r="D1060" s="9">
        <v>8</v>
      </c>
      <c r="E1060" s="10">
        <v>1000</v>
      </c>
      <c r="F1060" s="10">
        <v>0</v>
      </c>
      <c r="G1060" s="11">
        <f t="shared" si="128"/>
        <v>0</v>
      </c>
      <c r="H1060" s="10">
        <v>1000</v>
      </c>
      <c r="I1060" s="9">
        <v>8</v>
      </c>
      <c r="J1060" s="8">
        <v>1</v>
      </c>
      <c r="K1060" s="9">
        <v>0</v>
      </c>
      <c r="L1060" s="9">
        <v>0</v>
      </c>
      <c r="M1060" s="9">
        <f t="shared" si="129"/>
        <v>0</v>
      </c>
      <c r="N1060" s="9">
        <f t="shared" si="130"/>
        <v>7.8480325644504756</v>
      </c>
      <c r="O1060" s="9">
        <f t="shared" si="131"/>
        <v>7.2508917954815768</v>
      </c>
      <c r="P1060" s="11">
        <f t="shared" si="132"/>
        <v>-100</v>
      </c>
      <c r="Q1060" s="11">
        <f t="shared" si="133"/>
        <v>-100</v>
      </c>
      <c r="R1060" s="8">
        <v>0</v>
      </c>
      <c r="S1060" s="8">
        <v>0</v>
      </c>
      <c r="T1060" s="8">
        <v>0</v>
      </c>
      <c r="U1060" s="11">
        <f t="shared" si="134"/>
        <v>0</v>
      </c>
      <c r="V1060" s="11">
        <f t="shared" si="135"/>
        <v>0</v>
      </c>
      <c r="W1060" s="9">
        <v>4</v>
      </c>
      <c r="X1060" s="9">
        <v>7</v>
      </c>
    </row>
    <row r="1061" spans="1:24" x14ac:dyDescent="0.2">
      <c r="A1061" s="7" t="s">
        <v>3736</v>
      </c>
      <c r="B1061" s="7" t="s">
        <v>554</v>
      </c>
      <c r="C1061" s="8">
        <v>1</v>
      </c>
      <c r="D1061" s="9">
        <v>10</v>
      </c>
      <c r="E1061" s="10">
        <v>900</v>
      </c>
      <c r="F1061" s="10">
        <v>0</v>
      </c>
      <c r="G1061" s="11">
        <f t="shared" si="128"/>
        <v>0</v>
      </c>
      <c r="H1061" s="10">
        <v>900</v>
      </c>
      <c r="I1061" s="9">
        <v>10</v>
      </c>
      <c r="J1061" s="8">
        <v>1</v>
      </c>
      <c r="K1061" s="9">
        <v>63.8</v>
      </c>
      <c r="L1061" s="9">
        <v>63.8</v>
      </c>
      <c r="M1061" s="9">
        <f t="shared" si="129"/>
        <v>70.888888888888886</v>
      </c>
      <c r="N1061" s="9">
        <f t="shared" si="130"/>
        <v>7.8480325644504756</v>
      </c>
      <c r="O1061" s="9">
        <f t="shared" si="131"/>
        <v>7.2508917954815768</v>
      </c>
      <c r="P1061" s="11">
        <f t="shared" si="132"/>
        <v>803.2695558629166</v>
      </c>
      <c r="Q1061" s="11">
        <f t="shared" si="133"/>
        <v>877.65751976968659</v>
      </c>
      <c r="R1061" s="8">
        <v>1</v>
      </c>
      <c r="S1061" s="8">
        <v>1</v>
      </c>
      <c r="T1061" s="8">
        <v>1</v>
      </c>
      <c r="U1061" s="11">
        <f t="shared" si="134"/>
        <v>100</v>
      </c>
      <c r="V1061" s="11">
        <f t="shared" si="135"/>
        <v>300</v>
      </c>
      <c r="W1061" s="9">
        <v>1</v>
      </c>
      <c r="X1061" s="9">
        <v>7</v>
      </c>
    </row>
    <row r="1062" spans="1:24" x14ac:dyDescent="0.2">
      <c r="A1062" s="7" t="s">
        <v>3736</v>
      </c>
      <c r="B1062" s="7" t="s">
        <v>1735</v>
      </c>
      <c r="C1062" s="8">
        <v>1</v>
      </c>
      <c r="D1062" s="9">
        <v>6</v>
      </c>
      <c r="E1062" s="10">
        <v>1200</v>
      </c>
      <c r="F1062" s="10">
        <v>0</v>
      </c>
      <c r="G1062" s="11">
        <f t="shared" si="128"/>
        <v>0</v>
      </c>
      <c r="H1062" s="10">
        <v>1200</v>
      </c>
      <c r="I1062" s="9">
        <v>6</v>
      </c>
      <c r="J1062" s="8">
        <v>1</v>
      </c>
      <c r="K1062" s="9">
        <v>8.6999999999999993</v>
      </c>
      <c r="L1062" s="9">
        <v>8.6999999999999993</v>
      </c>
      <c r="M1062" s="9">
        <f t="shared" si="129"/>
        <v>7.2499999999999991</v>
      </c>
      <c r="N1062" s="9">
        <f t="shared" si="130"/>
        <v>7.8480325644504756</v>
      </c>
      <c r="O1062" s="9">
        <f t="shared" si="131"/>
        <v>7.2508917954815768</v>
      </c>
      <c r="P1062" s="11">
        <f t="shared" si="132"/>
        <v>-7.6201590594744326</v>
      </c>
      <c r="Q1062" s="11">
        <f t="shared" si="133"/>
        <v>-1.2299114463870791E-2</v>
      </c>
      <c r="R1062" s="8">
        <v>0</v>
      </c>
      <c r="S1062" s="8">
        <v>0</v>
      </c>
      <c r="T1062" s="8">
        <v>1</v>
      </c>
      <c r="U1062" s="11">
        <f t="shared" si="134"/>
        <v>0</v>
      </c>
      <c r="V1062" s="11">
        <f t="shared" si="135"/>
        <v>100</v>
      </c>
      <c r="W1062" s="9">
        <v>3</v>
      </c>
      <c r="X1062" s="9">
        <v>7</v>
      </c>
    </row>
    <row r="1063" spans="1:24" x14ac:dyDescent="0.2">
      <c r="A1063" s="7" t="s">
        <v>3736</v>
      </c>
      <c r="B1063" s="7" t="s">
        <v>1009</v>
      </c>
      <c r="C1063" s="8">
        <v>1</v>
      </c>
      <c r="D1063" s="9">
        <v>2.5</v>
      </c>
      <c r="E1063" s="10">
        <v>1700</v>
      </c>
      <c r="F1063" s="10">
        <v>200</v>
      </c>
      <c r="G1063" s="11">
        <f t="shared" si="128"/>
        <v>11.76470588235294</v>
      </c>
      <c r="H1063" s="10">
        <v>1900</v>
      </c>
      <c r="I1063" s="9">
        <v>2.5</v>
      </c>
      <c r="J1063" s="8">
        <v>1</v>
      </c>
      <c r="K1063" s="9">
        <v>0</v>
      </c>
      <c r="L1063" s="9">
        <v>0</v>
      </c>
      <c r="M1063" s="9">
        <f t="shared" si="129"/>
        <v>0</v>
      </c>
      <c r="N1063" s="9">
        <f t="shared" si="130"/>
        <v>7.8480325644504756</v>
      </c>
      <c r="O1063" s="9">
        <f t="shared" si="131"/>
        <v>7.2508917954815768</v>
      </c>
      <c r="P1063" s="11">
        <f t="shared" si="132"/>
        <v>-100</v>
      </c>
      <c r="Q1063" s="11">
        <f t="shared" si="133"/>
        <v>-100</v>
      </c>
      <c r="R1063" s="8">
        <v>0</v>
      </c>
      <c r="S1063" s="8">
        <v>0</v>
      </c>
      <c r="T1063" s="8">
        <v>0</v>
      </c>
      <c r="U1063" s="11">
        <f t="shared" si="134"/>
        <v>0</v>
      </c>
      <c r="V1063" s="11">
        <f t="shared" si="135"/>
        <v>0</v>
      </c>
      <c r="W1063" s="9">
        <v>4</v>
      </c>
      <c r="X1063" s="9">
        <v>5</v>
      </c>
    </row>
    <row r="1064" spans="1:24" x14ac:dyDescent="0.2">
      <c r="A1064" s="7" t="s">
        <v>3736</v>
      </c>
      <c r="B1064" s="7" t="s">
        <v>500</v>
      </c>
      <c r="C1064" s="8">
        <v>2</v>
      </c>
      <c r="D1064" s="9">
        <v>13</v>
      </c>
      <c r="E1064" s="10">
        <v>1900</v>
      </c>
      <c r="F1064" s="10">
        <v>100</v>
      </c>
      <c r="G1064" s="11">
        <f t="shared" si="128"/>
        <v>5.2631578947368416</v>
      </c>
      <c r="H1064" s="10">
        <v>2000</v>
      </c>
      <c r="I1064" s="9">
        <v>13</v>
      </c>
      <c r="J1064" s="8">
        <v>2</v>
      </c>
      <c r="K1064" s="9">
        <v>6.83</v>
      </c>
      <c r="L1064" s="9">
        <v>6.83</v>
      </c>
      <c r="M1064" s="9">
        <f t="shared" si="129"/>
        <v>3.415</v>
      </c>
      <c r="N1064" s="9">
        <f t="shared" si="130"/>
        <v>7.8480325644504756</v>
      </c>
      <c r="O1064" s="9">
        <f t="shared" si="131"/>
        <v>7.2508917954815768</v>
      </c>
      <c r="P1064" s="11">
        <f t="shared" si="132"/>
        <v>-56.485909405255882</v>
      </c>
      <c r="Q1064" s="11">
        <f t="shared" si="133"/>
        <v>-52.902345031157807</v>
      </c>
      <c r="R1064" s="8">
        <v>0</v>
      </c>
      <c r="S1064" s="8">
        <v>0</v>
      </c>
      <c r="T1064" s="8">
        <v>1</v>
      </c>
      <c r="U1064" s="11">
        <f t="shared" si="134"/>
        <v>0</v>
      </c>
      <c r="V1064" s="11">
        <f t="shared" si="135"/>
        <v>50</v>
      </c>
      <c r="W1064" s="9">
        <v>3.5</v>
      </c>
      <c r="X1064" s="9">
        <v>5.5</v>
      </c>
    </row>
    <row r="1065" spans="1:24" x14ac:dyDescent="0.2">
      <c r="A1065" s="7" t="s">
        <v>3736</v>
      </c>
      <c r="B1065" s="7" t="s">
        <v>479</v>
      </c>
      <c r="C1065" s="8">
        <v>1</v>
      </c>
      <c r="D1065" s="9">
        <v>15</v>
      </c>
      <c r="E1065" s="10">
        <v>800</v>
      </c>
      <c r="F1065" s="10">
        <v>0</v>
      </c>
      <c r="G1065" s="11">
        <f t="shared" si="128"/>
        <v>0</v>
      </c>
      <c r="H1065" s="10">
        <v>800</v>
      </c>
      <c r="I1065" s="9">
        <v>15</v>
      </c>
      <c r="J1065" s="8">
        <v>1</v>
      </c>
      <c r="K1065" s="9">
        <v>0</v>
      </c>
      <c r="L1065" s="9">
        <v>0</v>
      </c>
      <c r="M1065" s="9">
        <f t="shared" si="129"/>
        <v>0</v>
      </c>
      <c r="N1065" s="9">
        <f t="shared" si="130"/>
        <v>7.8480325644504756</v>
      </c>
      <c r="O1065" s="9">
        <f t="shared" si="131"/>
        <v>7.2508917954815768</v>
      </c>
      <c r="P1065" s="11">
        <f t="shared" si="132"/>
        <v>-100</v>
      </c>
      <c r="Q1065" s="11">
        <f t="shared" si="133"/>
        <v>-100</v>
      </c>
      <c r="R1065" s="8">
        <v>0</v>
      </c>
      <c r="S1065" s="8">
        <v>0</v>
      </c>
      <c r="T1065" s="8">
        <v>0</v>
      </c>
      <c r="U1065" s="11">
        <f t="shared" si="134"/>
        <v>0</v>
      </c>
      <c r="V1065" s="11">
        <f t="shared" si="135"/>
        <v>0</v>
      </c>
      <c r="W1065" s="9">
        <v>5</v>
      </c>
      <c r="X1065" s="9">
        <v>5</v>
      </c>
    </row>
    <row r="1066" spans="1:24" x14ac:dyDescent="0.2">
      <c r="A1066" s="7" t="s">
        <v>3736</v>
      </c>
      <c r="B1066" s="7" t="s">
        <v>188</v>
      </c>
      <c r="C1066" s="8">
        <v>1</v>
      </c>
      <c r="D1066" s="9">
        <v>2</v>
      </c>
      <c r="E1066" s="10">
        <v>1900</v>
      </c>
      <c r="F1066" s="10">
        <v>100</v>
      </c>
      <c r="G1066" s="11">
        <f t="shared" si="128"/>
        <v>5.2631578947368416</v>
      </c>
      <c r="H1066" s="10">
        <v>2000</v>
      </c>
      <c r="I1066" s="9">
        <v>2</v>
      </c>
      <c r="J1066" s="8">
        <v>1</v>
      </c>
      <c r="K1066" s="9">
        <v>34.479999999999997</v>
      </c>
      <c r="L1066" s="9">
        <v>34.479999999999997</v>
      </c>
      <c r="M1066" s="9">
        <f t="shared" si="129"/>
        <v>17.239999999999998</v>
      </c>
      <c r="N1066" s="9">
        <f t="shared" si="130"/>
        <v>7.8480325644504756</v>
      </c>
      <c r="O1066" s="9">
        <f t="shared" si="131"/>
        <v>7.2508917954815768</v>
      </c>
      <c r="P1066" s="11">
        <f t="shared" si="132"/>
        <v>119.67289073305668</v>
      </c>
      <c r="Q1066" s="11">
        <f t="shared" si="133"/>
        <v>137.76385700229557</v>
      </c>
      <c r="R1066" s="8">
        <v>1</v>
      </c>
      <c r="S1066" s="8">
        <v>1</v>
      </c>
      <c r="T1066" s="8">
        <v>1</v>
      </c>
      <c r="U1066" s="11">
        <f t="shared" si="134"/>
        <v>100</v>
      </c>
      <c r="V1066" s="11">
        <f t="shared" si="135"/>
        <v>300</v>
      </c>
      <c r="W1066" s="9">
        <v>1</v>
      </c>
      <c r="X1066" s="9">
        <v>5</v>
      </c>
    </row>
    <row r="1067" spans="1:24" x14ac:dyDescent="0.2">
      <c r="A1067" s="7" t="s">
        <v>3736</v>
      </c>
      <c r="B1067" s="7" t="s">
        <v>693</v>
      </c>
      <c r="C1067" s="8">
        <v>2</v>
      </c>
      <c r="D1067" s="9">
        <v>3.9</v>
      </c>
      <c r="E1067" s="10">
        <v>3200</v>
      </c>
      <c r="F1067" s="10">
        <v>400</v>
      </c>
      <c r="G1067" s="11">
        <f t="shared" si="128"/>
        <v>12.5</v>
      </c>
      <c r="H1067" s="10">
        <v>3600</v>
      </c>
      <c r="I1067" s="9">
        <v>3.9</v>
      </c>
      <c r="J1067" s="8">
        <v>2</v>
      </c>
      <c r="K1067" s="9">
        <v>16.850000000000001</v>
      </c>
      <c r="L1067" s="9">
        <v>16.850000000000001</v>
      </c>
      <c r="M1067" s="9">
        <f t="shared" si="129"/>
        <v>4.6805555555555562</v>
      </c>
      <c r="N1067" s="9">
        <f t="shared" si="130"/>
        <v>7.8480325644504756</v>
      </c>
      <c r="O1067" s="9">
        <f t="shared" si="131"/>
        <v>7.2508917954815768</v>
      </c>
      <c r="P1067" s="11">
        <f t="shared" si="132"/>
        <v>-40.360141001997846</v>
      </c>
      <c r="Q1067" s="11">
        <f t="shared" si="133"/>
        <v>-35.44855325972091</v>
      </c>
      <c r="R1067" s="8">
        <v>0</v>
      </c>
      <c r="S1067" s="8">
        <v>1</v>
      </c>
      <c r="T1067" s="8">
        <v>1</v>
      </c>
      <c r="U1067" s="11">
        <f t="shared" si="134"/>
        <v>0</v>
      </c>
      <c r="V1067" s="11">
        <f t="shared" si="135"/>
        <v>100</v>
      </c>
      <c r="W1067" s="9">
        <v>4</v>
      </c>
      <c r="X1067" s="9">
        <v>6</v>
      </c>
    </row>
    <row r="1068" spans="1:24" x14ac:dyDescent="0.2">
      <c r="A1068" s="7" t="s">
        <v>3736</v>
      </c>
      <c r="B1068" s="7" t="s">
        <v>258</v>
      </c>
      <c r="C1068" s="8">
        <v>3</v>
      </c>
      <c r="D1068" s="9">
        <v>4</v>
      </c>
      <c r="E1068" s="10">
        <v>4200</v>
      </c>
      <c r="F1068" s="10">
        <v>200</v>
      </c>
      <c r="G1068" s="11">
        <f t="shared" si="128"/>
        <v>4.7619047619047619</v>
      </c>
      <c r="H1068" s="10">
        <v>4400</v>
      </c>
      <c r="I1068" s="9">
        <v>4</v>
      </c>
      <c r="J1068" s="8">
        <v>3</v>
      </c>
      <c r="K1068" s="9">
        <v>36.32</v>
      </c>
      <c r="L1068" s="9">
        <v>36.32</v>
      </c>
      <c r="M1068" s="9">
        <f t="shared" si="129"/>
        <v>8.2545454545454557</v>
      </c>
      <c r="N1068" s="9">
        <f t="shared" si="130"/>
        <v>7.8480325644504756</v>
      </c>
      <c r="O1068" s="9">
        <f t="shared" si="131"/>
        <v>7.2508917954815768</v>
      </c>
      <c r="P1068" s="11">
        <f t="shared" si="132"/>
        <v>5.1798063623789821</v>
      </c>
      <c r="Q1068" s="11">
        <f t="shared" si="133"/>
        <v>13.841796117952137</v>
      </c>
      <c r="R1068" s="8">
        <v>1</v>
      </c>
      <c r="S1068" s="8">
        <v>1</v>
      </c>
      <c r="T1068" s="8">
        <v>1</v>
      </c>
      <c r="U1068" s="11">
        <f t="shared" si="134"/>
        <v>33.333333333333329</v>
      </c>
      <c r="V1068" s="11">
        <f t="shared" si="135"/>
        <v>100</v>
      </c>
      <c r="W1068" s="9">
        <v>4.67</v>
      </c>
      <c r="X1068" s="9">
        <v>8</v>
      </c>
    </row>
    <row r="1069" spans="1:24" x14ac:dyDescent="0.2">
      <c r="A1069" s="7" t="s">
        <v>3736</v>
      </c>
      <c r="B1069" s="7" t="s">
        <v>381</v>
      </c>
      <c r="C1069" s="8">
        <v>1</v>
      </c>
      <c r="D1069" s="9">
        <v>5</v>
      </c>
      <c r="E1069" s="10">
        <v>1300</v>
      </c>
      <c r="F1069" s="10">
        <v>0</v>
      </c>
      <c r="G1069" s="11">
        <f t="shared" si="128"/>
        <v>0</v>
      </c>
      <c r="H1069" s="10">
        <v>0</v>
      </c>
      <c r="I1069" s="9">
        <v>5</v>
      </c>
      <c r="J1069" s="8">
        <v>0</v>
      </c>
      <c r="K1069" s="9">
        <v>0</v>
      </c>
      <c r="L1069" s="9">
        <v>0</v>
      </c>
      <c r="M1069" s="9">
        <f t="shared" si="129"/>
        <v>0</v>
      </c>
      <c r="N1069" s="9">
        <f t="shared" si="130"/>
        <v>7.8480325644504756</v>
      </c>
      <c r="O1069" s="9">
        <f t="shared" si="131"/>
        <v>7.2508917954815768</v>
      </c>
      <c r="P1069" s="11">
        <f t="shared" si="132"/>
        <v>-100</v>
      </c>
      <c r="Q1069" s="11">
        <f t="shared" si="133"/>
        <v>-100</v>
      </c>
      <c r="R1069" s="8">
        <v>0</v>
      </c>
      <c r="S1069" s="8">
        <v>0</v>
      </c>
      <c r="T1069" s="8">
        <v>0</v>
      </c>
      <c r="U1069" s="11">
        <f t="shared" si="134"/>
        <v>0</v>
      </c>
      <c r="V1069" s="11">
        <f t="shared" si="135"/>
        <v>0</v>
      </c>
      <c r="W1069" s="9">
        <v>0</v>
      </c>
      <c r="X1069" s="9">
        <v>0</v>
      </c>
    </row>
    <row r="1070" spans="1:24" x14ac:dyDescent="0.2">
      <c r="A1070" s="7" t="s">
        <v>3736</v>
      </c>
      <c r="B1070" s="7" t="s">
        <v>1600</v>
      </c>
      <c r="C1070" s="8">
        <v>1</v>
      </c>
      <c r="D1070" s="9">
        <v>5</v>
      </c>
      <c r="E1070" s="10">
        <v>1300</v>
      </c>
      <c r="F1070" s="10">
        <v>200</v>
      </c>
      <c r="G1070" s="11">
        <f t="shared" si="128"/>
        <v>15.384615384615385</v>
      </c>
      <c r="H1070" s="10">
        <v>1500</v>
      </c>
      <c r="I1070" s="9">
        <v>5</v>
      </c>
      <c r="J1070" s="8">
        <v>1</v>
      </c>
      <c r="K1070" s="9">
        <v>34.68</v>
      </c>
      <c r="L1070" s="9">
        <v>34.68</v>
      </c>
      <c r="M1070" s="9">
        <f t="shared" si="129"/>
        <v>23.119999999999997</v>
      </c>
      <c r="N1070" s="9">
        <f t="shared" si="130"/>
        <v>7.8480325644504756</v>
      </c>
      <c r="O1070" s="9">
        <f t="shared" si="131"/>
        <v>7.2508917954815768</v>
      </c>
      <c r="P1070" s="11">
        <f t="shared" si="132"/>
        <v>194.59612724757946</v>
      </c>
      <c r="Q1070" s="11">
        <f t="shared" si="133"/>
        <v>218.85733027222005</v>
      </c>
      <c r="R1070" s="8">
        <v>1</v>
      </c>
      <c r="S1070" s="8">
        <v>1</v>
      </c>
      <c r="T1070" s="8">
        <v>1</v>
      </c>
      <c r="U1070" s="11">
        <f t="shared" si="134"/>
        <v>100</v>
      </c>
      <c r="V1070" s="11">
        <f t="shared" si="135"/>
        <v>300</v>
      </c>
      <c r="W1070" s="9">
        <v>1</v>
      </c>
      <c r="X1070" s="9">
        <v>6</v>
      </c>
    </row>
    <row r="1071" spans="1:24" x14ac:dyDescent="0.2">
      <c r="A1071" s="7" t="s">
        <v>3736</v>
      </c>
      <c r="B1071" s="7" t="s">
        <v>153</v>
      </c>
      <c r="C1071" s="8">
        <v>3</v>
      </c>
      <c r="D1071" s="9">
        <v>5.5</v>
      </c>
      <c r="E1071" s="10">
        <v>3700</v>
      </c>
      <c r="F1071" s="10">
        <v>400</v>
      </c>
      <c r="G1071" s="11">
        <f t="shared" si="128"/>
        <v>10.810810810810811</v>
      </c>
      <c r="H1071" s="10">
        <v>4100</v>
      </c>
      <c r="I1071" s="9">
        <v>5.5</v>
      </c>
      <c r="J1071" s="8">
        <v>3</v>
      </c>
      <c r="K1071" s="9">
        <v>0</v>
      </c>
      <c r="L1071" s="9">
        <v>0</v>
      </c>
      <c r="M1071" s="9">
        <f t="shared" si="129"/>
        <v>0</v>
      </c>
      <c r="N1071" s="9">
        <f t="shared" si="130"/>
        <v>7.8480325644504756</v>
      </c>
      <c r="O1071" s="9">
        <f t="shared" si="131"/>
        <v>7.2508917954815768</v>
      </c>
      <c r="P1071" s="11">
        <f t="shared" si="132"/>
        <v>-100</v>
      </c>
      <c r="Q1071" s="11">
        <f t="shared" si="133"/>
        <v>-100</v>
      </c>
      <c r="R1071" s="8">
        <v>0</v>
      </c>
      <c r="S1071" s="8">
        <v>0</v>
      </c>
      <c r="T1071" s="8">
        <v>0</v>
      </c>
      <c r="U1071" s="11">
        <f t="shared" si="134"/>
        <v>0</v>
      </c>
      <c r="V1071" s="11">
        <f t="shared" si="135"/>
        <v>0</v>
      </c>
      <c r="W1071" s="9">
        <v>5.67</v>
      </c>
      <c r="X1071" s="9">
        <v>7.33</v>
      </c>
    </row>
    <row r="1072" spans="1:24" x14ac:dyDescent="0.2">
      <c r="A1072" s="7" t="s">
        <v>3736</v>
      </c>
      <c r="B1072" s="7" t="s">
        <v>277</v>
      </c>
      <c r="C1072" s="8">
        <v>1</v>
      </c>
      <c r="D1072" s="9">
        <v>8</v>
      </c>
      <c r="E1072" s="10">
        <v>1000</v>
      </c>
      <c r="F1072" s="10">
        <v>200</v>
      </c>
      <c r="G1072" s="11">
        <f t="shared" si="128"/>
        <v>20</v>
      </c>
      <c r="H1072" s="10">
        <v>1200</v>
      </c>
      <c r="I1072" s="9">
        <v>8</v>
      </c>
      <c r="J1072" s="8">
        <v>1</v>
      </c>
      <c r="K1072" s="9">
        <v>6.75</v>
      </c>
      <c r="L1072" s="9">
        <v>6.75</v>
      </c>
      <c r="M1072" s="9">
        <f t="shared" si="129"/>
        <v>5.625</v>
      </c>
      <c r="N1072" s="9">
        <f t="shared" si="130"/>
        <v>7.8480325644504756</v>
      </c>
      <c r="O1072" s="9">
        <f t="shared" si="131"/>
        <v>7.2508917954815768</v>
      </c>
      <c r="P1072" s="11">
        <f t="shared" si="132"/>
        <v>-28.325985477178428</v>
      </c>
      <c r="Q1072" s="11">
        <f t="shared" si="133"/>
        <v>-22.423335519842649</v>
      </c>
      <c r="R1072" s="8">
        <v>0</v>
      </c>
      <c r="S1072" s="8">
        <v>0</v>
      </c>
      <c r="T1072" s="8">
        <v>1</v>
      </c>
      <c r="U1072" s="11">
        <f t="shared" si="134"/>
        <v>0</v>
      </c>
      <c r="V1072" s="11">
        <f t="shared" si="135"/>
        <v>100</v>
      </c>
      <c r="W1072" s="9">
        <v>3</v>
      </c>
      <c r="X1072" s="9">
        <v>6</v>
      </c>
    </row>
    <row r="1073" spans="1:24" x14ac:dyDescent="0.2">
      <c r="A1073" s="7" t="s">
        <v>3736</v>
      </c>
      <c r="B1073" s="7" t="s">
        <v>518</v>
      </c>
      <c r="C1073" s="8">
        <v>1</v>
      </c>
      <c r="D1073" s="9">
        <v>10</v>
      </c>
      <c r="E1073" s="10">
        <v>900</v>
      </c>
      <c r="F1073" s="10">
        <v>0</v>
      </c>
      <c r="G1073" s="11">
        <f t="shared" si="128"/>
        <v>0</v>
      </c>
      <c r="H1073" s="10">
        <v>0</v>
      </c>
      <c r="I1073" s="9">
        <v>10</v>
      </c>
      <c r="J1073" s="8">
        <v>0</v>
      </c>
      <c r="K1073" s="9">
        <v>0</v>
      </c>
      <c r="L1073" s="9">
        <v>0</v>
      </c>
      <c r="M1073" s="9">
        <f t="shared" si="129"/>
        <v>0</v>
      </c>
      <c r="N1073" s="9">
        <f t="shared" si="130"/>
        <v>7.8480325644504756</v>
      </c>
      <c r="O1073" s="9">
        <f t="shared" si="131"/>
        <v>7.2508917954815768</v>
      </c>
      <c r="P1073" s="11">
        <f t="shared" si="132"/>
        <v>-100</v>
      </c>
      <c r="Q1073" s="11">
        <f t="shared" si="133"/>
        <v>-100</v>
      </c>
      <c r="R1073" s="8">
        <v>0</v>
      </c>
      <c r="S1073" s="8">
        <v>0</v>
      </c>
      <c r="T1073" s="8">
        <v>0</v>
      </c>
      <c r="U1073" s="11">
        <f t="shared" si="134"/>
        <v>0</v>
      </c>
      <c r="V1073" s="11">
        <f t="shared" si="135"/>
        <v>0</v>
      </c>
      <c r="W1073" s="9">
        <v>0</v>
      </c>
      <c r="X1073" s="9">
        <v>0</v>
      </c>
    </row>
    <row r="1074" spans="1:24" x14ac:dyDescent="0.2">
      <c r="A1074" s="7" t="s">
        <v>3736</v>
      </c>
      <c r="B1074" s="7" t="s">
        <v>2067</v>
      </c>
      <c r="C1074" s="8">
        <v>1</v>
      </c>
      <c r="D1074" s="9">
        <v>15</v>
      </c>
      <c r="E1074" s="10">
        <v>800</v>
      </c>
      <c r="F1074" s="10">
        <v>0</v>
      </c>
      <c r="G1074" s="11">
        <f t="shared" si="128"/>
        <v>0</v>
      </c>
      <c r="H1074" s="10">
        <v>800</v>
      </c>
      <c r="I1074" s="9">
        <v>15</v>
      </c>
      <c r="J1074" s="8">
        <v>1</v>
      </c>
      <c r="K1074" s="9">
        <v>0</v>
      </c>
      <c r="L1074" s="9">
        <v>0</v>
      </c>
      <c r="M1074" s="9">
        <f t="shared" si="129"/>
        <v>0</v>
      </c>
      <c r="N1074" s="9">
        <f t="shared" si="130"/>
        <v>7.8480325644504756</v>
      </c>
      <c r="O1074" s="9">
        <f t="shared" si="131"/>
        <v>7.2508917954815768</v>
      </c>
      <c r="P1074" s="11">
        <f t="shared" si="132"/>
        <v>-100</v>
      </c>
      <c r="Q1074" s="11">
        <f t="shared" si="133"/>
        <v>-100</v>
      </c>
      <c r="R1074" s="8">
        <v>0</v>
      </c>
      <c r="S1074" s="8">
        <v>0</v>
      </c>
      <c r="T1074" s="8">
        <v>0</v>
      </c>
      <c r="U1074" s="11">
        <f t="shared" si="134"/>
        <v>0</v>
      </c>
      <c r="V1074" s="11">
        <f t="shared" si="135"/>
        <v>0</v>
      </c>
      <c r="W1074" s="9">
        <v>6</v>
      </c>
      <c r="X1074" s="9">
        <v>8</v>
      </c>
    </row>
    <row r="1075" spans="1:24" x14ac:dyDescent="0.2">
      <c r="A1075" s="7" t="s">
        <v>3736</v>
      </c>
      <c r="B1075" s="7" t="s">
        <v>1217</v>
      </c>
      <c r="C1075" s="8">
        <v>2</v>
      </c>
      <c r="D1075" s="9">
        <v>9</v>
      </c>
      <c r="E1075" s="10">
        <v>2400</v>
      </c>
      <c r="F1075" s="10">
        <v>100</v>
      </c>
      <c r="G1075" s="11">
        <f t="shared" si="128"/>
        <v>4.1666666666666661</v>
      </c>
      <c r="H1075" s="10">
        <v>2500</v>
      </c>
      <c r="I1075" s="9">
        <v>9</v>
      </c>
      <c r="J1075" s="8">
        <v>2</v>
      </c>
      <c r="K1075" s="9">
        <v>38.549999999999997</v>
      </c>
      <c r="L1075" s="9">
        <v>38.549999999999997</v>
      </c>
      <c r="M1075" s="9">
        <f t="shared" si="129"/>
        <v>15.42</v>
      </c>
      <c r="N1075" s="9">
        <f t="shared" si="130"/>
        <v>7.8480325644504756</v>
      </c>
      <c r="O1075" s="9">
        <f t="shared" si="131"/>
        <v>7.2508917954815768</v>
      </c>
      <c r="P1075" s="11">
        <f t="shared" si="132"/>
        <v>96.482365145228201</v>
      </c>
      <c r="Q1075" s="11">
        <f t="shared" si="133"/>
        <v>112.66349622827134</v>
      </c>
      <c r="R1075" s="8">
        <v>1</v>
      </c>
      <c r="S1075" s="8">
        <v>1</v>
      </c>
      <c r="T1075" s="8">
        <v>1</v>
      </c>
      <c r="U1075" s="11">
        <f t="shared" si="134"/>
        <v>50</v>
      </c>
      <c r="V1075" s="11">
        <f t="shared" si="135"/>
        <v>150</v>
      </c>
      <c r="W1075" s="9">
        <v>4.5</v>
      </c>
      <c r="X1075" s="9">
        <v>8</v>
      </c>
    </row>
    <row r="1076" spans="1:24" x14ac:dyDescent="0.2">
      <c r="A1076" s="7" t="s">
        <v>3736</v>
      </c>
      <c r="B1076" s="7" t="s">
        <v>262</v>
      </c>
      <c r="C1076" s="8">
        <v>2</v>
      </c>
      <c r="D1076" s="9">
        <v>9</v>
      </c>
      <c r="E1076" s="10">
        <v>1900</v>
      </c>
      <c r="F1076" s="10">
        <v>200</v>
      </c>
      <c r="G1076" s="11">
        <f t="shared" si="128"/>
        <v>10.526315789473683</v>
      </c>
      <c r="H1076" s="10">
        <v>2100</v>
      </c>
      <c r="I1076" s="9">
        <v>9</v>
      </c>
      <c r="J1076" s="8">
        <v>2</v>
      </c>
      <c r="K1076" s="9">
        <v>43.17</v>
      </c>
      <c r="L1076" s="9">
        <v>43.17</v>
      </c>
      <c r="M1076" s="9">
        <f t="shared" si="129"/>
        <v>20.557142857142857</v>
      </c>
      <c r="N1076" s="9">
        <f t="shared" si="130"/>
        <v>7.8480325644504756</v>
      </c>
      <c r="O1076" s="9">
        <f t="shared" si="131"/>
        <v>7.2508917954815768</v>
      </c>
      <c r="P1076" s="11">
        <f t="shared" si="132"/>
        <v>161.94008101165775</v>
      </c>
      <c r="Q1076" s="11">
        <f t="shared" si="133"/>
        <v>183.51192428430838</v>
      </c>
      <c r="R1076" s="8">
        <v>0</v>
      </c>
      <c r="S1076" s="8">
        <v>2</v>
      </c>
      <c r="T1076" s="8">
        <v>2</v>
      </c>
      <c r="U1076" s="11">
        <f t="shared" si="134"/>
        <v>0</v>
      </c>
      <c r="V1076" s="11">
        <f t="shared" si="135"/>
        <v>200</v>
      </c>
      <c r="W1076" s="9">
        <v>2</v>
      </c>
      <c r="X1076" s="9">
        <v>8.5</v>
      </c>
    </row>
    <row r="1077" spans="1:24" x14ac:dyDescent="0.2">
      <c r="A1077" s="7" t="s">
        <v>3736</v>
      </c>
      <c r="B1077" s="7" t="s">
        <v>3796</v>
      </c>
      <c r="C1077" s="8">
        <v>1</v>
      </c>
      <c r="D1077" s="9">
        <v>6</v>
      </c>
      <c r="E1077" s="10">
        <v>1200</v>
      </c>
      <c r="F1077" s="10">
        <v>0</v>
      </c>
      <c r="G1077" s="11">
        <f t="shared" si="128"/>
        <v>0</v>
      </c>
      <c r="H1077" s="10">
        <v>0</v>
      </c>
      <c r="I1077" s="9">
        <v>6</v>
      </c>
      <c r="J1077" s="8">
        <v>0</v>
      </c>
      <c r="K1077" s="9">
        <v>0</v>
      </c>
      <c r="L1077" s="9">
        <v>0</v>
      </c>
      <c r="M1077" s="9">
        <f t="shared" si="129"/>
        <v>0</v>
      </c>
      <c r="N1077" s="9">
        <f t="shared" si="130"/>
        <v>7.8480325644504756</v>
      </c>
      <c r="O1077" s="9">
        <f t="shared" si="131"/>
        <v>7.2508917954815768</v>
      </c>
      <c r="P1077" s="11">
        <f t="shared" si="132"/>
        <v>-100</v>
      </c>
      <c r="Q1077" s="11">
        <f t="shared" si="133"/>
        <v>-100</v>
      </c>
      <c r="R1077" s="8">
        <v>0</v>
      </c>
      <c r="S1077" s="8">
        <v>0</v>
      </c>
      <c r="T1077" s="8">
        <v>0</v>
      </c>
      <c r="U1077" s="11">
        <f t="shared" si="134"/>
        <v>0</v>
      </c>
      <c r="V1077" s="11">
        <f t="shared" si="135"/>
        <v>0</v>
      </c>
      <c r="W1077" s="9">
        <v>0</v>
      </c>
      <c r="X1077" s="9">
        <v>0</v>
      </c>
    </row>
    <row r="1078" spans="1:24" x14ac:dyDescent="0.2">
      <c r="A1078" s="7" t="s">
        <v>3736</v>
      </c>
      <c r="B1078" s="7" t="s">
        <v>1037</v>
      </c>
      <c r="C1078" s="8">
        <v>1</v>
      </c>
      <c r="D1078" s="9">
        <v>6</v>
      </c>
      <c r="E1078" s="10">
        <v>1200</v>
      </c>
      <c r="F1078" s="10">
        <v>100</v>
      </c>
      <c r="G1078" s="11">
        <f t="shared" si="128"/>
        <v>8.3333333333333321</v>
      </c>
      <c r="H1078" s="10">
        <v>1300</v>
      </c>
      <c r="I1078" s="9">
        <v>6</v>
      </c>
      <c r="J1078" s="8">
        <v>1</v>
      </c>
      <c r="K1078" s="9">
        <v>0</v>
      </c>
      <c r="L1078" s="9">
        <v>0</v>
      </c>
      <c r="M1078" s="9">
        <f t="shared" si="129"/>
        <v>0</v>
      </c>
      <c r="N1078" s="9">
        <f t="shared" si="130"/>
        <v>7.8480325644504756</v>
      </c>
      <c r="O1078" s="9">
        <f t="shared" si="131"/>
        <v>7.2508917954815768</v>
      </c>
      <c r="P1078" s="11">
        <f t="shared" si="132"/>
        <v>-100</v>
      </c>
      <c r="Q1078" s="11">
        <f t="shared" si="133"/>
        <v>-100</v>
      </c>
      <c r="R1078" s="8">
        <v>0</v>
      </c>
      <c r="S1078" s="8">
        <v>0</v>
      </c>
      <c r="T1078" s="8">
        <v>0</v>
      </c>
      <c r="U1078" s="11">
        <f t="shared" si="134"/>
        <v>0</v>
      </c>
      <c r="V1078" s="11">
        <f t="shared" si="135"/>
        <v>0</v>
      </c>
      <c r="W1078" s="9">
        <v>4</v>
      </c>
      <c r="X1078" s="9">
        <v>8</v>
      </c>
    </row>
    <row r="1079" spans="1:24" x14ac:dyDescent="0.2">
      <c r="A1079" s="7" t="s">
        <v>3736</v>
      </c>
      <c r="B1079" s="7" t="s">
        <v>75</v>
      </c>
      <c r="C1079" s="8">
        <v>1</v>
      </c>
      <c r="D1079" s="9">
        <v>4</v>
      </c>
      <c r="E1079" s="10">
        <v>1400</v>
      </c>
      <c r="F1079" s="10">
        <v>200</v>
      </c>
      <c r="G1079" s="11">
        <f t="shared" si="128"/>
        <v>14.285714285714285</v>
      </c>
      <c r="H1079" s="10">
        <v>1600</v>
      </c>
      <c r="I1079" s="9">
        <v>4</v>
      </c>
      <c r="J1079" s="8">
        <v>1</v>
      </c>
      <c r="K1079" s="9">
        <v>7.19</v>
      </c>
      <c r="L1079" s="9">
        <v>7.19</v>
      </c>
      <c r="M1079" s="9">
        <f t="shared" si="129"/>
        <v>4.4937500000000004</v>
      </c>
      <c r="N1079" s="9">
        <f t="shared" si="130"/>
        <v>7.8480325644504756</v>
      </c>
      <c r="O1079" s="9">
        <f t="shared" si="131"/>
        <v>7.2508917954815768</v>
      </c>
      <c r="P1079" s="11">
        <f t="shared" si="132"/>
        <v>-42.740426175656985</v>
      </c>
      <c r="Q1079" s="11">
        <f t="shared" si="133"/>
        <v>-38.02486470974096</v>
      </c>
      <c r="R1079" s="8">
        <v>0</v>
      </c>
      <c r="S1079" s="8">
        <v>0</v>
      </c>
      <c r="T1079" s="8">
        <v>1</v>
      </c>
      <c r="U1079" s="11">
        <f t="shared" si="134"/>
        <v>0</v>
      </c>
      <c r="V1079" s="11">
        <f t="shared" si="135"/>
        <v>100</v>
      </c>
      <c r="W1079" s="9">
        <v>3</v>
      </c>
      <c r="X1079" s="9">
        <v>8</v>
      </c>
    </row>
    <row r="1080" spans="1:24" x14ac:dyDescent="0.2">
      <c r="A1080" s="7" t="s">
        <v>3736</v>
      </c>
      <c r="B1080" s="7" t="s">
        <v>644</v>
      </c>
      <c r="C1080" s="8">
        <v>3</v>
      </c>
      <c r="D1080" s="9">
        <v>9.33</v>
      </c>
      <c r="E1080" s="10">
        <v>2800</v>
      </c>
      <c r="F1080" s="10">
        <v>100</v>
      </c>
      <c r="G1080" s="11">
        <f t="shared" si="128"/>
        <v>3.5714285714285712</v>
      </c>
      <c r="H1080" s="10">
        <v>2900</v>
      </c>
      <c r="I1080" s="9">
        <v>9.33</v>
      </c>
      <c r="J1080" s="8">
        <v>3</v>
      </c>
      <c r="K1080" s="9">
        <v>10.08</v>
      </c>
      <c r="L1080" s="9">
        <v>10.08</v>
      </c>
      <c r="M1080" s="9">
        <f t="shared" si="129"/>
        <v>3.4758620689655175</v>
      </c>
      <c r="N1080" s="9">
        <f t="shared" si="130"/>
        <v>7.8480325644504756</v>
      </c>
      <c r="O1080" s="9">
        <f t="shared" si="131"/>
        <v>7.2508917954815768</v>
      </c>
      <c r="P1080" s="11">
        <f t="shared" si="132"/>
        <v>-55.710402060380602</v>
      </c>
      <c r="Q1080" s="11">
        <f t="shared" si="133"/>
        <v>-52.062971466054485</v>
      </c>
      <c r="R1080" s="8">
        <v>0</v>
      </c>
      <c r="S1080" s="8">
        <v>0</v>
      </c>
      <c r="T1080" s="8">
        <v>1</v>
      </c>
      <c r="U1080" s="11">
        <f t="shared" si="134"/>
        <v>0</v>
      </c>
      <c r="V1080" s="11">
        <f t="shared" si="135"/>
        <v>33.333333333333329</v>
      </c>
      <c r="W1080" s="9">
        <v>4</v>
      </c>
      <c r="X1080" s="9">
        <v>8</v>
      </c>
    </row>
    <row r="1081" spans="1:24" x14ac:dyDescent="0.2">
      <c r="A1081" s="7" t="s">
        <v>3736</v>
      </c>
      <c r="B1081" s="7" t="s">
        <v>248</v>
      </c>
      <c r="C1081" s="8">
        <v>2</v>
      </c>
      <c r="D1081" s="9">
        <v>4.75</v>
      </c>
      <c r="E1081" s="10">
        <v>2700</v>
      </c>
      <c r="F1081" s="10">
        <v>0</v>
      </c>
      <c r="G1081" s="11">
        <f t="shared" si="128"/>
        <v>0</v>
      </c>
      <c r="H1081" s="10">
        <v>2700</v>
      </c>
      <c r="I1081" s="9">
        <v>4.75</v>
      </c>
      <c r="J1081" s="8">
        <v>2</v>
      </c>
      <c r="K1081" s="9">
        <v>46.48</v>
      </c>
      <c r="L1081" s="9">
        <v>46.48</v>
      </c>
      <c r="M1081" s="9">
        <f t="shared" si="129"/>
        <v>17.214814814814815</v>
      </c>
      <c r="N1081" s="9">
        <f t="shared" si="130"/>
        <v>7.8480325644504756</v>
      </c>
      <c r="O1081" s="9">
        <f t="shared" si="131"/>
        <v>7.2508917954815768</v>
      </c>
      <c r="P1081" s="11">
        <f t="shared" si="132"/>
        <v>119.35197991906151</v>
      </c>
      <c r="Q1081" s="11">
        <f t="shared" si="133"/>
        <v>137.41651786256551</v>
      </c>
      <c r="R1081" s="8">
        <v>1</v>
      </c>
      <c r="S1081" s="8">
        <v>1</v>
      </c>
      <c r="T1081" s="8">
        <v>1</v>
      </c>
      <c r="U1081" s="11">
        <f t="shared" si="134"/>
        <v>50</v>
      </c>
      <c r="V1081" s="11">
        <f t="shared" si="135"/>
        <v>150</v>
      </c>
      <c r="W1081" s="9">
        <v>3</v>
      </c>
      <c r="X1081" s="9">
        <v>9</v>
      </c>
    </row>
    <row r="1082" spans="1:24" x14ac:dyDescent="0.2">
      <c r="A1082" s="7" t="s">
        <v>3736</v>
      </c>
      <c r="B1082" s="7" t="s">
        <v>408</v>
      </c>
      <c r="C1082" s="8">
        <v>2</v>
      </c>
      <c r="D1082" s="9">
        <v>3.5</v>
      </c>
      <c r="E1082" s="10">
        <v>3000</v>
      </c>
      <c r="F1082" s="10">
        <v>100</v>
      </c>
      <c r="G1082" s="11">
        <f t="shared" si="128"/>
        <v>3.3333333333333335</v>
      </c>
      <c r="H1082" s="10">
        <v>3100</v>
      </c>
      <c r="I1082" s="9">
        <v>3.5</v>
      </c>
      <c r="J1082" s="8">
        <v>2</v>
      </c>
      <c r="K1082" s="9">
        <v>7.27</v>
      </c>
      <c r="L1082" s="9">
        <v>7.27</v>
      </c>
      <c r="M1082" s="9">
        <f t="shared" si="129"/>
        <v>2.3451612903225802</v>
      </c>
      <c r="N1082" s="9">
        <f t="shared" si="130"/>
        <v>7.8480325644504756</v>
      </c>
      <c r="O1082" s="9">
        <f t="shared" si="131"/>
        <v>7.2508917954815768</v>
      </c>
      <c r="P1082" s="11">
        <f t="shared" si="132"/>
        <v>-70.117844554499626</v>
      </c>
      <c r="Q1082" s="11">
        <f t="shared" si="133"/>
        <v>-67.656926120674186</v>
      </c>
      <c r="R1082" s="8">
        <v>0</v>
      </c>
      <c r="S1082" s="8">
        <v>0</v>
      </c>
      <c r="T1082" s="8">
        <v>1</v>
      </c>
      <c r="U1082" s="11">
        <f t="shared" si="134"/>
        <v>0</v>
      </c>
      <c r="V1082" s="11">
        <f t="shared" si="135"/>
        <v>50</v>
      </c>
      <c r="W1082" s="9">
        <v>5.5</v>
      </c>
      <c r="X1082" s="9">
        <v>7.5</v>
      </c>
    </row>
    <row r="1083" spans="1:24" x14ac:dyDescent="0.2">
      <c r="A1083" s="7" t="s">
        <v>3736</v>
      </c>
      <c r="B1083" s="7" t="s">
        <v>148</v>
      </c>
      <c r="C1083" s="8">
        <v>1</v>
      </c>
      <c r="D1083" s="9">
        <v>1.6</v>
      </c>
      <c r="E1083" s="10">
        <v>2100</v>
      </c>
      <c r="F1083" s="10">
        <v>100</v>
      </c>
      <c r="G1083" s="11">
        <f t="shared" si="128"/>
        <v>4.7619047619047619</v>
      </c>
      <c r="H1083" s="10">
        <v>2200</v>
      </c>
      <c r="I1083" s="9">
        <v>1.6</v>
      </c>
      <c r="J1083" s="8">
        <v>1</v>
      </c>
      <c r="K1083" s="9">
        <v>19.8</v>
      </c>
      <c r="L1083" s="9">
        <v>19.8</v>
      </c>
      <c r="M1083" s="9">
        <f t="shared" si="129"/>
        <v>9.0000000000000018</v>
      </c>
      <c r="N1083" s="9">
        <f t="shared" si="130"/>
        <v>7.8480325644504756</v>
      </c>
      <c r="O1083" s="9">
        <f t="shared" si="131"/>
        <v>7.2508917954815768</v>
      </c>
      <c r="P1083" s="11">
        <f t="shared" si="132"/>
        <v>14.678423236514535</v>
      </c>
      <c r="Q1083" s="11">
        <f t="shared" si="133"/>
        <v>24.122663168251787</v>
      </c>
      <c r="R1083" s="8">
        <v>0</v>
      </c>
      <c r="S1083" s="8">
        <v>1</v>
      </c>
      <c r="T1083" s="8">
        <v>1</v>
      </c>
      <c r="U1083" s="11">
        <f t="shared" si="134"/>
        <v>0</v>
      </c>
      <c r="V1083" s="11">
        <f t="shared" si="135"/>
        <v>200</v>
      </c>
      <c r="W1083" s="9">
        <v>2</v>
      </c>
      <c r="X1083" s="9">
        <v>6</v>
      </c>
    </row>
    <row r="1084" spans="1:24" x14ac:dyDescent="0.2">
      <c r="A1084" s="7" t="s">
        <v>3736</v>
      </c>
      <c r="B1084" s="7" t="s">
        <v>860</v>
      </c>
      <c r="C1084" s="8">
        <v>1</v>
      </c>
      <c r="D1084" s="9">
        <v>15</v>
      </c>
      <c r="E1084" s="10">
        <v>800</v>
      </c>
      <c r="F1084" s="10">
        <v>0</v>
      </c>
      <c r="G1084" s="11">
        <f t="shared" si="128"/>
        <v>0</v>
      </c>
      <c r="H1084" s="10">
        <v>0</v>
      </c>
      <c r="I1084" s="9">
        <v>15</v>
      </c>
      <c r="J1084" s="8">
        <v>0</v>
      </c>
      <c r="K1084" s="9">
        <v>0</v>
      </c>
      <c r="L1084" s="9">
        <v>0</v>
      </c>
      <c r="M1084" s="9">
        <f t="shared" si="129"/>
        <v>0</v>
      </c>
      <c r="N1084" s="9">
        <f t="shared" si="130"/>
        <v>7.8480325644504756</v>
      </c>
      <c r="O1084" s="9">
        <f t="shared" si="131"/>
        <v>7.2508917954815768</v>
      </c>
      <c r="P1084" s="11">
        <f t="shared" si="132"/>
        <v>-100</v>
      </c>
      <c r="Q1084" s="11">
        <f t="shared" si="133"/>
        <v>-100</v>
      </c>
      <c r="R1084" s="8">
        <v>0</v>
      </c>
      <c r="S1084" s="8">
        <v>0</v>
      </c>
      <c r="T1084" s="8">
        <v>0</v>
      </c>
      <c r="U1084" s="11">
        <f t="shared" si="134"/>
        <v>0</v>
      </c>
      <c r="V1084" s="11">
        <f t="shared" si="135"/>
        <v>0</v>
      </c>
      <c r="W1084" s="9">
        <v>0</v>
      </c>
      <c r="X1084" s="9">
        <v>0</v>
      </c>
    </row>
    <row r="1085" spans="1:24" x14ac:dyDescent="0.2">
      <c r="A1085" s="7" t="s">
        <v>3736</v>
      </c>
      <c r="B1085" s="7" t="s">
        <v>134</v>
      </c>
      <c r="C1085" s="8">
        <v>1</v>
      </c>
      <c r="D1085" s="9">
        <v>2.5</v>
      </c>
      <c r="E1085" s="10">
        <v>1700</v>
      </c>
      <c r="F1085" s="10">
        <v>200</v>
      </c>
      <c r="G1085" s="11">
        <f t="shared" si="128"/>
        <v>11.76470588235294</v>
      </c>
      <c r="H1085" s="10">
        <v>1900</v>
      </c>
      <c r="I1085" s="9">
        <v>2.5</v>
      </c>
      <c r="J1085" s="8">
        <v>1</v>
      </c>
      <c r="K1085" s="9">
        <v>0</v>
      </c>
      <c r="L1085" s="9">
        <v>0</v>
      </c>
      <c r="M1085" s="9">
        <f t="shared" si="129"/>
        <v>0</v>
      </c>
      <c r="N1085" s="9">
        <f t="shared" si="130"/>
        <v>7.8480325644504756</v>
      </c>
      <c r="O1085" s="9">
        <f t="shared" si="131"/>
        <v>7.2508917954815768</v>
      </c>
      <c r="P1085" s="11">
        <f t="shared" si="132"/>
        <v>-100</v>
      </c>
      <c r="Q1085" s="11">
        <f t="shared" si="133"/>
        <v>-100</v>
      </c>
      <c r="R1085" s="8">
        <v>0</v>
      </c>
      <c r="S1085" s="8">
        <v>0</v>
      </c>
      <c r="T1085" s="8">
        <v>0</v>
      </c>
      <c r="U1085" s="11">
        <f t="shared" si="134"/>
        <v>0</v>
      </c>
      <c r="V1085" s="11">
        <f t="shared" si="135"/>
        <v>0</v>
      </c>
      <c r="W1085" s="9">
        <v>4</v>
      </c>
      <c r="X1085" s="9">
        <v>6</v>
      </c>
    </row>
    <row r="1086" spans="1:24" x14ac:dyDescent="0.2">
      <c r="A1086" s="7" t="s">
        <v>3736</v>
      </c>
      <c r="B1086" s="7" t="s">
        <v>418</v>
      </c>
      <c r="C1086" s="8">
        <v>1</v>
      </c>
      <c r="D1086" s="9">
        <v>10</v>
      </c>
      <c r="E1086" s="10">
        <v>900</v>
      </c>
      <c r="F1086" s="10">
        <v>100</v>
      </c>
      <c r="G1086" s="11">
        <f t="shared" si="128"/>
        <v>11.111111111111111</v>
      </c>
      <c r="H1086" s="10">
        <v>1000</v>
      </c>
      <c r="I1086" s="9">
        <v>10</v>
      </c>
      <c r="J1086" s="8">
        <v>1</v>
      </c>
      <c r="K1086" s="9">
        <v>54.81</v>
      </c>
      <c r="L1086" s="9">
        <v>54.81</v>
      </c>
      <c r="M1086" s="9">
        <f t="shared" si="129"/>
        <v>54.81</v>
      </c>
      <c r="N1086" s="9">
        <f t="shared" si="130"/>
        <v>7.8480325644504756</v>
      </c>
      <c r="O1086" s="9">
        <f t="shared" si="131"/>
        <v>7.2508917954815768</v>
      </c>
      <c r="P1086" s="11">
        <f t="shared" si="132"/>
        <v>598.39159751037346</v>
      </c>
      <c r="Q1086" s="11">
        <f t="shared" si="133"/>
        <v>655.90701869465317</v>
      </c>
      <c r="R1086" s="8">
        <v>1</v>
      </c>
      <c r="S1086" s="8">
        <v>1</v>
      </c>
      <c r="T1086" s="8">
        <v>1</v>
      </c>
      <c r="U1086" s="11">
        <f t="shared" si="134"/>
        <v>100</v>
      </c>
      <c r="V1086" s="11">
        <f t="shared" si="135"/>
        <v>300</v>
      </c>
      <c r="W1086" s="9">
        <v>1</v>
      </c>
      <c r="X1086" s="9">
        <v>6</v>
      </c>
    </row>
    <row r="1087" spans="1:24" x14ac:dyDescent="0.2">
      <c r="A1087" s="7" t="s">
        <v>3736</v>
      </c>
      <c r="B1087" s="7" t="s">
        <v>727</v>
      </c>
      <c r="C1087" s="8">
        <v>1</v>
      </c>
      <c r="D1087" s="9">
        <v>15</v>
      </c>
      <c r="E1087" s="10">
        <v>800</v>
      </c>
      <c r="F1087" s="10">
        <v>0</v>
      </c>
      <c r="G1087" s="11">
        <f t="shared" si="128"/>
        <v>0</v>
      </c>
      <c r="H1087" s="10">
        <v>800</v>
      </c>
      <c r="I1087" s="9">
        <v>15</v>
      </c>
      <c r="J1087" s="8">
        <v>1</v>
      </c>
      <c r="K1087" s="9">
        <v>0</v>
      </c>
      <c r="L1087" s="9">
        <v>0</v>
      </c>
      <c r="M1087" s="9">
        <f t="shared" si="129"/>
        <v>0</v>
      </c>
      <c r="N1087" s="9">
        <f t="shared" si="130"/>
        <v>7.8480325644504756</v>
      </c>
      <c r="O1087" s="9">
        <f t="shared" si="131"/>
        <v>7.2508917954815768</v>
      </c>
      <c r="P1087" s="11">
        <f t="shared" si="132"/>
        <v>-100</v>
      </c>
      <c r="Q1087" s="11">
        <f t="shared" si="133"/>
        <v>-100</v>
      </c>
      <c r="R1087" s="8">
        <v>0</v>
      </c>
      <c r="S1087" s="8">
        <v>0</v>
      </c>
      <c r="T1087" s="8">
        <v>0</v>
      </c>
      <c r="U1087" s="11">
        <f t="shared" si="134"/>
        <v>0</v>
      </c>
      <c r="V1087" s="11">
        <f t="shared" si="135"/>
        <v>0</v>
      </c>
      <c r="W1087" s="9">
        <v>6</v>
      </c>
      <c r="X1087" s="9">
        <v>9</v>
      </c>
    </row>
    <row r="1088" spans="1:24" x14ac:dyDescent="0.2">
      <c r="A1088" s="7" t="s">
        <v>3736</v>
      </c>
      <c r="B1088" s="7" t="s">
        <v>702</v>
      </c>
      <c r="C1088" s="8">
        <v>1</v>
      </c>
      <c r="D1088" s="9">
        <v>10</v>
      </c>
      <c r="E1088" s="10">
        <v>900</v>
      </c>
      <c r="F1088" s="10">
        <v>0</v>
      </c>
      <c r="G1088" s="11">
        <f t="shared" si="128"/>
        <v>0</v>
      </c>
      <c r="H1088" s="10">
        <v>900</v>
      </c>
      <c r="I1088" s="9">
        <v>10</v>
      </c>
      <c r="J1088" s="8">
        <v>1</v>
      </c>
      <c r="K1088" s="9">
        <v>0</v>
      </c>
      <c r="L1088" s="9">
        <v>0</v>
      </c>
      <c r="M1088" s="9">
        <f t="shared" si="129"/>
        <v>0</v>
      </c>
      <c r="N1088" s="9">
        <f t="shared" si="130"/>
        <v>7.8480325644504756</v>
      </c>
      <c r="O1088" s="9">
        <f t="shared" si="131"/>
        <v>7.2508917954815768</v>
      </c>
      <c r="P1088" s="11">
        <f t="shared" si="132"/>
        <v>-100</v>
      </c>
      <c r="Q1088" s="11">
        <f t="shared" si="133"/>
        <v>-100</v>
      </c>
      <c r="R1088" s="8">
        <v>0</v>
      </c>
      <c r="S1088" s="8">
        <v>0</v>
      </c>
      <c r="T1088" s="8">
        <v>0</v>
      </c>
      <c r="U1088" s="11">
        <f t="shared" si="134"/>
        <v>0</v>
      </c>
      <c r="V1088" s="11">
        <f t="shared" si="135"/>
        <v>0</v>
      </c>
      <c r="W1088" s="9">
        <v>4</v>
      </c>
      <c r="X1088" s="9">
        <v>9</v>
      </c>
    </row>
    <row r="1089" spans="1:24" x14ac:dyDescent="0.2">
      <c r="A1089" s="7" t="s">
        <v>3736</v>
      </c>
      <c r="B1089" s="7" t="s">
        <v>359</v>
      </c>
      <c r="C1089" s="8">
        <v>1</v>
      </c>
      <c r="D1089" s="9">
        <v>6</v>
      </c>
      <c r="E1089" s="10">
        <v>1200</v>
      </c>
      <c r="F1089" s="10">
        <v>0</v>
      </c>
      <c r="G1089" s="11">
        <f t="shared" si="128"/>
        <v>0</v>
      </c>
      <c r="H1089" s="10">
        <v>1200</v>
      </c>
      <c r="I1089" s="9">
        <v>6</v>
      </c>
      <c r="J1089" s="8">
        <v>1</v>
      </c>
      <c r="K1089" s="9">
        <v>0</v>
      </c>
      <c r="L1089" s="9">
        <v>0</v>
      </c>
      <c r="M1089" s="9">
        <f t="shared" si="129"/>
        <v>0</v>
      </c>
      <c r="N1089" s="9">
        <f t="shared" si="130"/>
        <v>7.8480325644504756</v>
      </c>
      <c r="O1089" s="9">
        <f t="shared" si="131"/>
        <v>7.2508917954815768</v>
      </c>
      <c r="P1089" s="11">
        <f t="shared" si="132"/>
        <v>-100</v>
      </c>
      <c r="Q1089" s="11">
        <f t="shared" si="133"/>
        <v>-100</v>
      </c>
      <c r="R1089" s="8">
        <v>0</v>
      </c>
      <c r="S1089" s="8">
        <v>0</v>
      </c>
      <c r="T1089" s="8">
        <v>0</v>
      </c>
      <c r="U1089" s="11">
        <f t="shared" si="134"/>
        <v>0</v>
      </c>
      <c r="V1089" s="11">
        <f t="shared" si="135"/>
        <v>0</v>
      </c>
      <c r="W1089" s="9">
        <v>8</v>
      </c>
      <c r="X1089" s="9">
        <v>9</v>
      </c>
    </row>
    <row r="1090" spans="1:24" x14ac:dyDescent="0.2">
      <c r="A1090" s="7" t="s">
        <v>3736</v>
      </c>
      <c r="B1090" s="7" t="s">
        <v>901</v>
      </c>
      <c r="C1090" s="8">
        <v>1</v>
      </c>
      <c r="D1090" s="9">
        <v>20</v>
      </c>
      <c r="E1090" s="10">
        <v>700</v>
      </c>
      <c r="F1090" s="10">
        <v>0</v>
      </c>
      <c r="G1090" s="11">
        <f t="shared" ref="G1090:G1153" si="136">IF(E1090&gt;0,(F1090/E1090)*100,0)</f>
        <v>0</v>
      </c>
      <c r="H1090" s="10">
        <v>700</v>
      </c>
      <c r="I1090" s="9">
        <v>20</v>
      </c>
      <c r="J1090" s="8">
        <v>1</v>
      </c>
      <c r="K1090" s="9">
        <v>0</v>
      </c>
      <c r="L1090" s="9">
        <v>0</v>
      </c>
      <c r="M1090" s="9">
        <f t="shared" ref="M1090:M1153" si="137">IF(H1090&gt;0,(K1090/H1090)*1000,0)</f>
        <v>0</v>
      </c>
      <c r="N1090" s="9">
        <f t="shared" ref="N1090:N1153" si="138">IF(SUMIF($A$2:$A$1229,A1090,$H$2:$H$1229)&gt;0,SUMIF($A$2:$A$1229,A1090,$K$2:$K$1229)/SUMIF($A$2:$A$1229,A1090,$H$2:$H$1229)*1000,0)</f>
        <v>7.8480325644504756</v>
      </c>
      <c r="O1090" s="9">
        <f t="shared" ref="O1090:O1153" si="139">IF(SUM($H$2:$H$1229)&gt;0,SUM($K$2:$K$1229)/SUM($H$2:$H$1229)*1000,0)</f>
        <v>7.2508917954815768</v>
      </c>
      <c r="P1090" s="11">
        <f t="shared" ref="P1090:P1153" si="140">IF(N1090&gt;0,(M1090-N1090)/N1090*100,0)</f>
        <v>-100</v>
      </c>
      <c r="Q1090" s="11">
        <f t="shared" ref="Q1090:Q1153" si="141">IF(O1090&gt;0,(M1090-O1090)/O1090*100,0)</f>
        <v>-100</v>
      </c>
      <c r="R1090" s="8">
        <v>0</v>
      </c>
      <c r="S1090" s="8">
        <v>0</v>
      </c>
      <c r="T1090" s="8">
        <v>0</v>
      </c>
      <c r="U1090" s="11">
        <f t="shared" ref="U1090:U1153" si="142">IF(J1090&gt;0,(R1090/J1090)*100,0)</f>
        <v>0</v>
      </c>
      <c r="V1090" s="11">
        <f t="shared" ref="V1090:V1153" si="143">IF(J1090&gt;0,((R1090+S1090+T1090)/J1090)*100,0)</f>
        <v>0</v>
      </c>
      <c r="W1090" s="9">
        <v>9</v>
      </c>
      <c r="X1090" s="9">
        <v>9</v>
      </c>
    </row>
    <row r="1091" spans="1:24" x14ac:dyDescent="0.2">
      <c r="A1091" s="2" t="s">
        <v>3839</v>
      </c>
      <c r="B1091" s="2" t="s">
        <v>95</v>
      </c>
      <c r="C1091" s="3">
        <v>8</v>
      </c>
      <c r="D1091" s="4">
        <v>4.09</v>
      </c>
      <c r="E1091" s="5">
        <v>12800</v>
      </c>
      <c r="F1091" s="5">
        <v>700</v>
      </c>
      <c r="G1091" s="6">
        <f t="shared" si="136"/>
        <v>5.46875</v>
      </c>
      <c r="H1091" s="5">
        <v>11400</v>
      </c>
      <c r="I1091" s="4">
        <v>4.09</v>
      </c>
      <c r="J1091" s="3">
        <v>7</v>
      </c>
      <c r="K1091" s="4">
        <v>135.72</v>
      </c>
      <c r="L1091" s="4">
        <v>135.72</v>
      </c>
      <c r="M1091" s="4">
        <f t="shared" si="137"/>
        <v>11.905263157894737</v>
      </c>
      <c r="N1091" s="4">
        <f t="shared" si="138"/>
        <v>9.5505449591280644</v>
      </c>
      <c r="O1091" s="4">
        <f t="shared" si="139"/>
        <v>7.2508917954815768</v>
      </c>
      <c r="P1091" s="6">
        <f t="shared" si="140"/>
        <v>24.6553281393238</v>
      </c>
      <c r="Q1091" s="6">
        <f t="shared" si="141"/>
        <v>64.190329875196198</v>
      </c>
      <c r="R1091" s="3">
        <v>1</v>
      </c>
      <c r="S1091" s="3">
        <v>2</v>
      </c>
      <c r="T1091" s="3">
        <v>3</v>
      </c>
      <c r="U1091" s="6">
        <f t="shared" si="142"/>
        <v>14.285714285714285</v>
      </c>
      <c r="V1091" s="6">
        <f t="shared" si="143"/>
        <v>85.714285714285708</v>
      </c>
      <c r="W1091" s="4">
        <v>4.29</v>
      </c>
      <c r="X1091" s="4">
        <v>7.43</v>
      </c>
    </row>
    <row r="1092" spans="1:24" x14ac:dyDescent="0.2">
      <c r="A1092" s="7" t="s">
        <v>3839</v>
      </c>
      <c r="B1092" s="7" t="s">
        <v>408</v>
      </c>
      <c r="C1092" s="8">
        <v>1</v>
      </c>
      <c r="D1092" s="9">
        <v>2</v>
      </c>
      <c r="E1092" s="10">
        <v>1900</v>
      </c>
      <c r="F1092" s="10">
        <v>0</v>
      </c>
      <c r="G1092" s="11">
        <f t="shared" si="136"/>
        <v>0</v>
      </c>
      <c r="H1092" s="10">
        <v>0</v>
      </c>
      <c r="I1092" s="9">
        <v>2</v>
      </c>
      <c r="J1092" s="8">
        <v>0</v>
      </c>
      <c r="K1092" s="9">
        <v>0</v>
      </c>
      <c r="L1092" s="9">
        <v>0</v>
      </c>
      <c r="M1092" s="9">
        <f t="shared" si="137"/>
        <v>0</v>
      </c>
      <c r="N1092" s="9">
        <f t="shared" si="138"/>
        <v>9.5505449591280644</v>
      </c>
      <c r="O1092" s="9">
        <f t="shared" si="139"/>
        <v>7.2508917954815768</v>
      </c>
      <c r="P1092" s="11">
        <f t="shared" si="140"/>
        <v>-100</v>
      </c>
      <c r="Q1092" s="11">
        <f t="shared" si="141"/>
        <v>-100</v>
      </c>
      <c r="R1092" s="8">
        <v>0</v>
      </c>
      <c r="S1092" s="8">
        <v>0</v>
      </c>
      <c r="T1092" s="8">
        <v>0</v>
      </c>
      <c r="U1092" s="11">
        <f t="shared" si="142"/>
        <v>0</v>
      </c>
      <c r="V1092" s="11">
        <f t="shared" si="143"/>
        <v>0</v>
      </c>
      <c r="W1092" s="9">
        <v>0</v>
      </c>
      <c r="X1092" s="9">
        <v>0</v>
      </c>
    </row>
    <row r="1093" spans="1:24" x14ac:dyDescent="0.2">
      <c r="A1093" s="7" t="s">
        <v>3839</v>
      </c>
      <c r="B1093" s="7" t="s">
        <v>258</v>
      </c>
      <c r="C1093" s="8">
        <v>2</v>
      </c>
      <c r="D1093" s="9">
        <v>2.2999999999999998</v>
      </c>
      <c r="E1093" s="10">
        <v>3700</v>
      </c>
      <c r="F1093" s="10">
        <v>400</v>
      </c>
      <c r="G1093" s="11">
        <f t="shared" si="136"/>
        <v>10.810810810810811</v>
      </c>
      <c r="H1093" s="10">
        <v>4100</v>
      </c>
      <c r="I1093" s="9">
        <v>2.2999999999999998</v>
      </c>
      <c r="J1093" s="8">
        <v>2</v>
      </c>
      <c r="K1093" s="9">
        <v>20.32</v>
      </c>
      <c r="L1093" s="9">
        <v>20.32</v>
      </c>
      <c r="M1093" s="9">
        <f t="shared" si="137"/>
        <v>4.9560975609756106</v>
      </c>
      <c r="N1093" s="9">
        <f t="shared" si="138"/>
        <v>9.5505449591280644</v>
      </c>
      <c r="O1093" s="9">
        <f t="shared" si="139"/>
        <v>7.2508917954815768</v>
      </c>
      <c r="P1093" s="11">
        <f t="shared" si="140"/>
        <v>-48.106651691757627</v>
      </c>
      <c r="Q1093" s="11">
        <f t="shared" si="141"/>
        <v>-31.648441312225579</v>
      </c>
      <c r="R1093" s="8">
        <v>0</v>
      </c>
      <c r="S1093" s="8">
        <v>1</v>
      </c>
      <c r="T1093" s="8">
        <v>1</v>
      </c>
      <c r="U1093" s="11">
        <f t="shared" si="142"/>
        <v>0</v>
      </c>
      <c r="V1093" s="11">
        <f t="shared" si="143"/>
        <v>100</v>
      </c>
      <c r="W1093" s="9">
        <v>3.5</v>
      </c>
      <c r="X1093" s="9">
        <v>5.5</v>
      </c>
    </row>
    <row r="1094" spans="1:24" x14ac:dyDescent="0.2">
      <c r="A1094" s="7" t="s">
        <v>3839</v>
      </c>
      <c r="B1094" s="7" t="s">
        <v>607</v>
      </c>
      <c r="C1094" s="8">
        <v>3</v>
      </c>
      <c r="D1094" s="9">
        <v>8.67</v>
      </c>
      <c r="E1094" s="10">
        <v>3000</v>
      </c>
      <c r="F1094" s="10">
        <v>200</v>
      </c>
      <c r="G1094" s="11">
        <f t="shared" si="136"/>
        <v>6.666666666666667</v>
      </c>
      <c r="H1094" s="10">
        <v>3200</v>
      </c>
      <c r="I1094" s="9">
        <v>8.67</v>
      </c>
      <c r="J1094" s="8">
        <v>3</v>
      </c>
      <c r="K1094" s="9">
        <v>80.3</v>
      </c>
      <c r="L1094" s="9">
        <v>80.3</v>
      </c>
      <c r="M1094" s="9">
        <f t="shared" si="137"/>
        <v>25.093749999999996</v>
      </c>
      <c r="N1094" s="9">
        <f t="shared" si="138"/>
        <v>9.5505449591280644</v>
      </c>
      <c r="O1094" s="9">
        <f t="shared" si="139"/>
        <v>7.2508917954815768</v>
      </c>
      <c r="P1094" s="11">
        <f t="shared" si="140"/>
        <v>162.7467867790759</v>
      </c>
      <c r="Q1094" s="11">
        <f t="shared" si="141"/>
        <v>246.07811987536857</v>
      </c>
      <c r="R1094" s="8">
        <v>1</v>
      </c>
      <c r="S1094" s="8">
        <v>2</v>
      </c>
      <c r="T1094" s="8">
        <v>3</v>
      </c>
      <c r="U1094" s="11">
        <f t="shared" si="142"/>
        <v>33.333333333333329</v>
      </c>
      <c r="V1094" s="11">
        <f t="shared" si="143"/>
        <v>200</v>
      </c>
      <c r="W1094" s="9">
        <v>2</v>
      </c>
      <c r="X1094" s="9">
        <v>7</v>
      </c>
    </row>
    <row r="1095" spans="1:24" x14ac:dyDescent="0.2">
      <c r="A1095" s="7" t="s">
        <v>3839</v>
      </c>
      <c r="B1095" s="7" t="s">
        <v>199</v>
      </c>
      <c r="C1095" s="8">
        <v>1</v>
      </c>
      <c r="D1095" s="9">
        <v>6</v>
      </c>
      <c r="E1095" s="10">
        <v>1200</v>
      </c>
      <c r="F1095" s="10">
        <v>200</v>
      </c>
      <c r="G1095" s="11">
        <f t="shared" si="136"/>
        <v>16.666666666666664</v>
      </c>
      <c r="H1095" s="10">
        <v>1400</v>
      </c>
      <c r="I1095" s="9">
        <v>6</v>
      </c>
      <c r="J1095" s="8">
        <v>1</v>
      </c>
      <c r="K1095" s="9">
        <v>0</v>
      </c>
      <c r="L1095" s="9">
        <v>0</v>
      </c>
      <c r="M1095" s="9">
        <f t="shared" si="137"/>
        <v>0</v>
      </c>
      <c r="N1095" s="9">
        <f t="shared" si="138"/>
        <v>9.5505449591280644</v>
      </c>
      <c r="O1095" s="9">
        <f t="shared" si="139"/>
        <v>7.2508917954815768</v>
      </c>
      <c r="P1095" s="11">
        <f t="shared" si="140"/>
        <v>-100</v>
      </c>
      <c r="Q1095" s="11">
        <f t="shared" si="141"/>
        <v>-100</v>
      </c>
      <c r="R1095" s="8">
        <v>0</v>
      </c>
      <c r="S1095" s="8">
        <v>0</v>
      </c>
      <c r="T1095" s="8">
        <v>0</v>
      </c>
      <c r="U1095" s="11">
        <f t="shared" si="142"/>
        <v>0</v>
      </c>
      <c r="V1095" s="11">
        <f t="shared" si="143"/>
        <v>0</v>
      </c>
      <c r="W1095" s="9">
        <v>4</v>
      </c>
      <c r="X1095" s="9">
        <v>5</v>
      </c>
    </row>
    <row r="1096" spans="1:24" x14ac:dyDescent="0.2">
      <c r="A1096" s="7" t="s">
        <v>3839</v>
      </c>
      <c r="B1096" s="7" t="s">
        <v>904</v>
      </c>
      <c r="C1096" s="8">
        <v>2</v>
      </c>
      <c r="D1096" s="9">
        <v>8</v>
      </c>
      <c r="E1096" s="10">
        <v>3200</v>
      </c>
      <c r="F1096" s="10">
        <v>100</v>
      </c>
      <c r="G1096" s="11">
        <f t="shared" si="136"/>
        <v>3.125</v>
      </c>
      <c r="H1096" s="10">
        <v>3300</v>
      </c>
      <c r="I1096" s="9">
        <v>8</v>
      </c>
      <c r="J1096" s="8">
        <v>2</v>
      </c>
      <c r="K1096" s="9">
        <v>57.26</v>
      </c>
      <c r="L1096" s="9">
        <v>57.26</v>
      </c>
      <c r="M1096" s="9">
        <f t="shared" si="137"/>
        <v>17.351515151515152</v>
      </c>
      <c r="N1096" s="9">
        <f t="shared" si="138"/>
        <v>9.5505449591280644</v>
      </c>
      <c r="O1096" s="9">
        <f t="shared" si="139"/>
        <v>7.2508917954815768</v>
      </c>
      <c r="P1096" s="11">
        <f t="shared" si="140"/>
        <v>81.680890732116836</v>
      </c>
      <c r="Q1096" s="11">
        <f t="shared" si="141"/>
        <v>139.30180784559246</v>
      </c>
      <c r="R1096" s="8">
        <v>1</v>
      </c>
      <c r="S1096" s="8">
        <v>2</v>
      </c>
      <c r="T1096" s="8">
        <v>2</v>
      </c>
      <c r="U1096" s="11">
        <f t="shared" si="142"/>
        <v>50</v>
      </c>
      <c r="V1096" s="11">
        <f t="shared" si="143"/>
        <v>250</v>
      </c>
      <c r="W1096" s="9">
        <v>1.5</v>
      </c>
      <c r="X1096" s="9">
        <v>7</v>
      </c>
    </row>
    <row r="1097" spans="1:24" x14ac:dyDescent="0.2">
      <c r="A1097" s="7" t="s">
        <v>3839</v>
      </c>
      <c r="B1097" s="7" t="s">
        <v>164</v>
      </c>
      <c r="C1097" s="8">
        <v>2</v>
      </c>
      <c r="D1097" s="9">
        <v>8.5</v>
      </c>
      <c r="E1097" s="10">
        <v>2700</v>
      </c>
      <c r="F1097" s="10">
        <v>0</v>
      </c>
      <c r="G1097" s="11">
        <f t="shared" si="136"/>
        <v>0</v>
      </c>
      <c r="H1097" s="10">
        <v>2700</v>
      </c>
      <c r="I1097" s="9">
        <v>8.5</v>
      </c>
      <c r="J1097" s="8">
        <v>2</v>
      </c>
      <c r="K1097" s="9">
        <v>0</v>
      </c>
      <c r="L1097" s="9">
        <v>0</v>
      </c>
      <c r="M1097" s="9">
        <f t="shared" si="137"/>
        <v>0</v>
      </c>
      <c r="N1097" s="9">
        <f t="shared" si="138"/>
        <v>9.5505449591280644</v>
      </c>
      <c r="O1097" s="9">
        <f t="shared" si="139"/>
        <v>7.2508917954815768</v>
      </c>
      <c r="P1097" s="11">
        <f t="shared" si="140"/>
        <v>-100</v>
      </c>
      <c r="Q1097" s="11">
        <f t="shared" si="141"/>
        <v>-100</v>
      </c>
      <c r="R1097" s="8">
        <v>0</v>
      </c>
      <c r="S1097" s="8">
        <v>0</v>
      </c>
      <c r="T1097" s="8">
        <v>0</v>
      </c>
      <c r="U1097" s="11">
        <f t="shared" si="142"/>
        <v>0</v>
      </c>
      <c r="V1097" s="11">
        <f t="shared" si="143"/>
        <v>0</v>
      </c>
      <c r="W1097" s="9">
        <v>6</v>
      </c>
      <c r="X1097" s="9">
        <v>7.5</v>
      </c>
    </row>
    <row r="1098" spans="1:24" x14ac:dyDescent="0.2">
      <c r="A1098" s="7" t="s">
        <v>3839</v>
      </c>
      <c r="B1098" s="7" t="s">
        <v>177</v>
      </c>
      <c r="C1098" s="8">
        <v>1</v>
      </c>
      <c r="D1098" s="9">
        <v>4.5</v>
      </c>
      <c r="E1098" s="10">
        <v>1300</v>
      </c>
      <c r="F1098" s="10">
        <v>0</v>
      </c>
      <c r="G1098" s="11">
        <f t="shared" si="136"/>
        <v>0</v>
      </c>
      <c r="H1098" s="10">
        <v>1300</v>
      </c>
      <c r="I1098" s="9">
        <v>4.5</v>
      </c>
      <c r="J1098" s="8">
        <v>1</v>
      </c>
      <c r="K1098" s="9">
        <v>7.68</v>
      </c>
      <c r="L1098" s="9">
        <v>7.68</v>
      </c>
      <c r="M1098" s="9">
        <f t="shared" si="137"/>
        <v>5.9076923076923071</v>
      </c>
      <c r="N1098" s="9">
        <f t="shared" si="138"/>
        <v>9.5505449591280644</v>
      </c>
      <c r="O1098" s="9">
        <f t="shared" si="139"/>
        <v>7.2508917954815768</v>
      </c>
      <c r="P1098" s="11">
        <f t="shared" si="140"/>
        <v>-38.142877364857078</v>
      </c>
      <c r="Q1098" s="11">
        <f t="shared" si="141"/>
        <v>-18.52461084340398</v>
      </c>
      <c r="R1098" s="8">
        <v>0</v>
      </c>
      <c r="S1098" s="8">
        <v>0</v>
      </c>
      <c r="T1098" s="8">
        <v>1</v>
      </c>
      <c r="U1098" s="11">
        <f t="shared" si="142"/>
        <v>0</v>
      </c>
      <c r="V1098" s="11">
        <f t="shared" si="143"/>
        <v>100</v>
      </c>
      <c r="W1098" s="9">
        <v>3</v>
      </c>
      <c r="X1098" s="9">
        <v>6</v>
      </c>
    </row>
    <row r="1099" spans="1:24" x14ac:dyDescent="0.2">
      <c r="A1099" s="7" t="s">
        <v>3839</v>
      </c>
      <c r="B1099" s="7" t="s">
        <v>1067</v>
      </c>
      <c r="C1099" s="8">
        <v>1</v>
      </c>
      <c r="D1099" s="9">
        <v>5</v>
      </c>
      <c r="E1099" s="10">
        <v>1300</v>
      </c>
      <c r="F1099" s="10">
        <v>0</v>
      </c>
      <c r="G1099" s="11">
        <f t="shared" si="136"/>
        <v>0</v>
      </c>
      <c r="H1099" s="10">
        <v>1300</v>
      </c>
      <c r="I1099" s="9">
        <v>5</v>
      </c>
      <c r="J1099" s="8">
        <v>1</v>
      </c>
      <c r="K1099" s="9">
        <v>0</v>
      </c>
      <c r="L1099" s="9">
        <v>0</v>
      </c>
      <c r="M1099" s="9">
        <f t="shared" si="137"/>
        <v>0</v>
      </c>
      <c r="N1099" s="9">
        <f t="shared" si="138"/>
        <v>9.5505449591280644</v>
      </c>
      <c r="O1099" s="9">
        <f t="shared" si="139"/>
        <v>7.2508917954815768</v>
      </c>
      <c r="P1099" s="11">
        <f t="shared" si="140"/>
        <v>-100</v>
      </c>
      <c r="Q1099" s="11">
        <f t="shared" si="141"/>
        <v>-100</v>
      </c>
      <c r="R1099" s="8">
        <v>0</v>
      </c>
      <c r="S1099" s="8">
        <v>0</v>
      </c>
      <c r="T1099" s="8">
        <v>0</v>
      </c>
      <c r="U1099" s="11">
        <f t="shared" si="142"/>
        <v>0</v>
      </c>
      <c r="V1099" s="11">
        <f t="shared" si="143"/>
        <v>0</v>
      </c>
      <c r="W1099" s="9">
        <v>6</v>
      </c>
      <c r="X1099" s="9">
        <v>6</v>
      </c>
    </row>
    <row r="1100" spans="1:24" x14ac:dyDescent="0.2">
      <c r="A1100" s="7" t="s">
        <v>3839</v>
      </c>
      <c r="B1100" s="7" t="s">
        <v>103</v>
      </c>
      <c r="C1100" s="8">
        <v>2</v>
      </c>
      <c r="D1100" s="9">
        <v>19</v>
      </c>
      <c r="E1100" s="10">
        <v>1400</v>
      </c>
      <c r="F1100" s="10">
        <v>0</v>
      </c>
      <c r="G1100" s="11">
        <f t="shared" si="136"/>
        <v>0</v>
      </c>
      <c r="H1100" s="10">
        <v>1400</v>
      </c>
      <c r="I1100" s="9">
        <v>19</v>
      </c>
      <c r="J1100" s="8">
        <v>2</v>
      </c>
      <c r="K1100" s="9">
        <v>64.12</v>
      </c>
      <c r="L1100" s="9">
        <v>64.12</v>
      </c>
      <c r="M1100" s="9">
        <f t="shared" si="137"/>
        <v>45.8</v>
      </c>
      <c r="N1100" s="9">
        <f t="shared" si="138"/>
        <v>9.5505449591280644</v>
      </c>
      <c r="O1100" s="9">
        <f t="shared" si="139"/>
        <v>7.2508917954815768</v>
      </c>
      <c r="P1100" s="11">
        <f t="shared" si="140"/>
        <v>379.55378667922002</v>
      </c>
      <c r="Q1100" s="11">
        <f t="shared" si="141"/>
        <v>531.64644145621446</v>
      </c>
      <c r="R1100" s="8">
        <v>1</v>
      </c>
      <c r="S1100" s="8">
        <v>1</v>
      </c>
      <c r="T1100" s="8">
        <v>1</v>
      </c>
      <c r="U1100" s="11">
        <f t="shared" si="142"/>
        <v>50</v>
      </c>
      <c r="V1100" s="11">
        <f t="shared" si="143"/>
        <v>150</v>
      </c>
      <c r="W1100" s="9">
        <v>3</v>
      </c>
      <c r="X1100" s="9">
        <v>7.5</v>
      </c>
    </row>
    <row r="1101" spans="1:24" x14ac:dyDescent="0.2">
      <c r="A1101" s="7" t="s">
        <v>3839</v>
      </c>
      <c r="B1101" s="7" t="s">
        <v>601</v>
      </c>
      <c r="C1101" s="8">
        <v>1</v>
      </c>
      <c r="D1101" s="9">
        <v>8</v>
      </c>
      <c r="E1101" s="10">
        <v>1000</v>
      </c>
      <c r="F1101" s="10">
        <v>0</v>
      </c>
      <c r="G1101" s="11">
        <f t="shared" si="136"/>
        <v>0</v>
      </c>
      <c r="H1101" s="10">
        <v>1000</v>
      </c>
      <c r="I1101" s="9">
        <v>8</v>
      </c>
      <c r="J1101" s="8">
        <v>1</v>
      </c>
      <c r="K1101" s="9">
        <v>0</v>
      </c>
      <c r="L1101" s="9">
        <v>0</v>
      </c>
      <c r="M1101" s="9">
        <f t="shared" si="137"/>
        <v>0</v>
      </c>
      <c r="N1101" s="9">
        <f t="shared" si="138"/>
        <v>9.5505449591280644</v>
      </c>
      <c r="O1101" s="9">
        <f t="shared" si="139"/>
        <v>7.2508917954815768</v>
      </c>
      <c r="P1101" s="11">
        <f t="shared" si="140"/>
        <v>-100</v>
      </c>
      <c r="Q1101" s="11">
        <f t="shared" si="141"/>
        <v>-100</v>
      </c>
      <c r="R1101" s="8">
        <v>0</v>
      </c>
      <c r="S1101" s="8">
        <v>0</v>
      </c>
      <c r="T1101" s="8">
        <v>0</v>
      </c>
      <c r="U1101" s="11">
        <f t="shared" si="142"/>
        <v>0</v>
      </c>
      <c r="V1101" s="11">
        <f t="shared" si="143"/>
        <v>0</v>
      </c>
      <c r="W1101" s="9">
        <v>5</v>
      </c>
      <c r="X1101" s="9">
        <v>6</v>
      </c>
    </row>
    <row r="1102" spans="1:24" x14ac:dyDescent="0.2">
      <c r="A1102" s="7" t="s">
        <v>3839</v>
      </c>
      <c r="B1102" s="7" t="s">
        <v>3858</v>
      </c>
      <c r="C1102" s="8">
        <v>1</v>
      </c>
      <c r="D1102" s="9">
        <v>20</v>
      </c>
      <c r="E1102" s="10">
        <v>700</v>
      </c>
      <c r="F1102" s="10">
        <v>100</v>
      </c>
      <c r="G1102" s="11">
        <f t="shared" si="136"/>
        <v>14.285714285714285</v>
      </c>
      <c r="H1102" s="10">
        <v>800</v>
      </c>
      <c r="I1102" s="9">
        <v>20</v>
      </c>
      <c r="J1102" s="8">
        <v>1</v>
      </c>
      <c r="K1102" s="9">
        <v>10.94</v>
      </c>
      <c r="L1102" s="9">
        <v>10.94</v>
      </c>
      <c r="M1102" s="9">
        <f t="shared" si="137"/>
        <v>13.674999999999999</v>
      </c>
      <c r="N1102" s="9">
        <f t="shared" si="138"/>
        <v>9.5505449591280644</v>
      </c>
      <c r="O1102" s="9">
        <f t="shared" si="139"/>
        <v>7.2508917954815768</v>
      </c>
      <c r="P1102" s="11">
        <f t="shared" si="140"/>
        <v>43.185546568522568</v>
      </c>
      <c r="Q1102" s="11">
        <f t="shared" si="141"/>
        <v>88.597490980649184</v>
      </c>
      <c r="R1102" s="8">
        <v>0</v>
      </c>
      <c r="S1102" s="8">
        <v>0</v>
      </c>
      <c r="T1102" s="8">
        <v>1</v>
      </c>
      <c r="U1102" s="11">
        <f t="shared" si="142"/>
        <v>0</v>
      </c>
      <c r="V1102" s="11">
        <f t="shared" si="143"/>
        <v>100</v>
      </c>
      <c r="W1102" s="9">
        <v>3</v>
      </c>
      <c r="X1102" s="9">
        <v>5</v>
      </c>
    </row>
    <row r="1103" spans="1:24" x14ac:dyDescent="0.2">
      <c r="A1103" s="7" t="s">
        <v>3839</v>
      </c>
      <c r="B1103" s="7" t="s">
        <v>134</v>
      </c>
      <c r="C1103" s="8">
        <v>1</v>
      </c>
      <c r="D1103" s="9">
        <v>3</v>
      </c>
      <c r="E1103" s="10">
        <v>1600</v>
      </c>
      <c r="F1103" s="10">
        <v>400</v>
      </c>
      <c r="G1103" s="11">
        <f t="shared" si="136"/>
        <v>25</v>
      </c>
      <c r="H1103" s="10">
        <v>2000</v>
      </c>
      <c r="I1103" s="9">
        <v>3</v>
      </c>
      <c r="J1103" s="8">
        <v>1</v>
      </c>
      <c r="K1103" s="9">
        <v>28.99</v>
      </c>
      <c r="L1103" s="9">
        <v>28.99</v>
      </c>
      <c r="M1103" s="9">
        <f t="shared" si="137"/>
        <v>14.494999999999999</v>
      </c>
      <c r="N1103" s="9">
        <f t="shared" si="138"/>
        <v>9.5505449591280644</v>
      </c>
      <c r="O1103" s="9">
        <f t="shared" si="139"/>
        <v>7.2508917954815768</v>
      </c>
      <c r="P1103" s="11">
        <f t="shared" si="140"/>
        <v>51.771444059285898</v>
      </c>
      <c r="Q1103" s="11">
        <f t="shared" si="141"/>
        <v>99.906444735978795</v>
      </c>
      <c r="R1103" s="8">
        <v>1</v>
      </c>
      <c r="S1103" s="8">
        <v>1</v>
      </c>
      <c r="T1103" s="8">
        <v>1</v>
      </c>
      <c r="U1103" s="11">
        <f t="shared" si="142"/>
        <v>100</v>
      </c>
      <c r="V1103" s="11">
        <f t="shared" si="143"/>
        <v>300</v>
      </c>
      <c r="W1103" s="9">
        <v>1</v>
      </c>
      <c r="X1103" s="9">
        <v>5</v>
      </c>
    </row>
    <row r="1104" spans="1:24" x14ac:dyDescent="0.2">
      <c r="A1104" s="7" t="s">
        <v>3839</v>
      </c>
      <c r="B1104" s="7" t="s">
        <v>3865</v>
      </c>
      <c r="C1104" s="8">
        <v>1</v>
      </c>
      <c r="D1104" s="9">
        <v>20</v>
      </c>
      <c r="E1104" s="10">
        <v>700</v>
      </c>
      <c r="F1104" s="10">
        <v>100</v>
      </c>
      <c r="G1104" s="11">
        <f t="shared" si="136"/>
        <v>14.285714285714285</v>
      </c>
      <c r="H1104" s="10">
        <v>800</v>
      </c>
      <c r="I1104" s="9">
        <v>20</v>
      </c>
      <c r="J1104" s="8">
        <v>1</v>
      </c>
      <c r="K1104" s="9">
        <v>0</v>
      </c>
      <c r="L1104" s="9">
        <v>0</v>
      </c>
      <c r="M1104" s="9">
        <f t="shared" si="137"/>
        <v>0</v>
      </c>
      <c r="N1104" s="9">
        <f t="shared" si="138"/>
        <v>9.5505449591280644</v>
      </c>
      <c r="O1104" s="9">
        <f t="shared" si="139"/>
        <v>7.2508917954815768</v>
      </c>
      <c r="P1104" s="11">
        <f t="shared" si="140"/>
        <v>-100</v>
      </c>
      <c r="Q1104" s="11">
        <f t="shared" si="141"/>
        <v>-100</v>
      </c>
      <c r="R1104" s="8">
        <v>0</v>
      </c>
      <c r="S1104" s="8">
        <v>0</v>
      </c>
      <c r="T1104" s="8">
        <v>0</v>
      </c>
      <c r="U1104" s="11">
        <f t="shared" si="142"/>
        <v>0</v>
      </c>
      <c r="V1104" s="11">
        <f t="shared" si="143"/>
        <v>0</v>
      </c>
      <c r="W1104" s="9">
        <v>5</v>
      </c>
      <c r="X1104" s="9">
        <v>5</v>
      </c>
    </row>
    <row r="1105" spans="1:24" x14ac:dyDescent="0.2">
      <c r="A1105" s="7" t="s">
        <v>3839</v>
      </c>
      <c r="B1105" s="7" t="s">
        <v>346</v>
      </c>
      <c r="C1105" s="8">
        <v>3</v>
      </c>
      <c r="D1105" s="9">
        <v>3.83</v>
      </c>
      <c r="E1105" s="10">
        <v>4600</v>
      </c>
      <c r="F1105" s="10">
        <v>1000</v>
      </c>
      <c r="G1105" s="11">
        <f t="shared" si="136"/>
        <v>21.739130434782609</v>
      </c>
      <c r="H1105" s="10">
        <v>5600</v>
      </c>
      <c r="I1105" s="9">
        <v>3.83</v>
      </c>
      <c r="J1105" s="8">
        <v>3</v>
      </c>
      <c r="K1105" s="9">
        <v>15.55</v>
      </c>
      <c r="L1105" s="9">
        <v>15.55</v>
      </c>
      <c r="M1105" s="9">
        <f t="shared" si="137"/>
        <v>2.7767857142857144</v>
      </c>
      <c r="N1105" s="9">
        <f t="shared" si="138"/>
        <v>9.5505449591280644</v>
      </c>
      <c r="O1105" s="9">
        <f t="shared" si="139"/>
        <v>7.2508917954815768</v>
      </c>
      <c r="P1105" s="11">
        <f t="shared" si="140"/>
        <v>-70.925368906496132</v>
      </c>
      <c r="Q1105" s="11">
        <f t="shared" si="141"/>
        <v>-61.704218010588988</v>
      </c>
      <c r="R1105" s="8">
        <v>0</v>
      </c>
      <c r="S1105" s="8">
        <v>1</v>
      </c>
      <c r="T1105" s="8">
        <v>1</v>
      </c>
      <c r="U1105" s="11">
        <f t="shared" si="142"/>
        <v>0</v>
      </c>
      <c r="V1105" s="11">
        <f t="shared" si="143"/>
        <v>66.666666666666657</v>
      </c>
      <c r="W1105" s="9">
        <v>3.67</v>
      </c>
      <c r="X1105" s="9">
        <v>5.67</v>
      </c>
    </row>
    <row r="1106" spans="1:24" x14ac:dyDescent="0.2">
      <c r="A1106" s="7" t="s">
        <v>3839</v>
      </c>
      <c r="B1106" s="7" t="s">
        <v>337</v>
      </c>
      <c r="C1106" s="8">
        <v>2</v>
      </c>
      <c r="D1106" s="9">
        <v>3.75</v>
      </c>
      <c r="E1106" s="10">
        <v>2900</v>
      </c>
      <c r="F1106" s="10">
        <v>0</v>
      </c>
      <c r="G1106" s="11">
        <f t="shared" si="136"/>
        <v>0</v>
      </c>
      <c r="H1106" s="10">
        <v>2900</v>
      </c>
      <c r="I1106" s="9">
        <v>3.75</v>
      </c>
      <c r="J1106" s="8">
        <v>2</v>
      </c>
      <c r="K1106" s="9">
        <v>26.26</v>
      </c>
      <c r="L1106" s="9">
        <v>26.26</v>
      </c>
      <c r="M1106" s="9">
        <f t="shared" si="137"/>
        <v>9.0551724137931036</v>
      </c>
      <c r="N1106" s="9">
        <f t="shared" si="138"/>
        <v>9.5505449591280644</v>
      </c>
      <c r="O1106" s="9">
        <f t="shared" si="139"/>
        <v>7.2508917954815768</v>
      </c>
      <c r="P1106" s="11">
        <f t="shared" si="140"/>
        <v>-5.1868510902249803</v>
      </c>
      <c r="Q1106" s="11">
        <f t="shared" si="141"/>
        <v>24.883568383076295</v>
      </c>
      <c r="R1106" s="8">
        <v>0</v>
      </c>
      <c r="S1106" s="8">
        <v>1</v>
      </c>
      <c r="T1106" s="8">
        <v>1</v>
      </c>
      <c r="U1106" s="11">
        <f t="shared" si="142"/>
        <v>0</v>
      </c>
      <c r="V1106" s="11">
        <f t="shared" si="143"/>
        <v>100</v>
      </c>
      <c r="W1106" s="9">
        <v>4.5</v>
      </c>
      <c r="X1106" s="9">
        <v>7</v>
      </c>
    </row>
    <row r="1107" spans="1:24" x14ac:dyDescent="0.2">
      <c r="A1107" s="7" t="s">
        <v>3839</v>
      </c>
      <c r="B1107" s="7" t="s">
        <v>571</v>
      </c>
      <c r="C1107" s="8">
        <v>2</v>
      </c>
      <c r="D1107" s="9">
        <v>7.75</v>
      </c>
      <c r="E1107" s="10">
        <v>2300</v>
      </c>
      <c r="F1107" s="10">
        <v>100</v>
      </c>
      <c r="G1107" s="11">
        <f t="shared" si="136"/>
        <v>4.3478260869565215</v>
      </c>
      <c r="H1107" s="10">
        <v>2400</v>
      </c>
      <c r="I1107" s="9">
        <v>7.75</v>
      </c>
      <c r="J1107" s="8">
        <v>2</v>
      </c>
      <c r="K1107" s="9">
        <v>0</v>
      </c>
      <c r="L1107" s="9">
        <v>0</v>
      </c>
      <c r="M1107" s="9">
        <f t="shared" si="137"/>
        <v>0</v>
      </c>
      <c r="N1107" s="9">
        <f t="shared" si="138"/>
        <v>9.5505449591280644</v>
      </c>
      <c r="O1107" s="9">
        <f t="shared" si="139"/>
        <v>7.2508917954815768</v>
      </c>
      <c r="P1107" s="11">
        <f t="shared" si="140"/>
        <v>-100</v>
      </c>
      <c r="Q1107" s="11">
        <f t="shared" si="141"/>
        <v>-100</v>
      </c>
      <c r="R1107" s="8">
        <v>0</v>
      </c>
      <c r="S1107" s="8">
        <v>0</v>
      </c>
      <c r="T1107" s="8">
        <v>0</v>
      </c>
      <c r="U1107" s="11">
        <f t="shared" si="142"/>
        <v>0</v>
      </c>
      <c r="V1107" s="11">
        <f t="shared" si="143"/>
        <v>0</v>
      </c>
      <c r="W1107" s="9">
        <v>5.5</v>
      </c>
      <c r="X1107" s="9">
        <v>8</v>
      </c>
    </row>
    <row r="1108" spans="1:24" x14ac:dyDescent="0.2">
      <c r="A1108" s="7" t="s">
        <v>3839</v>
      </c>
      <c r="B1108" s="7" t="s">
        <v>188</v>
      </c>
      <c r="C1108" s="8">
        <v>1</v>
      </c>
      <c r="D1108" s="9">
        <v>2.5</v>
      </c>
      <c r="E1108" s="10">
        <v>1700</v>
      </c>
      <c r="F1108" s="10">
        <v>0</v>
      </c>
      <c r="G1108" s="11">
        <f t="shared" si="136"/>
        <v>0</v>
      </c>
      <c r="H1108" s="10">
        <v>1700</v>
      </c>
      <c r="I1108" s="9">
        <v>2.5</v>
      </c>
      <c r="J1108" s="8">
        <v>1</v>
      </c>
      <c r="K1108" s="9">
        <v>0</v>
      </c>
      <c r="L1108" s="9">
        <v>0</v>
      </c>
      <c r="M1108" s="9">
        <f t="shared" si="137"/>
        <v>0</v>
      </c>
      <c r="N1108" s="9">
        <f t="shared" si="138"/>
        <v>9.5505449591280644</v>
      </c>
      <c r="O1108" s="9">
        <f t="shared" si="139"/>
        <v>7.2508917954815768</v>
      </c>
      <c r="P1108" s="11">
        <f t="shared" si="140"/>
        <v>-100</v>
      </c>
      <c r="Q1108" s="11">
        <f t="shared" si="141"/>
        <v>-100</v>
      </c>
      <c r="R1108" s="8">
        <v>0</v>
      </c>
      <c r="S1108" s="8">
        <v>0</v>
      </c>
      <c r="T1108" s="8">
        <v>0</v>
      </c>
      <c r="U1108" s="11">
        <f t="shared" si="142"/>
        <v>0</v>
      </c>
      <c r="V1108" s="11">
        <f t="shared" si="143"/>
        <v>0</v>
      </c>
      <c r="W1108" s="9">
        <v>6</v>
      </c>
      <c r="X1108" s="9">
        <v>7</v>
      </c>
    </row>
    <row r="1109" spans="1:24" x14ac:dyDescent="0.2">
      <c r="A1109" s="7" t="s">
        <v>3839</v>
      </c>
      <c r="B1109" s="7" t="s">
        <v>182</v>
      </c>
      <c r="C1109" s="8">
        <v>3</v>
      </c>
      <c r="D1109" s="9">
        <v>7</v>
      </c>
      <c r="E1109" s="10">
        <v>3300</v>
      </c>
      <c r="F1109" s="10">
        <v>400</v>
      </c>
      <c r="G1109" s="11">
        <f t="shared" si="136"/>
        <v>12.121212121212121</v>
      </c>
      <c r="H1109" s="10">
        <v>3700</v>
      </c>
      <c r="I1109" s="9">
        <v>7</v>
      </c>
      <c r="J1109" s="8">
        <v>3</v>
      </c>
      <c r="K1109" s="9">
        <v>30.5</v>
      </c>
      <c r="L1109" s="9">
        <v>30.5</v>
      </c>
      <c r="M1109" s="9">
        <f t="shared" si="137"/>
        <v>8.2432432432432439</v>
      </c>
      <c r="N1109" s="9">
        <f t="shared" si="138"/>
        <v>9.5505449591280644</v>
      </c>
      <c r="O1109" s="9">
        <f t="shared" si="139"/>
        <v>7.2508917954815768</v>
      </c>
      <c r="P1109" s="11">
        <f t="shared" si="140"/>
        <v>-13.688242100104969</v>
      </c>
      <c r="Q1109" s="11">
        <f t="shared" si="141"/>
        <v>13.685922721672043</v>
      </c>
      <c r="R1109" s="8">
        <v>0</v>
      </c>
      <c r="S1109" s="8">
        <v>1</v>
      </c>
      <c r="T1109" s="8">
        <v>1</v>
      </c>
      <c r="U1109" s="11">
        <f t="shared" si="142"/>
        <v>0</v>
      </c>
      <c r="V1109" s="11">
        <f t="shared" si="143"/>
        <v>66.666666666666657</v>
      </c>
      <c r="W1109" s="9">
        <v>4.33</v>
      </c>
      <c r="X1109" s="9">
        <v>7.67</v>
      </c>
    </row>
    <row r="1110" spans="1:24" x14ac:dyDescent="0.2">
      <c r="A1110" s="7" t="s">
        <v>3839</v>
      </c>
      <c r="B1110" s="7" t="s">
        <v>248</v>
      </c>
      <c r="C1110" s="8">
        <v>1</v>
      </c>
      <c r="D1110" s="9">
        <v>3.5</v>
      </c>
      <c r="E1110" s="10">
        <v>1500</v>
      </c>
      <c r="F1110" s="10">
        <v>100</v>
      </c>
      <c r="G1110" s="11">
        <f t="shared" si="136"/>
        <v>6.666666666666667</v>
      </c>
      <c r="H1110" s="10">
        <v>1600</v>
      </c>
      <c r="I1110" s="9">
        <v>3.5</v>
      </c>
      <c r="J1110" s="8">
        <v>1</v>
      </c>
      <c r="K1110" s="9">
        <v>7.65</v>
      </c>
      <c r="L1110" s="9">
        <v>7.65</v>
      </c>
      <c r="M1110" s="9">
        <f t="shared" si="137"/>
        <v>4.78125</v>
      </c>
      <c r="N1110" s="9">
        <f t="shared" si="138"/>
        <v>9.5505449591280644</v>
      </c>
      <c r="O1110" s="9">
        <f t="shared" si="139"/>
        <v>7.2508917954815768</v>
      </c>
      <c r="P1110" s="11">
        <f t="shared" si="140"/>
        <v>-49.93741173449736</v>
      </c>
      <c r="Q1110" s="11">
        <f t="shared" si="141"/>
        <v>-34.059835191866249</v>
      </c>
      <c r="R1110" s="8">
        <v>0</v>
      </c>
      <c r="S1110" s="8">
        <v>0</v>
      </c>
      <c r="T1110" s="8">
        <v>1</v>
      </c>
      <c r="U1110" s="11">
        <f t="shared" si="142"/>
        <v>0</v>
      </c>
      <c r="V1110" s="11">
        <f t="shared" si="143"/>
        <v>100</v>
      </c>
      <c r="W1110" s="9">
        <v>3</v>
      </c>
      <c r="X1110" s="9">
        <v>7</v>
      </c>
    </row>
    <row r="1111" spans="1:24" x14ac:dyDescent="0.2">
      <c r="A1111" s="7" t="s">
        <v>3839</v>
      </c>
      <c r="B1111" s="7" t="s">
        <v>302</v>
      </c>
      <c r="C1111" s="8">
        <v>1</v>
      </c>
      <c r="D1111" s="9">
        <v>8</v>
      </c>
      <c r="E1111" s="10">
        <v>1000</v>
      </c>
      <c r="F1111" s="10">
        <v>200</v>
      </c>
      <c r="G1111" s="11">
        <f t="shared" si="136"/>
        <v>20</v>
      </c>
      <c r="H1111" s="10">
        <v>1200</v>
      </c>
      <c r="I1111" s="9">
        <v>8</v>
      </c>
      <c r="J1111" s="8">
        <v>1</v>
      </c>
      <c r="K1111" s="9">
        <v>0</v>
      </c>
      <c r="L1111" s="9">
        <v>0</v>
      </c>
      <c r="M1111" s="9">
        <f t="shared" si="137"/>
        <v>0</v>
      </c>
      <c r="N1111" s="9">
        <f t="shared" si="138"/>
        <v>9.5505449591280644</v>
      </c>
      <c r="O1111" s="9">
        <f t="shared" si="139"/>
        <v>7.2508917954815768</v>
      </c>
      <c r="P1111" s="11">
        <f t="shared" si="140"/>
        <v>-100</v>
      </c>
      <c r="Q1111" s="11">
        <f t="shared" si="141"/>
        <v>-100</v>
      </c>
      <c r="R1111" s="8">
        <v>0</v>
      </c>
      <c r="S1111" s="8">
        <v>0</v>
      </c>
      <c r="T1111" s="8">
        <v>0</v>
      </c>
      <c r="U1111" s="11">
        <f t="shared" si="142"/>
        <v>0</v>
      </c>
      <c r="V1111" s="11">
        <f t="shared" si="143"/>
        <v>0</v>
      </c>
      <c r="W1111" s="9">
        <v>6</v>
      </c>
      <c r="X1111" s="9">
        <v>7</v>
      </c>
    </row>
    <row r="1112" spans="1:24" x14ac:dyDescent="0.2">
      <c r="A1112" s="7" t="s">
        <v>3839</v>
      </c>
      <c r="B1112" s="7" t="s">
        <v>273</v>
      </c>
      <c r="C1112" s="8">
        <v>1</v>
      </c>
      <c r="D1112" s="9">
        <v>4.5</v>
      </c>
      <c r="E1112" s="10">
        <v>1300</v>
      </c>
      <c r="F1112" s="10">
        <v>200</v>
      </c>
      <c r="G1112" s="11">
        <f t="shared" si="136"/>
        <v>15.384615384615385</v>
      </c>
      <c r="H1112" s="10">
        <v>1500</v>
      </c>
      <c r="I1112" s="9">
        <v>4.5</v>
      </c>
      <c r="J1112" s="8">
        <v>1</v>
      </c>
      <c r="K1112" s="9">
        <v>34.74</v>
      </c>
      <c r="L1112" s="9">
        <v>34.74</v>
      </c>
      <c r="M1112" s="9">
        <f t="shared" si="137"/>
        <v>23.16</v>
      </c>
      <c r="N1112" s="9">
        <f t="shared" si="138"/>
        <v>9.5505449591280644</v>
      </c>
      <c r="O1112" s="9">
        <f t="shared" si="139"/>
        <v>7.2508917954815768</v>
      </c>
      <c r="P1112" s="11">
        <f t="shared" si="140"/>
        <v>142.49925108058375</v>
      </c>
      <c r="Q1112" s="11">
        <f t="shared" si="141"/>
        <v>219.40898655296786</v>
      </c>
      <c r="R1112" s="8">
        <v>1</v>
      </c>
      <c r="S1112" s="8">
        <v>1</v>
      </c>
      <c r="T1112" s="8">
        <v>1</v>
      </c>
      <c r="U1112" s="11">
        <f t="shared" si="142"/>
        <v>100</v>
      </c>
      <c r="V1112" s="11">
        <f t="shared" si="143"/>
        <v>300</v>
      </c>
      <c r="W1112" s="9">
        <v>1</v>
      </c>
      <c r="X1112" s="9">
        <v>7</v>
      </c>
    </row>
    <row r="1113" spans="1:24" x14ac:dyDescent="0.2">
      <c r="A1113" s="7" t="s">
        <v>3839</v>
      </c>
      <c r="B1113" s="7" t="s">
        <v>2720</v>
      </c>
      <c r="C1113" s="8">
        <v>1</v>
      </c>
      <c r="D1113" s="9">
        <v>30</v>
      </c>
      <c r="E1113" s="10">
        <v>400</v>
      </c>
      <c r="F1113" s="10">
        <v>0</v>
      </c>
      <c r="G1113" s="11">
        <f t="shared" si="136"/>
        <v>0</v>
      </c>
      <c r="H1113" s="10">
        <v>0</v>
      </c>
      <c r="I1113" s="9">
        <v>30</v>
      </c>
      <c r="J1113" s="8">
        <v>0</v>
      </c>
      <c r="K1113" s="9">
        <v>0</v>
      </c>
      <c r="L1113" s="9">
        <v>0</v>
      </c>
      <c r="M1113" s="9">
        <f t="shared" si="137"/>
        <v>0</v>
      </c>
      <c r="N1113" s="9">
        <f t="shared" si="138"/>
        <v>9.5505449591280644</v>
      </c>
      <c r="O1113" s="9">
        <f t="shared" si="139"/>
        <v>7.2508917954815768</v>
      </c>
      <c r="P1113" s="11">
        <f t="shared" si="140"/>
        <v>-100</v>
      </c>
      <c r="Q1113" s="11">
        <f t="shared" si="141"/>
        <v>-100</v>
      </c>
      <c r="R1113" s="8">
        <v>0</v>
      </c>
      <c r="S1113" s="8">
        <v>0</v>
      </c>
      <c r="T1113" s="8">
        <v>0</v>
      </c>
      <c r="U1113" s="11">
        <f t="shared" si="142"/>
        <v>0</v>
      </c>
      <c r="V1113" s="11">
        <f t="shared" si="143"/>
        <v>0</v>
      </c>
      <c r="W1113" s="9">
        <v>0</v>
      </c>
      <c r="X1113" s="9">
        <v>0</v>
      </c>
    </row>
    <row r="1114" spans="1:24" x14ac:dyDescent="0.2">
      <c r="A1114" s="7" t="s">
        <v>3839</v>
      </c>
      <c r="B1114" s="7" t="s">
        <v>153</v>
      </c>
      <c r="C1114" s="8">
        <v>1</v>
      </c>
      <c r="D1114" s="9">
        <v>10</v>
      </c>
      <c r="E1114" s="10">
        <v>900</v>
      </c>
      <c r="F1114" s="10">
        <v>0</v>
      </c>
      <c r="G1114" s="11">
        <f t="shared" si="136"/>
        <v>0</v>
      </c>
      <c r="H1114" s="10">
        <v>0</v>
      </c>
      <c r="I1114" s="9">
        <v>10</v>
      </c>
      <c r="J1114" s="8">
        <v>0</v>
      </c>
      <c r="K1114" s="9">
        <v>0</v>
      </c>
      <c r="L1114" s="9">
        <v>0</v>
      </c>
      <c r="M1114" s="9">
        <f t="shared" si="137"/>
        <v>0</v>
      </c>
      <c r="N1114" s="9">
        <f t="shared" si="138"/>
        <v>9.5505449591280644</v>
      </c>
      <c r="O1114" s="9">
        <f t="shared" si="139"/>
        <v>7.2508917954815768</v>
      </c>
      <c r="P1114" s="11">
        <f t="shared" si="140"/>
        <v>-100</v>
      </c>
      <c r="Q1114" s="11">
        <f t="shared" si="141"/>
        <v>-100</v>
      </c>
      <c r="R1114" s="8">
        <v>0</v>
      </c>
      <c r="S1114" s="8">
        <v>0</v>
      </c>
      <c r="T1114" s="8">
        <v>0</v>
      </c>
      <c r="U1114" s="11">
        <f t="shared" si="142"/>
        <v>0</v>
      </c>
      <c r="V1114" s="11">
        <f t="shared" si="143"/>
        <v>0</v>
      </c>
      <c r="W1114" s="9">
        <v>0</v>
      </c>
      <c r="X1114" s="9">
        <v>0</v>
      </c>
    </row>
    <row r="1115" spans="1:24" x14ac:dyDescent="0.2">
      <c r="A1115" s="7" t="s">
        <v>3839</v>
      </c>
      <c r="B1115" s="7" t="s">
        <v>727</v>
      </c>
      <c r="C1115" s="8">
        <v>1</v>
      </c>
      <c r="D1115" s="9">
        <v>20</v>
      </c>
      <c r="E1115" s="10">
        <v>700</v>
      </c>
      <c r="F1115" s="10">
        <v>0</v>
      </c>
      <c r="G1115" s="11">
        <f t="shared" si="136"/>
        <v>0</v>
      </c>
      <c r="H1115" s="10">
        <v>700</v>
      </c>
      <c r="I1115" s="9">
        <v>20</v>
      </c>
      <c r="J1115" s="8">
        <v>1</v>
      </c>
      <c r="K1115" s="9">
        <v>46.54</v>
      </c>
      <c r="L1115" s="9">
        <v>46.54</v>
      </c>
      <c r="M1115" s="9">
        <f t="shared" si="137"/>
        <v>66.48571428571428</v>
      </c>
      <c r="N1115" s="9">
        <f t="shared" si="138"/>
        <v>9.5505449591280644</v>
      </c>
      <c r="O1115" s="9">
        <f t="shared" si="139"/>
        <v>7.2508917954815768</v>
      </c>
      <c r="P1115" s="11">
        <f t="shared" si="140"/>
        <v>596.14576519185584</v>
      </c>
      <c r="Q1115" s="11">
        <f t="shared" si="141"/>
        <v>816.93154664292638</v>
      </c>
      <c r="R1115" s="8">
        <v>0</v>
      </c>
      <c r="S1115" s="8">
        <v>1</v>
      </c>
      <c r="T1115" s="8">
        <v>1</v>
      </c>
      <c r="U1115" s="11">
        <f t="shared" si="142"/>
        <v>0</v>
      </c>
      <c r="V1115" s="11">
        <f t="shared" si="143"/>
        <v>200</v>
      </c>
      <c r="W1115" s="9">
        <v>2</v>
      </c>
      <c r="X1115" s="9">
        <v>8</v>
      </c>
    </row>
    <row r="1116" spans="1:24" x14ac:dyDescent="0.2">
      <c r="A1116" s="7" t="s">
        <v>3839</v>
      </c>
      <c r="B1116" s="7" t="s">
        <v>759</v>
      </c>
      <c r="C1116" s="8">
        <v>2</v>
      </c>
      <c r="D1116" s="9">
        <v>4.25</v>
      </c>
      <c r="E1116" s="10">
        <v>2900</v>
      </c>
      <c r="F1116" s="10">
        <v>0</v>
      </c>
      <c r="G1116" s="11">
        <f t="shared" si="136"/>
        <v>0</v>
      </c>
      <c r="H1116" s="10">
        <v>2900</v>
      </c>
      <c r="I1116" s="9">
        <v>4.25</v>
      </c>
      <c r="J1116" s="8">
        <v>2</v>
      </c>
      <c r="K1116" s="9">
        <v>57.12</v>
      </c>
      <c r="L1116" s="9">
        <v>57.12</v>
      </c>
      <c r="M1116" s="9">
        <f t="shared" si="137"/>
        <v>19.69655172413793</v>
      </c>
      <c r="N1116" s="9">
        <f t="shared" si="138"/>
        <v>9.5505449591280644</v>
      </c>
      <c r="O1116" s="9">
        <f t="shared" si="139"/>
        <v>7.2508917954815768</v>
      </c>
      <c r="P1116" s="11">
        <f t="shared" si="140"/>
        <v>106.2348463719097</v>
      </c>
      <c r="Q1116" s="11">
        <f t="shared" si="141"/>
        <v>171.64316169235784</v>
      </c>
      <c r="R1116" s="8">
        <v>1</v>
      </c>
      <c r="S1116" s="8">
        <v>1</v>
      </c>
      <c r="T1116" s="8">
        <v>1</v>
      </c>
      <c r="U1116" s="11">
        <f t="shared" si="142"/>
        <v>50</v>
      </c>
      <c r="V1116" s="11">
        <f t="shared" si="143"/>
        <v>150</v>
      </c>
      <c r="W1116" s="9">
        <v>2.5</v>
      </c>
      <c r="X1116" s="9">
        <v>8</v>
      </c>
    </row>
    <row r="1117" spans="1:24" x14ac:dyDescent="0.2">
      <c r="A1117" s="7" t="s">
        <v>3839</v>
      </c>
      <c r="B1117" s="7" t="s">
        <v>3246</v>
      </c>
      <c r="C1117" s="8">
        <v>1</v>
      </c>
      <c r="D1117" s="9">
        <v>4.5</v>
      </c>
      <c r="E1117" s="10">
        <v>1300</v>
      </c>
      <c r="F1117" s="10">
        <v>0</v>
      </c>
      <c r="G1117" s="11">
        <f t="shared" si="136"/>
        <v>0</v>
      </c>
      <c r="H1117" s="10">
        <v>1300</v>
      </c>
      <c r="I1117" s="9">
        <v>4.5</v>
      </c>
      <c r="J1117" s="8">
        <v>1</v>
      </c>
      <c r="K1117" s="9">
        <v>10.16</v>
      </c>
      <c r="L1117" s="9">
        <v>10.16</v>
      </c>
      <c r="M1117" s="9">
        <f t="shared" si="137"/>
        <v>7.8153846153846143</v>
      </c>
      <c r="N1117" s="9">
        <f t="shared" si="138"/>
        <v>9.5505449591280644</v>
      </c>
      <c r="O1117" s="9">
        <f t="shared" si="139"/>
        <v>7.2508917954815768</v>
      </c>
      <c r="P1117" s="11">
        <f t="shared" si="140"/>
        <v>-18.168181513925514</v>
      </c>
      <c r="Q1117" s="11">
        <f t="shared" si="141"/>
        <v>7.7851502384134799</v>
      </c>
      <c r="R1117" s="8">
        <v>0</v>
      </c>
      <c r="S1117" s="8">
        <v>0</v>
      </c>
      <c r="T1117" s="8">
        <v>1</v>
      </c>
      <c r="U1117" s="11">
        <f t="shared" si="142"/>
        <v>0</v>
      </c>
      <c r="V1117" s="11">
        <f t="shared" si="143"/>
        <v>100</v>
      </c>
      <c r="W1117" s="9">
        <v>3</v>
      </c>
      <c r="X1117" s="9">
        <v>8</v>
      </c>
    </row>
    <row r="1118" spans="1:24" x14ac:dyDescent="0.2">
      <c r="A1118" s="7" t="s">
        <v>3839</v>
      </c>
      <c r="B1118" s="7" t="s">
        <v>262</v>
      </c>
      <c r="C1118" s="8">
        <v>2</v>
      </c>
      <c r="D1118" s="9">
        <v>9.75</v>
      </c>
      <c r="E1118" s="10">
        <v>2100</v>
      </c>
      <c r="F1118" s="10">
        <v>100</v>
      </c>
      <c r="G1118" s="11">
        <f t="shared" si="136"/>
        <v>4.7619047619047619</v>
      </c>
      <c r="H1118" s="10">
        <v>2200</v>
      </c>
      <c r="I1118" s="9">
        <v>9.75</v>
      </c>
      <c r="J1118" s="8">
        <v>2</v>
      </c>
      <c r="K1118" s="9">
        <v>0</v>
      </c>
      <c r="L1118" s="9">
        <v>0</v>
      </c>
      <c r="M1118" s="9">
        <f t="shared" si="137"/>
        <v>0</v>
      </c>
      <c r="N1118" s="9">
        <f t="shared" si="138"/>
        <v>9.5505449591280644</v>
      </c>
      <c r="O1118" s="9">
        <f t="shared" si="139"/>
        <v>7.2508917954815768</v>
      </c>
      <c r="P1118" s="11">
        <f t="shared" si="140"/>
        <v>-100</v>
      </c>
      <c r="Q1118" s="11">
        <f t="shared" si="141"/>
        <v>-100</v>
      </c>
      <c r="R1118" s="8">
        <v>0</v>
      </c>
      <c r="S1118" s="8">
        <v>0</v>
      </c>
      <c r="T1118" s="8">
        <v>0</v>
      </c>
      <c r="U1118" s="11">
        <f t="shared" si="142"/>
        <v>0</v>
      </c>
      <c r="V1118" s="11">
        <f t="shared" si="143"/>
        <v>0</v>
      </c>
      <c r="W1118" s="9">
        <v>7</v>
      </c>
      <c r="X1118" s="9">
        <v>8.5</v>
      </c>
    </row>
    <row r="1119" spans="1:24" x14ac:dyDescent="0.2">
      <c r="A1119" s="7" t="s">
        <v>3839</v>
      </c>
      <c r="B1119" s="7" t="s">
        <v>1535</v>
      </c>
      <c r="C1119" s="8">
        <v>1</v>
      </c>
      <c r="D1119" s="9">
        <v>8</v>
      </c>
      <c r="E1119" s="10">
        <v>1000</v>
      </c>
      <c r="F1119" s="10">
        <v>0</v>
      </c>
      <c r="G1119" s="11">
        <f t="shared" si="136"/>
        <v>0</v>
      </c>
      <c r="H1119" s="10">
        <v>1000</v>
      </c>
      <c r="I1119" s="9">
        <v>8</v>
      </c>
      <c r="J1119" s="8">
        <v>1</v>
      </c>
      <c r="K1119" s="9">
        <v>0</v>
      </c>
      <c r="L1119" s="9">
        <v>0</v>
      </c>
      <c r="M1119" s="9">
        <f t="shared" si="137"/>
        <v>0</v>
      </c>
      <c r="N1119" s="9">
        <f t="shared" si="138"/>
        <v>9.5505449591280644</v>
      </c>
      <c r="O1119" s="9">
        <f t="shared" si="139"/>
        <v>7.2508917954815768</v>
      </c>
      <c r="P1119" s="11">
        <f t="shared" si="140"/>
        <v>-100</v>
      </c>
      <c r="Q1119" s="11">
        <f t="shared" si="141"/>
        <v>-100</v>
      </c>
      <c r="R1119" s="8">
        <v>0</v>
      </c>
      <c r="S1119" s="8">
        <v>0</v>
      </c>
      <c r="T1119" s="8">
        <v>0</v>
      </c>
      <c r="U1119" s="11">
        <f t="shared" si="142"/>
        <v>0</v>
      </c>
      <c r="V1119" s="11">
        <f t="shared" si="143"/>
        <v>0</v>
      </c>
      <c r="W1119" s="9">
        <v>7</v>
      </c>
      <c r="X1119" s="9">
        <v>8</v>
      </c>
    </row>
    <row r="1120" spans="1:24" x14ac:dyDescent="0.2">
      <c r="A1120" s="7" t="s">
        <v>3839</v>
      </c>
      <c r="B1120" s="7" t="s">
        <v>518</v>
      </c>
      <c r="C1120" s="8">
        <v>2</v>
      </c>
      <c r="D1120" s="9">
        <v>11</v>
      </c>
      <c r="E1120" s="10">
        <v>1700</v>
      </c>
      <c r="F1120" s="10">
        <v>0</v>
      </c>
      <c r="G1120" s="11">
        <f t="shared" si="136"/>
        <v>0</v>
      </c>
      <c r="H1120" s="10">
        <v>1700</v>
      </c>
      <c r="I1120" s="9">
        <v>11</v>
      </c>
      <c r="J1120" s="8">
        <v>2</v>
      </c>
      <c r="K1120" s="9">
        <v>0</v>
      </c>
      <c r="L1120" s="9">
        <v>0</v>
      </c>
      <c r="M1120" s="9">
        <f t="shared" si="137"/>
        <v>0</v>
      </c>
      <c r="N1120" s="9">
        <f t="shared" si="138"/>
        <v>9.5505449591280644</v>
      </c>
      <c r="O1120" s="9">
        <f t="shared" si="139"/>
        <v>7.2508917954815768</v>
      </c>
      <c r="P1120" s="11">
        <f t="shared" si="140"/>
        <v>-100</v>
      </c>
      <c r="Q1120" s="11">
        <f t="shared" si="141"/>
        <v>-100</v>
      </c>
      <c r="R1120" s="8">
        <v>0</v>
      </c>
      <c r="S1120" s="8">
        <v>0</v>
      </c>
      <c r="T1120" s="8">
        <v>0</v>
      </c>
      <c r="U1120" s="11">
        <f t="shared" si="142"/>
        <v>0</v>
      </c>
      <c r="V1120" s="11">
        <f t="shared" si="143"/>
        <v>0</v>
      </c>
      <c r="W1120" s="9">
        <v>7</v>
      </c>
      <c r="X1120" s="9">
        <v>8.5</v>
      </c>
    </row>
    <row r="1121" spans="1:24" x14ac:dyDescent="0.2">
      <c r="A1121" s="7" t="s">
        <v>3839</v>
      </c>
      <c r="B1121" s="7" t="s">
        <v>112</v>
      </c>
      <c r="C1121" s="8">
        <v>1</v>
      </c>
      <c r="D1121" s="9">
        <v>10</v>
      </c>
      <c r="E1121" s="10">
        <v>900</v>
      </c>
      <c r="F1121" s="10">
        <v>100</v>
      </c>
      <c r="G1121" s="11">
        <f t="shared" si="136"/>
        <v>11.111111111111111</v>
      </c>
      <c r="H1121" s="10">
        <v>1000</v>
      </c>
      <c r="I1121" s="9">
        <v>10</v>
      </c>
      <c r="J1121" s="8">
        <v>1</v>
      </c>
      <c r="K1121" s="9">
        <v>48.6</v>
      </c>
      <c r="L1121" s="9">
        <v>48.6</v>
      </c>
      <c r="M1121" s="9">
        <f t="shared" si="137"/>
        <v>48.6</v>
      </c>
      <c r="N1121" s="9">
        <f t="shared" si="138"/>
        <v>9.5505449591280644</v>
      </c>
      <c r="O1121" s="9">
        <f t="shared" si="139"/>
        <v>7.2508917954815768</v>
      </c>
      <c r="P1121" s="11">
        <f t="shared" si="140"/>
        <v>408.87148542816794</v>
      </c>
      <c r="Q1121" s="11">
        <f t="shared" si="141"/>
        <v>570.26238110855957</v>
      </c>
      <c r="R1121" s="8">
        <v>1</v>
      </c>
      <c r="S1121" s="8">
        <v>1</v>
      </c>
      <c r="T1121" s="8">
        <v>1</v>
      </c>
      <c r="U1121" s="11">
        <f t="shared" si="142"/>
        <v>100</v>
      </c>
      <c r="V1121" s="11">
        <f t="shared" si="143"/>
        <v>300</v>
      </c>
      <c r="W1121" s="9">
        <v>1</v>
      </c>
      <c r="X1121" s="9">
        <v>9</v>
      </c>
    </row>
    <row r="1122" spans="1:24" x14ac:dyDescent="0.2">
      <c r="A1122" s="7" t="s">
        <v>3839</v>
      </c>
      <c r="B1122" s="7" t="s">
        <v>381</v>
      </c>
      <c r="C1122" s="8">
        <v>1</v>
      </c>
      <c r="D1122" s="9">
        <v>8</v>
      </c>
      <c r="E1122" s="10">
        <v>1000</v>
      </c>
      <c r="F1122" s="10">
        <v>200</v>
      </c>
      <c r="G1122" s="11">
        <f t="shared" si="136"/>
        <v>20</v>
      </c>
      <c r="H1122" s="10">
        <v>1200</v>
      </c>
      <c r="I1122" s="9">
        <v>8</v>
      </c>
      <c r="J1122" s="8">
        <v>1</v>
      </c>
      <c r="K1122" s="9">
        <v>0</v>
      </c>
      <c r="L1122" s="9">
        <v>0</v>
      </c>
      <c r="M1122" s="9">
        <f t="shared" si="137"/>
        <v>0</v>
      </c>
      <c r="N1122" s="9">
        <f t="shared" si="138"/>
        <v>9.5505449591280644</v>
      </c>
      <c r="O1122" s="9">
        <f t="shared" si="139"/>
        <v>7.2508917954815768</v>
      </c>
      <c r="P1122" s="11">
        <f t="shared" si="140"/>
        <v>-100</v>
      </c>
      <c r="Q1122" s="11">
        <f t="shared" si="141"/>
        <v>-100</v>
      </c>
      <c r="R1122" s="8">
        <v>0</v>
      </c>
      <c r="S1122" s="8">
        <v>0</v>
      </c>
      <c r="T1122" s="8">
        <v>0</v>
      </c>
      <c r="U1122" s="11">
        <f t="shared" si="142"/>
        <v>0</v>
      </c>
      <c r="V1122" s="11">
        <f t="shared" si="143"/>
        <v>0</v>
      </c>
      <c r="W1122" s="9">
        <v>9</v>
      </c>
      <c r="X1122" s="9">
        <v>9</v>
      </c>
    </row>
    <row r="1123" spans="1:24" x14ac:dyDescent="0.2">
      <c r="A1123" s="7" t="s">
        <v>3839</v>
      </c>
      <c r="B1123" s="7" t="s">
        <v>768</v>
      </c>
      <c r="C1123" s="8">
        <v>1</v>
      </c>
      <c r="D1123" s="9">
        <v>12</v>
      </c>
      <c r="E1123" s="10">
        <v>800</v>
      </c>
      <c r="F1123" s="10">
        <v>0</v>
      </c>
      <c r="G1123" s="11">
        <f t="shared" si="136"/>
        <v>0</v>
      </c>
      <c r="H1123" s="10">
        <v>0</v>
      </c>
      <c r="I1123" s="9">
        <v>12</v>
      </c>
      <c r="J1123" s="8">
        <v>0</v>
      </c>
      <c r="K1123" s="9">
        <v>0</v>
      </c>
      <c r="L1123" s="9">
        <v>0</v>
      </c>
      <c r="M1123" s="9">
        <f t="shared" si="137"/>
        <v>0</v>
      </c>
      <c r="N1123" s="9">
        <f t="shared" si="138"/>
        <v>9.5505449591280644</v>
      </c>
      <c r="O1123" s="9">
        <f t="shared" si="139"/>
        <v>7.2508917954815768</v>
      </c>
      <c r="P1123" s="11">
        <f t="shared" si="140"/>
        <v>-100</v>
      </c>
      <c r="Q1123" s="11">
        <f t="shared" si="141"/>
        <v>-100</v>
      </c>
      <c r="R1123" s="8">
        <v>0</v>
      </c>
      <c r="S1123" s="8">
        <v>0</v>
      </c>
      <c r="T1123" s="8">
        <v>0</v>
      </c>
      <c r="U1123" s="11">
        <f t="shared" si="142"/>
        <v>0</v>
      </c>
      <c r="V1123" s="11">
        <f t="shared" si="143"/>
        <v>0</v>
      </c>
      <c r="W1123" s="9">
        <v>0</v>
      </c>
      <c r="X1123" s="9">
        <v>0</v>
      </c>
    </row>
    <row r="1124" spans="1:24" x14ac:dyDescent="0.2">
      <c r="A1124" s="7" t="s">
        <v>3839</v>
      </c>
      <c r="B1124" s="7" t="s">
        <v>644</v>
      </c>
      <c r="C1124" s="8">
        <v>1</v>
      </c>
      <c r="D1124" s="9">
        <v>5</v>
      </c>
      <c r="E1124" s="10">
        <v>1300</v>
      </c>
      <c r="F1124" s="10">
        <v>0</v>
      </c>
      <c r="G1124" s="11">
        <f t="shared" si="136"/>
        <v>0</v>
      </c>
      <c r="H1124" s="10">
        <v>1300</v>
      </c>
      <c r="I1124" s="9">
        <v>5</v>
      </c>
      <c r="J1124" s="8">
        <v>1</v>
      </c>
      <c r="K1124" s="9">
        <v>8.34</v>
      </c>
      <c r="L1124" s="9">
        <v>8.34</v>
      </c>
      <c r="M1124" s="9">
        <f t="shared" si="137"/>
        <v>6.4153846153846157</v>
      </c>
      <c r="N1124" s="9">
        <f t="shared" si="138"/>
        <v>9.5505449591280644</v>
      </c>
      <c r="O1124" s="9">
        <f t="shared" si="139"/>
        <v>7.2508917954815768</v>
      </c>
      <c r="P1124" s="11">
        <f t="shared" si="140"/>
        <v>-32.827030888399477</v>
      </c>
      <c r="Q1124" s="11">
        <f t="shared" si="141"/>
        <v>-11.522819587758997</v>
      </c>
      <c r="R1124" s="8">
        <v>0</v>
      </c>
      <c r="S1124" s="8">
        <v>0</v>
      </c>
      <c r="T1124" s="8">
        <v>1</v>
      </c>
      <c r="U1124" s="11">
        <f t="shared" si="142"/>
        <v>0</v>
      </c>
      <c r="V1124" s="11">
        <f t="shared" si="143"/>
        <v>100</v>
      </c>
      <c r="W1124" s="9">
        <v>3</v>
      </c>
      <c r="X1124" s="9">
        <v>9</v>
      </c>
    </row>
    <row r="1125" spans="1:24" x14ac:dyDescent="0.2">
      <c r="A1125" s="7" t="s">
        <v>3839</v>
      </c>
      <c r="B1125" s="7" t="s">
        <v>277</v>
      </c>
      <c r="C1125" s="8">
        <v>1</v>
      </c>
      <c r="D1125" s="9">
        <v>3.5</v>
      </c>
      <c r="E1125" s="10">
        <v>1500</v>
      </c>
      <c r="F1125" s="10">
        <v>100</v>
      </c>
      <c r="G1125" s="11">
        <f t="shared" si="136"/>
        <v>6.666666666666667</v>
      </c>
      <c r="H1125" s="10">
        <v>1600</v>
      </c>
      <c r="I1125" s="9">
        <v>3.5</v>
      </c>
      <c r="J1125" s="8">
        <v>1</v>
      </c>
      <c r="K1125" s="9">
        <v>0</v>
      </c>
      <c r="L1125" s="9">
        <v>0</v>
      </c>
      <c r="M1125" s="9">
        <f t="shared" si="137"/>
        <v>0</v>
      </c>
      <c r="N1125" s="9">
        <f t="shared" si="138"/>
        <v>9.5505449591280644</v>
      </c>
      <c r="O1125" s="9">
        <f t="shared" si="139"/>
        <v>7.2508917954815768</v>
      </c>
      <c r="P1125" s="11">
        <f t="shared" si="140"/>
        <v>-100</v>
      </c>
      <c r="Q1125" s="11">
        <f t="shared" si="141"/>
        <v>-100</v>
      </c>
      <c r="R1125" s="8">
        <v>0</v>
      </c>
      <c r="S1125" s="8">
        <v>0</v>
      </c>
      <c r="T1125" s="8">
        <v>0</v>
      </c>
      <c r="U1125" s="11">
        <f t="shared" si="142"/>
        <v>0</v>
      </c>
      <c r="V1125" s="11">
        <f t="shared" si="143"/>
        <v>0</v>
      </c>
      <c r="W1125" s="9">
        <v>4</v>
      </c>
      <c r="X1125" s="9">
        <v>9</v>
      </c>
    </row>
    <row r="1126" spans="1:24" x14ac:dyDescent="0.2">
      <c r="A1126" s="7" t="s">
        <v>3839</v>
      </c>
      <c r="B1126" s="7" t="s">
        <v>1098</v>
      </c>
      <c r="C1126" s="8">
        <v>1</v>
      </c>
      <c r="D1126" s="9">
        <v>20</v>
      </c>
      <c r="E1126" s="10">
        <v>700</v>
      </c>
      <c r="F1126" s="10">
        <v>0</v>
      </c>
      <c r="G1126" s="11">
        <f t="shared" si="136"/>
        <v>0</v>
      </c>
      <c r="H1126" s="10">
        <v>700</v>
      </c>
      <c r="I1126" s="9">
        <v>20</v>
      </c>
      <c r="J1126" s="8">
        <v>1</v>
      </c>
      <c r="K1126" s="9">
        <v>0</v>
      </c>
      <c r="L1126" s="9">
        <v>0</v>
      </c>
      <c r="M1126" s="9">
        <f t="shared" si="137"/>
        <v>0</v>
      </c>
      <c r="N1126" s="9">
        <f t="shared" si="138"/>
        <v>9.5505449591280644</v>
      </c>
      <c r="O1126" s="9">
        <f t="shared" si="139"/>
        <v>7.2508917954815768</v>
      </c>
      <c r="P1126" s="11">
        <f t="shared" si="140"/>
        <v>-100</v>
      </c>
      <c r="Q1126" s="11">
        <f t="shared" si="141"/>
        <v>-100</v>
      </c>
      <c r="R1126" s="8">
        <v>0</v>
      </c>
      <c r="S1126" s="8">
        <v>0</v>
      </c>
      <c r="T1126" s="8">
        <v>0</v>
      </c>
      <c r="U1126" s="11">
        <f t="shared" si="142"/>
        <v>0</v>
      </c>
      <c r="V1126" s="11">
        <f t="shared" si="143"/>
        <v>0</v>
      </c>
      <c r="W1126" s="9">
        <v>4</v>
      </c>
      <c r="X1126" s="9">
        <v>9</v>
      </c>
    </row>
    <row r="1127" spans="1:24" x14ac:dyDescent="0.2">
      <c r="A1127" s="7" t="s">
        <v>3839</v>
      </c>
      <c r="B1127" s="7" t="s">
        <v>413</v>
      </c>
      <c r="C1127" s="8">
        <v>1</v>
      </c>
      <c r="D1127" s="9">
        <v>10</v>
      </c>
      <c r="E1127" s="10">
        <v>900</v>
      </c>
      <c r="F1127" s="10">
        <v>0</v>
      </c>
      <c r="G1127" s="11">
        <f t="shared" si="136"/>
        <v>0</v>
      </c>
      <c r="H1127" s="10">
        <v>900</v>
      </c>
      <c r="I1127" s="9">
        <v>10</v>
      </c>
      <c r="J1127" s="8">
        <v>1</v>
      </c>
      <c r="K1127" s="9">
        <v>10.220000000000001</v>
      </c>
      <c r="L1127" s="9">
        <v>10.220000000000001</v>
      </c>
      <c r="M1127" s="9">
        <f t="shared" si="137"/>
        <v>11.355555555555556</v>
      </c>
      <c r="N1127" s="9">
        <f t="shared" si="138"/>
        <v>9.5505449591280644</v>
      </c>
      <c r="O1127" s="9">
        <f t="shared" si="139"/>
        <v>7.2508917954815768</v>
      </c>
      <c r="P1127" s="11">
        <f t="shared" si="140"/>
        <v>18.899556037400021</v>
      </c>
      <c r="Q1127" s="11">
        <f t="shared" si="141"/>
        <v>56.609088590065817</v>
      </c>
      <c r="R1127" s="8">
        <v>0</v>
      </c>
      <c r="S1127" s="8">
        <v>0</v>
      </c>
      <c r="T1127" s="8">
        <v>1</v>
      </c>
      <c r="U1127" s="11">
        <f t="shared" si="142"/>
        <v>0</v>
      </c>
      <c r="V1127" s="11">
        <f t="shared" si="143"/>
        <v>100</v>
      </c>
      <c r="W1127" s="9">
        <v>3</v>
      </c>
      <c r="X1127" s="9">
        <v>9</v>
      </c>
    </row>
    <row r="1128" spans="1:24" x14ac:dyDescent="0.2">
      <c r="A1128" s="7" t="s">
        <v>3839</v>
      </c>
      <c r="B1128" s="7" t="s">
        <v>488</v>
      </c>
      <c r="C1128" s="8">
        <v>1</v>
      </c>
      <c r="D1128" s="9">
        <v>6</v>
      </c>
      <c r="E1128" s="10">
        <v>1200</v>
      </c>
      <c r="F1128" s="10">
        <v>0</v>
      </c>
      <c r="G1128" s="11">
        <f t="shared" si="136"/>
        <v>0</v>
      </c>
      <c r="H1128" s="10">
        <v>1200</v>
      </c>
      <c r="I1128" s="9">
        <v>6</v>
      </c>
      <c r="J1128" s="8">
        <v>1</v>
      </c>
      <c r="K1128" s="9">
        <v>0</v>
      </c>
      <c r="L1128" s="9">
        <v>0</v>
      </c>
      <c r="M1128" s="9">
        <f t="shared" si="137"/>
        <v>0</v>
      </c>
      <c r="N1128" s="9">
        <f t="shared" si="138"/>
        <v>9.5505449591280644</v>
      </c>
      <c r="O1128" s="9">
        <f t="shared" si="139"/>
        <v>7.2508917954815768</v>
      </c>
      <c r="P1128" s="11">
        <f t="shared" si="140"/>
        <v>-100</v>
      </c>
      <c r="Q1128" s="11">
        <f t="shared" si="141"/>
        <v>-100</v>
      </c>
      <c r="R1128" s="8">
        <v>0</v>
      </c>
      <c r="S1128" s="8">
        <v>0</v>
      </c>
      <c r="T1128" s="8">
        <v>0</v>
      </c>
      <c r="U1128" s="11">
        <f t="shared" si="142"/>
        <v>0</v>
      </c>
      <c r="V1128" s="11">
        <f t="shared" si="143"/>
        <v>0</v>
      </c>
      <c r="W1128" s="9">
        <v>6</v>
      </c>
      <c r="X1128" s="9">
        <v>9</v>
      </c>
    </row>
    <row r="1129" spans="1:24" x14ac:dyDescent="0.2">
      <c r="A1129" s="7" t="s">
        <v>3839</v>
      </c>
      <c r="B1129" s="7" t="s">
        <v>901</v>
      </c>
      <c r="C1129" s="8">
        <v>1</v>
      </c>
      <c r="D1129" s="9">
        <v>30</v>
      </c>
      <c r="E1129" s="10">
        <v>400</v>
      </c>
      <c r="F1129" s="10">
        <v>0</v>
      </c>
      <c r="G1129" s="11">
        <f t="shared" si="136"/>
        <v>0</v>
      </c>
      <c r="H1129" s="10">
        <v>400</v>
      </c>
      <c r="I1129" s="9">
        <v>30</v>
      </c>
      <c r="J1129" s="8">
        <v>1</v>
      </c>
      <c r="K1129" s="9">
        <v>0</v>
      </c>
      <c r="L1129" s="9">
        <v>0</v>
      </c>
      <c r="M1129" s="9">
        <f t="shared" si="137"/>
        <v>0</v>
      </c>
      <c r="N1129" s="9">
        <f t="shared" si="138"/>
        <v>9.5505449591280644</v>
      </c>
      <c r="O1129" s="9">
        <f t="shared" si="139"/>
        <v>7.2508917954815768</v>
      </c>
      <c r="P1129" s="11">
        <f t="shared" si="140"/>
        <v>-100</v>
      </c>
      <c r="Q1129" s="11">
        <f t="shared" si="141"/>
        <v>-100</v>
      </c>
      <c r="R1129" s="8">
        <v>0</v>
      </c>
      <c r="S1129" s="8">
        <v>0</v>
      </c>
      <c r="T1129" s="8">
        <v>0</v>
      </c>
      <c r="U1129" s="11">
        <f t="shared" si="142"/>
        <v>0</v>
      </c>
      <c r="V1129" s="11">
        <f t="shared" si="143"/>
        <v>0</v>
      </c>
      <c r="W1129" s="9">
        <v>7</v>
      </c>
      <c r="X1129" s="9">
        <v>9</v>
      </c>
    </row>
    <row r="1130" spans="1:24" x14ac:dyDescent="0.2">
      <c r="A1130" s="2" t="s">
        <v>3941</v>
      </c>
      <c r="B1130" s="2" t="s">
        <v>3943</v>
      </c>
      <c r="C1130" s="3">
        <v>1</v>
      </c>
      <c r="D1130" s="4">
        <v>8</v>
      </c>
      <c r="E1130" s="5">
        <v>1000</v>
      </c>
      <c r="F1130" s="5">
        <v>0</v>
      </c>
      <c r="G1130" s="6">
        <f t="shared" si="136"/>
        <v>0</v>
      </c>
      <c r="H1130" s="5">
        <v>0</v>
      </c>
      <c r="I1130" s="4">
        <v>8</v>
      </c>
      <c r="J1130" s="3">
        <v>0</v>
      </c>
      <c r="K1130" s="4">
        <v>0</v>
      </c>
      <c r="L1130" s="4">
        <v>0</v>
      </c>
      <c r="M1130" s="4">
        <f t="shared" si="137"/>
        <v>0</v>
      </c>
      <c r="N1130" s="4">
        <f t="shared" si="138"/>
        <v>7.6547191011235958</v>
      </c>
      <c r="O1130" s="4">
        <f t="shared" si="139"/>
        <v>7.2508917954815768</v>
      </c>
      <c r="P1130" s="6">
        <f t="shared" si="140"/>
        <v>-100</v>
      </c>
      <c r="Q1130" s="6">
        <f t="shared" si="141"/>
        <v>-100</v>
      </c>
      <c r="R1130" s="3">
        <v>0</v>
      </c>
      <c r="S1130" s="3">
        <v>0</v>
      </c>
      <c r="T1130" s="3">
        <v>0</v>
      </c>
      <c r="U1130" s="6">
        <f t="shared" si="142"/>
        <v>0</v>
      </c>
      <c r="V1130" s="6">
        <f t="shared" si="143"/>
        <v>0</v>
      </c>
      <c r="W1130" s="4">
        <v>0</v>
      </c>
      <c r="X1130" s="4">
        <v>0</v>
      </c>
    </row>
    <row r="1131" spans="1:24" x14ac:dyDescent="0.2">
      <c r="A1131" s="7" t="s">
        <v>3941</v>
      </c>
      <c r="B1131" s="7" t="s">
        <v>243</v>
      </c>
      <c r="C1131" s="8">
        <v>1</v>
      </c>
      <c r="D1131" s="9">
        <v>5</v>
      </c>
      <c r="E1131" s="10">
        <v>1300</v>
      </c>
      <c r="F1131" s="10">
        <v>100</v>
      </c>
      <c r="G1131" s="11">
        <f t="shared" si="136"/>
        <v>7.6923076923076925</v>
      </c>
      <c r="H1131" s="10">
        <v>1400</v>
      </c>
      <c r="I1131" s="9">
        <v>5</v>
      </c>
      <c r="J1131" s="8">
        <v>1</v>
      </c>
      <c r="K1131" s="9">
        <v>7.02</v>
      </c>
      <c r="L1131" s="9">
        <v>7.02</v>
      </c>
      <c r="M1131" s="9">
        <f t="shared" si="137"/>
        <v>5.0142857142857142</v>
      </c>
      <c r="N1131" s="9">
        <f t="shared" si="138"/>
        <v>7.6547191011235958</v>
      </c>
      <c r="O1131" s="9">
        <f t="shared" si="139"/>
        <v>7.2508917954815768</v>
      </c>
      <c r="P1131" s="11">
        <f t="shared" si="140"/>
        <v>-34.494190471996632</v>
      </c>
      <c r="Q1131" s="11">
        <f t="shared" si="141"/>
        <v>-30.845944806259734</v>
      </c>
      <c r="R1131" s="8">
        <v>0</v>
      </c>
      <c r="S1131" s="8">
        <v>0</v>
      </c>
      <c r="T1131" s="8">
        <v>1</v>
      </c>
      <c r="U1131" s="11">
        <f t="shared" si="142"/>
        <v>0</v>
      </c>
      <c r="V1131" s="11">
        <f t="shared" si="143"/>
        <v>100</v>
      </c>
      <c r="W1131" s="9">
        <v>3</v>
      </c>
      <c r="X1131" s="9">
        <v>6</v>
      </c>
    </row>
    <row r="1132" spans="1:24" x14ac:dyDescent="0.2">
      <c r="A1132" s="7" t="s">
        <v>3941</v>
      </c>
      <c r="B1132" s="7" t="s">
        <v>381</v>
      </c>
      <c r="C1132" s="8">
        <v>3</v>
      </c>
      <c r="D1132" s="9">
        <v>7.53</v>
      </c>
      <c r="E1132" s="10">
        <v>4100</v>
      </c>
      <c r="F1132" s="10">
        <v>300</v>
      </c>
      <c r="G1132" s="11">
        <f t="shared" si="136"/>
        <v>7.3170731707317067</v>
      </c>
      <c r="H1132" s="10">
        <v>3600</v>
      </c>
      <c r="I1132" s="9">
        <v>7.53</v>
      </c>
      <c r="J1132" s="8">
        <v>2</v>
      </c>
      <c r="K1132" s="9">
        <v>0</v>
      </c>
      <c r="L1132" s="9">
        <v>0</v>
      </c>
      <c r="M1132" s="9">
        <f t="shared" si="137"/>
        <v>0</v>
      </c>
      <c r="N1132" s="9">
        <f t="shared" si="138"/>
        <v>7.6547191011235958</v>
      </c>
      <c r="O1132" s="9">
        <f t="shared" si="139"/>
        <v>7.2508917954815768</v>
      </c>
      <c r="P1132" s="11">
        <f t="shared" si="140"/>
        <v>-100</v>
      </c>
      <c r="Q1132" s="11">
        <f t="shared" si="141"/>
        <v>-100</v>
      </c>
      <c r="R1132" s="8">
        <v>0</v>
      </c>
      <c r="S1132" s="8">
        <v>0</v>
      </c>
      <c r="T1132" s="8">
        <v>0</v>
      </c>
      <c r="U1132" s="11">
        <f t="shared" si="142"/>
        <v>0</v>
      </c>
      <c r="V1132" s="11">
        <f t="shared" si="143"/>
        <v>0</v>
      </c>
      <c r="W1132" s="9">
        <v>4.5</v>
      </c>
      <c r="X1132" s="9">
        <v>9</v>
      </c>
    </row>
    <row r="1133" spans="1:24" x14ac:dyDescent="0.2">
      <c r="A1133" s="7" t="s">
        <v>3941</v>
      </c>
      <c r="B1133" s="7" t="s">
        <v>1128</v>
      </c>
      <c r="C1133" s="8">
        <v>1</v>
      </c>
      <c r="D1133" s="9">
        <v>8</v>
      </c>
      <c r="E1133" s="10">
        <v>1000</v>
      </c>
      <c r="F1133" s="10">
        <v>200</v>
      </c>
      <c r="G1133" s="11">
        <f t="shared" si="136"/>
        <v>20</v>
      </c>
      <c r="H1133" s="10">
        <v>1200</v>
      </c>
      <c r="I1133" s="9">
        <v>8</v>
      </c>
      <c r="J1133" s="8">
        <v>1</v>
      </c>
      <c r="K1133" s="9">
        <v>0</v>
      </c>
      <c r="L1133" s="9">
        <v>0</v>
      </c>
      <c r="M1133" s="9">
        <f t="shared" si="137"/>
        <v>0</v>
      </c>
      <c r="N1133" s="9">
        <f t="shared" si="138"/>
        <v>7.6547191011235958</v>
      </c>
      <c r="O1133" s="9">
        <f t="shared" si="139"/>
        <v>7.2508917954815768</v>
      </c>
      <c r="P1133" s="11">
        <f t="shared" si="140"/>
        <v>-100</v>
      </c>
      <c r="Q1133" s="11">
        <f t="shared" si="141"/>
        <v>-100</v>
      </c>
      <c r="R1133" s="8">
        <v>0</v>
      </c>
      <c r="S1133" s="8">
        <v>0</v>
      </c>
      <c r="T1133" s="8">
        <v>0</v>
      </c>
      <c r="U1133" s="11">
        <f t="shared" si="142"/>
        <v>0</v>
      </c>
      <c r="V1133" s="11">
        <f t="shared" si="143"/>
        <v>0</v>
      </c>
      <c r="W1133" s="9">
        <v>6</v>
      </c>
      <c r="X1133" s="9">
        <v>6</v>
      </c>
    </row>
    <row r="1134" spans="1:24" x14ac:dyDescent="0.2">
      <c r="A1134" s="7" t="s">
        <v>3941</v>
      </c>
      <c r="B1134" s="7" t="s">
        <v>464</v>
      </c>
      <c r="C1134" s="8">
        <v>1</v>
      </c>
      <c r="D1134" s="9">
        <v>2</v>
      </c>
      <c r="E1134" s="10">
        <v>1900</v>
      </c>
      <c r="F1134" s="10">
        <v>200</v>
      </c>
      <c r="G1134" s="11">
        <f t="shared" si="136"/>
        <v>10.526315789473683</v>
      </c>
      <c r="H1134" s="10">
        <v>2100</v>
      </c>
      <c r="I1134" s="9">
        <v>2</v>
      </c>
      <c r="J1134" s="8">
        <v>1</v>
      </c>
      <c r="K1134" s="9">
        <v>17.86</v>
      </c>
      <c r="L1134" s="9">
        <v>17.86</v>
      </c>
      <c r="M1134" s="9">
        <f t="shared" si="137"/>
        <v>8.504761904761903</v>
      </c>
      <c r="N1134" s="9">
        <f t="shared" si="138"/>
        <v>7.6547191011235958</v>
      </c>
      <c r="O1134" s="9">
        <f t="shared" si="139"/>
        <v>7.2508917954815768</v>
      </c>
      <c r="P1134" s="11">
        <f t="shared" si="140"/>
        <v>11.104820339044629</v>
      </c>
      <c r="Q1134" s="11">
        <f t="shared" si="141"/>
        <v>17.292633025660106</v>
      </c>
      <c r="R1134" s="8">
        <v>0</v>
      </c>
      <c r="S1134" s="8">
        <v>1</v>
      </c>
      <c r="T1134" s="8">
        <v>1</v>
      </c>
      <c r="U1134" s="11">
        <f t="shared" si="142"/>
        <v>0</v>
      </c>
      <c r="V1134" s="11">
        <f t="shared" si="143"/>
        <v>200</v>
      </c>
      <c r="W1134" s="9">
        <v>2</v>
      </c>
      <c r="X1134" s="9">
        <v>6</v>
      </c>
    </row>
    <row r="1135" spans="1:24" x14ac:dyDescent="0.2">
      <c r="A1135" s="7" t="s">
        <v>3941</v>
      </c>
      <c r="B1135" s="7" t="s">
        <v>832</v>
      </c>
      <c r="C1135" s="8">
        <v>3</v>
      </c>
      <c r="D1135" s="9">
        <v>30</v>
      </c>
      <c r="E1135" s="10">
        <v>1200</v>
      </c>
      <c r="F1135" s="10">
        <v>400</v>
      </c>
      <c r="G1135" s="11">
        <f t="shared" si="136"/>
        <v>33.333333333333329</v>
      </c>
      <c r="H1135" s="10">
        <v>1600</v>
      </c>
      <c r="I1135" s="9">
        <v>30</v>
      </c>
      <c r="J1135" s="8">
        <v>3</v>
      </c>
      <c r="K1135" s="9">
        <v>0</v>
      </c>
      <c r="L1135" s="9">
        <v>0</v>
      </c>
      <c r="M1135" s="9">
        <f t="shared" si="137"/>
        <v>0</v>
      </c>
      <c r="N1135" s="9">
        <f t="shared" si="138"/>
        <v>7.6547191011235958</v>
      </c>
      <c r="O1135" s="9">
        <f t="shared" si="139"/>
        <v>7.2508917954815768</v>
      </c>
      <c r="P1135" s="11">
        <f t="shared" si="140"/>
        <v>-100</v>
      </c>
      <c r="Q1135" s="11">
        <f t="shared" si="141"/>
        <v>-100</v>
      </c>
      <c r="R1135" s="8">
        <v>0</v>
      </c>
      <c r="S1135" s="8">
        <v>0</v>
      </c>
      <c r="T1135" s="8">
        <v>0</v>
      </c>
      <c r="U1135" s="11">
        <f t="shared" si="142"/>
        <v>0</v>
      </c>
      <c r="V1135" s="11">
        <f t="shared" si="143"/>
        <v>0</v>
      </c>
      <c r="W1135" s="9">
        <v>5.67</v>
      </c>
      <c r="X1135" s="9">
        <v>9.33</v>
      </c>
    </row>
    <row r="1136" spans="1:24" x14ac:dyDescent="0.2">
      <c r="A1136" s="7" t="s">
        <v>3941</v>
      </c>
      <c r="B1136" s="7" t="s">
        <v>95</v>
      </c>
      <c r="C1136" s="8">
        <v>12</v>
      </c>
      <c r="D1136" s="9">
        <v>6.34</v>
      </c>
      <c r="E1136" s="10">
        <v>16700</v>
      </c>
      <c r="F1136" s="10">
        <v>800</v>
      </c>
      <c r="G1136" s="11">
        <f t="shared" si="136"/>
        <v>4.7904191616766472</v>
      </c>
      <c r="H1136" s="10">
        <v>16000</v>
      </c>
      <c r="I1136" s="9">
        <v>6.34</v>
      </c>
      <c r="J1136" s="8">
        <v>10</v>
      </c>
      <c r="K1136" s="9">
        <v>116.29</v>
      </c>
      <c r="L1136" s="9">
        <v>116.29</v>
      </c>
      <c r="M1136" s="9">
        <f t="shared" si="137"/>
        <v>7.2681250000000004</v>
      </c>
      <c r="N1136" s="9">
        <f t="shared" si="138"/>
        <v>7.6547191011235958</v>
      </c>
      <c r="O1136" s="9">
        <f t="shared" si="139"/>
        <v>7.2508917954815768</v>
      </c>
      <c r="P1136" s="11">
        <f t="shared" si="140"/>
        <v>-5.0504021900274472</v>
      </c>
      <c r="Q1136" s="11">
        <f t="shared" si="141"/>
        <v>0.23767013774998719</v>
      </c>
      <c r="R1136" s="8">
        <v>2</v>
      </c>
      <c r="S1136" s="8">
        <v>3</v>
      </c>
      <c r="T1136" s="8">
        <v>6</v>
      </c>
      <c r="U1136" s="11">
        <f t="shared" si="142"/>
        <v>20</v>
      </c>
      <c r="V1136" s="11">
        <f t="shared" si="143"/>
        <v>110.00000000000001</v>
      </c>
      <c r="W1136" s="9">
        <v>3.4</v>
      </c>
      <c r="X1136" s="9">
        <v>8.1999999999999993</v>
      </c>
    </row>
    <row r="1137" spans="1:24" x14ac:dyDescent="0.2">
      <c r="A1137" s="7" t="s">
        <v>3941</v>
      </c>
      <c r="B1137" s="7" t="s">
        <v>681</v>
      </c>
      <c r="C1137" s="8">
        <v>1</v>
      </c>
      <c r="D1137" s="9">
        <v>2.5</v>
      </c>
      <c r="E1137" s="10">
        <v>1700</v>
      </c>
      <c r="F1137" s="10">
        <v>0</v>
      </c>
      <c r="G1137" s="11">
        <f t="shared" si="136"/>
        <v>0</v>
      </c>
      <c r="H1137" s="10">
        <v>1700</v>
      </c>
      <c r="I1137" s="9">
        <v>2.5</v>
      </c>
      <c r="J1137" s="8">
        <v>1</v>
      </c>
      <c r="K1137" s="9">
        <v>39.700000000000003</v>
      </c>
      <c r="L1137" s="9">
        <v>39.700000000000003</v>
      </c>
      <c r="M1137" s="9">
        <f t="shared" si="137"/>
        <v>23.352941176470591</v>
      </c>
      <c r="N1137" s="9">
        <f t="shared" si="138"/>
        <v>7.6547191011235958</v>
      </c>
      <c r="O1137" s="9">
        <f t="shared" si="139"/>
        <v>7.2508917954815768</v>
      </c>
      <c r="P1137" s="11">
        <f t="shared" si="140"/>
        <v>205.07900901344289</v>
      </c>
      <c r="Q1137" s="11">
        <f t="shared" si="141"/>
        <v>222.06991684833957</v>
      </c>
      <c r="R1137" s="8">
        <v>1</v>
      </c>
      <c r="S1137" s="8">
        <v>1</v>
      </c>
      <c r="T1137" s="8">
        <v>1</v>
      </c>
      <c r="U1137" s="11">
        <f t="shared" si="142"/>
        <v>100</v>
      </c>
      <c r="V1137" s="11">
        <f t="shared" si="143"/>
        <v>300</v>
      </c>
      <c r="W1137" s="9">
        <v>1</v>
      </c>
      <c r="X1137" s="9">
        <v>7</v>
      </c>
    </row>
    <row r="1138" spans="1:24" x14ac:dyDescent="0.2">
      <c r="A1138" s="7" t="s">
        <v>3941</v>
      </c>
      <c r="B1138" s="7" t="s">
        <v>148</v>
      </c>
      <c r="C1138" s="8">
        <v>2</v>
      </c>
      <c r="D1138" s="9">
        <v>3.75</v>
      </c>
      <c r="E1138" s="10">
        <v>2900</v>
      </c>
      <c r="F1138" s="10">
        <v>100</v>
      </c>
      <c r="G1138" s="11">
        <f t="shared" si="136"/>
        <v>3.4482758620689653</v>
      </c>
      <c r="H1138" s="10">
        <v>3000</v>
      </c>
      <c r="I1138" s="9">
        <v>3.75</v>
      </c>
      <c r="J1138" s="8">
        <v>2</v>
      </c>
      <c r="K1138" s="9">
        <v>27.39</v>
      </c>
      <c r="L1138" s="9">
        <v>27.39</v>
      </c>
      <c r="M1138" s="9">
        <f t="shared" si="137"/>
        <v>9.1300000000000008</v>
      </c>
      <c r="N1138" s="9">
        <f t="shared" si="138"/>
        <v>7.6547191011235958</v>
      </c>
      <c r="O1138" s="9">
        <f t="shared" si="139"/>
        <v>7.2508917954815768</v>
      </c>
      <c r="P1138" s="11">
        <f t="shared" si="140"/>
        <v>19.272828687598167</v>
      </c>
      <c r="Q1138" s="11">
        <f t="shared" si="141"/>
        <v>25.915546080682077</v>
      </c>
      <c r="R1138" s="8">
        <v>0</v>
      </c>
      <c r="S1138" s="8">
        <v>1</v>
      </c>
      <c r="T1138" s="8">
        <v>2</v>
      </c>
      <c r="U1138" s="11">
        <f t="shared" si="142"/>
        <v>0</v>
      </c>
      <c r="V1138" s="11">
        <f t="shared" si="143"/>
        <v>150</v>
      </c>
      <c r="W1138" s="9">
        <v>2.5</v>
      </c>
      <c r="X1138" s="9">
        <v>6</v>
      </c>
    </row>
    <row r="1139" spans="1:24" x14ac:dyDescent="0.2">
      <c r="A1139" s="7" t="s">
        <v>3941</v>
      </c>
      <c r="B1139" s="7" t="s">
        <v>188</v>
      </c>
      <c r="C1139" s="8">
        <v>2</v>
      </c>
      <c r="D1139" s="9">
        <v>12</v>
      </c>
      <c r="E1139" s="10">
        <v>1600</v>
      </c>
      <c r="F1139" s="10">
        <v>0</v>
      </c>
      <c r="G1139" s="11">
        <f t="shared" si="136"/>
        <v>0</v>
      </c>
      <c r="H1139" s="10">
        <v>800</v>
      </c>
      <c r="I1139" s="9">
        <v>12</v>
      </c>
      <c r="J1139" s="8">
        <v>1</v>
      </c>
      <c r="K1139" s="9">
        <v>0</v>
      </c>
      <c r="L1139" s="9">
        <v>0</v>
      </c>
      <c r="M1139" s="9">
        <f t="shared" si="137"/>
        <v>0</v>
      </c>
      <c r="N1139" s="9">
        <f t="shared" si="138"/>
        <v>7.6547191011235958</v>
      </c>
      <c r="O1139" s="9">
        <f t="shared" si="139"/>
        <v>7.2508917954815768</v>
      </c>
      <c r="P1139" s="11">
        <f t="shared" si="140"/>
        <v>-100</v>
      </c>
      <c r="Q1139" s="11">
        <f t="shared" si="141"/>
        <v>-100</v>
      </c>
      <c r="R1139" s="8">
        <v>0</v>
      </c>
      <c r="S1139" s="8">
        <v>0</v>
      </c>
      <c r="T1139" s="8">
        <v>0</v>
      </c>
      <c r="U1139" s="11">
        <f t="shared" si="142"/>
        <v>0</v>
      </c>
      <c r="V1139" s="11">
        <f t="shared" si="143"/>
        <v>0</v>
      </c>
      <c r="W1139" s="9">
        <v>5</v>
      </c>
      <c r="X1139" s="9">
        <v>7</v>
      </c>
    </row>
    <row r="1140" spans="1:24" x14ac:dyDescent="0.2">
      <c r="A1140" s="7" t="s">
        <v>3941</v>
      </c>
      <c r="B1140" s="7" t="s">
        <v>596</v>
      </c>
      <c r="C1140" s="8">
        <v>1</v>
      </c>
      <c r="D1140" s="9">
        <v>8</v>
      </c>
      <c r="E1140" s="10">
        <v>1000</v>
      </c>
      <c r="F1140" s="10">
        <v>0</v>
      </c>
      <c r="G1140" s="11">
        <f t="shared" si="136"/>
        <v>0</v>
      </c>
      <c r="H1140" s="10">
        <v>1000</v>
      </c>
      <c r="I1140" s="9">
        <v>8</v>
      </c>
      <c r="J1140" s="8">
        <v>1</v>
      </c>
      <c r="K1140" s="9">
        <v>23.66</v>
      </c>
      <c r="L1140" s="9">
        <v>23.66</v>
      </c>
      <c r="M1140" s="9">
        <f t="shared" si="137"/>
        <v>23.66</v>
      </c>
      <c r="N1140" s="9">
        <f t="shared" si="138"/>
        <v>7.6547191011235958</v>
      </c>
      <c r="O1140" s="9">
        <f t="shared" si="139"/>
        <v>7.2508917954815768</v>
      </c>
      <c r="P1140" s="11">
        <f t="shared" si="140"/>
        <v>209.0903753284307</v>
      </c>
      <c r="Q1140" s="11">
        <f t="shared" si="141"/>
        <v>226.30469006231522</v>
      </c>
      <c r="R1140" s="8">
        <v>0</v>
      </c>
      <c r="S1140" s="8">
        <v>1</v>
      </c>
      <c r="T1140" s="8">
        <v>1</v>
      </c>
      <c r="U1140" s="11">
        <f t="shared" si="142"/>
        <v>0</v>
      </c>
      <c r="V1140" s="11">
        <f t="shared" si="143"/>
        <v>200</v>
      </c>
      <c r="W1140" s="9">
        <v>2</v>
      </c>
      <c r="X1140" s="9">
        <v>7</v>
      </c>
    </row>
    <row r="1141" spans="1:24" x14ac:dyDescent="0.2">
      <c r="A1141" s="7" t="s">
        <v>3941</v>
      </c>
      <c r="B1141" s="7" t="s">
        <v>408</v>
      </c>
      <c r="C1141" s="8">
        <v>1</v>
      </c>
      <c r="D1141" s="9">
        <v>5</v>
      </c>
      <c r="E1141" s="10">
        <v>1300</v>
      </c>
      <c r="F1141" s="10">
        <v>0</v>
      </c>
      <c r="G1141" s="11">
        <f t="shared" si="136"/>
        <v>0</v>
      </c>
      <c r="H1141" s="10">
        <v>1300</v>
      </c>
      <c r="I1141" s="9">
        <v>5</v>
      </c>
      <c r="J1141" s="8">
        <v>1</v>
      </c>
      <c r="K1141" s="9">
        <v>0</v>
      </c>
      <c r="L1141" s="9">
        <v>0</v>
      </c>
      <c r="M1141" s="9">
        <f t="shared" si="137"/>
        <v>0</v>
      </c>
      <c r="N1141" s="9">
        <f t="shared" si="138"/>
        <v>7.6547191011235958</v>
      </c>
      <c r="O1141" s="9">
        <f t="shared" si="139"/>
        <v>7.2508917954815768</v>
      </c>
      <c r="P1141" s="11">
        <f t="shared" si="140"/>
        <v>-100</v>
      </c>
      <c r="Q1141" s="11">
        <f t="shared" si="141"/>
        <v>-100</v>
      </c>
      <c r="R1141" s="8">
        <v>0</v>
      </c>
      <c r="S1141" s="8">
        <v>0</v>
      </c>
      <c r="T1141" s="8">
        <v>0</v>
      </c>
      <c r="U1141" s="11">
        <f t="shared" si="142"/>
        <v>0</v>
      </c>
      <c r="V1141" s="11">
        <f t="shared" si="143"/>
        <v>0</v>
      </c>
      <c r="W1141" s="9">
        <v>7</v>
      </c>
      <c r="X1141" s="9">
        <v>7</v>
      </c>
    </row>
    <row r="1142" spans="1:24" x14ac:dyDescent="0.2">
      <c r="A1142" s="7" t="s">
        <v>3941</v>
      </c>
      <c r="B1142" s="7" t="s">
        <v>1023</v>
      </c>
      <c r="C1142" s="8">
        <v>1</v>
      </c>
      <c r="D1142" s="9">
        <v>20</v>
      </c>
      <c r="E1142" s="10">
        <v>700</v>
      </c>
      <c r="F1142" s="10">
        <v>0</v>
      </c>
      <c r="G1142" s="11">
        <f t="shared" si="136"/>
        <v>0</v>
      </c>
      <c r="H1142" s="10">
        <v>700</v>
      </c>
      <c r="I1142" s="9">
        <v>20</v>
      </c>
      <c r="J1142" s="8">
        <v>1</v>
      </c>
      <c r="K1142" s="9">
        <v>0</v>
      </c>
      <c r="L1142" s="9">
        <v>0</v>
      </c>
      <c r="M1142" s="9">
        <f t="shared" si="137"/>
        <v>0</v>
      </c>
      <c r="N1142" s="9">
        <f t="shared" si="138"/>
        <v>7.6547191011235958</v>
      </c>
      <c r="O1142" s="9">
        <f t="shared" si="139"/>
        <v>7.2508917954815768</v>
      </c>
      <c r="P1142" s="11">
        <f t="shared" si="140"/>
        <v>-100</v>
      </c>
      <c r="Q1142" s="11">
        <f t="shared" si="141"/>
        <v>-100</v>
      </c>
      <c r="R1142" s="8">
        <v>0</v>
      </c>
      <c r="S1142" s="8">
        <v>0</v>
      </c>
      <c r="T1142" s="8">
        <v>0</v>
      </c>
      <c r="U1142" s="11">
        <f t="shared" si="142"/>
        <v>0</v>
      </c>
      <c r="V1142" s="11">
        <f t="shared" si="143"/>
        <v>0</v>
      </c>
      <c r="W1142" s="9">
        <v>7</v>
      </c>
      <c r="X1142" s="9">
        <v>7</v>
      </c>
    </row>
    <row r="1143" spans="1:24" x14ac:dyDescent="0.2">
      <c r="A1143" s="7" t="s">
        <v>3941</v>
      </c>
      <c r="B1143" s="7" t="s">
        <v>337</v>
      </c>
      <c r="C1143" s="8">
        <v>4</v>
      </c>
      <c r="D1143" s="9">
        <v>2.4</v>
      </c>
      <c r="E1143" s="10">
        <v>7500</v>
      </c>
      <c r="F1143" s="10">
        <v>500</v>
      </c>
      <c r="G1143" s="11">
        <f t="shared" si="136"/>
        <v>6.666666666666667</v>
      </c>
      <c r="H1143" s="10">
        <v>6500</v>
      </c>
      <c r="I1143" s="9">
        <v>2.4</v>
      </c>
      <c r="J1143" s="8">
        <v>3</v>
      </c>
      <c r="K1143" s="9">
        <v>105.14</v>
      </c>
      <c r="L1143" s="9">
        <v>105.14</v>
      </c>
      <c r="M1143" s="9">
        <f t="shared" si="137"/>
        <v>16.175384615384615</v>
      </c>
      <c r="N1143" s="9">
        <f t="shared" si="138"/>
        <v>7.6547191011235958</v>
      </c>
      <c r="O1143" s="9">
        <f t="shared" si="139"/>
        <v>7.2508917954815768</v>
      </c>
      <c r="P1143" s="11">
        <f t="shared" si="140"/>
        <v>111.3125824958138</v>
      </c>
      <c r="Q1143" s="11">
        <f t="shared" si="141"/>
        <v>123.08131291470067</v>
      </c>
      <c r="R1143" s="8">
        <v>3</v>
      </c>
      <c r="S1143" s="8">
        <v>3</v>
      </c>
      <c r="T1143" s="8">
        <v>3</v>
      </c>
      <c r="U1143" s="11">
        <f t="shared" si="142"/>
        <v>100</v>
      </c>
      <c r="V1143" s="11">
        <f t="shared" si="143"/>
        <v>300</v>
      </c>
      <c r="W1143" s="9">
        <v>1</v>
      </c>
      <c r="X1143" s="9">
        <v>7</v>
      </c>
    </row>
    <row r="1144" spans="1:24" x14ac:dyDescent="0.2">
      <c r="A1144" s="7" t="s">
        <v>3941</v>
      </c>
      <c r="B1144" s="7" t="s">
        <v>702</v>
      </c>
      <c r="C1144" s="8">
        <v>2</v>
      </c>
      <c r="D1144" s="9">
        <v>7</v>
      </c>
      <c r="E1144" s="10">
        <v>2700</v>
      </c>
      <c r="F1144" s="10">
        <v>100</v>
      </c>
      <c r="G1144" s="11">
        <f t="shared" si="136"/>
        <v>3.7037037037037033</v>
      </c>
      <c r="H1144" s="10">
        <v>2000</v>
      </c>
      <c r="I1144" s="9">
        <v>7</v>
      </c>
      <c r="J1144" s="8">
        <v>1</v>
      </c>
      <c r="K1144" s="9">
        <v>20.27</v>
      </c>
      <c r="L1144" s="9">
        <v>20.27</v>
      </c>
      <c r="M1144" s="9">
        <f t="shared" si="137"/>
        <v>10.135</v>
      </c>
      <c r="N1144" s="9">
        <f t="shared" si="138"/>
        <v>7.6547191011235958</v>
      </c>
      <c r="O1144" s="9">
        <f t="shared" si="139"/>
        <v>7.2508917954815768</v>
      </c>
      <c r="P1144" s="11">
        <f t="shared" si="140"/>
        <v>32.401984528894559</v>
      </c>
      <c r="Q1144" s="11">
        <f t="shared" si="141"/>
        <v>39.77591013447018</v>
      </c>
      <c r="R1144" s="8">
        <v>0</v>
      </c>
      <c r="S1144" s="8">
        <v>1</v>
      </c>
      <c r="T1144" s="8">
        <v>1</v>
      </c>
      <c r="U1144" s="11">
        <f t="shared" si="142"/>
        <v>0</v>
      </c>
      <c r="V1144" s="11">
        <f t="shared" si="143"/>
        <v>200</v>
      </c>
      <c r="W1144" s="9">
        <v>2</v>
      </c>
      <c r="X1144" s="9">
        <v>7</v>
      </c>
    </row>
    <row r="1145" spans="1:24" x14ac:dyDescent="0.2">
      <c r="A1145" s="7" t="s">
        <v>3941</v>
      </c>
      <c r="B1145" s="7" t="s">
        <v>603</v>
      </c>
      <c r="C1145" s="8">
        <v>1</v>
      </c>
      <c r="D1145" s="9">
        <v>3</v>
      </c>
      <c r="E1145" s="10">
        <v>1600</v>
      </c>
      <c r="F1145" s="10">
        <v>100</v>
      </c>
      <c r="G1145" s="11">
        <f t="shared" si="136"/>
        <v>6.25</v>
      </c>
      <c r="H1145" s="10">
        <v>1700</v>
      </c>
      <c r="I1145" s="9">
        <v>3</v>
      </c>
      <c r="J1145" s="8">
        <v>1</v>
      </c>
      <c r="K1145" s="9">
        <v>0</v>
      </c>
      <c r="L1145" s="9">
        <v>0</v>
      </c>
      <c r="M1145" s="9">
        <f t="shared" si="137"/>
        <v>0</v>
      </c>
      <c r="N1145" s="9">
        <f t="shared" si="138"/>
        <v>7.6547191011235958</v>
      </c>
      <c r="O1145" s="9">
        <f t="shared" si="139"/>
        <v>7.2508917954815768</v>
      </c>
      <c r="P1145" s="11">
        <f t="shared" si="140"/>
        <v>-100</v>
      </c>
      <c r="Q1145" s="11">
        <f t="shared" si="141"/>
        <v>-100</v>
      </c>
      <c r="R1145" s="8">
        <v>0</v>
      </c>
      <c r="S1145" s="8">
        <v>0</v>
      </c>
      <c r="T1145" s="8">
        <v>0</v>
      </c>
      <c r="U1145" s="11">
        <f t="shared" si="142"/>
        <v>0</v>
      </c>
      <c r="V1145" s="11">
        <f t="shared" si="143"/>
        <v>0</v>
      </c>
      <c r="W1145" s="9">
        <v>6</v>
      </c>
      <c r="X1145" s="9">
        <v>7</v>
      </c>
    </row>
    <row r="1146" spans="1:24" x14ac:dyDescent="0.2">
      <c r="A1146" s="7" t="s">
        <v>3941</v>
      </c>
      <c r="B1146" s="7" t="s">
        <v>134</v>
      </c>
      <c r="C1146" s="8">
        <v>1</v>
      </c>
      <c r="D1146" s="9">
        <v>10</v>
      </c>
      <c r="E1146" s="10">
        <v>900</v>
      </c>
      <c r="F1146" s="10">
        <v>100</v>
      </c>
      <c r="G1146" s="11">
        <f t="shared" si="136"/>
        <v>11.111111111111111</v>
      </c>
      <c r="H1146" s="10">
        <v>1000</v>
      </c>
      <c r="I1146" s="9">
        <v>10</v>
      </c>
      <c r="J1146" s="8">
        <v>1</v>
      </c>
      <c r="K1146" s="9">
        <v>9.59</v>
      </c>
      <c r="L1146" s="9">
        <v>9.59</v>
      </c>
      <c r="M1146" s="9">
        <f t="shared" si="137"/>
        <v>9.59</v>
      </c>
      <c r="N1146" s="9">
        <f t="shared" si="138"/>
        <v>7.6547191011235958</v>
      </c>
      <c r="O1146" s="9">
        <f t="shared" si="139"/>
        <v>7.2508917954815768</v>
      </c>
      <c r="P1146" s="11">
        <f t="shared" si="140"/>
        <v>25.282193550281086</v>
      </c>
      <c r="Q1146" s="11">
        <f t="shared" si="141"/>
        <v>32.259593309281598</v>
      </c>
      <c r="R1146" s="8">
        <v>0</v>
      </c>
      <c r="S1146" s="8">
        <v>0</v>
      </c>
      <c r="T1146" s="8">
        <v>1</v>
      </c>
      <c r="U1146" s="11">
        <f t="shared" si="142"/>
        <v>0</v>
      </c>
      <c r="V1146" s="11">
        <f t="shared" si="143"/>
        <v>100</v>
      </c>
      <c r="W1146" s="9">
        <v>3</v>
      </c>
      <c r="X1146" s="9">
        <v>7</v>
      </c>
    </row>
    <row r="1147" spans="1:24" x14ac:dyDescent="0.2">
      <c r="A1147" s="7" t="s">
        <v>3941</v>
      </c>
      <c r="B1147" s="7" t="s">
        <v>693</v>
      </c>
      <c r="C1147" s="8">
        <v>2</v>
      </c>
      <c r="D1147" s="9">
        <v>9</v>
      </c>
      <c r="E1147" s="10">
        <v>1900</v>
      </c>
      <c r="F1147" s="10">
        <v>200</v>
      </c>
      <c r="G1147" s="11">
        <f t="shared" si="136"/>
        <v>10.526315789473683</v>
      </c>
      <c r="H1147" s="10">
        <v>2100</v>
      </c>
      <c r="I1147" s="9">
        <v>9</v>
      </c>
      <c r="J1147" s="8">
        <v>2</v>
      </c>
      <c r="K1147" s="9">
        <v>51.74</v>
      </c>
      <c r="L1147" s="9">
        <v>51.74</v>
      </c>
      <c r="M1147" s="9">
        <f t="shared" si="137"/>
        <v>24.638095238095239</v>
      </c>
      <c r="N1147" s="9">
        <f t="shared" si="138"/>
        <v>7.6547191011235958</v>
      </c>
      <c r="O1147" s="9">
        <f t="shared" si="139"/>
        <v>7.2508917954815768</v>
      </c>
      <c r="P1147" s="11">
        <f t="shared" si="140"/>
        <v>221.86805175488078</v>
      </c>
      <c r="Q1147" s="11">
        <f t="shared" si="141"/>
        <v>239.79399959393365</v>
      </c>
      <c r="R1147" s="8">
        <v>1</v>
      </c>
      <c r="S1147" s="8">
        <v>1</v>
      </c>
      <c r="T1147" s="8">
        <v>1</v>
      </c>
      <c r="U1147" s="11">
        <f t="shared" si="142"/>
        <v>50</v>
      </c>
      <c r="V1147" s="11">
        <f t="shared" si="143"/>
        <v>150</v>
      </c>
      <c r="W1147" s="9">
        <v>3</v>
      </c>
      <c r="X1147" s="9">
        <v>7</v>
      </c>
    </row>
    <row r="1148" spans="1:24" x14ac:dyDescent="0.2">
      <c r="A1148" s="7" t="s">
        <v>3941</v>
      </c>
      <c r="B1148" s="7" t="s">
        <v>772</v>
      </c>
      <c r="C1148" s="8">
        <v>1</v>
      </c>
      <c r="D1148" s="9">
        <v>12</v>
      </c>
      <c r="E1148" s="10">
        <v>800</v>
      </c>
      <c r="F1148" s="10">
        <v>0</v>
      </c>
      <c r="G1148" s="11">
        <f t="shared" si="136"/>
        <v>0</v>
      </c>
      <c r="H1148" s="10">
        <v>800</v>
      </c>
      <c r="I1148" s="9">
        <v>12</v>
      </c>
      <c r="J1148" s="8">
        <v>1</v>
      </c>
      <c r="K1148" s="9">
        <v>0</v>
      </c>
      <c r="L1148" s="9">
        <v>0</v>
      </c>
      <c r="M1148" s="9">
        <f t="shared" si="137"/>
        <v>0</v>
      </c>
      <c r="N1148" s="9">
        <f t="shared" si="138"/>
        <v>7.6547191011235958</v>
      </c>
      <c r="O1148" s="9">
        <f t="shared" si="139"/>
        <v>7.2508917954815768</v>
      </c>
      <c r="P1148" s="11">
        <f t="shared" si="140"/>
        <v>-100</v>
      </c>
      <c r="Q1148" s="11">
        <f t="shared" si="141"/>
        <v>-100</v>
      </c>
      <c r="R1148" s="8">
        <v>0</v>
      </c>
      <c r="S1148" s="8">
        <v>0</v>
      </c>
      <c r="T1148" s="8">
        <v>0</v>
      </c>
      <c r="U1148" s="11">
        <f t="shared" si="142"/>
        <v>0</v>
      </c>
      <c r="V1148" s="11">
        <f t="shared" si="143"/>
        <v>0</v>
      </c>
      <c r="W1148" s="9">
        <v>6</v>
      </c>
      <c r="X1148" s="9">
        <v>7</v>
      </c>
    </row>
    <row r="1149" spans="1:24" x14ac:dyDescent="0.2">
      <c r="A1149" s="7" t="s">
        <v>3941</v>
      </c>
      <c r="B1149" s="7" t="s">
        <v>112</v>
      </c>
      <c r="C1149" s="8">
        <v>1</v>
      </c>
      <c r="D1149" s="9">
        <v>3</v>
      </c>
      <c r="E1149" s="10">
        <v>1600</v>
      </c>
      <c r="F1149" s="10">
        <v>0</v>
      </c>
      <c r="G1149" s="11">
        <f t="shared" si="136"/>
        <v>0</v>
      </c>
      <c r="H1149" s="10">
        <v>1600</v>
      </c>
      <c r="I1149" s="9">
        <v>3</v>
      </c>
      <c r="J1149" s="8">
        <v>1</v>
      </c>
      <c r="K1149" s="9">
        <v>22.4</v>
      </c>
      <c r="L1149" s="9">
        <v>22.4</v>
      </c>
      <c r="M1149" s="9">
        <f t="shared" si="137"/>
        <v>13.999999999999998</v>
      </c>
      <c r="N1149" s="9">
        <f t="shared" si="138"/>
        <v>7.6547191011235958</v>
      </c>
      <c r="O1149" s="9">
        <f t="shared" si="139"/>
        <v>7.2508917954815768</v>
      </c>
      <c r="P1149" s="11">
        <f t="shared" si="140"/>
        <v>82.893713212089153</v>
      </c>
      <c r="Q1149" s="11">
        <f t="shared" si="141"/>
        <v>93.079698261724943</v>
      </c>
      <c r="R1149" s="8">
        <v>0</v>
      </c>
      <c r="S1149" s="8">
        <v>1</v>
      </c>
      <c r="T1149" s="8">
        <v>1</v>
      </c>
      <c r="U1149" s="11">
        <f t="shared" si="142"/>
        <v>0</v>
      </c>
      <c r="V1149" s="11">
        <f t="shared" si="143"/>
        <v>200</v>
      </c>
      <c r="W1149" s="9">
        <v>2</v>
      </c>
      <c r="X1149" s="9">
        <v>7</v>
      </c>
    </row>
    <row r="1150" spans="1:24" x14ac:dyDescent="0.2">
      <c r="A1150" s="7" t="s">
        <v>3941</v>
      </c>
      <c r="B1150" s="7" t="s">
        <v>418</v>
      </c>
      <c r="C1150" s="8">
        <v>3</v>
      </c>
      <c r="D1150" s="9">
        <v>7.5</v>
      </c>
      <c r="E1150" s="10">
        <v>3800</v>
      </c>
      <c r="F1150" s="10">
        <v>200</v>
      </c>
      <c r="G1150" s="11">
        <f t="shared" si="136"/>
        <v>5.2631578947368416</v>
      </c>
      <c r="H1150" s="10">
        <v>4000</v>
      </c>
      <c r="I1150" s="9">
        <v>7.5</v>
      </c>
      <c r="J1150" s="8">
        <v>3</v>
      </c>
      <c r="K1150" s="9">
        <v>0</v>
      </c>
      <c r="L1150" s="9">
        <v>0</v>
      </c>
      <c r="M1150" s="9">
        <f t="shared" si="137"/>
        <v>0</v>
      </c>
      <c r="N1150" s="9">
        <f t="shared" si="138"/>
        <v>7.6547191011235958</v>
      </c>
      <c r="O1150" s="9">
        <f t="shared" si="139"/>
        <v>7.2508917954815768</v>
      </c>
      <c r="P1150" s="11">
        <f t="shared" si="140"/>
        <v>-100</v>
      </c>
      <c r="Q1150" s="11">
        <f t="shared" si="141"/>
        <v>-100</v>
      </c>
      <c r="R1150" s="8">
        <v>0</v>
      </c>
      <c r="S1150" s="8">
        <v>0</v>
      </c>
      <c r="T1150" s="8">
        <v>0</v>
      </c>
      <c r="U1150" s="11">
        <f t="shared" si="142"/>
        <v>0</v>
      </c>
      <c r="V1150" s="11">
        <f t="shared" si="143"/>
        <v>0</v>
      </c>
      <c r="W1150" s="9">
        <v>6</v>
      </c>
      <c r="X1150" s="9">
        <v>7</v>
      </c>
    </row>
    <row r="1151" spans="1:24" x14ac:dyDescent="0.2">
      <c r="A1151" s="7" t="s">
        <v>3941</v>
      </c>
      <c r="B1151" s="7" t="s">
        <v>904</v>
      </c>
      <c r="C1151" s="8">
        <v>1</v>
      </c>
      <c r="D1151" s="9">
        <v>3</v>
      </c>
      <c r="E1151" s="10">
        <v>1600</v>
      </c>
      <c r="F1151" s="10">
        <v>0</v>
      </c>
      <c r="G1151" s="11">
        <f t="shared" si="136"/>
        <v>0</v>
      </c>
      <c r="H1151" s="10">
        <v>1600</v>
      </c>
      <c r="I1151" s="9">
        <v>3</v>
      </c>
      <c r="J1151" s="8">
        <v>1</v>
      </c>
      <c r="K1151" s="9">
        <v>0</v>
      </c>
      <c r="L1151" s="9">
        <v>0</v>
      </c>
      <c r="M1151" s="9">
        <f t="shared" si="137"/>
        <v>0</v>
      </c>
      <c r="N1151" s="9">
        <f t="shared" si="138"/>
        <v>7.6547191011235958</v>
      </c>
      <c r="O1151" s="9">
        <f t="shared" si="139"/>
        <v>7.2508917954815768</v>
      </c>
      <c r="P1151" s="11">
        <f t="shared" si="140"/>
        <v>-100</v>
      </c>
      <c r="Q1151" s="11">
        <f t="shared" si="141"/>
        <v>-100</v>
      </c>
      <c r="R1151" s="8">
        <v>0</v>
      </c>
      <c r="S1151" s="8">
        <v>0</v>
      </c>
      <c r="T1151" s="8">
        <v>0</v>
      </c>
      <c r="U1151" s="11">
        <f t="shared" si="142"/>
        <v>0</v>
      </c>
      <c r="V1151" s="11">
        <f t="shared" si="143"/>
        <v>0</v>
      </c>
      <c r="W1151" s="9">
        <v>7</v>
      </c>
      <c r="X1151" s="9">
        <v>7</v>
      </c>
    </row>
    <row r="1152" spans="1:24" x14ac:dyDescent="0.2">
      <c r="A1152" s="7" t="s">
        <v>3941</v>
      </c>
      <c r="B1152" s="7" t="s">
        <v>262</v>
      </c>
      <c r="C1152" s="8">
        <v>2</v>
      </c>
      <c r="D1152" s="9">
        <v>14</v>
      </c>
      <c r="E1152" s="10">
        <v>1700</v>
      </c>
      <c r="F1152" s="10">
        <v>0</v>
      </c>
      <c r="G1152" s="11">
        <f t="shared" si="136"/>
        <v>0</v>
      </c>
      <c r="H1152" s="10">
        <v>1700</v>
      </c>
      <c r="I1152" s="9">
        <v>14</v>
      </c>
      <c r="J1152" s="8">
        <v>2</v>
      </c>
      <c r="K1152" s="9">
        <v>0</v>
      </c>
      <c r="L1152" s="9">
        <v>0</v>
      </c>
      <c r="M1152" s="9">
        <f t="shared" si="137"/>
        <v>0</v>
      </c>
      <c r="N1152" s="9">
        <f t="shared" si="138"/>
        <v>7.6547191011235958</v>
      </c>
      <c r="O1152" s="9">
        <f t="shared" si="139"/>
        <v>7.2508917954815768</v>
      </c>
      <c r="P1152" s="11">
        <f t="shared" si="140"/>
        <v>-100</v>
      </c>
      <c r="Q1152" s="11">
        <f t="shared" si="141"/>
        <v>-100</v>
      </c>
      <c r="R1152" s="8">
        <v>0</v>
      </c>
      <c r="S1152" s="8">
        <v>0</v>
      </c>
      <c r="T1152" s="8">
        <v>0</v>
      </c>
      <c r="U1152" s="11">
        <f t="shared" si="142"/>
        <v>0</v>
      </c>
      <c r="V1152" s="11">
        <f t="shared" si="143"/>
        <v>0</v>
      </c>
      <c r="W1152" s="9">
        <v>7</v>
      </c>
      <c r="X1152" s="9">
        <v>8.5</v>
      </c>
    </row>
    <row r="1153" spans="1:24" x14ac:dyDescent="0.2">
      <c r="A1153" s="7" t="s">
        <v>3941</v>
      </c>
      <c r="B1153" s="7" t="s">
        <v>226</v>
      </c>
      <c r="C1153" s="8">
        <v>1</v>
      </c>
      <c r="D1153" s="9">
        <v>15</v>
      </c>
      <c r="E1153" s="10">
        <v>800</v>
      </c>
      <c r="F1153" s="10">
        <v>0</v>
      </c>
      <c r="G1153" s="11">
        <f t="shared" si="136"/>
        <v>0</v>
      </c>
      <c r="H1153" s="10">
        <v>800</v>
      </c>
      <c r="I1153" s="9">
        <v>15</v>
      </c>
      <c r="J1153" s="8">
        <v>1</v>
      </c>
      <c r="K1153" s="9">
        <v>0</v>
      </c>
      <c r="L1153" s="9">
        <v>0</v>
      </c>
      <c r="M1153" s="9">
        <f t="shared" si="137"/>
        <v>0</v>
      </c>
      <c r="N1153" s="9">
        <f t="shared" si="138"/>
        <v>7.6547191011235958</v>
      </c>
      <c r="O1153" s="9">
        <f t="shared" si="139"/>
        <v>7.2508917954815768</v>
      </c>
      <c r="P1153" s="11">
        <f t="shared" si="140"/>
        <v>-100</v>
      </c>
      <c r="Q1153" s="11">
        <f t="shared" si="141"/>
        <v>-100</v>
      </c>
      <c r="R1153" s="8">
        <v>0</v>
      </c>
      <c r="S1153" s="8">
        <v>0</v>
      </c>
      <c r="T1153" s="8">
        <v>0</v>
      </c>
      <c r="U1153" s="11">
        <f t="shared" si="142"/>
        <v>0</v>
      </c>
      <c r="V1153" s="11">
        <f t="shared" si="143"/>
        <v>0</v>
      </c>
      <c r="W1153" s="9">
        <v>10</v>
      </c>
      <c r="X1153" s="9">
        <v>10</v>
      </c>
    </row>
    <row r="1154" spans="1:24" x14ac:dyDescent="0.2">
      <c r="A1154" s="7" t="s">
        <v>3941</v>
      </c>
      <c r="B1154" s="7" t="s">
        <v>273</v>
      </c>
      <c r="C1154" s="8">
        <v>1</v>
      </c>
      <c r="D1154" s="9">
        <v>15</v>
      </c>
      <c r="E1154" s="10">
        <v>800</v>
      </c>
      <c r="F1154" s="10">
        <v>0</v>
      </c>
      <c r="G1154" s="11">
        <f t="shared" ref="G1154:G1217" si="144">IF(E1154&gt;0,(F1154/E1154)*100,0)</f>
        <v>0</v>
      </c>
      <c r="H1154" s="10">
        <v>800</v>
      </c>
      <c r="I1154" s="9">
        <v>15</v>
      </c>
      <c r="J1154" s="8">
        <v>1</v>
      </c>
      <c r="K1154" s="9">
        <v>0</v>
      </c>
      <c r="L1154" s="9">
        <v>0</v>
      </c>
      <c r="M1154" s="9">
        <f t="shared" ref="M1154:M1217" si="145">IF(H1154&gt;0,(K1154/H1154)*1000,0)</f>
        <v>0</v>
      </c>
      <c r="N1154" s="9">
        <f t="shared" ref="N1154:N1217" si="146">IF(SUMIF($A$2:$A$1229,A1154,$H$2:$H$1229)&gt;0,SUMIF($A$2:$A$1229,A1154,$K$2:$K$1229)/SUMIF($A$2:$A$1229,A1154,$H$2:$H$1229)*1000,0)</f>
        <v>7.6547191011235958</v>
      </c>
      <c r="O1154" s="9">
        <f t="shared" ref="O1154:O1217" si="147">IF(SUM($H$2:$H$1229)&gt;0,SUM($K$2:$K$1229)/SUM($H$2:$H$1229)*1000,0)</f>
        <v>7.2508917954815768</v>
      </c>
      <c r="P1154" s="11">
        <f t="shared" ref="P1154:P1217" si="148">IF(N1154&gt;0,(M1154-N1154)/N1154*100,0)</f>
        <v>-100</v>
      </c>
      <c r="Q1154" s="11">
        <f t="shared" ref="Q1154:Q1217" si="149">IF(O1154&gt;0,(M1154-O1154)/O1154*100,0)</f>
        <v>-100</v>
      </c>
      <c r="R1154" s="8">
        <v>0</v>
      </c>
      <c r="S1154" s="8">
        <v>0</v>
      </c>
      <c r="T1154" s="8">
        <v>0</v>
      </c>
      <c r="U1154" s="11">
        <f t="shared" ref="U1154:U1217" si="150">IF(J1154&gt;0,(R1154/J1154)*100,0)</f>
        <v>0</v>
      </c>
      <c r="V1154" s="11">
        <f t="shared" ref="V1154:V1217" si="151">IF(J1154&gt;0,((R1154+S1154+T1154)/J1154)*100,0)</f>
        <v>0</v>
      </c>
      <c r="W1154" s="9">
        <v>6</v>
      </c>
      <c r="X1154" s="9">
        <v>10</v>
      </c>
    </row>
    <row r="1155" spans="1:24" x14ac:dyDescent="0.2">
      <c r="A1155" s="7" t="s">
        <v>3941</v>
      </c>
      <c r="B1155" s="7" t="s">
        <v>258</v>
      </c>
      <c r="C1155" s="8">
        <v>1</v>
      </c>
      <c r="D1155" s="9">
        <v>5</v>
      </c>
      <c r="E1155" s="10">
        <v>1300</v>
      </c>
      <c r="F1155" s="10">
        <v>0</v>
      </c>
      <c r="G1155" s="11">
        <f t="shared" si="144"/>
        <v>0</v>
      </c>
      <c r="H1155" s="10">
        <v>1300</v>
      </c>
      <c r="I1155" s="9">
        <v>5</v>
      </c>
      <c r="J1155" s="8">
        <v>1</v>
      </c>
      <c r="K1155" s="9">
        <v>25.82</v>
      </c>
      <c r="L1155" s="9">
        <v>25.82</v>
      </c>
      <c r="M1155" s="9">
        <f t="shared" si="145"/>
        <v>19.861538461538462</v>
      </c>
      <c r="N1155" s="9">
        <f t="shared" si="146"/>
        <v>7.6547191011235958</v>
      </c>
      <c r="O1155" s="9">
        <f t="shared" si="147"/>
        <v>7.2508917954815768</v>
      </c>
      <c r="P1155" s="11">
        <f t="shared" si="148"/>
        <v>159.46789423824958</v>
      </c>
      <c r="Q1155" s="11">
        <f t="shared" si="149"/>
        <v>173.91856094053509</v>
      </c>
      <c r="R1155" s="8">
        <v>0</v>
      </c>
      <c r="S1155" s="8">
        <v>1</v>
      </c>
      <c r="T1155" s="8">
        <v>1</v>
      </c>
      <c r="U1155" s="11">
        <f t="shared" si="150"/>
        <v>0</v>
      </c>
      <c r="V1155" s="11">
        <f t="shared" si="151"/>
        <v>200</v>
      </c>
      <c r="W1155" s="9">
        <v>2</v>
      </c>
      <c r="X1155" s="9">
        <v>10</v>
      </c>
    </row>
    <row r="1156" spans="1:24" x14ac:dyDescent="0.2">
      <c r="A1156" s="7" t="s">
        <v>3941</v>
      </c>
      <c r="B1156" s="7" t="s">
        <v>518</v>
      </c>
      <c r="C1156" s="8">
        <v>3</v>
      </c>
      <c r="D1156" s="9">
        <v>8.33</v>
      </c>
      <c r="E1156" s="10">
        <v>3400</v>
      </c>
      <c r="F1156" s="10">
        <v>100</v>
      </c>
      <c r="G1156" s="11">
        <f t="shared" si="144"/>
        <v>2.9411764705882351</v>
      </c>
      <c r="H1156" s="10">
        <v>3500</v>
      </c>
      <c r="I1156" s="9">
        <v>8.33</v>
      </c>
      <c r="J1156" s="8">
        <v>3</v>
      </c>
      <c r="K1156" s="9">
        <v>7.75</v>
      </c>
      <c r="L1156" s="9">
        <v>7.75</v>
      </c>
      <c r="M1156" s="9">
        <f t="shared" si="145"/>
        <v>2.2142857142857144</v>
      </c>
      <c r="N1156" s="9">
        <f t="shared" si="146"/>
        <v>7.6547191011235958</v>
      </c>
      <c r="O1156" s="9">
        <f t="shared" si="147"/>
        <v>7.2508917954815768</v>
      </c>
      <c r="P1156" s="11">
        <f t="shared" si="148"/>
        <v>-71.072933114414454</v>
      </c>
      <c r="Q1156" s="11">
        <f t="shared" si="149"/>
        <v>-69.461884458604729</v>
      </c>
      <c r="R1156" s="8">
        <v>0</v>
      </c>
      <c r="S1156" s="8">
        <v>0</v>
      </c>
      <c r="T1156" s="8">
        <v>1</v>
      </c>
      <c r="U1156" s="11">
        <f t="shared" si="150"/>
        <v>0</v>
      </c>
      <c r="V1156" s="11">
        <f t="shared" si="151"/>
        <v>33.333333333333329</v>
      </c>
      <c r="W1156" s="9">
        <v>5</v>
      </c>
      <c r="X1156" s="9">
        <v>8.33</v>
      </c>
    </row>
    <row r="1157" spans="1:24" x14ac:dyDescent="0.2">
      <c r="A1157" s="7" t="s">
        <v>3941</v>
      </c>
      <c r="B1157" s="7" t="s">
        <v>1217</v>
      </c>
      <c r="C1157" s="8">
        <v>1</v>
      </c>
      <c r="D1157" s="9">
        <v>15</v>
      </c>
      <c r="E1157" s="10">
        <v>800</v>
      </c>
      <c r="F1157" s="10">
        <v>0</v>
      </c>
      <c r="G1157" s="11">
        <f t="shared" si="144"/>
        <v>0</v>
      </c>
      <c r="H1157" s="10">
        <v>800</v>
      </c>
      <c r="I1157" s="9">
        <v>15</v>
      </c>
      <c r="J1157" s="8">
        <v>1</v>
      </c>
      <c r="K1157" s="9">
        <v>0</v>
      </c>
      <c r="L1157" s="9">
        <v>0</v>
      </c>
      <c r="M1157" s="9">
        <f t="shared" si="145"/>
        <v>0</v>
      </c>
      <c r="N1157" s="9">
        <f t="shared" si="146"/>
        <v>7.6547191011235958</v>
      </c>
      <c r="O1157" s="9">
        <f t="shared" si="147"/>
        <v>7.2508917954815768</v>
      </c>
      <c r="P1157" s="11">
        <f t="shared" si="148"/>
        <v>-100</v>
      </c>
      <c r="Q1157" s="11">
        <f t="shared" si="149"/>
        <v>-100</v>
      </c>
      <c r="R1157" s="8">
        <v>0</v>
      </c>
      <c r="S1157" s="8">
        <v>0</v>
      </c>
      <c r="T1157" s="8">
        <v>0</v>
      </c>
      <c r="U1157" s="11">
        <f t="shared" si="150"/>
        <v>0</v>
      </c>
      <c r="V1157" s="11">
        <f t="shared" si="151"/>
        <v>0</v>
      </c>
      <c r="W1157" s="9">
        <v>7</v>
      </c>
      <c r="X1157" s="9">
        <v>10</v>
      </c>
    </row>
    <row r="1158" spans="1:24" x14ac:dyDescent="0.2">
      <c r="A1158" s="7" t="s">
        <v>3941</v>
      </c>
      <c r="B1158" s="7" t="s">
        <v>759</v>
      </c>
      <c r="C1158" s="8">
        <v>2</v>
      </c>
      <c r="D1158" s="9">
        <v>4.75</v>
      </c>
      <c r="E1158" s="10">
        <v>2700</v>
      </c>
      <c r="F1158" s="10">
        <v>100</v>
      </c>
      <c r="G1158" s="11">
        <f t="shared" si="144"/>
        <v>3.7037037037037033</v>
      </c>
      <c r="H1158" s="10">
        <v>2800</v>
      </c>
      <c r="I1158" s="9">
        <v>4.75</v>
      </c>
      <c r="J1158" s="8">
        <v>2</v>
      </c>
      <c r="K1158" s="9">
        <v>37.61</v>
      </c>
      <c r="L1158" s="9">
        <v>37.61</v>
      </c>
      <c r="M1158" s="9">
        <f t="shared" si="145"/>
        <v>13.432142857142857</v>
      </c>
      <c r="N1158" s="9">
        <f t="shared" si="146"/>
        <v>7.6547191011235958</v>
      </c>
      <c r="O1158" s="9">
        <f t="shared" si="147"/>
        <v>7.2508917954815768</v>
      </c>
      <c r="P1158" s="11">
        <f t="shared" si="148"/>
        <v>75.475320252721275</v>
      </c>
      <c r="Q1158" s="11">
        <f t="shared" si="149"/>
        <v>85.248149276109075</v>
      </c>
      <c r="R1158" s="8">
        <v>1</v>
      </c>
      <c r="S1158" s="8">
        <v>1</v>
      </c>
      <c r="T1158" s="8">
        <v>1</v>
      </c>
      <c r="U1158" s="11">
        <f t="shared" si="150"/>
        <v>50</v>
      </c>
      <c r="V1158" s="11">
        <f t="shared" si="151"/>
        <v>150</v>
      </c>
      <c r="W1158" s="9">
        <v>4.5</v>
      </c>
      <c r="X1158" s="9">
        <v>10</v>
      </c>
    </row>
    <row r="1159" spans="1:24" x14ac:dyDescent="0.2">
      <c r="A1159" s="7" t="s">
        <v>3941</v>
      </c>
      <c r="B1159" s="7" t="s">
        <v>918</v>
      </c>
      <c r="C1159" s="8">
        <v>1</v>
      </c>
      <c r="D1159" s="9">
        <v>4.5</v>
      </c>
      <c r="E1159" s="10">
        <v>1300</v>
      </c>
      <c r="F1159" s="10">
        <v>200</v>
      </c>
      <c r="G1159" s="11">
        <f t="shared" si="144"/>
        <v>15.384615384615385</v>
      </c>
      <c r="H1159" s="10">
        <v>1500</v>
      </c>
      <c r="I1159" s="9">
        <v>4.5</v>
      </c>
      <c r="J1159" s="8">
        <v>1</v>
      </c>
      <c r="K1159" s="9">
        <v>8.89</v>
      </c>
      <c r="L1159" s="9">
        <v>8.89</v>
      </c>
      <c r="M1159" s="9">
        <f t="shared" si="145"/>
        <v>5.9266666666666667</v>
      </c>
      <c r="N1159" s="9">
        <f t="shared" si="146"/>
        <v>7.6547191011235958</v>
      </c>
      <c r="O1159" s="9">
        <f t="shared" si="147"/>
        <v>7.2508917954815768</v>
      </c>
      <c r="P1159" s="11">
        <f t="shared" si="148"/>
        <v>-22.57499474021558</v>
      </c>
      <c r="Q1159" s="11">
        <f t="shared" si="149"/>
        <v>-18.262927735869763</v>
      </c>
      <c r="R1159" s="8">
        <v>0</v>
      </c>
      <c r="S1159" s="8">
        <v>0</v>
      </c>
      <c r="T1159" s="8">
        <v>1</v>
      </c>
      <c r="U1159" s="11">
        <f t="shared" si="150"/>
        <v>0</v>
      </c>
      <c r="V1159" s="11">
        <f t="shared" si="151"/>
        <v>100</v>
      </c>
      <c r="W1159" s="9">
        <v>3</v>
      </c>
      <c r="X1159" s="9">
        <v>12</v>
      </c>
    </row>
    <row r="1160" spans="1:24" x14ac:dyDescent="0.2">
      <c r="A1160" s="7" t="s">
        <v>3941</v>
      </c>
      <c r="B1160" s="7" t="s">
        <v>574</v>
      </c>
      <c r="C1160" s="8">
        <v>1</v>
      </c>
      <c r="D1160" s="9">
        <v>15</v>
      </c>
      <c r="E1160" s="10">
        <v>800</v>
      </c>
      <c r="F1160" s="10">
        <v>0</v>
      </c>
      <c r="G1160" s="11">
        <f t="shared" si="144"/>
        <v>0</v>
      </c>
      <c r="H1160" s="10">
        <v>800</v>
      </c>
      <c r="I1160" s="9">
        <v>15</v>
      </c>
      <c r="J1160" s="8">
        <v>1</v>
      </c>
      <c r="K1160" s="9">
        <v>0</v>
      </c>
      <c r="L1160" s="9">
        <v>0</v>
      </c>
      <c r="M1160" s="9">
        <f t="shared" si="145"/>
        <v>0</v>
      </c>
      <c r="N1160" s="9">
        <f t="shared" si="146"/>
        <v>7.6547191011235958</v>
      </c>
      <c r="O1160" s="9">
        <f t="shared" si="147"/>
        <v>7.2508917954815768</v>
      </c>
      <c r="P1160" s="11">
        <f t="shared" si="148"/>
        <v>-100</v>
      </c>
      <c r="Q1160" s="11">
        <f t="shared" si="149"/>
        <v>-100</v>
      </c>
      <c r="R1160" s="8">
        <v>0</v>
      </c>
      <c r="S1160" s="8">
        <v>0</v>
      </c>
      <c r="T1160" s="8">
        <v>0</v>
      </c>
      <c r="U1160" s="11">
        <f t="shared" si="150"/>
        <v>0</v>
      </c>
      <c r="V1160" s="11">
        <f t="shared" si="151"/>
        <v>0</v>
      </c>
      <c r="W1160" s="9">
        <v>12</v>
      </c>
      <c r="X1160" s="9">
        <v>12</v>
      </c>
    </row>
    <row r="1161" spans="1:24" x14ac:dyDescent="0.2">
      <c r="A1161" s="7" t="s">
        <v>3941</v>
      </c>
      <c r="B1161" s="7" t="s">
        <v>601</v>
      </c>
      <c r="C1161" s="8">
        <v>1</v>
      </c>
      <c r="D1161" s="9">
        <v>30</v>
      </c>
      <c r="E1161" s="10">
        <v>400</v>
      </c>
      <c r="F1161" s="10">
        <v>200</v>
      </c>
      <c r="G1161" s="11">
        <f t="shared" si="144"/>
        <v>50</v>
      </c>
      <c r="H1161" s="10">
        <v>600</v>
      </c>
      <c r="I1161" s="9">
        <v>30</v>
      </c>
      <c r="J1161" s="8">
        <v>1</v>
      </c>
      <c r="K1161" s="9">
        <v>0</v>
      </c>
      <c r="L1161" s="9">
        <v>0</v>
      </c>
      <c r="M1161" s="9">
        <f t="shared" si="145"/>
        <v>0</v>
      </c>
      <c r="N1161" s="9">
        <f t="shared" si="146"/>
        <v>7.6547191011235958</v>
      </c>
      <c r="O1161" s="9">
        <f t="shared" si="147"/>
        <v>7.2508917954815768</v>
      </c>
      <c r="P1161" s="11">
        <f t="shared" si="148"/>
        <v>-100</v>
      </c>
      <c r="Q1161" s="11">
        <f t="shared" si="149"/>
        <v>-100</v>
      </c>
      <c r="R1161" s="8">
        <v>0</v>
      </c>
      <c r="S1161" s="8">
        <v>0</v>
      </c>
      <c r="T1161" s="8">
        <v>0</v>
      </c>
      <c r="U1161" s="11">
        <f t="shared" si="150"/>
        <v>0</v>
      </c>
      <c r="V1161" s="11">
        <f t="shared" si="151"/>
        <v>0</v>
      </c>
      <c r="W1161" s="9">
        <v>4</v>
      </c>
      <c r="X1161" s="9">
        <v>12</v>
      </c>
    </row>
    <row r="1162" spans="1:24" x14ac:dyDescent="0.2">
      <c r="A1162" s="7" t="s">
        <v>3941</v>
      </c>
      <c r="B1162" s="7" t="s">
        <v>901</v>
      </c>
      <c r="C1162" s="8">
        <v>2</v>
      </c>
      <c r="D1162" s="9">
        <v>21</v>
      </c>
      <c r="E1162" s="10">
        <v>1200</v>
      </c>
      <c r="F1162" s="10">
        <v>300</v>
      </c>
      <c r="G1162" s="11">
        <f t="shared" si="144"/>
        <v>25</v>
      </c>
      <c r="H1162" s="10">
        <v>1500</v>
      </c>
      <c r="I1162" s="9">
        <v>21</v>
      </c>
      <c r="J1162" s="8">
        <v>2</v>
      </c>
      <c r="K1162" s="9">
        <v>0</v>
      </c>
      <c r="L1162" s="9">
        <v>0</v>
      </c>
      <c r="M1162" s="9">
        <f t="shared" si="145"/>
        <v>0</v>
      </c>
      <c r="N1162" s="9">
        <f t="shared" si="146"/>
        <v>7.6547191011235958</v>
      </c>
      <c r="O1162" s="9">
        <f t="shared" si="147"/>
        <v>7.2508917954815768</v>
      </c>
      <c r="P1162" s="11">
        <f t="shared" si="148"/>
        <v>-100</v>
      </c>
      <c r="Q1162" s="11">
        <f t="shared" si="149"/>
        <v>-100</v>
      </c>
      <c r="R1162" s="8">
        <v>0</v>
      </c>
      <c r="S1162" s="8">
        <v>0</v>
      </c>
      <c r="T1162" s="8">
        <v>0</v>
      </c>
      <c r="U1162" s="11">
        <f t="shared" si="150"/>
        <v>0</v>
      </c>
      <c r="V1162" s="11">
        <f t="shared" si="151"/>
        <v>0</v>
      </c>
      <c r="W1162" s="9">
        <v>8</v>
      </c>
      <c r="X1162" s="9">
        <v>11</v>
      </c>
    </row>
    <row r="1163" spans="1:24" x14ac:dyDescent="0.2">
      <c r="A1163" s="7" t="s">
        <v>3941</v>
      </c>
      <c r="B1163" s="7" t="s">
        <v>1067</v>
      </c>
      <c r="C1163" s="8">
        <v>1</v>
      </c>
      <c r="D1163" s="9">
        <v>8</v>
      </c>
      <c r="E1163" s="10">
        <v>1000</v>
      </c>
      <c r="F1163" s="10">
        <v>200</v>
      </c>
      <c r="G1163" s="11">
        <f t="shared" si="144"/>
        <v>20</v>
      </c>
      <c r="H1163" s="10">
        <v>1200</v>
      </c>
      <c r="I1163" s="9">
        <v>8</v>
      </c>
      <c r="J1163" s="8">
        <v>1</v>
      </c>
      <c r="K1163" s="9">
        <v>0</v>
      </c>
      <c r="L1163" s="9">
        <v>0</v>
      </c>
      <c r="M1163" s="9">
        <f t="shared" si="145"/>
        <v>0</v>
      </c>
      <c r="N1163" s="9">
        <f t="shared" si="146"/>
        <v>7.6547191011235958</v>
      </c>
      <c r="O1163" s="9">
        <f t="shared" si="147"/>
        <v>7.2508917954815768</v>
      </c>
      <c r="P1163" s="11">
        <f t="shared" si="148"/>
        <v>-100</v>
      </c>
      <c r="Q1163" s="11">
        <f t="shared" si="149"/>
        <v>-100</v>
      </c>
      <c r="R1163" s="8">
        <v>0</v>
      </c>
      <c r="S1163" s="8">
        <v>0</v>
      </c>
      <c r="T1163" s="8">
        <v>0</v>
      </c>
      <c r="U1163" s="11">
        <f t="shared" si="150"/>
        <v>0</v>
      </c>
      <c r="V1163" s="11">
        <f t="shared" si="151"/>
        <v>0</v>
      </c>
      <c r="W1163" s="9">
        <v>8</v>
      </c>
      <c r="X1163" s="9">
        <v>12</v>
      </c>
    </row>
    <row r="1164" spans="1:24" x14ac:dyDescent="0.2">
      <c r="A1164" s="7" t="s">
        <v>3941</v>
      </c>
      <c r="B1164" s="7" t="s">
        <v>644</v>
      </c>
      <c r="C1164" s="8">
        <v>1</v>
      </c>
      <c r="D1164" s="9">
        <v>10</v>
      </c>
      <c r="E1164" s="10">
        <v>900</v>
      </c>
      <c r="F1164" s="10">
        <v>100</v>
      </c>
      <c r="G1164" s="11">
        <f t="shared" si="144"/>
        <v>11.111111111111111</v>
      </c>
      <c r="H1164" s="10">
        <v>1000</v>
      </c>
      <c r="I1164" s="9">
        <v>10</v>
      </c>
      <c r="J1164" s="8">
        <v>1</v>
      </c>
      <c r="K1164" s="9">
        <v>82.24</v>
      </c>
      <c r="L1164" s="9">
        <v>82.24</v>
      </c>
      <c r="M1164" s="9">
        <f t="shared" si="145"/>
        <v>82.24</v>
      </c>
      <c r="N1164" s="9">
        <f t="shared" si="146"/>
        <v>7.6547191011235958</v>
      </c>
      <c r="O1164" s="9">
        <f t="shared" si="147"/>
        <v>7.2508917954815768</v>
      </c>
      <c r="P1164" s="11">
        <f t="shared" si="148"/>
        <v>974.3699267544439</v>
      </c>
      <c r="Q1164" s="11">
        <f t="shared" si="149"/>
        <v>1034.2053132174469</v>
      </c>
      <c r="R1164" s="8">
        <v>1</v>
      </c>
      <c r="S1164" s="8">
        <v>1</v>
      </c>
      <c r="T1164" s="8">
        <v>1</v>
      </c>
      <c r="U1164" s="11">
        <f t="shared" si="150"/>
        <v>100</v>
      </c>
      <c r="V1164" s="11">
        <f t="shared" si="151"/>
        <v>300</v>
      </c>
      <c r="W1164" s="9">
        <v>1</v>
      </c>
      <c r="X1164" s="9">
        <v>12</v>
      </c>
    </row>
    <row r="1165" spans="1:24" x14ac:dyDescent="0.2">
      <c r="A1165" s="7" t="s">
        <v>3941</v>
      </c>
      <c r="B1165" s="7" t="s">
        <v>571</v>
      </c>
      <c r="C1165" s="8">
        <v>1</v>
      </c>
      <c r="D1165" s="9">
        <v>15</v>
      </c>
      <c r="E1165" s="10">
        <v>800</v>
      </c>
      <c r="F1165" s="10">
        <v>0</v>
      </c>
      <c r="G1165" s="11">
        <f t="shared" si="144"/>
        <v>0</v>
      </c>
      <c r="H1165" s="10">
        <v>800</v>
      </c>
      <c r="I1165" s="9">
        <v>15</v>
      </c>
      <c r="J1165" s="8">
        <v>1</v>
      </c>
      <c r="K1165" s="9">
        <v>0</v>
      </c>
      <c r="L1165" s="9">
        <v>0</v>
      </c>
      <c r="M1165" s="9">
        <f t="shared" si="145"/>
        <v>0</v>
      </c>
      <c r="N1165" s="9">
        <f t="shared" si="146"/>
        <v>7.6547191011235958</v>
      </c>
      <c r="O1165" s="9">
        <f t="shared" si="147"/>
        <v>7.2508917954815768</v>
      </c>
      <c r="P1165" s="11">
        <f t="shared" si="148"/>
        <v>-100</v>
      </c>
      <c r="Q1165" s="11">
        <f t="shared" si="149"/>
        <v>-100</v>
      </c>
      <c r="R1165" s="8">
        <v>0</v>
      </c>
      <c r="S1165" s="8">
        <v>0</v>
      </c>
      <c r="T1165" s="8">
        <v>0</v>
      </c>
      <c r="U1165" s="11">
        <f t="shared" si="150"/>
        <v>0</v>
      </c>
      <c r="V1165" s="11">
        <f t="shared" si="151"/>
        <v>0</v>
      </c>
      <c r="W1165" s="9">
        <v>6</v>
      </c>
      <c r="X1165" s="9">
        <v>12</v>
      </c>
    </row>
    <row r="1166" spans="1:24" x14ac:dyDescent="0.2">
      <c r="A1166" s="7" t="s">
        <v>3941</v>
      </c>
      <c r="B1166" s="7" t="s">
        <v>277</v>
      </c>
      <c r="C1166" s="8">
        <v>2</v>
      </c>
      <c r="D1166" s="9">
        <v>4.25</v>
      </c>
      <c r="E1166" s="10">
        <v>2700</v>
      </c>
      <c r="F1166" s="10">
        <v>300</v>
      </c>
      <c r="G1166" s="11">
        <f t="shared" si="144"/>
        <v>11.111111111111111</v>
      </c>
      <c r="H1166" s="10">
        <v>3000</v>
      </c>
      <c r="I1166" s="9">
        <v>4.25</v>
      </c>
      <c r="J1166" s="8">
        <v>2</v>
      </c>
      <c r="K1166" s="9">
        <v>22.1</v>
      </c>
      <c r="L1166" s="9">
        <v>22.1</v>
      </c>
      <c r="M1166" s="9">
        <f t="shared" si="145"/>
        <v>7.3666666666666671</v>
      </c>
      <c r="N1166" s="9">
        <f t="shared" si="146"/>
        <v>7.6547191011235958</v>
      </c>
      <c r="O1166" s="9">
        <f t="shared" si="147"/>
        <v>7.2508917954815768</v>
      </c>
      <c r="P1166" s="11">
        <f t="shared" si="148"/>
        <v>-3.7630699526864015</v>
      </c>
      <c r="Q1166" s="11">
        <f t="shared" si="149"/>
        <v>1.5966983710505227</v>
      </c>
      <c r="R1166" s="8">
        <v>0</v>
      </c>
      <c r="S1166" s="8">
        <v>1</v>
      </c>
      <c r="T1166" s="8">
        <v>1</v>
      </c>
      <c r="U1166" s="11">
        <f t="shared" si="150"/>
        <v>0</v>
      </c>
      <c r="V1166" s="11">
        <f t="shared" si="151"/>
        <v>100</v>
      </c>
      <c r="W1166" s="9">
        <v>4</v>
      </c>
      <c r="X1166" s="9">
        <v>11</v>
      </c>
    </row>
    <row r="1167" spans="1:24" x14ac:dyDescent="0.2">
      <c r="A1167" s="7" t="s">
        <v>3941</v>
      </c>
      <c r="B1167" s="7" t="s">
        <v>221</v>
      </c>
      <c r="C1167" s="8">
        <v>1</v>
      </c>
      <c r="D1167" s="9">
        <v>12</v>
      </c>
      <c r="E1167" s="10">
        <v>800</v>
      </c>
      <c r="F1167" s="10">
        <v>100</v>
      </c>
      <c r="G1167" s="11">
        <f t="shared" si="144"/>
        <v>12.5</v>
      </c>
      <c r="H1167" s="10">
        <v>900</v>
      </c>
      <c r="I1167" s="9">
        <v>12</v>
      </c>
      <c r="J1167" s="8">
        <v>1</v>
      </c>
      <c r="K1167" s="9">
        <v>0</v>
      </c>
      <c r="L1167" s="9">
        <v>0</v>
      </c>
      <c r="M1167" s="9">
        <f t="shared" si="145"/>
        <v>0</v>
      </c>
      <c r="N1167" s="9">
        <f t="shared" si="146"/>
        <v>7.6547191011235958</v>
      </c>
      <c r="O1167" s="9">
        <f t="shared" si="147"/>
        <v>7.2508917954815768</v>
      </c>
      <c r="P1167" s="11">
        <f t="shared" si="148"/>
        <v>-100</v>
      </c>
      <c r="Q1167" s="11">
        <f t="shared" si="149"/>
        <v>-100</v>
      </c>
      <c r="R1167" s="8">
        <v>0</v>
      </c>
      <c r="S1167" s="8">
        <v>0</v>
      </c>
      <c r="T1167" s="8">
        <v>0</v>
      </c>
      <c r="U1167" s="11">
        <f t="shared" si="150"/>
        <v>0</v>
      </c>
      <c r="V1167" s="11">
        <f t="shared" si="151"/>
        <v>0</v>
      </c>
      <c r="W1167" s="9">
        <v>10</v>
      </c>
      <c r="X1167" s="9">
        <v>12</v>
      </c>
    </row>
    <row r="1168" spans="1:24" x14ac:dyDescent="0.2">
      <c r="A1168" s="7" t="s">
        <v>3941</v>
      </c>
      <c r="B1168" s="7" t="s">
        <v>2547</v>
      </c>
      <c r="C1168" s="8">
        <v>1</v>
      </c>
      <c r="D1168" s="9">
        <v>50</v>
      </c>
      <c r="E1168" s="10">
        <v>400</v>
      </c>
      <c r="F1168" s="10">
        <v>0</v>
      </c>
      <c r="G1168" s="11">
        <f t="shared" si="144"/>
        <v>0</v>
      </c>
      <c r="H1168" s="10">
        <v>400</v>
      </c>
      <c r="I1168" s="9">
        <v>50</v>
      </c>
      <c r="J1168" s="8">
        <v>1</v>
      </c>
      <c r="K1168" s="9">
        <v>0</v>
      </c>
      <c r="L1168" s="9">
        <v>0</v>
      </c>
      <c r="M1168" s="9">
        <f t="shared" si="145"/>
        <v>0</v>
      </c>
      <c r="N1168" s="9">
        <f t="shared" si="146"/>
        <v>7.6547191011235958</v>
      </c>
      <c r="O1168" s="9">
        <f t="shared" si="147"/>
        <v>7.2508917954815768</v>
      </c>
      <c r="P1168" s="11">
        <f t="shared" si="148"/>
        <v>-100</v>
      </c>
      <c r="Q1168" s="11">
        <f t="shared" si="149"/>
        <v>-100</v>
      </c>
      <c r="R1168" s="8">
        <v>0</v>
      </c>
      <c r="S1168" s="8">
        <v>0</v>
      </c>
      <c r="T1168" s="8">
        <v>0</v>
      </c>
      <c r="U1168" s="11">
        <f t="shared" si="150"/>
        <v>0</v>
      </c>
      <c r="V1168" s="11">
        <f t="shared" si="151"/>
        <v>0</v>
      </c>
      <c r="W1168" s="9">
        <v>9</v>
      </c>
      <c r="X1168" s="9">
        <v>12</v>
      </c>
    </row>
    <row r="1169" spans="1:24" x14ac:dyDescent="0.2">
      <c r="A1169" s="7" t="s">
        <v>3941</v>
      </c>
      <c r="B1169" s="7" t="s">
        <v>153</v>
      </c>
      <c r="C1169" s="8">
        <v>1</v>
      </c>
      <c r="D1169" s="9">
        <v>12</v>
      </c>
      <c r="E1169" s="10">
        <v>800</v>
      </c>
      <c r="F1169" s="10">
        <v>0</v>
      </c>
      <c r="G1169" s="11">
        <f t="shared" si="144"/>
        <v>0</v>
      </c>
      <c r="H1169" s="10">
        <v>0</v>
      </c>
      <c r="I1169" s="9">
        <v>12</v>
      </c>
      <c r="J1169" s="8">
        <v>0</v>
      </c>
      <c r="K1169" s="9">
        <v>0</v>
      </c>
      <c r="L1169" s="9">
        <v>0</v>
      </c>
      <c r="M1169" s="9">
        <f t="shared" si="145"/>
        <v>0</v>
      </c>
      <c r="N1169" s="9">
        <f t="shared" si="146"/>
        <v>7.6547191011235958</v>
      </c>
      <c r="O1169" s="9">
        <f t="shared" si="147"/>
        <v>7.2508917954815768</v>
      </c>
      <c r="P1169" s="11">
        <f t="shared" si="148"/>
        <v>-100</v>
      </c>
      <c r="Q1169" s="11">
        <f t="shared" si="149"/>
        <v>-100</v>
      </c>
      <c r="R1169" s="8">
        <v>0</v>
      </c>
      <c r="S1169" s="8">
        <v>0</v>
      </c>
      <c r="T1169" s="8">
        <v>0</v>
      </c>
      <c r="U1169" s="11">
        <f t="shared" si="150"/>
        <v>0</v>
      </c>
      <c r="V1169" s="11">
        <f t="shared" si="151"/>
        <v>0</v>
      </c>
      <c r="W1169" s="9">
        <v>0</v>
      </c>
      <c r="X1169" s="9">
        <v>0</v>
      </c>
    </row>
    <row r="1170" spans="1:24" x14ac:dyDescent="0.2">
      <c r="A1170" s="7" t="s">
        <v>3941</v>
      </c>
      <c r="B1170" s="7" t="s">
        <v>654</v>
      </c>
      <c r="C1170" s="8">
        <v>1</v>
      </c>
      <c r="D1170" s="9">
        <v>10</v>
      </c>
      <c r="E1170" s="10">
        <v>900</v>
      </c>
      <c r="F1170" s="10">
        <v>100</v>
      </c>
      <c r="G1170" s="11">
        <f t="shared" si="144"/>
        <v>11.111111111111111</v>
      </c>
      <c r="H1170" s="10">
        <v>1000</v>
      </c>
      <c r="I1170" s="9">
        <v>10</v>
      </c>
      <c r="J1170" s="8">
        <v>1</v>
      </c>
      <c r="K1170" s="9">
        <v>0</v>
      </c>
      <c r="L1170" s="9">
        <v>0</v>
      </c>
      <c r="M1170" s="9">
        <f t="shared" si="145"/>
        <v>0</v>
      </c>
      <c r="N1170" s="9">
        <f t="shared" si="146"/>
        <v>7.6547191011235958</v>
      </c>
      <c r="O1170" s="9">
        <f t="shared" si="147"/>
        <v>7.2508917954815768</v>
      </c>
      <c r="P1170" s="11">
        <f t="shared" si="148"/>
        <v>-100</v>
      </c>
      <c r="Q1170" s="11">
        <f t="shared" si="149"/>
        <v>-100</v>
      </c>
      <c r="R1170" s="8">
        <v>0</v>
      </c>
      <c r="S1170" s="8">
        <v>0</v>
      </c>
      <c r="T1170" s="8">
        <v>0</v>
      </c>
      <c r="U1170" s="11">
        <f t="shared" si="150"/>
        <v>0</v>
      </c>
      <c r="V1170" s="11">
        <f t="shared" si="151"/>
        <v>0</v>
      </c>
      <c r="W1170" s="9">
        <v>4</v>
      </c>
      <c r="X1170" s="9">
        <v>5</v>
      </c>
    </row>
    <row r="1171" spans="1:24" x14ac:dyDescent="0.2">
      <c r="A1171" s="7" t="s">
        <v>3941</v>
      </c>
      <c r="B1171" s="7" t="s">
        <v>839</v>
      </c>
      <c r="C1171" s="8">
        <v>1</v>
      </c>
      <c r="D1171" s="9">
        <v>15</v>
      </c>
      <c r="E1171" s="10">
        <v>800</v>
      </c>
      <c r="F1171" s="10">
        <v>0</v>
      </c>
      <c r="G1171" s="11">
        <f t="shared" si="144"/>
        <v>0</v>
      </c>
      <c r="H1171" s="10">
        <v>800</v>
      </c>
      <c r="I1171" s="9">
        <v>15</v>
      </c>
      <c r="J1171" s="8">
        <v>1</v>
      </c>
      <c r="K1171" s="9">
        <v>0</v>
      </c>
      <c r="L1171" s="9">
        <v>0</v>
      </c>
      <c r="M1171" s="9">
        <f t="shared" si="145"/>
        <v>0</v>
      </c>
      <c r="N1171" s="9">
        <f t="shared" si="146"/>
        <v>7.6547191011235958</v>
      </c>
      <c r="O1171" s="9">
        <f t="shared" si="147"/>
        <v>7.2508917954815768</v>
      </c>
      <c r="P1171" s="11">
        <f t="shared" si="148"/>
        <v>-100</v>
      </c>
      <c r="Q1171" s="11">
        <f t="shared" si="149"/>
        <v>-100</v>
      </c>
      <c r="R1171" s="8">
        <v>0</v>
      </c>
      <c r="S1171" s="8">
        <v>0</v>
      </c>
      <c r="T1171" s="8">
        <v>0</v>
      </c>
      <c r="U1171" s="11">
        <f t="shared" si="150"/>
        <v>0</v>
      </c>
      <c r="V1171" s="11">
        <f t="shared" si="151"/>
        <v>0</v>
      </c>
      <c r="W1171" s="9">
        <v>6</v>
      </c>
      <c r="X1171" s="9">
        <v>9</v>
      </c>
    </row>
    <row r="1172" spans="1:24" x14ac:dyDescent="0.2">
      <c r="A1172" s="7" t="s">
        <v>3941</v>
      </c>
      <c r="B1172" s="7" t="s">
        <v>266</v>
      </c>
      <c r="C1172" s="8">
        <v>1</v>
      </c>
      <c r="D1172" s="9">
        <v>10</v>
      </c>
      <c r="E1172" s="10">
        <v>900</v>
      </c>
      <c r="F1172" s="10">
        <v>100</v>
      </c>
      <c r="G1172" s="11">
        <f t="shared" si="144"/>
        <v>11.111111111111111</v>
      </c>
      <c r="H1172" s="10">
        <v>1000</v>
      </c>
      <c r="I1172" s="9">
        <v>10</v>
      </c>
      <c r="J1172" s="8">
        <v>1</v>
      </c>
      <c r="K1172" s="9">
        <v>0</v>
      </c>
      <c r="L1172" s="9">
        <v>0</v>
      </c>
      <c r="M1172" s="9">
        <f t="shared" si="145"/>
        <v>0</v>
      </c>
      <c r="N1172" s="9">
        <f t="shared" si="146"/>
        <v>7.6547191011235958</v>
      </c>
      <c r="O1172" s="9">
        <f t="shared" si="147"/>
        <v>7.2508917954815768</v>
      </c>
      <c r="P1172" s="11">
        <f t="shared" si="148"/>
        <v>-100</v>
      </c>
      <c r="Q1172" s="11">
        <f t="shared" si="149"/>
        <v>-100</v>
      </c>
      <c r="R1172" s="8">
        <v>0</v>
      </c>
      <c r="S1172" s="8">
        <v>0</v>
      </c>
      <c r="T1172" s="8">
        <v>0</v>
      </c>
      <c r="U1172" s="11">
        <f t="shared" si="150"/>
        <v>0</v>
      </c>
      <c r="V1172" s="11">
        <f t="shared" si="151"/>
        <v>0</v>
      </c>
      <c r="W1172" s="9">
        <v>4</v>
      </c>
      <c r="X1172" s="9">
        <v>9</v>
      </c>
    </row>
    <row r="1173" spans="1:24" x14ac:dyDescent="0.2">
      <c r="A1173" s="7" t="s">
        <v>3941</v>
      </c>
      <c r="B1173" s="7" t="s">
        <v>302</v>
      </c>
      <c r="C1173" s="8">
        <v>1</v>
      </c>
      <c r="D1173" s="9">
        <v>20</v>
      </c>
      <c r="E1173" s="10">
        <v>700</v>
      </c>
      <c r="F1173" s="10">
        <v>0</v>
      </c>
      <c r="G1173" s="11">
        <f t="shared" si="144"/>
        <v>0</v>
      </c>
      <c r="H1173" s="10">
        <v>700</v>
      </c>
      <c r="I1173" s="9">
        <v>20</v>
      </c>
      <c r="J1173" s="8">
        <v>1</v>
      </c>
      <c r="K1173" s="9">
        <v>0</v>
      </c>
      <c r="L1173" s="9">
        <v>0</v>
      </c>
      <c r="M1173" s="9">
        <f t="shared" si="145"/>
        <v>0</v>
      </c>
      <c r="N1173" s="9">
        <f t="shared" si="146"/>
        <v>7.6547191011235958</v>
      </c>
      <c r="O1173" s="9">
        <f t="shared" si="147"/>
        <v>7.2508917954815768</v>
      </c>
      <c r="P1173" s="11">
        <f t="shared" si="148"/>
        <v>-100</v>
      </c>
      <c r="Q1173" s="11">
        <f t="shared" si="149"/>
        <v>-100</v>
      </c>
      <c r="R1173" s="8">
        <v>0</v>
      </c>
      <c r="S1173" s="8">
        <v>0</v>
      </c>
      <c r="T1173" s="8">
        <v>0</v>
      </c>
      <c r="U1173" s="11">
        <f t="shared" si="150"/>
        <v>0</v>
      </c>
      <c r="V1173" s="11">
        <f t="shared" si="151"/>
        <v>0</v>
      </c>
      <c r="W1173" s="9">
        <v>8</v>
      </c>
      <c r="X1173" s="9">
        <v>9</v>
      </c>
    </row>
    <row r="1174" spans="1:24" x14ac:dyDescent="0.2">
      <c r="A1174" s="7" t="s">
        <v>3941</v>
      </c>
      <c r="B1174" s="7" t="s">
        <v>297</v>
      </c>
      <c r="C1174" s="8">
        <v>1</v>
      </c>
      <c r="D1174" s="9">
        <v>30</v>
      </c>
      <c r="E1174" s="10">
        <v>400</v>
      </c>
      <c r="F1174" s="10">
        <v>200</v>
      </c>
      <c r="G1174" s="11">
        <f t="shared" si="144"/>
        <v>50</v>
      </c>
      <c r="H1174" s="10">
        <v>600</v>
      </c>
      <c r="I1174" s="9">
        <v>30</v>
      </c>
      <c r="J1174" s="8">
        <v>1</v>
      </c>
      <c r="K1174" s="9">
        <v>0</v>
      </c>
      <c r="L1174" s="9">
        <v>0</v>
      </c>
      <c r="M1174" s="9">
        <f t="shared" si="145"/>
        <v>0</v>
      </c>
      <c r="N1174" s="9">
        <f t="shared" si="146"/>
        <v>7.6547191011235958</v>
      </c>
      <c r="O1174" s="9">
        <f t="shared" si="147"/>
        <v>7.2508917954815768</v>
      </c>
      <c r="P1174" s="11">
        <f t="shared" si="148"/>
        <v>-100</v>
      </c>
      <c r="Q1174" s="11">
        <f t="shared" si="149"/>
        <v>-100</v>
      </c>
      <c r="R1174" s="8">
        <v>0</v>
      </c>
      <c r="S1174" s="8">
        <v>0</v>
      </c>
      <c r="T1174" s="8">
        <v>0</v>
      </c>
      <c r="U1174" s="11">
        <f t="shared" si="150"/>
        <v>0</v>
      </c>
      <c r="V1174" s="11">
        <f t="shared" si="151"/>
        <v>0</v>
      </c>
      <c r="W1174" s="9">
        <v>5</v>
      </c>
      <c r="X1174" s="9">
        <v>9</v>
      </c>
    </row>
    <row r="1175" spans="1:24" x14ac:dyDescent="0.2">
      <c r="A1175" s="7" t="s">
        <v>3941</v>
      </c>
      <c r="B1175" s="7" t="s">
        <v>182</v>
      </c>
      <c r="C1175" s="8">
        <v>1</v>
      </c>
      <c r="D1175" s="9">
        <v>15</v>
      </c>
      <c r="E1175" s="10">
        <v>800</v>
      </c>
      <c r="F1175" s="10">
        <v>0</v>
      </c>
      <c r="G1175" s="11">
        <f t="shared" si="144"/>
        <v>0</v>
      </c>
      <c r="H1175" s="10">
        <v>800</v>
      </c>
      <c r="I1175" s="9">
        <v>15</v>
      </c>
      <c r="J1175" s="8">
        <v>1</v>
      </c>
      <c r="K1175" s="9">
        <v>33.46</v>
      </c>
      <c r="L1175" s="9">
        <v>33.46</v>
      </c>
      <c r="M1175" s="9">
        <f t="shared" si="145"/>
        <v>41.825000000000003</v>
      </c>
      <c r="N1175" s="9">
        <f t="shared" si="146"/>
        <v>7.6547191011235958</v>
      </c>
      <c r="O1175" s="9">
        <f t="shared" si="147"/>
        <v>7.2508917954815768</v>
      </c>
      <c r="P1175" s="11">
        <f t="shared" si="148"/>
        <v>446.39496822111641</v>
      </c>
      <c r="Q1175" s="11">
        <f t="shared" si="149"/>
        <v>476.82559855690334</v>
      </c>
      <c r="R1175" s="8">
        <v>0</v>
      </c>
      <c r="S1175" s="8">
        <v>1</v>
      </c>
      <c r="T1175" s="8">
        <v>1</v>
      </c>
      <c r="U1175" s="11">
        <f t="shared" si="150"/>
        <v>0</v>
      </c>
      <c r="V1175" s="11">
        <f t="shared" si="151"/>
        <v>200</v>
      </c>
      <c r="W1175" s="9">
        <v>2</v>
      </c>
      <c r="X1175" s="9">
        <v>9</v>
      </c>
    </row>
    <row r="1176" spans="1:24" x14ac:dyDescent="0.2">
      <c r="A1176" s="7" t="s">
        <v>3941</v>
      </c>
      <c r="B1176" s="7" t="s">
        <v>4065</v>
      </c>
      <c r="C1176" s="8">
        <v>1</v>
      </c>
      <c r="D1176" s="9">
        <v>15</v>
      </c>
      <c r="E1176" s="10">
        <v>800</v>
      </c>
      <c r="F1176" s="10">
        <v>0</v>
      </c>
      <c r="G1176" s="11">
        <f t="shared" si="144"/>
        <v>0</v>
      </c>
      <c r="H1176" s="10">
        <v>800</v>
      </c>
      <c r="I1176" s="9">
        <v>15</v>
      </c>
      <c r="J1176" s="8">
        <v>1</v>
      </c>
      <c r="K1176" s="9">
        <v>0</v>
      </c>
      <c r="L1176" s="9">
        <v>0</v>
      </c>
      <c r="M1176" s="9">
        <f t="shared" si="145"/>
        <v>0</v>
      </c>
      <c r="N1176" s="9">
        <f t="shared" si="146"/>
        <v>7.6547191011235958</v>
      </c>
      <c r="O1176" s="9">
        <f t="shared" si="147"/>
        <v>7.2508917954815768</v>
      </c>
      <c r="P1176" s="11">
        <f t="shared" si="148"/>
        <v>-100</v>
      </c>
      <c r="Q1176" s="11">
        <f t="shared" si="149"/>
        <v>-100</v>
      </c>
      <c r="R1176" s="8">
        <v>0</v>
      </c>
      <c r="S1176" s="8">
        <v>0</v>
      </c>
      <c r="T1176" s="8">
        <v>0</v>
      </c>
      <c r="U1176" s="11">
        <f t="shared" si="150"/>
        <v>0</v>
      </c>
      <c r="V1176" s="11">
        <f t="shared" si="151"/>
        <v>0</v>
      </c>
      <c r="W1176" s="9">
        <v>9</v>
      </c>
      <c r="X1176" s="9">
        <v>10</v>
      </c>
    </row>
    <row r="1177" spans="1:24" x14ac:dyDescent="0.2">
      <c r="A1177" s="7" t="s">
        <v>3941</v>
      </c>
      <c r="B1177" s="7" t="s">
        <v>641</v>
      </c>
      <c r="C1177" s="8">
        <v>1</v>
      </c>
      <c r="D1177" s="9">
        <v>20</v>
      </c>
      <c r="E1177" s="10">
        <v>700</v>
      </c>
      <c r="F1177" s="10">
        <v>0</v>
      </c>
      <c r="G1177" s="11">
        <f t="shared" si="144"/>
        <v>0</v>
      </c>
      <c r="H1177" s="10">
        <v>0</v>
      </c>
      <c r="I1177" s="9">
        <v>20</v>
      </c>
      <c r="J1177" s="8">
        <v>0</v>
      </c>
      <c r="K1177" s="9">
        <v>0</v>
      </c>
      <c r="L1177" s="9">
        <v>0</v>
      </c>
      <c r="M1177" s="9">
        <f t="shared" si="145"/>
        <v>0</v>
      </c>
      <c r="N1177" s="9">
        <f t="shared" si="146"/>
        <v>7.6547191011235958</v>
      </c>
      <c r="O1177" s="9">
        <f t="shared" si="147"/>
        <v>7.2508917954815768</v>
      </c>
      <c r="P1177" s="11">
        <f t="shared" si="148"/>
        <v>-100</v>
      </c>
      <c r="Q1177" s="11">
        <f t="shared" si="149"/>
        <v>-100</v>
      </c>
      <c r="R1177" s="8">
        <v>0</v>
      </c>
      <c r="S1177" s="8">
        <v>0</v>
      </c>
      <c r="T1177" s="8">
        <v>0</v>
      </c>
      <c r="U1177" s="11">
        <f t="shared" si="150"/>
        <v>0</v>
      </c>
      <c r="V1177" s="11">
        <f t="shared" si="151"/>
        <v>0</v>
      </c>
      <c r="W1177" s="9">
        <v>0</v>
      </c>
      <c r="X1177" s="9">
        <v>0</v>
      </c>
    </row>
    <row r="1178" spans="1:24" x14ac:dyDescent="0.2">
      <c r="A1178" s="7" t="s">
        <v>3941</v>
      </c>
      <c r="B1178" s="7" t="s">
        <v>1009</v>
      </c>
      <c r="C1178" s="8">
        <v>1</v>
      </c>
      <c r="D1178" s="9">
        <v>6</v>
      </c>
      <c r="E1178" s="10">
        <v>1200</v>
      </c>
      <c r="F1178" s="10">
        <v>100</v>
      </c>
      <c r="G1178" s="11">
        <f t="shared" si="144"/>
        <v>8.3333333333333321</v>
      </c>
      <c r="H1178" s="10">
        <v>1300</v>
      </c>
      <c r="I1178" s="9">
        <v>6</v>
      </c>
      <c r="J1178" s="8">
        <v>1</v>
      </c>
      <c r="K1178" s="9">
        <v>0</v>
      </c>
      <c r="L1178" s="9">
        <v>0</v>
      </c>
      <c r="M1178" s="9">
        <f t="shared" si="145"/>
        <v>0</v>
      </c>
      <c r="N1178" s="9">
        <f t="shared" si="146"/>
        <v>7.6547191011235958</v>
      </c>
      <c r="O1178" s="9">
        <f t="shared" si="147"/>
        <v>7.2508917954815768</v>
      </c>
      <c r="P1178" s="11">
        <f t="shared" si="148"/>
        <v>-100</v>
      </c>
      <c r="Q1178" s="11">
        <f t="shared" si="149"/>
        <v>-100</v>
      </c>
      <c r="R1178" s="8">
        <v>0</v>
      </c>
      <c r="S1178" s="8">
        <v>0</v>
      </c>
      <c r="T1178" s="8">
        <v>0</v>
      </c>
      <c r="U1178" s="11">
        <f t="shared" si="150"/>
        <v>0</v>
      </c>
      <c r="V1178" s="11">
        <f t="shared" si="151"/>
        <v>0</v>
      </c>
      <c r="W1178" s="9">
        <v>10</v>
      </c>
      <c r="X1178" s="9">
        <v>10</v>
      </c>
    </row>
    <row r="1179" spans="1:24" x14ac:dyDescent="0.2">
      <c r="A1179" s="7" t="s">
        <v>3941</v>
      </c>
      <c r="B1179" s="7" t="s">
        <v>1229</v>
      </c>
      <c r="C1179" s="8">
        <v>1</v>
      </c>
      <c r="D1179" s="9">
        <v>10</v>
      </c>
      <c r="E1179" s="10">
        <v>900</v>
      </c>
      <c r="F1179" s="10">
        <v>100</v>
      </c>
      <c r="G1179" s="11">
        <f t="shared" si="144"/>
        <v>11.111111111111111</v>
      </c>
      <c r="H1179" s="10">
        <v>1000</v>
      </c>
      <c r="I1179" s="9">
        <v>10</v>
      </c>
      <c r="J1179" s="8">
        <v>1</v>
      </c>
      <c r="K1179" s="9">
        <v>0</v>
      </c>
      <c r="L1179" s="9">
        <v>0</v>
      </c>
      <c r="M1179" s="9">
        <f t="shared" si="145"/>
        <v>0</v>
      </c>
      <c r="N1179" s="9">
        <f t="shared" si="146"/>
        <v>7.6547191011235958</v>
      </c>
      <c r="O1179" s="9">
        <f t="shared" si="147"/>
        <v>7.2508917954815768</v>
      </c>
      <c r="P1179" s="11">
        <f t="shared" si="148"/>
        <v>-100</v>
      </c>
      <c r="Q1179" s="11">
        <f t="shared" si="149"/>
        <v>-100</v>
      </c>
      <c r="R1179" s="8">
        <v>0</v>
      </c>
      <c r="S1179" s="8">
        <v>0</v>
      </c>
      <c r="T1179" s="8">
        <v>0</v>
      </c>
      <c r="U1179" s="11">
        <f t="shared" si="150"/>
        <v>0</v>
      </c>
      <c r="V1179" s="11">
        <f t="shared" si="151"/>
        <v>0</v>
      </c>
      <c r="W1179" s="9">
        <v>4</v>
      </c>
      <c r="X1179" s="9">
        <v>10</v>
      </c>
    </row>
    <row r="1180" spans="1:24" x14ac:dyDescent="0.2">
      <c r="A1180" s="7" t="s">
        <v>3941</v>
      </c>
      <c r="B1180" s="7" t="s">
        <v>356</v>
      </c>
      <c r="C1180" s="8">
        <v>1</v>
      </c>
      <c r="D1180" s="9">
        <v>8</v>
      </c>
      <c r="E1180" s="10">
        <v>1000</v>
      </c>
      <c r="F1180" s="10">
        <v>200</v>
      </c>
      <c r="G1180" s="11">
        <f t="shared" si="144"/>
        <v>20</v>
      </c>
      <c r="H1180" s="10">
        <v>1200</v>
      </c>
      <c r="I1180" s="9">
        <v>8</v>
      </c>
      <c r="J1180" s="8">
        <v>1</v>
      </c>
      <c r="K1180" s="9">
        <v>0</v>
      </c>
      <c r="L1180" s="9">
        <v>0</v>
      </c>
      <c r="M1180" s="9">
        <f t="shared" si="145"/>
        <v>0</v>
      </c>
      <c r="N1180" s="9">
        <f t="shared" si="146"/>
        <v>7.6547191011235958</v>
      </c>
      <c r="O1180" s="9">
        <f t="shared" si="147"/>
        <v>7.2508917954815768</v>
      </c>
      <c r="P1180" s="11">
        <f t="shared" si="148"/>
        <v>-100</v>
      </c>
      <c r="Q1180" s="11">
        <f t="shared" si="149"/>
        <v>-100</v>
      </c>
      <c r="R1180" s="8">
        <v>0</v>
      </c>
      <c r="S1180" s="8">
        <v>0</v>
      </c>
      <c r="T1180" s="8">
        <v>0</v>
      </c>
      <c r="U1180" s="11">
        <f t="shared" si="150"/>
        <v>0</v>
      </c>
      <c r="V1180" s="11">
        <f t="shared" si="151"/>
        <v>0</v>
      </c>
      <c r="W1180" s="9">
        <v>7</v>
      </c>
      <c r="X1180" s="9">
        <v>10</v>
      </c>
    </row>
    <row r="1181" spans="1:24" x14ac:dyDescent="0.2">
      <c r="A1181" s="7" t="s">
        <v>3941</v>
      </c>
      <c r="B1181" s="7" t="s">
        <v>4081</v>
      </c>
      <c r="C1181" s="8">
        <v>1</v>
      </c>
      <c r="D1181" s="9">
        <v>20</v>
      </c>
      <c r="E1181" s="10">
        <v>700</v>
      </c>
      <c r="F1181" s="10">
        <v>0</v>
      </c>
      <c r="G1181" s="11">
        <f t="shared" si="144"/>
        <v>0</v>
      </c>
      <c r="H1181" s="10">
        <v>700</v>
      </c>
      <c r="I1181" s="9">
        <v>20</v>
      </c>
      <c r="J1181" s="8">
        <v>1</v>
      </c>
      <c r="K1181" s="9">
        <v>22.34</v>
      </c>
      <c r="L1181" s="9">
        <v>22.34</v>
      </c>
      <c r="M1181" s="9">
        <f t="shared" si="145"/>
        <v>31.914285714285715</v>
      </c>
      <c r="N1181" s="9">
        <f t="shared" si="146"/>
        <v>7.6547191011235958</v>
      </c>
      <c r="O1181" s="9">
        <f t="shared" si="147"/>
        <v>7.2508917954815768</v>
      </c>
      <c r="P1181" s="11">
        <f t="shared" si="148"/>
        <v>316.92301562837469</v>
      </c>
      <c r="Q1181" s="11">
        <f t="shared" si="149"/>
        <v>340.1429039966261</v>
      </c>
      <c r="R1181" s="8">
        <v>0</v>
      </c>
      <c r="S1181" s="8">
        <v>0</v>
      </c>
      <c r="T1181" s="8">
        <v>1</v>
      </c>
      <c r="U1181" s="11">
        <f t="shared" si="150"/>
        <v>0</v>
      </c>
      <c r="V1181" s="11">
        <f t="shared" si="151"/>
        <v>100</v>
      </c>
      <c r="W1181" s="9">
        <v>3</v>
      </c>
      <c r="X1181" s="9">
        <v>10</v>
      </c>
    </row>
    <row r="1182" spans="1:24" x14ac:dyDescent="0.2">
      <c r="A1182" s="2" t="s">
        <v>4083</v>
      </c>
      <c r="B1182" s="2" t="s">
        <v>188</v>
      </c>
      <c r="C1182" s="3">
        <v>1</v>
      </c>
      <c r="D1182" s="4">
        <v>3</v>
      </c>
      <c r="E1182" s="5">
        <v>1600</v>
      </c>
      <c r="F1182" s="5">
        <v>0</v>
      </c>
      <c r="G1182" s="6">
        <f t="shared" si="144"/>
        <v>0</v>
      </c>
      <c r="H1182" s="5">
        <v>0</v>
      </c>
      <c r="I1182" s="4">
        <v>3</v>
      </c>
      <c r="J1182" s="3">
        <v>0</v>
      </c>
      <c r="K1182" s="4">
        <v>0</v>
      </c>
      <c r="L1182" s="4">
        <v>0</v>
      </c>
      <c r="M1182" s="4">
        <f t="shared" si="145"/>
        <v>0</v>
      </c>
      <c r="N1182" s="4">
        <f t="shared" si="146"/>
        <v>0</v>
      </c>
      <c r="O1182" s="4">
        <f t="shared" si="147"/>
        <v>7.2508917954815768</v>
      </c>
      <c r="P1182" s="6">
        <f t="shared" si="148"/>
        <v>0</v>
      </c>
      <c r="Q1182" s="6">
        <f t="shared" si="149"/>
        <v>-100</v>
      </c>
      <c r="R1182" s="3">
        <v>0</v>
      </c>
      <c r="S1182" s="3">
        <v>0</v>
      </c>
      <c r="T1182" s="3">
        <v>0</v>
      </c>
      <c r="U1182" s="6">
        <f t="shared" si="150"/>
        <v>0</v>
      </c>
      <c r="V1182" s="6">
        <f t="shared" si="151"/>
        <v>0</v>
      </c>
      <c r="W1182" s="4">
        <v>0</v>
      </c>
      <c r="X1182" s="4">
        <v>0</v>
      </c>
    </row>
    <row r="1183" spans="1:24" x14ac:dyDescent="0.2">
      <c r="A1183" s="7" t="s">
        <v>4083</v>
      </c>
      <c r="B1183" s="7" t="s">
        <v>518</v>
      </c>
      <c r="C1183" s="8">
        <v>2</v>
      </c>
      <c r="D1183" s="9">
        <v>10</v>
      </c>
      <c r="E1183" s="10">
        <v>1800</v>
      </c>
      <c r="F1183" s="10">
        <v>0</v>
      </c>
      <c r="G1183" s="11">
        <f t="shared" si="144"/>
        <v>0</v>
      </c>
      <c r="H1183" s="10">
        <v>0</v>
      </c>
      <c r="I1183" s="9">
        <v>10</v>
      </c>
      <c r="J1183" s="8">
        <v>0</v>
      </c>
      <c r="K1183" s="9">
        <v>0</v>
      </c>
      <c r="L1183" s="9">
        <v>0</v>
      </c>
      <c r="M1183" s="9">
        <f t="shared" si="145"/>
        <v>0</v>
      </c>
      <c r="N1183" s="9">
        <f t="shared" si="146"/>
        <v>0</v>
      </c>
      <c r="O1183" s="9">
        <f t="shared" si="147"/>
        <v>7.2508917954815768</v>
      </c>
      <c r="P1183" s="11">
        <f t="shared" si="148"/>
        <v>0</v>
      </c>
      <c r="Q1183" s="11">
        <f t="shared" si="149"/>
        <v>-100</v>
      </c>
      <c r="R1183" s="8">
        <v>0</v>
      </c>
      <c r="S1183" s="8">
        <v>0</v>
      </c>
      <c r="T1183" s="8">
        <v>0</v>
      </c>
      <c r="U1183" s="11">
        <f t="shared" si="150"/>
        <v>0</v>
      </c>
      <c r="V1183" s="11">
        <f t="shared" si="151"/>
        <v>0</v>
      </c>
      <c r="W1183" s="9">
        <v>0</v>
      </c>
      <c r="X1183" s="9">
        <v>0</v>
      </c>
    </row>
    <row r="1184" spans="1:24" x14ac:dyDescent="0.2">
      <c r="A1184" s="7" t="s">
        <v>4083</v>
      </c>
      <c r="B1184" s="7" t="s">
        <v>596</v>
      </c>
      <c r="C1184" s="8">
        <v>1</v>
      </c>
      <c r="D1184" s="9">
        <v>8</v>
      </c>
      <c r="E1184" s="10">
        <v>1000</v>
      </c>
      <c r="F1184" s="10">
        <v>0</v>
      </c>
      <c r="G1184" s="11">
        <f t="shared" si="144"/>
        <v>0</v>
      </c>
      <c r="H1184" s="10">
        <v>0</v>
      </c>
      <c r="I1184" s="9">
        <v>8</v>
      </c>
      <c r="J1184" s="8">
        <v>0</v>
      </c>
      <c r="K1184" s="9">
        <v>0</v>
      </c>
      <c r="L1184" s="9">
        <v>0</v>
      </c>
      <c r="M1184" s="9">
        <f t="shared" si="145"/>
        <v>0</v>
      </c>
      <c r="N1184" s="9">
        <f t="shared" si="146"/>
        <v>0</v>
      </c>
      <c r="O1184" s="9">
        <f t="shared" si="147"/>
        <v>7.2508917954815768</v>
      </c>
      <c r="P1184" s="11">
        <f t="shared" si="148"/>
        <v>0</v>
      </c>
      <c r="Q1184" s="11">
        <f t="shared" si="149"/>
        <v>-100</v>
      </c>
      <c r="R1184" s="8">
        <v>0</v>
      </c>
      <c r="S1184" s="8">
        <v>0</v>
      </c>
      <c r="T1184" s="8">
        <v>0</v>
      </c>
      <c r="U1184" s="11">
        <f t="shared" si="150"/>
        <v>0</v>
      </c>
      <c r="V1184" s="11">
        <f t="shared" si="151"/>
        <v>0</v>
      </c>
      <c r="W1184" s="9">
        <v>0</v>
      </c>
      <c r="X1184" s="9">
        <v>0</v>
      </c>
    </row>
    <row r="1185" spans="1:24" x14ac:dyDescent="0.2">
      <c r="A1185" s="7" t="s">
        <v>4083</v>
      </c>
      <c r="B1185" s="7" t="s">
        <v>1530</v>
      </c>
      <c r="C1185" s="8">
        <v>1</v>
      </c>
      <c r="D1185" s="9">
        <v>3.5</v>
      </c>
      <c r="E1185" s="10">
        <v>1500</v>
      </c>
      <c r="F1185" s="10">
        <v>0</v>
      </c>
      <c r="G1185" s="11">
        <f t="shared" si="144"/>
        <v>0</v>
      </c>
      <c r="H1185" s="10">
        <v>0</v>
      </c>
      <c r="I1185" s="9">
        <v>3.5</v>
      </c>
      <c r="J1185" s="8">
        <v>0</v>
      </c>
      <c r="K1185" s="9">
        <v>0</v>
      </c>
      <c r="L1185" s="9">
        <v>0</v>
      </c>
      <c r="M1185" s="9">
        <f t="shared" si="145"/>
        <v>0</v>
      </c>
      <c r="N1185" s="9">
        <f t="shared" si="146"/>
        <v>0</v>
      </c>
      <c r="O1185" s="9">
        <f t="shared" si="147"/>
        <v>7.2508917954815768</v>
      </c>
      <c r="P1185" s="11">
        <f t="shared" si="148"/>
        <v>0</v>
      </c>
      <c r="Q1185" s="11">
        <f t="shared" si="149"/>
        <v>-100</v>
      </c>
      <c r="R1185" s="8">
        <v>0</v>
      </c>
      <c r="S1185" s="8">
        <v>0</v>
      </c>
      <c r="T1185" s="8">
        <v>0</v>
      </c>
      <c r="U1185" s="11">
        <f t="shared" si="150"/>
        <v>0</v>
      </c>
      <c r="V1185" s="11">
        <f t="shared" si="151"/>
        <v>0</v>
      </c>
      <c r="W1185" s="9">
        <v>0</v>
      </c>
      <c r="X1185" s="9">
        <v>0</v>
      </c>
    </row>
    <row r="1186" spans="1:24" x14ac:dyDescent="0.2">
      <c r="A1186" s="7" t="s">
        <v>4083</v>
      </c>
      <c r="B1186" s="7" t="s">
        <v>571</v>
      </c>
      <c r="C1186" s="8">
        <v>2</v>
      </c>
      <c r="D1186" s="9">
        <v>4.25</v>
      </c>
      <c r="E1186" s="10">
        <v>2900</v>
      </c>
      <c r="F1186" s="10">
        <v>0</v>
      </c>
      <c r="G1186" s="11">
        <f t="shared" si="144"/>
        <v>0</v>
      </c>
      <c r="H1186" s="10">
        <v>0</v>
      </c>
      <c r="I1186" s="9">
        <v>4.25</v>
      </c>
      <c r="J1186" s="8">
        <v>0</v>
      </c>
      <c r="K1186" s="9">
        <v>0</v>
      </c>
      <c r="L1186" s="9">
        <v>0</v>
      </c>
      <c r="M1186" s="9">
        <f t="shared" si="145"/>
        <v>0</v>
      </c>
      <c r="N1186" s="9">
        <f t="shared" si="146"/>
        <v>0</v>
      </c>
      <c r="O1186" s="9">
        <f t="shared" si="147"/>
        <v>7.2508917954815768</v>
      </c>
      <c r="P1186" s="11">
        <f t="shared" si="148"/>
        <v>0</v>
      </c>
      <c r="Q1186" s="11">
        <f t="shared" si="149"/>
        <v>-100</v>
      </c>
      <c r="R1186" s="8">
        <v>0</v>
      </c>
      <c r="S1186" s="8">
        <v>0</v>
      </c>
      <c r="T1186" s="8">
        <v>0</v>
      </c>
      <c r="U1186" s="11">
        <f t="shared" si="150"/>
        <v>0</v>
      </c>
      <c r="V1186" s="11">
        <f t="shared" si="151"/>
        <v>0</v>
      </c>
      <c r="W1186" s="9">
        <v>0</v>
      </c>
      <c r="X1186" s="9">
        <v>0</v>
      </c>
    </row>
    <row r="1187" spans="1:24" x14ac:dyDescent="0.2">
      <c r="A1187" s="7" t="s">
        <v>4083</v>
      </c>
      <c r="B1187" s="7" t="s">
        <v>153</v>
      </c>
      <c r="C1187" s="8">
        <v>3</v>
      </c>
      <c r="D1187" s="9">
        <v>10.5</v>
      </c>
      <c r="E1187" s="10">
        <v>3200</v>
      </c>
      <c r="F1187" s="10">
        <v>0</v>
      </c>
      <c r="G1187" s="11">
        <f t="shared" si="144"/>
        <v>0</v>
      </c>
      <c r="H1187" s="10">
        <v>0</v>
      </c>
      <c r="I1187" s="9">
        <v>10.5</v>
      </c>
      <c r="J1187" s="8">
        <v>0</v>
      </c>
      <c r="K1187" s="9">
        <v>0</v>
      </c>
      <c r="L1187" s="9">
        <v>0</v>
      </c>
      <c r="M1187" s="9">
        <f t="shared" si="145"/>
        <v>0</v>
      </c>
      <c r="N1187" s="9">
        <f t="shared" si="146"/>
        <v>0</v>
      </c>
      <c r="O1187" s="9">
        <f t="shared" si="147"/>
        <v>7.2508917954815768</v>
      </c>
      <c r="P1187" s="11">
        <f t="shared" si="148"/>
        <v>0</v>
      </c>
      <c r="Q1187" s="11">
        <f t="shared" si="149"/>
        <v>-100</v>
      </c>
      <c r="R1187" s="8">
        <v>0</v>
      </c>
      <c r="S1187" s="8">
        <v>0</v>
      </c>
      <c r="T1187" s="8">
        <v>0</v>
      </c>
      <c r="U1187" s="11">
        <f t="shared" si="150"/>
        <v>0</v>
      </c>
      <c r="V1187" s="11">
        <f t="shared" si="151"/>
        <v>0</v>
      </c>
      <c r="W1187" s="9">
        <v>0</v>
      </c>
      <c r="X1187" s="9">
        <v>0</v>
      </c>
    </row>
    <row r="1188" spans="1:24" x14ac:dyDescent="0.2">
      <c r="A1188" s="7" t="s">
        <v>4083</v>
      </c>
      <c r="B1188" s="7" t="s">
        <v>164</v>
      </c>
      <c r="C1188" s="8">
        <v>1</v>
      </c>
      <c r="D1188" s="9">
        <v>3.5</v>
      </c>
      <c r="E1188" s="10">
        <v>1500</v>
      </c>
      <c r="F1188" s="10">
        <v>0</v>
      </c>
      <c r="G1188" s="11">
        <f t="shared" si="144"/>
        <v>0</v>
      </c>
      <c r="H1188" s="10">
        <v>0</v>
      </c>
      <c r="I1188" s="9">
        <v>3.5</v>
      </c>
      <c r="J1188" s="8">
        <v>0</v>
      </c>
      <c r="K1188" s="9">
        <v>0</v>
      </c>
      <c r="L1188" s="9">
        <v>0</v>
      </c>
      <c r="M1188" s="9">
        <f t="shared" si="145"/>
        <v>0</v>
      </c>
      <c r="N1188" s="9">
        <f t="shared" si="146"/>
        <v>0</v>
      </c>
      <c r="O1188" s="9">
        <f t="shared" si="147"/>
        <v>7.2508917954815768</v>
      </c>
      <c r="P1188" s="11">
        <f t="shared" si="148"/>
        <v>0</v>
      </c>
      <c r="Q1188" s="11">
        <f t="shared" si="149"/>
        <v>-100</v>
      </c>
      <c r="R1188" s="8">
        <v>0</v>
      </c>
      <c r="S1188" s="8">
        <v>0</v>
      </c>
      <c r="T1188" s="8">
        <v>0</v>
      </c>
      <c r="U1188" s="11">
        <f t="shared" si="150"/>
        <v>0</v>
      </c>
      <c r="V1188" s="11">
        <f t="shared" si="151"/>
        <v>0</v>
      </c>
      <c r="W1188" s="9">
        <v>0</v>
      </c>
      <c r="X1188" s="9">
        <v>0</v>
      </c>
    </row>
    <row r="1189" spans="1:24" x14ac:dyDescent="0.2">
      <c r="A1189" s="7" t="s">
        <v>4083</v>
      </c>
      <c r="B1189" s="7" t="s">
        <v>1060</v>
      </c>
      <c r="C1189" s="8">
        <v>1</v>
      </c>
      <c r="D1189" s="9">
        <v>6</v>
      </c>
      <c r="E1189" s="10">
        <v>1200</v>
      </c>
      <c r="F1189" s="10">
        <v>0</v>
      </c>
      <c r="G1189" s="11">
        <f t="shared" si="144"/>
        <v>0</v>
      </c>
      <c r="H1189" s="10">
        <v>0</v>
      </c>
      <c r="I1189" s="9">
        <v>6</v>
      </c>
      <c r="J1189" s="8">
        <v>0</v>
      </c>
      <c r="K1189" s="9">
        <v>0</v>
      </c>
      <c r="L1189" s="9">
        <v>0</v>
      </c>
      <c r="M1189" s="9">
        <f t="shared" si="145"/>
        <v>0</v>
      </c>
      <c r="N1189" s="9">
        <f t="shared" si="146"/>
        <v>0</v>
      </c>
      <c r="O1189" s="9">
        <f t="shared" si="147"/>
        <v>7.2508917954815768</v>
      </c>
      <c r="P1189" s="11">
        <f t="shared" si="148"/>
        <v>0</v>
      </c>
      <c r="Q1189" s="11">
        <f t="shared" si="149"/>
        <v>-100</v>
      </c>
      <c r="R1189" s="8">
        <v>0</v>
      </c>
      <c r="S1189" s="8">
        <v>0</v>
      </c>
      <c r="T1189" s="8">
        <v>0</v>
      </c>
      <c r="U1189" s="11">
        <f t="shared" si="150"/>
        <v>0</v>
      </c>
      <c r="V1189" s="11">
        <f t="shared" si="151"/>
        <v>0</v>
      </c>
      <c r="W1189" s="9">
        <v>0</v>
      </c>
      <c r="X1189" s="9">
        <v>0</v>
      </c>
    </row>
    <row r="1190" spans="1:24" x14ac:dyDescent="0.2">
      <c r="A1190" s="7" t="s">
        <v>4083</v>
      </c>
      <c r="B1190" s="7" t="s">
        <v>901</v>
      </c>
      <c r="C1190" s="8">
        <v>1</v>
      </c>
      <c r="D1190" s="9">
        <v>3</v>
      </c>
      <c r="E1190" s="10">
        <v>1600</v>
      </c>
      <c r="F1190" s="10">
        <v>0</v>
      </c>
      <c r="G1190" s="11">
        <f t="shared" si="144"/>
        <v>0</v>
      </c>
      <c r="H1190" s="10">
        <v>0</v>
      </c>
      <c r="I1190" s="9">
        <v>3</v>
      </c>
      <c r="J1190" s="8">
        <v>0</v>
      </c>
      <c r="K1190" s="9">
        <v>0</v>
      </c>
      <c r="L1190" s="9">
        <v>0</v>
      </c>
      <c r="M1190" s="9">
        <f t="shared" si="145"/>
        <v>0</v>
      </c>
      <c r="N1190" s="9">
        <f t="shared" si="146"/>
        <v>0</v>
      </c>
      <c r="O1190" s="9">
        <f t="shared" si="147"/>
        <v>7.2508917954815768</v>
      </c>
      <c r="P1190" s="11">
        <f t="shared" si="148"/>
        <v>0</v>
      </c>
      <c r="Q1190" s="11">
        <f t="shared" si="149"/>
        <v>-100</v>
      </c>
      <c r="R1190" s="8">
        <v>0</v>
      </c>
      <c r="S1190" s="8">
        <v>0</v>
      </c>
      <c r="T1190" s="8">
        <v>0</v>
      </c>
      <c r="U1190" s="11">
        <f t="shared" si="150"/>
        <v>0</v>
      </c>
      <c r="V1190" s="11">
        <f t="shared" si="151"/>
        <v>0</v>
      </c>
      <c r="W1190" s="9">
        <v>0</v>
      </c>
      <c r="X1190" s="9">
        <v>0</v>
      </c>
    </row>
    <row r="1191" spans="1:24" x14ac:dyDescent="0.2">
      <c r="A1191" s="7" t="s">
        <v>4083</v>
      </c>
      <c r="B1191" s="7" t="s">
        <v>1735</v>
      </c>
      <c r="C1191" s="8">
        <v>2</v>
      </c>
      <c r="D1191" s="9">
        <v>12.5</v>
      </c>
      <c r="E1191" s="10">
        <v>1700</v>
      </c>
      <c r="F1191" s="10">
        <v>0</v>
      </c>
      <c r="G1191" s="11">
        <f t="shared" si="144"/>
        <v>0</v>
      </c>
      <c r="H1191" s="10">
        <v>0</v>
      </c>
      <c r="I1191" s="9">
        <v>12.5</v>
      </c>
      <c r="J1191" s="8">
        <v>0</v>
      </c>
      <c r="K1191" s="9">
        <v>0</v>
      </c>
      <c r="L1191" s="9">
        <v>0</v>
      </c>
      <c r="M1191" s="9">
        <f t="shared" si="145"/>
        <v>0</v>
      </c>
      <c r="N1191" s="9">
        <f t="shared" si="146"/>
        <v>0</v>
      </c>
      <c r="O1191" s="9">
        <f t="shared" si="147"/>
        <v>7.2508917954815768</v>
      </c>
      <c r="P1191" s="11">
        <f t="shared" si="148"/>
        <v>0</v>
      </c>
      <c r="Q1191" s="11">
        <f t="shared" si="149"/>
        <v>-100</v>
      </c>
      <c r="R1191" s="8">
        <v>0</v>
      </c>
      <c r="S1191" s="8">
        <v>0</v>
      </c>
      <c r="T1191" s="8">
        <v>0</v>
      </c>
      <c r="U1191" s="11">
        <f t="shared" si="150"/>
        <v>0</v>
      </c>
      <c r="V1191" s="11">
        <f t="shared" si="151"/>
        <v>0</v>
      </c>
      <c r="W1191" s="9">
        <v>0</v>
      </c>
      <c r="X1191" s="9">
        <v>0</v>
      </c>
    </row>
    <row r="1192" spans="1:24" x14ac:dyDescent="0.2">
      <c r="A1192" s="7" t="s">
        <v>4083</v>
      </c>
      <c r="B1192" s="7" t="s">
        <v>860</v>
      </c>
      <c r="C1192" s="8">
        <v>1</v>
      </c>
      <c r="D1192" s="9">
        <v>2.5</v>
      </c>
      <c r="E1192" s="10">
        <v>1700</v>
      </c>
      <c r="F1192" s="10">
        <v>0</v>
      </c>
      <c r="G1192" s="11">
        <f t="shared" si="144"/>
        <v>0</v>
      </c>
      <c r="H1192" s="10">
        <v>0</v>
      </c>
      <c r="I1192" s="9">
        <v>2.5</v>
      </c>
      <c r="J1192" s="8">
        <v>0</v>
      </c>
      <c r="K1192" s="9">
        <v>0</v>
      </c>
      <c r="L1192" s="9">
        <v>0</v>
      </c>
      <c r="M1192" s="9">
        <f t="shared" si="145"/>
        <v>0</v>
      </c>
      <c r="N1192" s="9">
        <f t="shared" si="146"/>
        <v>0</v>
      </c>
      <c r="O1192" s="9">
        <f t="shared" si="147"/>
        <v>7.2508917954815768</v>
      </c>
      <c r="P1192" s="11">
        <f t="shared" si="148"/>
        <v>0</v>
      </c>
      <c r="Q1192" s="11">
        <f t="shared" si="149"/>
        <v>-100</v>
      </c>
      <c r="R1192" s="8">
        <v>0</v>
      </c>
      <c r="S1192" s="8">
        <v>0</v>
      </c>
      <c r="T1192" s="8">
        <v>0</v>
      </c>
      <c r="U1192" s="11">
        <f t="shared" si="150"/>
        <v>0</v>
      </c>
      <c r="V1192" s="11">
        <f t="shared" si="151"/>
        <v>0</v>
      </c>
      <c r="W1192" s="9">
        <v>0</v>
      </c>
      <c r="X1192" s="9">
        <v>0</v>
      </c>
    </row>
    <row r="1193" spans="1:24" x14ac:dyDescent="0.2">
      <c r="A1193" s="7" t="s">
        <v>4083</v>
      </c>
      <c r="B1193" s="7" t="s">
        <v>2023</v>
      </c>
      <c r="C1193" s="8">
        <v>1</v>
      </c>
      <c r="D1193" s="9">
        <v>30</v>
      </c>
      <c r="E1193" s="10">
        <v>400</v>
      </c>
      <c r="F1193" s="10">
        <v>0</v>
      </c>
      <c r="G1193" s="11">
        <f t="shared" si="144"/>
        <v>0</v>
      </c>
      <c r="H1193" s="10">
        <v>0</v>
      </c>
      <c r="I1193" s="9">
        <v>30</v>
      </c>
      <c r="J1193" s="8">
        <v>0</v>
      </c>
      <c r="K1193" s="9">
        <v>0</v>
      </c>
      <c r="L1193" s="9">
        <v>0</v>
      </c>
      <c r="M1193" s="9">
        <f t="shared" si="145"/>
        <v>0</v>
      </c>
      <c r="N1193" s="9">
        <f t="shared" si="146"/>
        <v>0</v>
      </c>
      <c r="O1193" s="9">
        <f t="shared" si="147"/>
        <v>7.2508917954815768</v>
      </c>
      <c r="P1193" s="11">
        <f t="shared" si="148"/>
        <v>0</v>
      </c>
      <c r="Q1193" s="11">
        <f t="shared" si="149"/>
        <v>-100</v>
      </c>
      <c r="R1193" s="8">
        <v>0</v>
      </c>
      <c r="S1193" s="8">
        <v>0</v>
      </c>
      <c r="T1193" s="8">
        <v>0</v>
      </c>
      <c r="U1193" s="11">
        <f t="shared" si="150"/>
        <v>0</v>
      </c>
      <c r="V1193" s="11">
        <f t="shared" si="151"/>
        <v>0</v>
      </c>
      <c r="W1193" s="9">
        <v>0</v>
      </c>
      <c r="X1193" s="9">
        <v>0</v>
      </c>
    </row>
    <row r="1194" spans="1:24" x14ac:dyDescent="0.2">
      <c r="A1194" s="7" t="s">
        <v>4083</v>
      </c>
      <c r="B1194" s="7" t="s">
        <v>177</v>
      </c>
      <c r="C1194" s="8">
        <v>2</v>
      </c>
      <c r="D1194" s="9">
        <v>9</v>
      </c>
      <c r="E1194" s="10">
        <v>2400</v>
      </c>
      <c r="F1194" s="10">
        <v>0</v>
      </c>
      <c r="G1194" s="11">
        <f t="shared" si="144"/>
        <v>0</v>
      </c>
      <c r="H1194" s="10">
        <v>0</v>
      </c>
      <c r="I1194" s="9">
        <v>9</v>
      </c>
      <c r="J1194" s="8">
        <v>0</v>
      </c>
      <c r="K1194" s="9">
        <v>0</v>
      </c>
      <c r="L1194" s="9">
        <v>0</v>
      </c>
      <c r="M1194" s="9">
        <f t="shared" si="145"/>
        <v>0</v>
      </c>
      <c r="N1194" s="9">
        <f t="shared" si="146"/>
        <v>0</v>
      </c>
      <c r="O1194" s="9">
        <f t="shared" si="147"/>
        <v>7.2508917954815768</v>
      </c>
      <c r="P1194" s="11">
        <f t="shared" si="148"/>
        <v>0</v>
      </c>
      <c r="Q1194" s="11">
        <f t="shared" si="149"/>
        <v>-100</v>
      </c>
      <c r="R1194" s="8">
        <v>0</v>
      </c>
      <c r="S1194" s="8">
        <v>0</v>
      </c>
      <c r="T1194" s="8">
        <v>0</v>
      </c>
      <c r="U1194" s="11">
        <f t="shared" si="150"/>
        <v>0</v>
      </c>
      <c r="V1194" s="11">
        <f t="shared" si="151"/>
        <v>0</v>
      </c>
      <c r="W1194" s="9">
        <v>0</v>
      </c>
      <c r="X1194" s="9">
        <v>0</v>
      </c>
    </row>
    <row r="1195" spans="1:24" x14ac:dyDescent="0.2">
      <c r="A1195" s="7" t="s">
        <v>4083</v>
      </c>
      <c r="B1195" s="7" t="s">
        <v>262</v>
      </c>
      <c r="C1195" s="8">
        <v>4</v>
      </c>
      <c r="D1195" s="9">
        <v>9</v>
      </c>
      <c r="E1195" s="10">
        <v>3900</v>
      </c>
      <c r="F1195" s="10">
        <v>0</v>
      </c>
      <c r="G1195" s="11">
        <f t="shared" si="144"/>
        <v>0</v>
      </c>
      <c r="H1195" s="10">
        <v>0</v>
      </c>
      <c r="I1195" s="9">
        <v>9</v>
      </c>
      <c r="J1195" s="8">
        <v>0</v>
      </c>
      <c r="K1195" s="9">
        <v>0</v>
      </c>
      <c r="L1195" s="9">
        <v>0</v>
      </c>
      <c r="M1195" s="9">
        <f t="shared" si="145"/>
        <v>0</v>
      </c>
      <c r="N1195" s="9">
        <f t="shared" si="146"/>
        <v>0</v>
      </c>
      <c r="O1195" s="9">
        <f t="shared" si="147"/>
        <v>7.2508917954815768</v>
      </c>
      <c r="P1195" s="11">
        <f t="shared" si="148"/>
        <v>0</v>
      </c>
      <c r="Q1195" s="11">
        <f t="shared" si="149"/>
        <v>-100</v>
      </c>
      <c r="R1195" s="8">
        <v>0</v>
      </c>
      <c r="S1195" s="8">
        <v>0</v>
      </c>
      <c r="T1195" s="8">
        <v>0</v>
      </c>
      <c r="U1195" s="11">
        <f t="shared" si="150"/>
        <v>0</v>
      </c>
      <c r="V1195" s="11">
        <f t="shared" si="151"/>
        <v>0</v>
      </c>
      <c r="W1195" s="9">
        <v>0</v>
      </c>
      <c r="X1195" s="9">
        <v>0</v>
      </c>
    </row>
    <row r="1196" spans="1:24" x14ac:dyDescent="0.2">
      <c r="A1196" s="7" t="s">
        <v>4083</v>
      </c>
      <c r="B1196" s="7" t="s">
        <v>362</v>
      </c>
      <c r="C1196" s="8">
        <v>1</v>
      </c>
      <c r="D1196" s="9">
        <v>20</v>
      </c>
      <c r="E1196" s="10">
        <v>700</v>
      </c>
      <c r="F1196" s="10">
        <v>0</v>
      </c>
      <c r="G1196" s="11">
        <f t="shared" si="144"/>
        <v>0</v>
      </c>
      <c r="H1196" s="10">
        <v>0</v>
      </c>
      <c r="I1196" s="9">
        <v>20</v>
      </c>
      <c r="J1196" s="8">
        <v>0</v>
      </c>
      <c r="K1196" s="9">
        <v>0</v>
      </c>
      <c r="L1196" s="9">
        <v>0</v>
      </c>
      <c r="M1196" s="9">
        <f t="shared" si="145"/>
        <v>0</v>
      </c>
      <c r="N1196" s="9">
        <f t="shared" si="146"/>
        <v>0</v>
      </c>
      <c r="O1196" s="9">
        <f t="shared" si="147"/>
        <v>7.2508917954815768</v>
      </c>
      <c r="P1196" s="11">
        <f t="shared" si="148"/>
        <v>0</v>
      </c>
      <c r="Q1196" s="11">
        <f t="shared" si="149"/>
        <v>-100</v>
      </c>
      <c r="R1196" s="8">
        <v>0</v>
      </c>
      <c r="S1196" s="8">
        <v>0</v>
      </c>
      <c r="T1196" s="8">
        <v>0</v>
      </c>
      <c r="U1196" s="11">
        <f t="shared" si="150"/>
        <v>0</v>
      </c>
      <c r="V1196" s="11">
        <f t="shared" si="151"/>
        <v>0</v>
      </c>
      <c r="W1196" s="9">
        <v>0</v>
      </c>
      <c r="X1196" s="9">
        <v>0</v>
      </c>
    </row>
    <row r="1197" spans="1:24" x14ac:dyDescent="0.2">
      <c r="A1197" s="7" t="s">
        <v>4083</v>
      </c>
      <c r="B1197" s="7" t="s">
        <v>95</v>
      </c>
      <c r="C1197" s="8">
        <v>6</v>
      </c>
      <c r="D1197" s="9">
        <v>6.33</v>
      </c>
      <c r="E1197" s="10">
        <v>7400</v>
      </c>
      <c r="F1197" s="10">
        <v>0</v>
      </c>
      <c r="G1197" s="11">
        <f t="shared" si="144"/>
        <v>0</v>
      </c>
      <c r="H1197" s="10">
        <v>0</v>
      </c>
      <c r="I1197" s="9">
        <v>6.33</v>
      </c>
      <c r="J1197" s="8">
        <v>0</v>
      </c>
      <c r="K1197" s="9">
        <v>0</v>
      </c>
      <c r="L1197" s="9">
        <v>0</v>
      </c>
      <c r="M1197" s="9">
        <f t="shared" si="145"/>
        <v>0</v>
      </c>
      <c r="N1197" s="9">
        <f t="shared" si="146"/>
        <v>0</v>
      </c>
      <c r="O1197" s="9">
        <f t="shared" si="147"/>
        <v>7.2508917954815768</v>
      </c>
      <c r="P1197" s="11">
        <f t="shared" si="148"/>
        <v>0</v>
      </c>
      <c r="Q1197" s="11">
        <f t="shared" si="149"/>
        <v>-100</v>
      </c>
      <c r="R1197" s="8">
        <v>0</v>
      </c>
      <c r="S1197" s="8">
        <v>0</v>
      </c>
      <c r="T1197" s="8">
        <v>0</v>
      </c>
      <c r="U1197" s="11">
        <f t="shared" si="150"/>
        <v>0</v>
      </c>
      <c r="V1197" s="11">
        <f t="shared" si="151"/>
        <v>0</v>
      </c>
      <c r="W1197" s="9">
        <v>0</v>
      </c>
      <c r="X1197" s="9">
        <v>0</v>
      </c>
    </row>
    <row r="1198" spans="1:24" x14ac:dyDescent="0.2">
      <c r="A1198" s="7" t="s">
        <v>4083</v>
      </c>
      <c r="B1198" s="7" t="s">
        <v>148</v>
      </c>
      <c r="C1198" s="8">
        <v>3</v>
      </c>
      <c r="D1198" s="9">
        <v>3.33</v>
      </c>
      <c r="E1198" s="10">
        <v>4600</v>
      </c>
      <c r="F1198" s="10">
        <v>0</v>
      </c>
      <c r="G1198" s="11">
        <f t="shared" si="144"/>
        <v>0</v>
      </c>
      <c r="H1198" s="10">
        <v>0</v>
      </c>
      <c r="I1198" s="9">
        <v>3.33</v>
      </c>
      <c r="J1198" s="8">
        <v>0</v>
      </c>
      <c r="K1198" s="9">
        <v>0</v>
      </c>
      <c r="L1198" s="9">
        <v>0</v>
      </c>
      <c r="M1198" s="9">
        <f t="shared" si="145"/>
        <v>0</v>
      </c>
      <c r="N1198" s="9">
        <f t="shared" si="146"/>
        <v>0</v>
      </c>
      <c r="O1198" s="9">
        <f t="shared" si="147"/>
        <v>7.2508917954815768</v>
      </c>
      <c r="P1198" s="11">
        <f t="shared" si="148"/>
        <v>0</v>
      </c>
      <c r="Q1198" s="11">
        <f t="shared" si="149"/>
        <v>-100</v>
      </c>
      <c r="R1198" s="8">
        <v>0</v>
      </c>
      <c r="S1198" s="8">
        <v>0</v>
      </c>
      <c r="T1198" s="8">
        <v>0</v>
      </c>
      <c r="U1198" s="11">
        <f t="shared" si="150"/>
        <v>0</v>
      </c>
      <c r="V1198" s="11">
        <f t="shared" si="151"/>
        <v>0</v>
      </c>
      <c r="W1198" s="9">
        <v>0</v>
      </c>
      <c r="X1198" s="9">
        <v>0</v>
      </c>
    </row>
    <row r="1199" spans="1:24" x14ac:dyDescent="0.2">
      <c r="A1199" s="7" t="s">
        <v>4083</v>
      </c>
      <c r="B1199" s="7" t="s">
        <v>112</v>
      </c>
      <c r="C1199" s="8">
        <v>4</v>
      </c>
      <c r="D1199" s="9">
        <v>8.3800000000000008</v>
      </c>
      <c r="E1199" s="10">
        <v>4500</v>
      </c>
      <c r="F1199" s="10">
        <v>0</v>
      </c>
      <c r="G1199" s="11">
        <f t="shared" si="144"/>
        <v>0</v>
      </c>
      <c r="H1199" s="10">
        <v>0</v>
      </c>
      <c r="I1199" s="9">
        <v>8.3800000000000008</v>
      </c>
      <c r="J1199" s="8">
        <v>0</v>
      </c>
      <c r="K1199" s="9">
        <v>0</v>
      </c>
      <c r="L1199" s="9">
        <v>0</v>
      </c>
      <c r="M1199" s="9">
        <f t="shared" si="145"/>
        <v>0</v>
      </c>
      <c r="N1199" s="9">
        <f t="shared" si="146"/>
        <v>0</v>
      </c>
      <c r="O1199" s="9">
        <f t="shared" si="147"/>
        <v>7.2508917954815768</v>
      </c>
      <c r="P1199" s="11">
        <f t="shared" si="148"/>
        <v>0</v>
      </c>
      <c r="Q1199" s="11">
        <f t="shared" si="149"/>
        <v>-100</v>
      </c>
      <c r="R1199" s="8">
        <v>0</v>
      </c>
      <c r="S1199" s="8">
        <v>0</v>
      </c>
      <c r="T1199" s="8">
        <v>0</v>
      </c>
      <c r="U1199" s="11">
        <f t="shared" si="150"/>
        <v>0</v>
      </c>
      <c r="V1199" s="11">
        <f t="shared" si="151"/>
        <v>0</v>
      </c>
      <c r="W1199" s="9">
        <v>0</v>
      </c>
      <c r="X1199" s="9">
        <v>0</v>
      </c>
    </row>
    <row r="1200" spans="1:24" x14ac:dyDescent="0.2">
      <c r="A1200" s="7" t="s">
        <v>4083</v>
      </c>
      <c r="B1200" s="7" t="s">
        <v>2125</v>
      </c>
      <c r="C1200" s="8">
        <v>1</v>
      </c>
      <c r="D1200" s="9">
        <v>3.5</v>
      </c>
      <c r="E1200" s="10">
        <v>1500</v>
      </c>
      <c r="F1200" s="10">
        <v>0</v>
      </c>
      <c r="G1200" s="11">
        <f t="shared" si="144"/>
        <v>0</v>
      </c>
      <c r="H1200" s="10">
        <v>0</v>
      </c>
      <c r="I1200" s="9">
        <v>3.5</v>
      </c>
      <c r="J1200" s="8">
        <v>0</v>
      </c>
      <c r="K1200" s="9">
        <v>0</v>
      </c>
      <c r="L1200" s="9">
        <v>0</v>
      </c>
      <c r="M1200" s="9">
        <f t="shared" si="145"/>
        <v>0</v>
      </c>
      <c r="N1200" s="9">
        <f t="shared" si="146"/>
        <v>0</v>
      </c>
      <c r="O1200" s="9">
        <f t="shared" si="147"/>
        <v>7.2508917954815768</v>
      </c>
      <c r="P1200" s="11">
        <f t="shared" si="148"/>
        <v>0</v>
      </c>
      <c r="Q1200" s="11">
        <f t="shared" si="149"/>
        <v>-100</v>
      </c>
      <c r="R1200" s="8">
        <v>0</v>
      </c>
      <c r="S1200" s="8">
        <v>0</v>
      </c>
      <c r="T1200" s="8">
        <v>0</v>
      </c>
      <c r="U1200" s="11">
        <f t="shared" si="150"/>
        <v>0</v>
      </c>
      <c r="V1200" s="11">
        <f t="shared" si="151"/>
        <v>0</v>
      </c>
      <c r="W1200" s="9">
        <v>0</v>
      </c>
      <c r="X1200" s="9">
        <v>0</v>
      </c>
    </row>
    <row r="1201" spans="1:24" x14ac:dyDescent="0.2">
      <c r="A1201" s="7" t="s">
        <v>4083</v>
      </c>
      <c r="B1201" s="7" t="s">
        <v>603</v>
      </c>
      <c r="C1201" s="8">
        <v>1</v>
      </c>
      <c r="D1201" s="9">
        <v>12</v>
      </c>
      <c r="E1201" s="10">
        <v>800</v>
      </c>
      <c r="F1201" s="10">
        <v>0</v>
      </c>
      <c r="G1201" s="11">
        <f t="shared" si="144"/>
        <v>0</v>
      </c>
      <c r="H1201" s="10">
        <v>0</v>
      </c>
      <c r="I1201" s="9">
        <v>12</v>
      </c>
      <c r="J1201" s="8">
        <v>0</v>
      </c>
      <c r="K1201" s="9">
        <v>0</v>
      </c>
      <c r="L1201" s="9">
        <v>0</v>
      </c>
      <c r="M1201" s="9">
        <f t="shared" si="145"/>
        <v>0</v>
      </c>
      <c r="N1201" s="9">
        <f t="shared" si="146"/>
        <v>0</v>
      </c>
      <c r="O1201" s="9">
        <f t="shared" si="147"/>
        <v>7.2508917954815768</v>
      </c>
      <c r="P1201" s="11">
        <f t="shared" si="148"/>
        <v>0</v>
      </c>
      <c r="Q1201" s="11">
        <f t="shared" si="149"/>
        <v>-100</v>
      </c>
      <c r="R1201" s="8">
        <v>0</v>
      </c>
      <c r="S1201" s="8">
        <v>0</v>
      </c>
      <c r="T1201" s="8">
        <v>0</v>
      </c>
      <c r="U1201" s="11">
        <f t="shared" si="150"/>
        <v>0</v>
      </c>
      <c r="V1201" s="11">
        <f t="shared" si="151"/>
        <v>0</v>
      </c>
      <c r="W1201" s="9">
        <v>0</v>
      </c>
      <c r="X1201" s="9">
        <v>0</v>
      </c>
    </row>
    <row r="1202" spans="1:24" x14ac:dyDescent="0.2">
      <c r="A1202" s="7" t="s">
        <v>4083</v>
      </c>
      <c r="B1202" s="7" t="s">
        <v>75</v>
      </c>
      <c r="C1202" s="8">
        <v>2</v>
      </c>
      <c r="D1202" s="9">
        <v>6.25</v>
      </c>
      <c r="E1202" s="10">
        <v>2300</v>
      </c>
      <c r="F1202" s="10">
        <v>0</v>
      </c>
      <c r="G1202" s="11">
        <f t="shared" si="144"/>
        <v>0</v>
      </c>
      <c r="H1202" s="10">
        <v>0</v>
      </c>
      <c r="I1202" s="9">
        <v>6.25</v>
      </c>
      <c r="J1202" s="8">
        <v>0</v>
      </c>
      <c r="K1202" s="9">
        <v>0</v>
      </c>
      <c r="L1202" s="9">
        <v>0</v>
      </c>
      <c r="M1202" s="9">
        <f t="shared" si="145"/>
        <v>0</v>
      </c>
      <c r="N1202" s="9">
        <f t="shared" si="146"/>
        <v>0</v>
      </c>
      <c r="O1202" s="9">
        <f t="shared" si="147"/>
        <v>7.2508917954815768</v>
      </c>
      <c r="P1202" s="11">
        <f t="shared" si="148"/>
        <v>0</v>
      </c>
      <c r="Q1202" s="11">
        <f t="shared" si="149"/>
        <v>-100</v>
      </c>
      <c r="R1202" s="8">
        <v>0</v>
      </c>
      <c r="S1202" s="8">
        <v>0</v>
      </c>
      <c r="T1202" s="8">
        <v>0</v>
      </c>
      <c r="U1202" s="11">
        <f t="shared" si="150"/>
        <v>0</v>
      </c>
      <c r="V1202" s="11">
        <f t="shared" si="151"/>
        <v>0</v>
      </c>
      <c r="W1202" s="9">
        <v>0</v>
      </c>
      <c r="X1202" s="9">
        <v>0</v>
      </c>
    </row>
    <row r="1203" spans="1:24" x14ac:dyDescent="0.2">
      <c r="A1203" s="7" t="s">
        <v>4083</v>
      </c>
      <c r="B1203" s="7" t="s">
        <v>418</v>
      </c>
      <c r="C1203" s="8">
        <v>2</v>
      </c>
      <c r="D1203" s="9">
        <v>4.7</v>
      </c>
      <c r="E1203" s="10">
        <v>3200</v>
      </c>
      <c r="F1203" s="10">
        <v>0</v>
      </c>
      <c r="G1203" s="11">
        <f t="shared" si="144"/>
        <v>0</v>
      </c>
      <c r="H1203" s="10">
        <v>0</v>
      </c>
      <c r="I1203" s="9">
        <v>4.7</v>
      </c>
      <c r="J1203" s="8">
        <v>0</v>
      </c>
      <c r="K1203" s="9">
        <v>0</v>
      </c>
      <c r="L1203" s="9">
        <v>0</v>
      </c>
      <c r="M1203" s="9">
        <f t="shared" si="145"/>
        <v>0</v>
      </c>
      <c r="N1203" s="9">
        <f t="shared" si="146"/>
        <v>0</v>
      </c>
      <c r="O1203" s="9">
        <f t="shared" si="147"/>
        <v>7.2508917954815768</v>
      </c>
      <c r="P1203" s="11">
        <f t="shared" si="148"/>
        <v>0</v>
      </c>
      <c r="Q1203" s="11">
        <f t="shared" si="149"/>
        <v>-100</v>
      </c>
      <c r="R1203" s="8">
        <v>0</v>
      </c>
      <c r="S1203" s="8">
        <v>0</v>
      </c>
      <c r="T1203" s="8">
        <v>0</v>
      </c>
      <c r="U1203" s="11">
        <f t="shared" si="150"/>
        <v>0</v>
      </c>
      <c r="V1203" s="11">
        <f t="shared" si="151"/>
        <v>0</v>
      </c>
      <c r="W1203" s="9">
        <v>0</v>
      </c>
      <c r="X1203" s="9">
        <v>0</v>
      </c>
    </row>
    <row r="1204" spans="1:24" x14ac:dyDescent="0.2">
      <c r="A1204" s="7" t="s">
        <v>4083</v>
      </c>
      <c r="B1204" s="7" t="s">
        <v>381</v>
      </c>
      <c r="C1204" s="8">
        <v>1</v>
      </c>
      <c r="D1204" s="9">
        <v>10</v>
      </c>
      <c r="E1204" s="10">
        <v>900</v>
      </c>
      <c r="F1204" s="10">
        <v>0</v>
      </c>
      <c r="G1204" s="11">
        <f t="shared" si="144"/>
        <v>0</v>
      </c>
      <c r="H1204" s="10">
        <v>0</v>
      </c>
      <c r="I1204" s="9">
        <v>10</v>
      </c>
      <c r="J1204" s="8">
        <v>0</v>
      </c>
      <c r="K1204" s="9">
        <v>0</v>
      </c>
      <c r="L1204" s="9">
        <v>0</v>
      </c>
      <c r="M1204" s="9">
        <f t="shared" si="145"/>
        <v>0</v>
      </c>
      <c r="N1204" s="9">
        <f t="shared" si="146"/>
        <v>0</v>
      </c>
      <c r="O1204" s="9">
        <f t="shared" si="147"/>
        <v>7.2508917954815768</v>
      </c>
      <c r="P1204" s="11">
        <f t="shared" si="148"/>
        <v>0</v>
      </c>
      <c r="Q1204" s="11">
        <f t="shared" si="149"/>
        <v>-100</v>
      </c>
      <c r="R1204" s="8">
        <v>0</v>
      </c>
      <c r="S1204" s="8">
        <v>0</v>
      </c>
      <c r="T1204" s="8">
        <v>0</v>
      </c>
      <c r="U1204" s="11">
        <f t="shared" si="150"/>
        <v>0</v>
      </c>
      <c r="V1204" s="11">
        <f t="shared" si="151"/>
        <v>0</v>
      </c>
      <c r="W1204" s="9">
        <v>0</v>
      </c>
      <c r="X1204" s="9">
        <v>0</v>
      </c>
    </row>
    <row r="1205" spans="1:24" x14ac:dyDescent="0.2">
      <c r="A1205" s="7" t="s">
        <v>4083</v>
      </c>
      <c r="B1205" s="7" t="s">
        <v>221</v>
      </c>
      <c r="C1205" s="8">
        <v>1</v>
      </c>
      <c r="D1205" s="9">
        <v>3</v>
      </c>
      <c r="E1205" s="10">
        <v>1600</v>
      </c>
      <c r="F1205" s="10">
        <v>0</v>
      </c>
      <c r="G1205" s="11">
        <f t="shared" si="144"/>
        <v>0</v>
      </c>
      <c r="H1205" s="10">
        <v>0</v>
      </c>
      <c r="I1205" s="9">
        <v>3</v>
      </c>
      <c r="J1205" s="8">
        <v>0</v>
      </c>
      <c r="K1205" s="9">
        <v>0</v>
      </c>
      <c r="L1205" s="9">
        <v>0</v>
      </c>
      <c r="M1205" s="9">
        <f t="shared" si="145"/>
        <v>0</v>
      </c>
      <c r="N1205" s="9">
        <f t="shared" si="146"/>
        <v>0</v>
      </c>
      <c r="O1205" s="9">
        <f t="shared" si="147"/>
        <v>7.2508917954815768</v>
      </c>
      <c r="P1205" s="11">
        <f t="shared" si="148"/>
        <v>0</v>
      </c>
      <c r="Q1205" s="11">
        <f t="shared" si="149"/>
        <v>-100</v>
      </c>
      <c r="R1205" s="8">
        <v>0</v>
      </c>
      <c r="S1205" s="8">
        <v>0</v>
      </c>
      <c r="T1205" s="8">
        <v>0</v>
      </c>
      <c r="U1205" s="11">
        <f t="shared" si="150"/>
        <v>0</v>
      </c>
      <c r="V1205" s="11">
        <f t="shared" si="151"/>
        <v>0</v>
      </c>
      <c r="W1205" s="9">
        <v>0</v>
      </c>
      <c r="X1205" s="9">
        <v>0</v>
      </c>
    </row>
    <row r="1206" spans="1:24" x14ac:dyDescent="0.2">
      <c r="A1206" s="7" t="s">
        <v>4083</v>
      </c>
      <c r="B1206" s="7" t="s">
        <v>588</v>
      </c>
      <c r="C1206" s="8">
        <v>1</v>
      </c>
      <c r="D1206" s="9">
        <v>12</v>
      </c>
      <c r="E1206" s="10">
        <v>800</v>
      </c>
      <c r="F1206" s="10">
        <v>0</v>
      </c>
      <c r="G1206" s="11">
        <f t="shared" si="144"/>
        <v>0</v>
      </c>
      <c r="H1206" s="10">
        <v>0</v>
      </c>
      <c r="I1206" s="9">
        <v>12</v>
      </c>
      <c r="J1206" s="8">
        <v>0</v>
      </c>
      <c r="K1206" s="9">
        <v>0</v>
      </c>
      <c r="L1206" s="9">
        <v>0</v>
      </c>
      <c r="M1206" s="9">
        <f t="shared" si="145"/>
        <v>0</v>
      </c>
      <c r="N1206" s="9">
        <f t="shared" si="146"/>
        <v>0</v>
      </c>
      <c r="O1206" s="9">
        <f t="shared" si="147"/>
        <v>7.2508917954815768</v>
      </c>
      <c r="P1206" s="11">
        <f t="shared" si="148"/>
        <v>0</v>
      </c>
      <c r="Q1206" s="11">
        <f t="shared" si="149"/>
        <v>-100</v>
      </c>
      <c r="R1206" s="8">
        <v>0</v>
      </c>
      <c r="S1206" s="8">
        <v>0</v>
      </c>
      <c r="T1206" s="8">
        <v>0</v>
      </c>
      <c r="U1206" s="11">
        <f t="shared" si="150"/>
        <v>0</v>
      </c>
      <c r="V1206" s="11">
        <f t="shared" si="151"/>
        <v>0</v>
      </c>
      <c r="W1206" s="9">
        <v>0</v>
      </c>
      <c r="X1206" s="9">
        <v>0</v>
      </c>
    </row>
    <row r="1207" spans="1:24" x14ac:dyDescent="0.2">
      <c r="A1207" s="7" t="s">
        <v>4083</v>
      </c>
      <c r="B1207" s="7" t="s">
        <v>302</v>
      </c>
      <c r="C1207" s="8">
        <v>2</v>
      </c>
      <c r="D1207" s="9">
        <v>8.25</v>
      </c>
      <c r="E1207" s="10">
        <v>2100</v>
      </c>
      <c r="F1207" s="10">
        <v>0</v>
      </c>
      <c r="G1207" s="11">
        <f t="shared" si="144"/>
        <v>0</v>
      </c>
      <c r="H1207" s="10">
        <v>0</v>
      </c>
      <c r="I1207" s="9">
        <v>8.25</v>
      </c>
      <c r="J1207" s="8">
        <v>0</v>
      </c>
      <c r="K1207" s="9">
        <v>0</v>
      </c>
      <c r="L1207" s="9">
        <v>0</v>
      </c>
      <c r="M1207" s="9">
        <f t="shared" si="145"/>
        <v>0</v>
      </c>
      <c r="N1207" s="9">
        <f t="shared" si="146"/>
        <v>0</v>
      </c>
      <c r="O1207" s="9">
        <f t="shared" si="147"/>
        <v>7.2508917954815768</v>
      </c>
      <c r="P1207" s="11">
        <f t="shared" si="148"/>
        <v>0</v>
      </c>
      <c r="Q1207" s="11">
        <f t="shared" si="149"/>
        <v>-100</v>
      </c>
      <c r="R1207" s="8">
        <v>0</v>
      </c>
      <c r="S1207" s="8">
        <v>0</v>
      </c>
      <c r="T1207" s="8">
        <v>0</v>
      </c>
      <c r="U1207" s="11">
        <f t="shared" si="150"/>
        <v>0</v>
      </c>
      <c r="V1207" s="11">
        <f t="shared" si="151"/>
        <v>0</v>
      </c>
      <c r="W1207" s="9">
        <v>0</v>
      </c>
      <c r="X1207" s="9">
        <v>0</v>
      </c>
    </row>
    <row r="1208" spans="1:24" x14ac:dyDescent="0.2">
      <c r="A1208" s="7" t="s">
        <v>4083</v>
      </c>
      <c r="B1208" s="7" t="s">
        <v>548</v>
      </c>
      <c r="C1208" s="8">
        <v>1</v>
      </c>
      <c r="D1208" s="9">
        <v>8</v>
      </c>
      <c r="E1208" s="10">
        <v>1000</v>
      </c>
      <c r="F1208" s="10">
        <v>0</v>
      </c>
      <c r="G1208" s="11">
        <f t="shared" si="144"/>
        <v>0</v>
      </c>
      <c r="H1208" s="10">
        <v>0</v>
      </c>
      <c r="I1208" s="9">
        <v>8</v>
      </c>
      <c r="J1208" s="8">
        <v>0</v>
      </c>
      <c r="K1208" s="9">
        <v>0</v>
      </c>
      <c r="L1208" s="9">
        <v>0</v>
      </c>
      <c r="M1208" s="9">
        <f t="shared" si="145"/>
        <v>0</v>
      </c>
      <c r="N1208" s="9">
        <f t="shared" si="146"/>
        <v>0</v>
      </c>
      <c r="O1208" s="9">
        <f t="shared" si="147"/>
        <v>7.2508917954815768</v>
      </c>
      <c r="P1208" s="11">
        <f t="shared" si="148"/>
        <v>0</v>
      </c>
      <c r="Q1208" s="11">
        <f t="shared" si="149"/>
        <v>-100</v>
      </c>
      <c r="R1208" s="8">
        <v>0</v>
      </c>
      <c r="S1208" s="8">
        <v>0</v>
      </c>
      <c r="T1208" s="8">
        <v>0</v>
      </c>
      <c r="U1208" s="11">
        <f t="shared" si="150"/>
        <v>0</v>
      </c>
      <c r="V1208" s="11">
        <f t="shared" si="151"/>
        <v>0</v>
      </c>
      <c r="W1208" s="9">
        <v>0</v>
      </c>
      <c r="X1208" s="9">
        <v>0</v>
      </c>
    </row>
    <row r="1209" spans="1:24" x14ac:dyDescent="0.2">
      <c r="A1209" s="7" t="s">
        <v>4083</v>
      </c>
      <c r="B1209" s="7" t="s">
        <v>464</v>
      </c>
      <c r="C1209" s="8">
        <v>1</v>
      </c>
      <c r="D1209" s="9">
        <v>15</v>
      </c>
      <c r="E1209" s="10">
        <v>800</v>
      </c>
      <c r="F1209" s="10">
        <v>0</v>
      </c>
      <c r="G1209" s="11">
        <f t="shared" si="144"/>
        <v>0</v>
      </c>
      <c r="H1209" s="10">
        <v>0</v>
      </c>
      <c r="I1209" s="9">
        <v>15</v>
      </c>
      <c r="J1209" s="8">
        <v>0</v>
      </c>
      <c r="K1209" s="9">
        <v>0</v>
      </c>
      <c r="L1209" s="9">
        <v>0</v>
      </c>
      <c r="M1209" s="9">
        <f t="shared" si="145"/>
        <v>0</v>
      </c>
      <c r="N1209" s="9">
        <f t="shared" si="146"/>
        <v>0</v>
      </c>
      <c r="O1209" s="9">
        <f t="shared" si="147"/>
        <v>7.2508917954815768</v>
      </c>
      <c r="P1209" s="11">
        <f t="shared" si="148"/>
        <v>0</v>
      </c>
      <c r="Q1209" s="11">
        <f t="shared" si="149"/>
        <v>-100</v>
      </c>
      <c r="R1209" s="8">
        <v>0</v>
      </c>
      <c r="S1209" s="8">
        <v>0</v>
      </c>
      <c r="T1209" s="8">
        <v>0</v>
      </c>
      <c r="U1209" s="11">
        <f t="shared" si="150"/>
        <v>0</v>
      </c>
      <c r="V1209" s="11">
        <f t="shared" si="151"/>
        <v>0</v>
      </c>
      <c r="W1209" s="9">
        <v>0</v>
      </c>
      <c r="X1209" s="9">
        <v>0</v>
      </c>
    </row>
    <row r="1210" spans="1:24" x14ac:dyDescent="0.2">
      <c r="A1210" s="7" t="s">
        <v>4083</v>
      </c>
      <c r="B1210" s="7" t="s">
        <v>753</v>
      </c>
      <c r="C1210" s="8">
        <v>1</v>
      </c>
      <c r="D1210" s="9">
        <v>20</v>
      </c>
      <c r="E1210" s="10">
        <v>700</v>
      </c>
      <c r="F1210" s="10">
        <v>0</v>
      </c>
      <c r="G1210" s="11">
        <f t="shared" si="144"/>
        <v>0</v>
      </c>
      <c r="H1210" s="10">
        <v>0</v>
      </c>
      <c r="I1210" s="9">
        <v>20</v>
      </c>
      <c r="J1210" s="8">
        <v>0</v>
      </c>
      <c r="K1210" s="9">
        <v>0</v>
      </c>
      <c r="L1210" s="9">
        <v>0</v>
      </c>
      <c r="M1210" s="9">
        <f t="shared" si="145"/>
        <v>0</v>
      </c>
      <c r="N1210" s="9">
        <f t="shared" si="146"/>
        <v>0</v>
      </c>
      <c r="O1210" s="9">
        <f t="shared" si="147"/>
        <v>7.2508917954815768</v>
      </c>
      <c r="P1210" s="11">
        <f t="shared" si="148"/>
        <v>0</v>
      </c>
      <c r="Q1210" s="11">
        <f t="shared" si="149"/>
        <v>-100</v>
      </c>
      <c r="R1210" s="8">
        <v>0</v>
      </c>
      <c r="S1210" s="8">
        <v>0</v>
      </c>
      <c r="T1210" s="8">
        <v>0</v>
      </c>
      <c r="U1210" s="11">
        <f t="shared" si="150"/>
        <v>0</v>
      </c>
      <c r="V1210" s="11">
        <f t="shared" si="151"/>
        <v>0</v>
      </c>
      <c r="W1210" s="9">
        <v>0</v>
      </c>
      <c r="X1210" s="9">
        <v>0</v>
      </c>
    </row>
    <row r="1211" spans="1:24" x14ac:dyDescent="0.2">
      <c r="A1211" s="7" t="s">
        <v>4083</v>
      </c>
      <c r="B1211" s="7" t="s">
        <v>1548</v>
      </c>
      <c r="C1211" s="8">
        <v>1</v>
      </c>
      <c r="D1211" s="9">
        <v>20</v>
      </c>
      <c r="E1211" s="10">
        <v>700</v>
      </c>
      <c r="F1211" s="10">
        <v>0</v>
      </c>
      <c r="G1211" s="11">
        <f t="shared" si="144"/>
        <v>0</v>
      </c>
      <c r="H1211" s="10">
        <v>0</v>
      </c>
      <c r="I1211" s="9">
        <v>20</v>
      </c>
      <c r="J1211" s="8">
        <v>0</v>
      </c>
      <c r="K1211" s="9">
        <v>0</v>
      </c>
      <c r="L1211" s="9">
        <v>0</v>
      </c>
      <c r="M1211" s="9">
        <f t="shared" si="145"/>
        <v>0</v>
      </c>
      <c r="N1211" s="9">
        <f t="shared" si="146"/>
        <v>0</v>
      </c>
      <c r="O1211" s="9">
        <f t="shared" si="147"/>
        <v>7.2508917954815768</v>
      </c>
      <c r="P1211" s="11">
        <f t="shared" si="148"/>
        <v>0</v>
      </c>
      <c r="Q1211" s="11">
        <f t="shared" si="149"/>
        <v>-100</v>
      </c>
      <c r="R1211" s="8">
        <v>0</v>
      </c>
      <c r="S1211" s="8">
        <v>0</v>
      </c>
      <c r="T1211" s="8">
        <v>0</v>
      </c>
      <c r="U1211" s="11">
        <f t="shared" si="150"/>
        <v>0</v>
      </c>
      <c r="V1211" s="11">
        <f t="shared" si="151"/>
        <v>0</v>
      </c>
      <c r="W1211" s="9">
        <v>0</v>
      </c>
      <c r="X1211" s="9">
        <v>0</v>
      </c>
    </row>
    <row r="1212" spans="1:24" x14ac:dyDescent="0.2">
      <c r="A1212" s="7" t="s">
        <v>4083</v>
      </c>
      <c r="B1212" s="7" t="s">
        <v>644</v>
      </c>
      <c r="C1212" s="8">
        <v>1</v>
      </c>
      <c r="D1212" s="9">
        <v>3</v>
      </c>
      <c r="E1212" s="10">
        <v>1600</v>
      </c>
      <c r="F1212" s="10">
        <v>0</v>
      </c>
      <c r="G1212" s="11">
        <f t="shared" si="144"/>
        <v>0</v>
      </c>
      <c r="H1212" s="10">
        <v>0</v>
      </c>
      <c r="I1212" s="9">
        <v>3</v>
      </c>
      <c r="J1212" s="8">
        <v>0</v>
      </c>
      <c r="K1212" s="9">
        <v>0</v>
      </c>
      <c r="L1212" s="9">
        <v>0</v>
      </c>
      <c r="M1212" s="9">
        <f t="shared" si="145"/>
        <v>0</v>
      </c>
      <c r="N1212" s="9">
        <f t="shared" si="146"/>
        <v>0</v>
      </c>
      <c r="O1212" s="9">
        <f t="shared" si="147"/>
        <v>7.2508917954815768</v>
      </c>
      <c r="P1212" s="11">
        <f t="shared" si="148"/>
        <v>0</v>
      </c>
      <c r="Q1212" s="11">
        <f t="shared" si="149"/>
        <v>-100</v>
      </c>
      <c r="R1212" s="8">
        <v>0</v>
      </c>
      <c r="S1212" s="8">
        <v>0</v>
      </c>
      <c r="T1212" s="8">
        <v>0</v>
      </c>
      <c r="U1212" s="11">
        <f t="shared" si="150"/>
        <v>0</v>
      </c>
      <c r="V1212" s="11">
        <f t="shared" si="151"/>
        <v>0</v>
      </c>
      <c r="W1212" s="9">
        <v>0</v>
      </c>
      <c r="X1212" s="9">
        <v>0</v>
      </c>
    </row>
    <row r="1213" spans="1:24" x14ac:dyDescent="0.2">
      <c r="A1213" s="7" t="s">
        <v>4083</v>
      </c>
      <c r="B1213" s="7" t="s">
        <v>693</v>
      </c>
      <c r="C1213" s="8">
        <v>1</v>
      </c>
      <c r="D1213" s="9">
        <v>3</v>
      </c>
      <c r="E1213" s="10">
        <v>1600</v>
      </c>
      <c r="F1213" s="10">
        <v>0</v>
      </c>
      <c r="G1213" s="11">
        <f t="shared" si="144"/>
        <v>0</v>
      </c>
      <c r="H1213" s="10">
        <v>0</v>
      </c>
      <c r="I1213" s="9">
        <v>3</v>
      </c>
      <c r="J1213" s="8">
        <v>0</v>
      </c>
      <c r="K1213" s="9">
        <v>0</v>
      </c>
      <c r="L1213" s="9">
        <v>0</v>
      </c>
      <c r="M1213" s="9">
        <f t="shared" si="145"/>
        <v>0</v>
      </c>
      <c r="N1213" s="9">
        <f t="shared" si="146"/>
        <v>0</v>
      </c>
      <c r="O1213" s="9">
        <f t="shared" si="147"/>
        <v>7.2508917954815768</v>
      </c>
      <c r="P1213" s="11">
        <f t="shared" si="148"/>
        <v>0</v>
      </c>
      <c r="Q1213" s="11">
        <f t="shared" si="149"/>
        <v>-100</v>
      </c>
      <c r="R1213" s="8">
        <v>0</v>
      </c>
      <c r="S1213" s="8">
        <v>0</v>
      </c>
      <c r="T1213" s="8">
        <v>0</v>
      </c>
      <c r="U1213" s="11">
        <f t="shared" si="150"/>
        <v>0</v>
      </c>
      <c r="V1213" s="11">
        <f t="shared" si="151"/>
        <v>0</v>
      </c>
      <c r="W1213" s="9">
        <v>0</v>
      </c>
      <c r="X1213" s="9">
        <v>0</v>
      </c>
    </row>
    <row r="1214" spans="1:24" x14ac:dyDescent="0.2">
      <c r="A1214" s="7" t="s">
        <v>4083</v>
      </c>
      <c r="B1214" s="7" t="s">
        <v>4122</v>
      </c>
      <c r="C1214" s="8">
        <v>1</v>
      </c>
      <c r="D1214" s="9">
        <v>20</v>
      </c>
      <c r="E1214" s="10">
        <v>700</v>
      </c>
      <c r="F1214" s="10">
        <v>0</v>
      </c>
      <c r="G1214" s="11">
        <f t="shared" si="144"/>
        <v>0</v>
      </c>
      <c r="H1214" s="10">
        <v>0</v>
      </c>
      <c r="I1214" s="9">
        <v>20</v>
      </c>
      <c r="J1214" s="8">
        <v>0</v>
      </c>
      <c r="K1214" s="9">
        <v>0</v>
      </c>
      <c r="L1214" s="9">
        <v>0</v>
      </c>
      <c r="M1214" s="9">
        <f t="shared" si="145"/>
        <v>0</v>
      </c>
      <c r="N1214" s="9">
        <f t="shared" si="146"/>
        <v>0</v>
      </c>
      <c r="O1214" s="9">
        <f t="shared" si="147"/>
        <v>7.2508917954815768</v>
      </c>
      <c r="P1214" s="11">
        <f t="shared" si="148"/>
        <v>0</v>
      </c>
      <c r="Q1214" s="11">
        <f t="shared" si="149"/>
        <v>-100</v>
      </c>
      <c r="R1214" s="8">
        <v>0</v>
      </c>
      <c r="S1214" s="8">
        <v>0</v>
      </c>
      <c r="T1214" s="8">
        <v>0</v>
      </c>
      <c r="U1214" s="11">
        <f t="shared" si="150"/>
        <v>0</v>
      </c>
      <c r="V1214" s="11">
        <f t="shared" si="151"/>
        <v>0</v>
      </c>
      <c r="W1214" s="9">
        <v>0</v>
      </c>
      <c r="X1214" s="9">
        <v>0</v>
      </c>
    </row>
    <row r="1215" spans="1:24" x14ac:dyDescent="0.2">
      <c r="A1215" s="7" t="s">
        <v>4083</v>
      </c>
      <c r="B1215" s="7" t="s">
        <v>1647</v>
      </c>
      <c r="C1215" s="8">
        <v>1</v>
      </c>
      <c r="D1215" s="9">
        <v>4</v>
      </c>
      <c r="E1215" s="10">
        <v>1400</v>
      </c>
      <c r="F1215" s="10">
        <v>0</v>
      </c>
      <c r="G1215" s="11">
        <f t="shared" si="144"/>
        <v>0</v>
      </c>
      <c r="H1215" s="10">
        <v>0</v>
      </c>
      <c r="I1215" s="9">
        <v>4</v>
      </c>
      <c r="J1215" s="8">
        <v>0</v>
      </c>
      <c r="K1215" s="9">
        <v>0</v>
      </c>
      <c r="L1215" s="9">
        <v>0</v>
      </c>
      <c r="M1215" s="9">
        <f t="shared" si="145"/>
        <v>0</v>
      </c>
      <c r="N1215" s="9">
        <f t="shared" si="146"/>
        <v>0</v>
      </c>
      <c r="O1215" s="9">
        <f t="shared" si="147"/>
        <v>7.2508917954815768</v>
      </c>
      <c r="P1215" s="11">
        <f t="shared" si="148"/>
        <v>0</v>
      </c>
      <c r="Q1215" s="11">
        <f t="shared" si="149"/>
        <v>-100</v>
      </c>
      <c r="R1215" s="8">
        <v>0</v>
      </c>
      <c r="S1215" s="8">
        <v>0</v>
      </c>
      <c r="T1215" s="8">
        <v>0</v>
      </c>
      <c r="U1215" s="11">
        <f t="shared" si="150"/>
        <v>0</v>
      </c>
      <c r="V1215" s="11">
        <f t="shared" si="151"/>
        <v>0</v>
      </c>
      <c r="W1215" s="9">
        <v>0</v>
      </c>
      <c r="X1215" s="9">
        <v>0</v>
      </c>
    </row>
    <row r="1216" spans="1:24" x14ac:dyDescent="0.2">
      <c r="A1216" s="7" t="s">
        <v>4083</v>
      </c>
      <c r="B1216" s="7" t="s">
        <v>377</v>
      </c>
      <c r="C1216" s="8">
        <v>1</v>
      </c>
      <c r="D1216" s="9">
        <v>20</v>
      </c>
      <c r="E1216" s="10">
        <v>700</v>
      </c>
      <c r="F1216" s="10">
        <v>0</v>
      </c>
      <c r="G1216" s="11">
        <f t="shared" si="144"/>
        <v>0</v>
      </c>
      <c r="H1216" s="10">
        <v>0</v>
      </c>
      <c r="I1216" s="9">
        <v>20</v>
      </c>
      <c r="J1216" s="8">
        <v>0</v>
      </c>
      <c r="K1216" s="9">
        <v>0</v>
      </c>
      <c r="L1216" s="9">
        <v>0</v>
      </c>
      <c r="M1216" s="9">
        <f t="shared" si="145"/>
        <v>0</v>
      </c>
      <c r="N1216" s="9">
        <f t="shared" si="146"/>
        <v>0</v>
      </c>
      <c r="O1216" s="9">
        <f t="shared" si="147"/>
        <v>7.2508917954815768</v>
      </c>
      <c r="P1216" s="11">
        <f t="shared" si="148"/>
        <v>0</v>
      </c>
      <c r="Q1216" s="11">
        <f t="shared" si="149"/>
        <v>-100</v>
      </c>
      <c r="R1216" s="8">
        <v>0</v>
      </c>
      <c r="S1216" s="8">
        <v>0</v>
      </c>
      <c r="T1216" s="8">
        <v>0</v>
      </c>
      <c r="U1216" s="11">
        <f t="shared" si="150"/>
        <v>0</v>
      </c>
      <c r="V1216" s="11">
        <f t="shared" si="151"/>
        <v>0</v>
      </c>
      <c r="W1216" s="9">
        <v>0</v>
      </c>
      <c r="X1216" s="9">
        <v>0</v>
      </c>
    </row>
    <row r="1217" spans="1:24" x14ac:dyDescent="0.2">
      <c r="A1217" s="7" t="s">
        <v>4083</v>
      </c>
      <c r="B1217" s="7" t="s">
        <v>120</v>
      </c>
      <c r="C1217" s="8">
        <v>1</v>
      </c>
      <c r="D1217" s="9">
        <v>1.4</v>
      </c>
      <c r="E1217" s="10">
        <v>2200</v>
      </c>
      <c r="F1217" s="10">
        <v>0</v>
      </c>
      <c r="G1217" s="11">
        <f t="shared" si="144"/>
        <v>0</v>
      </c>
      <c r="H1217" s="10">
        <v>0</v>
      </c>
      <c r="I1217" s="9">
        <v>1.4</v>
      </c>
      <c r="J1217" s="8">
        <v>0</v>
      </c>
      <c r="K1217" s="9">
        <v>0</v>
      </c>
      <c r="L1217" s="9">
        <v>0</v>
      </c>
      <c r="M1217" s="9">
        <f t="shared" si="145"/>
        <v>0</v>
      </c>
      <c r="N1217" s="9">
        <f t="shared" si="146"/>
        <v>0</v>
      </c>
      <c r="O1217" s="9">
        <f t="shared" si="147"/>
        <v>7.2508917954815768</v>
      </c>
      <c r="P1217" s="11">
        <f t="shared" si="148"/>
        <v>0</v>
      </c>
      <c r="Q1217" s="11">
        <f t="shared" si="149"/>
        <v>-100</v>
      </c>
      <c r="R1217" s="8">
        <v>0</v>
      </c>
      <c r="S1217" s="8">
        <v>0</v>
      </c>
      <c r="T1217" s="8">
        <v>0</v>
      </c>
      <c r="U1217" s="11">
        <f t="shared" si="150"/>
        <v>0</v>
      </c>
      <c r="V1217" s="11">
        <f t="shared" si="151"/>
        <v>0</v>
      </c>
      <c r="W1217" s="9">
        <v>0</v>
      </c>
      <c r="X1217" s="9">
        <v>0</v>
      </c>
    </row>
    <row r="1218" spans="1:24" x14ac:dyDescent="0.2">
      <c r="A1218" s="7" t="s">
        <v>4083</v>
      </c>
      <c r="B1218" s="7" t="s">
        <v>704</v>
      </c>
      <c r="C1218" s="8">
        <v>1</v>
      </c>
      <c r="D1218" s="9">
        <v>15</v>
      </c>
      <c r="E1218" s="10">
        <v>800</v>
      </c>
      <c r="F1218" s="10">
        <v>0</v>
      </c>
      <c r="G1218" s="11">
        <f t="shared" ref="G1218:G1281" si="152">IF(E1218&gt;0,(F1218/E1218)*100,0)</f>
        <v>0</v>
      </c>
      <c r="H1218" s="10">
        <v>0</v>
      </c>
      <c r="I1218" s="9">
        <v>15</v>
      </c>
      <c r="J1218" s="8">
        <v>0</v>
      </c>
      <c r="K1218" s="9">
        <v>0</v>
      </c>
      <c r="L1218" s="9">
        <v>0</v>
      </c>
      <c r="M1218" s="9">
        <f t="shared" ref="M1218:M1229" si="153">IF(H1218&gt;0,(K1218/H1218)*1000,0)</f>
        <v>0</v>
      </c>
      <c r="N1218" s="9">
        <f t="shared" ref="N1218:N1229" si="154">IF(SUMIF($A$2:$A$1229,A1218,$H$2:$H$1229)&gt;0,SUMIF($A$2:$A$1229,A1218,$K$2:$K$1229)/SUMIF($A$2:$A$1229,A1218,$H$2:$H$1229)*1000,0)</f>
        <v>0</v>
      </c>
      <c r="O1218" s="9">
        <f t="shared" ref="O1218:O1229" si="155">IF(SUM($H$2:$H$1229)&gt;0,SUM($K$2:$K$1229)/SUM($H$2:$H$1229)*1000,0)</f>
        <v>7.2508917954815768</v>
      </c>
      <c r="P1218" s="11">
        <f t="shared" ref="P1218:P1229" si="156">IF(N1218&gt;0,(M1218-N1218)/N1218*100,0)</f>
        <v>0</v>
      </c>
      <c r="Q1218" s="11">
        <f t="shared" ref="Q1218:Q1229" si="157">IF(O1218&gt;0,(M1218-O1218)/O1218*100,0)</f>
        <v>-100</v>
      </c>
      <c r="R1218" s="8">
        <v>0</v>
      </c>
      <c r="S1218" s="8">
        <v>0</v>
      </c>
      <c r="T1218" s="8">
        <v>0</v>
      </c>
      <c r="U1218" s="11">
        <f t="shared" ref="U1218:U1229" si="158">IF(J1218&gt;0,(R1218/J1218)*100,0)</f>
        <v>0</v>
      </c>
      <c r="V1218" s="11">
        <f t="shared" ref="V1218:V1229" si="159">IF(J1218&gt;0,((R1218+S1218+T1218)/J1218)*100,0)</f>
        <v>0</v>
      </c>
      <c r="W1218" s="9">
        <v>0</v>
      </c>
      <c r="X1218" s="9">
        <v>0</v>
      </c>
    </row>
    <row r="1219" spans="1:24" x14ac:dyDescent="0.2">
      <c r="A1219" s="7" t="s">
        <v>4083</v>
      </c>
      <c r="B1219" s="7" t="s">
        <v>4081</v>
      </c>
      <c r="C1219" s="8">
        <v>1</v>
      </c>
      <c r="D1219" s="9">
        <v>15</v>
      </c>
      <c r="E1219" s="10">
        <v>800</v>
      </c>
      <c r="F1219" s="10">
        <v>0</v>
      </c>
      <c r="G1219" s="11">
        <f t="shared" si="152"/>
        <v>0</v>
      </c>
      <c r="H1219" s="10">
        <v>0</v>
      </c>
      <c r="I1219" s="9">
        <v>15</v>
      </c>
      <c r="J1219" s="8">
        <v>0</v>
      </c>
      <c r="K1219" s="9">
        <v>0</v>
      </c>
      <c r="L1219" s="9">
        <v>0</v>
      </c>
      <c r="M1219" s="9">
        <f t="shared" si="153"/>
        <v>0</v>
      </c>
      <c r="N1219" s="9">
        <f t="shared" si="154"/>
        <v>0</v>
      </c>
      <c r="O1219" s="9">
        <f t="shared" si="155"/>
        <v>7.2508917954815768</v>
      </c>
      <c r="P1219" s="11">
        <f t="shared" si="156"/>
        <v>0</v>
      </c>
      <c r="Q1219" s="11">
        <f t="shared" si="157"/>
        <v>-100</v>
      </c>
      <c r="R1219" s="8">
        <v>0</v>
      </c>
      <c r="S1219" s="8">
        <v>0</v>
      </c>
      <c r="T1219" s="8">
        <v>0</v>
      </c>
      <c r="U1219" s="11">
        <f t="shared" si="158"/>
        <v>0</v>
      </c>
      <c r="V1219" s="11">
        <f t="shared" si="159"/>
        <v>0</v>
      </c>
      <c r="W1219" s="9">
        <v>0</v>
      </c>
      <c r="X1219" s="9">
        <v>0</v>
      </c>
    </row>
    <row r="1220" spans="1:24" x14ac:dyDescent="0.2">
      <c r="A1220" s="7" t="s">
        <v>4083</v>
      </c>
      <c r="B1220" s="7" t="s">
        <v>1217</v>
      </c>
      <c r="C1220" s="8">
        <v>1</v>
      </c>
      <c r="D1220" s="9">
        <v>12</v>
      </c>
      <c r="E1220" s="10">
        <v>800</v>
      </c>
      <c r="F1220" s="10">
        <v>0</v>
      </c>
      <c r="G1220" s="11">
        <f t="shared" si="152"/>
        <v>0</v>
      </c>
      <c r="H1220" s="10">
        <v>0</v>
      </c>
      <c r="I1220" s="9">
        <v>12</v>
      </c>
      <c r="J1220" s="8">
        <v>0</v>
      </c>
      <c r="K1220" s="9">
        <v>0</v>
      </c>
      <c r="L1220" s="9">
        <v>0</v>
      </c>
      <c r="M1220" s="9">
        <f t="shared" si="153"/>
        <v>0</v>
      </c>
      <c r="N1220" s="9">
        <f t="shared" si="154"/>
        <v>0</v>
      </c>
      <c r="O1220" s="9">
        <f t="shared" si="155"/>
        <v>7.2508917954815768</v>
      </c>
      <c r="P1220" s="11">
        <f t="shared" si="156"/>
        <v>0</v>
      </c>
      <c r="Q1220" s="11">
        <f t="shared" si="157"/>
        <v>-100</v>
      </c>
      <c r="R1220" s="8">
        <v>0</v>
      </c>
      <c r="S1220" s="8">
        <v>0</v>
      </c>
      <c r="T1220" s="8">
        <v>0</v>
      </c>
      <c r="U1220" s="11">
        <f t="shared" si="158"/>
        <v>0</v>
      </c>
      <c r="V1220" s="11">
        <f t="shared" si="159"/>
        <v>0</v>
      </c>
      <c r="W1220" s="9">
        <v>0</v>
      </c>
      <c r="X1220" s="9">
        <v>0</v>
      </c>
    </row>
    <row r="1221" spans="1:24" x14ac:dyDescent="0.2">
      <c r="A1221" s="7" t="s">
        <v>4083</v>
      </c>
      <c r="B1221" s="7" t="s">
        <v>791</v>
      </c>
      <c r="C1221" s="8">
        <v>1</v>
      </c>
      <c r="D1221" s="9">
        <v>3.5</v>
      </c>
      <c r="E1221" s="10">
        <v>1500</v>
      </c>
      <c r="F1221" s="10">
        <v>0</v>
      </c>
      <c r="G1221" s="11">
        <f t="shared" si="152"/>
        <v>0</v>
      </c>
      <c r="H1221" s="10">
        <v>0</v>
      </c>
      <c r="I1221" s="9">
        <v>3.5</v>
      </c>
      <c r="J1221" s="8">
        <v>0</v>
      </c>
      <c r="K1221" s="9">
        <v>0</v>
      </c>
      <c r="L1221" s="9">
        <v>0</v>
      </c>
      <c r="M1221" s="9">
        <f t="shared" si="153"/>
        <v>0</v>
      </c>
      <c r="N1221" s="9">
        <f t="shared" si="154"/>
        <v>0</v>
      </c>
      <c r="O1221" s="9">
        <f t="shared" si="155"/>
        <v>7.2508917954815768</v>
      </c>
      <c r="P1221" s="11">
        <f t="shared" si="156"/>
        <v>0</v>
      </c>
      <c r="Q1221" s="11">
        <f t="shared" si="157"/>
        <v>-100</v>
      </c>
      <c r="R1221" s="8">
        <v>0</v>
      </c>
      <c r="S1221" s="8">
        <v>0</v>
      </c>
      <c r="T1221" s="8">
        <v>0</v>
      </c>
      <c r="U1221" s="11">
        <f t="shared" si="158"/>
        <v>0</v>
      </c>
      <c r="V1221" s="11">
        <f t="shared" si="159"/>
        <v>0</v>
      </c>
      <c r="W1221" s="9">
        <v>0</v>
      </c>
      <c r="X1221" s="9">
        <v>0</v>
      </c>
    </row>
    <row r="1222" spans="1:24" x14ac:dyDescent="0.2">
      <c r="A1222" s="7" t="s">
        <v>4083</v>
      </c>
      <c r="B1222" s="7" t="s">
        <v>248</v>
      </c>
      <c r="C1222" s="8">
        <v>1</v>
      </c>
      <c r="D1222" s="9">
        <v>12</v>
      </c>
      <c r="E1222" s="10">
        <v>800</v>
      </c>
      <c r="F1222" s="10">
        <v>0</v>
      </c>
      <c r="G1222" s="11">
        <f t="shared" si="152"/>
        <v>0</v>
      </c>
      <c r="H1222" s="10">
        <v>0</v>
      </c>
      <c r="I1222" s="9">
        <v>12</v>
      </c>
      <c r="J1222" s="8">
        <v>0</v>
      </c>
      <c r="K1222" s="9">
        <v>0</v>
      </c>
      <c r="L1222" s="9">
        <v>0</v>
      </c>
      <c r="M1222" s="9">
        <f t="shared" si="153"/>
        <v>0</v>
      </c>
      <c r="N1222" s="9">
        <f t="shared" si="154"/>
        <v>0</v>
      </c>
      <c r="O1222" s="9">
        <f t="shared" si="155"/>
        <v>7.2508917954815768</v>
      </c>
      <c r="P1222" s="11">
        <f t="shared" si="156"/>
        <v>0</v>
      </c>
      <c r="Q1222" s="11">
        <f t="shared" si="157"/>
        <v>-100</v>
      </c>
      <c r="R1222" s="8">
        <v>0</v>
      </c>
      <c r="S1222" s="8">
        <v>0</v>
      </c>
      <c r="T1222" s="8">
        <v>0</v>
      </c>
      <c r="U1222" s="11">
        <f t="shared" si="158"/>
        <v>0</v>
      </c>
      <c r="V1222" s="11">
        <f t="shared" si="159"/>
        <v>0</v>
      </c>
      <c r="W1222" s="9">
        <v>0</v>
      </c>
      <c r="X1222" s="9">
        <v>0</v>
      </c>
    </row>
    <row r="1223" spans="1:24" x14ac:dyDescent="0.2">
      <c r="A1223" s="7" t="s">
        <v>4083</v>
      </c>
      <c r="B1223" s="7" t="s">
        <v>337</v>
      </c>
      <c r="C1223" s="8">
        <v>1</v>
      </c>
      <c r="D1223" s="9">
        <v>2</v>
      </c>
      <c r="E1223" s="10">
        <v>1900</v>
      </c>
      <c r="F1223" s="10">
        <v>0</v>
      </c>
      <c r="G1223" s="11">
        <f t="shared" si="152"/>
        <v>0</v>
      </c>
      <c r="H1223" s="10">
        <v>0</v>
      </c>
      <c r="I1223" s="9">
        <v>2</v>
      </c>
      <c r="J1223" s="8">
        <v>0</v>
      </c>
      <c r="K1223" s="9">
        <v>0</v>
      </c>
      <c r="L1223" s="9">
        <v>0</v>
      </c>
      <c r="M1223" s="9">
        <f t="shared" si="153"/>
        <v>0</v>
      </c>
      <c r="N1223" s="9">
        <f t="shared" si="154"/>
        <v>0</v>
      </c>
      <c r="O1223" s="9">
        <f t="shared" si="155"/>
        <v>7.2508917954815768</v>
      </c>
      <c r="P1223" s="11">
        <f t="shared" si="156"/>
        <v>0</v>
      </c>
      <c r="Q1223" s="11">
        <f t="shared" si="157"/>
        <v>-100</v>
      </c>
      <c r="R1223" s="8">
        <v>0</v>
      </c>
      <c r="S1223" s="8">
        <v>0</v>
      </c>
      <c r="T1223" s="8">
        <v>0</v>
      </c>
      <c r="U1223" s="11">
        <f t="shared" si="158"/>
        <v>0</v>
      </c>
      <c r="V1223" s="11">
        <f t="shared" si="159"/>
        <v>0</v>
      </c>
      <c r="W1223" s="9">
        <v>0</v>
      </c>
      <c r="X1223" s="9">
        <v>0</v>
      </c>
    </row>
    <row r="1224" spans="1:24" x14ac:dyDescent="0.2">
      <c r="A1224" s="7" t="s">
        <v>4083</v>
      </c>
      <c r="B1224" s="7" t="s">
        <v>559</v>
      </c>
      <c r="C1224" s="8">
        <v>1</v>
      </c>
      <c r="D1224" s="9">
        <v>30</v>
      </c>
      <c r="E1224" s="10">
        <v>400</v>
      </c>
      <c r="F1224" s="10">
        <v>0</v>
      </c>
      <c r="G1224" s="11">
        <f t="shared" si="152"/>
        <v>0</v>
      </c>
      <c r="H1224" s="10">
        <v>0</v>
      </c>
      <c r="I1224" s="9">
        <v>30</v>
      </c>
      <c r="J1224" s="8">
        <v>0</v>
      </c>
      <c r="K1224" s="9">
        <v>0</v>
      </c>
      <c r="L1224" s="9">
        <v>0</v>
      </c>
      <c r="M1224" s="9">
        <f t="shared" si="153"/>
        <v>0</v>
      </c>
      <c r="N1224" s="9">
        <f t="shared" si="154"/>
        <v>0</v>
      </c>
      <c r="O1224" s="9">
        <f t="shared" si="155"/>
        <v>7.2508917954815768</v>
      </c>
      <c r="P1224" s="11">
        <f t="shared" si="156"/>
        <v>0</v>
      </c>
      <c r="Q1224" s="11">
        <f t="shared" si="157"/>
        <v>-100</v>
      </c>
      <c r="R1224" s="8">
        <v>0</v>
      </c>
      <c r="S1224" s="8">
        <v>0</v>
      </c>
      <c r="T1224" s="8">
        <v>0</v>
      </c>
      <c r="U1224" s="11">
        <f t="shared" si="158"/>
        <v>0</v>
      </c>
      <c r="V1224" s="11">
        <f t="shared" si="159"/>
        <v>0</v>
      </c>
      <c r="W1224" s="9">
        <v>0</v>
      </c>
      <c r="X1224" s="9">
        <v>0</v>
      </c>
    </row>
    <row r="1225" spans="1:24" x14ac:dyDescent="0.2">
      <c r="A1225" s="7" t="s">
        <v>4083</v>
      </c>
      <c r="B1225" s="7" t="s">
        <v>210</v>
      </c>
      <c r="C1225" s="8">
        <v>2</v>
      </c>
      <c r="D1225" s="9">
        <v>11</v>
      </c>
      <c r="E1225" s="10">
        <v>1700</v>
      </c>
      <c r="F1225" s="10">
        <v>0</v>
      </c>
      <c r="G1225" s="11">
        <f t="shared" si="152"/>
        <v>0</v>
      </c>
      <c r="H1225" s="10">
        <v>0</v>
      </c>
      <c r="I1225" s="9">
        <v>11</v>
      </c>
      <c r="J1225" s="8">
        <v>0</v>
      </c>
      <c r="K1225" s="9">
        <v>0</v>
      </c>
      <c r="L1225" s="9">
        <v>0</v>
      </c>
      <c r="M1225" s="9">
        <f t="shared" si="153"/>
        <v>0</v>
      </c>
      <c r="N1225" s="9">
        <f t="shared" si="154"/>
        <v>0</v>
      </c>
      <c r="O1225" s="9">
        <f t="shared" si="155"/>
        <v>7.2508917954815768</v>
      </c>
      <c r="P1225" s="11">
        <f t="shared" si="156"/>
        <v>0</v>
      </c>
      <c r="Q1225" s="11">
        <f t="shared" si="157"/>
        <v>-100</v>
      </c>
      <c r="R1225" s="8">
        <v>0</v>
      </c>
      <c r="S1225" s="8">
        <v>0</v>
      </c>
      <c r="T1225" s="8">
        <v>0</v>
      </c>
      <c r="U1225" s="11">
        <f t="shared" si="158"/>
        <v>0</v>
      </c>
      <c r="V1225" s="11">
        <f t="shared" si="159"/>
        <v>0</v>
      </c>
      <c r="W1225" s="9">
        <v>0</v>
      </c>
      <c r="X1225" s="9">
        <v>0</v>
      </c>
    </row>
    <row r="1226" spans="1:24" x14ac:dyDescent="0.2">
      <c r="A1226" s="7" t="s">
        <v>4083</v>
      </c>
      <c r="B1226" s="7" t="s">
        <v>3691</v>
      </c>
      <c r="C1226" s="8">
        <v>1</v>
      </c>
      <c r="D1226" s="9">
        <v>20</v>
      </c>
      <c r="E1226" s="10">
        <v>700</v>
      </c>
      <c r="F1226" s="10">
        <v>0</v>
      </c>
      <c r="G1226" s="11">
        <f t="shared" si="152"/>
        <v>0</v>
      </c>
      <c r="H1226" s="10">
        <v>0</v>
      </c>
      <c r="I1226" s="9">
        <v>20</v>
      </c>
      <c r="J1226" s="8">
        <v>0</v>
      </c>
      <c r="K1226" s="9">
        <v>0</v>
      </c>
      <c r="L1226" s="9">
        <v>0</v>
      </c>
      <c r="M1226" s="9">
        <f t="shared" si="153"/>
        <v>0</v>
      </c>
      <c r="N1226" s="9">
        <f t="shared" si="154"/>
        <v>0</v>
      </c>
      <c r="O1226" s="9">
        <f t="shared" si="155"/>
        <v>7.2508917954815768</v>
      </c>
      <c r="P1226" s="11">
        <f t="shared" si="156"/>
        <v>0</v>
      </c>
      <c r="Q1226" s="11">
        <f t="shared" si="157"/>
        <v>-100</v>
      </c>
      <c r="R1226" s="8">
        <v>0</v>
      </c>
      <c r="S1226" s="8">
        <v>0</v>
      </c>
      <c r="T1226" s="8">
        <v>0</v>
      </c>
      <c r="U1226" s="11">
        <f t="shared" si="158"/>
        <v>0</v>
      </c>
      <c r="V1226" s="11">
        <f t="shared" si="159"/>
        <v>0</v>
      </c>
      <c r="W1226" s="9">
        <v>0</v>
      </c>
      <c r="X1226" s="9">
        <v>0</v>
      </c>
    </row>
    <row r="1227" spans="1:24" x14ac:dyDescent="0.2">
      <c r="A1227" s="7" t="s">
        <v>4083</v>
      </c>
      <c r="B1227" s="7" t="s">
        <v>103</v>
      </c>
      <c r="C1227" s="8">
        <v>1</v>
      </c>
      <c r="D1227" s="9">
        <v>15</v>
      </c>
      <c r="E1227" s="10">
        <v>800</v>
      </c>
      <c r="F1227" s="10">
        <v>0</v>
      </c>
      <c r="G1227" s="11">
        <f t="shared" si="152"/>
        <v>0</v>
      </c>
      <c r="H1227" s="10">
        <v>0</v>
      </c>
      <c r="I1227" s="9">
        <v>15</v>
      </c>
      <c r="J1227" s="8">
        <v>0</v>
      </c>
      <c r="K1227" s="9">
        <v>0</v>
      </c>
      <c r="L1227" s="9">
        <v>0</v>
      </c>
      <c r="M1227" s="9">
        <f t="shared" si="153"/>
        <v>0</v>
      </c>
      <c r="N1227" s="9">
        <f t="shared" si="154"/>
        <v>0</v>
      </c>
      <c r="O1227" s="9">
        <f t="shared" si="155"/>
        <v>7.2508917954815768</v>
      </c>
      <c r="P1227" s="11">
        <f t="shared" si="156"/>
        <v>0</v>
      </c>
      <c r="Q1227" s="11">
        <f t="shared" si="157"/>
        <v>-100</v>
      </c>
      <c r="R1227" s="8">
        <v>0</v>
      </c>
      <c r="S1227" s="8">
        <v>0</v>
      </c>
      <c r="T1227" s="8">
        <v>0</v>
      </c>
      <c r="U1227" s="11">
        <f t="shared" si="158"/>
        <v>0</v>
      </c>
      <c r="V1227" s="11">
        <f t="shared" si="159"/>
        <v>0</v>
      </c>
      <c r="W1227" s="9">
        <v>0</v>
      </c>
      <c r="X1227" s="9">
        <v>0</v>
      </c>
    </row>
    <row r="1228" spans="1:24" x14ac:dyDescent="0.2">
      <c r="A1228" s="7" t="s">
        <v>4083</v>
      </c>
      <c r="B1228" s="7" t="s">
        <v>554</v>
      </c>
      <c r="C1228" s="8">
        <v>1</v>
      </c>
      <c r="D1228" s="9">
        <v>10</v>
      </c>
      <c r="E1228" s="10">
        <v>900</v>
      </c>
      <c r="F1228" s="10">
        <v>0</v>
      </c>
      <c r="G1228" s="11">
        <f t="shared" si="152"/>
        <v>0</v>
      </c>
      <c r="H1228" s="10">
        <v>0</v>
      </c>
      <c r="I1228" s="9">
        <v>10</v>
      </c>
      <c r="J1228" s="8">
        <v>0</v>
      </c>
      <c r="K1228" s="9">
        <v>0</v>
      </c>
      <c r="L1228" s="9">
        <v>0</v>
      </c>
      <c r="M1228" s="9">
        <f t="shared" si="153"/>
        <v>0</v>
      </c>
      <c r="N1228" s="9">
        <f t="shared" si="154"/>
        <v>0</v>
      </c>
      <c r="O1228" s="9">
        <f t="shared" si="155"/>
        <v>7.2508917954815768</v>
      </c>
      <c r="P1228" s="11">
        <f t="shared" si="156"/>
        <v>0</v>
      </c>
      <c r="Q1228" s="11">
        <f t="shared" si="157"/>
        <v>-100</v>
      </c>
      <c r="R1228" s="8">
        <v>0</v>
      </c>
      <c r="S1228" s="8">
        <v>0</v>
      </c>
      <c r="T1228" s="8">
        <v>0</v>
      </c>
      <c r="U1228" s="11">
        <f t="shared" si="158"/>
        <v>0</v>
      </c>
      <c r="V1228" s="11">
        <f t="shared" si="159"/>
        <v>0</v>
      </c>
      <c r="W1228" s="9">
        <v>0</v>
      </c>
      <c r="X1228" s="9">
        <v>0</v>
      </c>
    </row>
    <row r="1229" spans="1:24" x14ac:dyDescent="0.2">
      <c r="A1229" s="7" t="s">
        <v>4083</v>
      </c>
      <c r="B1229" s="7" t="s">
        <v>971</v>
      </c>
      <c r="C1229" s="8">
        <v>1</v>
      </c>
      <c r="D1229" s="9">
        <v>30</v>
      </c>
      <c r="E1229" s="10">
        <v>400</v>
      </c>
      <c r="F1229" s="10">
        <v>0</v>
      </c>
      <c r="G1229" s="11">
        <f t="shared" si="152"/>
        <v>0</v>
      </c>
      <c r="H1229" s="10">
        <v>0</v>
      </c>
      <c r="I1229" s="9">
        <v>30</v>
      </c>
      <c r="J1229" s="8">
        <v>0</v>
      </c>
      <c r="K1229" s="9">
        <v>0</v>
      </c>
      <c r="L1229" s="9">
        <v>0</v>
      </c>
      <c r="M1229" s="9">
        <f t="shared" si="153"/>
        <v>0</v>
      </c>
      <c r="N1229" s="9">
        <f t="shared" si="154"/>
        <v>0</v>
      </c>
      <c r="O1229" s="9">
        <f t="shared" si="155"/>
        <v>7.2508917954815768</v>
      </c>
      <c r="P1229" s="11">
        <f t="shared" si="156"/>
        <v>0</v>
      </c>
      <c r="Q1229" s="11">
        <f t="shared" si="157"/>
        <v>-100</v>
      </c>
      <c r="R1229" s="8">
        <v>0</v>
      </c>
      <c r="S1229" s="8">
        <v>0</v>
      </c>
      <c r="T1229" s="8">
        <v>0</v>
      </c>
      <c r="U1229" s="11">
        <f t="shared" si="158"/>
        <v>0</v>
      </c>
      <c r="V1229" s="11">
        <f t="shared" si="159"/>
        <v>0</v>
      </c>
      <c r="W1229" s="9">
        <v>0</v>
      </c>
      <c r="X1229" s="9">
        <v>0</v>
      </c>
    </row>
  </sheetData>
  <mergeCells count="1">
    <mergeCell ref="AA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919"/>
  <sheetViews>
    <sheetView workbookViewId="0">
      <selection activeCell="N1" sqref="N1:N1048576"/>
    </sheetView>
  </sheetViews>
  <sheetFormatPr baseColWidth="10" defaultColWidth="8.83203125" defaultRowHeight="15" x14ac:dyDescent="0.2"/>
  <cols>
    <col min="1" max="1" width="12.6640625" customWidth="1"/>
    <col min="2" max="2" width="25.6640625" customWidth="1"/>
    <col min="3" max="3" width="8.6640625" customWidth="1"/>
    <col min="4" max="4" width="11.6640625" customWidth="1"/>
    <col min="5" max="7" width="10.6640625" customWidth="1"/>
    <col min="8" max="8" width="9.6640625" customWidth="1"/>
    <col min="9" max="9" width="12.6640625" customWidth="1"/>
    <col min="10" max="10" width="9.6640625" customWidth="1"/>
    <col min="11" max="11" width="11.6640625" customWidth="1"/>
    <col min="12" max="12" width="14.6640625" customWidth="1"/>
    <col min="13" max="13" width="8.6640625" customWidth="1"/>
    <col min="14" max="14" width="9.6640625" customWidth="1"/>
    <col min="15" max="16" width="10.6640625" customWidth="1"/>
    <col min="17" max="17" width="11.6640625" customWidth="1"/>
    <col min="18" max="18" width="5.6640625" customWidth="1"/>
    <col min="19" max="20" width="6.6640625" customWidth="1"/>
    <col min="21" max="22" width="7.6640625" customWidth="1"/>
    <col min="23" max="23" width="10.6640625" customWidth="1"/>
    <col min="24" max="24" width="13.6640625" customWidth="1"/>
    <col min="27" max="27" width="14.6640625" customWidth="1"/>
    <col min="28" max="28" width="12.6640625" customWidth="1"/>
  </cols>
  <sheetData>
    <row r="1" spans="1:28" ht="16" x14ac:dyDescent="0.2">
      <c r="A1" s="1" t="s">
        <v>0</v>
      </c>
      <c r="B1" s="1" t="s">
        <v>4157</v>
      </c>
      <c r="C1" s="1" t="s">
        <v>4158</v>
      </c>
      <c r="D1" s="1" t="s">
        <v>4159</v>
      </c>
      <c r="E1" s="1" t="s">
        <v>4160</v>
      </c>
      <c r="F1" s="1" t="s">
        <v>13</v>
      </c>
      <c r="G1" s="1" t="s">
        <v>4161</v>
      </c>
      <c r="H1" s="1" t="s">
        <v>14</v>
      </c>
      <c r="I1" s="1" t="s">
        <v>4162</v>
      </c>
      <c r="J1" s="1" t="s">
        <v>4163</v>
      </c>
      <c r="K1" s="1" t="s">
        <v>26</v>
      </c>
      <c r="L1" s="1" t="s">
        <v>27</v>
      </c>
      <c r="M1" s="1" t="s">
        <v>28</v>
      </c>
      <c r="N1" s="1" t="s">
        <v>30</v>
      </c>
      <c r="O1" s="1" t="s">
        <v>31</v>
      </c>
      <c r="P1" s="1" t="s">
        <v>33</v>
      </c>
      <c r="Q1" s="1" t="s">
        <v>34</v>
      </c>
      <c r="R1" s="1" t="s">
        <v>4164</v>
      </c>
      <c r="S1" s="1" t="s">
        <v>4165</v>
      </c>
      <c r="T1" s="1" t="s">
        <v>4166</v>
      </c>
      <c r="U1" s="1" t="s">
        <v>4155</v>
      </c>
      <c r="V1" s="1" t="s">
        <v>4167</v>
      </c>
      <c r="W1" s="1" t="s">
        <v>4168</v>
      </c>
      <c r="X1" s="1" t="s">
        <v>4169</v>
      </c>
      <c r="AA1" s="24" t="s">
        <v>4170</v>
      </c>
      <c r="AB1" s="24"/>
    </row>
    <row r="2" spans="1:28" x14ac:dyDescent="0.2">
      <c r="A2" s="2" t="s">
        <v>55</v>
      </c>
      <c r="B2" s="2" t="s">
        <v>59</v>
      </c>
      <c r="C2" s="3">
        <v>1</v>
      </c>
      <c r="D2" s="4">
        <v>6</v>
      </c>
      <c r="E2" s="5">
        <v>1200</v>
      </c>
      <c r="F2" s="5">
        <v>100</v>
      </c>
      <c r="G2" s="6">
        <f t="shared" ref="G2:G65" si="0">IF(E2&gt;0,(F2/E2)*100,0)</f>
        <v>8.3333333333333321</v>
      </c>
      <c r="H2" s="5">
        <v>1300</v>
      </c>
      <c r="I2" s="4">
        <v>6</v>
      </c>
      <c r="J2" s="3">
        <v>1</v>
      </c>
      <c r="K2" s="4">
        <v>0</v>
      </c>
      <c r="L2" s="4">
        <v>0</v>
      </c>
      <c r="M2" s="4">
        <f t="shared" ref="M2:M65" si="1">IF(H2&gt;0,(K2/H2)*1000,0)</f>
        <v>0</v>
      </c>
      <c r="N2" s="4">
        <f t="shared" ref="N2:N65" si="2">IF(SUMIF($A$2:$A$2919,A2,$H$2:$H$2919)&gt;0,SUMIF($A$2:$A$2919,A2,$K$2:$K$2919)/SUMIF($A$2:$A$2919,A2,$H$2:$H$2919)*1000,0)</f>
        <v>6.1966907962771458</v>
      </c>
      <c r="O2" s="4">
        <f t="shared" ref="O2:O65" si="3">IF(SUM($H$2:$H$2919)&gt;0,SUM($K$2:$K$2919)/SUM($H$2:$H$2919)*1000,0)</f>
        <v>7.2508917954815617</v>
      </c>
      <c r="P2" s="6">
        <f t="shared" ref="P2:P65" si="4">IF(N2&gt;0,(M2-N2)/N2*100,0)</f>
        <v>-100</v>
      </c>
      <c r="Q2" s="6">
        <f t="shared" ref="Q2:Q65" si="5">IF(O2&gt;0,(M2-O2)/O2*100,0)</f>
        <v>-100</v>
      </c>
      <c r="R2" s="3">
        <v>0</v>
      </c>
      <c r="S2" s="3">
        <v>0</v>
      </c>
      <c r="T2" s="3">
        <v>0</v>
      </c>
      <c r="U2" s="6">
        <f t="shared" ref="U2:U65" si="6">IF(J2&gt;0,(R2/J2)*100,0)</f>
        <v>0</v>
      </c>
      <c r="V2" s="6">
        <f t="shared" ref="V2:V65" si="7">IF(J2&gt;0,((R2+S2+T2)/J2)*100,0)</f>
        <v>0</v>
      </c>
      <c r="W2" s="4">
        <v>5</v>
      </c>
      <c r="X2" s="4">
        <v>6</v>
      </c>
    </row>
    <row r="3" spans="1:28" x14ac:dyDescent="0.2">
      <c r="A3" s="7" t="s">
        <v>55</v>
      </c>
      <c r="B3" s="7" t="s">
        <v>60</v>
      </c>
      <c r="C3" s="8">
        <v>1</v>
      </c>
      <c r="D3" s="9">
        <v>6</v>
      </c>
      <c r="E3" s="10">
        <v>1200</v>
      </c>
      <c r="F3" s="10">
        <v>100</v>
      </c>
      <c r="G3" s="11">
        <f t="shared" si="0"/>
        <v>8.3333333333333321</v>
      </c>
      <c r="H3" s="10">
        <v>1300</v>
      </c>
      <c r="I3" s="9">
        <v>6</v>
      </c>
      <c r="J3" s="8">
        <v>1</v>
      </c>
      <c r="K3" s="9">
        <v>0</v>
      </c>
      <c r="L3" s="9">
        <v>0</v>
      </c>
      <c r="M3" s="9">
        <f t="shared" si="1"/>
        <v>0</v>
      </c>
      <c r="N3" s="9">
        <f t="shared" si="2"/>
        <v>6.1966907962771458</v>
      </c>
      <c r="O3" s="9">
        <f t="shared" si="3"/>
        <v>7.2508917954815617</v>
      </c>
      <c r="P3" s="11">
        <f t="shared" si="4"/>
        <v>-100</v>
      </c>
      <c r="Q3" s="11">
        <f t="shared" si="5"/>
        <v>-100</v>
      </c>
      <c r="R3" s="8">
        <v>0</v>
      </c>
      <c r="S3" s="8">
        <v>0</v>
      </c>
      <c r="T3" s="8">
        <v>0</v>
      </c>
      <c r="U3" s="11">
        <f t="shared" si="6"/>
        <v>0</v>
      </c>
      <c r="V3" s="11">
        <f t="shared" si="7"/>
        <v>0</v>
      </c>
      <c r="W3" s="9">
        <v>5</v>
      </c>
      <c r="X3" s="9">
        <v>6</v>
      </c>
      <c r="AA3" s="12" t="s">
        <v>4171</v>
      </c>
      <c r="AB3" s="13">
        <f>COUNTA(B2:B2919)</f>
        <v>2918</v>
      </c>
    </row>
    <row r="4" spans="1:28" x14ac:dyDescent="0.2">
      <c r="A4" s="7" t="s">
        <v>55</v>
      </c>
      <c r="B4" s="7" t="s">
        <v>76</v>
      </c>
      <c r="C4" s="8">
        <v>1</v>
      </c>
      <c r="D4" s="9">
        <v>3</v>
      </c>
      <c r="E4" s="10">
        <v>1600</v>
      </c>
      <c r="F4" s="10">
        <v>300</v>
      </c>
      <c r="G4" s="11">
        <f t="shared" si="0"/>
        <v>18.75</v>
      </c>
      <c r="H4" s="10">
        <v>1900</v>
      </c>
      <c r="I4" s="9">
        <v>3</v>
      </c>
      <c r="J4" s="8">
        <v>1</v>
      </c>
      <c r="K4" s="9">
        <v>6.18</v>
      </c>
      <c r="L4" s="9">
        <v>6.18</v>
      </c>
      <c r="M4" s="9">
        <f t="shared" si="1"/>
        <v>3.2526315789473683</v>
      </c>
      <c r="N4" s="9">
        <f t="shared" si="2"/>
        <v>6.1966907962771458</v>
      </c>
      <c r="O4" s="9">
        <f t="shared" si="3"/>
        <v>7.2508917954815617</v>
      </c>
      <c r="P4" s="11">
        <f t="shared" si="4"/>
        <v>-47.510184292211456</v>
      </c>
      <c r="Q4" s="11">
        <f t="shared" si="5"/>
        <v>-55.14163401287734</v>
      </c>
      <c r="R4" s="8">
        <v>0</v>
      </c>
      <c r="S4" s="8">
        <v>0</v>
      </c>
      <c r="T4" s="8">
        <v>1</v>
      </c>
      <c r="U4" s="11">
        <f t="shared" si="6"/>
        <v>0</v>
      </c>
      <c r="V4" s="11">
        <f t="shared" si="7"/>
        <v>100</v>
      </c>
      <c r="W4" s="9">
        <v>3</v>
      </c>
      <c r="X4" s="9">
        <v>6</v>
      </c>
      <c r="AA4" s="12" t="s">
        <v>4172</v>
      </c>
      <c r="AB4" s="13">
        <f>SUM(J2:J2919)</f>
        <v>3062</v>
      </c>
    </row>
    <row r="5" spans="1:28" x14ac:dyDescent="0.2">
      <c r="A5" s="7" t="s">
        <v>55</v>
      </c>
      <c r="B5" s="7" t="s">
        <v>77</v>
      </c>
      <c r="C5" s="8">
        <v>1</v>
      </c>
      <c r="D5" s="9">
        <v>3</v>
      </c>
      <c r="E5" s="10">
        <v>1600</v>
      </c>
      <c r="F5" s="10">
        <v>300</v>
      </c>
      <c r="G5" s="11">
        <f t="shared" si="0"/>
        <v>18.75</v>
      </c>
      <c r="H5" s="10">
        <v>1900</v>
      </c>
      <c r="I5" s="9">
        <v>3</v>
      </c>
      <c r="J5" s="8">
        <v>1</v>
      </c>
      <c r="K5" s="9">
        <v>6.18</v>
      </c>
      <c r="L5" s="9">
        <v>6.18</v>
      </c>
      <c r="M5" s="9">
        <f t="shared" si="1"/>
        <v>3.2526315789473683</v>
      </c>
      <c r="N5" s="9">
        <f t="shared" si="2"/>
        <v>6.1966907962771458</v>
      </c>
      <c r="O5" s="9">
        <f t="shared" si="3"/>
        <v>7.2508917954815617</v>
      </c>
      <c r="P5" s="11">
        <f t="shared" si="4"/>
        <v>-47.510184292211456</v>
      </c>
      <c r="Q5" s="11">
        <f t="shared" si="5"/>
        <v>-55.14163401287734</v>
      </c>
      <c r="R5" s="8">
        <v>0</v>
      </c>
      <c r="S5" s="8">
        <v>0</v>
      </c>
      <c r="T5" s="8">
        <v>1</v>
      </c>
      <c r="U5" s="11">
        <f t="shared" si="6"/>
        <v>0</v>
      </c>
      <c r="V5" s="11">
        <f t="shared" si="7"/>
        <v>100</v>
      </c>
      <c r="W5" s="9">
        <v>3</v>
      </c>
      <c r="X5" s="9">
        <v>6</v>
      </c>
      <c r="AA5" s="12" t="s">
        <v>26</v>
      </c>
      <c r="AB5" s="13">
        <f>SUM(K2:K2919)</f>
        <v>29270.399999999969</v>
      </c>
    </row>
    <row r="6" spans="1:28" x14ac:dyDescent="0.2">
      <c r="A6" s="7" t="s">
        <v>55</v>
      </c>
      <c r="B6" s="7" t="s">
        <v>87</v>
      </c>
      <c r="C6" s="8">
        <v>1</v>
      </c>
      <c r="D6" s="9">
        <v>30</v>
      </c>
      <c r="E6" s="10">
        <v>400</v>
      </c>
      <c r="F6" s="10">
        <v>200</v>
      </c>
      <c r="G6" s="11">
        <f t="shared" si="0"/>
        <v>50</v>
      </c>
      <c r="H6" s="10">
        <v>600</v>
      </c>
      <c r="I6" s="9">
        <v>30</v>
      </c>
      <c r="J6" s="8">
        <v>1</v>
      </c>
      <c r="K6" s="9">
        <v>0</v>
      </c>
      <c r="L6" s="9">
        <v>0</v>
      </c>
      <c r="M6" s="9">
        <f t="shared" si="1"/>
        <v>0</v>
      </c>
      <c r="N6" s="9">
        <f t="shared" si="2"/>
        <v>6.1966907962771458</v>
      </c>
      <c r="O6" s="9">
        <f t="shared" si="3"/>
        <v>7.2508917954815617</v>
      </c>
      <c r="P6" s="11">
        <f t="shared" si="4"/>
        <v>-100</v>
      </c>
      <c r="Q6" s="11">
        <f t="shared" si="5"/>
        <v>-100</v>
      </c>
      <c r="R6" s="8">
        <v>0</v>
      </c>
      <c r="S6" s="8">
        <v>0</v>
      </c>
      <c r="T6" s="8">
        <v>0</v>
      </c>
      <c r="U6" s="11">
        <f t="shared" si="6"/>
        <v>0</v>
      </c>
      <c r="V6" s="11">
        <f t="shared" si="7"/>
        <v>0</v>
      </c>
      <c r="W6" s="9">
        <v>4</v>
      </c>
      <c r="X6" s="9">
        <v>6</v>
      </c>
      <c r="AA6" s="12" t="s">
        <v>4153</v>
      </c>
      <c r="AB6" s="13">
        <f>SUM(H2:H2919)</f>
        <v>4036800</v>
      </c>
    </row>
    <row r="7" spans="1:28" x14ac:dyDescent="0.2">
      <c r="A7" s="7" t="s">
        <v>55</v>
      </c>
      <c r="B7" s="7" t="s">
        <v>88</v>
      </c>
      <c r="C7" s="8">
        <v>2</v>
      </c>
      <c r="D7" s="9">
        <v>22.5</v>
      </c>
      <c r="E7" s="10">
        <v>1200</v>
      </c>
      <c r="F7" s="10">
        <v>600</v>
      </c>
      <c r="G7" s="11">
        <f t="shared" si="0"/>
        <v>50</v>
      </c>
      <c r="H7" s="10">
        <v>1800</v>
      </c>
      <c r="I7" s="9">
        <v>22.5</v>
      </c>
      <c r="J7" s="8">
        <v>2</v>
      </c>
      <c r="K7" s="9">
        <v>0</v>
      </c>
      <c r="L7" s="9">
        <v>0</v>
      </c>
      <c r="M7" s="9">
        <f t="shared" si="1"/>
        <v>0</v>
      </c>
      <c r="N7" s="9">
        <f t="shared" si="2"/>
        <v>6.1966907962771458</v>
      </c>
      <c r="O7" s="9">
        <f t="shared" si="3"/>
        <v>7.2508917954815617</v>
      </c>
      <c r="P7" s="11">
        <f t="shared" si="4"/>
        <v>-100</v>
      </c>
      <c r="Q7" s="11">
        <f t="shared" si="5"/>
        <v>-100</v>
      </c>
      <c r="R7" s="8">
        <v>0</v>
      </c>
      <c r="S7" s="8">
        <v>0</v>
      </c>
      <c r="T7" s="8">
        <v>0</v>
      </c>
      <c r="U7" s="11">
        <f t="shared" si="6"/>
        <v>0</v>
      </c>
      <c r="V7" s="11">
        <f t="shared" si="7"/>
        <v>0</v>
      </c>
      <c r="W7" s="9">
        <v>4.5</v>
      </c>
      <c r="X7" s="9">
        <v>7</v>
      </c>
      <c r="AA7" s="12" t="s">
        <v>31</v>
      </c>
      <c r="AB7" s="13">
        <f>IF(SUM(H2:H2919)&gt;0,SUM(K2:K2919)/SUM(H2:H2919)*1000,0)</f>
        <v>7.2508917954815617</v>
      </c>
    </row>
    <row r="8" spans="1:28" x14ac:dyDescent="0.2">
      <c r="A8" s="7" t="s">
        <v>55</v>
      </c>
      <c r="B8" s="7" t="s">
        <v>96</v>
      </c>
      <c r="C8" s="8">
        <v>4</v>
      </c>
      <c r="D8" s="9">
        <v>13.25</v>
      </c>
      <c r="E8" s="10">
        <v>4300</v>
      </c>
      <c r="F8" s="10">
        <v>1100</v>
      </c>
      <c r="G8" s="11">
        <f t="shared" si="0"/>
        <v>25.581395348837212</v>
      </c>
      <c r="H8" s="10">
        <v>5400</v>
      </c>
      <c r="I8" s="9">
        <v>13.25</v>
      </c>
      <c r="J8" s="8">
        <v>4</v>
      </c>
      <c r="K8" s="9">
        <v>31.9</v>
      </c>
      <c r="L8" s="9">
        <v>31.9</v>
      </c>
      <c r="M8" s="9">
        <f t="shared" si="1"/>
        <v>5.9074074074074074</v>
      </c>
      <c r="N8" s="9">
        <f t="shared" si="2"/>
        <v>6.1966907962771458</v>
      </c>
      <c r="O8" s="9">
        <f t="shared" si="3"/>
        <v>7.2508917954815617</v>
      </c>
      <c r="P8" s="11">
        <f t="shared" si="4"/>
        <v>-4.6683528092693338</v>
      </c>
      <c r="Q8" s="11">
        <f t="shared" si="5"/>
        <v>-18.528540019192604</v>
      </c>
      <c r="R8" s="8">
        <v>1</v>
      </c>
      <c r="S8" s="8">
        <v>1</v>
      </c>
      <c r="T8" s="8">
        <v>1</v>
      </c>
      <c r="U8" s="11">
        <f t="shared" si="6"/>
        <v>25</v>
      </c>
      <c r="V8" s="11">
        <f t="shared" si="7"/>
        <v>75</v>
      </c>
      <c r="W8" s="9">
        <v>4.5</v>
      </c>
      <c r="X8" s="9">
        <v>8.75</v>
      </c>
    </row>
    <row r="9" spans="1:28" x14ac:dyDescent="0.2">
      <c r="A9" s="7" t="s">
        <v>55</v>
      </c>
      <c r="B9" s="7" t="s">
        <v>97</v>
      </c>
      <c r="C9" s="8">
        <v>1</v>
      </c>
      <c r="D9" s="9">
        <v>2</v>
      </c>
      <c r="E9" s="10">
        <v>1900</v>
      </c>
      <c r="F9" s="10">
        <v>300</v>
      </c>
      <c r="G9" s="11">
        <f t="shared" si="0"/>
        <v>15.789473684210526</v>
      </c>
      <c r="H9" s="10">
        <v>2200</v>
      </c>
      <c r="I9" s="9">
        <v>2</v>
      </c>
      <c r="J9" s="8">
        <v>1</v>
      </c>
      <c r="K9" s="9">
        <v>31.9</v>
      </c>
      <c r="L9" s="9">
        <v>31.9</v>
      </c>
      <c r="M9" s="9">
        <f t="shared" si="1"/>
        <v>14.499999999999998</v>
      </c>
      <c r="N9" s="9">
        <f t="shared" si="2"/>
        <v>6.1966907962771458</v>
      </c>
      <c r="O9" s="9">
        <f t="shared" si="3"/>
        <v>7.2508917954815617</v>
      </c>
      <c r="P9" s="11">
        <f t="shared" si="4"/>
        <v>133.99586128633888</v>
      </c>
      <c r="Q9" s="11">
        <f t="shared" si="5"/>
        <v>99.975401771072669</v>
      </c>
      <c r="R9" s="8">
        <v>1</v>
      </c>
      <c r="S9" s="8">
        <v>1</v>
      </c>
      <c r="T9" s="8">
        <v>1</v>
      </c>
      <c r="U9" s="11">
        <f t="shared" si="6"/>
        <v>100</v>
      </c>
      <c r="V9" s="11">
        <f t="shared" si="7"/>
        <v>300</v>
      </c>
      <c r="W9" s="9">
        <v>1</v>
      </c>
      <c r="X9" s="9">
        <v>6</v>
      </c>
      <c r="AA9" s="12" t="s">
        <v>4173</v>
      </c>
      <c r="AB9" s="13">
        <f>SUM(R2:R2919)</f>
        <v>406</v>
      </c>
    </row>
    <row r="10" spans="1:28" x14ac:dyDescent="0.2">
      <c r="A10" s="7" t="s">
        <v>55</v>
      </c>
      <c r="B10" s="7" t="s">
        <v>104</v>
      </c>
      <c r="C10" s="8">
        <v>2</v>
      </c>
      <c r="D10" s="9">
        <v>7</v>
      </c>
      <c r="E10" s="10">
        <v>2300</v>
      </c>
      <c r="F10" s="10">
        <v>100</v>
      </c>
      <c r="G10" s="11">
        <f t="shared" si="0"/>
        <v>4.3478260869565215</v>
      </c>
      <c r="H10" s="10">
        <v>1000</v>
      </c>
      <c r="I10" s="9">
        <v>7</v>
      </c>
      <c r="J10" s="8">
        <v>1</v>
      </c>
      <c r="K10" s="9">
        <v>0</v>
      </c>
      <c r="L10" s="9">
        <v>0</v>
      </c>
      <c r="M10" s="9">
        <f t="shared" si="1"/>
        <v>0</v>
      </c>
      <c r="N10" s="9">
        <f t="shared" si="2"/>
        <v>6.1966907962771458</v>
      </c>
      <c r="O10" s="9">
        <f t="shared" si="3"/>
        <v>7.2508917954815617</v>
      </c>
      <c r="P10" s="11">
        <f t="shared" si="4"/>
        <v>-100</v>
      </c>
      <c r="Q10" s="11">
        <f t="shared" si="5"/>
        <v>-100</v>
      </c>
      <c r="R10" s="8">
        <v>0</v>
      </c>
      <c r="S10" s="8">
        <v>0</v>
      </c>
      <c r="T10" s="8">
        <v>0</v>
      </c>
      <c r="U10" s="11">
        <f t="shared" si="6"/>
        <v>0</v>
      </c>
      <c r="V10" s="11">
        <f t="shared" si="7"/>
        <v>0</v>
      </c>
      <c r="W10" s="9">
        <v>6</v>
      </c>
      <c r="X10" s="9">
        <v>6</v>
      </c>
      <c r="AA10" s="12" t="s">
        <v>4174</v>
      </c>
      <c r="AB10" s="13">
        <f>SUM(S2:S2919)</f>
        <v>810</v>
      </c>
    </row>
    <row r="11" spans="1:28" x14ac:dyDescent="0.2">
      <c r="A11" s="7" t="s">
        <v>55</v>
      </c>
      <c r="B11" s="7" t="s">
        <v>105</v>
      </c>
      <c r="C11" s="8">
        <v>4</v>
      </c>
      <c r="D11" s="9">
        <v>5.25</v>
      </c>
      <c r="E11" s="10">
        <v>5400</v>
      </c>
      <c r="F11" s="10">
        <v>100</v>
      </c>
      <c r="G11" s="11">
        <f t="shared" si="0"/>
        <v>1.8518518518518516</v>
      </c>
      <c r="H11" s="10">
        <v>2300</v>
      </c>
      <c r="I11" s="9">
        <v>5.25</v>
      </c>
      <c r="J11" s="8">
        <v>2</v>
      </c>
      <c r="K11" s="9">
        <v>0</v>
      </c>
      <c r="L11" s="9">
        <v>0</v>
      </c>
      <c r="M11" s="9">
        <f t="shared" si="1"/>
        <v>0</v>
      </c>
      <c r="N11" s="9">
        <f t="shared" si="2"/>
        <v>6.1966907962771458</v>
      </c>
      <c r="O11" s="9">
        <f t="shared" si="3"/>
        <v>7.2508917954815617</v>
      </c>
      <c r="P11" s="11">
        <f t="shared" si="4"/>
        <v>-100</v>
      </c>
      <c r="Q11" s="11">
        <f t="shared" si="5"/>
        <v>-100</v>
      </c>
      <c r="R11" s="8">
        <v>0</v>
      </c>
      <c r="S11" s="8">
        <v>0</v>
      </c>
      <c r="T11" s="8">
        <v>0</v>
      </c>
      <c r="U11" s="11">
        <f t="shared" si="6"/>
        <v>0</v>
      </c>
      <c r="V11" s="11">
        <f t="shared" si="7"/>
        <v>0</v>
      </c>
      <c r="W11" s="9">
        <v>5.5</v>
      </c>
      <c r="X11" s="9">
        <v>5.5</v>
      </c>
      <c r="AA11" s="12" t="s">
        <v>4175</v>
      </c>
      <c r="AB11" s="13">
        <f>SUM(T2:T2919)</f>
        <v>1212</v>
      </c>
    </row>
    <row r="12" spans="1:28" x14ac:dyDescent="0.2">
      <c r="A12" s="7" t="s">
        <v>55</v>
      </c>
      <c r="B12" s="7" t="s">
        <v>113</v>
      </c>
      <c r="C12" s="8">
        <v>3</v>
      </c>
      <c r="D12" s="9">
        <v>6.77</v>
      </c>
      <c r="E12" s="10">
        <v>4300</v>
      </c>
      <c r="F12" s="10">
        <v>600</v>
      </c>
      <c r="G12" s="11">
        <f t="shared" si="0"/>
        <v>13.953488372093023</v>
      </c>
      <c r="H12" s="10">
        <v>4900</v>
      </c>
      <c r="I12" s="9">
        <v>6.77</v>
      </c>
      <c r="J12" s="8">
        <v>3</v>
      </c>
      <c r="K12" s="9">
        <v>25.73</v>
      </c>
      <c r="L12" s="9">
        <v>25.73</v>
      </c>
      <c r="M12" s="9">
        <f t="shared" si="1"/>
        <v>5.2510204081632654</v>
      </c>
      <c r="N12" s="9">
        <f t="shared" si="2"/>
        <v>6.1966907962771458</v>
      </c>
      <c r="O12" s="9">
        <f t="shared" si="3"/>
        <v>7.2508917954815617</v>
      </c>
      <c r="P12" s="11">
        <f t="shared" si="4"/>
        <v>-15.26089358342716</v>
      </c>
      <c r="Q12" s="11">
        <f t="shared" si="5"/>
        <v>-27.581040287548198</v>
      </c>
      <c r="R12" s="8">
        <v>0</v>
      </c>
      <c r="S12" s="8">
        <v>1</v>
      </c>
      <c r="T12" s="8">
        <v>2</v>
      </c>
      <c r="U12" s="11">
        <f t="shared" si="6"/>
        <v>0</v>
      </c>
      <c r="V12" s="11">
        <f t="shared" si="7"/>
        <v>100</v>
      </c>
      <c r="W12" s="9">
        <v>3.67</v>
      </c>
      <c r="X12" s="9">
        <v>6.33</v>
      </c>
      <c r="AA12" s="12" t="s">
        <v>4176</v>
      </c>
      <c r="AB12" s="13">
        <f>AVERAGE(U2:U2919)</f>
        <v>10.438656614119257</v>
      </c>
    </row>
    <row r="13" spans="1:28" x14ac:dyDescent="0.2">
      <c r="A13" s="7" t="s">
        <v>55</v>
      </c>
      <c r="B13" s="7" t="s">
        <v>114</v>
      </c>
      <c r="C13" s="8">
        <v>3</v>
      </c>
      <c r="D13" s="9">
        <v>5.83</v>
      </c>
      <c r="E13" s="10">
        <v>3700</v>
      </c>
      <c r="F13" s="10">
        <v>700</v>
      </c>
      <c r="G13" s="11">
        <f t="shared" si="0"/>
        <v>18.918918918918919</v>
      </c>
      <c r="H13" s="10">
        <v>3400</v>
      </c>
      <c r="I13" s="9">
        <v>5.83</v>
      </c>
      <c r="J13" s="8">
        <v>2</v>
      </c>
      <c r="K13" s="9">
        <v>35.6</v>
      </c>
      <c r="L13" s="9">
        <v>35.6</v>
      </c>
      <c r="M13" s="9">
        <f t="shared" si="1"/>
        <v>10.47058823529412</v>
      </c>
      <c r="N13" s="9">
        <f t="shared" si="2"/>
        <v>6.1966907962771458</v>
      </c>
      <c r="O13" s="9">
        <f t="shared" si="3"/>
        <v>7.2508917954815617</v>
      </c>
      <c r="P13" s="11">
        <f t="shared" si="4"/>
        <v>68.970642227052053</v>
      </c>
      <c r="Q13" s="11">
        <f t="shared" si="5"/>
        <v>44.404144078097147</v>
      </c>
      <c r="R13" s="8">
        <v>0</v>
      </c>
      <c r="S13" s="8">
        <v>2</v>
      </c>
      <c r="T13" s="8">
        <v>2</v>
      </c>
      <c r="U13" s="11">
        <f t="shared" si="6"/>
        <v>0</v>
      </c>
      <c r="V13" s="11">
        <f t="shared" si="7"/>
        <v>200</v>
      </c>
      <c r="W13" s="9">
        <v>2</v>
      </c>
      <c r="X13" s="9">
        <v>8</v>
      </c>
      <c r="AA13" s="12" t="s">
        <v>4177</v>
      </c>
      <c r="AB13" s="13">
        <f>AVERAGE(V2:V2919)</f>
        <v>62.617334116648706</v>
      </c>
    </row>
    <row r="14" spans="1:28" x14ac:dyDescent="0.2">
      <c r="A14" s="7" t="s">
        <v>55</v>
      </c>
      <c r="B14" s="7" t="s">
        <v>121</v>
      </c>
      <c r="C14" s="8">
        <v>1</v>
      </c>
      <c r="D14" s="9">
        <v>4</v>
      </c>
      <c r="E14" s="10">
        <v>1400</v>
      </c>
      <c r="F14" s="10">
        <v>0</v>
      </c>
      <c r="G14" s="11">
        <f t="shared" si="0"/>
        <v>0</v>
      </c>
      <c r="H14" s="10">
        <v>0</v>
      </c>
      <c r="I14" s="9">
        <v>4</v>
      </c>
      <c r="J14" s="8">
        <v>0</v>
      </c>
      <c r="K14" s="9">
        <v>0</v>
      </c>
      <c r="L14" s="9">
        <v>0</v>
      </c>
      <c r="M14" s="9">
        <f t="shared" si="1"/>
        <v>0</v>
      </c>
      <c r="N14" s="9">
        <f t="shared" si="2"/>
        <v>6.1966907962771458</v>
      </c>
      <c r="O14" s="9">
        <f t="shared" si="3"/>
        <v>7.2508917954815617</v>
      </c>
      <c r="P14" s="11">
        <f t="shared" si="4"/>
        <v>-100</v>
      </c>
      <c r="Q14" s="11">
        <f t="shared" si="5"/>
        <v>-100</v>
      </c>
      <c r="R14" s="8">
        <v>0</v>
      </c>
      <c r="S14" s="8">
        <v>0</v>
      </c>
      <c r="T14" s="8">
        <v>0</v>
      </c>
      <c r="U14" s="11">
        <f t="shared" si="6"/>
        <v>0</v>
      </c>
      <c r="V14" s="11">
        <f t="shared" si="7"/>
        <v>0</v>
      </c>
      <c r="W14" s="9">
        <v>0</v>
      </c>
      <c r="X14" s="9">
        <v>0</v>
      </c>
    </row>
    <row r="15" spans="1:28" x14ac:dyDescent="0.2">
      <c r="A15" s="7" t="s">
        <v>55</v>
      </c>
      <c r="B15" s="7" t="s">
        <v>125</v>
      </c>
      <c r="C15" s="8">
        <v>4</v>
      </c>
      <c r="D15" s="9">
        <v>5.25</v>
      </c>
      <c r="E15" s="10">
        <v>5400</v>
      </c>
      <c r="F15" s="10">
        <v>600</v>
      </c>
      <c r="G15" s="11">
        <f t="shared" si="0"/>
        <v>11.111111111111111</v>
      </c>
      <c r="H15" s="10">
        <v>6000</v>
      </c>
      <c r="I15" s="9">
        <v>5.25</v>
      </c>
      <c r="J15" s="8">
        <v>4</v>
      </c>
      <c r="K15" s="9">
        <v>33.68</v>
      </c>
      <c r="L15" s="9">
        <v>33.68</v>
      </c>
      <c r="M15" s="9">
        <f t="shared" si="1"/>
        <v>5.6133333333333333</v>
      </c>
      <c r="N15" s="9">
        <f t="shared" si="2"/>
        <v>6.1966907962771458</v>
      </c>
      <c r="O15" s="9">
        <f t="shared" si="3"/>
        <v>7.2508917954815617</v>
      </c>
      <c r="P15" s="11">
        <f t="shared" si="4"/>
        <v>-9.4140159985759269</v>
      </c>
      <c r="Q15" s="11">
        <f t="shared" si="5"/>
        <v>-22.584235268393925</v>
      </c>
      <c r="R15" s="8">
        <v>1</v>
      </c>
      <c r="S15" s="8">
        <v>1</v>
      </c>
      <c r="T15" s="8">
        <v>1</v>
      </c>
      <c r="U15" s="11">
        <f t="shared" si="6"/>
        <v>25</v>
      </c>
      <c r="V15" s="11">
        <f t="shared" si="7"/>
        <v>75</v>
      </c>
      <c r="W15" s="9">
        <v>4.5</v>
      </c>
      <c r="X15" s="9">
        <v>8.25</v>
      </c>
    </row>
    <row r="16" spans="1:28" x14ac:dyDescent="0.2">
      <c r="A16" s="7" t="s">
        <v>55</v>
      </c>
      <c r="B16" s="7" t="s">
        <v>126</v>
      </c>
      <c r="C16" s="8">
        <v>2</v>
      </c>
      <c r="D16" s="9">
        <v>9.25</v>
      </c>
      <c r="E16" s="10">
        <v>2300</v>
      </c>
      <c r="F16" s="10">
        <v>100</v>
      </c>
      <c r="G16" s="11">
        <f t="shared" si="0"/>
        <v>4.3478260869565215</v>
      </c>
      <c r="H16" s="10">
        <v>2400</v>
      </c>
      <c r="I16" s="9">
        <v>9.25</v>
      </c>
      <c r="J16" s="8">
        <v>2</v>
      </c>
      <c r="K16" s="9">
        <v>7.82</v>
      </c>
      <c r="L16" s="9">
        <v>7.82</v>
      </c>
      <c r="M16" s="9">
        <f t="shared" si="1"/>
        <v>3.2583333333333337</v>
      </c>
      <c r="N16" s="9">
        <f t="shared" si="2"/>
        <v>6.1966907962771458</v>
      </c>
      <c r="O16" s="9">
        <f t="shared" si="3"/>
        <v>7.2508917954815617</v>
      </c>
      <c r="P16" s="11">
        <f t="shared" si="4"/>
        <v>-47.418171400598546</v>
      </c>
      <c r="Q16" s="11">
        <f t="shared" si="5"/>
        <v>-55.062998797419858</v>
      </c>
      <c r="R16" s="8">
        <v>0</v>
      </c>
      <c r="S16" s="8">
        <v>0</v>
      </c>
      <c r="T16" s="8">
        <v>1</v>
      </c>
      <c r="U16" s="11">
        <f t="shared" si="6"/>
        <v>0</v>
      </c>
      <c r="V16" s="11">
        <f t="shared" si="7"/>
        <v>50</v>
      </c>
      <c r="W16" s="9">
        <v>3.5</v>
      </c>
      <c r="X16" s="9">
        <v>5.5</v>
      </c>
    </row>
    <row r="17" spans="1:24" x14ac:dyDescent="0.2">
      <c r="A17" s="7" t="s">
        <v>55</v>
      </c>
      <c r="B17" s="7" t="s">
        <v>135</v>
      </c>
      <c r="C17" s="8">
        <v>1</v>
      </c>
      <c r="D17" s="9">
        <v>4</v>
      </c>
      <c r="E17" s="10">
        <v>1400</v>
      </c>
      <c r="F17" s="10">
        <v>0</v>
      </c>
      <c r="G17" s="11">
        <f t="shared" si="0"/>
        <v>0</v>
      </c>
      <c r="H17" s="10">
        <v>1400</v>
      </c>
      <c r="I17" s="9">
        <v>4</v>
      </c>
      <c r="J17" s="8">
        <v>1</v>
      </c>
      <c r="K17" s="9">
        <v>50.52</v>
      </c>
      <c r="L17" s="9">
        <v>50.52</v>
      </c>
      <c r="M17" s="9">
        <f t="shared" si="1"/>
        <v>36.085714285714289</v>
      </c>
      <c r="N17" s="9">
        <f t="shared" si="2"/>
        <v>6.1966907962771458</v>
      </c>
      <c r="O17" s="9">
        <f t="shared" si="3"/>
        <v>7.2508917954815617</v>
      </c>
      <c r="P17" s="11">
        <f t="shared" si="4"/>
        <v>482.33846858058342</v>
      </c>
      <c r="Q17" s="11">
        <f t="shared" si="5"/>
        <v>397.67277327461056</v>
      </c>
      <c r="R17" s="8">
        <v>1</v>
      </c>
      <c r="S17" s="8">
        <v>1</v>
      </c>
      <c r="T17" s="8">
        <v>1</v>
      </c>
      <c r="U17" s="11">
        <f t="shared" si="6"/>
        <v>100</v>
      </c>
      <c r="V17" s="11">
        <f t="shared" si="7"/>
        <v>300</v>
      </c>
      <c r="W17" s="9">
        <v>1</v>
      </c>
      <c r="X17" s="9">
        <v>5</v>
      </c>
    </row>
    <row r="18" spans="1:24" x14ac:dyDescent="0.2">
      <c r="A18" s="7" t="s">
        <v>55</v>
      </c>
      <c r="B18" s="7" t="s">
        <v>136</v>
      </c>
      <c r="C18" s="8">
        <v>2</v>
      </c>
      <c r="D18" s="9">
        <v>3.5</v>
      </c>
      <c r="E18" s="10">
        <v>3000</v>
      </c>
      <c r="F18" s="10">
        <v>0</v>
      </c>
      <c r="G18" s="11">
        <f t="shared" si="0"/>
        <v>0</v>
      </c>
      <c r="H18" s="10">
        <v>1400</v>
      </c>
      <c r="I18" s="9">
        <v>3.5</v>
      </c>
      <c r="J18" s="8">
        <v>1</v>
      </c>
      <c r="K18" s="9">
        <v>50.52</v>
      </c>
      <c r="L18" s="9">
        <v>50.52</v>
      </c>
      <c r="M18" s="9">
        <f t="shared" si="1"/>
        <v>36.085714285714289</v>
      </c>
      <c r="N18" s="9">
        <f t="shared" si="2"/>
        <v>6.1966907962771458</v>
      </c>
      <c r="O18" s="9">
        <f t="shared" si="3"/>
        <v>7.2508917954815617</v>
      </c>
      <c r="P18" s="11">
        <f t="shared" si="4"/>
        <v>482.33846858058342</v>
      </c>
      <c r="Q18" s="11">
        <f t="shared" si="5"/>
        <v>397.67277327461056</v>
      </c>
      <c r="R18" s="8">
        <v>1</v>
      </c>
      <c r="S18" s="8">
        <v>1</v>
      </c>
      <c r="T18" s="8">
        <v>1</v>
      </c>
      <c r="U18" s="11">
        <f t="shared" si="6"/>
        <v>100</v>
      </c>
      <c r="V18" s="11">
        <f t="shared" si="7"/>
        <v>300</v>
      </c>
      <c r="W18" s="9">
        <v>1</v>
      </c>
      <c r="X18" s="9">
        <v>5</v>
      </c>
    </row>
    <row r="19" spans="1:24" x14ac:dyDescent="0.2">
      <c r="A19" s="7" t="s">
        <v>55</v>
      </c>
      <c r="B19" s="7" t="s">
        <v>140</v>
      </c>
      <c r="C19" s="8">
        <v>1</v>
      </c>
      <c r="D19" s="9">
        <v>5</v>
      </c>
      <c r="E19" s="10">
        <v>1300</v>
      </c>
      <c r="F19" s="10">
        <v>0</v>
      </c>
      <c r="G19" s="11">
        <f t="shared" si="0"/>
        <v>0</v>
      </c>
      <c r="H19" s="10">
        <v>1300</v>
      </c>
      <c r="I19" s="9">
        <v>5</v>
      </c>
      <c r="J19" s="8">
        <v>1</v>
      </c>
      <c r="K19" s="9">
        <v>0</v>
      </c>
      <c r="L19" s="9">
        <v>0</v>
      </c>
      <c r="M19" s="9">
        <f t="shared" si="1"/>
        <v>0</v>
      </c>
      <c r="N19" s="9">
        <f t="shared" si="2"/>
        <v>6.1966907962771458</v>
      </c>
      <c r="O19" s="9">
        <f t="shared" si="3"/>
        <v>7.2508917954815617</v>
      </c>
      <c r="P19" s="11">
        <f t="shared" si="4"/>
        <v>-100</v>
      </c>
      <c r="Q19" s="11">
        <f t="shared" si="5"/>
        <v>-100</v>
      </c>
      <c r="R19" s="8">
        <v>0</v>
      </c>
      <c r="S19" s="8">
        <v>0</v>
      </c>
      <c r="T19" s="8">
        <v>0</v>
      </c>
      <c r="U19" s="11">
        <f t="shared" si="6"/>
        <v>0</v>
      </c>
      <c r="V19" s="11">
        <f t="shared" si="7"/>
        <v>0</v>
      </c>
      <c r="W19" s="9">
        <v>5</v>
      </c>
      <c r="X19" s="9">
        <v>5</v>
      </c>
    </row>
    <row r="20" spans="1:24" x14ac:dyDescent="0.2">
      <c r="A20" s="7" t="s">
        <v>55</v>
      </c>
      <c r="B20" s="7" t="s">
        <v>144</v>
      </c>
      <c r="C20" s="8">
        <v>3</v>
      </c>
      <c r="D20" s="9">
        <v>15.6</v>
      </c>
      <c r="E20" s="10">
        <v>3200</v>
      </c>
      <c r="F20" s="10">
        <v>200</v>
      </c>
      <c r="G20" s="11">
        <f t="shared" si="0"/>
        <v>6.25</v>
      </c>
      <c r="H20" s="10">
        <v>3400</v>
      </c>
      <c r="I20" s="9">
        <v>15.6</v>
      </c>
      <c r="J20" s="8">
        <v>3</v>
      </c>
      <c r="K20" s="9">
        <v>7.2</v>
      </c>
      <c r="L20" s="9">
        <v>7.2</v>
      </c>
      <c r="M20" s="9">
        <f t="shared" si="1"/>
        <v>2.1176470588235299</v>
      </c>
      <c r="N20" s="9">
        <f t="shared" si="2"/>
        <v>6.1966907962771458</v>
      </c>
      <c r="O20" s="9">
        <f t="shared" si="3"/>
        <v>7.2508917954815617</v>
      </c>
      <c r="P20" s="11">
        <f t="shared" si="4"/>
        <v>-65.826162246214196</v>
      </c>
      <c r="Q20" s="11">
        <f t="shared" si="5"/>
        <v>-70.794667489823055</v>
      </c>
      <c r="R20" s="8">
        <v>0</v>
      </c>
      <c r="S20" s="8">
        <v>0</v>
      </c>
      <c r="T20" s="8">
        <v>1</v>
      </c>
      <c r="U20" s="11">
        <f t="shared" si="6"/>
        <v>0</v>
      </c>
      <c r="V20" s="11">
        <f t="shared" si="7"/>
        <v>33.333333333333329</v>
      </c>
      <c r="W20" s="9">
        <v>6.33</v>
      </c>
      <c r="X20" s="9">
        <v>7.67</v>
      </c>
    </row>
    <row r="21" spans="1:24" x14ac:dyDescent="0.2">
      <c r="A21" s="7" t="s">
        <v>55</v>
      </c>
      <c r="B21" s="7" t="s">
        <v>149</v>
      </c>
      <c r="C21" s="8">
        <v>1</v>
      </c>
      <c r="D21" s="9">
        <v>2</v>
      </c>
      <c r="E21" s="10">
        <v>1900</v>
      </c>
      <c r="F21" s="10">
        <v>0</v>
      </c>
      <c r="G21" s="11">
        <f t="shared" si="0"/>
        <v>0</v>
      </c>
      <c r="H21" s="10">
        <v>1900</v>
      </c>
      <c r="I21" s="9">
        <v>2</v>
      </c>
      <c r="J21" s="8">
        <v>1</v>
      </c>
      <c r="K21" s="9">
        <v>20.399999999999999</v>
      </c>
      <c r="L21" s="9">
        <v>20.399999999999999</v>
      </c>
      <c r="M21" s="9">
        <f t="shared" si="1"/>
        <v>10.736842105263158</v>
      </c>
      <c r="N21" s="9">
        <f t="shared" si="2"/>
        <v>6.1966907962771458</v>
      </c>
      <c r="O21" s="9">
        <f t="shared" si="3"/>
        <v>7.2508917954815617</v>
      </c>
      <c r="P21" s="11">
        <f t="shared" si="4"/>
        <v>73.267352821826265</v>
      </c>
      <c r="Q21" s="11">
        <f t="shared" si="5"/>
        <v>48.07615956914276</v>
      </c>
      <c r="R21" s="8">
        <v>0</v>
      </c>
      <c r="S21" s="8">
        <v>1</v>
      </c>
      <c r="T21" s="8">
        <v>1</v>
      </c>
      <c r="U21" s="11">
        <f t="shared" si="6"/>
        <v>0</v>
      </c>
      <c r="V21" s="11">
        <f t="shared" si="7"/>
        <v>200</v>
      </c>
      <c r="W21" s="9">
        <v>2</v>
      </c>
      <c r="X21" s="9">
        <v>5</v>
      </c>
    </row>
    <row r="22" spans="1:24" x14ac:dyDescent="0.2">
      <c r="A22" s="7" t="s">
        <v>55</v>
      </c>
      <c r="B22" s="7" t="s">
        <v>150</v>
      </c>
      <c r="C22" s="8">
        <v>2</v>
      </c>
      <c r="D22" s="9">
        <v>3.25</v>
      </c>
      <c r="E22" s="10">
        <v>3200</v>
      </c>
      <c r="F22" s="10">
        <v>400</v>
      </c>
      <c r="G22" s="11">
        <f t="shared" si="0"/>
        <v>12.5</v>
      </c>
      <c r="H22" s="10">
        <v>3600</v>
      </c>
      <c r="I22" s="9">
        <v>3.25</v>
      </c>
      <c r="J22" s="8">
        <v>2</v>
      </c>
      <c r="K22" s="9">
        <v>20.399999999999999</v>
      </c>
      <c r="L22" s="9">
        <v>20.399999999999999</v>
      </c>
      <c r="M22" s="9">
        <f t="shared" si="1"/>
        <v>5.6666666666666661</v>
      </c>
      <c r="N22" s="9">
        <f t="shared" si="2"/>
        <v>6.1966907962771458</v>
      </c>
      <c r="O22" s="9">
        <f t="shared" si="3"/>
        <v>7.2508917954815617</v>
      </c>
      <c r="P22" s="11">
        <f t="shared" si="4"/>
        <v>-8.5533415662583678</v>
      </c>
      <c r="Q22" s="11">
        <f t="shared" si="5"/>
        <v>-21.848693560730219</v>
      </c>
      <c r="R22" s="8">
        <v>0</v>
      </c>
      <c r="S22" s="8">
        <v>1</v>
      </c>
      <c r="T22" s="8">
        <v>1</v>
      </c>
      <c r="U22" s="11">
        <f t="shared" si="6"/>
        <v>0</v>
      </c>
      <c r="V22" s="11">
        <f t="shared" si="7"/>
        <v>100</v>
      </c>
      <c r="W22" s="9">
        <v>3</v>
      </c>
      <c r="X22" s="9">
        <v>5.5</v>
      </c>
    </row>
    <row r="23" spans="1:24" x14ac:dyDescent="0.2">
      <c r="A23" s="7" t="s">
        <v>55</v>
      </c>
      <c r="B23" s="7" t="s">
        <v>154</v>
      </c>
      <c r="C23" s="8">
        <v>1</v>
      </c>
      <c r="D23" s="9">
        <v>4.5</v>
      </c>
      <c r="E23" s="10">
        <v>1300</v>
      </c>
      <c r="F23" s="10">
        <v>0</v>
      </c>
      <c r="G23" s="11">
        <f t="shared" si="0"/>
        <v>0</v>
      </c>
      <c r="H23" s="10">
        <v>1300</v>
      </c>
      <c r="I23" s="9">
        <v>4.5</v>
      </c>
      <c r="J23" s="8">
        <v>1</v>
      </c>
      <c r="K23" s="9">
        <v>0</v>
      </c>
      <c r="L23" s="9">
        <v>0</v>
      </c>
      <c r="M23" s="9">
        <f t="shared" si="1"/>
        <v>0</v>
      </c>
      <c r="N23" s="9">
        <f t="shared" si="2"/>
        <v>6.1966907962771458</v>
      </c>
      <c r="O23" s="9">
        <f t="shared" si="3"/>
        <v>7.2508917954815617</v>
      </c>
      <c r="P23" s="11">
        <f t="shared" si="4"/>
        <v>-100</v>
      </c>
      <c r="Q23" s="11">
        <f t="shared" si="5"/>
        <v>-100</v>
      </c>
      <c r="R23" s="8">
        <v>0</v>
      </c>
      <c r="S23" s="8">
        <v>0</v>
      </c>
      <c r="T23" s="8">
        <v>0</v>
      </c>
      <c r="U23" s="11">
        <f t="shared" si="6"/>
        <v>0</v>
      </c>
      <c r="V23" s="11">
        <f t="shared" si="7"/>
        <v>0</v>
      </c>
      <c r="W23" s="9">
        <v>9</v>
      </c>
      <c r="X23" s="9">
        <v>9</v>
      </c>
    </row>
    <row r="24" spans="1:24" x14ac:dyDescent="0.2">
      <c r="A24" s="7" t="s">
        <v>55</v>
      </c>
      <c r="B24" s="7" t="s">
        <v>155</v>
      </c>
      <c r="C24" s="8">
        <v>1</v>
      </c>
      <c r="D24" s="9">
        <v>4.5</v>
      </c>
      <c r="E24" s="10">
        <v>1300</v>
      </c>
      <c r="F24" s="10">
        <v>0</v>
      </c>
      <c r="G24" s="11">
        <f t="shared" si="0"/>
        <v>0</v>
      </c>
      <c r="H24" s="10">
        <v>1300</v>
      </c>
      <c r="I24" s="9">
        <v>4.5</v>
      </c>
      <c r="J24" s="8">
        <v>1</v>
      </c>
      <c r="K24" s="9">
        <v>0</v>
      </c>
      <c r="L24" s="9">
        <v>0</v>
      </c>
      <c r="M24" s="9">
        <f t="shared" si="1"/>
        <v>0</v>
      </c>
      <c r="N24" s="9">
        <f t="shared" si="2"/>
        <v>6.1966907962771458</v>
      </c>
      <c r="O24" s="9">
        <f t="shared" si="3"/>
        <v>7.2508917954815617</v>
      </c>
      <c r="P24" s="11">
        <f t="shared" si="4"/>
        <v>-100</v>
      </c>
      <c r="Q24" s="11">
        <f t="shared" si="5"/>
        <v>-100</v>
      </c>
      <c r="R24" s="8">
        <v>0</v>
      </c>
      <c r="S24" s="8">
        <v>0</v>
      </c>
      <c r="T24" s="8">
        <v>0</v>
      </c>
      <c r="U24" s="11">
        <f t="shared" si="6"/>
        <v>0</v>
      </c>
      <c r="V24" s="11">
        <f t="shared" si="7"/>
        <v>0</v>
      </c>
      <c r="W24" s="9">
        <v>9</v>
      </c>
      <c r="X24" s="9">
        <v>9</v>
      </c>
    </row>
    <row r="25" spans="1:24" x14ac:dyDescent="0.2">
      <c r="A25" s="7" t="s">
        <v>55</v>
      </c>
      <c r="B25" s="7" t="s">
        <v>165</v>
      </c>
      <c r="C25" s="8">
        <v>2</v>
      </c>
      <c r="D25" s="9">
        <v>8</v>
      </c>
      <c r="E25" s="10">
        <v>2000</v>
      </c>
      <c r="F25" s="10">
        <v>700</v>
      </c>
      <c r="G25" s="11">
        <f t="shared" si="0"/>
        <v>35</v>
      </c>
      <c r="H25" s="10">
        <v>2700</v>
      </c>
      <c r="I25" s="9">
        <v>8</v>
      </c>
      <c r="J25" s="8">
        <v>2</v>
      </c>
      <c r="K25" s="9">
        <v>13.47</v>
      </c>
      <c r="L25" s="9">
        <v>13.47</v>
      </c>
      <c r="M25" s="9">
        <f t="shared" si="1"/>
        <v>4.9888888888888889</v>
      </c>
      <c r="N25" s="9">
        <f t="shared" si="2"/>
        <v>6.1966907962771458</v>
      </c>
      <c r="O25" s="9">
        <f t="shared" si="3"/>
        <v>7.2508917954815617</v>
      </c>
      <c r="P25" s="11">
        <f t="shared" si="4"/>
        <v>-19.491079143627456</v>
      </c>
      <c r="Q25" s="11">
        <f t="shared" si="5"/>
        <v>-31.196202762289925</v>
      </c>
      <c r="R25" s="8">
        <v>0</v>
      </c>
      <c r="S25" s="8">
        <v>1</v>
      </c>
      <c r="T25" s="8">
        <v>1</v>
      </c>
      <c r="U25" s="11">
        <f t="shared" si="6"/>
        <v>0</v>
      </c>
      <c r="V25" s="11">
        <f t="shared" si="7"/>
        <v>100</v>
      </c>
      <c r="W25" s="9">
        <v>4</v>
      </c>
      <c r="X25" s="9">
        <v>8</v>
      </c>
    </row>
    <row r="26" spans="1:24" x14ac:dyDescent="0.2">
      <c r="A26" s="7" t="s">
        <v>55</v>
      </c>
      <c r="B26" s="7" t="s">
        <v>166</v>
      </c>
      <c r="C26" s="8">
        <v>1</v>
      </c>
      <c r="D26" s="9">
        <v>8</v>
      </c>
      <c r="E26" s="10">
        <v>1000</v>
      </c>
      <c r="F26" s="10">
        <v>0</v>
      </c>
      <c r="G26" s="11">
        <f t="shared" si="0"/>
        <v>0</v>
      </c>
      <c r="H26" s="10">
        <v>1000</v>
      </c>
      <c r="I26" s="9">
        <v>8</v>
      </c>
      <c r="J26" s="8">
        <v>1</v>
      </c>
      <c r="K26" s="9">
        <v>0</v>
      </c>
      <c r="L26" s="9">
        <v>0</v>
      </c>
      <c r="M26" s="9">
        <f t="shared" si="1"/>
        <v>0</v>
      </c>
      <c r="N26" s="9">
        <f t="shared" si="2"/>
        <v>6.1966907962771458</v>
      </c>
      <c r="O26" s="9">
        <f t="shared" si="3"/>
        <v>7.2508917954815617</v>
      </c>
      <c r="P26" s="11">
        <f t="shared" si="4"/>
        <v>-100</v>
      </c>
      <c r="Q26" s="11">
        <f t="shared" si="5"/>
        <v>-100</v>
      </c>
      <c r="R26" s="8">
        <v>0</v>
      </c>
      <c r="S26" s="8">
        <v>0</v>
      </c>
      <c r="T26" s="8">
        <v>0</v>
      </c>
      <c r="U26" s="11">
        <f t="shared" si="6"/>
        <v>0</v>
      </c>
      <c r="V26" s="11">
        <f t="shared" si="7"/>
        <v>0</v>
      </c>
      <c r="W26" s="9">
        <v>6</v>
      </c>
      <c r="X26" s="9">
        <v>9</v>
      </c>
    </row>
    <row r="27" spans="1:24" x14ac:dyDescent="0.2">
      <c r="A27" s="7" t="s">
        <v>55</v>
      </c>
      <c r="B27" s="7" t="s">
        <v>170</v>
      </c>
      <c r="C27" s="8">
        <v>3</v>
      </c>
      <c r="D27" s="9">
        <v>9.33</v>
      </c>
      <c r="E27" s="10">
        <v>2800</v>
      </c>
      <c r="F27" s="10">
        <v>400</v>
      </c>
      <c r="G27" s="11">
        <f t="shared" si="0"/>
        <v>14.285714285714285</v>
      </c>
      <c r="H27" s="10">
        <v>3200</v>
      </c>
      <c r="I27" s="9">
        <v>9.33</v>
      </c>
      <c r="J27" s="8">
        <v>3</v>
      </c>
      <c r="K27" s="9">
        <v>30.2</v>
      </c>
      <c r="L27" s="9">
        <v>30.2</v>
      </c>
      <c r="M27" s="9">
        <f t="shared" si="1"/>
        <v>9.4375</v>
      </c>
      <c r="N27" s="9">
        <f t="shared" si="2"/>
        <v>6.1966907962771458</v>
      </c>
      <c r="O27" s="9">
        <f t="shared" si="3"/>
        <v>7.2508917954815617</v>
      </c>
      <c r="P27" s="11">
        <f t="shared" si="4"/>
        <v>52.299030406194724</v>
      </c>
      <c r="Q27" s="11">
        <f t="shared" si="5"/>
        <v>30.156403738930937</v>
      </c>
      <c r="R27" s="8">
        <v>1</v>
      </c>
      <c r="S27" s="8">
        <v>1</v>
      </c>
      <c r="T27" s="8">
        <v>1</v>
      </c>
      <c r="U27" s="11">
        <f t="shared" si="6"/>
        <v>33.333333333333329</v>
      </c>
      <c r="V27" s="11">
        <f t="shared" si="7"/>
        <v>100</v>
      </c>
      <c r="W27" s="9">
        <v>4.67</v>
      </c>
      <c r="X27" s="9">
        <v>9.33</v>
      </c>
    </row>
    <row r="28" spans="1:24" x14ac:dyDescent="0.2">
      <c r="A28" s="7" t="s">
        <v>55</v>
      </c>
      <c r="B28" s="7" t="s">
        <v>171</v>
      </c>
      <c r="C28" s="8">
        <v>1</v>
      </c>
      <c r="D28" s="9">
        <v>12</v>
      </c>
      <c r="E28" s="10">
        <v>800</v>
      </c>
      <c r="F28" s="10">
        <v>0</v>
      </c>
      <c r="G28" s="11">
        <f t="shared" si="0"/>
        <v>0</v>
      </c>
      <c r="H28" s="10">
        <v>800</v>
      </c>
      <c r="I28" s="9">
        <v>12</v>
      </c>
      <c r="J28" s="8">
        <v>1</v>
      </c>
      <c r="K28" s="9">
        <v>0</v>
      </c>
      <c r="L28" s="9">
        <v>0</v>
      </c>
      <c r="M28" s="9">
        <f t="shared" si="1"/>
        <v>0</v>
      </c>
      <c r="N28" s="9">
        <f t="shared" si="2"/>
        <v>6.1966907962771458</v>
      </c>
      <c r="O28" s="9">
        <f t="shared" si="3"/>
        <v>7.2508917954815617</v>
      </c>
      <c r="P28" s="11">
        <f t="shared" si="4"/>
        <v>-100</v>
      </c>
      <c r="Q28" s="11">
        <f t="shared" si="5"/>
        <v>-100</v>
      </c>
      <c r="R28" s="8">
        <v>0</v>
      </c>
      <c r="S28" s="8">
        <v>0</v>
      </c>
      <c r="T28" s="8">
        <v>0</v>
      </c>
      <c r="U28" s="11">
        <f t="shared" si="6"/>
        <v>0</v>
      </c>
      <c r="V28" s="11">
        <f t="shared" si="7"/>
        <v>0</v>
      </c>
      <c r="W28" s="9">
        <v>5</v>
      </c>
      <c r="X28" s="9">
        <v>9</v>
      </c>
    </row>
    <row r="29" spans="1:24" x14ac:dyDescent="0.2">
      <c r="A29" s="7" t="s">
        <v>55</v>
      </c>
      <c r="B29" s="7" t="s">
        <v>178</v>
      </c>
      <c r="C29" s="8">
        <v>1</v>
      </c>
      <c r="D29" s="9">
        <v>6</v>
      </c>
      <c r="E29" s="10">
        <v>1200</v>
      </c>
      <c r="F29" s="10">
        <v>0</v>
      </c>
      <c r="G29" s="11">
        <f t="shared" si="0"/>
        <v>0</v>
      </c>
      <c r="H29" s="10">
        <v>1200</v>
      </c>
      <c r="I29" s="9">
        <v>6</v>
      </c>
      <c r="J29" s="8">
        <v>1</v>
      </c>
      <c r="K29" s="9">
        <v>0</v>
      </c>
      <c r="L29" s="9">
        <v>0</v>
      </c>
      <c r="M29" s="9">
        <f t="shared" si="1"/>
        <v>0</v>
      </c>
      <c r="N29" s="9">
        <f t="shared" si="2"/>
        <v>6.1966907962771458</v>
      </c>
      <c r="O29" s="9">
        <f t="shared" si="3"/>
        <v>7.2508917954815617</v>
      </c>
      <c r="P29" s="11">
        <f t="shared" si="4"/>
        <v>-100</v>
      </c>
      <c r="Q29" s="11">
        <f t="shared" si="5"/>
        <v>-100</v>
      </c>
      <c r="R29" s="8">
        <v>0</v>
      </c>
      <c r="S29" s="8">
        <v>0</v>
      </c>
      <c r="T29" s="8">
        <v>0</v>
      </c>
      <c r="U29" s="11">
        <f t="shared" si="6"/>
        <v>0</v>
      </c>
      <c r="V29" s="11">
        <f t="shared" si="7"/>
        <v>0</v>
      </c>
      <c r="W29" s="9">
        <v>4</v>
      </c>
      <c r="X29" s="9">
        <v>9</v>
      </c>
    </row>
    <row r="30" spans="1:24" x14ac:dyDescent="0.2">
      <c r="A30" s="7" t="s">
        <v>55</v>
      </c>
      <c r="B30" s="7" t="s">
        <v>179</v>
      </c>
      <c r="C30" s="8">
        <v>2</v>
      </c>
      <c r="D30" s="9">
        <v>4.25</v>
      </c>
      <c r="E30" s="10">
        <v>2900</v>
      </c>
      <c r="F30" s="10">
        <v>0</v>
      </c>
      <c r="G30" s="11">
        <f t="shared" si="0"/>
        <v>0</v>
      </c>
      <c r="H30" s="10">
        <v>1200</v>
      </c>
      <c r="I30" s="9">
        <v>4.25</v>
      </c>
      <c r="J30" s="8">
        <v>1</v>
      </c>
      <c r="K30" s="9">
        <v>0</v>
      </c>
      <c r="L30" s="9">
        <v>0</v>
      </c>
      <c r="M30" s="9">
        <f t="shared" si="1"/>
        <v>0</v>
      </c>
      <c r="N30" s="9">
        <f t="shared" si="2"/>
        <v>6.1966907962771458</v>
      </c>
      <c r="O30" s="9">
        <f t="shared" si="3"/>
        <v>7.2508917954815617</v>
      </c>
      <c r="P30" s="11">
        <f t="shared" si="4"/>
        <v>-100</v>
      </c>
      <c r="Q30" s="11">
        <f t="shared" si="5"/>
        <v>-100</v>
      </c>
      <c r="R30" s="8">
        <v>0</v>
      </c>
      <c r="S30" s="8">
        <v>0</v>
      </c>
      <c r="T30" s="8">
        <v>0</v>
      </c>
      <c r="U30" s="11">
        <f t="shared" si="6"/>
        <v>0</v>
      </c>
      <c r="V30" s="11">
        <f t="shared" si="7"/>
        <v>0</v>
      </c>
      <c r="W30" s="9">
        <v>4</v>
      </c>
      <c r="X30" s="9">
        <v>9</v>
      </c>
    </row>
    <row r="31" spans="1:24" x14ac:dyDescent="0.2">
      <c r="A31" s="7" t="s">
        <v>55</v>
      </c>
      <c r="B31" s="7" t="s">
        <v>183</v>
      </c>
      <c r="C31" s="8">
        <v>3</v>
      </c>
      <c r="D31" s="9">
        <v>11.67</v>
      </c>
      <c r="E31" s="10">
        <v>3100</v>
      </c>
      <c r="F31" s="10">
        <v>100</v>
      </c>
      <c r="G31" s="11">
        <f t="shared" si="0"/>
        <v>3.225806451612903</v>
      </c>
      <c r="H31" s="10">
        <v>3200</v>
      </c>
      <c r="I31" s="9">
        <v>11.67</v>
      </c>
      <c r="J31" s="8">
        <v>3</v>
      </c>
      <c r="K31" s="9">
        <v>88.94</v>
      </c>
      <c r="L31" s="9">
        <v>88.94</v>
      </c>
      <c r="M31" s="9">
        <f t="shared" si="1"/>
        <v>27.793749999999999</v>
      </c>
      <c r="N31" s="9">
        <f t="shared" si="2"/>
        <v>6.1966907962771458</v>
      </c>
      <c r="O31" s="9">
        <f t="shared" si="3"/>
        <v>7.2508917954815617</v>
      </c>
      <c r="P31" s="11">
        <f t="shared" si="4"/>
        <v>348.52568756049533</v>
      </c>
      <c r="Q31" s="11">
        <f t="shared" si="5"/>
        <v>283.31491882584493</v>
      </c>
      <c r="R31" s="8">
        <v>1</v>
      </c>
      <c r="S31" s="8">
        <v>2</v>
      </c>
      <c r="T31" s="8">
        <v>3</v>
      </c>
      <c r="U31" s="11">
        <f t="shared" si="6"/>
        <v>33.333333333333329</v>
      </c>
      <c r="V31" s="11">
        <f t="shared" si="7"/>
        <v>200</v>
      </c>
      <c r="W31" s="9">
        <v>2</v>
      </c>
      <c r="X31" s="9">
        <v>8.67</v>
      </c>
    </row>
    <row r="32" spans="1:24" x14ac:dyDescent="0.2">
      <c r="A32" s="7" t="s">
        <v>55</v>
      </c>
      <c r="B32" s="7" t="s">
        <v>184</v>
      </c>
      <c r="C32" s="8">
        <v>1</v>
      </c>
      <c r="D32" s="9">
        <v>12</v>
      </c>
      <c r="E32" s="10">
        <v>800</v>
      </c>
      <c r="F32" s="10">
        <v>0</v>
      </c>
      <c r="G32" s="11">
        <f t="shared" si="0"/>
        <v>0</v>
      </c>
      <c r="H32" s="10">
        <v>800</v>
      </c>
      <c r="I32" s="9">
        <v>12</v>
      </c>
      <c r="J32" s="8">
        <v>1</v>
      </c>
      <c r="K32" s="9">
        <v>25.08</v>
      </c>
      <c r="L32" s="9">
        <v>25.08</v>
      </c>
      <c r="M32" s="9">
        <f t="shared" si="1"/>
        <v>31.349999999999994</v>
      </c>
      <c r="N32" s="9">
        <f t="shared" si="2"/>
        <v>6.1966907962771458</v>
      </c>
      <c r="O32" s="9">
        <f t="shared" si="3"/>
        <v>7.2508917954815617</v>
      </c>
      <c r="P32" s="11">
        <f t="shared" si="4"/>
        <v>405.91518974667065</v>
      </c>
      <c r="Q32" s="11">
        <f t="shared" si="5"/>
        <v>332.36061003607784</v>
      </c>
      <c r="R32" s="8">
        <v>0</v>
      </c>
      <c r="S32" s="8">
        <v>1</v>
      </c>
      <c r="T32" s="8">
        <v>1</v>
      </c>
      <c r="U32" s="11">
        <f t="shared" si="6"/>
        <v>0</v>
      </c>
      <c r="V32" s="11">
        <f t="shared" si="7"/>
        <v>200</v>
      </c>
      <c r="W32" s="9">
        <v>2</v>
      </c>
      <c r="X32" s="9">
        <v>9</v>
      </c>
    </row>
    <row r="33" spans="1:24" x14ac:dyDescent="0.2">
      <c r="A33" s="7" t="s">
        <v>55</v>
      </c>
      <c r="B33" s="7" t="s">
        <v>189</v>
      </c>
      <c r="C33" s="8">
        <v>1</v>
      </c>
      <c r="D33" s="9">
        <v>8</v>
      </c>
      <c r="E33" s="10">
        <v>1000</v>
      </c>
      <c r="F33" s="10">
        <v>0</v>
      </c>
      <c r="G33" s="11">
        <f t="shared" si="0"/>
        <v>0</v>
      </c>
      <c r="H33" s="10">
        <v>1000</v>
      </c>
      <c r="I33" s="9">
        <v>8</v>
      </c>
      <c r="J33" s="8">
        <v>1</v>
      </c>
      <c r="K33" s="9">
        <v>60.16</v>
      </c>
      <c r="L33" s="9">
        <v>60.16</v>
      </c>
      <c r="M33" s="9">
        <f t="shared" si="1"/>
        <v>60.16</v>
      </c>
      <c r="N33" s="9">
        <f t="shared" si="2"/>
        <v>6.1966907962771458</v>
      </c>
      <c r="O33" s="9">
        <f t="shared" si="3"/>
        <v>7.2508917954815617</v>
      </c>
      <c r="P33" s="11">
        <f t="shared" si="4"/>
        <v>870.84075965421709</v>
      </c>
      <c r="Q33" s="11">
        <f t="shared" si="5"/>
        <v>729.69104624467116</v>
      </c>
      <c r="R33" s="8">
        <v>1</v>
      </c>
      <c r="S33" s="8">
        <v>1</v>
      </c>
      <c r="T33" s="8">
        <v>1</v>
      </c>
      <c r="U33" s="11">
        <f t="shared" si="6"/>
        <v>100</v>
      </c>
      <c r="V33" s="11">
        <f t="shared" si="7"/>
        <v>300</v>
      </c>
      <c r="W33" s="9">
        <v>1</v>
      </c>
      <c r="X33" s="9">
        <v>9</v>
      </c>
    </row>
    <row r="34" spans="1:24" x14ac:dyDescent="0.2">
      <c r="A34" s="7" t="s">
        <v>55</v>
      </c>
      <c r="B34" s="7" t="s">
        <v>190</v>
      </c>
      <c r="C34" s="8">
        <v>2</v>
      </c>
      <c r="D34" s="9">
        <v>8</v>
      </c>
      <c r="E34" s="10">
        <v>2000</v>
      </c>
      <c r="F34" s="10">
        <v>200</v>
      </c>
      <c r="G34" s="11">
        <f t="shared" si="0"/>
        <v>10</v>
      </c>
      <c r="H34" s="10">
        <v>2200</v>
      </c>
      <c r="I34" s="9">
        <v>8</v>
      </c>
      <c r="J34" s="8">
        <v>2</v>
      </c>
      <c r="K34" s="9">
        <v>69.16</v>
      </c>
      <c r="L34" s="9">
        <v>69.16</v>
      </c>
      <c r="M34" s="9">
        <f t="shared" si="1"/>
        <v>31.436363636363637</v>
      </c>
      <c r="N34" s="9">
        <f t="shared" si="2"/>
        <v>6.1966907962771458</v>
      </c>
      <c r="O34" s="9">
        <f t="shared" si="3"/>
        <v>7.2508917954815617</v>
      </c>
      <c r="P34" s="11">
        <f t="shared" si="4"/>
        <v>407.30889550354857</v>
      </c>
      <c r="Q34" s="11">
        <f t="shared" si="5"/>
        <v>333.55168609678338</v>
      </c>
      <c r="R34" s="8">
        <v>1</v>
      </c>
      <c r="S34" s="8">
        <v>1</v>
      </c>
      <c r="T34" s="8">
        <v>2</v>
      </c>
      <c r="U34" s="11">
        <f t="shared" si="6"/>
        <v>50</v>
      </c>
      <c r="V34" s="11">
        <f t="shared" si="7"/>
        <v>200</v>
      </c>
      <c r="W34" s="9">
        <v>2</v>
      </c>
      <c r="X34" s="9">
        <v>9</v>
      </c>
    </row>
    <row r="35" spans="1:24" x14ac:dyDescent="0.2">
      <c r="A35" s="7" t="s">
        <v>55</v>
      </c>
      <c r="B35" s="7" t="s">
        <v>195</v>
      </c>
      <c r="C35" s="8">
        <v>1</v>
      </c>
      <c r="D35" s="9">
        <v>8</v>
      </c>
      <c r="E35" s="10">
        <v>1000</v>
      </c>
      <c r="F35" s="10">
        <v>0</v>
      </c>
      <c r="G35" s="11">
        <f t="shared" si="0"/>
        <v>0</v>
      </c>
      <c r="H35" s="10">
        <v>1000</v>
      </c>
      <c r="I35" s="9">
        <v>8</v>
      </c>
      <c r="J35" s="8">
        <v>1</v>
      </c>
      <c r="K35" s="9">
        <v>0</v>
      </c>
      <c r="L35" s="9">
        <v>0</v>
      </c>
      <c r="M35" s="9">
        <f t="shared" si="1"/>
        <v>0</v>
      </c>
      <c r="N35" s="9">
        <f t="shared" si="2"/>
        <v>6.1966907962771458</v>
      </c>
      <c r="O35" s="9">
        <f t="shared" si="3"/>
        <v>7.2508917954815617</v>
      </c>
      <c r="P35" s="11">
        <f t="shared" si="4"/>
        <v>-100</v>
      </c>
      <c r="Q35" s="11">
        <f t="shared" si="5"/>
        <v>-100</v>
      </c>
      <c r="R35" s="8">
        <v>0</v>
      </c>
      <c r="S35" s="8">
        <v>0</v>
      </c>
      <c r="T35" s="8">
        <v>0</v>
      </c>
      <c r="U35" s="11">
        <f t="shared" si="6"/>
        <v>0</v>
      </c>
      <c r="V35" s="11">
        <f t="shared" si="7"/>
        <v>0</v>
      </c>
      <c r="W35" s="9">
        <v>8</v>
      </c>
      <c r="X35" s="9">
        <v>9</v>
      </c>
    </row>
    <row r="36" spans="1:24" x14ac:dyDescent="0.2">
      <c r="A36" s="7" t="s">
        <v>55</v>
      </c>
      <c r="B36" s="7" t="s">
        <v>200</v>
      </c>
      <c r="C36" s="8">
        <v>2</v>
      </c>
      <c r="D36" s="9">
        <v>8.1999999999999993</v>
      </c>
      <c r="E36" s="10">
        <v>3000</v>
      </c>
      <c r="F36" s="10">
        <v>400</v>
      </c>
      <c r="G36" s="11">
        <f t="shared" si="0"/>
        <v>13.333333333333334</v>
      </c>
      <c r="H36" s="10">
        <v>3400</v>
      </c>
      <c r="I36" s="9">
        <v>8.1999999999999993</v>
      </c>
      <c r="J36" s="8">
        <v>2</v>
      </c>
      <c r="K36" s="9">
        <v>0</v>
      </c>
      <c r="L36" s="9">
        <v>0</v>
      </c>
      <c r="M36" s="9">
        <f t="shared" si="1"/>
        <v>0</v>
      </c>
      <c r="N36" s="9">
        <f t="shared" si="2"/>
        <v>6.1966907962771458</v>
      </c>
      <c r="O36" s="9">
        <f t="shared" si="3"/>
        <v>7.2508917954815617</v>
      </c>
      <c r="P36" s="11">
        <f t="shared" si="4"/>
        <v>-100</v>
      </c>
      <c r="Q36" s="11">
        <f t="shared" si="5"/>
        <v>-100</v>
      </c>
      <c r="R36" s="8">
        <v>0</v>
      </c>
      <c r="S36" s="8">
        <v>0</v>
      </c>
      <c r="T36" s="8">
        <v>0</v>
      </c>
      <c r="U36" s="11">
        <f t="shared" si="6"/>
        <v>0</v>
      </c>
      <c r="V36" s="11">
        <f t="shared" si="7"/>
        <v>0</v>
      </c>
      <c r="W36" s="9">
        <v>6.5</v>
      </c>
      <c r="X36" s="9">
        <v>8.5</v>
      </c>
    </row>
    <row r="37" spans="1:24" x14ac:dyDescent="0.2">
      <c r="A37" s="7" t="s">
        <v>55</v>
      </c>
      <c r="B37" s="7" t="s">
        <v>201</v>
      </c>
      <c r="C37" s="8">
        <v>1</v>
      </c>
      <c r="D37" s="9">
        <v>1.4</v>
      </c>
      <c r="E37" s="10">
        <v>2200</v>
      </c>
      <c r="F37" s="10">
        <v>0</v>
      </c>
      <c r="G37" s="11">
        <f t="shared" si="0"/>
        <v>0</v>
      </c>
      <c r="H37" s="10">
        <v>2200</v>
      </c>
      <c r="I37" s="9">
        <v>1.4</v>
      </c>
      <c r="J37" s="8">
        <v>1</v>
      </c>
      <c r="K37" s="9">
        <v>0</v>
      </c>
      <c r="L37" s="9">
        <v>0</v>
      </c>
      <c r="M37" s="9">
        <f t="shared" si="1"/>
        <v>0</v>
      </c>
      <c r="N37" s="9">
        <f t="shared" si="2"/>
        <v>6.1966907962771458</v>
      </c>
      <c r="O37" s="9">
        <f t="shared" si="3"/>
        <v>7.2508917954815617</v>
      </c>
      <c r="P37" s="11">
        <f t="shared" si="4"/>
        <v>-100</v>
      </c>
      <c r="Q37" s="11">
        <f t="shared" si="5"/>
        <v>-100</v>
      </c>
      <c r="R37" s="8">
        <v>0</v>
      </c>
      <c r="S37" s="8">
        <v>0</v>
      </c>
      <c r="T37" s="8">
        <v>0</v>
      </c>
      <c r="U37" s="11">
        <f t="shared" si="6"/>
        <v>0</v>
      </c>
      <c r="V37" s="11">
        <f t="shared" si="7"/>
        <v>0</v>
      </c>
      <c r="W37" s="9">
        <v>7</v>
      </c>
      <c r="X37" s="9">
        <v>9</v>
      </c>
    </row>
    <row r="38" spans="1:24" x14ac:dyDescent="0.2">
      <c r="A38" s="7" t="s">
        <v>55</v>
      </c>
      <c r="B38" s="7" t="s">
        <v>206</v>
      </c>
      <c r="C38" s="8">
        <v>1</v>
      </c>
      <c r="D38" s="9">
        <v>20</v>
      </c>
      <c r="E38" s="10">
        <v>700</v>
      </c>
      <c r="F38" s="10">
        <v>0</v>
      </c>
      <c r="G38" s="11">
        <f t="shared" si="0"/>
        <v>0</v>
      </c>
      <c r="H38" s="10">
        <v>700</v>
      </c>
      <c r="I38" s="9">
        <v>20</v>
      </c>
      <c r="J38" s="8">
        <v>1</v>
      </c>
      <c r="K38" s="9">
        <v>27.98</v>
      </c>
      <c r="L38" s="9">
        <v>27.98</v>
      </c>
      <c r="M38" s="9">
        <f t="shared" si="1"/>
        <v>39.971428571428575</v>
      </c>
      <c r="N38" s="9">
        <f t="shared" si="2"/>
        <v>6.1966907962771458</v>
      </c>
      <c r="O38" s="9">
        <f t="shared" si="3"/>
        <v>7.2508917954815617</v>
      </c>
      <c r="P38" s="11">
        <f t="shared" si="4"/>
        <v>545.04474864943484</v>
      </c>
      <c r="Q38" s="11">
        <f t="shared" si="5"/>
        <v>451.26224054725259</v>
      </c>
      <c r="R38" s="8">
        <v>0</v>
      </c>
      <c r="S38" s="8">
        <v>0</v>
      </c>
      <c r="T38" s="8">
        <v>1</v>
      </c>
      <c r="U38" s="11">
        <f t="shared" si="6"/>
        <v>0</v>
      </c>
      <c r="V38" s="11">
        <f t="shared" si="7"/>
        <v>100</v>
      </c>
      <c r="W38" s="9">
        <v>3</v>
      </c>
      <c r="X38" s="9">
        <v>9</v>
      </c>
    </row>
    <row r="39" spans="1:24" x14ac:dyDescent="0.2">
      <c r="A39" s="7" t="s">
        <v>55</v>
      </c>
      <c r="B39" s="7" t="s">
        <v>211</v>
      </c>
      <c r="C39" s="8">
        <v>1</v>
      </c>
      <c r="D39" s="9">
        <v>10</v>
      </c>
      <c r="E39" s="10">
        <v>900</v>
      </c>
      <c r="F39" s="10">
        <v>0</v>
      </c>
      <c r="G39" s="11">
        <f t="shared" si="0"/>
        <v>0</v>
      </c>
      <c r="H39" s="10">
        <v>0</v>
      </c>
      <c r="I39" s="9">
        <v>10</v>
      </c>
      <c r="J39" s="8">
        <v>0</v>
      </c>
      <c r="K39" s="9">
        <v>0</v>
      </c>
      <c r="L39" s="9">
        <v>0</v>
      </c>
      <c r="M39" s="9">
        <f t="shared" si="1"/>
        <v>0</v>
      </c>
      <c r="N39" s="9">
        <f t="shared" si="2"/>
        <v>6.1966907962771458</v>
      </c>
      <c r="O39" s="9">
        <f t="shared" si="3"/>
        <v>7.2508917954815617</v>
      </c>
      <c r="P39" s="11">
        <f t="shared" si="4"/>
        <v>-100</v>
      </c>
      <c r="Q39" s="11">
        <f t="shared" si="5"/>
        <v>-100</v>
      </c>
      <c r="R39" s="8">
        <v>0</v>
      </c>
      <c r="S39" s="8">
        <v>0</v>
      </c>
      <c r="T39" s="8">
        <v>0</v>
      </c>
      <c r="U39" s="11">
        <f t="shared" si="6"/>
        <v>0</v>
      </c>
      <c r="V39" s="11">
        <f t="shared" si="7"/>
        <v>0</v>
      </c>
      <c r="W39" s="9">
        <v>0</v>
      </c>
      <c r="X39" s="9">
        <v>0</v>
      </c>
    </row>
    <row r="40" spans="1:24" x14ac:dyDescent="0.2">
      <c r="A40" s="7" t="s">
        <v>55</v>
      </c>
      <c r="B40" s="7" t="s">
        <v>212</v>
      </c>
      <c r="C40" s="8">
        <v>1</v>
      </c>
      <c r="D40" s="9">
        <v>10</v>
      </c>
      <c r="E40" s="10">
        <v>900</v>
      </c>
      <c r="F40" s="10">
        <v>0</v>
      </c>
      <c r="G40" s="11">
        <f t="shared" si="0"/>
        <v>0</v>
      </c>
      <c r="H40" s="10">
        <v>0</v>
      </c>
      <c r="I40" s="9">
        <v>10</v>
      </c>
      <c r="J40" s="8">
        <v>0</v>
      </c>
      <c r="K40" s="9">
        <v>0</v>
      </c>
      <c r="L40" s="9">
        <v>0</v>
      </c>
      <c r="M40" s="9">
        <f t="shared" si="1"/>
        <v>0</v>
      </c>
      <c r="N40" s="9">
        <f t="shared" si="2"/>
        <v>6.1966907962771458</v>
      </c>
      <c r="O40" s="9">
        <f t="shared" si="3"/>
        <v>7.2508917954815617</v>
      </c>
      <c r="P40" s="11">
        <f t="shared" si="4"/>
        <v>-100</v>
      </c>
      <c r="Q40" s="11">
        <f t="shared" si="5"/>
        <v>-100</v>
      </c>
      <c r="R40" s="8">
        <v>0</v>
      </c>
      <c r="S40" s="8">
        <v>0</v>
      </c>
      <c r="T40" s="8">
        <v>0</v>
      </c>
      <c r="U40" s="11">
        <f t="shared" si="6"/>
        <v>0</v>
      </c>
      <c r="V40" s="11">
        <f t="shared" si="7"/>
        <v>0</v>
      </c>
      <c r="W40" s="9">
        <v>0</v>
      </c>
      <c r="X40" s="9">
        <v>0</v>
      </c>
    </row>
    <row r="41" spans="1:24" x14ac:dyDescent="0.2">
      <c r="A41" s="7" t="s">
        <v>55</v>
      </c>
      <c r="B41" s="7" t="s">
        <v>222</v>
      </c>
      <c r="C41" s="8">
        <v>2</v>
      </c>
      <c r="D41" s="9">
        <v>5.5</v>
      </c>
      <c r="E41" s="10">
        <v>2500</v>
      </c>
      <c r="F41" s="10">
        <v>1500</v>
      </c>
      <c r="G41" s="11">
        <f t="shared" si="0"/>
        <v>60</v>
      </c>
      <c r="H41" s="10">
        <v>4000</v>
      </c>
      <c r="I41" s="9">
        <v>5.5</v>
      </c>
      <c r="J41" s="8">
        <v>2</v>
      </c>
      <c r="K41" s="9">
        <v>5.61</v>
      </c>
      <c r="L41" s="9">
        <v>5.61</v>
      </c>
      <c r="M41" s="9">
        <f t="shared" si="1"/>
        <v>1.4025000000000001</v>
      </c>
      <c r="N41" s="9">
        <f t="shared" si="2"/>
        <v>6.1966907962771458</v>
      </c>
      <c r="O41" s="9">
        <f t="shared" si="3"/>
        <v>7.2508917954815617</v>
      </c>
      <c r="P41" s="11">
        <f t="shared" si="4"/>
        <v>-77.366952037648957</v>
      </c>
      <c r="Q41" s="11">
        <f t="shared" si="5"/>
        <v>-80.657551656280731</v>
      </c>
      <c r="R41" s="8">
        <v>0</v>
      </c>
      <c r="S41" s="8">
        <v>0</v>
      </c>
      <c r="T41" s="8">
        <v>1</v>
      </c>
      <c r="U41" s="11">
        <f t="shared" si="6"/>
        <v>0</v>
      </c>
      <c r="V41" s="11">
        <f t="shared" si="7"/>
        <v>50</v>
      </c>
      <c r="W41" s="9">
        <v>5</v>
      </c>
      <c r="X41" s="9">
        <v>7</v>
      </c>
    </row>
    <row r="42" spans="1:24" x14ac:dyDescent="0.2">
      <c r="A42" s="7" t="s">
        <v>55</v>
      </c>
      <c r="B42" s="7" t="s">
        <v>223</v>
      </c>
      <c r="C42" s="8">
        <v>1</v>
      </c>
      <c r="D42" s="9">
        <v>6</v>
      </c>
      <c r="E42" s="10">
        <v>1200</v>
      </c>
      <c r="F42" s="10">
        <v>700</v>
      </c>
      <c r="G42" s="11">
        <f t="shared" si="0"/>
        <v>58.333333333333336</v>
      </c>
      <c r="H42" s="10">
        <v>1900</v>
      </c>
      <c r="I42" s="9">
        <v>6</v>
      </c>
      <c r="J42" s="8">
        <v>1</v>
      </c>
      <c r="K42" s="9">
        <v>5.61</v>
      </c>
      <c r="L42" s="9">
        <v>5.61</v>
      </c>
      <c r="M42" s="9">
        <f t="shared" si="1"/>
        <v>2.9526315789473685</v>
      </c>
      <c r="N42" s="9">
        <f t="shared" si="2"/>
        <v>6.1966907962771458</v>
      </c>
      <c r="O42" s="9">
        <f t="shared" si="3"/>
        <v>7.2508917954815617</v>
      </c>
      <c r="P42" s="11">
        <f t="shared" si="4"/>
        <v>-52.351477973997774</v>
      </c>
      <c r="Q42" s="11">
        <f t="shared" si="5"/>
        <v>-59.279056118485741</v>
      </c>
      <c r="R42" s="8">
        <v>0</v>
      </c>
      <c r="S42" s="8">
        <v>0</v>
      </c>
      <c r="T42" s="8">
        <v>1</v>
      </c>
      <c r="U42" s="11">
        <f t="shared" si="6"/>
        <v>0</v>
      </c>
      <c r="V42" s="11">
        <f t="shared" si="7"/>
        <v>100</v>
      </c>
      <c r="W42" s="9">
        <v>3</v>
      </c>
      <c r="X42" s="9">
        <v>7</v>
      </c>
    </row>
    <row r="43" spans="1:24" x14ac:dyDescent="0.2">
      <c r="A43" s="7" t="s">
        <v>55</v>
      </c>
      <c r="B43" s="7" t="s">
        <v>227</v>
      </c>
      <c r="C43" s="8">
        <v>1</v>
      </c>
      <c r="D43" s="9">
        <v>5</v>
      </c>
      <c r="E43" s="10">
        <v>1300</v>
      </c>
      <c r="F43" s="10">
        <v>800</v>
      </c>
      <c r="G43" s="11">
        <f t="shared" si="0"/>
        <v>61.53846153846154</v>
      </c>
      <c r="H43" s="10">
        <v>2100</v>
      </c>
      <c r="I43" s="9">
        <v>5</v>
      </c>
      <c r="J43" s="8">
        <v>1</v>
      </c>
      <c r="K43" s="9">
        <v>0</v>
      </c>
      <c r="L43" s="9">
        <v>0</v>
      </c>
      <c r="M43" s="9">
        <f t="shared" si="1"/>
        <v>0</v>
      </c>
      <c r="N43" s="9">
        <f t="shared" si="2"/>
        <v>6.1966907962771458</v>
      </c>
      <c r="O43" s="9">
        <f t="shared" si="3"/>
        <v>7.2508917954815617</v>
      </c>
      <c r="P43" s="11">
        <f t="shared" si="4"/>
        <v>-100</v>
      </c>
      <c r="Q43" s="11">
        <f t="shared" si="5"/>
        <v>-100</v>
      </c>
      <c r="R43" s="8">
        <v>0</v>
      </c>
      <c r="S43" s="8">
        <v>0</v>
      </c>
      <c r="T43" s="8">
        <v>0</v>
      </c>
      <c r="U43" s="11">
        <f t="shared" si="6"/>
        <v>0</v>
      </c>
      <c r="V43" s="11">
        <f t="shared" si="7"/>
        <v>0</v>
      </c>
      <c r="W43" s="9">
        <v>7</v>
      </c>
      <c r="X43" s="9">
        <v>7</v>
      </c>
    </row>
    <row r="44" spans="1:24" x14ac:dyDescent="0.2">
      <c r="A44" s="7" t="s">
        <v>55</v>
      </c>
      <c r="B44" s="7" t="s">
        <v>231</v>
      </c>
      <c r="C44" s="8">
        <v>3</v>
      </c>
      <c r="D44" s="9">
        <v>5.5</v>
      </c>
      <c r="E44" s="10">
        <v>4000</v>
      </c>
      <c r="F44" s="10">
        <v>1600</v>
      </c>
      <c r="G44" s="11">
        <f t="shared" si="0"/>
        <v>40</v>
      </c>
      <c r="H44" s="10">
        <v>4000</v>
      </c>
      <c r="I44" s="9">
        <v>5.5</v>
      </c>
      <c r="J44" s="8">
        <v>2</v>
      </c>
      <c r="K44" s="9">
        <v>33.200000000000003</v>
      </c>
      <c r="L44" s="9">
        <v>33.200000000000003</v>
      </c>
      <c r="M44" s="9">
        <f t="shared" si="1"/>
        <v>8.3000000000000007</v>
      </c>
      <c r="N44" s="9">
        <f t="shared" si="2"/>
        <v>6.1966907962771458</v>
      </c>
      <c r="O44" s="9">
        <f t="shared" si="3"/>
        <v>7.2508917954815617</v>
      </c>
      <c r="P44" s="11">
        <f t="shared" si="4"/>
        <v>33.942458529421593</v>
      </c>
      <c r="Q44" s="11">
        <f t="shared" si="5"/>
        <v>14.468678255165763</v>
      </c>
      <c r="R44" s="8">
        <v>1</v>
      </c>
      <c r="S44" s="8">
        <v>1</v>
      </c>
      <c r="T44" s="8">
        <v>1</v>
      </c>
      <c r="U44" s="11">
        <f t="shared" si="6"/>
        <v>50</v>
      </c>
      <c r="V44" s="11">
        <f t="shared" si="7"/>
        <v>150</v>
      </c>
      <c r="W44" s="9">
        <v>3.5</v>
      </c>
      <c r="X44" s="9">
        <v>7</v>
      </c>
    </row>
    <row r="45" spans="1:24" x14ac:dyDescent="0.2">
      <c r="A45" s="7" t="s">
        <v>55</v>
      </c>
      <c r="B45" s="7" t="s">
        <v>232</v>
      </c>
      <c r="C45" s="8">
        <v>1</v>
      </c>
      <c r="D45" s="9">
        <v>10</v>
      </c>
      <c r="E45" s="10">
        <v>900</v>
      </c>
      <c r="F45" s="10">
        <v>600</v>
      </c>
      <c r="G45" s="11">
        <f t="shared" si="0"/>
        <v>66.666666666666657</v>
      </c>
      <c r="H45" s="10">
        <v>1500</v>
      </c>
      <c r="I45" s="9">
        <v>10</v>
      </c>
      <c r="J45" s="8">
        <v>1</v>
      </c>
      <c r="K45" s="9">
        <v>33.200000000000003</v>
      </c>
      <c r="L45" s="9">
        <v>33.200000000000003</v>
      </c>
      <c r="M45" s="9">
        <f t="shared" si="1"/>
        <v>22.133333333333336</v>
      </c>
      <c r="N45" s="9">
        <f t="shared" si="2"/>
        <v>6.1966907962771458</v>
      </c>
      <c r="O45" s="9">
        <f t="shared" si="3"/>
        <v>7.2508917954815617</v>
      </c>
      <c r="P45" s="11">
        <f t="shared" si="4"/>
        <v>257.17988941179095</v>
      </c>
      <c r="Q45" s="11">
        <f t="shared" si="5"/>
        <v>205.24980868044204</v>
      </c>
      <c r="R45" s="8">
        <v>1</v>
      </c>
      <c r="S45" s="8">
        <v>1</v>
      </c>
      <c r="T45" s="8">
        <v>1</v>
      </c>
      <c r="U45" s="11">
        <f t="shared" si="6"/>
        <v>100</v>
      </c>
      <c r="V45" s="11">
        <f t="shared" si="7"/>
        <v>300</v>
      </c>
      <c r="W45" s="9">
        <v>1</v>
      </c>
      <c r="X45" s="9">
        <v>7</v>
      </c>
    </row>
    <row r="46" spans="1:24" x14ac:dyDescent="0.2">
      <c r="A46" s="7" t="s">
        <v>55</v>
      </c>
      <c r="B46" s="7" t="s">
        <v>235</v>
      </c>
      <c r="C46" s="8">
        <v>1</v>
      </c>
      <c r="D46" s="9">
        <v>8</v>
      </c>
      <c r="E46" s="10">
        <v>1000</v>
      </c>
      <c r="F46" s="10">
        <v>700</v>
      </c>
      <c r="G46" s="11">
        <f t="shared" si="0"/>
        <v>70</v>
      </c>
      <c r="H46" s="10">
        <v>1700</v>
      </c>
      <c r="I46" s="9">
        <v>8</v>
      </c>
      <c r="J46" s="8">
        <v>1</v>
      </c>
      <c r="K46" s="9">
        <v>13.47</v>
      </c>
      <c r="L46" s="9">
        <v>13.47</v>
      </c>
      <c r="M46" s="9">
        <f t="shared" si="1"/>
        <v>7.9235294117647062</v>
      </c>
      <c r="N46" s="9">
        <f t="shared" si="2"/>
        <v>6.1966907962771458</v>
      </c>
      <c r="O46" s="9">
        <f t="shared" si="3"/>
        <v>7.2508917954815617</v>
      </c>
      <c r="P46" s="11">
        <f t="shared" si="4"/>
        <v>27.867109595415219</v>
      </c>
      <c r="Q46" s="11">
        <f t="shared" si="5"/>
        <v>9.2766191422454103</v>
      </c>
      <c r="R46" s="8">
        <v>0</v>
      </c>
      <c r="S46" s="8">
        <v>1</v>
      </c>
      <c r="T46" s="8">
        <v>1</v>
      </c>
      <c r="U46" s="11">
        <f t="shared" si="6"/>
        <v>0</v>
      </c>
      <c r="V46" s="11">
        <f t="shared" si="7"/>
        <v>200</v>
      </c>
      <c r="W46" s="9">
        <v>2</v>
      </c>
      <c r="X46" s="9">
        <v>7</v>
      </c>
    </row>
    <row r="47" spans="1:24" x14ac:dyDescent="0.2">
      <c r="A47" s="7" t="s">
        <v>55</v>
      </c>
      <c r="B47" s="7" t="s">
        <v>238</v>
      </c>
      <c r="C47" s="8">
        <v>1</v>
      </c>
      <c r="D47" s="9">
        <v>4</v>
      </c>
      <c r="E47" s="10">
        <v>1400</v>
      </c>
      <c r="F47" s="10">
        <v>900</v>
      </c>
      <c r="G47" s="11">
        <f t="shared" si="0"/>
        <v>64.285714285714292</v>
      </c>
      <c r="H47" s="10">
        <v>2300</v>
      </c>
      <c r="I47" s="9">
        <v>4</v>
      </c>
      <c r="J47" s="8">
        <v>1</v>
      </c>
      <c r="K47" s="9">
        <v>0</v>
      </c>
      <c r="L47" s="9">
        <v>0</v>
      </c>
      <c r="M47" s="9">
        <f t="shared" si="1"/>
        <v>0</v>
      </c>
      <c r="N47" s="9">
        <f t="shared" si="2"/>
        <v>6.1966907962771458</v>
      </c>
      <c r="O47" s="9">
        <f t="shared" si="3"/>
        <v>7.2508917954815617</v>
      </c>
      <c r="P47" s="11">
        <f t="shared" si="4"/>
        <v>-100</v>
      </c>
      <c r="Q47" s="11">
        <f t="shared" si="5"/>
        <v>-100</v>
      </c>
      <c r="R47" s="8">
        <v>0</v>
      </c>
      <c r="S47" s="8">
        <v>0</v>
      </c>
      <c r="T47" s="8">
        <v>0</v>
      </c>
      <c r="U47" s="11">
        <f t="shared" si="6"/>
        <v>0</v>
      </c>
      <c r="V47" s="11">
        <f t="shared" si="7"/>
        <v>0</v>
      </c>
      <c r="W47" s="9">
        <v>4</v>
      </c>
      <c r="X47" s="9">
        <v>7</v>
      </c>
    </row>
    <row r="48" spans="1:24" x14ac:dyDescent="0.2">
      <c r="A48" s="7" t="s">
        <v>55</v>
      </c>
      <c r="B48" s="7" t="s">
        <v>239</v>
      </c>
      <c r="C48" s="8">
        <v>2</v>
      </c>
      <c r="D48" s="9">
        <v>3.5</v>
      </c>
      <c r="E48" s="10">
        <v>3000</v>
      </c>
      <c r="F48" s="10">
        <v>1400</v>
      </c>
      <c r="G48" s="11">
        <f t="shared" si="0"/>
        <v>46.666666666666664</v>
      </c>
      <c r="H48" s="10">
        <v>4400</v>
      </c>
      <c r="I48" s="9">
        <v>3.5</v>
      </c>
      <c r="J48" s="8">
        <v>2</v>
      </c>
      <c r="K48" s="9">
        <v>0</v>
      </c>
      <c r="L48" s="9">
        <v>0</v>
      </c>
      <c r="M48" s="9">
        <f t="shared" si="1"/>
        <v>0</v>
      </c>
      <c r="N48" s="9">
        <f t="shared" si="2"/>
        <v>6.1966907962771458</v>
      </c>
      <c r="O48" s="9">
        <f t="shared" si="3"/>
        <v>7.2508917954815617</v>
      </c>
      <c r="P48" s="11">
        <f t="shared" si="4"/>
        <v>-100</v>
      </c>
      <c r="Q48" s="11">
        <f t="shared" si="5"/>
        <v>-100</v>
      </c>
      <c r="R48" s="8">
        <v>0</v>
      </c>
      <c r="S48" s="8">
        <v>0</v>
      </c>
      <c r="T48" s="8">
        <v>0</v>
      </c>
      <c r="U48" s="11">
        <f t="shared" si="6"/>
        <v>0</v>
      </c>
      <c r="V48" s="11">
        <f t="shared" si="7"/>
        <v>0</v>
      </c>
      <c r="W48" s="9">
        <v>4.5</v>
      </c>
      <c r="X48" s="9">
        <v>6.5</v>
      </c>
    </row>
    <row r="49" spans="1:24" x14ac:dyDescent="0.2">
      <c r="A49" s="7" t="s">
        <v>55</v>
      </c>
      <c r="B49" s="7" t="s">
        <v>244</v>
      </c>
      <c r="C49" s="8">
        <v>1</v>
      </c>
      <c r="D49" s="9">
        <v>6</v>
      </c>
      <c r="E49" s="10">
        <v>1200</v>
      </c>
      <c r="F49" s="10">
        <v>700</v>
      </c>
      <c r="G49" s="11">
        <f t="shared" si="0"/>
        <v>58.333333333333336</v>
      </c>
      <c r="H49" s="10">
        <v>1900</v>
      </c>
      <c r="I49" s="9">
        <v>6</v>
      </c>
      <c r="J49" s="8">
        <v>1</v>
      </c>
      <c r="K49" s="9">
        <v>0</v>
      </c>
      <c r="L49" s="9">
        <v>0</v>
      </c>
      <c r="M49" s="9">
        <f t="shared" si="1"/>
        <v>0</v>
      </c>
      <c r="N49" s="9">
        <f t="shared" si="2"/>
        <v>6.1966907962771458</v>
      </c>
      <c r="O49" s="9">
        <f t="shared" si="3"/>
        <v>7.2508917954815617</v>
      </c>
      <c r="P49" s="11">
        <f t="shared" si="4"/>
        <v>-100</v>
      </c>
      <c r="Q49" s="11">
        <f t="shared" si="5"/>
        <v>-100</v>
      </c>
      <c r="R49" s="8">
        <v>0</v>
      </c>
      <c r="S49" s="8">
        <v>0</v>
      </c>
      <c r="T49" s="8">
        <v>0</v>
      </c>
      <c r="U49" s="11">
        <f t="shared" si="6"/>
        <v>0</v>
      </c>
      <c r="V49" s="11">
        <f t="shared" si="7"/>
        <v>0</v>
      </c>
      <c r="W49" s="9">
        <v>5</v>
      </c>
      <c r="X49" s="9">
        <v>7</v>
      </c>
    </row>
    <row r="50" spans="1:24" x14ac:dyDescent="0.2">
      <c r="A50" s="7" t="s">
        <v>55</v>
      </c>
      <c r="B50" s="7" t="s">
        <v>245</v>
      </c>
      <c r="C50" s="8">
        <v>1</v>
      </c>
      <c r="D50" s="9">
        <v>6</v>
      </c>
      <c r="E50" s="10">
        <v>1200</v>
      </c>
      <c r="F50" s="10">
        <v>700</v>
      </c>
      <c r="G50" s="11">
        <f t="shared" si="0"/>
        <v>58.333333333333336</v>
      </c>
      <c r="H50" s="10">
        <v>1900</v>
      </c>
      <c r="I50" s="9">
        <v>6</v>
      </c>
      <c r="J50" s="8">
        <v>1</v>
      </c>
      <c r="K50" s="9">
        <v>0</v>
      </c>
      <c r="L50" s="9">
        <v>0</v>
      </c>
      <c r="M50" s="9">
        <f t="shared" si="1"/>
        <v>0</v>
      </c>
      <c r="N50" s="9">
        <f t="shared" si="2"/>
        <v>6.1966907962771458</v>
      </c>
      <c r="O50" s="9">
        <f t="shared" si="3"/>
        <v>7.2508917954815617</v>
      </c>
      <c r="P50" s="11">
        <f t="shared" si="4"/>
        <v>-100</v>
      </c>
      <c r="Q50" s="11">
        <f t="shared" si="5"/>
        <v>-100</v>
      </c>
      <c r="R50" s="8">
        <v>0</v>
      </c>
      <c r="S50" s="8">
        <v>0</v>
      </c>
      <c r="T50" s="8">
        <v>0</v>
      </c>
      <c r="U50" s="11">
        <f t="shared" si="6"/>
        <v>0</v>
      </c>
      <c r="V50" s="11">
        <f t="shared" si="7"/>
        <v>0</v>
      </c>
      <c r="W50" s="9">
        <v>5</v>
      </c>
      <c r="X50" s="9">
        <v>7</v>
      </c>
    </row>
    <row r="51" spans="1:24" x14ac:dyDescent="0.2">
      <c r="A51" s="7" t="s">
        <v>55</v>
      </c>
      <c r="B51" s="7" t="s">
        <v>249</v>
      </c>
      <c r="C51" s="8">
        <v>1</v>
      </c>
      <c r="D51" s="9">
        <v>8</v>
      </c>
      <c r="E51" s="10">
        <v>1000</v>
      </c>
      <c r="F51" s="10">
        <v>0</v>
      </c>
      <c r="G51" s="11">
        <f t="shared" si="0"/>
        <v>0</v>
      </c>
      <c r="H51" s="10">
        <v>0</v>
      </c>
      <c r="I51" s="9">
        <v>8</v>
      </c>
      <c r="J51" s="8">
        <v>0</v>
      </c>
      <c r="K51" s="9">
        <v>0</v>
      </c>
      <c r="L51" s="9">
        <v>0</v>
      </c>
      <c r="M51" s="9">
        <f t="shared" si="1"/>
        <v>0</v>
      </c>
      <c r="N51" s="9">
        <f t="shared" si="2"/>
        <v>6.1966907962771458</v>
      </c>
      <c r="O51" s="9">
        <f t="shared" si="3"/>
        <v>7.2508917954815617</v>
      </c>
      <c r="P51" s="11">
        <f t="shared" si="4"/>
        <v>-100</v>
      </c>
      <c r="Q51" s="11">
        <f t="shared" si="5"/>
        <v>-100</v>
      </c>
      <c r="R51" s="8">
        <v>0</v>
      </c>
      <c r="S51" s="8">
        <v>0</v>
      </c>
      <c r="T51" s="8">
        <v>0</v>
      </c>
      <c r="U51" s="11">
        <f t="shared" si="6"/>
        <v>0</v>
      </c>
      <c r="V51" s="11">
        <f t="shared" si="7"/>
        <v>0</v>
      </c>
      <c r="W51" s="9">
        <v>0</v>
      </c>
      <c r="X51" s="9">
        <v>0</v>
      </c>
    </row>
    <row r="52" spans="1:24" x14ac:dyDescent="0.2">
      <c r="A52" s="7" t="s">
        <v>55</v>
      </c>
      <c r="B52" s="7" t="s">
        <v>250</v>
      </c>
      <c r="C52" s="8">
        <v>1</v>
      </c>
      <c r="D52" s="9">
        <v>8</v>
      </c>
      <c r="E52" s="10">
        <v>1000</v>
      </c>
      <c r="F52" s="10">
        <v>0</v>
      </c>
      <c r="G52" s="11">
        <f t="shared" si="0"/>
        <v>0</v>
      </c>
      <c r="H52" s="10">
        <v>0</v>
      </c>
      <c r="I52" s="9">
        <v>8</v>
      </c>
      <c r="J52" s="8">
        <v>0</v>
      </c>
      <c r="K52" s="9">
        <v>0</v>
      </c>
      <c r="L52" s="9">
        <v>0</v>
      </c>
      <c r="M52" s="9">
        <f t="shared" si="1"/>
        <v>0</v>
      </c>
      <c r="N52" s="9">
        <f t="shared" si="2"/>
        <v>6.1966907962771458</v>
      </c>
      <c r="O52" s="9">
        <f t="shared" si="3"/>
        <v>7.2508917954815617</v>
      </c>
      <c r="P52" s="11">
        <f t="shared" si="4"/>
        <v>-100</v>
      </c>
      <c r="Q52" s="11">
        <f t="shared" si="5"/>
        <v>-100</v>
      </c>
      <c r="R52" s="8">
        <v>0</v>
      </c>
      <c r="S52" s="8">
        <v>0</v>
      </c>
      <c r="T52" s="8">
        <v>0</v>
      </c>
      <c r="U52" s="11">
        <f t="shared" si="6"/>
        <v>0</v>
      </c>
      <c r="V52" s="11">
        <f t="shared" si="7"/>
        <v>0</v>
      </c>
      <c r="W52" s="9">
        <v>0</v>
      </c>
      <c r="X52" s="9">
        <v>0</v>
      </c>
    </row>
    <row r="53" spans="1:24" x14ac:dyDescent="0.2">
      <c r="A53" s="7" t="s">
        <v>55</v>
      </c>
      <c r="B53" s="7" t="s">
        <v>253</v>
      </c>
      <c r="C53" s="8">
        <v>1</v>
      </c>
      <c r="D53" s="9">
        <v>3.5</v>
      </c>
      <c r="E53" s="10">
        <v>1500</v>
      </c>
      <c r="F53" s="10">
        <v>1000</v>
      </c>
      <c r="G53" s="11">
        <f t="shared" si="0"/>
        <v>66.666666666666657</v>
      </c>
      <c r="H53" s="10">
        <v>2500</v>
      </c>
      <c r="I53" s="9">
        <v>3.5</v>
      </c>
      <c r="J53" s="8">
        <v>1</v>
      </c>
      <c r="K53" s="9">
        <v>0</v>
      </c>
      <c r="L53" s="9">
        <v>0</v>
      </c>
      <c r="M53" s="9">
        <f t="shared" si="1"/>
        <v>0</v>
      </c>
      <c r="N53" s="9">
        <f t="shared" si="2"/>
        <v>6.1966907962771458</v>
      </c>
      <c r="O53" s="9">
        <f t="shared" si="3"/>
        <v>7.2508917954815617</v>
      </c>
      <c r="P53" s="11">
        <f t="shared" si="4"/>
        <v>-100</v>
      </c>
      <c r="Q53" s="11">
        <f t="shared" si="5"/>
        <v>-100</v>
      </c>
      <c r="R53" s="8">
        <v>0</v>
      </c>
      <c r="S53" s="8">
        <v>0</v>
      </c>
      <c r="T53" s="8">
        <v>0</v>
      </c>
      <c r="U53" s="11">
        <f t="shared" si="6"/>
        <v>0</v>
      </c>
      <c r="V53" s="11">
        <f t="shared" si="7"/>
        <v>0</v>
      </c>
      <c r="W53" s="9">
        <v>6</v>
      </c>
      <c r="X53" s="9">
        <v>7</v>
      </c>
    </row>
    <row r="54" spans="1:24" x14ac:dyDescent="0.2">
      <c r="A54" s="7" t="s">
        <v>55</v>
      </c>
      <c r="B54" s="7" t="s">
        <v>259</v>
      </c>
      <c r="C54" s="8">
        <v>1</v>
      </c>
      <c r="D54" s="9">
        <v>6</v>
      </c>
      <c r="E54" s="10">
        <v>1200</v>
      </c>
      <c r="F54" s="10">
        <v>0</v>
      </c>
      <c r="G54" s="11">
        <f t="shared" si="0"/>
        <v>0</v>
      </c>
      <c r="H54" s="10">
        <v>0</v>
      </c>
      <c r="I54" s="9">
        <v>6</v>
      </c>
      <c r="J54" s="8">
        <v>0</v>
      </c>
      <c r="K54" s="9">
        <v>0</v>
      </c>
      <c r="L54" s="9">
        <v>0</v>
      </c>
      <c r="M54" s="9">
        <f t="shared" si="1"/>
        <v>0</v>
      </c>
      <c r="N54" s="9">
        <f t="shared" si="2"/>
        <v>6.1966907962771458</v>
      </c>
      <c r="O54" s="9">
        <f t="shared" si="3"/>
        <v>7.2508917954815617</v>
      </c>
      <c r="P54" s="11">
        <f t="shared" si="4"/>
        <v>-100</v>
      </c>
      <c r="Q54" s="11">
        <f t="shared" si="5"/>
        <v>-100</v>
      </c>
      <c r="R54" s="8">
        <v>0</v>
      </c>
      <c r="S54" s="8">
        <v>0</v>
      </c>
      <c r="T54" s="8">
        <v>0</v>
      </c>
      <c r="U54" s="11">
        <f t="shared" si="6"/>
        <v>0</v>
      </c>
      <c r="V54" s="11">
        <f t="shared" si="7"/>
        <v>0</v>
      </c>
      <c r="W54" s="9">
        <v>0</v>
      </c>
      <c r="X54" s="9">
        <v>0</v>
      </c>
    </row>
    <row r="55" spans="1:24" x14ac:dyDescent="0.2">
      <c r="A55" s="7" t="s">
        <v>55</v>
      </c>
      <c r="B55" s="7" t="s">
        <v>260</v>
      </c>
      <c r="C55" s="8">
        <v>1</v>
      </c>
      <c r="D55" s="9">
        <v>6</v>
      </c>
      <c r="E55" s="10">
        <v>1200</v>
      </c>
      <c r="F55" s="10">
        <v>0</v>
      </c>
      <c r="G55" s="11">
        <f t="shared" si="0"/>
        <v>0</v>
      </c>
      <c r="H55" s="10">
        <v>0</v>
      </c>
      <c r="I55" s="9">
        <v>6</v>
      </c>
      <c r="J55" s="8">
        <v>0</v>
      </c>
      <c r="K55" s="9">
        <v>0</v>
      </c>
      <c r="L55" s="9">
        <v>0</v>
      </c>
      <c r="M55" s="9">
        <f t="shared" si="1"/>
        <v>0</v>
      </c>
      <c r="N55" s="9">
        <f t="shared" si="2"/>
        <v>6.1966907962771458</v>
      </c>
      <c r="O55" s="9">
        <f t="shared" si="3"/>
        <v>7.2508917954815617</v>
      </c>
      <c r="P55" s="11">
        <f t="shared" si="4"/>
        <v>-100</v>
      </c>
      <c r="Q55" s="11">
        <f t="shared" si="5"/>
        <v>-100</v>
      </c>
      <c r="R55" s="8">
        <v>0</v>
      </c>
      <c r="S55" s="8">
        <v>0</v>
      </c>
      <c r="T55" s="8">
        <v>0</v>
      </c>
      <c r="U55" s="11">
        <f t="shared" si="6"/>
        <v>0</v>
      </c>
      <c r="V55" s="11">
        <f t="shared" si="7"/>
        <v>0</v>
      </c>
      <c r="W55" s="9">
        <v>0</v>
      </c>
      <c r="X55" s="9">
        <v>0</v>
      </c>
    </row>
    <row r="56" spans="1:24" x14ac:dyDescent="0.2">
      <c r="A56" s="7" t="s">
        <v>55</v>
      </c>
      <c r="B56" s="7" t="s">
        <v>263</v>
      </c>
      <c r="C56" s="8">
        <v>1</v>
      </c>
      <c r="D56" s="9">
        <v>6</v>
      </c>
      <c r="E56" s="10">
        <v>1200</v>
      </c>
      <c r="F56" s="10">
        <v>0</v>
      </c>
      <c r="G56" s="11">
        <f t="shared" si="0"/>
        <v>0</v>
      </c>
      <c r="H56" s="10">
        <v>0</v>
      </c>
      <c r="I56" s="9">
        <v>6</v>
      </c>
      <c r="J56" s="8">
        <v>0</v>
      </c>
      <c r="K56" s="9">
        <v>0</v>
      </c>
      <c r="L56" s="9">
        <v>0</v>
      </c>
      <c r="M56" s="9">
        <f t="shared" si="1"/>
        <v>0</v>
      </c>
      <c r="N56" s="9">
        <f t="shared" si="2"/>
        <v>6.1966907962771458</v>
      </c>
      <c r="O56" s="9">
        <f t="shared" si="3"/>
        <v>7.2508917954815617</v>
      </c>
      <c r="P56" s="11">
        <f t="shared" si="4"/>
        <v>-100</v>
      </c>
      <c r="Q56" s="11">
        <f t="shared" si="5"/>
        <v>-100</v>
      </c>
      <c r="R56" s="8">
        <v>0</v>
      </c>
      <c r="S56" s="8">
        <v>0</v>
      </c>
      <c r="T56" s="8">
        <v>0</v>
      </c>
      <c r="U56" s="11">
        <f t="shared" si="6"/>
        <v>0</v>
      </c>
      <c r="V56" s="11">
        <f t="shared" si="7"/>
        <v>0</v>
      </c>
      <c r="W56" s="9">
        <v>0</v>
      </c>
      <c r="X56" s="9">
        <v>0</v>
      </c>
    </row>
    <row r="57" spans="1:24" x14ac:dyDescent="0.2">
      <c r="A57" s="7" t="s">
        <v>55</v>
      </c>
      <c r="B57" s="7" t="s">
        <v>264</v>
      </c>
      <c r="C57" s="8">
        <v>1</v>
      </c>
      <c r="D57" s="9">
        <v>6</v>
      </c>
      <c r="E57" s="10">
        <v>1200</v>
      </c>
      <c r="F57" s="10">
        <v>0</v>
      </c>
      <c r="G57" s="11">
        <f t="shared" si="0"/>
        <v>0</v>
      </c>
      <c r="H57" s="10">
        <v>0</v>
      </c>
      <c r="I57" s="9">
        <v>6</v>
      </c>
      <c r="J57" s="8">
        <v>0</v>
      </c>
      <c r="K57" s="9">
        <v>0</v>
      </c>
      <c r="L57" s="9">
        <v>0</v>
      </c>
      <c r="M57" s="9">
        <f t="shared" si="1"/>
        <v>0</v>
      </c>
      <c r="N57" s="9">
        <f t="shared" si="2"/>
        <v>6.1966907962771458</v>
      </c>
      <c r="O57" s="9">
        <f t="shared" si="3"/>
        <v>7.2508917954815617</v>
      </c>
      <c r="P57" s="11">
        <f t="shared" si="4"/>
        <v>-100</v>
      </c>
      <c r="Q57" s="11">
        <f t="shared" si="5"/>
        <v>-100</v>
      </c>
      <c r="R57" s="8">
        <v>0</v>
      </c>
      <c r="S57" s="8">
        <v>0</v>
      </c>
      <c r="T57" s="8">
        <v>0</v>
      </c>
      <c r="U57" s="11">
        <f t="shared" si="6"/>
        <v>0</v>
      </c>
      <c r="V57" s="11">
        <f t="shared" si="7"/>
        <v>0</v>
      </c>
      <c r="W57" s="9">
        <v>0</v>
      </c>
      <c r="X57" s="9">
        <v>0</v>
      </c>
    </row>
    <row r="58" spans="1:24" x14ac:dyDescent="0.2">
      <c r="A58" s="7" t="s">
        <v>55</v>
      </c>
      <c r="B58" s="7" t="s">
        <v>267</v>
      </c>
      <c r="C58" s="8">
        <v>2</v>
      </c>
      <c r="D58" s="9">
        <v>12</v>
      </c>
      <c r="E58" s="10">
        <v>2100</v>
      </c>
      <c r="F58" s="10">
        <v>0</v>
      </c>
      <c r="G58" s="11">
        <f t="shared" si="0"/>
        <v>0</v>
      </c>
      <c r="H58" s="10">
        <v>0</v>
      </c>
      <c r="I58" s="9">
        <v>12</v>
      </c>
      <c r="J58" s="8">
        <v>0</v>
      </c>
      <c r="K58" s="9">
        <v>0</v>
      </c>
      <c r="L58" s="9">
        <v>0</v>
      </c>
      <c r="M58" s="9">
        <f t="shared" si="1"/>
        <v>0</v>
      </c>
      <c r="N58" s="9">
        <f t="shared" si="2"/>
        <v>6.1966907962771458</v>
      </c>
      <c r="O58" s="9">
        <f t="shared" si="3"/>
        <v>7.2508917954815617</v>
      </c>
      <c r="P58" s="11">
        <f t="shared" si="4"/>
        <v>-100</v>
      </c>
      <c r="Q58" s="11">
        <f t="shared" si="5"/>
        <v>-100</v>
      </c>
      <c r="R58" s="8">
        <v>0</v>
      </c>
      <c r="S58" s="8">
        <v>0</v>
      </c>
      <c r="T58" s="8">
        <v>0</v>
      </c>
      <c r="U58" s="11">
        <f t="shared" si="6"/>
        <v>0</v>
      </c>
      <c r="V58" s="11">
        <f t="shared" si="7"/>
        <v>0</v>
      </c>
      <c r="W58" s="9">
        <v>0</v>
      </c>
      <c r="X58" s="9">
        <v>0</v>
      </c>
    </row>
    <row r="59" spans="1:24" x14ac:dyDescent="0.2">
      <c r="A59" s="7" t="s">
        <v>55</v>
      </c>
      <c r="B59" s="7" t="s">
        <v>268</v>
      </c>
      <c r="C59" s="8">
        <v>1</v>
      </c>
      <c r="D59" s="9">
        <v>4</v>
      </c>
      <c r="E59" s="10">
        <v>1400</v>
      </c>
      <c r="F59" s="10">
        <v>0</v>
      </c>
      <c r="G59" s="11">
        <f t="shared" si="0"/>
        <v>0</v>
      </c>
      <c r="H59" s="10">
        <v>0</v>
      </c>
      <c r="I59" s="9">
        <v>4</v>
      </c>
      <c r="J59" s="8">
        <v>0</v>
      </c>
      <c r="K59" s="9">
        <v>0</v>
      </c>
      <c r="L59" s="9">
        <v>0</v>
      </c>
      <c r="M59" s="9">
        <f t="shared" si="1"/>
        <v>0</v>
      </c>
      <c r="N59" s="9">
        <f t="shared" si="2"/>
        <v>6.1966907962771458</v>
      </c>
      <c r="O59" s="9">
        <f t="shared" si="3"/>
        <v>7.2508917954815617</v>
      </c>
      <c r="P59" s="11">
        <f t="shared" si="4"/>
        <v>-100</v>
      </c>
      <c r="Q59" s="11">
        <f t="shared" si="5"/>
        <v>-100</v>
      </c>
      <c r="R59" s="8">
        <v>0</v>
      </c>
      <c r="S59" s="8">
        <v>0</v>
      </c>
      <c r="T59" s="8">
        <v>0</v>
      </c>
      <c r="U59" s="11">
        <f t="shared" si="6"/>
        <v>0</v>
      </c>
      <c r="V59" s="11">
        <f t="shared" si="7"/>
        <v>0</v>
      </c>
      <c r="W59" s="9">
        <v>0</v>
      </c>
      <c r="X59" s="9">
        <v>0</v>
      </c>
    </row>
    <row r="60" spans="1:24" x14ac:dyDescent="0.2">
      <c r="A60" s="7" t="s">
        <v>55</v>
      </c>
      <c r="B60" s="7" t="s">
        <v>270</v>
      </c>
      <c r="C60" s="8">
        <v>1</v>
      </c>
      <c r="D60" s="9">
        <v>5</v>
      </c>
      <c r="E60" s="10">
        <v>1300</v>
      </c>
      <c r="F60" s="10">
        <v>0</v>
      </c>
      <c r="G60" s="11">
        <f t="shared" si="0"/>
        <v>0</v>
      </c>
      <c r="H60" s="10">
        <v>0</v>
      </c>
      <c r="I60" s="9">
        <v>5</v>
      </c>
      <c r="J60" s="8">
        <v>0</v>
      </c>
      <c r="K60" s="9">
        <v>0</v>
      </c>
      <c r="L60" s="9">
        <v>0</v>
      </c>
      <c r="M60" s="9">
        <f t="shared" si="1"/>
        <v>0</v>
      </c>
      <c r="N60" s="9">
        <f t="shared" si="2"/>
        <v>6.1966907962771458</v>
      </c>
      <c r="O60" s="9">
        <f t="shared" si="3"/>
        <v>7.2508917954815617</v>
      </c>
      <c r="P60" s="11">
        <f t="shared" si="4"/>
        <v>-100</v>
      </c>
      <c r="Q60" s="11">
        <f t="shared" si="5"/>
        <v>-100</v>
      </c>
      <c r="R60" s="8">
        <v>0</v>
      </c>
      <c r="S60" s="8">
        <v>0</v>
      </c>
      <c r="T60" s="8">
        <v>0</v>
      </c>
      <c r="U60" s="11">
        <f t="shared" si="6"/>
        <v>0</v>
      </c>
      <c r="V60" s="11">
        <f t="shared" si="7"/>
        <v>0</v>
      </c>
      <c r="W60" s="9">
        <v>0</v>
      </c>
      <c r="X60" s="9">
        <v>0</v>
      </c>
    </row>
    <row r="61" spans="1:24" x14ac:dyDescent="0.2">
      <c r="A61" s="7" t="s">
        <v>55</v>
      </c>
      <c r="B61" s="7" t="s">
        <v>271</v>
      </c>
      <c r="C61" s="8">
        <v>1</v>
      </c>
      <c r="D61" s="9">
        <v>5</v>
      </c>
      <c r="E61" s="10">
        <v>1300</v>
      </c>
      <c r="F61" s="10">
        <v>0</v>
      </c>
      <c r="G61" s="11">
        <f t="shared" si="0"/>
        <v>0</v>
      </c>
      <c r="H61" s="10">
        <v>0</v>
      </c>
      <c r="I61" s="9">
        <v>5</v>
      </c>
      <c r="J61" s="8">
        <v>0</v>
      </c>
      <c r="K61" s="9">
        <v>0</v>
      </c>
      <c r="L61" s="9">
        <v>0</v>
      </c>
      <c r="M61" s="9">
        <f t="shared" si="1"/>
        <v>0</v>
      </c>
      <c r="N61" s="9">
        <f t="shared" si="2"/>
        <v>6.1966907962771458</v>
      </c>
      <c r="O61" s="9">
        <f t="shared" si="3"/>
        <v>7.2508917954815617</v>
      </c>
      <c r="P61" s="11">
        <f t="shared" si="4"/>
        <v>-100</v>
      </c>
      <c r="Q61" s="11">
        <f t="shared" si="5"/>
        <v>-100</v>
      </c>
      <c r="R61" s="8">
        <v>0</v>
      </c>
      <c r="S61" s="8">
        <v>0</v>
      </c>
      <c r="T61" s="8">
        <v>0</v>
      </c>
      <c r="U61" s="11">
        <f t="shared" si="6"/>
        <v>0</v>
      </c>
      <c r="V61" s="11">
        <f t="shared" si="7"/>
        <v>0</v>
      </c>
      <c r="W61" s="9">
        <v>0</v>
      </c>
      <c r="X61" s="9">
        <v>0</v>
      </c>
    </row>
    <row r="62" spans="1:24" x14ac:dyDescent="0.2">
      <c r="A62" s="7" t="s">
        <v>55</v>
      </c>
      <c r="B62" s="7" t="s">
        <v>274</v>
      </c>
      <c r="C62" s="8">
        <v>2</v>
      </c>
      <c r="D62" s="9">
        <v>2.75</v>
      </c>
      <c r="E62" s="10">
        <v>3300</v>
      </c>
      <c r="F62" s="10">
        <v>0</v>
      </c>
      <c r="G62" s="11">
        <f t="shared" si="0"/>
        <v>0</v>
      </c>
      <c r="H62" s="10">
        <v>0</v>
      </c>
      <c r="I62" s="9">
        <v>2.75</v>
      </c>
      <c r="J62" s="8">
        <v>0</v>
      </c>
      <c r="K62" s="9">
        <v>0</v>
      </c>
      <c r="L62" s="9">
        <v>0</v>
      </c>
      <c r="M62" s="9">
        <f t="shared" si="1"/>
        <v>0</v>
      </c>
      <c r="N62" s="9">
        <f t="shared" si="2"/>
        <v>6.1966907962771458</v>
      </c>
      <c r="O62" s="9">
        <f t="shared" si="3"/>
        <v>7.2508917954815617</v>
      </c>
      <c r="P62" s="11">
        <f t="shared" si="4"/>
        <v>-100</v>
      </c>
      <c r="Q62" s="11">
        <f t="shared" si="5"/>
        <v>-100</v>
      </c>
      <c r="R62" s="8">
        <v>0</v>
      </c>
      <c r="S62" s="8">
        <v>0</v>
      </c>
      <c r="T62" s="8">
        <v>0</v>
      </c>
      <c r="U62" s="11">
        <f t="shared" si="6"/>
        <v>0</v>
      </c>
      <c r="V62" s="11">
        <f t="shared" si="7"/>
        <v>0</v>
      </c>
      <c r="W62" s="9">
        <v>0</v>
      </c>
      <c r="X62" s="9">
        <v>0</v>
      </c>
    </row>
    <row r="63" spans="1:24" x14ac:dyDescent="0.2">
      <c r="A63" s="7" t="s">
        <v>55</v>
      </c>
      <c r="B63" s="7" t="s">
        <v>275</v>
      </c>
      <c r="C63" s="8">
        <v>2</v>
      </c>
      <c r="D63" s="9">
        <v>4.5</v>
      </c>
      <c r="E63" s="10">
        <v>2800</v>
      </c>
      <c r="F63" s="10">
        <v>0</v>
      </c>
      <c r="G63" s="11">
        <f t="shared" si="0"/>
        <v>0</v>
      </c>
      <c r="H63" s="10">
        <v>0</v>
      </c>
      <c r="I63" s="9">
        <v>4.5</v>
      </c>
      <c r="J63" s="8">
        <v>0</v>
      </c>
      <c r="K63" s="9">
        <v>0</v>
      </c>
      <c r="L63" s="9">
        <v>0</v>
      </c>
      <c r="M63" s="9">
        <f t="shared" si="1"/>
        <v>0</v>
      </c>
      <c r="N63" s="9">
        <f t="shared" si="2"/>
        <v>6.1966907962771458</v>
      </c>
      <c r="O63" s="9">
        <f t="shared" si="3"/>
        <v>7.2508917954815617</v>
      </c>
      <c r="P63" s="11">
        <f t="shared" si="4"/>
        <v>-100</v>
      </c>
      <c r="Q63" s="11">
        <f t="shared" si="5"/>
        <v>-100</v>
      </c>
      <c r="R63" s="8">
        <v>0</v>
      </c>
      <c r="S63" s="8">
        <v>0</v>
      </c>
      <c r="T63" s="8">
        <v>0</v>
      </c>
      <c r="U63" s="11">
        <f t="shared" si="6"/>
        <v>0</v>
      </c>
      <c r="V63" s="11">
        <f t="shared" si="7"/>
        <v>0</v>
      </c>
      <c r="W63" s="9">
        <v>0</v>
      </c>
      <c r="X63" s="9">
        <v>0</v>
      </c>
    </row>
    <row r="64" spans="1:24" x14ac:dyDescent="0.2">
      <c r="A64" s="7" t="s">
        <v>55</v>
      </c>
      <c r="B64" s="7" t="s">
        <v>278</v>
      </c>
      <c r="C64" s="8">
        <v>2</v>
      </c>
      <c r="D64" s="9">
        <v>27.25</v>
      </c>
      <c r="E64" s="10">
        <v>1700</v>
      </c>
      <c r="F64" s="10">
        <v>0</v>
      </c>
      <c r="G64" s="11">
        <f t="shared" si="0"/>
        <v>0</v>
      </c>
      <c r="H64" s="10">
        <v>0</v>
      </c>
      <c r="I64" s="9">
        <v>27.25</v>
      </c>
      <c r="J64" s="8">
        <v>0</v>
      </c>
      <c r="K64" s="9">
        <v>0</v>
      </c>
      <c r="L64" s="9">
        <v>0</v>
      </c>
      <c r="M64" s="9">
        <f t="shared" si="1"/>
        <v>0</v>
      </c>
      <c r="N64" s="9">
        <f t="shared" si="2"/>
        <v>6.1966907962771458</v>
      </c>
      <c r="O64" s="9">
        <f t="shared" si="3"/>
        <v>7.2508917954815617</v>
      </c>
      <c r="P64" s="11">
        <f t="shared" si="4"/>
        <v>-100</v>
      </c>
      <c r="Q64" s="11">
        <f t="shared" si="5"/>
        <v>-100</v>
      </c>
      <c r="R64" s="8">
        <v>0</v>
      </c>
      <c r="S64" s="8">
        <v>0</v>
      </c>
      <c r="T64" s="8">
        <v>0</v>
      </c>
      <c r="U64" s="11">
        <f t="shared" si="6"/>
        <v>0</v>
      </c>
      <c r="V64" s="11">
        <f t="shared" si="7"/>
        <v>0</v>
      </c>
      <c r="W64" s="9">
        <v>0</v>
      </c>
      <c r="X64" s="9">
        <v>0</v>
      </c>
    </row>
    <row r="65" spans="1:24" x14ac:dyDescent="0.2">
      <c r="A65" s="7" t="s">
        <v>55</v>
      </c>
      <c r="B65" s="7" t="s">
        <v>279</v>
      </c>
      <c r="C65" s="8">
        <v>2</v>
      </c>
      <c r="D65" s="9">
        <v>9.75</v>
      </c>
      <c r="E65" s="10">
        <v>2100</v>
      </c>
      <c r="F65" s="10">
        <v>0</v>
      </c>
      <c r="G65" s="11">
        <f t="shared" si="0"/>
        <v>0</v>
      </c>
      <c r="H65" s="10">
        <v>800</v>
      </c>
      <c r="I65" s="9">
        <v>9.75</v>
      </c>
      <c r="J65" s="8">
        <v>1</v>
      </c>
      <c r="K65" s="9">
        <v>0</v>
      </c>
      <c r="L65" s="9">
        <v>0</v>
      </c>
      <c r="M65" s="9">
        <f t="shared" si="1"/>
        <v>0</v>
      </c>
      <c r="N65" s="9">
        <f t="shared" si="2"/>
        <v>6.1966907962771458</v>
      </c>
      <c r="O65" s="9">
        <f t="shared" si="3"/>
        <v>7.2508917954815617</v>
      </c>
      <c r="P65" s="11">
        <f t="shared" si="4"/>
        <v>-100</v>
      </c>
      <c r="Q65" s="11">
        <f t="shared" si="5"/>
        <v>-100</v>
      </c>
      <c r="R65" s="8">
        <v>0</v>
      </c>
      <c r="S65" s="8">
        <v>0</v>
      </c>
      <c r="T65" s="8">
        <v>0</v>
      </c>
      <c r="U65" s="11">
        <f t="shared" si="6"/>
        <v>0</v>
      </c>
      <c r="V65" s="11">
        <f t="shared" si="7"/>
        <v>0</v>
      </c>
      <c r="W65" s="9">
        <v>7</v>
      </c>
      <c r="X65" s="9">
        <v>9</v>
      </c>
    </row>
    <row r="66" spans="1:24" x14ac:dyDescent="0.2">
      <c r="A66" s="7" t="s">
        <v>55</v>
      </c>
      <c r="B66" s="7" t="s">
        <v>281</v>
      </c>
      <c r="C66" s="8">
        <v>1</v>
      </c>
      <c r="D66" s="9">
        <v>10</v>
      </c>
      <c r="E66" s="10">
        <v>900</v>
      </c>
      <c r="F66" s="10">
        <v>0</v>
      </c>
      <c r="G66" s="11">
        <f t="shared" ref="G66:G129" si="8">IF(E66&gt;0,(F66/E66)*100,0)</f>
        <v>0</v>
      </c>
      <c r="H66" s="10">
        <v>0</v>
      </c>
      <c r="I66" s="9">
        <v>10</v>
      </c>
      <c r="J66" s="8">
        <v>0</v>
      </c>
      <c r="K66" s="9">
        <v>0</v>
      </c>
      <c r="L66" s="9">
        <v>0</v>
      </c>
      <c r="M66" s="9">
        <f t="shared" ref="M66:M129" si="9">IF(H66&gt;0,(K66/H66)*1000,0)</f>
        <v>0</v>
      </c>
      <c r="N66" s="9">
        <f t="shared" ref="N66:N129" si="10">IF(SUMIF($A$2:$A$2919,A66,$H$2:$H$2919)&gt;0,SUMIF($A$2:$A$2919,A66,$K$2:$K$2919)/SUMIF($A$2:$A$2919,A66,$H$2:$H$2919)*1000,0)</f>
        <v>6.1966907962771458</v>
      </c>
      <c r="O66" s="9">
        <f t="shared" ref="O66:O129" si="11">IF(SUM($H$2:$H$2919)&gt;0,SUM($K$2:$K$2919)/SUM($H$2:$H$2919)*1000,0)</f>
        <v>7.2508917954815617</v>
      </c>
      <c r="P66" s="11">
        <f t="shared" ref="P66:P129" si="12">IF(N66&gt;0,(M66-N66)/N66*100,0)</f>
        <v>-100</v>
      </c>
      <c r="Q66" s="11">
        <f t="shared" ref="Q66:Q129" si="13">IF(O66&gt;0,(M66-O66)/O66*100,0)</f>
        <v>-100</v>
      </c>
      <c r="R66" s="8">
        <v>0</v>
      </c>
      <c r="S66" s="8">
        <v>0</v>
      </c>
      <c r="T66" s="8">
        <v>0</v>
      </c>
      <c r="U66" s="11">
        <f t="shared" ref="U66:U129" si="14">IF(J66&gt;0,(R66/J66)*100,0)</f>
        <v>0</v>
      </c>
      <c r="V66" s="11">
        <f t="shared" ref="V66:V129" si="15">IF(J66&gt;0,((R66+S66+T66)/J66)*100,0)</f>
        <v>0</v>
      </c>
      <c r="W66" s="9">
        <v>0</v>
      </c>
      <c r="X66" s="9">
        <v>0</v>
      </c>
    </row>
    <row r="67" spans="1:24" x14ac:dyDescent="0.2">
      <c r="A67" s="7" t="s">
        <v>55</v>
      </c>
      <c r="B67" s="7" t="s">
        <v>282</v>
      </c>
      <c r="C67" s="8">
        <v>1</v>
      </c>
      <c r="D67" s="9">
        <v>10</v>
      </c>
      <c r="E67" s="10">
        <v>900</v>
      </c>
      <c r="F67" s="10">
        <v>0</v>
      </c>
      <c r="G67" s="11">
        <f t="shared" si="8"/>
        <v>0</v>
      </c>
      <c r="H67" s="10">
        <v>0</v>
      </c>
      <c r="I67" s="9">
        <v>10</v>
      </c>
      <c r="J67" s="8">
        <v>0</v>
      </c>
      <c r="K67" s="9">
        <v>0</v>
      </c>
      <c r="L67" s="9">
        <v>0</v>
      </c>
      <c r="M67" s="9">
        <f t="shared" si="9"/>
        <v>0</v>
      </c>
      <c r="N67" s="9">
        <f t="shared" si="10"/>
        <v>6.1966907962771458</v>
      </c>
      <c r="O67" s="9">
        <f t="shared" si="11"/>
        <v>7.2508917954815617</v>
      </c>
      <c r="P67" s="11">
        <f t="shared" si="12"/>
        <v>-100</v>
      </c>
      <c r="Q67" s="11">
        <f t="shared" si="13"/>
        <v>-100</v>
      </c>
      <c r="R67" s="8">
        <v>0</v>
      </c>
      <c r="S67" s="8">
        <v>0</v>
      </c>
      <c r="T67" s="8">
        <v>0</v>
      </c>
      <c r="U67" s="11">
        <f t="shared" si="14"/>
        <v>0</v>
      </c>
      <c r="V67" s="11">
        <f t="shared" si="15"/>
        <v>0</v>
      </c>
      <c r="W67" s="9">
        <v>0</v>
      </c>
      <c r="X67" s="9">
        <v>0</v>
      </c>
    </row>
    <row r="68" spans="1:24" x14ac:dyDescent="0.2">
      <c r="A68" s="7" t="s">
        <v>55</v>
      </c>
      <c r="B68" s="7" t="s">
        <v>285</v>
      </c>
      <c r="C68" s="8">
        <v>1</v>
      </c>
      <c r="D68" s="9">
        <v>6</v>
      </c>
      <c r="E68" s="10">
        <v>1200</v>
      </c>
      <c r="F68" s="10">
        <v>100</v>
      </c>
      <c r="G68" s="11">
        <f t="shared" si="8"/>
        <v>8.3333333333333321</v>
      </c>
      <c r="H68" s="10">
        <v>1300</v>
      </c>
      <c r="I68" s="9">
        <v>6</v>
      </c>
      <c r="J68" s="8">
        <v>1</v>
      </c>
      <c r="K68" s="9">
        <v>0</v>
      </c>
      <c r="L68" s="9">
        <v>0</v>
      </c>
      <c r="M68" s="9">
        <f t="shared" si="9"/>
        <v>0</v>
      </c>
      <c r="N68" s="9">
        <f t="shared" si="10"/>
        <v>6.1966907962771458</v>
      </c>
      <c r="O68" s="9">
        <f t="shared" si="11"/>
        <v>7.2508917954815617</v>
      </c>
      <c r="P68" s="11">
        <f t="shared" si="12"/>
        <v>-100</v>
      </c>
      <c r="Q68" s="11">
        <f t="shared" si="13"/>
        <v>-100</v>
      </c>
      <c r="R68" s="8">
        <v>0</v>
      </c>
      <c r="S68" s="8">
        <v>0</v>
      </c>
      <c r="T68" s="8">
        <v>0</v>
      </c>
      <c r="U68" s="11">
        <f t="shared" si="14"/>
        <v>0</v>
      </c>
      <c r="V68" s="11">
        <f t="shared" si="15"/>
        <v>0</v>
      </c>
      <c r="W68" s="9">
        <v>8</v>
      </c>
      <c r="X68" s="9">
        <v>9</v>
      </c>
    </row>
    <row r="69" spans="1:24" x14ac:dyDescent="0.2">
      <c r="A69" s="7" t="s">
        <v>55</v>
      </c>
      <c r="B69" s="7" t="s">
        <v>293</v>
      </c>
      <c r="C69" s="8">
        <v>1</v>
      </c>
      <c r="D69" s="9">
        <v>30</v>
      </c>
      <c r="E69" s="10">
        <v>400</v>
      </c>
      <c r="F69" s="10">
        <v>0</v>
      </c>
      <c r="G69" s="11">
        <f t="shared" si="8"/>
        <v>0</v>
      </c>
      <c r="H69" s="10">
        <v>0</v>
      </c>
      <c r="I69" s="9">
        <v>30</v>
      </c>
      <c r="J69" s="8">
        <v>0</v>
      </c>
      <c r="K69" s="9">
        <v>0</v>
      </c>
      <c r="L69" s="9">
        <v>0</v>
      </c>
      <c r="M69" s="9">
        <f t="shared" si="9"/>
        <v>0</v>
      </c>
      <c r="N69" s="9">
        <f t="shared" si="10"/>
        <v>6.1966907962771458</v>
      </c>
      <c r="O69" s="9">
        <f t="shared" si="11"/>
        <v>7.2508917954815617</v>
      </c>
      <c r="P69" s="11">
        <f t="shared" si="12"/>
        <v>-100</v>
      </c>
      <c r="Q69" s="11">
        <f t="shared" si="13"/>
        <v>-100</v>
      </c>
      <c r="R69" s="8">
        <v>0</v>
      </c>
      <c r="S69" s="8">
        <v>0</v>
      </c>
      <c r="T69" s="8">
        <v>0</v>
      </c>
      <c r="U69" s="11">
        <f t="shared" si="14"/>
        <v>0</v>
      </c>
      <c r="V69" s="11">
        <f t="shared" si="15"/>
        <v>0</v>
      </c>
      <c r="W69" s="9">
        <v>0</v>
      </c>
      <c r="X69" s="9">
        <v>0</v>
      </c>
    </row>
    <row r="70" spans="1:24" x14ac:dyDescent="0.2">
      <c r="A70" s="7" t="s">
        <v>55</v>
      </c>
      <c r="B70" s="7" t="s">
        <v>294</v>
      </c>
      <c r="C70" s="8">
        <v>1</v>
      </c>
      <c r="D70" s="9">
        <v>30</v>
      </c>
      <c r="E70" s="10">
        <v>400</v>
      </c>
      <c r="F70" s="10">
        <v>0</v>
      </c>
      <c r="G70" s="11">
        <f t="shared" si="8"/>
        <v>0</v>
      </c>
      <c r="H70" s="10">
        <v>0</v>
      </c>
      <c r="I70" s="9">
        <v>30</v>
      </c>
      <c r="J70" s="8">
        <v>0</v>
      </c>
      <c r="K70" s="9">
        <v>0</v>
      </c>
      <c r="L70" s="9">
        <v>0</v>
      </c>
      <c r="M70" s="9">
        <f t="shared" si="9"/>
        <v>0</v>
      </c>
      <c r="N70" s="9">
        <f t="shared" si="10"/>
        <v>6.1966907962771458</v>
      </c>
      <c r="O70" s="9">
        <f t="shared" si="11"/>
        <v>7.2508917954815617</v>
      </c>
      <c r="P70" s="11">
        <f t="shared" si="12"/>
        <v>-100</v>
      </c>
      <c r="Q70" s="11">
        <f t="shared" si="13"/>
        <v>-100</v>
      </c>
      <c r="R70" s="8">
        <v>0</v>
      </c>
      <c r="S70" s="8">
        <v>0</v>
      </c>
      <c r="T70" s="8">
        <v>0</v>
      </c>
      <c r="U70" s="11">
        <f t="shared" si="14"/>
        <v>0</v>
      </c>
      <c r="V70" s="11">
        <f t="shared" si="15"/>
        <v>0</v>
      </c>
      <c r="W70" s="9">
        <v>0</v>
      </c>
      <c r="X70" s="9">
        <v>0</v>
      </c>
    </row>
    <row r="71" spans="1:24" x14ac:dyDescent="0.2">
      <c r="A71" s="7" t="s">
        <v>55</v>
      </c>
      <c r="B71" s="7" t="s">
        <v>298</v>
      </c>
      <c r="C71" s="8">
        <v>1</v>
      </c>
      <c r="D71" s="9">
        <v>30</v>
      </c>
      <c r="E71" s="10">
        <v>400</v>
      </c>
      <c r="F71" s="10">
        <v>200</v>
      </c>
      <c r="G71" s="11">
        <f t="shared" si="8"/>
        <v>50</v>
      </c>
      <c r="H71" s="10">
        <v>600</v>
      </c>
      <c r="I71" s="9">
        <v>30</v>
      </c>
      <c r="J71" s="8">
        <v>1</v>
      </c>
      <c r="K71" s="9">
        <v>0</v>
      </c>
      <c r="L71" s="9">
        <v>0</v>
      </c>
      <c r="M71" s="9">
        <f t="shared" si="9"/>
        <v>0</v>
      </c>
      <c r="N71" s="9">
        <f t="shared" si="10"/>
        <v>6.1966907962771458</v>
      </c>
      <c r="O71" s="9">
        <f t="shared" si="11"/>
        <v>7.2508917954815617</v>
      </c>
      <c r="P71" s="11">
        <f t="shared" si="12"/>
        <v>-100</v>
      </c>
      <c r="Q71" s="11">
        <f t="shared" si="13"/>
        <v>-100</v>
      </c>
      <c r="R71" s="8">
        <v>0</v>
      </c>
      <c r="S71" s="8">
        <v>0</v>
      </c>
      <c r="T71" s="8">
        <v>0</v>
      </c>
      <c r="U71" s="11">
        <f t="shared" si="14"/>
        <v>0</v>
      </c>
      <c r="V71" s="11">
        <f t="shared" si="15"/>
        <v>0</v>
      </c>
      <c r="W71" s="9">
        <v>9</v>
      </c>
      <c r="X71" s="9">
        <v>9</v>
      </c>
    </row>
    <row r="72" spans="1:24" x14ac:dyDescent="0.2">
      <c r="A72" s="7" t="s">
        <v>55</v>
      </c>
      <c r="B72" s="7" t="s">
        <v>303</v>
      </c>
      <c r="C72" s="8">
        <v>1</v>
      </c>
      <c r="D72" s="9">
        <v>5</v>
      </c>
      <c r="E72" s="10">
        <v>1300</v>
      </c>
      <c r="F72" s="10">
        <v>0</v>
      </c>
      <c r="G72" s="11">
        <f t="shared" si="8"/>
        <v>0</v>
      </c>
      <c r="H72" s="10">
        <v>1300</v>
      </c>
      <c r="I72" s="9">
        <v>5</v>
      </c>
      <c r="J72" s="8">
        <v>1</v>
      </c>
      <c r="K72" s="9">
        <v>0</v>
      </c>
      <c r="L72" s="9">
        <v>0</v>
      </c>
      <c r="M72" s="9">
        <f t="shared" si="9"/>
        <v>0</v>
      </c>
      <c r="N72" s="9">
        <f t="shared" si="10"/>
        <v>6.1966907962771458</v>
      </c>
      <c r="O72" s="9">
        <f t="shared" si="11"/>
        <v>7.2508917954815617</v>
      </c>
      <c r="P72" s="11">
        <f t="shared" si="12"/>
        <v>-100</v>
      </c>
      <c r="Q72" s="11">
        <f t="shared" si="13"/>
        <v>-100</v>
      </c>
      <c r="R72" s="8">
        <v>0</v>
      </c>
      <c r="S72" s="8">
        <v>0</v>
      </c>
      <c r="T72" s="8">
        <v>0</v>
      </c>
      <c r="U72" s="11">
        <f t="shared" si="14"/>
        <v>0</v>
      </c>
      <c r="V72" s="11">
        <f t="shared" si="15"/>
        <v>0</v>
      </c>
      <c r="W72" s="9">
        <v>6</v>
      </c>
      <c r="X72" s="9">
        <v>9</v>
      </c>
    </row>
    <row r="73" spans="1:24" x14ac:dyDescent="0.2">
      <c r="A73" s="7" t="s">
        <v>55</v>
      </c>
      <c r="B73" s="7" t="s">
        <v>306</v>
      </c>
      <c r="C73" s="8">
        <v>1</v>
      </c>
      <c r="D73" s="9">
        <v>2.5</v>
      </c>
      <c r="E73" s="10">
        <v>1700</v>
      </c>
      <c r="F73" s="10">
        <v>200</v>
      </c>
      <c r="G73" s="11">
        <f t="shared" si="8"/>
        <v>11.76470588235294</v>
      </c>
      <c r="H73" s="10">
        <v>1900</v>
      </c>
      <c r="I73" s="9">
        <v>2.5</v>
      </c>
      <c r="J73" s="8">
        <v>1</v>
      </c>
      <c r="K73" s="9">
        <v>33.68</v>
      </c>
      <c r="L73" s="9">
        <v>33.68</v>
      </c>
      <c r="M73" s="9">
        <f t="shared" si="9"/>
        <v>17.726315789473684</v>
      </c>
      <c r="N73" s="9">
        <f t="shared" si="10"/>
        <v>6.1966907962771458</v>
      </c>
      <c r="O73" s="9">
        <f t="shared" si="11"/>
        <v>7.2508917954815617</v>
      </c>
      <c r="P73" s="11">
        <f t="shared" si="12"/>
        <v>186.06100210976024</v>
      </c>
      <c r="Q73" s="11">
        <f t="shared" si="13"/>
        <v>144.4708359945455</v>
      </c>
      <c r="R73" s="8">
        <v>1</v>
      </c>
      <c r="S73" s="8">
        <v>1</v>
      </c>
      <c r="T73" s="8">
        <v>1</v>
      </c>
      <c r="U73" s="11">
        <f t="shared" si="14"/>
        <v>100</v>
      </c>
      <c r="V73" s="11">
        <f t="shared" si="15"/>
        <v>300</v>
      </c>
      <c r="W73" s="9">
        <v>1</v>
      </c>
      <c r="X73" s="9">
        <v>9</v>
      </c>
    </row>
    <row r="74" spans="1:24" x14ac:dyDescent="0.2">
      <c r="A74" s="7" t="s">
        <v>55</v>
      </c>
      <c r="B74" s="7" t="s">
        <v>309</v>
      </c>
      <c r="C74" s="8">
        <v>2</v>
      </c>
      <c r="D74" s="9">
        <v>6</v>
      </c>
      <c r="E74" s="10">
        <v>2400</v>
      </c>
      <c r="F74" s="10">
        <v>200</v>
      </c>
      <c r="G74" s="11">
        <f t="shared" si="8"/>
        <v>8.3333333333333321</v>
      </c>
      <c r="H74" s="10">
        <v>2600</v>
      </c>
      <c r="I74" s="9">
        <v>6</v>
      </c>
      <c r="J74" s="8">
        <v>2</v>
      </c>
      <c r="K74" s="9">
        <v>31.31</v>
      </c>
      <c r="L74" s="9">
        <v>31.31</v>
      </c>
      <c r="M74" s="9">
        <f t="shared" si="9"/>
        <v>12.042307692307693</v>
      </c>
      <c r="N74" s="9">
        <f t="shared" si="10"/>
        <v>6.1966907962771458</v>
      </c>
      <c r="O74" s="9">
        <f t="shared" si="11"/>
        <v>7.2508917954815617</v>
      </c>
      <c r="P74" s="11">
        <f t="shared" si="12"/>
        <v>94.33449381632019</v>
      </c>
      <c r="Q74" s="11">
        <f t="shared" si="13"/>
        <v>66.080366828973112</v>
      </c>
      <c r="R74" s="8">
        <v>0</v>
      </c>
      <c r="S74" s="8">
        <v>1</v>
      </c>
      <c r="T74" s="8">
        <v>1</v>
      </c>
      <c r="U74" s="11">
        <f t="shared" si="14"/>
        <v>0</v>
      </c>
      <c r="V74" s="11">
        <f t="shared" si="15"/>
        <v>100</v>
      </c>
      <c r="W74" s="9">
        <v>3.5</v>
      </c>
      <c r="X74" s="9">
        <v>8.5</v>
      </c>
    </row>
    <row r="75" spans="1:24" x14ac:dyDescent="0.2">
      <c r="A75" s="7" t="s">
        <v>55</v>
      </c>
      <c r="B75" s="7" t="s">
        <v>310</v>
      </c>
      <c r="C75" s="8">
        <v>1</v>
      </c>
      <c r="D75" s="9">
        <v>6</v>
      </c>
      <c r="E75" s="10">
        <v>1200</v>
      </c>
      <c r="F75" s="10">
        <v>100</v>
      </c>
      <c r="G75" s="11">
        <f t="shared" si="8"/>
        <v>8.3333333333333321</v>
      </c>
      <c r="H75" s="10">
        <v>1300</v>
      </c>
      <c r="I75" s="9">
        <v>6</v>
      </c>
      <c r="J75" s="8">
        <v>1</v>
      </c>
      <c r="K75" s="9">
        <v>31.31</v>
      </c>
      <c r="L75" s="9">
        <v>31.31</v>
      </c>
      <c r="M75" s="9">
        <f t="shared" si="9"/>
        <v>24.084615384615386</v>
      </c>
      <c r="N75" s="9">
        <f t="shared" si="10"/>
        <v>6.1966907962771458</v>
      </c>
      <c r="O75" s="9">
        <f t="shared" si="11"/>
        <v>7.2508917954815617</v>
      </c>
      <c r="P75" s="11">
        <f t="shared" si="12"/>
        <v>288.66898763264038</v>
      </c>
      <c r="Q75" s="11">
        <f t="shared" si="13"/>
        <v>232.16073365794628</v>
      </c>
      <c r="R75" s="8">
        <v>0</v>
      </c>
      <c r="S75" s="8">
        <v>1</v>
      </c>
      <c r="T75" s="8">
        <v>1</v>
      </c>
      <c r="U75" s="11">
        <f t="shared" si="14"/>
        <v>0</v>
      </c>
      <c r="V75" s="11">
        <f t="shared" si="15"/>
        <v>200</v>
      </c>
      <c r="W75" s="9">
        <v>2</v>
      </c>
      <c r="X75" s="9">
        <v>9</v>
      </c>
    </row>
    <row r="76" spans="1:24" x14ac:dyDescent="0.2">
      <c r="A76" s="7" t="s">
        <v>55</v>
      </c>
      <c r="B76" s="7" t="s">
        <v>314</v>
      </c>
      <c r="C76" s="8">
        <v>1</v>
      </c>
      <c r="D76" s="9">
        <v>8</v>
      </c>
      <c r="E76" s="10">
        <v>1000</v>
      </c>
      <c r="F76" s="10">
        <v>200</v>
      </c>
      <c r="G76" s="11">
        <f t="shared" si="8"/>
        <v>20</v>
      </c>
      <c r="H76" s="10">
        <v>1200</v>
      </c>
      <c r="I76" s="9">
        <v>8</v>
      </c>
      <c r="J76" s="8">
        <v>1</v>
      </c>
      <c r="K76" s="9">
        <v>9</v>
      </c>
      <c r="L76" s="9">
        <v>9</v>
      </c>
      <c r="M76" s="9">
        <f t="shared" si="9"/>
        <v>7.5</v>
      </c>
      <c r="N76" s="9">
        <f t="shared" si="10"/>
        <v>6.1966907962771458</v>
      </c>
      <c r="O76" s="9">
        <f t="shared" si="11"/>
        <v>7.2508917954815617</v>
      </c>
      <c r="P76" s="11">
        <f t="shared" si="12"/>
        <v>21.032342044658055</v>
      </c>
      <c r="Q76" s="11">
        <f t="shared" si="13"/>
        <v>3.4355526402100169</v>
      </c>
      <c r="R76" s="8">
        <v>0</v>
      </c>
      <c r="S76" s="8">
        <v>0</v>
      </c>
      <c r="T76" s="8">
        <v>1</v>
      </c>
      <c r="U76" s="11">
        <f t="shared" si="14"/>
        <v>0</v>
      </c>
      <c r="V76" s="11">
        <f t="shared" si="15"/>
        <v>100</v>
      </c>
      <c r="W76" s="9">
        <v>3</v>
      </c>
      <c r="X76" s="9">
        <v>9</v>
      </c>
    </row>
    <row r="77" spans="1:24" x14ac:dyDescent="0.2">
      <c r="A77" s="7" t="s">
        <v>55</v>
      </c>
      <c r="B77" s="7" t="s">
        <v>319</v>
      </c>
      <c r="C77" s="8">
        <v>1</v>
      </c>
      <c r="D77" s="9">
        <v>20</v>
      </c>
      <c r="E77" s="10">
        <v>700</v>
      </c>
      <c r="F77" s="10">
        <v>0</v>
      </c>
      <c r="G77" s="11">
        <f t="shared" si="8"/>
        <v>0</v>
      </c>
      <c r="H77" s="10">
        <v>700</v>
      </c>
      <c r="I77" s="9">
        <v>20</v>
      </c>
      <c r="J77" s="8">
        <v>1</v>
      </c>
      <c r="K77" s="9">
        <v>0</v>
      </c>
      <c r="L77" s="9">
        <v>0</v>
      </c>
      <c r="M77" s="9">
        <f t="shared" si="9"/>
        <v>0</v>
      </c>
      <c r="N77" s="9">
        <f t="shared" si="10"/>
        <v>6.1966907962771458</v>
      </c>
      <c r="O77" s="9">
        <f t="shared" si="11"/>
        <v>7.2508917954815617</v>
      </c>
      <c r="P77" s="11">
        <f t="shared" si="12"/>
        <v>-100</v>
      </c>
      <c r="Q77" s="11">
        <f t="shared" si="13"/>
        <v>-100</v>
      </c>
      <c r="R77" s="8">
        <v>0</v>
      </c>
      <c r="S77" s="8">
        <v>0</v>
      </c>
      <c r="T77" s="8">
        <v>0</v>
      </c>
      <c r="U77" s="11">
        <f t="shared" si="14"/>
        <v>0</v>
      </c>
      <c r="V77" s="11">
        <f t="shared" si="15"/>
        <v>0</v>
      </c>
      <c r="W77" s="9">
        <v>5</v>
      </c>
      <c r="X77" s="9">
        <v>9</v>
      </c>
    </row>
    <row r="78" spans="1:24" x14ac:dyDescent="0.2">
      <c r="A78" s="7" t="s">
        <v>55</v>
      </c>
      <c r="B78" s="7" t="s">
        <v>320</v>
      </c>
      <c r="C78" s="8">
        <v>1</v>
      </c>
      <c r="D78" s="9">
        <v>20</v>
      </c>
      <c r="E78" s="10">
        <v>700</v>
      </c>
      <c r="F78" s="10">
        <v>0</v>
      </c>
      <c r="G78" s="11">
        <f t="shared" si="8"/>
        <v>0</v>
      </c>
      <c r="H78" s="10">
        <v>700</v>
      </c>
      <c r="I78" s="9">
        <v>20</v>
      </c>
      <c r="J78" s="8">
        <v>1</v>
      </c>
      <c r="K78" s="9">
        <v>0</v>
      </c>
      <c r="L78" s="9">
        <v>0</v>
      </c>
      <c r="M78" s="9">
        <f t="shared" si="9"/>
        <v>0</v>
      </c>
      <c r="N78" s="9">
        <f t="shared" si="10"/>
        <v>6.1966907962771458</v>
      </c>
      <c r="O78" s="9">
        <f t="shared" si="11"/>
        <v>7.2508917954815617</v>
      </c>
      <c r="P78" s="11">
        <f t="shared" si="12"/>
        <v>-100</v>
      </c>
      <c r="Q78" s="11">
        <f t="shared" si="13"/>
        <v>-100</v>
      </c>
      <c r="R78" s="8">
        <v>0</v>
      </c>
      <c r="S78" s="8">
        <v>0</v>
      </c>
      <c r="T78" s="8">
        <v>0</v>
      </c>
      <c r="U78" s="11">
        <f t="shared" si="14"/>
        <v>0</v>
      </c>
      <c r="V78" s="11">
        <f t="shared" si="15"/>
        <v>0</v>
      </c>
      <c r="W78" s="9">
        <v>5</v>
      </c>
      <c r="X78" s="9">
        <v>9</v>
      </c>
    </row>
    <row r="79" spans="1:24" x14ac:dyDescent="0.2">
      <c r="A79" s="7" t="s">
        <v>55</v>
      </c>
      <c r="B79" s="7" t="s">
        <v>324</v>
      </c>
      <c r="C79" s="8">
        <v>1</v>
      </c>
      <c r="D79" s="9">
        <v>3</v>
      </c>
      <c r="E79" s="10">
        <v>1600</v>
      </c>
      <c r="F79" s="10">
        <v>100</v>
      </c>
      <c r="G79" s="11">
        <f t="shared" si="8"/>
        <v>6.25</v>
      </c>
      <c r="H79" s="10">
        <v>1700</v>
      </c>
      <c r="I79" s="9">
        <v>3</v>
      </c>
      <c r="J79" s="8">
        <v>1</v>
      </c>
      <c r="K79" s="9">
        <v>0</v>
      </c>
      <c r="L79" s="9">
        <v>0</v>
      </c>
      <c r="M79" s="9">
        <f t="shared" si="9"/>
        <v>0</v>
      </c>
      <c r="N79" s="9">
        <f t="shared" si="10"/>
        <v>6.1966907962771458</v>
      </c>
      <c r="O79" s="9">
        <f t="shared" si="11"/>
        <v>7.2508917954815617</v>
      </c>
      <c r="P79" s="11">
        <f t="shared" si="12"/>
        <v>-100</v>
      </c>
      <c r="Q79" s="11">
        <f t="shared" si="13"/>
        <v>-100</v>
      </c>
      <c r="R79" s="8">
        <v>0</v>
      </c>
      <c r="S79" s="8">
        <v>0</v>
      </c>
      <c r="T79" s="8">
        <v>0</v>
      </c>
      <c r="U79" s="11">
        <f t="shared" si="14"/>
        <v>0</v>
      </c>
      <c r="V79" s="11">
        <f t="shared" si="15"/>
        <v>0</v>
      </c>
      <c r="W79" s="9">
        <v>4</v>
      </c>
      <c r="X79" s="9">
        <v>9</v>
      </c>
    </row>
    <row r="80" spans="1:24" x14ac:dyDescent="0.2">
      <c r="A80" s="7" t="s">
        <v>55</v>
      </c>
      <c r="B80" s="7" t="s">
        <v>325</v>
      </c>
      <c r="C80" s="8">
        <v>1</v>
      </c>
      <c r="D80" s="9">
        <v>3</v>
      </c>
      <c r="E80" s="10">
        <v>1600</v>
      </c>
      <c r="F80" s="10">
        <v>100</v>
      </c>
      <c r="G80" s="11">
        <f t="shared" si="8"/>
        <v>6.25</v>
      </c>
      <c r="H80" s="10">
        <v>1700</v>
      </c>
      <c r="I80" s="9">
        <v>3</v>
      </c>
      <c r="J80" s="8">
        <v>1</v>
      </c>
      <c r="K80" s="9">
        <v>0</v>
      </c>
      <c r="L80" s="9">
        <v>0</v>
      </c>
      <c r="M80" s="9">
        <f t="shared" si="9"/>
        <v>0</v>
      </c>
      <c r="N80" s="9">
        <f t="shared" si="10"/>
        <v>6.1966907962771458</v>
      </c>
      <c r="O80" s="9">
        <f t="shared" si="11"/>
        <v>7.2508917954815617</v>
      </c>
      <c r="P80" s="11">
        <f t="shared" si="12"/>
        <v>-100</v>
      </c>
      <c r="Q80" s="11">
        <f t="shared" si="13"/>
        <v>-100</v>
      </c>
      <c r="R80" s="8">
        <v>0</v>
      </c>
      <c r="S80" s="8">
        <v>0</v>
      </c>
      <c r="T80" s="8">
        <v>0</v>
      </c>
      <c r="U80" s="11">
        <f t="shared" si="14"/>
        <v>0</v>
      </c>
      <c r="V80" s="11">
        <f t="shared" si="15"/>
        <v>0</v>
      </c>
      <c r="W80" s="9">
        <v>4</v>
      </c>
      <c r="X80" s="9">
        <v>9</v>
      </c>
    </row>
    <row r="81" spans="1:24" x14ac:dyDescent="0.2">
      <c r="A81" s="7" t="s">
        <v>55</v>
      </c>
      <c r="B81" s="7" t="s">
        <v>334</v>
      </c>
      <c r="C81" s="8">
        <v>2</v>
      </c>
      <c r="D81" s="9">
        <v>7</v>
      </c>
      <c r="E81" s="10">
        <v>2200</v>
      </c>
      <c r="F81" s="10">
        <v>400</v>
      </c>
      <c r="G81" s="11">
        <f t="shared" si="8"/>
        <v>18.181818181818183</v>
      </c>
      <c r="H81" s="10">
        <v>1400</v>
      </c>
      <c r="I81" s="9">
        <v>7</v>
      </c>
      <c r="J81" s="8">
        <v>1</v>
      </c>
      <c r="K81" s="9">
        <v>30.2</v>
      </c>
      <c r="L81" s="9">
        <v>30.2</v>
      </c>
      <c r="M81" s="9">
        <f t="shared" si="9"/>
        <v>21.571428571428573</v>
      </c>
      <c r="N81" s="9">
        <f t="shared" si="10"/>
        <v>6.1966907962771458</v>
      </c>
      <c r="O81" s="9">
        <f t="shared" si="11"/>
        <v>7.2508917954815617</v>
      </c>
      <c r="P81" s="11">
        <f t="shared" si="12"/>
        <v>248.11206949987366</v>
      </c>
      <c r="Q81" s="11">
        <f t="shared" si="13"/>
        <v>197.50035140327077</v>
      </c>
      <c r="R81" s="8">
        <v>1</v>
      </c>
      <c r="S81" s="8">
        <v>1</v>
      </c>
      <c r="T81" s="8">
        <v>1</v>
      </c>
      <c r="U81" s="11">
        <f t="shared" si="14"/>
        <v>100</v>
      </c>
      <c r="V81" s="11">
        <f t="shared" si="15"/>
        <v>300</v>
      </c>
      <c r="W81" s="9">
        <v>1</v>
      </c>
      <c r="X81" s="9">
        <v>10</v>
      </c>
    </row>
    <row r="82" spans="1:24" x14ac:dyDescent="0.2">
      <c r="A82" s="7" t="s">
        <v>55</v>
      </c>
      <c r="B82" s="7" t="s">
        <v>338</v>
      </c>
      <c r="C82" s="8">
        <v>1</v>
      </c>
      <c r="D82" s="9">
        <v>15</v>
      </c>
      <c r="E82" s="10">
        <v>800</v>
      </c>
      <c r="F82" s="10">
        <v>100</v>
      </c>
      <c r="G82" s="11">
        <f t="shared" si="8"/>
        <v>12.5</v>
      </c>
      <c r="H82" s="10">
        <v>900</v>
      </c>
      <c r="I82" s="9">
        <v>15</v>
      </c>
      <c r="J82" s="8">
        <v>1</v>
      </c>
      <c r="K82" s="9">
        <v>0</v>
      </c>
      <c r="L82" s="9">
        <v>0</v>
      </c>
      <c r="M82" s="9">
        <f t="shared" si="9"/>
        <v>0</v>
      </c>
      <c r="N82" s="9">
        <f t="shared" si="10"/>
        <v>6.1966907962771458</v>
      </c>
      <c r="O82" s="9">
        <f t="shared" si="11"/>
        <v>7.2508917954815617</v>
      </c>
      <c r="P82" s="11">
        <f t="shared" si="12"/>
        <v>-100</v>
      </c>
      <c r="Q82" s="11">
        <f t="shared" si="13"/>
        <v>-100</v>
      </c>
      <c r="R82" s="8">
        <v>0</v>
      </c>
      <c r="S82" s="8">
        <v>0</v>
      </c>
      <c r="T82" s="8">
        <v>0</v>
      </c>
      <c r="U82" s="11">
        <f t="shared" si="14"/>
        <v>0</v>
      </c>
      <c r="V82" s="11">
        <f t="shared" si="15"/>
        <v>0</v>
      </c>
      <c r="W82" s="9">
        <v>6</v>
      </c>
      <c r="X82" s="9">
        <v>6</v>
      </c>
    </row>
    <row r="83" spans="1:24" x14ac:dyDescent="0.2">
      <c r="A83" s="7" t="s">
        <v>55</v>
      </c>
      <c r="B83" s="7" t="s">
        <v>339</v>
      </c>
      <c r="C83" s="8">
        <v>1</v>
      </c>
      <c r="D83" s="9">
        <v>15</v>
      </c>
      <c r="E83" s="10">
        <v>800</v>
      </c>
      <c r="F83" s="10">
        <v>100</v>
      </c>
      <c r="G83" s="11">
        <f t="shared" si="8"/>
        <v>12.5</v>
      </c>
      <c r="H83" s="10">
        <v>900</v>
      </c>
      <c r="I83" s="9">
        <v>15</v>
      </c>
      <c r="J83" s="8">
        <v>1</v>
      </c>
      <c r="K83" s="9">
        <v>0</v>
      </c>
      <c r="L83" s="9">
        <v>0</v>
      </c>
      <c r="M83" s="9">
        <f t="shared" si="9"/>
        <v>0</v>
      </c>
      <c r="N83" s="9">
        <f t="shared" si="10"/>
        <v>6.1966907962771458</v>
      </c>
      <c r="O83" s="9">
        <f t="shared" si="11"/>
        <v>7.2508917954815617</v>
      </c>
      <c r="P83" s="11">
        <f t="shared" si="12"/>
        <v>-100</v>
      </c>
      <c r="Q83" s="11">
        <f t="shared" si="13"/>
        <v>-100</v>
      </c>
      <c r="R83" s="8">
        <v>0</v>
      </c>
      <c r="S83" s="8">
        <v>0</v>
      </c>
      <c r="T83" s="8">
        <v>0</v>
      </c>
      <c r="U83" s="11">
        <f t="shared" si="14"/>
        <v>0</v>
      </c>
      <c r="V83" s="11">
        <f t="shared" si="15"/>
        <v>0</v>
      </c>
      <c r="W83" s="9">
        <v>6</v>
      </c>
      <c r="X83" s="9">
        <v>6</v>
      </c>
    </row>
    <row r="84" spans="1:24" x14ac:dyDescent="0.2">
      <c r="A84" s="7" t="s">
        <v>55</v>
      </c>
      <c r="B84" s="7" t="s">
        <v>341</v>
      </c>
      <c r="C84" s="8">
        <v>1</v>
      </c>
      <c r="D84" s="9">
        <v>1.6</v>
      </c>
      <c r="E84" s="10">
        <v>2100</v>
      </c>
      <c r="F84" s="10">
        <v>400</v>
      </c>
      <c r="G84" s="11">
        <f t="shared" si="8"/>
        <v>19.047619047619047</v>
      </c>
      <c r="H84" s="10">
        <v>2500</v>
      </c>
      <c r="I84" s="9">
        <v>1.6</v>
      </c>
      <c r="J84" s="8">
        <v>1</v>
      </c>
      <c r="K84" s="9">
        <v>27.75</v>
      </c>
      <c r="L84" s="9">
        <v>27.75</v>
      </c>
      <c r="M84" s="9">
        <f t="shared" si="9"/>
        <v>11.1</v>
      </c>
      <c r="N84" s="9">
        <f t="shared" si="10"/>
        <v>6.1966907962771458</v>
      </c>
      <c r="O84" s="9">
        <f t="shared" si="11"/>
        <v>7.2508917954815617</v>
      </c>
      <c r="P84" s="11">
        <f t="shared" si="12"/>
        <v>79.127866226093914</v>
      </c>
      <c r="Q84" s="11">
        <f t="shared" si="13"/>
        <v>53.084617907510825</v>
      </c>
      <c r="R84" s="8">
        <v>1</v>
      </c>
      <c r="S84" s="8">
        <v>1</v>
      </c>
      <c r="T84" s="8">
        <v>1</v>
      </c>
      <c r="U84" s="11">
        <f t="shared" si="14"/>
        <v>100</v>
      </c>
      <c r="V84" s="11">
        <f t="shared" si="15"/>
        <v>300</v>
      </c>
      <c r="W84" s="9">
        <v>1</v>
      </c>
      <c r="X84" s="9">
        <v>6</v>
      </c>
    </row>
    <row r="85" spans="1:24" x14ac:dyDescent="0.2">
      <c r="A85" s="7" t="s">
        <v>55</v>
      </c>
      <c r="B85" s="7" t="s">
        <v>342</v>
      </c>
      <c r="C85" s="8">
        <v>1</v>
      </c>
      <c r="D85" s="9">
        <v>1.6</v>
      </c>
      <c r="E85" s="10">
        <v>2100</v>
      </c>
      <c r="F85" s="10">
        <v>400</v>
      </c>
      <c r="G85" s="11">
        <f t="shared" si="8"/>
        <v>19.047619047619047</v>
      </c>
      <c r="H85" s="10">
        <v>2500</v>
      </c>
      <c r="I85" s="9">
        <v>1.6</v>
      </c>
      <c r="J85" s="8">
        <v>1</v>
      </c>
      <c r="K85" s="9">
        <v>27.75</v>
      </c>
      <c r="L85" s="9">
        <v>27.75</v>
      </c>
      <c r="M85" s="9">
        <f t="shared" si="9"/>
        <v>11.1</v>
      </c>
      <c r="N85" s="9">
        <f t="shared" si="10"/>
        <v>6.1966907962771458</v>
      </c>
      <c r="O85" s="9">
        <f t="shared" si="11"/>
        <v>7.2508917954815617</v>
      </c>
      <c r="P85" s="11">
        <f t="shared" si="12"/>
        <v>79.127866226093914</v>
      </c>
      <c r="Q85" s="11">
        <f t="shared" si="13"/>
        <v>53.084617907510825</v>
      </c>
      <c r="R85" s="8">
        <v>1</v>
      </c>
      <c r="S85" s="8">
        <v>1</v>
      </c>
      <c r="T85" s="8">
        <v>1</v>
      </c>
      <c r="U85" s="11">
        <f t="shared" si="14"/>
        <v>100</v>
      </c>
      <c r="V85" s="11">
        <f t="shared" si="15"/>
        <v>300</v>
      </c>
      <c r="W85" s="9">
        <v>1</v>
      </c>
      <c r="X85" s="9">
        <v>6</v>
      </c>
    </row>
    <row r="86" spans="1:24" x14ac:dyDescent="0.2">
      <c r="A86" s="7" t="s">
        <v>55</v>
      </c>
      <c r="B86" s="7" t="s">
        <v>347</v>
      </c>
      <c r="C86" s="8">
        <v>1</v>
      </c>
      <c r="D86" s="9">
        <v>6</v>
      </c>
      <c r="E86" s="10">
        <v>1200</v>
      </c>
      <c r="F86" s="10">
        <v>300</v>
      </c>
      <c r="G86" s="11">
        <f t="shared" si="8"/>
        <v>25</v>
      </c>
      <c r="H86" s="10">
        <v>1500</v>
      </c>
      <c r="I86" s="9">
        <v>6</v>
      </c>
      <c r="J86" s="8">
        <v>1</v>
      </c>
      <c r="K86" s="9">
        <v>23.01</v>
      </c>
      <c r="L86" s="9">
        <v>23.01</v>
      </c>
      <c r="M86" s="9">
        <f t="shared" si="9"/>
        <v>15.340000000000002</v>
      </c>
      <c r="N86" s="9">
        <f t="shared" si="10"/>
        <v>6.1966907962771458</v>
      </c>
      <c r="O86" s="9">
        <f t="shared" si="11"/>
        <v>7.2508917954815617</v>
      </c>
      <c r="P86" s="11">
        <f t="shared" si="12"/>
        <v>147.55148359534061</v>
      </c>
      <c r="Q86" s="11">
        <f t="shared" si="13"/>
        <v>111.56018366677623</v>
      </c>
      <c r="R86" s="8">
        <v>0</v>
      </c>
      <c r="S86" s="8">
        <v>1</v>
      </c>
      <c r="T86" s="8">
        <v>1</v>
      </c>
      <c r="U86" s="11">
        <f t="shared" si="14"/>
        <v>0</v>
      </c>
      <c r="V86" s="11">
        <f t="shared" si="15"/>
        <v>200</v>
      </c>
      <c r="W86" s="9">
        <v>2</v>
      </c>
      <c r="X86" s="9">
        <v>6</v>
      </c>
    </row>
    <row r="87" spans="1:24" x14ac:dyDescent="0.2">
      <c r="A87" s="7" t="s">
        <v>55</v>
      </c>
      <c r="B87" s="7" t="s">
        <v>348</v>
      </c>
      <c r="C87" s="8">
        <v>1</v>
      </c>
      <c r="D87" s="9">
        <v>6</v>
      </c>
      <c r="E87" s="10">
        <v>1200</v>
      </c>
      <c r="F87" s="10">
        <v>300</v>
      </c>
      <c r="G87" s="11">
        <f t="shared" si="8"/>
        <v>25</v>
      </c>
      <c r="H87" s="10">
        <v>1500</v>
      </c>
      <c r="I87" s="9">
        <v>6</v>
      </c>
      <c r="J87" s="8">
        <v>1</v>
      </c>
      <c r="K87" s="9">
        <v>23.01</v>
      </c>
      <c r="L87" s="9">
        <v>23.01</v>
      </c>
      <c r="M87" s="9">
        <f t="shared" si="9"/>
        <v>15.340000000000002</v>
      </c>
      <c r="N87" s="9">
        <f t="shared" si="10"/>
        <v>6.1966907962771458</v>
      </c>
      <c r="O87" s="9">
        <f t="shared" si="11"/>
        <v>7.2508917954815617</v>
      </c>
      <c r="P87" s="11">
        <f t="shared" si="12"/>
        <v>147.55148359534061</v>
      </c>
      <c r="Q87" s="11">
        <f t="shared" si="13"/>
        <v>111.56018366677623</v>
      </c>
      <c r="R87" s="8">
        <v>0</v>
      </c>
      <c r="S87" s="8">
        <v>1</v>
      </c>
      <c r="T87" s="8">
        <v>1</v>
      </c>
      <c r="U87" s="11">
        <f t="shared" si="14"/>
        <v>0</v>
      </c>
      <c r="V87" s="11">
        <f t="shared" si="15"/>
        <v>200</v>
      </c>
      <c r="W87" s="9">
        <v>2</v>
      </c>
      <c r="X87" s="9">
        <v>6</v>
      </c>
    </row>
    <row r="88" spans="1:24" x14ac:dyDescent="0.2">
      <c r="A88" s="7" t="s">
        <v>55</v>
      </c>
      <c r="B88" s="7" t="s">
        <v>350</v>
      </c>
      <c r="C88" s="8">
        <v>1</v>
      </c>
      <c r="D88" s="9">
        <v>3</v>
      </c>
      <c r="E88" s="10">
        <v>1600</v>
      </c>
      <c r="F88" s="10">
        <v>500</v>
      </c>
      <c r="G88" s="11">
        <f t="shared" si="8"/>
        <v>31.25</v>
      </c>
      <c r="H88" s="10">
        <v>2100</v>
      </c>
      <c r="I88" s="9">
        <v>3</v>
      </c>
      <c r="J88" s="8">
        <v>1</v>
      </c>
      <c r="K88" s="9">
        <v>0</v>
      </c>
      <c r="L88" s="9">
        <v>0</v>
      </c>
      <c r="M88" s="9">
        <f t="shared" si="9"/>
        <v>0</v>
      </c>
      <c r="N88" s="9">
        <f t="shared" si="10"/>
        <v>6.1966907962771458</v>
      </c>
      <c r="O88" s="9">
        <f t="shared" si="11"/>
        <v>7.2508917954815617</v>
      </c>
      <c r="P88" s="11">
        <f t="shared" si="12"/>
        <v>-100</v>
      </c>
      <c r="Q88" s="11">
        <f t="shared" si="13"/>
        <v>-100</v>
      </c>
      <c r="R88" s="8">
        <v>0</v>
      </c>
      <c r="S88" s="8">
        <v>0</v>
      </c>
      <c r="T88" s="8">
        <v>0</v>
      </c>
      <c r="U88" s="11">
        <f t="shared" si="14"/>
        <v>0</v>
      </c>
      <c r="V88" s="11">
        <f t="shared" si="15"/>
        <v>0</v>
      </c>
      <c r="W88" s="9">
        <v>5</v>
      </c>
      <c r="X88" s="9">
        <v>6</v>
      </c>
    </row>
    <row r="89" spans="1:24" x14ac:dyDescent="0.2">
      <c r="A89" s="7" t="s">
        <v>55</v>
      </c>
      <c r="B89" s="7" t="s">
        <v>354</v>
      </c>
      <c r="C89" s="8">
        <v>3</v>
      </c>
      <c r="D89" s="9">
        <v>8.5</v>
      </c>
      <c r="E89" s="10">
        <v>3300</v>
      </c>
      <c r="F89" s="10">
        <v>400</v>
      </c>
      <c r="G89" s="11">
        <f t="shared" si="8"/>
        <v>12.121212121212121</v>
      </c>
      <c r="H89" s="10">
        <v>1700</v>
      </c>
      <c r="I89" s="9">
        <v>8.5</v>
      </c>
      <c r="J89" s="8">
        <v>1</v>
      </c>
      <c r="K89" s="9">
        <v>0</v>
      </c>
      <c r="L89" s="9">
        <v>0</v>
      </c>
      <c r="M89" s="9">
        <f t="shared" si="9"/>
        <v>0</v>
      </c>
      <c r="N89" s="9">
        <f t="shared" si="10"/>
        <v>6.1966907962771458</v>
      </c>
      <c r="O89" s="9">
        <f t="shared" si="11"/>
        <v>7.2508917954815617</v>
      </c>
      <c r="P89" s="11">
        <f t="shared" si="12"/>
        <v>-100</v>
      </c>
      <c r="Q89" s="11">
        <f t="shared" si="13"/>
        <v>-100</v>
      </c>
      <c r="R89" s="8">
        <v>0</v>
      </c>
      <c r="S89" s="8">
        <v>0</v>
      </c>
      <c r="T89" s="8">
        <v>0</v>
      </c>
      <c r="U89" s="11">
        <f t="shared" si="14"/>
        <v>0</v>
      </c>
      <c r="V89" s="11">
        <f t="shared" si="15"/>
        <v>0</v>
      </c>
      <c r="W89" s="9">
        <v>4</v>
      </c>
      <c r="X89" s="9">
        <v>6</v>
      </c>
    </row>
    <row r="90" spans="1:24" x14ac:dyDescent="0.2">
      <c r="A90" s="7" t="s">
        <v>55</v>
      </c>
      <c r="B90" s="7" t="s">
        <v>357</v>
      </c>
      <c r="C90" s="8">
        <v>2</v>
      </c>
      <c r="D90" s="9">
        <v>8</v>
      </c>
      <c r="E90" s="10">
        <v>3200</v>
      </c>
      <c r="F90" s="10">
        <v>300</v>
      </c>
      <c r="G90" s="11">
        <f t="shared" si="8"/>
        <v>9.375</v>
      </c>
      <c r="H90" s="10">
        <v>3500</v>
      </c>
      <c r="I90" s="9">
        <v>8</v>
      </c>
      <c r="J90" s="8">
        <v>2</v>
      </c>
      <c r="K90" s="9">
        <v>37.54</v>
      </c>
      <c r="L90" s="9">
        <v>37.54</v>
      </c>
      <c r="M90" s="9">
        <f t="shared" si="9"/>
        <v>10.725714285714284</v>
      </c>
      <c r="N90" s="9">
        <f t="shared" si="10"/>
        <v>6.1966907962771458</v>
      </c>
      <c r="O90" s="9">
        <f t="shared" si="11"/>
        <v>7.2508917954815617</v>
      </c>
      <c r="P90" s="11">
        <f t="shared" si="12"/>
        <v>73.087776013579528</v>
      </c>
      <c r="Q90" s="11">
        <f t="shared" si="13"/>
        <v>47.922691280513661</v>
      </c>
      <c r="R90" s="8">
        <v>1</v>
      </c>
      <c r="S90" s="8">
        <v>1</v>
      </c>
      <c r="T90" s="8">
        <v>2</v>
      </c>
      <c r="U90" s="11">
        <f t="shared" si="14"/>
        <v>50</v>
      </c>
      <c r="V90" s="11">
        <f t="shared" si="15"/>
        <v>200</v>
      </c>
      <c r="W90" s="9">
        <v>2</v>
      </c>
      <c r="X90" s="9">
        <v>7</v>
      </c>
    </row>
    <row r="91" spans="1:24" x14ac:dyDescent="0.2">
      <c r="A91" s="7" t="s">
        <v>55</v>
      </c>
      <c r="B91" s="7" t="s">
        <v>360</v>
      </c>
      <c r="C91" s="8">
        <v>1</v>
      </c>
      <c r="D91" s="9">
        <v>20</v>
      </c>
      <c r="E91" s="10">
        <v>700</v>
      </c>
      <c r="F91" s="10">
        <v>0</v>
      </c>
      <c r="G91" s="11">
        <f t="shared" si="8"/>
        <v>0</v>
      </c>
      <c r="H91" s="10">
        <v>0</v>
      </c>
      <c r="I91" s="9">
        <v>20</v>
      </c>
      <c r="J91" s="8">
        <v>0</v>
      </c>
      <c r="K91" s="9">
        <v>0</v>
      </c>
      <c r="L91" s="9">
        <v>0</v>
      </c>
      <c r="M91" s="9">
        <f t="shared" si="9"/>
        <v>0</v>
      </c>
      <c r="N91" s="9">
        <f t="shared" si="10"/>
        <v>6.1966907962771458</v>
      </c>
      <c r="O91" s="9">
        <f t="shared" si="11"/>
        <v>7.2508917954815617</v>
      </c>
      <c r="P91" s="11">
        <f t="shared" si="12"/>
        <v>-100</v>
      </c>
      <c r="Q91" s="11">
        <f t="shared" si="13"/>
        <v>-100</v>
      </c>
      <c r="R91" s="8">
        <v>0</v>
      </c>
      <c r="S91" s="8">
        <v>0</v>
      </c>
      <c r="T91" s="8">
        <v>0</v>
      </c>
      <c r="U91" s="11">
        <f t="shared" si="14"/>
        <v>0</v>
      </c>
      <c r="V91" s="11">
        <f t="shared" si="15"/>
        <v>0</v>
      </c>
      <c r="W91" s="9">
        <v>0</v>
      </c>
      <c r="X91" s="9">
        <v>0</v>
      </c>
    </row>
    <row r="92" spans="1:24" x14ac:dyDescent="0.2">
      <c r="A92" s="7" t="s">
        <v>55</v>
      </c>
      <c r="B92" s="7" t="s">
        <v>363</v>
      </c>
      <c r="C92" s="8">
        <v>1</v>
      </c>
      <c r="D92" s="9">
        <v>2.5</v>
      </c>
      <c r="E92" s="10">
        <v>1700</v>
      </c>
      <c r="F92" s="10">
        <v>0</v>
      </c>
      <c r="G92" s="11">
        <f t="shared" si="8"/>
        <v>0</v>
      </c>
      <c r="H92" s="10">
        <v>0</v>
      </c>
      <c r="I92" s="9">
        <v>2.5</v>
      </c>
      <c r="J92" s="8">
        <v>0</v>
      </c>
      <c r="K92" s="9">
        <v>0</v>
      </c>
      <c r="L92" s="9">
        <v>0</v>
      </c>
      <c r="M92" s="9">
        <f t="shared" si="9"/>
        <v>0</v>
      </c>
      <c r="N92" s="9">
        <f t="shared" si="10"/>
        <v>6.1966907962771458</v>
      </c>
      <c r="O92" s="9">
        <f t="shared" si="11"/>
        <v>7.2508917954815617</v>
      </c>
      <c r="P92" s="11">
        <f t="shared" si="12"/>
        <v>-100</v>
      </c>
      <c r="Q92" s="11">
        <f t="shared" si="13"/>
        <v>-100</v>
      </c>
      <c r="R92" s="8">
        <v>0</v>
      </c>
      <c r="S92" s="8">
        <v>0</v>
      </c>
      <c r="T92" s="8">
        <v>0</v>
      </c>
      <c r="U92" s="11">
        <f t="shared" si="14"/>
        <v>0</v>
      </c>
      <c r="V92" s="11">
        <f t="shared" si="15"/>
        <v>0</v>
      </c>
      <c r="W92" s="9">
        <v>0</v>
      </c>
      <c r="X92" s="9">
        <v>0</v>
      </c>
    </row>
    <row r="93" spans="1:24" x14ac:dyDescent="0.2">
      <c r="A93" s="7" t="s">
        <v>55</v>
      </c>
      <c r="B93" s="7" t="s">
        <v>365</v>
      </c>
      <c r="C93" s="8">
        <v>1</v>
      </c>
      <c r="D93" s="9">
        <v>6</v>
      </c>
      <c r="E93" s="10">
        <v>1200</v>
      </c>
      <c r="F93" s="10">
        <v>100</v>
      </c>
      <c r="G93" s="11">
        <f t="shared" si="8"/>
        <v>8.3333333333333321</v>
      </c>
      <c r="H93" s="10">
        <v>1300</v>
      </c>
      <c r="I93" s="9">
        <v>6</v>
      </c>
      <c r="J93" s="8">
        <v>1</v>
      </c>
      <c r="K93" s="9">
        <v>0</v>
      </c>
      <c r="L93" s="9">
        <v>0</v>
      </c>
      <c r="M93" s="9">
        <f t="shared" si="9"/>
        <v>0</v>
      </c>
      <c r="N93" s="9">
        <f t="shared" si="10"/>
        <v>6.1966907962771458</v>
      </c>
      <c r="O93" s="9">
        <f t="shared" si="11"/>
        <v>7.2508917954815617</v>
      </c>
      <c r="P93" s="11">
        <f t="shared" si="12"/>
        <v>-100</v>
      </c>
      <c r="Q93" s="11">
        <f t="shared" si="13"/>
        <v>-100</v>
      </c>
      <c r="R93" s="8">
        <v>0</v>
      </c>
      <c r="S93" s="8">
        <v>0</v>
      </c>
      <c r="T93" s="8">
        <v>0</v>
      </c>
      <c r="U93" s="11">
        <f t="shared" si="14"/>
        <v>0</v>
      </c>
      <c r="V93" s="11">
        <f t="shared" si="15"/>
        <v>0</v>
      </c>
      <c r="W93" s="9">
        <v>4</v>
      </c>
      <c r="X93" s="9">
        <v>8</v>
      </c>
    </row>
    <row r="94" spans="1:24" x14ac:dyDescent="0.2">
      <c r="A94" s="7" t="s">
        <v>55</v>
      </c>
      <c r="B94" s="7" t="s">
        <v>366</v>
      </c>
      <c r="C94" s="8">
        <v>1</v>
      </c>
      <c r="D94" s="9">
        <v>6</v>
      </c>
      <c r="E94" s="10">
        <v>1200</v>
      </c>
      <c r="F94" s="10">
        <v>100</v>
      </c>
      <c r="G94" s="11">
        <f t="shared" si="8"/>
        <v>8.3333333333333321</v>
      </c>
      <c r="H94" s="10">
        <v>1300</v>
      </c>
      <c r="I94" s="9">
        <v>6</v>
      </c>
      <c r="J94" s="8">
        <v>1</v>
      </c>
      <c r="K94" s="9">
        <v>0</v>
      </c>
      <c r="L94" s="9">
        <v>0</v>
      </c>
      <c r="M94" s="9">
        <f t="shared" si="9"/>
        <v>0</v>
      </c>
      <c r="N94" s="9">
        <f t="shared" si="10"/>
        <v>6.1966907962771458</v>
      </c>
      <c r="O94" s="9">
        <f t="shared" si="11"/>
        <v>7.2508917954815617</v>
      </c>
      <c r="P94" s="11">
        <f t="shared" si="12"/>
        <v>-100</v>
      </c>
      <c r="Q94" s="11">
        <f t="shared" si="13"/>
        <v>-100</v>
      </c>
      <c r="R94" s="8">
        <v>0</v>
      </c>
      <c r="S94" s="8">
        <v>0</v>
      </c>
      <c r="T94" s="8">
        <v>0</v>
      </c>
      <c r="U94" s="11">
        <f t="shared" si="14"/>
        <v>0</v>
      </c>
      <c r="V94" s="11">
        <f t="shared" si="15"/>
        <v>0</v>
      </c>
      <c r="W94" s="9">
        <v>4</v>
      </c>
      <c r="X94" s="9">
        <v>8</v>
      </c>
    </row>
    <row r="95" spans="1:24" x14ac:dyDescent="0.2">
      <c r="A95" s="7" t="s">
        <v>55</v>
      </c>
      <c r="B95" s="7" t="s">
        <v>368</v>
      </c>
      <c r="C95" s="8">
        <v>1</v>
      </c>
      <c r="D95" s="9">
        <v>15</v>
      </c>
      <c r="E95" s="10">
        <v>800</v>
      </c>
      <c r="F95" s="10">
        <v>0</v>
      </c>
      <c r="G95" s="11">
        <f t="shared" si="8"/>
        <v>0</v>
      </c>
      <c r="H95" s="10">
        <v>800</v>
      </c>
      <c r="I95" s="9">
        <v>15</v>
      </c>
      <c r="J95" s="8">
        <v>1</v>
      </c>
      <c r="K95" s="9">
        <v>0</v>
      </c>
      <c r="L95" s="9">
        <v>0</v>
      </c>
      <c r="M95" s="9">
        <f t="shared" si="9"/>
        <v>0</v>
      </c>
      <c r="N95" s="9">
        <f t="shared" si="10"/>
        <v>6.1966907962771458</v>
      </c>
      <c r="O95" s="9">
        <f t="shared" si="11"/>
        <v>7.2508917954815617</v>
      </c>
      <c r="P95" s="11">
        <f t="shared" si="12"/>
        <v>-100</v>
      </c>
      <c r="Q95" s="11">
        <f t="shared" si="13"/>
        <v>-100</v>
      </c>
      <c r="R95" s="8">
        <v>0</v>
      </c>
      <c r="S95" s="8">
        <v>0</v>
      </c>
      <c r="T95" s="8">
        <v>0</v>
      </c>
      <c r="U95" s="11">
        <f t="shared" si="14"/>
        <v>0</v>
      </c>
      <c r="V95" s="11">
        <f t="shared" si="15"/>
        <v>0</v>
      </c>
      <c r="W95" s="9">
        <v>6</v>
      </c>
      <c r="X95" s="9">
        <v>8</v>
      </c>
    </row>
    <row r="96" spans="1:24" x14ac:dyDescent="0.2">
      <c r="A96" s="7" t="s">
        <v>55</v>
      </c>
      <c r="B96" s="7" t="s">
        <v>369</v>
      </c>
      <c r="C96" s="8">
        <v>1</v>
      </c>
      <c r="D96" s="9">
        <v>15</v>
      </c>
      <c r="E96" s="10">
        <v>800</v>
      </c>
      <c r="F96" s="10">
        <v>0</v>
      </c>
      <c r="G96" s="11">
        <f t="shared" si="8"/>
        <v>0</v>
      </c>
      <c r="H96" s="10">
        <v>800</v>
      </c>
      <c r="I96" s="9">
        <v>15</v>
      </c>
      <c r="J96" s="8">
        <v>1</v>
      </c>
      <c r="K96" s="9">
        <v>0</v>
      </c>
      <c r="L96" s="9">
        <v>0</v>
      </c>
      <c r="M96" s="9">
        <f t="shared" si="9"/>
        <v>0</v>
      </c>
      <c r="N96" s="9">
        <f t="shared" si="10"/>
        <v>6.1966907962771458</v>
      </c>
      <c r="O96" s="9">
        <f t="shared" si="11"/>
        <v>7.2508917954815617</v>
      </c>
      <c r="P96" s="11">
        <f t="shared" si="12"/>
        <v>-100</v>
      </c>
      <c r="Q96" s="11">
        <f t="shared" si="13"/>
        <v>-100</v>
      </c>
      <c r="R96" s="8">
        <v>0</v>
      </c>
      <c r="S96" s="8">
        <v>0</v>
      </c>
      <c r="T96" s="8">
        <v>0</v>
      </c>
      <c r="U96" s="11">
        <f t="shared" si="14"/>
        <v>0</v>
      </c>
      <c r="V96" s="11">
        <f t="shared" si="15"/>
        <v>0</v>
      </c>
      <c r="W96" s="9">
        <v>6</v>
      </c>
      <c r="X96" s="9">
        <v>8</v>
      </c>
    </row>
    <row r="97" spans="1:24" x14ac:dyDescent="0.2">
      <c r="A97" s="7" t="s">
        <v>55</v>
      </c>
      <c r="B97" s="7" t="s">
        <v>373</v>
      </c>
      <c r="C97" s="8">
        <v>1</v>
      </c>
      <c r="D97" s="9">
        <v>8</v>
      </c>
      <c r="E97" s="10">
        <v>1000</v>
      </c>
      <c r="F97" s="10">
        <v>200</v>
      </c>
      <c r="G97" s="11">
        <f t="shared" si="8"/>
        <v>20</v>
      </c>
      <c r="H97" s="10">
        <v>1200</v>
      </c>
      <c r="I97" s="9">
        <v>8</v>
      </c>
      <c r="J97" s="8">
        <v>1</v>
      </c>
      <c r="K97" s="9">
        <v>0</v>
      </c>
      <c r="L97" s="9">
        <v>0</v>
      </c>
      <c r="M97" s="9">
        <f t="shared" si="9"/>
        <v>0</v>
      </c>
      <c r="N97" s="9">
        <f t="shared" si="10"/>
        <v>6.1966907962771458</v>
      </c>
      <c r="O97" s="9">
        <f t="shared" si="11"/>
        <v>7.2508917954815617</v>
      </c>
      <c r="P97" s="11">
        <f t="shared" si="12"/>
        <v>-100</v>
      </c>
      <c r="Q97" s="11">
        <f t="shared" si="13"/>
        <v>-100</v>
      </c>
      <c r="R97" s="8">
        <v>0</v>
      </c>
      <c r="S97" s="8">
        <v>0</v>
      </c>
      <c r="T97" s="8">
        <v>0</v>
      </c>
      <c r="U97" s="11">
        <f t="shared" si="14"/>
        <v>0</v>
      </c>
      <c r="V97" s="11">
        <f t="shared" si="15"/>
        <v>0</v>
      </c>
      <c r="W97" s="9">
        <v>7</v>
      </c>
      <c r="X97" s="9">
        <v>8</v>
      </c>
    </row>
    <row r="98" spans="1:24" x14ac:dyDescent="0.2">
      <c r="A98" s="7" t="s">
        <v>55</v>
      </c>
      <c r="B98" s="7" t="s">
        <v>374</v>
      </c>
      <c r="C98" s="8">
        <v>1</v>
      </c>
      <c r="D98" s="9">
        <v>8</v>
      </c>
      <c r="E98" s="10">
        <v>1000</v>
      </c>
      <c r="F98" s="10">
        <v>200</v>
      </c>
      <c r="G98" s="11">
        <f t="shared" si="8"/>
        <v>20</v>
      </c>
      <c r="H98" s="10">
        <v>1200</v>
      </c>
      <c r="I98" s="9">
        <v>8</v>
      </c>
      <c r="J98" s="8">
        <v>1</v>
      </c>
      <c r="K98" s="9">
        <v>0</v>
      </c>
      <c r="L98" s="9">
        <v>0</v>
      </c>
      <c r="M98" s="9">
        <f t="shared" si="9"/>
        <v>0</v>
      </c>
      <c r="N98" s="9">
        <f t="shared" si="10"/>
        <v>6.1966907962771458</v>
      </c>
      <c r="O98" s="9">
        <f t="shared" si="11"/>
        <v>7.2508917954815617</v>
      </c>
      <c r="P98" s="11">
        <f t="shared" si="12"/>
        <v>-100</v>
      </c>
      <c r="Q98" s="11">
        <f t="shared" si="13"/>
        <v>-100</v>
      </c>
      <c r="R98" s="8">
        <v>0</v>
      </c>
      <c r="S98" s="8">
        <v>0</v>
      </c>
      <c r="T98" s="8">
        <v>0</v>
      </c>
      <c r="U98" s="11">
        <f t="shared" si="14"/>
        <v>0</v>
      </c>
      <c r="V98" s="11">
        <f t="shared" si="15"/>
        <v>0</v>
      </c>
      <c r="W98" s="9">
        <v>7</v>
      </c>
      <c r="X98" s="9">
        <v>8</v>
      </c>
    </row>
    <row r="99" spans="1:24" x14ac:dyDescent="0.2">
      <c r="A99" s="7" t="s">
        <v>55</v>
      </c>
      <c r="B99" s="7" t="s">
        <v>378</v>
      </c>
      <c r="C99" s="8">
        <v>1</v>
      </c>
      <c r="D99" s="9">
        <v>50</v>
      </c>
      <c r="E99" s="10">
        <v>400</v>
      </c>
      <c r="F99" s="10">
        <v>0</v>
      </c>
      <c r="G99" s="11">
        <f t="shared" si="8"/>
        <v>0</v>
      </c>
      <c r="H99" s="10">
        <v>0</v>
      </c>
      <c r="I99" s="9">
        <v>50</v>
      </c>
      <c r="J99" s="8">
        <v>0</v>
      </c>
      <c r="K99" s="9">
        <v>0</v>
      </c>
      <c r="L99" s="9">
        <v>0</v>
      </c>
      <c r="M99" s="9">
        <f t="shared" si="9"/>
        <v>0</v>
      </c>
      <c r="N99" s="9">
        <f t="shared" si="10"/>
        <v>6.1966907962771458</v>
      </c>
      <c r="O99" s="9">
        <f t="shared" si="11"/>
        <v>7.2508917954815617</v>
      </c>
      <c r="P99" s="11">
        <f t="shared" si="12"/>
        <v>-100</v>
      </c>
      <c r="Q99" s="11">
        <f t="shared" si="13"/>
        <v>-100</v>
      </c>
      <c r="R99" s="8">
        <v>0</v>
      </c>
      <c r="S99" s="8">
        <v>0</v>
      </c>
      <c r="T99" s="8">
        <v>0</v>
      </c>
      <c r="U99" s="11">
        <f t="shared" si="14"/>
        <v>0</v>
      </c>
      <c r="V99" s="11">
        <f t="shared" si="15"/>
        <v>0</v>
      </c>
      <c r="W99" s="9">
        <v>0</v>
      </c>
      <c r="X99" s="9">
        <v>0</v>
      </c>
    </row>
    <row r="100" spans="1:24" x14ac:dyDescent="0.2">
      <c r="A100" s="7" t="s">
        <v>55</v>
      </c>
      <c r="B100" s="7" t="s">
        <v>382</v>
      </c>
      <c r="C100" s="8">
        <v>1</v>
      </c>
      <c r="D100" s="9">
        <v>15</v>
      </c>
      <c r="E100" s="10">
        <v>800</v>
      </c>
      <c r="F100" s="10">
        <v>0</v>
      </c>
      <c r="G100" s="11">
        <f t="shared" si="8"/>
        <v>0</v>
      </c>
      <c r="H100" s="10">
        <v>800</v>
      </c>
      <c r="I100" s="9">
        <v>15</v>
      </c>
      <c r="J100" s="8">
        <v>1</v>
      </c>
      <c r="K100" s="9">
        <v>0</v>
      </c>
      <c r="L100" s="9">
        <v>0</v>
      </c>
      <c r="M100" s="9">
        <f t="shared" si="9"/>
        <v>0</v>
      </c>
      <c r="N100" s="9">
        <f t="shared" si="10"/>
        <v>6.1966907962771458</v>
      </c>
      <c r="O100" s="9">
        <f t="shared" si="11"/>
        <v>7.2508917954815617</v>
      </c>
      <c r="P100" s="11">
        <f t="shared" si="12"/>
        <v>-100</v>
      </c>
      <c r="Q100" s="11">
        <f t="shared" si="13"/>
        <v>-100</v>
      </c>
      <c r="R100" s="8">
        <v>0</v>
      </c>
      <c r="S100" s="8">
        <v>0</v>
      </c>
      <c r="T100" s="8">
        <v>0</v>
      </c>
      <c r="U100" s="11">
        <f t="shared" si="14"/>
        <v>0</v>
      </c>
      <c r="V100" s="11">
        <f t="shared" si="15"/>
        <v>0</v>
      </c>
      <c r="W100" s="9">
        <v>8</v>
      </c>
      <c r="X100" s="9">
        <v>8</v>
      </c>
    </row>
    <row r="101" spans="1:24" x14ac:dyDescent="0.2">
      <c r="A101" s="7" t="s">
        <v>55</v>
      </c>
      <c r="B101" s="7" t="s">
        <v>383</v>
      </c>
      <c r="C101" s="8">
        <v>1</v>
      </c>
      <c r="D101" s="9">
        <v>15</v>
      </c>
      <c r="E101" s="10">
        <v>800</v>
      </c>
      <c r="F101" s="10">
        <v>0</v>
      </c>
      <c r="G101" s="11">
        <f t="shared" si="8"/>
        <v>0</v>
      </c>
      <c r="H101" s="10">
        <v>800</v>
      </c>
      <c r="I101" s="9">
        <v>15</v>
      </c>
      <c r="J101" s="8">
        <v>1</v>
      </c>
      <c r="K101" s="9">
        <v>0</v>
      </c>
      <c r="L101" s="9">
        <v>0</v>
      </c>
      <c r="M101" s="9">
        <f t="shared" si="9"/>
        <v>0</v>
      </c>
      <c r="N101" s="9">
        <f t="shared" si="10"/>
        <v>6.1966907962771458</v>
      </c>
      <c r="O101" s="9">
        <f t="shared" si="11"/>
        <v>7.2508917954815617</v>
      </c>
      <c r="P101" s="11">
        <f t="shared" si="12"/>
        <v>-100</v>
      </c>
      <c r="Q101" s="11">
        <f t="shared" si="13"/>
        <v>-100</v>
      </c>
      <c r="R101" s="8">
        <v>0</v>
      </c>
      <c r="S101" s="8">
        <v>0</v>
      </c>
      <c r="T101" s="8">
        <v>0</v>
      </c>
      <c r="U101" s="11">
        <f t="shared" si="14"/>
        <v>0</v>
      </c>
      <c r="V101" s="11">
        <f t="shared" si="15"/>
        <v>0</v>
      </c>
      <c r="W101" s="9">
        <v>8</v>
      </c>
      <c r="X101" s="9">
        <v>8</v>
      </c>
    </row>
    <row r="102" spans="1:24" x14ac:dyDescent="0.2">
      <c r="A102" s="7" t="s">
        <v>55</v>
      </c>
      <c r="B102" s="7" t="s">
        <v>385</v>
      </c>
      <c r="C102" s="8">
        <v>1</v>
      </c>
      <c r="D102" s="9">
        <v>15</v>
      </c>
      <c r="E102" s="10">
        <v>800</v>
      </c>
      <c r="F102" s="10">
        <v>0</v>
      </c>
      <c r="G102" s="11">
        <f t="shared" si="8"/>
        <v>0</v>
      </c>
      <c r="H102" s="10">
        <v>0</v>
      </c>
      <c r="I102" s="9">
        <v>15</v>
      </c>
      <c r="J102" s="8">
        <v>0</v>
      </c>
      <c r="K102" s="9">
        <v>0</v>
      </c>
      <c r="L102" s="9">
        <v>0</v>
      </c>
      <c r="M102" s="9">
        <f t="shared" si="9"/>
        <v>0</v>
      </c>
      <c r="N102" s="9">
        <f t="shared" si="10"/>
        <v>6.1966907962771458</v>
      </c>
      <c r="O102" s="9">
        <f t="shared" si="11"/>
        <v>7.2508917954815617</v>
      </c>
      <c r="P102" s="11">
        <f t="shared" si="12"/>
        <v>-100</v>
      </c>
      <c r="Q102" s="11">
        <f t="shared" si="13"/>
        <v>-100</v>
      </c>
      <c r="R102" s="8">
        <v>0</v>
      </c>
      <c r="S102" s="8">
        <v>0</v>
      </c>
      <c r="T102" s="8">
        <v>0</v>
      </c>
      <c r="U102" s="11">
        <f t="shared" si="14"/>
        <v>0</v>
      </c>
      <c r="V102" s="11">
        <f t="shared" si="15"/>
        <v>0</v>
      </c>
      <c r="W102" s="9">
        <v>0</v>
      </c>
      <c r="X102" s="9">
        <v>0</v>
      </c>
    </row>
    <row r="103" spans="1:24" x14ac:dyDescent="0.2">
      <c r="A103" s="7" t="s">
        <v>55</v>
      </c>
      <c r="B103" s="7" t="s">
        <v>386</v>
      </c>
      <c r="C103" s="8">
        <v>1</v>
      </c>
      <c r="D103" s="9">
        <v>15</v>
      </c>
      <c r="E103" s="10">
        <v>800</v>
      </c>
      <c r="F103" s="10">
        <v>0</v>
      </c>
      <c r="G103" s="11">
        <f t="shared" si="8"/>
        <v>0</v>
      </c>
      <c r="H103" s="10">
        <v>0</v>
      </c>
      <c r="I103" s="9">
        <v>15</v>
      </c>
      <c r="J103" s="8">
        <v>0</v>
      </c>
      <c r="K103" s="9">
        <v>0</v>
      </c>
      <c r="L103" s="9">
        <v>0</v>
      </c>
      <c r="M103" s="9">
        <f t="shared" si="9"/>
        <v>0</v>
      </c>
      <c r="N103" s="9">
        <f t="shared" si="10"/>
        <v>6.1966907962771458</v>
      </c>
      <c r="O103" s="9">
        <f t="shared" si="11"/>
        <v>7.2508917954815617</v>
      </c>
      <c r="P103" s="11">
        <f t="shared" si="12"/>
        <v>-100</v>
      </c>
      <c r="Q103" s="11">
        <f t="shared" si="13"/>
        <v>-100</v>
      </c>
      <c r="R103" s="8">
        <v>0</v>
      </c>
      <c r="S103" s="8">
        <v>0</v>
      </c>
      <c r="T103" s="8">
        <v>0</v>
      </c>
      <c r="U103" s="11">
        <f t="shared" si="14"/>
        <v>0</v>
      </c>
      <c r="V103" s="11">
        <f t="shared" si="15"/>
        <v>0</v>
      </c>
      <c r="W103" s="9">
        <v>0</v>
      </c>
      <c r="X103" s="9">
        <v>0</v>
      </c>
    </row>
    <row r="104" spans="1:24" x14ac:dyDescent="0.2">
      <c r="A104" s="7" t="s">
        <v>55</v>
      </c>
      <c r="B104" s="7" t="s">
        <v>388</v>
      </c>
      <c r="C104" s="8">
        <v>1</v>
      </c>
      <c r="D104" s="9">
        <v>4</v>
      </c>
      <c r="E104" s="10">
        <v>1400</v>
      </c>
      <c r="F104" s="10">
        <v>100</v>
      </c>
      <c r="G104" s="11">
        <f t="shared" si="8"/>
        <v>7.1428571428571423</v>
      </c>
      <c r="H104" s="10">
        <v>1500</v>
      </c>
      <c r="I104" s="9">
        <v>4</v>
      </c>
      <c r="J104" s="8">
        <v>1</v>
      </c>
      <c r="K104" s="9">
        <v>7.37</v>
      </c>
      <c r="L104" s="9">
        <v>7.37</v>
      </c>
      <c r="M104" s="9">
        <f t="shared" si="9"/>
        <v>4.913333333333334</v>
      </c>
      <c r="N104" s="9">
        <f t="shared" si="10"/>
        <v>6.1966907962771458</v>
      </c>
      <c r="O104" s="9">
        <f t="shared" si="11"/>
        <v>7.2508917954815617</v>
      </c>
      <c r="P104" s="11">
        <f t="shared" si="12"/>
        <v>-20.710367922743998</v>
      </c>
      <c r="Q104" s="11">
        <f t="shared" si="13"/>
        <v>-32.23822018148018</v>
      </c>
      <c r="R104" s="8">
        <v>0</v>
      </c>
      <c r="S104" s="8">
        <v>0</v>
      </c>
      <c r="T104" s="8">
        <v>1</v>
      </c>
      <c r="U104" s="11">
        <f t="shared" si="14"/>
        <v>0</v>
      </c>
      <c r="V104" s="11">
        <f t="shared" si="15"/>
        <v>100</v>
      </c>
      <c r="W104" s="9">
        <v>3</v>
      </c>
      <c r="X104" s="9">
        <v>8</v>
      </c>
    </row>
    <row r="105" spans="1:24" x14ac:dyDescent="0.2">
      <c r="A105" s="7" t="s">
        <v>55</v>
      </c>
      <c r="B105" s="7" t="s">
        <v>389</v>
      </c>
      <c r="C105" s="8">
        <v>1</v>
      </c>
      <c r="D105" s="9">
        <v>4</v>
      </c>
      <c r="E105" s="10">
        <v>1400</v>
      </c>
      <c r="F105" s="10">
        <v>100</v>
      </c>
      <c r="G105" s="11">
        <f t="shared" si="8"/>
        <v>7.1428571428571423</v>
      </c>
      <c r="H105" s="10">
        <v>1500</v>
      </c>
      <c r="I105" s="9">
        <v>4</v>
      </c>
      <c r="J105" s="8">
        <v>1</v>
      </c>
      <c r="K105" s="9">
        <v>7.37</v>
      </c>
      <c r="L105" s="9">
        <v>7.37</v>
      </c>
      <c r="M105" s="9">
        <f t="shared" si="9"/>
        <v>4.913333333333334</v>
      </c>
      <c r="N105" s="9">
        <f t="shared" si="10"/>
        <v>6.1966907962771458</v>
      </c>
      <c r="O105" s="9">
        <f t="shared" si="11"/>
        <v>7.2508917954815617</v>
      </c>
      <c r="P105" s="11">
        <f t="shared" si="12"/>
        <v>-20.710367922743998</v>
      </c>
      <c r="Q105" s="11">
        <f t="shared" si="13"/>
        <v>-32.23822018148018</v>
      </c>
      <c r="R105" s="8">
        <v>0</v>
      </c>
      <c r="S105" s="8">
        <v>0</v>
      </c>
      <c r="T105" s="8">
        <v>1</v>
      </c>
      <c r="U105" s="11">
        <f t="shared" si="14"/>
        <v>0</v>
      </c>
      <c r="V105" s="11">
        <f t="shared" si="15"/>
        <v>100</v>
      </c>
      <c r="W105" s="9">
        <v>3</v>
      </c>
      <c r="X105" s="9">
        <v>8</v>
      </c>
    </row>
    <row r="106" spans="1:24" x14ac:dyDescent="0.2">
      <c r="A106" s="7" t="s">
        <v>55</v>
      </c>
      <c r="B106" s="7" t="s">
        <v>391</v>
      </c>
      <c r="C106" s="8">
        <v>1</v>
      </c>
      <c r="D106" s="9">
        <v>3</v>
      </c>
      <c r="E106" s="10">
        <v>1600</v>
      </c>
      <c r="F106" s="10">
        <v>100</v>
      </c>
      <c r="G106" s="11">
        <f t="shared" si="8"/>
        <v>6.25</v>
      </c>
      <c r="H106" s="10">
        <v>1700</v>
      </c>
      <c r="I106" s="9">
        <v>3</v>
      </c>
      <c r="J106" s="8">
        <v>1</v>
      </c>
      <c r="K106" s="9">
        <v>35.880000000000003</v>
      </c>
      <c r="L106" s="9">
        <v>35.880000000000003</v>
      </c>
      <c r="M106" s="9">
        <f t="shared" si="9"/>
        <v>21.10588235294118</v>
      </c>
      <c r="N106" s="9">
        <f t="shared" si="10"/>
        <v>6.1966907962771458</v>
      </c>
      <c r="O106" s="9">
        <f t="shared" si="11"/>
        <v>7.2508917954815617</v>
      </c>
      <c r="P106" s="11">
        <f t="shared" si="12"/>
        <v>240.59924961273191</v>
      </c>
      <c r="Q106" s="11">
        <f t="shared" si="13"/>
        <v>191.07981401809695</v>
      </c>
      <c r="R106" s="8">
        <v>1</v>
      </c>
      <c r="S106" s="8">
        <v>1</v>
      </c>
      <c r="T106" s="8">
        <v>1</v>
      </c>
      <c r="U106" s="11">
        <f t="shared" si="14"/>
        <v>100</v>
      </c>
      <c r="V106" s="11">
        <f t="shared" si="15"/>
        <v>300</v>
      </c>
      <c r="W106" s="9">
        <v>1</v>
      </c>
      <c r="X106" s="9">
        <v>8</v>
      </c>
    </row>
    <row r="107" spans="1:24" x14ac:dyDescent="0.2">
      <c r="A107" s="7" t="s">
        <v>55</v>
      </c>
      <c r="B107" s="7" t="s">
        <v>393</v>
      </c>
      <c r="C107" s="8">
        <v>1</v>
      </c>
      <c r="D107" s="9">
        <v>6</v>
      </c>
      <c r="E107" s="10">
        <v>1200</v>
      </c>
      <c r="F107" s="10">
        <v>100</v>
      </c>
      <c r="G107" s="11">
        <f t="shared" si="8"/>
        <v>8.3333333333333321</v>
      </c>
      <c r="H107" s="10">
        <v>1300</v>
      </c>
      <c r="I107" s="9">
        <v>6</v>
      </c>
      <c r="J107" s="8">
        <v>1</v>
      </c>
      <c r="K107" s="9">
        <v>0</v>
      </c>
      <c r="L107" s="9">
        <v>0</v>
      </c>
      <c r="M107" s="9">
        <f t="shared" si="9"/>
        <v>0</v>
      </c>
      <c r="N107" s="9">
        <f t="shared" si="10"/>
        <v>6.1966907962771458</v>
      </c>
      <c r="O107" s="9">
        <f t="shared" si="11"/>
        <v>7.2508917954815617</v>
      </c>
      <c r="P107" s="11">
        <f t="shared" si="12"/>
        <v>-100</v>
      </c>
      <c r="Q107" s="11">
        <f t="shared" si="13"/>
        <v>-100</v>
      </c>
      <c r="R107" s="8">
        <v>0</v>
      </c>
      <c r="S107" s="8">
        <v>0</v>
      </c>
      <c r="T107" s="8">
        <v>0</v>
      </c>
      <c r="U107" s="11">
        <f t="shared" si="14"/>
        <v>0</v>
      </c>
      <c r="V107" s="11">
        <f t="shared" si="15"/>
        <v>0</v>
      </c>
      <c r="W107" s="9">
        <v>5</v>
      </c>
      <c r="X107" s="9">
        <v>8</v>
      </c>
    </row>
    <row r="108" spans="1:24" x14ac:dyDescent="0.2">
      <c r="A108" s="7" t="s">
        <v>55</v>
      </c>
      <c r="B108" s="7" t="s">
        <v>395</v>
      </c>
      <c r="C108" s="8">
        <v>1</v>
      </c>
      <c r="D108" s="9">
        <v>3.5</v>
      </c>
      <c r="E108" s="10">
        <v>1500</v>
      </c>
      <c r="F108" s="10">
        <v>100</v>
      </c>
      <c r="G108" s="11">
        <f t="shared" si="8"/>
        <v>6.666666666666667</v>
      </c>
      <c r="H108" s="10">
        <v>1600</v>
      </c>
      <c r="I108" s="9">
        <v>3.5</v>
      </c>
      <c r="J108" s="8">
        <v>1</v>
      </c>
      <c r="K108" s="9">
        <v>20.91</v>
      </c>
      <c r="L108" s="9">
        <v>20.91</v>
      </c>
      <c r="M108" s="9">
        <f t="shared" si="9"/>
        <v>13.06875</v>
      </c>
      <c r="N108" s="9">
        <f t="shared" si="10"/>
        <v>6.1966907962771458</v>
      </c>
      <c r="O108" s="9">
        <f t="shared" si="11"/>
        <v>7.2508917954815617</v>
      </c>
      <c r="P108" s="11">
        <f t="shared" si="12"/>
        <v>110.89885601281667</v>
      </c>
      <c r="Q108" s="11">
        <f t="shared" si="13"/>
        <v>80.236450475565945</v>
      </c>
      <c r="R108" s="8">
        <v>0</v>
      </c>
      <c r="S108" s="8">
        <v>1</v>
      </c>
      <c r="T108" s="8">
        <v>1</v>
      </c>
      <c r="U108" s="11">
        <f t="shared" si="14"/>
        <v>0</v>
      </c>
      <c r="V108" s="11">
        <f t="shared" si="15"/>
        <v>200</v>
      </c>
      <c r="W108" s="9">
        <v>2</v>
      </c>
      <c r="X108" s="9">
        <v>8</v>
      </c>
    </row>
    <row r="109" spans="1:24" x14ac:dyDescent="0.2">
      <c r="A109" s="7" t="s">
        <v>55</v>
      </c>
      <c r="B109" s="7" t="s">
        <v>396</v>
      </c>
      <c r="C109" s="8">
        <v>2</v>
      </c>
      <c r="D109" s="9">
        <v>4.75</v>
      </c>
      <c r="E109" s="10">
        <v>2700</v>
      </c>
      <c r="F109" s="10">
        <v>600</v>
      </c>
      <c r="G109" s="11">
        <f t="shared" si="8"/>
        <v>22.222222222222221</v>
      </c>
      <c r="H109" s="10">
        <v>3300</v>
      </c>
      <c r="I109" s="9">
        <v>4.75</v>
      </c>
      <c r="J109" s="8">
        <v>2</v>
      </c>
      <c r="K109" s="9">
        <v>20.91</v>
      </c>
      <c r="L109" s="9">
        <v>20.91</v>
      </c>
      <c r="M109" s="9">
        <f t="shared" si="9"/>
        <v>6.3363636363636369</v>
      </c>
      <c r="N109" s="9">
        <f t="shared" si="10"/>
        <v>6.1966907962771458</v>
      </c>
      <c r="O109" s="9">
        <f t="shared" si="11"/>
        <v>7.2508917954815617</v>
      </c>
      <c r="P109" s="11">
        <f t="shared" si="12"/>
        <v>2.2539907940929349</v>
      </c>
      <c r="Q109" s="11">
        <f t="shared" si="13"/>
        <v>-12.612630072452863</v>
      </c>
      <c r="R109" s="8">
        <v>0</v>
      </c>
      <c r="S109" s="8">
        <v>1</v>
      </c>
      <c r="T109" s="8">
        <v>1</v>
      </c>
      <c r="U109" s="11">
        <f t="shared" si="14"/>
        <v>0</v>
      </c>
      <c r="V109" s="11">
        <f t="shared" si="15"/>
        <v>100</v>
      </c>
      <c r="W109" s="9">
        <v>3</v>
      </c>
      <c r="X109" s="9">
        <v>8</v>
      </c>
    </row>
    <row r="110" spans="1:24" x14ac:dyDescent="0.2">
      <c r="A110" s="7" t="s">
        <v>55</v>
      </c>
      <c r="B110" s="7" t="s">
        <v>398</v>
      </c>
      <c r="C110" s="8">
        <v>1</v>
      </c>
      <c r="D110" s="9">
        <v>3.5</v>
      </c>
      <c r="E110" s="10">
        <v>1500</v>
      </c>
      <c r="F110" s="10">
        <v>800</v>
      </c>
      <c r="G110" s="11">
        <f t="shared" si="8"/>
        <v>53.333333333333336</v>
      </c>
      <c r="H110" s="10">
        <v>2300</v>
      </c>
      <c r="I110" s="9">
        <v>3.5</v>
      </c>
      <c r="J110" s="8">
        <v>1</v>
      </c>
      <c r="K110" s="9">
        <v>13</v>
      </c>
      <c r="L110" s="9">
        <v>13</v>
      </c>
      <c r="M110" s="9">
        <f t="shared" si="9"/>
        <v>5.6521739130434785</v>
      </c>
      <c r="N110" s="9">
        <f t="shared" si="10"/>
        <v>6.1966907962771458</v>
      </c>
      <c r="O110" s="9">
        <f t="shared" si="11"/>
        <v>7.2508917954815617</v>
      </c>
      <c r="P110" s="11">
        <f t="shared" si="12"/>
        <v>-8.7872204880837792</v>
      </c>
      <c r="Q110" s="11">
        <f t="shared" si="13"/>
        <v>-22.048569024769261</v>
      </c>
      <c r="R110" s="8">
        <v>0</v>
      </c>
      <c r="S110" s="8">
        <v>1</v>
      </c>
      <c r="T110" s="8">
        <v>1</v>
      </c>
      <c r="U110" s="11">
        <f t="shared" si="14"/>
        <v>0</v>
      </c>
      <c r="V110" s="11">
        <f t="shared" si="15"/>
        <v>200</v>
      </c>
      <c r="W110" s="9">
        <v>2</v>
      </c>
      <c r="X110" s="9">
        <v>8</v>
      </c>
    </row>
    <row r="111" spans="1:24" x14ac:dyDescent="0.2">
      <c r="A111" s="7" t="s">
        <v>55</v>
      </c>
      <c r="B111" s="7" t="s">
        <v>399</v>
      </c>
      <c r="C111" s="8">
        <v>1</v>
      </c>
      <c r="D111" s="9">
        <v>3.5</v>
      </c>
      <c r="E111" s="10">
        <v>1500</v>
      </c>
      <c r="F111" s="10">
        <v>800</v>
      </c>
      <c r="G111" s="11">
        <f t="shared" si="8"/>
        <v>53.333333333333336</v>
      </c>
      <c r="H111" s="10">
        <v>2300</v>
      </c>
      <c r="I111" s="9">
        <v>3.5</v>
      </c>
      <c r="J111" s="8">
        <v>1</v>
      </c>
      <c r="K111" s="9">
        <v>13</v>
      </c>
      <c r="L111" s="9">
        <v>13</v>
      </c>
      <c r="M111" s="9">
        <f t="shared" si="9"/>
        <v>5.6521739130434785</v>
      </c>
      <c r="N111" s="9">
        <f t="shared" si="10"/>
        <v>6.1966907962771458</v>
      </c>
      <c r="O111" s="9">
        <f t="shared" si="11"/>
        <v>7.2508917954815617</v>
      </c>
      <c r="P111" s="11">
        <f t="shared" si="12"/>
        <v>-8.7872204880837792</v>
      </c>
      <c r="Q111" s="11">
        <f t="shared" si="13"/>
        <v>-22.048569024769261</v>
      </c>
      <c r="R111" s="8">
        <v>0</v>
      </c>
      <c r="S111" s="8">
        <v>1</v>
      </c>
      <c r="T111" s="8">
        <v>1</v>
      </c>
      <c r="U111" s="11">
        <f t="shared" si="14"/>
        <v>0</v>
      </c>
      <c r="V111" s="11">
        <f t="shared" si="15"/>
        <v>200</v>
      </c>
      <c r="W111" s="9">
        <v>2</v>
      </c>
      <c r="X111" s="9">
        <v>8</v>
      </c>
    </row>
    <row r="112" spans="1:24" x14ac:dyDescent="0.2">
      <c r="A112" s="7" t="s">
        <v>55</v>
      </c>
      <c r="B112" s="7" t="s">
        <v>406</v>
      </c>
      <c r="C112" s="8">
        <v>2</v>
      </c>
      <c r="D112" s="9">
        <v>6.25</v>
      </c>
      <c r="E112" s="10">
        <v>2300</v>
      </c>
      <c r="F112" s="10">
        <v>600</v>
      </c>
      <c r="G112" s="11">
        <f t="shared" si="8"/>
        <v>26.086956521739129</v>
      </c>
      <c r="H112" s="10">
        <v>1900</v>
      </c>
      <c r="I112" s="9">
        <v>6.25</v>
      </c>
      <c r="J112" s="8">
        <v>1</v>
      </c>
      <c r="K112" s="9">
        <v>0</v>
      </c>
      <c r="L112" s="9">
        <v>0</v>
      </c>
      <c r="M112" s="9">
        <f t="shared" si="9"/>
        <v>0</v>
      </c>
      <c r="N112" s="9">
        <f t="shared" si="10"/>
        <v>6.1966907962771458</v>
      </c>
      <c r="O112" s="9">
        <f t="shared" si="11"/>
        <v>7.2508917954815617</v>
      </c>
      <c r="P112" s="11">
        <f t="shared" si="12"/>
        <v>-100</v>
      </c>
      <c r="Q112" s="11">
        <f t="shared" si="13"/>
        <v>-100</v>
      </c>
      <c r="R112" s="8">
        <v>0</v>
      </c>
      <c r="S112" s="8">
        <v>0</v>
      </c>
      <c r="T112" s="8">
        <v>0</v>
      </c>
      <c r="U112" s="11">
        <f t="shared" si="14"/>
        <v>0</v>
      </c>
      <c r="V112" s="11">
        <f t="shared" si="15"/>
        <v>0</v>
      </c>
      <c r="W112" s="9">
        <v>8</v>
      </c>
      <c r="X112" s="9">
        <v>10</v>
      </c>
    </row>
    <row r="113" spans="1:24" x14ac:dyDescent="0.2">
      <c r="A113" s="7" t="s">
        <v>55</v>
      </c>
      <c r="B113" s="7" t="s">
        <v>409</v>
      </c>
      <c r="C113" s="8">
        <v>1</v>
      </c>
      <c r="D113" s="9">
        <v>1</v>
      </c>
      <c r="E113" s="10">
        <v>2400</v>
      </c>
      <c r="F113" s="10">
        <v>200</v>
      </c>
      <c r="G113" s="11">
        <f t="shared" si="8"/>
        <v>8.3333333333333321</v>
      </c>
      <c r="H113" s="10">
        <v>2600</v>
      </c>
      <c r="I113" s="9">
        <v>1</v>
      </c>
      <c r="J113" s="8">
        <v>1</v>
      </c>
      <c r="K113" s="9">
        <v>29.72</v>
      </c>
      <c r="L113" s="9">
        <v>29.72</v>
      </c>
      <c r="M113" s="9">
        <f t="shared" si="9"/>
        <v>11.430769230769231</v>
      </c>
      <c r="N113" s="9">
        <f t="shared" si="10"/>
        <v>6.1966907962771458</v>
      </c>
      <c r="O113" s="9">
        <f t="shared" si="11"/>
        <v>7.2508917954815617</v>
      </c>
      <c r="P113" s="11">
        <f t="shared" si="12"/>
        <v>84.465702849601925</v>
      </c>
      <c r="Q113" s="11">
        <f t="shared" si="13"/>
        <v>57.64639099830984</v>
      </c>
      <c r="R113" s="8">
        <v>1</v>
      </c>
      <c r="S113" s="8">
        <v>1</v>
      </c>
      <c r="T113" s="8">
        <v>1</v>
      </c>
      <c r="U113" s="11">
        <f t="shared" si="14"/>
        <v>100</v>
      </c>
      <c r="V113" s="11">
        <f t="shared" si="15"/>
        <v>300</v>
      </c>
      <c r="W113" s="9">
        <v>1</v>
      </c>
      <c r="X113" s="9">
        <v>8</v>
      </c>
    </row>
    <row r="114" spans="1:24" x14ac:dyDescent="0.2">
      <c r="A114" s="7" t="s">
        <v>55</v>
      </c>
      <c r="B114" s="7" t="s">
        <v>414</v>
      </c>
      <c r="C114" s="8">
        <v>1</v>
      </c>
      <c r="D114" s="9">
        <v>15</v>
      </c>
      <c r="E114" s="10">
        <v>800</v>
      </c>
      <c r="F114" s="10">
        <v>400</v>
      </c>
      <c r="G114" s="11">
        <f t="shared" si="8"/>
        <v>50</v>
      </c>
      <c r="H114" s="10">
        <v>1200</v>
      </c>
      <c r="I114" s="9">
        <v>15</v>
      </c>
      <c r="J114" s="8">
        <v>1</v>
      </c>
      <c r="K114" s="9">
        <v>7.03</v>
      </c>
      <c r="L114" s="9">
        <v>7.03</v>
      </c>
      <c r="M114" s="9">
        <f t="shared" si="9"/>
        <v>5.8583333333333334</v>
      </c>
      <c r="N114" s="9">
        <f t="shared" si="10"/>
        <v>6.1966907962771458</v>
      </c>
      <c r="O114" s="9">
        <f t="shared" si="11"/>
        <v>7.2508917954815617</v>
      </c>
      <c r="P114" s="11">
        <f t="shared" si="12"/>
        <v>-5.4602928251170955</v>
      </c>
      <c r="Q114" s="11">
        <f t="shared" si="13"/>
        <v>-19.20534054881373</v>
      </c>
      <c r="R114" s="8">
        <v>0</v>
      </c>
      <c r="S114" s="8">
        <v>0</v>
      </c>
      <c r="T114" s="8">
        <v>1</v>
      </c>
      <c r="U114" s="11">
        <f t="shared" si="14"/>
        <v>0</v>
      </c>
      <c r="V114" s="11">
        <f t="shared" si="15"/>
        <v>100</v>
      </c>
      <c r="W114" s="9">
        <v>3</v>
      </c>
      <c r="X114" s="9">
        <v>8</v>
      </c>
    </row>
    <row r="115" spans="1:24" x14ac:dyDescent="0.2">
      <c r="A115" s="7" t="s">
        <v>55</v>
      </c>
      <c r="B115" s="7" t="s">
        <v>415</v>
      </c>
      <c r="C115" s="8">
        <v>1</v>
      </c>
      <c r="D115" s="9">
        <v>15</v>
      </c>
      <c r="E115" s="10">
        <v>800</v>
      </c>
      <c r="F115" s="10">
        <v>400</v>
      </c>
      <c r="G115" s="11">
        <f t="shared" si="8"/>
        <v>50</v>
      </c>
      <c r="H115" s="10">
        <v>1200</v>
      </c>
      <c r="I115" s="9">
        <v>15</v>
      </c>
      <c r="J115" s="8">
        <v>1</v>
      </c>
      <c r="K115" s="9">
        <v>7.03</v>
      </c>
      <c r="L115" s="9">
        <v>7.03</v>
      </c>
      <c r="M115" s="9">
        <f t="shared" si="9"/>
        <v>5.8583333333333334</v>
      </c>
      <c r="N115" s="9">
        <f t="shared" si="10"/>
        <v>6.1966907962771458</v>
      </c>
      <c r="O115" s="9">
        <f t="shared" si="11"/>
        <v>7.2508917954815617</v>
      </c>
      <c r="P115" s="11">
        <f t="shared" si="12"/>
        <v>-5.4602928251170955</v>
      </c>
      <c r="Q115" s="11">
        <f t="shared" si="13"/>
        <v>-19.20534054881373</v>
      </c>
      <c r="R115" s="8">
        <v>0</v>
      </c>
      <c r="S115" s="8">
        <v>0</v>
      </c>
      <c r="T115" s="8">
        <v>1</v>
      </c>
      <c r="U115" s="11">
        <f t="shared" si="14"/>
        <v>0</v>
      </c>
      <c r="V115" s="11">
        <f t="shared" si="15"/>
        <v>100</v>
      </c>
      <c r="W115" s="9">
        <v>3</v>
      </c>
      <c r="X115" s="9">
        <v>8</v>
      </c>
    </row>
    <row r="116" spans="1:24" x14ac:dyDescent="0.2">
      <c r="A116" s="7" t="s">
        <v>55</v>
      </c>
      <c r="B116" s="7" t="s">
        <v>419</v>
      </c>
      <c r="C116" s="8">
        <v>1</v>
      </c>
      <c r="D116" s="9">
        <v>6</v>
      </c>
      <c r="E116" s="10">
        <v>1200</v>
      </c>
      <c r="F116" s="10">
        <v>500</v>
      </c>
      <c r="G116" s="11">
        <f t="shared" si="8"/>
        <v>41.666666666666671</v>
      </c>
      <c r="H116" s="10">
        <v>1700</v>
      </c>
      <c r="I116" s="9">
        <v>6</v>
      </c>
      <c r="J116" s="8">
        <v>1</v>
      </c>
      <c r="K116" s="9">
        <v>0</v>
      </c>
      <c r="L116" s="9">
        <v>0</v>
      </c>
      <c r="M116" s="9">
        <f t="shared" si="9"/>
        <v>0</v>
      </c>
      <c r="N116" s="9">
        <f t="shared" si="10"/>
        <v>6.1966907962771458</v>
      </c>
      <c r="O116" s="9">
        <f t="shared" si="11"/>
        <v>7.2508917954815617</v>
      </c>
      <c r="P116" s="11">
        <f t="shared" si="12"/>
        <v>-100</v>
      </c>
      <c r="Q116" s="11">
        <f t="shared" si="13"/>
        <v>-100</v>
      </c>
      <c r="R116" s="8">
        <v>0</v>
      </c>
      <c r="S116" s="8">
        <v>0</v>
      </c>
      <c r="T116" s="8">
        <v>0</v>
      </c>
      <c r="U116" s="11">
        <f t="shared" si="14"/>
        <v>0</v>
      </c>
      <c r="V116" s="11">
        <f t="shared" si="15"/>
        <v>0</v>
      </c>
      <c r="W116" s="9">
        <v>4</v>
      </c>
      <c r="X116" s="9">
        <v>8</v>
      </c>
    </row>
    <row r="117" spans="1:24" x14ac:dyDescent="0.2">
      <c r="A117" s="7" t="s">
        <v>55</v>
      </c>
      <c r="B117" s="7" t="s">
        <v>422</v>
      </c>
      <c r="C117" s="8">
        <v>1</v>
      </c>
      <c r="D117" s="9">
        <v>10</v>
      </c>
      <c r="E117" s="10">
        <v>900</v>
      </c>
      <c r="F117" s="10">
        <v>400</v>
      </c>
      <c r="G117" s="11">
        <f t="shared" si="8"/>
        <v>44.444444444444443</v>
      </c>
      <c r="H117" s="10">
        <v>1300</v>
      </c>
      <c r="I117" s="9">
        <v>10</v>
      </c>
      <c r="J117" s="8">
        <v>1</v>
      </c>
      <c r="K117" s="9">
        <v>0</v>
      </c>
      <c r="L117" s="9">
        <v>0</v>
      </c>
      <c r="M117" s="9">
        <f t="shared" si="9"/>
        <v>0</v>
      </c>
      <c r="N117" s="9">
        <f t="shared" si="10"/>
        <v>6.1966907962771458</v>
      </c>
      <c r="O117" s="9">
        <f t="shared" si="11"/>
        <v>7.2508917954815617</v>
      </c>
      <c r="P117" s="11">
        <f t="shared" si="12"/>
        <v>-100</v>
      </c>
      <c r="Q117" s="11">
        <f t="shared" si="13"/>
        <v>-100</v>
      </c>
      <c r="R117" s="8">
        <v>0</v>
      </c>
      <c r="S117" s="8">
        <v>0</v>
      </c>
      <c r="T117" s="8">
        <v>0</v>
      </c>
      <c r="U117" s="11">
        <f t="shared" si="14"/>
        <v>0</v>
      </c>
      <c r="V117" s="11">
        <f t="shared" si="15"/>
        <v>0</v>
      </c>
      <c r="W117" s="9">
        <v>7</v>
      </c>
      <c r="X117" s="9">
        <v>8</v>
      </c>
    </row>
    <row r="118" spans="1:24" x14ac:dyDescent="0.2">
      <c r="A118" s="7" t="s">
        <v>55</v>
      </c>
      <c r="B118" s="7" t="s">
        <v>423</v>
      </c>
      <c r="C118" s="8">
        <v>1</v>
      </c>
      <c r="D118" s="9">
        <v>10</v>
      </c>
      <c r="E118" s="10">
        <v>900</v>
      </c>
      <c r="F118" s="10">
        <v>400</v>
      </c>
      <c r="G118" s="11">
        <f t="shared" si="8"/>
        <v>44.444444444444443</v>
      </c>
      <c r="H118" s="10">
        <v>1300</v>
      </c>
      <c r="I118" s="9">
        <v>10</v>
      </c>
      <c r="J118" s="8">
        <v>1</v>
      </c>
      <c r="K118" s="9">
        <v>0</v>
      </c>
      <c r="L118" s="9">
        <v>0</v>
      </c>
      <c r="M118" s="9">
        <f t="shared" si="9"/>
        <v>0</v>
      </c>
      <c r="N118" s="9">
        <f t="shared" si="10"/>
        <v>6.1966907962771458</v>
      </c>
      <c r="O118" s="9">
        <f t="shared" si="11"/>
        <v>7.2508917954815617</v>
      </c>
      <c r="P118" s="11">
        <f t="shared" si="12"/>
        <v>-100</v>
      </c>
      <c r="Q118" s="11">
        <f t="shared" si="13"/>
        <v>-100</v>
      </c>
      <c r="R118" s="8">
        <v>0</v>
      </c>
      <c r="S118" s="8">
        <v>0</v>
      </c>
      <c r="T118" s="8">
        <v>0</v>
      </c>
      <c r="U118" s="11">
        <f t="shared" si="14"/>
        <v>0</v>
      </c>
      <c r="V118" s="11">
        <f t="shared" si="15"/>
        <v>0</v>
      </c>
      <c r="W118" s="9">
        <v>7</v>
      </c>
      <c r="X118" s="9">
        <v>8</v>
      </c>
    </row>
    <row r="119" spans="1:24" x14ac:dyDescent="0.2">
      <c r="A119" s="7" t="s">
        <v>55</v>
      </c>
      <c r="B119" s="7" t="s">
        <v>428</v>
      </c>
      <c r="C119" s="8">
        <v>1</v>
      </c>
      <c r="D119" s="9">
        <v>50</v>
      </c>
      <c r="E119" s="10">
        <v>400</v>
      </c>
      <c r="F119" s="10">
        <v>200</v>
      </c>
      <c r="G119" s="11">
        <f t="shared" si="8"/>
        <v>50</v>
      </c>
      <c r="H119" s="10">
        <v>600</v>
      </c>
      <c r="I119" s="9">
        <v>50</v>
      </c>
      <c r="J119" s="8">
        <v>1</v>
      </c>
      <c r="K119" s="9">
        <v>0</v>
      </c>
      <c r="L119" s="9">
        <v>0</v>
      </c>
      <c r="M119" s="9">
        <f t="shared" si="9"/>
        <v>0</v>
      </c>
      <c r="N119" s="9">
        <f t="shared" si="10"/>
        <v>6.1966907962771458</v>
      </c>
      <c r="O119" s="9">
        <f t="shared" si="11"/>
        <v>7.2508917954815617</v>
      </c>
      <c r="P119" s="11">
        <f t="shared" si="12"/>
        <v>-100</v>
      </c>
      <c r="Q119" s="11">
        <f t="shared" si="13"/>
        <v>-100</v>
      </c>
      <c r="R119" s="8">
        <v>0</v>
      </c>
      <c r="S119" s="8">
        <v>0</v>
      </c>
      <c r="T119" s="8">
        <v>0</v>
      </c>
      <c r="U119" s="11">
        <f t="shared" si="14"/>
        <v>0</v>
      </c>
      <c r="V119" s="11">
        <f t="shared" si="15"/>
        <v>0</v>
      </c>
      <c r="W119" s="9">
        <v>8</v>
      </c>
      <c r="X119" s="9">
        <v>8</v>
      </c>
    </row>
    <row r="120" spans="1:24" x14ac:dyDescent="0.2">
      <c r="A120" s="7" t="s">
        <v>55</v>
      </c>
      <c r="B120" s="7" t="s">
        <v>429</v>
      </c>
      <c r="C120" s="8">
        <v>1</v>
      </c>
      <c r="D120" s="9">
        <v>50</v>
      </c>
      <c r="E120" s="10">
        <v>400</v>
      </c>
      <c r="F120" s="10">
        <v>200</v>
      </c>
      <c r="G120" s="11">
        <f t="shared" si="8"/>
        <v>50</v>
      </c>
      <c r="H120" s="10">
        <v>600</v>
      </c>
      <c r="I120" s="9">
        <v>50</v>
      </c>
      <c r="J120" s="8">
        <v>1</v>
      </c>
      <c r="K120" s="9">
        <v>0</v>
      </c>
      <c r="L120" s="9">
        <v>0</v>
      </c>
      <c r="M120" s="9">
        <f t="shared" si="9"/>
        <v>0</v>
      </c>
      <c r="N120" s="9">
        <f t="shared" si="10"/>
        <v>6.1966907962771458</v>
      </c>
      <c r="O120" s="9">
        <f t="shared" si="11"/>
        <v>7.2508917954815617</v>
      </c>
      <c r="P120" s="11">
        <f t="shared" si="12"/>
        <v>-100</v>
      </c>
      <c r="Q120" s="11">
        <f t="shared" si="13"/>
        <v>-100</v>
      </c>
      <c r="R120" s="8">
        <v>0</v>
      </c>
      <c r="S120" s="8">
        <v>0</v>
      </c>
      <c r="T120" s="8">
        <v>0</v>
      </c>
      <c r="U120" s="11">
        <f t="shared" si="14"/>
        <v>0</v>
      </c>
      <c r="V120" s="11">
        <f t="shared" si="15"/>
        <v>0</v>
      </c>
      <c r="W120" s="9">
        <v>8</v>
      </c>
      <c r="X120" s="9">
        <v>8</v>
      </c>
    </row>
    <row r="121" spans="1:24" x14ac:dyDescent="0.2">
      <c r="A121" s="7" t="s">
        <v>55</v>
      </c>
      <c r="B121" s="7" t="s">
        <v>433</v>
      </c>
      <c r="C121" s="8">
        <v>1</v>
      </c>
      <c r="D121" s="9">
        <v>15</v>
      </c>
      <c r="E121" s="10">
        <v>800</v>
      </c>
      <c r="F121" s="10">
        <v>400</v>
      </c>
      <c r="G121" s="11">
        <f t="shared" si="8"/>
        <v>50</v>
      </c>
      <c r="H121" s="10">
        <v>1200</v>
      </c>
      <c r="I121" s="9">
        <v>15</v>
      </c>
      <c r="J121" s="8">
        <v>1</v>
      </c>
      <c r="K121" s="9">
        <v>0</v>
      </c>
      <c r="L121" s="9">
        <v>0</v>
      </c>
      <c r="M121" s="9">
        <f t="shared" si="9"/>
        <v>0</v>
      </c>
      <c r="N121" s="9">
        <f t="shared" si="10"/>
        <v>6.1966907962771458</v>
      </c>
      <c r="O121" s="9">
        <f t="shared" si="11"/>
        <v>7.2508917954815617</v>
      </c>
      <c r="P121" s="11">
        <f t="shared" si="12"/>
        <v>-100</v>
      </c>
      <c r="Q121" s="11">
        <f t="shared" si="13"/>
        <v>-100</v>
      </c>
      <c r="R121" s="8">
        <v>0</v>
      </c>
      <c r="S121" s="8">
        <v>0</v>
      </c>
      <c r="T121" s="8">
        <v>0</v>
      </c>
      <c r="U121" s="11">
        <f t="shared" si="14"/>
        <v>0</v>
      </c>
      <c r="V121" s="11">
        <f t="shared" si="15"/>
        <v>0</v>
      </c>
      <c r="W121" s="9">
        <v>5</v>
      </c>
      <c r="X121" s="9">
        <v>8</v>
      </c>
    </row>
    <row r="122" spans="1:24" x14ac:dyDescent="0.2">
      <c r="A122" s="7" t="s">
        <v>55</v>
      </c>
      <c r="B122" s="7" t="s">
        <v>436</v>
      </c>
      <c r="C122" s="8">
        <v>1</v>
      </c>
      <c r="D122" s="9">
        <v>3.5</v>
      </c>
      <c r="E122" s="10">
        <v>1500</v>
      </c>
      <c r="F122" s="10">
        <v>0</v>
      </c>
      <c r="G122" s="11">
        <f t="shared" si="8"/>
        <v>0</v>
      </c>
      <c r="H122" s="10">
        <v>0</v>
      </c>
      <c r="I122" s="9">
        <v>3.5</v>
      </c>
      <c r="J122" s="8">
        <v>0</v>
      </c>
      <c r="K122" s="9">
        <v>0</v>
      </c>
      <c r="L122" s="9">
        <v>0</v>
      </c>
      <c r="M122" s="9">
        <f t="shared" si="9"/>
        <v>0</v>
      </c>
      <c r="N122" s="9">
        <f t="shared" si="10"/>
        <v>6.1966907962771458</v>
      </c>
      <c r="O122" s="9">
        <f t="shared" si="11"/>
        <v>7.2508917954815617</v>
      </c>
      <c r="P122" s="11">
        <f t="shared" si="12"/>
        <v>-100</v>
      </c>
      <c r="Q122" s="11">
        <f t="shared" si="13"/>
        <v>-100</v>
      </c>
      <c r="R122" s="8">
        <v>0</v>
      </c>
      <c r="S122" s="8">
        <v>0</v>
      </c>
      <c r="T122" s="8">
        <v>0</v>
      </c>
      <c r="U122" s="11">
        <f t="shared" si="14"/>
        <v>0</v>
      </c>
      <c r="V122" s="11">
        <f t="shared" si="15"/>
        <v>0</v>
      </c>
      <c r="W122" s="9">
        <v>0</v>
      </c>
      <c r="X122" s="9">
        <v>0</v>
      </c>
    </row>
    <row r="123" spans="1:24" x14ac:dyDescent="0.2">
      <c r="A123" s="7" t="s">
        <v>55</v>
      </c>
      <c r="B123" s="7" t="s">
        <v>438</v>
      </c>
      <c r="C123" s="8">
        <v>1</v>
      </c>
      <c r="D123" s="9">
        <v>6</v>
      </c>
      <c r="E123" s="10">
        <v>1200</v>
      </c>
      <c r="F123" s="10">
        <v>0</v>
      </c>
      <c r="G123" s="11">
        <f t="shared" si="8"/>
        <v>0</v>
      </c>
      <c r="H123" s="10">
        <v>0</v>
      </c>
      <c r="I123" s="9">
        <v>6</v>
      </c>
      <c r="J123" s="8">
        <v>0</v>
      </c>
      <c r="K123" s="9">
        <v>0</v>
      </c>
      <c r="L123" s="9">
        <v>0</v>
      </c>
      <c r="M123" s="9">
        <f t="shared" si="9"/>
        <v>0</v>
      </c>
      <c r="N123" s="9">
        <f t="shared" si="10"/>
        <v>6.1966907962771458</v>
      </c>
      <c r="O123" s="9">
        <f t="shared" si="11"/>
        <v>7.2508917954815617</v>
      </c>
      <c r="P123" s="11">
        <f t="shared" si="12"/>
        <v>-100</v>
      </c>
      <c r="Q123" s="11">
        <f t="shared" si="13"/>
        <v>-100</v>
      </c>
      <c r="R123" s="8">
        <v>0</v>
      </c>
      <c r="S123" s="8">
        <v>0</v>
      </c>
      <c r="T123" s="8">
        <v>0</v>
      </c>
      <c r="U123" s="11">
        <f t="shared" si="14"/>
        <v>0</v>
      </c>
      <c r="V123" s="11">
        <f t="shared" si="15"/>
        <v>0</v>
      </c>
      <c r="W123" s="9">
        <v>0</v>
      </c>
      <c r="X123" s="9">
        <v>0</v>
      </c>
    </row>
    <row r="124" spans="1:24" x14ac:dyDescent="0.2">
      <c r="A124" s="7" t="s">
        <v>55</v>
      </c>
      <c r="B124" s="7" t="s">
        <v>440</v>
      </c>
      <c r="C124" s="8">
        <v>1</v>
      </c>
      <c r="D124" s="9">
        <v>10</v>
      </c>
      <c r="E124" s="10">
        <v>900</v>
      </c>
      <c r="F124" s="10">
        <v>0</v>
      </c>
      <c r="G124" s="11">
        <f t="shared" si="8"/>
        <v>0</v>
      </c>
      <c r="H124" s="10">
        <v>0</v>
      </c>
      <c r="I124" s="9">
        <v>10</v>
      </c>
      <c r="J124" s="8">
        <v>0</v>
      </c>
      <c r="K124" s="9">
        <v>0</v>
      </c>
      <c r="L124" s="9">
        <v>0</v>
      </c>
      <c r="M124" s="9">
        <f t="shared" si="9"/>
        <v>0</v>
      </c>
      <c r="N124" s="9">
        <f t="shared" si="10"/>
        <v>6.1966907962771458</v>
      </c>
      <c r="O124" s="9">
        <f t="shared" si="11"/>
        <v>7.2508917954815617</v>
      </c>
      <c r="P124" s="11">
        <f t="shared" si="12"/>
        <v>-100</v>
      </c>
      <c r="Q124" s="11">
        <f t="shared" si="13"/>
        <v>-100</v>
      </c>
      <c r="R124" s="8">
        <v>0</v>
      </c>
      <c r="S124" s="8">
        <v>0</v>
      </c>
      <c r="T124" s="8">
        <v>0</v>
      </c>
      <c r="U124" s="11">
        <f t="shared" si="14"/>
        <v>0</v>
      </c>
      <c r="V124" s="11">
        <f t="shared" si="15"/>
        <v>0</v>
      </c>
      <c r="W124" s="9">
        <v>0</v>
      </c>
      <c r="X124" s="9">
        <v>0</v>
      </c>
    </row>
    <row r="125" spans="1:24" x14ac:dyDescent="0.2">
      <c r="A125" s="7" t="s">
        <v>55</v>
      </c>
      <c r="B125" s="7" t="s">
        <v>441</v>
      </c>
      <c r="C125" s="8">
        <v>1</v>
      </c>
      <c r="D125" s="9">
        <v>10</v>
      </c>
      <c r="E125" s="10">
        <v>900</v>
      </c>
      <c r="F125" s="10">
        <v>0</v>
      </c>
      <c r="G125" s="11">
        <f t="shared" si="8"/>
        <v>0</v>
      </c>
      <c r="H125" s="10">
        <v>0</v>
      </c>
      <c r="I125" s="9">
        <v>10</v>
      </c>
      <c r="J125" s="8">
        <v>0</v>
      </c>
      <c r="K125" s="9">
        <v>0</v>
      </c>
      <c r="L125" s="9">
        <v>0</v>
      </c>
      <c r="M125" s="9">
        <f t="shared" si="9"/>
        <v>0</v>
      </c>
      <c r="N125" s="9">
        <f t="shared" si="10"/>
        <v>6.1966907962771458</v>
      </c>
      <c r="O125" s="9">
        <f t="shared" si="11"/>
        <v>7.2508917954815617</v>
      </c>
      <c r="P125" s="11">
        <f t="shared" si="12"/>
        <v>-100</v>
      </c>
      <c r="Q125" s="11">
        <f t="shared" si="13"/>
        <v>-100</v>
      </c>
      <c r="R125" s="8">
        <v>0</v>
      </c>
      <c r="S125" s="8">
        <v>0</v>
      </c>
      <c r="T125" s="8">
        <v>0</v>
      </c>
      <c r="U125" s="11">
        <f t="shared" si="14"/>
        <v>0</v>
      </c>
      <c r="V125" s="11">
        <f t="shared" si="15"/>
        <v>0</v>
      </c>
      <c r="W125" s="9">
        <v>0</v>
      </c>
      <c r="X125" s="9">
        <v>0</v>
      </c>
    </row>
    <row r="126" spans="1:24" x14ac:dyDescent="0.2">
      <c r="A126" s="7" t="s">
        <v>55</v>
      </c>
      <c r="B126" s="7" t="s">
        <v>445</v>
      </c>
      <c r="C126" s="8">
        <v>1</v>
      </c>
      <c r="D126" s="9">
        <v>10</v>
      </c>
      <c r="E126" s="10">
        <v>900</v>
      </c>
      <c r="F126" s="10">
        <v>400</v>
      </c>
      <c r="G126" s="11">
        <f t="shared" si="8"/>
        <v>44.444444444444443</v>
      </c>
      <c r="H126" s="10">
        <v>1300</v>
      </c>
      <c r="I126" s="9">
        <v>10</v>
      </c>
      <c r="J126" s="8">
        <v>1</v>
      </c>
      <c r="K126" s="9">
        <v>0</v>
      </c>
      <c r="L126" s="9">
        <v>0</v>
      </c>
      <c r="M126" s="9">
        <f t="shared" si="9"/>
        <v>0</v>
      </c>
      <c r="N126" s="9">
        <f t="shared" si="10"/>
        <v>6.1966907962771458</v>
      </c>
      <c r="O126" s="9">
        <f t="shared" si="11"/>
        <v>7.2508917954815617</v>
      </c>
      <c r="P126" s="11">
        <f t="shared" si="12"/>
        <v>-100</v>
      </c>
      <c r="Q126" s="11">
        <f t="shared" si="13"/>
        <v>-100</v>
      </c>
      <c r="R126" s="8">
        <v>0</v>
      </c>
      <c r="S126" s="8">
        <v>0</v>
      </c>
      <c r="T126" s="8">
        <v>0</v>
      </c>
      <c r="U126" s="11">
        <f t="shared" si="14"/>
        <v>0</v>
      </c>
      <c r="V126" s="11">
        <f t="shared" si="15"/>
        <v>0</v>
      </c>
      <c r="W126" s="9">
        <v>7</v>
      </c>
      <c r="X126" s="9">
        <v>10</v>
      </c>
    </row>
    <row r="127" spans="1:24" x14ac:dyDescent="0.2">
      <c r="A127" s="7" t="s">
        <v>55</v>
      </c>
      <c r="B127" s="7" t="s">
        <v>452</v>
      </c>
      <c r="C127" s="8">
        <v>1</v>
      </c>
      <c r="D127" s="9">
        <v>20</v>
      </c>
      <c r="E127" s="10">
        <v>700</v>
      </c>
      <c r="F127" s="10">
        <v>200</v>
      </c>
      <c r="G127" s="11">
        <f t="shared" si="8"/>
        <v>28.571428571428569</v>
      </c>
      <c r="H127" s="10">
        <v>900</v>
      </c>
      <c r="I127" s="9">
        <v>20</v>
      </c>
      <c r="J127" s="8">
        <v>1</v>
      </c>
      <c r="K127" s="9">
        <v>0</v>
      </c>
      <c r="L127" s="9">
        <v>0</v>
      </c>
      <c r="M127" s="9">
        <f t="shared" si="9"/>
        <v>0</v>
      </c>
      <c r="N127" s="9">
        <f t="shared" si="10"/>
        <v>6.1966907962771458</v>
      </c>
      <c r="O127" s="9">
        <f t="shared" si="11"/>
        <v>7.2508917954815617</v>
      </c>
      <c r="P127" s="11">
        <f t="shared" si="12"/>
        <v>-100</v>
      </c>
      <c r="Q127" s="11">
        <f t="shared" si="13"/>
        <v>-100</v>
      </c>
      <c r="R127" s="8">
        <v>0</v>
      </c>
      <c r="S127" s="8">
        <v>0</v>
      </c>
      <c r="T127" s="8">
        <v>0</v>
      </c>
      <c r="U127" s="11">
        <f t="shared" si="14"/>
        <v>0</v>
      </c>
      <c r="V127" s="11">
        <f t="shared" si="15"/>
        <v>0</v>
      </c>
      <c r="W127" s="9">
        <v>10</v>
      </c>
      <c r="X127" s="9">
        <v>10</v>
      </c>
    </row>
    <row r="128" spans="1:24" x14ac:dyDescent="0.2">
      <c r="A128" s="7" t="s">
        <v>55</v>
      </c>
      <c r="B128" s="7" t="s">
        <v>453</v>
      </c>
      <c r="C128" s="8">
        <v>1</v>
      </c>
      <c r="D128" s="9">
        <v>20</v>
      </c>
      <c r="E128" s="10">
        <v>700</v>
      </c>
      <c r="F128" s="10">
        <v>200</v>
      </c>
      <c r="G128" s="11">
        <f t="shared" si="8"/>
        <v>28.571428571428569</v>
      </c>
      <c r="H128" s="10">
        <v>900</v>
      </c>
      <c r="I128" s="9">
        <v>20</v>
      </c>
      <c r="J128" s="8">
        <v>1</v>
      </c>
      <c r="K128" s="9">
        <v>0</v>
      </c>
      <c r="L128" s="9">
        <v>0</v>
      </c>
      <c r="M128" s="9">
        <f t="shared" si="9"/>
        <v>0</v>
      </c>
      <c r="N128" s="9">
        <f t="shared" si="10"/>
        <v>6.1966907962771458</v>
      </c>
      <c r="O128" s="9">
        <f t="shared" si="11"/>
        <v>7.2508917954815617</v>
      </c>
      <c r="P128" s="11">
        <f t="shared" si="12"/>
        <v>-100</v>
      </c>
      <c r="Q128" s="11">
        <f t="shared" si="13"/>
        <v>-100</v>
      </c>
      <c r="R128" s="8">
        <v>0</v>
      </c>
      <c r="S128" s="8">
        <v>0</v>
      </c>
      <c r="T128" s="8">
        <v>0</v>
      </c>
      <c r="U128" s="11">
        <f t="shared" si="14"/>
        <v>0</v>
      </c>
      <c r="V128" s="11">
        <f t="shared" si="15"/>
        <v>0</v>
      </c>
      <c r="W128" s="9">
        <v>10</v>
      </c>
      <c r="X128" s="9">
        <v>10</v>
      </c>
    </row>
    <row r="129" spans="1:24" x14ac:dyDescent="0.2">
      <c r="A129" s="7" t="s">
        <v>55</v>
      </c>
      <c r="B129" s="7" t="s">
        <v>457</v>
      </c>
      <c r="C129" s="8">
        <v>1</v>
      </c>
      <c r="D129" s="9">
        <v>3.5</v>
      </c>
      <c r="E129" s="10">
        <v>1500</v>
      </c>
      <c r="F129" s="10">
        <v>700</v>
      </c>
      <c r="G129" s="11">
        <f t="shared" si="8"/>
        <v>46.666666666666664</v>
      </c>
      <c r="H129" s="10">
        <v>2200</v>
      </c>
      <c r="I129" s="9">
        <v>3.5</v>
      </c>
      <c r="J129" s="8">
        <v>1</v>
      </c>
      <c r="K129" s="9">
        <v>5.24</v>
      </c>
      <c r="L129" s="9">
        <v>5.24</v>
      </c>
      <c r="M129" s="9">
        <f t="shared" si="9"/>
        <v>2.3818181818181818</v>
      </c>
      <c r="N129" s="9">
        <f t="shared" si="10"/>
        <v>6.1966907962771458</v>
      </c>
      <c r="O129" s="9">
        <f t="shared" si="11"/>
        <v>7.2508917954815617</v>
      </c>
      <c r="P129" s="11">
        <f t="shared" si="12"/>
        <v>-61.5630622839995</v>
      </c>
      <c r="Q129" s="11">
        <f t="shared" si="13"/>
        <v>-67.151376010018154</v>
      </c>
      <c r="R129" s="8">
        <v>0</v>
      </c>
      <c r="S129" s="8">
        <v>0</v>
      </c>
      <c r="T129" s="8">
        <v>1</v>
      </c>
      <c r="U129" s="11">
        <f t="shared" si="14"/>
        <v>0</v>
      </c>
      <c r="V129" s="11">
        <f t="shared" si="15"/>
        <v>100</v>
      </c>
      <c r="W129" s="9">
        <v>3</v>
      </c>
      <c r="X129" s="9">
        <v>10</v>
      </c>
    </row>
    <row r="130" spans="1:24" x14ac:dyDescent="0.2">
      <c r="A130" s="7" t="s">
        <v>55</v>
      </c>
      <c r="B130" s="7" t="s">
        <v>458</v>
      </c>
      <c r="C130" s="8">
        <v>1</v>
      </c>
      <c r="D130" s="9">
        <v>3.5</v>
      </c>
      <c r="E130" s="10">
        <v>1500</v>
      </c>
      <c r="F130" s="10">
        <v>700</v>
      </c>
      <c r="G130" s="11">
        <f t="shared" ref="G130:G193" si="16">IF(E130&gt;0,(F130/E130)*100,0)</f>
        <v>46.666666666666664</v>
      </c>
      <c r="H130" s="10">
        <v>2200</v>
      </c>
      <c r="I130" s="9">
        <v>3.5</v>
      </c>
      <c r="J130" s="8">
        <v>1</v>
      </c>
      <c r="K130" s="9">
        <v>5.24</v>
      </c>
      <c r="L130" s="9">
        <v>5.24</v>
      </c>
      <c r="M130" s="9">
        <f t="shared" ref="M130:M193" si="17">IF(H130&gt;0,(K130/H130)*1000,0)</f>
        <v>2.3818181818181818</v>
      </c>
      <c r="N130" s="9">
        <f t="shared" ref="N130:N193" si="18">IF(SUMIF($A$2:$A$2919,A130,$H$2:$H$2919)&gt;0,SUMIF($A$2:$A$2919,A130,$K$2:$K$2919)/SUMIF($A$2:$A$2919,A130,$H$2:$H$2919)*1000,0)</f>
        <v>6.1966907962771458</v>
      </c>
      <c r="O130" s="9">
        <f t="shared" ref="O130:O193" si="19">IF(SUM($H$2:$H$2919)&gt;0,SUM($K$2:$K$2919)/SUM($H$2:$H$2919)*1000,0)</f>
        <v>7.2508917954815617</v>
      </c>
      <c r="P130" s="11">
        <f t="shared" ref="P130:P193" si="20">IF(N130&gt;0,(M130-N130)/N130*100,0)</f>
        <v>-61.5630622839995</v>
      </c>
      <c r="Q130" s="11">
        <f t="shared" ref="Q130:Q193" si="21">IF(O130&gt;0,(M130-O130)/O130*100,0)</f>
        <v>-67.151376010018154</v>
      </c>
      <c r="R130" s="8">
        <v>0</v>
      </c>
      <c r="S130" s="8">
        <v>0</v>
      </c>
      <c r="T130" s="8">
        <v>1</v>
      </c>
      <c r="U130" s="11">
        <f t="shared" ref="U130:U193" si="22">IF(J130&gt;0,(R130/J130)*100,0)</f>
        <v>0</v>
      </c>
      <c r="V130" s="11">
        <f t="shared" ref="V130:V193" si="23">IF(J130&gt;0,((R130+S130+T130)/J130)*100,0)</f>
        <v>100</v>
      </c>
      <c r="W130" s="9">
        <v>3</v>
      </c>
      <c r="X130" s="9">
        <v>10</v>
      </c>
    </row>
    <row r="131" spans="1:24" x14ac:dyDescent="0.2">
      <c r="A131" s="7" t="s">
        <v>55</v>
      </c>
      <c r="B131" s="7" t="s">
        <v>461</v>
      </c>
      <c r="C131" s="8">
        <v>1</v>
      </c>
      <c r="D131" s="9">
        <v>6</v>
      </c>
      <c r="E131" s="10">
        <v>1200</v>
      </c>
      <c r="F131" s="10">
        <v>500</v>
      </c>
      <c r="G131" s="11">
        <f t="shared" si="16"/>
        <v>41.666666666666671</v>
      </c>
      <c r="H131" s="10">
        <v>1700</v>
      </c>
      <c r="I131" s="9">
        <v>6</v>
      </c>
      <c r="J131" s="8">
        <v>1</v>
      </c>
      <c r="K131" s="9">
        <v>17.07</v>
      </c>
      <c r="L131" s="9">
        <v>17.07</v>
      </c>
      <c r="M131" s="9">
        <f t="shared" si="17"/>
        <v>10.041176470588235</v>
      </c>
      <c r="N131" s="9">
        <f t="shared" si="18"/>
        <v>6.1966907962771458</v>
      </c>
      <c r="O131" s="9">
        <f t="shared" si="19"/>
        <v>7.2508917954815617</v>
      </c>
      <c r="P131" s="11">
        <f t="shared" si="20"/>
        <v>62.040947349201012</v>
      </c>
      <c r="Q131" s="11">
        <f t="shared" si="21"/>
        <v>38.481951652422353</v>
      </c>
      <c r="R131" s="8">
        <v>0</v>
      </c>
      <c r="S131" s="8">
        <v>1</v>
      </c>
      <c r="T131" s="8">
        <v>1</v>
      </c>
      <c r="U131" s="11">
        <f t="shared" si="22"/>
        <v>0</v>
      </c>
      <c r="V131" s="11">
        <f t="shared" si="23"/>
        <v>200</v>
      </c>
      <c r="W131" s="9">
        <v>2</v>
      </c>
      <c r="X131" s="9">
        <v>10</v>
      </c>
    </row>
    <row r="132" spans="1:24" x14ac:dyDescent="0.2">
      <c r="A132" s="7" t="s">
        <v>55</v>
      </c>
      <c r="B132" s="7" t="s">
        <v>465</v>
      </c>
      <c r="C132" s="8">
        <v>1</v>
      </c>
      <c r="D132" s="9">
        <v>10</v>
      </c>
      <c r="E132" s="10">
        <v>900</v>
      </c>
      <c r="F132" s="10">
        <v>400</v>
      </c>
      <c r="G132" s="11">
        <f t="shared" si="16"/>
        <v>44.444444444444443</v>
      </c>
      <c r="H132" s="10">
        <v>1300</v>
      </c>
      <c r="I132" s="9">
        <v>10</v>
      </c>
      <c r="J132" s="8">
        <v>1</v>
      </c>
      <c r="K132" s="9">
        <v>0</v>
      </c>
      <c r="L132" s="9">
        <v>0</v>
      </c>
      <c r="M132" s="9">
        <f t="shared" si="17"/>
        <v>0</v>
      </c>
      <c r="N132" s="9">
        <f t="shared" si="18"/>
        <v>6.1966907962771458</v>
      </c>
      <c r="O132" s="9">
        <f t="shared" si="19"/>
        <v>7.2508917954815617</v>
      </c>
      <c r="P132" s="11">
        <f t="shared" si="20"/>
        <v>-100</v>
      </c>
      <c r="Q132" s="11">
        <f t="shared" si="21"/>
        <v>-100</v>
      </c>
      <c r="R132" s="8">
        <v>0</v>
      </c>
      <c r="S132" s="8">
        <v>0</v>
      </c>
      <c r="T132" s="8">
        <v>0</v>
      </c>
      <c r="U132" s="11">
        <f t="shared" si="22"/>
        <v>0</v>
      </c>
      <c r="V132" s="11">
        <f t="shared" si="23"/>
        <v>0</v>
      </c>
      <c r="W132" s="9">
        <v>6</v>
      </c>
      <c r="X132" s="9">
        <v>10</v>
      </c>
    </row>
    <row r="133" spans="1:24" x14ac:dyDescent="0.2">
      <c r="A133" s="7" t="s">
        <v>55</v>
      </c>
      <c r="B133" s="7" t="s">
        <v>466</v>
      </c>
      <c r="C133" s="8">
        <v>1</v>
      </c>
      <c r="D133" s="9">
        <v>10</v>
      </c>
      <c r="E133" s="10">
        <v>900</v>
      </c>
      <c r="F133" s="10">
        <v>400</v>
      </c>
      <c r="G133" s="11">
        <f t="shared" si="16"/>
        <v>44.444444444444443</v>
      </c>
      <c r="H133" s="10">
        <v>1300</v>
      </c>
      <c r="I133" s="9">
        <v>10</v>
      </c>
      <c r="J133" s="8">
        <v>1</v>
      </c>
      <c r="K133" s="9">
        <v>0</v>
      </c>
      <c r="L133" s="9">
        <v>0</v>
      </c>
      <c r="M133" s="9">
        <f t="shared" si="17"/>
        <v>0</v>
      </c>
      <c r="N133" s="9">
        <f t="shared" si="18"/>
        <v>6.1966907962771458</v>
      </c>
      <c r="O133" s="9">
        <f t="shared" si="19"/>
        <v>7.2508917954815617</v>
      </c>
      <c r="P133" s="11">
        <f t="shared" si="20"/>
        <v>-100</v>
      </c>
      <c r="Q133" s="11">
        <f t="shared" si="21"/>
        <v>-100</v>
      </c>
      <c r="R133" s="8">
        <v>0</v>
      </c>
      <c r="S133" s="8">
        <v>0</v>
      </c>
      <c r="T133" s="8">
        <v>0</v>
      </c>
      <c r="U133" s="11">
        <f t="shared" si="22"/>
        <v>0</v>
      </c>
      <c r="V133" s="11">
        <f t="shared" si="23"/>
        <v>0</v>
      </c>
      <c r="W133" s="9">
        <v>6</v>
      </c>
      <c r="X133" s="9">
        <v>10</v>
      </c>
    </row>
    <row r="134" spans="1:24" x14ac:dyDescent="0.2">
      <c r="A134" s="7" t="s">
        <v>55</v>
      </c>
      <c r="B134" s="7" t="s">
        <v>469</v>
      </c>
      <c r="C134" s="8">
        <v>1</v>
      </c>
      <c r="D134" s="9">
        <v>15</v>
      </c>
      <c r="E134" s="10">
        <v>800</v>
      </c>
      <c r="F134" s="10">
        <v>0</v>
      </c>
      <c r="G134" s="11">
        <f t="shared" si="16"/>
        <v>0</v>
      </c>
      <c r="H134" s="10">
        <v>0</v>
      </c>
      <c r="I134" s="9">
        <v>15</v>
      </c>
      <c r="J134" s="8">
        <v>0</v>
      </c>
      <c r="K134" s="9">
        <v>0</v>
      </c>
      <c r="L134" s="9">
        <v>0</v>
      </c>
      <c r="M134" s="9">
        <f t="shared" si="17"/>
        <v>0</v>
      </c>
      <c r="N134" s="9">
        <f t="shared" si="18"/>
        <v>6.1966907962771458</v>
      </c>
      <c r="O134" s="9">
        <f t="shared" si="19"/>
        <v>7.2508917954815617</v>
      </c>
      <c r="P134" s="11">
        <f t="shared" si="20"/>
        <v>-100</v>
      </c>
      <c r="Q134" s="11">
        <f t="shared" si="21"/>
        <v>-100</v>
      </c>
      <c r="R134" s="8">
        <v>0</v>
      </c>
      <c r="S134" s="8">
        <v>0</v>
      </c>
      <c r="T134" s="8">
        <v>0</v>
      </c>
      <c r="U134" s="11">
        <f t="shared" si="22"/>
        <v>0</v>
      </c>
      <c r="V134" s="11">
        <f t="shared" si="23"/>
        <v>0</v>
      </c>
      <c r="W134" s="9">
        <v>0</v>
      </c>
      <c r="X134" s="9">
        <v>0</v>
      </c>
    </row>
    <row r="135" spans="1:24" x14ac:dyDescent="0.2">
      <c r="A135" s="7" t="s">
        <v>55</v>
      </c>
      <c r="B135" s="7" t="s">
        <v>473</v>
      </c>
      <c r="C135" s="8">
        <v>1</v>
      </c>
      <c r="D135" s="9">
        <v>4</v>
      </c>
      <c r="E135" s="10">
        <v>1400</v>
      </c>
      <c r="F135" s="10">
        <v>0</v>
      </c>
      <c r="G135" s="11">
        <f t="shared" si="16"/>
        <v>0</v>
      </c>
      <c r="H135" s="10">
        <v>0</v>
      </c>
      <c r="I135" s="9">
        <v>4</v>
      </c>
      <c r="J135" s="8">
        <v>0</v>
      </c>
      <c r="K135" s="9">
        <v>0</v>
      </c>
      <c r="L135" s="9">
        <v>0</v>
      </c>
      <c r="M135" s="9">
        <f t="shared" si="17"/>
        <v>0</v>
      </c>
      <c r="N135" s="9">
        <f t="shared" si="18"/>
        <v>6.1966907962771458</v>
      </c>
      <c r="O135" s="9">
        <f t="shared" si="19"/>
        <v>7.2508917954815617</v>
      </c>
      <c r="P135" s="11">
        <f t="shared" si="20"/>
        <v>-100</v>
      </c>
      <c r="Q135" s="11">
        <f t="shared" si="21"/>
        <v>-100</v>
      </c>
      <c r="R135" s="8">
        <v>0</v>
      </c>
      <c r="S135" s="8">
        <v>0</v>
      </c>
      <c r="T135" s="8">
        <v>0</v>
      </c>
      <c r="U135" s="11">
        <f t="shared" si="22"/>
        <v>0</v>
      </c>
      <c r="V135" s="11">
        <f t="shared" si="23"/>
        <v>0</v>
      </c>
      <c r="W135" s="9">
        <v>0</v>
      </c>
      <c r="X135" s="9">
        <v>0</v>
      </c>
    </row>
    <row r="136" spans="1:24" x14ac:dyDescent="0.2">
      <c r="A136" s="7" t="s">
        <v>55</v>
      </c>
      <c r="B136" s="7" t="s">
        <v>474</v>
      </c>
      <c r="C136" s="8">
        <v>1</v>
      </c>
      <c r="D136" s="9">
        <v>4</v>
      </c>
      <c r="E136" s="10">
        <v>1400</v>
      </c>
      <c r="F136" s="10">
        <v>0</v>
      </c>
      <c r="G136" s="11">
        <f t="shared" si="16"/>
        <v>0</v>
      </c>
      <c r="H136" s="10">
        <v>0</v>
      </c>
      <c r="I136" s="9">
        <v>4</v>
      </c>
      <c r="J136" s="8">
        <v>0</v>
      </c>
      <c r="K136" s="9">
        <v>0</v>
      </c>
      <c r="L136" s="9">
        <v>0</v>
      </c>
      <c r="M136" s="9">
        <f t="shared" si="17"/>
        <v>0</v>
      </c>
      <c r="N136" s="9">
        <f t="shared" si="18"/>
        <v>6.1966907962771458</v>
      </c>
      <c r="O136" s="9">
        <f t="shared" si="19"/>
        <v>7.2508917954815617</v>
      </c>
      <c r="P136" s="11">
        <f t="shared" si="20"/>
        <v>-100</v>
      </c>
      <c r="Q136" s="11">
        <f t="shared" si="21"/>
        <v>-100</v>
      </c>
      <c r="R136" s="8">
        <v>0</v>
      </c>
      <c r="S136" s="8">
        <v>0</v>
      </c>
      <c r="T136" s="8">
        <v>0</v>
      </c>
      <c r="U136" s="11">
        <f t="shared" si="22"/>
        <v>0</v>
      </c>
      <c r="V136" s="11">
        <f t="shared" si="23"/>
        <v>0</v>
      </c>
      <c r="W136" s="9">
        <v>0</v>
      </c>
      <c r="X136" s="9">
        <v>0</v>
      </c>
    </row>
    <row r="137" spans="1:24" x14ac:dyDescent="0.2">
      <c r="A137" s="7" t="s">
        <v>55</v>
      </c>
      <c r="B137" s="7" t="s">
        <v>476</v>
      </c>
      <c r="C137" s="8">
        <v>1</v>
      </c>
      <c r="D137" s="9">
        <v>15</v>
      </c>
      <c r="E137" s="10">
        <v>800</v>
      </c>
      <c r="F137" s="10">
        <v>400</v>
      </c>
      <c r="G137" s="11">
        <f t="shared" si="16"/>
        <v>50</v>
      </c>
      <c r="H137" s="10">
        <v>1200</v>
      </c>
      <c r="I137" s="9">
        <v>15</v>
      </c>
      <c r="J137" s="8">
        <v>1</v>
      </c>
      <c r="K137" s="9">
        <v>0</v>
      </c>
      <c r="L137" s="9">
        <v>0</v>
      </c>
      <c r="M137" s="9">
        <f t="shared" si="17"/>
        <v>0</v>
      </c>
      <c r="N137" s="9">
        <f t="shared" si="18"/>
        <v>6.1966907962771458</v>
      </c>
      <c r="O137" s="9">
        <f t="shared" si="19"/>
        <v>7.2508917954815617</v>
      </c>
      <c r="P137" s="11">
        <f t="shared" si="20"/>
        <v>-100</v>
      </c>
      <c r="Q137" s="11">
        <f t="shared" si="21"/>
        <v>-100</v>
      </c>
      <c r="R137" s="8">
        <v>0</v>
      </c>
      <c r="S137" s="8">
        <v>0</v>
      </c>
      <c r="T137" s="8">
        <v>0</v>
      </c>
      <c r="U137" s="11">
        <f t="shared" si="22"/>
        <v>0</v>
      </c>
      <c r="V137" s="11">
        <f t="shared" si="23"/>
        <v>0</v>
      </c>
      <c r="W137" s="9">
        <v>5</v>
      </c>
      <c r="X137" s="9">
        <v>10</v>
      </c>
    </row>
    <row r="138" spans="1:24" x14ac:dyDescent="0.2">
      <c r="A138" s="7" t="s">
        <v>55</v>
      </c>
      <c r="B138" s="7" t="s">
        <v>480</v>
      </c>
      <c r="C138" s="8">
        <v>1</v>
      </c>
      <c r="D138" s="9">
        <v>4.5</v>
      </c>
      <c r="E138" s="10">
        <v>1300</v>
      </c>
      <c r="F138" s="10">
        <v>600</v>
      </c>
      <c r="G138" s="11">
        <f t="shared" si="16"/>
        <v>46.153846153846153</v>
      </c>
      <c r="H138" s="10">
        <v>1900</v>
      </c>
      <c r="I138" s="9">
        <v>4.5</v>
      </c>
      <c r="J138" s="8">
        <v>1</v>
      </c>
      <c r="K138" s="9">
        <v>0</v>
      </c>
      <c r="L138" s="9">
        <v>0</v>
      </c>
      <c r="M138" s="9">
        <f t="shared" si="17"/>
        <v>0</v>
      </c>
      <c r="N138" s="9">
        <f t="shared" si="18"/>
        <v>6.1966907962771458</v>
      </c>
      <c r="O138" s="9">
        <f t="shared" si="19"/>
        <v>7.2508917954815617</v>
      </c>
      <c r="P138" s="11">
        <f t="shared" si="20"/>
        <v>-100</v>
      </c>
      <c r="Q138" s="11">
        <f t="shared" si="21"/>
        <v>-100</v>
      </c>
      <c r="R138" s="8">
        <v>0</v>
      </c>
      <c r="S138" s="8">
        <v>0</v>
      </c>
      <c r="T138" s="8">
        <v>0</v>
      </c>
      <c r="U138" s="11">
        <f t="shared" si="22"/>
        <v>0</v>
      </c>
      <c r="V138" s="11">
        <f t="shared" si="23"/>
        <v>0</v>
      </c>
      <c r="W138" s="9">
        <v>8</v>
      </c>
      <c r="X138" s="9">
        <v>10</v>
      </c>
    </row>
    <row r="139" spans="1:24" x14ac:dyDescent="0.2">
      <c r="A139" s="7" t="s">
        <v>55</v>
      </c>
      <c r="B139" s="7" t="s">
        <v>484</v>
      </c>
      <c r="C139" s="8">
        <v>1</v>
      </c>
      <c r="D139" s="9">
        <v>30</v>
      </c>
      <c r="E139" s="10">
        <v>400</v>
      </c>
      <c r="F139" s="10">
        <v>300</v>
      </c>
      <c r="G139" s="11">
        <f t="shared" si="16"/>
        <v>75</v>
      </c>
      <c r="H139" s="10">
        <v>700</v>
      </c>
      <c r="I139" s="9">
        <v>30</v>
      </c>
      <c r="J139" s="8">
        <v>1</v>
      </c>
      <c r="K139" s="9">
        <v>0</v>
      </c>
      <c r="L139" s="9">
        <v>0</v>
      </c>
      <c r="M139" s="9">
        <f t="shared" si="17"/>
        <v>0</v>
      </c>
      <c r="N139" s="9">
        <f t="shared" si="18"/>
        <v>6.1966907962771458</v>
      </c>
      <c r="O139" s="9">
        <f t="shared" si="19"/>
        <v>7.2508917954815617</v>
      </c>
      <c r="P139" s="11">
        <f t="shared" si="20"/>
        <v>-100</v>
      </c>
      <c r="Q139" s="11">
        <f t="shared" si="21"/>
        <v>-100</v>
      </c>
      <c r="R139" s="8">
        <v>0</v>
      </c>
      <c r="S139" s="8">
        <v>0</v>
      </c>
      <c r="T139" s="8">
        <v>0</v>
      </c>
      <c r="U139" s="11">
        <f t="shared" si="22"/>
        <v>0</v>
      </c>
      <c r="V139" s="11">
        <f t="shared" si="23"/>
        <v>0</v>
      </c>
      <c r="W139" s="9">
        <v>4</v>
      </c>
      <c r="X139" s="9">
        <v>10</v>
      </c>
    </row>
    <row r="140" spans="1:24" x14ac:dyDescent="0.2">
      <c r="A140" s="7" t="s">
        <v>55</v>
      </c>
      <c r="B140" s="7" t="s">
        <v>489</v>
      </c>
      <c r="C140" s="8">
        <v>1</v>
      </c>
      <c r="D140" s="9">
        <v>30</v>
      </c>
      <c r="E140" s="10">
        <v>400</v>
      </c>
      <c r="F140" s="10">
        <v>300</v>
      </c>
      <c r="G140" s="11">
        <f t="shared" si="16"/>
        <v>75</v>
      </c>
      <c r="H140" s="10">
        <v>700</v>
      </c>
      <c r="I140" s="9">
        <v>30</v>
      </c>
      <c r="J140" s="8">
        <v>1</v>
      </c>
      <c r="K140" s="9">
        <v>0</v>
      </c>
      <c r="L140" s="9">
        <v>0</v>
      </c>
      <c r="M140" s="9">
        <f t="shared" si="17"/>
        <v>0</v>
      </c>
      <c r="N140" s="9">
        <f t="shared" si="18"/>
        <v>6.1966907962771458</v>
      </c>
      <c r="O140" s="9">
        <f t="shared" si="19"/>
        <v>7.2508917954815617</v>
      </c>
      <c r="P140" s="11">
        <f t="shared" si="20"/>
        <v>-100</v>
      </c>
      <c r="Q140" s="11">
        <f t="shared" si="21"/>
        <v>-100</v>
      </c>
      <c r="R140" s="8">
        <v>0</v>
      </c>
      <c r="S140" s="8">
        <v>0</v>
      </c>
      <c r="T140" s="8">
        <v>0</v>
      </c>
      <c r="U140" s="11">
        <f t="shared" si="22"/>
        <v>0</v>
      </c>
      <c r="V140" s="11">
        <f t="shared" si="23"/>
        <v>0</v>
      </c>
      <c r="W140" s="9">
        <v>9</v>
      </c>
      <c r="X140" s="9">
        <v>10</v>
      </c>
    </row>
    <row r="141" spans="1:24" x14ac:dyDescent="0.2">
      <c r="A141" s="7" t="s">
        <v>55</v>
      </c>
      <c r="B141" s="7" t="s">
        <v>490</v>
      </c>
      <c r="C141" s="8">
        <v>1</v>
      </c>
      <c r="D141" s="9">
        <v>30</v>
      </c>
      <c r="E141" s="10">
        <v>400</v>
      </c>
      <c r="F141" s="10">
        <v>300</v>
      </c>
      <c r="G141" s="11">
        <f t="shared" si="16"/>
        <v>75</v>
      </c>
      <c r="H141" s="10">
        <v>700</v>
      </c>
      <c r="I141" s="9">
        <v>30</v>
      </c>
      <c r="J141" s="8">
        <v>1</v>
      </c>
      <c r="K141" s="9">
        <v>0</v>
      </c>
      <c r="L141" s="9">
        <v>0</v>
      </c>
      <c r="M141" s="9">
        <f t="shared" si="17"/>
        <v>0</v>
      </c>
      <c r="N141" s="9">
        <f t="shared" si="18"/>
        <v>6.1966907962771458</v>
      </c>
      <c r="O141" s="9">
        <f t="shared" si="19"/>
        <v>7.2508917954815617</v>
      </c>
      <c r="P141" s="11">
        <f t="shared" si="20"/>
        <v>-100</v>
      </c>
      <c r="Q141" s="11">
        <f t="shared" si="21"/>
        <v>-100</v>
      </c>
      <c r="R141" s="8">
        <v>0</v>
      </c>
      <c r="S141" s="8">
        <v>0</v>
      </c>
      <c r="T141" s="8">
        <v>0</v>
      </c>
      <c r="U141" s="11">
        <f t="shared" si="22"/>
        <v>0</v>
      </c>
      <c r="V141" s="11">
        <f t="shared" si="23"/>
        <v>0</v>
      </c>
      <c r="W141" s="9">
        <v>9</v>
      </c>
      <c r="X141" s="9">
        <v>10</v>
      </c>
    </row>
    <row r="142" spans="1:24" x14ac:dyDescent="0.2">
      <c r="A142" s="7" t="s">
        <v>55</v>
      </c>
      <c r="B142" s="7" t="s">
        <v>493</v>
      </c>
      <c r="C142" s="8">
        <v>1</v>
      </c>
      <c r="D142" s="9">
        <v>3</v>
      </c>
      <c r="E142" s="10">
        <v>1600</v>
      </c>
      <c r="F142" s="10">
        <v>0</v>
      </c>
      <c r="G142" s="11">
        <f t="shared" si="16"/>
        <v>0</v>
      </c>
      <c r="H142" s="10">
        <v>0</v>
      </c>
      <c r="I142" s="9">
        <v>3</v>
      </c>
      <c r="J142" s="8">
        <v>0</v>
      </c>
      <c r="K142" s="9">
        <v>0</v>
      </c>
      <c r="L142" s="9">
        <v>0</v>
      </c>
      <c r="M142" s="9">
        <f t="shared" si="17"/>
        <v>0</v>
      </c>
      <c r="N142" s="9">
        <f t="shared" si="18"/>
        <v>6.1966907962771458</v>
      </c>
      <c r="O142" s="9">
        <f t="shared" si="19"/>
        <v>7.2508917954815617</v>
      </c>
      <c r="P142" s="11">
        <f t="shared" si="20"/>
        <v>-100</v>
      </c>
      <c r="Q142" s="11">
        <f t="shared" si="21"/>
        <v>-100</v>
      </c>
      <c r="R142" s="8">
        <v>0</v>
      </c>
      <c r="S142" s="8">
        <v>0</v>
      </c>
      <c r="T142" s="8">
        <v>0</v>
      </c>
      <c r="U142" s="11">
        <f t="shared" si="22"/>
        <v>0</v>
      </c>
      <c r="V142" s="11">
        <f t="shared" si="23"/>
        <v>0</v>
      </c>
      <c r="W142" s="9">
        <v>0</v>
      </c>
      <c r="X142" s="9">
        <v>0</v>
      </c>
    </row>
    <row r="143" spans="1:24" x14ac:dyDescent="0.2">
      <c r="A143" s="7" t="s">
        <v>55</v>
      </c>
      <c r="B143" s="7" t="s">
        <v>494</v>
      </c>
      <c r="C143" s="8">
        <v>1</v>
      </c>
      <c r="D143" s="9">
        <v>3</v>
      </c>
      <c r="E143" s="10">
        <v>1600</v>
      </c>
      <c r="F143" s="10">
        <v>0</v>
      </c>
      <c r="G143" s="11">
        <f t="shared" si="16"/>
        <v>0</v>
      </c>
      <c r="H143" s="10">
        <v>0</v>
      </c>
      <c r="I143" s="9">
        <v>3</v>
      </c>
      <c r="J143" s="8">
        <v>0</v>
      </c>
      <c r="K143" s="9">
        <v>0</v>
      </c>
      <c r="L143" s="9">
        <v>0</v>
      </c>
      <c r="M143" s="9">
        <f t="shared" si="17"/>
        <v>0</v>
      </c>
      <c r="N143" s="9">
        <f t="shared" si="18"/>
        <v>6.1966907962771458</v>
      </c>
      <c r="O143" s="9">
        <f t="shared" si="19"/>
        <v>7.2508917954815617</v>
      </c>
      <c r="P143" s="11">
        <f t="shared" si="20"/>
        <v>-100</v>
      </c>
      <c r="Q143" s="11">
        <f t="shared" si="21"/>
        <v>-100</v>
      </c>
      <c r="R143" s="8">
        <v>0</v>
      </c>
      <c r="S143" s="8">
        <v>0</v>
      </c>
      <c r="T143" s="8">
        <v>0</v>
      </c>
      <c r="U143" s="11">
        <f t="shared" si="22"/>
        <v>0</v>
      </c>
      <c r="V143" s="11">
        <f t="shared" si="23"/>
        <v>0</v>
      </c>
      <c r="W143" s="9">
        <v>0</v>
      </c>
      <c r="X143" s="9">
        <v>0</v>
      </c>
    </row>
    <row r="144" spans="1:24" x14ac:dyDescent="0.2">
      <c r="A144" s="7" t="s">
        <v>55</v>
      </c>
      <c r="B144" s="7" t="s">
        <v>496</v>
      </c>
      <c r="C144" s="8">
        <v>1</v>
      </c>
      <c r="D144" s="9">
        <v>2.5</v>
      </c>
      <c r="E144" s="10">
        <v>1700</v>
      </c>
      <c r="F144" s="10">
        <v>0</v>
      </c>
      <c r="G144" s="11">
        <f t="shared" si="16"/>
        <v>0</v>
      </c>
      <c r="H144" s="10">
        <v>0</v>
      </c>
      <c r="I144" s="9">
        <v>2.5</v>
      </c>
      <c r="J144" s="8">
        <v>0</v>
      </c>
      <c r="K144" s="9">
        <v>0</v>
      </c>
      <c r="L144" s="9">
        <v>0</v>
      </c>
      <c r="M144" s="9">
        <f t="shared" si="17"/>
        <v>0</v>
      </c>
      <c r="N144" s="9">
        <f t="shared" si="18"/>
        <v>6.1966907962771458</v>
      </c>
      <c r="O144" s="9">
        <f t="shared" si="19"/>
        <v>7.2508917954815617</v>
      </c>
      <c r="P144" s="11">
        <f t="shared" si="20"/>
        <v>-100</v>
      </c>
      <c r="Q144" s="11">
        <f t="shared" si="21"/>
        <v>-100</v>
      </c>
      <c r="R144" s="8">
        <v>0</v>
      </c>
      <c r="S144" s="8">
        <v>0</v>
      </c>
      <c r="T144" s="8">
        <v>0</v>
      </c>
      <c r="U144" s="11">
        <f t="shared" si="22"/>
        <v>0</v>
      </c>
      <c r="V144" s="11">
        <f t="shared" si="23"/>
        <v>0</v>
      </c>
      <c r="W144" s="9">
        <v>0</v>
      </c>
      <c r="X144" s="9">
        <v>0</v>
      </c>
    </row>
    <row r="145" spans="1:24" x14ac:dyDescent="0.2">
      <c r="A145" s="7" t="s">
        <v>55</v>
      </c>
      <c r="B145" s="7" t="s">
        <v>497</v>
      </c>
      <c r="C145" s="8">
        <v>1</v>
      </c>
      <c r="D145" s="9">
        <v>2.5</v>
      </c>
      <c r="E145" s="10">
        <v>1700</v>
      </c>
      <c r="F145" s="10">
        <v>0</v>
      </c>
      <c r="G145" s="11">
        <f t="shared" si="16"/>
        <v>0</v>
      </c>
      <c r="H145" s="10">
        <v>0</v>
      </c>
      <c r="I145" s="9">
        <v>2.5</v>
      </c>
      <c r="J145" s="8">
        <v>0</v>
      </c>
      <c r="K145" s="9">
        <v>0</v>
      </c>
      <c r="L145" s="9">
        <v>0</v>
      </c>
      <c r="M145" s="9">
        <f t="shared" si="17"/>
        <v>0</v>
      </c>
      <c r="N145" s="9">
        <f t="shared" si="18"/>
        <v>6.1966907962771458</v>
      </c>
      <c r="O145" s="9">
        <f t="shared" si="19"/>
        <v>7.2508917954815617</v>
      </c>
      <c r="P145" s="11">
        <f t="shared" si="20"/>
        <v>-100</v>
      </c>
      <c r="Q145" s="11">
        <f t="shared" si="21"/>
        <v>-100</v>
      </c>
      <c r="R145" s="8">
        <v>0</v>
      </c>
      <c r="S145" s="8">
        <v>0</v>
      </c>
      <c r="T145" s="8">
        <v>0</v>
      </c>
      <c r="U145" s="11">
        <f t="shared" si="22"/>
        <v>0</v>
      </c>
      <c r="V145" s="11">
        <f t="shared" si="23"/>
        <v>0</v>
      </c>
      <c r="W145" s="9">
        <v>0</v>
      </c>
      <c r="X145" s="9">
        <v>0</v>
      </c>
    </row>
    <row r="146" spans="1:24" x14ac:dyDescent="0.2">
      <c r="A146" s="2" t="s">
        <v>498</v>
      </c>
      <c r="B146" s="2" t="s">
        <v>386</v>
      </c>
      <c r="C146" s="3">
        <v>2</v>
      </c>
      <c r="D146" s="4">
        <v>8</v>
      </c>
      <c r="E146" s="5">
        <v>2100</v>
      </c>
      <c r="F146" s="5">
        <v>100</v>
      </c>
      <c r="G146" s="6">
        <f t="shared" si="16"/>
        <v>4.7619047619047619</v>
      </c>
      <c r="H146" s="5">
        <v>2200</v>
      </c>
      <c r="I146" s="4">
        <v>8</v>
      </c>
      <c r="J146" s="3">
        <v>2</v>
      </c>
      <c r="K146" s="4">
        <v>114.28</v>
      </c>
      <c r="L146" s="4">
        <v>114.28</v>
      </c>
      <c r="M146" s="4">
        <f t="shared" si="17"/>
        <v>51.945454545454545</v>
      </c>
      <c r="N146" s="4">
        <f t="shared" si="18"/>
        <v>7.5702087286527515</v>
      </c>
      <c r="O146" s="4">
        <f t="shared" si="19"/>
        <v>7.2508917954815617</v>
      </c>
      <c r="P146" s="6">
        <f t="shared" si="20"/>
        <v>586.1825929428386</v>
      </c>
      <c r="Q146" s="6">
        <f t="shared" si="21"/>
        <v>616.40090640746666</v>
      </c>
      <c r="R146" s="3">
        <v>2</v>
      </c>
      <c r="S146" s="3">
        <v>2</v>
      </c>
      <c r="T146" s="3">
        <v>2</v>
      </c>
      <c r="U146" s="6">
        <f t="shared" si="22"/>
        <v>100</v>
      </c>
      <c r="V146" s="6">
        <f t="shared" si="23"/>
        <v>300</v>
      </c>
      <c r="W146" s="4">
        <v>1</v>
      </c>
      <c r="X146" s="4">
        <v>9</v>
      </c>
    </row>
    <row r="147" spans="1:24" x14ac:dyDescent="0.2">
      <c r="A147" s="7" t="s">
        <v>498</v>
      </c>
      <c r="B147" s="7" t="s">
        <v>501</v>
      </c>
      <c r="C147" s="8">
        <v>2</v>
      </c>
      <c r="D147" s="9">
        <v>4</v>
      </c>
      <c r="E147" s="10">
        <v>3100</v>
      </c>
      <c r="F147" s="10">
        <v>0</v>
      </c>
      <c r="G147" s="11">
        <f t="shared" si="16"/>
        <v>0</v>
      </c>
      <c r="H147" s="10">
        <v>3100</v>
      </c>
      <c r="I147" s="9">
        <v>4</v>
      </c>
      <c r="J147" s="8">
        <v>2</v>
      </c>
      <c r="K147" s="9">
        <v>76.900000000000006</v>
      </c>
      <c r="L147" s="9">
        <v>76.900000000000006</v>
      </c>
      <c r="M147" s="9">
        <f t="shared" si="17"/>
        <v>24.806451612903228</v>
      </c>
      <c r="N147" s="9">
        <f t="shared" si="18"/>
        <v>7.5702087286527515</v>
      </c>
      <c r="O147" s="9">
        <f t="shared" si="19"/>
        <v>7.2508917954815617</v>
      </c>
      <c r="P147" s="11">
        <f t="shared" si="20"/>
        <v>227.68517358064923</v>
      </c>
      <c r="Q147" s="11">
        <f t="shared" si="21"/>
        <v>242.11587088310327</v>
      </c>
      <c r="R147" s="8">
        <v>1</v>
      </c>
      <c r="S147" s="8">
        <v>2</v>
      </c>
      <c r="T147" s="8">
        <v>2</v>
      </c>
      <c r="U147" s="11">
        <f t="shared" si="22"/>
        <v>50</v>
      </c>
      <c r="V147" s="11">
        <f t="shared" si="23"/>
        <v>250</v>
      </c>
      <c r="W147" s="9">
        <v>1.5</v>
      </c>
      <c r="X147" s="9">
        <v>7.5</v>
      </c>
    </row>
    <row r="148" spans="1:24" x14ac:dyDescent="0.2">
      <c r="A148" s="7" t="s">
        <v>498</v>
      </c>
      <c r="B148" s="7" t="s">
        <v>263</v>
      </c>
      <c r="C148" s="8">
        <v>1</v>
      </c>
      <c r="D148" s="9">
        <v>4</v>
      </c>
      <c r="E148" s="10">
        <v>1400</v>
      </c>
      <c r="F148" s="10">
        <v>0</v>
      </c>
      <c r="G148" s="11">
        <f t="shared" si="16"/>
        <v>0</v>
      </c>
      <c r="H148" s="10">
        <v>1400</v>
      </c>
      <c r="I148" s="9">
        <v>4</v>
      </c>
      <c r="J148" s="8">
        <v>1</v>
      </c>
      <c r="K148" s="9">
        <v>0</v>
      </c>
      <c r="L148" s="9">
        <v>0</v>
      </c>
      <c r="M148" s="9">
        <f t="shared" si="17"/>
        <v>0</v>
      </c>
      <c r="N148" s="9">
        <f t="shared" si="18"/>
        <v>7.5702087286527515</v>
      </c>
      <c r="O148" s="9">
        <f t="shared" si="19"/>
        <v>7.2508917954815617</v>
      </c>
      <c r="P148" s="11">
        <f t="shared" si="20"/>
        <v>-100</v>
      </c>
      <c r="Q148" s="11">
        <f t="shared" si="21"/>
        <v>-100</v>
      </c>
      <c r="R148" s="8">
        <v>0</v>
      </c>
      <c r="S148" s="8">
        <v>0</v>
      </c>
      <c r="T148" s="8">
        <v>0</v>
      </c>
      <c r="U148" s="11">
        <f t="shared" si="22"/>
        <v>0</v>
      </c>
      <c r="V148" s="11">
        <f t="shared" si="23"/>
        <v>0</v>
      </c>
      <c r="W148" s="9">
        <v>4</v>
      </c>
      <c r="X148" s="9">
        <v>7</v>
      </c>
    </row>
    <row r="149" spans="1:24" x14ac:dyDescent="0.2">
      <c r="A149" s="7" t="s">
        <v>498</v>
      </c>
      <c r="B149" s="7" t="s">
        <v>155</v>
      </c>
      <c r="C149" s="8">
        <v>1</v>
      </c>
      <c r="D149" s="9">
        <v>4</v>
      </c>
      <c r="E149" s="10">
        <v>1400</v>
      </c>
      <c r="F149" s="10">
        <v>0</v>
      </c>
      <c r="G149" s="11">
        <f t="shared" si="16"/>
        <v>0</v>
      </c>
      <c r="H149" s="10">
        <v>1400</v>
      </c>
      <c r="I149" s="9">
        <v>4</v>
      </c>
      <c r="J149" s="8">
        <v>1</v>
      </c>
      <c r="K149" s="9">
        <v>0</v>
      </c>
      <c r="L149" s="9">
        <v>0</v>
      </c>
      <c r="M149" s="9">
        <f t="shared" si="17"/>
        <v>0</v>
      </c>
      <c r="N149" s="9">
        <f t="shared" si="18"/>
        <v>7.5702087286527515</v>
      </c>
      <c r="O149" s="9">
        <f t="shared" si="19"/>
        <v>7.2508917954815617</v>
      </c>
      <c r="P149" s="11">
        <f t="shared" si="20"/>
        <v>-100</v>
      </c>
      <c r="Q149" s="11">
        <f t="shared" si="21"/>
        <v>-100</v>
      </c>
      <c r="R149" s="8">
        <v>0</v>
      </c>
      <c r="S149" s="8">
        <v>0</v>
      </c>
      <c r="T149" s="8">
        <v>0</v>
      </c>
      <c r="U149" s="11">
        <f t="shared" si="22"/>
        <v>0</v>
      </c>
      <c r="V149" s="11">
        <f t="shared" si="23"/>
        <v>0</v>
      </c>
      <c r="W149" s="9">
        <v>4</v>
      </c>
      <c r="X149" s="9">
        <v>7</v>
      </c>
    </row>
    <row r="150" spans="1:24" x14ac:dyDescent="0.2">
      <c r="A150" s="7" t="s">
        <v>498</v>
      </c>
      <c r="B150" s="7" t="s">
        <v>509</v>
      </c>
      <c r="C150" s="8">
        <v>1</v>
      </c>
      <c r="D150" s="9">
        <v>1.4</v>
      </c>
      <c r="E150" s="10">
        <v>2200</v>
      </c>
      <c r="F150" s="10">
        <v>0</v>
      </c>
      <c r="G150" s="11">
        <f t="shared" si="16"/>
        <v>0</v>
      </c>
      <c r="H150" s="10">
        <v>2200</v>
      </c>
      <c r="I150" s="9">
        <v>1.4</v>
      </c>
      <c r="J150" s="8">
        <v>1</v>
      </c>
      <c r="K150" s="9">
        <v>7.1</v>
      </c>
      <c r="L150" s="9">
        <v>7.1</v>
      </c>
      <c r="M150" s="9">
        <f t="shared" si="17"/>
        <v>3.2272727272727271</v>
      </c>
      <c r="N150" s="9">
        <f t="shared" si="18"/>
        <v>7.5702087286527515</v>
      </c>
      <c r="O150" s="9">
        <f t="shared" si="19"/>
        <v>7.2508917954815617</v>
      </c>
      <c r="P150" s="11">
        <f t="shared" si="20"/>
        <v>-57.368774852168769</v>
      </c>
      <c r="Q150" s="11">
        <f t="shared" si="21"/>
        <v>-55.491368257849018</v>
      </c>
      <c r="R150" s="8">
        <v>0</v>
      </c>
      <c r="S150" s="8">
        <v>0</v>
      </c>
      <c r="T150" s="8">
        <v>1</v>
      </c>
      <c r="U150" s="11">
        <f t="shared" si="22"/>
        <v>0</v>
      </c>
      <c r="V150" s="11">
        <f t="shared" si="23"/>
        <v>100</v>
      </c>
      <c r="W150" s="9">
        <v>3</v>
      </c>
      <c r="X150" s="9">
        <v>7</v>
      </c>
    </row>
    <row r="151" spans="1:24" x14ac:dyDescent="0.2">
      <c r="A151" s="7" t="s">
        <v>498</v>
      </c>
      <c r="B151" s="7" t="s">
        <v>510</v>
      </c>
      <c r="C151" s="8">
        <v>2</v>
      </c>
      <c r="D151" s="9">
        <v>2.95</v>
      </c>
      <c r="E151" s="10">
        <v>3500</v>
      </c>
      <c r="F151" s="10">
        <v>0</v>
      </c>
      <c r="G151" s="11">
        <f t="shared" si="16"/>
        <v>0</v>
      </c>
      <c r="H151" s="10">
        <v>3500</v>
      </c>
      <c r="I151" s="9">
        <v>2.95</v>
      </c>
      <c r="J151" s="8">
        <v>2</v>
      </c>
      <c r="K151" s="9">
        <v>7.1</v>
      </c>
      <c r="L151" s="9">
        <v>7.1</v>
      </c>
      <c r="M151" s="9">
        <f t="shared" si="17"/>
        <v>2.0285714285714285</v>
      </c>
      <c r="N151" s="9">
        <f t="shared" si="18"/>
        <v>7.5702087286527515</v>
      </c>
      <c r="O151" s="9">
        <f t="shared" si="19"/>
        <v>7.2508917954815617</v>
      </c>
      <c r="P151" s="11">
        <f t="shared" si="20"/>
        <v>-73.2032299070775</v>
      </c>
      <c r="Q151" s="11">
        <f t="shared" si="21"/>
        <v>-72.023145762076538</v>
      </c>
      <c r="R151" s="8">
        <v>0</v>
      </c>
      <c r="S151" s="8">
        <v>0</v>
      </c>
      <c r="T151" s="8">
        <v>1</v>
      </c>
      <c r="U151" s="11">
        <f t="shared" si="22"/>
        <v>0</v>
      </c>
      <c r="V151" s="11">
        <f t="shared" si="23"/>
        <v>50</v>
      </c>
      <c r="W151" s="9">
        <v>3.5</v>
      </c>
      <c r="X151" s="9">
        <v>7.5</v>
      </c>
    </row>
    <row r="152" spans="1:24" x14ac:dyDescent="0.2">
      <c r="A152" s="7" t="s">
        <v>498</v>
      </c>
      <c r="B152" s="7" t="s">
        <v>514</v>
      </c>
      <c r="C152" s="8">
        <v>3</v>
      </c>
      <c r="D152" s="9">
        <v>20.67</v>
      </c>
      <c r="E152" s="10">
        <v>1900</v>
      </c>
      <c r="F152" s="10">
        <v>300</v>
      </c>
      <c r="G152" s="11">
        <f t="shared" si="16"/>
        <v>15.789473684210526</v>
      </c>
      <c r="H152" s="10">
        <v>2200</v>
      </c>
      <c r="I152" s="9">
        <v>20.67</v>
      </c>
      <c r="J152" s="8">
        <v>3</v>
      </c>
      <c r="K152" s="9">
        <v>0</v>
      </c>
      <c r="L152" s="9">
        <v>0</v>
      </c>
      <c r="M152" s="9">
        <f t="shared" si="17"/>
        <v>0</v>
      </c>
      <c r="N152" s="9">
        <f t="shared" si="18"/>
        <v>7.5702087286527515</v>
      </c>
      <c r="O152" s="9">
        <f t="shared" si="19"/>
        <v>7.2508917954815617</v>
      </c>
      <c r="P152" s="11">
        <f t="shared" si="20"/>
        <v>-100</v>
      </c>
      <c r="Q152" s="11">
        <f t="shared" si="21"/>
        <v>-100</v>
      </c>
      <c r="R152" s="8">
        <v>0</v>
      </c>
      <c r="S152" s="8">
        <v>0</v>
      </c>
      <c r="T152" s="8">
        <v>0</v>
      </c>
      <c r="U152" s="11">
        <f t="shared" si="22"/>
        <v>0</v>
      </c>
      <c r="V152" s="11">
        <f t="shared" si="23"/>
        <v>0</v>
      </c>
      <c r="W152" s="9">
        <v>6.33</v>
      </c>
      <c r="X152" s="9">
        <v>6.67</v>
      </c>
    </row>
    <row r="153" spans="1:24" x14ac:dyDescent="0.2">
      <c r="A153" s="7" t="s">
        <v>498</v>
      </c>
      <c r="B153" s="7" t="s">
        <v>515</v>
      </c>
      <c r="C153" s="8">
        <v>1</v>
      </c>
      <c r="D153" s="9">
        <v>20</v>
      </c>
      <c r="E153" s="10">
        <v>700</v>
      </c>
      <c r="F153" s="10">
        <v>0</v>
      </c>
      <c r="G153" s="11">
        <f t="shared" si="16"/>
        <v>0</v>
      </c>
      <c r="H153" s="10">
        <v>700</v>
      </c>
      <c r="I153" s="9">
        <v>20</v>
      </c>
      <c r="J153" s="8">
        <v>1</v>
      </c>
      <c r="K153" s="9">
        <v>0</v>
      </c>
      <c r="L153" s="9">
        <v>0</v>
      </c>
      <c r="M153" s="9">
        <f t="shared" si="17"/>
        <v>0</v>
      </c>
      <c r="N153" s="9">
        <f t="shared" si="18"/>
        <v>7.5702087286527515</v>
      </c>
      <c r="O153" s="9">
        <f t="shared" si="19"/>
        <v>7.2508917954815617</v>
      </c>
      <c r="P153" s="11">
        <f t="shared" si="20"/>
        <v>-100</v>
      </c>
      <c r="Q153" s="11">
        <f t="shared" si="21"/>
        <v>-100</v>
      </c>
      <c r="R153" s="8">
        <v>0</v>
      </c>
      <c r="S153" s="8">
        <v>0</v>
      </c>
      <c r="T153" s="8">
        <v>0</v>
      </c>
      <c r="U153" s="11">
        <f t="shared" si="22"/>
        <v>0</v>
      </c>
      <c r="V153" s="11">
        <f t="shared" si="23"/>
        <v>0</v>
      </c>
      <c r="W153" s="9">
        <v>7</v>
      </c>
      <c r="X153" s="9">
        <v>7</v>
      </c>
    </row>
    <row r="154" spans="1:24" x14ac:dyDescent="0.2">
      <c r="A154" s="7" t="s">
        <v>498</v>
      </c>
      <c r="B154" s="7" t="s">
        <v>428</v>
      </c>
      <c r="C154" s="8">
        <v>1</v>
      </c>
      <c r="D154" s="9">
        <v>15</v>
      </c>
      <c r="E154" s="10">
        <v>800</v>
      </c>
      <c r="F154" s="10">
        <v>0</v>
      </c>
      <c r="G154" s="11">
        <f t="shared" si="16"/>
        <v>0</v>
      </c>
      <c r="H154" s="10">
        <v>800</v>
      </c>
      <c r="I154" s="9">
        <v>15</v>
      </c>
      <c r="J154" s="8">
        <v>1</v>
      </c>
      <c r="K154" s="9">
        <v>0</v>
      </c>
      <c r="L154" s="9">
        <v>0</v>
      </c>
      <c r="M154" s="9">
        <f t="shared" si="17"/>
        <v>0</v>
      </c>
      <c r="N154" s="9">
        <f t="shared" si="18"/>
        <v>7.5702087286527515</v>
      </c>
      <c r="O154" s="9">
        <f t="shared" si="19"/>
        <v>7.2508917954815617</v>
      </c>
      <c r="P154" s="11">
        <f t="shared" si="20"/>
        <v>-100</v>
      </c>
      <c r="Q154" s="11">
        <f t="shared" si="21"/>
        <v>-100</v>
      </c>
      <c r="R154" s="8">
        <v>0</v>
      </c>
      <c r="S154" s="8">
        <v>0</v>
      </c>
      <c r="T154" s="8">
        <v>0</v>
      </c>
      <c r="U154" s="11">
        <f t="shared" si="22"/>
        <v>0</v>
      </c>
      <c r="V154" s="11">
        <f t="shared" si="23"/>
        <v>0</v>
      </c>
      <c r="W154" s="9">
        <v>5</v>
      </c>
      <c r="X154" s="9">
        <v>7</v>
      </c>
    </row>
    <row r="155" spans="1:24" x14ac:dyDescent="0.2">
      <c r="A155" s="7" t="s">
        <v>498</v>
      </c>
      <c r="B155" s="7" t="s">
        <v>519</v>
      </c>
      <c r="C155" s="8">
        <v>1</v>
      </c>
      <c r="D155" s="9">
        <v>15</v>
      </c>
      <c r="E155" s="10">
        <v>800</v>
      </c>
      <c r="F155" s="10">
        <v>0</v>
      </c>
      <c r="G155" s="11">
        <f t="shared" si="16"/>
        <v>0</v>
      </c>
      <c r="H155" s="10">
        <v>800</v>
      </c>
      <c r="I155" s="9">
        <v>15</v>
      </c>
      <c r="J155" s="8">
        <v>1</v>
      </c>
      <c r="K155" s="9">
        <v>0</v>
      </c>
      <c r="L155" s="9">
        <v>0</v>
      </c>
      <c r="M155" s="9">
        <f t="shared" si="17"/>
        <v>0</v>
      </c>
      <c r="N155" s="9">
        <f t="shared" si="18"/>
        <v>7.5702087286527515</v>
      </c>
      <c r="O155" s="9">
        <f t="shared" si="19"/>
        <v>7.2508917954815617</v>
      </c>
      <c r="P155" s="11">
        <f t="shared" si="20"/>
        <v>-100</v>
      </c>
      <c r="Q155" s="11">
        <f t="shared" si="21"/>
        <v>-100</v>
      </c>
      <c r="R155" s="8">
        <v>0</v>
      </c>
      <c r="S155" s="8">
        <v>0</v>
      </c>
      <c r="T155" s="8">
        <v>0</v>
      </c>
      <c r="U155" s="11">
        <f t="shared" si="22"/>
        <v>0</v>
      </c>
      <c r="V155" s="11">
        <f t="shared" si="23"/>
        <v>0</v>
      </c>
      <c r="W155" s="9">
        <v>5</v>
      </c>
      <c r="X155" s="9">
        <v>7</v>
      </c>
    </row>
    <row r="156" spans="1:24" x14ac:dyDescent="0.2">
      <c r="A156" s="7" t="s">
        <v>498</v>
      </c>
      <c r="B156" s="7" t="s">
        <v>522</v>
      </c>
      <c r="C156" s="8">
        <v>1</v>
      </c>
      <c r="D156" s="9">
        <v>1.6</v>
      </c>
      <c r="E156" s="10">
        <v>2100</v>
      </c>
      <c r="F156" s="10">
        <v>0</v>
      </c>
      <c r="G156" s="11">
        <f t="shared" si="16"/>
        <v>0</v>
      </c>
      <c r="H156" s="10">
        <v>2100</v>
      </c>
      <c r="I156" s="9">
        <v>1.6</v>
      </c>
      <c r="J156" s="8">
        <v>1</v>
      </c>
      <c r="K156" s="9">
        <v>22.44</v>
      </c>
      <c r="L156" s="9">
        <v>22.44</v>
      </c>
      <c r="M156" s="9">
        <f t="shared" si="17"/>
        <v>10.685714285714287</v>
      </c>
      <c r="N156" s="9">
        <f t="shared" si="18"/>
        <v>7.5702087286527515</v>
      </c>
      <c r="O156" s="9">
        <f t="shared" si="19"/>
        <v>7.2508917954815617</v>
      </c>
      <c r="P156" s="11">
        <f t="shared" si="20"/>
        <v>41.154817109197374</v>
      </c>
      <c r="Q156" s="11">
        <f t="shared" si="21"/>
        <v>47.371034999765904</v>
      </c>
      <c r="R156" s="8">
        <v>0</v>
      </c>
      <c r="S156" s="8">
        <v>1</v>
      </c>
      <c r="T156" s="8">
        <v>1</v>
      </c>
      <c r="U156" s="11">
        <f t="shared" si="22"/>
        <v>0</v>
      </c>
      <c r="V156" s="11">
        <f t="shared" si="23"/>
        <v>200</v>
      </c>
      <c r="W156" s="9">
        <v>2</v>
      </c>
      <c r="X156" s="9">
        <v>7</v>
      </c>
    </row>
    <row r="157" spans="1:24" x14ac:dyDescent="0.2">
      <c r="A157" s="7" t="s">
        <v>498</v>
      </c>
      <c r="B157" s="7" t="s">
        <v>523</v>
      </c>
      <c r="C157" s="8">
        <v>2</v>
      </c>
      <c r="D157" s="9">
        <v>6.8</v>
      </c>
      <c r="E157" s="10">
        <v>2900</v>
      </c>
      <c r="F157" s="10">
        <v>0</v>
      </c>
      <c r="G157" s="11">
        <f t="shared" si="16"/>
        <v>0</v>
      </c>
      <c r="H157" s="10">
        <v>2900</v>
      </c>
      <c r="I157" s="9">
        <v>6.8</v>
      </c>
      <c r="J157" s="8">
        <v>2</v>
      </c>
      <c r="K157" s="9">
        <v>22.44</v>
      </c>
      <c r="L157" s="9">
        <v>22.44</v>
      </c>
      <c r="M157" s="9">
        <f t="shared" si="17"/>
        <v>7.7379310344827585</v>
      </c>
      <c r="N157" s="9">
        <f t="shared" si="18"/>
        <v>7.5702087286527515</v>
      </c>
      <c r="O157" s="9">
        <f t="shared" si="19"/>
        <v>7.2508917954815617</v>
      </c>
      <c r="P157" s="11">
        <f t="shared" si="20"/>
        <v>2.2155572170049807</v>
      </c>
      <c r="Q157" s="11">
        <f t="shared" si="21"/>
        <v>6.7169563791408162</v>
      </c>
      <c r="R157" s="8">
        <v>0</v>
      </c>
      <c r="S157" s="8">
        <v>1</v>
      </c>
      <c r="T157" s="8">
        <v>1</v>
      </c>
      <c r="U157" s="11">
        <f t="shared" si="22"/>
        <v>0</v>
      </c>
      <c r="V157" s="11">
        <f t="shared" si="23"/>
        <v>100</v>
      </c>
      <c r="W157" s="9">
        <v>4.5</v>
      </c>
      <c r="X157" s="9">
        <v>8</v>
      </c>
    </row>
    <row r="158" spans="1:24" x14ac:dyDescent="0.2">
      <c r="A158" s="7" t="s">
        <v>498</v>
      </c>
      <c r="B158" s="7" t="s">
        <v>526</v>
      </c>
      <c r="C158" s="8">
        <v>2</v>
      </c>
      <c r="D158" s="9">
        <v>20</v>
      </c>
      <c r="E158" s="10">
        <v>1300</v>
      </c>
      <c r="F158" s="10">
        <v>0</v>
      </c>
      <c r="G158" s="11">
        <f t="shared" si="16"/>
        <v>0</v>
      </c>
      <c r="H158" s="10">
        <v>1300</v>
      </c>
      <c r="I158" s="9">
        <v>20</v>
      </c>
      <c r="J158" s="8">
        <v>2</v>
      </c>
      <c r="K158" s="9">
        <v>0</v>
      </c>
      <c r="L158" s="9">
        <v>0</v>
      </c>
      <c r="M158" s="9">
        <f t="shared" si="17"/>
        <v>0</v>
      </c>
      <c r="N158" s="9">
        <f t="shared" si="18"/>
        <v>7.5702087286527515</v>
      </c>
      <c r="O158" s="9">
        <f t="shared" si="19"/>
        <v>7.2508917954815617</v>
      </c>
      <c r="P158" s="11">
        <f t="shared" si="20"/>
        <v>-100</v>
      </c>
      <c r="Q158" s="11">
        <f t="shared" si="21"/>
        <v>-100</v>
      </c>
      <c r="R158" s="8">
        <v>0</v>
      </c>
      <c r="S158" s="8">
        <v>0</v>
      </c>
      <c r="T158" s="8">
        <v>0</v>
      </c>
      <c r="U158" s="11">
        <f t="shared" si="22"/>
        <v>0</v>
      </c>
      <c r="V158" s="11">
        <f t="shared" si="23"/>
        <v>0</v>
      </c>
      <c r="W158" s="9">
        <v>7.5</v>
      </c>
      <c r="X158" s="9">
        <v>8</v>
      </c>
    </row>
    <row r="159" spans="1:24" x14ac:dyDescent="0.2">
      <c r="A159" s="7" t="s">
        <v>498</v>
      </c>
      <c r="B159" s="7" t="s">
        <v>527</v>
      </c>
      <c r="C159" s="8">
        <v>1</v>
      </c>
      <c r="D159" s="9">
        <v>30</v>
      </c>
      <c r="E159" s="10">
        <v>400</v>
      </c>
      <c r="F159" s="10">
        <v>0</v>
      </c>
      <c r="G159" s="11">
        <f t="shared" si="16"/>
        <v>0</v>
      </c>
      <c r="H159" s="10">
        <v>400</v>
      </c>
      <c r="I159" s="9">
        <v>30</v>
      </c>
      <c r="J159" s="8">
        <v>1</v>
      </c>
      <c r="K159" s="9">
        <v>0</v>
      </c>
      <c r="L159" s="9">
        <v>0</v>
      </c>
      <c r="M159" s="9">
        <f t="shared" si="17"/>
        <v>0</v>
      </c>
      <c r="N159" s="9">
        <f t="shared" si="18"/>
        <v>7.5702087286527515</v>
      </c>
      <c r="O159" s="9">
        <f t="shared" si="19"/>
        <v>7.2508917954815617</v>
      </c>
      <c r="P159" s="11">
        <f t="shared" si="20"/>
        <v>-100</v>
      </c>
      <c r="Q159" s="11">
        <f t="shared" si="21"/>
        <v>-100</v>
      </c>
      <c r="R159" s="8">
        <v>0</v>
      </c>
      <c r="S159" s="8">
        <v>0</v>
      </c>
      <c r="T159" s="8">
        <v>0</v>
      </c>
      <c r="U159" s="11">
        <f t="shared" si="22"/>
        <v>0</v>
      </c>
      <c r="V159" s="11">
        <f t="shared" si="23"/>
        <v>0</v>
      </c>
      <c r="W159" s="9">
        <v>6</v>
      </c>
      <c r="X159" s="9">
        <v>7</v>
      </c>
    </row>
    <row r="160" spans="1:24" x14ac:dyDescent="0.2">
      <c r="A160" s="7" t="s">
        <v>498</v>
      </c>
      <c r="B160" s="7" t="s">
        <v>530</v>
      </c>
      <c r="C160" s="8">
        <v>2</v>
      </c>
      <c r="D160" s="9">
        <v>5</v>
      </c>
      <c r="E160" s="10">
        <v>2900</v>
      </c>
      <c r="F160" s="10">
        <v>200</v>
      </c>
      <c r="G160" s="11">
        <f t="shared" si="16"/>
        <v>6.8965517241379306</v>
      </c>
      <c r="H160" s="10">
        <v>2100</v>
      </c>
      <c r="I160" s="9">
        <v>5</v>
      </c>
      <c r="J160" s="8">
        <v>1</v>
      </c>
      <c r="K160" s="9">
        <v>30.02</v>
      </c>
      <c r="L160" s="9">
        <v>30.02</v>
      </c>
      <c r="M160" s="9">
        <f t="shared" si="17"/>
        <v>14.295238095238096</v>
      </c>
      <c r="N160" s="9">
        <f t="shared" si="18"/>
        <v>7.5702087286527515</v>
      </c>
      <c r="O160" s="9">
        <f t="shared" si="19"/>
        <v>7.2508917954815617</v>
      </c>
      <c r="P160" s="11">
        <f t="shared" si="20"/>
        <v>88.835454974068838</v>
      </c>
      <c r="Q160" s="11">
        <f t="shared" si="21"/>
        <v>97.151447000578088</v>
      </c>
      <c r="R160" s="8">
        <v>1</v>
      </c>
      <c r="S160" s="8">
        <v>1</v>
      </c>
      <c r="T160" s="8">
        <v>1</v>
      </c>
      <c r="U160" s="11">
        <f t="shared" si="22"/>
        <v>100</v>
      </c>
      <c r="V160" s="11">
        <f t="shared" si="23"/>
        <v>300</v>
      </c>
      <c r="W160" s="9">
        <v>1</v>
      </c>
      <c r="X160" s="9">
        <v>5</v>
      </c>
    </row>
    <row r="161" spans="1:24" x14ac:dyDescent="0.2">
      <c r="A161" s="7" t="s">
        <v>498</v>
      </c>
      <c r="B161" s="7" t="s">
        <v>97</v>
      </c>
      <c r="C161" s="8">
        <v>3</v>
      </c>
      <c r="D161" s="9">
        <v>7.67</v>
      </c>
      <c r="E161" s="10">
        <v>3900</v>
      </c>
      <c r="F161" s="10">
        <v>400</v>
      </c>
      <c r="G161" s="11">
        <f t="shared" si="16"/>
        <v>10.256410256410255</v>
      </c>
      <c r="H161" s="10">
        <v>4300</v>
      </c>
      <c r="I161" s="9">
        <v>7.67</v>
      </c>
      <c r="J161" s="8">
        <v>3</v>
      </c>
      <c r="K161" s="9">
        <v>30.02</v>
      </c>
      <c r="L161" s="9">
        <v>30.02</v>
      </c>
      <c r="M161" s="9">
        <f t="shared" si="17"/>
        <v>6.9813953488372098</v>
      </c>
      <c r="N161" s="9">
        <f t="shared" si="18"/>
        <v>7.5702087286527515</v>
      </c>
      <c r="O161" s="9">
        <f t="shared" si="19"/>
        <v>7.2508917954815617</v>
      </c>
      <c r="P161" s="11">
        <f t="shared" si="20"/>
        <v>-7.7780336173152147</v>
      </c>
      <c r="Q161" s="11">
        <f t="shared" si="21"/>
        <v>-3.7167351857641884</v>
      </c>
      <c r="R161" s="8">
        <v>1</v>
      </c>
      <c r="S161" s="8">
        <v>1</v>
      </c>
      <c r="T161" s="8">
        <v>1</v>
      </c>
      <c r="U161" s="11">
        <f t="shared" si="22"/>
        <v>33.333333333333329</v>
      </c>
      <c r="V161" s="11">
        <f t="shared" si="23"/>
        <v>100</v>
      </c>
      <c r="W161" s="9">
        <v>4</v>
      </c>
      <c r="X161" s="9">
        <v>7.67</v>
      </c>
    </row>
    <row r="162" spans="1:24" x14ac:dyDescent="0.2">
      <c r="A162" s="7" t="s">
        <v>498</v>
      </c>
      <c r="B162" s="7" t="s">
        <v>274</v>
      </c>
      <c r="C162" s="8">
        <v>5</v>
      </c>
      <c r="D162" s="9">
        <v>6.94</v>
      </c>
      <c r="E162" s="10">
        <v>7300</v>
      </c>
      <c r="F162" s="10">
        <v>500</v>
      </c>
      <c r="G162" s="11">
        <f t="shared" si="16"/>
        <v>6.8493150684931505</v>
      </c>
      <c r="H162" s="10">
        <v>7800</v>
      </c>
      <c r="I162" s="9">
        <v>6.94</v>
      </c>
      <c r="J162" s="8">
        <v>5</v>
      </c>
      <c r="K162" s="9">
        <v>39.36</v>
      </c>
      <c r="L162" s="9">
        <v>39.36</v>
      </c>
      <c r="M162" s="9">
        <f t="shared" si="17"/>
        <v>5.046153846153846</v>
      </c>
      <c r="N162" s="9">
        <f t="shared" si="18"/>
        <v>7.5702087286527515</v>
      </c>
      <c r="O162" s="9">
        <f t="shared" si="19"/>
        <v>7.2508917954815617</v>
      </c>
      <c r="P162" s="11">
        <f t="shared" si="20"/>
        <v>-33.341945684344481</v>
      </c>
      <c r="Q162" s="11">
        <f t="shared" si="21"/>
        <v>-30.406438428740749</v>
      </c>
      <c r="R162" s="8">
        <v>1</v>
      </c>
      <c r="S162" s="8">
        <v>1</v>
      </c>
      <c r="T162" s="8">
        <v>2</v>
      </c>
      <c r="U162" s="11">
        <f t="shared" si="22"/>
        <v>20</v>
      </c>
      <c r="V162" s="11">
        <f t="shared" si="23"/>
        <v>80</v>
      </c>
      <c r="W162" s="9">
        <v>4.8</v>
      </c>
      <c r="X162" s="9">
        <v>7.4</v>
      </c>
    </row>
    <row r="163" spans="1:24" x14ac:dyDescent="0.2">
      <c r="A163" s="7" t="s">
        <v>498</v>
      </c>
      <c r="B163" s="7" t="s">
        <v>537</v>
      </c>
      <c r="C163" s="8">
        <v>1</v>
      </c>
      <c r="D163" s="9">
        <v>2.5</v>
      </c>
      <c r="E163" s="10">
        <v>1700</v>
      </c>
      <c r="F163" s="10">
        <v>200</v>
      </c>
      <c r="G163" s="11">
        <f t="shared" si="16"/>
        <v>11.76470588235294</v>
      </c>
      <c r="H163" s="10">
        <v>1900</v>
      </c>
      <c r="I163" s="9">
        <v>2.5</v>
      </c>
      <c r="J163" s="8">
        <v>1</v>
      </c>
      <c r="K163" s="9">
        <v>0</v>
      </c>
      <c r="L163" s="9">
        <v>0</v>
      </c>
      <c r="M163" s="9">
        <f t="shared" si="17"/>
        <v>0</v>
      </c>
      <c r="N163" s="9">
        <f t="shared" si="18"/>
        <v>7.5702087286527515</v>
      </c>
      <c r="O163" s="9">
        <f t="shared" si="19"/>
        <v>7.2508917954815617</v>
      </c>
      <c r="P163" s="11">
        <f t="shared" si="20"/>
        <v>-100</v>
      </c>
      <c r="Q163" s="11">
        <f t="shared" si="21"/>
        <v>-100</v>
      </c>
      <c r="R163" s="8">
        <v>0</v>
      </c>
      <c r="S163" s="8">
        <v>0</v>
      </c>
      <c r="T163" s="8">
        <v>0</v>
      </c>
      <c r="U163" s="11">
        <f t="shared" si="22"/>
        <v>0</v>
      </c>
      <c r="V163" s="11">
        <f t="shared" si="23"/>
        <v>0</v>
      </c>
      <c r="W163" s="9">
        <v>5</v>
      </c>
      <c r="X163" s="9">
        <v>5</v>
      </c>
    </row>
    <row r="164" spans="1:24" x14ac:dyDescent="0.2">
      <c r="A164" s="7" t="s">
        <v>498</v>
      </c>
      <c r="B164" s="7" t="s">
        <v>76</v>
      </c>
      <c r="C164" s="8">
        <v>2</v>
      </c>
      <c r="D164" s="9">
        <v>3.5</v>
      </c>
      <c r="E164" s="10">
        <v>3000</v>
      </c>
      <c r="F164" s="10">
        <v>400</v>
      </c>
      <c r="G164" s="11">
        <f t="shared" si="16"/>
        <v>13.333333333333334</v>
      </c>
      <c r="H164" s="10">
        <v>3400</v>
      </c>
      <c r="I164" s="9">
        <v>3.5</v>
      </c>
      <c r="J164" s="8">
        <v>2</v>
      </c>
      <c r="K164" s="9">
        <v>19.34</v>
      </c>
      <c r="L164" s="9">
        <v>19.34</v>
      </c>
      <c r="M164" s="9">
        <f t="shared" si="17"/>
        <v>5.6882352941176464</v>
      </c>
      <c r="N164" s="9">
        <f t="shared" si="18"/>
        <v>7.5702087286527515</v>
      </c>
      <c r="O164" s="9">
        <f t="shared" si="19"/>
        <v>7.2508917954815617</v>
      </c>
      <c r="P164" s="11">
        <f t="shared" si="20"/>
        <v>-24.860258177716517</v>
      </c>
      <c r="Q164" s="11">
        <f t="shared" si="21"/>
        <v>-21.551231840719158</v>
      </c>
      <c r="R164" s="8">
        <v>0</v>
      </c>
      <c r="S164" s="8">
        <v>1</v>
      </c>
      <c r="T164" s="8">
        <v>1</v>
      </c>
      <c r="U164" s="11">
        <f t="shared" si="22"/>
        <v>0</v>
      </c>
      <c r="V164" s="11">
        <f t="shared" si="23"/>
        <v>100</v>
      </c>
      <c r="W164" s="9">
        <v>3.5</v>
      </c>
      <c r="X164" s="9">
        <v>6.5</v>
      </c>
    </row>
    <row r="165" spans="1:24" x14ac:dyDescent="0.2">
      <c r="A165" s="7" t="s">
        <v>498</v>
      </c>
      <c r="B165" s="7" t="s">
        <v>540</v>
      </c>
      <c r="C165" s="8">
        <v>2</v>
      </c>
      <c r="D165" s="9">
        <v>4.5</v>
      </c>
      <c r="E165" s="10">
        <v>2600</v>
      </c>
      <c r="F165" s="10">
        <v>400</v>
      </c>
      <c r="G165" s="11">
        <f t="shared" si="16"/>
        <v>15.384615384615385</v>
      </c>
      <c r="H165" s="10">
        <v>3000</v>
      </c>
      <c r="I165" s="9">
        <v>4.5</v>
      </c>
      <c r="J165" s="8">
        <v>2</v>
      </c>
      <c r="K165" s="9">
        <v>38.79</v>
      </c>
      <c r="L165" s="9">
        <v>38.79</v>
      </c>
      <c r="M165" s="9">
        <f t="shared" si="17"/>
        <v>12.93</v>
      </c>
      <c r="N165" s="9">
        <f t="shared" si="18"/>
        <v>7.5702087286527515</v>
      </c>
      <c r="O165" s="9">
        <f t="shared" si="19"/>
        <v>7.2508917954815617</v>
      </c>
      <c r="P165" s="11">
        <f t="shared" si="20"/>
        <v>70.801102895099632</v>
      </c>
      <c r="Q165" s="11">
        <f t="shared" si="21"/>
        <v>78.322892751722065</v>
      </c>
      <c r="R165" s="8">
        <v>0</v>
      </c>
      <c r="S165" s="8">
        <v>2</v>
      </c>
      <c r="T165" s="8">
        <v>2</v>
      </c>
      <c r="U165" s="11">
        <f t="shared" si="22"/>
        <v>0</v>
      </c>
      <c r="V165" s="11">
        <f t="shared" si="23"/>
        <v>200</v>
      </c>
      <c r="W165" s="9">
        <v>2</v>
      </c>
      <c r="X165" s="9">
        <v>7</v>
      </c>
    </row>
    <row r="166" spans="1:24" x14ac:dyDescent="0.2">
      <c r="A166" s="7" t="s">
        <v>498</v>
      </c>
      <c r="B166" s="7" t="s">
        <v>543</v>
      </c>
      <c r="C166" s="8">
        <v>1</v>
      </c>
      <c r="D166" s="9">
        <v>3</v>
      </c>
      <c r="E166" s="10">
        <v>1600</v>
      </c>
      <c r="F166" s="10">
        <v>100</v>
      </c>
      <c r="G166" s="11">
        <f t="shared" si="16"/>
        <v>6.25</v>
      </c>
      <c r="H166" s="10">
        <v>1700</v>
      </c>
      <c r="I166" s="9">
        <v>3</v>
      </c>
      <c r="J166" s="8">
        <v>1</v>
      </c>
      <c r="K166" s="9">
        <v>7.02</v>
      </c>
      <c r="L166" s="9">
        <v>7.02</v>
      </c>
      <c r="M166" s="9">
        <f t="shared" si="17"/>
        <v>4.1294117647058819</v>
      </c>
      <c r="N166" s="9">
        <f t="shared" si="18"/>
        <v>7.5702087286527515</v>
      </c>
      <c r="O166" s="9">
        <f t="shared" si="19"/>
        <v>7.2508917954815617</v>
      </c>
      <c r="P166" s="11">
        <f t="shared" si="20"/>
        <v>-45.451811003885204</v>
      </c>
      <c r="Q166" s="11">
        <f t="shared" si="21"/>
        <v>-43.049601605154962</v>
      </c>
      <c r="R166" s="8">
        <v>0</v>
      </c>
      <c r="S166" s="8">
        <v>0</v>
      </c>
      <c r="T166" s="8">
        <v>1</v>
      </c>
      <c r="U166" s="11">
        <f t="shared" si="22"/>
        <v>0</v>
      </c>
      <c r="V166" s="11">
        <f t="shared" si="23"/>
        <v>100</v>
      </c>
      <c r="W166" s="9">
        <v>3</v>
      </c>
      <c r="X166" s="9">
        <v>5</v>
      </c>
    </row>
    <row r="167" spans="1:24" x14ac:dyDescent="0.2">
      <c r="A167" s="7" t="s">
        <v>498</v>
      </c>
      <c r="B167" s="7" t="s">
        <v>190</v>
      </c>
      <c r="C167" s="8">
        <v>1</v>
      </c>
      <c r="D167" s="9">
        <v>12</v>
      </c>
      <c r="E167" s="10">
        <v>800</v>
      </c>
      <c r="F167" s="10">
        <v>100</v>
      </c>
      <c r="G167" s="11">
        <f t="shared" si="16"/>
        <v>12.5</v>
      </c>
      <c r="H167" s="10">
        <v>900</v>
      </c>
      <c r="I167" s="9">
        <v>12</v>
      </c>
      <c r="J167" s="8">
        <v>1</v>
      </c>
      <c r="K167" s="9">
        <v>0</v>
      </c>
      <c r="L167" s="9">
        <v>0</v>
      </c>
      <c r="M167" s="9">
        <f t="shared" si="17"/>
        <v>0</v>
      </c>
      <c r="N167" s="9">
        <f t="shared" si="18"/>
        <v>7.5702087286527515</v>
      </c>
      <c r="O167" s="9">
        <f t="shared" si="19"/>
        <v>7.2508917954815617</v>
      </c>
      <c r="P167" s="11">
        <f t="shared" si="20"/>
        <v>-100</v>
      </c>
      <c r="Q167" s="11">
        <f t="shared" si="21"/>
        <v>-100</v>
      </c>
      <c r="R167" s="8">
        <v>0</v>
      </c>
      <c r="S167" s="8">
        <v>0</v>
      </c>
      <c r="T167" s="8">
        <v>0</v>
      </c>
      <c r="U167" s="11">
        <f t="shared" si="22"/>
        <v>0</v>
      </c>
      <c r="V167" s="11">
        <f t="shared" si="23"/>
        <v>0</v>
      </c>
      <c r="W167" s="9">
        <v>4</v>
      </c>
      <c r="X167" s="9">
        <v>5</v>
      </c>
    </row>
    <row r="168" spans="1:24" x14ac:dyDescent="0.2">
      <c r="A168" s="7" t="s">
        <v>498</v>
      </c>
      <c r="B168" s="7" t="s">
        <v>549</v>
      </c>
      <c r="C168" s="8">
        <v>1</v>
      </c>
      <c r="D168" s="9">
        <v>6</v>
      </c>
      <c r="E168" s="10">
        <v>1200</v>
      </c>
      <c r="F168" s="10">
        <v>0</v>
      </c>
      <c r="G168" s="11">
        <f t="shared" si="16"/>
        <v>0</v>
      </c>
      <c r="H168" s="10">
        <v>0</v>
      </c>
      <c r="I168" s="9">
        <v>6</v>
      </c>
      <c r="J168" s="8">
        <v>0</v>
      </c>
      <c r="K168" s="9">
        <v>0</v>
      </c>
      <c r="L168" s="9">
        <v>0</v>
      </c>
      <c r="M168" s="9">
        <f t="shared" si="17"/>
        <v>0</v>
      </c>
      <c r="N168" s="9">
        <f t="shared" si="18"/>
        <v>7.5702087286527515</v>
      </c>
      <c r="O168" s="9">
        <f t="shared" si="19"/>
        <v>7.2508917954815617</v>
      </c>
      <c r="P168" s="11">
        <f t="shared" si="20"/>
        <v>-100</v>
      </c>
      <c r="Q168" s="11">
        <f t="shared" si="21"/>
        <v>-100</v>
      </c>
      <c r="R168" s="8">
        <v>0</v>
      </c>
      <c r="S168" s="8">
        <v>0</v>
      </c>
      <c r="T168" s="8">
        <v>0</v>
      </c>
      <c r="U168" s="11">
        <f t="shared" si="22"/>
        <v>0</v>
      </c>
      <c r="V168" s="11">
        <f t="shared" si="23"/>
        <v>0</v>
      </c>
      <c r="W168" s="9">
        <v>0</v>
      </c>
      <c r="X168" s="9">
        <v>0</v>
      </c>
    </row>
    <row r="169" spans="1:24" x14ac:dyDescent="0.2">
      <c r="A169" s="7" t="s">
        <v>498</v>
      </c>
      <c r="B169" s="7" t="s">
        <v>490</v>
      </c>
      <c r="C169" s="8">
        <v>1</v>
      </c>
      <c r="D169" s="9">
        <v>6</v>
      </c>
      <c r="E169" s="10">
        <v>1200</v>
      </c>
      <c r="F169" s="10">
        <v>0</v>
      </c>
      <c r="G169" s="11">
        <f t="shared" si="16"/>
        <v>0</v>
      </c>
      <c r="H169" s="10">
        <v>0</v>
      </c>
      <c r="I169" s="9">
        <v>6</v>
      </c>
      <c r="J169" s="8">
        <v>0</v>
      </c>
      <c r="K169" s="9">
        <v>0</v>
      </c>
      <c r="L169" s="9">
        <v>0</v>
      </c>
      <c r="M169" s="9">
        <f t="shared" si="17"/>
        <v>0</v>
      </c>
      <c r="N169" s="9">
        <f t="shared" si="18"/>
        <v>7.5702087286527515</v>
      </c>
      <c r="O169" s="9">
        <f t="shared" si="19"/>
        <v>7.2508917954815617</v>
      </c>
      <c r="P169" s="11">
        <f t="shared" si="20"/>
        <v>-100</v>
      </c>
      <c r="Q169" s="11">
        <f t="shared" si="21"/>
        <v>-100</v>
      </c>
      <c r="R169" s="8">
        <v>0</v>
      </c>
      <c r="S169" s="8">
        <v>0</v>
      </c>
      <c r="T169" s="8">
        <v>0</v>
      </c>
      <c r="U169" s="11">
        <f t="shared" si="22"/>
        <v>0</v>
      </c>
      <c r="V169" s="11">
        <f t="shared" si="23"/>
        <v>0</v>
      </c>
      <c r="W169" s="9">
        <v>0</v>
      </c>
      <c r="X169" s="9">
        <v>0</v>
      </c>
    </row>
    <row r="170" spans="1:24" x14ac:dyDescent="0.2">
      <c r="A170" s="7" t="s">
        <v>498</v>
      </c>
      <c r="B170" s="7" t="s">
        <v>551</v>
      </c>
      <c r="C170" s="8">
        <v>1</v>
      </c>
      <c r="D170" s="9">
        <v>4</v>
      </c>
      <c r="E170" s="10">
        <v>1400</v>
      </c>
      <c r="F170" s="10">
        <v>0</v>
      </c>
      <c r="G170" s="11">
        <f t="shared" si="16"/>
        <v>0</v>
      </c>
      <c r="H170" s="10">
        <v>1400</v>
      </c>
      <c r="I170" s="9">
        <v>4</v>
      </c>
      <c r="J170" s="8">
        <v>1</v>
      </c>
      <c r="K170" s="9">
        <v>42.9</v>
      </c>
      <c r="L170" s="9">
        <v>42.9</v>
      </c>
      <c r="M170" s="9">
        <f t="shared" si="17"/>
        <v>30.642857142857142</v>
      </c>
      <c r="N170" s="9">
        <f t="shared" si="18"/>
        <v>7.5702087286527515</v>
      </c>
      <c r="O170" s="9">
        <f t="shared" si="19"/>
        <v>7.2508917954815617</v>
      </c>
      <c r="P170" s="11">
        <f t="shared" si="20"/>
        <v>304.78219612196301</v>
      </c>
      <c r="Q170" s="11">
        <f t="shared" si="21"/>
        <v>322.60811507285808</v>
      </c>
      <c r="R170" s="8">
        <v>1</v>
      </c>
      <c r="S170" s="8">
        <v>1</v>
      </c>
      <c r="T170" s="8">
        <v>1</v>
      </c>
      <c r="U170" s="11">
        <f t="shared" si="22"/>
        <v>100</v>
      </c>
      <c r="V170" s="11">
        <f t="shared" si="23"/>
        <v>300</v>
      </c>
      <c r="W170" s="9">
        <v>1</v>
      </c>
      <c r="X170" s="9">
        <v>9</v>
      </c>
    </row>
    <row r="171" spans="1:24" x14ac:dyDescent="0.2">
      <c r="A171" s="7" t="s">
        <v>498</v>
      </c>
      <c r="B171" s="7" t="s">
        <v>382</v>
      </c>
      <c r="C171" s="8">
        <v>2</v>
      </c>
      <c r="D171" s="9">
        <v>4.5</v>
      </c>
      <c r="E171" s="10">
        <v>2700</v>
      </c>
      <c r="F171" s="10">
        <v>200</v>
      </c>
      <c r="G171" s="11">
        <f t="shared" si="16"/>
        <v>7.4074074074074066</v>
      </c>
      <c r="H171" s="10">
        <v>2900</v>
      </c>
      <c r="I171" s="9">
        <v>4.5</v>
      </c>
      <c r="J171" s="8">
        <v>2</v>
      </c>
      <c r="K171" s="9">
        <v>42.9</v>
      </c>
      <c r="L171" s="9">
        <v>42.9</v>
      </c>
      <c r="M171" s="9">
        <f t="shared" si="17"/>
        <v>14.793103448275861</v>
      </c>
      <c r="N171" s="9">
        <f t="shared" si="18"/>
        <v>7.5702087286527515</v>
      </c>
      <c r="O171" s="9">
        <f t="shared" si="19"/>
        <v>7.2508917954815617</v>
      </c>
      <c r="P171" s="11">
        <f t="shared" si="20"/>
        <v>95.412094679568341</v>
      </c>
      <c r="Q171" s="11">
        <f t="shared" si="21"/>
        <v>104.01771072482802</v>
      </c>
      <c r="R171" s="8">
        <v>1</v>
      </c>
      <c r="S171" s="8">
        <v>1</v>
      </c>
      <c r="T171" s="8">
        <v>1</v>
      </c>
      <c r="U171" s="11">
        <f t="shared" si="22"/>
        <v>50</v>
      </c>
      <c r="V171" s="11">
        <f t="shared" si="23"/>
        <v>150</v>
      </c>
      <c r="W171" s="9">
        <v>2.5</v>
      </c>
      <c r="X171" s="9">
        <v>9.5</v>
      </c>
    </row>
    <row r="172" spans="1:24" x14ac:dyDescent="0.2">
      <c r="A172" s="7" t="s">
        <v>498</v>
      </c>
      <c r="B172" s="7" t="s">
        <v>363</v>
      </c>
      <c r="C172" s="8">
        <v>1</v>
      </c>
      <c r="D172" s="9">
        <v>10</v>
      </c>
      <c r="E172" s="10">
        <v>900</v>
      </c>
      <c r="F172" s="10">
        <v>0</v>
      </c>
      <c r="G172" s="11">
        <f t="shared" si="16"/>
        <v>0</v>
      </c>
      <c r="H172" s="10">
        <v>900</v>
      </c>
      <c r="I172" s="9">
        <v>10</v>
      </c>
      <c r="J172" s="8">
        <v>1</v>
      </c>
      <c r="K172" s="9">
        <v>0</v>
      </c>
      <c r="L172" s="9">
        <v>0</v>
      </c>
      <c r="M172" s="9">
        <f t="shared" si="17"/>
        <v>0</v>
      </c>
      <c r="N172" s="9">
        <f t="shared" si="18"/>
        <v>7.5702087286527515</v>
      </c>
      <c r="O172" s="9">
        <f t="shared" si="19"/>
        <v>7.2508917954815617</v>
      </c>
      <c r="P172" s="11">
        <f t="shared" si="20"/>
        <v>-100</v>
      </c>
      <c r="Q172" s="11">
        <f t="shared" si="21"/>
        <v>-100</v>
      </c>
      <c r="R172" s="8">
        <v>0</v>
      </c>
      <c r="S172" s="8">
        <v>0</v>
      </c>
      <c r="T172" s="8">
        <v>0</v>
      </c>
      <c r="U172" s="11">
        <f t="shared" si="22"/>
        <v>0</v>
      </c>
      <c r="V172" s="11">
        <f t="shared" si="23"/>
        <v>0</v>
      </c>
      <c r="W172" s="9">
        <v>8</v>
      </c>
      <c r="X172" s="9">
        <v>9</v>
      </c>
    </row>
    <row r="173" spans="1:24" x14ac:dyDescent="0.2">
      <c r="A173" s="7" t="s">
        <v>498</v>
      </c>
      <c r="B173" s="7" t="s">
        <v>303</v>
      </c>
      <c r="C173" s="8">
        <v>1</v>
      </c>
      <c r="D173" s="9">
        <v>10</v>
      </c>
      <c r="E173" s="10">
        <v>900</v>
      </c>
      <c r="F173" s="10">
        <v>0</v>
      </c>
      <c r="G173" s="11">
        <f t="shared" si="16"/>
        <v>0</v>
      </c>
      <c r="H173" s="10">
        <v>900</v>
      </c>
      <c r="I173" s="9">
        <v>10</v>
      </c>
      <c r="J173" s="8">
        <v>1</v>
      </c>
      <c r="K173" s="9">
        <v>0</v>
      </c>
      <c r="L173" s="9">
        <v>0</v>
      </c>
      <c r="M173" s="9">
        <f t="shared" si="17"/>
        <v>0</v>
      </c>
      <c r="N173" s="9">
        <f t="shared" si="18"/>
        <v>7.5702087286527515</v>
      </c>
      <c r="O173" s="9">
        <f t="shared" si="19"/>
        <v>7.2508917954815617</v>
      </c>
      <c r="P173" s="11">
        <f t="shared" si="20"/>
        <v>-100</v>
      </c>
      <c r="Q173" s="11">
        <f t="shared" si="21"/>
        <v>-100</v>
      </c>
      <c r="R173" s="8">
        <v>0</v>
      </c>
      <c r="S173" s="8">
        <v>0</v>
      </c>
      <c r="T173" s="8">
        <v>0</v>
      </c>
      <c r="U173" s="11">
        <f t="shared" si="22"/>
        <v>0</v>
      </c>
      <c r="V173" s="11">
        <f t="shared" si="23"/>
        <v>0</v>
      </c>
      <c r="W173" s="9">
        <v>8</v>
      </c>
      <c r="X173" s="9">
        <v>9</v>
      </c>
    </row>
    <row r="174" spans="1:24" x14ac:dyDescent="0.2">
      <c r="A174" s="7" t="s">
        <v>498</v>
      </c>
      <c r="B174" s="7" t="s">
        <v>334</v>
      </c>
      <c r="C174" s="8">
        <v>1</v>
      </c>
      <c r="D174" s="9">
        <v>10</v>
      </c>
      <c r="E174" s="10">
        <v>900</v>
      </c>
      <c r="F174" s="10">
        <v>0</v>
      </c>
      <c r="G174" s="11">
        <f t="shared" si="16"/>
        <v>0</v>
      </c>
      <c r="H174" s="10">
        <v>900</v>
      </c>
      <c r="I174" s="9">
        <v>10</v>
      </c>
      <c r="J174" s="8">
        <v>1</v>
      </c>
      <c r="K174" s="9">
        <v>0</v>
      </c>
      <c r="L174" s="9">
        <v>0</v>
      </c>
      <c r="M174" s="9">
        <f t="shared" si="17"/>
        <v>0</v>
      </c>
      <c r="N174" s="9">
        <f t="shared" si="18"/>
        <v>7.5702087286527515</v>
      </c>
      <c r="O174" s="9">
        <f t="shared" si="19"/>
        <v>7.2508917954815617</v>
      </c>
      <c r="P174" s="11">
        <f t="shared" si="20"/>
        <v>-100</v>
      </c>
      <c r="Q174" s="11">
        <f t="shared" si="21"/>
        <v>-100</v>
      </c>
      <c r="R174" s="8">
        <v>0</v>
      </c>
      <c r="S174" s="8">
        <v>0</v>
      </c>
      <c r="T174" s="8">
        <v>0</v>
      </c>
      <c r="U174" s="11">
        <f t="shared" si="22"/>
        <v>0</v>
      </c>
      <c r="V174" s="11">
        <f t="shared" si="23"/>
        <v>0</v>
      </c>
      <c r="W174" s="9">
        <v>9</v>
      </c>
      <c r="X174" s="9">
        <v>9</v>
      </c>
    </row>
    <row r="175" spans="1:24" x14ac:dyDescent="0.2">
      <c r="A175" s="7" t="s">
        <v>498</v>
      </c>
      <c r="B175" s="7" t="s">
        <v>135</v>
      </c>
      <c r="C175" s="8">
        <v>1</v>
      </c>
      <c r="D175" s="9">
        <v>4</v>
      </c>
      <c r="E175" s="10">
        <v>1400</v>
      </c>
      <c r="F175" s="10">
        <v>0</v>
      </c>
      <c r="G175" s="11">
        <f t="shared" si="16"/>
        <v>0</v>
      </c>
      <c r="H175" s="10">
        <v>1400</v>
      </c>
      <c r="I175" s="9">
        <v>4</v>
      </c>
      <c r="J175" s="8">
        <v>1</v>
      </c>
      <c r="K175" s="9">
        <v>0</v>
      </c>
      <c r="L175" s="9">
        <v>0</v>
      </c>
      <c r="M175" s="9">
        <f t="shared" si="17"/>
        <v>0</v>
      </c>
      <c r="N175" s="9">
        <f t="shared" si="18"/>
        <v>7.5702087286527515</v>
      </c>
      <c r="O175" s="9">
        <f t="shared" si="19"/>
        <v>7.2508917954815617</v>
      </c>
      <c r="P175" s="11">
        <f t="shared" si="20"/>
        <v>-100</v>
      </c>
      <c r="Q175" s="11">
        <f t="shared" si="21"/>
        <v>-100</v>
      </c>
      <c r="R175" s="8">
        <v>0</v>
      </c>
      <c r="S175" s="8">
        <v>0</v>
      </c>
      <c r="T175" s="8">
        <v>0</v>
      </c>
      <c r="U175" s="11">
        <f t="shared" si="22"/>
        <v>0</v>
      </c>
      <c r="V175" s="11">
        <f t="shared" si="23"/>
        <v>0</v>
      </c>
      <c r="W175" s="9">
        <v>5</v>
      </c>
      <c r="X175" s="9">
        <v>9</v>
      </c>
    </row>
    <row r="176" spans="1:24" x14ac:dyDescent="0.2">
      <c r="A176" s="7" t="s">
        <v>498</v>
      </c>
      <c r="B176" s="7" t="s">
        <v>556</v>
      </c>
      <c r="C176" s="8">
        <v>2</v>
      </c>
      <c r="D176" s="9">
        <v>8</v>
      </c>
      <c r="E176" s="10">
        <v>2200</v>
      </c>
      <c r="F176" s="10">
        <v>100</v>
      </c>
      <c r="G176" s="11">
        <f t="shared" si="16"/>
        <v>4.5454545454545459</v>
      </c>
      <c r="H176" s="10">
        <v>2300</v>
      </c>
      <c r="I176" s="9">
        <v>8</v>
      </c>
      <c r="J176" s="8">
        <v>2</v>
      </c>
      <c r="K176" s="9">
        <v>0</v>
      </c>
      <c r="L176" s="9">
        <v>0</v>
      </c>
      <c r="M176" s="9">
        <f t="shared" si="17"/>
        <v>0</v>
      </c>
      <c r="N176" s="9">
        <f t="shared" si="18"/>
        <v>7.5702087286527515</v>
      </c>
      <c r="O176" s="9">
        <f t="shared" si="19"/>
        <v>7.2508917954815617</v>
      </c>
      <c r="P176" s="11">
        <f t="shared" si="20"/>
        <v>-100</v>
      </c>
      <c r="Q176" s="11">
        <f t="shared" si="21"/>
        <v>-100</v>
      </c>
      <c r="R176" s="8">
        <v>0</v>
      </c>
      <c r="S176" s="8">
        <v>0</v>
      </c>
      <c r="T176" s="8">
        <v>0</v>
      </c>
      <c r="U176" s="11">
        <f t="shared" si="22"/>
        <v>0</v>
      </c>
      <c r="V176" s="11">
        <f t="shared" si="23"/>
        <v>0</v>
      </c>
      <c r="W176" s="9">
        <v>7</v>
      </c>
      <c r="X176" s="9">
        <v>10</v>
      </c>
    </row>
    <row r="177" spans="1:24" x14ac:dyDescent="0.2">
      <c r="A177" s="7" t="s">
        <v>498</v>
      </c>
      <c r="B177" s="7" t="s">
        <v>433</v>
      </c>
      <c r="C177" s="8">
        <v>5</v>
      </c>
      <c r="D177" s="9">
        <v>8.1999999999999993</v>
      </c>
      <c r="E177" s="10">
        <v>5900</v>
      </c>
      <c r="F177" s="10">
        <v>0</v>
      </c>
      <c r="G177" s="11">
        <f t="shared" si="16"/>
        <v>0</v>
      </c>
      <c r="H177" s="10">
        <v>4200</v>
      </c>
      <c r="I177" s="9">
        <v>8.1999999999999993</v>
      </c>
      <c r="J177" s="8">
        <v>3</v>
      </c>
      <c r="K177" s="9">
        <v>68.78</v>
      </c>
      <c r="L177" s="9">
        <v>68.78</v>
      </c>
      <c r="M177" s="9">
        <f t="shared" si="17"/>
        <v>16.376190476190473</v>
      </c>
      <c r="N177" s="9">
        <f t="shared" si="18"/>
        <v>7.5702087286527515</v>
      </c>
      <c r="O177" s="9">
        <f t="shared" si="19"/>
        <v>7.2508917954815617</v>
      </c>
      <c r="P177" s="11">
        <f t="shared" si="20"/>
        <v>116.32416044497755</v>
      </c>
      <c r="Q177" s="11">
        <f t="shared" si="21"/>
        <v>125.8507082728141</v>
      </c>
      <c r="R177" s="8">
        <v>1</v>
      </c>
      <c r="S177" s="8">
        <v>2</v>
      </c>
      <c r="T177" s="8">
        <v>2</v>
      </c>
      <c r="U177" s="11">
        <f t="shared" si="22"/>
        <v>33.333333333333329</v>
      </c>
      <c r="V177" s="11">
        <f t="shared" si="23"/>
        <v>166.66666666666669</v>
      </c>
      <c r="W177" s="9">
        <v>2.33</v>
      </c>
      <c r="X177" s="9">
        <v>8.67</v>
      </c>
    </row>
    <row r="178" spans="1:24" x14ac:dyDescent="0.2">
      <c r="A178" s="7" t="s">
        <v>498</v>
      </c>
      <c r="B178" s="7" t="s">
        <v>171</v>
      </c>
      <c r="C178" s="8">
        <v>2</v>
      </c>
      <c r="D178" s="9">
        <v>6</v>
      </c>
      <c r="E178" s="10">
        <v>2400</v>
      </c>
      <c r="F178" s="10">
        <v>100</v>
      </c>
      <c r="G178" s="11">
        <f t="shared" si="16"/>
        <v>4.1666666666666661</v>
      </c>
      <c r="H178" s="10">
        <v>2500</v>
      </c>
      <c r="I178" s="9">
        <v>6</v>
      </c>
      <c r="J178" s="8">
        <v>2</v>
      </c>
      <c r="K178" s="9">
        <v>0</v>
      </c>
      <c r="L178" s="9">
        <v>0</v>
      </c>
      <c r="M178" s="9">
        <f t="shared" si="17"/>
        <v>0</v>
      </c>
      <c r="N178" s="9">
        <f t="shared" si="18"/>
        <v>7.5702087286527515</v>
      </c>
      <c r="O178" s="9">
        <f t="shared" si="19"/>
        <v>7.2508917954815617</v>
      </c>
      <c r="P178" s="11">
        <f t="shared" si="20"/>
        <v>-100</v>
      </c>
      <c r="Q178" s="11">
        <f t="shared" si="21"/>
        <v>-100</v>
      </c>
      <c r="R178" s="8">
        <v>0</v>
      </c>
      <c r="S178" s="8">
        <v>0</v>
      </c>
      <c r="T178" s="8">
        <v>0</v>
      </c>
      <c r="U178" s="11">
        <f t="shared" si="22"/>
        <v>0</v>
      </c>
      <c r="V178" s="11">
        <f t="shared" si="23"/>
        <v>0</v>
      </c>
      <c r="W178" s="9">
        <v>5</v>
      </c>
      <c r="X178" s="9">
        <v>9</v>
      </c>
    </row>
    <row r="179" spans="1:24" x14ac:dyDescent="0.2">
      <c r="A179" s="7" t="s">
        <v>498</v>
      </c>
      <c r="B179" s="7" t="s">
        <v>183</v>
      </c>
      <c r="C179" s="8">
        <v>1</v>
      </c>
      <c r="D179" s="9">
        <v>12</v>
      </c>
      <c r="E179" s="10">
        <v>800</v>
      </c>
      <c r="F179" s="10">
        <v>0</v>
      </c>
      <c r="G179" s="11">
        <f t="shared" si="16"/>
        <v>0</v>
      </c>
      <c r="H179" s="10">
        <v>800</v>
      </c>
      <c r="I179" s="9">
        <v>12</v>
      </c>
      <c r="J179" s="8">
        <v>1</v>
      </c>
      <c r="K179" s="9">
        <v>0</v>
      </c>
      <c r="L179" s="9">
        <v>0</v>
      </c>
      <c r="M179" s="9">
        <f t="shared" si="17"/>
        <v>0</v>
      </c>
      <c r="N179" s="9">
        <f t="shared" si="18"/>
        <v>7.5702087286527515</v>
      </c>
      <c r="O179" s="9">
        <f t="shared" si="19"/>
        <v>7.2508917954815617</v>
      </c>
      <c r="P179" s="11">
        <f t="shared" si="20"/>
        <v>-100</v>
      </c>
      <c r="Q179" s="11">
        <f t="shared" si="21"/>
        <v>-100</v>
      </c>
      <c r="R179" s="8">
        <v>0</v>
      </c>
      <c r="S179" s="8">
        <v>0</v>
      </c>
      <c r="T179" s="8">
        <v>0</v>
      </c>
      <c r="U179" s="11">
        <f t="shared" si="22"/>
        <v>0</v>
      </c>
      <c r="V179" s="11">
        <f t="shared" si="23"/>
        <v>0</v>
      </c>
      <c r="W179" s="9">
        <v>6</v>
      </c>
      <c r="X179" s="9">
        <v>9</v>
      </c>
    </row>
    <row r="180" spans="1:24" x14ac:dyDescent="0.2">
      <c r="A180" s="7" t="s">
        <v>498</v>
      </c>
      <c r="B180" s="7" t="s">
        <v>178</v>
      </c>
      <c r="C180" s="8">
        <v>2</v>
      </c>
      <c r="D180" s="9">
        <v>10</v>
      </c>
      <c r="E180" s="10">
        <v>1800</v>
      </c>
      <c r="F180" s="10">
        <v>200</v>
      </c>
      <c r="G180" s="11">
        <f t="shared" si="16"/>
        <v>11.111111111111111</v>
      </c>
      <c r="H180" s="10">
        <v>2000</v>
      </c>
      <c r="I180" s="9">
        <v>10</v>
      </c>
      <c r="J180" s="8">
        <v>2</v>
      </c>
      <c r="K180" s="9">
        <v>0</v>
      </c>
      <c r="L180" s="9">
        <v>0</v>
      </c>
      <c r="M180" s="9">
        <f t="shared" si="17"/>
        <v>0</v>
      </c>
      <c r="N180" s="9">
        <f t="shared" si="18"/>
        <v>7.5702087286527515</v>
      </c>
      <c r="O180" s="9">
        <f t="shared" si="19"/>
        <v>7.2508917954815617</v>
      </c>
      <c r="P180" s="11">
        <f t="shared" si="20"/>
        <v>-100</v>
      </c>
      <c r="Q180" s="11">
        <f t="shared" si="21"/>
        <v>-100</v>
      </c>
      <c r="R180" s="8">
        <v>0</v>
      </c>
      <c r="S180" s="8">
        <v>0</v>
      </c>
      <c r="T180" s="8">
        <v>0</v>
      </c>
      <c r="U180" s="11">
        <f t="shared" si="22"/>
        <v>0</v>
      </c>
      <c r="V180" s="11">
        <f t="shared" si="23"/>
        <v>0</v>
      </c>
      <c r="W180" s="9">
        <v>5</v>
      </c>
      <c r="X180" s="9">
        <v>10</v>
      </c>
    </row>
    <row r="181" spans="1:24" x14ac:dyDescent="0.2">
      <c r="A181" s="7" t="s">
        <v>498</v>
      </c>
      <c r="B181" s="7" t="s">
        <v>170</v>
      </c>
      <c r="C181" s="8">
        <v>3</v>
      </c>
      <c r="D181" s="9">
        <v>7</v>
      </c>
      <c r="E181" s="10">
        <v>3400</v>
      </c>
      <c r="F181" s="10">
        <v>200</v>
      </c>
      <c r="G181" s="11">
        <f t="shared" si="16"/>
        <v>5.8823529411764701</v>
      </c>
      <c r="H181" s="10">
        <v>2300</v>
      </c>
      <c r="I181" s="9">
        <v>7</v>
      </c>
      <c r="J181" s="8">
        <v>2</v>
      </c>
      <c r="K181" s="9">
        <v>19.45</v>
      </c>
      <c r="L181" s="9">
        <v>19.45</v>
      </c>
      <c r="M181" s="9">
        <f t="shared" si="17"/>
        <v>8.4565217391304337</v>
      </c>
      <c r="N181" s="9">
        <f t="shared" si="18"/>
        <v>7.5702087286527515</v>
      </c>
      <c r="O181" s="9">
        <f t="shared" si="19"/>
        <v>7.2508917954815617</v>
      </c>
      <c r="P181" s="11">
        <f t="shared" si="20"/>
        <v>11.707907169363041</v>
      </c>
      <c r="Q181" s="11">
        <f t="shared" si="21"/>
        <v>16.62733326678751</v>
      </c>
      <c r="R181" s="8">
        <v>0</v>
      </c>
      <c r="S181" s="8">
        <v>1</v>
      </c>
      <c r="T181" s="8">
        <v>1</v>
      </c>
      <c r="U181" s="11">
        <f t="shared" si="22"/>
        <v>0</v>
      </c>
      <c r="V181" s="11">
        <f t="shared" si="23"/>
        <v>100</v>
      </c>
      <c r="W181" s="9">
        <v>4.5</v>
      </c>
      <c r="X181" s="9">
        <v>9</v>
      </c>
    </row>
    <row r="182" spans="1:24" x14ac:dyDescent="0.2">
      <c r="A182" s="7" t="s">
        <v>498</v>
      </c>
      <c r="B182" s="7" t="s">
        <v>562</v>
      </c>
      <c r="C182" s="8">
        <v>1</v>
      </c>
      <c r="D182" s="9">
        <v>4.5</v>
      </c>
      <c r="E182" s="10">
        <v>1300</v>
      </c>
      <c r="F182" s="10">
        <v>0</v>
      </c>
      <c r="G182" s="11">
        <f t="shared" si="16"/>
        <v>0</v>
      </c>
      <c r="H182" s="10">
        <v>1300</v>
      </c>
      <c r="I182" s="9">
        <v>4.5</v>
      </c>
      <c r="J182" s="8">
        <v>1</v>
      </c>
      <c r="K182" s="9">
        <v>8.32</v>
      </c>
      <c r="L182" s="9">
        <v>8.32</v>
      </c>
      <c r="M182" s="9">
        <f t="shared" si="17"/>
        <v>6.4</v>
      </c>
      <c r="N182" s="9">
        <f t="shared" si="18"/>
        <v>7.5702087286527515</v>
      </c>
      <c r="O182" s="9">
        <f t="shared" si="19"/>
        <v>7.2508917954815617</v>
      </c>
      <c r="P182" s="11">
        <f t="shared" si="20"/>
        <v>-15.458077453314948</v>
      </c>
      <c r="Q182" s="11">
        <f t="shared" si="21"/>
        <v>-11.734995080354114</v>
      </c>
      <c r="R182" s="8">
        <v>0</v>
      </c>
      <c r="S182" s="8">
        <v>0</v>
      </c>
      <c r="T182" s="8">
        <v>1</v>
      </c>
      <c r="U182" s="11">
        <f t="shared" si="22"/>
        <v>0</v>
      </c>
      <c r="V182" s="11">
        <f t="shared" si="23"/>
        <v>100</v>
      </c>
      <c r="W182" s="9">
        <v>3</v>
      </c>
      <c r="X182" s="9">
        <v>9</v>
      </c>
    </row>
    <row r="183" spans="1:24" x14ac:dyDescent="0.2">
      <c r="A183" s="7" t="s">
        <v>498</v>
      </c>
      <c r="B183" s="7" t="s">
        <v>563</v>
      </c>
      <c r="C183" s="8">
        <v>1</v>
      </c>
      <c r="D183" s="9">
        <v>4.5</v>
      </c>
      <c r="E183" s="10">
        <v>1300</v>
      </c>
      <c r="F183" s="10">
        <v>0</v>
      </c>
      <c r="G183" s="11">
        <f t="shared" si="16"/>
        <v>0</v>
      </c>
      <c r="H183" s="10">
        <v>1300</v>
      </c>
      <c r="I183" s="9">
        <v>4.5</v>
      </c>
      <c r="J183" s="8">
        <v>1</v>
      </c>
      <c r="K183" s="9">
        <v>8.32</v>
      </c>
      <c r="L183" s="9">
        <v>8.32</v>
      </c>
      <c r="M183" s="9">
        <f t="shared" si="17"/>
        <v>6.4</v>
      </c>
      <c r="N183" s="9">
        <f t="shared" si="18"/>
        <v>7.5702087286527515</v>
      </c>
      <c r="O183" s="9">
        <f t="shared" si="19"/>
        <v>7.2508917954815617</v>
      </c>
      <c r="P183" s="11">
        <f t="shared" si="20"/>
        <v>-15.458077453314948</v>
      </c>
      <c r="Q183" s="11">
        <f t="shared" si="21"/>
        <v>-11.734995080354114</v>
      </c>
      <c r="R183" s="8">
        <v>0</v>
      </c>
      <c r="S183" s="8">
        <v>0</v>
      </c>
      <c r="T183" s="8">
        <v>1</v>
      </c>
      <c r="U183" s="11">
        <f t="shared" si="22"/>
        <v>0</v>
      </c>
      <c r="V183" s="11">
        <f t="shared" si="23"/>
        <v>100</v>
      </c>
      <c r="W183" s="9">
        <v>3</v>
      </c>
      <c r="X183" s="9">
        <v>9</v>
      </c>
    </row>
    <row r="184" spans="1:24" x14ac:dyDescent="0.2">
      <c r="A184" s="7" t="s">
        <v>498</v>
      </c>
      <c r="B184" s="7" t="s">
        <v>565</v>
      </c>
      <c r="C184" s="8">
        <v>1</v>
      </c>
      <c r="D184" s="9">
        <v>3.5</v>
      </c>
      <c r="E184" s="10">
        <v>1500</v>
      </c>
      <c r="F184" s="10">
        <v>0</v>
      </c>
      <c r="G184" s="11">
        <f t="shared" si="16"/>
        <v>0</v>
      </c>
      <c r="H184" s="10">
        <v>1500</v>
      </c>
      <c r="I184" s="9">
        <v>3.5</v>
      </c>
      <c r="J184" s="8">
        <v>1</v>
      </c>
      <c r="K184" s="9">
        <v>25.68</v>
      </c>
      <c r="L184" s="9">
        <v>25.68</v>
      </c>
      <c r="M184" s="9">
        <f t="shared" si="17"/>
        <v>17.12</v>
      </c>
      <c r="N184" s="9">
        <f t="shared" si="18"/>
        <v>7.5702087286527515</v>
      </c>
      <c r="O184" s="9">
        <f t="shared" si="19"/>
        <v>7.2508917954815617</v>
      </c>
      <c r="P184" s="11">
        <f t="shared" si="20"/>
        <v>126.14964281238252</v>
      </c>
      <c r="Q184" s="11">
        <f t="shared" si="21"/>
        <v>136.10888816005274</v>
      </c>
      <c r="R184" s="8">
        <v>0</v>
      </c>
      <c r="S184" s="8">
        <v>1</v>
      </c>
      <c r="T184" s="8">
        <v>1</v>
      </c>
      <c r="U184" s="11">
        <f t="shared" si="22"/>
        <v>0</v>
      </c>
      <c r="V184" s="11">
        <f t="shared" si="23"/>
        <v>200</v>
      </c>
      <c r="W184" s="9">
        <v>2</v>
      </c>
      <c r="X184" s="9">
        <v>9</v>
      </c>
    </row>
    <row r="185" spans="1:24" x14ac:dyDescent="0.2">
      <c r="A185" s="7" t="s">
        <v>498</v>
      </c>
      <c r="B185" s="7" t="s">
        <v>348</v>
      </c>
      <c r="C185" s="8">
        <v>1</v>
      </c>
      <c r="D185" s="9">
        <v>20</v>
      </c>
      <c r="E185" s="10">
        <v>700</v>
      </c>
      <c r="F185" s="10">
        <v>0</v>
      </c>
      <c r="G185" s="11">
        <f t="shared" si="16"/>
        <v>0</v>
      </c>
      <c r="H185" s="10">
        <v>700</v>
      </c>
      <c r="I185" s="9">
        <v>20</v>
      </c>
      <c r="J185" s="8">
        <v>1</v>
      </c>
      <c r="K185" s="9">
        <v>0</v>
      </c>
      <c r="L185" s="9">
        <v>0</v>
      </c>
      <c r="M185" s="9">
        <f t="shared" si="17"/>
        <v>0</v>
      </c>
      <c r="N185" s="9">
        <f t="shared" si="18"/>
        <v>7.5702087286527515</v>
      </c>
      <c r="O185" s="9">
        <f t="shared" si="19"/>
        <v>7.2508917954815617</v>
      </c>
      <c r="P185" s="11">
        <f t="shared" si="20"/>
        <v>-100</v>
      </c>
      <c r="Q185" s="11">
        <f t="shared" si="21"/>
        <v>-100</v>
      </c>
      <c r="R185" s="8">
        <v>0</v>
      </c>
      <c r="S185" s="8">
        <v>0</v>
      </c>
      <c r="T185" s="8">
        <v>0</v>
      </c>
      <c r="U185" s="11">
        <f t="shared" si="22"/>
        <v>0</v>
      </c>
      <c r="V185" s="11">
        <f t="shared" si="23"/>
        <v>0</v>
      </c>
      <c r="W185" s="9">
        <v>7</v>
      </c>
      <c r="X185" s="9">
        <v>8</v>
      </c>
    </row>
    <row r="186" spans="1:24" x14ac:dyDescent="0.2">
      <c r="A186" s="7" t="s">
        <v>498</v>
      </c>
      <c r="B186" s="7" t="s">
        <v>567</v>
      </c>
      <c r="C186" s="8">
        <v>1</v>
      </c>
      <c r="D186" s="9">
        <v>20</v>
      </c>
      <c r="E186" s="10">
        <v>700</v>
      </c>
      <c r="F186" s="10">
        <v>0</v>
      </c>
      <c r="G186" s="11">
        <f t="shared" si="16"/>
        <v>0</v>
      </c>
      <c r="H186" s="10">
        <v>700</v>
      </c>
      <c r="I186" s="9">
        <v>20</v>
      </c>
      <c r="J186" s="8">
        <v>1</v>
      </c>
      <c r="K186" s="9">
        <v>0</v>
      </c>
      <c r="L186" s="9">
        <v>0</v>
      </c>
      <c r="M186" s="9">
        <f t="shared" si="17"/>
        <v>0</v>
      </c>
      <c r="N186" s="9">
        <f t="shared" si="18"/>
        <v>7.5702087286527515</v>
      </c>
      <c r="O186" s="9">
        <f t="shared" si="19"/>
        <v>7.2508917954815617</v>
      </c>
      <c r="P186" s="11">
        <f t="shared" si="20"/>
        <v>-100</v>
      </c>
      <c r="Q186" s="11">
        <f t="shared" si="21"/>
        <v>-100</v>
      </c>
      <c r="R186" s="8">
        <v>0</v>
      </c>
      <c r="S186" s="8">
        <v>0</v>
      </c>
      <c r="T186" s="8">
        <v>0</v>
      </c>
      <c r="U186" s="11">
        <f t="shared" si="22"/>
        <v>0</v>
      </c>
      <c r="V186" s="11">
        <f t="shared" si="23"/>
        <v>0</v>
      </c>
      <c r="W186" s="9">
        <v>7</v>
      </c>
      <c r="X186" s="9">
        <v>8</v>
      </c>
    </row>
    <row r="187" spans="1:24" x14ac:dyDescent="0.2">
      <c r="A187" s="7" t="s">
        <v>498</v>
      </c>
      <c r="B187" s="7" t="s">
        <v>569</v>
      </c>
      <c r="C187" s="8">
        <v>1</v>
      </c>
      <c r="D187" s="9">
        <v>1.2</v>
      </c>
      <c r="E187" s="10">
        <v>2300</v>
      </c>
      <c r="F187" s="10">
        <v>0</v>
      </c>
      <c r="G187" s="11">
        <f t="shared" si="16"/>
        <v>0</v>
      </c>
      <c r="H187" s="10">
        <v>2300</v>
      </c>
      <c r="I187" s="9">
        <v>1.2</v>
      </c>
      <c r="J187" s="8">
        <v>1</v>
      </c>
      <c r="K187" s="9">
        <v>32.340000000000003</v>
      </c>
      <c r="L187" s="9">
        <v>32.340000000000003</v>
      </c>
      <c r="M187" s="9">
        <f t="shared" si="17"/>
        <v>14.060869565217391</v>
      </c>
      <c r="N187" s="9">
        <f t="shared" si="18"/>
        <v>7.5702087286527515</v>
      </c>
      <c r="O187" s="9">
        <f t="shared" si="19"/>
        <v>7.2508917954815617</v>
      </c>
      <c r="P187" s="11">
        <f t="shared" si="20"/>
        <v>85.739522769007763</v>
      </c>
      <c r="Q187" s="11">
        <f t="shared" si="21"/>
        <v>93.919175210689389</v>
      </c>
      <c r="R187" s="8">
        <v>1</v>
      </c>
      <c r="S187" s="8">
        <v>1</v>
      </c>
      <c r="T187" s="8">
        <v>1</v>
      </c>
      <c r="U187" s="11">
        <f t="shared" si="22"/>
        <v>100</v>
      </c>
      <c r="V187" s="11">
        <f t="shared" si="23"/>
        <v>300</v>
      </c>
      <c r="W187" s="9">
        <v>1</v>
      </c>
      <c r="X187" s="9">
        <v>8</v>
      </c>
    </row>
    <row r="188" spans="1:24" x14ac:dyDescent="0.2">
      <c r="A188" s="7" t="s">
        <v>498</v>
      </c>
      <c r="B188" s="7" t="s">
        <v>441</v>
      </c>
      <c r="C188" s="8">
        <v>2</v>
      </c>
      <c r="D188" s="9">
        <v>6.75</v>
      </c>
      <c r="E188" s="10">
        <v>2400</v>
      </c>
      <c r="F188" s="10">
        <v>100</v>
      </c>
      <c r="G188" s="11">
        <f t="shared" si="16"/>
        <v>4.1666666666666661</v>
      </c>
      <c r="H188" s="10">
        <v>2500</v>
      </c>
      <c r="I188" s="9">
        <v>6.75</v>
      </c>
      <c r="J188" s="8">
        <v>2</v>
      </c>
      <c r="K188" s="9">
        <v>0</v>
      </c>
      <c r="L188" s="9">
        <v>0</v>
      </c>
      <c r="M188" s="9">
        <f t="shared" si="17"/>
        <v>0</v>
      </c>
      <c r="N188" s="9">
        <f t="shared" si="18"/>
        <v>7.5702087286527515</v>
      </c>
      <c r="O188" s="9">
        <f t="shared" si="19"/>
        <v>7.2508917954815617</v>
      </c>
      <c r="P188" s="11">
        <f t="shared" si="20"/>
        <v>-100</v>
      </c>
      <c r="Q188" s="11">
        <f t="shared" si="21"/>
        <v>-100</v>
      </c>
      <c r="R188" s="8">
        <v>0</v>
      </c>
      <c r="S188" s="8">
        <v>0</v>
      </c>
      <c r="T188" s="8">
        <v>0</v>
      </c>
      <c r="U188" s="11">
        <f t="shared" si="22"/>
        <v>0</v>
      </c>
      <c r="V188" s="11">
        <f t="shared" si="23"/>
        <v>0</v>
      </c>
      <c r="W188" s="9">
        <v>5</v>
      </c>
      <c r="X188" s="9">
        <v>8</v>
      </c>
    </row>
    <row r="189" spans="1:24" x14ac:dyDescent="0.2">
      <c r="A189" s="7" t="s">
        <v>498</v>
      </c>
      <c r="B189" s="7" t="s">
        <v>572</v>
      </c>
      <c r="C189" s="8">
        <v>2</v>
      </c>
      <c r="D189" s="9">
        <v>5.75</v>
      </c>
      <c r="E189" s="10">
        <v>2500</v>
      </c>
      <c r="F189" s="10">
        <v>200</v>
      </c>
      <c r="G189" s="11">
        <f t="shared" si="16"/>
        <v>8</v>
      </c>
      <c r="H189" s="10">
        <v>2700</v>
      </c>
      <c r="I189" s="9">
        <v>5.75</v>
      </c>
      <c r="J189" s="8">
        <v>2</v>
      </c>
      <c r="K189" s="9">
        <v>37.75</v>
      </c>
      <c r="L189" s="9">
        <v>37.75</v>
      </c>
      <c r="M189" s="9">
        <f t="shared" si="17"/>
        <v>13.981481481481483</v>
      </c>
      <c r="N189" s="9">
        <f t="shared" si="18"/>
        <v>7.5702087286527515</v>
      </c>
      <c r="O189" s="9">
        <f t="shared" si="19"/>
        <v>7.2508917954815617</v>
      </c>
      <c r="P189" s="11">
        <f t="shared" si="20"/>
        <v>84.690831952393566</v>
      </c>
      <c r="Q189" s="11">
        <f t="shared" si="21"/>
        <v>92.824301835453255</v>
      </c>
      <c r="R189" s="8">
        <v>1</v>
      </c>
      <c r="S189" s="8">
        <v>1</v>
      </c>
      <c r="T189" s="8">
        <v>1</v>
      </c>
      <c r="U189" s="11">
        <f t="shared" si="22"/>
        <v>50</v>
      </c>
      <c r="V189" s="11">
        <f t="shared" si="23"/>
        <v>150</v>
      </c>
      <c r="W189" s="9">
        <v>2.5</v>
      </c>
      <c r="X189" s="9">
        <v>8.5</v>
      </c>
    </row>
    <row r="190" spans="1:24" x14ac:dyDescent="0.2">
      <c r="A190" s="7" t="s">
        <v>498</v>
      </c>
      <c r="B190" s="7" t="s">
        <v>575</v>
      </c>
      <c r="C190" s="8">
        <v>1</v>
      </c>
      <c r="D190" s="9">
        <v>6</v>
      </c>
      <c r="E190" s="10">
        <v>1200</v>
      </c>
      <c r="F190" s="10">
        <v>0</v>
      </c>
      <c r="G190" s="11">
        <f t="shared" si="16"/>
        <v>0</v>
      </c>
      <c r="H190" s="10">
        <v>1200</v>
      </c>
      <c r="I190" s="9">
        <v>6</v>
      </c>
      <c r="J190" s="8">
        <v>1</v>
      </c>
      <c r="K190" s="9">
        <v>0</v>
      </c>
      <c r="L190" s="9">
        <v>0</v>
      </c>
      <c r="M190" s="9">
        <f t="shared" si="17"/>
        <v>0</v>
      </c>
      <c r="N190" s="9">
        <f t="shared" si="18"/>
        <v>7.5702087286527515</v>
      </c>
      <c r="O190" s="9">
        <f t="shared" si="19"/>
        <v>7.2508917954815617</v>
      </c>
      <c r="P190" s="11">
        <f t="shared" si="20"/>
        <v>-100</v>
      </c>
      <c r="Q190" s="11">
        <f t="shared" si="21"/>
        <v>-100</v>
      </c>
      <c r="R190" s="8">
        <v>0</v>
      </c>
      <c r="S190" s="8">
        <v>0</v>
      </c>
      <c r="T190" s="8">
        <v>0</v>
      </c>
      <c r="U190" s="11">
        <f t="shared" si="22"/>
        <v>0</v>
      </c>
      <c r="V190" s="11">
        <f t="shared" si="23"/>
        <v>0</v>
      </c>
      <c r="W190" s="9">
        <v>6</v>
      </c>
      <c r="X190" s="9">
        <v>8</v>
      </c>
    </row>
    <row r="191" spans="1:24" x14ac:dyDescent="0.2">
      <c r="A191" s="7" t="s">
        <v>498</v>
      </c>
      <c r="B191" s="7" t="s">
        <v>577</v>
      </c>
      <c r="C191" s="8">
        <v>1</v>
      </c>
      <c r="D191" s="9">
        <v>12</v>
      </c>
      <c r="E191" s="10">
        <v>800</v>
      </c>
      <c r="F191" s="10">
        <v>0</v>
      </c>
      <c r="G191" s="11">
        <f t="shared" si="16"/>
        <v>0</v>
      </c>
      <c r="H191" s="10">
        <v>800</v>
      </c>
      <c r="I191" s="9">
        <v>12</v>
      </c>
      <c r="J191" s="8">
        <v>1</v>
      </c>
      <c r="K191" s="9">
        <v>10.42</v>
      </c>
      <c r="L191" s="9">
        <v>10.42</v>
      </c>
      <c r="M191" s="9">
        <f t="shared" si="17"/>
        <v>13.025</v>
      </c>
      <c r="N191" s="9">
        <f t="shared" si="18"/>
        <v>7.5702087286527515</v>
      </c>
      <c r="O191" s="9">
        <f t="shared" si="19"/>
        <v>7.2508917954815617</v>
      </c>
      <c r="P191" s="11">
        <f t="shared" si="20"/>
        <v>72.056022057901998</v>
      </c>
      <c r="Q191" s="11">
        <f t="shared" si="21"/>
        <v>79.633076418498078</v>
      </c>
      <c r="R191" s="8">
        <v>0</v>
      </c>
      <c r="S191" s="8">
        <v>0</v>
      </c>
      <c r="T191" s="8">
        <v>1</v>
      </c>
      <c r="U191" s="11">
        <f t="shared" si="22"/>
        <v>0</v>
      </c>
      <c r="V191" s="11">
        <f t="shared" si="23"/>
        <v>100</v>
      </c>
      <c r="W191" s="9">
        <v>3</v>
      </c>
      <c r="X191" s="9">
        <v>8</v>
      </c>
    </row>
    <row r="192" spans="1:24" x14ac:dyDescent="0.2">
      <c r="A192" s="7" t="s">
        <v>498</v>
      </c>
      <c r="B192" s="7" t="s">
        <v>235</v>
      </c>
      <c r="C192" s="8">
        <v>1</v>
      </c>
      <c r="D192" s="9">
        <v>12</v>
      </c>
      <c r="E192" s="10">
        <v>800</v>
      </c>
      <c r="F192" s="10">
        <v>0</v>
      </c>
      <c r="G192" s="11">
        <f t="shared" si="16"/>
        <v>0</v>
      </c>
      <c r="H192" s="10">
        <v>800</v>
      </c>
      <c r="I192" s="9">
        <v>12</v>
      </c>
      <c r="J192" s="8">
        <v>1</v>
      </c>
      <c r="K192" s="9">
        <v>10.42</v>
      </c>
      <c r="L192" s="9">
        <v>10.42</v>
      </c>
      <c r="M192" s="9">
        <f t="shared" si="17"/>
        <v>13.025</v>
      </c>
      <c r="N192" s="9">
        <f t="shared" si="18"/>
        <v>7.5702087286527515</v>
      </c>
      <c r="O192" s="9">
        <f t="shared" si="19"/>
        <v>7.2508917954815617</v>
      </c>
      <c r="P192" s="11">
        <f t="shared" si="20"/>
        <v>72.056022057901998</v>
      </c>
      <c r="Q192" s="11">
        <f t="shared" si="21"/>
        <v>79.633076418498078</v>
      </c>
      <c r="R192" s="8">
        <v>0</v>
      </c>
      <c r="S192" s="8">
        <v>0</v>
      </c>
      <c r="T192" s="8">
        <v>1</v>
      </c>
      <c r="U192" s="11">
        <f t="shared" si="22"/>
        <v>0</v>
      </c>
      <c r="V192" s="11">
        <f t="shared" si="23"/>
        <v>100</v>
      </c>
      <c r="W192" s="9">
        <v>3</v>
      </c>
      <c r="X192" s="9">
        <v>8</v>
      </c>
    </row>
    <row r="193" spans="1:24" x14ac:dyDescent="0.2">
      <c r="A193" s="7" t="s">
        <v>498</v>
      </c>
      <c r="B193" s="7" t="s">
        <v>579</v>
      </c>
      <c r="C193" s="8">
        <v>1</v>
      </c>
      <c r="D193" s="9">
        <v>8</v>
      </c>
      <c r="E193" s="10">
        <v>1000</v>
      </c>
      <c r="F193" s="10">
        <v>0</v>
      </c>
      <c r="G193" s="11">
        <f t="shared" si="16"/>
        <v>0</v>
      </c>
      <c r="H193" s="10">
        <v>1000</v>
      </c>
      <c r="I193" s="9">
        <v>8</v>
      </c>
      <c r="J193" s="8">
        <v>1</v>
      </c>
      <c r="K193" s="9">
        <v>0</v>
      </c>
      <c r="L193" s="9">
        <v>0</v>
      </c>
      <c r="M193" s="9">
        <f t="shared" si="17"/>
        <v>0</v>
      </c>
      <c r="N193" s="9">
        <f t="shared" si="18"/>
        <v>7.5702087286527515</v>
      </c>
      <c r="O193" s="9">
        <f t="shared" si="19"/>
        <v>7.2508917954815617</v>
      </c>
      <c r="P193" s="11">
        <f t="shared" si="20"/>
        <v>-100</v>
      </c>
      <c r="Q193" s="11">
        <f t="shared" si="21"/>
        <v>-100</v>
      </c>
      <c r="R193" s="8">
        <v>0</v>
      </c>
      <c r="S193" s="8">
        <v>0</v>
      </c>
      <c r="T193" s="8">
        <v>0</v>
      </c>
      <c r="U193" s="11">
        <f t="shared" si="22"/>
        <v>0</v>
      </c>
      <c r="V193" s="11">
        <f t="shared" si="23"/>
        <v>0</v>
      </c>
      <c r="W193" s="9">
        <v>8</v>
      </c>
      <c r="X193" s="9">
        <v>8</v>
      </c>
    </row>
    <row r="194" spans="1:24" x14ac:dyDescent="0.2">
      <c r="A194" s="7" t="s">
        <v>498</v>
      </c>
      <c r="B194" s="7" t="s">
        <v>580</v>
      </c>
      <c r="C194" s="8">
        <v>1</v>
      </c>
      <c r="D194" s="9">
        <v>8</v>
      </c>
      <c r="E194" s="10">
        <v>1000</v>
      </c>
      <c r="F194" s="10">
        <v>0</v>
      </c>
      <c r="G194" s="11">
        <f t="shared" ref="G194:G257" si="24">IF(E194&gt;0,(F194/E194)*100,0)</f>
        <v>0</v>
      </c>
      <c r="H194" s="10">
        <v>1000</v>
      </c>
      <c r="I194" s="9">
        <v>8</v>
      </c>
      <c r="J194" s="8">
        <v>1</v>
      </c>
      <c r="K194" s="9">
        <v>0</v>
      </c>
      <c r="L194" s="9">
        <v>0</v>
      </c>
      <c r="M194" s="9">
        <f t="shared" ref="M194:M257" si="25">IF(H194&gt;0,(K194/H194)*1000,0)</f>
        <v>0</v>
      </c>
      <c r="N194" s="9">
        <f t="shared" ref="N194:N257" si="26">IF(SUMIF($A$2:$A$2919,A194,$H$2:$H$2919)&gt;0,SUMIF($A$2:$A$2919,A194,$K$2:$K$2919)/SUMIF($A$2:$A$2919,A194,$H$2:$H$2919)*1000,0)</f>
        <v>7.5702087286527515</v>
      </c>
      <c r="O194" s="9">
        <f t="shared" ref="O194:O257" si="27">IF(SUM($H$2:$H$2919)&gt;0,SUM($K$2:$K$2919)/SUM($H$2:$H$2919)*1000,0)</f>
        <v>7.2508917954815617</v>
      </c>
      <c r="P194" s="11">
        <f t="shared" ref="P194:P257" si="28">IF(N194&gt;0,(M194-N194)/N194*100,0)</f>
        <v>-100</v>
      </c>
      <c r="Q194" s="11">
        <f t="shared" ref="Q194:Q257" si="29">IF(O194&gt;0,(M194-O194)/O194*100,0)</f>
        <v>-100</v>
      </c>
      <c r="R194" s="8">
        <v>0</v>
      </c>
      <c r="S194" s="8">
        <v>0</v>
      </c>
      <c r="T194" s="8">
        <v>0</v>
      </c>
      <c r="U194" s="11">
        <f t="shared" ref="U194:U257" si="30">IF(J194&gt;0,(R194/J194)*100,0)</f>
        <v>0</v>
      </c>
      <c r="V194" s="11">
        <f t="shared" ref="V194:V257" si="31">IF(J194&gt;0,((R194+S194+T194)/J194)*100,0)</f>
        <v>0</v>
      </c>
      <c r="W194" s="9">
        <v>8</v>
      </c>
      <c r="X194" s="9">
        <v>8</v>
      </c>
    </row>
    <row r="195" spans="1:24" x14ac:dyDescent="0.2">
      <c r="A195" s="7" t="s">
        <v>498</v>
      </c>
      <c r="B195" s="7" t="s">
        <v>583</v>
      </c>
      <c r="C195" s="8">
        <v>2</v>
      </c>
      <c r="D195" s="9">
        <v>32.5</v>
      </c>
      <c r="E195" s="10">
        <v>1200</v>
      </c>
      <c r="F195" s="10">
        <v>0</v>
      </c>
      <c r="G195" s="11">
        <f t="shared" si="24"/>
        <v>0</v>
      </c>
      <c r="H195" s="10">
        <v>800</v>
      </c>
      <c r="I195" s="9">
        <v>32.5</v>
      </c>
      <c r="J195" s="8">
        <v>1</v>
      </c>
      <c r="K195" s="9">
        <v>0</v>
      </c>
      <c r="L195" s="9">
        <v>0</v>
      </c>
      <c r="M195" s="9">
        <f t="shared" si="25"/>
        <v>0</v>
      </c>
      <c r="N195" s="9">
        <f t="shared" si="26"/>
        <v>7.5702087286527515</v>
      </c>
      <c r="O195" s="9">
        <f t="shared" si="27"/>
        <v>7.2508917954815617</v>
      </c>
      <c r="P195" s="11">
        <f t="shared" si="28"/>
        <v>-100</v>
      </c>
      <c r="Q195" s="11">
        <f t="shared" si="29"/>
        <v>-100</v>
      </c>
      <c r="R195" s="8">
        <v>0</v>
      </c>
      <c r="S195" s="8">
        <v>0</v>
      </c>
      <c r="T195" s="8">
        <v>0</v>
      </c>
      <c r="U195" s="11">
        <f t="shared" si="30"/>
        <v>0</v>
      </c>
      <c r="V195" s="11">
        <f t="shared" si="31"/>
        <v>0</v>
      </c>
      <c r="W195" s="9">
        <v>5</v>
      </c>
      <c r="X195" s="9">
        <v>8</v>
      </c>
    </row>
    <row r="196" spans="1:24" x14ac:dyDescent="0.2">
      <c r="A196" s="7" t="s">
        <v>498</v>
      </c>
      <c r="B196" s="7" t="s">
        <v>584</v>
      </c>
      <c r="C196" s="8">
        <v>1</v>
      </c>
      <c r="D196" s="9">
        <v>15</v>
      </c>
      <c r="E196" s="10">
        <v>800</v>
      </c>
      <c r="F196" s="10">
        <v>0</v>
      </c>
      <c r="G196" s="11">
        <f t="shared" si="24"/>
        <v>0</v>
      </c>
      <c r="H196" s="10">
        <v>800</v>
      </c>
      <c r="I196" s="9">
        <v>15</v>
      </c>
      <c r="J196" s="8">
        <v>1</v>
      </c>
      <c r="K196" s="9">
        <v>0</v>
      </c>
      <c r="L196" s="9">
        <v>0</v>
      </c>
      <c r="M196" s="9">
        <f t="shared" si="25"/>
        <v>0</v>
      </c>
      <c r="N196" s="9">
        <f t="shared" si="26"/>
        <v>7.5702087286527515</v>
      </c>
      <c r="O196" s="9">
        <f t="shared" si="27"/>
        <v>7.2508917954815617</v>
      </c>
      <c r="P196" s="11">
        <f t="shared" si="28"/>
        <v>-100</v>
      </c>
      <c r="Q196" s="11">
        <f t="shared" si="29"/>
        <v>-100</v>
      </c>
      <c r="R196" s="8">
        <v>0</v>
      </c>
      <c r="S196" s="8">
        <v>0</v>
      </c>
      <c r="T196" s="8">
        <v>0</v>
      </c>
      <c r="U196" s="11">
        <f t="shared" si="30"/>
        <v>0</v>
      </c>
      <c r="V196" s="11">
        <f t="shared" si="31"/>
        <v>0</v>
      </c>
      <c r="W196" s="9">
        <v>5</v>
      </c>
      <c r="X196" s="9">
        <v>8</v>
      </c>
    </row>
    <row r="197" spans="1:24" x14ac:dyDescent="0.2">
      <c r="A197" s="7" t="s">
        <v>498</v>
      </c>
      <c r="B197" s="7" t="s">
        <v>496</v>
      </c>
      <c r="C197" s="8">
        <v>1</v>
      </c>
      <c r="D197" s="9">
        <v>5</v>
      </c>
      <c r="E197" s="10">
        <v>1300</v>
      </c>
      <c r="F197" s="10">
        <v>0</v>
      </c>
      <c r="G197" s="11">
        <f t="shared" si="24"/>
        <v>0</v>
      </c>
      <c r="H197" s="10">
        <v>1300</v>
      </c>
      <c r="I197" s="9">
        <v>5</v>
      </c>
      <c r="J197" s="8">
        <v>1</v>
      </c>
      <c r="K197" s="9">
        <v>21.08</v>
      </c>
      <c r="L197" s="9">
        <v>21.08</v>
      </c>
      <c r="M197" s="9">
        <f t="shared" si="25"/>
        <v>16.215384615384615</v>
      </c>
      <c r="N197" s="9">
        <f t="shared" si="26"/>
        <v>7.5702087286527515</v>
      </c>
      <c r="O197" s="9">
        <f t="shared" si="27"/>
        <v>7.2508917954815617</v>
      </c>
      <c r="P197" s="11">
        <f t="shared" si="28"/>
        <v>114.19996722164913</v>
      </c>
      <c r="Q197" s="11">
        <f t="shared" si="29"/>
        <v>123.63296919544895</v>
      </c>
      <c r="R197" s="8">
        <v>0</v>
      </c>
      <c r="S197" s="8">
        <v>1</v>
      </c>
      <c r="T197" s="8">
        <v>1</v>
      </c>
      <c r="U197" s="11">
        <f t="shared" si="30"/>
        <v>0</v>
      </c>
      <c r="V197" s="11">
        <f t="shared" si="31"/>
        <v>200</v>
      </c>
      <c r="W197" s="9">
        <v>2</v>
      </c>
      <c r="X197" s="9">
        <v>8</v>
      </c>
    </row>
    <row r="198" spans="1:24" x14ac:dyDescent="0.2">
      <c r="A198" s="7" t="s">
        <v>498</v>
      </c>
      <c r="B198" s="7" t="s">
        <v>458</v>
      </c>
      <c r="C198" s="8">
        <v>1</v>
      </c>
      <c r="D198" s="9">
        <v>5</v>
      </c>
      <c r="E198" s="10">
        <v>1300</v>
      </c>
      <c r="F198" s="10">
        <v>0</v>
      </c>
      <c r="G198" s="11">
        <f t="shared" si="24"/>
        <v>0</v>
      </c>
      <c r="H198" s="10">
        <v>1300</v>
      </c>
      <c r="I198" s="9">
        <v>5</v>
      </c>
      <c r="J198" s="8">
        <v>1</v>
      </c>
      <c r="K198" s="9">
        <v>21.08</v>
      </c>
      <c r="L198" s="9">
        <v>21.08</v>
      </c>
      <c r="M198" s="9">
        <f t="shared" si="25"/>
        <v>16.215384615384615</v>
      </c>
      <c r="N198" s="9">
        <f t="shared" si="26"/>
        <v>7.5702087286527515</v>
      </c>
      <c r="O198" s="9">
        <f t="shared" si="27"/>
        <v>7.2508917954815617</v>
      </c>
      <c r="P198" s="11">
        <f t="shared" si="28"/>
        <v>114.19996722164913</v>
      </c>
      <c r="Q198" s="11">
        <f t="shared" si="29"/>
        <v>123.63296919544895</v>
      </c>
      <c r="R198" s="8">
        <v>0</v>
      </c>
      <c r="S198" s="8">
        <v>1</v>
      </c>
      <c r="T198" s="8">
        <v>1</v>
      </c>
      <c r="U198" s="11">
        <f t="shared" si="30"/>
        <v>0</v>
      </c>
      <c r="V198" s="11">
        <f t="shared" si="31"/>
        <v>200</v>
      </c>
      <c r="W198" s="9">
        <v>2</v>
      </c>
      <c r="X198" s="9">
        <v>8</v>
      </c>
    </row>
    <row r="199" spans="1:24" x14ac:dyDescent="0.2">
      <c r="A199" s="7" t="s">
        <v>498</v>
      </c>
      <c r="B199" s="7" t="s">
        <v>114</v>
      </c>
      <c r="C199" s="8">
        <v>2</v>
      </c>
      <c r="D199" s="9">
        <v>8</v>
      </c>
      <c r="E199" s="10">
        <v>2000</v>
      </c>
      <c r="F199" s="10">
        <v>200</v>
      </c>
      <c r="G199" s="11">
        <f t="shared" si="24"/>
        <v>10</v>
      </c>
      <c r="H199" s="10">
        <v>1200</v>
      </c>
      <c r="I199" s="9">
        <v>8</v>
      </c>
      <c r="J199" s="8">
        <v>1</v>
      </c>
      <c r="K199" s="9">
        <v>8.9499999999999993</v>
      </c>
      <c r="L199" s="9">
        <v>8.9499999999999993</v>
      </c>
      <c r="M199" s="9">
        <f t="shared" si="25"/>
        <v>7.4583333333333321</v>
      </c>
      <c r="N199" s="9">
        <f t="shared" si="26"/>
        <v>7.5702087286527515</v>
      </c>
      <c r="O199" s="9">
        <f t="shared" si="27"/>
        <v>7.2508917954815617</v>
      </c>
      <c r="P199" s="11">
        <f t="shared" si="28"/>
        <v>-1.4778376571834566</v>
      </c>
      <c r="Q199" s="11">
        <f t="shared" si="29"/>
        <v>2.8609106810977227</v>
      </c>
      <c r="R199" s="8">
        <v>0</v>
      </c>
      <c r="S199" s="8">
        <v>0</v>
      </c>
      <c r="T199" s="8">
        <v>1</v>
      </c>
      <c r="U199" s="11">
        <f t="shared" si="30"/>
        <v>0</v>
      </c>
      <c r="V199" s="11">
        <f t="shared" si="31"/>
        <v>100</v>
      </c>
      <c r="W199" s="9">
        <v>3</v>
      </c>
      <c r="X199" s="9">
        <v>8</v>
      </c>
    </row>
    <row r="200" spans="1:24" x14ac:dyDescent="0.2">
      <c r="A200" s="7" t="s">
        <v>498</v>
      </c>
      <c r="B200" s="7" t="s">
        <v>125</v>
      </c>
      <c r="C200" s="8">
        <v>1</v>
      </c>
      <c r="D200" s="9">
        <v>3.5</v>
      </c>
      <c r="E200" s="10">
        <v>1500</v>
      </c>
      <c r="F200" s="10">
        <v>100</v>
      </c>
      <c r="G200" s="11">
        <f t="shared" si="24"/>
        <v>6.666666666666667</v>
      </c>
      <c r="H200" s="10">
        <v>1600</v>
      </c>
      <c r="I200" s="9">
        <v>3.5</v>
      </c>
      <c r="J200" s="8">
        <v>1</v>
      </c>
      <c r="K200" s="9">
        <v>0</v>
      </c>
      <c r="L200" s="9">
        <v>0</v>
      </c>
      <c r="M200" s="9">
        <f t="shared" si="25"/>
        <v>0</v>
      </c>
      <c r="N200" s="9">
        <f t="shared" si="26"/>
        <v>7.5702087286527515</v>
      </c>
      <c r="O200" s="9">
        <f t="shared" si="27"/>
        <v>7.2508917954815617</v>
      </c>
      <c r="P200" s="11">
        <f t="shared" si="28"/>
        <v>-100</v>
      </c>
      <c r="Q200" s="11">
        <f t="shared" si="29"/>
        <v>-100</v>
      </c>
      <c r="R200" s="8">
        <v>0</v>
      </c>
      <c r="S200" s="8">
        <v>0</v>
      </c>
      <c r="T200" s="8">
        <v>0</v>
      </c>
      <c r="U200" s="11">
        <f t="shared" si="30"/>
        <v>0</v>
      </c>
      <c r="V200" s="11">
        <f t="shared" si="31"/>
        <v>0</v>
      </c>
      <c r="W200" s="9">
        <v>4</v>
      </c>
      <c r="X200" s="9">
        <v>8</v>
      </c>
    </row>
    <row r="201" spans="1:24" x14ac:dyDescent="0.2">
      <c r="A201" s="7" t="s">
        <v>498</v>
      </c>
      <c r="B201" s="7" t="s">
        <v>591</v>
      </c>
      <c r="C201" s="8">
        <v>1</v>
      </c>
      <c r="D201" s="9">
        <v>3.5</v>
      </c>
      <c r="E201" s="10">
        <v>1500</v>
      </c>
      <c r="F201" s="10">
        <v>100</v>
      </c>
      <c r="G201" s="11">
        <f t="shared" si="24"/>
        <v>6.666666666666667</v>
      </c>
      <c r="H201" s="10">
        <v>1600</v>
      </c>
      <c r="I201" s="9">
        <v>3.5</v>
      </c>
      <c r="J201" s="8">
        <v>1</v>
      </c>
      <c r="K201" s="9">
        <v>0</v>
      </c>
      <c r="L201" s="9">
        <v>0</v>
      </c>
      <c r="M201" s="9">
        <f t="shared" si="25"/>
        <v>0</v>
      </c>
      <c r="N201" s="9">
        <f t="shared" si="26"/>
        <v>7.5702087286527515</v>
      </c>
      <c r="O201" s="9">
        <f t="shared" si="27"/>
        <v>7.2508917954815617</v>
      </c>
      <c r="P201" s="11">
        <f t="shared" si="28"/>
        <v>-100</v>
      </c>
      <c r="Q201" s="11">
        <f t="shared" si="29"/>
        <v>-100</v>
      </c>
      <c r="R201" s="8">
        <v>0</v>
      </c>
      <c r="S201" s="8">
        <v>0</v>
      </c>
      <c r="T201" s="8">
        <v>0</v>
      </c>
      <c r="U201" s="11">
        <f t="shared" si="30"/>
        <v>0</v>
      </c>
      <c r="V201" s="11">
        <f t="shared" si="31"/>
        <v>0</v>
      </c>
      <c r="W201" s="9">
        <v>4</v>
      </c>
      <c r="X201" s="9">
        <v>8</v>
      </c>
    </row>
    <row r="202" spans="1:24" x14ac:dyDescent="0.2">
      <c r="A202" s="7" t="s">
        <v>498</v>
      </c>
      <c r="B202" s="7" t="s">
        <v>593</v>
      </c>
      <c r="C202" s="8">
        <v>3</v>
      </c>
      <c r="D202" s="9">
        <v>8</v>
      </c>
      <c r="E202" s="10">
        <v>3600</v>
      </c>
      <c r="F202" s="10">
        <v>900</v>
      </c>
      <c r="G202" s="11">
        <f t="shared" si="24"/>
        <v>25</v>
      </c>
      <c r="H202" s="10">
        <v>4500</v>
      </c>
      <c r="I202" s="9">
        <v>8</v>
      </c>
      <c r="J202" s="8">
        <v>3</v>
      </c>
      <c r="K202" s="9">
        <v>0</v>
      </c>
      <c r="L202" s="9">
        <v>0</v>
      </c>
      <c r="M202" s="9">
        <f t="shared" si="25"/>
        <v>0</v>
      </c>
      <c r="N202" s="9">
        <f t="shared" si="26"/>
        <v>7.5702087286527515</v>
      </c>
      <c r="O202" s="9">
        <f t="shared" si="27"/>
        <v>7.2508917954815617</v>
      </c>
      <c r="P202" s="11">
        <f t="shared" si="28"/>
        <v>-100</v>
      </c>
      <c r="Q202" s="11">
        <f t="shared" si="29"/>
        <v>-100</v>
      </c>
      <c r="R202" s="8">
        <v>0</v>
      </c>
      <c r="S202" s="8">
        <v>0</v>
      </c>
      <c r="T202" s="8">
        <v>0</v>
      </c>
      <c r="U202" s="11">
        <f t="shared" si="30"/>
        <v>0</v>
      </c>
      <c r="V202" s="11">
        <f t="shared" si="31"/>
        <v>0</v>
      </c>
      <c r="W202" s="9">
        <v>5.33</v>
      </c>
      <c r="X202" s="9">
        <v>9.33</v>
      </c>
    </row>
    <row r="203" spans="1:24" x14ac:dyDescent="0.2">
      <c r="A203" s="7" t="s">
        <v>498</v>
      </c>
      <c r="B203" s="7" t="s">
        <v>594</v>
      </c>
      <c r="C203" s="8">
        <v>1</v>
      </c>
      <c r="D203" s="9">
        <v>6</v>
      </c>
      <c r="E203" s="10">
        <v>1200</v>
      </c>
      <c r="F203" s="10">
        <v>100</v>
      </c>
      <c r="G203" s="11">
        <f t="shared" si="24"/>
        <v>8.3333333333333321</v>
      </c>
      <c r="H203" s="10">
        <v>1300</v>
      </c>
      <c r="I203" s="9">
        <v>6</v>
      </c>
      <c r="J203" s="8">
        <v>1</v>
      </c>
      <c r="K203" s="9">
        <v>0</v>
      </c>
      <c r="L203" s="9">
        <v>0</v>
      </c>
      <c r="M203" s="9">
        <f t="shared" si="25"/>
        <v>0</v>
      </c>
      <c r="N203" s="9">
        <f t="shared" si="26"/>
        <v>7.5702087286527515</v>
      </c>
      <c r="O203" s="9">
        <f t="shared" si="27"/>
        <v>7.2508917954815617</v>
      </c>
      <c r="P203" s="11">
        <f t="shared" si="28"/>
        <v>-100</v>
      </c>
      <c r="Q203" s="11">
        <f t="shared" si="29"/>
        <v>-100</v>
      </c>
      <c r="R203" s="8">
        <v>0</v>
      </c>
      <c r="S203" s="8">
        <v>0</v>
      </c>
      <c r="T203" s="8">
        <v>0</v>
      </c>
      <c r="U203" s="11">
        <f t="shared" si="30"/>
        <v>0</v>
      </c>
      <c r="V203" s="11">
        <f t="shared" si="31"/>
        <v>0</v>
      </c>
      <c r="W203" s="9">
        <v>7</v>
      </c>
      <c r="X203" s="9">
        <v>8</v>
      </c>
    </row>
    <row r="204" spans="1:24" x14ac:dyDescent="0.2">
      <c r="A204" s="7" t="s">
        <v>498</v>
      </c>
      <c r="B204" s="7" t="s">
        <v>279</v>
      </c>
      <c r="C204" s="8">
        <v>4</v>
      </c>
      <c r="D204" s="9">
        <v>11.25</v>
      </c>
      <c r="E204" s="10">
        <v>3500</v>
      </c>
      <c r="F204" s="10">
        <v>500</v>
      </c>
      <c r="G204" s="11">
        <f t="shared" si="24"/>
        <v>14.285714285714285</v>
      </c>
      <c r="H204" s="10">
        <v>4000</v>
      </c>
      <c r="I204" s="9">
        <v>11.25</v>
      </c>
      <c r="J204" s="8">
        <v>4</v>
      </c>
      <c r="K204" s="9">
        <v>85.57</v>
      </c>
      <c r="L204" s="9">
        <v>85.57</v>
      </c>
      <c r="M204" s="9">
        <f t="shared" si="25"/>
        <v>21.392499999999998</v>
      </c>
      <c r="N204" s="9">
        <f t="shared" si="26"/>
        <v>7.5702087286527515</v>
      </c>
      <c r="O204" s="9">
        <f t="shared" si="27"/>
        <v>7.2508917954815617</v>
      </c>
      <c r="P204" s="11">
        <f t="shared" si="28"/>
        <v>182.58798094999372</v>
      </c>
      <c r="Q204" s="11">
        <f t="shared" si="29"/>
        <v>195.03267464742569</v>
      </c>
      <c r="R204" s="8">
        <v>1</v>
      </c>
      <c r="S204" s="8">
        <v>1</v>
      </c>
      <c r="T204" s="8">
        <v>1</v>
      </c>
      <c r="U204" s="11">
        <f t="shared" si="30"/>
        <v>25</v>
      </c>
      <c r="V204" s="11">
        <f t="shared" si="31"/>
        <v>75</v>
      </c>
      <c r="W204" s="9">
        <v>6.5</v>
      </c>
      <c r="X204" s="9">
        <v>9.5</v>
      </c>
    </row>
    <row r="205" spans="1:24" x14ac:dyDescent="0.2">
      <c r="A205" s="7" t="s">
        <v>498</v>
      </c>
      <c r="B205" s="7" t="s">
        <v>206</v>
      </c>
      <c r="C205" s="8">
        <v>1</v>
      </c>
      <c r="D205" s="9">
        <v>30</v>
      </c>
      <c r="E205" s="10">
        <v>400</v>
      </c>
      <c r="F205" s="10">
        <v>200</v>
      </c>
      <c r="G205" s="11">
        <f t="shared" si="24"/>
        <v>50</v>
      </c>
      <c r="H205" s="10">
        <v>600</v>
      </c>
      <c r="I205" s="9">
        <v>30</v>
      </c>
      <c r="J205" s="8">
        <v>1</v>
      </c>
      <c r="K205" s="9">
        <v>0</v>
      </c>
      <c r="L205" s="9">
        <v>0</v>
      </c>
      <c r="M205" s="9">
        <f t="shared" si="25"/>
        <v>0</v>
      </c>
      <c r="N205" s="9">
        <f t="shared" si="26"/>
        <v>7.5702087286527515</v>
      </c>
      <c r="O205" s="9">
        <f t="shared" si="27"/>
        <v>7.2508917954815617</v>
      </c>
      <c r="P205" s="11">
        <f t="shared" si="28"/>
        <v>-100</v>
      </c>
      <c r="Q205" s="11">
        <f t="shared" si="29"/>
        <v>-100</v>
      </c>
      <c r="R205" s="8">
        <v>0</v>
      </c>
      <c r="S205" s="8">
        <v>0</v>
      </c>
      <c r="T205" s="8">
        <v>0</v>
      </c>
      <c r="U205" s="11">
        <f t="shared" si="30"/>
        <v>0</v>
      </c>
      <c r="V205" s="11">
        <f t="shared" si="31"/>
        <v>0</v>
      </c>
      <c r="W205" s="9">
        <v>8</v>
      </c>
      <c r="X205" s="9">
        <v>8</v>
      </c>
    </row>
    <row r="206" spans="1:24" x14ac:dyDescent="0.2">
      <c r="A206" s="7" t="s">
        <v>498</v>
      </c>
      <c r="B206" s="7" t="s">
        <v>368</v>
      </c>
      <c r="C206" s="8">
        <v>1</v>
      </c>
      <c r="D206" s="9">
        <v>2.5</v>
      </c>
      <c r="E206" s="10">
        <v>1700</v>
      </c>
      <c r="F206" s="10">
        <v>200</v>
      </c>
      <c r="G206" s="11">
        <f t="shared" si="24"/>
        <v>11.76470588235294</v>
      </c>
      <c r="H206" s="10">
        <v>1900</v>
      </c>
      <c r="I206" s="9">
        <v>2.5</v>
      </c>
      <c r="J206" s="8">
        <v>1</v>
      </c>
      <c r="K206" s="9">
        <v>0</v>
      </c>
      <c r="L206" s="9">
        <v>0</v>
      </c>
      <c r="M206" s="9">
        <f t="shared" si="25"/>
        <v>0</v>
      </c>
      <c r="N206" s="9">
        <f t="shared" si="26"/>
        <v>7.5702087286527515</v>
      </c>
      <c r="O206" s="9">
        <f t="shared" si="27"/>
        <v>7.2508917954815617</v>
      </c>
      <c r="P206" s="11">
        <f t="shared" si="28"/>
        <v>-100</v>
      </c>
      <c r="Q206" s="11">
        <f t="shared" si="29"/>
        <v>-100</v>
      </c>
      <c r="R206" s="8">
        <v>0</v>
      </c>
      <c r="S206" s="8">
        <v>0</v>
      </c>
      <c r="T206" s="8">
        <v>0</v>
      </c>
      <c r="U206" s="11">
        <f t="shared" si="30"/>
        <v>0</v>
      </c>
      <c r="V206" s="11">
        <f t="shared" si="31"/>
        <v>0</v>
      </c>
      <c r="W206" s="9">
        <v>5</v>
      </c>
      <c r="X206" s="9">
        <v>8</v>
      </c>
    </row>
    <row r="207" spans="1:24" x14ac:dyDescent="0.2">
      <c r="A207" s="7" t="s">
        <v>498</v>
      </c>
      <c r="B207" s="7" t="s">
        <v>395</v>
      </c>
      <c r="C207" s="8">
        <v>3</v>
      </c>
      <c r="D207" s="9">
        <v>18.670000000000002</v>
      </c>
      <c r="E207" s="10">
        <v>3600</v>
      </c>
      <c r="F207" s="10">
        <v>100</v>
      </c>
      <c r="G207" s="11">
        <f t="shared" si="24"/>
        <v>2.7777777777777777</v>
      </c>
      <c r="H207" s="10">
        <v>1600</v>
      </c>
      <c r="I207" s="9">
        <v>18.670000000000002</v>
      </c>
      <c r="J207" s="8">
        <v>1</v>
      </c>
      <c r="K207" s="9">
        <v>39.86</v>
      </c>
      <c r="L207" s="9">
        <v>39.86</v>
      </c>
      <c r="M207" s="9">
        <f t="shared" si="25"/>
        <v>24.912500000000001</v>
      </c>
      <c r="N207" s="9">
        <f t="shared" si="26"/>
        <v>7.5702087286527515</v>
      </c>
      <c r="O207" s="9">
        <f t="shared" si="27"/>
        <v>7.2508917954815617</v>
      </c>
      <c r="P207" s="11">
        <f t="shared" si="28"/>
        <v>229.08603835067055</v>
      </c>
      <c r="Q207" s="11">
        <f t="shared" si="29"/>
        <v>243.57842735323095</v>
      </c>
      <c r="R207" s="8">
        <v>1</v>
      </c>
      <c r="S207" s="8">
        <v>1</v>
      </c>
      <c r="T207" s="8">
        <v>1</v>
      </c>
      <c r="U207" s="11">
        <f t="shared" si="30"/>
        <v>100</v>
      </c>
      <c r="V207" s="11">
        <f t="shared" si="31"/>
        <v>300</v>
      </c>
      <c r="W207" s="9">
        <v>1</v>
      </c>
      <c r="X207" s="9">
        <v>8</v>
      </c>
    </row>
    <row r="208" spans="1:24" x14ac:dyDescent="0.2">
      <c r="A208" s="7" t="s">
        <v>498</v>
      </c>
      <c r="B208" s="7" t="s">
        <v>453</v>
      </c>
      <c r="C208" s="8">
        <v>1</v>
      </c>
      <c r="D208" s="9">
        <v>3.5</v>
      </c>
      <c r="E208" s="10">
        <v>1500</v>
      </c>
      <c r="F208" s="10">
        <v>100</v>
      </c>
      <c r="G208" s="11">
        <f t="shared" si="24"/>
        <v>6.666666666666667</v>
      </c>
      <c r="H208" s="10">
        <v>1600</v>
      </c>
      <c r="I208" s="9">
        <v>3.5</v>
      </c>
      <c r="J208" s="8">
        <v>1</v>
      </c>
      <c r="K208" s="9">
        <v>39.86</v>
      </c>
      <c r="L208" s="9">
        <v>39.86</v>
      </c>
      <c r="M208" s="9">
        <f t="shared" si="25"/>
        <v>24.912500000000001</v>
      </c>
      <c r="N208" s="9">
        <f t="shared" si="26"/>
        <v>7.5702087286527515</v>
      </c>
      <c r="O208" s="9">
        <f t="shared" si="27"/>
        <v>7.2508917954815617</v>
      </c>
      <c r="P208" s="11">
        <f t="shared" si="28"/>
        <v>229.08603835067055</v>
      </c>
      <c r="Q208" s="11">
        <f t="shared" si="29"/>
        <v>243.57842735323095</v>
      </c>
      <c r="R208" s="8">
        <v>1</v>
      </c>
      <c r="S208" s="8">
        <v>1</v>
      </c>
      <c r="T208" s="8">
        <v>1</v>
      </c>
      <c r="U208" s="11">
        <f t="shared" si="30"/>
        <v>100</v>
      </c>
      <c r="V208" s="11">
        <f t="shared" si="31"/>
        <v>300</v>
      </c>
      <c r="W208" s="9">
        <v>1</v>
      </c>
      <c r="X208" s="9">
        <v>8</v>
      </c>
    </row>
    <row r="209" spans="1:24" x14ac:dyDescent="0.2">
      <c r="A209" s="7" t="s">
        <v>498</v>
      </c>
      <c r="B209" s="7" t="s">
        <v>605</v>
      </c>
      <c r="C209" s="8">
        <v>1</v>
      </c>
      <c r="D209" s="9">
        <v>8</v>
      </c>
      <c r="E209" s="10">
        <v>1000</v>
      </c>
      <c r="F209" s="10">
        <v>200</v>
      </c>
      <c r="G209" s="11">
        <f t="shared" si="24"/>
        <v>20</v>
      </c>
      <c r="H209" s="10">
        <v>1200</v>
      </c>
      <c r="I209" s="9">
        <v>8</v>
      </c>
      <c r="J209" s="8">
        <v>1</v>
      </c>
      <c r="K209" s="9">
        <v>8.9499999999999993</v>
      </c>
      <c r="L209" s="9">
        <v>8.9499999999999993</v>
      </c>
      <c r="M209" s="9">
        <f t="shared" si="25"/>
        <v>7.4583333333333321</v>
      </c>
      <c r="N209" s="9">
        <f t="shared" si="26"/>
        <v>7.5702087286527515</v>
      </c>
      <c r="O209" s="9">
        <f t="shared" si="27"/>
        <v>7.2508917954815617</v>
      </c>
      <c r="P209" s="11">
        <f t="shared" si="28"/>
        <v>-1.4778376571834566</v>
      </c>
      <c r="Q209" s="11">
        <f t="shared" si="29"/>
        <v>2.8609106810977227</v>
      </c>
      <c r="R209" s="8">
        <v>0</v>
      </c>
      <c r="S209" s="8">
        <v>0</v>
      </c>
      <c r="T209" s="8">
        <v>1</v>
      </c>
      <c r="U209" s="11">
        <f t="shared" si="30"/>
        <v>0</v>
      </c>
      <c r="V209" s="11">
        <f t="shared" si="31"/>
        <v>100</v>
      </c>
      <c r="W209" s="9">
        <v>3</v>
      </c>
      <c r="X209" s="9">
        <v>8</v>
      </c>
    </row>
    <row r="210" spans="1:24" x14ac:dyDescent="0.2">
      <c r="A210" s="7" t="s">
        <v>498</v>
      </c>
      <c r="B210" s="7" t="s">
        <v>608</v>
      </c>
      <c r="C210" s="8">
        <v>1</v>
      </c>
      <c r="D210" s="9">
        <v>15</v>
      </c>
      <c r="E210" s="10">
        <v>800</v>
      </c>
      <c r="F210" s="10">
        <v>0</v>
      </c>
      <c r="G210" s="11">
        <f t="shared" si="24"/>
        <v>0</v>
      </c>
      <c r="H210" s="10">
        <v>800</v>
      </c>
      <c r="I210" s="9">
        <v>15</v>
      </c>
      <c r="J210" s="8">
        <v>1</v>
      </c>
      <c r="K210" s="9">
        <v>39.619999999999997</v>
      </c>
      <c r="L210" s="9">
        <v>39.619999999999997</v>
      </c>
      <c r="M210" s="9">
        <f t="shared" si="25"/>
        <v>49.524999999999999</v>
      </c>
      <c r="N210" s="9">
        <f t="shared" si="26"/>
        <v>7.5702087286527515</v>
      </c>
      <c r="O210" s="9">
        <f t="shared" si="27"/>
        <v>7.2508917954815617</v>
      </c>
      <c r="P210" s="11">
        <f t="shared" si="28"/>
        <v>554.2091740819651</v>
      </c>
      <c r="Q210" s="11">
        <f t="shared" si="29"/>
        <v>583.01943260085341</v>
      </c>
      <c r="R210" s="8">
        <v>0</v>
      </c>
      <c r="S210" s="8">
        <v>1</v>
      </c>
      <c r="T210" s="8">
        <v>1</v>
      </c>
      <c r="U210" s="11">
        <f t="shared" si="30"/>
        <v>0</v>
      </c>
      <c r="V210" s="11">
        <f t="shared" si="31"/>
        <v>200</v>
      </c>
      <c r="W210" s="9">
        <v>2</v>
      </c>
      <c r="X210" s="9">
        <v>8</v>
      </c>
    </row>
    <row r="211" spans="1:24" x14ac:dyDescent="0.2">
      <c r="A211" s="7" t="s">
        <v>498</v>
      </c>
      <c r="B211" s="7" t="s">
        <v>466</v>
      </c>
      <c r="C211" s="8">
        <v>1</v>
      </c>
      <c r="D211" s="9">
        <v>15</v>
      </c>
      <c r="E211" s="10">
        <v>800</v>
      </c>
      <c r="F211" s="10">
        <v>0</v>
      </c>
      <c r="G211" s="11">
        <f t="shared" si="24"/>
        <v>0</v>
      </c>
      <c r="H211" s="10">
        <v>800</v>
      </c>
      <c r="I211" s="9">
        <v>15</v>
      </c>
      <c r="J211" s="8">
        <v>1</v>
      </c>
      <c r="K211" s="9">
        <v>39.619999999999997</v>
      </c>
      <c r="L211" s="9">
        <v>39.619999999999997</v>
      </c>
      <c r="M211" s="9">
        <f t="shared" si="25"/>
        <v>49.524999999999999</v>
      </c>
      <c r="N211" s="9">
        <f t="shared" si="26"/>
        <v>7.5702087286527515</v>
      </c>
      <c r="O211" s="9">
        <f t="shared" si="27"/>
        <v>7.2508917954815617</v>
      </c>
      <c r="P211" s="11">
        <f t="shared" si="28"/>
        <v>554.2091740819651</v>
      </c>
      <c r="Q211" s="11">
        <f t="shared" si="29"/>
        <v>583.01943260085341</v>
      </c>
      <c r="R211" s="8">
        <v>0</v>
      </c>
      <c r="S211" s="8">
        <v>1</v>
      </c>
      <c r="T211" s="8">
        <v>1</v>
      </c>
      <c r="U211" s="11">
        <f t="shared" si="30"/>
        <v>0</v>
      </c>
      <c r="V211" s="11">
        <f t="shared" si="31"/>
        <v>200</v>
      </c>
      <c r="W211" s="9">
        <v>2</v>
      </c>
      <c r="X211" s="9">
        <v>8</v>
      </c>
    </row>
    <row r="212" spans="1:24" x14ac:dyDescent="0.2">
      <c r="A212" s="7" t="s">
        <v>498</v>
      </c>
      <c r="B212" s="7" t="s">
        <v>393</v>
      </c>
      <c r="C212" s="8">
        <v>1</v>
      </c>
      <c r="D212" s="9">
        <v>8</v>
      </c>
      <c r="E212" s="10">
        <v>1000</v>
      </c>
      <c r="F212" s="10">
        <v>200</v>
      </c>
      <c r="G212" s="11">
        <f t="shared" si="24"/>
        <v>20</v>
      </c>
      <c r="H212" s="10">
        <v>1200</v>
      </c>
      <c r="I212" s="9">
        <v>8</v>
      </c>
      <c r="J212" s="8">
        <v>1</v>
      </c>
      <c r="K212" s="9">
        <v>54.72</v>
      </c>
      <c r="L212" s="9">
        <v>54.72</v>
      </c>
      <c r="M212" s="9">
        <f t="shared" si="25"/>
        <v>45.6</v>
      </c>
      <c r="N212" s="9">
        <f t="shared" si="26"/>
        <v>7.5702087286527515</v>
      </c>
      <c r="O212" s="9">
        <f t="shared" si="27"/>
        <v>7.2508917954815617</v>
      </c>
      <c r="P212" s="11">
        <f t="shared" si="28"/>
        <v>502.36119814513091</v>
      </c>
      <c r="Q212" s="11">
        <f t="shared" si="29"/>
        <v>528.88816005247691</v>
      </c>
      <c r="R212" s="8">
        <v>1</v>
      </c>
      <c r="S212" s="8">
        <v>1</v>
      </c>
      <c r="T212" s="8">
        <v>1</v>
      </c>
      <c r="U212" s="11">
        <f t="shared" si="30"/>
        <v>100</v>
      </c>
      <c r="V212" s="11">
        <f t="shared" si="31"/>
        <v>300</v>
      </c>
      <c r="W212" s="9">
        <v>1</v>
      </c>
      <c r="X212" s="9">
        <v>10</v>
      </c>
    </row>
    <row r="213" spans="1:24" x14ac:dyDescent="0.2">
      <c r="A213" s="7" t="s">
        <v>498</v>
      </c>
      <c r="B213" s="7" t="s">
        <v>610</v>
      </c>
      <c r="C213" s="8">
        <v>1</v>
      </c>
      <c r="D213" s="9">
        <v>8</v>
      </c>
      <c r="E213" s="10">
        <v>1000</v>
      </c>
      <c r="F213" s="10">
        <v>200</v>
      </c>
      <c r="G213" s="11">
        <f t="shared" si="24"/>
        <v>20</v>
      </c>
      <c r="H213" s="10">
        <v>1200</v>
      </c>
      <c r="I213" s="9">
        <v>8</v>
      </c>
      <c r="J213" s="8">
        <v>1</v>
      </c>
      <c r="K213" s="9">
        <v>54.72</v>
      </c>
      <c r="L213" s="9">
        <v>54.72</v>
      </c>
      <c r="M213" s="9">
        <f t="shared" si="25"/>
        <v>45.6</v>
      </c>
      <c r="N213" s="9">
        <f t="shared" si="26"/>
        <v>7.5702087286527515</v>
      </c>
      <c r="O213" s="9">
        <f t="shared" si="27"/>
        <v>7.2508917954815617</v>
      </c>
      <c r="P213" s="11">
        <f t="shared" si="28"/>
        <v>502.36119814513091</v>
      </c>
      <c r="Q213" s="11">
        <f t="shared" si="29"/>
        <v>528.88816005247691</v>
      </c>
      <c r="R213" s="8">
        <v>1</v>
      </c>
      <c r="S213" s="8">
        <v>1</v>
      </c>
      <c r="T213" s="8">
        <v>1</v>
      </c>
      <c r="U213" s="11">
        <f t="shared" si="30"/>
        <v>100</v>
      </c>
      <c r="V213" s="11">
        <f t="shared" si="31"/>
        <v>300</v>
      </c>
      <c r="W213" s="9">
        <v>1</v>
      </c>
      <c r="X213" s="9">
        <v>10</v>
      </c>
    </row>
    <row r="214" spans="1:24" x14ac:dyDescent="0.2">
      <c r="A214" s="7" t="s">
        <v>498</v>
      </c>
      <c r="B214" s="7" t="s">
        <v>613</v>
      </c>
      <c r="C214" s="8">
        <v>1</v>
      </c>
      <c r="D214" s="9">
        <v>4.5</v>
      </c>
      <c r="E214" s="10">
        <v>1300</v>
      </c>
      <c r="F214" s="10">
        <v>300</v>
      </c>
      <c r="G214" s="11">
        <f t="shared" si="24"/>
        <v>23.076923076923077</v>
      </c>
      <c r="H214" s="10">
        <v>1600</v>
      </c>
      <c r="I214" s="9">
        <v>4.5</v>
      </c>
      <c r="J214" s="8">
        <v>1</v>
      </c>
      <c r="K214" s="9">
        <v>18.07</v>
      </c>
      <c r="L214" s="9">
        <v>18.07</v>
      </c>
      <c r="M214" s="9">
        <f t="shared" si="25"/>
        <v>11.293749999999999</v>
      </c>
      <c r="N214" s="9">
        <f t="shared" si="26"/>
        <v>7.5702087286527515</v>
      </c>
      <c r="O214" s="9">
        <f t="shared" si="27"/>
        <v>7.2508917954815617</v>
      </c>
      <c r="P214" s="11">
        <f t="shared" si="28"/>
        <v>49.186771525253782</v>
      </c>
      <c r="Q214" s="11">
        <f t="shared" si="29"/>
        <v>55.756703017382904</v>
      </c>
      <c r="R214" s="8">
        <v>0</v>
      </c>
      <c r="S214" s="8">
        <v>1</v>
      </c>
      <c r="T214" s="8">
        <v>1</v>
      </c>
      <c r="U214" s="11">
        <f t="shared" si="30"/>
        <v>0</v>
      </c>
      <c r="V214" s="11">
        <f t="shared" si="31"/>
        <v>200</v>
      </c>
      <c r="W214" s="9">
        <v>2</v>
      </c>
      <c r="X214" s="9">
        <v>10</v>
      </c>
    </row>
    <row r="215" spans="1:24" x14ac:dyDescent="0.2">
      <c r="A215" s="7" t="s">
        <v>498</v>
      </c>
      <c r="B215" s="7" t="s">
        <v>614</v>
      </c>
      <c r="C215" s="8">
        <v>1</v>
      </c>
      <c r="D215" s="9">
        <v>4.5</v>
      </c>
      <c r="E215" s="10">
        <v>1300</v>
      </c>
      <c r="F215" s="10">
        <v>300</v>
      </c>
      <c r="G215" s="11">
        <f t="shared" si="24"/>
        <v>23.076923076923077</v>
      </c>
      <c r="H215" s="10">
        <v>1600</v>
      </c>
      <c r="I215" s="9">
        <v>4.5</v>
      </c>
      <c r="J215" s="8">
        <v>1</v>
      </c>
      <c r="K215" s="9">
        <v>18.07</v>
      </c>
      <c r="L215" s="9">
        <v>18.07</v>
      </c>
      <c r="M215" s="9">
        <f t="shared" si="25"/>
        <v>11.293749999999999</v>
      </c>
      <c r="N215" s="9">
        <f t="shared" si="26"/>
        <v>7.5702087286527515</v>
      </c>
      <c r="O215" s="9">
        <f t="shared" si="27"/>
        <v>7.2508917954815617</v>
      </c>
      <c r="P215" s="11">
        <f t="shared" si="28"/>
        <v>49.186771525253782</v>
      </c>
      <c r="Q215" s="11">
        <f t="shared" si="29"/>
        <v>55.756703017382904</v>
      </c>
      <c r="R215" s="8">
        <v>0</v>
      </c>
      <c r="S215" s="8">
        <v>1</v>
      </c>
      <c r="T215" s="8">
        <v>1</v>
      </c>
      <c r="U215" s="11">
        <f t="shared" si="30"/>
        <v>0</v>
      </c>
      <c r="V215" s="11">
        <f t="shared" si="31"/>
        <v>200</v>
      </c>
      <c r="W215" s="9">
        <v>2</v>
      </c>
      <c r="X215" s="9">
        <v>10</v>
      </c>
    </row>
    <row r="216" spans="1:24" x14ac:dyDescent="0.2">
      <c r="A216" s="7" t="s">
        <v>498</v>
      </c>
      <c r="B216" s="7" t="s">
        <v>222</v>
      </c>
      <c r="C216" s="8">
        <v>3</v>
      </c>
      <c r="D216" s="9">
        <v>10.5</v>
      </c>
      <c r="E216" s="10">
        <v>3200</v>
      </c>
      <c r="F216" s="10">
        <v>0</v>
      </c>
      <c r="G216" s="11">
        <f t="shared" si="24"/>
        <v>0</v>
      </c>
      <c r="H216" s="10">
        <v>1700</v>
      </c>
      <c r="I216" s="9">
        <v>10.5</v>
      </c>
      <c r="J216" s="8">
        <v>2</v>
      </c>
      <c r="K216" s="9">
        <v>0</v>
      </c>
      <c r="L216" s="9">
        <v>0</v>
      </c>
      <c r="M216" s="9">
        <f t="shared" si="25"/>
        <v>0</v>
      </c>
      <c r="N216" s="9">
        <f t="shared" si="26"/>
        <v>7.5702087286527515</v>
      </c>
      <c r="O216" s="9">
        <f t="shared" si="27"/>
        <v>7.2508917954815617</v>
      </c>
      <c r="P216" s="11">
        <f t="shared" si="28"/>
        <v>-100</v>
      </c>
      <c r="Q216" s="11">
        <f t="shared" si="29"/>
        <v>-100</v>
      </c>
      <c r="R216" s="8">
        <v>0</v>
      </c>
      <c r="S216" s="8">
        <v>0</v>
      </c>
      <c r="T216" s="8">
        <v>0</v>
      </c>
      <c r="U216" s="11">
        <f t="shared" si="30"/>
        <v>0</v>
      </c>
      <c r="V216" s="11">
        <f t="shared" si="31"/>
        <v>0</v>
      </c>
      <c r="W216" s="9">
        <v>5</v>
      </c>
      <c r="X216" s="9">
        <v>9</v>
      </c>
    </row>
    <row r="217" spans="1:24" x14ac:dyDescent="0.2">
      <c r="A217" s="7" t="s">
        <v>498</v>
      </c>
      <c r="B217" s="7" t="s">
        <v>445</v>
      </c>
      <c r="C217" s="8">
        <v>1</v>
      </c>
      <c r="D217" s="9">
        <v>20</v>
      </c>
      <c r="E217" s="10">
        <v>700</v>
      </c>
      <c r="F217" s="10">
        <v>0</v>
      </c>
      <c r="G217" s="11">
        <f t="shared" si="24"/>
        <v>0</v>
      </c>
      <c r="H217" s="10">
        <v>700</v>
      </c>
      <c r="I217" s="9">
        <v>20</v>
      </c>
      <c r="J217" s="8">
        <v>1</v>
      </c>
      <c r="K217" s="9">
        <v>0</v>
      </c>
      <c r="L217" s="9">
        <v>0</v>
      </c>
      <c r="M217" s="9">
        <f t="shared" si="25"/>
        <v>0</v>
      </c>
      <c r="N217" s="9">
        <f t="shared" si="26"/>
        <v>7.5702087286527515</v>
      </c>
      <c r="O217" s="9">
        <f t="shared" si="27"/>
        <v>7.2508917954815617</v>
      </c>
      <c r="P217" s="11">
        <f t="shared" si="28"/>
        <v>-100</v>
      </c>
      <c r="Q217" s="11">
        <f t="shared" si="29"/>
        <v>-100</v>
      </c>
      <c r="R217" s="8">
        <v>0</v>
      </c>
      <c r="S217" s="8">
        <v>0</v>
      </c>
      <c r="T217" s="8">
        <v>0</v>
      </c>
      <c r="U217" s="11">
        <f t="shared" si="30"/>
        <v>0</v>
      </c>
      <c r="V217" s="11">
        <f t="shared" si="31"/>
        <v>0</v>
      </c>
      <c r="W217" s="9">
        <v>6</v>
      </c>
      <c r="X217" s="9">
        <v>10</v>
      </c>
    </row>
    <row r="218" spans="1:24" x14ac:dyDescent="0.2">
      <c r="A218" s="7" t="s">
        <v>498</v>
      </c>
      <c r="B218" s="7" t="s">
        <v>621</v>
      </c>
      <c r="C218" s="8">
        <v>1</v>
      </c>
      <c r="D218" s="9">
        <v>5</v>
      </c>
      <c r="E218" s="10">
        <v>1300</v>
      </c>
      <c r="F218" s="10">
        <v>200</v>
      </c>
      <c r="G218" s="11">
        <f t="shared" si="24"/>
        <v>15.384615384615385</v>
      </c>
      <c r="H218" s="10">
        <v>1500</v>
      </c>
      <c r="I218" s="9">
        <v>5</v>
      </c>
      <c r="J218" s="8">
        <v>1</v>
      </c>
      <c r="K218" s="9">
        <v>0</v>
      </c>
      <c r="L218" s="9">
        <v>0</v>
      </c>
      <c r="M218" s="9">
        <f t="shared" si="25"/>
        <v>0</v>
      </c>
      <c r="N218" s="9">
        <f t="shared" si="26"/>
        <v>7.5702087286527515</v>
      </c>
      <c r="O218" s="9">
        <f t="shared" si="27"/>
        <v>7.2508917954815617</v>
      </c>
      <c r="P218" s="11">
        <f t="shared" si="28"/>
        <v>-100</v>
      </c>
      <c r="Q218" s="11">
        <f t="shared" si="29"/>
        <v>-100</v>
      </c>
      <c r="R218" s="8">
        <v>0</v>
      </c>
      <c r="S218" s="8">
        <v>0</v>
      </c>
      <c r="T218" s="8">
        <v>0</v>
      </c>
      <c r="U218" s="11">
        <f t="shared" si="30"/>
        <v>0</v>
      </c>
      <c r="V218" s="11">
        <f t="shared" si="31"/>
        <v>0</v>
      </c>
      <c r="W218" s="9">
        <v>4</v>
      </c>
      <c r="X218" s="9">
        <v>10</v>
      </c>
    </row>
    <row r="219" spans="1:24" x14ac:dyDescent="0.2">
      <c r="A219" s="7" t="s">
        <v>498</v>
      </c>
      <c r="B219" s="7" t="s">
        <v>625</v>
      </c>
      <c r="C219" s="8">
        <v>1</v>
      </c>
      <c r="D219" s="9">
        <v>30</v>
      </c>
      <c r="E219" s="10">
        <v>400</v>
      </c>
      <c r="F219" s="10">
        <v>200</v>
      </c>
      <c r="G219" s="11">
        <f t="shared" si="24"/>
        <v>50</v>
      </c>
      <c r="H219" s="10">
        <v>600</v>
      </c>
      <c r="I219" s="9">
        <v>30</v>
      </c>
      <c r="J219" s="8">
        <v>1</v>
      </c>
      <c r="K219" s="9">
        <v>0</v>
      </c>
      <c r="L219" s="9">
        <v>0</v>
      </c>
      <c r="M219" s="9">
        <f t="shared" si="25"/>
        <v>0</v>
      </c>
      <c r="N219" s="9">
        <f t="shared" si="26"/>
        <v>7.5702087286527515</v>
      </c>
      <c r="O219" s="9">
        <f t="shared" si="27"/>
        <v>7.2508917954815617</v>
      </c>
      <c r="P219" s="11">
        <f t="shared" si="28"/>
        <v>-100</v>
      </c>
      <c r="Q219" s="11">
        <f t="shared" si="29"/>
        <v>-100</v>
      </c>
      <c r="R219" s="8">
        <v>0</v>
      </c>
      <c r="S219" s="8">
        <v>0</v>
      </c>
      <c r="T219" s="8">
        <v>0</v>
      </c>
      <c r="U219" s="11">
        <f t="shared" si="30"/>
        <v>0</v>
      </c>
      <c r="V219" s="11">
        <f t="shared" si="31"/>
        <v>0</v>
      </c>
      <c r="W219" s="9">
        <v>9</v>
      </c>
      <c r="X219" s="9">
        <v>10</v>
      </c>
    </row>
    <row r="220" spans="1:24" x14ac:dyDescent="0.2">
      <c r="A220" s="7" t="s">
        <v>498</v>
      </c>
      <c r="B220" s="7" t="s">
        <v>360</v>
      </c>
      <c r="C220" s="8">
        <v>1</v>
      </c>
      <c r="D220" s="9">
        <v>30</v>
      </c>
      <c r="E220" s="10">
        <v>400</v>
      </c>
      <c r="F220" s="10">
        <v>200</v>
      </c>
      <c r="G220" s="11">
        <f t="shared" si="24"/>
        <v>50</v>
      </c>
      <c r="H220" s="10">
        <v>600</v>
      </c>
      <c r="I220" s="9">
        <v>30</v>
      </c>
      <c r="J220" s="8">
        <v>1</v>
      </c>
      <c r="K220" s="9">
        <v>0</v>
      </c>
      <c r="L220" s="9">
        <v>0</v>
      </c>
      <c r="M220" s="9">
        <f t="shared" si="25"/>
        <v>0</v>
      </c>
      <c r="N220" s="9">
        <f t="shared" si="26"/>
        <v>7.5702087286527515</v>
      </c>
      <c r="O220" s="9">
        <f t="shared" si="27"/>
        <v>7.2508917954815617</v>
      </c>
      <c r="P220" s="11">
        <f t="shared" si="28"/>
        <v>-100</v>
      </c>
      <c r="Q220" s="11">
        <f t="shared" si="29"/>
        <v>-100</v>
      </c>
      <c r="R220" s="8">
        <v>0</v>
      </c>
      <c r="S220" s="8">
        <v>0</v>
      </c>
      <c r="T220" s="8">
        <v>0</v>
      </c>
      <c r="U220" s="11">
        <f t="shared" si="30"/>
        <v>0</v>
      </c>
      <c r="V220" s="11">
        <f t="shared" si="31"/>
        <v>0</v>
      </c>
      <c r="W220" s="9">
        <v>9</v>
      </c>
      <c r="X220" s="9">
        <v>10</v>
      </c>
    </row>
    <row r="221" spans="1:24" x14ac:dyDescent="0.2">
      <c r="A221" s="7" t="s">
        <v>498</v>
      </c>
      <c r="B221" s="7" t="s">
        <v>357</v>
      </c>
      <c r="C221" s="8">
        <v>1</v>
      </c>
      <c r="D221" s="9">
        <v>6</v>
      </c>
      <c r="E221" s="10">
        <v>1200</v>
      </c>
      <c r="F221" s="10">
        <v>100</v>
      </c>
      <c r="G221" s="11">
        <f t="shared" si="24"/>
        <v>8.3333333333333321</v>
      </c>
      <c r="H221" s="10">
        <v>1300</v>
      </c>
      <c r="I221" s="9">
        <v>6</v>
      </c>
      <c r="J221" s="8">
        <v>1</v>
      </c>
      <c r="K221" s="9">
        <v>0</v>
      </c>
      <c r="L221" s="9">
        <v>0</v>
      </c>
      <c r="M221" s="9">
        <f t="shared" si="25"/>
        <v>0</v>
      </c>
      <c r="N221" s="9">
        <f t="shared" si="26"/>
        <v>7.5702087286527515</v>
      </c>
      <c r="O221" s="9">
        <f t="shared" si="27"/>
        <v>7.2508917954815617</v>
      </c>
      <c r="P221" s="11">
        <f t="shared" si="28"/>
        <v>-100</v>
      </c>
      <c r="Q221" s="11">
        <f t="shared" si="29"/>
        <v>-100</v>
      </c>
      <c r="R221" s="8">
        <v>0</v>
      </c>
      <c r="S221" s="8">
        <v>0</v>
      </c>
      <c r="T221" s="8">
        <v>0</v>
      </c>
      <c r="U221" s="11">
        <f t="shared" si="30"/>
        <v>0</v>
      </c>
      <c r="V221" s="11">
        <f t="shared" si="31"/>
        <v>0</v>
      </c>
      <c r="W221" s="9">
        <v>10</v>
      </c>
      <c r="X221" s="9">
        <v>10</v>
      </c>
    </row>
    <row r="222" spans="1:24" x14ac:dyDescent="0.2">
      <c r="A222" s="7" t="s">
        <v>498</v>
      </c>
      <c r="B222" s="7" t="s">
        <v>166</v>
      </c>
      <c r="C222" s="8">
        <v>1</v>
      </c>
      <c r="D222" s="9">
        <v>6</v>
      </c>
      <c r="E222" s="10">
        <v>1200</v>
      </c>
      <c r="F222" s="10">
        <v>100</v>
      </c>
      <c r="G222" s="11">
        <f t="shared" si="24"/>
        <v>8.3333333333333321</v>
      </c>
      <c r="H222" s="10">
        <v>1300</v>
      </c>
      <c r="I222" s="9">
        <v>6</v>
      </c>
      <c r="J222" s="8">
        <v>1</v>
      </c>
      <c r="K222" s="9">
        <v>0</v>
      </c>
      <c r="L222" s="9">
        <v>0</v>
      </c>
      <c r="M222" s="9">
        <f t="shared" si="25"/>
        <v>0</v>
      </c>
      <c r="N222" s="9">
        <f t="shared" si="26"/>
        <v>7.5702087286527515</v>
      </c>
      <c r="O222" s="9">
        <f t="shared" si="27"/>
        <v>7.2508917954815617</v>
      </c>
      <c r="P222" s="11">
        <f t="shared" si="28"/>
        <v>-100</v>
      </c>
      <c r="Q222" s="11">
        <f t="shared" si="29"/>
        <v>-100</v>
      </c>
      <c r="R222" s="8">
        <v>0</v>
      </c>
      <c r="S222" s="8">
        <v>0</v>
      </c>
      <c r="T222" s="8">
        <v>0</v>
      </c>
      <c r="U222" s="11">
        <f t="shared" si="30"/>
        <v>0</v>
      </c>
      <c r="V222" s="11">
        <f t="shared" si="31"/>
        <v>0</v>
      </c>
      <c r="W222" s="9">
        <v>10</v>
      </c>
      <c r="X222" s="9">
        <v>10</v>
      </c>
    </row>
    <row r="223" spans="1:24" x14ac:dyDescent="0.2">
      <c r="A223" s="7" t="s">
        <v>498</v>
      </c>
      <c r="B223" s="7" t="s">
        <v>419</v>
      </c>
      <c r="C223" s="8">
        <v>1</v>
      </c>
      <c r="D223" s="9">
        <v>20</v>
      </c>
      <c r="E223" s="10">
        <v>700</v>
      </c>
      <c r="F223" s="10">
        <v>0</v>
      </c>
      <c r="G223" s="11">
        <f t="shared" si="24"/>
        <v>0</v>
      </c>
      <c r="H223" s="10">
        <v>700</v>
      </c>
      <c r="I223" s="9">
        <v>20</v>
      </c>
      <c r="J223" s="8">
        <v>1</v>
      </c>
      <c r="K223" s="9">
        <v>0</v>
      </c>
      <c r="L223" s="9">
        <v>0</v>
      </c>
      <c r="M223" s="9">
        <f t="shared" si="25"/>
        <v>0</v>
      </c>
      <c r="N223" s="9">
        <f t="shared" si="26"/>
        <v>7.5702087286527515</v>
      </c>
      <c r="O223" s="9">
        <f t="shared" si="27"/>
        <v>7.2508917954815617</v>
      </c>
      <c r="P223" s="11">
        <f t="shared" si="28"/>
        <v>-100</v>
      </c>
      <c r="Q223" s="11">
        <f t="shared" si="29"/>
        <v>-100</v>
      </c>
      <c r="R223" s="8">
        <v>0</v>
      </c>
      <c r="S223" s="8">
        <v>0</v>
      </c>
      <c r="T223" s="8">
        <v>0</v>
      </c>
      <c r="U223" s="11">
        <f t="shared" si="30"/>
        <v>0</v>
      </c>
      <c r="V223" s="11">
        <f t="shared" si="31"/>
        <v>0</v>
      </c>
      <c r="W223" s="9">
        <v>7</v>
      </c>
      <c r="X223" s="9">
        <v>10</v>
      </c>
    </row>
    <row r="224" spans="1:24" x14ac:dyDescent="0.2">
      <c r="A224" s="7" t="s">
        <v>498</v>
      </c>
      <c r="B224" s="7" t="s">
        <v>423</v>
      </c>
      <c r="C224" s="8">
        <v>1</v>
      </c>
      <c r="D224" s="9">
        <v>20</v>
      </c>
      <c r="E224" s="10">
        <v>700</v>
      </c>
      <c r="F224" s="10">
        <v>0</v>
      </c>
      <c r="G224" s="11">
        <f t="shared" si="24"/>
        <v>0</v>
      </c>
      <c r="H224" s="10">
        <v>700</v>
      </c>
      <c r="I224" s="9">
        <v>20</v>
      </c>
      <c r="J224" s="8">
        <v>1</v>
      </c>
      <c r="K224" s="9">
        <v>0</v>
      </c>
      <c r="L224" s="9">
        <v>0</v>
      </c>
      <c r="M224" s="9">
        <f t="shared" si="25"/>
        <v>0</v>
      </c>
      <c r="N224" s="9">
        <f t="shared" si="26"/>
        <v>7.5702087286527515</v>
      </c>
      <c r="O224" s="9">
        <f t="shared" si="27"/>
        <v>7.2508917954815617</v>
      </c>
      <c r="P224" s="11">
        <f t="shared" si="28"/>
        <v>-100</v>
      </c>
      <c r="Q224" s="11">
        <f t="shared" si="29"/>
        <v>-100</v>
      </c>
      <c r="R224" s="8">
        <v>0</v>
      </c>
      <c r="S224" s="8">
        <v>0</v>
      </c>
      <c r="T224" s="8">
        <v>0</v>
      </c>
      <c r="U224" s="11">
        <f t="shared" si="30"/>
        <v>0</v>
      </c>
      <c r="V224" s="11">
        <f t="shared" si="31"/>
        <v>0</v>
      </c>
      <c r="W224" s="9">
        <v>7</v>
      </c>
      <c r="X224" s="9">
        <v>10</v>
      </c>
    </row>
    <row r="225" spans="1:24" x14ac:dyDescent="0.2">
      <c r="A225" s="7" t="s">
        <v>498</v>
      </c>
      <c r="B225" s="7" t="s">
        <v>398</v>
      </c>
      <c r="C225" s="8">
        <v>1</v>
      </c>
      <c r="D225" s="9">
        <v>3.5</v>
      </c>
      <c r="E225" s="10">
        <v>1500</v>
      </c>
      <c r="F225" s="10">
        <v>200</v>
      </c>
      <c r="G225" s="11">
        <f t="shared" si="24"/>
        <v>13.333333333333334</v>
      </c>
      <c r="H225" s="10">
        <v>1700</v>
      </c>
      <c r="I225" s="9">
        <v>3.5</v>
      </c>
      <c r="J225" s="8">
        <v>1</v>
      </c>
      <c r="K225" s="9">
        <v>0</v>
      </c>
      <c r="L225" s="9">
        <v>0</v>
      </c>
      <c r="M225" s="9">
        <f t="shared" si="25"/>
        <v>0</v>
      </c>
      <c r="N225" s="9">
        <f t="shared" si="26"/>
        <v>7.5702087286527515</v>
      </c>
      <c r="O225" s="9">
        <f t="shared" si="27"/>
        <v>7.2508917954815617</v>
      </c>
      <c r="P225" s="11">
        <f t="shared" si="28"/>
        <v>-100</v>
      </c>
      <c r="Q225" s="11">
        <f t="shared" si="29"/>
        <v>-100</v>
      </c>
      <c r="R225" s="8">
        <v>0</v>
      </c>
      <c r="S225" s="8">
        <v>0</v>
      </c>
      <c r="T225" s="8">
        <v>0</v>
      </c>
      <c r="U225" s="11">
        <f t="shared" si="30"/>
        <v>0</v>
      </c>
      <c r="V225" s="11">
        <f t="shared" si="31"/>
        <v>0</v>
      </c>
      <c r="W225" s="9">
        <v>5</v>
      </c>
      <c r="X225" s="9">
        <v>10</v>
      </c>
    </row>
    <row r="226" spans="1:24" x14ac:dyDescent="0.2">
      <c r="A226" s="7" t="s">
        <v>498</v>
      </c>
      <c r="B226" s="7" t="s">
        <v>179</v>
      </c>
      <c r="C226" s="8">
        <v>3</v>
      </c>
      <c r="D226" s="9">
        <v>4.5</v>
      </c>
      <c r="E226" s="10">
        <v>4100</v>
      </c>
      <c r="F226" s="10">
        <v>800</v>
      </c>
      <c r="G226" s="11">
        <f t="shared" si="24"/>
        <v>19.512195121951219</v>
      </c>
      <c r="H226" s="10">
        <v>4900</v>
      </c>
      <c r="I226" s="9">
        <v>4.5</v>
      </c>
      <c r="J226" s="8">
        <v>3</v>
      </c>
      <c r="K226" s="9">
        <v>0</v>
      </c>
      <c r="L226" s="9">
        <v>0</v>
      </c>
      <c r="M226" s="9">
        <f t="shared" si="25"/>
        <v>0</v>
      </c>
      <c r="N226" s="9">
        <f t="shared" si="26"/>
        <v>7.5702087286527515</v>
      </c>
      <c r="O226" s="9">
        <f t="shared" si="27"/>
        <v>7.2508917954815617</v>
      </c>
      <c r="P226" s="11">
        <f t="shared" si="28"/>
        <v>-100</v>
      </c>
      <c r="Q226" s="11">
        <f t="shared" si="29"/>
        <v>-100</v>
      </c>
      <c r="R226" s="8">
        <v>0</v>
      </c>
      <c r="S226" s="8">
        <v>0</v>
      </c>
      <c r="T226" s="8">
        <v>0</v>
      </c>
      <c r="U226" s="11">
        <f t="shared" si="30"/>
        <v>0</v>
      </c>
      <c r="V226" s="11">
        <f t="shared" si="31"/>
        <v>0</v>
      </c>
      <c r="W226" s="9">
        <v>7.33</v>
      </c>
      <c r="X226" s="9">
        <v>9.67</v>
      </c>
    </row>
    <row r="227" spans="1:24" x14ac:dyDescent="0.2">
      <c r="A227" s="7" t="s">
        <v>498</v>
      </c>
      <c r="B227" s="7" t="s">
        <v>633</v>
      </c>
      <c r="C227" s="8">
        <v>1</v>
      </c>
      <c r="D227" s="9">
        <v>5</v>
      </c>
      <c r="E227" s="10">
        <v>1300</v>
      </c>
      <c r="F227" s="10">
        <v>200</v>
      </c>
      <c r="G227" s="11">
        <f t="shared" si="24"/>
        <v>15.384615384615385</v>
      </c>
      <c r="H227" s="10">
        <v>1500</v>
      </c>
      <c r="I227" s="9">
        <v>5</v>
      </c>
      <c r="J227" s="8">
        <v>1</v>
      </c>
      <c r="K227" s="9">
        <v>7.57</v>
      </c>
      <c r="L227" s="9">
        <v>7.57</v>
      </c>
      <c r="M227" s="9">
        <f t="shared" si="25"/>
        <v>5.0466666666666669</v>
      </c>
      <c r="N227" s="9">
        <f t="shared" si="26"/>
        <v>7.5702087286527515</v>
      </c>
      <c r="O227" s="9">
        <f t="shared" si="27"/>
        <v>7.2508917954815617</v>
      </c>
      <c r="P227" s="11">
        <f t="shared" si="28"/>
        <v>-33.335171491832725</v>
      </c>
      <c r="Q227" s="11">
        <f t="shared" si="29"/>
        <v>-30.399365912320903</v>
      </c>
      <c r="R227" s="8">
        <v>0</v>
      </c>
      <c r="S227" s="8">
        <v>0</v>
      </c>
      <c r="T227" s="8">
        <v>1</v>
      </c>
      <c r="U227" s="11">
        <f t="shared" si="30"/>
        <v>0</v>
      </c>
      <c r="V227" s="11">
        <f t="shared" si="31"/>
        <v>100</v>
      </c>
      <c r="W227" s="9">
        <v>3</v>
      </c>
      <c r="X227" s="9">
        <v>10</v>
      </c>
    </row>
    <row r="228" spans="1:24" x14ac:dyDescent="0.2">
      <c r="A228" s="7" t="s">
        <v>498</v>
      </c>
      <c r="B228" s="7" t="s">
        <v>634</v>
      </c>
      <c r="C228" s="8">
        <v>1</v>
      </c>
      <c r="D228" s="9">
        <v>5</v>
      </c>
      <c r="E228" s="10">
        <v>1300</v>
      </c>
      <c r="F228" s="10">
        <v>200</v>
      </c>
      <c r="G228" s="11">
        <f t="shared" si="24"/>
        <v>15.384615384615385</v>
      </c>
      <c r="H228" s="10">
        <v>1500</v>
      </c>
      <c r="I228" s="9">
        <v>5</v>
      </c>
      <c r="J228" s="8">
        <v>1</v>
      </c>
      <c r="K228" s="9">
        <v>7.57</v>
      </c>
      <c r="L228" s="9">
        <v>7.57</v>
      </c>
      <c r="M228" s="9">
        <f t="shared" si="25"/>
        <v>5.0466666666666669</v>
      </c>
      <c r="N228" s="9">
        <f t="shared" si="26"/>
        <v>7.5702087286527515</v>
      </c>
      <c r="O228" s="9">
        <f t="shared" si="27"/>
        <v>7.2508917954815617</v>
      </c>
      <c r="P228" s="11">
        <f t="shared" si="28"/>
        <v>-33.335171491832725</v>
      </c>
      <c r="Q228" s="11">
        <f t="shared" si="29"/>
        <v>-30.399365912320903</v>
      </c>
      <c r="R228" s="8">
        <v>0</v>
      </c>
      <c r="S228" s="8">
        <v>0</v>
      </c>
      <c r="T228" s="8">
        <v>1</v>
      </c>
      <c r="U228" s="11">
        <f t="shared" si="30"/>
        <v>0</v>
      </c>
      <c r="V228" s="11">
        <f t="shared" si="31"/>
        <v>100</v>
      </c>
      <c r="W228" s="9">
        <v>3</v>
      </c>
      <c r="X228" s="9">
        <v>10</v>
      </c>
    </row>
    <row r="229" spans="1:24" x14ac:dyDescent="0.2">
      <c r="A229" s="7" t="s">
        <v>498</v>
      </c>
      <c r="B229" s="7" t="s">
        <v>636</v>
      </c>
      <c r="C229" s="8">
        <v>1</v>
      </c>
      <c r="D229" s="9">
        <v>8</v>
      </c>
      <c r="E229" s="10">
        <v>1000</v>
      </c>
      <c r="F229" s="10">
        <v>200</v>
      </c>
      <c r="G229" s="11">
        <f t="shared" si="24"/>
        <v>20</v>
      </c>
      <c r="H229" s="10">
        <v>1200</v>
      </c>
      <c r="I229" s="9">
        <v>8</v>
      </c>
      <c r="J229" s="8">
        <v>1</v>
      </c>
      <c r="K229" s="9">
        <v>0</v>
      </c>
      <c r="L229" s="9">
        <v>0</v>
      </c>
      <c r="M229" s="9">
        <f t="shared" si="25"/>
        <v>0</v>
      </c>
      <c r="N229" s="9">
        <f t="shared" si="26"/>
        <v>7.5702087286527515</v>
      </c>
      <c r="O229" s="9">
        <f t="shared" si="27"/>
        <v>7.2508917954815617</v>
      </c>
      <c r="P229" s="11">
        <f t="shared" si="28"/>
        <v>-100</v>
      </c>
      <c r="Q229" s="11">
        <f t="shared" si="29"/>
        <v>-100</v>
      </c>
      <c r="R229" s="8">
        <v>0</v>
      </c>
      <c r="S229" s="8">
        <v>0</v>
      </c>
      <c r="T229" s="8">
        <v>0</v>
      </c>
      <c r="U229" s="11">
        <f t="shared" si="30"/>
        <v>0</v>
      </c>
      <c r="V229" s="11">
        <f t="shared" si="31"/>
        <v>0</v>
      </c>
      <c r="W229" s="9">
        <v>8</v>
      </c>
      <c r="X229" s="9">
        <v>10</v>
      </c>
    </row>
    <row r="230" spans="1:24" x14ac:dyDescent="0.2">
      <c r="A230" s="7" t="s">
        <v>498</v>
      </c>
      <c r="B230" s="7" t="s">
        <v>639</v>
      </c>
      <c r="C230" s="8">
        <v>1</v>
      </c>
      <c r="D230" s="9">
        <v>30</v>
      </c>
      <c r="E230" s="10">
        <v>400</v>
      </c>
      <c r="F230" s="10">
        <v>0</v>
      </c>
      <c r="G230" s="11">
        <f t="shared" si="24"/>
        <v>0</v>
      </c>
      <c r="H230" s="10">
        <v>0</v>
      </c>
      <c r="I230" s="9">
        <v>30</v>
      </c>
      <c r="J230" s="8">
        <v>0</v>
      </c>
      <c r="K230" s="9">
        <v>0</v>
      </c>
      <c r="L230" s="9">
        <v>0</v>
      </c>
      <c r="M230" s="9">
        <f t="shared" si="25"/>
        <v>0</v>
      </c>
      <c r="N230" s="9">
        <f t="shared" si="26"/>
        <v>7.5702087286527515</v>
      </c>
      <c r="O230" s="9">
        <f t="shared" si="27"/>
        <v>7.2508917954815617</v>
      </c>
      <c r="P230" s="11">
        <f t="shared" si="28"/>
        <v>-100</v>
      </c>
      <c r="Q230" s="11">
        <f t="shared" si="29"/>
        <v>-100</v>
      </c>
      <c r="R230" s="8">
        <v>0</v>
      </c>
      <c r="S230" s="8">
        <v>0</v>
      </c>
      <c r="T230" s="8">
        <v>0</v>
      </c>
      <c r="U230" s="11">
        <f t="shared" si="30"/>
        <v>0</v>
      </c>
      <c r="V230" s="11">
        <f t="shared" si="31"/>
        <v>0</v>
      </c>
      <c r="W230" s="9">
        <v>0</v>
      </c>
      <c r="X230" s="9">
        <v>0</v>
      </c>
    </row>
    <row r="231" spans="1:24" x14ac:dyDescent="0.2">
      <c r="A231" s="7" t="s">
        <v>498</v>
      </c>
      <c r="B231" s="7" t="s">
        <v>366</v>
      </c>
      <c r="C231" s="8">
        <v>1</v>
      </c>
      <c r="D231" s="9">
        <v>30</v>
      </c>
      <c r="E231" s="10">
        <v>400</v>
      </c>
      <c r="F231" s="10">
        <v>0</v>
      </c>
      <c r="G231" s="11">
        <f t="shared" si="24"/>
        <v>0</v>
      </c>
      <c r="H231" s="10">
        <v>0</v>
      </c>
      <c r="I231" s="9">
        <v>30</v>
      </c>
      <c r="J231" s="8">
        <v>0</v>
      </c>
      <c r="K231" s="9">
        <v>0</v>
      </c>
      <c r="L231" s="9">
        <v>0</v>
      </c>
      <c r="M231" s="9">
        <f t="shared" si="25"/>
        <v>0</v>
      </c>
      <c r="N231" s="9">
        <f t="shared" si="26"/>
        <v>7.5702087286527515</v>
      </c>
      <c r="O231" s="9">
        <f t="shared" si="27"/>
        <v>7.2508917954815617</v>
      </c>
      <c r="P231" s="11">
        <f t="shared" si="28"/>
        <v>-100</v>
      </c>
      <c r="Q231" s="11">
        <f t="shared" si="29"/>
        <v>-100</v>
      </c>
      <c r="R231" s="8">
        <v>0</v>
      </c>
      <c r="S231" s="8">
        <v>0</v>
      </c>
      <c r="T231" s="8">
        <v>0</v>
      </c>
      <c r="U231" s="11">
        <f t="shared" si="30"/>
        <v>0</v>
      </c>
      <c r="V231" s="11">
        <f t="shared" si="31"/>
        <v>0</v>
      </c>
      <c r="W231" s="9">
        <v>0</v>
      </c>
      <c r="X231" s="9">
        <v>0</v>
      </c>
    </row>
    <row r="232" spans="1:24" x14ac:dyDescent="0.2">
      <c r="A232" s="7" t="s">
        <v>498</v>
      </c>
      <c r="B232" s="7" t="s">
        <v>642</v>
      </c>
      <c r="C232" s="8">
        <v>1</v>
      </c>
      <c r="D232" s="9">
        <v>2.5</v>
      </c>
      <c r="E232" s="10">
        <v>1700</v>
      </c>
      <c r="F232" s="10">
        <v>0</v>
      </c>
      <c r="G232" s="11">
        <f t="shared" si="24"/>
        <v>0</v>
      </c>
      <c r="H232" s="10">
        <v>0</v>
      </c>
      <c r="I232" s="9">
        <v>2.5</v>
      </c>
      <c r="J232" s="8">
        <v>0</v>
      </c>
      <c r="K232" s="9">
        <v>0</v>
      </c>
      <c r="L232" s="9">
        <v>0</v>
      </c>
      <c r="M232" s="9">
        <f t="shared" si="25"/>
        <v>0</v>
      </c>
      <c r="N232" s="9">
        <f t="shared" si="26"/>
        <v>7.5702087286527515</v>
      </c>
      <c r="O232" s="9">
        <f t="shared" si="27"/>
        <v>7.2508917954815617</v>
      </c>
      <c r="P232" s="11">
        <f t="shared" si="28"/>
        <v>-100</v>
      </c>
      <c r="Q232" s="11">
        <f t="shared" si="29"/>
        <v>-100</v>
      </c>
      <c r="R232" s="8">
        <v>0</v>
      </c>
      <c r="S232" s="8">
        <v>0</v>
      </c>
      <c r="T232" s="8">
        <v>0</v>
      </c>
      <c r="U232" s="11">
        <f t="shared" si="30"/>
        <v>0</v>
      </c>
      <c r="V232" s="11">
        <f t="shared" si="31"/>
        <v>0</v>
      </c>
      <c r="W232" s="9">
        <v>0</v>
      </c>
      <c r="X232" s="9">
        <v>0</v>
      </c>
    </row>
    <row r="233" spans="1:24" x14ac:dyDescent="0.2">
      <c r="A233" s="7" t="s">
        <v>498</v>
      </c>
      <c r="B233" s="7" t="s">
        <v>184</v>
      </c>
      <c r="C233" s="8">
        <v>1</v>
      </c>
      <c r="D233" s="9">
        <v>3.5</v>
      </c>
      <c r="E233" s="10">
        <v>1500</v>
      </c>
      <c r="F233" s="10">
        <v>0</v>
      </c>
      <c r="G233" s="11">
        <f t="shared" si="24"/>
        <v>0</v>
      </c>
      <c r="H233" s="10">
        <v>1500</v>
      </c>
      <c r="I233" s="9">
        <v>3.5</v>
      </c>
      <c r="J233" s="8">
        <v>1</v>
      </c>
      <c r="K233" s="9">
        <v>43.1</v>
      </c>
      <c r="L233" s="9">
        <v>43.1</v>
      </c>
      <c r="M233" s="9">
        <f t="shared" si="25"/>
        <v>28.733333333333334</v>
      </c>
      <c r="N233" s="9">
        <f t="shared" si="26"/>
        <v>7.5702087286527515</v>
      </c>
      <c r="O233" s="9">
        <f t="shared" si="27"/>
        <v>7.2508917954815617</v>
      </c>
      <c r="P233" s="11">
        <f t="shared" si="28"/>
        <v>279.55800643355479</v>
      </c>
      <c r="Q233" s="11">
        <f t="shared" si="29"/>
        <v>296.27309500382688</v>
      </c>
      <c r="R233" s="8">
        <v>1</v>
      </c>
      <c r="S233" s="8">
        <v>1</v>
      </c>
      <c r="T233" s="8">
        <v>1</v>
      </c>
      <c r="U233" s="11">
        <f t="shared" si="30"/>
        <v>100</v>
      </c>
      <c r="V233" s="11">
        <f t="shared" si="31"/>
        <v>300</v>
      </c>
      <c r="W233" s="9">
        <v>1</v>
      </c>
      <c r="X233" s="9">
        <v>8</v>
      </c>
    </row>
    <row r="234" spans="1:24" x14ac:dyDescent="0.2">
      <c r="A234" s="7" t="s">
        <v>498</v>
      </c>
      <c r="B234" s="7" t="s">
        <v>165</v>
      </c>
      <c r="C234" s="8">
        <v>3</v>
      </c>
      <c r="D234" s="9">
        <v>7</v>
      </c>
      <c r="E234" s="10">
        <v>3300</v>
      </c>
      <c r="F234" s="10">
        <v>100</v>
      </c>
      <c r="G234" s="11">
        <f t="shared" si="24"/>
        <v>3.0303030303030303</v>
      </c>
      <c r="H234" s="10">
        <v>3400</v>
      </c>
      <c r="I234" s="9">
        <v>7</v>
      </c>
      <c r="J234" s="8">
        <v>3</v>
      </c>
      <c r="K234" s="9">
        <v>8.64</v>
      </c>
      <c r="L234" s="9">
        <v>8.64</v>
      </c>
      <c r="M234" s="9">
        <f t="shared" si="25"/>
        <v>2.5411764705882356</v>
      </c>
      <c r="N234" s="9">
        <f t="shared" si="26"/>
        <v>7.5702087286527515</v>
      </c>
      <c r="O234" s="9">
        <f t="shared" si="27"/>
        <v>7.2508917954815617</v>
      </c>
      <c r="P234" s="11">
        <f t="shared" si="28"/>
        <v>-66.431883694698584</v>
      </c>
      <c r="Q234" s="11">
        <f t="shared" si="29"/>
        <v>-64.953600987787652</v>
      </c>
      <c r="R234" s="8">
        <v>0</v>
      </c>
      <c r="S234" s="8">
        <v>0</v>
      </c>
      <c r="T234" s="8">
        <v>1</v>
      </c>
      <c r="U234" s="11">
        <f t="shared" si="30"/>
        <v>0</v>
      </c>
      <c r="V234" s="11">
        <f t="shared" si="31"/>
        <v>33.333333333333329</v>
      </c>
      <c r="W234" s="9">
        <v>4.67</v>
      </c>
      <c r="X234" s="9">
        <v>9</v>
      </c>
    </row>
    <row r="235" spans="1:24" x14ac:dyDescent="0.2">
      <c r="A235" s="7" t="s">
        <v>498</v>
      </c>
      <c r="B235" s="7" t="s">
        <v>150</v>
      </c>
      <c r="C235" s="8">
        <v>4</v>
      </c>
      <c r="D235" s="9">
        <v>4.83</v>
      </c>
      <c r="E235" s="10">
        <v>5700</v>
      </c>
      <c r="F235" s="10">
        <v>100</v>
      </c>
      <c r="G235" s="11">
        <f t="shared" si="24"/>
        <v>1.7543859649122806</v>
      </c>
      <c r="H235" s="10">
        <v>2300</v>
      </c>
      <c r="I235" s="9">
        <v>4.83</v>
      </c>
      <c r="J235" s="8">
        <v>2</v>
      </c>
      <c r="K235" s="9">
        <v>0</v>
      </c>
      <c r="L235" s="9">
        <v>0</v>
      </c>
      <c r="M235" s="9">
        <f t="shared" si="25"/>
        <v>0</v>
      </c>
      <c r="N235" s="9">
        <f t="shared" si="26"/>
        <v>7.5702087286527515</v>
      </c>
      <c r="O235" s="9">
        <f t="shared" si="27"/>
        <v>7.2508917954815617</v>
      </c>
      <c r="P235" s="11">
        <f t="shared" si="28"/>
        <v>-100</v>
      </c>
      <c r="Q235" s="11">
        <f t="shared" si="29"/>
        <v>-100</v>
      </c>
      <c r="R235" s="8">
        <v>0</v>
      </c>
      <c r="S235" s="8">
        <v>0</v>
      </c>
      <c r="T235" s="8">
        <v>0</v>
      </c>
      <c r="U235" s="11">
        <f t="shared" si="30"/>
        <v>0</v>
      </c>
      <c r="V235" s="11">
        <f t="shared" si="31"/>
        <v>0</v>
      </c>
      <c r="W235" s="9">
        <v>5.5</v>
      </c>
      <c r="X235" s="9">
        <v>8.5</v>
      </c>
    </row>
    <row r="236" spans="1:24" x14ac:dyDescent="0.2">
      <c r="A236" s="7" t="s">
        <v>498</v>
      </c>
      <c r="B236" s="7" t="s">
        <v>647</v>
      </c>
      <c r="C236" s="8">
        <v>1</v>
      </c>
      <c r="D236" s="9">
        <v>2</v>
      </c>
      <c r="E236" s="10">
        <v>1900</v>
      </c>
      <c r="F236" s="10">
        <v>0</v>
      </c>
      <c r="G236" s="11">
        <f t="shared" si="24"/>
        <v>0</v>
      </c>
      <c r="H236" s="10">
        <v>1900</v>
      </c>
      <c r="I236" s="9">
        <v>2</v>
      </c>
      <c r="J236" s="8">
        <v>1</v>
      </c>
      <c r="K236" s="9">
        <v>20.94</v>
      </c>
      <c r="L236" s="9">
        <v>20.94</v>
      </c>
      <c r="M236" s="9">
        <f t="shared" si="25"/>
        <v>11.021052631578948</v>
      </c>
      <c r="N236" s="9">
        <f t="shared" si="26"/>
        <v>7.5702087286527515</v>
      </c>
      <c r="O236" s="9">
        <f t="shared" si="27"/>
        <v>7.2508917954815617</v>
      </c>
      <c r="P236" s="11">
        <f t="shared" si="28"/>
        <v>45.58452780654482</v>
      </c>
      <c r="Q236" s="11">
        <f t="shared" si="29"/>
        <v>51.995822616561263</v>
      </c>
      <c r="R236" s="8">
        <v>0</v>
      </c>
      <c r="S236" s="8">
        <v>1</v>
      </c>
      <c r="T236" s="8">
        <v>1</v>
      </c>
      <c r="U236" s="11">
        <f t="shared" si="30"/>
        <v>0</v>
      </c>
      <c r="V236" s="11">
        <f t="shared" si="31"/>
        <v>200</v>
      </c>
      <c r="W236" s="9">
        <v>2</v>
      </c>
      <c r="X236" s="9">
        <v>8</v>
      </c>
    </row>
    <row r="237" spans="1:24" x14ac:dyDescent="0.2">
      <c r="A237" s="7" t="s">
        <v>498</v>
      </c>
      <c r="B237" s="7" t="s">
        <v>650</v>
      </c>
      <c r="C237" s="8">
        <v>1</v>
      </c>
      <c r="D237" s="9">
        <v>10</v>
      </c>
      <c r="E237" s="10">
        <v>900</v>
      </c>
      <c r="F237" s="10">
        <v>0</v>
      </c>
      <c r="G237" s="11">
        <f t="shared" si="24"/>
        <v>0</v>
      </c>
      <c r="H237" s="10">
        <v>900</v>
      </c>
      <c r="I237" s="9">
        <v>10</v>
      </c>
      <c r="J237" s="8">
        <v>1</v>
      </c>
      <c r="K237" s="9">
        <v>0</v>
      </c>
      <c r="L237" s="9">
        <v>0</v>
      </c>
      <c r="M237" s="9">
        <f t="shared" si="25"/>
        <v>0</v>
      </c>
      <c r="N237" s="9">
        <f t="shared" si="26"/>
        <v>7.5702087286527515</v>
      </c>
      <c r="O237" s="9">
        <f t="shared" si="27"/>
        <v>7.2508917954815617</v>
      </c>
      <c r="P237" s="11">
        <f t="shared" si="28"/>
        <v>-100</v>
      </c>
      <c r="Q237" s="11">
        <f t="shared" si="29"/>
        <v>-100</v>
      </c>
      <c r="R237" s="8">
        <v>0</v>
      </c>
      <c r="S237" s="8">
        <v>0</v>
      </c>
      <c r="T237" s="8">
        <v>0</v>
      </c>
      <c r="U237" s="11">
        <f t="shared" si="30"/>
        <v>0</v>
      </c>
      <c r="V237" s="11">
        <f t="shared" si="31"/>
        <v>0</v>
      </c>
      <c r="W237" s="9">
        <v>6</v>
      </c>
      <c r="X237" s="9">
        <v>8</v>
      </c>
    </row>
    <row r="238" spans="1:24" x14ac:dyDescent="0.2">
      <c r="A238" s="7" t="s">
        <v>498</v>
      </c>
      <c r="B238" s="7" t="s">
        <v>651</v>
      </c>
      <c r="C238" s="8">
        <v>3</v>
      </c>
      <c r="D238" s="9">
        <v>7.33</v>
      </c>
      <c r="E238" s="10">
        <v>3300</v>
      </c>
      <c r="F238" s="10">
        <v>400</v>
      </c>
      <c r="G238" s="11">
        <f t="shared" si="24"/>
        <v>12.121212121212121</v>
      </c>
      <c r="H238" s="10">
        <v>2500</v>
      </c>
      <c r="I238" s="9">
        <v>7.33</v>
      </c>
      <c r="J238" s="8">
        <v>2</v>
      </c>
      <c r="K238" s="9">
        <v>23.14</v>
      </c>
      <c r="L238" s="9">
        <v>23.14</v>
      </c>
      <c r="M238" s="9">
        <f t="shared" si="25"/>
        <v>9.2560000000000002</v>
      </c>
      <c r="N238" s="9">
        <f t="shared" si="26"/>
        <v>7.5702087286527515</v>
      </c>
      <c r="O238" s="9">
        <f t="shared" si="27"/>
        <v>7.2508917954815617</v>
      </c>
      <c r="P238" s="11">
        <f t="shared" si="28"/>
        <v>22.268755483143252</v>
      </c>
      <c r="Q238" s="11">
        <f t="shared" si="29"/>
        <v>27.653263365037862</v>
      </c>
      <c r="R238" s="8">
        <v>0</v>
      </c>
      <c r="S238" s="8">
        <v>1</v>
      </c>
      <c r="T238" s="8">
        <v>1</v>
      </c>
      <c r="U238" s="11">
        <f t="shared" si="30"/>
        <v>0</v>
      </c>
      <c r="V238" s="11">
        <f t="shared" si="31"/>
        <v>100</v>
      </c>
      <c r="W238" s="9">
        <v>4</v>
      </c>
      <c r="X238" s="9">
        <v>9</v>
      </c>
    </row>
    <row r="239" spans="1:24" x14ac:dyDescent="0.2">
      <c r="A239" s="7" t="s">
        <v>498</v>
      </c>
      <c r="B239" s="7" t="s">
        <v>388</v>
      </c>
      <c r="C239" s="8">
        <v>1</v>
      </c>
      <c r="D239" s="9">
        <v>5</v>
      </c>
      <c r="E239" s="10">
        <v>1300</v>
      </c>
      <c r="F239" s="10">
        <v>0</v>
      </c>
      <c r="G239" s="11">
        <f t="shared" si="24"/>
        <v>0</v>
      </c>
      <c r="H239" s="10">
        <v>1300</v>
      </c>
      <c r="I239" s="9">
        <v>5</v>
      </c>
      <c r="J239" s="8">
        <v>1</v>
      </c>
      <c r="K239" s="9">
        <v>7.52</v>
      </c>
      <c r="L239" s="9">
        <v>7.52</v>
      </c>
      <c r="M239" s="9">
        <f t="shared" si="25"/>
        <v>5.7846153846153845</v>
      </c>
      <c r="N239" s="9">
        <f t="shared" si="26"/>
        <v>7.5702087286527515</v>
      </c>
      <c r="O239" s="9">
        <f t="shared" si="27"/>
        <v>7.2508917954815617</v>
      </c>
      <c r="P239" s="11">
        <f t="shared" si="28"/>
        <v>-23.587108467419284</v>
      </c>
      <c r="Q239" s="11">
        <f t="shared" si="29"/>
        <v>-20.222014784166227</v>
      </c>
      <c r="R239" s="8">
        <v>0</v>
      </c>
      <c r="S239" s="8">
        <v>0</v>
      </c>
      <c r="T239" s="8">
        <v>1</v>
      </c>
      <c r="U239" s="11">
        <f t="shared" si="30"/>
        <v>0</v>
      </c>
      <c r="V239" s="11">
        <f t="shared" si="31"/>
        <v>100</v>
      </c>
      <c r="W239" s="9">
        <v>3</v>
      </c>
      <c r="X239" s="9">
        <v>8</v>
      </c>
    </row>
    <row r="240" spans="1:24" x14ac:dyDescent="0.2">
      <c r="A240" s="7" t="s">
        <v>498</v>
      </c>
      <c r="B240" s="7" t="s">
        <v>655</v>
      </c>
      <c r="C240" s="8">
        <v>1</v>
      </c>
      <c r="D240" s="9">
        <v>5</v>
      </c>
      <c r="E240" s="10">
        <v>1300</v>
      </c>
      <c r="F240" s="10">
        <v>0</v>
      </c>
      <c r="G240" s="11">
        <f t="shared" si="24"/>
        <v>0</v>
      </c>
      <c r="H240" s="10">
        <v>1300</v>
      </c>
      <c r="I240" s="9">
        <v>5</v>
      </c>
      <c r="J240" s="8">
        <v>1</v>
      </c>
      <c r="K240" s="9">
        <v>7.52</v>
      </c>
      <c r="L240" s="9">
        <v>7.52</v>
      </c>
      <c r="M240" s="9">
        <f t="shared" si="25"/>
        <v>5.7846153846153845</v>
      </c>
      <c r="N240" s="9">
        <f t="shared" si="26"/>
        <v>7.5702087286527515</v>
      </c>
      <c r="O240" s="9">
        <f t="shared" si="27"/>
        <v>7.2508917954815617</v>
      </c>
      <c r="P240" s="11">
        <f t="shared" si="28"/>
        <v>-23.587108467419284</v>
      </c>
      <c r="Q240" s="11">
        <f t="shared" si="29"/>
        <v>-20.222014784166227</v>
      </c>
      <c r="R240" s="8">
        <v>0</v>
      </c>
      <c r="S240" s="8">
        <v>0</v>
      </c>
      <c r="T240" s="8">
        <v>1</v>
      </c>
      <c r="U240" s="11">
        <f t="shared" si="30"/>
        <v>0</v>
      </c>
      <c r="V240" s="11">
        <f t="shared" si="31"/>
        <v>100</v>
      </c>
      <c r="W240" s="9">
        <v>3</v>
      </c>
      <c r="X240" s="9">
        <v>8</v>
      </c>
    </row>
    <row r="241" spans="1:24" x14ac:dyDescent="0.2">
      <c r="A241" s="7" t="s">
        <v>498</v>
      </c>
      <c r="B241" s="7" t="s">
        <v>659</v>
      </c>
      <c r="C241" s="8">
        <v>1</v>
      </c>
      <c r="D241" s="9">
        <v>4.5</v>
      </c>
      <c r="E241" s="10">
        <v>1300</v>
      </c>
      <c r="F241" s="10">
        <v>0</v>
      </c>
      <c r="G241" s="11">
        <f t="shared" si="24"/>
        <v>0</v>
      </c>
      <c r="H241" s="10">
        <v>1300</v>
      </c>
      <c r="I241" s="9">
        <v>4.5</v>
      </c>
      <c r="J241" s="8">
        <v>1</v>
      </c>
      <c r="K241" s="9">
        <v>0</v>
      </c>
      <c r="L241" s="9">
        <v>0</v>
      </c>
      <c r="M241" s="9">
        <f t="shared" si="25"/>
        <v>0</v>
      </c>
      <c r="N241" s="9">
        <f t="shared" si="26"/>
        <v>7.5702087286527515</v>
      </c>
      <c r="O241" s="9">
        <f t="shared" si="27"/>
        <v>7.2508917954815617</v>
      </c>
      <c r="P241" s="11">
        <f t="shared" si="28"/>
        <v>-100</v>
      </c>
      <c r="Q241" s="11">
        <f t="shared" si="29"/>
        <v>-100</v>
      </c>
      <c r="R241" s="8">
        <v>0</v>
      </c>
      <c r="S241" s="8">
        <v>0</v>
      </c>
      <c r="T241" s="8">
        <v>0</v>
      </c>
      <c r="U241" s="11">
        <f t="shared" si="30"/>
        <v>0</v>
      </c>
      <c r="V241" s="11">
        <f t="shared" si="31"/>
        <v>0</v>
      </c>
      <c r="W241" s="9">
        <v>4</v>
      </c>
      <c r="X241" s="9">
        <v>8</v>
      </c>
    </row>
    <row r="242" spans="1:24" x14ac:dyDescent="0.2">
      <c r="A242" s="7" t="s">
        <v>498</v>
      </c>
      <c r="B242" s="7" t="s">
        <v>440</v>
      </c>
      <c r="C242" s="8">
        <v>1</v>
      </c>
      <c r="D242" s="9">
        <v>15</v>
      </c>
      <c r="E242" s="10">
        <v>800</v>
      </c>
      <c r="F242" s="10">
        <v>0</v>
      </c>
      <c r="G242" s="11">
        <f t="shared" si="24"/>
        <v>0</v>
      </c>
      <c r="H242" s="10">
        <v>800</v>
      </c>
      <c r="I242" s="9">
        <v>15</v>
      </c>
      <c r="J242" s="8">
        <v>1</v>
      </c>
      <c r="K242" s="9">
        <v>0</v>
      </c>
      <c r="L242" s="9">
        <v>0</v>
      </c>
      <c r="M242" s="9">
        <f t="shared" si="25"/>
        <v>0</v>
      </c>
      <c r="N242" s="9">
        <f t="shared" si="26"/>
        <v>7.5702087286527515</v>
      </c>
      <c r="O242" s="9">
        <f t="shared" si="27"/>
        <v>7.2508917954815617</v>
      </c>
      <c r="P242" s="11">
        <f t="shared" si="28"/>
        <v>-100</v>
      </c>
      <c r="Q242" s="11">
        <f t="shared" si="29"/>
        <v>-100</v>
      </c>
      <c r="R242" s="8">
        <v>0</v>
      </c>
      <c r="S242" s="8">
        <v>0</v>
      </c>
      <c r="T242" s="8">
        <v>0</v>
      </c>
      <c r="U242" s="11">
        <f t="shared" si="30"/>
        <v>0</v>
      </c>
      <c r="V242" s="11">
        <f t="shared" si="31"/>
        <v>0</v>
      </c>
      <c r="W242" s="9">
        <v>8</v>
      </c>
      <c r="X242" s="9">
        <v>8</v>
      </c>
    </row>
    <row r="243" spans="1:24" x14ac:dyDescent="0.2">
      <c r="A243" s="7" t="s">
        <v>498</v>
      </c>
      <c r="B243" s="7" t="s">
        <v>121</v>
      </c>
      <c r="C243" s="8">
        <v>1</v>
      </c>
      <c r="D243" s="9">
        <v>15</v>
      </c>
      <c r="E243" s="10">
        <v>800</v>
      </c>
      <c r="F243" s="10">
        <v>0</v>
      </c>
      <c r="G243" s="11">
        <f t="shared" si="24"/>
        <v>0</v>
      </c>
      <c r="H243" s="10">
        <v>800</v>
      </c>
      <c r="I243" s="9">
        <v>15</v>
      </c>
      <c r="J243" s="8">
        <v>1</v>
      </c>
      <c r="K243" s="9">
        <v>0</v>
      </c>
      <c r="L243" s="9">
        <v>0</v>
      </c>
      <c r="M243" s="9">
        <f t="shared" si="25"/>
        <v>0</v>
      </c>
      <c r="N243" s="9">
        <f t="shared" si="26"/>
        <v>7.5702087286527515</v>
      </c>
      <c r="O243" s="9">
        <f t="shared" si="27"/>
        <v>7.2508917954815617</v>
      </c>
      <c r="P243" s="11">
        <f t="shared" si="28"/>
        <v>-100</v>
      </c>
      <c r="Q243" s="11">
        <f t="shared" si="29"/>
        <v>-100</v>
      </c>
      <c r="R243" s="8">
        <v>0</v>
      </c>
      <c r="S243" s="8">
        <v>0</v>
      </c>
      <c r="T243" s="8">
        <v>0</v>
      </c>
      <c r="U243" s="11">
        <f t="shared" si="30"/>
        <v>0</v>
      </c>
      <c r="V243" s="11">
        <f t="shared" si="31"/>
        <v>0</v>
      </c>
      <c r="W243" s="9">
        <v>8</v>
      </c>
      <c r="X243" s="9">
        <v>8</v>
      </c>
    </row>
    <row r="244" spans="1:24" x14ac:dyDescent="0.2">
      <c r="A244" s="7" t="s">
        <v>498</v>
      </c>
      <c r="B244" s="7" t="s">
        <v>664</v>
      </c>
      <c r="C244" s="8">
        <v>1</v>
      </c>
      <c r="D244" s="9">
        <v>10</v>
      </c>
      <c r="E244" s="10">
        <v>900</v>
      </c>
      <c r="F244" s="10">
        <v>100</v>
      </c>
      <c r="G244" s="11">
        <f t="shared" si="24"/>
        <v>11.111111111111111</v>
      </c>
      <c r="H244" s="10">
        <v>1000</v>
      </c>
      <c r="I244" s="9">
        <v>10</v>
      </c>
      <c r="J244" s="8">
        <v>1</v>
      </c>
      <c r="K244" s="9">
        <v>0</v>
      </c>
      <c r="L244" s="9">
        <v>0</v>
      </c>
      <c r="M244" s="9">
        <f t="shared" si="25"/>
        <v>0</v>
      </c>
      <c r="N244" s="9">
        <f t="shared" si="26"/>
        <v>7.5702087286527515</v>
      </c>
      <c r="O244" s="9">
        <f t="shared" si="27"/>
        <v>7.2508917954815617</v>
      </c>
      <c r="P244" s="11">
        <f t="shared" si="28"/>
        <v>-100</v>
      </c>
      <c r="Q244" s="11">
        <f t="shared" si="29"/>
        <v>-100</v>
      </c>
      <c r="R244" s="8">
        <v>0</v>
      </c>
      <c r="S244" s="8">
        <v>0</v>
      </c>
      <c r="T244" s="8">
        <v>0</v>
      </c>
      <c r="U244" s="11">
        <f t="shared" si="30"/>
        <v>0</v>
      </c>
      <c r="V244" s="11">
        <f t="shared" si="31"/>
        <v>0</v>
      </c>
      <c r="W244" s="9">
        <v>5</v>
      </c>
      <c r="X244" s="9">
        <v>9</v>
      </c>
    </row>
    <row r="245" spans="1:24" x14ac:dyDescent="0.2">
      <c r="A245" s="7" t="s">
        <v>498</v>
      </c>
      <c r="B245" s="7" t="s">
        <v>665</v>
      </c>
      <c r="C245" s="8">
        <v>1</v>
      </c>
      <c r="D245" s="9">
        <v>10</v>
      </c>
      <c r="E245" s="10">
        <v>900</v>
      </c>
      <c r="F245" s="10">
        <v>100</v>
      </c>
      <c r="G245" s="11">
        <f t="shared" si="24"/>
        <v>11.111111111111111</v>
      </c>
      <c r="H245" s="10">
        <v>1000</v>
      </c>
      <c r="I245" s="9">
        <v>10</v>
      </c>
      <c r="J245" s="8">
        <v>1</v>
      </c>
      <c r="K245" s="9">
        <v>0</v>
      </c>
      <c r="L245" s="9">
        <v>0</v>
      </c>
      <c r="M245" s="9">
        <f t="shared" si="25"/>
        <v>0</v>
      </c>
      <c r="N245" s="9">
        <f t="shared" si="26"/>
        <v>7.5702087286527515</v>
      </c>
      <c r="O245" s="9">
        <f t="shared" si="27"/>
        <v>7.2508917954815617</v>
      </c>
      <c r="P245" s="11">
        <f t="shared" si="28"/>
        <v>-100</v>
      </c>
      <c r="Q245" s="11">
        <f t="shared" si="29"/>
        <v>-100</v>
      </c>
      <c r="R245" s="8">
        <v>0</v>
      </c>
      <c r="S245" s="8">
        <v>0</v>
      </c>
      <c r="T245" s="8">
        <v>0</v>
      </c>
      <c r="U245" s="11">
        <f t="shared" si="30"/>
        <v>0</v>
      </c>
      <c r="V245" s="11">
        <f t="shared" si="31"/>
        <v>0</v>
      </c>
      <c r="W245" s="9">
        <v>5</v>
      </c>
      <c r="X245" s="9">
        <v>9</v>
      </c>
    </row>
    <row r="246" spans="1:24" x14ac:dyDescent="0.2">
      <c r="A246" s="7" t="s">
        <v>498</v>
      </c>
      <c r="B246" s="7" t="s">
        <v>238</v>
      </c>
      <c r="C246" s="8">
        <v>1</v>
      </c>
      <c r="D246" s="9">
        <v>8</v>
      </c>
      <c r="E246" s="10">
        <v>1000</v>
      </c>
      <c r="F246" s="10">
        <v>200</v>
      </c>
      <c r="G246" s="11">
        <f t="shared" si="24"/>
        <v>20</v>
      </c>
      <c r="H246" s="10">
        <v>1200</v>
      </c>
      <c r="I246" s="9">
        <v>8</v>
      </c>
      <c r="J246" s="8">
        <v>1</v>
      </c>
      <c r="K246" s="9">
        <v>37.75</v>
      </c>
      <c r="L246" s="9">
        <v>37.75</v>
      </c>
      <c r="M246" s="9">
        <f t="shared" si="25"/>
        <v>31.458333333333332</v>
      </c>
      <c r="N246" s="9">
        <f t="shared" si="26"/>
        <v>7.5702087286527515</v>
      </c>
      <c r="O246" s="9">
        <f t="shared" si="27"/>
        <v>7.2508917954815617</v>
      </c>
      <c r="P246" s="11">
        <f t="shared" si="28"/>
        <v>315.55437189288551</v>
      </c>
      <c r="Q246" s="11">
        <f t="shared" si="29"/>
        <v>333.85467912976981</v>
      </c>
      <c r="R246" s="8">
        <v>1</v>
      </c>
      <c r="S246" s="8">
        <v>1</v>
      </c>
      <c r="T246" s="8">
        <v>1</v>
      </c>
      <c r="U246" s="11">
        <f t="shared" si="30"/>
        <v>100</v>
      </c>
      <c r="V246" s="11">
        <f t="shared" si="31"/>
        <v>300</v>
      </c>
      <c r="W246" s="9">
        <v>1</v>
      </c>
      <c r="X246" s="9">
        <v>9</v>
      </c>
    </row>
    <row r="247" spans="1:24" x14ac:dyDescent="0.2">
      <c r="A247" s="7" t="s">
        <v>498</v>
      </c>
      <c r="B247" s="7" t="s">
        <v>668</v>
      </c>
      <c r="C247" s="8">
        <v>1</v>
      </c>
      <c r="D247" s="9">
        <v>6</v>
      </c>
      <c r="E247" s="10">
        <v>1200</v>
      </c>
      <c r="F247" s="10">
        <v>100</v>
      </c>
      <c r="G247" s="11">
        <f t="shared" si="24"/>
        <v>8.3333333333333321</v>
      </c>
      <c r="H247" s="10">
        <v>1300</v>
      </c>
      <c r="I247" s="9">
        <v>6</v>
      </c>
      <c r="J247" s="8">
        <v>1</v>
      </c>
      <c r="K247" s="9">
        <v>0</v>
      </c>
      <c r="L247" s="9">
        <v>0</v>
      </c>
      <c r="M247" s="9">
        <f t="shared" si="25"/>
        <v>0</v>
      </c>
      <c r="N247" s="9">
        <f t="shared" si="26"/>
        <v>7.5702087286527515</v>
      </c>
      <c r="O247" s="9">
        <f t="shared" si="27"/>
        <v>7.2508917954815617</v>
      </c>
      <c r="P247" s="11">
        <f t="shared" si="28"/>
        <v>-100</v>
      </c>
      <c r="Q247" s="11">
        <f t="shared" si="29"/>
        <v>-100</v>
      </c>
      <c r="R247" s="8">
        <v>0</v>
      </c>
      <c r="S247" s="8">
        <v>0</v>
      </c>
      <c r="T247" s="8">
        <v>0</v>
      </c>
      <c r="U247" s="11">
        <f t="shared" si="30"/>
        <v>0</v>
      </c>
      <c r="V247" s="11">
        <f t="shared" si="31"/>
        <v>0</v>
      </c>
      <c r="W247" s="9">
        <v>4</v>
      </c>
      <c r="X247" s="9">
        <v>9</v>
      </c>
    </row>
    <row r="248" spans="1:24" x14ac:dyDescent="0.2">
      <c r="A248" s="7" t="s">
        <v>498</v>
      </c>
      <c r="B248" s="7" t="s">
        <v>670</v>
      </c>
      <c r="C248" s="8">
        <v>1</v>
      </c>
      <c r="D248" s="9">
        <v>10</v>
      </c>
      <c r="E248" s="10">
        <v>900</v>
      </c>
      <c r="F248" s="10">
        <v>100</v>
      </c>
      <c r="G248" s="11">
        <f t="shared" si="24"/>
        <v>11.111111111111111</v>
      </c>
      <c r="H248" s="10">
        <v>1000</v>
      </c>
      <c r="I248" s="9">
        <v>10</v>
      </c>
      <c r="J248" s="8">
        <v>1</v>
      </c>
      <c r="K248" s="9">
        <v>0</v>
      </c>
      <c r="L248" s="9">
        <v>0</v>
      </c>
      <c r="M248" s="9">
        <f t="shared" si="25"/>
        <v>0</v>
      </c>
      <c r="N248" s="9">
        <f t="shared" si="26"/>
        <v>7.5702087286527515</v>
      </c>
      <c r="O248" s="9">
        <f t="shared" si="27"/>
        <v>7.2508917954815617</v>
      </c>
      <c r="P248" s="11">
        <f t="shared" si="28"/>
        <v>-100</v>
      </c>
      <c r="Q248" s="11">
        <f t="shared" si="29"/>
        <v>-100</v>
      </c>
      <c r="R248" s="8">
        <v>0</v>
      </c>
      <c r="S248" s="8">
        <v>0</v>
      </c>
      <c r="T248" s="8">
        <v>0</v>
      </c>
      <c r="U248" s="11">
        <f t="shared" si="30"/>
        <v>0</v>
      </c>
      <c r="V248" s="11">
        <f t="shared" si="31"/>
        <v>0</v>
      </c>
      <c r="W248" s="9">
        <v>9</v>
      </c>
      <c r="X248" s="9">
        <v>9</v>
      </c>
    </row>
    <row r="249" spans="1:24" x14ac:dyDescent="0.2">
      <c r="A249" s="7" t="s">
        <v>498</v>
      </c>
      <c r="B249" s="7" t="s">
        <v>673</v>
      </c>
      <c r="C249" s="8">
        <v>1</v>
      </c>
      <c r="D249" s="9">
        <v>6</v>
      </c>
      <c r="E249" s="10">
        <v>1200</v>
      </c>
      <c r="F249" s="10">
        <v>100</v>
      </c>
      <c r="G249" s="11">
        <f t="shared" si="24"/>
        <v>8.3333333333333321</v>
      </c>
      <c r="H249" s="10">
        <v>1300</v>
      </c>
      <c r="I249" s="9">
        <v>6</v>
      </c>
      <c r="J249" s="8">
        <v>1</v>
      </c>
      <c r="K249" s="9">
        <v>0</v>
      </c>
      <c r="L249" s="9">
        <v>0</v>
      </c>
      <c r="M249" s="9">
        <f t="shared" si="25"/>
        <v>0</v>
      </c>
      <c r="N249" s="9">
        <f t="shared" si="26"/>
        <v>7.5702087286527515</v>
      </c>
      <c r="O249" s="9">
        <f t="shared" si="27"/>
        <v>7.2508917954815617</v>
      </c>
      <c r="P249" s="11">
        <f t="shared" si="28"/>
        <v>-100</v>
      </c>
      <c r="Q249" s="11">
        <f t="shared" si="29"/>
        <v>-100</v>
      </c>
      <c r="R249" s="8">
        <v>0</v>
      </c>
      <c r="S249" s="8">
        <v>0</v>
      </c>
      <c r="T249" s="8">
        <v>0</v>
      </c>
      <c r="U249" s="11">
        <f t="shared" si="30"/>
        <v>0</v>
      </c>
      <c r="V249" s="11">
        <f t="shared" si="31"/>
        <v>0</v>
      </c>
      <c r="W249" s="9">
        <v>8</v>
      </c>
      <c r="X249" s="9">
        <v>9</v>
      </c>
    </row>
    <row r="250" spans="1:24" x14ac:dyDescent="0.2">
      <c r="A250" s="7" t="s">
        <v>498</v>
      </c>
      <c r="B250" s="7" t="s">
        <v>373</v>
      </c>
      <c r="C250" s="8">
        <v>1</v>
      </c>
      <c r="D250" s="9">
        <v>8</v>
      </c>
      <c r="E250" s="10">
        <v>1000</v>
      </c>
      <c r="F250" s="10">
        <v>200</v>
      </c>
      <c r="G250" s="11">
        <f t="shared" si="24"/>
        <v>20</v>
      </c>
      <c r="H250" s="10">
        <v>1200</v>
      </c>
      <c r="I250" s="9">
        <v>8</v>
      </c>
      <c r="J250" s="8">
        <v>1</v>
      </c>
      <c r="K250" s="9">
        <v>8.1199999999999992</v>
      </c>
      <c r="L250" s="9">
        <v>8.1199999999999992</v>
      </c>
      <c r="M250" s="9">
        <f t="shared" si="25"/>
        <v>6.7666666666666657</v>
      </c>
      <c r="N250" s="9">
        <f t="shared" si="26"/>
        <v>7.5702087286527515</v>
      </c>
      <c r="O250" s="9">
        <f t="shared" si="27"/>
        <v>7.2508917954815617</v>
      </c>
      <c r="P250" s="11">
        <f t="shared" si="28"/>
        <v>-10.614529807411134</v>
      </c>
      <c r="Q250" s="11">
        <f t="shared" si="29"/>
        <v>-6.6781458401660876</v>
      </c>
      <c r="R250" s="8">
        <v>0</v>
      </c>
      <c r="S250" s="8">
        <v>0</v>
      </c>
      <c r="T250" s="8">
        <v>1</v>
      </c>
      <c r="U250" s="11">
        <f t="shared" si="30"/>
        <v>0</v>
      </c>
      <c r="V250" s="11">
        <f t="shared" si="31"/>
        <v>100</v>
      </c>
      <c r="W250" s="9">
        <v>3</v>
      </c>
      <c r="X250" s="9">
        <v>9</v>
      </c>
    </row>
    <row r="251" spans="1:24" x14ac:dyDescent="0.2">
      <c r="A251" s="7" t="s">
        <v>498</v>
      </c>
      <c r="B251" s="7" t="s">
        <v>675</v>
      </c>
      <c r="C251" s="8">
        <v>1</v>
      </c>
      <c r="D251" s="9">
        <v>8</v>
      </c>
      <c r="E251" s="10">
        <v>1000</v>
      </c>
      <c r="F251" s="10">
        <v>200</v>
      </c>
      <c r="G251" s="11">
        <f t="shared" si="24"/>
        <v>20</v>
      </c>
      <c r="H251" s="10">
        <v>1200</v>
      </c>
      <c r="I251" s="9">
        <v>8</v>
      </c>
      <c r="J251" s="8">
        <v>1</v>
      </c>
      <c r="K251" s="9">
        <v>8.1199999999999992</v>
      </c>
      <c r="L251" s="9">
        <v>8.1199999999999992</v>
      </c>
      <c r="M251" s="9">
        <f t="shared" si="25"/>
        <v>6.7666666666666657</v>
      </c>
      <c r="N251" s="9">
        <f t="shared" si="26"/>
        <v>7.5702087286527515</v>
      </c>
      <c r="O251" s="9">
        <f t="shared" si="27"/>
        <v>7.2508917954815617</v>
      </c>
      <c r="P251" s="11">
        <f t="shared" si="28"/>
        <v>-10.614529807411134</v>
      </c>
      <c r="Q251" s="11">
        <f t="shared" si="29"/>
        <v>-6.6781458401660876</v>
      </c>
      <c r="R251" s="8">
        <v>0</v>
      </c>
      <c r="S251" s="8">
        <v>0</v>
      </c>
      <c r="T251" s="8">
        <v>1</v>
      </c>
      <c r="U251" s="11">
        <f t="shared" si="30"/>
        <v>0</v>
      </c>
      <c r="V251" s="11">
        <f t="shared" si="31"/>
        <v>100</v>
      </c>
      <c r="W251" s="9">
        <v>3</v>
      </c>
      <c r="X251" s="9">
        <v>9</v>
      </c>
    </row>
    <row r="252" spans="1:24" x14ac:dyDescent="0.2">
      <c r="A252" s="7" t="s">
        <v>498</v>
      </c>
      <c r="B252" s="7" t="s">
        <v>678</v>
      </c>
      <c r="C252" s="8">
        <v>3</v>
      </c>
      <c r="D252" s="9">
        <v>6.67</v>
      </c>
      <c r="E252" s="10">
        <v>3500</v>
      </c>
      <c r="F252" s="10">
        <v>400</v>
      </c>
      <c r="G252" s="11">
        <f t="shared" si="24"/>
        <v>11.428571428571429</v>
      </c>
      <c r="H252" s="10">
        <v>3900</v>
      </c>
      <c r="I252" s="9">
        <v>6.67</v>
      </c>
      <c r="J252" s="8">
        <v>3</v>
      </c>
      <c r="K252" s="9">
        <v>25.15</v>
      </c>
      <c r="L252" s="9">
        <v>25.15</v>
      </c>
      <c r="M252" s="9">
        <f t="shared" si="25"/>
        <v>6.4487179487179489</v>
      </c>
      <c r="N252" s="9">
        <f t="shared" si="26"/>
        <v>7.5702087286527515</v>
      </c>
      <c r="O252" s="9">
        <f t="shared" si="27"/>
        <v>7.2508917954815617</v>
      </c>
      <c r="P252" s="11">
        <f t="shared" si="28"/>
        <v>-14.814529164698357</v>
      </c>
      <c r="Q252" s="11">
        <f t="shared" si="29"/>
        <v>-11.063106020468991</v>
      </c>
      <c r="R252" s="8">
        <v>0</v>
      </c>
      <c r="S252" s="8">
        <v>1</v>
      </c>
      <c r="T252" s="8">
        <v>1</v>
      </c>
      <c r="U252" s="11">
        <f t="shared" si="30"/>
        <v>0</v>
      </c>
      <c r="V252" s="11">
        <f t="shared" si="31"/>
        <v>66.666666666666657</v>
      </c>
      <c r="W252" s="9">
        <v>5.33</v>
      </c>
      <c r="X252" s="9">
        <v>10.33</v>
      </c>
    </row>
    <row r="253" spans="1:24" x14ac:dyDescent="0.2">
      <c r="A253" s="7" t="s">
        <v>498</v>
      </c>
      <c r="B253" s="7" t="s">
        <v>409</v>
      </c>
      <c r="C253" s="8">
        <v>1</v>
      </c>
      <c r="D253" s="9">
        <v>20</v>
      </c>
      <c r="E253" s="10">
        <v>700</v>
      </c>
      <c r="F253" s="10">
        <v>0</v>
      </c>
      <c r="G253" s="11">
        <f t="shared" si="24"/>
        <v>0</v>
      </c>
      <c r="H253" s="10">
        <v>700</v>
      </c>
      <c r="I253" s="9">
        <v>20</v>
      </c>
      <c r="J253" s="8">
        <v>1</v>
      </c>
      <c r="K253" s="9">
        <v>0</v>
      </c>
      <c r="L253" s="9">
        <v>0</v>
      </c>
      <c r="M253" s="9">
        <f t="shared" si="25"/>
        <v>0</v>
      </c>
      <c r="N253" s="9">
        <f t="shared" si="26"/>
        <v>7.5702087286527515</v>
      </c>
      <c r="O253" s="9">
        <f t="shared" si="27"/>
        <v>7.2508917954815617</v>
      </c>
      <c r="P253" s="11">
        <f t="shared" si="28"/>
        <v>-100</v>
      </c>
      <c r="Q253" s="11">
        <f t="shared" si="29"/>
        <v>-100</v>
      </c>
      <c r="R253" s="8">
        <v>0</v>
      </c>
      <c r="S253" s="8">
        <v>0</v>
      </c>
      <c r="T253" s="8">
        <v>0</v>
      </c>
      <c r="U253" s="11">
        <f t="shared" si="30"/>
        <v>0</v>
      </c>
      <c r="V253" s="11">
        <f t="shared" si="31"/>
        <v>0</v>
      </c>
      <c r="W253" s="9">
        <v>7</v>
      </c>
      <c r="X253" s="9">
        <v>9</v>
      </c>
    </row>
    <row r="254" spans="1:24" x14ac:dyDescent="0.2">
      <c r="A254" s="7" t="s">
        <v>498</v>
      </c>
      <c r="B254" s="7" t="s">
        <v>293</v>
      </c>
      <c r="C254" s="8">
        <v>1</v>
      </c>
      <c r="D254" s="9">
        <v>4</v>
      </c>
      <c r="E254" s="10">
        <v>1400</v>
      </c>
      <c r="F254" s="10">
        <v>200</v>
      </c>
      <c r="G254" s="11">
        <f t="shared" si="24"/>
        <v>14.285714285714285</v>
      </c>
      <c r="H254" s="10">
        <v>1600</v>
      </c>
      <c r="I254" s="9">
        <v>4</v>
      </c>
      <c r="J254" s="8">
        <v>1</v>
      </c>
      <c r="K254" s="9">
        <v>0</v>
      </c>
      <c r="L254" s="9">
        <v>0</v>
      </c>
      <c r="M254" s="9">
        <f t="shared" si="25"/>
        <v>0</v>
      </c>
      <c r="N254" s="9">
        <f t="shared" si="26"/>
        <v>7.5702087286527515</v>
      </c>
      <c r="O254" s="9">
        <f t="shared" si="27"/>
        <v>7.2508917954815617</v>
      </c>
      <c r="P254" s="11">
        <f t="shared" si="28"/>
        <v>-100</v>
      </c>
      <c r="Q254" s="11">
        <f t="shared" si="29"/>
        <v>-100</v>
      </c>
      <c r="R254" s="8">
        <v>0</v>
      </c>
      <c r="S254" s="8">
        <v>0</v>
      </c>
      <c r="T254" s="8">
        <v>0</v>
      </c>
      <c r="U254" s="11">
        <f t="shared" si="30"/>
        <v>0</v>
      </c>
      <c r="V254" s="11">
        <f t="shared" si="31"/>
        <v>0</v>
      </c>
      <c r="W254" s="9">
        <v>8</v>
      </c>
      <c r="X254" s="9">
        <v>11</v>
      </c>
    </row>
    <row r="255" spans="1:24" x14ac:dyDescent="0.2">
      <c r="A255" s="7" t="s">
        <v>498</v>
      </c>
      <c r="B255" s="7" t="s">
        <v>126</v>
      </c>
      <c r="C255" s="8">
        <v>1</v>
      </c>
      <c r="D255" s="9">
        <v>10</v>
      </c>
      <c r="E255" s="10">
        <v>900</v>
      </c>
      <c r="F255" s="10">
        <v>100</v>
      </c>
      <c r="G255" s="11">
        <f t="shared" si="24"/>
        <v>11.111111111111111</v>
      </c>
      <c r="H255" s="10">
        <v>1000</v>
      </c>
      <c r="I255" s="9">
        <v>10</v>
      </c>
      <c r="J255" s="8">
        <v>1</v>
      </c>
      <c r="K255" s="9">
        <v>58.32</v>
      </c>
      <c r="L255" s="9">
        <v>58.32</v>
      </c>
      <c r="M255" s="9">
        <f t="shared" si="25"/>
        <v>58.32</v>
      </c>
      <c r="N255" s="9">
        <f t="shared" si="26"/>
        <v>7.5702087286527515</v>
      </c>
      <c r="O255" s="9">
        <f t="shared" si="27"/>
        <v>7.2508917954815617</v>
      </c>
      <c r="P255" s="11">
        <f t="shared" si="28"/>
        <v>670.38826920666747</v>
      </c>
      <c r="Q255" s="11">
        <f t="shared" si="29"/>
        <v>704.31485733027307</v>
      </c>
      <c r="R255" s="8">
        <v>1</v>
      </c>
      <c r="S255" s="8">
        <v>1</v>
      </c>
      <c r="T255" s="8">
        <v>1</v>
      </c>
      <c r="U255" s="11">
        <f t="shared" si="30"/>
        <v>100</v>
      </c>
      <c r="V255" s="11">
        <f t="shared" si="31"/>
        <v>300</v>
      </c>
      <c r="W255" s="9">
        <v>1</v>
      </c>
      <c r="X255" s="9">
        <v>11</v>
      </c>
    </row>
    <row r="256" spans="1:24" x14ac:dyDescent="0.2">
      <c r="A256" s="7" t="s">
        <v>498</v>
      </c>
      <c r="B256" s="7" t="s">
        <v>684</v>
      </c>
      <c r="C256" s="8">
        <v>1</v>
      </c>
      <c r="D256" s="9">
        <v>10</v>
      </c>
      <c r="E256" s="10">
        <v>900</v>
      </c>
      <c r="F256" s="10">
        <v>100</v>
      </c>
      <c r="G256" s="11">
        <f t="shared" si="24"/>
        <v>11.111111111111111</v>
      </c>
      <c r="H256" s="10">
        <v>1000</v>
      </c>
      <c r="I256" s="9">
        <v>10</v>
      </c>
      <c r="J256" s="8">
        <v>1</v>
      </c>
      <c r="K256" s="9">
        <v>0</v>
      </c>
      <c r="L256" s="9">
        <v>0</v>
      </c>
      <c r="M256" s="9">
        <f t="shared" si="25"/>
        <v>0</v>
      </c>
      <c r="N256" s="9">
        <f t="shared" si="26"/>
        <v>7.5702087286527515</v>
      </c>
      <c r="O256" s="9">
        <f t="shared" si="27"/>
        <v>7.2508917954815617</v>
      </c>
      <c r="P256" s="11">
        <f t="shared" si="28"/>
        <v>-100</v>
      </c>
      <c r="Q256" s="11">
        <f t="shared" si="29"/>
        <v>-100</v>
      </c>
      <c r="R256" s="8">
        <v>0</v>
      </c>
      <c r="S256" s="8">
        <v>0</v>
      </c>
      <c r="T256" s="8">
        <v>0</v>
      </c>
      <c r="U256" s="11">
        <f t="shared" si="30"/>
        <v>0</v>
      </c>
      <c r="V256" s="11">
        <f t="shared" si="31"/>
        <v>0</v>
      </c>
      <c r="W256" s="9">
        <v>5</v>
      </c>
      <c r="X256" s="9">
        <v>11</v>
      </c>
    </row>
    <row r="257" spans="1:24" x14ac:dyDescent="0.2">
      <c r="A257" s="7" t="s">
        <v>498</v>
      </c>
      <c r="B257" s="7" t="s">
        <v>685</v>
      </c>
      <c r="C257" s="8">
        <v>1</v>
      </c>
      <c r="D257" s="9">
        <v>10</v>
      </c>
      <c r="E257" s="10">
        <v>900</v>
      </c>
      <c r="F257" s="10">
        <v>100</v>
      </c>
      <c r="G257" s="11">
        <f t="shared" si="24"/>
        <v>11.111111111111111</v>
      </c>
      <c r="H257" s="10">
        <v>1000</v>
      </c>
      <c r="I257" s="9">
        <v>10</v>
      </c>
      <c r="J257" s="8">
        <v>1</v>
      </c>
      <c r="K257" s="9">
        <v>0</v>
      </c>
      <c r="L257" s="9">
        <v>0</v>
      </c>
      <c r="M257" s="9">
        <f t="shared" si="25"/>
        <v>0</v>
      </c>
      <c r="N257" s="9">
        <f t="shared" si="26"/>
        <v>7.5702087286527515</v>
      </c>
      <c r="O257" s="9">
        <f t="shared" si="27"/>
        <v>7.2508917954815617</v>
      </c>
      <c r="P257" s="11">
        <f t="shared" si="28"/>
        <v>-100</v>
      </c>
      <c r="Q257" s="11">
        <f t="shared" si="29"/>
        <v>-100</v>
      </c>
      <c r="R257" s="8">
        <v>0</v>
      </c>
      <c r="S257" s="8">
        <v>0</v>
      </c>
      <c r="T257" s="8">
        <v>0</v>
      </c>
      <c r="U257" s="11">
        <f t="shared" si="30"/>
        <v>0</v>
      </c>
      <c r="V257" s="11">
        <f t="shared" si="31"/>
        <v>0</v>
      </c>
      <c r="W257" s="9">
        <v>5</v>
      </c>
      <c r="X257" s="9">
        <v>11</v>
      </c>
    </row>
    <row r="258" spans="1:24" x14ac:dyDescent="0.2">
      <c r="A258" s="7" t="s">
        <v>498</v>
      </c>
      <c r="B258" s="7" t="s">
        <v>689</v>
      </c>
      <c r="C258" s="8">
        <v>1</v>
      </c>
      <c r="D258" s="9">
        <v>5</v>
      </c>
      <c r="E258" s="10">
        <v>1300</v>
      </c>
      <c r="F258" s="10">
        <v>100</v>
      </c>
      <c r="G258" s="11">
        <f t="shared" ref="G258:G321" si="32">IF(E258&gt;0,(F258/E258)*100,0)</f>
        <v>7.6923076923076925</v>
      </c>
      <c r="H258" s="10">
        <v>1400</v>
      </c>
      <c r="I258" s="9">
        <v>5</v>
      </c>
      <c r="J258" s="8">
        <v>1</v>
      </c>
      <c r="K258" s="9">
        <v>8.64</v>
      </c>
      <c r="L258" s="9">
        <v>8.64</v>
      </c>
      <c r="M258" s="9">
        <f t="shared" ref="M258:M321" si="33">IF(H258&gt;0,(K258/H258)*1000,0)</f>
        <v>6.1714285714285717</v>
      </c>
      <c r="N258" s="9">
        <f t="shared" ref="N258:N321" si="34">IF(SUMIF($A$2:$A$2919,A258,$H$2:$H$2919)&gt;0,SUMIF($A$2:$A$2919,A258,$K$2:$K$2919)/SUMIF($A$2:$A$2919,A258,$H$2:$H$2919)*1000,0)</f>
        <v>7.5702087286527515</v>
      </c>
      <c r="O258" s="9">
        <f t="shared" ref="O258:O321" si="35">IF(SUM($H$2:$H$2919)&gt;0,SUM($K$2:$K$2919)/SUM($H$2:$H$2919)*1000,0)</f>
        <v>7.2508917954815617</v>
      </c>
      <c r="P258" s="11">
        <f t="shared" ref="P258:P321" si="36">IF(N258&gt;0,(M258-N258)/N258*100,0)</f>
        <v>-18.477431829982272</v>
      </c>
      <c r="Q258" s="11">
        <f t="shared" ref="Q258:Q321" si="37">IF(O258&gt;0,(M258-O258)/O258*100,0)</f>
        <v>-14.887316684627184</v>
      </c>
      <c r="R258" s="8">
        <v>0</v>
      </c>
      <c r="S258" s="8">
        <v>0</v>
      </c>
      <c r="T258" s="8">
        <v>1</v>
      </c>
      <c r="U258" s="11">
        <f t="shared" ref="U258:U321" si="38">IF(J258&gt;0,(R258/J258)*100,0)</f>
        <v>0</v>
      </c>
      <c r="V258" s="11">
        <f t="shared" ref="V258:V321" si="39">IF(J258&gt;0,((R258+S258+T258)/J258)*100,0)</f>
        <v>100</v>
      </c>
      <c r="W258" s="9">
        <v>3</v>
      </c>
      <c r="X258" s="9">
        <v>11</v>
      </c>
    </row>
    <row r="259" spans="1:24" x14ac:dyDescent="0.2">
      <c r="A259" s="7" t="s">
        <v>498</v>
      </c>
      <c r="B259" s="7" t="s">
        <v>691</v>
      </c>
      <c r="C259" s="8">
        <v>1</v>
      </c>
      <c r="D259" s="9">
        <v>10</v>
      </c>
      <c r="E259" s="10">
        <v>900</v>
      </c>
      <c r="F259" s="10">
        <v>100</v>
      </c>
      <c r="G259" s="11">
        <f t="shared" si="32"/>
        <v>11.111111111111111</v>
      </c>
      <c r="H259" s="10">
        <v>1000</v>
      </c>
      <c r="I259" s="9">
        <v>10</v>
      </c>
      <c r="J259" s="8">
        <v>1</v>
      </c>
      <c r="K259" s="9">
        <v>0</v>
      </c>
      <c r="L259" s="9">
        <v>0</v>
      </c>
      <c r="M259" s="9">
        <f t="shared" si="33"/>
        <v>0</v>
      </c>
      <c r="N259" s="9">
        <f t="shared" si="34"/>
        <v>7.5702087286527515</v>
      </c>
      <c r="O259" s="9">
        <f t="shared" si="35"/>
        <v>7.2508917954815617</v>
      </c>
      <c r="P259" s="11">
        <f t="shared" si="36"/>
        <v>-100</v>
      </c>
      <c r="Q259" s="11">
        <f t="shared" si="37"/>
        <v>-100</v>
      </c>
      <c r="R259" s="8">
        <v>0</v>
      </c>
      <c r="S259" s="8">
        <v>0</v>
      </c>
      <c r="T259" s="8">
        <v>0</v>
      </c>
      <c r="U259" s="11">
        <f t="shared" si="38"/>
        <v>0</v>
      </c>
      <c r="V259" s="11">
        <f t="shared" si="39"/>
        <v>0</v>
      </c>
      <c r="W259" s="9">
        <v>10</v>
      </c>
      <c r="X259" s="9">
        <v>11</v>
      </c>
    </row>
    <row r="260" spans="1:24" x14ac:dyDescent="0.2">
      <c r="A260" s="7" t="s">
        <v>498</v>
      </c>
      <c r="B260" s="7" t="s">
        <v>189</v>
      </c>
      <c r="C260" s="8">
        <v>1</v>
      </c>
      <c r="D260" s="9">
        <v>20</v>
      </c>
      <c r="E260" s="10">
        <v>700</v>
      </c>
      <c r="F260" s="10">
        <v>0</v>
      </c>
      <c r="G260" s="11">
        <f t="shared" si="32"/>
        <v>0</v>
      </c>
      <c r="H260" s="10">
        <v>0</v>
      </c>
      <c r="I260" s="9">
        <v>20</v>
      </c>
      <c r="J260" s="8">
        <v>0</v>
      </c>
      <c r="K260" s="9">
        <v>0</v>
      </c>
      <c r="L260" s="9">
        <v>0</v>
      </c>
      <c r="M260" s="9">
        <f t="shared" si="33"/>
        <v>0</v>
      </c>
      <c r="N260" s="9">
        <f t="shared" si="34"/>
        <v>7.5702087286527515</v>
      </c>
      <c r="O260" s="9">
        <f t="shared" si="35"/>
        <v>7.2508917954815617</v>
      </c>
      <c r="P260" s="11">
        <f t="shared" si="36"/>
        <v>-100</v>
      </c>
      <c r="Q260" s="11">
        <f t="shared" si="37"/>
        <v>-100</v>
      </c>
      <c r="R260" s="8">
        <v>0</v>
      </c>
      <c r="S260" s="8">
        <v>0</v>
      </c>
      <c r="T260" s="8">
        <v>0</v>
      </c>
      <c r="U260" s="11">
        <f t="shared" si="38"/>
        <v>0</v>
      </c>
      <c r="V260" s="11">
        <f t="shared" si="39"/>
        <v>0</v>
      </c>
      <c r="W260" s="9">
        <v>0</v>
      </c>
      <c r="X260" s="9">
        <v>0</v>
      </c>
    </row>
    <row r="261" spans="1:24" x14ac:dyDescent="0.2">
      <c r="A261" s="7" t="s">
        <v>498</v>
      </c>
      <c r="B261" s="7" t="s">
        <v>695</v>
      </c>
      <c r="C261" s="8">
        <v>1</v>
      </c>
      <c r="D261" s="9">
        <v>20</v>
      </c>
      <c r="E261" s="10">
        <v>700</v>
      </c>
      <c r="F261" s="10">
        <v>0</v>
      </c>
      <c r="G261" s="11">
        <f t="shared" si="32"/>
        <v>0</v>
      </c>
      <c r="H261" s="10">
        <v>700</v>
      </c>
      <c r="I261" s="9">
        <v>20</v>
      </c>
      <c r="J261" s="8">
        <v>1</v>
      </c>
      <c r="K261" s="9">
        <v>0</v>
      </c>
      <c r="L261" s="9">
        <v>0</v>
      </c>
      <c r="M261" s="9">
        <f t="shared" si="33"/>
        <v>0</v>
      </c>
      <c r="N261" s="9">
        <f t="shared" si="34"/>
        <v>7.5702087286527515</v>
      </c>
      <c r="O261" s="9">
        <f t="shared" si="35"/>
        <v>7.2508917954815617</v>
      </c>
      <c r="P261" s="11">
        <f t="shared" si="36"/>
        <v>-100</v>
      </c>
      <c r="Q261" s="11">
        <f t="shared" si="37"/>
        <v>-100</v>
      </c>
      <c r="R261" s="8">
        <v>0</v>
      </c>
      <c r="S261" s="8">
        <v>0</v>
      </c>
      <c r="T261" s="8">
        <v>0</v>
      </c>
      <c r="U261" s="11">
        <f t="shared" si="38"/>
        <v>0</v>
      </c>
      <c r="V261" s="11">
        <f t="shared" si="39"/>
        <v>0</v>
      </c>
      <c r="W261" s="9">
        <v>7</v>
      </c>
      <c r="X261" s="9">
        <v>11</v>
      </c>
    </row>
    <row r="262" spans="1:24" x14ac:dyDescent="0.2">
      <c r="A262" s="7" t="s">
        <v>498</v>
      </c>
      <c r="B262" s="7" t="s">
        <v>696</v>
      </c>
      <c r="C262" s="8">
        <v>2</v>
      </c>
      <c r="D262" s="9">
        <v>11.5</v>
      </c>
      <c r="E262" s="10">
        <v>2300</v>
      </c>
      <c r="F262" s="10">
        <v>600</v>
      </c>
      <c r="G262" s="11">
        <f t="shared" si="32"/>
        <v>26.086956521739129</v>
      </c>
      <c r="H262" s="10">
        <v>2900</v>
      </c>
      <c r="I262" s="9">
        <v>11.5</v>
      </c>
      <c r="J262" s="8">
        <v>2</v>
      </c>
      <c r="K262" s="9">
        <v>0</v>
      </c>
      <c r="L262" s="9">
        <v>0</v>
      </c>
      <c r="M262" s="9">
        <f t="shared" si="33"/>
        <v>0</v>
      </c>
      <c r="N262" s="9">
        <f t="shared" si="34"/>
        <v>7.5702087286527515</v>
      </c>
      <c r="O262" s="9">
        <f t="shared" si="35"/>
        <v>7.2508917954815617</v>
      </c>
      <c r="P262" s="11">
        <f t="shared" si="36"/>
        <v>-100</v>
      </c>
      <c r="Q262" s="11">
        <f t="shared" si="37"/>
        <v>-100</v>
      </c>
      <c r="R262" s="8">
        <v>0</v>
      </c>
      <c r="S262" s="8">
        <v>0</v>
      </c>
      <c r="T262" s="8">
        <v>0</v>
      </c>
      <c r="U262" s="11">
        <f t="shared" si="38"/>
        <v>0</v>
      </c>
      <c r="V262" s="11">
        <f t="shared" si="39"/>
        <v>0</v>
      </c>
      <c r="W262" s="9">
        <v>5.5</v>
      </c>
      <c r="X262" s="9">
        <v>10.5</v>
      </c>
    </row>
    <row r="263" spans="1:24" x14ac:dyDescent="0.2">
      <c r="A263" s="7" t="s">
        <v>498</v>
      </c>
      <c r="B263" s="7" t="s">
        <v>281</v>
      </c>
      <c r="C263" s="8">
        <v>1</v>
      </c>
      <c r="D263" s="9">
        <v>6</v>
      </c>
      <c r="E263" s="10">
        <v>1200</v>
      </c>
      <c r="F263" s="10">
        <v>100</v>
      </c>
      <c r="G263" s="11">
        <f t="shared" si="32"/>
        <v>8.3333333333333321</v>
      </c>
      <c r="H263" s="10">
        <v>1300</v>
      </c>
      <c r="I263" s="9">
        <v>6</v>
      </c>
      <c r="J263" s="8">
        <v>1</v>
      </c>
      <c r="K263" s="9">
        <v>0</v>
      </c>
      <c r="L263" s="9">
        <v>0</v>
      </c>
      <c r="M263" s="9">
        <f t="shared" si="33"/>
        <v>0</v>
      </c>
      <c r="N263" s="9">
        <f t="shared" si="34"/>
        <v>7.5702087286527515</v>
      </c>
      <c r="O263" s="9">
        <f t="shared" si="35"/>
        <v>7.2508917954815617</v>
      </c>
      <c r="P263" s="11">
        <f t="shared" si="36"/>
        <v>-100</v>
      </c>
      <c r="Q263" s="11">
        <f t="shared" si="37"/>
        <v>-100</v>
      </c>
      <c r="R263" s="8">
        <v>0</v>
      </c>
      <c r="S263" s="8">
        <v>0</v>
      </c>
      <c r="T263" s="8">
        <v>0</v>
      </c>
      <c r="U263" s="11">
        <f t="shared" si="38"/>
        <v>0</v>
      </c>
      <c r="V263" s="11">
        <f t="shared" si="39"/>
        <v>0</v>
      </c>
      <c r="W263" s="9">
        <v>6</v>
      </c>
      <c r="X263" s="9">
        <v>11</v>
      </c>
    </row>
    <row r="264" spans="1:24" x14ac:dyDescent="0.2">
      <c r="A264" s="7" t="s">
        <v>498</v>
      </c>
      <c r="B264" s="7" t="s">
        <v>699</v>
      </c>
      <c r="C264" s="8">
        <v>1</v>
      </c>
      <c r="D264" s="9">
        <v>6</v>
      </c>
      <c r="E264" s="10">
        <v>1200</v>
      </c>
      <c r="F264" s="10">
        <v>100</v>
      </c>
      <c r="G264" s="11">
        <f t="shared" si="32"/>
        <v>8.3333333333333321</v>
      </c>
      <c r="H264" s="10">
        <v>1300</v>
      </c>
      <c r="I264" s="9">
        <v>6</v>
      </c>
      <c r="J264" s="8">
        <v>1</v>
      </c>
      <c r="K264" s="9">
        <v>0</v>
      </c>
      <c r="L264" s="9">
        <v>0</v>
      </c>
      <c r="M264" s="9">
        <f t="shared" si="33"/>
        <v>0</v>
      </c>
      <c r="N264" s="9">
        <f t="shared" si="34"/>
        <v>7.5702087286527515</v>
      </c>
      <c r="O264" s="9">
        <f t="shared" si="35"/>
        <v>7.2508917954815617</v>
      </c>
      <c r="P264" s="11">
        <f t="shared" si="36"/>
        <v>-100</v>
      </c>
      <c r="Q264" s="11">
        <f t="shared" si="37"/>
        <v>-100</v>
      </c>
      <c r="R264" s="8">
        <v>0</v>
      </c>
      <c r="S264" s="8">
        <v>0</v>
      </c>
      <c r="T264" s="8">
        <v>0</v>
      </c>
      <c r="U264" s="11">
        <f t="shared" si="38"/>
        <v>0</v>
      </c>
      <c r="V264" s="11">
        <f t="shared" si="39"/>
        <v>0</v>
      </c>
      <c r="W264" s="9">
        <v>6</v>
      </c>
      <c r="X264" s="9">
        <v>11</v>
      </c>
    </row>
    <row r="265" spans="1:24" x14ac:dyDescent="0.2">
      <c r="A265" s="7" t="s">
        <v>498</v>
      </c>
      <c r="B265" s="7" t="s">
        <v>338</v>
      </c>
      <c r="C265" s="8">
        <v>1</v>
      </c>
      <c r="D265" s="9">
        <v>6</v>
      </c>
      <c r="E265" s="10">
        <v>1200</v>
      </c>
      <c r="F265" s="10">
        <v>0</v>
      </c>
      <c r="G265" s="11">
        <f t="shared" si="32"/>
        <v>0</v>
      </c>
      <c r="H265" s="10">
        <v>0</v>
      </c>
      <c r="I265" s="9">
        <v>6</v>
      </c>
      <c r="J265" s="8">
        <v>0</v>
      </c>
      <c r="K265" s="9">
        <v>0</v>
      </c>
      <c r="L265" s="9">
        <v>0</v>
      </c>
      <c r="M265" s="9">
        <f t="shared" si="33"/>
        <v>0</v>
      </c>
      <c r="N265" s="9">
        <f t="shared" si="34"/>
        <v>7.5702087286527515</v>
      </c>
      <c r="O265" s="9">
        <f t="shared" si="35"/>
        <v>7.2508917954815617</v>
      </c>
      <c r="P265" s="11">
        <f t="shared" si="36"/>
        <v>-100</v>
      </c>
      <c r="Q265" s="11">
        <f t="shared" si="37"/>
        <v>-100</v>
      </c>
      <c r="R265" s="8">
        <v>0</v>
      </c>
      <c r="S265" s="8">
        <v>0</v>
      </c>
      <c r="T265" s="8">
        <v>0</v>
      </c>
      <c r="U265" s="11">
        <f t="shared" si="38"/>
        <v>0</v>
      </c>
      <c r="V265" s="11">
        <f t="shared" si="39"/>
        <v>0</v>
      </c>
      <c r="W265" s="9">
        <v>0</v>
      </c>
      <c r="X265" s="9">
        <v>0</v>
      </c>
    </row>
    <row r="266" spans="1:24" x14ac:dyDescent="0.2">
      <c r="A266" s="7" t="s">
        <v>498</v>
      </c>
      <c r="B266" s="7" t="s">
        <v>354</v>
      </c>
      <c r="C266" s="8">
        <v>1</v>
      </c>
      <c r="D266" s="9">
        <v>8</v>
      </c>
      <c r="E266" s="10">
        <v>1000</v>
      </c>
      <c r="F266" s="10">
        <v>200</v>
      </c>
      <c r="G266" s="11">
        <f t="shared" si="32"/>
        <v>20</v>
      </c>
      <c r="H266" s="10">
        <v>1200</v>
      </c>
      <c r="I266" s="9">
        <v>8</v>
      </c>
      <c r="J266" s="8">
        <v>1</v>
      </c>
      <c r="K266" s="9">
        <v>0</v>
      </c>
      <c r="L266" s="9">
        <v>0</v>
      </c>
      <c r="M266" s="9">
        <f t="shared" si="33"/>
        <v>0</v>
      </c>
      <c r="N266" s="9">
        <f t="shared" si="34"/>
        <v>7.5702087286527515</v>
      </c>
      <c r="O266" s="9">
        <f t="shared" si="35"/>
        <v>7.2508917954815617</v>
      </c>
      <c r="P266" s="11">
        <f t="shared" si="36"/>
        <v>-100</v>
      </c>
      <c r="Q266" s="11">
        <f t="shared" si="37"/>
        <v>-100</v>
      </c>
      <c r="R266" s="8">
        <v>0</v>
      </c>
      <c r="S266" s="8">
        <v>0</v>
      </c>
      <c r="T266" s="8">
        <v>0</v>
      </c>
      <c r="U266" s="11">
        <f t="shared" si="38"/>
        <v>0</v>
      </c>
      <c r="V266" s="11">
        <f t="shared" si="39"/>
        <v>0</v>
      </c>
      <c r="W266" s="9">
        <v>4</v>
      </c>
      <c r="X266" s="9">
        <v>11</v>
      </c>
    </row>
    <row r="267" spans="1:24" x14ac:dyDescent="0.2">
      <c r="A267" s="7" t="s">
        <v>498</v>
      </c>
      <c r="B267" s="7" t="s">
        <v>705</v>
      </c>
      <c r="C267" s="8">
        <v>1</v>
      </c>
      <c r="D267" s="9">
        <v>10</v>
      </c>
      <c r="E267" s="10">
        <v>900</v>
      </c>
      <c r="F267" s="10">
        <v>100</v>
      </c>
      <c r="G267" s="11">
        <f t="shared" si="32"/>
        <v>11.111111111111111</v>
      </c>
      <c r="H267" s="10">
        <v>1000</v>
      </c>
      <c r="I267" s="9">
        <v>10</v>
      </c>
      <c r="J267" s="8">
        <v>1</v>
      </c>
      <c r="K267" s="9">
        <v>25.15</v>
      </c>
      <c r="L267" s="9">
        <v>25.15</v>
      </c>
      <c r="M267" s="9">
        <f t="shared" si="33"/>
        <v>25.15</v>
      </c>
      <c r="N267" s="9">
        <f t="shared" si="34"/>
        <v>7.5702087286527515</v>
      </c>
      <c r="O267" s="9">
        <f t="shared" si="35"/>
        <v>7.2508917954815617</v>
      </c>
      <c r="P267" s="11">
        <f t="shared" si="36"/>
        <v>232.22333625767641</v>
      </c>
      <c r="Q267" s="11">
        <f t="shared" si="37"/>
        <v>246.8538865201709</v>
      </c>
      <c r="R267" s="8">
        <v>0</v>
      </c>
      <c r="S267" s="8">
        <v>1</v>
      </c>
      <c r="T267" s="8">
        <v>1</v>
      </c>
      <c r="U267" s="11">
        <f t="shared" si="38"/>
        <v>0</v>
      </c>
      <c r="V267" s="11">
        <f t="shared" si="39"/>
        <v>200</v>
      </c>
      <c r="W267" s="9">
        <v>2</v>
      </c>
      <c r="X267" s="9">
        <v>11</v>
      </c>
    </row>
    <row r="268" spans="1:24" x14ac:dyDescent="0.2">
      <c r="A268" s="7" t="s">
        <v>498</v>
      </c>
      <c r="B268" s="7" t="s">
        <v>708</v>
      </c>
      <c r="C268" s="8">
        <v>1</v>
      </c>
      <c r="D268" s="9">
        <v>12</v>
      </c>
      <c r="E268" s="10">
        <v>800</v>
      </c>
      <c r="F268" s="10">
        <v>100</v>
      </c>
      <c r="G268" s="11">
        <f t="shared" si="32"/>
        <v>12.5</v>
      </c>
      <c r="H268" s="10">
        <v>900</v>
      </c>
      <c r="I268" s="9">
        <v>12</v>
      </c>
      <c r="J268" s="8">
        <v>1</v>
      </c>
      <c r="K268" s="9">
        <v>0</v>
      </c>
      <c r="L268" s="9">
        <v>0</v>
      </c>
      <c r="M268" s="9">
        <f t="shared" si="33"/>
        <v>0</v>
      </c>
      <c r="N268" s="9">
        <f t="shared" si="34"/>
        <v>7.5702087286527515</v>
      </c>
      <c r="O268" s="9">
        <f t="shared" si="35"/>
        <v>7.2508917954815617</v>
      </c>
      <c r="P268" s="11">
        <f t="shared" si="36"/>
        <v>-100</v>
      </c>
      <c r="Q268" s="11">
        <f t="shared" si="37"/>
        <v>-100</v>
      </c>
      <c r="R268" s="8">
        <v>0</v>
      </c>
      <c r="S268" s="8">
        <v>0</v>
      </c>
      <c r="T268" s="8">
        <v>0</v>
      </c>
      <c r="U268" s="11">
        <f t="shared" si="38"/>
        <v>0</v>
      </c>
      <c r="V268" s="11">
        <f t="shared" si="39"/>
        <v>0</v>
      </c>
      <c r="W268" s="9">
        <v>9</v>
      </c>
      <c r="X268" s="9">
        <v>11</v>
      </c>
    </row>
    <row r="269" spans="1:24" x14ac:dyDescent="0.2">
      <c r="A269" s="7" t="s">
        <v>498</v>
      </c>
      <c r="B269" s="7" t="s">
        <v>710</v>
      </c>
      <c r="C269" s="8">
        <v>1</v>
      </c>
      <c r="D269" s="9">
        <v>15</v>
      </c>
      <c r="E269" s="10">
        <v>800</v>
      </c>
      <c r="F269" s="10">
        <v>0</v>
      </c>
      <c r="G269" s="11">
        <f t="shared" si="32"/>
        <v>0</v>
      </c>
      <c r="H269" s="10">
        <v>800</v>
      </c>
      <c r="I269" s="9">
        <v>15</v>
      </c>
      <c r="J269" s="8">
        <v>1</v>
      </c>
      <c r="K269" s="9">
        <v>0</v>
      </c>
      <c r="L269" s="9">
        <v>0</v>
      </c>
      <c r="M269" s="9">
        <f t="shared" si="33"/>
        <v>0</v>
      </c>
      <c r="N269" s="9">
        <f t="shared" si="34"/>
        <v>7.5702087286527515</v>
      </c>
      <c r="O269" s="9">
        <f t="shared" si="35"/>
        <v>7.2508917954815617</v>
      </c>
      <c r="P269" s="11">
        <f t="shared" si="36"/>
        <v>-100</v>
      </c>
      <c r="Q269" s="11">
        <f t="shared" si="37"/>
        <v>-100</v>
      </c>
      <c r="R269" s="8">
        <v>0</v>
      </c>
      <c r="S269" s="8">
        <v>0</v>
      </c>
      <c r="T269" s="8">
        <v>0</v>
      </c>
      <c r="U269" s="11">
        <f t="shared" si="38"/>
        <v>0</v>
      </c>
      <c r="V269" s="11">
        <f t="shared" si="39"/>
        <v>0</v>
      </c>
      <c r="W269" s="9">
        <v>11</v>
      </c>
      <c r="X269" s="9">
        <v>11</v>
      </c>
    </row>
    <row r="270" spans="1:24" x14ac:dyDescent="0.2">
      <c r="A270" s="7" t="s">
        <v>498</v>
      </c>
      <c r="B270" s="7" t="s">
        <v>711</v>
      </c>
      <c r="C270" s="8">
        <v>1</v>
      </c>
      <c r="D270" s="9">
        <v>15</v>
      </c>
      <c r="E270" s="10">
        <v>800</v>
      </c>
      <c r="F270" s="10">
        <v>0</v>
      </c>
      <c r="G270" s="11">
        <f t="shared" si="32"/>
        <v>0</v>
      </c>
      <c r="H270" s="10">
        <v>800</v>
      </c>
      <c r="I270" s="9">
        <v>15</v>
      </c>
      <c r="J270" s="8">
        <v>1</v>
      </c>
      <c r="K270" s="9">
        <v>0</v>
      </c>
      <c r="L270" s="9">
        <v>0</v>
      </c>
      <c r="M270" s="9">
        <f t="shared" si="33"/>
        <v>0</v>
      </c>
      <c r="N270" s="9">
        <f t="shared" si="34"/>
        <v>7.5702087286527515</v>
      </c>
      <c r="O270" s="9">
        <f t="shared" si="35"/>
        <v>7.2508917954815617</v>
      </c>
      <c r="P270" s="11">
        <f t="shared" si="36"/>
        <v>-100</v>
      </c>
      <c r="Q270" s="11">
        <f t="shared" si="37"/>
        <v>-100</v>
      </c>
      <c r="R270" s="8">
        <v>0</v>
      </c>
      <c r="S270" s="8">
        <v>0</v>
      </c>
      <c r="T270" s="8">
        <v>0</v>
      </c>
      <c r="U270" s="11">
        <f t="shared" si="38"/>
        <v>0</v>
      </c>
      <c r="V270" s="11">
        <f t="shared" si="39"/>
        <v>0</v>
      </c>
      <c r="W270" s="9">
        <v>11</v>
      </c>
      <c r="X270" s="9">
        <v>11</v>
      </c>
    </row>
    <row r="271" spans="1:24" x14ac:dyDescent="0.2">
      <c r="A271" s="7" t="s">
        <v>498</v>
      </c>
      <c r="B271" s="7" t="s">
        <v>140</v>
      </c>
      <c r="C271" s="8">
        <v>1</v>
      </c>
      <c r="D271" s="9">
        <v>15</v>
      </c>
      <c r="E271" s="10">
        <v>800</v>
      </c>
      <c r="F271" s="10">
        <v>200</v>
      </c>
      <c r="G271" s="11">
        <f t="shared" si="32"/>
        <v>25</v>
      </c>
      <c r="H271" s="10">
        <v>1000</v>
      </c>
      <c r="I271" s="9">
        <v>15</v>
      </c>
      <c r="J271" s="8">
        <v>1</v>
      </c>
      <c r="K271" s="9">
        <v>0</v>
      </c>
      <c r="L271" s="9">
        <v>0</v>
      </c>
      <c r="M271" s="9">
        <f t="shared" si="33"/>
        <v>0</v>
      </c>
      <c r="N271" s="9">
        <f t="shared" si="34"/>
        <v>7.5702087286527515</v>
      </c>
      <c r="O271" s="9">
        <f t="shared" si="35"/>
        <v>7.2508917954815617</v>
      </c>
      <c r="P271" s="11">
        <f t="shared" si="36"/>
        <v>-100</v>
      </c>
      <c r="Q271" s="11">
        <f t="shared" si="37"/>
        <v>-100</v>
      </c>
      <c r="R271" s="8">
        <v>0</v>
      </c>
      <c r="S271" s="8">
        <v>0</v>
      </c>
      <c r="T271" s="8">
        <v>0</v>
      </c>
      <c r="U271" s="11">
        <f t="shared" si="38"/>
        <v>0</v>
      </c>
      <c r="V271" s="11">
        <f t="shared" si="39"/>
        <v>0</v>
      </c>
      <c r="W271" s="9">
        <v>6</v>
      </c>
      <c r="X271" s="9">
        <v>10</v>
      </c>
    </row>
    <row r="272" spans="1:24" x14ac:dyDescent="0.2">
      <c r="A272" s="7" t="s">
        <v>498</v>
      </c>
      <c r="B272" s="7" t="s">
        <v>714</v>
      </c>
      <c r="C272" s="8">
        <v>1</v>
      </c>
      <c r="D272" s="9">
        <v>15</v>
      </c>
      <c r="E272" s="10">
        <v>800</v>
      </c>
      <c r="F272" s="10">
        <v>200</v>
      </c>
      <c r="G272" s="11">
        <f t="shared" si="32"/>
        <v>25</v>
      </c>
      <c r="H272" s="10">
        <v>1000</v>
      </c>
      <c r="I272" s="9">
        <v>15</v>
      </c>
      <c r="J272" s="8">
        <v>1</v>
      </c>
      <c r="K272" s="9">
        <v>0</v>
      </c>
      <c r="L272" s="9">
        <v>0</v>
      </c>
      <c r="M272" s="9">
        <f t="shared" si="33"/>
        <v>0</v>
      </c>
      <c r="N272" s="9">
        <f t="shared" si="34"/>
        <v>7.5702087286527515</v>
      </c>
      <c r="O272" s="9">
        <f t="shared" si="35"/>
        <v>7.2508917954815617</v>
      </c>
      <c r="P272" s="11">
        <f t="shared" si="36"/>
        <v>-100</v>
      </c>
      <c r="Q272" s="11">
        <f t="shared" si="37"/>
        <v>-100</v>
      </c>
      <c r="R272" s="8">
        <v>0</v>
      </c>
      <c r="S272" s="8">
        <v>0</v>
      </c>
      <c r="T272" s="8">
        <v>0</v>
      </c>
      <c r="U272" s="11">
        <f t="shared" si="38"/>
        <v>0</v>
      </c>
      <c r="V272" s="11">
        <f t="shared" si="39"/>
        <v>0</v>
      </c>
      <c r="W272" s="9">
        <v>6</v>
      </c>
      <c r="X272" s="9">
        <v>10</v>
      </c>
    </row>
    <row r="273" spans="1:24" x14ac:dyDescent="0.2">
      <c r="A273" s="7" t="s">
        <v>498</v>
      </c>
      <c r="B273" s="7" t="s">
        <v>105</v>
      </c>
      <c r="C273" s="8">
        <v>1</v>
      </c>
      <c r="D273" s="9">
        <v>6</v>
      </c>
      <c r="E273" s="10">
        <v>1200</v>
      </c>
      <c r="F273" s="10">
        <v>400</v>
      </c>
      <c r="G273" s="11">
        <f t="shared" si="32"/>
        <v>33.333333333333329</v>
      </c>
      <c r="H273" s="10">
        <v>1600</v>
      </c>
      <c r="I273" s="9">
        <v>6</v>
      </c>
      <c r="J273" s="8">
        <v>1</v>
      </c>
      <c r="K273" s="9">
        <v>0</v>
      </c>
      <c r="L273" s="9">
        <v>0</v>
      </c>
      <c r="M273" s="9">
        <f t="shared" si="33"/>
        <v>0</v>
      </c>
      <c r="N273" s="9">
        <f t="shared" si="34"/>
        <v>7.5702087286527515</v>
      </c>
      <c r="O273" s="9">
        <f t="shared" si="35"/>
        <v>7.2508917954815617</v>
      </c>
      <c r="P273" s="11">
        <f t="shared" si="36"/>
        <v>-100</v>
      </c>
      <c r="Q273" s="11">
        <f t="shared" si="37"/>
        <v>-100</v>
      </c>
      <c r="R273" s="8">
        <v>0</v>
      </c>
      <c r="S273" s="8">
        <v>0</v>
      </c>
      <c r="T273" s="8">
        <v>0</v>
      </c>
      <c r="U273" s="11">
        <f t="shared" si="38"/>
        <v>0</v>
      </c>
      <c r="V273" s="11">
        <f t="shared" si="39"/>
        <v>0</v>
      </c>
      <c r="W273" s="9">
        <v>7</v>
      </c>
      <c r="X273" s="9">
        <v>10</v>
      </c>
    </row>
    <row r="274" spans="1:24" x14ac:dyDescent="0.2">
      <c r="A274" s="7" t="s">
        <v>498</v>
      </c>
      <c r="B274" s="7" t="s">
        <v>239</v>
      </c>
      <c r="C274" s="8">
        <v>2</v>
      </c>
      <c r="D274" s="9">
        <v>3.9</v>
      </c>
      <c r="E274" s="10">
        <v>3200</v>
      </c>
      <c r="F274" s="10">
        <v>400</v>
      </c>
      <c r="G274" s="11">
        <f t="shared" si="32"/>
        <v>12.5</v>
      </c>
      <c r="H274" s="10">
        <v>1600</v>
      </c>
      <c r="I274" s="9">
        <v>3.9</v>
      </c>
      <c r="J274" s="8">
        <v>1</v>
      </c>
      <c r="K274" s="9">
        <v>0</v>
      </c>
      <c r="L274" s="9">
        <v>0</v>
      </c>
      <c r="M274" s="9">
        <f t="shared" si="33"/>
        <v>0</v>
      </c>
      <c r="N274" s="9">
        <f t="shared" si="34"/>
        <v>7.5702087286527515</v>
      </c>
      <c r="O274" s="9">
        <f t="shared" si="35"/>
        <v>7.2508917954815617</v>
      </c>
      <c r="P274" s="11">
        <f t="shared" si="36"/>
        <v>-100</v>
      </c>
      <c r="Q274" s="11">
        <f t="shared" si="37"/>
        <v>-100</v>
      </c>
      <c r="R274" s="8">
        <v>0</v>
      </c>
      <c r="S274" s="8">
        <v>0</v>
      </c>
      <c r="T274" s="8">
        <v>0</v>
      </c>
      <c r="U274" s="11">
        <f t="shared" si="38"/>
        <v>0</v>
      </c>
      <c r="V274" s="11">
        <f t="shared" si="39"/>
        <v>0</v>
      </c>
      <c r="W274" s="9">
        <v>7</v>
      </c>
      <c r="X274" s="9">
        <v>10</v>
      </c>
    </row>
    <row r="275" spans="1:24" x14ac:dyDescent="0.2">
      <c r="A275" s="7" t="s">
        <v>498</v>
      </c>
      <c r="B275" s="7" t="s">
        <v>309</v>
      </c>
      <c r="C275" s="8">
        <v>1</v>
      </c>
      <c r="D275" s="9">
        <v>12</v>
      </c>
      <c r="E275" s="10">
        <v>800</v>
      </c>
      <c r="F275" s="10">
        <v>400</v>
      </c>
      <c r="G275" s="11">
        <f t="shared" si="32"/>
        <v>50</v>
      </c>
      <c r="H275" s="10">
        <v>1200</v>
      </c>
      <c r="I275" s="9">
        <v>12</v>
      </c>
      <c r="J275" s="8">
        <v>1</v>
      </c>
      <c r="K275" s="9">
        <v>0</v>
      </c>
      <c r="L275" s="9">
        <v>0</v>
      </c>
      <c r="M275" s="9">
        <f t="shared" si="33"/>
        <v>0</v>
      </c>
      <c r="N275" s="9">
        <f t="shared" si="34"/>
        <v>7.5702087286527515</v>
      </c>
      <c r="O275" s="9">
        <f t="shared" si="35"/>
        <v>7.2508917954815617</v>
      </c>
      <c r="P275" s="11">
        <f t="shared" si="36"/>
        <v>-100</v>
      </c>
      <c r="Q275" s="11">
        <f t="shared" si="37"/>
        <v>-100</v>
      </c>
      <c r="R275" s="8">
        <v>0</v>
      </c>
      <c r="S275" s="8">
        <v>0</v>
      </c>
      <c r="T275" s="8">
        <v>0</v>
      </c>
      <c r="U275" s="11">
        <f t="shared" si="38"/>
        <v>0</v>
      </c>
      <c r="V275" s="11">
        <f t="shared" si="39"/>
        <v>0</v>
      </c>
      <c r="W275" s="9">
        <v>10</v>
      </c>
      <c r="X275" s="9">
        <v>10</v>
      </c>
    </row>
    <row r="276" spans="1:24" x14ac:dyDescent="0.2">
      <c r="A276" s="7" t="s">
        <v>498</v>
      </c>
      <c r="B276" s="7" t="s">
        <v>232</v>
      </c>
      <c r="C276" s="8">
        <v>1</v>
      </c>
      <c r="D276" s="9">
        <v>12</v>
      </c>
      <c r="E276" s="10">
        <v>800</v>
      </c>
      <c r="F276" s="10">
        <v>400</v>
      </c>
      <c r="G276" s="11">
        <f t="shared" si="32"/>
        <v>50</v>
      </c>
      <c r="H276" s="10">
        <v>1200</v>
      </c>
      <c r="I276" s="9">
        <v>12</v>
      </c>
      <c r="J276" s="8">
        <v>1</v>
      </c>
      <c r="K276" s="9">
        <v>0</v>
      </c>
      <c r="L276" s="9">
        <v>0</v>
      </c>
      <c r="M276" s="9">
        <f t="shared" si="33"/>
        <v>0</v>
      </c>
      <c r="N276" s="9">
        <f t="shared" si="34"/>
        <v>7.5702087286527515</v>
      </c>
      <c r="O276" s="9">
        <f t="shared" si="35"/>
        <v>7.2508917954815617</v>
      </c>
      <c r="P276" s="11">
        <f t="shared" si="36"/>
        <v>-100</v>
      </c>
      <c r="Q276" s="11">
        <f t="shared" si="37"/>
        <v>-100</v>
      </c>
      <c r="R276" s="8">
        <v>0</v>
      </c>
      <c r="S276" s="8">
        <v>0</v>
      </c>
      <c r="T276" s="8">
        <v>0</v>
      </c>
      <c r="U276" s="11">
        <f t="shared" si="38"/>
        <v>0</v>
      </c>
      <c r="V276" s="11">
        <f t="shared" si="39"/>
        <v>0</v>
      </c>
      <c r="W276" s="9">
        <v>10</v>
      </c>
      <c r="X276" s="9">
        <v>10</v>
      </c>
    </row>
    <row r="277" spans="1:24" x14ac:dyDescent="0.2">
      <c r="A277" s="7" t="s">
        <v>498</v>
      </c>
      <c r="B277" s="7" t="s">
        <v>227</v>
      </c>
      <c r="C277" s="8">
        <v>1</v>
      </c>
      <c r="D277" s="9">
        <v>5</v>
      </c>
      <c r="E277" s="10">
        <v>1300</v>
      </c>
      <c r="F277" s="10">
        <v>400</v>
      </c>
      <c r="G277" s="11">
        <f t="shared" si="32"/>
        <v>30.76923076923077</v>
      </c>
      <c r="H277" s="10">
        <v>1700</v>
      </c>
      <c r="I277" s="9">
        <v>5</v>
      </c>
      <c r="J277" s="8">
        <v>1</v>
      </c>
      <c r="K277" s="9">
        <v>8.7899999999999991</v>
      </c>
      <c r="L277" s="9">
        <v>8.7899999999999991</v>
      </c>
      <c r="M277" s="9">
        <f t="shared" si="33"/>
        <v>5.170588235294117</v>
      </c>
      <c r="N277" s="9">
        <f t="shared" si="34"/>
        <v>7.5702087286527515</v>
      </c>
      <c r="O277" s="9">
        <f t="shared" si="35"/>
        <v>7.2508917954815617</v>
      </c>
      <c r="P277" s="11">
        <f t="shared" si="36"/>
        <v>-31.698207795463102</v>
      </c>
      <c r="Q277" s="11">
        <f t="shared" si="37"/>
        <v>-28.690313120984634</v>
      </c>
      <c r="R277" s="8">
        <v>0</v>
      </c>
      <c r="S277" s="8">
        <v>0</v>
      </c>
      <c r="T277" s="8">
        <v>1</v>
      </c>
      <c r="U277" s="11">
        <f t="shared" si="38"/>
        <v>0</v>
      </c>
      <c r="V277" s="11">
        <f t="shared" si="39"/>
        <v>100</v>
      </c>
      <c r="W277" s="9">
        <v>3</v>
      </c>
      <c r="X277" s="9">
        <v>10</v>
      </c>
    </row>
    <row r="278" spans="1:24" x14ac:dyDescent="0.2">
      <c r="A278" s="7" t="s">
        <v>498</v>
      </c>
      <c r="B278" s="7" t="s">
        <v>223</v>
      </c>
      <c r="C278" s="8">
        <v>1</v>
      </c>
      <c r="D278" s="9">
        <v>5</v>
      </c>
      <c r="E278" s="10">
        <v>1300</v>
      </c>
      <c r="F278" s="10">
        <v>400</v>
      </c>
      <c r="G278" s="11">
        <f t="shared" si="32"/>
        <v>30.76923076923077</v>
      </c>
      <c r="H278" s="10">
        <v>1700</v>
      </c>
      <c r="I278" s="9">
        <v>5</v>
      </c>
      <c r="J278" s="8">
        <v>1</v>
      </c>
      <c r="K278" s="9">
        <v>8.7899999999999991</v>
      </c>
      <c r="L278" s="9">
        <v>8.7899999999999991</v>
      </c>
      <c r="M278" s="9">
        <f t="shared" si="33"/>
        <v>5.170588235294117</v>
      </c>
      <c r="N278" s="9">
        <f t="shared" si="34"/>
        <v>7.5702087286527515</v>
      </c>
      <c r="O278" s="9">
        <f t="shared" si="35"/>
        <v>7.2508917954815617</v>
      </c>
      <c r="P278" s="11">
        <f t="shared" si="36"/>
        <v>-31.698207795463102</v>
      </c>
      <c r="Q278" s="11">
        <f t="shared" si="37"/>
        <v>-28.690313120984634</v>
      </c>
      <c r="R278" s="8">
        <v>0</v>
      </c>
      <c r="S278" s="8">
        <v>0</v>
      </c>
      <c r="T278" s="8">
        <v>1</v>
      </c>
      <c r="U278" s="11">
        <f t="shared" si="38"/>
        <v>0</v>
      </c>
      <c r="V278" s="11">
        <f t="shared" si="39"/>
        <v>100</v>
      </c>
      <c r="W278" s="9">
        <v>3</v>
      </c>
      <c r="X278" s="9">
        <v>10</v>
      </c>
    </row>
    <row r="279" spans="1:24" x14ac:dyDescent="0.2">
      <c r="A279" s="7" t="s">
        <v>498</v>
      </c>
      <c r="B279" s="7" t="s">
        <v>406</v>
      </c>
      <c r="C279" s="8">
        <v>1</v>
      </c>
      <c r="D279" s="9">
        <v>8</v>
      </c>
      <c r="E279" s="10">
        <v>1000</v>
      </c>
      <c r="F279" s="10">
        <v>400</v>
      </c>
      <c r="G279" s="11">
        <f t="shared" si="32"/>
        <v>40</v>
      </c>
      <c r="H279" s="10">
        <v>1400</v>
      </c>
      <c r="I279" s="9">
        <v>8</v>
      </c>
      <c r="J279" s="8">
        <v>1</v>
      </c>
      <c r="K279" s="9">
        <v>0</v>
      </c>
      <c r="L279" s="9">
        <v>0</v>
      </c>
      <c r="M279" s="9">
        <f t="shared" si="33"/>
        <v>0</v>
      </c>
      <c r="N279" s="9">
        <f t="shared" si="34"/>
        <v>7.5702087286527515</v>
      </c>
      <c r="O279" s="9">
        <f t="shared" si="35"/>
        <v>7.2508917954815617</v>
      </c>
      <c r="P279" s="11">
        <f t="shared" si="36"/>
        <v>-100</v>
      </c>
      <c r="Q279" s="11">
        <f t="shared" si="37"/>
        <v>-100</v>
      </c>
      <c r="R279" s="8">
        <v>0</v>
      </c>
      <c r="S279" s="8">
        <v>0</v>
      </c>
      <c r="T279" s="8">
        <v>0</v>
      </c>
      <c r="U279" s="11">
        <f t="shared" si="38"/>
        <v>0</v>
      </c>
      <c r="V279" s="11">
        <f t="shared" si="39"/>
        <v>0</v>
      </c>
      <c r="W279" s="9">
        <v>8</v>
      </c>
      <c r="X279" s="9">
        <v>10</v>
      </c>
    </row>
    <row r="280" spans="1:24" x14ac:dyDescent="0.2">
      <c r="A280" s="7" t="s">
        <v>498</v>
      </c>
      <c r="B280" s="7" t="s">
        <v>732</v>
      </c>
      <c r="C280" s="8">
        <v>1</v>
      </c>
      <c r="D280" s="9">
        <v>8</v>
      </c>
      <c r="E280" s="10">
        <v>1000</v>
      </c>
      <c r="F280" s="10">
        <v>400</v>
      </c>
      <c r="G280" s="11">
        <f t="shared" si="32"/>
        <v>40</v>
      </c>
      <c r="H280" s="10">
        <v>1400</v>
      </c>
      <c r="I280" s="9">
        <v>8</v>
      </c>
      <c r="J280" s="8">
        <v>1</v>
      </c>
      <c r="K280" s="9">
        <v>0</v>
      </c>
      <c r="L280" s="9">
        <v>0</v>
      </c>
      <c r="M280" s="9">
        <f t="shared" si="33"/>
        <v>0</v>
      </c>
      <c r="N280" s="9">
        <f t="shared" si="34"/>
        <v>7.5702087286527515</v>
      </c>
      <c r="O280" s="9">
        <f t="shared" si="35"/>
        <v>7.2508917954815617</v>
      </c>
      <c r="P280" s="11">
        <f t="shared" si="36"/>
        <v>-100</v>
      </c>
      <c r="Q280" s="11">
        <f t="shared" si="37"/>
        <v>-100</v>
      </c>
      <c r="R280" s="8">
        <v>0</v>
      </c>
      <c r="S280" s="8">
        <v>0</v>
      </c>
      <c r="T280" s="8">
        <v>0</v>
      </c>
      <c r="U280" s="11">
        <f t="shared" si="38"/>
        <v>0</v>
      </c>
      <c r="V280" s="11">
        <f t="shared" si="39"/>
        <v>0</v>
      </c>
      <c r="W280" s="9">
        <v>8</v>
      </c>
      <c r="X280" s="9">
        <v>10</v>
      </c>
    </row>
    <row r="281" spans="1:24" x14ac:dyDescent="0.2">
      <c r="A281" s="7" t="s">
        <v>498</v>
      </c>
      <c r="B281" s="7" t="s">
        <v>735</v>
      </c>
      <c r="C281" s="8">
        <v>1</v>
      </c>
      <c r="D281" s="9">
        <v>4</v>
      </c>
      <c r="E281" s="10">
        <v>1400</v>
      </c>
      <c r="F281" s="10">
        <v>500</v>
      </c>
      <c r="G281" s="11">
        <f t="shared" si="32"/>
        <v>35.714285714285715</v>
      </c>
      <c r="H281" s="10">
        <v>1900</v>
      </c>
      <c r="I281" s="9">
        <v>4</v>
      </c>
      <c r="J281" s="8">
        <v>1</v>
      </c>
      <c r="K281" s="9">
        <v>0</v>
      </c>
      <c r="L281" s="9">
        <v>0</v>
      </c>
      <c r="M281" s="9">
        <f t="shared" si="33"/>
        <v>0</v>
      </c>
      <c r="N281" s="9">
        <f t="shared" si="34"/>
        <v>7.5702087286527515</v>
      </c>
      <c r="O281" s="9">
        <f t="shared" si="35"/>
        <v>7.2508917954815617</v>
      </c>
      <c r="P281" s="11">
        <f t="shared" si="36"/>
        <v>-100</v>
      </c>
      <c r="Q281" s="11">
        <f t="shared" si="37"/>
        <v>-100</v>
      </c>
      <c r="R281" s="8">
        <v>0</v>
      </c>
      <c r="S281" s="8">
        <v>0</v>
      </c>
      <c r="T281" s="8">
        <v>0</v>
      </c>
      <c r="U281" s="11">
        <f t="shared" si="38"/>
        <v>0</v>
      </c>
      <c r="V281" s="11">
        <f t="shared" si="39"/>
        <v>0</v>
      </c>
      <c r="W281" s="9">
        <v>9</v>
      </c>
      <c r="X281" s="9">
        <v>10</v>
      </c>
    </row>
    <row r="282" spans="1:24" x14ac:dyDescent="0.2">
      <c r="A282" s="7" t="s">
        <v>498</v>
      </c>
      <c r="B282" s="7" t="s">
        <v>739</v>
      </c>
      <c r="C282" s="8">
        <v>1</v>
      </c>
      <c r="D282" s="9">
        <v>15</v>
      </c>
      <c r="E282" s="10">
        <v>800</v>
      </c>
      <c r="F282" s="10">
        <v>200</v>
      </c>
      <c r="G282" s="11">
        <f t="shared" si="32"/>
        <v>25</v>
      </c>
      <c r="H282" s="10">
        <v>1000</v>
      </c>
      <c r="I282" s="9">
        <v>15</v>
      </c>
      <c r="J282" s="8">
        <v>1</v>
      </c>
      <c r="K282" s="9">
        <v>85.57</v>
      </c>
      <c r="L282" s="9">
        <v>85.57</v>
      </c>
      <c r="M282" s="9">
        <f t="shared" si="33"/>
        <v>85.57</v>
      </c>
      <c r="N282" s="9">
        <f t="shared" si="34"/>
        <v>7.5702087286527515</v>
      </c>
      <c r="O282" s="9">
        <f t="shared" si="35"/>
        <v>7.2508917954815617</v>
      </c>
      <c r="P282" s="11">
        <f t="shared" si="36"/>
        <v>1030.3519237999749</v>
      </c>
      <c r="Q282" s="11">
        <f t="shared" si="37"/>
        <v>1080.1306985897027</v>
      </c>
      <c r="R282" s="8">
        <v>1</v>
      </c>
      <c r="S282" s="8">
        <v>1</v>
      </c>
      <c r="T282" s="8">
        <v>1</v>
      </c>
      <c r="U282" s="11">
        <f t="shared" si="38"/>
        <v>100</v>
      </c>
      <c r="V282" s="11">
        <f t="shared" si="39"/>
        <v>300</v>
      </c>
      <c r="W282" s="9">
        <v>1</v>
      </c>
      <c r="X282" s="9">
        <v>10</v>
      </c>
    </row>
    <row r="283" spans="1:24" x14ac:dyDescent="0.2">
      <c r="A283" s="7" t="s">
        <v>498</v>
      </c>
      <c r="B283" s="7" t="s">
        <v>77</v>
      </c>
      <c r="C283" s="8">
        <v>1</v>
      </c>
      <c r="D283" s="9">
        <v>6</v>
      </c>
      <c r="E283" s="10">
        <v>1200</v>
      </c>
      <c r="F283" s="10">
        <v>400</v>
      </c>
      <c r="G283" s="11">
        <f t="shared" si="32"/>
        <v>33.333333333333329</v>
      </c>
      <c r="H283" s="10">
        <v>1600</v>
      </c>
      <c r="I283" s="9">
        <v>6</v>
      </c>
      <c r="J283" s="8">
        <v>1</v>
      </c>
      <c r="K283" s="9">
        <v>23.14</v>
      </c>
      <c r="L283" s="9">
        <v>23.14</v>
      </c>
      <c r="M283" s="9">
        <f t="shared" si="33"/>
        <v>14.4625</v>
      </c>
      <c r="N283" s="9">
        <f t="shared" si="34"/>
        <v>7.5702087286527515</v>
      </c>
      <c r="O283" s="9">
        <f t="shared" si="35"/>
        <v>7.2508917954815617</v>
      </c>
      <c r="P283" s="11">
        <f t="shared" si="36"/>
        <v>91.044930442411328</v>
      </c>
      <c r="Q283" s="11">
        <f t="shared" si="37"/>
        <v>99.45822400787165</v>
      </c>
      <c r="R283" s="8">
        <v>0</v>
      </c>
      <c r="S283" s="8">
        <v>1</v>
      </c>
      <c r="T283" s="8">
        <v>1</v>
      </c>
      <c r="U283" s="11">
        <f t="shared" si="38"/>
        <v>0</v>
      </c>
      <c r="V283" s="11">
        <f t="shared" si="39"/>
        <v>200</v>
      </c>
      <c r="W283" s="9">
        <v>2</v>
      </c>
      <c r="X283" s="9">
        <v>10</v>
      </c>
    </row>
    <row r="284" spans="1:24" x14ac:dyDescent="0.2">
      <c r="A284" s="7" t="s">
        <v>498</v>
      </c>
      <c r="B284" s="7" t="s">
        <v>744</v>
      </c>
      <c r="C284" s="8">
        <v>1</v>
      </c>
      <c r="D284" s="9">
        <v>4.5</v>
      </c>
      <c r="E284" s="10">
        <v>1300</v>
      </c>
      <c r="F284" s="10">
        <v>0</v>
      </c>
      <c r="G284" s="11">
        <f t="shared" si="32"/>
        <v>0</v>
      </c>
      <c r="H284" s="10">
        <v>0</v>
      </c>
      <c r="I284" s="9">
        <v>4.5</v>
      </c>
      <c r="J284" s="8">
        <v>0</v>
      </c>
      <c r="K284" s="9">
        <v>0</v>
      </c>
      <c r="L284" s="9">
        <v>0</v>
      </c>
      <c r="M284" s="9">
        <f t="shared" si="33"/>
        <v>0</v>
      </c>
      <c r="N284" s="9">
        <f t="shared" si="34"/>
        <v>7.5702087286527515</v>
      </c>
      <c r="O284" s="9">
        <f t="shared" si="35"/>
        <v>7.2508917954815617</v>
      </c>
      <c r="P284" s="11">
        <f t="shared" si="36"/>
        <v>-100</v>
      </c>
      <c r="Q284" s="11">
        <f t="shared" si="37"/>
        <v>-100</v>
      </c>
      <c r="R284" s="8">
        <v>0</v>
      </c>
      <c r="S284" s="8">
        <v>0</v>
      </c>
      <c r="T284" s="8">
        <v>0</v>
      </c>
      <c r="U284" s="11">
        <f t="shared" si="38"/>
        <v>0</v>
      </c>
      <c r="V284" s="11">
        <f t="shared" si="39"/>
        <v>0</v>
      </c>
      <c r="W284" s="9">
        <v>0</v>
      </c>
      <c r="X284" s="9">
        <v>0</v>
      </c>
    </row>
    <row r="285" spans="1:24" x14ac:dyDescent="0.2">
      <c r="A285" s="7" t="s">
        <v>498</v>
      </c>
      <c r="B285" s="7" t="s">
        <v>746</v>
      </c>
      <c r="C285" s="8">
        <v>1</v>
      </c>
      <c r="D285" s="9">
        <v>8</v>
      </c>
      <c r="E285" s="10">
        <v>1000</v>
      </c>
      <c r="F285" s="10">
        <v>0</v>
      </c>
      <c r="G285" s="11">
        <f t="shared" si="32"/>
        <v>0</v>
      </c>
      <c r="H285" s="10">
        <v>0</v>
      </c>
      <c r="I285" s="9">
        <v>8</v>
      </c>
      <c r="J285" s="8">
        <v>0</v>
      </c>
      <c r="K285" s="9">
        <v>0</v>
      </c>
      <c r="L285" s="9">
        <v>0</v>
      </c>
      <c r="M285" s="9">
        <f t="shared" si="33"/>
        <v>0</v>
      </c>
      <c r="N285" s="9">
        <f t="shared" si="34"/>
        <v>7.5702087286527515</v>
      </c>
      <c r="O285" s="9">
        <f t="shared" si="35"/>
        <v>7.2508917954815617</v>
      </c>
      <c r="P285" s="11">
        <f t="shared" si="36"/>
        <v>-100</v>
      </c>
      <c r="Q285" s="11">
        <f t="shared" si="37"/>
        <v>-100</v>
      </c>
      <c r="R285" s="8">
        <v>0</v>
      </c>
      <c r="S285" s="8">
        <v>0</v>
      </c>
      <c r="T285" s="8">
        <v>0</v>
      </c>
      <c r="U285" s="11">
        <f t="shared" si="38"/>
        <v>0</v>
      </c>
      <c r="V285" s="11">
        <f t="shared" si="39"/>
        <v>0</v>
      </c>
      <c r="W285" s="9">
        <v>0</v>
      </c>
      <c r="X285" s="9">
        <v>0</v>
      </c>
    </row>
    <row r="286" spans="1:24" x14ac:dyDescent="0.2">
      <c r="A286" s="7" t="s">
        <v>498</v>
      </c>
      <c r="B286" s="7" t="s">
        <v>748</v>
      </c>
      <c r="C286" s="8">
        <v>1</v>
      </c>
      <c r="D286" s="9">
        <v>5</v>
      </c>
      <c r="E286" s="10">
        <v>1300</v>
      </c>
      <c r="F286" s="10">
        <v>0</v>
      </c>
      <c r="G286" s="11">
        <f t="shared" si="32"/>
        <v>0</v>
      </c>
      <c r="H286" s="10">
        <v>0</v>
      </c>
      <c r="I286" s="9">
        <v>5</v>
      </c>
      <c r="J286" s="8">
        <v>0</v>
      </c>
      <c r="K286" s="9">
        <v>0</v>
      </c>
      <c r="L286" s="9">
        <v>0</v>
      </c>
      <c r="M286" s="9">
        <f t="shared" si="33"/>
        <v>0</v>
      </c>
      <c r="N286" s="9">
        <f t="shared" si="34"/>
        <v>7.5702087286527515</v>
      </c>
      <c r="O286" s="9">
        <f t="shared" si="35"/>
        <v>7.2508917954815617</v>
      </c>
      <c r="P286" s="11">
        <f t="shared" si="36"/>
        <v>-100</v>
      </c>
      <c r="Q286" s="11">
        <f t="shared" si="37"/>
        <v>-100</v>
      </c>
      <c r="R286" s="8">
        <v>0</v>
      </c>
      <c r="S286" s="8">
        <v>0</v>
      </c>
      <c r="T286" s="8">
        <v>0</v>
      </c>
      <c r="U286" s="11">
        <f t="shared" si="38"/>
        <v>0</v>
      </c>
      <c r="V286" s="11">
        <f t="shared" si="39"/>
        <v>0</v>
      </c>
      <c r="W286" s="9">
        <v>0</v>
      </c>
      <c r="X286" s="9">
        <v>0</v>
      </c>
    </row>
    <row r="287" spans="1:24" x14ac:dyDescent="0.2">
      <c r="A287" s="7" t="s">
        <v>498</v>
      </c>
      <c r="B287" s="7" t="s">
        <v>749</v>
      </c>
      <c r="C287" s="8">
        <v>1</v>
      </c>
      <c r="D287" s="9">
        <v>5</v>
      </c>
      <c r="E287" s="10">
        <v>1300</v>
      </c>
      <c r="F287" s="10">
        <v>0</v>
      </c>
      <c r="G287" s="11">
        <f t="shared" si="32"/>
        <v>0</v>
      </c>
      <c r="H287" s="10">
        <v>0</v>
      </c>
      <c r="I287" s="9">
        <v>5</v>
      </c>
      <c r="J287" s="8">
        <v>0</v>
      </c>
      <c r="K287" s="9">
        <v>0</v>
      </c>
      <c r="L287" s="9">
        <v>0</v>
      </c>
      <c r="M287" s="9">
        <f t="shared" si="33"/>
        <v>0</v>
      </c>
      <c r="N287" s="9">
        <f t="shared" si="34"/>
        <v>7.5702087286527515</v>
      </c>
      <c r="O287" s="9">
        <f t="shared" si="35"/>
        <v>7.2508917954815617</v>
      </c>
      <c r="P287" s="11">
        <f t="shared" si="36"/>
        <v>-100</v>
      </c>
      <c r="Q287" s="11">
        <f t="shared" si="37"/>
        <v>-100</v>
      </c>
      <c r="R287" s="8">
        <v>0</v>
      </c>
      <c r="S287" s="8">
        <v>0</v>
      </c>
      <c r="T287" s="8">
        <v>0</v>
      </c>
      <c r="U287" s="11">
        <f t="shared" si="38"/>
        <v>0</v>
      </c>
      <c r="V287" s="11">
        <f t="shared" si="39"/>
        <v>0</v>
      </c>
      <c r="W287" s="9">
        <v>0</v>
      </c>
      <c r="X287" s="9">
        <v>0</v>
      </c>
    </row>
    <row r="288" spans="1:24" x14ac:dyDescent="0.2">
      <c r="A288" s="2" t="s">
        <v>751</v>
      </c>
      <c r="B288" s="2" t="s">
        <v>754</v>
      </c>
      <c r="C288" s="3">
        <v>1</v>
      </c>
      <c r="D288" s="4">
        <v>4.5</v>
      </c>
      <c r="E288" s="5">
        <v>1300</v>
      </c>
      <c r="F288" s="5">
        <v>100</v>
      </c>
      <c r="G288" s="6">
        <f t="shared" si="32"/>
        <v>7.6923076923076925</v>
      </c>
      <c r="H288" s="5">
        <v>1400</v>
      </c>
      <c r="I288" s="4">
        <v>4.5</v>
      </c>
      <c r="J288" s="3">
        <v>1</v>
      </c>
      <c r="K288" s="4">
        <v>6.95</v>
      </c>
      <c r="L288" s="4">
        <v>6.95</v>
      </c>
      <c r="M288" s="4">
        <f t="shared" si="33"/>
        <v>4.9642857142857144</v>
      </c>
      <c r="N288" s="4">
        <f t="shared" si="34"/>
        <v>6.2015192135835582</v>
      </c>
      <c r="O288" s="4">
        <f t="shared" si="35"/>
        <v>7.2508917954815617</v>
      </c>
      <c r="P288" s="6">
        <f t="shared" si="36"/>
        <v>-19.95049046349574</v>
      </c>
      <c r="Q288" s="6">
        <f t="shared" si="37"/>
        <v>-31.535515157194322</v>
      </c>
      <c r="R288" s="3">
        <v>0</v>
      </c>
      <c r="S288" s="3">
        <v>0</v>
      </c>
      <c r="T288" s="3">
        <v>1</v>
      </c>
      <c r="U288" s="6">
        <f t="shared" si="38"/>
        <v>0</v>
      </c>
      <c r="V288" s="6">
        <f t="shared" si="39"/>
        <v>100</v>
      </c>
      <c r="W288" s="4">
        <v>3</v>
      </c>
      <c r="X288" s="4">
        <v>7</v>
      </c>
    </row>
    <row r="289" spans="1:24" x14ac:dyDescent="0.2">
      <c r="A289" s="7" t="s">
        <v>751</v>
      </c>
      <c r="B289" s="7" t="s">
        <v>755</v>
      </c>
      <c r="C289" s="8">
        <v>1</v>
      </c>
      <c r="D289" s="9">
        <v>4.5</v>
      </c>
      <c r="E289" s="10">
        <v>1300</v>
      </c>
      <c r="F289" s="10">
        <v>100</v>
      </c>
      <c r="G289" s="11">
        <f t="shared" si="32"/>
        <v>7.6923076923076925</v>
      </c>
      <c r="H289" s="10">
        <v>1400</v>
      </c>
      <c r="I289" s="9">
        <v>4.5</v>
      </c>
      <c r="J289" s="8">
        <v>1</v>
      </c>
      <c r="K289" s="9">
        <v>6.95</v>
      </c>
      <c r="L289" s="9">
        <v>6.95</v>
      </c>
      <c r="M289" s="9">
        <f t="shared" si="33"/>
        <v>4.9642857142857144</v>
      </c>
      <c r="N289" s="9">
        <f t="shared" si="34"/>
        <v>6.2015192135835582</v>
      </c>
      <c r="O289" s="9">
        <f t="shared" si="35"/>
        <v>7.2508917954815617</v>
      </c>
      <c r="P289" s="11">
        <f t="shared" si="36"/>
        <v>-19.95049046349574</v>
      </c>
      <c r="Q289" s="11">
        <f t="shared" si="37"/>
        <v>-31.535515157194322</v>
      </c>
      <c r="R289" s="8">
        <v>0</v>
      </c>
      <c r="S289" s="8">
        <v>0</v>
      </c>
      <c r="T289" s="8">
        <v>1</v>
      </c>
      <c r="U289" s="11">
        <f t="shared" si="38"/>
        <v>0</v>
      </c>
      <c r="V289" s="11">
        <f t="shared" si="39"/>
        <v>100</v>
      </c>
      <c r="W289" s="9">
        <v>3</v>
      </c>
      <c r="X289" s="9">
        <v>7</v>
      </c>
    </row>
    <row r="290" spans="1:24" x14ac:dyDescent="0.2">
      <c r="A290" s="7" t="s">
        <v>751</v>
      </c>
      <c r="B290" s="7" t="s">
        <v>436</v>
      </c>
      <c r="C290" s="8">
        <v>1</v>
      </c>
      <c r="D290" s="9">
        <v>8</v>
      </c>
      <c r="E290" s="10">
        <v>1000</v>
      </c>
      <c r="F290" s="10">
        <v>200</v>
      </c>
      <c r="G290" s="11">
        <f t="shared" si="32"/>
        <v>20</v>
      </c>
      <c r="H290" s="10">
        <v>1200</v>
      </c>
      <c r="I290" s="9">
        <v>8</v>
      </c>
      <c r="J290" s="8">
        <v>1</v>
      </c>
      <c r="K290" s="9">
        <v>0</v>
      </c>
      <c r="L290" s="9">
        <v>0</v>
      </c>
      <c r="M290" s="9">
        <f t="shared" si="33"/>
        <v>0</v>
      </c>
      <c r="N290" s="9">
        <f t="shared" si="34"/>
        <v>6.2015192135835582</v>
      </c>
      <c r="O290" s="9">
        <f t="shared" si="35"/>
        <v>7.2508917954815617</v>
      </c>
      <c r="P290" s="11">
        <f t="shared" si="36"/>
        <v>-100</v>
      </c>
      <c r="Q290" s="11">
        <f t="shared" si="37"/>
        <v>-100</v>
      </c>
      <c r="R290" s="8">
        <v>0</v>
      </c>
      <c r="S290" s="8">
        <v>0</v>
      </c>
      <c r="T290" s="8">
        <v>0</v>
      </c>
      <c r="U290" s="11">
        <f t="shared" si="38"/>
        <v>0</v>
      </c>
      <c r="V290" s="11">
        <f t="shared" si="39"/>
        <v>0</v>
      </c>
      <c r="W290" s="9">
        <v>6</v>
      </c>
      <c r="X290" s="9">
        <v>7</v>
      </c>
    </row>
    <row r="291" spans="1:24" x14ac:dyDescent="0.2">
      <c r="A291" s="7" t="s">
        <v>751</v>
      </c>
      <c r="B291" s="7" t="s">
        <v>105</v>
      </c>
      <c r="C291" s="8">
        <v>6</v>
      </c>
      <c r="D291" s="9">
        <v>14.75</v>
      </c>
      <c r="E291" s="10">
        <v>5300</v>
      </c>
      <c r="F291" s="10">
        <v>600</v>
      </c>
      <c r="G291" s="11">
        <f t="shared" si="32"/>
        <v>11.320754716981133</v>
      </c>
      <c r="H291" s="10">
        <v>5900</v>
      </c>
      <c r="I291" s="9">
        <v>14.75</v>
      </c>
      <c r="J291" s="8">
        <v>6</v>
      </c>
      <c r="K291" s="9">
        <v>8.8800000000000008</v>
      </c>
      <c r="L291" s="9">
        <v>8.8800000000000008</v>
      </c>
      <c r="M291" s="9">
        <f t="shared" si="33"/>
        <v>1.5050847457627121</v>
      </c>
      <c r="N291" s="9">
        <f t="shared" si="34"/>
        <v>6.2015192135835582</v>
      </c>
      <c r="O291" s="9">
        <f t="shared" si="35"/>
        <v>7.2508917954815617</v>
      </c>
      <c r="P291" s="11">
        <f t="shared" si="36"/>
        <v>-75.730386475848775</v>
      </c>
      <c r="Q291" s="11">
        <f t="shared" si="37"/>
        <v>-79.242763673557846</v>
      </c>
      <c r="R291" s="8">
        <v>0</v>
      </c>
      <c r="S291" s="8">
        <v>0</v>
      </c>
      <c r="T291" s="8">
        <v>1</v>
      </c>
      <c r="U291" s="11">
        <f t="shared" si="38"/>
        <v>0</v>
      </c>
      <c r="V291" s="11">
        <f t="shared" si="39"/>
        <v>16.666666666666664</v>
      </c>
      <c r="W291" s="9">
        <v>8</v>
      </c>
      <c r="X291" s="9">
        <v>9.67</v>
      </c>
    </row>
    <row r="292" spans="1:24" x14ac:dyDescent="0.2">
      <c r="A292" s="7" t="s">
        <v>751</v>
      </c>
      <c r="B292" s="7" t="s">
        <v>231</v>
      </c>
      <c r="C292" s="8">
        <v>1</v>
      </c>
      <c r="D292" s="9">
        <v>5</v>
      </c>
      <c r="E292" s="10">
        <v>1300</v>
      </c>
      <c r="F292" s="10">
        <v>0</v>
      </c>
      <c r="G292" s="11">
        <f t="shared" si="32"/>
        <v>0</v>
      </c>
      <c r="H292" s="10">
        <v>1300</v>
      </c>
      <c r="I292" s="9">
        <v>5</v>
      </c>
      <c r="J292" s="8">
        <v>1</v>
      </c>
      <c r="K292" s="9">
        <v>22.38</v>
      </c>
      <c r="L292" s="9">
        <v>22.38</v>
      </c>
      <c r="M292" s="9">
        <f t="shared" si="33"/>
        <v>17.215384615384615</v>
      </c>
      <c r="N292" s="9">
        <f t="shared" si="34"/>
        <v>6.2015192135835582</v>
      </c>
      <c r="O292" s="9">
        <f t="shared" si="35"/>
        <v>7.2508917954815617</v>
      </c>
      <c r="P292" s="11">
        <f t="shared" si="36"/>
        <v>177.59947236278376</v>
      </c>
      <c r="Q292" s="11">
        <f t="shared" si="37"/>
        <v>137.42437621414359</v>
      </c>
      <c r="R292" s="8">
        <v>0</v>
      </c>
      <c r="S292" s="8">
        <v>1</v>
      </c>
      <c r="T292" s="8">
        <v>1</v>
      </c>
      <c r="U292" s="11">
        <f t="shared" si="38"/>
        <v>0</v>
      </c>
      <c r="V292" s="11">
        <f t="shared" si="39"/>
        <v>200</v>
      </c>
      <c r="W292" s="9">
        <v>2</v>
      </c>
      <c r="X292" s="9">
        <v>7</v>
      </c>
    </row>
    <row r="293" spans="1:24" x14ac:dyDescent="0.2">
      <c r="A293" s="7" t="s">
        <v>751</v>
      </c>
      <c r="B293" s="7" t="s">
        <v>136</v>
      </c>
      <c r="C293" s="8">
        <v>2</v>
      </c>
      <c r="D293" s="9">
        <v>6.5</v>
      </c>
      <c r="E293" s="10">
        <v>2300</v>
      </c>
      <c r="F293" s="10">
        <v>0</v>
      </c>
      <c r="G293" s="11">
        <f t="shared" si="32"/>
        <v>0</v>
      </c>
      <c r="H293" s="10">
        <v>1300</v>
      </c>
      <c r="I293" s="9">
        <v>6.5</v>
      </c>
      <c r="J293" s="8">
        <v>1</v>
      </c>
      <c r="K293" s="9">
        <v>22.38</v>
      </c>
      <c r="L293" s="9">
        <v>22.38</v>
      </c>
      <c r="M293" s="9">
        <f t="shared" si="33"/>
        <v>17.215384615384615</v>
      </c>
      <c r="N293" s="9">
        <f t="shared" si="34"/>
        <v>6.2015192135835582</v>
      </c>
      <c r="O293" s="9">
        <f t="shared" si="35"/>
        <v>7.2508917954815617</v>
      </c>
      <c r="P293" s="11">
        <f t="shared" si="36"/>
        <v>177.59947236278376</v>
      </c>
      <c r="Q293" s="11">
        <f t="shared" si="37"/>
        <v>137.42437621414359</v>
      </c>
      <c r="R293" s="8">
        <v>0</v>
      </c>
      <c r="S293" s="8">
        <v>1</v>
      </c>
      <c r="T293" s="8">
        <v>1</v>
      </c>
      <c r="U293" s="11">
        <f t="shared" si="38"/>
        <v>0</v>
      </c>
      <c r="V293" s="11">
        <f t="shared" si="39"/>
        <v>200</v>
      </c>
      <c r="W293" s="9">
        <v>2</v>
      </c>
      <c r="X293" s="9">
        <v>7</v>
      </c>
    </row>
    <row r="294" spans="1:24" x14ac:dyDescent="0.2">
      <c r="A294" s="7" t="s">
        <v>751</v>
      </c>
      <c r="B294" s="7" t="s">
        <v>760</v>
      </c>
      <c r="C294" s="8">
        <v>1</v>
      </c>
      <c r="D294" s="9">
        <v>15</v>
      </c>
      <c r="E294" s="10">
        <v>800</v>
      </c>
      <c r="F294" s="10">
        <v>0</v>
      </c>
      <c r="G294" s="11">
        <f t="shared" si="32"/>
        <v>0</v>
      </c>
      <c r="H294" s="10">
        <v>800</v>
      </c>
      <c r="I294" s="9">
        <v>15</v>
      </c>
      <c r="J294" s="8">
        <v>1</v>
      </c>
      <c r="K294" s="9">
        <v>0</v>
      </c>
      <c r="L294" s="9">
        <v>0</v>
      </c>
      <c r="M294" s="9">
        <f t="shared" si="33"/>
        <v>0</v>
      </c>
      <c r="N294" s="9">
        <f t="shared" si="34"/>
        <v>6.2015192135835582</v>
      </c>
      <c r="O294" s="9">
        <f t="shared" si="35"/>
        <v>7.2508917954815617</v>
      </c>
      <c r="P294" s="11">
        <f t="shared" si="36"/>
        <v>-100</v>
      </c>
      <c r="Q294" s="11">
        <f t="shared" si="37"/>
        <v>-100</v>
      </c>
      <c r="R294" s="8">
        <v>0</v>
      </c>
      <c r="S294" s="8">
        <v>0</v>
      </c>
      <c r="T294" s="8">
        <v>0</v>
      </c>
      <c r="U294" s="11">
        <f t="shared" si="38"/>
        <v>0</v>
      </c>
      <c r="V294" s="11">
        <f t="shared" si="39"/>
        <v>0</v>
      </c>
      <c r="W294" s="9">
        <v>7</v>
      </c>
      <c r="X294" s="9">
        <v>7</v>
      </c>
    </row>
    <row r="295" spans="1:24" x14ac:dyDescent="0.2">
      <c r="A295" s="7" t="s">
        <v>751</v>
      </c>
      <c r="B295" s="7" t="s">
        <v>409</v>
      </c>
      <c r="C295" s="8">
        <v>2</v>
      </c>
      <c r="D295" s="9">
        <v>11.5</v>
      </c>
      <c r="E295" s="10">
        <v>1800</v>
      </c>
      <c r="F295" s="10">
        <v>300</v>
      </c>
      <c r="G295" s="11">
        <f t="shared" si="32"/>
        <v>16.666666666666664</v>
      </c>
      <c r="H295" s="10">
        <v>2100</v>
      </c>
      <c r="I295" s="9">
        <v>11.5</v>
      </c>
      <c r="J295" s="8">
        <v>2</v>
      </c>
      <c r="K295" s="9">
        <v>0</v>
      </c>
      <c r="L295" s="9">
        <v>0</v>
      </c>
      <c r="M295" s="9">
        <f t="shared" si="33"/>
        <v>0</v>
      </c>
      <c r="N295" s="9">
        <f t="shared" si="34"/>
        <v>6.2015192135835582</v>
      </c>
      <c r="O295" s="9">
        <f t="shared" si="35"/>
        <v>7.2508917954815617</v>
      </c>
      <c r="P295" s="11">
        <f t="shared" si="36"/>
        <v>-100</v>
      </c>
      <c r="Q295" s="11">
        <f t="shared" si="37"/>
        <v>-100</v>
      </c>
      <c r="R295" s="8">
        <v>0</v>
      </c>
      <c r="S295" s="8">
        <v>0</v>
      </c>
      <c r="T295" s="8">
        <v>0</v>
      </c>
      <c r="U295" s="11">
        <f t="shared" si="38"/>
        <v>0</v>
      </c>
      <c r="V295" s="11">
        <f t="shared" si="39"/>
        <v>0</v>
      </c>
      <c r="W295" s="9">
        <v>6.5</v>
      </c>
      <c r="X295" s="9">
        <v>9.5</v>
      </c>
    </row>
    <row r="296" spans="1:24" x14ac:dyDescent="0.2">
      <c r="A296" s="7" t="s">
        <v>751</v>
      </c>
      <c r="B296" s="7" t="s">
        <v>274</v>
      </c>
      <c r="C296" s="8">
        <v>2</v>
      </c>
      <c r="D296" s="9">
        <v>12</v>
      </c>
      <c r="E296" s="10">
        <v>2100</v>
      </c>
      <c r="F296" s="10">
        <v>200</v>
      </c>
      <c r="G296" s="11">
        <f t="shared" si="32"/>
        <v>9.5238095238095237</v>
      </c>
      <c r="H296" s="10">
        <v>2300</v>
      </c>
      <c r="I296" s="9">
        <v>12</v>
      </c>
      <c r="J296" s="8">
        <v>2</v>
      </c>
      <c r="K296" s="9">
        <v>0</v>
      </c>
      <c r="L296" s="9">
        <v>0</v>
      </c>
      <c r="M296" s="9">
        <f t="shared" si="33"/>
        <v>0</v>
      </c>
      <c r="N296" s="9">
        <f t="shared" si="34"/>
        <v>6.2015192135835582</v>
      </c>
      <c r="O296" s="9">
        <f t="shared" si="35"/>
        <v>7.2508917954815617</v>
      </c>
      <c r="P296" s="11">
        <f t="shared" si="36"/>
        <v>-100</v>
      </c>
      <c r="Q296" s="11">
        <f t="shared" si="37"/>
        <v>-100</v>
      </c>
      <c r="R296" s="8">
        <v>0</v>
      </c>
      <c r="S296" s="8">
        <v>0</v>
      </c>
      <c r="T296" s="8">
        <v>0</v>
      </c>
      <c r="U296" s="11">
        <f t="shared" si="38"/>
        <v>0</v>
      </c>
      <c r="V296" s="11">
        <f t="shared" si="39"/>
        <v>0</v>
      </c>
      <c r="W296" s="9">
        <v>8</v>
      </c>
      <c r="X296" s="9">
        <v>9.5</v>
      </c>
    </row>
    <row r="297" spans="1:24" x14ac:dyDescent="0.2">
      <c r="A297" s="7" t="s">
        <v>751</v>
      </c>
      <c r="B297" s="7" t="s">
        <v>179</v>
      </c>
      <c r="C297" s="8">
        <v>3</v>
      </c>
      <c r="D297" s="9">
        <v>8.33</v>
      </c>
      <c r="E297" s="10">
        <v>3400</v>
      </c>
      <c r="F297" s="10">
        <v>100</v>
      </c>
      <c r="G297" s="11">
        <f t="shared" si="32"/>
        <v>2.9411764705882351</v>
      </c>
      <c r="H297" s="10">
        <v>3500</v>
      </c>
      <c r="I297" s="9">
        <v>8.33</v>
      </c>
      <c r="J297" s="8">
        <v>3</v>
      </c>
      <c r="K297" s="9">
        <v>54.82</v>
      </c>
      <c r="L297" s="9">
        <v>54.82</v>
      </c>
      <c r="M297" s="9">
        <f t="shared" si="33"/>
        <v>15.662857142857142</v>
      </c>
      <c r="N297" s="9">
        <f t="shared" si="34"/>
        <v>6.2015192135835582</v>
      </c>
      <c r="O297" s="9">
        <f t="shared" si="35"/>
        <v>7.2508917954815617</v>
      </c>
      <c r="P297" s="11">
        <f t="shared" si="36"/>
        <v>152.56484102395183</v>
      </c>
      <c r="Q297" s="11">
        <f t="shared" si="37"/>
        <v>116.01283793281192</v>
      </c>
      <c r="R297" s="8">
        <v>1</v>
      </c>
      <c r="S297" s="8">
        <v>1</v>
      </c>
      <c r="T297" s="8">
        <v>1</v>
      </c>
      <c r="U297" s="11">
        <f t="shared" si="38"/>
        <v>33.333333333333329</v>
      </c>
      <c r="V297" s="11">
        <f t="shared" si="39"/>
        <v>100</v>
      </c>
      <c r="W297" s="9">
        <v>3.67</v>
      </c>
      <c r="X297" s="9">
        <v>7.67</v>
      </c>
    </row>
    <row r="298" spans="1:24" x14ac:dyDescent="0.2">
      <c r="A298" s="7" t="s">
        <v>751</v>
      </c>
      <c r="B298" s="7" t="s">
        <v>341</v>
      </c>
      <c r="C298" s="8">
        <v>1</v>
      </c>
      <c r="D298" s="9">
        <v>10</v>
      </c>
      <c r="E298" s="10">
        <v>900</v>
      </c>
      <c r="F298" s="10">
        <v>0</v>
      </c>
      <c r="G298" s="11">
        <f t="shared" si="32"/>
        <v>0</v>
      </c>
      <c r="H298" s="10">
        <v>0</v>
      </c>
      <c r="I298" s="9">
        <v>10</v>
      </c>
      <c r="J298" s="8">
        <v>0</v>
      </c>
      <c r="K298" s="9">
        <v>0</v>
      </c>
      <c r="L298" s="9">
        <v>0</v>
      </c>
      <c r="M298" s="9">
        <f t="shared" si="33"/>
        <v>0</v>
      </c>
      <c r="N298" s="9">
        <f t="shared" si="34"/>
        <v>6.2015192135835582</v>
      </c>
      <c r="O298" s="9">
        <f t="shared" si="35"/>
        <v>7.2508917954815617</v>
      </c>
      <c r="P298" s="11">
        <f t="shared" si="36"/>
        <v>-100</v>
      </c>
      <c r="Q298" s="11">
        <f t="shared" si="37"/>
        <v>-100</v>
      </c>
      <c r="R298" s="8">
        <v>0</v>
      </c>
      <c r="S298" s="8">
        <v>0</v>
      </c>
      <c r="T298" s="8">
        <v>0</v>
      </c>
      <c r="U298" s="11">
        <f t="shared" si="38"/>
        <v>0</v>
      </c>
      <c r="V298" s="11">
        <f t="shared" si="39"/>
        <v>0</v>
      </c>
      <c r="W298" s="9">
        <v>0</v>
      </c>
      <c r="X298" s="9">
        <v>0</v>
      </c>
    </row>
    <row r="299" spans="1:24" x14ac:dyDescent="0.2">
      <c r="A299" s="7" t="s">
        <v>751</v>
      </c>
      <c r="B299" s="7" t="s">
        <v>114</v>
      </c>
      <c r="C299" s="8">
        <v>1</v>
      </c>
      <c r="D299" s="9">
        <v>10</v>
      </c>
      <c r="E299" s="10">
        <v>900</v>
      </c>
      <c r="F299" s="10">
        <v>0</v>
      </c>
      <c r="G299" s="11">
        <f t="shared" si="32"/>
        <v>0</v>
      </c>
      <c r="H299" s="10">
        <v>0</v>
      </c>
      <c r="I299" s="9">
        <v>10</v>
      </c>
      <c r="J299" s="8">
        <v>0</v>
      </c>
      <c r="K299" s="9">
        <v>0</v>
      </c>
      <c r="L299" s="9">
        <v>0</v>
      </c>
      <c r="M299" s="9">
        <f t="shared" si="33"/>
        <v>0</v>
      </c>
      <c r="N299" s="9">
        <f t="shared" si="34"/>
        <v>6.2015192135835582</v>
      </c>
      <c r="O299" s="9">
        <f t="shared" si="35"/>
        <v>7.2508917954815617</v>
      </c>
      <c r="P299" s="11">
        <f t="shared" si="36"/>
        <v>-100</v>
      </c>
      <c r="Q299" s="11">
        <f t="shared" si="37"/>
        <v>-100</v>
      </c>
      <c r="R299" s="8">
        <v>0</v>
      </c>
      <c r="S299" s="8">
        <v>0</v>
      </c>
      <c r="T299" s="8">
        <v>0</v>
      </c>
      <c r="U299" s="11">
        <f t="shared" si="38"/>
        <v>0</v>
      </c>
      <c r="V299" s="11">
        <f t="shared" si="39"/>
        <v>0</v>
      </c>
      <c r="W299" s="9">
        <v>0</v>
      </c>
      <c r="X299" s="9">
        <v>0</v>
      </c>
    </row>
    <row r="300" spans="1:24" x14ac:dyDescent="0.2">
      <c r="A300" s="7" t="s">
        <v>751</v>
      </c>
      <c r="B300" s="7" t="s">
        <v>605</v>
      </c>
      <c r="C300" s="8">
        <v>1</v>
      </c>
      <c r="D300" s="9">
        <v>1.4</v>
      </c>
      <c r="E300" s="10">
        <v>2200</v>
      </c>
      <c r="F300" s="10">
        <v>100</v>
      </c>
      <c r="G300" s="11">
        <f t="shared" si="32"/>
        <v>4.5454545454545459</v>
      </c>
      <c r="H300" s="10">
        <v>2300</v>
      </c>
      <c r="I300" s="9">
        <v>1.4</v>
      </c>
      <c r="J300" s="8">
        <v>1</v>
      </c>
      <c r="K300" s="9">
        <v>30.84</v>
      </c>
      <c r="L300" s="9">
        <v>30.84</v>
      </c>
      <c r="M300" s="9">
        <f t="shared" si="33"/>
        <v>13.408695652173915</v>
      </c>
      <c r="N300" s="9">
        <f t="shared" si="34"/>
        <v>6.2015192135835582</v>
      </c>
      <c r="O300" s="9">
        <f t="shared" si="35"/>
        <v>7.2508917954815617</v>
      </c>
      <c r="P300" s="11">
        <f t="shared" si="36"/>
        <v>116.21630426950944</v>
      </c>
      <c r="Q300" s="11">
        <f t="shared" si="37"/>
        <v>84.924779328932019</v>
      </c>
      <c r="R300" s="8">
        <v>1</v>
      </c>
      <c r="S300" s="8">
        <v>1</v>
      </c>
      <c r="T300" s="8">
        <v>1</v>
      </c>
      <c r="U300" s="11">
        <f t="shared" si="38"/>
        <v>100</v>
      </c>
      <c r="V300" s="11">
        <f t="shared" si="39"/>
        <v>300</v>
      </c>
      <c r="W300" s="9">
        <v>1</v>
      </c>
      <c r="X300" s="9">
        <v>7</v>
      </c>
    </row>
    <row r="301" spans="1:24" x14ac:dyDescent="0.2">
      <c r="A301" s="7" t="s">
        <v>751</v>
      </c>
      <c r="B301" s="7" t="s">
        <v>621</v>
      </c>
      <c r="C301" s="8">
        <v>2</v>
      </c>
      <c r="D301" s="9">
        <v>8.1999999999999993</v>
      </c>
      <c r="E301" s="10">
        <v>3000</v>
      </c>
      <c r="F301" s="10">
        <v>100</v>
      </c>
      <c r="G301" s="11">
        <f t="shared" si="32"/>
        <v>3.3333333333333335</v>
      </c>
      <c r="H301" s="10">
        <v>2300</v>
      </c>
      <c r="I301" s="9">
        <v>8.1999999999999993</v>
      </c>
      <c r="J301" s="8">
        <v>1</v>
      </c>
      <c r="K301" s="9">
        <v>30.84</v>
      </c>
      <c r="L301" s="9">
        <v>30.84</v>
      </c>
      <c r="M301" s="9">
        <f t="shared" si="33"/>
        <v>13.408695652173915</v>
      </c>
      <c r="N301" s="9">
        <f t="shared" si="34"/>
        <v>6.2015192135835582</v>
      </c>
      <c r="O301" s="9">
        <f t="shared" si="35"/>
        <v>7.2508917954815617</v>
      </c>
      <c r="P301" s="11">
        <f t="shared" si="36"/>
        <v>116.21630426950944</v>
      </c>
      <c r="Q301" s="11">
        <f t="shared" si="37"/>
        <v>84.924779328932019</v>
      </c>
      <c r="R301" s="8">
        <v>1</v>
      </c>
      <c r="S301" s="8">
        <v>1</v>
      </c>
      <c r="T301" s="8">
        <v>1</v>
      </c>
      <c r="U301" s="11">
        <f t="shared" si="38"/>
        <v>100</v>
      </c>
      <c r="V301" s="11">
        <f t="shared" si="39"/>
        <v>300</v>
      </c>
      <c r="W301" s="9">
        <v>1</v>
      </c>
      <c r="X301" s="9">
        <v>7</v>
      </c>
    </row>
    <row r="302" spans="1:24" x14ac:dyDescent="0.2">
      <c r="A302" s="7" t="s">
        <v>751</v>
      </c>
      <c r="B302" s="7" t="s">
        <v>183</v>
      </c>
      <c r="C302" s="8">
        <v>1</v>
      </c>
      <c r="D302" s="9">
        <v>20</v>
      </c>
      <c r="E302" s="10">
        <v>700</v>
      </c>
      <c r="F302" s="10">
        <v>0</v>
      </c>
      <c r="G302" s="11">
        <f t="shared" si="32"/>
        <v>0</v>
      </c>
      <c r="H302" s="10">
        <v>700</v>
      </c>
      <c r="I302" s="9">
        <v>20</v>
      </c>
      <c r="J302" s="8">
        <v>1</v>
      </c>
      <c r="K302" s="9">
        <v>0</v>
      </c>
      <c r="L302" s="9">
        <v>0</v>
      </c>
      <c r="M302" s="9">
        <f t="shared" si="33"/>
        <v>0</v>
      </c>
      <c r="N302" s="9">
        <f t="shared" si="34"/>
        <v>6.2015192135835582</v>
      </c>
      <c r="O302" s="9">
        <f t="shared" si="35"/>
        <v>7.2508917954815617</v>
      </c>
      <c r="P302" s="11">
        <f t="shared" si="36"/>
        <v>-100</v>
      </c>
      <c r="Q302" s="11">
        <f t="shared" si="37"/>
        <v>-100</v>
      </c>
      <c r="R302" s="8">
        <v>0</v>
      </c>
      <c r="S302" s="8">
        <v>0</v>
      </c>
      <c r="T302" s="8">
        <v>0</v>
      </c>
      <c r="U302" s="11">
        <f t="shared" si="38"/>
        <v>0</v>
      </c>
      <c r="V302" s="11">
        <f t="shared" si="39"/>
        <v>0</v>
      </c>
      <c r="W302" s="9">
        <v>5</v>
      </c>
      <c r="X302" s="9">
        <v>7</v>
      </c>
    </row>
    <row r="303" spans="1:24" x14ac:dyDescent="0.2">
      <c r="A303" s="7" t="s">
        <v>751</v>
      </c>
      <c r="B303" s="7" t="s">
        <v>271</v>
      </c>
      <c r="C303" s="8">
        <v>1</v>
      </c>
      <c r="D303" s="9">
        <v>20</v>
      </c>
      <c r="E303" s="10">
        <v>700</v>
      </c>
      <c r="F303" s="10">
        <v>0</v>
      </c>
      <c r="G303" s="11">
        <f t="shared" si="32"/>
        <v>0</v>
      </c>
      <c r="H303" s="10">
        <v>700</v>
      </c>
      <c r="I303" s="9">
        <v>20</v>
      </c>
      <c r="J303" s="8">
        <v>1</v>
      </c>
      <c r="K303" s="9">
        <v>0</v>
      </c>
      <c r="L303" s="9">
        <v>0</v>
      </c>
      <c r="M303" s="9">
        <f t="shared" si="33"/>
        <v>0</v>
      </c>
      <c r="N303" s="9">
        <f t="shared" si="34"/>
        <v>6.2015192135835582</v>
      </c>
      <c r="O303" s="9">
        <f t="shared" si="35"/>
        <v>7.2508917954815617</v>
      </c>
      <c r="P303" s="11">
        <f t="shared" si="36"/>
        <v>-100</v>
      </c>
      <c r="Q303" s="11">
        <f t="shared" si="37"/>
        <v>-100</v>
      </c>
      <c r="R303" s="8">
        <v>0</v>
      </c>
      <c r="S303" s="8">
        <v>0</v>
      </c>
      <c r="T303" s="8">
        <v>0</v>
      </c>
      <c r="U303" s="11">
        <f t="shared" si="38"/>
        <v>0</v>
      </c>
      <c r="V303" s="11">
        <f t="shared" si="39"/>
        <v>0</v>
      </c>
      <c r="W303" s="9">
        <v>5</v>
      </c>
      <c r="X303" s="9">
        <v>7</v>
      </c>
    </row>
    <row r="304" spans="1:24" x14ac:dyDescent="0.2">
      <c r="A304" s="7" t="s">
        <v>751</v>
      </c>
      <c r="B304" s="7" t="s">
        <v>165</v>
      </c>
      <c r="C304" s="8">
        <v>1</v>
      </c>
      <c r="D304" s="9">
        <v>8</v>
      </c>
      <c r="E304" s="10">
        <v>1000</v>
      </c>
      <c r="F304" s="10">
        <v>500</v>
      </c>
      <c r="G304" s="11">
        <f t="shared" si="32"/>
        <v>50</v>
      </c>
      <c r="H304" s="10">
        <v>1500</v>
      </c>
      <c r="I304" s="9">
        <v>8</v>
      </c>
      <c r="J304" s="8">
        <v>1</v>
      </c>
      <c r="K304" s="9">
        <v>0</v>
      </c>
      <c r="L304" s="9">
        <v>0</v>
      </c>
      <c r="M304" s="9">
        <f t="shared" si="33"/>
        <v>0</v>
      </c>
      <c r="N304" s="9">
        <f t="shared" si="34"/>
        <v>6.2015192135835582</v>
      </c>
      <c r="O304" s="9">
        <f t="shared" si="35"/>
        <v>7.2508917954815617</v>
      </c>
      <c r="P304" s="11">
        <f t="shared" si="36"/>
        <v>-100</v>
      </c>
      <c r="Q304" s="11">
        <f t="shared" si="37"/>
        <v>-100</v>
      </c>
      <c r="R304" s="8">
        <v>0</v>
      </c>
      <c r="S304" s="8">
        <v>0</v>
      </c>
      <c r="T304" s="8">
        <v>0</v>
      </c>
      <c r="U304" s="11">
        <f t="shared" si="38"/>
        <v>0</v>
      </c>
      <c r="V304" s="11">
        <f t="shared" si="39"/>
        <v>0</v>
      </c>
      <c r="W304" s="9">
        <v>6</v>
      </c>
      <c r="X304" s="9">
        <v>9</v>
      </c>
    </row>
    <row r="305" spans="1:24" x14ac:dyDescent="0.2">
      <c r="A305" s="7" t="s">
        <v>751</v>
      </c>
      <c r="B305" s="7" t="s">
        <v>239</v>
      </c>
      <c r="C305" s="8">
        <v>4</v>
      </c>
      <c r="D305" s="9">
        <v>10.38</v>
      </c>
      <c r="E305" s="10">
        <v>4100</v>
      </c>
      <c r="F305" s="10">
        <v>1400</v>
      </c>
      <c r="G305" s="11">
        <f t="shared" si="32"/>
        <v>34.146341463414636</v>
      </c>
      <c r="H305" s="10">
        <v>5500</v>
      </c>
      <c r="I305" s="9">
        <v>10.38</v>
      </c>
      <c r="J305" s="8">
        <v>4</v>
      </c>
      <c r="K305" s="9">
        <v>31.89</v>
      </c>
      <c r="L305" s="9">
        <v>31.89</v>
      </c>
      <c r="M305" s="9">
        <f t="shared" si="33"/>
        <v>5.7981818181818188</v>
      </c>
      <c r="N305" s="9">
        <f t="shared" si="34"/>
        <v>6.2015192135835582</v>
      </c>
      <c r="O305" s="9">
        <f t="shared" si="35"/>
        <v>7.2508917954815617</v>
      </c>
      <c r="P305" s="11">
        <f t="shared" si="36"/>
        <v>-6.5038481944599225</v>
      </c>
      <c r="Q305" s="11">
        <f t="shared" si="37"/>
        <v>-20.03491457705945</v>
      </c>
      <c r="R305" s="8">
        <v>1</v>
      </c>
      <c r="S305" s="8">
        <v>1</v>
      </c>
      <c r="T305" s="8">
        <v>1</v>
      </c>
      <c r="U305" s="11">
        <f t="shared" si="38"/>
        <v>25</v>
      </c>
      <c r="V305" s="11">
        <f t="shared" si="39"/>
        <v>75</v>
      </c>
      <c r="W305" s="9">
        <v>5.25</v>
      </c>
      <c r="X305" s="9">
        <v>10.25</v>
      </c>
    </row>
    <row r="306" spans="1:24" x14ac:dyDescent="0.2">
      <c r="A306" s="7" t="s">
        <v>751</v>
      </c>
      <c r="B306" s="7" t="s">
        <v>678</v>
      </c>
      <c r="C306" s="8">
        <v>6</v>
      </c>
      <c r="D306" s="9">
        <v>6.2</v>
      </c>
      <c r="E306" s="10">
        <v>8300</v>
      </c>
      <c r="F306" s="10">
        <v>1200</v>
      </c>
      <c r="G306" s="11">
        <f t="shared" si="32"/>
        <v>14.457831325301203</v>
      </c>
      <c r="H306" s="10">
        <v>8700</v>
      </c>
      <c r="I306" s="9">
        <v>6.2</v>
      </c>
      <c r="J306" s="8">
        <v>5</v>
      </c>
      <c r="K306" s="9">
        <v>64.59</v>
      </c>
      <c r="L306" s="9">
        <v>64.59</v>
      </c>
      <c r="M306" s="9">
        <f t="shared" si="33"/>
        <v>7.4241379310344833</v>
      </c>
      <c r="N306" s="9">
        <f t="shared" si="34"/>
        <v>6.2015192135835582</v>
      </c>
      <c r="O306" s="9">
        <f t="shared" si="35"/>
        <v>7.2508917954815617</v>
      </c>
      <c r="P306" s="11">
        <f t="shared" si="36"/>
        <v>19.714825921573382</v>
      </c>
      <c r="Q306" s="11">
        <f t="shared" si="37"/>
        <v>2.3893079698262905</v>
      </c>
      <c r="R306" s="8">
        <v>1</v>
      </c>
      <c r="S306" s="8">
        <v>2</v>
      </c>
      <c r="T306" s="8">
        <v>3</v>
      </c>
      <c r="U306" s="11">
        <f t="shared" si="38"/>
        <v>20</v>
      </c>
      <c r="V306" s="11">
        <f t="shared" si="39"/>
        <v>120</v>
      </c>
      <c r="W306" s="9">
        <v>3</v>
      </c>
      <c r="X306" s="9">
        <v>7</v>
      </c>
    </row>
    <row r="307" spans="1:24" x14ac:dyDescent="0.2">
      <c r="A307" s="7" t="s">
        <v>751</v>
      </c>
      <c r="B307" s="7" t="s">
        <v>769</v>
      </c>
      <c r="C307" s="8">
        <v>1</v>
      </c>
      <c r="D307" s="9">
        <v>5</v>
      </c>
      <c r="E307" s="10">
        <v>1300</v>
      </c>
      <c r="F307" s="10">
        <v>600</v>
      </c>
      <c r="G307" s="11">
        <f t="shared" si="32"/>
        <v>46.153846153846153</v>
      </c>
      <c r="H307" s="10">
        <v>1900</v>
      </c>
      <c r="I307" s="9">
        <v>5</v>
      </c>
      <c r="J307" s="8">
        <v>1</v>
      </c>
      <c r="K307" s="9">
        <v>6.03</v>
      </c>
      <c r="L307" s="9">
        <v>6.03</v>
      </c>
      <c r="M307" s="9">
        <f t="shared" si="33"/>
        <v>3.1736842105263161</v>
      </c>
      <c r="N307" s="9">
        <f t="shared" si="34"/>
        <v>6.2015192135835582</v>
      </c>
      <c r="O307" s="9">
        <f t="shared" si="35"/>
        <v>7.2508917954815617</v>
      </c>
      <c r="P307" s="11">
        <f t="shared" si="36"/>
        <v>-48.824084853678983</v>
      </c>
      <c r="Q307" s="11">
        <f t="shared" si="37"/>
        <v>-56.230429303826909</v>
      </c>
      <c r="R307" s="8">
        <v>0</v>
      </c>
      <c r="S307" s="8">
        <v>0</v>
      </c>
      <c r="T307" s="8">
        <v>1</v>
      </c>
      <c r="U307" s="11">
        <f t="shared" si="38"/>
        <v>0</v>
      </c>
      <c r="V307" s="11">
        <f t="shared" si="39"/>
        <v>100</v>
      </c>
      <c r="W307" s="9">
        <v>3</v>
      </c>
      <c r="X307" s="9">
        <v>9</v>
      </c>
    </row>
    <row r="308" spans="1:24" x14ac:dyDescent="0.2">
      <c r="A308" s="7" t="s">
        <v>751</v>
      </c>
      <c r="B308" s="7" t="s">
        <v>773</v>
      </c>
      <c r="C308" s="8">
        <v>1</v>
      </c>
      <c r="D308" s="9">
        <v>2.5</v>
      </c>
      <c r="E308" s="10">
        <v>1700</v>
      </c>
      <c r="F308" s="10">
        <v>800</v>
      </c>
      <c r="G308" s="11">
        <f t="shared" si="32"/>
        <v>47.058823529411761</v>
      </c>
      <c r="H308" s="10">
        <v>2500</v>
      </c>
      <c r="I308" s="9">
        <v>2.5</v>
      </c>
      <c r="J308" s="8">
        <v>1</v>
      </c>
      <c r="K308" s="9">
        <v>14.52</v>
      </c>
      <c r="L308" s="9">
        <v>14.52</v>
      </c>
      <c r="M308" s="9">
        <f t="shared" si="33"/>
        <v>5.8079999999999998</v>
      </c>
      <c r="N308" s="9">
        <f t="shared" si="34"/>
        <v>6.2015192135835582</v>
      </c>
      <c r="O308" s="9">
        <f t="shared" si="35"/>
        <v>7.2508917954815617</v>
      </c>
      <c r="P308" s="11">
        <f t="shared" si="36"/>
        <v>-6.3455292168023885</v>
      </c>
      <c r="Q308" s="11">
        <f t="shared" si="37"/>
        <v>-19.899508035421366</v>
      </c>
      <c r="R308" s="8">
        <v>0</v>
      </c>
      <c r="S308" s="8">
        <v>1</v>
      </c>
      <c r="T308" s="8">
        <v>1</v>
      </c>
      <c r="U308" s="11">
        <f t="shared" si="38"/>
        <v>0</v>
      </c>
      <c r="V308" s="11">
        <f t="shared" si="39"/>
        <v>200</v>
      </c>
      <c r="W308" s="9">
        <v>2</v>
      </c>
      <c r="X308" s="9">
        <v>9</v>
      </c>
    </row>
    <row r="309" spans="1:24" x14ac:dyDescent="0.2">
      <c r="A309" s="7" t="s">
        <v>751</v>
      </c>
      <c r="B309" s="7" t="s">
        <v>774</v>
      </c>
      <c r="C309" s="8">
        <v>2</v>
      </c>
      <c r="D309" s="9">
        <v>7.25</v>
      </c>
      <c r="E309" s="10">
        <v>2500</v>
      </c>
      <c r="F309" s="10">
        <v>800</v>
      </c>
      <c r="G309" s="11">
        <f t="shared" si="32"/>
        <v>32</v>
      </c>
      <c r="H309" s="10">
        <v>3300</v>
      </c>
      <c r="I309" s="9">
        <v>7.25</v>
      </c>
      <c r="J309" s="8">
        <v>2</v>
      </c>
      <c r="K309" s="9">
        <v>14.52</v>
      </c>
      <c r="L309" s="9">
        <v>14.52</v>
      </c>
      <c r="M309" s="9">
        <f t="shared" si="33"/>
        <v>4.4000000000000004</v>
      </c>
      <c r="N309" s="9">
        <f t="shared" si="34"/>
        <v>6.2015192135835582</v>
      </c>
      <c r="O309" s="9">
        <f t="shared" si="35"/>
        <v>7.2508917954815617</v>
      </c>
      <c r="P309" s="11">
        <f t="shared" si="36"/>
        <v>-29.04964334606241</v>
      </c>
      <c r="Q309" s="11">
        <f t="shared" si="37"/>
        <v>-39.317809117743451</v>
      </c>
      <c r="R309" s="8">
        <v>0</v>
      </c>
      <c r="S309" s="8">
        <v>1</v>
      </c>
      <c r="T309" s="8">
        <v>1</v>
      </c>
      <c r="U309" s="11">
        <f t="shared" si="38"/>
        <v>0</v>
      </c>
      <c r="V309" s="11">
        <f t="shared" si="39"/>
        <v>100</v>
      </c>
      <c r="W309" s="9">
        <v>5.5</v>
      </c>
      <c r="X309" s="9">
        <v>9</v>
      </c>
    </row>
    <row r="310" spans="1:24" x14ac:dyDescent="0.2">
      <c r="A310" s="7" t="s">
        <v>751</v>
      </c>
      <c r="B310" s="7" t="s">
        <v>386</v>
      </c>
      <c r="C310" s="8">
        <v>1</v>
      </c>
      <c r="D310" s="9">
        <v>6</v>
      </c>
      <c r="E310" s="10">
        <v>1200</v>
      </c>
      <c r="F310" s="10">
        <v>500</v>
      </c>
      <c r="G310" s="11">
        <f t="shared" si="32"/>
        <v>41.666666666666671</v>
      </c>
      <c r="H310" s="10">
        <v>1700</v>
      </c>
      <c r="I310" s="9">
        <v>6</v>
      </c>
      <c r="J310" s="8">
        <v>1</v>
      </c>
      <c r="K310" s="9">
        <v>0</v>
      </c>
      <c r="L310" s="9">
        <v>0</v>
      </c>
      <c r="M310" s="9">
        <f t="shared" si="33"/>
        <v>0</v>
      </c>
      <c r="N310" s="9">
        <f t="shared" si="34"/>
        <v>6.2015192135835582</v>
      </c>
      <c r="O310" s="9">
        <f t="shared" si="35"/>
        <v>7.2508917954815617</v>
      </c>
      <c r="P310" s="11">
        <f t="shared" si="36"/>
        <v>-100</v>
      </c>
      <c r="Q310" s="11">
        <f t="shared" si="37"/>
        <v>-100</v>
      </c>
      <c r="R310" s="8">
        <v>0</v>
      </c>
      <c r="S310" s="8">
        <v>0</v>
      </c>
      <c r="T310" s="8">
        <v>0</v>
      </c>
      <c r="U310" s="11">
        <f t="shared" si="38"/>
        <v>0</v>
      </c>
      <c r="V310" s="11">
        <f t="shared" si="39"/>
        <v>0</v>
      </c>
      <c r="W310" s="9">
        <v>4</v>
      </c>
      <c r="X310" s="9">
        <v>9</v>
      </c>
    </row>
    <row r="311" spans="1:24" x14ac:dyDescent="0.2">
      <c r="A311" s="7" t="s">
        <v>751</v>
      </c>
      <c r="B311" s="7" t="s">
        <v>572</v>
      </c>
      <c r="C311" s="8">
        <v>2</v>
      </c>
      <c r="D311" s="9">
        <v>5</v>
      </c>
      <c r="E311" s="10">
        <v>2600</v>
      </c>
      <c r="F311" s="10">
        <v>500</v>
      </c>
      <c r="G311" s="11">
        <f t="shared" si="32"/>
        <v>19.230769230769234</v>
      </c>
      <c r="H311" s="10">
        <v>3100</v>
      </c>
      <c r="I311" s="9">
        <v>5</v>
      </c>
      <c r="J311" s="8">
        <v>2</v>
      </c>
      <c r="K311" s="9">
        <v>0</v>
      </c>
      <c r="L311" s="9">
        <v>0</v>
      </c>
      <c r="M311" s="9">
        <f t="shared" si="33"/>
        <v>0</v>
      </c>
      <c r="N311" s="9">
        <f t="shared" si="34"/>
        <v>6.2015192135835582</v>
      </c>
      <c r="O311" s="9">
        <f t="shared" si="35"/>
        <v>7.2508917954815617</v>
      </c>
      <c r="P311" s="11">
        <f t="shared" si="36"/>
        <v>-100</v>
      </c>
      <c r="Q311" s="11">
        <f t="shared" si="37"/>
        <v>-100</v>
      </c>
      <c r="R311" s="8">
        <v>0</v>
      </c>
      <c r="S311" s="8">
        <v>0</v>
      </c>
      <c r="T311" s="8">
        <v>0</v>
      </c>
      <c r="U311" s="11">
        <f t="shared" si="38"/>
        <v>0</v>
      </c>
      <c r="V311" s="11">
        <f t="shared" si="39"/>
        <v>0</v>
      </c>
      <c r="W311" s="9">
        <v>4</v>
      </c>
      <c r="X311" s="9">
        <v>8.5</v>
      </c>
    </row>
    <row r="312" spans="1:24" x14ac:dyDescent="0.2">
      <c r="A312" s="7" t="s">
        <v>751</v>
      </c>
      <c r="B312" s="7" t="s">
        <v>189</v>
      </c>
      <c r="C312" s="8">
        <v>1</v>
      </c>
      <c r="D312" s="9">
        <v>15</v>
      </c>
      <c r="E312" s="10">
        <v>800</v>
      </c>
      <c r="F312" s="10">
        <v>400</v>
      </c>
      <c r="G312" s="11">
        <f t="shared" si="32"/>
        <v>50</v>
      </c>
      <c r="H312" s="10">
        <v>1200</v>
      </c>
      <c r="I312" s="9">
        <v>15</v>
      </c>
      <c r="J312" s="8">
        <v>1</v>
      </c>
      <c r="K312" s="9">
        <v>0</v>
      </c>
      <c r="L312" s="9">
        <v>0</v>
      </c>
      <c r="M312" s="9">
        <f t="shared" si="33"/>
        <v>0</v>
      </c>
      <c r="N312" s="9">
        <f t="shared" si="34"/>
        <v>6.2015192135835582</v>
      </c>
      <c r="O312" s="9">
        <f t="shared" si="35"/>
        <v>7.2508917954815617</v>
      </c>
      <c r="P312" s="11">
        <f t="shared" si="36"/>
        <v>-100</v>
      </c>
      <c r="Q312" s="11">
        <f t="shared" si="37"/>
        <v>-100</v>
      </c>
      <c r="R312" s="8">
        <v>0</v>
      </c>
      <c r="S312" s="8">
        <v>0</v>
      </c>
      <c r="T312" s="8">
        <v>0</v>
      </c>
      <c r="U312" s="11">
        <f t="shared" si="38"/>
        <v>0</v>
      </c>
      <c r="V312" s="11">
        <f t="shared" si="39"/>
        <v>0</v>
      </c>
      <c r="W312" s="9">
        <v>5</v>
      </c>
      <c r="X312" s="9">
        <v>9</v>
      </c>
    </row>
    <row r="313" spans="1:24" x14ac:dyDescent="0.2">
      <c r="A313" s="7" t="s">
        <v>751</v>
      </c>
      <c r="B313" s="7" t="s">
        <v>497</v>
      </c>
      <c r="C313" s="8">
        <v>1</v>
      </c>
      <c r="D313" s="9">
        <v>15</v>
      </c>
      <c r="E313" s="10">
        <v>800</v>
      </c>
      <c r="F313" s="10">
        <v>400</v>
      </c>
      <c r="G313" s="11">
        <f t="shared" si="32"/>
        <v>50</v>
      </c>
      <c r="H313" s="10">
        <v>1200</v>
      </c>
      <c r="I313" s="9">
        <v>15</v>
      </c>
      <c r="J313" s="8">
        <v>1</v>
      </c>
      <c r="K313" s="9">
        <v>0</v>
      </c>
      <c r="L313" s="9">
        <v>0</v>
      </c>
      <c r="M313" s="9">
        <f t="shared" si="33"/>
        <v>0</v>
      </c>
      <c r="N313" s="9">
        <f t="shared" si="34"/>
        <v>6.2015192135835582</v>
      </c>
      <c r="O313" s="9">
        <f t="shared" si="35"/>
        <v>7.2508917954815617</v>
      </c>
      <c r="P313" s="11">
        <f t="shared" si="36"/>
        <v>-100</v>
      </c>
      <c r="Q313" s="11">
        <f t="shared" si="37"/>
        <v>-100</v>
      </c>
      <c r="R313" s="8">
        <v>0</v>
      </c>
      <c r="S313" s="8">
        <v>0</v>
      </c>
      <c r="T313" s="8">
        <v>0</v>
      </c>
      <c r="U313" s="11">
        <f t="shared" si="38"/>
        <v>0</v>
      </c>
      <c r="V313" s="11">
        <f t="shared" si="39"/>
        <v>0</v>
      </c>
      <c r="W313" s="9">
        <v>5</v>
      </c>
      <c r="X313" s="9">
        <v>9</v>
      </c>
    </row>
    <row r="314" spans="1:24" x14ac:dyDescent="0.2">
      <c r="A314" s="7" t="s">
        <v>751</v>
      </c>
      <c r="B314" s="7" t="s">
        <v>633</v>
      </c>
      <c r="C314" s="8">
        <v>2</v>
      </c>
      <c r="D314" s="9">
        <v>7.5</v>
      </c>
      <c r="E314" s="10">
        <v>2200</v>
      </c>
      <c r="F314" s="10">
        <v>800</v>
      </c>
      <c r="G314" s="11">
        <f t="shared" si="32"/>
        <v>36.363636363636367</v>
      </c>
      <c r="H314" s="10">
        <v>3000</v>
      </c>
      <c r="I314" s="9">
        <v>7.5</v>
      </c>
      <c r="J314" s="8">
        <v>2</v>
      </c>
      <c r="K314" s="9">
        <v>0</v>
      </c>
      <c r="L314" s="9">
        <v>0</v>
      </c>
      <c r="M314" s="9">
        <f t="shared" si="33"/>
        <v>0</v>
      </c>
      <c r="N314" s="9">
        <f t="shared" si="34"/>
        <v>6.2015192135835582</v>
      </c>
      <c r="O314" s="9">
        <f t="shared" si="35"/>
        <v>7.2508917954815617</v>
      </c>
      <c r="P314" s="11">
        <f t="shared" si="36"/>
        <v>-100</v>
      </c>
      <c r="Q314" s="11">
        <f t="shared" si="37"/>
        <v>-100</v>
      </c>
      <c r="R314" s="8">
        <v>0</v>
      </c>
      <c r="S314" s="8">
        <v>0</v>
      </c>
      <c r="T314" s="8">
        <v>0</v>
      </c>
      <c r="U314" s="11">
        <f t="shared" si="38"/>
        <v>0</v>
      </c>
      <c r="V314" s="11">
        <f t="shared" si="39"/>
        <v>0</v>
      </c>
      <c r="W314" s="9">
        <v>9</v>
      </c>
      <c r="X314" s="9">
        <v>10.5</v>
      </c>
    </row>
    <row r="315" spans="1:24" x14ac:dyDescent="0.2">
      <c r="A315" s="7" t="s">
        <v>751</v>
      </c>
      <c r="B315" s="7" t="s">
        <v>393</v>
      </c>
      <c r="C315" s="8">
        <v>2</v>
      </c>
      <c r="D315" s="9">
        <v>5</v>
      </c>
      <c r="E315" s="10">
        <v>2900</v>
      </c>
      <c r="F315" s="10">
        <v>500</v>
      </c>
      <c r="G315" s="11">
        <f t="shared" si="32"/>
        <v>17.241379310344829</v>
      </c>
      <c r="H315" s="10">
        <v>1500</v>
      </c>
      <c r="I315" s="9">
        <v>5</v>
      </c>
      <c r="J315" s="8">
        <v>1</v>
      </c>
      <c r="K315" s="9">
        <v>0</v>
      </c>
      <c r="L315" s="9">
        <v>0</v>
      </c>
      <c r="M315" s="9">
        <f t="shared" si="33"/>
        <v>0</v>
      </c>
      <c r="N315" s="9">
        <f t="shared" si="34"/>
        <v>6.2015192135835582</v>
      </c>
      <c r="O315" s="9">
        <f t="shared" si="35"/>
        <v>7.2508917954815617</v>
      </c>
      <c r="P315" s="11">
        <f t="shared" si="36"/>
        <v>-100</v>
      </c>
      <c r="Q315" s="11">
        <f t="shared" si="37"/>
        <v>-100</v>
      </c>
      <c r="R315" s="8">
        <v>0</v>
      </c>
      <c r="S315" s="8">
        <v>0</v>
      </c>
      <c r="T315" s="8">
        <v>0</v>
      </c>
      <c r="U315" s="11">
        <f t="shared" si="38"/>
        <v>0</v>
      </c>
      <c r="V315" s="11">
        <f t="shared" si="39"/>
        <v>0</v>
      </c>
      <c r="W315" s="9">
        <v>7</v>
      </c>
      <c r="X315" s="9">
        <v>9</v>
      </c>
    </row>
    <row r="316" spans="1:24" x14ac:dyDescent="0.2">
      <c r="A316" s="7" t="s">
        <v>751</v>
      </c>
      <c r="B316" s="7" t="s">
        <v>782</v>
      </c>
      <c r="C316" s="8">
        <v>1</v>
      </c>
      <c r="D316" s="9">
        <v>8</v>
      </c>
      <c r="E316" s="10">
        <v>1000</v>
      </c>
      <c r="F316" s="10">
        <v>500</v>
      </c>
      <c r="G316" s="11">
        <f t="shared" si="32"/>
        <v>50</v>
      </c>
      <c r="H316" s="10">
        <v>1500</v>
      </c>
      <c r="I316" s="9">
        <v>8</v>
      </c>
      <c r="J316" s="8">
        <v>1</v>
      </c>
      <c r="K316" s="9">
        <v>0</v>
      </c>
      <c r="L316" s="9">
        <v>0</v>
      </c>
      <c r="M316" s="9">
        <f t="shared" si="33"/>
        <v>0</v>
      </c>
      <c r="N316" s="9">
        <f t="shared" si="34"/>
        <v>6.2015192135835582</v>
      </c>
      <c r="O316" s="9">
        <f t="shared" si="35"/>
        <v>7.2508917954815617</v>
      </c>
      <c r="P316" s="11">
        <f t="shared" si="36"/>
        <v>-100</v>
      </c>
      <c r="Q316" s="11">
        <f t="shared" si="37"/>
        <v>-100</v>
      </c>
      <c r="R316" s="8">
        <v>0</v>
      </c>
      <c r="S316" s="8">
        <v>0</v>
      </c>
      <c r="T316" s="8">
        <v>0</v>
      </c>
      <c r="U316" s="11">
        <f t="shared" si="38"/>
        <v>0</v>
      </c>
      <c r="V316" s="11">
        <f t="shared" si="39"/>
        <v>0</v>
      </c>
      <c r="W316" s="9">
        <v>7</v>
      </c>
      <c r="X316" s="9">
        <v>9</v>
      </c>
    </row>
    <row r="317" spans="1:24" x14ac:dyDescent="0.2">
      <c r="A317" s="7" t="s">
        <v>751</v>
      </c>
      <c r="B317" s="7" t="s">
        <v>784</v>
      </c>
      <c r="C317" s="8">
        <v>1</v>
      </c>
      <c r="D317" s="9">
        <v>3.5</v>
      </c>
      <c r="E317" s="10">
        <v>1500</v>
      </c>
      <c r="F317" s="10">
        <v>700</v>
      </c>
      <c r="G317" s="11">
        <f t="shared" si="32"/>
        <v>46.666666666666664</v>
      </c>
      <c r="H317" s="10">
        <v>2200</v>
      </c>
      <c r="I317" s="9">
        <v>3.5</v>
      </c>
      <c r="J317" s="8">
        <v>1</v>
      </c>
      <c r="K317" s="9">
        <v>34.96</v>
      </c>
      <c r="L317" s="9">
        <v>34.96</v>
      </c>
      <c r="M317" s="9">
        <f t="shared" si="33"/>
        <v>15.890909090909091</v>
      </c>
      <c r="N317" s="9">
        <f t="shared" si="34"/>
        <v>6.2015192135835582</v>
      </c>
      <c r="O317" s="9">
        <f t="shared" si="35"/>
        <v>7.2508917954815617</v>
      </c>
      <c r="P317" s="11">
        <f t="shared" si="36"/>
        <v>156.24219717165889</v>
      </c>
      <c r="Q317" s="11">
        <f t="shared" si="37"/>
        <v>119.15799516980256</v>
      </c>
      <c r="R317" s="8">
        <v>1</v>
      </c>
      <c r="S317" s="8">
        <v>1</v>
      </c>
      <c r="T317" s="8">
        <v>1</v>
      </c>
      <c r="U317" s="11">
        <f t="shared" si="38"/>
        <v>100</v>
      </c>
      <c r="V317" s="11">
        <f t="shared" si="39"/>
        <v>300</v>
      </c>
      <c r="W317" s="9">
        <v>1</v>
      </c>
      <c r="X317" s="9">
        <v>9</v>
      </c>
    </row>
    <row r="318" spans="1:24" x14ac:dyDescent="0.2">
      <c r="A318" s="7" t="s">
        <v>751</v>
      </c>
      <c r="B318" s="7" t="s">
        <v>785</v>
      </c>
      <c r="C318" s="8">
        <v>1</v>
      </c>
      <c r="D318" s="9">
        <v>3.5</v>
      </c>
      <c r="E318" s="10">
        <v>1500</v>
      </c>
      <c r="F318" s="10">
        <v>700</v>
      </c>
      <c r="G318" s="11">
        <f t="shared" si="32"/>
        <v>46.666666666666664</v>
      </c>
      <c r="H318" s="10">
        <v>2200</v>
      </c>
      <c r="I318" s="9">
        <v>3.5</v>
      </c>
      <c r="J318" s="8">
        <v>1</v>
      </c>
      <c r="K318" s="9">
        <v>34.96</v>
      </c>
      <c r="L318" s="9">
        <v>34.96</v>
      </c>
      <c r="M318" s="9">
        <f t="shared" si="33"/>
        <v>15.890909090909091</v>
      </c>
      <c r="N318" s="9">
        <f t="shared" si="34"/>
        <v>6.2015192135835582</v>
      </c>
      <c r="O318" s="9">
        <f t="shared" si="35"/>
        <v>7.2508917954815617</v>
      </c>
      <c r="P318" s="11">
        <f t="shared" si="36"/>
        <v>156.24219717165889</v>
      </c>
      <c r="Q318" s="11">
        <f t="shared" si="37"/>
        <v>119.15799516980256</v>
      </c>
      <c r="R318" s="8">
        <v>1</v>
      </c>
      <c r="S318" s="8">
        <v>1</v>
      </c>
      <c r="T318" s="8">
        <v>1</v>
      </c>
      <c r="U318" s="11">
        <f t="shared" si="38"/>
        <v>100</v>
      </c>
      <c r="V318" s="11">
        <f t="shared" si="39"/>
        <v>300</v>
      </c>
      <c r="W318" s="9">
        <v>1</v>
      </c>
      <c r="X318" s="9">
        <v>9</v>
      </c>
    </row>
    <row r="319" spans="1:24" x14ac:dyDescent="0.2">
      <c r="A319" s="7" t="s">
        <v>751</v>
      </c>
      <c r="B319" s="7" t="s">
        <v>510</v>
      </c>
      <c r="C319" s="8">
        <v>4</v>
      </c>
      <c r="D319" s="9">
        <v>9.6199999999999992</v>
      </c>
      <c r="E319" s="10">
        <v>3800</v>
      </c>
      <c r="F319" s="10">
        <v>900</v>
      </c>
      <c r="G319" s="11">
        <f t="shared" si="32"/>
        <v>23.684210526315788</v>
      </c>
      <c r="H319" s="10">
        <v>4700</v>
      </c>
      <c r="I319" s="9">
        <v>9.6199999999999992</v>
      </c>
      <c r="J319" s="8">
        <v>4</v>
      </c>
      <c r="K319" s="9">
        <v>24.79</v>
      </c>
      <c r="L319" s="9">
        <v>24.79</v>
      </c>
      <c r="M319" s="9">
        <f t="shared" si="33"/>
        <v>5.274468085106383</v>
      </c>
      <c r="N319" s="9">
        <f t="shared" si="34"/>
        <v>6.2015192135835582</v>
      </c>
      <c r="O319" s="9">
        <f t="shared" si="35"/>
        <v>7.2508917954815617</v>
      </c>
      <c r="P319" s="11">
        <f t="shared" si="36"/>
        <v>-14.948774591338839</v>
      </c>
      <c r="Q319" s="11">
        <f t="shared" si="37"/>
        <v>-27.2576638311828</v>
      </c>
      <c r="R319" s="8">
        <v>0</v>
      </c>
      <c r="S319" s="8">
        <v>1</v>
      </c>
      <c r="T319" s="8">
        <v>1</v>
      </c>
      <c r="U319" s="11">
        <f t="shared" si="38"/>
        <v>0</v>
      </c>
      <c r="V319" s="11">
        <f t="shared" si="39"/>
        <v>50</v>
      </c>
      <c r="W319" s="9">
        <v>5</v>
      </c>
      <c r="X319" s="9">
        <v>9.5</v>
      </c>
    </row>
    <row r="320" spans="1:24" x14ac:dyDescent="0.2">
      <c r="A320" s="7" t="s">
        <v>751</v>
      </c>
      <c r="B320" s="7" t="s">
        <v>787</v>
      </c>
      <c r="C320" s="8">
        <v>1</v>
      </c>
      <c r="D320" s="9">
        <v>10</v>
      </c>
      <c r="E320" s="10">
        <v>900</v>
      </c>
      <c r="F320" s="10">
        <v>400</v>
      </c>
      <c r="G320" s="11">
        <f t="shared" si="32"/>
        <v>44.444444444444443</v>
      </c>
      <c r="H320" s="10">
        <v>1300</v>
      </c>
      <c r="I320" s="9">
        <v>10</v>
      </c>
      <c r="J320" s="8">
        <v>1</v>
      </c>
      <c r="K320" s="9">
        <v>0</v>
      </c>
      <c r="L320" s="9">
        <v>0</v>
      </c>
      <c r="M320" s="9">
        <f t="shared" si="33"/>
        <v>0</v>
      </c>
      <c r="N320" s="9">
        <f t="shared" si="34"/>
        <v>6.2015192135835582</v>
      </c>
      <c r="O320" s="9">
        <f t="shared" si="35"/>
        <v>7.2508917954815617</v>
      </c>
      <c r="P320" s="11">
        <f t="shared" si="36"/>
        <v>-100</v>
      </c>
      <c r="Q320" s="11">
        <f t="shared" si="37"/>
        <v>-100</v>
      </c>
      <c r="R320" s="8">
        <v>0</v>
      </c>
      <c r="S320" s="8">
        <v>0</v>
      </c>
      <c r="T320" s="8">
        <v>0</v>
      </c>
      <c r="U320" s="11">
        <f t="shared" si="38"/>
        <v>0</v>
      </c>
      <c r="V320" s="11">
        <f t="shared" si="39"/>
        <v>0</v>
      </c>
      <c r="W320" s="9">
        <v>9</v>
      </c>
      <c r="X320" s="9">
        <v>9</v>
      </c>
    </row>
    <row r="321" spans="1:24" x14ac:dyDescent="0.2">
      <c r="A321" s="7" t="s">
        <v>751</v>
      </c>
      <c r="B321" s="7" t="s">
        <v>789</v>
      </c>
      <c r="C321" s="8">
        <v>2</v>
      </c>
      <c r="D321" s="9">
        <v>5.25</v>
      </c>
      <c r="E321" s="10">
        <v>2500</v>
      </c>
      <c r="F321" s="10">
        <v>100</v>
      </c>
      <c r="G321" s="11">
        <f t="shared" si="32"/>
        <v>4</v>
      </c>
      <c r="H321" s="10">
        <v>1400</v>
      </c>
      <c r="I321" s="9">
        <v>5.25</v>
      </c>
      <c r="J321" s="8">
        <v>1</v>
      </c>
      <c r="K321" s="9">
        <v>20.86</v>
      </c>
      <c r="L321" s="9">
        <v>20.86</v>
      </c>
      <c r="M321" s="9">
        <f t="shared" si="33"/>
        <v>14.9</v>
      </c>
      <c r="N321" s="9">
        <f t="shared" si="34"/>
        <v>6.2015192135835582</v>
      </c>
      <c r="O321" s="9">
        <f t="shared" si="35"/>
        <v>7.2508917954815617</v>
      </c>
      <c r="P321" s="11">
        <f t="shared" si="36"/>
        <v>140.26370775992504</v>
      </c>
      <c r="Q321" s="11">
        <f t="shared" si="37"/>
        <v>105.49196457855057</v>
      </c>
      <c r="R321" s="8">
        <v>0</v>
      </c>
      <c r="S321" s="8">
        <v>1</v>
      </c>
      <c r="T321" s="8">
        <v>1</v>
      </c>
      <c r="U321" s="11">
        <f t="shared" si="38"/>
        <v>0</v>
      </c>
      <c r="V321" s="11">
        <f t="shared" si="39"/>
        <v>200</v>
      </c>
      <c r="W321" s="9">
        <v>2</v>
      </c>
      <c r="X321" s="9">
        <v>7</v>
      </c>
    </row>
    <row r="322" spans="1:24" x14ac:dyDescent="0.2">
      <c r="A322" s="7" t="s">
        <v>751</v>
      </c>
      <c r="B322" s="7" t="s">
        <v>569</v>
      </c>
      <c r="C322" s="8">
        <v>1</v>
      </c>
      <c r="D322" s="9">
        <v>6</v>
      </c>
      <c r="E322" s="10">
        <v>1200</v>
      </c>
      <c r="F322" s="10">
        <v>0</v>
      </c>
      <c r="G322" s="11">
        <f t="shared" ref="G322:G385" si="40">IF(E322&gt;0,(F322/E322)*100,0)</f>
        <v>0</v>
      </c>
      <c r="H322" s="10">
        <v>0</v>
      </c>
      <c r="I322" s="9">
        <v>6</v>
      </c>
      <c r="J322" s="8">
        <v>0</v>
      </c>
      <c r="K322" s="9">
        <v>0</v>
      </c>
      <c r="L322" s="9">
        <v>0</v>
      </c>
      <c r="M322" s="9">
        <f t="shared" ref="M322:M385" si="41">IF(H322&gt;0,(K322/H322)*1000,0)</f>
        <v>0</v>
      </c>
      <c r="N322" s="9">
        <f t="shared" ref="N322:N385" si="42">IF(SUMIF($A$2:$A$2919,A322,$H$2:$H$2919)&gt;0,SUMIF($A$2:$A$2919,A322,$K$2:$K$2919)/SUMIF($A$2:$A$2919,A322,$H$2:$H$2919)*1000,0)</f>
        <v>6.2015192135835582</v>
      </c>
      <c r="O322" s="9">
        <f t="shared" ref="O322:O385" si="43">IF(SUM($H$2:$H$2919)&gt;0,SUM($K$2:$K$2919)/SUM($H$2:$H$2919)*1000,0)</f>
        <v>7.2508917954815617</v>
      </c>
      <c r="P322" s="11">
        <f t="shared" ref="P322:P385" si="44">IF(N322&gt;0,(M322-N322)/N322*100,0)</f>
        <v>-100</v>
      </c>
      <c r="Q322" s="11">
        <f t="shared" ref="Q322:Q385" si="45">IF(O322&gt;0,(M322-O322)/O322*100,0)</f>
        <v>-100</v>
      </c>
      <c r="R322" s="8">
        <v>0</v>
      </c>
      <c r="S322" s="8">
        <v>0</v>
      </c>
      <c r="T322" s="8">
        <v>0</v>
      </c>
      <c r="U322" s="11">
        <f t="shared" ref="U322:U385" si="46">IF(J322&gt;0,(R322/J322)*100,0)</f>
        <v>0</v>
      </c>
      <c r="V322" s="11">
        <f t="shared" ref="V322:V385" si="47">IF(J322&gt;0,((R322+S322+T322)/J322)*100,0)</f>
        <v>0</v>
      </c>
      <c r="W322" s="9">
        <v>0</v>
      </c>
      <c r="X322" s="9">
        <v>0</v>
      </c>
    </row>
    <row r="323" spans="1:24" x14ac:dyDescent="0.2">
      <c r="A323" s="7" t="s">
        <v>751</v>
      </c>
      <c r="B323" s="7" t="s">
        <v>792</v>
      </c>
      <c r="C323" s="8">
        <v>1</v>
      </c>
      <c r="D323" s="9">
        <v>4.5</v>
      </c>
      <c r="E323" s="10">
        <v>1300</v>
      </c>
      <c r="F323" s="10">
        <v>0</v>
      </c>
      <c r="G323" s="11">
        <f t="shared" si="40"/>
        <v>0</v>
      </c>
      <c r="H323" s="10">
        <v>0</v>
      </c>
      <c r="I323" s="9">
        <v>4.5</v>
      </c>
      <c r="J323" s="8">
        <v>0</v>
      </c>
      <c r="K323" s="9">
        <v>0</v>
      </c>
      <c r="L323" s="9">
        <v>0</v>
      </c>
      <c r="M323" s="9">
        <f t="shared" si="41"/>
        <v>0</v>
      </c>
      <c r="N323" s="9">
        <f t="shared" si="42"/>
        <v>6.2015192135835582</v>
      </c>
      <c r="O323" s="9">
        <f t="shared" si="43"/>
        <v>7.2508917954815617</v>
      </c>
      <c r="P323" s="11">
        <f t="shared" si="44"/>
        <v>-100</v>
      </c>
      <c r="Q323" s="11">
        <f t="shared" si="45"/>
        <v>-100</v>
      </c>
      <c r="R323" s="8">
        <v>0</v>
      </c>
      <c r="S323" s="8">
        <v>0</v>
      </c>
      <c r="T323" s="8">
        <v>0</v>
      </c>
      <c r="U323" s="11">
        <f t="shared" si="46"/>
        <v>0</v>
      </c>
      <c r="V323" s="11">
        <f t="shared" si="47"/>
        <v>0</v>
      </c>
      <c r="W323" s="9">
        <v>0</v>
      </c>
      <c r="X323" s="9">
        <v>0</v>
      </c>
    </row>
    <row r="324" spans="1:24" x14ac:dyDescent="0.2">
      <c r="A324" s="7" t="s">
        <v>751</v>
      </c>
      <c r="B324" s="7" t="s">
        <v>655</v>
      </c>
      <c r="C324" s="8">
        <v>2</v>
      </c>
      <c r="D324" s="9">
        <v>17.25</v>
      </c>
      <c r="E324" s="10">
        <v>1700</v>
      </c>
      <c r="F324" s="10">
        <v>0</v>
      </c>
      <c r="G324" s="11">
        <f t="shared" si="40"/>
        <v>0</v>
      </c>
      <c r="H324" s="10">
        <v>0</v>
      </c>
      <c r="I324" s="9">
        <v>17.25</v>
      </c>
      <c r="J324" s="8">
        <v>0</v>
      </c>
      <c r="K324" s="9">
        <v>0</v>
      </c>
      <c r="L324" s="9">
        <v>0</v>
      </c>
      <c r="M324" s="9">
        <f t="shared" si="41"/>
        <v>0</v>
      </c>
      <c r="N324" s="9">
        <f t="shared" si="42"/>
        <v>6.2015192135835582</v>
      </c>
      <c r="O324" s="9">
        <f t="shared" si="43"/>
        <v>7.2508917954815617</v>
      </c>
      <c r="P324" s="11">
        <f t="shared" si="44"/>
        <v>-100</v>
      </c>
      <c r="Q324" s="11">
        <f t="shared" si="45"/>
        <v>-100</v>
      </c>
      <c r="R324" s="8">
        <v>0</v>
      </c>
      <c r="S324" s="8">
        <v>0</v>
      </c>
      <c r="T324" s="8">
        <v>0</v>
      </c>
      <c r="U324" s="11">
        <f t="shared" si="46"/>
        <v>0</v>
      </c>
      <c r="V324" s="11">
        <f t="shared" si="47"/>
        <v>0</v>
      </c>
      <c r="W324" s="9">
        <v>0</v>
      </c>
      <c r="X324" s="9">
        <v>0</v>
      </c>
    </row>
    <row r="325" spans="1:24" x14ac:dyDescent="0.2">
      <c r="A325" s="7" t="s">
        <v>751</v>
      </c>
      <c r="B325" s="7" t="s">
        <v>794</v>
      </c>
      <c r="C325" s="8">
        <v>4</v>
      </c>
      <c r="D325" s="9">
        <v>7.25</v>
      </c>
      <c r="E325" s="10">
        <v>5100</v>
      </c>
      <c r="F325" s="10">
        <v>200</v>
      </c>
      <c r="G325" s="11">
        <f t="shared" si="40"/>
        <v>3.9215686274509802</v>
      </c>
      <c r="H325" s="10">
        <v>2200</v>
      </c>
      <c r="I325" s="9">
        <v>7.25</v>
      </c>
      <c r="J325" s="8">
        <v>2</v>
      </c>
      <c r="K325" s="9">
        <v>0</v>
      </c>
      <c r="L325" s="9">
        <v>0</v>
      </c>
      <c r="M325" s="9">
        <f t="shared" si="41"/>
        <v>0</v>
      </c>
      <c r="N325" s="9">
        <f t="shared" si="42"/>
        <v>6.2015192135835582</v>
      </c>
      <c r="O325" s="9">
        <f t="shared" si="43"/>
        <v>7.2508917954815617</v>
      </c>
      <c r="P325" s="11">
        <f t="shared" si="44"/>
        <v>-100</v>
      </c>
      <c r="Q325" s="11">
        <f t="shared" si="45"/>
        <v>-100</v>
      </c>
      <c r="R325" s="8">
        <v>0</v>
      </c>
      <c r="S325" s="8">
        <v>0</v>
      </c>
      <c r="T325" s="8">
        <v>0</v>
      </c>
      <c r="U325" s="11">
        <f t="shared" si="46"/>
        <v>0</v>
      </c>
      <c r="V325" s="11">
        <f t="shared" si="47"/>
        <v>0</v>
      </c>
      <c r="W325" s="9">
        <v>4.5</v>
      </c>
      <c r="X325" s="9">
        <v>10.5</v>
      </c>
    </row>
    <row r="326" spans="1:24" x14ac:dyDescent="0.2">
      <c r="A326" s="7" t="s">
        <v>751</v>
      </c>
      <c r="B326" s="7" t="s">
        <v>795</v>
      </c>
      <c r="C326" s="8">
        <v>1</v>
      </c>
      <c r="D326" s="9">
        <v>6</v>
      </c>
      <c r="E326" s="10">
        <v>1200</v>
      </c>
      <c r="F326" s="10">
        <v>0</v>
      </c>
      <c r="G326" s="11">
        <f t="shared" si="40"/>
        <v>0</v>
      </c>
      <c r="H326" s="10">
        <v>0</v>
      </c>
      <c r="I326" s="9">
        <v>6</v>
      </c>
      <c r="J326" s="8">
        <v>0</v>
      </c>
      <c r="K326" s="9">
        <v>0</v>
      </c>
      <c r="L326" s="9">
        <v>0</v>
      </c>
      <c r="M326" s="9">
        <f t="shared" si="41"/>
        <v>0</v>
      </c>
      <c r="N326" s="9">
        <f t="shared" si="42"/>
        <v>6.2015192135835582</v>
      </c>
      <c r="O326" s="9">
        <f t="shared" si="43"/>
        <v>7.2508917954815617</v>
      </c>
      <c r="P326" s="11">
        <f t="shared" si="44"/>
        <v>-100</v>
      </c>
      <c r="Q326" s="11">
        <f t="shared" si="45"/>
        <v>-100</v>
      </c>
      <c r="R326" s="8">
        <v>0</v>
      </c>
      <c r="S326" s="8">
        <v>0</v>
      </c>
      <c r="T326" s="8">
        <v>0</v>
      </c>
      <c r="U326" s="11">
        <f t="shared" si="46"/>
        <v>0</v>
      </c>
      <c r="V326" s="11">
        <f t="shared" si="47"/>
        <v>0</v>
      </c>
      <c r="W326" s="9">
        <v>0</v>
      </c>
      <c r="X326" s="9">
        <v>0</v>
      </c>
    </row>
    <row r="327" spans="1:24" x14ac:dyDescent="0.2">
      <c r="A327" s="7" t="s">
        <v>751</v>
      </c>
      <c r="B327" s="7" t="s">
        <v>797</v>
      </c>
      <c r="C327" s="8">
        <v>1</v>
      </c>
      <c r="D327" s="9">
        <v>8</v>
      </c>
      <c r="E327" s="10">
        <v>1000</v>
      </c>
      <c r="F327" s="10">
        <v>0</v>
      </c>
      <c r="G327" s="11">
        <f t="shared" si="40"/>
        <v>0</v>
      </c>
      <c r="H327" s="10">
        <v>0</v>
      </c>
      <c r="I327" s="9">
        <v>8</v>
      </c>
      <c r="J327" s="8">
        <v>0</v>
      </c>
      <c r="K327" s="9">
        <v>0</v>
      </c>
      <c r="L327" s="9">
        <v>0</v>
      </c>
      <c r="M327" s="9">
        <f t="shared" si="41"/>
        <v>0</v>
      </c>
      <c r="N327" s="9">
        <f t="shared" si="42"/>
        <v>6.2015192135835582</v>
      </c>
      <c r="O327" s="9">
        <f t="shared" si="43"/>
        <v>7.2508917954815617</v>
      </c>
      <c r="P327" s="11">
        <f t="shared" si="44"/>
        <v>-100</v>
      </c>
      <c r="Q327" s="11">
        <f t="shared" si="45"/>
        <v>-100</v>
      </c>
      <c r="R327" s="8">
        <v>0</v>
      </c>
      <c r="S327" s="8">
        <v>0</v>
      </c>
      <c r="T327" s="8">
        <v>0</v>
      </c>
      <c r="U327" s="11">
        <f t="shared" si="46"/>
        <v>0</v>
      </c>
      <c r="V327" s="11">
        <f t="shared" si="47"/>
        <v>0</v>
      </c>
      <c r="W327" s="9">
        <v>0</v>
      </c>
      <c r="X327" s="9">
        <v>0</v>
      </c>
    </row>
    <row r="328" spans="1:24" x14ac:dyDescent="0.2">
      <c r="A328" s="7" t="s">
        <v>751</v>
      </c>
      <c r="B328" s="7" t="s">
        <v>126</v>
      </c>
      <c r="C328" s="8">
        <v>1</v>
      </c>
      <c r="D328" s="9">
        <v>8</v>
      </c>
      <c r="E328" s="10">
        <v>1000</v>
      </c>
      <c r="F328" s="10">
        <v>0</v>
      </c>
      <c r="G328" s="11">
        <f t="shared" si="40"/>
        <v>0</v>
      </c>
      <c r="H328" s="10">
        <v>0</v>
      </c>
      <c r="I328" s="9">
        <v>8</v>
      </c>
      <c r="J328" s="8">
        <v>0</v>
      </c>
      <c r="K328" s="9">
        <v>0</v>
      </c>
      <c r="L328" s="9">
        <v>0</v>
      </c>
      <c r="M328" s="9">
        <f t="shared" si="41"/>
        <v>0</v>
      </c>
      <c r="N328" s="9">
        <f t="shared" si="42"/>
        <v>6.2015192135835582</v>
      </c>
      <c r="O328" s="9">
        <f t="shared" si="43"/>
        <v>7.2508917954815617</v>
      </c>
      <c r="P328" s="11">
        <f t="shared" si="44"/>
        <v>-100</v>
      </c>
      <c r="Q328" s="11">
        <f t="shared" si="45"/>
        <v>-100</v>
      </c>
      <c r="R328" s="8">
        <v>0</v>
      </c>
      <c r="S328" s="8">
        <v>0</v>
      </c>
      <c r="T328" s="8">
        <v>0</v>
      </c>
      <c r="U328" s="11">
        <f t="shared" si="46"/>
        <v>0</v>
      </c>
      <c r="V328" s="11">
        <f t="shared" si="47"/>
        <v>0</v>
      </c>
      <c r="W328" s="9">
        <v>0</v>
      </c>
      <c r="X328" s="9">
        <v>0</v>
      </c>
    </row>
    <row r="329" spans="1:24" x14ac:dyDescent="0.2">
      <c r="A329" s="7" t="s">
        <v>751</v>
      </c>
      <c r="B329" s="7" t="s">
        <v>799</v>
      </c>
      <c r="C329" s="8">
        <v>1</v>
      </c>
      <c r="D329" s="9">
        <v>2.5</v>
      </c>
      <c r="E329" s="10">
        <v>1700</v>
      </c>
      <c r="F329" s="10">
        <v>0</v>
      </c>
      <c r="G329" s="11">
        <f t="shared" si="40"/>
        <v>0</v>
      </c>
      <c r="H329" s="10">
        <v>0</v>
      </c>
      <c r="I329" s="9">
        <v>2.5</v>
      </c>
      <c r="J329" s="8">
        <v>0</v>
      </c>
      <c r="K329" s="9">
        <v>0</v>
      </c>
      <c r="L329" s="9">
        <v>0</v>
      </c>
      <c r="M329" s="9">
        <f t="shared" si="41"/>
        <v>0</v>
      </c>
      <c r="N329" s="9">
        <f t="shared" si="42"/>
        <v>6.2015192135835582</v>
      </c>
      <c r="O329" s="9">
        <f t="shared" si="43"/>
        <v>7.2508917954815617</v>
      </c>
      <c r="P329" s="11">
        <f t="shared" si="44"/>
        <v>-100</v>
      </c>
      <c r="Q329" s="11">
        <f t="shared" si="45"/>
        <v>-100</v>
      </c>
      <c r="R329" s="8">
        <v>0</v>
      </c>
      <c r="S329" s="8">
        <v>0</v>
      </c>
      <c r="T329" s="8">
        <v>0</v>
      </c>
      <c r="U329" s="11">
        <f t="shared" si="46"/>
        <v>0</v>
      </c>
      <c r="V329" s="11">
        <f t="shared" si="47"/>
        <v>0</v>
      </c>
      <c r="W329" s="9">
        <v>0</v>
      </c>
      <c r="X329" s="9">
        <v>0</v>
      </c>
    </row>
    <row r="330" spans="1:24" x14ac:dyDescent="0.2">
      <c r="A330" s="7" t="s">
        <v>751</v>
      </c>
      <c r="B330" s="7" t="s">
        <v>275</v>
      </c>
      <c r="C330" s="8">
        <v>3</v>
      </c>
      <c r="D330" s="9">
        <v>9.83</v>
      </c>
      <c r="E330" s="10">
        <v>3300</v>
      </c>
      <c r="F330" s="10">
        <v>100</v>
      </c>
      <c r="G330" s="11">
        <f t="shared" si="40"/>
        <v>3.0303030303030303</v>
      </c>
      <c r="H330" s="10">
        <v>1700</v>
      </c>
      <c r="I330" s="9">
        <v>9.83</v>
      </c>
      <c r="J330" s="8">
        <v>2</v>
      </c>
      <c r="K330" s="9">
        <v>0</v>
      </c>
      <c r="L330" s="9">
        <v>0</v>
      </c>
      <c r="M330" s="9">
        <f t="shared" si="41"/>
        <v>0</v>
      </c>
      <c r="N330" s="9">
        <f t="shared" si="42"/>
        <v>6.2015192135835582</v>
      </c>
      <c r="O330" s="9">
        <f t="shared" si="43"/>
        <v>7.2508917954815617</v>
      </c>
      <c r="P330" s="11">
        <f t="shared" si="44"/>
        <v>-100</v>
      </c>
      <c r="Q330" s="11">
        <f t="shared" si="45"/>
        <v>-100</v>
      </c>
      <c r="R330" s="8">
        <v>0</v>
      </c>
      <c r="S330" s="8">
        <v>0</v>
      </c>
      <c r="T330" s="8">
        <v>0</v>
      </c>
      <c r="U330" s="11">
        <f t="shared" si="46"/>
        <v>0</v>
      </c>
      <c r="V330" s="11">
        <f t="shared" si="47"/>
        <v>0</v>
      </c>
      <c r="W330" s="9">
        <v>5.5</v>
      </c>
      <c r="X330" s="9">
        <v>7.5</v>
      </c>
    </row>
    <row r="331" spans="1:24" x14ac:dyDescent="0.2">
      <c r="A331" s="7" t="s">
        <v>751</v>
      </c>
      <c r="B331" s="7" t="s">
        <v>801</v>
      </c>
      <c r="C331" s="8">
        <v>1</v>
      </c>
      <c r="D331" s="9">
        <v>3.5</v>
      </c>
      <c r="E331" s="10">
        <v>1500</v>
      </c>
      <c r="F331" s="10">
        <v>0</v>
      </c>
      <c r="G331" s="11">
        <f t="shared" si="40"/>
        <v>0</v>
      </c>
      <c r="H331" s="10">
        <v>0</v>
      </c>
      <c r="I331" s="9">
        <v>3.5</v>
      </c>
      <c r="J331" s="8">
        <v>0</v>
      </c>
      <c r="K331" s="9">
        <v>0</v>
      </c>
      <c r="L331" s="9">
        <v>0</v>
      </c>
      <c r="M331" s="9">
        <f t="shared" si="41"/>
        <v>0</v>
      </c>
      <c r="N331" s="9">
        <f t="shared" si="42"/>
        <v>6.2015192135835582</v>
      </c>
      <c r="O331" s="9">
        <f t="shared" si="43"/>
        <v>7.2508917954815617</v>
      </c>
      <c r="P331" s="11">
        <f t="shared" si="44"/>
        <v>-100</v>
      </c>
      <c r="Q331" s="11">
        <f t="shared" si="45"/>
        <v>-100</v>
      </c>
      <c r="R331" s="8">
        <v>0</v>
      </c>
      <c r="S331" s="8">
        <v>0</v>
      </c>
      <c r="T331" s="8">
        <v>0</v>
      </c>
      <c r="U331" s="11">
        <f t="shared" si="46"/>
        <v>0</v>
      </c>
      <c r="V331" s="11">
        <f t="shared" si="47"/>
        <v>0</v>
      </c>
      <c r="W331" s="9">
        <v>0</v>
      </c>
      <c r="X331" s="9">
        <v>0</v>
      </c>
    </row>
    <row r="332" spans="1:24" x14ac:dyDescent="0.2">
      <c r="A332" s="7" t="s">
        <v>751</v>
      </c>
      <c r="B332" s="7" t="s">
        <v>279</v>
      </c>
      <c r="C332" s="8">
        <v>3</v>
      </c>
      <c r="D332" s="9">
        <v>4.17</v>
      </c>
      <c r="E332" s="10">
        <v>4200</v>
      </c>
      <c r="F332" s="10">
        <v>500</v>
      </c>
      <c r="G332" s="11">
        <f t="shared" si="40"/>
        <v>11.904761904761903</v>
      </c>
      <c r="H332" s="10">
        <v>3200</v>
      </c>
      <c r="I332" s="9">
        <v>4.17</v>
      </c>
      <c r="J332" s="8">
        <v>2</v>
      </c>
      <c r="K332" s="9">
        <v>14.88</v>
      </c>
      <c r="L332" s="9">
        <v>14.88</v>
      </c>
      <c r="M332" s="9">
        <f t="shared" si="41"/>
        <v>4.6500000000000004</v>
      </c>
      <c r="N332" s="9">
        <f t="shared" si="42"/>
        <v>6.2015192135835582</v>
      </c>
      <c r="O332" s="9">
        <f t="shared" si="43"/>
        <v>7.2508917954815617</v>
      </c>
      <c r="P332" s="11">
        <f t="shared" si="44"/>
        <v>-25.018373081634138</v>
      </c>
      <c r="Q332" s="11">
        <f t="shared" si="45"/>
        <v>-35.86995736306978</v>
      </c>
      <c r="R332" s="8">
        <v>0</v>
      </c>
      <c r="S332" s="8">
        <v>0</v>
      </c>
      <c r="T332" s="8">
        <v>2</v>
      </c>
      <c r="U332" s="11">
        <f t="shared" si="46"/>
        <v>0</v>
      </c>
      <c r="V332" s="11">
        <f t="shared" si="47"/>
        <v>100</v>
      </c>
      <c r="W332" s="9">
        <v>3</v>
      </c>
      <c r="X332" s="9">
        <v>9.5</v>
      </c>
    </row>
    <row r="333" spans="1:24" x14ac:dyDescent="0.2">
      <c r="A333" s="7" t="s">
        <v>751</v>
      </c>
      <c r="B333" s="7" t="s">
        <v>804</v>
      </c>
      <c r="C333" s="8">
        <v>2</v>
      </c>
      <c r="D333" s="9">
        <v>26</v>
      </c>
      <c r="E333" s="10">
        <v>2300</v>
      </c>
      <c r="F333" s="10">
        <v>200</v>
      </c>
      <c r="G333" s="11">
        <f t="shared" si="40"/>
        <v>8.695652173913043</v>
      </c>
      <c r="H333" s="10">
        <v>2500</v>
      </c>
      <c r="I333" s="9">
        <v>26</v>
      </c>
      <c r="J333" s="8">
        <v>2</v>
      </c>
      <c r="K333" s="9">
        <v>4.5199999999999996</v>
      </c>
      <c r="L333" s="9">
        <v>4.5199999999999996</v>
      </c>
      <c r="M333" s="9">
        <f t="shared" si="41"/>
        <v>1.8079999999999998</v>
      </c>
      <c r="N333" s="9">
        <f t="shared" si="42"/>
        <v>6.2015192135835582</v>
      </c>
      <c r="O333" s="9">
        <f t="shared" si="43"/>
        <v>7.2508917954815617</v>
      </c>
      <c r="P333" s="11">
        <f t="shared" si="44"/>
        <v>-70.845853447654733</v>
      </c>
      <c r="Q333" s="11">
        <f t="shared" si="45"/>
        <v>-75.065136110200044</v>
      </c>
      <c r="R333" s="8">
        <v>0</v>
      </c>
      <c r="S333" s="8">
        <v>0</v>
      </c>
      <c r="T333" s="8">
        <v>1</v>
      </c>
      <c r="U333" s="11">
        <f t="shared" si="46"/>
        <v>0</v>
      </c>
      <c r="V333" s="11">
        <f t="shared" si="47"/>
        <v>50</v>
      </c>
      <c r="W333" s="9">
        <v>5</v>
      </c>
      <c r="X333" s="9">
        <v>7.5</v>
      </c>
    </row>
    <row r="334" spans="1:24" x14ac:dyDescent="0.2">
      <c r="A334" s="7" t="s">
        <v>751</v>
      </c>
      <c r="B334" s="7" t="s">
        <v>805</v>
      </c>
      <c r="C334" s="8">
        <v>1</v>
      </c>
      <c r="D334" s="9">
        <v>2</v>
      </c>
      <c r="E334" s="10">
        <v>1900</v>
      </c>
      <c r="F334" s="10">
        <v>200</v>
      </c>
      <c r="G334" s="11">
        <f t="shared" si="40"/>
        <v>10.526315789473683</v>
      </c>
      <c r="H334" s="10">
        <v>2100</v>
      </c>
      <c r="I334" s="9">
        <v>2</v>
      </c>
      <c r="J334" s="8">
        <v>1</v>
      </c>
      <c r="K334" s="9">
        <v>4.5199999999999996</v>
      </c>
      <c r="L334" s="9">
        <v>4.5199999999999996</v>
      </c>
      <c r="M334" s="9">
        <f t="shared" si="41"/>
        <v>2.1523809523809518</v>
      </c>
      <c r="N334" s="9">
        <f t="shared" si="42"/>
        <v>6.2015192135835582</v>
      </c>
      <c r="O334" s="9">
        <f t="shared" si="43"/>
        <v>7.2508917954815617</v>
      </c>
      <c r="P334" s="11">
        <f t="shared" si="44"/>
        <v>-65.29268267577946</v>
      </c>
      <c r="Q334" s="11">
        <f t="shared" si="45"/>
        <v>-70.315638226428618</v>
      </c>
      <c r="R334" s="8">
        <v>0</v>
      </c>
      <c r="S334" s="8">
        <v>0</v>
      </c>
      <c r="T334" s="8">
        <v>1</v>
      </c>
      <c r="U334" s="11">
        <f t="shared" si="46"/>
        <v>0</v>
      </c>
      <c r="V334" s="11">
        <f t="shared" si="47"/>
        <v>100</v>
      </c>
      <c r="W334" s="9">
        <v>3</v>
      </c>
      <c r="X334" s="9">
        <v>4</v>
      </c>
    </row>
    <row r="335" spans="1:24" x14ac:dyDescent="0.2">
      <c r="A335" s="7" t="s">
        <v>751</v>
      </c>
      <c r="B335" s="7" t="s">
        <v>171</v>
      </c>
      <c r="C335" s="8">
        <v>1</v>
      </c>
      <c r="D335" s="9">
        <v>1.2</v>
      </c>
      <c r="E335" s="10">
        <v>2300</v>
      </c>
      <c r="F335" s="10">
        <v>100</v>
      </c>
      <c r="G335" s="11">
        <f t="shared" si="40"/>
        <v>4.3478260869565215</v>
      </c>
      <c r="H335" s="10">
        <v>2400</v>
      </c>
      <c r="I335" s="9">
        <v>1.2</v>
      </c>
      <c r="J335" s="8">
        <v>1</v>
      </c>
      <c r="K335" s="9">
        <v>30.48</v>
      </c>
      <c r="L335" s="9">
        <v>30.48</v>
      </c>
      <c r="M335" s="9">
        <f t="shared" si="41"/>
        <v>12.7</v>
      </c>
      <c r="N335" s="9">
        <f t="shared" si="42"/>
        <v>6.2015192135835582</v>
      </c>
      <c r="O335" s="9">
        <f t="shared" si="43"/>
        <v>7.2508917954815617</v>
      </c>
      <c r="P335" s="11">
        <f t="shared" si="44"/>
        <v>104.7885294329562</v>
      </c>
      <c r="Q335" s="11">
        <f t="shared" si="45"/>
        <v>75.150869137422276</v>
      </c>
      <c r="R335" s="8">
        <v>1</v>
      </c>
      <c r="S335" s="8">
        <v>1</v>
      </c>
      <c r="T335" s="8">
        <v>1</v>
      </c>
      <c r="U335" s="11">
        <f t="shared" si="46"/>
        <v>100</v>
      </c>
      <c r="V335" s="11">
        <f t="shared" si="47"/>
        <v>300</v>
      </c>
      <c r="W335" s="9">
        <v>1</v>
      </c>
      <c r="X335" s="9">
        <v>4</v>
      </c>
    </row>
    <row r="336" spans="1:24" x14ac:dyDescent="0.2">
      <c r="A336" s="7" t="s">
        <v>751</v>
      </c>
      <c r="B336" s="7" t="s">
        <v>88</v>
      </c>
      <c r="C336" s="8">
        <v>3</v>
      </c>
      <c r="D336" s="9">
        <v>4.67</v>
      </c>
      <c r="E336" s="10">
        <v>4100</v>
      </c>
      <c r="F336" s="10">
        <v>100</v>
      </c>
      <c r="G336" s="11">
        <f t="shared" si="40"/>
        <v>2.4390243902439024</v>
      </c>
      <c r="H336" s="10">
        <v>4200</v>
      </c>
      <c r="I336" s="9">
        <v>4.67</v>
      </c>
      <c r="J336" s="8">
        <v>3</v>
      </c>
      <c r="K336" s="9">
        <v>25.04</v>
      </c>
      <c r="L336" s="9">
        <v>25.04</v>
      </c>
      <c r="M336" s="9">
        <f t="shared" si="41"/>
        <v>5.961904761904762</v>
      </c>
      <c r="N336" s="9">
        <f t="shared" si="42"/>
        <v>6.2015192135835582</v>
      </c>
      <c r="O336" s="9">
        <f t="shared" si="43"/>
        <v>7.2508917954815617</v>
      </c>
      <c r="P336" s="11">
        <f t="shared" si="44"/>
        <v>-3.8638024559200637</v>
      </c>
      <c r="Q336" s="11">
        <f t="shared" si="45"/>
        <v>-17.776944821877496</v>
      </c>
      <c r="R336" s="8">
        <v>0</v>
      </c>
      <c r="S336" s="8">
        <v>1</v>
      </c>
      <c r="T336" s="8">
        <v>1</v>
      </c>
      <c r="U336" s="11">
        <f t="shared" si="46"/>
        <v>0</v>
      </c>
      <c r="V336" s="11">
        <f t="shared" si="47"/>
        <v>66.666666666666657</v>
      </c>
      <c r="W336" s="9">
        <v>4.33</v>
      </c>
      <c r="X336" s="9">
        <v>7.33</v>
      </c>
    </row>
    <row r="337" spans="1:24" x14ac:dyDescent="0.2">
      <c r="A337" s="7" t="s">
        <v>751</v>
      </c>
      <c r="B337" s="7" t="s">
        <v>414</v>
      </c>
      <c r="C337" s="8">
        <v>1</v>
      </c>
      <c r="D337" s="9">
        <v>30</v>
      </c>
      <c r="E337" s="10">
        <v>400</v>
      </c>
      <c r="F337" s="10">
        <v>0</v>
      </c>
      <c r="G337" s="11">
        <f t="shared" si="40"/>
        <v>0</v>
      </c>
      <c r="H337" s="10">
        <v>0</v>
      </c>
      <c r="I337" s="9">
        <v>30</v>
      </c>
      <c r="J337" s="8">
        <v>0</v>
      </c>
      <c r="K337" s="9">
        <v>0</v>
      </c>
      <c r="L337" s="9">
        <v>0</v>
      </c>
      <c r="M337" s="9">
        <f t="shared" si="41"/>
        <v>0</v>
      </c>
      <c r="N337" s="9">
        <f t="shared" si="42"/>
        <v>6.2015192135835582</v>
      </c>
      <c r="O337" s="9">
        <f t="shared" si="43"/>
        <v>7.2508917954815617</v>
      </c>
      <c r="P337" s="11">
        <f t="shared" si="44"/>
        <v>-100</v>
      </c>
      <c r="Q337" s="11">
        <f t="shared" si="45"/>
        <v>-100</v>
      </c>
      <c r="R337" s="8">
        <v>0</v>
      </c>
      <c r="S337" s="8">
        <v>0</v>
      </c>
      <c r="T337" s="8">
        <v>0</v>
      </c>
      <c r="U337" s="11">
        <f t="shared" si="46"/>
        <v>0</v>
      </c>
      <c r="V337" s="11">
        <f t="shared" si="47"/>
        <v>0</v>
      </c>
      <c r="W337" s="9">
        <v>0</v>
      </c>
      <c r="X337" s="9">
        <v>0</v>
      </c>
    </row>
    <row r="338" spans="1:24" x14ac:dyDescent="0.2">
      <c r="A338" s="7" t="s">
        <v>751</v>
      </c>
      <c r="B338" s="7" t="s">
        <v>814</v>
      </c>
      <c r="C338" s="8">
        <v>2</v>
      </c>
      <c r="D338" s="9">
        <v>9</v>
      </c>
      <c r="E338" s="10">
        <v>2000</v>
      </c>
      <c r="F338" s="10">
        <v>100</v>
      </c>
      <c r="G338" s="11">
        <f t="shared" si="40"/>
        <v>5</v>
      </c>
      <c r="H338" s="10">
        <v>1300</v>
      </c>
      <c r="I338" s="9">
        <v>9</v>
      </c>
      <c r="J338" s="8">
        <v>1</v>
      </c>
      <c r="K338" s="9">
        <v>18.760000000000002</v>
      </c>
      <c r="L338" s="9">
        <v>18.760000000000002</v>
      </c>
      <c r="M338" s="9">
        <f t="shared" si="41"/>
        <v>14.430769230769231</v>
      </c>
      <c r="N338" s="9">
        <f t="shared" si="42"/>
        <v>6.2015192135835582</v>
      </c>
      <c r="O338" s="9">
        <f t="shared" si="43"/>
        <v>7.2508917954815617</v>
      </c>
      <c r="P338" s="11">
        <f t="shared" si="44"/>
        <v>132.69732357130582</v>
      </c>
      <c r="Q338" s="11">
        <f t="shared" si="45"/>
        <v>99.020612054393837</v>
      </c>
      <c r="R338" s="8">
        <v>0</v>
      </c>
      <c r="S338" s="8">
        <v>1</v>
      </c>
      <c r="T338" s="8">
        <v>1</v>
      </c>
      <c r="U338" s="11">
        <f t="shared" si="46"/>
        <v>0</v>
      </c>
      <c r="V338" s="11">
        <f t="shared" si="47"/>
        <v>200</v>
      </c>
      <c r="W338" s="9">
        <v>2</v>
      </c>
      <c r="X338" s="9">
        <v>4</v>
      </c>
    </row>
    <row r="339" spans="1:24" x14ac:dyDescent="0.2">
      <c r="A339" s="7" t="s">
        <v>751</v>
      </c>
      <c r="B339" s="7" t="s">
        <v>815</v>
      </c>
      <c r="C339" s="8">
        <v>1</v>
      </c>
      <c r="D339" s="9">
        <v>6</v>
      </c>
      <c r="E339" s="10">
        <v>1200</v>
      </c>
      <c r="F339" s="10">
        <v>100</v>
      </c>
      <c r="G339" s="11">
        <f t="shared" si="40"/>
        <v>8.3333333333333321</v>
      </c>
      <c r="H339" s="10">
        <v>1300</v>
      </c>
      <c r="I339" s="9">
        <v>6</v>
      </c>
      <c r="J339" s="8">
        <v>1</v>
      </c>
      <c r="K339" s="9">
        <v>18.760000000000002</v>
      </c>
      <c r="L339" s="9">
        <v>18.760000000000002</v>
      </c>
      <c r="M339" s="9">
        <f t="shared" si="41"/>
        <v>14.430769230769231</v>
      </c>
      <c r="N339" s="9">
        <f t="shared" si="42"/>
        <v>6.2015192135835582</v>
      </c>
      <c r="O339" s="9">
        <f t="shared" si="43"/>
        <v>7.2508917954815617</v>
      </c>
      <c r="P339" s="11">
        <f t="shared" si="44"/>
        <v>132.69732357130582</v>
      </c>
      <c r="Q339" s="11">
        <f t="shared" si="45"/>
        <v>99.020612054393837</v>
      </c>
      <c r="R339" s="8">
        <v>0</v>
      </c>
      <c r="S339" s="8">
        <v>1</v>
      </c>
      <c r="T339" s="8">
        <v>1</v>
      </c>
      <c r="U339" s="11">
        <f t="shared" si="46"/>
        <v>0</v>
      </c>
      <c r="V339" s="11">
        <f t="shared" si="47"/>
        <v>200</v>
      </c>
      <c r="W339" s="9">
        <v>2</v>
      </c>
      <c r="X339" s="9">
        <v>4</v>
      </c>
    </row>
    <row r="340" spans="1:24" x14ac:dyDescent="0.2">
      <c r="A340" s="7" t="s">
        <v>751</v>
      </c>
      <c r="B340" s="7" t="s">
        <v>817</v>
      </c>
      <c r="C340" s="8">
        <v>2</v>
      </c>
      <c r="D340" s="9">
        <v>5</v>
      </c>
      <c r="E340" s="10">
        <v>2900</v>
      </c>
      <c r="F340" s="10">
        <v>300</v>
      </c>
      <c r="G340" s="11">
        <f t="shared" si="40"/>
        <v>10.344827586206897</v>
      </c>
      <c r="H340" s="10">
        <v>3200</v>
      </c>
      <c r="I340" s="9">
        <v>5</v>
      </c>
      <c r="J340" s="8">
        <v>2</v>
      </c>
      <c r="K340" s="9">
        <v>0</v>
      </c>
      <c r="L340" s="9">
        <v>0</v>
      </c>
      <c r="M340" s="9">
        <f t="shared" si="41"/>
        <v>0</v>
      </c>
      <c r="N340" s="9">
        <f t="shared" si="42"/>
        <v>6.2015192135835582</v>
      </c>
      <c r="O340" s="9">
        <f t="shared" si="43"/>
        <v>7.2508917954815617</v>
      </c>
      <c r="P340" s="11">
        <f t="shared" si="44"/>
        <v>-100</v>
      </c>
      <c r="Q340" s="11">
        <f t="shared" si="45"/>
        <v>-100</v>
      </c>
      <c r="R340" s="8">
        <v>0</v>
      </c>
      <c r="S340" s="8">
        <v>0</v>
      </c>
      <c r="T340" s="8">
        <v>0</v>
      </c>
      <c r="U340" s="11">
        <f t="shared" si="46"/>
        <v>0</v>
      </c>
      <c r="V340" s="11">
        <f t="shared" si="47"/>
        <v>0</v>
      </c>
      <c r="W340" s="9">
        <v>4.5</v>
      </c>
      <c r="X340" s="9">
        <v>9</v>
      </c>
    </row>
    <row r="341" spans="1:24" x14ac:dyDescent="0.2">
      <c r="A341" s="7" t="s">
        <v>751</v>
      </c>
      <c r="B341" s="7" t="s">
        <v>113</v>
      </c>
      <c r="C341" s="8">
        <v>1</v>
      </c>
      <c r="D341" s="9">
        <v>2</v>
      </c>
      <c r="E341" s="10">
        <v>1900</v>
      </c>
      <c r="F341" s="10">
        <v>100</v>
      </c>
      <c r="G341" s="11">
        <f t="shared" si="40"/>
        <v>5.2631578947368416</v>
      </c>
      <c r="H341" s="10">
        <v>2000</v>
      </c>
      <c r="I341" s="9">
        <v>2</v>
      </c>
      <c r="J341" s="8">
        <v>1</v>
      </c>
      <c r="K341" s="9">
        <v>0</v>
      </c>
      <c r="L341" s="9">
        <v>0</v>
      </c>
      <c r="M341" s="9">
        <f t="shared" si="41"/>
        <v>0</v>
      </c>
      <c r="N341" s="9">
        <f t="shared" si="42"/>
        <v>6.2015192135835582</v>
      </c>
      <c r="O341" s="9">
        <f t="shared" si="43"/>
        <v>7.2508917954815617</v>
      </c>
      <c r="P341" s="11">
        <f t="shared" si="44"/>
        <v>-100</v>
      </c>
      <c r="Q341" s="11">
        <f t="shared" si="45"/>
        <v>-100</v>
      </c>
      <c r="R341" s="8">
        <v>0</v>
      </c>
      <c r="S341" s="8">
        <v>0</v>
      </c>
      <c r="T341" s="8">
        <v>0</v>
      </c>
      <c r="U341" s="11">
        <f t="shared" si="46"/>
        <v>0</v>
      </c>
      <c r="V341" s="11">
        <f t="shared" si="47"/>
        <v>0</v>
      </c>
      <c r="W341" s="9">
        <v>4</v>
      </c>
      <c r="X341" s="9">
        <v>7</v>
      </c>
    </row>
    <row r="342" spans="1:24" x14ac:dyDescent="0.2">
      <c r="A342" s="7" t="s">
        <v>751</v>
      </c>
      <c r="B342" s="7" t="s">
        <v>433</v>
      </c>
      <c r="C342" s="8">
        <v>3</v>
      </c>
      <c r="D342" s="9">
        <v>9.67</v>
      </c>
      <c r="E342" s="10">
        <v>3100</v>
      </c>
      <c r="F342" s="10">
        <v>300</v>
      </c>
      <c r="G342" s="11">
        <f t="shared" si="40"/>
        <v>9.67741935483871</v>
      </c>
      <c r="H342" s="10">
        <v>3400</v>
      </c>
      <c r="I342" s="9">
        <v>9.67</v>
      </c>
      <c r="J342" s="8">
        <v>3</v>
      </c>
      <c r="K342" s="9">
        <v>0</v>
      </c>
      <c r="L342" s="9">
        <v>0</v>
      </c>
      <c r="M342" s="9">
        <f t="shared" si="41"/>
        <v>0</v>
      </c>
      <c r="N342" s="9">
        <f t="shared" si="42"/>
        <v>6.2015192135835582</v>
      </c>
      <c r="O342" s="9">
        <f t="shared" si="43"/>
        <v>7.2508917954815617</v>
      </c>
      <c r="P342" s="11">
        <f t="shared" si="44"/>
        <v>-100</v>
      </c>
      <c r="Q342" s="11">
        <f t="shared" si="45"/>
        <v>-100</v>
      </c>
      <c r="R342" s="8">
        <v>0</v>
      </c>
      <c r="S342" s="8">
        <v>0</v>
      </c>
      <c r="T342" s="8">
        <v>0</v>
      </c>
      <c r="U342" s="11">
        <f t="shared" si="46"/>
        <v>0</v>
      </c>
      <c r="V342" s="11">
        <f t="shared" si="47"/>
        <v>0</v>
      </c>
      <c r="W342" s="9">
        <v>8.67</v>
      </c>
      <c r="X342" s="9">
        <v>9.67</v>
      </c>
    </row>
    <row r="343" spans="1:24" x14ac:dyDescent="0.2">
      <c r="A343" s="7" t="s">
        <v>751</v>
      </c>
      <c r="B343" s="7" t="s">
        <v>823</v>
      </c>
      <c r="C343" s="8">
        <v>3</v>
      </c>
      <c r="D343" s="9">
        <v>20.67</v>
      </c>
      <c r="E343" s="10">
        <v>1900</v>
      </c>
      <c r="F343" s="10">
        <v>100</v>
      </c>
      <c r="G343" s="11">
        <f t="shared" si="40"/>
        <v>5.2631578947368416</v>
      </c>
      <c r="H343" s="10">
        <v>1600</v>
      </c>
      <c r="I343" s="9">
        <v>20.67</v>
      </c>
      <c r="J343" s="8">
        <v>2</v>
      </c>
      <c r="K343" s="9">
        <v>0</v>
      </c>
      <c r="L343" s="9">
        <v>0</v>
      </c>
      <c r="M343" s="9">
        <f t="shared" si="41"/>
        <v>0</v>
      </c>
      <c r="N343" s="9">
        <f t="shared" si="42"/>
        <v>6.2015192135835582</v>
      </c>
      <c r="O343" s="9">
        <f t="shared" si="43"/>
        <v>7.2508917954815617</v>
      </c>
      <c r="P343" s="11">
        <f t="shared" si="44"/>
        <v>-100</v>
      </c>
      <c r="Q343" s="11">
        <f t="shared" si="45"/>
        <v>-100</v>
      </c>
      <c r="R343" s="8">
        <v>0</v>
      </c>
      <c r="S343" s="8">
        <v>0</v>
      </c>
      <c r="T343" s="8">
        <v>0</v>
      </c>
      <c r="U343" s="11">
        <f t="shared" si="46"/>
        <v>0</v>
      </c>
      <c r="V343" s="11">
        <f t="shared" si="47"/>
        <v>0</v>
      </c>
      <c r="W343" s="9">
        <v>8</v>
      </c>
      <c r="X343" s="9">
        <v>9.5</v>
      </c>
    </row>
    <row r="344" spans="1:24" x14ac:dyDescent="0.2">
      <c r="A344" s="7" t="s">
        <v>751</v>
      </c>
      <c r="B344" s="7" t="s">
        <v>166</v>
      </c>
      <c r="C344" s="8">
        <v>3</v>
      </c>
      <c r="D344" s="9">
        <v>15.67</v>
      </c>
      <c r="E344" s="10">
        <v>2500</v>
      </c>
      <c r="F344" s="10">
        <v>600</v>
      </c>
      <c r="G344" s="11">
        <f t="shared" si="40"/>
        <v>24</v>
      </c>
      <c r="H344" s="10">
        <v>2700</v>
      </c>
      <c r="I344" s="9">
        <v>15.67</v>
      </c>
      <c r="J344" s="8">
        <v>2</v>
      </c>
      <c r="K344" s="9">
        <v>0</v>
      </c>
      <c r="L344" s="9">
        <v>0</v>
      </c>
      <c r="M344" s="9">
        <f t="shared" si="41"/>
        <v>0</v>
      </c>
      <c r="N344" s="9">
        <f t="shared" si="42"/>
        <v>6.2015192135835582</v>
      </c>
      <c r="O344" s="9">
        <f t="shared" si="43"/>
        <v>7.2508917954815617</v>
      </c>
      <c r="P344" s="11">
        <f t="shared" si="44"/>
        <v>-100</v>
      </c>
      <c r="Q344" s="11">
        <f t="shared" si="45"/>
        <v>-100</v>
      </c>
      <c r="R344" s="8">
        <v>0</v>
      </c>
      <c r="S344" s="8">
        <v>0</v>
      </c>
      <c r="T344" s="8">
        <v>0</v>
      </c>
      <c r="U344" s="11">
        <f t="shared" si="46"/>
        <v>0</v>
      </c>
      <c r="V344" s="11">
        <f t="shared" si="47"/>
        <v>0</v>
      </c>
      <c r="W344" s="9">
        <v>7</v>
      </c>
      <c r="X344" s="9">
        <v>11.5</v>
      </c>
    </row>
    <row r="345" spans="1:24" x14ac:dyDescent="0.2">
      <c r="A345" s="7" t="s">
        <v>751</v>
      </c>
      <c r="B345" s="7" t="s">
        <v>227</v>
      </c>
      <c r="C345" s="8">
        <v>1</v>
      </c>
      <c r="D345" s="9">
        <v>12</v>
      </c>
      <c r="E345" s="10">
        <v>800</v>
      </c>
      <c r="F345" s="10">
        <v>100</v>
      </c>
      <c r="G345" s="11">
        <f t="shared" si="40"/>
        <v>12.5</v>
      </c>
      <c r="H345" s="10">
        <v>900</v>
      </c>
      <c r="I345" s="9">
        <v>12</v>
      </c>
      <c r="J345" s="8">
        <v>1</v>
      </c>
      <c r="K345" s="9">
        <v>0</v>
      </c>
      <c r="L345" s="9">
        <v>0</v>
      </c>
      <c r="M345" s="9">
        <f t="shared" si="41"/>
        <v>0</v>
      </c>
      <c r="N345" s="9">
        <f t="shared" si="42"/>
        <v>6.2015192135835582</v>
      </c>
      <c r="O345" s="9">
        <f t="shared" si="43"/>
        <v>7.2508917954815617</v>
      </c>
      <c r="P345" s="11">
        <f t="shared" si="44"/>
        <v>-100</v>
      </c>
      <c r="Q345" s="11">
        <f t="shared" si="45"/>
        <v>-100</v>
      </c>
      <c r="R345" s="8">
        <v>0</v>
      </c>
      <c r="S345" s="8">
        <v>0</v>
      </c>
      <c r="T345" s="8">
        <v>0</v>
      </c>
      <c r="U345" s="11">
        <f t="shared" si="46"/>
        <v>0</v>
      </c>
      <c r="V345" s="11">
        <f t="shared" si="47"/>
        <v>0</v>
      </c>
      <c r="W345" s="9">
        <v>7</v>
      </c>
      <c r="X345" s="9">
        <v>7</v>
      </c>
    </row>
    <row r="346" spans="1:24" x14ac:dyDescent="0.2">
      <c r="A346" s="7" t="s">
        <v>751</v>
      </c>
      <c r="B346" s="7" t="s">
        <v>826</v>
      </c>
      <c r="C346" s="8">
        <v>1</v>
      </c>
      <c r="D346" s="9">
        <v>12</v>
      </c>
      <c r="E346" s="10">
        <v>800</v>
      </c>
      <c r="F346" s="10">
        <v>100</v>
      </c>
      <c r="G346" s="11">
        <f t="shared" si="40"/>
        <v>12.5</v>
      </c>
      <c r="H346" s="10">
        <v>900</v>
      </c>
      <c r="I346" s="9">
        <v>12</v>
      </c>
      <c r="J346" s="8">
        <v>1</v>
      </c>
      <c r="K346" s="9">
        <v>0</v>
      </c>
      <c r="L346" s="9">
        <v>0</v>
      </c>
      <c r="M346" s="9">
        <f t="shared" si="41"/>
        <v>0</v>
      </c>
      <c r="N346" s="9">
        <f t="shared" si="42"/>
        <v>6.2015192135835582</v>
      </c>
      <c r="O346" s="9">
        <f t="shared" si="43"/>
        <v>7.2508917954815617</v>
      </c>
      <c r="P346" s="11">
        <f t="shared" si="44"/>
        <v>-100</v>
      </c>
      <c r="Q346" s="11">
        <f t="shared" si="45"/>
        <v>-100</v>
      </c>
      <c r="R346" s="8">
        <v>0</v>
      </c>
      <c r="S346" s="8">
        <v>0</v>
      </c>
      <c r="T346" s="8">
        <v>0</v>
      </c>
      <c r="U346" s="11">
        <f t="shared" si="46"/>
        <v>0</v>
      </c>
      <c r="V346" s="11">
        <f t="shared" si="47"/>
        <v>0</v>
      </c>
      <c r="W346" s="9">
        <v>7</v>
      </c>
      <c r="X346" s="9">
        <v>7</v>
      </c>
    </row>
    <row r="347" spans="1:24" x14ac:dyDescent="0.2">
      <c r="A347" s="7" t="s">
        <v>751</v>
      </c>
      <c r="B347" s="7" t="s">
        <v>150</v>
      </c>
      <c r="C347" s="8">
        <v>3</v>
      </c>
      <c r="D347" s="9">
        <v>4.5</v>
      </c>
      <c r="E347" s="10">
        <v>4200</v>
      </c>
      <c r="F347" s="10">
        <v>100</v>
      </c>
      <c r="G347" s="11">
        <f t="shared" si="40"/>
        <v>2.3809523809523809</v>
      </c>
      <c r="H347" s="10">
        <v>4300</v>
      </c>
      <c r="I347" s="9">
        <v>4.5</v>
      </c>
      <c r="J347" s="8">
        <v>3</v>
      </c>
      <c r="K347" s="9">
        <v>57.35</v>
      </c>
      <c r="L347" s="9">
        <v>57.35</v>
      </c>
      <c r="M347" s="9">
        <f t="shared" si="41"/>
        <v>13.337209302325583</v>
      </c>
      <c r="N347" s="9">
        <f t="shared" si="42"/>
        <v>6.2015192135835582</v>
      </c>
      <c r="O347" s="9">
        <f t="shared" si="43"/>
        <v>7.2508917954815617</v>
      </c>
      <c r="P347" s="11">
        <f t="shared" si="44"/>
        <v>115.06358108368504</v>
      </c>
      <c r="Q347" s="11">
        <f t="shared" si="45"/>
        <v>83.938881981892877</v>
      </c>
      <c r="R347" s="8">
        <v>1</v>
      </c>
      <c r="S347" s="8">
        <v>1</v>
      </c>
      <c r="T347" s="8">
        <v>3</v>
      </c>
      <c r="U347" s="11">
        <f t="shared" si="46"/>
        <v>33.333333333333329</v>
      </c>
      <c r="V347" s="11">
        <f t="shared" si="47"/>
        <v>166.66666666666669</v>
      </c>
      <c r="W347" s="9">
        <v>2.33</v>
      </c>
      <c r="X347" s="9">
        <v>8.67</v>
      </c>
    </row>
    <row r="348" spans="1:24" x14ac:dyDescent="0.2">
      <c r="A348" s="7" t="s">
        <v>751</v>
      </c>
      <c r="B348" s="7" t="s">
        <v>829</v>
      </c>
      <c r="C348" s="8">
        <v>2</v>
      </c>
      <c r="D348" s="9">
        <v>12.25</v>
      </c>
      <c r="E348" s="10">
        <v>2000</v>
      </c>
      <c r="F348" s="10">
        <v>100</v>
      </c>
      <c r="G348" s="11">
        <f t="shared" si="40"/>
        <v>5</v>
      </c>
      <c r="H348" s="10">
        <v>2100</v>
      </c>
      <c r="I348" s="9">
        <v>12.25</v>
      </c>
      <c r="J348" s="8">
        <v>2</v>
      </c>
      <c r="K348" s="9">
        <v>20.86</v>
      </c>
      <c r="L348" s="9">
        <v>20.86</v>
      </c>
      <c r="M348" s="9">
        <f t="shared" si="41"/>
        <v>9.9333333333333318</v>
      </c>
      <c r="N348" s="9">
        <f t="shared" si="42"/>
        <v>6.2015192135835582</v>
      </c>
      <c r="O348" s="9">
        <f t="shared" si="43"/>
        <v>7.2508917954815617</v>
      </c>
      <c r="P348" s="11">
        <f t="shared" si="44"/>
        <v>60.175805173283315</v>
      </c>
      <c r="Q348" s="11">
        <f t="shared" si="45"/>
        <v>36.994643052367024</v>
      </c>
      <c r="R348" s="8">
        <v>0</v>
      </c>
      <c r="S348" s="8">
        <v>1</v>
      </c>
      <c r="T348" s="8">
        <v>1</v>
      </c>
      <c r="U348" s="11">
        <f t="shared" si="46"/>
        <v>0</v>
      </c>
      <c r="V348" s="11">
        <f t="shared" si="47"/>
        <v>100</v>
      </c>
      <c r="W348" s="9">
        <v>4</v>
      </c>
      <c r="X348" s="9">
        <v>9</v>
      </c>
    </row>
    <row r="349" spans="1:24" x14ac:dyDescent="0.2">
      <c r="A349" s="7" t="s">
        <v>751</v>
      </c>
      <c r="B349" s="7" t="s">
        <v>354</v>
      </c>
      <c r="C349" s="8">
        <v>1</v>
      </c>
      <c r="D349" s="9">
        <v>1.8</v>
      </c>
      <c r="E349" s="10">
        <v>2000</v>
      </c>
      <c r="F349" s="10">
        <v>100</v>
      </c>
      <c r="G349" s="11">
        <f t="shared" si="40"/>
        <v>5</v>
      </c>
      <c r="H349" s="10">
        <v>2100</v>
      </c>
      <c r="I349" s="9">
        <v>1.8</v>
      </c>
      <c r="J349" s="8">
        <v>1</v>
      </c>
      <c r="K349" s="9">
        <v>33.369999999999997</v>
      </c>
      <c r="L349" s="9">
        <v>33.369999999999997</v>
      </c>
      <c r="M349" s="9">
        <f t="shared" si="41"/>
        <v>15.890476190476191</v>
      </c>
      <c r="N349" s="9">
        <f t="shared" si="42"/>
        <v>6.2015192135835582</v>
      </c>
      <c r="O349" s="9">
        <f t="shared" si="43"/>
        <v>7.2508917954815617</v>
      </c>
      <c r="P349" s="11">
        <f t="shared" si="44"/>
        <v>156.23521661708847</v>
      </c>
      <c r="Q349" s="11">
        <f t="shared" si="45"/>
        <v>119.15202486373384</v>
      </c>
      <c r="R349" s="8">
        <v>1</v>
      </c>
      <c r="S349" s="8">
        <v>1</v>
      </c>
      <c r="T349" s="8">
        <v>1</v>
      </c>
      <c r="U349" s="11">
        <f t="shared" si="46"/>
        <v>100</v>
      </c>
      <c r="V349" s="11">
        <f t="shared" si="47"/>
        <v>300</v>
      </c>
      <c r="W349" s="9">
        <v>1</v>
      </c>
      <c r="X349" s="9">
        <v>7</v>
      </c>
    </row>
    <row r="350" spans="1:24" x14ac:dyDescent="0.2">
      <c r="A350" s="7" t="s">
        <v>751</v>
      </c>
      <c r="B350" s="7" t="s">
        <v>303</v>
      </c>
      <c r="C350" s="8">
        <v>2</v>
      </c>
      <c r="D350" s="9">
        <v>2.9</v>
      </c>
      <c r="E350" s="10">
        <v>3400</v>
      </c>
      <c r="F350" s="10">
        <v>100</v>
      </c>
      <c r="G350" s="11">
        <f t="shared" si="40"/>
        <v>2.9411764705882351</v>
      </c>
      <c r="H350" s="10">
        <v>3500</v>
      </c>
      <c r="I350" s="9">
        <v>2.9</v>
      </c>
      <c r="J350" s="8">
        <v>2</v>
      </c>
      <c r="K350" s="9">
        <v>74.73</v>
      </c>
      <c r="L350" s="9">
        <v>74.73</v>
      </c>
      <c r="M350" s="9">
        <f t="shared" si="41"/>
        <v>21.351428571428574</v>
      </c>
      <c r="N350" s="9">
        <f t="shared" si="42"/>
        <v>6.2015192135835582</v>
      </c>
      <c r="O350" s="9">
        <f t="shared" si="43"/>
        <v>7.2508917954815617</v>
      </c>
      <c r="P350" s="11">
        <f t="shared" si="44"/>
        <v>244.29351641225691</v>
      </c>
      <c r="Q350" s="11">
        <f t="shared" si="45"/>
        <v>194.46624185915792</v>
      </c>
      <c r="R350" s="8">
        <v>2</v>
      </c>
      <c r="S350" s="8">
        <v>2</v>
      </c>
      <c r="T350" s="8">
        <v>2</v>
      </c>
      <c r="U350" s="11">
        <f t="shared" si="46"/>
        <v>100</v>
      </c>
      <c r="V350" s="11">
        <f t="shared" si="47"/>
        <v>300</v>
      </c>
      <c r="W350" s="9">
        <v>1</v>
      </c>
      <c r="X350" s="9">
        <v>8</v>
      </c>
    </row>
    <row r="351" spans="1:24" x14ac:dyDescent="0.2">
      <c r="A351" s="7" t="s">
        <v>751</v>
      </c>
      <c r="B351" s="7" t="s">
        <v>833</v>
      </c>
      <c r="C351" s="8">
        <v>1</v>
      </c>
      <c r="D351" s="9">
        <v>50</v>
      </c>
      <c r="E351" s="10">
        <v>400</v>
      </c>
      <c r="F351" s="10">
        <v>0</v>
      </c>
      <c r="G351" s="11">
        <f t="shared" si="40"/>
        <v>0</v>
      </c>
      <c r="H351" s="10">
        <v>400</v>
      </c>
      <c r="I351" s="9">
        <v>50</v>
      </c>
      <c r="J351" s="8">
        <v>1</v>
      </c>
      <c r="K351" s="9">
        <v>0</v>
      </c>
      <c r="L351" s="9">
        <v>0</v>
      </c>
      <c r="M351" s="9">
        <f t="shared" si="41"/>
        <v>0</v>
      </c>
      <c r="N351" s="9">
        <f t="shared" si="42"/>
        <v>6.2015192135835582</v>
      </c>
      <c r="O351" s="9">
        <f t="shared" si="43"/>
        <v>7.2508917954815617</v>
      </c>
      <c r="P351" s="11">
        <f t="shared" si="44"/>
        <v>-100</v>
      </c>
      <c r="Q351" s="11">
        <f t="shared" si="45"/>
        <v>-100</v>
      </c>
      <c r="R351" s="8">
        <v>0</v>
      </c>
      <c r="S351" s="8">
        <v>0</v>
      </c>
      <c r="T351" s="8">
        <v>0</v>
      </c>
      <c r="U351" s="11">
        <f t="shared" si="46"/>
        <v>0</v>
      </c>
      <c r="V351" s="11">
        <f t="shared" si="47"/>
        <v>0</v>
      </c>
      <c r="W351" s="9">
        <v>7</v>
      </c>
      <c r="X351" s="9">
        <v>11</v>
      </c>
    </row>
    <row r="352" spans="1:24" x14ac:dyDescent="0.2">
      <c r="A352" s="7" t="s">
        <v>751</v>
      </c>
      <c r="B352" s="7" t="s">
        <v>338</v>
      </c>
      <c r="C352" s="8">
        <v>3</v>
      </c>
      <c r="D352" s="9">
        <v>6.83</v>
      </c>
      <c r="E352" s="10">
        <v>3400</v>
      </c>
      <c r="F352" s="10">
        <v>400</v>
      </c>
      <c r="G352" s="11">
        <f t="shared" si="40"/>
        <v>11.76470588235294</v>
      </c>
      <c r="H352" s="10">
        <v>3800</v>
      </c>
      <c r="I352" s="9">
        <v>6.83</v>
      </c>
      <c r="J352" s="8">
        <v>3</v>
      </c>
      <c r="K352" s="9">
        <v>78.05</v>
      </c>
      <c r="L352" s="9">
        <v>78.05</v>
      </c>
      <c r="M352" s="9">
        <f t="shared" si="41"/>
        <v>20.539473684210524</v>
      </c>
      <c r="N352" s="9">
        <f t="shared" si="42"/>
        <v>6.2015192135835582</v>
      </c>
      <c r="O352" s="9">
        <f t="shared" si="43"/>
        <v>7.2508917954815617</v>
      </c>
      <c r="P352" s="11">
        <f t="shared" si="44"/>
        <v>231.20067804065957</v>
      </c>
      <c r="Q352" s="11">
        <f t="shared" si="45"/>
        <v>183.26824152871549</v>
      </c>
      <c r="R352" s="8">
        <v>1</v>
      </c>
      <c r="S352" s="8">
        <v>2</v>
      </c>
      <c r="T352" s="8">
        <v>3</v>
      </c>
      <c r="U352" s="11">
        <f t="shared" si="46"/>
        <v>33.333333333333329</v>
      </c>
      <c r="V352" s="11">
        <f t="shared" si="47"/>
        <v>200</v>
      </c>
      <c r="W352" s="9">
        <v>2</v>
      </c>
      <c r="X352" s="9">
        <v>11</v>
      </c>
    </row>
    <row r="353" spans="1:24" x14ac:dyDescent="0.2">
      <c r="A353" s="7" t="s">
        <v>751</v>
      </c>
      <c r="B353" s="7" t="s">
        <v>190</v>
      </c>
      <c r="C353" s="8">
        <v>3</v>
      </c>
      <c r="D353" s="9">
        <v>9</v>
      </c>
      <c r="E353" s="10">
        <v>3600</v>
      </c>
      <c r="F353" s="10">
        <v>100</v>
      </c>
      <c r="G353" s="11">
        <f t="shared" si="40"/>
        <v>2.7777777777777777</v>
      </c>
      <c r="H353" s="10">
        <v>3700</v>
      </c>
      <c r="I353" s="9">
        <v>9</v>
      </c>
      <c r="J353" s="8">
        <v>3</v>
      </c>
      <c r="K353" s="9">
        <v>12.85</v>
      </c>
      <c r="L353" s="9">
        <v>12.85</v>
      </c>
      <c r="M353" s="9">
        <f t="shared" si="41"/>
        <v>3.4729729729729728</v>
      </c>
      <c r="N353" s="9">
        <f t="shared" si="42"/>
        <v>6.2015192135835582</v>
      </c>
      <c r="O353" s="9">
        <f t="shared" si="43"/>
        <v>7.2508917954815617</v>
      </c>
      <c r="P353" s="11">
        <f t="shared" si="44"/>
        <v>-43.99802929956401</v>
      </c>
      <c r="Q353" s="11">
        <f t="shared" si="45"/>
        <v>-52.102816164803656</v>
      </c>
      <c r="R353" s="8">
        <v>0</v>
      </c>
      <c r="S353" s="8">
        <v>0</v>
      </c>
      <c r="T353" s="8">
        <v>1</v>
      </c>
      <c r="U353" s="11">
        <f t="shared" si="46"/>
        <v>0</v>
      </c>
      <c r="V353" s="11">
        <f t="shared" si="47"/>
        <v>33.333333333333329</v>
      </c>
      <c r="W353" s="9">
        <v>6</v>
      </c>
      <c r="X353" s="9">
        <v>9.67</v>
      </c>
    </row>
    <row r="354" spans="1:24" x14ac:dyDescent="0.2">
      <c r="A354" s="7" t="s">
        <v>751</v>
      </c>
      <c r="B354" s="7" t="s">
        <v>837</v>
      </c>
      <c r="C354" s="8">
        <v>1</v>
      </c>
      <c r="D354" s="9">
        <v>12</v>
      </c>
      <c r="E354" s="10">
        <v>800</v>
      </c>
      <c r="F354" s="10">
        <v>200</v>
      </c>
      <c r="G354" s="11">
        <f t="shared" si="40"/>
        <v>25</v>
      </c>
      <c r="H354" s="10">
        <v>1000</v>
      </c>
      <c r="I354" s="9">
        <v>12</v>
      </c>
      <c r="J354" s="8">
        <v>1</v>
      </c>
      <c r="K354" s="9">
        <v>0</v>
      </c>
      <c r="L354" s="9">
        <v>0</v>
      </c>
      <c r="M354" s="9">
        <f t="shared" si="41"/>
        <v>0</v>
      </c>
      <c r="N354" s="9">
        <f t="shared" si="42"/>
        <v>6.2015192135835582</v>
      </c>
      <c r="O354" s="9">
        <f t="shared" si="43"/>
        <v>7.2508917954815617</v>
      </c>
      <c r="P354" s="11">
        <f t="shared" si="44"/>
        <v>-100</v>
      </c>
      <c r="Q354" s="11">
        <f t="shared" si="45"/>
        <v>-100</v>
      </c>
      <c r="R354" s="8">
        <v>0</v>
      </c>
      <c r="S354" s="8">
        <v>0</v>
      </c>
      <c r="T354" s="8">
        <v>0</v>
      </c>
      <c r="U354" s="11">
        <f t="shared" si="46"/>
        <v>0</v>
      </c>
      <c r="V354" s="11">
        <f t="shared" si="47"/>
        <v>0</v>
      </c>
      <c r="W354" s="9">
        <v>10</v>
      </c>
      <c r="X354" s="9">
        <v>11</v>
      </c>
    </row>
    <row r="355" spans="1:24" x14ac:dyDescent="0.2">
      <c r="A355" s="7" t="s">
        <v>751</v>
      </c>
      <c r="B355" s="7" t="s">
        <v>556</v>
      </c>
      <c r="C355" s="8">
        <v>1</v>
      </c>
      <c r="D355" s="9">
        <v>12</v>
      </c>
      <c r="E355" s="10">
        <v>800</v>
      </c>
      <c r="F355" s="10">
        <v>200</v>
      </c>
      <c r="G355" s="11">
        <f t="shared" si="40"/>
        <v>25</v>
      </c>
      <c r="H355" s="10">
        <v>1000</v>
      </c>
      <c r="I355" s="9">
        <v>12</v>
      </c>
      <c r="J355" s="8">
        <v>1</v>
      </c>
      <c r="K355" s="9">
        <v>0</v>
      </c>
      <c r="L355" s="9">
        <v>0</v>
      </c>
      <c r="M355" s="9">
        <f t="shared" si="41"/>
        <v>0</v>
      </c>
      <c r="N355" s="9">
        <f t="shared" si="42"/>
        <v>6.2015192135835582</v>
      </c>
      <c r="O355" s="9">
        <f t="shared" si="43"/>
        <v>7.2508917954815617</v>
      </c>
      <c r="P355" s="11">
        <f t="shared" si="44"/>
        <v>-100</v>
      </c>
      <c r="Q355" s="11">
        <f t="shared" si="45"/>
        <v>-100</v>
      </c>
      <c r="R355" s="8">
        <v>0</v>
      </c>
      <c r="S355" s="8">
        <v>0</v>
      </c>
      <c r="T355" s="8">
        <v>0</v>
      </c>
      <c r="U355" s="11">
        <f t="shared" si="46"/>
        <v>0</v>
      </c>
      <c r="V355" s="11">
        <f t="shared" si="47"/>
        <v>0</v>
      </c>
      <c r="W355" s="9">
        <v>10</v>
      </c>
      <c r="X355" s="9">
        <v>11</v>
      </c>
    </row>
    <row r="356" spans="1:24" x14ac:dyDescent="0.2">
      <c r="A356" s="7" t="s">
        <v>751</v>
      </c>
      <c r="B356" s="7" t="s">
        <v>357</v>
      </c>
      <c r="C356" s="8">
        <v>1</v>
      </c>
      <c r="D356" s="9">
        <v>8</v>
      </c>
      <c r="E356" s="10">
        <v>1000</v>
      </c>
      <c r="F356" s="10">
        <v>200</v>
      </c>
      <c r="G356" s="11">
        <f t="shared" si="40"/>
        <v>20</v>
      </c>
      <c r="H356" s="10">
        <v>1200</v>
      </c>
      <c r="I356" s="9">
        <v>8</v>
      </c>
      <c r="J356" s="8">
        <v>1</v>
      </c>
      <c r="K356" s="9">
        <v>0</v>
      </c>
      <c r="L356" s="9">
        <v>0</v>
      </c>
      <c r="M356" s="9">
        <f t="shared" si="41"/>
        <v>0</v>
      </c>
      <c r="N356" s="9">
        <f t="shared" si="42"/>
        <v>6.2015192135835582</v>
      </c>
      <c r="O356" s="9">
        <f t="shared" si="43"/>
        <v>7.2508917954815617</v>
      </c>
      <c r="P356" s="11">
        <f t="shared" si="44"/>
        <v>-100</v>
      </c>
      <c r="Q356" s="11">
        <f t="shared" si="45"/>
        <v>-100</v>
      </c>
      <c r="R356" s="8">
        <v>0</v>
      </c>
      <c r="S356" s="8">
        <v>0</v>
      </c>
      <c r="T356" s="8">
        <v>0</v>
      </c>
      <c r="U356" s="11">
        <f t="shared" si="46"/>
        <v>0</v>
      </c>
      <c r="V356" s="11">
        <f t="shared" si="47"/>
        <v>0</v>
      </c>
      <c r="W356" s="9">
        <v>5</v>
      </c>
      <c r="X356" s="9">
        <v>11</v>
      </c>
    </row>
    <row r="357" spans="1:24" x14ac:dyDescent="0.2">
      <c r="A357" s="7" t="s">
        <v>751</v>
      </c>
      <c r="B357" s="7" t="s">
        <v>842</v>
      </c>
      <c r="C357" s="8">
        <v>1</v>
      </c>
      <c r="D357" s="9">
        <v>10</v>
      </c>
      <c r="E357" s="10">
        <v>900</v>
      </c>
      <c r="F357" s="10">
        <v>100</v>
      </c>
      <c r="G357" s="11">
        <f t="shared" si="40"/>
        <v>11.111111111111111</v>
      </c>
      <c r="H357" s="10">
        <v>1000</v>
      </c>
      <c r="I357" s="9">
        <v>10</v>
      </c>
      <c r="J357" s="8">
        <v>1</v>
      </c>
      <c r="K357" s="9">
        <v>0</v>
      </c>
      <c r="L357" s="9">
        <v>0</v>
      </c>
      <c r="M357" s="9">
        <f t="shared" si="41"/>
        <v>0</v>
      </c>
      <c r="N357" s="9">
        <f t="shared" si="42"/>
        <v>6.2015192135835582</v>
      </c>
      <c r="O357" s="9">
        <f t="shared" si="43"/>
        <v>7.2508917954815617</v>
      </c>
      <c r="P357" s="11">
        <f t="shared" si="44"/>
        <v>-100</v>
      </c>
      <c r="Q357" s="11">
        <f t="shared" si="45"/>
        <v>-100</v>
      </c>
      <c r="R357" s="8">
        <v>0</v>
      </c>
      <c r="S357" s="8">
        <v>0</v>
      </c>
      <c r="T357" s="8">
        <v>0</v>
      </c>
      <c r="U357" s="11">
        <f t="shared" si="46"/>
        <v>0</v>
      </c>
      <c r="V357" s="11">
        <f t="shared" si="47"/>
        <v>0</v>
      </c>
      <c r="W357" s="9">
        <v>9</v>
      </c>
      <c r="X357" s="9">
        <v>11</v>
      </c>
    </row>
    <row r="358" spans="1:24" x14ac:dyDescent="0.2">
      <c r="A358" s="7" t="s">
        <v>751</v>
      </c>
      <c r="B358" s="7" t="s">
        <v>699</v>
      </c>
      <c r="C358" s="8">
        <v>1</v>
      </c>
      <c r="D358" s="9">
        <v>4</v>
      </c>
      <c r="E358" s="10">
        <v>1400</v>
      </c>
      <c r="F358" s="10">
        <v>200</v>
      </c>
      <c r="G358" s="11">
        <f t="shared" si="40"/>
        <v>14.285714285714285</v>
      </c>
      <c r="H358" s="10">
        <v>1600</v>
      </c>
      <c r="I358" s="9">
        <v>4</v>
      </c>
      <c r="J358" s="8">
        <v>1</v>
      </c>
      <c r="K358" s="9">
        <v>0</v>
      </c>
      <c r="L358" s="9">
        <v>0</v>
      </c>
      <c r="M358" s="9">
        <f t="shared" si="41"/>
        <v>0</v>
      </c>
      <c r="N358" s="9">
        <f t="shared" si="42"/>
        <v>6.2015192135835582</v>
      </c>
      <c r="O358" s="9">
        <f t="shared" si="43"/>
        <v>7.2508917954815617</v>
      </c>
      <c r="P358" s="11">
        <f t="shared" si="44"/>
        <v>-100</v>
      </c>
      <c r="Q358" s="11">
        <f t="shared" si="45"/>
        <v>-100</v>
      </c>
      <c r="R358" s="8">
        <v>0</v>
      </c>
      <c r="S358" s="8">
        <v>0</v>
      </c>
      <c r="T358" s="8">
        <v>0</v>
      </c>
      <c r="U358" s="11">
        <f t="shared" si="46"/>
        <v>0</v>
      </c>
      <c r="V358" s="11">
        <f t="shared" si="47"/>
        <v>0</v>
      </c>
      <c r="W358" s="9">
        <v>11</v>
      </c>
      <c r="X358" s="9">
        <v>11</v>
      </c>
    </row>
    <row r="359" spans="1:24" x14ac:dyDescent="0.2">
      <c r="A359" s="7" t="s">
        <v>751</v>
      </c>
      <c r="B359" s="7" t="s">
        <v>347</v>
      </c>
      <c r="C359" s="8">
        <v>1</v>
      </c>
      <c r="D359" s="9">
        <v>3.5</v>
      </c>
      <c r="E359" s="10">
        <v>1500</v>
      </c>
      <c r="F359" s="10">
        <v>0</v>
      </c>
      <c r="G359" s="11">
        <f t="shared" si="40"/>
        <v>0</v>
      </c>
      <c r="H359" s="10">
        <v>0</v>
      </c>
      <c r="I359" s="9">
        <v>3.5</v>
      </c>
      <c r="J359" s="8">
        <v>0</v>
      </c>
      <c r="K359" s="9">
        <v>0</v>
      </c>
      <c r="L359" s="9">
        <v>0</v>
      </c>
      <c r="M359" s="9">
        <f t="shared" si="41"/>
        <v>0</v>
      </c>
      <c r="N359" s="9">
        <f t="shared" si="42"/>
        <v>6.2015192135835582</v>
      </c>
      <c r="O359" s="9">
        <f t="shared" si="43"/>
        <v>7.2508917954815617</v>
      </c>
      <c r="P359" s="11">
        <f t="shared" si="44"/>
        <v>-100</v>
      </c>
      <c r="Q359" s="11">
        <f t="shared" si="45"/>
        <v>-100</v>
      </c>
      <c r="R359" s="8">
        <v>0</v>
      </c>
      <c r="S359" s="8">
        <v>0</v>
      </c>
      <c r="T359" s="8">
        <v>0</v>
      </c>
      <c r="U359" s="11">
        <f t="shared" si="46"/>
        <v>0</v>
      </c>
      <c r="V359" s="11">
        <f t="shared" si="47"/>
        <v>0</v>
      </c>
      <c r="W359" s="9">
        <v>0</v>
      </c>
      <c r="X359" s="9">
        <v>0</v>
      </c>
    </row>
    <row r="360" spans="1:24" x14ac:dyDescent="0.2">
      <c r="A360" s="7" t="s">
        <v>751</v>
      </c>
      <c r="B360" s="7" t="s">
        <v>849</v>
      </c>
      <c r="C360" s="8">
        <v>1</v>
      </c>
      <c r="D360" s="9">
        <v>3.5</v>
      </c>
      <c r="E360" s="10">
        <v>1500</v>
      </c>
      <c r="F360" s="10">
        <v>0</v>
      </c>
      <c r="G360" s="11">
        <f t="shared" si="40"/>
        <v>0</v>
      </c>
      <c r="H360" s="10">
        <v>0</v>
      </c>
      <c r="I360" s="9">
        <v>3.5</v>
      </c>
      <c r="J360" s="8">
        <v>0</v>
      </c>
      <c r="K360" s="9">
        <v>0</v>
      </c>
      <c r="L360" s="9">
        <v>0</v>
      </c>
      <c r="M360" s="9">
        <f t="shared" si="41"/>
        <v>0</v>
      </c>
      <c r="N360" s="9">
        <f t="shared" si="42"/>
        <v>6.2015192135835582</v>
      </c>
      <c r="O360" s="9">
        <f t="shared" si="43"/>
        <v>7.2508917954815617</v>
      </c>
      <c r="P360" s="11">
        <f t="shared" si="44"/>
        <v>-100</v>
      </c>
      <c r="Q360" s="11">
        <f t="shared" si="45"/>
        <v>-100</v>
      </c>
      <c r="R360" s="8">
        <v>0</v>
      </c>
      <c r="S360" s="8">
        <v>0</v>
      </c>
      <c r="T360" s="8">
        <v>0</v>
      </c>
      <c r="U360" s="11">
        <f t="shared" si="46"/>
        <v>0</v>
      </c>
      <c r="V360" s="11">
        <f t="shared" si="47"/>
        <v>0</v>
      </c>
      <c r="W360" s="9">
        <v>0</v>
      </c>
      <c r="X360" s="9">
        <v>0</v>
      </c>
    </row>
    <row r="361" spans="1:24" x14ac:dyDescent="0.2">
      <c r="A361" s="7" t="s">
        <v>751</v>
      </c>
      <c r="B361" s="7" t="s">
        <v>851</v>
      </c>
      <c r="C361" s="8">
        <v>1</v>
      </c>
      <c r="D361" s="9">
        <v>30</v>
      </c>
      <c r="E361" s="10">
        <v>400</v>
      </c>
      <c r="F361" s="10">
        <v>200</v>
      </c>
      <c r="G361" s="11">
        <f t="shared" si="40"/>
        <v>50</v>
      </c>
      <c r="H361" s="10">
        <v>600</v>
      </c>
      <c r="I361" s="9">
        <v>30</v>
      </c>
      <c r="J361" s="8">
        <v>1</v>
      </c>
      <c r="K361" s="9">
        <v>0</v>
      </c>
      <c r="L361" s="9">
        <v>0</v>
      </c>
      <c r="M361" s="9">
        <f t="shared" si="41"/>
        <v>0</v>
      </c>
      <c r="N361" s="9">
        <f t="shared" si="42"/>
        <v>6.2015192135835582</v>
      </c>
      <c r="O361" s="9">
        <f t="shared" si="43"/>
        <v>7.2508917954815617</v>
      </c>
      <c r="P361" s="11">
        <f t="shared" si="44"/>
        <v>-100</v>
      </c>
      <c r="Q361" s="11">
        <f t="shared" si="45"/>
        <v>-100</v>
      </c>
      <c r="R361" s="8">
        <v>0</v>
      </c>
      <c r="S361" s="8">
        <v>0</v>
      </c>
      <c r="T361" s="8">
        <v>0</v>
      </c>
      <c r="U361" s="11">
        <f t="shared" si="46"/>
        <v>0</v>
      </c>
      <c r="V361" s="11">
        <f t="shared" si="47"/>
        <v>0</v>
      </c>
      <c r="W361" s="9">
        <v>8</v>
      </c>
      <c r="X361" s="9">
        <v>11</v>
      </c>
    </row>
    <row r="362" spans="1:24" x14ac:dyDescent="0.2">
      <c r="A362" s="7" t="s">
        <v>751</v>
      </c>
      <c r="B362" s="7" t="s">
        <v>440</v>
      </c>
      <c r="C362" s="8">
        <v>3</v>
      </c>
      <c r="D362" s="9">
        <v>3.33</v>
      </c>
      <c r="E362" s="10">
        <v>4600</v>
      </c>
      <c r="F362" s="10">
        <v>0</v>
      </c>
      <c r="G362" s="11">
        <f t="shared" si="40"/>
        <v>0</v>
      </c>
      <c r="H362" s="10">
        <v>4600</v>
      </c>
      <c r="I362" s="9">
        <v>3.33</v>
      </c>
      <c r="J362" s="8">
        <v>3</v>
      </c>
      <c r="K362" s="9">
        <v>8.0399999999999991</v>
      </c>
      <c r="L362" s="9">
        <v>8.0399999999999991</v>
      </c>
      <c r="M362" s="9">
        <f t="shared" si="41"/>
        <v>1.7478260869565214</v>
      </c>
      <c r="N362" s="9">
        <f t="shared" si="42"/>
        <v>6.2015192135835582</v>
      </c>
      <c r="O362" s="9">
        <f t="shared" si="43"/>
        <v>7.2508917954815617</v>
      </c>
      <c r="P362" s="11">
        <f t="shared" si="44"/>
        <v>-71.816162673040623</v>
      </c>
      <c r="Q362" s="11">
        <f t="shared" si="45"/>
        <v>-75.895019036890204</v>
      </c>
      <c r="R362" s="8">
        <v>0</v>
      </c>
      <c r="S362" s="8">
        <v>0</v>
      </c>
      <c r="T362" s="8">
        <v>1</v>
      </c>
      <c r="U362" s="11">
        <f t="shared" si="46"/>
        <v>0</v>
      </c>
      <c r="V362" s="11">
        <f t="shared" si="47"/>
        <v>33.333333333333329</v>
      </c>
      <c r="W362" s="9">
        <v>4</v>
      </c>
      <c r="X362" s="9">
        <v>8</v>
      </c>
    </row>
    <row r="363" spans="1:24" x14ac:dyDescent="0.2">
      <c r="A363" s="7" t="s">
        <v>751</v>
      </c>
      <c r="B363" s="7" t="s">
        <v>854</v>
      </c>
      <c r="C363" s="8">
        <v>1</v>
      </c>
      <c r="D363" s="9">
        <v>8</v>
      </c>
      <c r="E363" s="10">
        <v>1000</v>
      </c>
      <c r="F363" s="10">
        <v>0</v>
      </c>
      <c r="G363" s="11">
        <f t="shared" si="40"/>
        <v>0</v>
      </c>
      <c r="H363" s="10">
        <v>1000</v>
      </c>
      <c r="I363" s="9">
        <v>8</v>
      </c>
      <c r="J363" s="8">
        <v>1</v>
      </c>
      <c r="K363" s="9">
        <v>0</v>
      </c>
      <c r="L363" s="9">
        <v>0</v>
      </c>
      <c r="M363" s="9">
        <f t="shared" si="41"/>
        <v>0</v>
      </c>
      <c r="N363" s="9">
        <f t="shared" si="42"/>
        <v>6.2015192135835582</v>
      </c>
      <c r="O363" s="9">
        <f t="shared" si="43"/>
        <v>7.2508917954815617</v>
      </c>
      <c r="P363" s="11">
        <f t="shared" si="44"/>
        <v>-100</v>
      </c>
      <c r="Q363" s="11">
        <f t="shared" si="45"/>
        <v>-100</v>
      </c>
      <c r="R363" s="8">
        <v>0</v>
      </c>
      <c r="S363" s="8">
        <v>0</v>
      </c>
      <c r="T363" s="8">
        <v>0</v>
      </c>
      <c r="U363" s="11">
        <f t="shared" si="46"/>
        <v>0</v>
      </c>
      <c r="V363" s="11">
        <f t="shared" si="47"/>
        <v>0</v>
      </c>
      <c r="W363" s="9">
        <v>8</v>
      </c>
      <c r="X363" s="9">
        <v>8</v>
      </c>
    </row>
    <row r="364" spans="1:24" x14ac:dyDescent="0.2">
      <c r="A364" s="7" t="s">
        <v>751</v>
      </c>
      <c r="B364" s="7" t="s">
        <v>855</v>
      </c>
      <c r="C364" s="8">
        <v>1</v>
      </c>
      <c r="D364" s="9">
        <v>8</v>
      </c>
      <c r="E364" s="10">
        <v>1000</v>
      </c>
      <c r="F364" s="10">
        <v>0</v>
      </c>
      <c r="G364" s="11">
        <f t="shared" si="40"/>
        <v>0</v>
      </c>
      <c r="H364" s="10">
        <v>1000</v>
      </c>
      <c r="I364" s="9">
        <v>8</v>
      </c>
      <c r="J364" s="8">
        <v>1</v>
      </c>
      <c r="K364" s="9">
        <v>0</v>
      </c>
      <c r="L364" s="9">
        <v>0</v>
      </c>
      <c r="M364" s="9">
        <f t="shared" si="41"/>
        <v>0</v>
      </c>
      <c r="N364" s="9">
        <f t="shared" si="42"/>
        <v>6.2015192135835582</v>
      </c>
      <c r="O364" s="9">
        <f t="shared" si="43"/>
        <v>7.2508917954815617</v>
      </c>
      <c r="P364" s="11">
        <f t="shared" si="44"/>
        <v>-100</v>
      </c>
      <c r="Q364" s="11">
        <f t="shared" si="45"/>
        <v>-100</v>
      </c>
      <c r="R364" s="8">
        <v>0</v>
      </c>
      <c r="S364" s="8">
        <v>0</v>
      </c>
      <c r="T364" s="8">
        <v>0</v>
      </c>
      <c r="U364" s="11">
        <f t="shared" si="46"/>
        <v>0</v>
      </c>
      <c r="V364" s="11">
        <f t="shared" si="47"/>
        <v>0</v>
      </c>
      <c r="W364" s="9">
        <v>8</v>
      </c>
      <c r="X364" s="9">
        <v>8</v>
      </c>
    </row>
    <row r="365" spans="1:24" x14ac:dyDescent="0.2">
      <c r="A365" s="7" t="s">
        <v>751</v>
      </c>
      <c r="B365" s="7" t="s">
        <v>857</v>
      </c>
      <c r="C365" s="8">
        <v>4</v>
      </c>
      <c r="D365" s="9">
        <v>6.12</v>
      </c>
      <c r="E365" s="10">
        <v>4800</v>
      </c>
      <c r="F365" s="10">
        <v>0</v>
      </c>
      <c r="G365" s="11">
        <f t="shared" si="40"/>
        <v>0</v>
      </c>
      <c r="H365" s="10">
        <v>3800</v>
      </c>
      <c r="I365" s="9">
        <v>6.12</v>
      </c>
      <c r="J365" s="8">
        <v>3</v>
      </c>
      <c r="K365" s="9">
        <v>67.94</v>
      </c>
      <c r="L365" s="9">
        <v>67.94</v>
      </c>
      <c r="M365" s="9">
        <f t="shared" si="41"/>
        <v>17.878947368421052</v>
      </c>
      <c r="N365" s="9">
        <f t="shared" si="42"/>
        <v>6.2015192135835582</v>
      </c>
      <c r="O365" s="9">
        <f t="shared" si="43"/>
        <v>7.2508917954815617</v>
      </c>
      <c r="P365" s="11">
        <f t="shared" si="44"/>
        <v>188.29947554237555</v>
      </c>
      <c r="Q365" s="11">
        <f t="shared" si="45"/>
        <v>146.57584022371469</v>
      </c>
      <c r="R365" s="8">
        <v>1</v>
      </c>
      <c r="S365" s="8">
        <v>2</v>
      </c>
      <c r="T365" s="8">
        <v>2</v>
      </c>
      <c r="U365" s="11">
        <f t="shared" si="46"/>
        <v>33.333333333333329</v>
      </c>
      <c r="V365" s="11">
        <f t="shared" si="47"/>
        <v>166.66666666666669</v>
      </c>
      <c r="W365" s="9">
        <v>2.67</v>
      </c>
      <c r="X365" s="9">
        <v>8</v>
      </c>
    </row>
    <row r="366" spans="1:24" x14ac:dyDescent="0.2">
      <c r="A366" s="7" t="s">
        <v>751</v>
      </c>
      <c r="B366" s="7" t="s">
        <v>670</v>
      </c>
      <c r="C366" s="8">
        <v>2</v>
      </c>
      <c r="D366" s="9">
        <v>10</v>
      </c>
      <c r="E366" s="10">
        <v>2100</v>
      </c>
      <c r="F366" s="10">
        <v>0</v>
      </c>
      <c r="G366" s="11">
        <f t="shared" si="40"/>
        <v>0</v>
      </c>
      <c r="H366" s="10">
        <v>2100</v>
      </c>
      <c r="I366" s="9">
        <v>10</v>
      </c>
      <c r="J366" s="8">
        <v>2</v>
      </c>
      <c r="K366" s="9">
        <v>39.86</v>
      </c>
      <c r="L366" s="9">
        <v>39.86</v>
      </c>
      <c r="M366" s="9">
        <f t="shared" si="41"/>
        <v>18.980952380952381</v>
      </c>
      <c r="N366" s="9">
        <f t="shared" si="42"/>
        <v>6.2015192135835582</v>
      </c>
      <c r="O366" s="9">
        <f t="shared" si="43"/>
        <v>7.2508917954815617</v>
      </c>
      <c r="P366" s="11">
        <f t="shared" si="44"/>
        <v>206.06939569544934</v>
      </c>
      <c r="Q366" s="11">
        <f t="shared" si="45"/>
        <v>161.77403988817596</v>
      </c>
      <c r="R366" s="8">
        <v>1</v>
      </c>
      <c r="S366" s="8">
        <v>1</v>
      </c>
      <c r="T366" s="8">
        <v>1</v>
      </c>
      <c r="U366" s="11">
        <f t="shared" si="46"/>
        <v>50</v>
      </c>
      <c r="V366" s="11">
        <f t="shared" si="47"/>
        <v>150</v>
      </c>
      <c r="W366" s="9">
        <v>3.5</v>
      </c>
      <c r="X366" s="9">
        <v>8</v>
      </c>
    </row>
    <row r="367" spans="1:24" x14ac:dyDescent="0.2">
      <c r="A367" s="7" t="s">
        <v>751</v>
      </c>
      <c r="B367" s="7" t="s">
        <v>441</v>
      </c>
      <c r="C367" s="8">
        <v>1</v>
      </c>
      <c r="D367" s="9">
        <v>8</v>
      </c>
      <c r="E367" s="10">
        <v>1000</v>
      </c>
      <c r="F367" s="10">
        <v>0</v>
      </c>
      <c r="G367" s="11">
        <f t="shared" si="40"/>
        <v>0</v>
      </c>
      <c r="H367" s="10">
        <v>1000</v>
      </c>
      <c r="I367" s="9">
        <v>8</v>
      </c>
      <c r="J367" s="8">
        <v>1</v>
      </c>
      <c r="K367" s="9">
        <v>0</v>
      </c>
      <c r="L367" s="9">
        <v>0</v>
      </c>
      <c r="M367" s="9">
        <f t="shared" si="41"/>
        <v>0</v>
      </c>
      <c r="N367" s="9">
        <f t="shared" si="42"/>
        <v>6.2015192135835582</v>
      </c>
      <c r="O367" s="9">
        <f t="shared" si="43"/>
        <v>7.2508917954815617</v>
      </c>
      <c r="P367" s="11">
        <f t="shared" si="44"/>
        <v>-100</v>
      </c>
      <c r="Q367" s="11">
        <f t="shared" si="45"/>
        <v>-100</v>
      </c>
      <c r="R367" s="8">
        <v>0</v>
      </c>
      <c r="S367" s="8">
        <v>0</v>
      </c>
      <c r="T367" s="8">
        <v>0</v>
      </c>
      <c r="U367" s="11">
        <f t="shared" si="46"/>
        <v>0</v>
      </c>
      <c r="V367" s="11">
        <f t="shared" si="47"/>
        <v>0</v>
      </c>
      <c r="W367" s="9">
        <v>7</v>
      </c>
      <c r="X367" s="9">
        <v>8</v>
      </c>
    </row>
    <row r="368" spans="1:24" x14ac:dyDescent="0.2">
      <c r="A368" s="7" t="s">
        <v>751</v>
      </c>
      <c r="B368" s="7" t="s">
        <v>863</v>
      </c>
      <c r="C368" s="8">
        <v>1</v>
      </c>
      <c r="D368" s="9">
        <v>8</v>
      </c>
      <c r="E368" s="10">
        <v>1000</v>
      </c>
      <c r="F368" s="10">
        <v>0</v>
      </c>
      <c r="G368" s="11">
        <f t="shared" si="40"/>
        <v>0</v>
      </c>
      <c r="H368" s="10">
        <v>1000</v>
      </c>
      <c r="I368" s="9">
        <v>8</v>
      </c>
      <c r="J368" s="8">
        <v>1</v>
      </c>
      <c r="K368" s="9">
        <v>0</v>
      </c>
      <c r="L368" s="9">
        <v>0</v>
      </c>
      <c r="M368" s="9">
        <f t="shared" si="41"/>
        <v>0</v>
      </c>
      <c r="N368" s="9">
        <f t="shared" si="42"/>
        <v>6.2015192135835582</v>
      </c>
      <c r="O368" s="9">
        <f t="shared" si="43"/>
        <v>7.2508917954815617</v>
      </c>
      <c r="P368" s="11">
        <f t="shared" si="44"/>
        <v>-100</v>
      </c>
      <c r="Q368" s="11">
        <f t="shared" si="45"/>
        <v>-100</v>
      </c>
      <c r="R368" s="8">
        <v>0</v>
      </c>
      <c r="S368" s="8">
        <v>0</v>
      </c>
      <c r="T368" s="8">
        <v>0</v>
      </c>
      <c r="U368" s="11">
        <f t="shared" si="46"/>
        <v>0</v>
      </c>
      <c r="V368" s="11">
        <f t="shared" si="47"/>
        <v>0</v>
      </c>
      <c r="W368" s="9">
        <v>7</v>
      </c>
      <c r="X368" s="9">
        <v>8</v>
      </c>
    </row>
    <row r="369" spans="1:24" x14ac:dyDescent="0.2">
      <c r="A369" s="7" t="s">
        <v>751</v>
      </c>
      <c r="B369" s="7" t="s">
        <v>866</v>
      </c>
      <c r="C369" s="8">
        <v>1</v>
      </c>
      <c r="D369" s="9">
        <v>5</v>
      </c>
      <c r="E369" s="10">
        <v>1300</v>
      </c>
      <c r="F369" s="10">
        <v>0</v>
      </c>
      <c r="G369" s="11">
        <f t="shared" si="40"/>
        <v>0</v>
      </c>
      <c r="H369" s="10">
        <v>1300</v>
      </c>
      <c r="I369" s="9">
        <v>5</v>
      </c>
      <c r="J369" s="8">
        <v>1</v>
      </c>
      <c r="K369" s="9">
        <v>25.04</v>
      </c>
      <c r="L369" s="9">
        <v>25.04</v>
      </c>
      <c r="M369" s="9">
        <f t="shared" si="41"/>
        <v>19.261538461538461</v>
      </c>
      <c r="N369" s="9">
        <f t="shared" si="42"/>
        <v>6.2015192135835582</v>
      </c>
      <c r="O369" s="9">
        <f t="shared" si="43"/>
        <v>7.2508917954815617</v>
      </c>
      <c r="P369" s="11">
        <f t="shared" si="44"/>
        <v>210.5938689885659</v>
      </c>
      <c r="Q369" s="11">
        <f t="shared" si="45"/>
        <v>165.64371672931887</v>
      </c>
      <c r="R369" s="8">
        <v>0</v>
      </c>
      <c r="S369" s="8">
        <v>1</v>
      </c>
      <c r="T369" s="8">
        <v>1</v>
      </c>
      <c r="U369" s="11">
        <f t="shared" si="46"/>
        <v>0</v>
      </c>
      <c r="V369" s="11">
        <f t="shared" si="47"/>
        <v>200</v>
      </c>
      <c r="W369" s="9">
        <v>2</v>
      </c>
      <c r="X369" s="9">
        <v>9</v>
      </c>
    </row>
    <row r="370" spans="1:24" x14ac:dyDescent="0.2">
      <c r="A370" s="7" t="s">
        <v>751</v>
      </c>
      <c r="B370" s="7" t="s">
        <v>869</v>
      </c>
      <c r="C370" s="8">
        <v>1</v>
      </c>
      <c r="D370" s="9">
        <v>12</v>
      </c>
      <c r="E370" s="10">
        <v>800</v>
      </c>
      <c r="F370" s="10">
        <v>0</v>
      </c>
      <c r="G370" s="11">
        <f t="shared" si="40"/>
        <v>0</v>
      </c>
      <c r="H370" s="10">
        <v>800</v>
      </c>
      <c r="I370" s="9">
        <v>12</v>
      </c>
      <c r="J370" s="8">
        <v>1</v>
      </c>
      <c r="K370" s="9">
        <v>0</v>
      </c>
      <c r="L370" s="9">
        <v>0</v>
      </c>
      <c r="M370" s="9">
        <f t="shared" si="41"/>
        <v>0</v>
      </c>
      <c r="N370" s="9">
        <f t="shared" si="42"/>
        <v>6.2015192135835582</v>
      </c>
      <c r="O370" s="9">
        <f t="shared" si="43"/>
        <v>7.2508917954815617</v>
      </c>
      <c r="P370" s="11">
        <f t="shared" si="44"/>
        <v>-100</v>
      </c>
      <c r="Q370" s="11">
        <f t="shared" si="45"/>
        <v>-100</v>
      </c>
      <c r="R370" s="8">
        <v>0</v>
      </c>
      <c r="S370" s="8">
        <v>0</v>
      </c>
      <c r="T370" s="8">
        <v>0</v>
      </c>
      <c r="U370" s="11">
        <f t="shared" si="46"/>
        <v>0</v>
      </c>
      <c r="V370" s="11">
        <f t="shared" si="47"/>
        <v>0</v>
      </c>
      <c r="W370" s="9">
        <v>9</v>
      </c>
      <c r="X370" s="9">
        <v>9</v>
      </c>
    </row>
    <row r="371" spans="1:24" x14ac:dyDescent="0.2">
      <c r="A371" s="7" t="s">
        <v>751</v>
      </c>
      <c r="B371" s="7" t="s">
        <v>872</v>
      </c>
      <c r="C371" s="8">
        <v>1</v>
      </c>
      <c r="D371" s="9">
        <v>12</v>
      </c>
      <c r="E371" s="10">
        <v>800</v>
      </c>
      <c r="F371" s="10">
        <v>0</v>
      </c>
      <c r="G371" s="11">
        <f t="shared" si="40"/>
        <v>0</v>
      </c>
      <c r="H371" s="10">
        <v>800</v>
      </c>
      <c r="I371" s="9">
        <v>12</v>
      </c>
      <c r="J371" s="8">
        <v>1</v>
      </c>
      <c r="K371" s="9">
        <v>16.7</v>
      </c>
      <c r="L371" s="9">
        <v>16.7</v>
      </c>
      <c r="M371" s="9">
        <f t="shared" si="41"/>
        <v>20.874999999999996</v>
      </c>
      <c r="N371" s="9">
        <f t="shared" si="42"/>
        <v>6.2015192135835582</v>
      </c>
      <c r="O371" s="9">
        <f t="shared" si="43"/>
        <v>7.2508917954815617</v>
      </c>
      <c r="P371" s="11">
        <f t="shared" si="44"/>
        <v>236.61106707976063</v>
      </c>
      <c r="Q371" s="11">
        <f t="shared" si="45"/>
        <v>187.89562151525118</v>
      </c>
      <c r="R371" s="8">
        <v>0</v>
      </c>
      <c r="S371" s="8">
        <v>0</v>
      </c>
      <c r="T371" s="8">
        <v>1</v>
      </c>
      <c r="U371" s="11">
        <f t="shared" si="46"/>
        <v>0</v>
      </c>
      <c r="V371" s="11">
        <f t="shared" si="47"/>
        <v>100</v>
      </c>
      <c r="W371" s="9">
        <v>3</v>
      </c>
      <c r="X371" s="9">
        <v>9</v>
      </c>
    </row>
    <row r="372" spans="1:24" x14ac:dyDescent="0.2">
      <c r="A372" s="7" t="s">
        <v>751</v>
      </c>
      <c r="B372" s="7" t="s">
        <v>873</v>
      </c>
      <c r="C372" s="8">
        <v>1</v>
      </c>
      <c r="D372" s="9">
        <v>12</v>
      </c>
      <c r="E372" s="10">
        <v>800</v>
      </c>
      <c r="F372" s="10">
        <v>0</v>
      </c>
      <c r="G372" s="11">
        <f t="shared" si="40"/>
        <v>0</v>
      </c>
      <c r="H372" s="10">
        <v>800</v>
      </c>
      <c r="I372" s="9">
        <v>12</v>
      </c>
      <c r="J372" s="8">
        <v>1</v>
      </c>
      <c r="K372" s="9">
        <v>16.7</v>
      </c>
      <c r="L372" s="9">
        <v>16.7</v>
      </c>
      <c r="M372" s="9">
        <f t="shared" si="41"/>
        <v>20.874999999999996</v>
      </c>
      <c r="N372" s="9">
        <f t="shared" si="42"/>
        <v>6.2015192135835582</v>
      </c>
      <c r="O372" s="9">
        <f t="shared" si="43"/>
        <v>7.2508917954815617</v>
      </c>
      <c r="P372" s="11">
        <f t="shared" si="44"/>
        <v>236.61106707976063</v>
      </c>
      <c r="Q372" s="11">
        <f t="shared" si="45"/>
        <v>187.89562151525118</v>
      </c>
      <c r="R372" s="8">
        <v>0</v>
      </c>
      <c r="S372" s="8">
        <v>0</v>
      </c>
      <c r="T372" s="8">
        <v>1</v>
      </c>
      <c r="U372" s="11">
        <f t="shared" si="46"/>
        <v>0</v>
      </c>
      <c r="V372" s="11">
        <f t="shared" si="47"/>
        <v>100</v>
      </c>
      <c r="W372" s="9">
        <v>3</v>
      </c>
      <c r="X372" s="9">
        <v>9</v>
      </c>
    </row>
    <row r="373" spans="1:24" x14ac:dyDescent="0.2">
      <c r="A373" s="7" t="s">
        <v>751</v>
      </c>
      <c r="B373" s="7" t="s">
        <v>406</v>
      </c>
      <c r="C373" s="8">
        <v>1</v>
      </c>
      <c r="D373" s="9">
        <v>15</v>
      </c>
      <c r="E373" s="10">
        <v>800</v>
      </c>
      <c r="F373" s="10">
        <v>0</v>
      </c>
      <c r="G373" s="11">
        <f t="shared" si="40"/>
        <v>0</v>
      </c>
      <c r="H373" s="10">
        <v>800</v>
      </c>
      <c r="I373" s="9">
        <v>15</v>
      </c>
      <c r="J373" s="8">
        <v>1</v>
      </c>
      <c r="K373" s="9">
        <v>0</v>
      </c>
      <c r="L373" s="9">
        <v>0</v>
      </c>
      <c r="M373" s="9">
        <f t="shared" si="41"/>
        <v>0</v>
      </c>
      <c r="N373" s="9">
        <f t="shared" si="42"/>
        <v>6.2015192135835582</v>
      </c>
      <c r="O373" s="9">
        <f t="shared" si="43"/>
        <v>7.2508917954815617</v>
      </c>
      <c r="P373" s="11">
        <f t="shared" si="44"/>
        <v>-100</v>
      </c>
      <c r="Q373" s="11">
        <f t="shared" si="45"/>
        <v>-100</v>
      </c>
      <c r="R373" s="8">
        <v>0</v>
      </c>
      <c r="S373" s="8">
        <v>0</v>
      </c>
      <c r="T373" s="8">
        <v>0</v>
      </c>
      <c r="U373" s="11">
        <f t="shared" si="46"/>
        <v>0</v>
      </c>
      <c r="V373" s="11">
        <f t="shared" si="47"/>
        <v>0</v>
      </c>
      <c r="W373" s="9">
        <v>4</v>
      </c>
      <c r="X373" s="9">
        <v>9</v>
      </c>
    </row>
    <row r="374" spans="1:24" x14ac:dyDescent="0.2">
      <c r="A374" s="7" t="s">
        <v>751</v>
      </c>
      <c r="B374" s="7" t="s">
        <v>875</v>
      </c>
      <c r="C374" s="8">
        <v>3</v>
      </c>
      <c r="D374" s="9">
        <v>9.17</v>
      </c>
      <c r="E374" s="10">
        <v>3100</v>
      </c>
      <c r="F374" s="10">
        <v>300</v>
      </c>
      <c r="G374" s="11">
        <f t="shared" si="40"/>
        <v>9.67741935483871</v>
      </c>
      <c r="H374" s="10">
        <v>3400</v>
      </c>
      <c r="I374" s="9">
        <v>9.17</v>
      </c>
      <c r="J374" s="8">
        <v>3</v>
      </c>
      <c r="K374" s="9">
        <v>20.399999999999999</v>
      </c>
      <c r="L374" s="9">
        <v>20.399999999999999</v>
      </c>
      <c r="M374" s="9">
        <f t="shared" si="41"/>
        <v>5.9999999999999991</v>
      </c>
      <c r="N374" s="9">
        <f t="shared" si="42"/>
        <v>6.2015192135835582</v>
      </c>
      <c r="O374" s="9">
        <f t="shared" si="43"/>
        <v>7.2508917954815617</v>
      </c>
      <c r="P374" s="11">
        <f t="shared" si="44"/>
        <v>-3.2495136537214862</v>
      </c>
      <c r="Q374" s="11">
        <f t="shared" si="45"/>
        <v>-17.251557887831996</v>
      </c>
      <c r="R374" s="8">
        <v>0</v>
      </c>
      <c r="S374" s="8">
        <v>1</v>
      </c>
      <c r="T374" s="8">
        <v>1</v>
      </c>
      <c r="U374" s="11">
        <f t="shared" si="46"/>
        <v>0</v>
      </c>
      <c r="V374" s="11">
        <f t="shared" si="47"/>
        <v>66.666666666666657</v>
      </c>
      <c r="W374" s="9">
        <v>4</v>
      </c>
      <c r="X374" s="9">
        <v>9.33</v>
      </c>
    </row>
    <row r="375" spans="1:24" x14ac:dyDescent="0.2">
      <c r="A375" s="7" t="s">
        <v>751</v>
      </c>
      <c r="B375" s="7" t="s">
        <v>877</v>
      </c>
      <c r="C375" s="8">
        <v>1</v>
      </c>
      <c r="D375" s="9">
        <v>10</v>
      </c>
      <c r="E375" s="10">
        <v>900</v>
      </c>
      <c r="F375" s="10">
        <v>0</v>
      </c>
      <c r="G375" s="11">
        <f t="shared" si="40"/>
        <v>0</v>
      </c>
      <c r="H375" s="10">
        <v>900</v>
      </c>
      <c r="I375" s="9">
        <v>10</v>
      </c>
      <c r="J375" s="8">
        <v>1</v>
      </c>
      <c r="K375" s="9">
        <v>0</v>
      </c>
      <c r="L375" s="9">
        <v>0</v>
      </c>
      <c r="M375" s="9">
        <f t="shared" si="41"/>
        <v>0</v>
      </c>
      <c r="N375" s="9">
        <f t="shared" si="42"/>
        <v>6.2015192135835582</v>
      </c>
      <c r="O375" s="9">
        <f t="shared" si="43"/>
        <v>7.2508917954815617</v>
      </c>
      <c r="P375" s="11">
        <f t="shared" si="44"/>
        <v>-100</v>
      </c>
      <c r="Q375" s="11">
        <f t="shared" si="45"/>
        <v>-100</v>
      </c>
      <c r="R375" s="8">
        <v>0</v>
      </c>
      <c r="S375" s="8">
        <v>0</v>
      </c>
      <c r="T375" s="8">
        <v>0</v>
      </c>
      <c r="U375" s="11">
        <f t="shared" si="46"/>
        <v>0</v>
      </c>
      <c r="V375" s="11">
        <f t="shared" si="47"/>
        <v>0</v>
      </c>
      <c r="W375" s="9">
        <v>5</v>
      </c>
      <c r="X375" s="9">
        <v>9</v>
      </c>
    </row>
    <row r="376" spans="1:24" x14ac:dyDescent="0.2">
      <c r="A376" s="7" t="s">
        <v>751</v>
      </c>
      <c r="B376" s="7" t="s">
        <v>232</v>
      </c>
      <c r="C376" s="8">
        <v>1</v>
      </c>
      <c r="D376" s="9">
        <v>10</v>
      </c>
      <c r="E376" s="10">
        <v>900</v>
      </c>
      <c r="F376" s="10">
        <v>0</v>
      </c>
      <c r="G376" s="11">
        <f t="shared" si="40"/>
        <v>0</v>
      </c>
      <c r="H376" s="10">
        <v>900</v>
      </c>
      <c r="I376" s="9">
        <v>10</v>
      </c>
      <c r="J376" s="8">
        <v>1</v>
      </c>
      <c r="K376" s="9">
        <v>0</v>
      </c>
      <c r="L376" s="9">
        <v>0</v>
      </c>
      <c r="M376" s="9">
        <f t="shared" si="41"/>
        <v>0</v>
      </c>
      <c r="N376" s="9">
        <f t="shared" si="42"/>
        <v>6.2015192135835582</v>
      </c>
      <c r="O376" s="9">
        <f t="shared" si="43"/>
        <v>7.2508917954815617</v>
      </c>
      <c r="P376" s="11">
        <f t="shared" si="44"/>
        <v>-100</v>
      </c>
      <c r="Q376" s="11">
        <f t="shared" si="45"/>
        <v>-100</v>
      </c>
      <c r="R376" s="8">
        <v>0</v>
      </c>
      <c r="S376" s="8">
        <v>0</v>
      </c>
      <c r="T376" s="8">
        <v>0</v>
      </c>
      <c r="U376" s="11">
        <f t="shared" si="46"/>
        <v>0</v>
      </c>
      <c r="V376" s="11">
        <f t="shared" si="47"/>
        <v>0</v>
      </c>
      <c r="W376" s="9">
        <v>5</v>
      </c>
      <c r="X376" s="9">
        <v>9</v>
      </c>
    </row>
    <row r="377" spans="1:24" x14ac:dyDescent="0.2">
      <c r="A377" s="7" t="s">
        <v>751</v>
      </c>
      <c r="B377" s="7" t="s">
        <v>879</v>
      </c>
      <c r="C377" s="8">
        <v>1</v>
      </c>
      <c r="D377" s="9">
        <v>2</v>
      </c>
      <c r="E377" s="10">
        <v>1900</v>
      </c>
      <c r="F377" s="10">
        <v>0</v>
      </c>
      <c r="G377" s="11">
        <f t="shared" si="40"/>
        <v>0</v>
      </c>
      <c r="H377" s="10">
        <v>1900</v>
      </c>
      <c r="I377" s="9">
        <v>2</v>
      </c>
      <c r="J377" s="8">
        <v>1</v>
      </c>
      <c r="K377" s="9">
        <v>0</v>
      </c>
      <c r="L377" s="9">
        <v>0</v>
      </c>
      <c r="M377" s="9">
        <f t="shared" si="41"/>
        <v>0</v>
      </c>
      <c r="N377" s="9">
        <f t="shared" si="42"/>
        <v>6.2015192135835582</v>
      </c>
      <c r="O377" s="9">
        <f t="shared" si="43"/>
        <v>7.2508917954815617</v>
      </c>
      <c r="P377" s="11">
        <f t="shared" si="44"/>
        <v>-100</v>
      </c>
      <c r="Q377" s="11">
        <f t="shared" si="45"/>
        <v>-100</v>
      </c>
      <c r="R377" s="8">
        <v>0</v>
      </c>
      <c r="S377" s="8">
        <v>0</v>
      </c>
      <c r="T377" s="8">
        <v>0</v>
      </c>
      <c r="U377" s="11">
        <f t="shared" si="46"/>
        <v>0</v>
      </c>
      <c r="V377" s="11">
        <f t="shared" si="47"/>
        <v>0</v>
      </c>
      <c r="W377" s="9">
        <v>8</v>
      </c>
      <c r="X377" s="9">
        <v>9</v>
      </c>
    </row>
    <row r="378" spans="1:24" x14ac:dyDescent="0.2">
      <c r="A378" s="7" t="s">
        <v>751</v>
      </c>
      <c r="B378" s="7" t="s">
        <v>238</v>
      </c>
      <c r="C378" s="8">
        <v>2</v>
      </c>
      <c r="D378" s="9">
        <v>10.5</v>
      </c>
      <c r="E378" s="10">
        <v>2000</v>
      </c>
      <c r="F378" s="10">
        <v>0</v>
      </c>
      <c r="G378" s="11">
        <f t="shared" si="40"/>
        <v>0</v>
      </c>
      <c r="H378" s="10">
        <v>2000</v>
      </c>
      <c r="I378" s="9">
        <v>10.5</v>
      </c>
      <c r="J378" s="8">
        <v>2</v>
      </c>
      <c r="K378" s="9">
        <v>0</v>
      </c>
      <c r="L378" s="9">
        <v>0</v>
      </c>
      <c r="M378" s="9">
        <f t="shared" si="41"/>
        <v>0</v>
      </c>
      <c r="N378" s="9">
        <f t="shared" si="42"/>
        <v>6.2015192135835582</v>
      </c>
      <c r="O378" s="9">
        <f t="shared" si="43"/>
        <v>7.2508917954815617</v>
      </c>
      <c r="P378" s="11">
        <f t="shared" si="44"/>
        <v>-100</v>
      </c>
      <c r="Q378" s="11">
        <f t="shared" si="45"/>
        <v>-100</v>
      </c>
      <c r="R378" s="8">
        <v>0</v>
      </c>
      <c r="S378" s="8">
        <v>0</v>
      </c>
      <c r="T378" s="8">
        <v>0</v>
      </c>
      <c r="U378" s="11">
        <f t="shared" si="46"/>
        <v>0</v>
      </c>
      <c r="V378" s="11">
        <f t="shared" si="47"/>
        <v>0</v>
      </c>
      <c r="W378" s="9">
        <v>7</v>
      </c>
      <c r="X378" s="9">
        <v>9</v>
      </c>
    </row>
    <row r="379" spans="1:24" x14ac:dyDescent="0.2">
      <c r="A379" s="7" t="s">
        <v>751</v>
      </c>
      <c r="B379" s="7" t="s">
        <v>501</v>
      </c>
      <c r="C379" s="8">
        <v>2</v>
      </c>
      <c r="D379" s="9">
        <v>9.75</v>
      </c>
      <c r="E379" s="10">
        <v>2100</v>
      </c>
      <c r="F379" s="10">
        <v>200</v>
      </c>
      <c r="G379" s="11">
        <f t="shared" si="40"/>
        <v>9.5238095238095237</v>
      </c>
      <c r="H379" s="10">
        <v>2300</v>
      </c>
      <c r="I379" s="9">
        <v>9.75</v>
      </c>
      <c r="J379" s="8">
        <v>2</v>
      </c>
      <c r="K379" s="9">
        <v>0</v>
      </c>
      <c r="L379" s="9">
        <v>0</v>
      </c>
      <c r="M379" s="9">
        <f t="shared" si="41"/>
        <v>0</v>
      </c>
      <c r="N379" s="9">
        <f t="shared" si="42"/>
        <v>6.2015192135835582</v>
      </c>
      <c r="O379" s="9">
        <f t="shared" si="43"/>
        <v>7.2508917954815617</v>
      </c>
      <c r="P379" s="11">
        <f t="shared" si="44"/>
        <v>-100</v>
      </c>
      <c r="Q379" s="11">
        <f t="shared" si="45"/>
        <v>-100</v>
      </c>
      <c r="R379" s="8">
        <v>0</v>
      </c>
      <c r="S379" s="8">
        <v>0</v>
      </c>
      <c r="T379" s="8">
        <v>0</v>
      </c>
      <c r="U379" s="11">
        <f t="shared" si="46"/>
        <v>0</v>
      </c>
      <c r="V379" s="11">
        <f t="shared" si="47"/>
        <v>0</v>
      </c>
      <c r="W379" s="9">
        <v>6</v>
      </c>
      <c r="X379" s="9">
        <v>9.5</v>
      </c>
    </row>
    <row r="380" spans="1:24" x14ac:dyDescent="0.2">
      <c r="A380" s="7" t="s">
        <v>751</v>
      </c>
      <c r="B380" s="7" t="s">
        <v>884</v>
      </c>
      <c r="C380" s="8">
        <v>2</v>
      </c>
      <c r="D380" s="9">
        <v>5</v>
      </c>
      <c r="E380" s="10">
        <v>2600</v>
      </c>
      <c r="F380" s="10">
        <v>0</v>
      </c>
      <c r="G380" s="11">
        <f t="shared" si="40"/>
        <v>0</v>
      </c>
      <c r="H380" s="10">
        <v>2600</v>
      </c>
      <c r="I380" s="9">
        <v>5</v>
      </c>
      <c r="J380" s="8">
        <v>2</v>
      </c>
      <c r="K380" s="9">
        <v>96.18</v>
      </c>
      <c r="L380" s="9">
        <v>96.18</v>
      </c>
      <c r="M380" s="9">
        <f t="shared" si="41"/>
        <v>36.992307692307691</v>
      </c>
      <c r="N380" s="9">
        <f t="shared" si="42"/>
        <v>6.2015192135835582</v>
      </c>
      <c r="O380" s="9">
        <f t="shared" si="43"/>
        <v>7.2508917954815617</v>
      </c>
      <c r="P380" s="11">
        <f t="shared" si="44"/>
        <v>496.50396005032491</v>
      </c>
      <c r="Q380" s="11">
        <f t="shared" si="45"/>
        <v>410.17597194540502</v>
      </c>
      <c r="R380" s="8">
        <v>2</v>
      </c>
      <c r="S380" s="8">
        <v>2</v>
      </c>
      <c r="T380" s="8">
        <v>2</v>
      </c>
      <c r="U380" s="11">
        <f t="shared" si="46"/>
        <v>100</v>
      </c>
      <c r="V380" s="11">
        <f t="shared" si="47"/>
        <v>300</v>
      </c>
      <c r="W380" s="9">
        <v>1</v>
      </c>
      <c r="X380" s="9">
        <v>9</v>
      </c>
    </row>
    <row r="381" spans="1:24" x14ac:dyDescent="0.2">
      <c r="A381" s="7" t="s">
        <v>751</v>
      </c>
      <c r="B381" s="7" t="s">
        <v>368</v>
      </c>
      <c r="C381" s="8">
        <v>2</v>
      </c>
      <c r="D381" s="9">
        <v>10</v>
      </c>
      <c r="E381" s="10">
        <v>1800</v>
      </c>
      <c r="F381" s="10">
        <v>700</v>
      </c>
      <c r="G381" s="11">
        <f t="shared" si="40"/>
        <v>38.888888888888893</v>
      </c>
      <c r="H381" s="10">
        <v>2500</v>
      </c>
      <c r="I381" s="9">
        <v>10</v>
      </c>
      <c r="J381" s="8">
        <v>2</v>
      </c>
      <c r="K381" s="9">
        <v>26.51</v>
      </c>
      <c r="L381" s="9">
        <v>26.51</v>
      </c>
      <c r="M381" s="9">
        <f t="shared" si="41"/>
        <v>10.604000000000001</v>
      </c>
      <c r="N381" s="9">
        <f t="shared" si="42"/>
        <v>6.2015192135835582</v>
      </c>
      <c r="O381" s="9">
        <f t="shared" si="43"/>
        <v>7.2508917954815617</v>
      </c>
      <c r="P381" s="11">
        <f t="shared" si="44"/>
        <v>70.990359535989597</v>
      </c>
      <c r="Q381" s="11">
        <f t="shared" si="45"/>
        <v>46.244080026238279</v>
      </c>
      <c r="R381" s="8">
        <v>0</v>
      </c>
      <c r="S381" s="8">
        <v>1</v>
      </c>
      <c r="T381" s="8">
        <v>1</v>
      </c>
      <c r="U381" s="11">
        <f t="shared" si="46"/>
        <v>0</v>
      </c>
      <c r="V381" s="11">
        <f t="shared" si="47"/>
        <v>100</v>
      </c>
      <c r="W381" s="9">
        <v>4</v>
      </c>
      <c r="X381" s="9">
        <v>12</v>
      </c>
    </row>
    <row r="382" spans="1:24" x14ac:dyDescent="0.2">
      <c r="A382" s="7" t="s">
        <v>751</v>
      </c>
      <c r="B382" s="7" t="s">
        <v>494</v>
      </c>
      <c r="C382" s="8">
        <v>1</v>
      </c>
      <c r="D382" s="9">
        <v>12</v>
      </c>
      <c r="E382" s="10">
        <v>800</v>
      </c>
      <c r="F382" s="10">
        <v>400</v>
      </c>
      <c r="G382" s="11">
        <f t="shared" si="40"/>
        <v>50</v>
      </c>
      <c r="H382" s="10">
        <v>1200</v>
      </c>
      <c r="I382" s="9">
        <v>12</v>
      </c>
      <c r="J382" s="8">
        <v>1</v>
      </c>
      <c r="K382" s="9">
        <v>26.51</v>
      </c>
      <c r="L382" s="9">
        <v>26.51</v>
      </c>
      <c r="M382" s="9">
        <f t="shared" si="41"/>
        <v>22.091666666666669</v>
      </c>
      <c r="N382" s="9">
        <f t="shared" si="42"/>
        <v>6.2015192135835582</v>
      </c>
      <c r="O382" s="9">
        <f t="shared" si="43"/>
        <v>7.2508917954815617</v>
      </c>
      <c r="P382" s="11">
        <f t="shared" si="44"/>
        <v>256.22991569997833</v>
      </c>
      <c r="Q382" s="11">
        <f t="shared" si="45"/>
        <v>204.67516672132976</v>
      </c>
      <c r="R382" s="8">
        <v>0</v>
      </c>
      <c r="S382" s="8">
        <v>1</v>
      </c>
      <c r="T382" s="8">
        <v>1</v>
      </c>
      <c r="U382" s="11">
        <f t="shared" si="46"/>
        <v>0</v>
      </c>
      <c r="V382" s="11">
        <f t="shared" si="47"/>
        <v>200</v>
      </c>
      <c r="W382" s="9">
        <v>2</v>
      </c>
      <c r="X382" s="9">
        <v>12</v>
      </c>
    </row>
    <row r="383" spans="1:24" x14ac:dyDescent="0.2">
      <c r="A383" s="7" t="s">
        <v>751</v>
      </c>
      <c r="B383" s="7" t="s">
        <v>887</v>
      </c>
      <c r="C383" s="8">
        <v>1</v>
      </c>
      <c r="D383" s="9">
        <v>15</v>
      </c>
      <c r="E383" s="10">
        <v>800</v>
      </c>
      <c r="F383" s="10">
        <v>200</v>
      </c>
      <c r="G383" s="11">
        <f t="shared" si="40"/>
        <v>25</v>
      </c>
      <c r="H383" s="10">
        <v>1000</v>
      </c>
      <c r="I383" s="9">
        <v>15</v>
      </c>
      <c r="J383" s="8">
        <v>1</v>
      </c>
      <c r="K383" s="9">
        <v>0</v>
      </c>
      <c r="L383" s="9">
        <v>0</v>
      </c>
      <c r="M383" s="9">
        <f t="shared" si="41"/>
        <v>0</v>
      </c>
      <c r="N383" s="9">
        <f t="shared" si="42"/>
        <v>6.2015192135835582</v>
      </c>
      <c r="O383" s="9">
        <f t="shared" si="43"/>
        <v>7.2508917954815617</v>
      </c>
      <c r="P383" s="11">
        <f t="shared" si="44"/>
        <v>-100</v>
      </c>
      <c r="Q383" s="11">
        <f t="shared" si="45"/>
        <v>-100</v>
      </c>
      <c r="R383" s="8">
        <v>0</v>
      </c>
      <c r="S383" s="8">
        <v>0</v>
      </c>
      <c r="T383" s="8">
        <v>0</v>
      </c>
      <c r="U383" s="11">
        <f t="shared" si="46"/>
        <v>0</v>
      </c>
      <c r="V383" s="11">
        <f t="shared" si="47"/>
        <v>0</v>
      </c>
      <c r="W383" s="9">
        <v>5</v>
      </c>
      <c r="X383" s="9">
        <v>12</v>
      </c>
    </row>
    <row r="384" spans="1:24" x14ac:dyDescent="0.2">
      <c r="A384" s="7" t="s">
        <v>751</v>
      </c>
      <c r="B384" s="7" t="s">
        <v>388</v>
      </c>
      <c r="C384" s="8">
        <v>1</v>
      </c>
      <c r="D384" s="9">
        <v>6</v>
      </c>
      <c r="E384" s="10">
        <v>1200</v>
      </c>
      <c r="F384" s="10">
        <v>300</v>
      </c>
      <c r="G384" s="11">
        <f t="shared" si="40"/>
        <v>25</v>
      </c>
      <c r="H384" s="10">
        <v>1500</v>
      </c>
      <c r="I384" s="9">
        <v>6</v>
      </c>
      <c r="J384" s="8">
        <v>1</v>
      </c>
      <c r="K384" s="9">
        <v>0</v>
      </c>
      <c r="L384" s="9">
        <v>0</v>
      </c>
      <c r="M384" s="9">
        <f t="shared" si="41"/>
        <v>0</v>
      </c>
      <c r="N384" s="9">
        <f t="shared" si="42"/>
        <v>6.2015192135835582</v>
      </c>
      <c r="O384" s="9">
        <f t="shared" si="43"/>
        <v>7.2508917954815617</v>
      </c>
      <c r="P384" s="11">
        <f t="shared" si="44"/>
        <v>-100</v>
      </c>
      <c r="Q384" s="11">
        <f t="shared" si="45"/>
        <v>-100</v>
      </c>
      <c r="R384" s="8">
        <v>0</v>
      </c>
      <c r="S384" s="8">
        <v>0</v>
      </c>
      <c r="T384" s="8">
        <v>0</v>
      </c>
      <c r="U384" s="11">
        <f t="shared" si="46"/>
        <v>0</v>
      </c>
      <c r="V384" s="11">
        <f t="shared" si="47"/>
        <v>0</v>
      </c>
      <c r="W384" s="9">
        <v>4</v>
      </c>
      <c r="X384" s="9">
        <v>12</v>
      </c>
    </row>
    <row r="385" spans="1:24" x14ac:dyDescent="0.2">
      <c r="A385" s="7" t="s">
        <v>751</v>
      </c>
      <c r="B385" s="7" t="s">
        <v>891</v>
      </c>
      <c r="C385" s="8">
        <v>1</v>
      </c>
      <c r="D385" s="9">
        <v>6</v>
      </c>
      <c r="E385" s="10">
        <v>1200</v>
      </c>
      <c r="F385" s="10">
        <v>300</v>
      </c>
      <c r="G385" s="11">
        <f t="shared" si="40"/>
        <v>25</v>
      </c>
      <c r="H385" s="10">
        <v>1500</v>
      </c>
      <c r="I385" s="9">
        <v>6</v>
      </c>
      <c r="J385" s="8">
        <v>1</v>
      </c>
      <c r="K385" s="9">
        <v>0</v>
      </c>
      <c r="L385" s="9">
        <v>0</v>
      </c>
      <c r="M385" s="9">
        <f t="shared" si="41"/>
        <v>0</v>
      </c>
      <c r="N385" s="9">
        <f t="shared" si="42"/>
        <v>6.2015192135835582</v>
      </c>
      <c r="O385" s="9">
        <f t="shared" si="43"/>
        <v>7.2508917954815617</v>
      </c>
      <c r="P385" s="11">
        <f t="shared" si="44"/>
        <v>-100</v>
      </c>
      <c r="Q385" s="11">
        <f t="shared" si="45"/>
        <v>-100</v>
      </c>
      <c r="R385" s="8">
        <v>0</v>
      </c>
      <c r="S385" s="8">
        <v>0</v>
      </c>
      <c r="T385" s="8">
        <v>0</v>
      </c>
      <c r="U385" s="11">
        <f t="shared" si="46"/>
        <v>0</v>
      </c>
      <c r="V385" s="11">
        <f t="shared" si="47"/>
        <v>0</v>
      </c>
      <c r="W385" s="9">
        <v>4</v>
      </c>
      <c r="X385" s="9">
        <v>12</v>
      </c>
    </row>
    <row r="386" spans="1:24" x14ac:dyDescent="0.2">
      <c r="A386" s="7" t="s">
        <v>751</v>
      </c>
      <c r="B386" s="7" t="s">
        <v>894</v>
      </c>
      <c r="C386" s="8">
        <v>1</v>
      </c>
      <c r="D386" s="9">
        <v>12</v>
      </c>
      <c r="E386" s="10">
        <v>800</v>
      </c>
      <c r="F386" s="10">
        <v>0</v>
      </c>
      <c r="G386" s="11">
        <f t="shared" ref="G386:G449" si="48">IF(E386&gt;0,(F386/E386)*100,0)</f>
        <v>0</v>
      </c>
      <c r="H386" s="10">
        <v>0</v>
      </c>
      <c r="I386" s="9">
        <v>12</v>
      </c>
      <c r="J386" s="8">
        <v>0</v>
      </c>
      <c r="K386" s="9">
        <v>0</v>
      </c>
      <c r="L386" s="9">
        <v>0</v>
      </c>
      <c r="M386" s="9">
        <f t="shared" ref="M386:M449" si="49">IF(H386&gt;0,(K386/H386)*1000,0)</f>
        <v>0</v>
      </c>
      <c r="N386" s="9">
        <f t="shared" ref="N386:N449" si="50">IF(SUMIF($A$2:$A$2919,A386,$H$2:$H$2919)&gt;0,SUMIF($A$2:$A$2919,A386,$K$2:$K$2919)/SUMIF($A$2:$A$2919,A386,$H$2:$H$2919)*1000,0)</f>
        <v>6.2015192135835582</v>
      </c>
      <c r="O386" s="9">
        <f t="shared" ref="O386:O449" si="51">IF(SUM($H$2:$H$2919)&gt;0,SUM($K$2:$K$2919)/SUM($H$2:$H$2919)*1000,0)</f>
        <v>7.2508917954815617</v>
      </c>
      <c r="P386" s="11">
        <f t="shared" ref="P386:P449" si="52">IF(N386&gt;0,(M386-N386)/N386*100,0)</f>
        <v>-100</v>
      </c>
      <c r="Q386" s="11">
        <f t="shared" ref="Q386:Q449" si="53">IF(O386&gt;0,(M386-O386)/O386*100,0)</f>
        <v>-100</v>
      </c>
      <c r="R386" s="8">
        <v>0</v>
      </c>
      <c r="S386" s="8">
        <v>0</v>
      </c>
      <c r="T386" s="8">
        <v>0</v>
      </c>
      <c r="U386" s="11">
        <f t="shared" ref="U386:U449" si="54">IF(J386&gt;0,(R386/J386)*100,0)</f>
        <v>0</v>
      </c>
      <c r="V386" s="11">
        <f t="shared" ref="V386:V449" si="55">IF(J386&gt;0,((R386+S386+T386)/J386)*100,0)</f>
        <v>0</v>
      </c>
      <c r="W386" s="9">
        <v>0</v>
      </c>
      <c r="X386" s="9">
        <v>0</v>
      </c>
    </row>
    <row r="387" spans="1:24" x14ac:dyDescent="0.2">
      <c r="A387" s="7" t="s">
        <v>751</v>
      </c>
      <c r="B387" s="7" t="s">
        <v>419</v>
      </c>
      <c r="C387" s="8">
        <v>2</v>
      </c>
      <c r="D387" s="9">
        <v>4.75</v>
      </c>
      <c r="E387" s="10">
        <v>2700</v>
      </c>
      <c r="F387" s="10">
        <v>500</v>
      </c>
      <c r="G387" s="11">
        <f t="shared" si="48"/>
        <v>18.518518518518519</v>
      </c>
      <c r="H387" s="10">
        <v>3200</v>
      </c>
      <c r="I387" s="9">
        <v>4.75</v>
      </c>
      <c r="J387" s="8">
        <v>2</v>
      </c>
      <c r="K387" s="9">
        <v>31.89</v>
      </c>
      <c r="L387" s="9">
        <v>31.89</v>
      </c>
      <c r="M387" s="9">
        <f t="shared" si="49"/>
        <v>9.9656250000000011</v>
      </c>
      <c r="N387" s="9">
        <f t="shared" si="50"/>
        <v>6.2015192135835582</v>
      </c>
      <c r="O387" s="9">
        <f t="shared" si="51"/>
        <v>7.2508917954815617</v>
      </c>
      <c r="P387" s="11">
        <f t="shared" si="52"/>
        <v>60.696510915772009</v>
      </c>
      <c r="Q387" s="11">
        <f t="shared" si="53"/>
        <v>37.439990570679079</v>
      </c>
      <c r="R387" s="8">
        <v>1</v>
      </c>
      <c r="S387" s="8">
        <v>1</v>
      </c>
      <c r="T387" s="8">
        <v>1</v>
      </c>
      <c r="U387" s="11">
        <f t="shared" si="54"/>
        <v>50</v>
      </c>
      <c r="V387" s="11">
        <f t="shared" si="55"/>
        <v>150</v>
      </c>
      <c r="W387" s="9">
        <v>2.5</v>
      </c>
      <c r="X387" s="9">
        <v>10.5</v>
      </c>
    </row>
    <row r="388" spans="1:24" x14ac:dyDescent="0.2">
      <c r="A388" s="7" t="s">
        <v>751</v>
      </c>
      <c r="B388" s="7" t="s">
        <v>898</v>
      </c>
      <c r="C388" s="8">
        <v>1</v>
      </c>
      <c r="D388" s="9">
        <v>20</v>
      </c>
      <c r="E388" s="10">
        <v>700</v>
      </c>
      <c r="F388" s="10">
        <v>100</v>
      </c>
      <c r="G388" s="11">
        <f t="shared" si="48"/>
        <v>14.285714285714285</v>
      </c>
      <c r="H388" s="10">
        <v>800</v>
      </c>
      <c r="I388" s="9">
        <v>20</v>
      </c>
      <c r="J388" s="8">
        <v>1</v>
      </c>
      <c r="K388" s="9">
        <v>0</v>
      </c>
      <c r="L388" s="9">
        <v>0</v>
      </c>
      <c r="M388" s="9">
        <f t="shared" si="49"/>
        <v>0</v>
      </c>
      <c r="N388" s="9">
        <f t="shared" si="50"/>
        <v>6.2015192135835582</v>
      </c>
      <c r="O388" s="9">
        <f t="shared" si="51"/>
        <v>7.2508917954815617</v>
      </c>
      <c r="P388" s="11">
        <f t="shared" si="52"/>
        <v>-100</v>
      </c>
      <c r="Q388" s="11">
        <f t="shared" si="53"/>
        <v>-100</v>
      </c>
      <c r="R388" s="8">
        <v>0</v>
      </c>
      <c r="S388" s="8">
        <v>0</v>
      </c>
      <c r="T388" s="8">
        <v>0</v>
      </c>
      <c r="U388" s="11">
        <f t="shared" si="54"/>
        <v>0</v>
      </c>
      <c r="V388" s="11">
        <f t="shared" si="55"/>
        <v>0</v>
      </c>
      <c r="W388" s="9">
        <v>7</v>
      </c>
      <c r="X388" s="9">
        <v>12</v>
      </c>
    </row>
    <row r="389" spans="1:24" x14ac:dyDescent="0.2">
      <c r="A389" s="7" t="s">
        <v>751</v>
      </c>
      <c r="B389" s="7" t="s">
        <v>899</v>
      </c>
      <c r="C389" s="8">
        <v>1</v>
      </c>
      <c r="D389" s="9">
        <v>20</v>
      </c>
      <c r="E389" s="10">
        <v>700</v>
      </c>
      <c r="F389" s="10">
        <v>100</v>
      </c>
      <c r="G389" s="11">
        <f t="shared" si="48"/>
        <v>14.285714285714285</v>
      </c>
      <c r="H389" s="10">
        <v>800</v>
      </c>
      <c r="I389" s="9">
        <v>20</v>
      </c>
      <c r="J389" s="8">
        <v>1</v>
      </c>
      <c r="K389" s="9">
        <v>0</v>
      </c>
      <c r="L389" s="9">
        <v>0</v>
      </c>
      <c r="M389" s="9">
        <f t="shared" si="49"/>
        <v>0</v>
      </c>
      <c r="N389" s="9">
        <f t="shared" si="50"/>
        <v>6.2015192135835582</v>
      </c>
      <c r="O389" s="9">
        <f t="shared" si="51"/>
        <v>7.2508917954815617</v>
      </c>
      <c r="P389" s="11">
        <f t="shared" si="52"/>
        <v>-100</v>
      </c>
      <c r="Q389" s="11">
        <f t="shared" si="53"/>
        <v>-100</v>
      </c>
      <c r="R389" s="8">
        <v>0</v>
      </c>
      <c r="S389" s="8">
        <v>0</v>
      </c>
      <c r="T389" s="8">
        <v>0</v>
      </c>
      <c r="U389" s="11">
        <f t="shared" si="54"/>
        <v>0</v>
      </c>
      <c r="V389" s="11">
        <f t="shared" si="55"/>
        <v>0</v>
      </c>
      <c r="W389" s="9">
        <v>7</v>
      </c>
      <c r="X389" s="9">
        <v>12</v>
      </c>
    </row>
    <row r="390" spans="1:24" x14ac:dyDescent="0.2">
      <c r="A390" s="7" t="s">
        <v>751</v>
      </c>
      <c r="B390" s="7" t="s">
        <v>244</v>
      </c>
      <c r="C390" s="8">
        <v>1</v>
      </c>
      <c r="D390" s="9">
        <v>4.5</v>
      </c>
      <c r="E390" s="10">
        <v>1300</v>
      </c>
      <c r="F390" s="10">
        <v>400</v>
      </c>
      <c r="G390" s="11">
        <f t="shared" si="48"/>
        <v>30.76923076923077</v>
      </c>
      <c r="H390" s="10">
        <v>1700</v>
      </c>
      <c r="I390" s="9">
        <v>4.5</v>
      </c>
      <c r="J390" s="8">
        <v>1</v>
      </c>
      <c r="K390" s="9">
        <v>0</v>
      </c>
      <c r="L390" s="9">
        <v>0</v>
      </c>
      <c r="M390" s="9">
        <f t="shared" si="49"/>
        <v>0</v>
      </c>
      <c r="N390" s="9">
        <f t="shared" si="50"/>
        <v>6.2015192135835582</v>
      </c>
      <c r="O390" s="9">
        <f t="shared" si="51"/>
        <v>7.2508917954815617</v>
      </c>
      <c r="P390" s="11">
        <f t="shared" si="52"/>
        <v>-100</v>
      </c>
      <c r="Q390" s="11">
        <f t="shared" si="53"/>
        <v>-100</v>
      </c>
      <c r="R390" s="8">
        <v>0</v>
      </c>
      <c r="S390" s="8">
        <v>0</v>
      </c>
      <c r="T390" s="8">
        <v>0</v>
      </c>
      <c r="U390" s="11">
        <f t="shared" si="54"/>
        <v>0</v>
      </c>
      <c r="V390" s="11">
        <f t="shared" si="55"/>
        <v>0</v>
      </c>
      <c r="W390" s="9">
        <v>8</v>
      </c>
      <c r="X390" s="9">
        <v>12</v>
      </c>
    </row>
    <row r="391" spans="1:24" x14ac:dyDescent="0.2">
      <c r="A391" s="7" t="s">
        <v>751</v>
      </c>
      <c r="B391" s="7" t="s">
        <v>696</v>
      </c>
      <c r="C391" s="8">
        <v>1</v>
      </c>
      <c r="D391" s="9">
        <v>4.5</v>
      </c>
      <c r="E391" s="10">
        <v>1300</v>
      </c>
      <c r="F391" s="10">
        <v>400</v>
      </c>
      <c r="G391" s="11">
        <f t="shared" si="48"/>
        <v>30.76923076923077</v>
      </c>
      <c r="H391" s="10">
        <v>1700</v>
      </c>
      <c r="I391" s="9">
        <v>4.5</v>
      </c>
      <c r="J391" s="8">
        <v>1</v>
      </c>
      <c r="K391" s="9">
        <v>0</v>
      </c>
      <c r="L391" s="9">
        <v>0</v>
      </c>
      <c r="M391" s="9">
        <f t="shared" si="49"/>
        <v>0</v>
      </c>
      <c r="N391" s="9">
        <f t="shared" si="50"/>
        <v>6.2015192135835582</v>
      </c>
      <c r="O391" s="9">
        <f t="shared" si="51"/>
        <v>7.2508917954815617</v>
      </c>
      <c r="P391" s="11">
        <f t="shared" si="52"/>
        <v>-100</v>
      </c>
      <c r="Q391" s="11">
        <f t="shared" si="53"/>
        <v>-100</v>
      </c>
      <c r="R391" s="8">
        <v>0</v>
      </c>
      <c r="S391" s="8">
        <v>0</v>
      </c>
      <c r="T391" s="8">
        <v>0</v>
      </c>
      <c r="U391" s="11">
        <f t="shared" si="54"/>
        <v>0</v>
      </c>
      <c r="V391" s="11">
        <f t="shared" si="55"/>
        <v>0</v>
      </c>
      <c r="W391" s="9">
        <v>8</v>
      </c>
      <c r="X391" s="9">
        <v>12</v>
      </c>
    </row>
    <row r="392" spans="1:24" x14ac:dyDescent="0.2">
      <c r="A392" s="7" t="s">
        <v>751</v>
      </c>
      <c r="B392" s="7" t="s">
        <v>382</v>
      </c>
      <c r="C392" s="8">
        <v>1</v>
      </c>
      <c r="D392" s="9">
        <v>10</v>
      </c>
      <c r="E392" s="10">
        <v>900</v>
      </c>
      <c r="F392" s="10">
        <v>300</v>
      </c>
      <c r="G392" s="11">
        <f t="shared" si="48"/>
        <v>33.333333333333329</v>
      </c>
      <c r="H392" s="10">
        <v>1200</v>
      </c>
      <c r="I392" s="9">
        <v>10</v>
      </c>
      <c r="J392" s="8">
        <v>1</v>
      </c>
      <c r="K392" s="9">
        <v>0</v>
      </c>
      <c r="L392" s="9">
        <v>0</v>
      </c>
      <c r="M392" s="9">
        <f t="shared" si="49"/>
        <v>0</v>
      </c>
      <c r="N392" s="9">
        <f t="shared" si="50"/>
        <v>6.2015192135835582</v>
      </c>
      <c r="O392" s="9">
        <f t="shared" si="51"/>
        <v>7.2508917954815617</v>
      </c>
      <c r="P392" s="11">
        <f t="shared" si="52"/>
        <v>-100</v>
      </c>
      <c r="Q392" s="11">
        <f t="shared" si="53"/>
        <v>-100</v>
      </c>
      <c r="R392" s="8">
        <v>0</v>
      </c>
      <c r="S392" s="8">
        <v>0</v>
      </c>
      <c r="T392" s="8">
        <v>0</v>
      </c>
      <c r="U392" s="11">
        <f t="shared" si="54"/>
        <v>0</v>
      </c>
      <c r="V392" s="11">
        <f t="shared" si="55"/>
        <v>0</v>
      </c>
      <c r="W392" s="9">
        <v>9</v>
      </c>
      <c r="X392" s="9">
        <v>12</v>
      </c>
    </row>
    <row r="393" spans="1:24" x14ac:dyDescent="0.2">
      <c r="A393" s="7" t="s">
        <v>751</v>
      </c>
      <c r="B393" s="7" t="s">
        <v>422</v>
      </c>
      <c r="C393" s="8">
        <v>1</v>
      </c>
      <c r="D393" s="9">
        <v>10</v>
      </c>
      <c r="E393" s="10">
        <v>900</v>
      </c>
      <c r="F393" s="10">
        <v>300</v>
      </c>
      <c r="G393" s="11">
        <f t="shared" si="48"/>
        <v>33.333333333333329</v>
      </c>
      <c r="H393" s="10">
        <v>1200</v>
      </c>
      <c r="I393" s="9">
        <v>10</v>
      </c>
      <c r="J393" s="8">
        <v>1</v>
      </c>
      <c r="K393" s="9">
        <v>0</v>
      </c>
      <c r="L393" s="9">
        <v>0</v>
      </c>
      <c r="M393" s="9">
        <f t="shared" si="49"/>
        <v>0</v>
      </c>
      <c r="N393" s="9">
        <f t="shared" si="50"/>
        <v>6.2015192135835582</v>
      </c>
      <c r="O393" s="9">
        <f t="shared" si="51"/>
        <v>7.2508917954815617</v>
      </c>
      <c r="P393" s="11">
        <f t="shared" si="52"/>
        <v>-100</v>
      </c>
      <c r="Q393" s="11">
        <f t="shared" si="53"/>
        <v>-100</v>
      </c>
      <c r="R393" s="8">
        <v>0</v>
      </c>
      <c r="S393" s="8">
        <v>0</v>
      </c>
      <c r="T393" s="8">
        <v>0</v>
      </c>
      <c r="U393" s="11">
        <f t="shared" si="54"/>
        <v>0</v>
      </c>
      <c r="V393" s="11">
        <f t="shared" si="55"/>
        <v>0</v>
      </c>
      <c r="W393" s="9">
        <v>9</v>
      </c>
      <c r="X393" s="9">
        <v>12</v>
      </c>
    </row>
    <row r="394" spans="1:24" x14ac:dyDescent="0.2">
      <c r="A394" s="7" t="s">
        <v>751</v>
      </c>
      <c r="B394" s="7" t="s">
        <v>905</v>
      </c>
      <c r="C394" s="8">
        <v>1</v>
      </c>
      <c r="D394" s="9">
        <v>15</v>
      </c>
      <c r="E394" s="10">
        <v>800</v>
      </c>
      <c r="F394" s="10">
        <v>200</v>
      </c>
      <c r="G394" s="11">
        <f t="shared" si="48"/>
        <v>25</v>
      </c>
      <c r="H394" s="10">
        <v>1000</v>
      </c>
      <c r="I394" s="9">
        <v>15</v>
      </c>
      <c r="J394" s="8">
        <v>1</v>
      </c>
      <c r="K394" s="9">
        <v>0</v>
      </c>
      <c r="L394" s="9">
        <v>0</v>
      </c>
      <c r="M394" s="9">
        <f t="shared" si="49"/>
        <v>0</v>
      </c>
      <c r="N394" s="9">
        <f t="shared" si="50"/>
        <v>6.2015192135835582</v>
      </c>
      <c r="O394" s="9">
        <f t="shared" si="51"/>
        <v>7.2508917954815617</v>
      </c>
      <c r="P394" s="11">
        <f t="shared" si="52"/>
        <v>-100</v>
      </c>
      <c r="Q394" s="11">
        <f t="shared" si="53"/>
        <v>-100</v>
      </c>
      <c r="R394" s="8">
        <v>0</v>
      </c>
      <c r="S394" s="8">
        <v>0</v>
      </c>
      <c r="T394" s="8">
        <v>0</v>
      </c>
      <c r="U394" s="11">
        <f t="shared" si="54"/>
        <v>0</v>
      </c>
      <c r="V394" s="11">
        <f t="shared" si="55"/>
        <v>0</v>
      </c>
      <c r="W394" s="9">
        <v>11</v>
      </c>
      <c r="X394" s="9">
        <v>12</v>
      </c>
    </row>
    <row r="395" spans="1:24" x14ac:dyDescent="0.2">
      <c r="A395" s="7" t="s">
        <v>751</v>
      </c>
      <c r="B395" s="7" t="s">
        <v>906</v>
      </c>
      <c r="C395" s="8">
        <v>1</v>
      </c>
      <c r="D395" s="9">
        <v>15</v>
      </c>
      <c r="E395" s="10">
        <v>800</v>
      </c>
      <c r="F395" s="10">
        <v>200</v>
      </c>
      <c r="G395" s="11">
        <f t="shared" si="48"/>
        <v>25</v>
      </c>
      <c r="H395" s="10">
        <v>1000</v>
      </c>
      <c r="I395" s="9">
        <v>15</v>
      </c>
      <c r="J395" s="8">
        <v>1</v>
      </c>
      <c r="K395" s="9">
        <v>0</v>
      </c>
      <c r="L395" s="9">
        <v>0</v>
      </c>
      <c r="M395" s="9">
        <f t="shared" si="49"/>
        <v>0</v>
      </c>
      <c r="N395" s="9">
        <f t="shared" si="50"/>
        <v>6.2015192135835582</v>
      </c>
      <c r="O395" s="9">
        <f t="shared" si="51"/>
        <v>7.2508917954815617</v>
      </c>
      <c r="P395" s="11">
        <f t="shared" si="52"/>
        <v>-100</v>
      </c>
      <c r="Q395" s="11">
        <f t="shared" si="53"/>
        <v>-100</v>
      </c>
      <c r="R395" s="8">
        <v>0</v>
      </c>
      <c r="S395" s="8">
        <v>0</v>
      </c>
      <c r="T395" s="8">
        <v>0</v>
      </c>
      <c r="U395" s="11">
        <f t="shared" si="54"/>
        <v>0</v>
      </c>
      <c r="V395" s="11">
        <f t="shared" si="55"/>
        <v>0</v>
      </c>
      <c r="W395" s="9">
        <v>11</v>
      </c>
      <c r="X395" s="9">
        <v>12</v>
      </c>
    </row>
    <row r="396" spans="1:24" x14ac:dyDescent="0.2">
      <c r="A396" s="7" t="s">
        <v>751</v>
      </c>
      <c r="B396" s="7" t="s">
        <v>908</v>
      </c>
      <c r="C396" s="8">
        <v>1</v>
      </c>
      <c r="D396" s="9">
        <v>4</v>
      </c>
      <c r="E396" s="10">
        <v>1400</v>
      </c>
      <c r="F396" s="10">
        <v>500</v>
      </c>
      <c r="G396" s="11">
        <f t="shared" si="48"/>
        <v>35.714285714285715</v>
      </c>
      <c r="H396" s="10">
        <v>1900</v>
      </c>
      <c r="I396" s="9">
        <v>4</v>
      </c>
      <c r="J396" s="8">
        <v>1</v>
      </c>
      <c r="K396" s="9">
        <v>5.98</v>
      </c>
      <c r="L396" s="9">
        <v>5.98</v>
      </c>
      <c r="M396" s="9">
        <f t="shared" si="49"/>
        <v>3.1473684210526316</v>
      </c>
      <c r="N396" s="9">
        <f t="shared" si="50"/>
        <v>6.2015192135835582</v>
      </c>
      <c r="O396" s="9">
        <f t="shared" si="51"/>
        <v>7.2508917954815617</v>
      </c>
      <c r="P396" s="11">
        <f t="shared" si="52"/>
        <v>-49.248429092039856</v>
      </c>
      <c r="Q396" s="11">
        <f t="shared" si="53"/>
        <v>-56.593361067476778</v>
      </c>
      <c r="R396" s="8">
        <v>0</v>
      </c>
      <c r="S396" s="8">
        <v>0</v>
      </c>
      <c r="T396" s="8">
        <v>1</v>
      </c>
      <c r="U396" s="11">
        <f t="shared" si="54"/>
        <v>0</v>
      </c>
      <c r="V396" s="11">
        <f t="shared" si="55"/>
        <v>100</v>
      </c>
      <c r="W396" s="9">
        <v>3</v>
      </c>
      <c r="X396" s="9">
        <v>12</v>
      </c>
    </row>
    <row r="397" spans="1:24" x14ac:dyDescent="0.2">
      <c r="A397" s="7" t="s">
        <v>751</v>
      </c>
      <c r="B397" s="7" t="s">
        <v>496</v>
      </c>
      <c r="C397" s="8">
        <v>1</v>
      </c>
      <c r="D397" s="9">
        <v>2.5</v>
      </c>
      <c r="E397" s="10">
        <v>1700</v>
      </c>
      <c r="F397" s="10">
        <v>0</v>
      </c>
      <c r="G397" s="11">
        <f t="shared" si="48"/>
        <v>0</v>
      </c>
      <c r="H397" s="10">
        <v>0</v>
      </c>
      <c r="I397" s="9">
        <v>2.5</v>
      </c>
      <c r="J397" s="8">
        <v>0</v>
      </c>
      <c r="K397" s="9">
        <v>0</v>
      </c>
      <c r="L397" s="9">
        <v>0</v>
      </c>
      <c r="M397" s="9">
        <f t="shared" si="49"/>
        <v>0</v>
      </c>
      <c r="N397" s="9">
        <f t="shared" si="50"/>
        <v>6.2015192135835582</v>
      </c>
      <c r="O397" s="9">
        <f t="shared" si="51"/>
        <v>7.2508917954815617</v>
      </c>
      <c r="P397" s="11">
        <f t="shared" si="52"/>
        <v>-100</v>
      </c>
      <c r="Q397" s="11">
        <f t="shared" si="53"/>
        <v>-100</v>
      </c>
      <c r="R397" s="8">
        <v>0</v>
      </c>
      <c r="S397" s="8">
        <v>0</v>
      </c>
      <c r="T397" s="8">
        <v>0</v>
      </c>
      <c r="U397" s="11">
        <f t="shared" si="54"/>
        <v>0</v>
      </c>
      <c r="V397" s="11">
        <f t="shared" si="55"/>
        <v>0</v>
      </c>
      <c r="W397" s="9">
        <v>0</v>
      </c>
      <c r="X397" s="9">
        <v>0</v>
      </c>
    </row>
    <row r="398" spans="1:24" x14ac:dyDescent="0.2">
      <c r="A398" s="7" t="s">
        <v>751</v>
      </c>
      <c r="B398" s="7" t="s">
        <v>324</v>
      </c>
      <c r="C398" s="8">
        <v>2</v>
      </c>
      <c r="D398" s="9">
        <v>3.5</v>
      </c>
      <c r="E398" s="10">
        <v>3000</v>
      </c>
      <c r="F398" s="10">
        <v>0</v>
      </c>
      <c r="G398" s="11">
        <f t="shared" si="48"/>
        <v>0</v>
      </c>
      <c r="H398" s="10">
        <v>1300</v>
      </c>
      <c r="I398" s="9">
        <v>3.5</v>
      </c>
      <c r="J398" s="8">
        <v>1</v>
      </c>
      <c r="K398" s="9">
        <v>8.8800000000000008</v>
      </c>
      <c r="L398" s="9">
        <v>8.8800000000000008</v>
      </c>
      <c r="M398" s="9">
        <f t="shared" si="49"/>
        <v>6.8307692307692314</v>
      </c>
      <c r="N398" s="9">
        <f t="shared" si="50"/>
        <v>6.2015192135835582</v>
      </c>
      <c r="O398" s="9">
        <f t="shared" si="51"/>
        <v>7.2508917954815617</v>
      </c>
      <c r="P398" s="11">
        <f t="shared" si="52"/>
        <v>10.146707532686335</v>
      </c>
      <c r="Q398" s="11">
        <f t="shared" si="53"/>
        <v>-5.7940812876856382</v>
      </c>
      <c r="R398" s="8">
        <v>0</v>
      </c>
      <c r="S398" s="8">
        <v>0</v>
      </c>
      <c r="T398" s="8">
        <v>1</v>
      </c>
      <c r="U398" s="11">
        <f t="shared" si="54"/>
        <v>0</v>
      </c>
      <c r="V398" s="11">
        <f t="shared" si="55"/>
        <v>100</v>
      </c>
      <c r="W398" s="9">
        <v>3</v>
      </c>
      <c r="X398" s="9">
        <v>9</v>
      </c>
    </row>
    <row r="399" spans="1:24" x14ac:dyDescent="0.2">
      <c r="A399" s="7" t="s">
        <v>751</v>
      </c>
      <c r="B399" s="7" t="s">
        <v>140</v>
      </c>
      <c r="C399" s="8">
        <v>1</v>
      </c>
      <c r="D399" s="9">
        <v>8</v>
      </c>
      <c r="E399" s="10">
        <v>1000</v>
      </c>
      <c r="F399" s="10">
        <v>0</v>
      </c>
      <c r="G399" s="11">
        <f t="shared" si="48"/>
        <v>0</v>
      </c>
      <c r="H399" s="10">
        <v>0</v>
      </c>
      <c r="I399" s="9">
        <v>8</v>
      </c>
      <c r="J399" s="8">
        <v>0</v>
      </c>
      <c r="K399" s="9">
        <v>0</v>
      </c>
      <c r="L399" s="9">
        <v>0</v>
      </c>
      <c r="M399" s="9">
        <f t="shared" si="49"/>
        <v>0</v>
      </c>
      <c r="N399" s="9">
        <f t="shared" si="50"/>
        <v>6.2015192135835582</v>
      </c>
      <c r="O399" s="9">
        <f t="shared" si="51"/>
        <v>7.2508917954815617</v>
      </c>
      <c r="P399" s="11">
        <f t="shared" si="52"/>
        <v>-100</v>
      </c>
      <c r="Q399" s="11">
        <f t="shared" si="53"/>
        <v>-100</v>
      </c>
      <c r="R399" s="8">
        <v>0</v>
      </c>
      <c r="S399" s="8">
        <v>0</v>
      </c>
      <c r="T399" s="8">
        <v>0</v>
      </c>
      <c r="U399" s="11">
        <f t="shared" si="54"/>
        <v>0</v>
      </c>
      <c r="V399" s="11">
        <f t="shared" si="55"/>
        <v>0</v>
      </c>
      <c r="W399" s="9">
        <v>0</v>
      </c>
      <c r="X399" s="9">
        <v>0</v>
      </c>
    </row>
    <row r="400" spans="1:24" x14ac:dyDescent="0.2">
      <c r="A400" s="7" t="s">
        <v>751</v>
      </c>
      <c r="B400" s="7" t="s">
        <v>912</v>
      </c>
      <c r="C400" s="8">
        <v>1</v>
      </c>
      <c r="D400" s="9">
        <v>3</v>
      </c>
      <c r="E400" s="10">
        <v>1600</v>
      </c>
      <c r="F400" s="10">
        <v>0</v>
      </c>
      <c r="G400" s="11">
        <f t="shared" si="48"/>
        <v>0</v>
      </c>
      <c r="H400" s="10">
        <v>0</v>
      </c>
      <c r="I400" s="9">
        <v>3</v>
      </c>
      <c r="J400" s="8">
        <v>0</v>
      </c>
      <c r="K400" s="9">
        <v>0</v>
      </c>
      <c r="L400" s="9">
        <v>0</v>
      </c>
      <c r="M400" s="9">
        <f t="shared" si="49"/>
        <v>0</v>
      </c>
      <c r="N400" s="9">
        <f t="shared" si="50"/>
        <v>6.2015192135835582</v>
      </c>
      <c r="O400" s="9">
        <f t="shared" si="51"/>
        <v>7.2508917954815617</v>
      </c>
      <c r="P400" s="11">
        <f t="shared" si="52"/>
        <v>-100</v>
      </c>
      <c r="Q400" s="11">
        <f t="shared" si="53"/>
        <v>-100</v>
      </c>
      <c r="R400" s="8">
        <v>0</v>
      </c>
      <c r="S400" s="8">
        <v>0</v>
      </c>
      <c r="T400" s="8">
        <v>0</v>
      </c>
      <c r="U400" s="11">
        <f t="shared" si="54"/>
        <v>0</v>
      </c>
      <c r="V400" s="11">
        <f t="shared" si="55"/>
        <v>0</v>
      </c>
      <c r="W400" s="9">
        <v>0</v>
      </c>
      <c r="X400" s="9">
        <v>0</v>
      </c>
    </row>
    <row r="401" spans="1:24" x14ac:dyDescent="0.2">
      <c r="A401" s="7" t="s">
        <v>751</v>
      </c>
      <c r="B401" s="7" t="s">
        <v>913</v>
      </c>
      <c r="C401" s="8">
        <v>1</v>
      </c>
      <c r="D401" s="9">
        <v>3</v>
      </c>
      <c r="E401" s="10">
        <v>1600</v>
      </c>
      <c r="F401" s="10">
        <v>0</v>
      </c>
      <c r="G401" s="11">
        <f t="shared" si="48"/>
        <v>0</v>
      </c>
      <c r="H401" s="10">
        <v>0</v>
      </c>
      <c r="I401" s="9">
        <v>3</v>
      </c>
      <c r="J401" s="8">
        <v>0</v>
      </c>
      <c r="K401" s="9">
        <v>0</v>
      </c>
      <c r="L401" s="9">
        <v>0</v>
      </c>
      <c r="M401" s="9">
        <f t="shared" si="49"/>
        <v>0</v>
      </c>
      <c r="N401" s="9">
        <f t="shared" si="50"/>
        <v>6.2015192135835582</v>
      </c>
      <c r="O401" s="9">
        <f t="shared" si="51"/>
        <v>7.2508917954815617</v>
      </c>
      <c r="P401" s="11">
        <f t="shared" si="52"/>
        <v>-100</v>
      </c>
      <c r="Q401" s="11">
        <f t="shared" si="53"/>
        <v>-100</v>
      </c>
      <c r="R401" s="8">
        <v>0</v>
      </c>
      <c r="S401" s="8">
        <v>0</v>
      </c>
      <c r="T401" s="8">
        <v>0</v>
      </c>
      <c r="U401" s="11">
        <f t="shared" si="54"/>
        <v>0</v>
      </c>
      <c r="V401" s="11">
        <f t="shared" si="55"/>
        <v>0</v>
      </c>
      <c r="W401" s="9">
        <v>0</v>
      </c>
      <c r="X401" s="9">
        <v>0</v>
      </c>
    </row>
    <row r="402" spans="1:24" x14ac:dyDescent="0.2">
      <c r="A402" s="7" t="s">
        <v>751</v>
      </c>
      <c r="B402" s="7" t="s">
        <v>149</v>
      </c>
      <c r="C402" s="8">
        <v>1</v>
      </c>
      <c r="D402" s="9">
        <v>6</v>
      </c>
      <c r="E402" s="10">
        <v>1200</v>
      </c>
      <c r="F402" s="10">
        <v>0</v>
      </c>
      <c r="G402" s="11">
        <f t="shared" si="48"/>
        <v>0</v>
      </c>
      <c r="H402" s="10">
        <v>1200</v>
      </c>
      <c r="I402" s="9">
        <v>6</v>
      </c>
      <c r="J402" s="8">
        <v>1</v>
      </c>
      <c r="K402" s="9">
        <v>0</v>
      </c>
      <c r="L402" s="9">
        <v>0</v>
      </c>
      <c r="M402" s="9">
        <f t="shared" si="49"/>
        <v>0</v>
      </c>
      <c r="N402" s="9">
        <f t="shared" si="50"/>
        <v>6.2015192135835582</v>
      </c>
      <c r="O402" s="9">
        <f t="shared" si="51"/>
        <v>7.2508917954815617</v>
      </c>
      <c r="P402" s="11">
        <f t="shared" si="52"/>
        <v>-100</v>
      </c>
      <c r="Q402" s="11">
        <f t="shared" si="53"/>
        <v>-100</v>
      </c>
      <c r="R402" s="8">
        <v>0</v>
      </c>
      <c r="S402" s="8">
        <v>0</v>
      </c>
      <c r="T402" s="8">
        <v>0</v>
      </c>
      <c r="U402" s="11">
        <f t="shared" si="54"/>
        <v>0</v>
      </c>
      <c r="V402" s="11">
        <f t="shared" si="55"/>
        <v>0</v>
      </c>
      <c r="W402" s="9">
        <v>8</v>
      </c>
      <c r="X402" s="9">
        <v>9</v>
      </c>
    </row>
    <row r="403" spans="1:24" x14ac:dyDescent="0.2">
      <c r="A403" s="7" t="s">
        <v>751</v>
      </c>
      <c r="B403" s="7" t="s">
        <v>916</v>
      </c>
      <c r="C403" s="8">
        <v>1</v>
      </c>
      <c r="D403" s="9">
        <v>6</v>
      </c>
      <c r="E403" s="10">
        <v>1200</v>
      </c>
      <c r="F403" s="10">
        <v>0</v>
      </c>
      <c r="G403" s="11">
        <f t="shared" si="48"/>
        <v>0</v>
      </c>
      <c r="H403" s="10">
        <v>1200</v>
      </c>
      <c r="I403" s="9">
        <v>6</v>
      </c>
      <c r="J403" s="8">
        <v>1</v>
      </c>
      <c r="K403" s="9">
        <v>0</v>
      </c>
      <c r="L403" s="9">
        <v>0</v>
      </c>
      <c r="M403" s="9">
        <f t="shared" si="49"/>
        <v>0</v>
      </c>
      <c r="N403" s="9">
        <f t="shared" si="50"/>
        <v>6.2015192135835582</v>
      </c>
      <c r="O403" s="9">
        <f t="shared" si="51"/>
        <v>7.2508917954815617</v>
      </c>
      <c r="P403" s="11">
        <f t="shared" si="52"/>
        <v>-100</v>
      </c>
      <c r="Q403" s="11">
        <f t="shared" si="53"/>
        <v>-100</v>
      </c>
      <c r="R403" s="8">
        <v>0</v>
      </c>
      <c r="S403" s="8">
        <v>0</v>
      </c>
      <c r="T403" s="8">
        <v>0</v>
      </c>
      <c r="U403" s="11">
        <f t="shared" si="54"/>
        <v>0</v>
      </c>
      <c r="V403" s="11">
        <f t="shared" si="55"/>
        <v>0</v>
      </c>
      <c r="W403" s="9">
        <v>8</v>
      </c>
      <c r="X403" s="9">
        <v>9</v>
      </c>
    </row>
    <row r="404" spans="1:24" x14ac:dyDescent="0.2">
      <c r="A404" s="7" t="s">
        <v>751</v>
      </c>
      <c r="B404" s="7" t="s">
        <v>919</v>
      </c>
      <c r="C404" s="8">
        <v>1</v>
      </c>
      <c r="D404" s="9">
        <v>12</v>
      </c>
      <c r="E404" s="10">
        <v>800</v>
      </c>
      <c r="F404" s="10">
        <v>0</v>
      </c>
      <c r="G404" s="11">
        <f t="shared" si="48"/>
        <v>0</v>
      </c>
      <c r="H404" s="10">
        <v>800</v>
      </c>
      <c r="I404" s="9">
        <v>12</v>
      </c>
      <c r="J404" s="8">
        <v>1</v>
      </c>
      <c r="K404" s="9">
        <v>0</v>
      </c>
      <c r="L404" s="9">
        <v>0</v>
      </c>
      <c r="M404" s="9">
        <f t="shared" si="49"/>
        <v>0</v>
      </c>
      <c r="N404" s="9">
        <f t="shared" si="50"/>
        <v>6.2015192135835582</v>
      </c>
      <c r="O404" s="9">
        <f t="shared" si="51"/>
        <v>7.2508917954815617</v>
      </c>
      <c r="P404" s="11">
        <f t="shared" si="52"/>
        <v>-100</v>
      </c>
      <c r="Q404" s="11">
        <f t="shared" si="53"/>
        <v>-100</v>
      </c>
      <c r="R404" s="8">
        <v>0</v>
      </c>
      <c r="S404" s="8">
        <v>0</v>
      </c>
      <c r="T404" s="8">
        <v>0</v>
      </c>
      <c r="U404" s="11">
        <f t="shared" si="54"/>
        <v>0</v>
      </c>
      <c r="V404" s="11">
        <f t="shared" si="55"/>
        <v>0</v>
      </c>
      <c r="W404" s="9">
        <v>6</v>
      </c>
      <c r="X404" s="9">
        <v>9</v>
      </c>
    </row>
    <row r="405" spans="1:24" x14ac:dyDescent="0.2">
      <c r="A405" s="7" t="s">
        <v>751</v>
      </c>
      <c r="B405" s="7" t="s">
        <v>684</v>
      </c>
      <c r="C405" s="8">
        <v>1</v>
      </c>
      <c r="D405" s="9">
        <v>8</v>
      </c>
      <c r="E405" s="10">
        <v>1000</v>
      </c>
      <c r="F405" s="10">
        <v>0</v>
      </c>
      <c r="G405" s="11">
        <f t="shared" si="48"/>
        <v>0</v>
      </c>
      <c r="H405" s="10">
        <v>1000</v>
      </c>
      <c r="I405" s="9">
        <v>8</v>
      </c>
      <c r="J405" s="8">
        <v>1</v>
      </c>
      <c r="K405" s="9">
        <v>0</v>
      </c>
      <c r="L405" s="9">
        <v>0</v>
      </c>
      <c r="M405" s="9">
        <f t="shared" si="49"/>
        <v>0</v>
      </c>
      <c r="N405" s="9">
        <f t="shared" si="50"/>
        <v>6.2015192135835582</v>
      </c>
      <c r="O405" s="9">
        <f t="shared" si="51"/>
        <v>7.2508917954815617</v>
      </c>
      <c r="P405" s="11">
        <f t="shared" si="52"/>
        <v>-100</v>
      </c>
      <c r="Q405" s="11">
        <f t="shared" si="53"/>
        <v>-100</v>
      </c>
      <c r="R405" s="8">
        <v>0</v>
      </c>
      <c r="S405" s="8">
        <v>0</v>
      </c>
      <c r="T405" s="8">
        <v>0</v>
      </c>
      <c r="U405" s="11">
        <f t="shared" si="54"/>
        <v>0</v>
      </c>
      <c r="V405" s="11">
        <f t="shared" si="55"/>
        <v>0</v>
      </c>
      <c r="W405" s="9">
        <v>5</v>
      </c>
      <c r="X405" s="9">
        <v>9</v>
      </c>
    </row>
    <row r="406" spans="1:24" x14ac:dyDescent="0.2">
      <c r="A406" s="7" t="s">
        <v>751</v>
      </c>
      <c r="B406" s="7" t="s">
        <v>923</v>
      </c>
      <c r="C406" s="8">
        <v>1</v>
      </c>
      <c r="D406" s="9">
        <v>8</v>
      </c>
      <c r="E406" s="10">
        <v>1000</v>
      </c>
      <c r="F406" s="10">
        <v>0</v>
      </c>
      <c r="G406" s="11">
        <f t="shared" si="48"/>
        <v>0</v>
      </c>
      <c r="H406" s="10">
        <v>1000</v>
      </c>
      <c r="I406" s="9">
        <v>8</v>
      </c>
      <c r="J406" s="8">
        <v>1</v>
      </c>
      <c r="K406" s="9">
        <v>0</v>
      </c>
      <c r="L406" s="9">
        <v>0</v>
      </c>
      <c r="M406" s="9">
        <f t="shared" si="49"/>
        <v>0</v>
      </c>
      <c r="N406" s="9">
        <f t="shared" si="50"/>
        <v>6.2015192135835582</v>
      </c>
      <c r="O406" s="9">
        <f t="shared" si="51"/>
        <v>7.2508917954815617</v>
      </c>
      <c r="P406" s="11">
        <f t="shared" si="52"/>
        <v>-100</v>
      </c>
      <c r="Q406" s="11">
        <f t="shared" si="53"/>
        <v>-100</v>
      </c>
      <c r="R406" s="8">
        <v>0</v>
      </c>
      <c r="S406" s="8">
        <v>0</v>
      </c>
      <c r="T406" s="8">
        <v>0</v>
      </c>
      <c r="U406" s="11">
        <f t="shared" si="54"/>
        <v>0</v>
      </c>
      <c r="V406" s="11">
        <f t="shared" si="55"/>
        <v>0</v>
      </c>
      <c r="W406" s="9">
        <v>5</v>
      </c>
      <c r="X406" s="9">
        <v>9</v>
      </c>
    </row>
    <row r="407" spans="1:24" x14ac:dyDescent="0.2">
      <c r="A407" s="7" t="s">
        <v>751</v>
      </c>
      <c r="B407" s="7" t="s">
        <v>445</v>
      </c>
      <c r="C407" s="8">
        <v>1</v>
      </c>
      <c r="D407" s="9">
        <v>6</v>
      </c>
      <c r="E407" s="10">
        <v>1200</v>
      </c>
      <c r="F407" s="10">
        <v>0</v>
      </c>
      <c r="G407" s="11">
        <f t="shared" si="48"/>
        <v>0</v>
      </c>
      <c r="H407" s="10">
        <v>1200</v>
      </c>
      <c r="I407" s="9">
        <v>6</v>
      </c>
      <c r="J407" s="8">
        <v>1</v>
      </c>
      <c r="K407" s="9">
        <v>0</v>
      </c>
      <c r="L407" s="9">
        <v>0</v>
      </c>
      <c r="M407" s="9">
        <f t="shared" si="49"/>
        <v>0</v>
      </c>
      <c r="N407" s="9">
        <f t="shared" si="50"/>
        <v>6.2015192135835582</v>
      </c>
      <c r="O407" s="9">
        <f t="shared" si="51"/>
        <v>7.2508917954815617</v>
      </c>
      <c r="P407" s="11">
        <f t="shared" si="52"/>
        <v>-100</v>
      </c>
      <c r="Q407" s="11">
        <f t="shared" si="53"/>
        <v>-100</v>
      </c>
      <c r="R407" s="8">
        <v>0</v>
      </c>
      <c r="S407" s="8">
        <v>0</v>
      </c>
      <c r="T407" s="8">
        <v>0</v>
      </c>
      <c r="U407" s="11">
        <f t="shared" si="54"/>
        <v>0</v>
      </c>
      <c r="V407" s="11">
        <f t="shared" si="55"/>
        <v>0</v>
      </c>
      <c r="W407" s="9">
        <v>9</v>
      </c>
      <c r="X407" s="9">
        <v>9</v>
      </c>
    </row>
    <row r="408" spans="1:24" x14ac:dyDescent="0.2">
      <c r="A408" s="7" t="s">
        <v>751</v>
      </c>
      <c r="B408" s="7" t="s">
        <v>930</v>
      </c>
      <c r="C408" s="8">
        <v>1</v>
      </c>
      <c r="D408" s="9">
        <v>3.5</v>
      </c>
      <c r="E408" s="10">
        <v>1500</v>
      </c>
      <c r="F408" s="10">
        <v>0</v>
      </c>
      <c r="G408" s="11">
        <f t="shared" si="48"/>
        <v>0</v>
      </c>
      <c r="H408" s="10">
        <v>1500</v>
      </c>
      <c r="I408" s="9">
        <v>3.5</v>
      </c>
      <c r="J408" s="8">
        <v>1</v>
      </c>
      <c r="K408" s="9">
        <v>25.36</v>
      </c>
      <c r="L408" s="9">
        <v>25.36</v>
      </c>
      <c r="M408" s="9">
        <f t="shared" si="49"/>
        <v>16.906666666666666</v>
      </c>
      <c r="N408" s="9">
        <f t="shared" si="50"/>
        <v>6.2015192135835582</v>
      </c>
      <c r="O408" s="9">
        <f t="shared" si="51"/>
        <v>7.2508917954815617</v>
      </c>
      <c r="P408" s="11">
        <f t="shared" si="52"/>
        <v>172.62137041573592</v>
      </c>
      <c r="Q408" s="11">
        <f t="shared" si="53"/>
        <v>133.16672132939789</v>
      </c>
      <c r="R408" s="8">
        <v>0</v>
      </c>
      <c r="S408" s="8">
        <v>1</v>
      </c>
      <c r="T408" s="8">
        <v>1</v>
      </c>
      <c r="U408" s="11">
        <f t="shared" si="54"/>
        <v>0</v>
      </c>
      <c r="V408" s="11">
        <f t="shared" si="55"/>
        <v>200</v>
      </c>
      <c r="W408" s="9">
        <v>2</v>
      </c>
      <c r="X408" s="9">
        <v>9</v>
      </c>
    </row>
    <row r="409" spans="1:24" x14ac:dyDescent="0.2">
      <c r="A409" s="7" t="s">
        <v>751</v>
      </c>
      <c r="B409" s="7" t="s">
        <v>931</v>
      </c>
      <c r="C409" s="8">
        <v>1</v>
      </c>
      <c r="D409" s="9">
        <v>3.5</v>
      </c>
      <c r="E409" s="10">
        <v>1500</v>
      </c>
      <c r="F409" s="10">
        <v>0</v>
      </c>
      <c r="G409" s="11">
        <f t="shared" si="48"/>
        <v>0</v>
      </c>
      <c r="H409" s="10">
        <v>1500</v>
      </c>
      <c r="I409" s="9">
        <v>3.5</v>
      </c>
      <c r="J409" s="8">
        <v>1</v>
      </c>
      <c r="K409" s="9">
        <v>25.36</v>
      </c>
      <c r="L409" s="9">
        <v>25.36</v>
      </c>
      <c r="M409" s="9">
        <f t="shared" si="49"/>
        <v>16.906666666666666</v>
      </c>
      <c r="N409" s="9">
        <f t="shared" si="50"/>
        <v>6.2015192135835582</v>
      </c>
      <c r="O409" s="9">
        <f t="shared" si="51"/>
        <v>7.2508917954815617</v>
      </c>
      <c r="P409" s="11">
        <f t="shared" si="52"/>
        <v>172.62137041573592</v>
      </c>
      <c r="Q409" s="11">
        <f t="shared" si="53"/>
        <v>133.16672132939789</v>
      </c>
      <c r="R409" s="8">
        <v>0</v>
      </c>
      <c r="S409" s="8">
        <v>1</v>
      </c>
      <c r="T409" s="8">
        <v>1</v>
      </c>
      <c r="U409" s="11">
        <f t="shared" si="54"/>
        <v>0</v>
      </c>
      <c r="V409" s="11">
        <f t="shared" si="55"/>
        <v>200</v>
      </c>
      <c r="W409" s="9">
        <v>2</v>
      </c>
      <c r="X409" s="9">
        <v>9</v>
      </c>
    </row>
    <row r="410" spans="1:24" x14ac:dyDescent="0.2">
      <c r="A410" s="7" t="s">
        <v>751</v>
      </c>
      <c r="B410" s="7" t="s">
        <v>933</v>
      </c>
      <c r="C410" s="8">
        <v>1</v>
      </c>
      <c r="D410" s="9">
        <v>8</v>
      </c>
      <c r="E410" s="10">
        <v>1000</v>
      </c>
      <c r="F410" s="10">
        <v>300</v>
      </c>
      <c r="G410" s="11">
        <f t="shared" si="48"/>
        <v>30</v>
      </c>
      <c r="H410" s="10">
        <v>1300</v>
      </c>
      <c r="I410" s="9">
        <v>8</v>
      </c>
      <c r="J410" s="8">
        <v>1</v>
      </c>
      <c r="K410" s="9">
        <v>20.399999999999999</v>
      </c>
      <c r="L410" s="9">
        <v>20.399999999999999</v>
      </c>
      <c r="M410" s="9">
        <f t="shared" si="49"/>
        <v>15.692307692307693</v>
      </c>
      <c r="N410" s="9">
        <f t="shared" si="50"/>
        <v>6.2015192135835582</v>
      </c>
      <c r="O410" s="9">
        <f t="shared" si="51"/>
        <v>7.2508917954815617</v>
      </c>
      <c r="P410" s="11">
        <f t="shared" si="52"/>
        <v>153.03973352103614</v>
      </c>
      <c r="Q410" s="11">
        <f t="shared" si="53"/>
        <v>116.41900244720868</v>
      </c>
      <c r="R410" s="8">
        <v>0</v>
      </c>
      <c r="S410" s="8">
        <v>1</v>
      </c>
      <c r="T410" s="8">
        <v>1</v>
      </c>
      <c r="U410" s="11">
        <f t="shared" si="54"/>
        <v>0</v>
      </c>
      <c r="V410" s="11">
        <f t="shared" si="55"/>
        <v>200</v>
      </c>
      <c r="W410" s="9">
        <v>2</v>
      </c>
      <c r="X410" s="9">
        <v>10</v>
      </c>
    </row>
    <row r="411" spans="1:24" x14ac:dyDescent="0.2">
      <c r="A411" s="7" t="s">
        <v>751</v>
      </c>
      <c r="B411" s="7" t="s">
        <v>935</v>
      </c>
      <c r="C411" s="8">
        <v>1</v>
      </c>
      <c r="D411" s="9">
        <v>5</v>
      </c>
      <c r="E411" s="10">
        <v>1300</v>
      </c>
      <c r="F411" s="10">
        <v>400</v>
      </c>
      <c r="G411" s="11">
        <f t="shared" si="48"/>
        <v>30.76923076923077</v>
      </c>
      <c r="H411" s="10">
        <v>1700</v>
      </c>
      <c r="I411" s="9">
        <v>5</v>
      </c>
      <c r="J411" s="8">
        <v>1</v>
      </c>
      <c r="K411" s="9">
        <v>0</v>
      </c>
      <c r="L411" s="9">
        <v>0</v>
      </c>
      <c r="M411" s="9">
        <f t="shared" si="49"/>
        <v>0</v>
      </c>
      <c r="N411" s="9">
        <f t="shared" si="50"/>
        <v>6.2015192135835582</v>
      </c>
      <c r="O411" s="9">
        <f t="shared" si="51"/>
        <v>7.2508917954815617</v>
      </c>
      <c r="P411" s="11">
        <f t="shared" si="52"/>
        <v>-100</v>
      </c>
      <c r="Q411" s="11">
        <f t="shared" si="53"/>
        <v>-100</v>
      </c>
      <c r="R411" s="8">
        <v>0</v>
      </c>
      <c r="S411" s="8">
        <v>0</v>
      </c>
      <c r="T411" s="8">
        <v>0</v>
      </c>
      <c r="U411" s="11">
        <f t="shared" si="54"/>
        <v>0</v>
      </c>
      <c r="V411" s="11">
        <f t="shared" si="55"/>
        <v>0</v>
      </c>
      <c r="W411" s="9">
        <v>4</v>
      </c>
      <c r="X411" s="9">
        <v>10</v>
      </c>
    </row>
    <row r="412" spans="1:24" x14ac:dyDescent="0.2">
      <c r="A412" s="7" t="s">
        <v>751</v>
      </c>
      <c r="B412" s="7" t="s">
        <v>675</v>
      </c>
      <c r="C412" s="8">
        <v>1</v>
      </c>
      <c r="D412" s="9">
        <v>5</v>
      </c>
      <c r="E412" s="10">
        <v>1300</v>
      </c>
      <c r="F412" s="10">
        <v>400</v>
      </c>
      <c r="G412" s="11">
        <f t="shared" si="48"/>
        <v>30.76923076923077</v>
      </c>
      <c r="H412" s="10">
        <v>1700</v>
      </c>
      <c r="I412" s="9">
        <v>5</v>
      </c>
      <c r="J412" s="8">
        <v>1</v>
      </c>
      <c r="K412" s="9">
        <v>0</v>
      </c>
      <c r="L412" s="9">
        <v>0</v>
      </c>
      <c r="M412" s="9">
        <f t="shared" si="49"/>
        <v>0</v>
      </c>
      <c r="N412" s="9">
        <f t="shared" si="50"/>
        <v>6.2015192135835582</v>
      </c>
      <c r="O412" s="9">
        <f t="shared" si="51"/>
        <v>7.2508917954815617</v>
      </c>
      <c r="P412" s="11">
        <f t="shared" si="52"/>
        <v>-100</v>
      </c>
      <c r="Q412" s="11">
        <f t="shared" si="53"/>
        <v>-100</v>
      </c>
      <c r="R412" s="8">
        <v>0</v>
      </c>
      <c r="S412" s="8">
        <v>0</v>
      </c>
      <c r="T412" s="8">
        <v>0</v>
      </c>
      <c r="U412" s="11">
        <f t="shared" si="54"/>
        <v>0</v>
      </c>
      <c r="V412" s="11">
        <f t="shared" si="55"/>
        <v>0</v>
      </c>
      <c r="W412" s="9">
        <v>4</v>
      </c>
      <c r="X412" s="9">
        <v>10</v>
      </c>
    </row>
    <row r="413" spans="1:24" x14ac:dyDescent="0.2">
      <c r="A413" s="7" t="s">
        <v>751</v>
      </c>
      <c r="B413" s="7" t="s">
        <v>937</v>
      </c>
      <c r="C413" s="8">
        <v>1</v>
      </c>
      <c r="D413" s="9">
        <v>3</v>
      </c>
      <c r="E413" s="10">
        <v>1600</v>
      </c>
      <c r="F413" s="10">
        <v>600</v>
      </c>
      <c r="G413" s="11">
        <f t="shared" si="48"/>
        <v>37.5</v>
      </c>
      <c r="H413" s="10">
        <v>2200</v>
      </c>
      <c r="I413" s="9">
        <v>3</v>
      </c>
      <c r="J413" s="8">
        <v>1</v>
      </c>
      <c r="K413" s="9">
        <v>5.66</v>
      </c>
      <c r="L413" s="9">
        <v>5.66</v>
      </c>
      <c r="M413" s="9">
        <f t="shared" si="49"/>
        <v>2.5727272727272728</v>
      </c>
      <c r="N413" s="9">
        <f t="shared" si="50"/>
        <v>6.2015192135835582</v>
      </c>
      <c r="O413" s="9">
        <f t="shared" si="51"/>
        <v>7.2508917954815617</v>
      </c>
      <c r="P413" s="11">
        <f t="shared" si="52"/>
        <v>-58.5145641878836</v>
      </c>
      <c r="Q413" s="11">
        <f t="shared" si="53"/>
        <v>-64.518471033721895</v>
      </c>
      <c r="R413" s="8">
        <v>0</v>
      </c>
      <c r="S413" s="8">
        <v>0</v>
      </c>
      <c r="T413" s="8">
        <v>1</v>
      </c>
      <c r="U413" s="11">
        <f t="shared" si="54"/>
        <v>0</v>
      </c>
      <c r="V413" s="11">
        <f t="shared" si="55"/>
        <v>100</v>
      </c>
      <c r="W413" s="9">
        <v>3</v>
      </c>
      <c r="X413" s="9">
        <v>10</v>
      </c>
    </row>
    <row r="414" spans="1:24" x14ac:dyDescent="0.2">
      <c r="A414" s="7" t="s">
        <v>751</v>
      </c>
      <c r="B414" s="7" t="s">
        <v>938</v>
      </c>
      <c r="C414" s="8">
        <v>1</v>
      </c>
      <c r="D414" s="9">
        <v>3</v>
      </c>
      <c r="E414" s="10">
        <v>1600</v>
      </c>
      <c r="F414" s="10">
        <v>600</v>
      </c>
      <c r="G414" s="11">
        <f t="shared" si="48"/>
        <v>37.5</v>
      </c>
      <c r="H414" s="10">
        <v>2200</v>
      </c>
      <c r="I414" s="9">
        <v>3</v>
      </c>
      <c r="J414" s="8">
        <v>1</v>
      </c>
      <c r="K414" s="9">
        <v>5.66</v>
      </c>
      <c r="L414" s="9">
        <v>5.66</v>
      </c>
      <c r="M414" s="9">
        <f t="shared" si="49"/>
        <v>2.5727272727272728</v>
      </c>
      <c r="N414" s="9">
        <f t="shared" si="50"/>
        <v>6.2015192135835582</v>
      </c>
      <c r="O414" s="9">
        <f t="shared" si="51"/>
        <v>7.2508917954815617</v>
      </c>
      <c r="P414" s="11">
        <f t="shared" si="52"/>
        <v>-58.5145641878836</v>
      </c>
      <c r="Q414" s="11">
        <f t="shared" si="53"/>
        <v>-64.518471033721895</v>
      </c>
      <c r="R414" s="8">
        <v>0</v>
      </c>
      <c r="S414" s="8">
        <v>0</v>
      </c>
      <c r="T414" s="8">
        <v>1</v>
      </c>
      <c r="U414" s="11">
        <f t="shared" si="54"/>
        <v>0</v>
      </c>
      <c r="V414" s="11">
        <f t="shared" si="55"/>
        <v>100</v>
      </c>
      <c r="W414" s="9">
        <v>3</v>
      </c>
      <c r="X414" s="9">
        <v>10</v>
      </c>
    </row>
    <row r="415" spans="1:24" x14ac:dyDescent="0.2">
      <c r="A415" s="7" t="s">
        <v>751</v>
      </c>
      <c r="B415" s="7" t="s">
        <v>465</v>
      </c>
      <c r="C415" s="8">
        <v>1</v>
      </c>
      <c r="D415" s="9">
        <v>50</v>
      </c>
      <c r="E415" s="10">
        <v>400</v>
      </c>
      <c r="F415" s="10">
        <v>0</v>
      </c>
      <c r="G415" s="11">
        <f t="shared" si="48"/>
        <v>0</v>
      </c>
      <c r="H415" s="10">
        <v>400</v>
      </c>
      <c r="I415" s="9">
        <v>50</v>
      </c>
      <c r="J415" s="8">
        <v>1</v>
      </c>
      <c r="K415" s="9">
        <v>0</v>
      </c>
      <c r="L415" s="9">
        <v>0</v>
      </c>
      <c r="M415" s="9">
        <f t="shared" si="49"/>
        <v>0</v>
      </c>
      <c r="N415" s="9">
        <f t="shared" si="50"/>
        <v>6.2015192135835582</v>
      </c>
      <c r="O415" s="9">
        <f t="shared" si="51"/>
        <v>7.2508917954815617</v>
      </c>
      <c r="P415" s="11">
        <f t="shared" si="52"/>
        <v>-100</v>
      </c>
      <c r="Q415" s="11">
        <f t="shared" si="53"/>
        <v>-100</v>
      </c>
      <c r="R415" s="8">
        <v>0</v>
      </c>
      <c r="S415" s="8">
        <v>0</v>
      </c>
      <c r="T415" s="8">
        <v>0</v>
      </c>
      <c r="U415" s="11">
        <f t="shared" si="54"/>
        <v>0</v>
      </c>
      <c r="V415" s="11">
        <f t="shared" si="55"/>
        <v>0</v>
      </c>
      <c r="W415" s="9">
        <v>9</v>
      </c>
      <c r="X415" s="9">
        <v>10</v>
      </c>
    </row>
    <row r="416" spans="1:24" x14ac:dyDescent="0.2">
      <c r="A416" s="7" t="s">
        <v>751</v>
      </c>
      <c r="B416" s="7" t="s">
        <v>941</v>
      </c>
      <c r="C416" s="8">
        <v>1</v>
      </c>
      <c r="D416" s="9">
        <v>50</v>
      </c>
      <c r="E416" s="10">
        <v>400</v>
      </c>
      <c r="F416" s="10">
        <v>0</v>
      </c>
      <c r="G416" s="11">
        <f t="shared" si="48"/>
        <v>0</v>
      </c>
      <c r="H416" s="10">
        <v>400</v>
      </c>
      <c r="I416" s="9">
        <v>50</v>
      </c>
      <c r="J416" s="8">
        <v>1</v>
      </c>
      <c r="K416" s="9">
        <v>0</v>
      </c>
      <c r="L416" s="9">
        <v>0</v>
      </c>
      <c r="M416" s="9">
        <f t="shared" si="49"/>
        <v>0</v>
      </c>
      <c r="N416" s="9">
        <f t="shared" si="50"/>
        <v>6.2015192135835582</v>
      </c>
      <c r="O416" s="9">
        <f t="shared" si="51"/>
        <v>7.2508917954815617</v>
      </c>
      <c r="P416" s="11">
        <f t="shared" si="52"/>
        <v>-100</v>
      </c>
      <c r="Q416" s="11">
        <f t="shared" si="53"/>
        <v>-100</v>
      </c>
      <c r="R416" s="8">
        <v>0</v>
      </c>
      <c r="S416" s="8">
        <v>0</v>
      </c>
      <c r="T416" s="8">
        <v>0</v>
      </c>
      <c r="U416" s="11">
        <f t="shared" si="54"/>
        <v>0</v>
      </c>
      <c r="V416" s="11">
        <f t="shared" si="55"/>
        <v>0</v>
      </c>
      <c r="W416" s="9">
        <v>9</v>
      </c>
      <c r="X416" s="9">
        <v>10</v>
      </c>
    </row>
    <row r="417" spans="1:24" x14ac:dyDescent="0.2">
      <c r="A417" s="7" t="s">
        <v>751</v>
      </c>
      <c r="B417" s="7" t="s">
        <v>944</v>
      </c>
      <c r="C417" s="8">
        <v>1</v>
      </c>
      <c r="D417" s="9">
        <v>4</v>
      </c>
      <c r="E417" s="10">
        <v>1400</v>
      </c>
      <c r="F417" s="10">
        <v>0</v>
      </c>
      <c r="G417" s="11">
        <f t="shared" si="48"/>
        <v>0</v>
      </c>
      <c r="H417" s="10">
        <v>0</v>
      </c>
      <c r="I417" s="9">
        <v>4</v>
      </c>
      <c r="J417" s="8">
        <v>0</v>
      </c>
      <c r="K417" s="9">
        <v>0</v>
      </c>
      <c r="L417" s="9">
        <v>0</v>
      </c>
      <c r="M417" s="9">
        <f t="shared" si="49"/>
        <v>0</v>
      </c>
      <c r="N417" s="9">
        <f t="shared" si="50"/>
        <v>6.2015192135835582</v>
      </c>
      <c r="O417" s="9">
        <f t="shared" si="51"/>
        <v>7.2508917954815617</v>
      </c>
      <c r="P417" s="11">
        <f t="shared" si="52"/>
        <v>-100</v>
      </c>
      <c r="Q417" s="11">
        <f t="shared" si="53"/>
        <v>-100</v>
      </c>
      <c r="R417" s="8">
        <v>0</v>
      </c>
      <c r="S417" s="8">
        <v>0</v>
      </c>
      <c r="T417" s="8">
        <v>0</v>
      </c>
      <c r="U417" s="11">
        <f t="shared" si="54"/>
        <v>0</v>
      </c>
      <c r="V417" s="11">
        <f t="shared" si="55"/>
        <v>0</v>
      </c>
      <c r="W417" s="9">
        <v>0</v>
      </c>
      <c r="X417" s="9">
        <v>0</v>
      </c>
    </row>
    <row r="418" spans="1:24" x14ac:dyDescent="0.2">
      <c r="A418" s="7" t="s">
        <v>751</v>
      </c>
      <c r="B418" s="7" t="s">
        <v>945</v>
      </c>
      <c r="C418" s="8">
        <v>1</v>
      </c>
      <c r="D418" s="9">
        <v>4</v>
      </c>
      <c r="E418" s="10">
        <v>1400</v>
      </c>
      <c r="F418" s="10">
        <v>0</v>
      </c>
      <c r="G418" s="11">
        <f t="shared" si="48"/>
        <v>0</v>
      </c>
      <c r="H418" s="10">
        <v>0</v>
      </c>
      <c r="I418" s="9">
        <v>4</v>
      </c>
      <c r="J418" s="8">
        <v>0</v>
      </c>
      <c r="K418" s="9">
        <v>0</v>
      </c>
      <c r="L418" s="9">
        <v>0</v>
      </c>
      <c r="M418" s="9">
        <f t="shared" si="49"/>
        <v>0</v>
      </c>
      <c r="N418" s="9">
        <f t="shared" si="50"/>
        <v>6.2015192135835582</v>
      </c>
      <c r="O418" s="9">
        <f t="shared" si="51"/>
        <v>7.2508917954815617</v>
      </c>
      <c r="P418" s="11">
        <f t="shared" si="52"/>
        <v>-100</v>
      </c>
      <c r="Q418" s="11">
        <f t="shared" si="53"/>
        <v>-100</v>
      </c>
      <c r="R418" s="8">
        <v>0</v>
      </c>
      <c r="S418" s="8">
        <v>0</v>
      </c>
      <c r="T418" s="8">
        <v>0</v>
      </c>
      <c r="U418" s="11">
        <f t="shared" si="54"/>
        <v>0</v>
      </c>
      <c r="V418" s="11">
        <f t="shared" si="55"/>
        <v>0</v>
      </c>
      <c r="W418" s="9">
        <v>0</v>
      </c>
      <c r="X418" s="9">
        <v>0</v>
      </c>
    </row>
    <row r="419" spans="1:24" x14ac:dyDescent="0.2">
      <c r="A419" s="7" t="s">
        <v>751</v>
      </c>
      <c r="B419" s="7" t="s">
        <v>947</v>
      </c>
      <c r="C419" s="8">
        <v>1</v>
      </c>
      <c r="D419" s="9">
        <v>8</v>
      </c>
      <c r="E419" s="10">
        <v>1000</v>
      </c>
      <c r="F419" s="10">
        <v>300</v>
      </c>
      <c r="G419" s="11">
        <f t="shared" si="48"/>
        <v>30</v>
      </c>
      <c r="H419" s="10">
        <v>1300</v>
      </c>
      <c r="I419" s="9">
        <v>8</v>
      </c>
      <c r="J419" s="8">
        <v>1</v>
      </c>
      <c r="K419" s="9">
        <v>44.75</v>
      </c>
      <c r="L419" s="9">
        <v>44.75</v>
      </c>
      <c r="M419" s="9">
        <f t="shared" si="49"/>
        <v>34.423076923076927</v>
      </c>
      <c r="N419" s="9">
        <f t="shared" si="50"/>
        <v>6.2015192135835582</v>
      </c>
      <c r="O419" s="9">
        <f t="shared" si="51"/>
        <v>7.2508917954815617</v>
      </c>
      <c r="P419" s="11">
        <f t="shared" si="52"/>
        <v>455.07490564050829</v>
      </c>
      <c r="Q419" s="11">
        <f t="shared" si="53"/>
        <v>374.7426646819896</v>
      </c>
      <c r="R419" s="8">
        <v>1</v>
      </c>
      <c r="S419" s="8">
        <v>1</v>
      </c>
      <c r="T419" s="8">
        <v>1</v>
      </c>
      <c r="U419" s="11">
        <f t="shared" si="54"/>
        <v>100</v>
      </c>
      <c r="V419" s="11">
        <f t="shared" si="55"/>
        <v>300</v>
      </c>
      <c r="W419" s="9">
        <v>1</v>
      </c>
      <c r="X419" s="9">
        <v>10</v>
      </c>
    </row>
    <row r="420" spans="1:24" x14ac:dyDescent="0.2">
      <c r="A420" s="7" t="s">
        <v>751</v>
      </c>
      <c r="B420" s="7" t="s">
        <v>948</v>
      </c>
      <c r="C420" s="8">
        <v>1</v>
      </c>
      <c r="D420" s="9">
        <v>8</v>
      </c>
      <c r="E420" s="10">
        <v>1000</v>
      </c>
      <c r="F420" s="10">
        <v>300</v>
      </c>
      <c r="G420" s="11">
        <f t="shared" si="48"/>
        <v>30</v>
      </c>
      <c r="H420" s="10">
        <v>1300</v>
      </c>
      <c r="I420" s="9">
        <v>8</v>
      </c>
      <c r="J420" s="8">
        <v>1</v>
      </c>
      <c r="K420" s="9">
        <v>44.75</v>
      </c>
      <c r="L420" s="9">
        <v>44.75</v>
      </c>
      <c r="M420" s="9">
        <f t="shared" si="49"/>
        <v>34.423076923076927</v>
      </c>
      <c r="N420" s="9">
        <f t="shared" si="50"/>
        <v>6.2015192135835582</v>
      </c>
      <c r="O420" s="9">
        <f t="shared" si="51"/>
        <v>7.2508917954815617</v>
      </c>
      <c r="P420" s="11">
        <f t="shared" si="52"/>
        <v>455.07490564050829</v>
      </c>
      <c r="Q420" s="11">
        <f t="shared" si="53"/>
        <v>374.7426646819896</v>
      </c>
      <c r="R420" s="8">
        <v>1</v>
      </c>
      <c r="S420" s="8">
        <v>1</v>
      </c>
      <c r="T420" s="8">
        <v>1</v>
      </c>
      <c r="U420" s="11">
        <f t="shared" si="54"/>
        <v>100</v>
      </c>
      <c r="V420" s="11">
        <f t="shared" si="55"/>
        <v>300</v>
      </c>
      <c r="W420" s="9">
        <v>1</v>
      </c>
      <c r="X420" s="9">
        <v>10</v>
      </c>
    </row>
    <row r="421" spans="1:24" x14ac:dyDescent="0.2">
      <c r="A421" s="7" t="s">
        <v>751</v>
      </c>
      <c r="B421" s="7" t="s">
        <v>950</v>
      </c>
      <c r="C421" s="8">
        <v>1</v>
      </c>
      <c r="D421" s="9">
        <v>6</v>
      </c>
      <c r="E421" s="10">
        <v>1200</v>
      </c>
      <c r="F421" s="10">
        <v>400</v>
      </c>
      <c r="G421" s="11">
        <f t="shared" si="48"/>
        <v>33.333333333333329</v>
      </c>
      <c r="H421" s="10">
        <v>1600</v>
      </c>
      <c r="I421" s="9">
        <v>6</v>
      </c>
      <c r="J421" s="8">
        <v>1</v>
      </c>
      <c r="K421" s="9">
        <v>0</v>
      </c>
      <c r="L421" s="9">
        <v>0</v>
      </c>
      <c r="M421" s="9">
        <f t="shared" si="49"/>
        <v>0</v>
      </c>
      <c r="N421" s="9">
        <f t="shared" si="50"/>
        <v>6.2015192135835582</v>
      </c>
      <c r="O421" s="9">
        <f t="shared" si="51"/>
        <v>7.2508917954815617</v>
      </c>
      <c r="P421" s="11">
        <f t="shared" si="52"/>
        <v>-100</v>
      </c>
      <c r="Q421" s="11">
        <f t="shared" si="53"/>
        <v>-100</v>
      </c>
      <c r="R421" s="8">
        <v>0</v>
      </c>
      <c r="S421" s="8">
        <v>0</v>
      </c>
      <c r="T421" s="8">
        <v>0</v>
      </c>
      <c r="U421" s="11">
        <f t="shared" si="54"/>
        <v>0</v>
      </c>
      <c r="V421" s="11">
        <f t="shared" si="55"/>
        <v>0</v>
      </c>
      <c r="W421" s="9">
        <v>8</v>
      </c>
      <c r="X421" s="9">
        <v>10</v>
      </c>
    </row>
    <row r="422" spans="1:24" x14ac:dyDescent="0.2">
      <c r="A422" s="7" t="s">
        <v>751</v>
      </c>
      <c r="B422" s="7" t="s">
        <v>951</v>
      </c>
      <c r="C422" s="8">
        <v>1</v>
      </c>
      <c r="D422" s="9">
        <v>6</v>
      </c>
      <c r="E422" s="10">
        <v>1200</v>
      </c>
      <c r="F422" s="10">
        <v>400</v>
      </c>
      <c r="G422" s="11">
        <f t="shared" si="48"/>
        <v>33.333333333333329</v>
      </c>
      <c r="H422" s="10">
        <v>1600</v>
      </c>
      <c r="I422" s="9">
        <v>6</v>
      </c>
      <c r="J422" s="8">
        <v>1</v>
      </c>
      <c r="K422" s="9">
        <v>0</v>
      </c>
      <c r="L422" s="9">
        <v>0</v>
      </c>
      <c r="M422" s="9">
        <f t="shared" si="49"/>
        <v>0</v>
      </c>
      <c r="N422" s="9">
        <f t="shared" si="50"/>
        <v>6.2015192135835582</v>
      </c>
      <c r="O422" s="9">
        <f t="shared" si="51"/>
        <v>7.2508917954815617</v>
      </c>
      <c r="P422" s="11">
        <f t="shared" si="52"/>
        <v>-100</v>
      </c>
      <c r="Q422" s="11">
        <f t="shared" si="53"/>
        <v>-100</v>
      </c>
      <c r="R422" s="8">
        <v>0</v>
      </c>
      <c r="S422" s="8">
        <v>0</v>
      </c>
      <c r="T422" s="8">
        <v>0</v>
      </c>
      <c r="U422" s="11">
        <f t="shared" si="54"/>
        <v>0</v>
      </c>
      <c r="V422" s="11">
        <f t="shared" si="55"/>
        <v>0</v>
      </c>
      <c r="W422" s="9">
        <v>8</v>
      </c>
      <c r="X422" s="9">
        <v>10</v>
      </c>
    </row>
    <row r="423" spans="1:24" x14ac:dyDescent="0.2">
      <c r="A423" s="7" t="s">
        <v>751</v>
      </c>
      <c r="B423" s="7" t="s">
        <v>953</v>
      </c>
      <c r="C423" s="8">
        <v>1</v>
      </c>
      <c r="D423" s="9">
        <v>5</v>
      </c>
      <c r="E423" s="10">
        <v>1300</v>
      </c>
      <c r="F423" s="10">
        <v>400</v>
      </c>
      <c r="G423" s="11">
        <f t="shared" si="48"/>
        <v>30.76923076923077</v>
      </c>
      <c r="H423" s="10">
        <v>1700</v>
      </c>
      <c r="I423" s="9">
        <v>5</v>
      </c>
      <c r="J423" s="8">
        <v>1</v>
      </c>
      <c r="K423" s="9">
        <v>0</v>
      </c>
      <c r="L423" s="9">
        <v>0</v>
      </c>
      <c r="M423" s="9">
        <f t="shared" si="49"/>
        <v>0</v>
      </c>
      <c r="N423" s="9">
        <f t="shared" si="50"/>
        <v>6.2015192135835582</v>
      </c>
      <c r="O423" s="9">
        <f t="shared" si="51"/>
        <v>7.2508917954815617</v>
      </c>
      <c r="P423" s="11">
        <f t="shared" si="52"/>
        <v>-100</v>
      </c>
      <c r="Q423" s="11">
        <f t="shared" si="53"/>
        <v>-100</v>
      </c>
      <c r="R423" s="8">
        <v>0</v>
      </c>
      <c r="S423" s="8">
        <v>0</v>
      </c>
      <c r="T423" s="8">
        <v>0</v>
      </c>
      <c r="U423" s="11">
        <f t="shared" si="54"/>
        <v>0</v>
      </c>
      <c r="V423" s="11">
        <f t="shared" si="55"/>
        <v>0</v>
      </c>
      <c r="W423" s="9">
        <v>5</v>
      </c>
      <c r="X423" s="9">
        <v>10</v>
      </c>
    </row>
    <row r="424" spans="1:24" x14ac:dyDescent="0.2">
      <c r="A424" s="7" t="s">
        <v>751</v>
      </c>
      <c r="B424" s="7" t="s">
        <v>955</v>
      </c>
      <c r="C424" s="8">
        <v>1</v>
      </c>
      <c r="D424" s="9">
        <v>15</v>
      </c>
      <c r="E424" s="10">
        <v>800</v>
      </c>
      <c r="F424" s="10">
        <v>200</v>
      </c>
      <c r="G424" s="11">
        <f t="shared" si="48"/>
        <v>25</v>
      </c>
      <c r="H424" s="10">
        <v>1000</v>
      </c>
      <c r="I424" s="9">
        <v>15</v>
      </c>
      <c r="J424" s="8">
        <v>1</v>
      </c>
      <c r="K424" s="9">
        <v>0</v>
      </c>
      <c r="L424" s="9">
        <v>0</v>
      </c>
      <c r="M424" s="9">
        <f t="shared" si="49"/>
        <v>0</v>
      </c>
      <c r="N424" s="9">
        <f t="shared" si="50"/>
        <v>6.2015192135835582</v>
      </c>
      <c r="O424" s="9">
        <f t="shared" si="51"/>
        <v>7.2508917954815617</v>
      </c>
      <c r="P424" s="11">
        <f t="shared" si="52"/>
        <v>-100</v>
      </c>
      <c r="Q424" s="11">
        <f t="shared" si="53"/>
        <v>-100</v>
      </c>
      <c r="R424" s="8">
        <v>0</v>
      </c>
      <c r="S424" s="8">
        <v>0</v>
      </c>
      <c r="T424" s="8">
        <v>0</v>
      </c>
      <c r="U424" s="11">
        <f t="shared" si="54"/>
        <v>0</v>
      </c>
      <c r="V424" s="11">
        <f t="shared" si="55"/>
        <v>0</v>
      </c>
      <c r="W424" s="9">
        <v>6</v>
      </c>
      <c r="X424" s="9">
        <v>10</v>
      </c>
    </row>
    <row r="425" spans="1:24" x14ac:dyDescent="0.2">
      <c r="A425" s="7" t="s">
        <v>751</v>
      </c>
      <c r="B425" s="7" t="s">
        <v>957</v>
      </c>
      <c r="C425" s="8">
        <v>1</v>
      </c>
      <c r="D425" s="9">
        <v>15</v>
      </c>
      <c r="E425" s="10">
        <v>800</v>
      </c>
      <c r="F425" s="10">
        <v>200</v>
      </c>
      <c r="G425" s="11">
        <f t="shared" si="48"/>
        <v>25</v>
      </c>
      <c r="H425" s="10">
        <v>1000</v>
      </c>
      <c r="I425" s="9">
        <v>15</v>
      </c>
      <c r="J425" s="8">
        <v>1</v>
      </c>
      <c r="K425" s="9">
        <v>0</v>
      </c>
      <c r="L425" s="9">
        <v>0</v>
      </c>
      <c r="M425" s="9">
        <f t="shared" si="49"/>
        <v>0</v>
      </c>
      <c r="N425" s="9">
        <f t="shared" si="50"/>
        <v>6.2015192135835582</v>
      </c>
      <c r="O425" s="9">
        <f t="shared" si="51"/>
        <v>7.2508917954815617</v>
      </c>
      <c r="P425" s="11">
        <f t="shared" si="52"/>
        <v>-100</v>
      </c>
      <c r="Q425" s="11">
        <f t="shared" si="53"/>
        <v>-100</v>
      </c>
      <c r="R425" s="8">
        <v>0</v>
      </c>
      <c r="S425" s="8">
        <v>0</v>
      </c>
      <c r="T425" s="8">
        <v>0</v>
      </c>
      <c r="U425" s="11">
        <f t="shared" si="54"/>
        <v>0</v>
      </c>
      <c r="V425" s="11">
        <f t="shared" si="55"/>
        <v>0</v>
      </c>
      <c r="W425" s="9">
        <v>7</v>
      </c>
      <c r="X425" s="9">
        <v>10</v>
      </c>
    </row>
    <row r="426" spans="1:24" x14ac:dyDescent="0.2">
      <c r="A426" s="7" t="s">
        <v>751</v>
      </c>
      <c r="B426" s="7" t="s">
        <v>958</v>
      </c>
      <c r="C426" s="8">
        <v>1</v>
      </c>
      <c r="D426" s="9">
        <v>15</v>
      </c>
      <c r="E426" s="10">
        <v>800</v>
      </c>
      <c r="F426" s="10">
        <v>200</v>
      </c>
      <c r="G426" s="11">
        <f t="shared" si="48"/>
        <v>25</v>
      </c>
      <c r="H426" s="10">
        <v>1000</v>
      </c>
      <c r="I426" s="9">
        <v>15</v>
      </c>
      <c r="J426" s="8">
        <v>1</v>
      </c>
      <c r="K426" s="9">
        <v>0</v>
      </c>
      <c r="L426" s="9">
        <v>0</v>
      </c>
      <c r="M426" s="9">
        <f t="shared" si="49"/>
        <v>0</v>
      </c>
      <c r="N426" s="9">
        <f t="shared" si="50"/>
        <v>6.2015192135835582</v>
      </c>
      <c r="O426" s="9">
        <f t="shared" si="51"/>
        <v>7.2508917954815617</v>
      </c>
      <c r="P426" s="11">
        <f t="shared" si="52"/>
        <v>-100</v>
      </c>
      <c r="Q426" s="11">
        <f t="shared" si="53"/>
        <v>-100</v>
      </c>
      <c r="R426" s="8">
        <v>0</v>
      </c>
      <c r="S426" s="8">
        <v>0</v>
      </c>
      <c r="T426" s="8">
        <v>0</v>
      </c>
      <c r="U426" s="11">
        <f t="shared" si="54"/>
        <v>0</v>
      </c>
      <c r="V426" s="11">
        <f t="shared" si="55"/>
        <v>0</v>
      </c>
      <c r="W426" s="9">
        <v>7</v>
      </c>
      <c r="X426" s="9">
        <v>10</v>
      </c>
    </row>
    <row r="427" spans="1:24" x14ac:dyDescent="0.2">
      <c r="A427" s="7" t="s">
        <v>751</v>
      </c>
      <c r="B427" s="7" t="s">
        <v>961</v>
      </c>
      <c r="C427" s="8">
        <v>1</v>
      </c>
      <c r="D427" s="9">
        <v>8</v>
      </c>
      <c r="E427" s="10">
        <v>1000</v>
      </c>
      <c r="F427" s="10">
        <v>0</v>
      </c>
      <c r="G427" s="11">
        <f t="shared" si="48"/>
        <v>0</v>
      </c>
      <c r="H427" s="10">
        <v>0</v>
      </c>
      <c r="I427" s="9">
        <v>8</v>
      </c>
      <c r="J427" s="8">
        <v>0</v>
      </c>
      <c r="K427" s="9">
        <v>0</v>
      </c>
      <c r="L427" s="9">
        <v>0</v>
      </c>
      <c r="M427" s="9">
        <f t="shared" si="49"/>
        <v>0</v>
      </c>
      <c r="N427" s="9">
        <f t="shared" si="50"/>
        <v>6.2015192135835582</v>
      </c>
      <c r="O427" s="9">
        <f t="shared" si="51"/>
        <v>7.2508917954815617</v>
      </c>
      <c r="P427" s="11">
        <f t="shared" si="52"/>
        <v>-100</v>
      </c>
      <c r="Q427" s="11">
        <f t="shared" si="53"/>
        <v>-100</v>
      </c>
      <c r="R427" s="8">
        <v>0</v>
      </c>
      <c r="S427" s="8">
        <v>0</v>
      </c>
      <c r="T427" s="8">
        <v>0</v>
      </c>
      <c r="U427" s="11">
        <f t="shared" si="54"/>
        <v>0</v>
      </c>
      <c r="V427" s="11">
        <f t="shared" si="55"/>
        <v>0</v>
      </c>
      <c r="W427" s="9">
        <v>0</v>
      </c>
      <c r="X427" s="9">
        <v>0</v>
      </c>
    </row>
    <row r="428" spans="1:24" x14ac:dyDescent="0.2">
      <c r="A428" s="2" t="s">
        <v>962</v>
      </c>
      <c r="B428" s="2" t="s">
        <v>476</v>
      </c>
      <c r="C428" s="3">
        <v>1</v>
      </c>
      <c r="D428" s="4">
        <v>3.5</v>
      </c>
      <c r="E428" s="5">
        <v>1500</v>
      </c>
      <c r="F428" s="5">
        <v>800</v>
      </c>
      <c r="G428" s="6">
        <f t="shared" si="48"/>
        <v>53.333333333333336</v>
      </c>
      <c r="H428" s="5">
        <v>2300</v>
      </c>
      <c r="I428" s="4">
        <v>3.5</v>
      </c>
      <c r="J428" s="3">
        <v>1</v>
      </c>
      <c r="K428" s="4">
        <v>0</v>
      </c>
      <c r="L428" s="4">
        <v>0</v>
      </c>
      <c r="M428" s="4">
        <f t="shared" si="49"/>
        <v>0</v>
      </c>
      <c r="N428" s="4">
        <f t="shared" si="50"/>
        <v>6.8308668076109944</v>
      </c>
      <c r="O428" s="4">
        <f t="shared" si="51"/>
        <v>7.2508917954815617</v>
      </c>
      <c r="P428" s="6">
        <f t="shared" si="52"/>
        <v>-100</v>
      </c>
      <c r="Q428" s="6">
        <f t="shared" si="53"/>
        <v>-100</v>
      </c>
      <c r="R428" s="3">
        <v>0</v>
      </c>
      <c r="S428" s="3">
        <v>0</v>
      </c>
      <c r="T428" s="3">
        <v>0</v>
      </c>
      <c r="U428" s="6">
        <f t="shared" si="54"/>
        <v>0</v>
      </c>
      <c r="V428" s="6">
        <f t="shared" si="55"/>
        <v>0</v>
      </c>
      <c r="W428" s="4">
        <v>4</v>
      </c>
      <c r="X428" s="4">
        <v>5</v>
      </c>
    </row>
    <row r="429" spans="1:24" x14ac:dyDescent="0.2">
      <c r="A429" s="7" t="s">
        <v>962</v>
      </c>
      <c r="B429" s="7" t="s">
        <v>306</v>
      </c>
      <c r="C429" s="8">
        <v>1</v>
      </c>
      <c r="D429" s="9">
        <v>3.5</v>
      </c>
      <c r="E429" s="10">
        <v>1500</v>
      </c>
      <c r="F429" s="10">
        <v>800</v>
      </c>
      <c r="G429" s="11">
        <f t="shared" si="48"/>
        <v>53.333333333333336</v>
      </c>
      <c r="H429" s="10">
        <v>2300</v>
      </c>
      <c r="I429" s="9">
        <v>3.5</v>
      </c>
      <c r="J429" s="8">
        <v>1</v>
      </c>
      <c r="K429" s="9">
        <v>0</v>
      </c>
      <c r="L429" s="9">
        <v>0</v>
      </c>
      <c r="M429" s="9">
        <f t="shared" si="49"/>
        <v>0</v>
      </c>
      <c r="N429" s="9">
        <f t="shared" si="50"/>
        <v>6.8308668076109944</v>
      </c>
      <c r="O429" s="9">
        <f t="shared" si="51"/>
        <v>7.2508917954815617</v>
      </c>
      <c r="P429" s="11">
        <f t="shared" si="52"/>
        <v>-100</v>
      </c>
      <c r="Q429" s="11">
        <f t="shared" si="53"/>
        <v>-100</v>
      </c>
      <c r="R429" s="8">
        <v>0</v>
      </c>
      <c r="S429" s="8">
        <v>0</v>
      </c>
      <c r="T429" s="8">
        <v>0</v>
      </c>
      <c r="U429" s="11">
        <f t="shared" si="54"/>
        <v>0</v>
      </c>
      <c r="V429" s="11">
        <f t="shared" si="55"/>
        <v>0</v>
      </c>
      <c r="W429" s="9">
        <v>4</v>
      </c>
      <c r="X429" s="9">
        <v>5</v>
      </c>
    </row>
    <row r="430" spans="1:24" x14ac:dyDescent="0.2">
      <c r="A430" s="7" t="s">
        <v>962</v>
      </c>
      <c r="B430" s="7" t="s">
        <v>419</v>
      </c>
      <c r="C430" s="8">
        <v>4</v>
      </c>
      <c r="D430" s="9">
        <v>4.1500000000000004</v>
      </c>
      <c r="E430" s="10">
        <v>6000</v>
      </c>
      <c r="F430" s="10">
        <v>1000</v>
      </c>
      <c r="G430" s="11">
        <f t="shared" si="48"/>
        <v>16.666666666666664</v>
      </c>
      <c r="H430" s="10">
        <v>3500</v>
      </c>
      <c r="I430" s="9">
        <v>4.1500000000000004</v>
      </c>
      <c r="J430" s="8">
        <v>2</v>
      </c>
      <c r="K430" s="9">
        <v>24.43</v>
      </c>
      <c r="L430" s="9">
        <v>24.43</v>
      </c>
      <c r="M430" s="9">
        <f t="shared" si="49"/>
        <v>6.98</v>
      </c>
      <c r="N430" s="9">
        <f t="shared" si="50"/>
        <v>6.8308668076109944</v>
      </c>
      <c r="O430" s="9">
        <f t="shared" si="51"/>
        <v>7.2508917954815617</v>
      </c>
      <c r="P430" s="11">
        <f t="shared" si="52"/>
        <v>2.1832250077375375</v>
      </c>
      <c r="Q430" s="11">
        <f t="shared" si="53"/>
        <v>-3.7359790095112055</v>
      </c>
      <c r="R430" s="8">
        <v>1</v>
      </c>
      <c r="S430" s="8">
        <v>1</v>
      </c>
      <c r="T430" s="8">
        <v>1</v>
      </c>
      <c r="U430" s="11">
        <f t="shared" si="54"/>
        <v>50</v>
      </c>
      <c r="V430" s="11">
        <f t="shared" si="55"/>
        <v>150</v>
      </c>
      <c r="W430" s="9">
        <v>3</v>
      </c>
      <c r="X430" s="9">
        <v>6</v>
      </c>
    </row>
    <row r="431" spans="1:24" x14ac:dyDescent="0.2">
      <c r="A431" s="7" t="s">
        <v>962</v>
      </c>
      <c r="B431" s="7" t="s">
        <v>966</v>
      </c>
      <c r="C431" s="8">
        <v>1</v>
      </c>
      <c r="D431" s="9">
        <v>5</v>
      </c>
      <c r="E431" s="10">
        <v>1300</v>
      </c>
      <c r="F431" s="10">
        <v>600</v>
      </c>
      <c r="G431" s="11">
        <f t="shared" si="48"/>
        <v>46.153846153846153</v>
      </c>
      <c r="H431" s="10">
        <v>1900</v>
      </c>
      <c r="I431" s="9">
        <v>5</v>
      </c>
      <c r="J431" s="8">
        <v>1</v>
      </c>
      <c r="K431" s="9">
        <v>24.43</v>
      </c>
      <c r="L431" s="9">
        <v>24.43</v>
      </c>
      <c r="M431" s="9">
        <f t="shared" si="49"/>
        <v>12.857894736842105</v>
      </c>
      <c r="N431" s="9">
        <f t="shared" si="50"/>
        <v>6.8308668076109944</v>
      </c>
      <c r="O431" s="9">
        <f t="shared" si="51"/>
        <v>7.2508917954815617</v>
      </c>
      <c r="P431" s="11">
        <f t="shared" si="52"/>
        <v>88.232256593200717</v>
      </c>
      <c r="Q431" s="11">
        <f t="shared" si="53"/>
        <v>77.328459719321458</v>
      </c>
      <c r="R431" s="8">
        <v>1</v>
      </c>
      <c r="S431" s="8">
        <v>1</v>
      </c>
      <c r="T431" s="8">
        <v>1</v>
      </c>
      <c r="U431" s="11">
        <f t="shared" si="54"/>
        <v>100</v>
      </c>
      <c r="V431" s="11">
        <f t="shared" si="55"/>
        <v>300</v>
      </c>
      <c r="W431" s="9">
        <v>1</v>
      </c>
      <c r="X431" s="9">
        <v>5</v>
      </c>
    </row>
    <row r="432" spans="1:24" x14ac:dyDescent="0.2">
      <c r="A432" s="7" t="s">
        <v>962</v>
      </c>
      <c r="B432" s="7" t="s">
        <v>509</v>
      </c>
      <c r="C432" s="8">
        <v>4</v>
      </c>
      <c r="D432" s="9">
        <v>10.15</v>
      </c>
      <c r="E432" s="10">
        <v>5100</v>
      </c>
      <c r="F432" s="10">
        <v>1000</v>
      </c>
      <c r="G432" s="11">
        <f t="shared" si="48"/>
        <v>19.607843137254903</v>
      </c>
      <c r="H432" s="10">
        <v>3500</v>
      </c>
      <c r="I432" s="9">
        <v>10.15</v>
      </c>
      <c r="J432" s="8">
        <v>3</v>
      </c>
      <c r="K432" s="9">
        <v>13.4</v>
      </c>
      <c r="L432" s="9">
        <v>13.4</v>
      </c>
      <c r="M432" s="9">
        <f t="shared" si="49"/>
        <v>3.8285714285714287</v>
      </c>
      <c r="N432" s="9">
        <f t="shared" si="50"/>
        <v>6.8308668076109944</v>
      </c>
      <c r="O432" s="9">
        <f t="shared" si="51"/>
        <v>7.2508917954815617</v>
      </c>
      <c r="P432" s="11">
        <f t="shared" si="52"/>
        <v>-43.951894592563114</v>
      </c>
      <c r="Q432" s="11">
        <f t="shared" si="53"/>
        <v>-47.198613128426118</v>
      </c>
      <c r="R432" s="8">
        <v>0</v>
      </c>
      <c r="S432" s="8">
        <v>1</v>
      </c>
      <c r="T432" s="8">
        <v>1</v>
      </c>
      <c r="U432" s="11">
        <f t="shared" si="54"/>
        <v>0</v>
      </c>
      <c r="V432" s="11">
        <f t="shared" si="55"/>
        <v>66.666666666666657</v>
      </c>
      <c r="W432" s="9">
        <v>7</v>
      </c>
      <c r="X432" s="9">
        <v>8.33</v>
      </c>
    </row>
    <row r="433" spans="1:24" x14ac:dyDescent="0.2">
      <c r="A433" s="7" t="s">
        <v>962</v>
      </c>
      <c r="B433" s="7" t="s">
        <v>968</v>
      </c>
      <c r="C433" s="8">
        <v>1</v>
      </c>
      <c r="D433" s="9">
        <v>0.6</v>
      </c>
      <c r="E433" s="10">
        <v>2600</v>
      </c>
      <c r="F433" s="10">
        <v>0</v>
      </c>
      <c r="G433" s="11">
        <f t="shared" si="48"/>
        <v>0</v>
      </c>
      <c r="H433" s="10">
        <v>0</v>
      </c>
      <c r="I433" s="9">
        <v>0.6</v>
      </c>
      <c r="J433" s="8">
        <v>0</v>
      </c>
      <c r="K433" s="9">
        <v>0</v>
      </c>
      <c r="L433" s="9">
        <v>0</v>
      </c>
      <c r="M433" s="9">
        <f t="shared" si="49"/>
        <v>0</v>
      </c>
      <c r="N433" s="9">
        <f t="shared" si="50"/>
        <v>6.8308668076109944</v>
      </c>
      <c r="O433" s="9">
        <f t="shared" si="51"/>
        <v>7.2508917954815617</v>
      </c>
      <c r="P433" s="11">
        <f t="shared" si="52"/>
        <v>-100</v>
      </c>
      <c r="Q433" s="11">
        <f t="shared" si="53"/>
        <v>-100</v>
      </c>
      <c r="R433" s="8">
        <v>0</v>
      </c>
      <c r="S433" s="8">
        <v>0</v>
      </c>
      <c r="T433" s="8">
        <v>0</v>
      </c>
      <c r="U433" s="11">
        <f t="shared" si="54"/>
        <v>0</v>
      </c>
      <c r="V433" s="11">
        <f t="shared" si="55"/>
        <v>0</v>
      </c>
      <c r="W433" s="9">
        <v>0</v>
      </c>
      <c r="X433" s="9">
        <v>0</v>
      </c>
    </row>
    <row r="434" spans="1:24" x14ac:dyDescent="0.2">
      <c r="A434" s="7" t="s">
        <v>962</v>
      </c>
      <c r="B434" s="7" t="s">
        <v>97</v>
      </c>
      <c r="C434" s="8">
        <v>1</v>
      </c>
      <c r="D434" s="9">
        <v>20</v>
      </c>
      <c r="E434" s="10">
        <v>700</v>
      </c>
      <c r="F434" s="10">
        <v>300</v>
      </c>
      <c r="G434" s="11">
        <f t="shared" si="48"/>
        <v>42.857142857142854</v>
      </c>
      <c r="H434" s="10">
        <v>1000</v>
      </c>
      <c r="I434" s="9">
        <v>20</v>
      </c>
      <c r="J434" s="8">
        <v>1</v>
      </c>
      <c r="K434" s="9">
        <v>0</v>
      </c>
      <c r="L434" s="9">
        <v>0</v>
      </c>
      <c r="M434" s="9">
        <f t="shared" si="49"/>
        <v>0</v>
      </c>
      <c r="N434" s="9">
        <f t="shared" si="50"/>
        <v>6.8308668076109944</v>
      </c>
      <c r="O434" s="9">
        <f t="shared" si="51"/>
        <v>7.2508917954815617</v>
      </c>
      <c r="P434" s="11">
        <f t="shared" si="52"/>
        <v>-100</v>
      </c>
      <c r="Q434" s="11">
        <f t="shared" si="53"/>
        <v>-100</v>
      </c>
      <c r="R434" s="8">
        <v>0</v>
      </c>
      <c r="S434" s="8">
        <v>0</v>
      </c>
      <c r="T434" s="8">
        <v>0</v>
      </c>
      <c r="U434" s="11">
        <f t="shared" si="54"/>
        <v>0</v>
      </c>
      <c r="V434" s="11">
        <f t="shared" si="55"/>
        <v>0</v>
      </c>
      <c r="W434" s="9">
        <v>5</v>
      </c>
      <c r="X434" s="9">
        <v>5</v>
      </c>
    </row>
    <row r="435" spans="1:24" x14ac:dyDescent="0.2">
      <c r="A435" s="7" t="s">
        <v>962</v>
      </c>
      <c r="B435" s="7" t="s">
        <v>972</v>
      </c>
      <c r="C435" s="8">
        <v>1</v>
      </c>
      <c r="D435" s="9">
        <v>20</v>
      </c>
      <c r="E435" s="10">
        <v>700</v>
      </c>
      <c r="F435" s="10">
        <v>300</v>
      </c>
      <c r="G435" s="11">
        <f t="shared" si="48"/>
        <v>42.857142857142854</v>
      </c>
      <c r="H435" s="10">
        <v>1000</v>
      </c>
      <c r="I435" s="9">
        <v>20</v>
      </c>
      <c r="J435" s="8">
        <v>1</v>
      </c>
      <c r="K435" s="9">
        <v>0</v>
      </c>
      <c r="L435" s="9">
        <v>0</v>
      </c>
      <c r="M435" s="9">
        <f t="shared" si="49"/>
        <v>0</v>
      </c>
      <c r="N435" s="9">
        <f t="shared" si="50"/>
        <v>6.8308668076109944</v>
      </c>
      <c r="O435" s="9">
        <f t="shared" si="51"/>
        <v>7.2508917954815617</v>
      </c>
      <c r="P435" s="11">
        <f t="shared" si="52"/>
        <v>-100</v>
      </c>
      <c r="Q435" s="11">
        <f t="shared" si="53"/>
        <v>-100</v>
      </c>
      <c r="R435" s="8">
        <v>0</v>
      </c>
      <c r="S435" s="8">
        <v>0</v>
      </c>
      <c r="T435" s="8">
        <v>0</v>
      </c>
      <c r="U435" s="11">
        <f t="shared" si="54"/>
        <v>0</v>
      </c>
      <c r="V435" s="11">
        <f t="shared" si="55"/>
        <v>0</v>
      </c>
      <c r="W435" s="9">
        <v>5</v>
      </c>
      <c r="X435" s="9">
        <v>5</v>
      </c>
    </row>
    <row r="436" spans="1:24" x14ac:dyDescent="0.2">
      <c r="A436" s="7" t="s">
        <v>962</v>
      </c>
      <c r="B436" s="7" t="s">
        <v>170</v>
      </c>
      <c r="C436" s="8">
        <v>3</v>
      </c>
      <c r="D436" s="9">
        <v>7</v>
      </c>
      <c r="E436" s="10">
        <v>3300</v>
      </c>
      <c r="F436" s="10">
        <v>1000</v>
      </c>
      <c r="G436" s="11">
        <f t="shared" si="48"/>
        <v>30.303030303030305</v>
      </c>
      <c r="H436" s="10">
        <v>4300</v>
      </c>
      <c r="I436" s="9">
        <v>7</v>
      </c>
      <c r="J436" s="8">
        <v>3</v>
      </c>
      <c r="K436" s="9">
        <v>13.07</v>
      </c>
      <c r="L436" s="9">
        <v>13.07</v>
      </c>
      <c r="M436" s="9">
        <f t="shared" si="49"/>
        <v>3.0395348837209304</v>
      </c>
      <c r="N436" s="9">
        <f t="shared" si="50"/>
        <v>6.8308668076109944</v>
      </c>
      <c r="O436" s="9">
        <f t="shared" si="51"/>
        <v>7.2508917954815617</v>
      </c>
      <c r="P436" s="11">
        <f t="shared" si="52"/>
        <v>-55.502940266171464</v>
      </c>
      <c r="Q436" s="11">
        <f t="shared" si="53"/>
        <v>-58.080537271083884</v>
      </c>
      <c r="R436" s="8">
        <v>0</v>
      </c>
      <c r="S436" s="8">
        <v>0</v>
      </c>
      <c r="T436" s="8">
        <v>2</v>
      </c>
      <c r="U436" s="11">
        <f t="shared" si="54"/>
        <v>0</v>
      </c>
      <c r="V436" s="11">
        <f t="shared" si="55"/>
        <v>66.666666666666657</v>
      </c>
      <c r="W436" s="9">
        <v>3.67</v>
      </c>
      <c r="X436" s="9">
        <v>7</v>
      </c>
    </row>
    <row r="437" spans="1:24" x14ac:dyDescent="0.2">
      <c r="A437" s="7" t="s">
        <v>962</v>
      </c>
      <c r="B437" s="7" t="s">
        <v>136</v>
      </c>
      <c r="C437" s="8">
        <v>2</v>
      </c>
      <c r="D437" s="9">
        <v>9</v>
      </c>
      <c r="E437" s="10">
        <v>1900</v>
      </c>
      <c r="F437" s="10">
        <v>600</v>
      </c>
      <c r="G437" s="11">
        <f t="shared" si="48"/>
        <v>31.578947368421051</v>
      </c>
      <c r="H437" s="10">
        <v>2500</v>
      </c>
      <c r="I437" s="9">
        <v>9</v>
      </c>
      <c r="J437" s="8">
        <v>2</v>
      </c>
      <c r="K437" s="9">
        <v>4.7699999999999996</v>
      </c>
      <c r="L437" s="9">
        <v>4.7699999999999996</v>
      </c>
      <c r="M437" s="9">
        <f t="shared" si="49"/>
        <v>1.9079999999999997</v>
      </c>
      <c r="N437" s="9">
        <f t="shared" si="50"/>
        <v>6.8308668076109944</v>
      </c>
      <c r="O437" s="9">
        <f t="shared" si="51"/>
        <v>7.2508917954815617</v>
      </c>
      <c r="P437" s="11">
        <f t="shared" si="52"/>
        <v>-72.067966573816165</v>
      </c>
      <c r="Q437" s="11">
        <f t="shared" si="53"/>
        <v>-73.685995408330569</v>
      </c>
      <c r="R437" s="8">
        <v>0</v>
      </c>
      <c r="S437" s="8">
        <v>0</v>
      </c>
      <c r="T437" s="8">
        <v>1</v>
      </c>
      <c r="U437" s="11">
        <f t="shared" si="54"/>
        <v>0</v>
      </c>
      <c r="V437" s="11">
        <f t="shared" si="55"/>
        <v>50</v>
      </c>
      <c r="W437" s="9">
        <v>5.5</v>
      </c>
      <c r="X437" s="9">
        <v>6.5</v>
      </c>
    </row>
    <row r="438" spans="1:24" x14ac:dyDescent="0.2">
      <c r="A438" s="7" t="s">
        <v>962</v>
      </c>
      <c r="B438" s="7" t="s">
        <v>975</v>
      </c>
      <c r="C438" s="8">
        <v>1</v>
      </c>
      <c r="D438" s="9">
        <v>8</v>
      </c>
      <c r="E438" s="10">
        <v>1000</v>
      </c>
      <c r="F438" s="10">
        <v>500</v>
      </c>
      <c r="G438" s="11">
        <f t="shared" si="48"/>
        <v>50</v>
      </c>
      <c r="H438" s="10">
        <v>1500</v>
      </c>
      <c r="I438" s="9">
        <v>8</v>
      </c>
      <c r="J438" s="8">
        <v>1</v>
      </c>
      <c r="K438" s="9">
        <v>13.4</v>
      </c>
      <c r="L438" s="9">
        <v>13.4</v>
      </c>
      <c r="M438" s="9">
        <f t="shared" si="49"/>
        <v>8.9333333333333336</v>
      </c>
      <c r="N438" s="9">
        <f t="shared" si="50"/>
        <v>6.8308668076109944</v>
      </c>
      <c r="O438" s="9">
        <f t="shared" si="51"/>
        <v>7.2508917954815617</v>
      </c>
      <c r="P438" s="11">
        <f t="shared" si="52"/>
        <v>30.778912617352717</v>
      </c>
      <c r="Q438" s="11">
        <f t="shared" si="53"/>
        <v>23.203236033672379</v>
      </c>
      <c r="R438" s="8">
        <v>0</v>
      </c>
      <c r="S438" s="8">
        <v>1</v>
      </c>
      <c r="T438" s="8">
        <v>1</v>
      </c>
      <c r="U438" s="11">
        <f t="shared" si="54"/>
        <v>0</v>
      </c>
      <c r="V438" s="11">
        <f t="shared" si="55"/>
        <v>200</v>
      </c>
      <c r="W438" s="9">
        <v>2</v>
      </c>
      <c r="X438" s="9">
        <v>5</v>
      </c>
    </row>
    <row r="439" spans="1:24" x14ac:dyDescent="0.2">
      <c r="A439" s="7" t="s">
        <v>962</v>
      </c>
      <c r="B439" s="7" t="s">
        <v>678</v>
      </c>
      <c r="C439" s="8">
        <v>3</v>
      </c>
      <c r="D439" s="9">
        <v>6.53</v>
      </c>
      <c r="E439" s="10">
        <v>4500</v>
      </c>
      <c r="F439" s="10">
        <v>100</v>
      </c>
      <c r="G439" s="11">
        <f t="shared" si="48"/>
        <v>2.2222222222222223</v>
      </c>
      <c r="H439" s="10">
        <v>1700</v>
      </c>
      <c r="I439" s="9">
        <v>6.53</v>
      </c>
      <c r="J439" s="8">
        <v>1</v>
      </c>
      <c r="K439" s="9">
        <v>0</v>
      </c>
      <c r="L439" s="9">
        <v>0</v>
      </c>
      <c r="M439" s="9">
        <f t="shared" si="49"/>
        <v>0</v>
      </c>
      <c r="N439" s="9">
        <f t="shared" si="50"/>
        <v>6.8308668076109944</v>
      </c>
      <c r="O439" s="9">
        <f t="shared" si="51"/>
        <v>7.2508917954815617</v>
      </c>
      <c r="P439" s="11">
        <f t="shared" si="52"/>
        <v>-100</v>
      </c>
      <c r="Q439" s="11">
        <f t="shared" si="53"/>
        <v>-100</v>
      </c>
      <c r="R439" s="8">
        <v>0</v>
      </c>
      <c r="S439" s="8">
        <v>0</v>
      </c>
      <c r="T439" s="8">
        <v>0</v>
      </c>
      <c r="U439" s="11">
        <f t="shared" si="54"/>
        <v>0</v>
      </c>
      <c r="V439" s="11">
        <f t="shared" si="55"/>
        <v>0</v>
      </c>
      <c r="W439" s="9">
        <v>8</v>
      </c>
      <c r="X439" s="9">
        <v>9</v>
      </c>
    </row>
    <row r="440" spans="1:24" x14ac:dyDescent="0.2">
      <c r="A440" s="7" t="s">
        <v>962</v>
      </c>
      <c r="B440" s="7" t="s">
        <v>239</v>
      </c>
      <c r="C440" s="8">
        <v>2</v>
      </c>
      <c r="D440" s="9">
        <v>10.5</v>
      </c>
      <c r="E440" s="10">
        <v>2000</v>
      </c>
      <c r="F440" s="10">
        <v>900</v>
      </c>
      <c r="G440" s="11">
        <f t="shared" si="48"/>
        <v>45</v>
      </c>
      <c r="H440" s="10">
        <v>2100</v>
      </c>
      <c r="I440" s="9">
        <v>10.5</v>
      </c>
      <c r="J440" s="8">
        <v>1</v>
      </c>
      <c r="K440" s="9">
        <v>0</v>
      </c>
      <c r="L440" s="9">
        <v>0</v>
      </c>
      <c r="M440" s="9">
        <f t="shared" si="49"/>
        <v>0</v>
      </c>
      <c r="N440" s="9">
        <f t="shared" si="50"/>
        <v>6.8308668076109944</v>
      </c>
      <c r="O440" s="9">
        <f t="shared" si="51"/>
        <v>7.2508917954815617</v>
      </c>
      <c r="P440" s="11">
        <f t="shared" si="52"/>
        <v>-100</v>
      </c>
      <c r="Q440" s="11">
        <f t="shared" si="53"/>
        <v>-100</v>
      </c>
      <c r="R440" s="8">
        <v>0</v>
      </c>
      <c r="S440" s="8">
        <v>0</v>
      </c>
      <c r="T440" s="8">
        <v>0</v>
      </c>
      <c r="U440" s="11">
        <f t="shared" si="54"/>
        <v>0</v>
      </c>
      <c r="V440" s="11">
        <f t="shared" si="55"/>
        <v>0</v>
      </c>
      <c r="W440" s="9">
        <v>4</v>
      </c>
      <c r="X440" s="9">
        <v>4</v>
      </c>
    </row>
    <row r="441" spans="1:24" x14ac:dyDescent="0.2">
      <c r="A441" s="7" t="s">
        <v>962</v>
      </c>
      <c r="B441" s="7" t="s">
        <v>496</v>
      </c>
      <c r="C441" s="8">
        <v>3</v>
      </c>
      <c r="D441" s="9">
        <v>5.17</v>
      </c>
      <c r="E441" s="10">
        <v>3900</v>
      </c>
      <c r="F441" s="10">
        <v>700</v>
      </c>
      <c r="G441" s="11">
        <f t="shared" si="48"/>
        <v>17.948717948717949</v>
      </c>
      <c r="H441" s="10">
        <v>4600</v>
      </c>
      <c r="I441" s="9">
        <v>5.17</v>
      </c>
      <c r="J441" s="8">
        <v>3</v>
      </c>
      <c r="K441" s="9">
        <v>6.99</v>
      </c>
      <c r="L441" s="9">
        <v>6.99</v>
      </c>
      <c r="M441" s="9">
        <f t="shared" si="49"/>
        <v>1.5195652173913046</v>
      </c>
      <c r="N441" s="9">
        <f t="shared" si="50"/>
        <v>6.8308668076109944</v>
      </c>
      <c r="O441" s="9">
        <f t="shared" si="51"/>
        <v>7.2508917954815617</v>
      </c>
      <c r="P441" s="11">
        <f t="shared" si="52"/>
        <v>-77.754430584150825</v>
      </c>
      <c r="Q441" s="11">
        <f t="shared" si="53"/>
        <v>-79.043057595505275</v>
      </c>
      <c r="R441" s="8">
        <v>0</v>
      </c>
      <c r="S441" s="8">
        <v>0</v>
      </c>
      <c r="T441" s="8">
        <v>1</v>
      </c>
      <c r="U441" s="11">
        <f t="shared" si="54"/>
        <v>0</v>
      </c>
      <c r="V441" s="11">
        <f t="shared" si="55"/>
        <v>33.333333333333329</v>
      </c>
      <c r="W441" s="9">
        <v>4</v>
      </c>
      <c r="X441" s="9">
        <v>6.33</v>
      </c>
    </row>
    <row r="442" spans="1:24" x14ac:dyDescent="0.2">
      <c r="A442" s="7" t="s">
        <v>962</v>
      </c>
      <c r="B442" s="7" t="s">
        <v>342</v>
      </c>
      <c r="C442" s="8">
        <v>1</v>
      </c>
      <c r="D442" s="9">
        <v>4.5</v>
      </c>
      <c r="E442" s="10">
        <v>1300</v>
      </c>
      <c r="F442" s="10">
        <v>200</v>
      </c>
      <c r="G442" s="11">
        <f t="shared" si="48"/>
        <v>15.384615384615385</v>
      </c>
      <c r="H442" s="10">
        <v>1500</v>
      </c>
      <c r="I442" s="9">
        <v>4.5</v>
      </c>
      <c r="J442" s="8">
        <v>1</v>
      </c>
      <c r="K442" s="9">
        <v>0</v>
      </c>
      <c r="L442" s="9">
        <v>0</v>
      </c>
      <c r="M442" s="9">
        <f t="shared" si="49"/>
        <v>0</v>
      </c>
      <c r="N442" s="9">
        <f t="shared" si="50"/>
        <v>6.8308668076109944</v>
      </c>
      <c r="O442" s="9">
        <f t="shared" si="51"/>
        <v>7.2508917954815617</v>
      </c>
      <c r="P442" s="11">
        <f t="shared" si="52"/>
        <v>-100</v>
      </c>
      <c r="Q442" s="11">
        <f t="shared" si="53"/>
        <v>-100</v>
      </c>
      <c r="R442" s="8">
        <v>0</v>
      </c>
      <c r="S442" s="8">
        <v>0</v>
      </c>
      <c r="T442" s="8">
        <v>0</v>
      </c>
      <c r="U442" s="11">
        <f t="shared" si="54"/>
        <v>0</v>
      </c>
      <c r="V442" s="11">
        <f t="shared" si="55"/>
        <v>0</v>
      </c>
      <c r="W442" s="9">
        <v>4</v>
      </c>
      <c r="X442" s="9">
        <v>4</v>
      </c>
    </row>
    <row r="443" spans="1:24" x14ac:dyDescent="0.2">
      <c r="A443" s="7" t="s">
        <v>962</v>
      </c>
      <c r="B443" s="7" t="s">
        <v>149</v>
      </c>
      <c r="C443" s="8">
        <v>5</v>
      </c>
      <c r="D443" s="9">
        <v>7.12</v>
      </c>
      <c r="E443" s="10">
        <v>7300</v>
      </c>
      <c r="F443" s="10">
        <v>1000</v>
      </c>
      <c r="G443" s="11">
        <f t="shared" si="48"/>
        <v>13.698630136986301</v>
      </c>
      <c r="H443" s="10">
        <v>6600</v>
      </c>
      <c r="I443" s="9">
        <v>7.12</v>
      </c>
      <c r="J443" s="8">
        <v>3</v>
      </c>
      <c r="K443" s="9">
        <v>44.83</v>
      </c>
      <c r="L443" s="9">
        <v>44.83</v>
      </c>
      <c r="M443" s="9">
        <f t="shared" si="49"/>
        <v>6.792424242424242</v>
      </c>
      <c r="N443" s="9">
        <f t="shared" si="50"/>
        <v>6.8308668076109944</v>
      </c>
      <c r="O443" s="9">
        <f t="shared" si="51"/>
        <v>7.2508917954815617</v>
      </c>
      <c r="P443" s="11">
        <f t="shared" si="52"/>
        <v>-0.56277726194162403</v>
      </c>
      <c r="Q443" s="11">
        <f t="shared" si="53"/>
        <v>-6.3229126290784894</v>
      </c>
      <c r="R443" s="8">
        <v>1</v>
      </c>
      <c r="S443" s="8">
        <v>2</v>
      </c>
      <c r="T443" s="8">
        <v>2</v>
      </c>
      <c r="U443" s="11">
        <f t="shared" si="54"/>
        <v>33.333333333333329</v>
      </c>
      <c r="V443" s="11">
        <f t="shared" si="55"/>
        <v>166.66666666666669</v>
      </c>
      <c r="W443" s="9">
        <v>3</v>
      </c>
      <c r="X443" s="9">
        <v>5.33</v>
      </c>
    </row>
    <row r="444" spans="1:24" x14ac:dyDescent="0.2">
      <c r="A444" s="7" t="s">
        <v>962</v>
      </c>
      <c r="B444" s="7" t="s">
        <v>591</v>
      </c>
      <c r="C444" s="8">
        <v>1</v>
      </c>
      <c r="D444" s="9">
        <v>4</v>
      </c>
      <c r="E444" s="10">
        <v>1400</v>
      </c>
      <c r="F444" s="10">
        <v>200</v>
      </c>
      <c r="G444" s="11">
        <f t="shared" si="48"/>
        <v>14.285714285714285</v>
      </c>
      <c r="H444" s="10">
        <v>1600</v>
      </c>
      <c r="I444" s="9">
        <v>4</v>
      </c>
      <c r="J444" s="8">
        <v>1</v>
      </c>
      <c r="K444" s="9">
        <v>15.35</v>
      </c>
      <c r="L444" s="9">
        <v>15.35</v>
      </c>
      <c r="M444" s="9">
        <f t="shared" si="49"/>
        <v>9.59375</v>
      </c>
      <c r="N444" s="9">
        <f t="shared" si="50"/>
        <v>6.8308668076109944</v>
      </c>
      <c r="O444" s="9">
        <f t="shared" si="51"/>
        <v>7.2508917954815617</v>
      </c>
      <c r="P444" s="11">
        <f t="shared" si="52"/>
        <v>40.44703652120085</v>
      </c>
      <c r="Q444" s="11">
        <f t="shared" si="53"/>
        <v>32.311311085601979</v>
      </c>
      <c r="R444" s="8">
        <v>0</v>
      </c>
      <c r="S444" s="8">
        <v>1</v>
      </c>
      <c r="T444" s="8">
        <v>1</v>
      </c>
      <c r="U444" s="11">
        <f t="shared" si="54"/>
        <v>0</v>
      </c>
      <c r="V444" s="11">
        <f t="shared" si="55"/>
        <v>200</v>
      </c>
      <c r="W444" s="9">
        <v>2</v>
      </c>
      <c r="X444" s="9">
        <v>4</v>
      </c>
    </row>
    <row r="445" spans="1:24" x14ac:dyDescent="0.2">
      <c r="A445" s="7" t="s">
        <v>962</v>
      </c>
      <c r="B445" s="7" t="s">
        <v>76</v>
      </c>
      <c r="C445" s="8">
        <v>2</v>
      </c>
      <c r="D445" s="9">
        <v>9</v>
      </c>
      <c r="E445" s="10">
        <v>2000</v>
      </c>
      <c r="F445" s="10">
        <v>400</v>
      </c>
      <c r="G445" s="11">
        <f t="shared" si="48"/>
        <v>20</v>
      </c>
      <c r="H445" s="10">
        <v>1200</v>
      </c>
      <c r="I445" s="9">
        <v>9</v>
      </c>
      <c r="J445" s="8">
        <v>1</v>
      </c>
      <c r="K445" s="9">
        <v>0</v>
      </c>
      <c r="L445" s="9">
        <v>0</v>
      </c>
      <c r="M445" s="9">
        <f t="shared" si="49"/>
        <v>0</v>
      </c>
      <c r="N445" s="9">
        <f t="shared" si="50"/>
        <v>6.8308668076109944</v>
      </c>
      <c r="O445" s="9">
        <f t="shared" si="51"/>
        <v>7.2508917954815617</v>
      </c>
      <c r="P445" s="11">
        <f t="shared" si="52"/>
        <v>-100</v>
      </c>
      <c r="Q445" s="11">
        <f t="shared" si="53"/>
        <v>-100</v>
      </c>
      <c r="R445" s="8">
        <v>0</v>
      </c>
      <c r="S445" s="8">
        <v>0</v>
      </c>
      <c r="T445" s="8">
        <v>0</v>
      </c>
      <c r="U445" s="11">
        <f t="shared" si="54"/>
        <v>0</v>
      </c>
      <c r="V445" s="11">
        <f t="shared" si="55"/>
        <v>0</v>
      </c>
      <c r="W445" s="9">
        <v>7</v>
      </c>
      <c r="X445" s="9">
        <v>8</v>
      </c>
    </row>
    <row r="446" spans="1:24" x14ac:dyDescent="0.2">
      <c r="A446" s="7" t="s">
        <v>962</v>
      </c>
      <c r="B446" s="7" t="s">
        <v>126</v>
      </c>
      <c r="C446" s="8">
        <v>3</v>
      </c>
      <c r="D446" s="9">
        <v>5.17</v>
      </c>
      <c r="E446" s="10">
        <v>3900</v>
      </c>
      <c r="F446" s="10">
        <v>800</v>
      </c>
      <c r="G446" s="11">
        <f t="shared" si="48"/>
        <v>20.512820512820511</v>
      </c>
      <c r="H446" s="10">
        <v>3500</v>
      </c>
      <c r="I446" s="9">
        <v>5.17</v>
      </c>
      <c r="J446" s="8">
        <v>2</v>
      </c>
      <c r="K446" s="9">
        <v>29.37</v>
      </c>
      <c r="L446" s="9">
        <v>29.37</v>
      </c>
      <c r="M446" s="9">
        <f t="shared" si="49"/>
        <v>8.3914285714285715</v>
      </c>
      <c r="N446" s="9">
        <f t="shared" si="50"/>
        <v>6.8308668076109944</v>
      </c>
      <c r="O446" s="9">
        <f t="shared" si="51"/>
        <v>7.2508917954815617</v>
      </c>
      <c r="P446" s="11">
        <f t="shared" si="52"/>
        <v>22.845735508688144</v>
      </c>
      <c r="Q446" s="11">
        <f t="shared" si="53"/>
        <v>15.729606896874978</v>
      </c>
      <c r="R446" s="8">
        <v>0</v>
      </c>
      <c r="S446" s="8">
        <v>1</v>
      </c>
      <c r="T446" s="8">
        <v>2</v>
      </c>
      <c r="U446" s="11">
        <f t="shared" si="54"/>
        <v>0</v>
      </c>
      <c r="V446" s="11">
        <f t="shared" si="55"/>
        <v>150</v>
      </c>
      <c r="W446" s="9">
        <v>2.5</v>
      </c>
      <c r="X446" s="9">
        <v>8.5</v>
      </c>
    </row>
    <row r="447" spans="1:24" x14ac:dyDescent="0.2">
      <c r="A447" s="7" t="s">
        <v>962</v>
      </c>
      <c r="B447" s="7" t="s">
        <v>150</v>
      </c>
      <c r="C447" s="8">
        <v>6</v>
      </c>
      <c r="D447" s="9">
        <v>7.08</v>
      </c>
      <c r="E447" s="10">
        <v>7100</v>
      </c>
      <c r="F447" s="10">
        <v>500</v>
      </c>
      <c r="G447" s="11">
        <f t="shared" si="48"/>
        <v>7.042253521126761</v>
      </c>
      <c r="H447" s="10">
        <v>6600</v>
      </c>
      <c r="I447" s="9">
        <v>7.08</v>
      </c>
      <c r="J447" s="8">
        <v>5</v>
      </c>
      <c r="K447" s="9">
        <v>32.4</v>
      </c>
      <c r="L447" s="9">
        <v>32.4</v>
      </c>
      <c r="M447" s="9">
        <f t="shared" si="49"/>
        <v>4.9090909090909092</v>
      </c>
      <c r="N447" s="9">
        <f t="shared" si="50"/>
        <v>6.8308668076109944</v>
      </c>
      <c r="O447" s="9">
        <f t="shared" si="51"/>
        <v>7.2508917954815617</v>
      </c>
      <c r="P447" s="11">
        <f t="shared" si="52"/>
        <v>-28.133704735376053</v>
      </c>
      <c r="Q447" s="11">
        <f t="shared" si="53"/>
        <v>-32.296729180953442</v>
      </c>
      <c r="R447" s="8">
        <v>0</v>
      </c>
      <c r="S447" s="8">
        <v>1</v>
      </c>
      <c r="T447" s="8">
        <v>3</v>
      </c>
      <c r="U447" s="11">
        <f t="shared" si="54"/>
        <v>0</v>
      </c>
      <c r="V447" s="11">
        <f t="shared" si="55"/>
        <v>80</v>
      </c>
      <c r="W447" s="9">
        <v>3.8</v>
      </c>
      <c r="X447" s="9">
        <v>7</v>
      </c>
    </row>
    <row r="448" spans="1:24" x14ac:dyDescent="0.2">
      <c r="A448" s="7" t="s">
        <v>962</v>
      </c>
      <c r="B448" s="7" t="s">
        <v>981</v>
      </c>
      <c r="C448" s="8">
        <v>1</v>
      </c>
      <c r="D448" s="9">
        <v>15</v>
      </c>
      <c r="E448" s="10">
        <v>800</v>
      </c>
      <c r="F448" s="10">
        <v>0</v>
      </c>
      <c r="G448" s="11">
        <f t="shared" si="48"/>
        <v>0</v>
      </c>
      <c r="H448" s="10">
        <v>800</v>
      </c>
      <c r="I448" s="9">
        <v>15</v>
      </c>
      <c r="J448" s="8">
        <v>1</v>
      </c>
      <c r="K448" s="9">
        <v>5</v>
      </c>
      <c r="L448" s="9">
        <v>5</v>
      </c>
      <c r="M448" s="9">
        <f t="shared" si="49"/>
        <v>6.25</v>
      </c>
      <c r="N448" s="9">
        <f t="shared" si="50"/>
        <v>6.8308668076109944</v>
      </c>
      <c r="O448" s="9">
        <f t="shared" si="51"/>
        <v>7.2508917954815617</v>
      </c>
      <c r="P448" s="11">
        <f t="shared" si="52"/>
        <v>-8.5035592695759927</v>
      </c>
      <c r="Q448" s="11">
        <f t="shared" si="53"/>
        <v>-13.80370613315832</v>
      </c>
      <c r="R448" s="8">
        <v>0</v>
      </c>
      <c r="S448" s="8">
        <v>0</v>
      </c>
      <c r="T448" s="8">
        <v>1</v>
      </c>
      <c r="U448" s="11">
        <f t="shared" si="54"/>
        <v>0</v>
      </c>
      <c r="V448" s="11">
        <f t="shared" si="55"/>
        <v>100</v>
      </c>
      <c r="W448" s="9">
        <v>3</v>
      </c>
      <c r="X448" s="9">
        <v>4</v>
      </c>
    </row>
    <row r="449" spans="1:24" x14ac:dyDescent="0.2">
      <c r="A449" s="7" t="s">
        <v>962</v>
      </c>
      <c r="B449" s="7" t="s">
        <v>105</v>
      </c>
      <c r="C449" s="8">
        <v>2</v>
      </c>
      <c r="D449" s="9">
        <v>2.0499999999999998</v>
      </c>
      <c r="E449" s="10">
        <v>4100</v>
      </c>
      <c r="F449" s="10">
        <v>100</v>
      </c>
      <c r="G449" s="11">
        <f t="shared" si="48"/>
        <v>2.4390243902439024</v>
      </c>
      <c r="H449" s="10">
        <v>4200</v>
      </c>
      <c r="I449" s="9">
        <v>2.0499999999999998</v>
      </c>
      <c r="J449" s="8">
        <v>2</v>
      </c>
      <c r="K449" s="9">
        <v>29.48</v>
      </c>
      <c r="L449" s="9">
        <v>29.48</v>
      </c>
      <c r="M449" s="9">
        <f t="shared" si="49"/>
        <v>7.019047619047619</v>
      </c>
      <c r="N449" s="9">
        <f t="shared" si="50"/>
        <v>6.8308668076109944</v>
      </c>
      <c r="O449" s="9">
        <f t="shared" si="51"/>
        <v>7.2508917954815617</v>
      </c>
      <c r="P449" s="11">
        <f t="shared" si="52"/>
        <v>2.7548599136342746</v>
      </c>
      <c r="Q449" s="11">
        <f t="shared" si="53"/>
        <v>-3.1974574021145625</v>
      </c>
      <c r="R449" s="8">
        <v>1</v>
      </c>
      <c r="S449" s="8">
        <v>1</v>
      </c>
      <c r="T449" s="8">
        <v>1</v>
      </c>
      <c r="U449" s="11">
        <f t="shared" si="54"/>
        <v>50</v>
      </c>
      <c r="V449" s="11">
        <f t="shared" si="55"/>
        <v>150</v>
      </c>
      <c r="W449" s="9">
        <v>3.5</v>
      </c>
      <c r="X449" s="9">
        <v>6</v>
      </c>
    </row>
    <row r="450" spans="1:24" x14ac:dyDescent="0.2">
      <c r="A450" s="7" t="s">
        <v>962</v>
      </c>
      <c r="B450" s="7" t="s">
        <v>985</v>
      </c>
      <c r="C450" s="8">
        <v>1</v>
      </c>
      <c r="D450" s="9">
        <v>3.5</v>
      </c>
      <c r="E450" s="10">
        <v>1500</v>
      </c>
      <c r="F450" s="10">
        <v>1100</v>
      </c>
      <c r="G450" s="11">
        <f t="shared" ref="G450:G513" si="56">IF(E450&gt;0,(F450/E450)*100,0)</f>
        <v>73.333333333333329</v>
      </c>
      <c r="H450" s="10">
        <v>2600</v>
      </c>
      <c r="I450" s="9">
        <v>3.5</v>
      </c>
      <c r="J450" s="8">
        <v>1</v>
      </c>
      <c r="K450" s="9">
        <v>18.36</v>
      </c>
      <c r="L450" s="9">
        <v>18.36</v>
      </c>
      <c r="M450" s="9">
        <f t="shared" ref="M450:M513" si="57">IF(H450&gt;0,(K450/H450)*1000,0)</f>
        <v>7.0615384615384613</v>
      </c>
      <c r="N450" s="9">
        <f t="shared" ref="N450:N513" si="58">IF(SUMIF($A$2:$A$2919,A450,$H$2:$H$2919)&gt;0,SUMIF($A$2:$A$2919,A450,$K$2:$K$2919)/SUMIF($A$2:$A$2919,A450,$H$2:$H$2919)*1000,0)</f>
        <v>6.8308668076109944</v>
      </c>
      <c r="O450" s="9">
        <f t="shared" ref="O450:O513" si="59">IF(SUM($H$2:$H$2919)&gt;0,SUM($K$2:$K$2919)/SUM($H$2:$H$2919)*1000,0)</f>
        <v>7.2508917954815617</v>
      </c>
      <c r="P450" s="11">
        <f t="shared" ref="P450:P513" si="60">IF(N450&gt;0,(M450-N450)/N450*100,0)</f>
        <v>3.3769016498821367</v>
      </c>
      <c r="Q450" s="11">
        <f t="shared" ref="Q450:Q513" si="61">IF(O450&gt;0,(M450-O450)/O450*100,0)</f>
        <v>-2.6114488987561102</v>
      </c>
      <c r="R450" s="8">
        <v>1</v>
      </c>
      <c r="S450" s="8">
        <v>1</v>
      </c>
      <c r="T450" s="8">
        <v>1</v>
      </c>
      <c r="U450" s="11">
        <f t="shared" ref="U450:U513" si="62">IF(J450&gt;0,(R450/J450)*100,0)</f>
        <v>100</v>
      </c>
      <c r="V450" s="11">
        <f t="shared" ref="V450:V513" si="63">IF(J450&gt;0,((R450+S450+T450)/J450)*100,0)</f>
        <v>300</v>
      </c>
      <c r="W450" s="9">
        <v>1</v>
      </c>
      <c r="X450" s="9">
        <v>4</v>
      </c>
    </row>
    <row r="451" spans="1:24" x14ac:dyDescent="0.2">
      <c r="A451" s="7" t="s">
        <v>962</v>
      </c>
      <c r="B451" s="7" t="s">
        <v>748</v>
      </c>
      <c r="C451" s="8">
        <v>1</v>
      </c>
      <c r="D451" s="9">
        <v>3.5</v>
      </c>
      <c r="E451" s="10">
        <v>1500</v>
      </c>
      <c r="F451" s="10">
        <v>1100</v>
      </c>
      <c r="G451" s="11">
        <f t="shared" si="56"/>
        <v>73.333333333333329</v>
      </c>
      <c r="H451" s="10">
        <v>2600</v>
      </c>
      <c r="I451" s="9">
        <v>3.5</v>
      </c>
      <c r="J451" s="8">
        <v>1</v>
      </c>
      <c r="K451" s="9">
        <v>18.36</v>
      </c>
      <c r="L451" s="9">
        <v>18.36</v>
      </c>
      <c r="M451" s="9">
        <f t="shared" si="57"/>
        <v>7.0615384615384613</v>
      </c>
      <c r="N451" s="9">
        <f t="shared" si="58"/>
        <v>6.8308668076109944</v>
      </c>
      <c r="O451" s="9">
        <f t="shared" si="59"/>
        <v>7.2508917954815617</v>
      </c>
      <c r="P451" s="11">
        <f t="shared" si="60"/>
        <v>3.3769016498821367</v>
      </c>
      <c r="Q451" s="11">
        <f t="shared" si="61"/>
        <v>-2.6114488987561102</v>
      </c>
      <c r="R451" s="8">
        <v>1</v>
      </c>
      <c r="S451" s="8">
        <v>1</v>
      </c>
      <c r="T451" s="8">
        <v>1</v>
      </c>
      <c r="U451" s="11">
        <f t="shared" si="62"/>
        <v>100</v>
      </c>
      <c r="V451" s="11">
        <f t="shared" si="63"/>
        <v>300</v>
      </c>
      <c r="W451" s="9">
        <v>1</v>
      </c>
      <c r="X451" s="9">
        <v>4</v>
      </c>
    </row>
    <row r="452" spans="1:24" x14ac:dyDescent="0.2">
      <c r="A452" s="7" t="s">
        <v>962</v>
      </c>
      <c r="B452" s="7" t="s">
        <v>556</v>
      </c>
      <c r="C452" s="8">
        <v>1</v>
      </c>
      <c r="D452" s="9">
        <v>8</v>
      </c>
      <c r="E452" s="10">
        <v>1000</v>
      </c>
      <c r="F452" s="10">
        <v>0</v>
      </c>
      <c r="G452" s="11">
        <f t="shared" si="56"/>
        <v>0</v>
      </c>
      <c r="H452" s="10">
        <v>0</v>
      </c>
      <c r="I452" s="9">
        <v>8</v>
      </c>
      <c r="J452" s="8">
        <v>0</v>
      </c>
      <c r="K452" s="9">
        <v>0</v>
      </c>
      <c r="L452" s="9">
        <v>0</v>
      </c>
      <c r="M452" s="9">
        <f t="shared" si="57"/>
        <v>0</v>
      </c>
      <c r="N452" s="9">
        <f t="shared" si="58"/>
        <v>6.8308668076109944</v>
      </c>
      <c r="O452" s="9">
        <f t="shared" si="59"/>
        <v>7.2508917954815617</v>
      </c>
      <c r="P452" s="11">
        <f t="shared" si="60"/>
        <v>-100</v>
      </c>
      <c r="Q452" s="11">
        <f t="shared" si="61"/>
        <v>-100</v>
      </c>
      <c r="R452" s="8">
        <v>0</v>
      </c>
      <c r="S452" s="8">
        <v>0</v>
      </c>
      <c r="T452" s="8">
        <v>0</v>
      </c>
      <c r="U452" s="11">
        <f t="shared" si="62"/>
        <v>0</v>
      </c>
      <c r="V452" s="11">
        <f t="shared" si="63"/>
        <v>0</v>
      </c>
      <c r="W452" s="9">
        <v>0</v>
      </c>
      <c r="X452" s="9">
        <v>0</v>
      </c>
    </row>
    <row r="453" spans="1:24" x14ac:dyDescent="0.2">
      <c r="A453" s="7" t="s">
        <v>962</v>
      </c>
      <c r="B453" s="7" t="s">
        <v>988</v>
      </c>
      <c r="C453" s="8">
        <v>1</v>
      </c>
      <c r="D453" s="9">
        <v>8</v>
      </c>
      <c r="E453" s="10">
        <v>1000</v>
      </c>
      <c r="F453" s="10">
        <v>0</v>
      </c>
      <c r="G453" s="11">
        <f t="shared" si="56"/>
        <v>0</v>
      </c>
      <c r="H453" s="10">
        <v>0</v>
      </c>
      <c r="I453" s="9">
        <v>8</v>
      </c>
      <c r="J453" s="8">
        <v>0</v>
      </c>
      <c r="K453" s="9">
        <v>0</v>
      </c>
      <c r="L453" s="9">
        <v>0</v>
      </c>
      <c r="M453" s="9">
        <f t="shared" si="57"/>
        <v>0</v>
      </c>
      <c r="N453" s="9">
        <f t="shared" si="58"/>
        <v>6.8308668076109944</v>
      </c>
      <c r="O453" s="9">
        <f t="shared" si="59"/>
        <v>7.2508917954815617</v>
      </c>
      <c r="P453" s="11">
        <f t="shared" si="60"/>
        <v>-100</v>
      </c>
      <c r="Q453" s="11">
        <f t="shared" si="61"/>
        <v>-100</v>
      </c>
      <c r="R453" s="8">
        <v>0</v>
      </c>
      <c r="S453" s="8">
        <v>0</v>
      </c>
      <c r="T453" s="8">
        <v>0</v>
      </c>
      <c r="U453" s="11">
        <f t="shared" si="62"/>
        <v>0</v>
      </c>
      <c r="V453" s="11">
        <f t="shared" si="63"/>
        <v>0</v>
      </c>
      <c r="W453" s="9">
        <v>0</v>
      </c>
      <c r="X453" s="9">
        <v>0</v>
      </c>
    </row>
    <row r="454" spans="1:24" x14ac:dyDescent="0.2">
      <c r="A454" s="7" t="s">
        <v>962</v>
      </c>
      <c r="B454" s="7" t="s">
        <v>991</v>
      </c>
      <c r="C454" s="8">
        <v>1</v>
      </c>
      <c r="D454" s="9">
        <v>6</v>
      </c>
      <c r="E454" s="10">
        <v>1200</v>
      </c>
      <c r="F454" s="10">
        <v>900</v>
      </c>
      <c r="G454" s="11">
        <f t="shared" si="56"/>
        <v>75</v>
      </c>
      <c r="H454" s="10">
        <v>2100</v>
      </c>
      <c r="I454" s="9">
        <v>6</v>
      </c>
      <c r="J454" s="8">
        <v>1</v>
      </c>
      <c r="K454" s="9">
        <v>0</v>
      </c>
      <c r="L454" s="9">
        <v>0</v>
      </c>
      <c r="M454" s="9">
        <f t="shared" si="57"/>
        <v>0</v>
      </c>
      <c r="N454" s="9">
        <f t="shared" si="58"/>
        <v>6.8308668076109944</v>
      </c>
      <c r="O454" s="9">
        <f t="shared" si="59"/>
        <v>7.2508917954815617</v>
      </c>
      <c r="P454" s="11">
        <f t="shared" si="60"/>
        <v>-100</v>
      </c>
      <c r="Q454" s="11">
        <f t="shared" si="61"/>
        <v>-100</v>
      </c>
      <c r="R454" s="8">
        <v>0</v>
      </c>
      <c r="S454" s="8">
        <v>0</v>
      </c>
      <c r="T454" s="8">
        <v>0</v>
      </c>
      <c r="U454" s="11">
        <f t="shared" si="62"/>
        <v>0</v>
      </c>
      <c r="V454" s="11">
        <f t="shared" si="63"/>
        <v>0</v>
      </c>
      <c r="W454" s="9">
        <v>4</v>
      </c>
      <c r="X454" s="9">
        <v>4</v>
      </c>
    </row>
    <row r="455" spans="1:24" x14ac:dyDescent="0.2">
      <c r="A455" s="7" t="s">
        <v>962</v>
      </c>
      <c r="B455" s="7" t="s">
        <v>993</v>
      </c>
      <c r="C455" s="8">
        <v>1</v>
      </c>
      <c r="D455" s="9">
        <v>8</v>
      </c>
      <c r="E455" s="10">
        <v>1000</v>
      </c>
      <c r="F455" s="10">
        <v>900</v>
      </c>
      <c r="G455" s="11">
        <f t="shared" si="56"/>
        <v>90</v>
      </c>
      <c r="H455" s="10">
        <v>1900</v>
      </c>
      <c r="I455" s="9">
        <v>8</v>
      </c>
      <c r="J455" s="8">
        <v>1</v>
      </c>
      <c r="K455" s="9">
        <v>9.77</v>
      </c>
      <c r="L455" s="9">
        <v>9.77</v>
      </c>
      <c r="M455" s="9">
        <f t="shared" si="57"/>
        <v>5.1421052631578945</v>
      </c>
      <c r="N455" s="9">
        <f t="shared" si="58"/>
        <v>6.8308668076109944</v>
      </c>
      <c r="O455" s="9">
        <f t="shared" si="59"/>
        <v>7.2508917954815617</v>
      </c>
      <c r="P455" s="11">
        <f t="shared" si="60"/>
        <v>-24.722507289579578</v>
      </c>
      <c r="Q455" s="11">
        <f t="shared" si="61"/>
        <v>-29.083133382817415</v>
      </c>
      <c r="R455" s="8">
        <v>0</v>
      </c>
      <c r="S455" s="8">
        <v>1</v>
      </c>
      <c r="T455" s="8">
        <v>1</v>
      </c>
      <c r="U455" s="11">
        <f t="shared" si="62"/>
        <v>0</v>
      </c>
      <c r="V455" s="11">
        <f t="shared" si="63"/>
        <v>200</v>
      </c>
      <c r="W455" s="9">
        <v>2</v>
      </c>
      <c r="X455" s="9">
        <v>4</v>
      </c>
    </row>
    <row r="456" spans="1:24" x14ac:dyDescent="0.2">
      <c r="A456" s="7" t="s">
        <v>962</v>
      </c>
      <c r="B456" s="7" t="s">
        <v>298</v>
      </c>
      <c r="C456" s="8">
        <v>1</v>
      </c>
      <c r="D456" s="9">
        <v>8</v>
      </c>
      <c r="E456" s="10">
        <v>1000</v>
      </c>
      <c r="F456" s="10">
        <v>900</v>
      </c>
      <c r="G456" s="11">
        <f t="shared" si="56"/>
        <v>90</v>
      </c>
      <c r="H456" s="10">
        <v>1900</v>
      </c>
      <c r="I456" s="9">
        <v>8</v>
      </c>
      <c r="J456" s="8">
        <v>1</v>
      </c>
      <c r="K456" s="9">
        <v>9.77</v>
      </c>
      <c r="L456" s="9">
        <v>9.77</v>
      </c>
      <c r="M456" s="9">
        <f t="shared" si="57"/>
        <v>5.1421052631578945</v>
      </c>
      <c r="N456" s="9">
        <f t="shared" si="58"/>
        <v>6.8308668076109944</v>
      </c>
      <c r="O456" s="9">
        <f t="shared" si="59"/>
        <v>7.2508917954815617</v>
      </c>
      <c r="P456" s="11">
        <f t="shared" si="60"/>
        <v>-24.722507289579578</v>
      </c>
      <c r="Q456" s="11">
        <f t="shared" si="61"/>
        <v>-29.083133382817415</v>
      </c>
      <c r="R456" s="8">
        <v>0</v>
      </c>
      <c r="S456" s="8">
        <v>1</v>
      </c>
      <c r="T456" s="8">
        <v>1</v>
      </c>
      <c r="U456" s="11">
        <f t="shared" si="62"/>
        <v>0</v>
      </c>
      <c r="V456" s="11">
        <f t="shared" si="63"/>
        <v>200</v>
      </c>
      <c r="W456" s="9">
        <v>2</v>
      </c>
      <c r="X456" s="9">
        <v>4</v>
      </c>
    </row>
    <row r="457" spans="1:24" x14ac:dyDescent="0.2">
      <c r="A457" s="7" t="s">
        <v>962</v>
      </c>
      <c r="B457" s="7" t="s">
        <v>433</v>
      </c>
      <c r="C457" s="8">
        <v>2</v>
      </c>
      <c r="D457" s="9">
        <v>5</v>
      </c>
      <c r="E457" s="10">
        <v>2900</v>
      </c>
      <c r="F457" s="10">
        <v>1600</v>
      </c>
      <c r="G457" s="11">
        <f t="shared" si="56"/>
        <v>55.172413793103445</v>
      </c>
      <c r="H457" s="10">
        <v>4500</v>
      </c>
      <c r="I457" s="9">
        <v>5</v>
      </c>
      <c r="J457" s="8">
        <v>2</v>
      </c>
      <c r="K457" s="9">
        <v>29.73</v>
      </c>
      <c r="L457" s="9">
        <v>29.73</v>
      </c>
      <c r="M457" s="9">
        <f t="shared" si="57"/>
        <v>6.6066666666666674</v>
      </c>
      <c r="N457" s="9">
        <f t="shared" si="58"/>
        <v>6.8308668076109944</v>
      </c>
      <c r="O457" s="9">
        <f t="shared" si="59"/>
        <v>7.2508917954815617</v>
      </c>
      <c r="P457" s="11">
        <f t="shared" si="60"/>
        <v>-3.2821623852264525</v>
      </c>
      <c r="Q457" s="11">
        <f t="shared" si="61"/>
        <v>-8.8847709631572105</v>
      </c>
      <c r="R457" s="8">
        <v>1</v>
      </c>
      <c r="S457" s="8">
        <v>1</v>
      </c>
      <c r="T457" s="8">
        <v>2</v>
      </c>
      <c r="U457" s="11">
        <f t="shared" si="62"/>
        <v>50</v>
      </c>
      <c r="V457" s="11">
        <f t="shared" si="63"/>
        <v>200</v>
      </c>
      <c r="W457" s="9">
        <v>2</v>
      </c>
      <c r="X457" s="9">
        <v>5.5</v>
      </c>
    </row>
    <row r="458" spans="1:24" x14ac:dyDescent="0.2">
      <c r="A458" s="7" t="s">
        <v>962</v>
      </c>
      <c r="B458" s="7" t="s">
        <v>189</v>
      </c>
      <c r="C458" s="8">
        <v>1</v>
      </c>
      <c r="D458" s="9">
        <v>8</v>
      </c>
      <c r="E458" s="10">
        <v>1000</v>
      </c>
      <c r="F458" s="10">
        <v>900</v>
      </c>
      <c r="G458" s="11">
        <f t="shared" si="56"/>
        <v>90</v>
      </c>
      <c r="H458" s="10">
        <v>1900</v>
      </c>
      <c r="I458" s="9">
        <v>8</v>
      </c>
      <c r="J458" s="8">
        <v>1</v>
      </c>
      <c r="K458" s="9">
        <v>2.63</v>
      </c>
      <c r="L458" s="9">
        <v>2.63</v>
      </c>
      <c r="M458" s="9">
        <f t="shared" si="57"/>
        <v>1.3842105263157893</v>
      </c>
      <c r="N458" s="9">
        <f t="shared" si="58"/>
        <v>6.8308668076109944</v>
      </c>
      <c r="O458" s="9">
        <f t="shared" si="59"/>
        <v>7.2508917954815617</v>
      </c>
      <c r="P458" s="11">
        <f t="shared" si="60"/>
        <v>-79.735946179282934</v>
      </c>
      <c r="Q458" s="11">
        <f t="shared" si="61"/>
        <v>-80.909789232017388</v>
      </c>
      <c r="R458" s="8">
        <v>0</v>
      </c>
      <c r="S458" s="8">
        <v>0</v>
      </c>
      <c r="T458" s="8">
        <v>1</v>
      </c>
      <c r="U458" s="11">
        <f t="shared" si="62"/>
        <v>0</v>
      </c>
      <c r="V458" s="11">
        <f t="shared" si="63"/>
        <v>100</v>
      </c>
      <c r="W458" s="9">
        <v>3</v>
      </c>
      <c r="X458" s="9">
        <v>4</v>
      </c>
    </row>
    <row r="459" spans="1:24" x14ac:dyDescent="0.2">
      <c r="A459" s="7" t="s">
        <v>962</v>
      </c>
      <c r="B459" s="7" t="s">
        <v>879</v>
      </c>
      <c r="C459" s="8">
        <v>1</v>
      </c>
      <c r="D459" s="9">
        <v>4</v>
      </c>
      <c r="E459" s="10">
        <v>1400</v>
      </c>
      <c r="F459" s="10">
        <v>0</v>
      </c>
      <c r="G459" s="11">
        <f t="shared" si="56"/>
        <v>0</v>
      </c>
      <c r="H459" s="10">
        <v>0</v>
      </c>
      <c r="I459" s="9">
        <v>4</v>
      </c>
      <c r="J459" s="8">
        <v>0</v>
      </c>
      <c r="K459" s="9">
        <v>0</v>
      </c>
      <c r="L459" s="9">
        <v>0</v>
      </c>
      <c r="M459" s="9">
        <f t="shared" si="57"/>
        <v>0</v>
      </c>
      <c r="N459" s="9">
        <f t="shared" si="58"/>
        <v>6.8308668076109944</v>
      </c>
      <c r="O459" s="9">
        <f t="shared" si="59"/>
        <v>7.2508917954815617</v>
      </c>
      <c r="P459" s="11">
        <f t="shared" si="60"/>
        <v>-100</v>
      </c>
      <c r="Q459" s="11">
        <f t="shared" si="61"/>
        <v>-100</v>
      </c>
      <c r="R459" s="8">
        <v>0</v>
      </c>
      <c r="S459" s="8">
        <v>0</v>
      </c>
      <c r="T459" s="8">
        <v>0</v>
      </c>
      <c r="U459" s="11">
        <f t="shared" si="62"/>
        <v>0</v>
      </c>
      <c r="V459" s="11">
        <f t="shared" si="63"/>
        <v>0</v>
      </c>
      <c r="W459" s="9">
        <v>0</v>
      </c>
      <c r="X459" s="9">
        <v>0</v>
      </c>
    </row>
    <row r="460" spans="1:24" x14ac:dyDescent="0.2">
      <c r="A460" s="7" t="s">
        <v>962</v>
      </c>
      <c r="B460" s="7" t="s">
        <v>293</v>
      </c>
      <c r="C460" s="8">
        <v>2</v>
      </c>
      <c r="D460" s="9">
        <v>5.8</v>
      </c>
      <c r="E460" s="10">
        <v>3000</v>
      </c>
      <c r="F460" s="10">
        <v>300</v>
      </c>
      <c r="G460" s="11">
        <f t="shared" si="56"/>
        <v>10</v>
      </c>
      <c r="H460" s="10">
        <v>1200</v>
      </c>
      <c r="I460" s="9">
        <v>5.8</v>
      </c>
      <c r="J460" s="8">
        <v>1</v>
      </c>
      <c r="K460" s="9">
        <v>69.73</v>
      </c>
      <c r="L460" s="9">
        <v>69.73</v>
      </c>
      <c r="M460" s="9">
        <f t="shared" si="57"/>
        <v>58.108333333333341</v>
      </c>
      <c r="N460" s="9">
        <f t="shared" si="58"/>
        <v>6.8308668076109944</v>
      </c>
      <c r="O460" s="9">
        <f t="shared" si="59"/>
        <v>7.2508917954815617</v>
      </c>
      <c r="P460" s="11">
        <f t="shared" si="60"/>
        <v>750.67290828432886</v>
      </c>
      <c r="Q460" s="11">
        <f t="shared" si="61"/>
        <v>701.39567617798275</v>
      </c>
      <c r="R460" s="8">
        <v>1</v>
      </c>
      <c r="S460" s="8">
        <v>1</v>
      </c>
      <c r="T460" s="8">
        <v>1</v>
      </c>
      <c r="U460" s="11">
        <f t="shared" si="62"/>
        <v>100</v>
      </c>
      <c r="V460" s="11">
        <f t="shared" si="63"/>
        <v>300</v>
      </c>
      <c r="W460" s="9">
        <v>1</v>
      </c>
      <c r="X460" s="9">
        <v>7</v>
      </c>
    </row>
    <row r="461" spans="1:24" x14ac:dyDescent="0.2">
      <c r="A461" s="7" t="s">
        <v>962</v>
      </c>
      <c r="B461" s="7" t="s">
        <v>385</v>
      </c>
      <c r="C461" s="8">
        <v>1</v>
      </c>
      <c r="D461" s="9">
        <v>3</v>
      </c>
      <c r="E461" s="10">
        <v>1600</v>
      </c>
      <c r="F461" s="10">
        <v>0</v>
      </c>
      <c r="G461" s="11">
        <f t="shared" si="56"/>
        <v>0</v>
      </c>
      <c r="H461" s="10">
        <v>0</v>
      </c>
      <c r="I461" s="9">
        <v>3</v>
      </c>
      <c r="J461" s="8">
        <v>0</v>
      </c>
      <c r="K461" s="9">
        <v>0</v>
      </c>
      <c r="L461" s="9">
        <v>0</v>
      </c>
      <c r="M461" s="9">
        <f t="shared" si="57"/>
        <v>0</v>
      </c>
      <c r="N461" s="9">
        <f t="shared" si="58"/>
        <v>6.8308668076109944</v>
      </c>
      <c r="O461" s="9">
        <f t="shared" si="59"/>
        <v>7.2508917954815617</v>
      </c>
      <c r="P461" s="11">
        <f t="shared" si="60"/>
        <v>-100</v>
      </c>
      <c r="Q461" s="11">
        <f t="shared" si="61"/>
        <v>-100</v>
      </c>
      <c r="R461" s="8">
        <v>0</v>
      </c>
      <c r="S461" s="8">
        <v>0</v>
      </c>
      <c r="T461" s="8">
        <v>0</v>
      </c>
      <c r="U461" s="11">
        <f t="shared" si="62"/>
        <v>0</v>
      </c>
      <c r="V461" s="11">
        <f t="shared" si="63"/>
        <v>0</v>
      </c>
      <c r="W461" s="9">
        <v>0</v>
      </c>
      <c r="X461" s="9">
        <v>0</v>
      </c>
    </row>
    <row r="462" spans="1:24" x14ac:dyDescent="0.2">
      <c r="A462" s="7" t="s">
        <v>962</v>
      </c>
      <c r="B462" s="7" t="s">
        <v>787</v>
      </c>
      <c r="C462" s="8">
        <v>2</v>
      </c>
      <c r="D462" s="9">
        <v>9</v>
      </c>
      <c r="E462" s="10">
        <v>2400</v>
      </c>
      <c r="F462" s="10">
        <v>0</v>
      </c>
      <c r="G462" s="11">
        <f t="shared" si="56"/>
        <v>0</v>
      </c>
      <c r="H462" s="10">
        <v>0</v>
      </c>
      <c r="I462" s="9">
        <v>9</v>
      </c>
      <c r="J462" s="8">
        <v>0</v>
      </c>
      <c r="K462" s="9">
        <v>0</v>
      </c>
      <c r="L462" s="9">
        <v>0</v>
      </c>
      <c r="M462" s="9">
        <f t="shared" si="57"/>
        <v>0</v>
      </c>
      <c r="N462" s="9">
        <f t="shared" si="58"/>
        <v>6.8308668076109944</v>
      </c>
      <c r="O462" s="9">
        <f t="shared" si="59"/>
        <v>7.2508917954815617</v>
      </c>
      <c r="P462" s="11">
        <f t="shared" si="60"/>
        <v>-100</v>
      </c>
      <c r="Q462" s="11">
        <f t="shared" si="61"/>
        <v>-100</v>
      </c>
      <c r="R462" s="8">
        <v>0</v>
      </c>
      <c r="S462" s="8">
        <v>0</v>
      </c>
      <c r="T462" s="8">
        <v>0</v>
      </c>
      <c r="U462" s="11">
        <f t="shared" si="62"/>
        <v>0</v>
      </c>
      <c r="V462" s="11">
        <f t="shared" si="63"/>
        <v>0</v>
      </c>
      <c r="W462" s="9">
        <v>0</v>
      </c>
      <c r="X462" s="9">
        <v>0</v>
      </c>
    </row>
    <row r="463" spans="1:24" x14ac:dyDescent="0.2">
      <c r="A463" s="7" t="s">
        <v>962</v>
      </c>
      <c r="B463" s="7" t="s">
        <v>684</v>
      </c>
      <c r="C463" s="8">
        <v>1</v>
      </c>
      <c r="D463" s="9">
        <v>30</v>
      </c>
      <c r="E463" s="10">
        <v>400</v>
      </c>
      <c r="F463" s="10">
        <v>300</v>
      </c>
      <c r="G463" s="11">
        <f t="shared" si="56"/>
        <v>75</v>
      </c>
      <c r="H463" s="10">
        <v>700</v>
      </c>
      <c r="I463" s="9">
        <v>30</v>
      </c>
      <c r="J463" s="8">
        <v>1</v>
      </c>
      <c r="K463" s="9">
        <v>0</v>
      </c>
      <c r="L463" s="9">
        <v>0</v>
      </c>
      <c r="M463" s="9">
        <f t="shared" si="57"/>
        <v>0</v>
      </c>
      <c r="N463" s="9">
        <f t="shared" si="58"/>
        <v>6.8308668076109944</v>
      </c>
      <c r="O463" s="9">
        <f t="shared" si="59"/>
        <v>7.2508917954815617</v>
      </c>
      <c r="P463" s="11">
        <f t="shared" si="60"/>
        <v>-100</v>
      </c>
      <c r="Q463" s="11">
        <f t="shared" si="61"/>
        <v>-100</v>
      </c>
      <c r="R463" s="8">
        <v>0</v>
      </c>
      <c r="S463" s="8">
        <v>0</v>
      </c>
      <c r="T463" s="8">
        <v>0</v>
      </c>
      <c r="U463" s="11">
        <f t="shared" si="62"/>
        <v>0</v>
      </c>
      <c r="V463" s="11">
        <f t="shared" si="63"/>
        <v>0</v>
      </c>
      <c r="W463" s="9">
        <v>8</v>
      </c>
      <c r="X463" s="9">
        <v>8</v>
      </c>
    </row>
    <row r="464" spans="1:24" x14ac:dyDescent="0.2">
      <c r="A464" s="7" t="s">
        <v>962</v>
      </c>
      <c r="B464" s="7" t="s">
        <v>655</v>
      </c>
      <c r="C464" s="8">
        <v>1</v>
      </c>
      <c r="D464" s="9">
        <v>30</v>
      </c>
      <c r="E464" s="10">
        <v>400</v>
      </c>
      <c r="F464" s="10">
        <v>300</v>
      </c>
      <c r="G464" s="11">
        <f t="shared" si="56"/>
        <v>75</v>
      </c>
      <c r="H464" s="10">
        <v>700</v>
      </c>
      <c r="I464" s="9">
        <v>30</v>
      </c>
      <c r="J464" s="8">
        <v>1</v>
      </c>
      <c r="K464" s="9">
        <v>0</v>
      </c>
      <c r="L464" s="9">
        <v>0</v>
      </c>
      <c r="M464" s="9">
        <f t="shared" si="57"/>
        <v>0</v>
      </c>
      <c r="N464" s="9">
        <f t="shared" si="58"/>
        <v>6.8308668076109944</v>
      </c>
      <c r="O464" s="9">
        <f t="shared" si="59"/>
        <v>7.2508917954815617</v>
      </c>
      <c r="P464" s="11">
        <f t="shared" si="60"/>
        <v>-100</v>
      </c>
      <c r="Q464" s="11">
        <f t="shared" si="61"/>
        <v>-100</v>
      </c>
      <c r="R464" s="8">
        <v>0</v>
      </c>
      <c r="S464" s="8">
        <v>0</v>
      </c>
      <c r="T464" s="8">
        <v>0</v>
      </c>
      <c r="U464" s="11">
        <f t="shared" si="62"/>
        <v>0</v>
      </c>
      <c r="V464" s="11">
        <f t="shared" si="63"/>
        <v>0</v>
      </c>
      <c r="W464" s="9">
        <v>8</v>
      </c>
      <c r="X464" s="9">
        <v>8</v>
      </c>
    </row>
    <row r="465" spans="1:24" x14ac:dyDescent="0.2">
      <c r="A465" s="7" t="s">
        <v>962</v>
      </c>
      <c r="B465" s="7" t="s">
        <v>347</v>
      </c>
      <c r="C465" s="8">
        <v>1</v>
      </c>
      <c r="D465" s="9">
        <v>12</v>
      </c>
      <c r="E465" s="10">
        <v>800</v>
      </c>
      <c r="F465" s="10">
        <v>400</v>
      </c>
      <c r="G465" s="11">
        <f t="shared" si="56"/>
        <v>50</v>
      </c>
      <c r="H465" s="10">
        <v>1200</v>
      </c>
      <c r="I465" s="9">
        <v>12</v>
      </c>
      <c r="J465" s="8">
        <v>1</v>
      </c>
      <c r="K465" s="9">
        <v>0</v>
      </c>
      <c r="L465" s="9">
        <v>0</v>
      </c>
      <c r="M465" s="9">
        <f t="shared" si="57"/>
        <v>0</v>
      </c>
      <c r="N465" s="9">
        <f t="shared" si="58"/>
        <v>6.8308668076109944</v>
      </c>
      <c r="O465" s="9">
        <f t="shared" si="59"/>
        <v>7.2508917954815617</v>
      </c>
      <c r="P465" s="11">
        <f t="shared" si="60"/>
        <v>-100</v>
      </c>
      <c r="Q465" s="11">
        <f t="shared" si="61"/>
        <v>-100</v>
      </c>
      <c r="R465" s="8">
        <v>0</v>
      </c>
      <c r="S465" s="8">
        <v>0</v>
      </c>
      <c r="T465" s="8">
        <v>0</v>
      </c>
      <c r="U465" s="11">
        <f t="shared" si="62"/>
        <v>0</v>
      </c>
      <c r="V465" s="11">
        <f t="shared" si="63"/>
        <v>0</v>
      </c>
      <c r="W465" s="9">
        <v>4</v>
      </c>
      <c r="X465" s="9">
        <v>8</v>
      </c>
    </row>
    <row r="466" spans="1:24" x14ac:dyDescent="0.2">
      <c r="A466" s="7" t="s">
        <v>962</v>
      </c>
      <c r="B466" s="7" t="s">
        <v>334</v>
      </c>
      <c r="C466" s="8">
        <v>2</v>
      </c>
      <c r="D466" s="9">
        <v>8.25</v>
      </c>
      <c r="E466" s="10">
        <v>2100</v>
      </c>
      <c r="F466" s="10">
        <v>800</v>
      </c>
      <c r="G466" s="11">
        <f t="shared" si="56"/>
        <v>38.095238095238095</v>
      </c>
      <c r="H466" s="10">
        <v>2900</v>
      </c>
      <c r="I466" s="9">
        <v>8.25</v>
      </c>
      <c r="J466" s="8">
        <v>2</v>
      </c>
      <c r="K466" s="9">
        <v>0</v>
      </c>
      <c r="L466" s="9">
        <v>0</v>
      </c>
      <c r="M466" s="9">
        <f t="shared" si="57"/>
        <v>0</v>
      </c>
      <c r="N466" s="9">
        <f t="shared" si="58"/>
        <v>6.8308668076109944</v>
      </c>
      <c r="O466" s="9">
        <f t="shared" si="59"/>
        <v>7.2508917954815617</v>
      </c>
      <c r="P466" s="11">
        <f t="shared" si="60"/>
        <v>-100</v>
      </c>
      <c r="Q466" s="11">
        <f t="shared" si="61"/>
        <v>-100</v>
      </c>
      <c r="R466" s="8">
        <v>0</v>
      </c>
      <c r="S466" s="8">
        <v>0</v>
      </c>
      <c r="T466" s="8">
        <v>0</v>
      </c>
      <c r="U466" s="11">
        <f t="shared" si="62"/>
        <v>0</v>
      </c>
      <c r="V466" s="11">
        <f t="shared" si="63"/>
        <v>0</v>
      </c>
      <c r="W466" s="9">
        <v>7</v>
      </c>
      <c r="X466" s="9">
        <v>10</v>
      </c>
    </row>
    <row r="467" spans="1:24" x14ac:dyDescent="0.2">
      <c r="A467" s="7" t="s">
        <v>962</v>
      </c>
      <c r="B467" s="7" t="s">
        <v>1002</v>
      </c>
      <c r="C467" s="8">
        <v>1</v>
      </c>
      <c r="D467" s="9">
        <v>3.5</v>
      </c>
      <c r="E467" s="10">
        <v>1500</v>
      </c>
      <c r="F467" s="10">
        <v>700</v>
      </c>
      <c r="G467" s="11">
        <f t="shared" si="56"/>
        <v>46.666666666666664</v>
      </c>
      <c r="H467" s="10">
        <v>2200</v>
      </c>
      <c r="I467" s="9">
        <v>3.5</v>
      </c>
      <c r="J467" s="8">
        <v>1</v>
      </c>
      <c r="K467" s="9">
        <v>26.25</v>
      </c>
      <c r="L467" s="9">
        <v>26.25</v>
      </c>
      <c r="M467" s="9">
        <f t="shared" si="57"/>
        <v>11.931818181818182</v>
      </c>
      <c r="N467" s="9">
        <f t="shared" si="58"/>
        <v>6.8308668076109944</v>
      </c>
      <c r="O467" s="9">
        <f t="shared" si="59"/>
        <v>7.2508917954815617</v>
      </c>
      <c r="P467" s="11">
        <f t="shared" si="60"/>
        <v>74.67502321262765</v>
      </c>
      <c r="Q467" s="11">
        <f t="shared" si="61"/>
        <v>64.556561018515936</v>
      </c>
      <c r="R467" s="8">
        <v>1</v>
      </c>
      <c r="S467" s="8">
        <v>1</v>
      </c>
      <c r="T467" s="8">
        <v>1</v>
      </c>
      <c r="U467" s="11">
        <f t="shared" si="62"/>
        <v>100</v>
      </c>
      <c r="V467" s="11">
        <f t="shared" si="63"/>
        <v>300</v>
      </c>
      <c r="W467" s="9">
        <v>1</v>
      </c>
      <c r="X467" s="9">
        <v>8</v>
      </c>
    </row>
    <row r="468" spans="1:24" x14ac:dyDescent="0.2">
      <c r="A468" s="7" t="s">
        <v>962</v>
      </c>
      <c r="B468" s="7" t="s">
        <v>232</v>
      </c>
      <c r="C468" s="8">
        <v>2</v>
      </c>
      <c r="D468" s="9">
        <v>4.75</v>
      </c>
      <c r="E468" s="10">
        <v>2700</v>
      </c>
      <c r="F468" s="10">
        <v>900</v>
      </c>
      <c r="G468" s="11">
        <f t="shared" si="56"/>
        <v>33.333333333333329</v>
      </c>
      <c r="H468" s="10">
        <v>3600</v>
      </c>
      <c r="I468" s="9">
        <v>4.75</v>
      </c>
      <c r="J468" s="8">
        <v>2</v>
      </c>
      <c r="K468" s="9">
        <v>45.52</v>
      </c>
      <c r="L468" s="9">
        <v>45.52</v>
      </c>
      <c r="M468" s="9">
        <f t="shared" si="57"/>
        <v>12.644444444444446</v>
      </c>
      <c r="N468" s="9">
        <f t="shared" si="58"/>
        <v>6.8308668076109944</v>
      </c>
      <c r="O468" s="9">
        <f t="shared" si="59"/>
        <v>7.2508917954815617</v>
      </c>
      <c r="P468" s="11">
        <f t="shared" si="60"/>
        <v>85.107465868840066</v>
      </c>
      <c r="Q468" s="11">
        <f t="shared" si="61"/>
        <v>74.384679858605935</v>
      </c>
      <c r="R468" s="8">
        <v>1</v>
      </c>
      <c r="S468" s="8">
        <v>2</v>
      </c>
      <c r="T468" s="8">
        <v>2</v>
      </c>
      <c r="U468" s="11">
        <f t="shared" si="62"/>
        <v>50</v>
      </c>
      <c r="V468" s="11">
        <f t="shared" si="63"/>
        <v>250</v>
      </c>
      <c r="W468" s="9">
        <v>1.5</v>
      </c>
      <c r="X468" s="9">
        <v>7.5</v>
      </c>
    </row>
    <row r="469" spans="1:24" x14ac:dyDescent="0.2">
      <c r="A469" s="7" t="s">
        <v>962</v>
      </c>
      <c r="B469" s="7" t="s">
        <v>113</v>
      </c>
      <c r="C469" s="8">
        <v>3</v>
      </c>
      <c r="D469" s="9">
        <v>12.17</v>
      </c>
      <c r="E469" s="10">
        <v>3500</v>
      </c>
      <c r="F469" s="10">
        <v>1100</v>
      </c>
      <c r="G469" s="11">
        <f t="shared" si="56"/>
        <v>31.428571428571427</v>
      </c>
      <c r="H469" s="10">
        <v>4200</v>
      </c>
      <c r="I469" s="9">
        <v>12.17</v>
      </c>
      <c r="J469" s="8">
        <v>2</v>
      </c>
      <c r="K469" s="9">
        <v>14.42</v>
      </c>
      <c r="L469" s="9">
        <v>14.42</v>
      </c>
      <c r="M469" s="9">
        <f t="shared" si="57"/>
        <v>3.4333333333333336</v>
      </c>
      <c r="N469" s="9">
        <f t="shared" si="58"/>
        <v>6.8308668076109944</v>
      </c>
      <c r="O469" s="9">
        <f t="shared" si="59"/>
        <v>7.2508917954815617</v>
      </c>
      <c r="P469" s="11">
        <f t="shared" si="60"/>
        <v>-49.737955225420407</v>
      </c>
      <c r="Q469" s="11">
        <f t="shared" si="61"/>
        <v>-52.649502569148297</v>
      </c>
      <c r="R469" s="8">
        <v>0</v>
      </c>
      <c r="S469" s="8">
        <v>1</v>
      </c>
      <c r="T469" s="8">
        <v>1</v>
      </c>
      <c r="U469" s="11">
        <f t="shared" si="62"/>
        <v>0</v>
      </c>
      <c r="V469" s="11">
        <f t="shared" si="63"/>
        <v>100</v>
      </c>
      <c r="W469" s="9">
        <v>4</v>
      </c>
      <c r="X469" s="9">
        <v>10</v>
      </c>
    </row>
    <row r="470" spans="1:24" x14ac:dyDescent="0.2">
      <c r="A470" s="7" t="s">
        <v>962</v>
      </c>
      <c r="B470" s="7" t="s">
        <v>1004</v>
      </c>
      <c r="C470" s="8">
        <v>1</v>
      </c>
      <c r="D470" s="9">
        <v>2.5</v>
      </c>
      <c r="E470" s="10">
        <v>1700</v>
      </c>
      <c r="F470" s="10">
        <v>800</v>
      </c>
      <c r="G470" s="11">
        <f t="shared" si="56"/>
        <v>47.058823529411761</v>
      </c>
      <c r="H470" s="10">
        <v>2500</v>
      </c>
      <c r="I470" s="9">
        <v>2.5</v>
      </c>
      <c r="J470" s="8">
        <v>1</v>
      </c>
      <c r="K470" s="9">
        <v>14.42</v>
      </c>
      <c r="L470" s="9">
        <v>14.42</v>
      </c>
      <c r="M470" s="9">
        <f t="shared" si="57"/>
        <v>5.7679999999999998</v>
      </c>
      <c r="N470" s="9">
        <f t="shared" si="58"/>
        <v>6.8308668076109944</v>
      </c>
      <c r="O470" s="9">
        <f t="shared" si="59"/>
        <v>7.2508917954815617</v>
      </c>
      <c r="P470" s="11">
        <f t="shared" si="60"/>
        <v>-15.559764778706295</v>
      </c>
      <c r="Q470" s="11">
        <f t="shared" si="61"/>
        <v>-20.451164316169152</v>
      </c>
      <c r="R470" s="8">
        <v>0</v>
      </c>
      <c r="S470" s="8">
        <v>1</v>
      </c>
      <c r="T470" s="8">
        <v>1</v>
      </c>
      <c r="U470" s="11">
        <f t="shared" si="62"/>
        <v>0</v>
      </c>
      <c r="V470" s="11">
        <f t="shared" si="63"/>
        <v>200</v>
      </c>
      <c r="W470" s="9">
        <v>2</v>
      </c>
      <c r="X470" s="9">
        <v>8</v>
      </c>
    </row>
    <row r="471" spans="1:24" x14ac:dyDescent="0.2">
      <c r="A471" s="7" t="s">
        <v>962</v>
      </c>
      <c r="B471" s="7" t="s">
        <v>613</v>
      </c>
      <c r="C471" s="8">
        <v>3</v>
      </c>
      <c r="D471" s="9">
        <v>3.17</v>
      </c>
      <c r="E471" s="10">
        <v>4700</v>
      </c>
      <c r="F471" s="10">
        <v>1400</v>
      </c>
      <c r="G471" s="11">
        <f t="shared" si="56"/>
        <v>29.787234042553191</v>
      </c>
      <c r="H471" s="10">
        <v>6100</v>
      </c>
      <c r="I471" s="9">
        <v>3.17</v>
      </c>
      <c r="J471" s="8">
        <v>3</v>
      </c>
      <c r="K471" s="9">
        <v>27.43</v>
      </c>
      <c r="L471" s="9">
        <v>27.43</v>
      </c>
      <c r="M471" s="9">
        <f t="shared" si="57"/>
        <v>4.4967213114754099</v>
      </c>
      <c r="N471" s="9">
        <f t="shared" si="58"/>
        <v>6.8308668076109944</v>
      </c>
      <c r="O471" s="9">
        <f t="shared" si="59"/>
        <v>7.2508917954815617</v>
      </c>
      <c r="P471" s="11">
        <f t="shared" si="60"/>
        <v>-34.170560806936905</v>
      </c>
      <c r="Q471" s="11">
        <f t="shared" si="61"/>
        <v>-37.983886143804135</v>
      </c>
      <c r="R471" s="8">
        <v>1</v>
      </c>
      <c r="S471" s="8">
        <v>1</v>
      </c>
      <c r="T471" s="8">
        <v>1</v>
      </c>
      <c r="U471" s="11">
        <f t="shared" si="62"/>
        <v>33.333333333333329</v>
      </c>
      <c r="V471" s="11">
        <f t="shared" si="63"/>
        <v>100</v>
      </c>
      <c r="W471" s="9">
        <v>4.67</v>
      </c>
      <c r="X471" s="9">
        <v>9.67</v>
      </c>
    </row>
    <row r="472" spans="1:24" x14ac:dyDescent="0.2">
      <c r="A472" s="7" t="s">
        <v>962</v>
      </c>
      <c r="B472" s="7" t="s">
        <v>494</v>
      </c>
      <c r="C472" s="8">
        <v>1</v>
      </c>
      <c r="D472" s="9">
        <v>8</v>
      </c>
      <c r="E472" s="10">
        <v>1000</v>
      </c>
      <c r="F472" s="10">
        <v>500</v>
      </c>
      <c r="G472" s="11">
        <f t="shared" si="56"/>
        <v>50</v>
      </c>
      <c r="H472" s="10">
        <v>1500</v>
      </c>
      <c r="I472" s="9">
        <v>8</v>
      </c>
      <c r="J472" s="8">
        <v>1</v>
      </c>
      <c r="K472" s="9">
        <v>0</v>
      </c>
      <c r="L472" s="9">
        <v>0</v>
      </c>
      <c r="M472" s="9">
        <f t="shared" si="57"/>
        <v>0</v>
      </c>
      <c r="N472" s="9">
        <f t="shared" si="58"/>
        <v>6.8308668076109944</v>
      </c>
      <c r="O472" s="9">
        <f t="shared" si="59"/>
        <v>7.2508917954815617</v>
      </c>
      <c r="P472" s="11">
        <f t="shared" si="60"/>
        <v>-100</v>
      </c>
      <c r="Q472" s="11">
        <f t="shared" si="61"/>
        <v>-100</v>
      </c>
      <c r="R472" s="8">
        <v>0</v>
      </c>
      <c r="S472" s="8">
        <v>0</v>
      </c>
      <c r="T472" s="8">
        <v>0</v>
      </c>
      <c r="U472" s="11">
        <f t="shared" si="62"/>
        <v>0</v>
      </c>
      <c r="V472" s="11">
        <f t="shared" si="63"/>
        <v>0</v>
      </c>
      <c r="W472" s="9">
        <v>5</v>
      </c>
      <c r="X472" s="9">
        <v>8</v>
      </c>
    </row>
    <row r="473" spans="1:24" x14ac:dyDescent="0.2">
      <c r="A473" s="7" t="s">
        <v>962</v>
      </c>
      <c r="B473" s="7" t="s">
        <v>165</v>
      </c>
      <c r="C473" s="8">
        <v>1</v>
      </c>
      <c r="D473" s="9">
        <v>3.5</v>
      </c>
      <c r="E473" s="10">
        <v>1500</v>
      </c>
      <c r="F473" s="10">
        <v>700</v>
      </c>
      <c r="G473" s="11">
        <f t="shared" si="56"/>
        <v>46.666666666666664</v>
      </c>
      <c r="H473" s="10">
        <v>2200</v>
      </c>
      <c r="I473" s="9">
        <v>3.5</v>
      </c>
      <c r="J473" s="8">
        <v>1</v>
      </c>
      <c r="K473" s="9">
        <v>6</v>
      </c>
      <c r="L473" s="9">
        <v>6</v>
      </c>
      <c r="M473" s="9">
        <f t="shared" si="57"/>
        <v>2.7272727272727275</v>
      </c>
      <c r="N473" s="9">
        <f t="shared" si="58"/>
        <v>6.8308668076109944</v>
      </c>
      <c r="O473" s="9">
        <f t="shared" si="59"/>
        <v>7.2508917954815617</v>
      </c>
      <c r="P473" s="11">
        <f t="shared" si="60"/>
        <v>-60.074280408542243</v>
      </c>
      <c r="Q473" s="11">
        <f t="shared" si="61"/>
        <v>-62.387071767196353</v>
      </c>
      <c r="R473" s="8">
        <v>0</v>
      </c>
      <c r="S473" s="8">
        <v>0</v>
      </c>
      <c r="T473" s="8">
        <v>1</v>
      </c>
      <c r="U473" s="11">
        <f t="shared" si="62"/>
        <v>0</v>
      </c>
      <c r="V473" s="11">
        <f t="shared" si="63"/>
        <v>100</v>
      </c>
      <c r="W473" s="9">
        <v>3</v>
      </c>
      <c r="X473" s="9">
        <v>8</v>
      </c>
    </row>
    <row r="474" spans="1:24" x14ac:dyDescent="0.2">
      <c r="A474" s="7" t="s">
        <v>962</v>
      </c>
      <c r="B474" s="7" t="s">
        <v>1011</v>
      </c>
      <c r="C474" s="8">
        <v>1</v>
      </c>
      <c r="D474" s="9">
        <v>3</v>
      </c>
      <c r="E474" s="10">
        <v>1600</v>
      </c>
      <c r="F474" s="10">
        <v>0</v>
      </c>
      <c r="G474" s="11">
        <f t="shared" si="56"/>
        <v>0</v>
      </c>
      <c r="H474" s="10">
        <v>0</v>
      </c>
      <c r="I474" s="9">
        <v>3</v>
      </c>
      <c r="J474" s="8">
        <v>0</v>
      </c>
      <c r="K474" s="9">
        <v>0</v>
      </c>
      <c r="L474" s="9">
        <v>0</v>
      </c>
      <c r="M474" s="9">
        <f t="shared" si="57"/>
        <v>0</v>
      </c>
      <c r="N474" s="9">
        <f t="shared" si="58"/>
        <v>6.8308668076109944</v>
      </c>
      <c r="O474" s="9">
        <f t="shared" si="59"/>
        <v>7.2508917954815617</v>
      </c>
      <c r="P474" s="11">
        <f t="shared" si="60"/>
        <v>-100</v>
      </c>
      <c r="Q474" s="11">
        <f t="shared" si="61"/>
        <v>-100</v>
      </c>
      <c r="R474" s="8">
        <v>0</v>
      </c>
      <c r="S474" s="8">
        <v>0</v>
      </c>
      <c r="T474" s="8">
        <v>0</v>
      </c>
      <c r="U474" s="11">
        <f t="shared" si="62"/>
        <v>0</v>
      </c>
      <c r="V474" s="11">
        <f t="shared" si="63"/>
        <v>0</v>
      </c>
      <c r="W474" s="9">
        <v>0</v>
      </c>
      <c r="X474" s="9">
        <v>0</v>
      </c>
    </row>
    <row r="475" spans="1:24" x14ac:dyDescent="0.2">
      <c r="A475" s="7" t="s">
        <v>962</v>
      </c>
      <c r="B475" s="7" t="s">
        <v>699</v>
      </c>
      <c r="C475" s="8">
        <v>1</v>
      </c>
      <c r="D475" s="9">
        <v>3</v>
      </c>
      <c r="E475" s="10">
        <v>1600</v>
      </c>
      <c r="F475" s="10">
        <v>0</v>
      </c>
      <c r="G475" s="11">
        <f t="shared" si="56"/>
        <v>0</v>
      </c>
      <c r="H475" s="10">
        <v>0</v>
      </c>
      <c r="I475" s="9">
        <v>3</v>
      </c>
      <c r="J475" s="8">
        <v>0</v>
      </c>
      <c r="K475" s="9">
        <v>0</v>
      </c>
      <c r="L475" s="9">
        <v>0</v>
      </c>
      <c r="M475" s="9">
        <f t="shared" si="57"/>
        <v>0</v>
      </c>
      <c r="N475" s="9">
        <f t="shared" si="58"/>
        <v>6.8308668076109944</v>
      </c>
      <c r="O475" s="9">
        <f t="shared" si="59"/>
        <v>7.2508917954815617</v>
      </c>
      <c r="P475" s="11">
        <f t="shared" si="60"/>
        <v>-100</v>
      </c>
      <c r="Q475" s="11">
        <f t="shared" si="61"/>
        <v>-100</v>
      </c>
      <c r="R475" s="8">
        <v>0</v>
      </c>
      <c r="S475" s="8">
        <v>0</v>
      </c>
      <c r="T475" s="8">
        <v>0</v>
      </c>
      <c r="U475" s="11">
        <f t="shared" si="62"/>
        <v>0</v>
      </c>
      <c r="V475" s="11">
        <f t="shared" si="63"/>
        <v>0</v>
      </c>
      <c r="W475" s="9">
        <v>0</v>
      </c>
      <c r="X475" s="9">
        <v>0</v>
      </c>
    </row>
    <row r="476" spans="1:24" x14ac:dyDescent="0.2">
      <c r="A476" s="7" t="s">
        <v>962</v>
      </c>
      <c r="B476" s="7" t="s">
        <v>749</v>
      </c>
      <c r="C476" s="8">
        <v>1</v>
      </c>
      <c r="D476" s="9">
        <v>1.6</v>
      </c>
      <c r="E476" s="10">
        <v>2100</v>
      </c>
      <c r="F476" s="10">
        <v>0</v>
      </c>
      <c r="G476" s="11">
        <f t="shared" si="56"/>
        <v>0</v>
      </c>
      <c r="H476" s="10">
        <v>0</v>
      </c>
      <c r="I476" s="9">
        <v>1.6</v>
      </c>
      <c r="J476" s="8">
        <v>0</v>
      </c>
      <c r="K476" s="9">
        <v>0</v>
      </c>
      <c r="L476" s="9">
        <v>0</v>
      </c>
      <c r="M476" s="9">
        <f t="shared" si="57"/>
        <v>0</v>
      </c>
      <c r="N476" s="9">
        <f t="shared" si="58"/>
        <v>6.8308668076109944</v>
      </c>
      <c r="O476" s="9">
        <f t="shared" si="59"/>
        <v>7.2508917954815617</v>
      </c>
      <c r="P476" s="11">
        <f t="shared" si="60"/>
        <v>-100</v>
      </c>
      <c r="Q476" s="11">
        <f t="shared" si="61"/>
        <v>-100</v>
      </c>
      <c r="R476" s="8">
        <v>0</v>
      </c>
      <c r="S476" s="8">
        <v>0</v>
      </c>
      <c r="T476" s="8">
        <v>0</v>
      </c>
      <c r="U476" s="11">
        <f t="shared" si="62"/>
        <v>0</v>
      </c>
      <c r="V476" s="11">
        <f t="shared" si="63"/>
        <v>0</v>
      </c>
      <c r="W476" s="9">
        <v>0</v>
      </c>
      <c r="X476" s="9">
        <v>0</v>
      </c>
    </row>
    <row r="477" spans="1:24" x14ac:dyDescent="0.2">
      <c r="A477" s="7" t="s">
        <v>962</v>
      </c>
      <c r="B477" s="7" t="s">
        <v>1014</v>
      </c>
      <c r="C477" s="8">
        <v>2</v>
      </c>
      <c r="D477" s="9">
        <v>13</v>
      </c>
      <c r="E477" s="10">
        <v>1900</v>
      </c>
      <c r="F477" s="10">
        <v>0</v>
      </c>
      <c r="G477" s="11">
        <f t="shared" si="56"/>
        <v>0</v>
      </c>
      <c r="H477" s="10">
        <v>700</v>
      </c>
      <c r="I477" s="9">
        <v>13</v>
      </c>
      <c r="J477" s="8">
        <v>1</v>
      </c>
      <c r="K477" s="9">
        <v>0</v>
      </c>
      <c r="L477" s="9">
        <v>0</v>
      </c>
      <c r="M477" s="9">
        <f t="shared" si="57"/>
        <v>0</v>
      </c>
      <c r="N477" s="9">
        <f t="shared" si="58"/>
        <v>6.8308668076109944</v>
      </c>
      <c r="O477" s="9">
        <f t="shared" si="59"/>
        <v>7.2508917954815617</v>
      </c>
      <c r="P477" s="11">
        <f t="shared" si="60"/>
        <v>-100</v>
      </c>
      <c r="Q477" s="11">
        <f t="shared" si="61"/>
        <v>-100</v>
      </c>
      <c r="R477" s="8">
        <v>0</v>
      </c>
      <c r="S477" s="8">
        <v>0</v>
      </c>
      <c r="T477" s="8">
        <v>0</v>
      </c>
      <c r="U477" s="11">
        <f t="shared" si="62"/>
        <v>0</v>
      </c>
      <c r="V477" s="11">
        <f t="shared" si="63"/>
        <v>0</v>
      </c>
      <c r="W477" s="9">
        <v>5</v>
      </c>
      <c r="X477" s="9">
        <v>7</v>
      </c>
    </row>
    <row r="478" spans="1:24" x14ac:dyDescent="0.2">
      <c r="A478" s="7" t="s">
        <v>962</v>
      </c>
      <c r="B478" s="7" t="s">
        <v>1015</v>
      </c>
      <c r="C478" s="8">
        <v>1</v>
      </c>
      <c r="D478" s="9">
        <v>6</v>
      </c>
      <c r="E478" s="10">
        <v>1200</v>
      </c>
      <c r="F478" s="10">
        <v>0</v>
      </c>
      <c r="G478" s="11">
        <f t="shared" si="56"/>
        <v>0</v>
      </c>
      <c r="H478" s="10">
        <v>0</v>
      </c>
      <c r="I478" s="9">
        <v>6</v>
      </c>
      <c r="J478" s="8">
        <v>0</v>
      </c>
      <c r="K478" s="9">
        <v>0</v>
      </c>
      <c r="L478" s="9">
        <v>0</v>
      </c>
      <c r="M478" s="9">
        <f t="shared" si="57"/>
        <v>0</v>
      </c>
      <c r="N478" s="9">
        <f t="shared" si="58"/>
        <v>6.8308668076109944</v>
      </c>
      <c r="O478" s="9">
        <f t="shared" si="59"/>
        <v>7.2508917954815617</v>
      </c>
      <c r="P478" s="11">
        <f t="shared" si="60"/>
        <v>-100</v>
      </c>
      <c r="Q478" s="11">
        <f t="shared" si="61"/>
        <v>-100</v>
      </c>
      <c r="R478" s="8">
        <v>0</v>
      </c>
      <c r="S478" s="8">
        <v>0</v>
      </c>
      <c r="T478" s="8">
        <v>0</v>
      </c>
      <c r="U478" s="11">
        <f t="shared" si="62"/>
        <v>0</v>
      </c>
      <c r="V478" s="11">
        <f t="shared" si="63"/>
        <v>0</v>
      </c>
      <c r="W478" s="9">
        <v>0</v>
      </c>
      <c r="X478" s="9">
        <v>0</v>
      </c>
    </row>
    <row r="479" spans="1:24" x14ac:dyDescent="0.2">
      <c r="A479" s="7" t="s">
        <v>962</v>
      </c>
      <c r="B479" s="7" t="s">
        <v>238</v>
      </c>
      <c r="C479" s="8">
        <v>3</v>
      </c>
      <c r="D479" s="9">
        <v>3.17</v>
      </c>
      <c r="E479" s="10">
        <v>4700</v>
      </c>
      <c r="F479" s="10">
        <v>900</v>
      </c>
      <c r="G479" s="11">
        <f t="shared" si="56"/>
        <v>19.148936170212767</v>
      </c>
      <c r="H479" s="10">
        <v>3900</v>
      </c>
      <c r="I479" s="9">
        <v>3.17</v>
      </c>
      <c r="J479" s="8">
        <v>2</v>
      </c>
      <c r="K479" s="9">
        <v>27.43</v>
      </c>
      <c r="L479" s="9">
        <v>27.43</v>
      </c>
      <c r="M479" s="9">
        <f t="shared" si="57"/>
        <v>7.0333333333333332</v>
      </c>
      <c r="N479" s="9">
        <f t="shared" si="58"/>
        <v>6.8308668076109944</v>
      </c>
      <c r="O479" s="9">
        <f t="shared" si="59"/>
        <v>7.2508917954815617</v>
      </c>
      <c r="P479" s="11">
        <f t="shared" si="60"/>
        <v>2.9639946353038145</v>
      </c>
      <c r="Q479" s="11">
        <f t="shared" si="61"/>
        <v>-3.000437301847497</v>
      </c>
      <c r="R479" s="8">
        <v>1</v>
      </c>
      <c r="S479" s="8">
        <v>1</v>
      </c>
      <c r="T479" s="8">
        <v>1</v>
      </c>
      <c r="U479" s="11">
        <f t="shared" si="62"/>
        <v>50</v>
      </c>
      <c r="V479" s="11">
        <f t="shared" si="63"/>
        <v>150</v>
      </c>
      <c r="W479" s="9">
        <v>5.5</v>
      </c>
      <c r="X479" s="9">
        <v>12</v>
      </c>
    </row>
    <row r="480" spans="1:24" x14ac:dyDescent="0.2">
      <c r="A480" s="7" t="s">
        <v>962</v>
      </c>
      <c r="B480" s="7" t="s">
        <v>195</v>
      </c>
      <c r="C480" s="8">
        <v>1</v>
      </c>
      <c r="D480" s="9">
        <v>2.5</v>
      </c>
      <c r="E480" s="10">
        <v>1700</v>
      </c>
      <c r="F480" s="10">
        <v>0</v>
      </c>
      <c r="G480" s="11">
        <f t="shared" si="56"/>
        <v>0</v>
      </c>
      <c r="H480" s="10">
        <v>0</v>
      </c>
      <c r="I480" s="9">
        <v>2.5</v>
      </c>
      <c r="J480" s="8">
        <v>0</v>
      </c>
      <c r="K480" s="9">
        <v>0</v>
      </c>
      <c r="L480" s="9">
        <v>0</v>
      </c>
      <c r="M480" s="9">
        <f t="shared" si="57"/>
        <v>0</v>
      </c>
      <c r="N480" s="9">
        <f t="shared" si="58"/>
        <v>6.8308668076109944</v>
      </c>
      <c r="O480" s="9">
        <f t="shared" si="59"/>
        <v>7.2508917954815617</v>
      </c>
      <c r="P480" s="11">
        <f t="shared" si="60"/>
        <v>-100</v>
      </c>
      <c r="Q480" s="11">
        <f t="shared" si="61"/>
        <v>-100</v>
      </c>
      <c r="R480" s="8">
        <v>0</v>
      </c>
      <c r="S480" s="8">
        <v>0</v>
      </c>
      <c r="T480" s="8">
        <v>0</v>
      </c>
      <c r="U480" s="11">
        <f t="shared" si="62"/>
        <v>0</v>
      </c>
      <c r="V480" s="11">
        <f t="shared" si="63"/>
        <v>0</v>
      </c>
      <c r="W480" s="9">
        <v>0</v>
      </c>
      <c r="X480" s="9">
        <v>0</v>
      </c>
    </row>
    <row r="481" spans="1:24" x14ac:dyDescent="0.2">
      <c r="A481" s="7" t="s">
        <v>962</v>
      </c>
      <c r="B481" s="7" t="s">
        <v>912</v>
      </c>
      <c r="C481" s="8">
        <v>1</v>
      </c>
      <c r="D481" s="9">
        <v>8</v>
      </c>
      <c r="E481" s="10">
        <v>1000</v>
      </c>
      <c r="F481" s="10">
        <v>200</v>
      </c>
      <c r="G481" s="11">
        <f t="shared" si="56"/>
        <v>20</v>
      </c>
      <c r="H481" s="10">
        <v>1200</v>
      </c>
      <c r="I481" s="9">
        <v>8</v>
      </c>
      <c r="J481" s="8">
        <v>1</v>
      </c>
      <c r="K481" s="9">
        <v>38.53</v>
      </c>
      <c r="L481" s="9">
        <v>38.53</v>
      </c>
      <c r="M481" s="9">
        <f t="shared" si="57"/>
        <v>32.108333333333334</v>
      </c>
      <c r="N481" s="9">
        <f t="shared" si="58"/>
        <v>6.8308668076109944</v>
      </c>
      <c r="O481" s="9">
        <f t="shared" si="59"/>
        <v>7.2508917954815617</v>
      </c>
      <c r="P481" s="11">
        <f t="shared" si="60"/>
        <v>370.04771484576497</v>
      </c>
      <c r="Q481" s="11">
        <f t="shared" si="61"/>
        <v>342.81909369192135</v>
      </c>
      <c r="R481" s="8">
        <v>1</v>
      </c>
      <c r="S481" s="8">
        <v>1</v>
      </c>
      <c r="T481" s="8">
        <v>1</v>
      </c>
      <c r="U481" s="11">
        <f t="shared" si="62"/>
        <v>100</v>
      </c>
      <c r="V481" s="11">
        <f t="shared" si="63"/>
        <v>300</v>
      </c>
      <c r="W481" s="9">
        <v>1</v>
      </c>
      <c r="X481" s="9">
        <v>8</v>
      </c>
    </row>
    <row r="482" spans="1:24" x14ac:dyDescent="0.2">
      <c r="A482" s="7" t="s">
        <v>962</v>
      </c>
      <c r="B482" s="7" t="s">
        <v>913</v>
      </c>
      <c r="C482" s="8">
        <v>1</v>
      </c>
      <c r="D482" s="9">
        <v>8</v>
      </c>
      <c r="E482" s="10">
        <v>1000</v>
      </c>
      <c r="F482" s="10">
        <v>200</v>
      </c>
      <c r="G482" s="11">
        <f t="shared" si="56"/>
        <v>20</v>
      </c>
      <c r="H482" s="10">
        <v>1200</v>
      </c>
      <c r="I482" s="9">
        <v>8</v>
      </c>
      <c r="J482" s="8">
        <v>1</v>
      </c>
      <c r="K482" s="9">
        <v>38.53</v>
      </c>
      <c r="L482" s="9">
        <v>38.53</v>
      </c>
      <c r="M482" s="9">
        <f t="shared" si="57"/>
        <v>32.108333333333334</v>
      </c>
      <c r="N482" s="9">
        <f t="shared" si="58"/>
        <v>6.8308668076109944</v>
      </c>
      <c r="O482" s="9">
        <f t="shared" si="59"/>
        <v>7.2508917954815617</v>
      </c>
      <c r="P482" s="11">
        <f t="shared" si="60"/>
        <v>370.04771484576497</v>
      </c>
      <c r="Q482" s="11">
        <f t="shared" si="61"/>
        <v>342.81909369192135</v>
      </c>
      <c r="R482" s="8">
        <v>1</v>
      </c>
      <c r="S482" s="8">
        <v>1</v>
      </c>
      <c r="T482" s="8">
        <v>1</v>
      </c>
      <c r="U482" s="11">
        <f t="shared" si="62"/>
        <v>100</v>
      </c>
      <c r="V482" s="11">
        <f t="shared" si="63"/>
        <v>300</v>
      </c>
      <c r="W482" s="9">
        <v>1</v>
      </c>
      <c r="X482" s="9">
        <v>8</v>
      </c>
    </row>
    <row r="483" spans="1:24" x14ac:dyDescent="0.2">
      <c r="A483" s="7" t="s">
        <v>962</v>
      </c>
      <c r="B483" s="7" t="s">
        <v>354</v>
      </c>
      <c r="C483" s="8">
        <v>1</v>
      </c>
      <c r="D483" s="9">
        <v>20</v>
      </c>
      <c r="E483" s="10">
        <v>700</v>
      </c>
      <c r="F483" s="10">
        <v>0</v>
      </c>
      <c r="G483" s="11">
        <f t="shared" si="56"/>
        <v>0</v>
      </c>
      <c r="H483" s="10">
        <v>0</v>
      </c>
      <c r="I483" s="9">
        <v>20</v>
      </c>
      <c r="J483" s="8">
        <v>0</v>
      </c>
      <c r="K483" s="9">
        <v>0</v>
      </c>
      <c r="L483" s="9">
        <v>0</v>
      </c>
      <c r="M483" s="9">
        <f t="shared" si="57"/>
        <v>0</v>
      </c>
      <c r="N483" s="9">
        <f t="shared" si="58"/>
        <v>6.8308668076109944</v>
      </c>
      <c r="O483" s="9">
        <f t="shared" si="59"/>
        <v>7.2508917954815617</v>
      </c>
      <c r="P483" s="11">
        <f t="shared" si="60"/>
        <v>-100</v>
      </c>
      <c r="Q483" s="11">
        <f t="shared" si="61"/>
        <v>-100</v>
      </c>
      <c r="R483" s="8">
        <v>0</v>
      </c>
      <c r="S483" s="8">
        <v>0</v>
      </c>
      <c r="T483" s="8">
        <v>0</v>
      </c>
      <c r="U483" s="11">
        <f t="shared" si="62"/>
        <v>0</v>
      </c>
      <c r="V483" s="11">
        <f t="shared" si="63"/>
        <v>0</v>
      </c>
      <c r="W483" s="9">
        <v>0</v>
      </c>
      <c r="X483" s="9">
        <v>0</v>
      </c>
    </row>
    <row r="484" spans="1:24" x14ac:dyDescent="0.2">
      <c r="A484" s="7" t="s">
        <v>962</v>
      </c>
      <c r="B484" s="7" t="s">
        <v>1020</v>
      </c>
      <c r="C484" s="8">
        <v>1</v>
      </c>
      <c r="D484" s="9">
        <v>5</v>
      </c>
      <c r="E484" s="10">
        <v>1300</v>
      </c>
      <c r="F484" s="10">
        <v>0</v>
      </c>
      <c r="G484" s="11">
        <f t="shared" si="56"/>
        <v>0</v>
      </c>
      <c r="H484" s="10">
        <v>1300</v>
      </c>
      <c r="I484" s="9">
        <v>5</v>
      </c>
      <c r="J484" s="8">
        <v>1</v>
      </c>
      <c r="K484" s="9">
        <v>8.3000000000000007</v>
      </c>
      <c r="L484" s="9">
        <v>8.3000000000000007</v>
      </c>
      <c r="M484" s="9">
        <f t="shared" si="57"/>
        <v>6.384615384615385</v>
      </c>
      <c r="N484" s="9">
        <f t="shared" si="58"/>
        <v>6.8308668076109944</v>
      </c>
      <c r="O484" s="9">
        <f t="shared" si="59"/>
        <v>7.2508917954815617</v>
      </c>
      <c r="P484" s="11">
        <f t="shared" si="60"/>
        <v>-6.5328666999976237</v>
      </c>
      <c r="Q484" s="11">
        <f t="shared" si="61"/>
        <v>-11.947170572949416</v>
      </c>
      <c r="R484" s="8">
        <v>0</v>
      </c>
      <c r="S484" s="8">
        <v>0</v>
      </c>
      <c r="T484" s="8">
        <v>1</v>
      </c>
      <c r="U484" s="11">
        <f t="shared" si="62"/>
        <v>0</v>
      </c>
      <c r="V484" s="11">
        <f t="shared" si="63"/>
        <v>100</v>
      </c>
      <c r="W484" s="9">
        <v>3</v>
      </c>
      <c r="X484" s="9">
        <v>8</v>
      </c>
    </row>
    <row r="485" spans="1:24" x14ac:dyDescent="0.2">
      <c r="A485" s="7" t="s">
        <v>962</v>
      </c>
      <c r="B485" s="7" t="s">
        <v>183</v>
      </c>
      <c r="C485" s="8">
        <v>1</v>
      </c>
      <c r="D485" s="9">
        <v>6</v>
      </c>
      <c r="E485" s="10">
        <v>1200</v>
      </c>
      <c r="F485" s="10">
        <v>100</v>
      </c>
      <c r="G485" s="11">
        <f t="shared" si="56"/>
        <v>8.3333333333333321</v>
      </c>
      <c r="H485" s="10">
        <v>1300</v>
      </c>
      <c r="I485" s="9">
        <v>6</v>
      </c>
      <c r="J485" s="8">
        <v>1</v>
      </c>
      <c r="K485" s="9">
        <v>20.07</v>
      </c>
      <c r="L485" s="9">
        <v>20.07</v>
      </c>
      <c r="M485" s="9">
        <f t="shared" si="57"/>
        <v>15.438461538461539</v>
      </c>
      <c r="N485" s="9">
        <f t="shared" si="58"/>
        <v>6.8308668076109944</v>
      </c>
      <c r="O485" s="9">
        <f t="shared" si="59"/>
        <v>7.2508917954815617</v>
      </c>
      <c r="P485" s="11">
        <f t="shared" si="60"/>
        <v>126.01028497964428</v>
      </c>
      <c r="Q485" s="11">
        <f t="shared" si="61"/>
        <v>112.91810681938617</v>
      </c>
      <c r="R485" s="8">
        <v>0</v>
      </c>
      <c r="S485" s="8">
        <v>1</v>
      </c>
      <c r="T485" s="8">
        <v>1</v>
      </c>
      <c r="U485" s="11">
        <f t="shared" si="62"/>
        <v>0</v>
      </c>
      <c r="V485" s="11">
        <f t="shared" si="63"/>
        <v>200</v>
      </c>
      <c r="W485" s="9">
        <v>2</v>
      </c>
      <c r="X485" s="9">
        <v>8</v>
      </c>
    </row>
    <row r="486" spans="1:24" x14ac:dyDescent="0.2">
      <c r="A486" s="7" t="s">
        <v>962</v>
      </c>
      <c r="B486" s="7" t="s">
        <v>572</v>
      </c>
      <c r="C486" s="8">
        <v>1</v>
      </c>
      <c r="D486" s="9">
        <v>6</v>
      </c>
      <c r="E486" s="10">
        <v>1200</v>
      </c>
      <c r="F486" s="10">
        <v>100</v>
      </c>
      <c r="G486" s="11">
        <f t="shared" si="56"/>
        <v>8.3333333333333321</v>
      </c>
      <c r="H486" s="10">
        <v>1300</v>
      </c>
      <c r="I486" s="9">
        <v>6</v>
      </c>
      <c r="J486" s="8">
        <v>1</v>
      </c>
      <c r="K486" s="9">
        <v>20.07</v>
      </c>
      <c r="L486" s="9">
        <v>20.07</v>
      </c>
      <c r="M486" s="9">
        <f t="shared" si="57"/>
        <v>15.438461538461539</v>
      </c>
      <c r="N486" s="9">
        <f t="shared" si="58"/>
        <v>6.8308668076109944</v>
      </c>
      <c r="O486" s="9">
        <f t="shared" si="59"/>
        <v>7.2508917954815617</v>
      </c>
      <c r="P486" s="11">
        <f t="shared" si="60"/>
        <v>126.01028497964428</v>
      </c>
      <c r="Q486" s="11">
        <f t="shared" si="61"/>
        <v>112.91810681938617</v>
      </c>
      <c r="R486" s="8">
        <v>0</v>
      </c>
      <c r="S486" s="8">
        <v>1</v>
      </c>
      <c r="T486" s="8">
        <v>1</v>
      </c>
      <c r="U486" s="11">
        <f t="shared" si="62"/>
        <v>0</v>
      </c>
      <c r="V486" s="11">
        <f t="shared" si="63"/>
        <v>200</v>
      </c>
      <c r="W486" s="9">
        <v>2</v>
      </c>
      <c r="X486" s="9">
        <v>8</v>
      </c>
    </row>
    <row r="487" spans="1:24" x14ac:dyDescent="0.2">
      <c r="A487" s="7" t="s">
        <v>962</v>
      </c>
      <c r="B487" s="7" t="s">
        <v>1024</v>
      </c>
      <c r="C487" s="8">
        <v>1</v>
      </c>
      <c r="D487" s="9">
        <v>5</v>
      </c>
      <c r="E487" s="10">
        <v>1300</v>
      </c>
      <c r="F487" s="10">
        <v>0</v>
      </c>
      <c r="G487" s="11">
        <f t="shared" si="56"/>
        <v>0</v>
      </c>
      <c r="H487" s="10">
        <v>1300</v>
      </c>
      <c r="I487" s="9">
        <v>5</v>
      </c>
      <c r="J487" s="8">
        <v>1</v>
      </c>
      <c r="K487" s="9">
        <v>0</v>
      </c>
      <c r="L487" s="9">
        <v>0</v>
      </c>
      <c r="M487" s="9">
        <f t="shared" si="57"/>
        <v>0</v>
      </c>
      <c r="N487" s="9">
        <f t="shared" si="58"/>
        <v>6.8308668076109944</v>
      </c>
      <c r="O487" s="9">
        <f t="shared" si="59"/>
        <v>7.2508917954815617</v>
      </c>
      <c r="P487" s="11">
        <f t="shared" si="60"/>
        <v>-100</v>
      </c>
      <c r="Q487" s="11">
        <f t="shared" si="61"/>
        <v>-100</v>
      </c>
      <c r="R487" s="8">
        <v>0</v>
      </c>
      <c r="S487" s="8">
        <v>0</v>
      </c>
      <c r="T487" s="8">
        <v>0</v>
      </c>
      <c r="U487" s="11">
        <f t="shared" si="62"/>
        <v>0</v>
      </c>
      <c r="V487" s="11">
        <f t="shared" si="63"/>
        <v>0</v>
      </c>
      <c r="W487" s="9">
        <v>7</v>
      </c>
      <c r="X487" s="9">
        <v>8</v>
      </c>
    </row>
    <row r="488" spans="1:24" x14ac:dyDescent="0.2">
      <c r="A488" s="7" t="s">
        <v>962</v>
      </c>
      <c r="B488" s="7" t="s">
        <v>691</v>
      </c>
      <c r="C488" s="8">
        <v>1</v>
      </c>
      <c r="D488" s="9">
        <v>3.5</v>
      </c>
      <c r="E488" s="10">
        <v>1500</v>
      </c>
      <c r="F488" s="10">
        <v>100</v>
      </c>
      <c r="G488" s="11">
        <f t="shared" si="56"/>
        <v>6.666666666666667</v>
      </c>
      <c r="H488" s="10">
        <v>1600</v>
      </c>
      <c r="I488" s="9">
        <v>3.5</v>
      </c>
      <c r="J488" s="8">
        <v>1</v>
      </c>
      <c r="K488" s="9">
        <v>0</v>
      </c>
      <c r="L488" s="9">
        <v>0</v>
      </c>
      <c r="M488" s="9">
        <f t="shared" si="57"/>
        <v>0</v>
      </c>
      <c r="N488" s="9">
        <f t="shared" si="58"/>
        <v>6.8308668076109944</v>
      </c>
      <c r="O488" s="9">
        <f t="shared" si="59"/>
        <v>7.2508917954815617</v>
      </c>
      <c r="P488" s="11">
        <f t="shared" si="60"/>
        <v>-100</v>
      </c>
      <c r="Q488" s="11">
        <f t="shared" si="61"/>
        <v>-100</v>
      </c>
      <c r="R488" s="8">
        <v>0</v>
      </c>
      <c r="S488" s="8">
        <v>0</v>
      </c>
      <c r="T488" s="8">
        <v>0</v>
      </c>
      <c r="U488" s="11">
        <f t="shared" si="62"/>
        <v>0</v>
      </c>
      <c r="V488" s="11">
        <f t="shared" si="63"/>
        <v>0</v>
      </c>
      <c r="W488" s="9">
        <v>6</v>
      </c>
      <c r="X488" s="9">
        <v>8</v>
      </c>
    </row>
    <row r="489" spans="1:24" x14ac:dyDescent="0.2">
      <c r="A489" s="7" t="s">
        <v>962</v>
      </c>
      <c r="B489" s="7" t="s">
        <v>1028</v>
      </c>
      <c r="C489" s="8">
        <v>2</v>
      </c>
      <c r="D489" s="9">
        <v>8</v>
      </c>
      <c r="E489" s="10">
        <v>2200</v>
      </c>
      <c r="F489" s="10">
        <v>400</v>
      </c>
      <c r="G489" s="11">
        <f t="shared" si="56"/>
        <v>18.181818181818183</v>
      </c>
      <c r="H489" s="10">
        <v>2600</v>
      </c>
      <c r="I489" s="9">
        <v>8</v>
      </c>
      <c r="J489" s="8">
        <v>2</v>
      </c>
      <c r="K489" s="9">
        <v>0</v>
      </c>
      <c r="L489" s="9">
        <v>0</v>
      </c>
      <c r="M489" s="9">
        <f t="shared" si="57"/>
        <v>0</v>
      </c>
      <c r="N489" s="9">
        <f t="shared" si="58"/>
        <v>6.8308668076109944</v>
      </c>
      <c r="O489" s="9">
        <f t="shared" si="59"/>
        <v>7.2508917954815617</v>
      </c>
      <c r="P489" s="11">
        <f t="shared" si="60"/>
        <v>-100</v>
      </c>
      <c r="Q489" s="11">
        <f t="shared" si="61"/>
        <v>-100</v>
      </c>
      <c r="R489" s="8">
        <v>0</v>
      </c>
      <c r="S489" s="8">
        <v>0</v>
      </c>
      <c r="T489" s="8">
        <v>0</v>
      </c>
      <c r="U489" s="11">
        <f t="shared" si="62"/>
        <v>0</v>
      </c>
      <c r="V489" s="11">
        <f t="shared" si="63"/>
        <v>0</v>
      </c>
      <c r="W489" s="9">
        <v>4</v>
      </c>
      <c r="X489" s="9">
        <v>7.5</v>
      </c>
    </row>
    <row r="490" spans="1:24" x14ac:dyDescent="0.2">
      <c r="A490" s="7" t="s">
        <v>962</v>
      </c>
      <c r="B490" s="7" t="s">
        <v>469</v>
      </c>
      <c r="C490" s="8">
        <v>2</v>
      </c>
      <c r="D490" s="9">
        <v>9</v>
      </c>
      <c r="E490" s="10">
        <v>2000</v>
      </c>
      <c r="F490" s="10">
        <v>100</v>
      </c>
      <c r="G490" s="11">
        <f t="shared" si="56"/>
        <v>5</v>
      </c>
      <c r="H490" s="10">
        <v>900</v>
      </c>
      <c r="I490" s="9">
        <v>9</v>
      </c>
      <c r="J490" s="8">
        <v>1</v>
      </c>
      <c r="K490" s="9">
        <v>0</v>
      </c>
      <c r="L490" s="9">
        <v>0</v>
      </c>
      <c r="M490" s="9">
        <f t="shared" si="57"/>
        <v>0</v>
      </c>
      <c r="N490" s="9">
        <f t="shared" si="58"/>
        <v>6.8308668076109944</v>
      </c>
      <c r="O490" s="9">
        <f t="shared" si="59"/>
        <v>7.2508917954815617</v>
      </c>
      <c r="P490" s="11">
        <f t="shared" si="60"/>
        <v>-100</v>
      </c>
      <c r="Q490" s="11">
        <f t="shared" si="61"/>
        <v>-100</v>
      </c>
      <c r="R490" s="8">
        <v>0</v>
      </c>
      <c r="S490" s="8">
        <v>0</v>
      </c>
      <c r="T490" s="8">
        <v>0</v>
      </c>
      <c r="U490" s="11">
        <f t="shared" si="62"/>
        <v>0</v>
      </c>
      <c r="V490" s="11">
        <f t="shared" si="63"/>
        <v>0</v>
      </c>
      <c r="W490" s="9">
        <v>4</v>
      </c>
      <c r="X490" s="9">
        <v>8</v>
      </c>
    </row>
    <row r="491" spans="1:24" x14ac:dyDescent="0.2">
      <c r="A491" s="7" t="s">
        <v>962</v>
      </c>
      <c r="B491" s="7" t="s">
        <v>140</v>
      </c>
      <c r="C491" s="8">
        <v>3</v>
      </c>
      <c r="D491" s="9">
        <v>5.67</v>
      </c>
      <c r="E491" s="10">
        <v>3900</v>
      </c>
      <c r="F491" s="10">
        <v>400</v>
      </c>
      <c r="G491" s="11">
        <f t="shared" si="56"/>
        <v>10.256410256410255</v>
      </c>
      <c r="H491" s="10">
        <v>2700</v>
      </c>
      <c r="I491" s="9">
        <v>5.67</v>
      </c>
      <c r="J491" s="8">
        <v>2</v>
      </c>
      <c r="K491" s="9">
        <v>0</v>
      </c>
      <c r="L491" s="9">
        <v>0</v>
      </c>
      <c r="M491" s="9">
        <f t="shared" si="57"/>
        <v>0</v>
      </c>
      <c r="N491" s="9">
        <f t="shared" si="58"/>
        <v>6.8308668076109944</v>
      </c>
      <c r="O491" s="9">
        <f t="shared" si="59"/>
        <v>7.2508917954815617</v>
      </c>
      <c r="P491" s="11">
        <f t="shared" si="60"/>
        <v>-100</v>
      </c>
      <c r="Q491" s="11">
        <f t="shared" si="61"/>
        <v>-100</v>
      </c>
      <c r="R491" s="8">
        <v>0</v>
      </c>
      <c r="S491" s="8">
        <v>0</v>
      </c>
      <c r="T491" s="8">
        <v>0</v>
      </c>
      <c r="U491" s="11">
        <f t="shared" si="62"/>
        <v>0</v>
      </c>
      <c r="V491" s="11">
        <f t="shared" si="63"/>
        <v>0</v>
      </c>
      <c r="W491" s="9">
        <v>7</v>
      </c>
      <c r="X491" s="9">
        <v>10</v>
      </c>
    </row>
    <row r="492" spans="1:24" x14ac:dyDescent="0.2">
      <c r="A492" s="7" t="s">
        <v>962</v>
      </c>
      <c r="B492" s="7" t="s">
        <v>324</v>
      </c>
      <c r="C492" s="8">
        <v>2</v>
      </c>
      <c r="D492" s="9">
        <v>3.75</v>
      </c>
      <c r="E492" s="10">
        <v>2900</v>
      </c>
      <c r="F492" s="10">
        <v>100</v>
      </c>
      <c r="G492" s="11">
        <f t="shared" si="56"/>
        <v>3.4482758620689653</v>
      </c>
      <c r="H492" s="10">
        <v>1700</v>
      </c>
      <c r="I492" s="9">
        <v>3.75</v>
      </c>
      <c r="J492" s="8">
        <v>1</v>
      </c>
      <c r="K492" s="9">
        <v>0</v>
      </c>
      <c r="L492" s="9">
        <v>0</v>
      </c>
      <c r="M492" s="9">
        <f t="shared" si="57"/>
        <v>0</v>
      </c>
      <c r="N492" s="9">
        <f t="shared" si="58"/>
        <v>6.8308668076109944</v>
      </c>
      <c r="O492" s="9">
        <f t="shared" si="59"/>
        <v>7.2508917954815617</v>
      </c>
      <c r="P492" s="11">
        <f t="shared" si="60"/>
        <v>-100</v>
      </c>
      <c r="Q492" s="11">
        <f t="shared" si="61"/>
        <v>-100</v>
      </c>
      <c r="R492" s="8">
        <v>0</v>
      </c>
      <c r="S492" s="8">
        <v>0</v>
      </c>
      <c r="T492" s="8">
        <v>0</v>
      </c>
      <c r="U492" s="11">
        <f t="shared" si="62"/>
        <v>0</v>
      </c>
      <c r="V492" s="11">
        <f t="shared" si="63"/>
        <v>0</v>
      </c>
      <c r="W492" s="9">
        <v>5</v>
      </c>
      <c r="X492" s="9">
        <v>8</v>
      </c>
    </row>
    <row r="493" spans="1:24" x14ac:dyDescent="0.2">
      <c r="A493" s="7" t="s">
        <v>962</v>
      </c>
      <c r="B493" s="7" t="s">
        <v>774</v>
      </c>
      <c r="C493" s="8">
        <v>1</v>
      </c>
      <c r="D493" s="9">
        <v>8</v>
      </c>
      <c r="E493" s="10">
        <v>1000</v>
      </c>
      <c r="F493" s="10">
        <v>400</v>
      </c>
      <c r="G493" s="11">
        <f t="shared" si="56"/>
        <v>40</v>
      </c>
      <c r="H493" s="10">
        <v>1400</v>
      </c>
      <c r="I493" s="9">
        <v>8</v>
      </c>
      <c r="J493" s="8">
        <v>1</v>
      </c>
      <c r="K493" s="9">
        <v>6.99</v>
      </c>
      <c r="L493" s="9">
        <v>6.99</v>
      </c>
      <c r="M493" s="9">
        <f t="shared" si="57"/>
        <v>4.9928571428571429</v>
      </c>
      <c r="N493" s="9">
        <f t="shared" si="58"/>
        <v>6.8308668076109944</v>
      </c>
      <c r="O493" s="9">
        <f t="shared" si="59"/>
        <v>7.2508917954815617</v>
      </c>
      <c r="P493" s="11">
        <f t="shared" si="60"/>
        <v>-26.907414776495564</v>
      </c>
      <c r="Q493" s="11">
        <f t="shared" si="61"/>
        <v>-31.141474956660186</v>
      </c>
      <c r="R493" s="8">
        <v>0</v>
      </c>
      <c r="S493" s="8">
        <v>0</v>
      </c>
      <c r="T493" s="8">
        <v>1</v>
      </c>
      <c r="U493" s="11">
        <f t="shared" si="62"/>
        <v>0</v>
      </c>
      <c r="V493" s="11">
        <f t="shared" si="63"/>
        <v>100</v>
      </c>
      <c r="W493" s="9">
        <v>3</v>
      </c>
      <c r="X493" s="9">
        <v>7</v>
      </c>
    </row>
    <row r="494" spans="1:24" x14ac:dyDescent="0.2">
      <c r="A494" s="7" t="s">
        <v>962</v>
      </c>
      <c r="B494" s="7" t="s">
        <v>1033</v>
      </c>
      <c r="C494" s="8">
        <v>1</v>
      </c>
      <c r="D494" s="9">
        <v>3</v>
      </c>
      <c r="E494" s="10">
        <v>1600</v>
      </c>
      <c r="F494" s="10">
        <v>700</v>
      </c>
      <c r="G494" s="11">
        <f t="shared" si="56"/>
        <v>43.75</v>
      </c>
      <c r="H494" s="10">
        <v>2300</v>
      </c>
      <c r="I494" s="9">
        <v>3</v>
      </c>
      <c r="J494" s="8">
        <v>1</v>
      </c>
      <c r="K494" s="9">
        <v>15.32</v>
      </c>
      <c r="L494" s="9">
        <v>15.32</v>
      </c>
      <c r="M494" s="9">
        <f t="shared" si="57"/>
        <v>6.6608695652173919</v>
      </c>
      <c r="N494" s="9">
        <f t="shared" si="58"/>
        <v>6.8308668076109944</v>
      </c>
      <c r="O494" s="9">
        <f t="shared" si="59"/>
        <v>7.2508917954815617</v>
      </c>
      <c r="P494" s="11">
        <f t="shared" si="60"/>
        <v>-2.4886628180802837</v>
      </c>
      <c r="Q494" s="11">
        <f t="shared" si="61"/>
        <v>-8.1372367276511532</v>
      </c>
      <c r="R494" s="8">
        <v>0</v>
      </c>
      <c r="S494" s="8">
        <v>1</v>
      </c>
      <c r="T494" s="8">
        <v>1</v>
      </c>
      <c r="U494" s="11">
        <f t="shared" si="62"/>
        <v>0</v>
      </c>
      <c r="V494" s="11">
        <f t="shared" si="63"/>
        <v>200</v>
      </c>
      <c r="W494" s="9">
        <v>2</v>
      </c>
      <c r="X494" s="9">
        <v>7</v>
      </c>
    </row>
    <row r="495" spans="1:24" x14ac:dyDescent="0.2">
      <c r="A495" s="7" t="s">
        <v>962</v>
      </c>
      <c r="B495" s="7" t="s">
        <v>857</v>
      </c>
      <c r="C495" s="8">
        <v>3</v>
      </c>
      <c r="D495" s="9">
        <v>11.67</v>
      </c>
      <c r="E495" s="10">
        <v>3100</v>
      </c>
      <c r="F495" s="10">
        <v>1000</v>
      </c>
      <c r="G495" s="11">
        <f t="shared" si="56"/>
        <v>32.258064516129032</v>
      </c>
      <c r="H495" s="10">
        <v>4100</v>
      </c>
      <c r="I495" s="9">
        <v>11.67</v>
      </c>
      <c r="J495" s="8">
        <v>3</v>
      </c>
      <c r="K495" s="9">
        <v>15.32</v>
      </c>
      <c r="L495" s="9">
        <v>15.32</v>
      </c>
      <c r="M495" s="9">
        <f t="shared" si="57"/>
        <v>3.7365853658536587</v>
      </c>
      <c r="N495" s="9">
        <f t="shared" si="58"/>
        <v>6.8308668076109944</v>
      </c>
      <c r="O495" s="9">
        <f t="shared" si="59"/>
        <v>7.2508917954815617</v>
      </c>
      <c r="P495" s="11">
        <f t="shared" si="60"/>
        <v>-45.298518166240157</v>
      </c>
      <c r="Q495" s="11">
        <f t="shared" si="61"/>
        <v>-48.467230359414067</v>
      </c>
      <c r="R495" s="8">
        <v>0</v>
      </c>
      <c r="S495" s="8">
        <v>1</v>
      </c>
      <c r="T495" s="8">
        <v>1</v>
      </c>
      <c r="U495" s="11">
        <f t="shared" si="62"/>
        <v>0</v>
      </c>
      <c r="V495" s="11">
        <f t="shared" si="63"/>
        <v>66.666666666666657</v>
      </c>
      <c r="W495" s="9">
        <v>4.67</v>
      </c>
      <c r="X495" s="9">
        <v>10.33</v>
      </c>
    </row>
    <row r="496" spans="1:24" x14ac:dyDescent="0.2">
      <c r="A496" s="7" t="s">
        <v>962</v>
      </c>
      <c r="B496" s="7" t="s">
        <v>685</v>
      </c>
      <c r="C496" s="8">
        <v>1</v>
      </c>
      <c r="D496" s="9">
        <v>2</v>
      </c>
      <c r="E496" s="10">
        <v>1900</v>
      </c>
      <c r="F496" s="10">
        <v>700</v>
      </c>
      <c r="G496" s="11">
        <f t="shared" si="56"/>
        <v>36.84210526315789</v>
      </c>
      <c r="H496" s="10">
        <v>2600</v>
      </c>
      <c r="I496" s="9">
        <v>2</v>
      </c>
      <c r="J496" s="8">
        <v>1</v>
      </c>
      <c r="K496" s="9">
        <v>27.1</v>
      </c>
      <c r="L496" s="9">
        <v>27.1</v>
      </c>
      <c r="M496" s="9">
        <f t="shared" si="57"/>
        <v>10.423076923076923</v>
      </c>
      <c r="N496" s="9">
        <f t="shared" si="58"/>
        <v>6.8308668076109944</v>
      </c>
      <c r="O496" s="9">
        <f t="shared" si="59"/>
        <v>7.2508917954815617</v>
      </c>
      <c r="P496" s="11">
        <f t="shared" si="60"/>
        <v>52.587910387353276</v>
      </c>
      <c r="Q496" s="11">
        <f t="shared" si="61"/>
        <v>43.748896233317517</v>
      </c>
      <c r="R496" s="8">
        <v>1</v>
      </c>
      <c r="S496" s="8">
        <v>1</v>
      </c>
      <c r="T496" s="8">
        <v>1</v>
      </c>
      <c r="U496" s="11">
        <f t="shared" si="62"/>
        <v>100</v>
      </c>
      <c r="V496" s="11">
        <f t="shared" si="63"/>
        <v>300</v>
      </c>
      <c r="W496" s="9">
        <v>1</v>
      </c>
      <c r="X496" s="9">
        <v>7</v>
      </c>
    </row>
    <row r="497" spans="1:24" x14ac:dyDescent="0.2">
      <c r="A497" s="7" t="s">
        <v>962</v>
      </c>
      <c r="B497" s="7" t="s">
        <v>179</v>
      </c>
      <c r="C497" s="8">
        <v>1</v>
      </c>
      <c r="D497" s="9">
        <v>6</v>
      </c>
      <c r="E497" s="10">
        <v>1200</v>
      </c>
      <c r="F497" s="10">
        <v>400</v>
      </c>
      <c r="G497" s="11">
        <f t="shared" si="56"/>
        <v>33.333333333333329</v>
      </c>
      <c r="H497" s="10">
        <v>1600</v>
      </c>
      <c r="I497" s="9">
        <v>6</v>
      </c>
      <c r="J497" s="8">
        <v>1</v>
      </c>
      <c r="K497" s="9">
        <v>0</v>
      </c>
      <c r="L497" s="9">
        <v>0</v>
      </c>
      <c r="M497" s="9">
        <f t="shared" si="57"/>
        <v>0</v>
      </c>
      <c r="N497" s="9">
        <f t="shared" si="58"/>
        <v>6.8308668076109944</v>
      </c>
      <c r="O497" s="9">
        <f t="shared" si="59"/>
        <v>7.2508917954815617</v>
      </c>
      <c r="P497" s="11">
        <f t="shared" si="60"/>
        <v>-100</v>
      </c>
      <c r="Q497" s="11">
        <f t="shared" si="61"/>
        <v>-100</v>
      </c>
      <c r="R497" s="8">
        <v>0</v>
      </c>
      <c r="S497" s="8">
        <v>0</v>
      </c>
      <c r="T497" s="8">
        <v>0</v>
      </c>
      <c r="U497" s="11">
        <f t="shared" si="62"/>
        <v>0</v>
      </c>
      <c r="V497" s="11">
        <f t="shared" si="63"/>
        <v>0</v>
      </c>
      <c r="W497" s="9">
        <v>5</v>
      </c>
      <c r="X497" s="9">
        <v>7</v>
      </c>
    </row>
    <row r="498" spans="1:24" x14ac:dyDescent="0.2">
      <c r="A498" s="7" t="s">
        <v>962</v>
      </c>
      <c r="B498" s="7" t="s">
        <v>274</v>
      </c>
      <c r="C498" s="8">
        <v>2</v>
      </c>
      <c r="D498" s="9">
        <v>8.5</v>
      </c>
      <c r="E498" s="10">
        <v>2100</v>
      </c>
      <c r="F498" s="10">
        <v>500</v>
      </c>
      <c r="G498" s="11">
        <f t="shared" si="56"/>
        <v>23.809523809523807</v>
      </c>
      <c r="H498" s="10">
        <v>2600</v>
      </c>
      <c r="I498" s="9">
        <v>8.5</v>
      </c>
      <c r="J498" s="8">
        <v>2</v>
      </c>
      <c r="K498" s="9">
        <v>0</v>
      </c>
      <c r="L498" s="9">
        <v>0</v>
      </c>
      <c r="M498" s="9">
        <f t="shared" si="57"/>
        <v>0</v>
      </c>
      <c r="N498" s="9">
        <f t="shared" si="58"/>
        <v>6.8308668076109944</v>
      </c>
      <c r="O498" s="9">
        <f t="shared" si="59"/>
        <v>7.2508917954815617</v>
      </c>
      <c r="P498" s="11">
        <f t="shared" si="60"/>
        <v>-100</v>
      </c>
      <c r="Q498" s="11">
        <f t="shared" si="61"/>
        <v>-100</v>
      </c>
      <c r="R498" s="8">
        <v>0</v>
      </c>
      <c r="S498" s="8">
        <v>0</v>
      </c>
      <c r="T498" s="8">
        <v>0</v>
      </c>
      <c r="U498" s="11">
        <f t="shared" si="62"/>
        <v>0</v>
      </c>
      <c r="V498" s="11">
        <f t="shared" si="63"/>
        <v>0</v>
      </c>
      <c r="W498" s="9">
        <v>5.5</v>
      </c>
      <c r="X498" s="9">
        <v>8</v>
      </c>
    </row>
    <row r="499" spans="1:24" x14ac:dyDescent="0.2">
      <c r="A499" s="7" t="s">
        <v>962</v>
      </c>
      <c r="B499" s="7" t="s">
        <v>357</v>
      </c>
      <c r="C499" s="8">
        <v>3</v>
      </c>
      <c r="D499" s="9">
        <v>9.33</v>
      </c>
      <c r="E499" s="10">
        <v>3100</v>
      </c>
      <c r="F499" s="10">
        <v>600</v>
      </c>
      <c r="G499" s="11">
        <f t="shared" si="56"/>
        <v>19.35483870967742</v>
      </c>
      <c r="H499" s="10">
        <v>2900</v>
      </c>
      <c r="I499" s="9">
        <v>9.33</v>
      </c>
      <c r="J499" s="8">
        <v>2</v>
      </c>
      <c r="K499" s="9">
        <v>0</v>
      </c>
      <c r="L499" s="9">
        <v>0</v>
      </c>
      <c r="M499" s="9">
        <f t="shared" si="57"/>
        <v>0</v>
      </c>
      <c r="N499" s="9">
        <f t="shared" si="58"/>
        <v>6.8308668076109944</v>
      </c>
      <c r="O499" s="9">
        <f t="shared" si="59"/>
        <v>7.2508917954815617</v>
      </c>
      <c r="P499" s="11">
        <f t="shared" si="60"/>
        <v>-100</v>
      </c>
      <c r="Q499" s="11">
        <f t="shared" si="61"/>
        <v>-100</v>
      </c>
      <c r="R499" s="8">
        <v>0</v>
      </c>
      <c r="S499" s="8">
        <v>0</v>
      </c>
      <c r="T499" s="8">
        <v>0</v>
      </c>
      <c r="U499" s="11">
        <f t="shared" si="62"/>
        <v>0</v>
      </c>
      <c r="V499" s="11">
        <f t="shared" si="63"/>
        <v>0</v>
      </c>
      <c r="W499" s="9">
        <v>6</v>
      </c>
      <c r="X499" s="9">
        <v>8</v>
      </c>
    </row>
    <row r="500" spans="1:24" x14ac:dyDescent="0.2">
      <c r="A500" s="7" t="s">
        <v>962</v>
      </c>
      <c r="B500" s="7" t="s">
        <v>263</v>
      </c>
      <c r="C500" s="8">
        <v>1</v>
      </c>
      <c r="D500" s="9">
        <v>15</v>
      </c>
      <c r="E500" s="10">
        <v>800</v>
      </c>
      <c r="F500" s="10">
        <v>200</v>
      </c>
      <c r="G500" s="11">
        <f t="shared" si="56"/>
        <v>25</v>
      </c>
      <c r="H500" s="10">
        <v>1000</v>
      </c>
      <c r="I500" s="9">
        <v>15</v>
      </c>
      <c r="J500" s="8">
        <v>1</v>
      </c>
      <c r="K500" s="9">
        <v>0</v>
      </c>
      <c r="L500" s="9">
        <v>0</v>
      </c>
      <c r="M500" s="9">
        <f t="shared" si="57"/>
        <v>0</v>
      </c>
      <c r="N500" s="9">
        <f t="shared" si="58"/>
        <v>6.8308668076109944</v>
      </c>
      <c r="O500" s="9">
        <f t="shared" si="59"/>
        <v>7.2508917954815617</v>
      </c>
      <c r="P500" s="11">
        <f t="shared" si="60"/>
        <v>-100</v>
      </c>
      <c r="Q500" s="11">
        <f t="shared" si="61"/>
        <v>-100</v>
      </c>
      <c r="R500" s="8">
        <v>0</v>
      </c>
      <c r="S500" s="8">
        <v>0</v>
      </c>
      <c r="T500" s="8">
        <v>0</v>
      </c>
      <c r="U500" s="11">
        <f t="shared" si="62"/>
        <v>0</v>
      </c>
      <c r="V500" s="11">
        <f t="shared" si="63"/>
        <v>0</v>
      </c>
      <c r="W500" s="9">
        <v>7</v>
      </c>
      <c r="X500" s="9">
        <v>7</v>
      </c>
    </row>
    <row r="501" spans="1:24" x14ac:dyDescent="0.2">
      <c r="A501" s="7" t="s">
        <v>962</v>
      </c>
      <c r="B501" s="7" t="s">
        <v>96</v>
      </c>
      <c r="C501" s="8">
        <v>2</v>
      </c>
      <c r="D501" s="9">
        <v>9.75</v>
      </c>
      <c r="E501" s="10">
        <v>2100</v>
      </c>
      <c r="F501" s="10">
        <v>200</v>
      </c>
      <c r="G501" s="11">
        <f t="shared" si="56"/>
        <v>9.5238095238095237</v>
      </c>
      <c r="H501" s="10">
        <v>1000</v>
      </c>
      <c r="I501" s="9">
        <v>9.75</v>
      </c>
      <c r="J501" s="8">
        <v>1</v>
      </c>
      <c r="K501" s="9">
        <v>0</v>
      </c>
      <c r="L501" s="9">
        <v>0</v>
      </c>
      <c r="M501" s="9">
        <f t="shared" si="57"/>
        <v>0</v>
      </c>
      <c r="N501" s="9">
        <f t="shared" si="58"/>
        <v>6.8308668076109944</v>
      </c>
      <c r="O501" s="9">
        <f t="shared" si="59"/>
        <v>7.2508917954815617</v>
      </c>
      <c r="P501" s="11">
        <f t="shared" si="60"/>
        <v>-100</v>
      </c>
      <c r="Q501" s="11">
        <f t="shared" si="61"/>
        <v>-100</v>
      </c>
      <c r="R501" s="8">
        <v>0</v>
      </c>
      <c r="S501" s="8">
        <v>0</v>
      </c>
      <c r="T501" s="8">
        <v>0</v>
      </c>
      <c r="U501" s="11">
        <f t="shared" si="62"/>
        <v>0</v>
      </c>
      <c r="V501" s="11">
        <f t="shared" si="63"/>
        <v>0</v>
      </c>
      <c r="W501" s="9">
        <v>7</v>
      </c>
      <c r="X501" s="9">
        <v>7</v>
      </c>
    </row>
    <row r="502" spans="1:24" x14ac:dyDescent="0.2">
      <c r="A502" s="7" t="s">
        <v>962</v>
      </c>
      <c r="B502" s="7" t="s">
        <v>1040</v>
      </c>
      <c r="C502" s="8">
        <v>1</v>
      </c>
      <c r="D502" s="9">
        <v>3.5</v>
      </c>
      <c r="E502" s="10">
        <v>1500</v>
      </c>
      <c r="F502" s="10">
        <v>600</v>
      </c>
      <c r="G502" s="11">
        <f t="shared" si="56"/>
        <v>40</v>
      </c>
      <c r="H502" s="10">
        <v>2100</v>
      </c>
      <c r="I502" s="9">
        <v>3.5</v>
      </c>
      <c r="J502" s="8">
        <v>1</v>
      </c>
      <c r="K502" s="9">
        <v>0</v>
      </c>
      <c r="L502" s="9">
        <v>0</v>
      </c>
      <c r="M502" s="9">
        <f t="shared" si="57"/>
        <v>0</v>
      </c>
      <c r="N502" s="9">
        <f t="shared" si="58"/>
        <v>6.8308668076109944</v>
      </c>
      <c r="O502" s="9">
        <f t="shared" si="59"/>
        <v>7.2508917954815617</v>
      </c>
      <c r="P502" s="11">
        <f t="shared" si="60"/>
        <v>-100</v>
      </c>
      <c r="Q502" s="11">
        <f t="shared" si="61"/>
        <v>-100</v>
      </c>
      <c r="R502" s="8">
        <v>0</v>
      </c>
      <c r="S502" s="8">
        <v>0</v>
      </c>
      <c r="T502" s="8">
        <v>0</v>
      </c>
      <c r="U502" s="11">
        <f t="shared" si="62"/>
        <v>0</v>
      </c>
      <c r="V502" s="11">
        <f t="shared" si="63"/>
        <v>0</v>
      </c>
      <c r="W502" s="9">
        <v>4</v>
      </c>
      <c r="X502" s="9">
        <v>7</v>
      </c>
    </row>
    <row r="503" spans="1:24" x14ac:dyDescent="0.2">
      <c r="A503" s="7" t="s">
        <v>962</v>
      </c>
      <c r="B503" s="7" t="s">
        <v>1041</v>
      </c>
      <c r="C503" s="8">
        <v>1</v>
      </c>
      <c r="D503" s="9">
        <v>3.5</v>
      </c>
      <c r="E503" s="10">
        <v>1500</v>
      </c>
      <c r="F503" s="10">
        <v>600</v>
      </c>
      <c r="G503" s="11">
        <f t="shared" si="56"/>
        <v>40</v>
      </c>
      <c r="H503" s="10">
        <v>2100</v>
      </c>
      <c r="I503" s="9">
        <v>3.5</v>
      </c>
      <c r="J503" s="8">
        <v>1</v>
      </c>
      <c r="K503" s="9">
        <v>0</v>
      </c>
      <c r="L503" s="9">
        <v>0</v>
      </c>
      <c r="M503" s="9">
        <f t="shared" si="57"/>
        <v>0</v>
      </c>
      <c r="N503" s="9">
        <f t="shared" si="58"/>
        <v>6.8308668076109944</v>
      </c>
      <c r="O503" s="9">
        <f t="shared" si="59"/>
        <v>7.2508917954815617</v>
      </c>
      <c r="P503" s="11">
        <f t="shared" si="60"/>
        <v>-100</v>
      </c>
      <c r="Q503" s="11">
        <f t="shared" si="61"/>
        <v>-100</v>
      </c>
      <c r="R503" s="8">
        <v>0</v>
      </c>
      <c r="S503" s="8">
        <v>0</v>
      </c>
      <c r="T503" s="8">
        <v>0</v>
      </c>
      <c r="U503" s="11">
        <f t="shared" si="62"/>
        <v>0</v>
      </c>
      <c r="V503" s="11">
        <f t="shared" si="63"/>
        <v>0</v>
      </c>
      <c r="W503" s="9">
        <v>4</v>
      </c>
      <c r="X503" s="9">
        <v>7</v>
      </c>
    </row>
    <row r="504" spans="1:24" x14ac:dyDescent="0.2">
      <c r="A504" s="7" t="s">
        <v>962</v>
      </c>
      <c r="B504" s="7" t="s">
        <v>760</v>
      </c>
      <c r="C504" s="8">
        <v>1</v>
      </c>
      <c r="D504" s="9">
        <v>6</v>
      </c>
      <c r="E504" s="10">
        <v>1200</v>
      </c>
      <c r="F504" s="10">
        <v>0</v>
      </c>
      <c r="G504" s="11">
        <f t="shared" si="56"/>
        <v>0</v>
      </c>
      <c r="H504" s="10">
        <v>0</v>
      </c>
      <c r="I504" s="9">
        <v>6</v>
      </c>
      <c r="J504" s="8">
        <v>0</v>
      </c>
      <c r="K504" s="9">
        <v>0</v>
      </c>
      <c r="L504" s="9">
        <v>0</v>
      </c>
      <c r="M504" s="9">
        <f t="shared" si="57"/>
        <v>0</v>
      </c>
      <c r="N504" s="9">
        <f t="shared" si="58"/>
        <v>6.8308668076109944</v>
      </c>
      <c r="O504" s="9">
        <f t="shared" si="59"/>
        <v>7.2508917954815617</v>
      </c>
      <c r="P504" s="11">
        <f t="shared" si="60"/>
        <v>-100</v>
      </c>
      <c r="Q504" s="11">
        <f t="shared" si="61"/>
        <v>-100</v>
      </c>
      <c r="R504" s="8">
        <v>0</v>
      </c>
      <c r="S504" s="8">
        <v>0</v>
      </c>
      <c r="T504" s="8">
        <v>0</v>
      </c>
      <c r="U504" s="11">
        <f t="shared" si="62"/>
        <v>0</v>
      </c>
      <c r="V504" s="11">
        <f t="shared" si="63"/>
        <v>0</v>
      </c>
      <c r="W504" s="9">
        <v>0</v>
      </c>
      <c r="X504" s="9">
        <v>0</v>
      </c>
    </row>
    <row r="505" spans="1:24" x14ac:dyDescent="0.2">
      <c r="A505" s="7" t="s">
        <v>962</v>
      </c>
      <c r="B505" s="7" t="s">
        <v>789</v>
      </c>
      <c r="C505" s="8">
        <v>2</v>
      </c>
      <c r="D505" s="9">
        <v>6.8</v>
      </c>
      <c r="E505" s="10">
        <v>2900</v>
      </c>
      <c r="F505" s="10">
        <v>200</v>
      </c>
      <c r="G505" s="11">
        <f t="shared" si="56"/>
        <v>6.8965517241379306</v>
      </c>
      <c r="H505" s="10">
        <v>1000</v>
      </c>
      <c r="I505" s="9">
        <v>6.8</v>
      </c>
      <c r="J505" s="8">
        <v>1</v>
      </c>
      <c r="K505" s="9">
        <v>0</v>
      </c>
      <c r="L505" s="9">
        <v>0</v>
      </c>
      <c r="M505" s="9">
        <f t="shared" si="57"/>
        <v>0</v>
      </c>
      <c r="N505" s="9">
        <f t="shared" si="58"/>
        <v>6.8308668076109944</v>
      </c>
      <c r="O505" s="9">
        <f t="shared" si="59"/>
        <v>7.2508917954815617</v>
      </c>
      <c r="P505" s="11">
        <f t="shared" si="60"/>
        <v>-100</v>
      </c>
      <c r="Q505" s="11">
        <f t="shared" si="61"/>
        <v>-100</v>
      </c>
      <c r="R505" s="8">
        <v>0</v>
      </c>
      <c r="S505" s="8">
        <v>0</v>
      </c>
      <c r="T505" s="8">
        <v>0</v>
      </c>
      <c r="U505" s="11">
        <f t="shared" si="62"/>
        <v>0</v>
      </c>
      <c r="V505" s="11">
        <f t="shared" si="63"/>
        <v>0</v>
      </c>
      <c r="W505" s="9">
        <v>4</v>
      </c>
      <c r="X505" s="9">
        <v>12</v>
      </c>
    </row>
    <row r="506" spans="1:24" x14ac:dyDescent="0.2">
      <c r="A506" s="7" t="s">
        <v>962</v>
      </c>
      <c r="B506" s="7" t="s">
        <v>1045</v>
      </c>
      <c r="C506" s="8">
        <v>1</v>
      </c>
      <c r="D506" s="9">
        <v>1.6</v>
      </c>
      <c r="E506" s="10">
        <v>2100</v>
      </c>
      <c r="F506" s="10">
        <v>0</v>
      </c>
      <c r="G506" s="11">
        <f t="shared" si="56"/>
        <v>0</v>
      </c>
      <c r="H506" s="10">
        <v>0</v>
      </c>
      <c r="I506" s="9">
        <v>1.6</v>
      </c>
      <c r="J506" s="8">
        <v>0</v>
      </c>
      <c r="K506" s="9">
        <v>0</v>
      </c>
      <c r="L506" s="9">
        <v>0</v>
      </c>
      <c r="M506" s="9">
        <f t="shared" si="57"/>
        <v>0</v>
      </c>
      <c r="N506" s="9">
        <f t="shared" si="58"/>
        <v>6.8308668076109944</v>
      </c>
      <c r="O506" s="9">
        <f t="shared" si="59"/>
        <v>7.2508917954815617</v>
      </c>
      <c r="P506" s="11">
        <f t="shared" si="60"/>
        <v>-100</v>
      </c>
      <c r="Q506" s="11">
        <f t="shared" si="61"/>
        <v>-100</v>
      </c>
      <c r="R506" s="8">
        <v>0</v>
      </c>
      <c r="S506" s="8">
        <v>0</v>
      </c>
      <c r="T506" s="8">
        <v>0</v>
      </c>
      <c r="U506" s="11">
        <f t="shared" si="62"/>
        <v>0</v>
      </c>
      <c r="V506" s="11">
        <f t="shared" si="63"/>
        <v>0</v>
      </c>
      <c r="W506" s="9">
        <v>0</v>
      </c>
      <c r="X506" s="9">
        <v>0</v>
      </c>
    </row>
    <row r="507" spans="1:24" x14ac:dyDescent="0.2">
      <c r="A507" s="7" t="s">
        <v>962</v>
      </c>
      <c r="B507" s="7" t="s">
        <v>440</v>
      </c>
      <c r="C507" s="8">
        <v>1</v>
      </c>
      <c r="D507" s="9">
        <v>12</v>
      </c>
      <c r="E507" s="10">
        <v>800</v>
      </c>
      <c r="F507" s="10">
        <v>0</v>
      </c>
      <c r="G507" s="11">
        <f t="shared" si="56"/>
        <v>0</v>
      </c>
      <c r="H507" s="10">
        <v>0</v>
      </c>
      <c r="I507" s="9">
        <v>12</v>
      </c>
      <c r="J507" s="8">
        <v>0</v>
      </c>
      <c r="K507" s="9">
        <v>0</v>
      </c>
      <c r="L507" s="9">
        <v>0</v>
      </c>
      <c r="M507" s="9">
        <f t="shared" si="57"/>
        <v>0</v>
      </c>
      <c r="N507" s="9">
        <f t="shared" si="58"/>
        <v>6.8308668076109944</v>
      </c>
      <c r="O507" s="9">
        <f t="shared" si="59"/>
        <v>7.2508917954815617</v>
      </c>
      <c r="P507" s="11">
        <f t="shared" si="60"/>
        <v>-100</v>
      </c>
      <c r="Q507" s="11">
        <f t="shared" si="61"/>
        <v>-100</v>
      </c>
      <c r="R507" s="8">
        <v>0</v>
      </c>
      <c r="S507" s="8">
        <v>0</v>
      </c>
      <c r="T507" s="8">
        <v>0</v>
      </c>
      <c r="U507" s="11">
        <f t="shared" si="62"/>
        <v>0</v>
      </c>
      <c r="V507" s="11">
        <f t="shared" si="63"/>
        <v>0</v>
      </c>
      <c r="W507" s="9">
        <v>0</v>
      </c>
      <c r="X507" s="9">
        <v>0</v>
      </c>
    </row>
    <row r="508" spans="1:24" x14ac:dyDescent="0.2">
      <c r="A508" s="7" t="s">
        <v>962</v>
      </c>
      <c r="B508" s="7" t="s">
        <v>441</v>
      </c>
      <c r="C508" s="8">
        <v>1</v>
      </c>
      <c r="D508" s="9">
        <v>12</v>
      </c>
      <c r="E508" s="10">
        <v>800</v>
      </c>
      <c r="F508" s="10">
        <v>0</v>
      </c>
      <c r="G508" s="11">
        <f t="shared" si="56"/>
        <v>0</v>
      </c>
      <c r="H508" s="10">
        <v>0</v>
      </c>
      <c r="I508" s="9">
        <v>12</v>
      </c>
      <c r="J508" s="8">
        <v>0</v>
      </c>
      <c r="K508" s="9">
        <v>0</v>
      </c>
      <c r="L508" s="9">
        <v>0</v>
      </c>
      <c r="M508" s="9">
        <f t="shared" si="57"/>
        <v>0</v>
      </c>
      <c r="N508" s="9">
        <f t="shared" si="58"/>
        <v>6.8308668076109944</v>
      </c>
      <c r="O508" s="9">
        <f t="shared" si="59"/>
        <v>7.2508917954815617</v>
      </c>
      <c r="P508" s="11">
        <f t="shared" si="60"/>
        <v>-100</v>
      </c>
      <c r="Q508" s="11">
        <f t="shared" si="61"/>
        <v>-100</v>
      </c>
      <c r="R508" s="8">
        <v>0</v>
      </c>
      <c r="S508" s="8">
        <v>0</v>
      </c>
      <c r="T508" s="8">
        <v>0</v>
      </c>
      <c r="U508" s="11">
        <f t="shared" si="62"/>
        <v>0</v>
      </c>
      <c r="V508" s="11">
        <f t="shared" si="63"/>
        <v>0</v>
      </c>
      <c r="W508" s="9">
        <v>0</v>
      </c>
      <c r="X508" s="9">
        <v>0</v>
      </c>
    </row>
    <row r="509" spans="1:24" x14ac:dyDescent="0.2">
      <c r="A509" s="7" t="s">
        <v>962</v>
      </c>
      <c r="B509" s="7" t="s">
        <v>1047</v>
      </c>
      <c r="C509" s="8">
        <v>1</v>
      </c>
      <c r="D509" s="9">
        <v>2.5</v>
      </c>
      <c r="E509" s="10">
        <v>1700</v>
      </c>
      <c r="F509" s="10">
        <v>0</v>
      </c>
      <c r="G509" s="11">
        <f t="shared" si="56"/>
        <v>0</v>
      </c>
      <c r="H509" s="10">
        <v>0</v>
      </c>
      <c r="I509" s="9">
        <v>2.5</v>
      </c>
      <c r="J509" s="8">
        <v>0</v>
      </c>
      <c r="K509" s="9">
        <v>0</v>
      </c>
      <c r="L509" s="9">
        <v>0</v>
      </c>
      <c r="M509" s="9">
        <f t="shared" si="57"/>
        <v>0</v>
      </c>
      <c r="N509" s="9">
        <f t="shared" si="58"/>
        <v>6.8308668076109944</v>
      </c>
      <c r="O509" s="9">
        <f t="shared" si="59"/>
        <v>7.2508917954815617</v>
      </c>
      <c r="P509" s="11">
        <f t="shared" si="60"/>
        <v>-100</v>
      </c>
      <c r="Q509" s="11">
        <f t="shared" si="61"/>
        <v>-100</v>
      </c>
      <c r="R509" s="8">
        <v>0</v>
      </c>
      <c r="S509" s="8">
        <v>0</v>
      </c>
      <c r="T509" s="8">
        <v>0</v>
      </c>
      <c r="U509" s="11">
        <f t="shared" si="62"/>
        <v>0</v>
      </c>
      <c r="V509" s="11">
        <f t="shared" si="63"/>
        <v>0</v>
      </c>
      <c r="W509" s="9">
        <v>0</v>
      </c>
      <c r="X509" s="9">
        <v>0</v>
      </c>
    </row>
    <row r="510" spans="1:24" x14ac:dyDescent="0.2">
      <c r="A510" s="7" t="s">
        <v>962</v>
      </c>
      <c r="B510" s="7" t="s">
        <v>1048</v>
      </c>
      <c r="C510" s="8">
        <v>1</v>
      </c>
      <c r="D510" s="9">
        <v>2.5</v>
      </c>
      <c r="E510" s="10">
        <v>1700</v>
      </c>
      <c r="F510" s="10">
        <v>0</v>
      </c>
      <c r="G510" s="11">
        <f t="shared" si="56"/>
        <v>0</v>
      </c>
      <c r="H510" s="10">
        <v>0</v>
      </c>
      <c r="I510" s="9">
        <v>2.5</v>
      </c>
      <c r="J510" s="8">
        <v>0</v>
      </c>
      <c r="K510" s="9">
        <v>0</v>
      </c>
      <c r="L510" s="9">
        <v>0</v>
      </c>
      <c r="M510" s="9">
        <f t="shared" si="57"/>
        <v>0</v>
      </c>
      <c r="N510" s="9">
        <f t="shared" si="58"/>
        <v>6.8308668076109944</v>
      </c>
      <c r="O510" s="9">
        <f t="shared" si="59"/>
        <v>7.2508917954815617</v>
      </c>
      <c r="P510" s="11">
        <f t="shared" si="60"/>
        <v>-100</v>
      </c>
      <c r="Q510" s="11">
        <f t="shared" si="61"/>
        <v>-100</v>
      </c>
      <c r="R510" s="8">
        <v>0</v>
      </c>
      <c r="S510" s="8">
        <v>0</v>
      </c>
      <c r="T510" s="8">
        <v>0</v>
      </c>
      <c r="U510" s="11">
        <f t="shared" si="62"/>
        <v>0</v>
      </c>
      <c r="V510" s="11">
        <f t="shared" si="63"/>
        <v>0</v>
      </c>
      <c r="W510" s="9">
        <v>0</v>
      </c>
      <c r="X510" s="9">
        <v>0</v>
      </c>
    </row>
    <row r="511" spans="1:24" x14ac:dyDescent="0.2">
      <c r="A511" s="7" t="s">
        <v>962</v>
      </c>
      <c r="B511" s="7" t="s">
        <v>406</v>
      </c>
      <c r="C511" s="8">
        <v>1</v>
      </c>
      <c r="D511" s="9">
        <v>3.5</v>
      </c>
      <c r="E511" s="10">
        <v>1500</v>
      </c>
      <c r="F511" s="10">
        <v>100</v>
      </c>
      <c r="G511" s="11">
        <f t="shared" si="56"/>
        <v>6.666666666666667</v>
      </c>
      <c r="H511" s="10">
        <v>1600</v>
      </c>
      <c r="I511" s="9">
        <v>3.5</v>
      </c>
      <c r="J511" s="8">
        <v>1</v>
      </c>
      <c r="K511" s="9">
        <v>0</v>
      </c>
      <c r="L511" s="9">
        <v>0</v>
      </c>
      <c r="M511" s="9">
        <f t="shared" si="57"/>
        <v>0</v>
      </c>
      <c r="N511" s="9">
        <f t="shared" si="58"/>
        <v>6.8308668076109944</v>
      </c>
      <c r="O511" s="9">
        <f t="shared" si="59"/>
        <v>7.2508917954815617</v>
      </c>
      <c r="P511" s="11">
        <f t="shared" si="60"/>
        <v>-100</v>
      </c>
      <c r="Q511" s="11">
        <f t="shared" si="61"/>
        <v>-100</v>
      </c>
      <c r="R511" s="8">
        <v>0</v>
      </c>
      <c r="S511" s="8">
        <v>0</v>
      </c>
      <c r="T511" s="8">
        <v>0</v>
      </c>
      <c r="U511" s="11">
        <f t="shared" si="62"/>
        <v>0</v>
      </c>
      <c r="V511" s="11">
        <f t="shared" si="63"/>
        <v>0</v>
      </c>
      <c r="W511" s="9">
        <v>4</v>
      </c>
      <c r="X511" s="9">
        <v>9</v>
      </c>
    </row>
    <row r="512" spans="1:24" x14ac:dyDescent="0.2">
      <c r="A512" s="7" t="s">
        <v>962</v>
      </c>
      <c r="B512" s="7" t="s">
        <v>594</v>
      </c>
      <c r="C512" s="8">
        <v>1</v>
      </c>
      <c r="D512" s="9">
        <v>12</v>
      </c>
      <c r="E512" s="10">
        <v>800</v>
      </c>
      <c r="F512" s="10">
        <v>100</v>
      </c>
      <c r="G512" s="11">
        <f t="shared" si="56"/>
        <v>12.5</v>
      </c>
      <c r="H512" s="10">
        <v>900</v>
      </c>
      <c r="I512" s="9">
        <v>12</v>
      </c>
      <c r="J512" s="8">
        <v>1</v>
      </c>
      <c r="K512" s="9">
        <v>0</v>
      </c>
      <c r="L512" s="9">
        <v>0</v>
      </c>
      <c r="M512" s="9">
        <f t="shared" si="57"/>
        <v>0</v>
      </c>
      <c r="N512" s="9">
        <f t="shared" si="58"/>
        <v>6.8308668076109944</v>
      </c>
      <c r="O512" s="9">
        <f t="shared" si="59"/>
        <v>7.2508917954815617</v>
      </c>
      <c r="P512" s="11">
        <f t="shared" si="60"/>
        <v>-100</v>
      </c>
      <c r="Q512" s="11">
        <f t="shared" si="61"/>
        <v>-100</v>
      </c>
      <c r="R512" s="8">
        <v>0</v>
      </c>
      <c r="S512" s="8">
        <v>0</v>
      </c>
      <c r="T512" s="8">
        <v>0</v>
      </c>
      <c r="U512" s="11">
        <f t="shared" si="62"/>
        <v>0</v>
      </c>
      <c r="V512" s="11">
        <f t="shared" si="63"/>
        <v>0</v>
      </c>
      <c r="W512" s="9">
        <v>5</v>
      </c>
      <c r="X512" s="9">
        <v>9</v>
      </c>
    </row>
    <row r="513" spans="1:24" x14ac:dyDescent="0.2">
      <c r="A513" s="7" t="s">
        <v>962</v>
      </c>
      <c r="B513" s="7" t="s">
        <v>1052</v>
      </c>
      <c r="C513" s="8">
        <v>1</v>
      </c>
      <c r="D513" s="9">
        <v>6</v>
      </c>
      <c r="E513" s="10">
        <v>1200</v>
      </c>
      <c r="F513" s="10">
        <v>100</v>
      </c>
      <c r="G513" s="11">
        <f t="shared" si="56"/>
        <v>8.3333333333333321</v>
      </c>
      <c r="H513" s="10">
        <v>1300</v>
      </c>
      <c r="I513" s="9">
        <v>6</v>
      </c>
      <c r="J513" s="8">
        <v>1</v>
      </c>
      <c r="K513" s="9">
        <v>10.98</v>
      </c>
      <c r="L513" s="9">
        <v>10.98</v>
      </c>
      <c r="M513" s="9">
        <f t="shared" si="57"/>
        <v>8.4461538461538463</v>
      </c>
      <c r="N513" s="9">
        <f t="shared" si="58"/>
        <v>6.8308668076109944</v>
      </c>
      <c r="O513" s="9">
        <f t="shared" si="59"/>
        <v>7.2508917954815617</v>
      </c>
      <c r="P513" s="11">
        <f t="shared" si="60"/>
        <v>23.646882365545309</v>
      </c>
      <c r="Q513" s="11">
        <f t="shared" si="61"/>
        <v>16.48434543482113</v>
      </c>
      <c r="R513" s="8">
        <v>0</v>
      </c>
      <c r="S513" s="8">
        <v>0</v>
      </c>
      <c r="T513" s="8">
        <v>1</v>
      </c>
      <c r="U513" s="11">
        <f t="shared" si="62"/>
        <v>0</v>
      </c>
      <c r="V513" s="11">
        <f t="shared" si="63"/>
        <v>100</v>
      </c>
      <c r="W513" s="9">
        <v>3</v>
      </c>
      <c r="X513" s="9">
        <v>9</v>
      </c>
    </row>
    <row r="514" spans="1:24" x14ac:dyDescent="0.2">
      <c r="A514" s="7" t="s">
        <v>962</v>
      </c>
      <c r="B514" s="7" t="s">
        <v>1053</v>
      </c>
      <c r="C514" s="8">
        <v>1</v>
      </c>
      <c r="D514" s="9">
        <v>6</v>
      </c>
      <c r="E514" s="10">
        <v>1200</v>
      </c>
      <c r="F514" s="10">
        <v>100</v>
      </c>
      <c r="G514" s="11">
        <f t="shared" ref="G514:G577" si="64">IF(E514&gt;0,(F514/E514)*100,0)</f>
        <v>8.3333333333333321</v>
      </c>
      <c r="H514" s="10">
        <v>1300</v>
      </c>
      <c r="I514" s="9">
        <v>6</v>
      </c>
      <c r="J514" s="8">
        <v>1</v>
      </c>
      <c r="K514" s="9">
        <v>10.98</v>
      </c>
      <c r="L514" s="9">
        <v>10.98</v>
      </c>
      <c r="M514" s="9">
        <f t="shared" ref="M514:M577" si="65">IF(H514&gt;0,(K514/H514)*1000,0)</f>
        <v>8.4461538461538463</v>
      </c>
      <c r="N514" s="9">
        <f t="shared" ref="N514:N577" si="66">IF(SUMIF($A$2:$A$2919,A514,$H$2:$H$2919)&gt;0,SUMIF($A$2:$A$2919,A514,$K$2:$K$2919)/SUMIF($A$2:$A$2919,A514,$H$2:$H$2919)*1000,0)</f>
        <v>6.8308668076109944</v>
      </c>
      <c r="O514" s="9">
        <f t="shared" ref="O514:O577" si="67">IF(SUM($H$2:$H$2919)&gt;0,SUM($K$2:$K$2919)/SUM($H$2:$H$2919)*1000,0)</f>
        <v>7.2508917954815617</v>
      </c>
      <c r="P514" s="11">
        <f t="shared" ref="P514:P577" si="68">IF(N514&gt;0,(M514-N514)/N514*100,0)</f>
        <v>23.646882365545309</v>
      </c>
      <c r="Q514" s="11">
        <f t="shared" ref="Q514:Q577" si="69">IF(O514&gt;0,(M514-O514)/O514*100,0)</f>
        <v>16.48434543482113</v>
      </c>
      <c r="R514" s="8">
        <v>0</v>
      </c>
      <c r="S514" s="8">
        <v>0</v>
      </c>
      <c r="T514" s="8">
        <v>1</v>
      </c>
      <c r="U514" s="11">
        <f t="shared" ref="U514:U577" si="70">IF(J514&gt;0,(R514/J514)*100,0)</f>
        <v>0</v>
      </c>
      <c r="V514" s="11">
        <f t="shared" ref="V514:V577" si="71">IF(J514&gt;0,((R514+S514+T514)/J514)*100,0)</f>
        <v>100</v>
      </c>
      <c r="W514" s="9">
        <v>3</v>
      </c>
      <c r="X514" s="9">
        <v>9</v>
      </c>
    </row>
    <row r="515" spans="1:24" x14ac:dyDescent="0.2">
      <c r="A515" s="7" t="s">
        <v>962</v>
      </c>
      <c r="B515" s="7" t="s">
        <v>366</v>
      </c>
      <c r="C515" s="8">
        <v>1</v>
      </c>
      <c r="D515" s="9">
        <v>30</v>
      </c>
      <c r="E515" s="10">
        <v>400</v>
      </c>
      <c r="F515" s="10">
        <v>0</v>
      </c>
      <c r="G515" s="11">
        <f t="shared" si="64"/>
        <v>0</v>
      </c>
      <c r="H515" s="10">
        <v>0</v>
      </c>
      <c r="I515" s="9">
        <v>30</v>
      </c>
      <c r="J515" s="8">
        <v>0</v>
      </c>
      <c r="K515" s="9">
        <v>0</v>
      </c>
      <c r="L515" s="9">
        <v>0</v>
      </c>
      <c r="M515" s="9">
        <f t="shared" si="65"/>
        <v>0</v>
      </c>
      <c r="N515" s="9">
        <f t="shared" si="66"/>
        <v>6.8308668076109944</v>
      </c>
      <c r="O515" s="9">
        <f t="shared" si="67"/>
        <v>7.2508917954815617</v>
      </c>
      <c r="P515" s="11">
        <f t="shared" si="68"/>
        <v>-100</v>
      </c>
      <c r="Q515" s="11">
        <f t="shared" si="69"/>
        <v>-100</v>
      </c>
      <c r="R515" s="8">
        <v>0</v>
      </c>
      <c r="S515" s="8">
        <v>0</v>
      </c>
      <c r="T515" s="8">
        <v>0</v>
      </c>
      <c r="U515" s="11">
        <f t="shared" si="70"/>
        <v>0</v>
      </c>
      <c r="V515" s="11">
        <f t="shared" si="71"/>
        <v>0</v>
      </c>
      <c r="W515" s="9">
        <v>0</v>
      </c>
      <c r="X515" s="9">
        <v>0</v>
      </c>
    </row>
    <row r="516" spans="1:24" x14ac:dyDescent="0.2">
      <c r="A516" s="7" t="s">
        <v>962</v>
      </c>
      <c r="B516" s="7" t="s">
        <v>1056</v>
      </c>
      <c r="C516" s="8">
        <v>1</v>
      </c>
      <c r="D516" s="9">
        <v>15</v>
      </c>
      <c r="E516" s="10">
        <v>800</v>
      </c>
      <c r="F516" s="10">
        <v>0</v>
      </c>
      <c r="G516" s="11">
        <f t="shared" si="64"/>
        <v>0</v>
      </c>
      <c r="H516" s="10">
        <v>800</v>
      </c>
      <c r="I516" s="9">
        <v>15</v>
      </c>
      <c r="J516" s="8">
        <v>1</v>
      </c>
      <c r="K516" s="9">
        <v>0</v>
      </c>
      <c r="L516" s="9">
        <v>0</v>
      </c>
      <c r="M516" s="9">
        <f t="shared" si="65"/>
        <v>0</v>
      </c>
      <c r="N516" s="9">
        <f t="shared" si="66"/>
        <v>6.8308668076109944</v>
      </c>
      <c r="O516" s="9">
        <f t="shared" si="67"/>
        <v>7.2508917954815617</v>
      </c>
      <c r="P516" s="11">
        <f t="shared" si="68"/>
        <v>-100</v>
      </c>
      <c r="Q516" s="11">
        <f t="shared" si="69"/>
        <v>-100</v>
      </c>
      <c r="R516" s="8">
        <v>0</v>
      </c>
      <c r="S516" s="8">
        <v>0</v>
      </c>
      <c r="T516" s="8">
        <v>0</v>
      </c>
      <c r="U516" s="11">
        <f t="shared" si="70"/>
        <v>0</v>
      </c>
      <c r="V516" s="11">
        <f t="shared" si="71"/>
        <v>0</v>
      </c>
      <c r="W516" s="9">
        <v>9</v>
      </c>
      <c r="X516" s="9">
        <v>9</v>
      </c>
    </row>
    <row r="517" spans="1:24" x14ac:dyDescent="0.2">
      <c r="A517" s="7" t="s">
        <v>962</v>
      </c>
      <c r="B517" s="7" t="s">
        <v>393</v>
      </c>
      <c r="C517" s="8">
        <v>2</v>
      </c>
      <c r="D517" s="9">
        <v>17.5</v>
      </c>
      <c r="E517" s="10">
        <v>1500</v>
      </c>
      <c r="F517" s="10">
        <v>100</v>
      </c>
      <c r="G517" s="11">
        <f t="shared" si="64"/>
        <v>6.666666666666667</v>
      </c>
      <c r="H517" s="10">
        <v>1600</v>
      </c>
      <c r="I517" s="9">
        <v>17.5</v>
      </c>
      <c r="J517" s="8">
        <v>2</v>
      </c>
      <c r="K517" s="9">
        <v>0</v>
      </c>
      <c r="L517" s="9">
        <v>0</v>
      </c>
      <c r="M517" s="9">
        <f t="shared" si="65"/>
        <v>0</v>
      </c>
      <c r="N517" s="9">
        <f t="shared" si="66"/>
        <v>6.8308668076109944</v>
      </c>
      <c r="O517" s="9">
        <f t="shared" si="67"/>
        <v>7.2508917954815617</v>
      </c>
      <c r="P517" s="11">
        <f t="shared" si="68"/>
        <v>-100</v>
      </c>
      <c r="Q517" s="11">
        <f t="shared" si="69"/>
        <v>-100</v>
      </c>
      <c r="R517" s="8">
        <v>0</v>
      </c>
      <c r="S517" s="8">
        <v>0</v>
      </c>
      <c r="T517" s="8">
        <v>0</v>
      </c>
      <c r="U517" s="11">
        <f t="shared" si="70"/>
        <v>0</v>
      </c>
      <c r="V517" s="11">
        <f t="shared" si="71"/>
        <v>0</v>
      </c>
      <c r="W517" s="9">
        <v>10.5</v>
      </c>
      <c r="X517" s="9">
        <v>10.5</v>
      </c>
    </row>
    <row r="518" spans="1:24" x14ac:dyDescent="0.2">
      <c r="A518" s="7" t="s">
        <v>962</v>
      </c>
      <c r="B518" s="7" t="s">
        <v>1058</v>
      </c>
      <c r="C518" s="8">
        <v>1</v>
      </c>
      <c r="D518" s="9">
        <v>20</v>
      </c>
      <c r="E518" s="10">
        <v>700</v>
      </c>
      <c r="F518" s="10">
        <v>0</v>
      </c>
      <c r="G518" s="11">
        <f t="shared" si="64"/>
        <v>0</v>
      </c>
      <c r="H518" s="10">
        <v>700</v>
      </c>
      <c r="I518" s="9">
        <v>20</v>
      </c>
      <c r="J518" s="8">
        <v>1</v>
      </c>
      <c r="K518" s="9">
        <v>163.41999999999999</v>
      </c>
      <c r="L518" s="9">
        <v>163.41999999999999</v>
      </c>
      <c r="M518" s="9">
        <f t="shared" si="65"/>
        <v>233.45714285714283</v>
      </c>
      <c r="N518" s="9">
        <f t="shared" si="66"/>
        <v>6.8308668076109944</v>
      </c>
      <c r="O518" s="9">
        <f t="shared" si="67"/>
        <v>7.2508917954815617</v>
      </c>
      <c r="P518" s="11">
        <f t="shared" si="68"/>
        <v>3317.6796215236322</v>
      </c>
      <c r="Q518" s="11">
        <f t="shared" si="69"/>
        <v>3119.7024785644035</v>
      </c>
      <c r="R518" s="8">
        <v>1</v>
      </c>
      <c r="S518" s="8">
        <v>1</v>
      </c>
      <c r="T518" s="8">
        <v>1</v>
      </c>
      <c r="U518" s="11">
        <f t="shared" si="70"/>
        <v>100</v>
      </c>
      <c r="V518" s="11">
        <f t="shared" si="71"/>
        <v>300</v>
      </c>
      <c r="W518" s="9">
        <v>1</v>
      </c>
      <c r="X518" s="9">
        <v>9</v>
      </c>
    </row>
    <row r="519" spans="1:24" x14ac:dyDescent="0.2">
      <c r="A519" s="7" t="s">
        <v>962</v>
      </c>
      <c r="B519" s="7" t="s">
        <v>614</v>
      </c>
      <c r="C519" s="8">
        <v>1</v>
      </c>
      <c r="D519" s="9">
        <v>20</v>
      </c>
      <c r="E519" s="10">
        <v>700</v>
      </c>
      <c r="F519" s="10">
        <v>0</v>
      </c>
      <c r="G519" s="11">
        <f t="shared" si="64"/>
        <v>0</v>
      </c>
      <c r="H519" s="10">
        <v>700</v>
      </c>
      <c r="I519" s="9">
        <v>20</v>
      </c>
      <c r="J519" s="8">
        <v>1</v>
      </c>
      <c r="K519" s="9">
        <v>163.41999999999999</v>
      </c>
      <c r="L519" s="9">
        <v>163.41999999999999</v>
      </c>
      <c r="M519" s="9">
        <f t="shared" si="65"/>
        <v>233.45714285714283</v>
      </c>
      <c r="N519" s="9">
        <f t="shared" si="66"/>
        <v>6.8308668076109944</v>
      </c>
      <c r="O519" s="9">
        <f t="shared" si="67"/>
        <v>7.2508917954815617</v>
      </c>
      <c r="P519" s="11">
        <f t="shared" si="68"/>
        <v>3317.6796215236322</v>
      </c>
      <c r="Q519" s="11">
        <f t="shared" si="69"/>
        <v>3119.7024785644035</v>
      </c>
      <c r="R519" s="8">
        <v>1</v>
      </c>
      <c r="S519" s="8">
        <v>1</v>
      </c>
      <c r="T519" s="8">
        <v>1</v>
      </c>
      <c r="U519" s="11">
        <f t="shared" si="70"/>
        <v>100</v>
      </c>
      <c r="V519" s="11">
        <f t="shared" si="71"/>
        <v>300</v>
      </c>
      <c r="W519" s="9">
        <v>1</v>
      </c>
      <c r="X519" s="9">
        <v>9</v>
      </c>
    </row>
    <row r="520" spans="1:24" x14ac:dyDescent="0.2">
      <c r="A520" s="7" t="s">
        <v>962</v>
      </c>
      <c r="B520" s="7" t="s">
        <v>1061</v>
      </c>
      <c r="C520" s="8">
        <v>1</v>
      </c>
      <c r="D520" s="9">
        <v>6</v>
      </c>
      <c r="E520" s="10">
        <v>1200</v>
      </c>
      <c r="F520" s="10">
        <v>100</v>
      </c>
      <c r="G520" s="11">
        <f t="shared" si="64"/>
        <v>8.3333333333333321</v>
      </c>
      <c r="H520" s="10">
        <v>1300</v>
      </c>
      <c r="I520" s="9">
        <v>6</v>
      </c>
      <c r="J520" s="8">
        <v>1</v>
      </c>
      <c r="K520" s="9">
        <v>23.37</v>
      </c>
      <c r="L520" s="9">
        <v>23.37</v>
      </c>
      <c r="M520" s="9">
        <f t="shared" si="65"/>
        <v>17.976923076923079</v>
      </c>
      <c r="N520" s="9">
        <f t="shared" si="66"/>
        <v>6.8308668076109944</v>
      </c>
      <c r="O520" s="9">
        <f t="shared" si="67"/>
        <v>7.2508917954815617</v>
      </c>
      <c r="P520" s="11">
        <f t="shared" si="68"/>
        <v>163.17191629169344</v>
      </c>
      <c r="Q520" s="11">
        <f t="shared" si="69"/>
        <v>147.92706309761112</v>
      </c>
      <c r="R520" s="8">
        <v>0</v>
      </c>
      <c r="S520" s="8">
        <v>1</v>
      </c>
      <c r="T520" s="8">
        <v>1</v>
      </c>
      <c r="U520" s="11">
        <f t="shared" si="70"/>
        <v>0</v>
      </c>
      <c r="V520" s="11">
        <f t="shared" si="71"/>
        <v>200</v>
      </c>
      <c r="W520" s="9">
        <v>2</v>
      </c>
      <c r="X520" s="9">
        <v>9</v>
      </c>
    </row>
    <row r="521" spans="1:24" x14ac:dyDescent="0.2">
      <c r="A521" s="7" t="s">
        <v>962</v>
      </c>
      <c r="B521" s="7" t="s">
        <v>445</v>
      </c>
      <c r="C521" s="8">
        <v>2</v>
      </c>
      <c r="D521" s="9">
        <v>7</v>
      </c>
      <c r="E521" s="10">
        <v>2300</v>
      </c>
      <c r="F521" s="10">
        <v>100</v>
      </c>
      <c r="G521" s="11">
        <f t="shared" si="64"/>
        <v>4.3478260869565215</v>
      </c>
      <c r="H521" s="10">
        <v>1500</v>
      </c>
      <c r="I521" s="9">
        <v>7</v>
      </c>
      <c r="J521" s="8">
        <v>1</v>
      </c>
      <c r="K521" s="9">
        <v>0</v>
      </c>
      <c r="L521" s="9">
        <v>0</v>
      </c>
      <c r="M521" s="9">
        <f t="shared" si="65"/>
        <v>0</v>
      </c>
      <c r="N521" s="9">
        <f t="shared" si="66"/>
        <v>6.8308668076109944</v>
      </c>
      <c r="O521" s="9">
        <f t="shared" si="67"/>
        <v>7.2508917954815617</v>
      </c>
      <c r="P521" s="11">
        <f t="shared" si="68"/>
        <v>-100</v>
      </c>
      <c r="Q521" s="11">
        <f t="shared" si="69"/>
        <v>-100</v>
      </c>
      <c r="R521" s="8">
        <v>0</v>
      </c>
      <c r="S521" s="8">
        <v>0</v>
      </c>
      <c r="T521" s="8">
        <v>0</v>
      </c>
      <c r="U521" s="11">
        <f t="shared" si="70"/>
        <v>0</v>
      </c>
      <c r="V521" s="11">
        <f t="shared" si="71"/>
        <v>0</v>
      </c>
      <c r="W521" s="9">
        <v>7</v>
      </c>
      <c r="X521" s="9">
        <v>9</v>
      </c>
    </row>
    <row r="522" spans="1:24" x14ac:dyDescent="0.2">
      <c r="A522" s="7" t="s">
        <v>962</v>
      </c>
      <c r="B522" s="7" t="s">
        <v>341</v>
      </c>
      <c r="C522" s="8">
        <v>1</v>
      </c>
      <c r="D522" s="9">
        <v>8</v>
      </c>
      <c r="E522" s="10">
        <v>1000</v>
      </c>
      <c r="F522" s="10">
        <v>200</v>
      </c>
      <c r="G522" s="11">
        <f t="shared" si="64"/>
        <v>20</v>
      </c>
      <c r="H522" s="10">
        <v>1200</v>
      </c>
      <c r="I522" s="9">
        <v>8</v>
      </c>
      <c r="J522" s="8">
        <v>1</v>
      </c>
      <c r="K522" s="9">
        <v>0</v>
      </c>
      <c r="L522" s="9">
        <v>0</v>
      </c>
      <c r="M522" s="9">
        <f t="shared" si="65"/>
        <v>0</v>
      </c>
      <c r="N522" s="9">
        <f t="shared" si="66"/>
        <v>6.8308668076109944</v>
      </c>
      <c r="O522" s="9">
        <f t="shared" si="67"/>
        <v>7.2508917954815617</v>
      </c>
      <c r="P522" s="11">
        <f t="shared" si="68"/>
        <v>-100</v>
      </c>
      <c r="Q522" s="11">
        <f t="shared" si="69"/>
        <v>-100</v>
      </c>
      <c r="R522" s="8">
        <v>0</v>
      </c>
      <c r="S522" s="8">
        <v>0</v>
      </c>
      <c r="T522" s="8">
        <v>0</v>
      </c>
      <c r="U522" s="11">
        <f t="shared" si="70"/>
        <v>0</v>
      </c>
      <c r="V522" s="11">
        <f t="shared" si="71"/>
        <v>0</v>
      </c>
      <c r="W522" s="9">
        <v>6</v>
      </c>
      <c r="X522" s="9">
        <v>9</v>
      </c>
    </row>
    <row r="523" spans="1:24" x14ac:dyDescent="0.2">
      <c r="A523" s="7" t="s">
        <v>962</v>
      </c>
      <c r="B523" s="7" t="s">
        <v>1065</v>
      </c>
      <c r="C523" s="8">
        <v>1</v>
      </c>
      <c r="D523" s="9">
        <v>3</v>
      </c>
      <c r="E523" s="10">
        <v>1600</v>
      </c>
      <c r="F523" s="10">
        <v>100</v>
      </c>
      <c r="G523" s="11">
        <f t="shared" si="64"/>
        <v>6.25</v>
      </c>
      <c r="H523" s="10">
        <v>1700</v>
      </c>
      <c r="I523" s="9">
        <v>3</v>
      </c>
      <c r="J523" s="8">
        <v>1</v>
      </c>
      <c r="K523" s="9">
        <v>0</v>
      </c>
      <c r="L523" s="9">
        <v>0</v>
      </c>
      <c r="M523" s="9">
        <f t="shared" si="65"/>
        <v>0</v>
      </c>
      <c r="N523" s="9">
        <f t="shared" si="66"/>
        <v>6.8308668076109944</v>
      </c>
      <c r="O523" s="9">
        <f t="shared" si="67"/>
        <v>7.2508917954815617</v>
      </c>
      <c r="P523" s="11">
        <f t="shared" si="68"/>
        <v>-100</v>
      </c>
      <c r="Q523" s="11">
        <f t="shared" si="69"/>
        <v>-100</v>
      </c>
      <c r="R523" s="8">
        <v>0</v>
      </c>
      <c r="S523" s="8">
        <v>0</v>
      </c>
      <c r="T523" s="8">
        <v>0</v>
      </c>
      <c r="U523" s="11">
        <f t="shared" si="70"/>
        <v>0</v>
      </c>
      <c r="V523" s="11">
        <f t="shared" si="71"/>
        <v>0</v>
      </c>
      <c r="W523" s="9">
        <v>8</v>
      </c>
      <c r="X523" s="9">
        <v>9</v>
      </c>
    </row>
    <row r="524" spans="1:24" x14ac:dyDescent="0.2">
      <c r="A524" s="7" t="s">
        <v>962</v>
      </c>
      <c r="B524" s="7" t="s">
        <v>373</v>
      </c>
      <c r="C524" s="8">
        <v>1</v>
      </c>
      <c r="D524" s="9">
        <v>10</v>
      </c>
      <c r="E524" s="10">
        <v>900</v>
      </c>
      <c r="F524" s="10">
        <v>0</v>
      </c>
      <c r="G524" s="11">
        <f t="shared" si="64"/>
        <v>0</v>
      </c>
      <c r="H524" s="10">
        <v>0</v>
      </c>
      <c r="I524" s="9">
        <v>10</v>
      </c>
      <c r="J524" s="8">
        <v>0</v>
      </c>
      <c r="K524" s="9">
        <v>0</v>
      </c>
      <c r="L524" s="9">
        <v>0</v>
      </c>
      <c r="M524" s="9">
        <f t="shared" si="65"/>
        <v>0</v>
      </c>
      <c r="N524" s="9">
        <f t="shared" si="66"/>
        <v>6.8308668076109944</v>
      </c>
      <c r="O524" s="9">
        <f t="shared" si="67"/>
        <v>7.2508917954815617</v>
      </c>
      <c r="P524" s="11">
        <f t="shared" si="68"/>
        <v>-100</v>
      </c>
      <c r="Q524" s="11">
        <f t="shared" si="69"/>
        <v>-100</v>
      </c>
      <c r="R524" s="8">
        <v>0</v>
      </c>
      <c r="S524" s="8">
        <v>0</v>
      </c>
      <c r="T524" s="8">
        <v>0</v>
      </c>
      <c r="U524" s="11">
        <f t="shared" si="70"/>
        <v>0</v>
      </c>
      <c r="V524" s="11">
        <f t="shared" si="71"/>
        <v>0</v>
      </c>
      <c r="W524" s="9">
        <v>0</v>
      </c>
      <c r="X524" s="9">
        <v>0</v>
      </c>
    </row>
    <row r="525" spans="1:24" x14ac:dyDescent="0.2">
      <c r="A525" s="7" t="s">
        <v>962</v>
      </c>
      <c r="B525" s="7" t="s">
        <v>804</v>
      </c>
      <c r="C525" s="8">
        <v>1</v>
      </c>
      <c r="D525" s="9">
        <v>2.5</v>
      </c>
      <c r="E525" s="10">
        <v>1700</v>
      </c>
      <c r="F525" s="10">
        <v>400</v>
      </c>
      <c r="G525" s="11">
        <f t="shared" si="64"/>
        <v>23.52941176470588</v>
      </c>
      <c r="H525" s="10">
        <v>2100</v>
      </c>
      <c r="I525" s="9">
        <v>2.5</v>
      </c>
      <c r="J525" s="8">
        <v>1</v>
      </c>
      <c r="K525" s="9">
        <v>0</v>
      </c>
      <c r="L525" s="9">
        <v>0</v>
      </c>
      <c r="M525" s="9">
        <f t="shared" si="65"/>
        <v>0</v>
      </c>
      <c r="N525" s="9">
        <f t="shared" si="66"/>
        <v>6.8308668076109944</v>
      </c>
      <c r="O525" s="9">
        <f t="shared" si="67"/>
        <v>7.2508917954815617</v>
      </c>
      <c r="P525" s="11">
        <f t="shared" si="68"/>
        <v>-100</v>
      </c>
      <c r="Q525" s="11">
        <f t="shared" si="69"/>
        <v>-100</v>
      </c>
      <c r="R525" s="8">
        <v>0</v>
      </c>
      <c r="S525" s="8">
        <v>0</v>
      </c>
      <c r="T525" s="8">
        <v>0</v>
      </c>
      <c r="U525" s="11">
        <f t="shared" si="70"/>
        <v>0</v>
      </c>
      <c r="V525" s="11">
        <f t="shared" si="71"/>
        <v>0</v>
      </c>
      <c r="W525" s="9">
        <v>6</v>
      </c>
      <c r="X525" s="9">
        <v>7</v>
      </c>
    </row>
    <row r="526" spans="1:24" x14ac:dyDescent="0.2">
      <c r="A526" s="7" t="s">
        <v>962</v>
      </c>
      <c r="B526" s="7" t="s">
        <v>1069</v>
      </c>
      <c r="C526" s="8">
        <v>1</v>
      </c>
      <c r="D526" s="9">
        <v>2.5</v>
      </c>
      <c r="E526" s="10">
        <v>1700</v>
      </c>
      <c r="F526" s="10">
        <v>400</v>
      </c>
      <c r="G526" s="11">
        <f t="shared" si="64"/>
        <v>23.52941176470588</v>
      </c>
      <c r="H526" s="10">
        <v>2100</v>
      </c>
      <c r="I526" s="9">
        <v>2.5</v>
      </c>
      <c r="J526" s="8">
        <v>1</v>
      </c>
      <c r="K526" s="9">
        <v>0</v>
      </c>
      <c r="L526" s="9">
        <v>0</v>
      </c>
      <c r="M526" s="9">
        <f t="shared" si="65"/>
        <v>0</v>
      </c>
      <c r="N526" s="9">
        <f t="shared" si="66"/>
        <v>6.8308668076109944</v>
      </c>
      <c r="O526" s="9">
        <f t="shared" si="67"/>
        <v>7.2508917954815617</v>
      </c>
      <c r="P526" s="11">
        <f t="shared" si="68"/>
        <v>-100</v>
      </c>
      <c r="Q526" s="11">
        <f t="shared" si="69"/>
        <v>-100</v>
      </c>
      <c r="R526" s="8">
        <v>0</v>
      </c>
      <c r="S526" s="8">
        <v>0</v>
      </c>
      <c r="T526" s="8">
        <v>0</v>
      </c>
      <c r="U526" s="11">
        <f t="shared" si="70"/>
        <v>0</v>
      </c>
      <c r="V526" s="11">
        <f t="shared" si="71"/>
        <v>0</v>
      </c>
      <c r="W526" s="9">
        <v>6</v>
      </c>
      <c r="X526" s="9">
        <v>7</v>
      </c>
    </row>
    <row r="527" spans="1:24" x14ac:dyDescent="0.2">
      <c r="A527" s="7" t="s">
        <v>962</v>
      </c>
      <c r="B527" s="7" t="s">
        <v>275</v>
      </c>
      <c r="C527" s="8">
        <v>2</v>
      </c>
      <c r="D527" s="9">
        <v>6.5</v>
      </c>
      <c r="E527" s="10">
        <v>2500</v>
      </c>
      <c r="F527" s="10">
        <v>300</v>
      </c>
      <c r="G527" s="11">
        <f t="shared" si="64"/>
        <v>12</v>
      </c>
      <c r="H527" s="10">
        <v>1200</v>
      </c>
      <c r="I527" s="9">
        <v>6.5</v>
      </c>
      <c r="J527" s="8">
        <v>1</v>
      </c>
      <c r="K527" s="9">
        <v>69.73</v>
      </c>
      <c r="L527" s="9">
        <v>69.73</v>
      </c>
      <c r="M527" s="9">
        <f t="shared" si="65"/>
        <v>58.108333333333341</v>
      </c>
      <c r="N527" s="9">
        <f t="shared" si="66"/>
        <v>6.8308668076109944</v>
      </c>
      <c r="O527" s="9">
        <f t="shared" si="67"/>
        <v>7.2508917954815617</v>
      </c>
      <c r="P527" s="11">
        <f t="shared" si="68"/>
        <v>750.67290828432886</v>
      </c>
      <c r="Q527" s="11">
        <f t="shared" si="69"/>
        <v>701.39567617798275</v>
      </c>
      <c r="R527" s="8">
        <v>1</v>
      </c>
      <c r="S527" s="8">
        <v>1</v>
      </c>
      <c r="T527" s="8">
        <v>1</v>
      </c>
      <c r="U527" s="11">
        <f t="shared" si="70"/>
        <v>100</v>
      </c>
      <c r="V527" s="11">
        <f t="shared" si="71"/>
        <v>300</v>
      </c>
      <c r="W527" s="9">
        <v>1</v>
      </c>
      <c r="X527" s="9">
        <v>7</v>
      </c>
    </row>
    <row r="528" spans="1:24" x14ac:dyDescent="0.2">
      <c r="A528" s="7" t="s">
        <v>962</v>
      </c>
      <c r="B528" s="7" t="s">
        <v>414</v>
      </c>
      <c r="C528" s="8">
        <v>1</v>
      </c>
      <c r="D528" s="9">
        <v>20</v>
      </c>
      <c r="E528" s="10">
        <v>700</v>
      </c>
      <c r="F528" s="10">
        <v>0</v>
      </c>
      <c r="G528" s="11">
        <f t="shared" si="64"/>
        <v>0</v>
      </c>
      <c r="H528" s="10">
        <v>700</v>
      </c>
      <c r="I528" s="9">
        <v>20</v>
      </c>
      <c r="J528" s="8">
        <v>1</v>
      </c>
      <c r="K528" s="9">
        <v>0</v>
      </c>
      <c r="L528" s="9">
        <v>0</v>
      </c>
      <c r="M528" s="9">
        <f t="shared" si="65"/>
        <v>0</v>
      </c>
      <c r="N528" s="9">
        <f t="shared" si="66"/>
        <v>6.8308668076109944</v>
      </c>
      <c r="O528" s="9">
        <f t="shared" si="67"/>
        <v>7.2508917954815617</v>
      </c>
      <c r="P528" s="11">
        <f t="shared" si="68"/>
        <v>-100</v>
      </c>
      <c r="Q528" s="11">
        <f t="shared" si="69"/>
        <v>-100</v>
      </c>
      <c r="R528" s="8">
        <v>0</v>
      </c>
      <c r="S528" s="8">
        <v>0</v>
      </c>
      <c r="T528" s="8">
        <v>0</v>
      </c>
      <c r="U528" s="11">
        <f t="shared" si="70"/>
        <v>0</v>
      </c>
      <c r="V528" s="11">
        <f t="shared" si="71"/>
        <v>0</v>
      </c>
      <c r="W528" s="9">
        <v>7</v>
      </c>
      <c r="X528" s="9">
        <v>7</v>
      </c>
    </row>
    <row r="529" spans="1:24" x14ac:dyDescent="0.2">
      <c r="A529" s="7" t="s">
        <v>962</v>
      </c>
      <c r="B529" s="7" t="s">
        <v>891</v>
      </c>
      <c r="C529" s="8">
        <v>1</v>
      </c>
      <c r="D529" s="9">
        <v>20</v>
      </c>
      <c r="E529" s="10">
        <v>700</v>
      </c>
      <c r="F529" s="10">
        <v>0</v>
      </c>
      <c r="G529" s="11">
        <f t="shared" si="64"/>
        <v>0</v>
      </c>
      <c r="H529" s="10">
        <v>700</v>
      </c>
      <c r="I529" s="9">
        <v>20</v>
      </c>
      <c r="J529" s="8">
        <v>1</v>
      </c>
      <c r="K529" s="9">
        <v>0</v>
      </c>
      <c r="L529" s="9">
        <v>0</v>
      </c>
      <c r="M529" s="9">
        <f t="shared" si="65"/>
        <v>0</v>
      </c>
      <c r="N529" s="9">
        <f t="shared" si="66"/>
        <v>6.8308668076109944</v>
      </c>
      <c r="O529" s="9">
        <f t="shared" si="67"/>
        <v>7.2508917954815617</v>
      </c>
      <c r="P529" s="11">
        <f t="shared" si="68"/>
        <v>-100</v>
      </c>
      <c r="Q529" s="11">
        <f t="shared" si="69"/>
        <v>-100</v>
      </c>
      <c r="R529" s="8">
        <v>0</v>
      </c>
      <c r="S529" s="8">
        <v>0</v>
      </c>
      <c r="T529" s="8">
        <v>0</v>
      </c>
      <c r="U529" s="11">
        <f t="shared" si="70"/>
        <v>0</v>
      </c>
      <c r="V529" s="11">
        <f t="shared" si="71"/>
        <v>0</v>
      </c>
      <c r="W529" s="9">
        <v>7</v>
      </c>
      <c r="X529" s="9">
        <v>7</v>
      </c>
    </row>
    <row r="530" spans="1:24" x14ac:dyDescent="0.2">
      <c r="A530" s="7" t="s">
        <v>962</v>
      </c>
      <c r="B530" s="7" t="s">
        <v>378</v>
      </c>
      <c r="C530" s="8">
        <v>1</v>
      </c>
      <c r="D530" s="9">
        <v>5</v>
      </c>
      <c r="E530" s="10">
        <v>1300</v>
      </c>
      <c r="F530" s="10">
        <v>200</v>
      </c>
      <c r="G530" s="11">
        <f t="shared" si="64"/>
        <v>15.384615384615385</v>
      </c>
      <c r="H530" s="10">
        <v>1500</v>
      </c>
      <c r="I530" s="9">
        <v>5</v>
      </c>
      <c r="J530" s="8">
        <v>1</v>
      </c>
      <c r="K530" s="9">
        <v>8.1300000000000008</v>
      </c>
      <c r="L530" s="9">
        <v>8.1300000000000008</v>
      </c>
      <c r="M530" s="9">
        <f t="shared" si="65"/>
        <v>5.42</v>
      </c>
      <c r="N530" s="9">
        <f t="shared" si="66"/>
        <v>6.8308668076109944</v>
      </c>
      <c r="O530" s="9">
        <f t="shared" si="67"/>
        <v>7.2508917954815617</v>
      </c>
      <c r="P530" s="11">
        <f t="shared" si="68"/>
        <v>-20.654286598576302</v>
      </c>
      <c r="Q530" s="11">
        <f t="shared" si="69"/>
        <v>-25.250573958674892</v>
      </c>
      <c r="R530" s="8">
        <v>0</v>
      </c>
      <c r="S530" s="8">
        <v>0</v>
      </c>
      <c r="T530" s="8">
        <v>1</v>
      </c>
      <c r="U530" s="11">
        <f t="shared" si="70"/>
        <v>0</v>
      </c>
      <c r="V530" s="11">
        <f t="shared" si="71"/>
        <v>100</v>
      </c>
      <c r="W530" s="9">
        <v>3</v>
      </c>
      <c r="X530" s="9">
        <v>7</v>
      </c>
    </row>
    <row r="531" spans="1:24" x14ac:dyDescent="0.2">
      <c r="A531" s="7" t="s">
        <v>962</v>
      </c>
      <c r="B531" s="7" t="s">
        <v>489</v>
      </c>
      <c r="C531" s="8">
        <v>1</v>
      </c>
      <c r="D531" s="9">
        <v>30</v>
      </c>
      <c r="E531" s="10">
        <v>400</v>
      </c>
      <c r="F531" s="10">
        <v>0</v>
      </c>
      <c r="G531" s="11">
        <f t="shared" si="64"/>
        <v>0</v>
      </c>
      <c r="H531" s="10">
        <v>0</v>
      </c>
      <c r="I531" s="9">
        <v>30</v>
      </c>
      <c r="J531" s="8">
        <v>0</v>
      </c>
      <c r="K531" s="9">
        <v>0</v>
      </c>
      <c r="L531" s="9">
        <v>0</v>
      </c>
      <c r="M531" s="9">
        <f t="shared" si="65"/>
        <v>0</v>
      </c>
      <c r="N531" s="9">
        <f t="shared" si="66"/>
        <v>6.8308668076109944</v>
      </c>
      <c r="O531" s="9">
        <f t="shared" si="67"/>
        <v>7.2508917954815617</v>
      </c>
      <c r="P531" s="11">
        <f t="shared" si="68"/>
        <v>-100</v>
      </c>
      <c r="Q531" s="11">
        <f t="shared" si="69"/>
        <v>-100</v>
      </c>
      <c r="R531" s="8">
        <v>0</v>
      </c>
      <c r="S531" s="8">
        <v>0</v>
      </c>
      <c r="T531" s="8">
        <v>0</v>
      </c>
      <c r="U531" s="11">
        <f t="shared" si="70"/>
        <v>0</v>
      </c>
      <c r="V531" s="11">
        <f t="shared" si="71"/>
        <v>0</v>
      </c>
      <c r="W531" s="9">
        <v>0</v>
      </c>
      <c r="X531" s="9">
        <v>0</v>
      </c>
    </row>
    <row r="532" spans="1:24" x14ac:dyDescent="0.2">
      <c r="A532" s="7" t="s">
        <v>962</v>
      </c>
      <c r="B532" s="7" t="s">
        <v>1078</v>
      </c>
      <c r="C532" s="8">
        <v>1</v>
      </c>
      <c r="D532" s="9">
        <v>30</v>
      </c>
      <c r="E532" s="10">
        <v>400</v>
      </c>
      <c r="F532" s="10">
        <v>0</v>
      </c>
      <c r="G532" s="11">
        <f t="shared" si="64"/>
        <v>0</v>
      </c>
      <c r="H532" s="10">
        <v>0</v>
      </c>
      <c r="I532" s="9">
        <v>30</v>
      </c>
      <c r="J532" s="8">
        <v>0</v>
      </c>
      <c r="K532" s="9">
        <v>0</v>
      </c>
      <c r="L532" s="9">
        <v>0</v>
      </c>
      <c r="M532" s="9">
        <f t="shared" si="65"/>
        <v>0</v>
      </c>
      <c r="N532" s="9">
        <f t="shared" si="66"/>
        <v>6.8308668076109944</v>
      </c>
      <c r="O532" s="9">
        <f t="shared" si="67"/>
        <v>7.2508917954815617</v>
      </c>
      <c r="P532" s="11">
        <f t="shared" si="68"/>
        <v>-100</v>
      </c>
      <c r="Q532" s="11">
        <f t="shared" si="69"/>
        <v>-100</v>
      </c>
      <c r="R532" s="8">
        <v>0</v>
      </c>
      <c r="S532" s="8">
        <v>0</v>
      </c>
      <c r="T532" s="8">
        <v>0</v>
      </c>
      <c r="U532" s="11">
        <f t="shared" si="70"/>
        <v>0</v>
      </c>
      <c r="V532" s="11">
        <f t="shared" si="71"/>
        <v>0</v>
      </c>
      <c r="W532" s="9">
        <v>0</v>
      </c>
      <c r="X532" s="9">
        <v>0</v>
      </c>
    </row>
    <row r="533" spans="1:24" x14ac:dyDescent="0.2">
      <c r="A533" s="7" t="s">
        <v>962</v>
      </c>
      <c r="B533" s="7" t="s">
        <v>223</v>
      </c>
      <c r="C533" s="8">
        <v>1</v>
      </c>
      <c r="D533" s="9">
        <v>4</v>
      </c>
      <c r="E533" s="10">
        <v>1400</v>
      </c>
      <c r="F533" s="10">
        <v>300</v>
      </c>
      <c r="G533" s="11">
        <f t="shared" si="64"/>
        <v>21.428571428571427</v>
      </c>
      <c r="H533" s="10">
        <v>1700</v>
      </c>
      <c r="I533" s="9">
        <v>4</v>
      </c>
      <c r="J533" s="8">
        <v>1</v>
      </c>
      <c r="K533" s="9">
        <v>0</v>
      </c>
      <c r="L533" s="9">
        <v>0</v>
      </c>
      <c r="M533" s="9">
        <f t="shared" si="65"/>
        <v>0</v>
      </c>
      <c r="N533" s="9">
        <f t="shared" si="66"/>
        <v>6.8308668076109944</v>
      </c>
      <c r="O533" s="9">
        <f t="shared" si="67"/>
        <v>7.2508917954815617</v>
      </c>
      <c r="P533" s="11">
        <f t="shared" si="68"/>
        <v>-100</v>
      </c>
      <c r="Q533" s="11">
        <f t="shared" si="69"/>
        <v>-100</v>
      </c>
      <c r="R533" s="8">
        <v>0</v>
      </c>
      <c r="S533" s="8">
        <v>0</v>
      </c>
      <c r="T533" s="8">
        <v>0</v>
      </c>
      <c r="U533" s="11">
        <f t="shared" si="70"/>
        <v>0</v>
      </c>
      <c r="V533" s="11">
        <f t="shared" si="71"/>
        <v>0</v>
      </c>
      <c r="W533" s="9">
        <v>4</v>
      </c>
      <c r="X533" s="9">
        <v>7</v>
      </c>
    </row>
    <row r="534" spans="1:24" x14ac:dyDescent="0.2">
      <c r="A534" s="7" t="s">
        <v>962</v>
      </c>
      <c r="B534" s="7" t="s">
        <v>1081</v>
      </c>
      <c r="C534" s="8">
        <v>1</v>
      </c>
      <c r="D534" s="9">
        <v>20</v>
      </c>
      <c r="E534" s="10">
        <v>700</v>
      </c>
      <c r="F534" s="10">
        <v>0</v>
      </c>
      <c r="G534" s="11">
        <f t="shared" si="64"/>
        <v>0</v>
      </c>
      <c r="H534" s="10">
        <v>700</v>
      </c>
      <c r="I534" s="9">
        <v>20</v>
      </c>
      <c r="J534" s="8">
        <v>1</v>
      </c>
      <c r="K534" s="9">
        <v>0</v>
      </c>
      <c r="L534" s="9">
        <v>0</v>
      </c>
      <c r="M534" s="9">
        <f t="shared" si="65"/>
        <v>0</v>
      </c>
      <c r="N534" s="9">
        <f t="shared" si="66"/>
        <v>6.8308668076109944</v>
      </c>
      <c r="O534" s="9">
        <f t="shared" si="67"/>
        <v>7.2508917954815617</v>
      </c>
      <c r="P534" s="11">
        <f t="shared" si="68"/>
        <v>-100</v>
      </c>
      <c r="Q534" s="11">
        <f t="shared" si="69"/>
        <v>-100</v>
      </c>
      <c r="R534" s="8">
        <v>0</v>
      </c>
      <c r="S534" s="8">
        <v>0</v>
      </c>
      <c r="T534" s="8">
        <v>0</v>
      </c>
      <c r="U534" s="11">
        <f t="shared" si="70"/>
        <v>0</v>
      </c>
      <c r="V534" s="11">
        <f t="shared" si="71"/>
        <v>0</v>
      </c>
      <c r="W534" s="9">
        <v>5</v>
      </c>
      <c r="X534" s="9">
        <v>7</v>
      </c>
    </row>
    <row r="535" spans="1:24" x14ac:dyDescent="0.2">
      <c r="A535" s="7" t="s">
        <v>962</v>
      </c>
      <c r="B535" s="7" t="s">
        <v>452</v>
      </c>
      <c r="C535" s="8">
        <v>1</v>
      </c>
      <c r="D535" s="9">
        <v>20</v>
      </c>
      <c r="E535" s="10">
        <v>700</v>
      </c>
      <c r="F535" s="10">
        <v>100</v>
      </c>
      <c r="G535" s="11">
        <f t="shared" si="64"/>
        <v>14.285714285714285</v>
      </c>
      <c r="H535" s="10">
        <v>800</v>
      </c>
      <c r="I535" s="9">
        <v>20</v>
      </c>
      <c r="J535" s="8">
        <v>1</v>
      </c>
      <c r="K535" s="9">
        <v>0</v>
      </c>
      <c r="L535" s="9">
        <v>0</v>
      </c>
      <c r="M535" s="9">
        <f t="shared" si="65"/>
        <v>0</v>
      </c>
      <c r="N535" s="9">
        <f t="shared" si="66"/>
        <v>6.8308668076109944</v>
      </c>
      <c r="O535" s="9">
        <f t="shared" si="67"/>
        <v>7.2508917954815617</v>
      </c>
      <c r="P535" s="11">
        <f t="shared" si="68"/>
        <v>-100</v>
      </c>
      <c r="Q535" s="11">
        <f t="shared" si="69"/>
        <v>-100</v>
      </c>
      <c r="R535" s="8">
        <v>0</v>
      </c>
      <c r="S535" s="8">
        <v>0</v>
      </c>
      <c r="T535" s="8">
        <v>0</v>
      </c>
      <c r="U535" s="11">
        <f t="shared" si="70"/>
        <v>0</v>
      </c>
      <c r="V535" s="11">
        <f t="shared" si="71"/>
        <v>0</v>
      </c>
      <c r="W535" s="9">
        <v>8</v>
      </c>
      <c r="X535" s="9">
        <v>12</v>
      </c>
    </row>
    <row r="536" spans="1:24" x14ac:dyDescent="0.2">
      <c r="A536" s="7" t="s">
        <v>962</v>
      </c>
      <c r="B536" s="7" t="s">
        <v>1089</v>
      </c>
      <c r="C536" s="8">
        <v>1</v>
      </c>
      <c r="D536" s="9">
        <v>12</v>
      </c>
      <c r="E536" s="10">
        <v>800</v>
      </c>
      <c r="F536" s="10">
        <v>200</v>
      </c>
      <c r="G536" s="11">
        <f t="shared" si="64"/>
        <v>25</v>
      </c>
      <c r="H536" s="10">
        <v>1000</v>
      </c>
      <c r="I536" s="9">
        <v>12</v>
      </c>
      <c r="J536" s="8">
        <v>1</v>
      </c>
      <c r="K536" s="9">
        <v>0</v>
      </c>
      <c r="L536" s="9">
        <v>0</v>
      </c>
      <c r="M536" s="9">
        <f t="shared" si="65"/>
        <v>0</v>
      </c>
      <c r="N536" s="9">
        <f t="shared" si="66"/>
        <v>6.8308668076109944</v>
      </c>
      <c r="O536" s="9">
        <f t="shared" si="67"/>
        <v>7.2508917954815617</v>
      </c>
      <c r="P536" s="11">
        <f t="shared" si="68"/>
        <v>-100</v>
      </c>
      <c r="Q536" s="11">
        <f t="shared" si="69"/>
        <v>-100</v>
      </c>
      <c r="R536" s="8">
        <v>0</v>
      </c>
      <c r="S536" s="8">
        <v>0</v>
      </c>
      <c r="T536" s="8">
        <v>0</v>
      </c>
      <c r="U536" s="11">
        <f t="shared" si="70"/>
        <v>0</v>
      </c>
      <c r="V536" s="11">
        <f t="shared" si="71"/>
        <v>0</v>
      </c>
      <c r="W536" s="9">
        <v>9</v>
      </c>
      <c r="X536" s="9">
        <v>12</v>
      </c>
    </row>
    <row r="537" spans="1:24" x14ac:dyDescent="0.2">
      <c r="A537" s="7" t="s">
        <v>962</v>
      </c>
      <c r="B537" s="7" t="s">
        <v>1090</v>
      </c>
      <c r="C537" s="8">
        <v>1</v>
      </c>
      <c r="D537" s="9">
        <v>12</v>
      </c>
      <c r="E537" s="10">
        <v>800</v>
      </c>
      <c r="F537" s="10">
        <v>200</v>
      </c>
      <c r="G537" s="11">
        <f t="shared" si="64"/>
        <v>25</v>
      </c>
      <c r="H537" s="10">
        <v>1000</v>
      </c>
      <c r="I537" s="9">
        <v>12</v>
      </c>
      <c r="J537" s="8">
        <v>1</v>
      </c>
      <c r="K537" s="9">
        <v>0</v>
      </c>
      <c r="L537" s="9">
        <v>0</v>
      </c>
      <c r="M537" s="9">
        <f t="shared" si="65"/>
        <v>0</v>
      </c>
      <c r="N537" s="9">
        <f t="shared" si="66"/>
        <v>6.8308668076109944</v>
      </c>
      <c r="O537" s="9">
        <f t="shared" si="67"/>
        <v>7.2508917954815617</v>
      </c>
      <c r="P537" s="11">
        <f t="shared" si="68"/>
        <v>-100</v>
      </c>
      <c r="Q537" s="11">
        <f t="shared" si="69"/>
        <v>-100</v>
      </c>
      <c r="R537" s="8">
        <v>0</v>
      </c>
      <c r="S537" s="8">
        <v>0</v>
      </c>
      <c r="T537" s="8">
        <v>0</v>
      </c>
      <c r="U537" s="11">
        <f t="shared" si="70"/>
        <v>0</v>
      </c>
      <c r="V537" s="11">
        <f t="shared" si="71"/>
        <v>0</v>
      </c>
      <c r="W537" s="9">
        <v>9</v>
      </c>
      <c r="X537" s="9">
        <v>12</v>
      </c>
    </row>
    <row r="538" spans="1:24" x14ac:dyDescent="0.2">
      <c r="A538" s="7" t="s">
        <v>962</v>
      </c>
      <c r="B538" s="7" t="s">
        <v>382</v>
      </c>
      <c r="C538" s="8">
        <v>2</v>
      </c>
      <c r="D538" s="9">
        <v>12.5</v>
      </c>
      <c r="E538" s="10">
        <v>1700</v>
      </c>
      <c r="F538" s="10">
        <v>400</v>
      </c>
      <c r="G538" s="11">
        <f t="shared" si="64"/>
        <v>23.52941176470588</v>
      </c>
      <c r="H538" s="10">
        <v>2100</v>
      </c>
      <c r="I538" s="9">
        <v>12.5</v>
      </c>
      <c r="J538" s="8">
        <v>2</v>
      </c>
      <c r="K538" s="9">
        <v>29.68</v>
      </c>
      <c r="L538" s="9">
        <v>29.68</v>
      </c>
      <c r="M538" s="9">
        <f t="shared" si="65"/>
        <v>14.133333333333333</v>
      </c>
      <c r="N538" s="9">
        <f t="shared" si="66"/>
        <v>6.8308668076109944</v>
      </c>
      <c r="O538" s="9">
        <f t="shared" si="67"/>
        <v>7.2508917954815617</v>
      </c>
      <c r="P538" s="11">
        <f t="shared" si="68"/>
        <v>106.90395130506549</v>
      </c>
      <c r="Q538" s="11">
        <f t="shared" si="69"/>
        <v>94.918552530884654</v>
      </c>
      <c r="R538" s="8">
        <v>0</v>
      </c>
      <c r="S538" s="8">
        <v>1</v>
      </c>
      <c r="T538" s="8">
        <v>1</v>
      </c>
      <c r="U538" s="11">
        <f t="shared" si="70"/>
        <v>0</v>
      </c>
      <c r="V538" s="11">
        <f t="shared" si="71"/>
        <v>100</v>
      </c>
      <c r="W538" s="9">
        <v>6.5</v>
      </c>
      <c r="X538" s="9">
        <v>12</v>
      </c>
    </row>
    <row r="539" spans="1:24" x14ac:dyDescent="0.2">
      <c r="A539" s="7" t="s">
        <v>962</v>
      </c>
      <c r="B539" s="7" t="s">
        <v>1092</v>
      </c>
      <c r="C539" s="8">
        <v>1</v>
      </c>
      <c r="D539" s="9">
        <v>15</v>
      </c>
      <c r="E539" s="10">
        <v>800</v>
      </c>
      <c r="F539" s="10">
        <v>100</v>
      </c>
      <c r="G539" s="11">
        <f t="shared" si="64"/>
        <v>12.5</v>
      </c>
      <c r="H539" s="10">
        <v>900</v>
      </c>
      <c r="I539" s="9">
        <v>15</v>
      </c>
      <c r="J539" s="8">
        <v>1</v>
      </c>
      <c r="K539" s="9">
        <v>0</v>
      </c>
      <c r="L539" s="9">
        <v>0</v>
      </c>
      <c r="M539" s="9">
        <f t="shared" si="65"/>
        <v>0</v>
      </c>
      <c r="N539" s="9">
        <f t="shared" si="66"/>
        <v>6.8308668076109944</v>
      </c>
      <c r="O539" s="9">
        <f t="shared" si="67"/>
        <v>7.2508917954815617</v>
      </c>
      <c r="P539" s="11">
        <f t="shared" si="68"/>
        <v>-100</v>
      </c>
      <c r="Q539" s="11">
        <f t="shared" si="69"/>
        <v>-100</v>
      </c>
      <c r="R539" s="8">
        <v>0</v>
      </c>
      <c r="S539" s="8">
        <v>0</v>
      </c>
      <c r="T539" s="8">
        <v>0</v>
      </c>
      <c r="U539" s="11">
        <f t="shared" si="70"/>
        <v>0</v>
      </c>
      <c r="V539" s="11">
        <f t="shared" si="71"/>
        <v>0</v>
      </c>
      <c r="W539" s="9">
        <v>11</v>
      </c>
      <c r="X539" s="9">
        <v>12</v>
      </c>
    </row>
    <row r="540" spans="1:24" x14ac:dyDescent="0.2">
      <c r="A540" s="7" t="s">
        <v>962</v>
      </c>
      <c r="B540" s="7" t="s">
        <v>1095</v>
      </c>
      <c r="C540" s="8">
        <v>1</v>
      </c>
      <c r="D540" s="9">
        <v>10</v>
      </c>
      <c r="E540" s="10">
        <v>900</v>
      </c>
      <c r="F540" s="10">
        <v>300</v>
      </c>
      <c r="G540" s="11">
        <f t="shared" si="64"/>
        <v>33.333333333333329</v>
      </c>
      <c r="H540" s="10">
        <v>1200</v>
      </c>
      <c r="I540" s="9">
        <v>10</v>
      </c>
      <c r="J540" s="8">
        <v>1</v>
      </c>
      <c r="K540" s="9">
        <v>29.68</v>
      </c>
      <c r="L540" s="9">
        <v>29.68</v>
      </c>
      <c r="M540" s="9">
        <f t="shared" si="65"/>
        <v>24.733333333333334</v>
      </c>
      <c r="N540" s="9">
        <f t="shared" si="66"/>
        <v>6.8308668076109944</v>
      </c>
      <c r="O540" s="9">
        <f t="shared" si="67"/>
        <v>7.2508917954815617</v>
      </c>
      <c r="P540" s="11">
        <f t="shared" si="68"/>
        <v>262.08191478386465</v>
      </c>
      <c r="Q540" s="11">
        <f t="shared" si="69"/>
        <v>241.1074669290482</v>
      </c>
      <c r="R540" s="8">
        <v>0</v>
      </c>
      <c r="S540" s="8">
        <v>1</v>
      </c>
      <c r="T540" s="8">
        <v>1</v>
      </c>
      <c r="U540" s="11">
        <f t="shared" si="70"/>
        <v>0</v>
      </c>
      <c r="V540" s="11">
        <f t="shared" si="71"/>
        <v>200</v>
      </c>
      <c r="W540" s="9">
        <v>2</v>
      </c>
      <c r="X540" s="9">
        <v>12</v>
      </c>
    </row>
    <row r="541" spans="1:24" x14ac:dyDescent="0.2">
      <c r="A541" s="7" t="s">
        <v>962</v>
      </c>
      <c r="B541" s="7" t="s">
        <v>823</v>
      </c>
      <c r="C541" s="8">
        <v>1</v>
      </c>
      <c r="D541" s="9">
        <v>12</v>
      </c>
      <c r="E541" s="10">
        <v>800</v>
      </c>
      <c r="F541" s="10">
        <v>200</v>
      </c>
      <c r="G541" s="11">
        <f t="shared" si="64"/>
        <v>25</v>
      </c>
      <c r="H541" s="10">
        <v>1000</v>
      </c>
      <c r="I541" s="9">
        <v>12</v>
      </c>
      <c r="J541" s="8">
        <v>1</v>
      </c>
      <c r="K541" s="9">
        <v>0</v>
      </c>
      <c r="L541" s="9">
        <v>0</v>
      </c>
      <c r="M541" s="9">
        <f t="shared" si="65"/>
        <v>0</v>
      </c>
      <c r="N541" s="9">
        <f t="shared" si="66"/>
        <v>6.8308668076109944</v>
      </c>
      <c r="O541" s="9">
        <f t="shared" si="67"/>
        <v>7.2508917954815617</v>
      </c>
      <c r="P541" s="11">
        <f t="shared" si="68"/>
        <v>-100</v>
      </c>
      <c r="Q541" s="11">
        <f t="shared" si="69"/>
        <v>-100</v>
      </c>
      <c r="R541" s="8">
        <v>0</v>
      </c>
      <c r="S541" s="8">
        <v>0</v>
      </c>
      <c r="T541" s="8">
        <v>0</v>
      </c>
      <c r="U541" s="11">
        <f t="shared" si="70"/>
        <v>0</v>
      </c>
      <c r="V541" s="11">
        <f t="shared" si="71"/>
        <v>0</v>
      </c>
      <c r="W541" s="9">
        <v>5</v>
      </c>
      <c r="X541" s="9">
        <v>12</v>
      </c>
    </row>
    <row r="542" spans="1:24" x14ac:dyDescent="0.2">
      <c r="A542" s="7" t="s">
        <v>962</v>
      </c>
      <c r="B542" s="7" t="s">
        <v>399</v>
      </c>
      <c r="C542" s="8">
        <v>1</v>
      </c>
      <c r="D542" s="9">
        <v>12</v>
      </c>
      <c r="E542" s="10">
        <v>800</v>
      </c>
      <c r="F542" s="10">
        <v>200</v>
      </c>
      <c r="G542" s="11">
        <f t="shared" si="64"/>
        <v>25</v>
      </c>
      <c r="H542" s="10">
        <v>1000</v>
      </c>
      <c r="I542" s="9">
        <v>12</v>
      </c>
      <c r="J542" s="8">
        <v>1</v>
      </c>
      <c r="K542" s="9">
        <v>0</v>
      </c>
      <c r="L542" s="9">
        <v>0</v>
      </c>
      <c r="M542" s="9">
        <f t="shared" si="65"/>
        <v>0</v>
      </c>
      <c r="N542" s="9">
        <f t="shared" si="66"/>
        <v>6.8308668076109944</v>
      </c>
      <c r="O542" s="9">
        <f t="shared" si="67"/>
        <v>7.2508917954815617</v>
      </c>
      <c r="P542" s="11">
        <f t="shared" si="68"/>
        <v>-100</v>
      </c>
      <c r="Q542" s="11">
        <f t="shared" si="69"/>
        <v>-100</v>
      </c>
      <c r="R542" s="8">
        <v>0</v>
      </c>
      <c r="S542" s="8">
        <v>0</v>
      </c>
      <c r="T542" s="8">
        <v>0</v>
      </c>
      <c r="U542" s="11">
        <f t="shared" si="70"/>
        <v>0</v>
      </c>
      <c r="V542" s="11">
        <f t="shared" si="71"/>
        <v>0</v>
      </c>
      <c r="W542" s="9">
        <v>5</v>
      </c>
      <c r="X542" s="9">
        <v>12</v>
      </c>
    </row>
    <row r="543" spans="1:24" x14ac:dyDescent="0.2">
      <c r="A543" s="7" t="s">
        <v>962</v>
      </c>
      <c r="B543" s="7" t="s">
        <v>244</v>
      </c>
      <c r="C543" s="8">
        <v>1</v>
      </c>
      <c r="D543" s="9">
        <v>12</v>
      </c>
      <c r="E543" s="10">
        <v>800</v>
      </c>
      <c r="F543" s="10">
        <v>200</v>
      </c>
      <c r="G543" s="11">
        <f t="shared" si="64"/>
        <v>25</v>
      </c>
      <c r="H543" s="10">
        <v>1000</v>
      </c>
      <c r="I543" s="9">
        <v>12</v>
      </c>
      <c r="J543" s="8">
        <v>1</v>
      </c>
      <c r="K543" s="9">
        <v>8.02</v>
      </c>
      <c r="L543" s="9">
        <v>8.02</v>
      </c>
      <c r="M543" s="9">
        <f t="shared" si="65"/>
        <v>8.02</v>
      </c>
      <c r="N543" s="9">
        <f t="shared" si="66"/>
        <v>6.8308668076109944</v>
      </c>
      <c r="O543" s="9">
        <f t="shared" si="67"/>
        <v>7.2508917954815617</v>
      </c>
      <c r="P543" s="11">
        <f t="shared" si="68"/>
        <v>17.408232745280081</v>
      </c>
      <c r="Q543" s="11">
        <f t="shared" si="69"/>
        <v>10.607084289931239</v>
      </c>
      <c r="R543" s="8">
        <v>0</v>
      </c>
      <c r="S543" s="8">
        <v>0</v>
      </c>
      <c r="T543" s="8">
        <v>1</v>
      </c>
      <c r="U543" s="11">
        <f t="shared" si="70"/>
        <v>0</v>
      </c>
      <c r="V543" s="11">
        <f t="shared" si="71"/>
        <v>100</v>
      </c>
      <c r="W543" s="9">
        <v>3</v>
      </c>
      <c r="X543" s="9">
        <v>12</v>
      </c>
    </row>
    <row r="544" spans="1:24" x14ac:dyDescent="0.2">
      <c r="A544" s="7" t="s">
        <v>962</v>
      </c>
      <c r="B544" s="7" t="s">
        <v>1100</v>
      </c>
      <c r="C544" s="8">
        <v>1</v>
      </c>
      <c r="D544" s="9">
        <v>12</v>
      </c>
      <c r="E544" s="10">
        <v>800</v>
      </c>
      <c r="F544" s="10">
        <v>200</v>
      </c>
      <c r="G544" s="11">
        <f t="shared" si="64"/>
        <v>25</v>
      </c>
      <c r="H544" s="10">
        <v>1000</v>
      </c>
      <c r="I544" s="9">
        <v>12</v>
      </c>
      <c r="J544" s="8">
        <v>1</v>
      </c>
      <c r="K544" s="9">
        <v>8.02</v>
      </c>
      <c r="L544" s="9">
        <v>8.02</v>
      </c>
      <c r="M544" s="9">
        <f t="shared" si="65"/>
        <v>8.02</v>
      </c>
      <c r="N544" s="9">
        <f t="shared" si="66"/>
        <v>6.8308668076109944</v>
      </c>
      <c r="O544" s="9">
        <f t="shared" si="67"/>
        <v>7.2508917954815617</v>
      </c>
      <c r="P544" s="11">
        <f t="shared" si="68"/>
        <v>17.408232745280081</v>
      </c>
      <c r="Q544" s="11">
        <f t="shared" si="69"/>
        <v>10.607084289931239</v>
      </c>
      <c r="R544" s="8">
        <v>0</v>
      </c>
      <c r="S544" s="8">
        <v>0</v>
      </c>
      <c r="T544" s="8">
        <v>1</v>
      </c>
      <c r="U544" s="11">
        <f t="shared" si="70"/>
        <v>0</v>
      </c>
      <c r="V544" s="11">
        <f t="shared" si="71"/>
        <v>100</v>
      </c>
      <c r="W544" s="9">
        <v>3</v>
      </c>
      <c r="X544" s="9">
        <v>12</v>
      </c>
    </row>
    <row r="545" spans="1:24" x14ac:dyDescent="0.2">
      <c r="A545" s="7" t="s">
        <v>962</v>
      </c>
      <c r="B545" s="7" t="s">
        <v>884</v>
      </c>
      <c r="C545" s="8">
        <v>1</v>
      </c>
      <c r="D545" s="9">
        <v>15</v>
      </c>
      <c r="E545" s="10">
        <v>800</v>
      </c>
      <c r="F545" s="10">
        <v>100</v>
      </c>
      <c r="G545" s="11">
        <f t="shared" si="64"/>
        <v>12.5</v>
      </c>
      <c r="H545" s="10">
        <v>900</v>
      </c>
      <c r="I545" s="9">
        <v>15</v>
      </c>
      <c r="J545" s="8">
        <v>1</v>
      </c>
      <c r="K545" s="9">
        <v>0</v>
      </c>
      <c r="L545" s="9">
        <v>0</v>
      </c>
      <c r="M545" s="9">
        <f t="shared" si="65"/>
        <v>0</v>
      </c>
      <c r="N545" s="9">
        <f t="shared" si="66"/>
        <v>6.8308668076109944</v>
      </c>
      <c r="O545" s="9">
        <f t="shared" si="67"/>
        <v>7.2508917954815617</v>
      </c>
      <c r="P545" s="11">
        <f t="shared" si="68"/>
        <v>-100</v>
      </c>
      <c r="Q545" s="11">
        <f t="shared" si="69"/>
        <v>-100</v>
      </c>
      <c r="R545" s="8">
        <v>0</v>
      </c>
      <c r="S545" s="8">
        <v>0</v>
      </c>
      <c r="T545" s="8">
        <v>0</v>
      </c>
      <c r="U545" s="11">
        <f t="shared" si="70"/>
        <v>0</v>
      </c>
      <c r="V545" s="11">
        <f t="shared" si="71"/>
        <v>0</v>
      </c>
      <c r="W545" s="9">
        <v>7</v>
      </c>
      <c r="X545" s="9">
        <v>12</v>
      </c>
    </row>
    <row r="546" spans="1:24" x14ac:dyDescent="0.2">
      <c r="A546" s="7" t="s">
        <v>962</v>
      </c>
      <c r="B546" s="7" t="s">
        <v>121</v>
      </c>
      <c r="C546" s="8">
        <v>1</v>
      </c>
      <c r="D546" s="9">
        <v>15</v>
      </c>
      <c r="E546" s="10">
        <v>800</v>
      </c>
      <c r="F546" s="10">
        <v>100</v>
      </c>
      <c r="G546" s="11">
        <f t="shared" si="64"/>
        <v>12.5</v>
      </c>
      <c r="H546" s="10">
        <v>900</v>
      </c>
      <c r="I546" s="9">
        <v>15</v>
      </c>
      <c r="J546" s="8">
        <v>1</v>
      </c>
      <c r="K546" s="9">
        <v>0</v>
      </c>
      <c r="L546" s="9">
        <v>0</v>
      </c>
      <c r="M546" s="9">
        <f t="shared" si="65"/>
        <v>0</v>
      </c>
      <c r="N546" s="9">
        <f t="shared" si="66"/>
        <v>6.8308668076109944</v>
      </c>
      <c r="O546" s="9">
        <f t="shared" si="67"/>
        <v>7.2508917954815617</v>
      </c>
      <c r="P546" s="11">
        <f t="shared" si="68"/>
        <v>-100</v>
      </c>
      <c r="Q546" s="11">
        <f t="shared" si="69"/>
        <v>-100</v>
      </c>
      <c r="R546" s="8">
        <v>0</v>
      </c>
      <c r="S546" s="8">
        <v>0</v>
      </c>
      <c r="T546" s="8">
        <v>0</v>
      </c>
      <c r="U546" s="11">
        <f t="shared" si="70"/>
        <v>0</v>
      </c>
      <c r="V546" s="11">
        <f t="shared" si="71"/>
        <v>0</v>
      </c>
      <c r="W546" s="9">
        <v>7</v>
      </c>
      <c r="X546" s="9">
        <v>12</v>
      </c>
    </row>
    <row r="547" spans="1:24" x14ac:dyDescent="0.2">
      <c r="A547" s="7" t="s">
        <v>962</v>
      </c>
      <c r="B547" s="7" t="s">
        <v>184</v>
      </c>
      <c r="C547" s="8">
        <v>1</v>
      </c>
      <c r="D547" s="9">
        <v>8</v>
      </c>
      <c r="E547" s="10">
        <v>1000</v>
      </c>
      <c r="F547" s="10">
        <v>0</v>
      </c>
      <c r="G547" s="11">
        <f t="shared" si="64"/>
        <v>0</v>
      </c>
      <c r="H547" s="10">
        <v>0</v>
      </c>
      <c r="I547" s="9">
        <v>8</v>
      </c>
      <c r="J547" s="8">
        <v>0</v>
      </c>
      <c r="K547" s="9">
        <v>0</v>
      </c>
      <c r="L547" s="9">
        <v>0</v>
      </c>
      <c r="M547" s="9">
        <f t="shared" si="65"/>
        <v>0</v>
      </c>
      <c r="N547" s="9">
        <f t="shared" si="66"/>
        <v>6.8308668076109944</v>
      </c>
      <c r="O547" s="9">
        <f t="shared" si="67"/>
        <v>7.2508917954815617</v>
      </c>
      <c r="P547" s="11">
        <f t="shared" si="68"/>
        <v>-100</v>
      </c>
      <c r="Q547" s="11">
        <f t="shared" si="69"/>
        <v>-100</v>
      </c>
      <c r="R547" s="8">
        <v>0</v>
      </c>
      <c r="S547" s="8">
        <v>0</v>
      </c>
      <c r="T547" s="8">
        <v>0</v>
      </c>
      <c r="U547" s="11">
        <f t="shared" si="70"/>
        <v>0</v>
      </c>
      <c r="V547" s="11">
        <f t="shared" si="71"/>
        <v>0</v>
      </c>
      <c r="W547" s="9">
        <v>0</v>
      </c>
      <c r="X547" s="9">
        <v>0</v>
      </c>
    </row>
    <row r="548" spans="1:24" x14ac:dyDescent="0.2">
      <c r="A548" s="7" t="s">
        <v>962</v>
      </c>
      <c r="B548" s="7" t="s">
        <v>1106</v>
      </c>
      <c r="C548" s="8">
        <v>1</v>
      </c>
      <c r="D548" s="9">
        <v>8</v>
      </c>
      <c r="E548" s="10">
        <v>1000</v>
      </c>
      <c r="F548" s="10">
        <v>0</v>
      </c>
      <c r="G548" s="11">
        <f t="shared" si="64"/>
        <v>0</v>
      </c>
      <c r="H548" s="10">
        <v>0</v>
      </c>
      <c r="I548" s="9">
        <v>8</v>
      </c>
      <c r="J548" s="8">
        <v>0</v>
      </c>
      <c r="K548" s="9">
        <v>0</v>
      </c>
      <c r="L548" s="9">
        <v>0</v>
      </c>
      <c r="M548" s="9">
        <f t="shared" si="65"/>
        <v>0</v>
      </c>
      <c r="N548" s="9">
        <f t="shared" si="66"/>
        <v>6.8308668076109944</v>
      </c>
      <c r="O548" s="9">
        <f t="shared" si="67"/>
        <v>7.2508917954815617</v>
      </c>
      <c r="P548" s="11">
        <f t="shared" si="68"/>
        <v>-100</v>
      </c>
      <c r="Q548" s="11">
        <f t="shared" si="69"/>
        <v>-100</v>
      </c>
      <c r="R548" s="8">
        <v>0</v>
      </c>
      <c r="S548" s="8">
        <v>0</v>
      </c>
      <c r="T548" s="8">
        <v>0</v>
      </c>
      <c r="U548" s="11">
        <f t="shared" si="70"/>
        <v>0</v>
      </c>
      <c r="V548" s="11">
        <f t="shared" si="71"/>
        <v>0</v>
      </c>
      <c r="W548" s="9">
        <v>0</v>
      </c>
      <c r="X548" s="9">
        <v>0</v>
      </c>
    </row>
    <row r="549" spans="1:24" x14ac:dyDescent="0.2">
      <c r="A549" s="2" t="s">
        <v>1109</v>
      </c>
      <c r="B549" s="2" t="s">
        <v>104</v>
      </c>
      <c r="C549" s="3">
        <v>1</v>
      </c>
      <c r="D549" s="4">
        <v>12</v>
      </c>
      <c r="E549" s="5">
        <v>800</v>
      </c>
      <c r="F549" s="5">
        <v>0</v>
      </c>
      <c r="G549" s="6">
        <f t="shared" si="64"/>
        <v>0</v>
      </c>
      <c r="H549" s="5">
        <v>800</v>
      </c>
      <c r="I549" s="4">
        <v>12</v>
      </c>
      <c r="J549" s="3">
        <v>1</v>
      </c>
      <c r="K549" s="4">
        <v>0</v>
      </c>
      <c r="L549" s="4">
        <v>0</v>
      </c>
      <c r="M549" s="4">
        <f t="shared" si="65"/>
        <v>0</v>
      </c>
      <c r="N549" s="4">
        <f t="shared" si="66"/>
        <v>6.9889108910891062</v>
      </c>
      <c r="O549" s="4">
        <f t="shared" si="67"/>
        <v>7.2508917954815617</v>
      </c>
      <c r="P549" s="6">
        <f t="shared" si="68"/>
        <v>-100</v>
      </c>
      <c r="Q549" s="6">
        <f t="shared" si="69"/>
        <v>-100</v>
      </c>
      <c r="R549" s="3">
        <v>0</v>
      </c>
      <c r="S549" s="3">
        <v>0</v>
      </c>
      <c r="T549" s="3">
        <v>0</v>
      </c>
      <c r="U549" s="6">
        <f t="shared" si="70"/>
        <v>0</v>
      </c>
      <c r="V549" s="6">
        <f t="shared" si="71"/>
        <v>0</v>
      </c>
      <c r="W549" s="4">
        <v>7</v>
      </c>
      <c r="X549" s="4">
        <v>7</v>
      </c>
    </row>
    <row r="550" spans="1:24" x14ac:dyDescent="0.2">
      <c r="A550" s="7" t="s">
        <v>1109</v>
      </c>
      <c r="B550" s="7" t="s">
        <v>114</v>
      </c>
      <c r="C550" s="8">
        <v>2</v>
      </c>
      <c r="D550" s="9">
        <v>7.25</v>
      </c>
      <c r="E550" s="10">
        <v>2500</v>
      </c>
      <c r="F550" s="10">
        <v>0</v>
      </c>
      <c r="G550" s="11">
        <f t="shared" si="64"/>
        <v>0</v>
      </c>
      <c r="H550" s="10">
        <v>2500</v>
      </c>
      <c r="I550" s="9">
        <v>7.25</v>
      </c>
      <c r="J550" s="8">
        <v>2</v>
      </c>
      <c r="K550" s="9">
        <v>0</v>
      </c>
      <c r="L550" s="9">
        <v>0</v>
      </c>
      <c r="M550" s="9">
        <f t="shared" si="65"/>
        <v>0</v>
      </c>
      <c r="N550" s="9">
        <f t="shared" si="66"/>
        <v>6.9889108910891062</v>
      </c>
      <c r="O550" s="9">
        <f t="shared" si="67"/>
        <v>7.2508917954815617</v>
      </c>
      <c r="P550" s="11">
        <f t="shared" si="68"/>
        <v>-100</v>
      </c>
      <c r="Q550" s="11">
        <f t="shared" si="69"/>
        <v>-100</v>
      </c>
      <c r="R550" s="8">
        <v>0</v>
      </c>
      <c r="S550" s="8">
        <v>0</v>
      </c>
      <c r="T550" s="8">
        <v>0</v>
      </c>
      <c r="U550" s="11">
        <f t="shared" si="70"/>
        <v>0</v>
      </c>
      <c r="V550" s="11">
        <f t="shared" si="71"/>
        <v>0</v>
      </c>
      <c r="W550" s="9">
        <v>6</v>
      </c>
      <c r="X550" s="9">
        <v>7</v>
      </c>
    </row>
    <row r="551" spans="1:24" x14ac:dyDescent="0.2">
      <c r="A551" s="7" t="s">
        <v>1109</v>
      </c>
      <c r="B551" s="7" t="s">
        <v>149</v>
      </c>
      <c r="C551" s="8">
        <v>7</v>
      </c>
      <c r="D551" s="9">
        <v>5.14</v>
      </c>
      <c r="E551" s="10">
        <v>9700</v>
      </c>
      <c r="F551" s="10">
        <v>600</v>
      </c>
      <c r="G551" s="11">
        <f t="shared" si="64"/>
        <v>6.1855670103092786</v>
      </c>
      <c r="H551" s="10">
        <v>7000</v>
      </c>
      <c r="I551" s="9">
        <v>5.14</v>
      </c>
      <c r="J551" s="8">
        <v>5</v>
      </c>
      <c r="K551" s="9">
        <v>73.959999999999994</v>
      </c>
      <c r="L551" s="9">
        <v>73.959999999999994</v>
      </c>
      <c r="M551" s="9">
        <f t="shared" si="65"/>
        <v>10.565714285714284</v>
      </c>
      <c r="N551" s="9">
        <f t="shared" si="66"/>
        <v>6.9889108910891062</v>
      </c>
      <c r="O551" s="9">
        <f t="shared" si="67"/>
        <v>7.2508917954815617</v>
      </c>
      <c r="P551" s="11">
        <f t="shared" si="68"/>
        <v>51.178265832314715</v>
      </c>
      <c r="Q551" s="11">
        <f t="shared" si="69"/>
        <v>45.716066157522505</v>
      </c>
      <c r="R551" s="8">
        <v>0</v>
      </c>
      <c r="S551" s="8">
        <v>2</v>
      </c>
      <c r="T551" s="8">
        <v>3</v>
      </c>
      <c r="U551" s="11">
        <f t="shared" si="70"/>
        <v>0</v>
      </c>
      <c r="V551" s="11">
        <f t="shared" si="71"/>
        <v>100</v>
      </c>
      <c r="W551" s="9">
        <v>3.4</v>
      </c>
      <c r="X551" s="9">
        <v>6.8</v>
      </c>
    </row>
    <row r="552" spans="1:24" x14ac:dyDescent="0.2">
      <c r="A552" s="7" t="s">
        <v>1109</v>
      </c>
      <c r="B552" s="7" t="s">
        <v>324</v>
      </c>
      <c r="C552" s="8">
        <v>2</v>
      </c>
      <c r="D552" s="9">
        <v>4</v>
      </c>
      <c r="E552" s="10">
        <v>2900</v>
      </c>
      <c r="F552" s="10">
        <v>0</v>
      </c>
      <c r="G552" s="11">
        <f t="shared" si="64"/>
        <v>0</v>
      </c>
      <c r="H552" s="10">
        <v>2900</v>
      </c>
      <c r="I552" s="9">
        <v>4</v>
      </c>
      <c r="J552" s="8">
        <v>2</v>
      </c>
      <c r="K552" s="9">
        <v>0</v>
      </c>
      <c r="L552" s="9">
        <v>0</v>
      </c>
      <c r="M552" s="9">
        <f t="shared" si="65"/>
        <v>0</v>
      </c>
      <c r="N552" s="9">
        <f t="shared" si="66"/>
        <v>6.9889108910891062</v>
      </c>
      <c r="O552" s="9">
        <f t="shared" si="67"/>
        <v>7.2508917954815617</v>
      </c>
      <c r="P552" s="11">
        <f t="shared" si="68"/>
        <v>-100</v>
      </c>
      <c r="Q552" s="11">
        <f t="shared" si="69"/>
        <v>-100</v>
      </c>
      <c r="R552" s="8">
        <v>0</v>
      </c>
      <c r="S552" s="8">
        <v>0</v>
      </c>
      <c r="T552" s="8">
        <v>0</v>
      </c>
      <c r="U552" s="11">
        <f t="shared" si="70"/>
        <v>0</v>
      </c>
      <c r="V552" s="11">
        <f t="shared" si="71"/>
        <v>0</v>
      </c>
      <c r="W552" s="9">
        <v>5</v>
      </c>
      <c r="X552" s="9">
        <v>7</v>
      </c>
    </row>
    <row r="553" spans="1:24" x14ac:dyDescent="0.2">
      <c r="A553" s="7" t="s">
        <v>1109</v>
      </c>
      <c r="B553" s="7" t="s">
        <v>1114</v>
      </c>
      <c r="C553" s="8">
        <v>1</v>
      </c>
      <c r="D553" s="9">
        <v>5</v>
      </c>
      <c r="E553" s="10">
        <v>1300</v>
      </c>
      <c r="F553" s="10">
        <v>0</v>
      </c>
      <c r="G553" s="11">
        <f t="shared" si="64"/>
        <v>0</v>
      </c>
      <c r="H553" s="10">
        <v>1300</v>
      </c>
      <c r="I553" s="9">
        <v>5</v>
      </c>
      <c r="J553" s="8">
        <v>1</v>
      </c>
      <c r="K553" s="9">
        <v>0</v>
      </c>
      <c r="L553" s="9">
        <v>0</v>
      </c>
      <c r="M553" s="9">
        <f t="shared" si="65"/>
        <v>0</v>
      </c>
      <c r="N553" s="9">
        <f t="shared" si="66"/>
        <v>6.9889108910891062</v>
      </c>
      <c r="O553" s="9">
        <f t="shared" si="67"/>
        <v>7.2508917954815617</v>
      </c>
      <c r="P553" s="11">
        <f t="shared" si="68"/>
        <v>-100</v>
      </c>
      <c r="Q553" s="11">
        <f t="shared" si="69"/>
        <v>-100</v>
      </c>
      <c r="R553" s="8">
        <v>0</v>
      </c>
      <c r="S553" s="8">
        <v>0</v>
      </c>
      <c r="T553" s="8">
        <v>0</v>
      </c>
      <c r="U553" s="11">
        <f t="shared" si="70"/>
        <v>0</v>
      </c>
      <c r="V553" s="11">
        <f t="shared" si="71"/>
        <v>0</v>
      </c>
      <c r="W553" s="9">
        <v>6</v>
      </c>
      <c r="X553" s="9">
        <v>7</v>
      </c>
    </row>
    <row r="554" spans="1:24" x14ac:dyDescent="0.2">
      <c r="A554" s="7" t="s">
        <v>1109</v>
      </c>
      <c r="B554" s="7" t="s">
        <v>931</v>
      </c>
      <c r="C554" s="8">
        <v>2</v>
      </c>
      <c r="D554" s="9">
        <v>15</v>
      </c>
      <c r="E554" s="10">
        <v>1600</v>
      </c>
      <c r="F554" s="10">
        <v>0</v>
      </c>
      <c r="G554" s="11">
        <f t="shared" si="64"/>
        <v>0</v>
      </c>
      <c r="H554" s="10">
        <v>900</v>
      </c>
      <c r="I554" s="9">
        <v>15</v>
      </c>
      <c r="J554" s="8">
        <v>1</v>
      </c>
      <c r="K554" s="9">
        <v>40.86</v>
      </c>
      <c r="L554" s="9">
        <v>40.86</v>
      </c>
      <c r="M554" s="9">
        <f t="shared" si="65"/>
        <v>45.4</v>
      </c>
      <c r="N554" s="9">
        <f t="shared" si="66"/>
        <v>6.9889108910891062</v>
      </c>
      <c r="O554" s="9">
        <f t="shared" si="67"/>
        <v>7.2508917954815617</v>
      </c>
      <c r="P554" s="11">
        <f t="shared" si="68"/>
        <v>549.60049866832912</v>
      </c>
      <c r="Q554" s="11">
        <f t="shared" si="69"/>
        <v>526.12987864873787</v>
      </c>
      <c r="R554" s="8">
        <v>0</v>
      </c>
      <c r="S554" s="8">
        <v>1</v>
      </c>
      <c r="T554" s="8">
        <v>1</v>
      </c>
      <c r="U554" s="11">
        <f t="shared" si="70"/>
        <v>0</v>
      </c>
      <c r="V554" s="11">
        <f t="shared" si="71"/>
        <v>200</v>
      </c>
      <c r="W554" s="9">
        <v>2</v>
      </c>
      <c r="X554" s="9">
        <v>7</v>
      </c>
    </row>
    <row r="555" spans="1:24" x14ac:dyDescent="0.2">
      <c r="A555" s="7" t="s">
        <v>1109</v>
      </c>
      <c r="B555" s="7" t="s">
        <v>105</v>
      </c>
      <c r="C555" s="8">
        <v>5</v>
      </c>
      <c r="D555" s="9">
        <v>7.2</v>
      </c>
      <c r="E555" s="10">
        <v>5900</v>
      </c>
      <c r="F555" s="10">
        <v>1000</v>
      </c>
      <c r="G555" s="11">
        <f t="shared" si="64"/>
        <v>16.949152542372879</v>
      </c>
      <c r="H555" s="10">
        <v>6900</v>
      </c>
      <c r="I555" s="9">
        <v>7.2</v>
      </c>
      <c r="J555" s="8">
        <v>5</v>
      </c>
      <c r="K555" s="9">
        <v>10.52</v>
      </c>
      <c r="L555" s="9">
        <v>10.52</v>
      </c>
      <c r="M555" s="9">
        <f t="shared" si="65"/>
        <v>1.5246376811594202</v>
      </c>
      <c r="N555" s="9">
        <f t="shared" si="66"/>
        <v>6.9889108910891062</v>
      </c>
      <c r="O555" s="9">
        <f t="shared" si="67"/>
        <v>7.2508917954815617</v>
      </c>
      <c r="P555" s="11">
        <f t="shared" si="68"/>
        <v>-78.184903128421055</v>
      </c>
      <c r="Q555" s="11">
        <f t="shared" si="69"/>
        <v>-78.973101183091615</v>
      </c>
      <c r="R555" s="8">
        <v>0</v>
      </c>
      <c r="S555" s="8">
        <v>0</v>
      </c>
      <c r="T555" s="8">
        <v>1</v>
      </c>
      <c r="U555" s="11">
        <f t="shared" si="70"/>
        <v>0</v>
      </c>
      <c r="V555" s="11">
        <f t="shared" si="71"/>
        <v>20</v>
      </c>
      <c r="W555" s="9">
        <v>6.2</v>
      </c>
      <c r="X555" s="9">
        <v>8.4</v>
      </c>
    </row>
    <row r="556" spans="1:24" x14ac:dyDescent="0.2">
      <c r="A556" s="7" t="s">
        <v>1109</v>
      </c>
      <c r="B556" s="7" t="s">
        <v>1118</v>
      </c>
      <c r="C556" s="8">
        <v>1</v>
      </c>
      <c r="D556" s="9">
        <v>3</v>
      </c>
      <c r="E556" s="10">
        <v>1600</v>
      </c>
      <c r="F556" s="10">
        <v>0</v>
      </c>
      <c r="G556" s="11">
        <f t="shared" si="64"/>
        <v>0</v>
      </c>
      <c r="H556" s="10">
        <v>1600</v>
      </c>
      <c r="I556" s="9">
        <v>3</v>
      </c>
      <c r="J556" s="8">
        <v>1</v>
      </c>
      <c r="K556" s="9">
        <v>0</v>
      </c>
      <c r="L556" s="9">
        <v>0</v>
      </c>
      <c r="M556" s="9">
        <f t="shared" si="65"/>
        <v>0</v>
      </c>
      <c r="N556" s="9">
        <f t="shared" si="66"/>
        <v>6.9889108910891062</v>
      </c>
      <c r="O556" s="9">
        <f t="shared" si="67"/>
        <v>7.2508917954815617</v>
      </c>
      <c r="P556" s="11">
        <f t="shared" si="68"/>
        <v>-100</v>
      </c>
      <c r="Q556" s="11">
        <f t="shared" si="69"/>
        <v>-100</v>
      </c>
      <c r="R556" s="8">
        <v>0</v>
      </c>
      <c r="S556" s="8">
        <v>0</v>
      </c>
      <c r="T556" s="8">
        <v>0</v>
      </c>
      <c r="U556" s="11">
        <f t="shared" si="70"/>
        <v>0</v>
      </c>
      <c r="V556" s="11">
        <f t="shared" si="71"/>
        <v>0</v>
      </c>
      <c r="W556" s="9">
        <v>4</v>
      </c>
      <c r="X556" s="9">
        <v>7</v>
      </c>
    </row>
    <row r="557" spans="1:24" x14ac:dyDescent="0.2">
      <c r="A557" s="7" t="s">
        <v>1109</v>
      </c>
      <c r="B557" s="7" t="s">
        <v>179</v>
      </c>
      <c r="C557" s="8">
        <v>5</v>
      </c>
      <c r="D557" s="9">
        <v>6.06</v>
      </c>
      <c r="E557" s="10">
        <v>6900</v>
      </c>
      <c r="F557" s="10">
        <v>500</v>
      </c>
      <c r="G557" s="11">
        <f t="shared" si="64"/>
        <v>7.2463768115942031</v>
      </c>
      <c r="H557" s="10">
        <v>5400</v>
      </c>
      <c r="I557" s="9">
        <v>6.06</v>
      </c>
      <c r="J557" s="8">
        <v>4</v>
      </c>
      <c r="K557" s="9">
        <v>52.2</v>
      </c>
      <c r="L557" s="9">
        <v>52.2</v>
      </c>
      <c r="M557" s="9">
        <f t="shared" si="65"/>
        <v>9.6666666666666679</v>
      </c>
      <c r="N557" s="9">
        <f t="shared" si="66"/>
        <v>6.9889108910891062</v>
      </c>
      <c r="O557" s="9">
        <f t="shared" si="67"/>
        <v>7.2508917954815617</v>
      </c>
      <c r="P557" s="11">
        <f t="shared" si="68"/>
        <v>38.314349936722081</v>
      </c>
      <c r="Q557" s="11">
        <f t="shared" si="69"/>
        <v>33.316934514048484</v>
      </c>
      <c r="R557" s="8">
        <v>1</v>
      </c>
      <c r="S557" s="8">
        <v>1</v>
      </c>
      <c r="T557" s="8">
        <v>1</v>
      </c>
      <c r="U557" s="11">
        <f t="shared" si="70"/>
        <v>25</v>
      </c>
      <c r="V557" s="11">
        <f t="shared" si="71"/>
        <v>75</v>
      </c>
      <c r="W557" s="9">
        <v>4.5</v>
      </c>
      <c r="X557" s="9">
        <v>10.5</v>
      </c>
    </row>
    <row r="558" spans="1:24" x14ac:dyDescent="0.2">
      <c r="A558" s="7" t="s">
        <v>1109</v>
      </c>
      <c r="B558" s="7" t="s">
        <v>150</v>
      </c>
      <c r="C558" s="8">
        <v>4</v>
      </c>
      <c r="D558" s="9">
        <v>6.88</v>
      </c>
      <c r="E558" s="10">
        <v>5000</v>
      </c>
      <c r="F558" s="10">
        <v>900</v>
      </c>
      <c r="G558" s="11">
        <f t="shared" si="64"/>
        <v>18</v>
      </c>
      <c r="H558" s="10">
        <v>5900</v>
      </c>
      <c r="I558" s="9">
        <v>6.88</v>
      </c>
      <c r="J558" s="8">
        <v>4</v>
      </c>
      <c r="K558" s="9">
        <v>106.63</v>
      </c>
      <c r="L558" s="9">
        <v>106.63</v>
      </c>
      <c r="M558" s="9">
        <f t="shared" si="65"/>
        <v>18.072881355932203</v>
      </c>
      <c r="N558" s="9">
        <f t="shared" si="66"/>
        <v>6.9889108910891062</v>
      </c>
      <c r="O558" s="9">
        <f t="shared" si="67"/>
        <v>7.2508917954815617</v>
      </c>
      <c r="P558" s="11">
        <f t="shared" si="68"/>
        <v>158.59367271337243</v>
      </c>
      <c r="Q558" s="11">
        <f t="shared" si="69"/>
        <v>149.25046278023945</v>
      </c>
      <c r="R558" s="8">
        <v>2</v>
      </c>
      <c r="S558" s="8">
        <v>3</v>
      </c>
      <c r="T558" s="8">
        <v>3</v>
      </c>
      <c r="U558" s="11">
        <f t="shared" si="70"/>
        <v>50</v>
      </c>
      <c r="V558" s="11">
        <f t="shared" si="71"/>
        <v>200</v>
      </c>
      <c r="W558" s="9">
        <v>3.75</v>
      </c>
      <c r="X558" s="9">
        <v>7.5</v>
      </c>
    </row>
    <row r="559" spans="1:24" x14ac:dyDescent="0.2">
      <c r="A559" s="7" t="s">
        <v>1109</v>
      </c>
      <c r="B559" s="7" t="s">
        <v>183</v>
      </c>
      <c r="C559" s="8">
        <v>2</v>
      </c>
      <c r="D559" s="9">
        <v>26.5</v>
      </c>
      <c r="E559" s="10">
        <v>2000</v>
      </c>
      <c r="F559" s="10">
        <v>0</v>
      </c>
      <c r="G559" s="11">
        <f t="shared" si="64"/>
        <v>0</v>
      </c>
      <c r="H559" s="10">
        <v>1600</v>
      </c>
      <c r="I559" s="9">
        <v>26.5</v>
      </c>
      <c r="J559" s="8">
        <v>1</v>
      </c>
      <c r="K559" s="9">
        <v>9.08</v>
      </c>
      <c r="L559" s="9">
        <v>9.08</v>
      </c>
      <c r="M559" s="9">
        <f t="shared" si="65"/>
        <v>5.6750000000000007</v>
      </c>
      <c r="N559" s="9">
        <f t="shared" si="66"/>
        <v>6.9889108910891062</v>
      </c>
      <c r="O559" s="9">
        <f t="shared" si="67"/>
        <v>7.2508917954815617</v>
      </c>
      <c r="P559" s="11">
        <f t="shared" si="68"/>
        <v>-18.799937666458845</v>
      </c>
      <c r="Q559" s="11">
        <f t="shared" si="69"/>
        <v>-21.733765168907745</v>
      </c>
      <c r="R559" s="8">
        <v>0</v>
      </c>
      <c r="S559" s="8">
        <v>0</v>
      </c>
      <c r="T559" s="8">
        <v>1</v>
      </c>
      <c r="U559" s="11">
        <f t="shared" si="70"/>
        <v>0</v>
      </c>
      <c r="V559" s="11">
        <f t="shared" si="71"/>
        <v>100</v>
      </c>
      <c r="W559" s="9">
        <v>3</v>
      </c>
      <c r="X559" s="9">
        <v>7</v>
      </c>
    </row>
    <row r="560" spans="1:24" x14ac:dyDescent="0.2">
      <c r="A560" s="7" t="s">
        <v>1109</v>
      </c>
      <c r="B560" s="7" t="s">
        <v>445</v>
      </c>
      <c r="C560" s="8">
        <v>2</v>
      </c>
      <c r="D560" s="9">
        <v>5.5</v>
      </c>
      <c r="E560" s="10">
        <v>2600</v>
      </c>
      <c r="F560" s="10">
        <v>300</v>
      </c>
      <c r="G560" s="11">
        <f t="shared" si="64"/>
        <v>11.538461538461538</v>
      </c>
      <c r="H560" s="10">
        <v>2900</v>
      </c>
      <c r="I560" s="9">
        <v>5.5</v>
      </c>
      <c r="J560" s="8">
        <v>2</v>
      </c>
      <c r="K560" s="9">
        <v>9.08</v>
      </c>
      <c r="L560" s="9">
        <v>9.08</v>
      </c>
      <c r="M560" s="9">
        <f t="shared" si="65"/>
        <v>3.1310344827586207</v>
      </c>
      <c r="N560" s="9">
        <f t="shared" si="66"/>
        <v>6.9889108910891062</v>
      </c>
      <c r="O560" s="9">
        <f t="shared" si="67"/>
        <v>7.2508917954815617</v>
      </c>
      <c r="P560" s="11">
        <f t="shared" si="68"/>
        <v>-55.199965609080749</v>
      </c>
      <c r="Q560" s="11">
        <f t="shared" si="69"/>
        <v>-56.818629058707714</v>
      </c>
      <c r="R560" s="8">
        <v>0</v>
      </c>
      <c r="S560" s="8">
        <v>0</v>
      </c>
      <c r="T560" s="8">
        <v>1</v>
      </c>
      <c r="U560" s="11">
        <f t="shared" si="70"/>
        <v>0</v>
      </c>
      <c r="V560" s="11">
        <f t="shared" si="71"/>
        <v>50</v>
      </c>
      <c r="W560" s="9">
        <v>4.5</v>
      </c>
      <c r="X560" s="9">
        <v>8.5</v>
      </c>
    </row>
    <row r="561" spans="1:24" x14ac:dyDescent="0.2">
      <c r="A561" s="7" t="s">
        <v>1109</v>
      </c>
      <c r="B561" s="7" t="s">
        <v>1122</v>
      </c>
      <c r="C561" s="8">
        <v>1</v>
      </c>
      <c r="D561" s="9">
        <v>2.5</v>
      </c>
      <c r="E561" s="10">
        <v>1700</v>
      </c>
      <c r="F561" s="10">
        <v>0</v>
      </c>
      <c r="G561" s="11">
        <f t="shared" si="64"/>
        <v>0</v>
      </c>
      <c r="H561" s="10">
        <v>1700</v>
      </c>
      <c r="I561" s="9">
        <v>2.5</v>
      </c>
      <c r="J561" s="8">
        <v>1</v>
      </c>
      <c r="K561" s="9">
        <v>0</v>
      </c>
      <c r="L561" s="9">
        <v>0</v>
      </c>
      <c r="M561" s="9">
        <f t="shared" si="65"/>
        <v>0</v>
      </c>
      <c r="N561" s="9">
        <f t="shared" si="66"/>
        <v>6.9889108910891062</v>
      </c>
      <c r="O561" s="9">
        <f t="shared" si="67"/>
        <v>7.2508917954815617</v>
      </c>
      <c r="P561" s="11">
        <f t="shared" si="68"/>
        <v>-100</v>
      </c>
      <c r="Q561" s="11">
        <f t="shared" si="69"/>
        <v>-100</v>
      </c>
      <c r="R561" s="8">
        <v>0</v>
      </c>
      <c r="S561" s="8">
        <v>0</v>
      </c>
      <c r="T561" s="8">
        <v>0</v>
      </c>
      <c r="U561" s="11">
        <f t="shared" si="70"/>
        <v>0</v>
      </c>
      <c r="V561" s="11">
        <f t="shared" si="71"/>
        <v>0</v>
      </c>
      <c r="W561" s="9">
        <v>4</v>
      </c>
      <c r="X561" s="9">
        <v>7</v>
      </c>
    </row>
    <row r="562" spans="1:24" x14ac:dyDescent="0.2">
      <c r="A562" s="7" t="s">
        <v>1109</v>
      </c>
      <c r="B562" s="7" t="s">
        <v>378</v>
      </c>
      <c r="C562" s="8">
        <v>1</v>
      </c>
      <c r="D562" s="9">
        <v>2.5</v>
      </c>
      <c r="E562" s="10">
        <v>1700</v>
      </c>
      <c r="F562" s="10">
        <v>0</v>
      </c>
      <c r="G562" s="11">
        <f t="shared" si="64"/>
        <v>0</v>
      </c>
      <c r="H562" s="10">
        <v>1700</v>
      </c>
      <c r="I562" s="9">
        <v>2.5</v>
      </c>
      <c r="J562" s="8">
        <v>1</v>
      </c>
      <c r="K562" s="9">
        <v>0</v>
      </c>
      <c r="L562" s="9">
        <v>0</v>
      </c>
      <c r="M562" s="9">
        <f t="shared" si="65"/>
        <v>0</v>
      </c>
      <c r="N562" s="9">
        <f t="shared" si="66"/>
        <v>6.9889108910891062</v>
      </c>
      <c r="O562" s="9">
        <f t="shared" si="67"/>
        <v>7.2508917954815617</v>
      </c>
      <c r="P562" s="11">
        <f t="shared" si="68"/>
        <v>-100</v>
      </c>
      <c r="Q562" s="11">
        <f t="shared" si="69"/>
        <v>-100</v>
      </c>
      <c r="R562" s="8">
        <v>0</v>
      </c>
      <c r="S562" s="8">
        <v>0</v>
      </c>
      <c r="T562" s="8">
        <v>0</v>
      </c>
      <c r="U562" s="11">
        <f t="shared" si="70"/>
        <v>0</v>
      </c>
      <c r="V562" s="11">
        <f t="shared" si="71"/>
        <v>0</v>
      </c>
      <c r="W562" s="9">
        <v>4</v>
      </c>
      <c r="X562" s="9">
        <v>7</v>
      </c>
    </row>
    <row r="563" spans="1:24" x14ac:dyDescent="0.2">
      <c r="A563" s="7" t="s">
        <v>1109</v>
      </c>
      <c r="B563" s="7" t="s">
        <v>748</v>
      </c>
      <c r="C563" s="8">
        <v>3</v>
      </c>
      <c r="D563" s="9">
        <v>13.33</v>
      </c>
      <c r="E563" s="10">
        <v>2500</v>
      </c>
      <c r="F563" s="10">
        <v>0</v>
      </c>
      <c r="G563" s="11">
        <f t="shared" si="64"/>
        <v>0</v>
      </c>
      <c r="H563" s="10">
        <v>1000</v>
      </c>
      <c r="I563" s="9">
        <v>13.33</v>
      </c>
      <c r="J563" s="8">
        <v>1</v>
      </c>
      <c r="K563" s="9">
        <v>0</v>
      </c>
      <c r="L563" s="9">
        <v>0</v>
      </c>
      <c r="M563" s="9">
        <f t="shared" si="65"/>
        <v>0</v>
      </c>
      <c r="N563" s="9">
        <f t="shared" si="66"/>
        <v>6.9889108910891062</v>
      </c>
      <c r="O563" s="9">
        <f t="shared" si="67"/>
        <v>7.2508917954815617</v>
      </c>
      <c r="P563" s="11">
        <f t="shared" si="68"/>
        <v>-100</v>
      </c>
      <c r="Q563" s="11">
        <f t="shared" si="69"/>
        <v>-100</v>
      </c>
      <c r="R563" s="8">
        <v>0</v>
      </c>
      <c r="S563" s="8">
        <v>0</v>
      </c>
      <c r="T563" s="8">
        <v>0</v>
      </c>
      <c r="U563" s="11">
        <f t="shared" si="70"/>
        <v>0</v>
      </c>
      <c r="V563" s="11">
        <f t="shared" si="71"/>
        <v>0</v>
      </c>
      <c r="W563" s="9">
        <v>5</v>
      </c>
      <c r="X563" s="9">
        <v>7</v>
      </c>
    </row>
    <row r="564" spans="1:24" x14ac:dyDescent="0.2">
      <c r="A564" s="7" t="s">
        <v>1109</v>
      </c>
      <c r="B564" s="7" t="s">
        <v>1124</v>
      </c>
      <c r="C564" s="8">
        <v>1</v>
      </c>
      <c r="D564" s="9">
        <v>8</v>
      </c>
      <c r="E564" s="10">
        <v>1000</v>
      </c>
      <c r="F564" s="10">
        <v>0</v>
      </c>
      <c r="G564" s="11">
        <f t="shared" si="64"/>
        <v>0</v>
      </c>
      <c r="H564" s="10">
        <v>1000</v>
      </c>
      <c r="I564" s="9">
        <v>8</v>
      </c>
      <c r="J564" s="8">
        <v>1</v>
      </c>
      <c r="K564" s="9">
        <v>0</v>
      </c>
      <c r="L564" s="9">
        <v>0</v>
      </c>
      <c r="M564" s="9">
        <f t="shared" si="65"/>
        <v>0</v>
      </c>
      <c r="N564" s="9">
        <f t="shared" si="66"/>
        <v>6.9889108910891062</v>
      </c>
      <c r="O564" s="9">
        <f t="shared" si="67"/>
        <v>7.2508917954815617</v>
      </c>
      <c r="P564" s="11">
        <f t="shared" si="68"/>
        <v>-100</v>
      </c>
      <c r="Q564" s="11">
        <f t="shared" si="69"/>
        <v>-100</v>
      </c>
      <c r="R564" s="8">
        <v>0</v>
      </c>
      <c r="S564" s="8">
        <v>0</v>
      </c>
      <c r="T564" s="8">
        <v>0</v>
      </c>
      <c r="U564" s="11">
        <f t="shared" si="70"/>
        <v>0</v>
      </c>
      <c r="V564" s="11">
        <f t="shared" si="71"/>
        <v>0</v>
      </c>
      <c r="W564" s="9">
        <v>5</v>
      </c>
      <c r="X564" s="9">
        <v>7</v>
      </c>
    </row>
    <row r="565" spans="1:24" x14ac:dyDescent="0.2">
      <c r="A565" s="7" t="s">
        <v>1109</v>
      </c>
      <c r="B565" s="7" t="s">
        <v>363</v>
      </c>
      <c r="C565" s="8">
        <v>1</v>
      </c>
      <c r="D565" s="9">
        <v>4</v>
      </c>
      <c r="E565" s="10">
        <v>1400</v>
      </c>
      <c r="F565" s="10">
        <v>0</v>
      </c>
      <c r="G565" s="11">
        <f t="shared" si="64"/>
        <v>0</v>
      </c>
      <c r="H565" s="10">
        <v>1400</v>
      </c>
      <c r="I565" s="9">
        <v>4</v>
      </c>
      <c r="J565" s="8">
        <v>1</v>
      </c>
      <c r="K565" s="9">
        <v>0</v>
      </c>
      <c r="L565" s="9">
        <v>0</v>
      </c>
      <c r="M565" s="9">
        <f t="shared" si="65"/>
        <v>0</v>
      </c>
      <c r="N565" s="9">
        <f t="shared" si="66"/>
        <v>6.9889108910891062</v>
      </c>
      <c r="O565" s="9">
        <f t="shared" si="67"/>
        <v>7.2508917954815617</v>
      </c>
      <c r="P565" s="11">
        <f t="shared" si="68"/>
        <v>-100</v>
      </c>
      <c r="Q565" s="11">
        <f t="shared" si="69"/>
        <v>-100</v>
      </c>
      <c r="R565" s="8">
        <v>0</v>
      </c>
      <c r="S565" s="8">
        <v>0</v>
      </c>
      <c r="T565" s="8">
        <v>0</v>
      </c>
      <c r="U565" s="11">
        <f t="shared" si="70"/>
        <v>0</v>
      </c>
      <c r="V565" s="11">
        <f t="shared" si="71"/>
        <v>0</v>
      </c>
      <c r="W565" s="9">
        <v>6</v>
      </c>
      <c r="X565" s="9">
        <v>7</v>
      </c>
    </row>
    <row r="566" spans="1:24" x14ac:dyDescent="0.2">
      <c r="A566" s="7" t="s">
        <v>1109</v>
      </c>
      <c r="B566" s="7" t="s">
        <v>1126</v>
      </c>
      <c r="C566" s="8">
        <v>1</v>
      </c>
      <c r="D566" s="9">
        <v>4</v>
      </c>
      <c r="E566" s="10">
        <v>1400</v>
      </c>
      <c r="F566" s="10">
        <v>0</v>
      </c>
      <c r="G566" s="11">
        <f t="shared" si="64"/>
        <v>0</v>
      </c>
      <c r="H566" s="10">
        <v>1400</v>
      </c>
      <c r="I566" s="9">
        <v>4</v>
      </c>
      <c r="J566" s="8">
        <v>1</v>
      </c>
      <c r="K566" s="9">
        <v>0</v>
      </c>
      <c r="L566" s="9">
        <v>0</v>
      </c>
      <c r="M566" s="9">
        <f t="shared" si="65"/>
        <v>0</v>
      </c>
      <c r="N566" s="9">
        <f t="shared" si="66"/>
        <v>6.9889108910891062</v>
      </c>
      <c r="O566" s="9">
        <f t="shared" si="67"/>
        <v>7.2508917954815617</v>
      </c>
      <c r="P566" s="11">
        <f t="shared" si="68"/>
        <v>-100</v>
      </c>
      <c r="Q566" s="11">
        <f t="shared" si="69"/>
        <v>-100</v>
      </c>
      <c r="R566" s="8">
        <v>0</v>
      </c>
      <c r="S566" s="8">
        <v>0</v>
      </c>
      <c r="T566" s="8">
        <v>0</v>
      </c>
      <c r="U566" s="11">
        <f t="shared" si="70"/>
        <v>0</v>
      </c>
      <c r="V566" s="11">
        <f t="shared" si="71"/>
        <v>0</v>
      </c>
      <c r="W566" s="9">
        <v>6</v>
      </c>
      <c r="X566" s="9">
        <v>7</v>
      </c>
    </row>
    <row r="567" spans="1:24" x14ac:dyDescent="0.2">
      <c r="A567" s="7" t="s">
        <v>1109</v>
      </c>
      <c r="B567" s="7" t="s">
        <v>684</v>
      </c>
      <c r="C567" s="8">
        <v>1</v>
      </c>
      <c r="D567" s="9">
        <v>4.5</v>
      </c>
      <c r="E567" s="10">
        <v>1300</v>
      </c>
      <c r="F567" s="10">
        <v>0</v>
      </c>
      <c r="G567" s="11">
        <f t="shared" si="64"/>
        <v>0</v>
      </c>
      <c r="H567" s="10">
        <v>1300</v>
      </c>
      <c r="I567" s="9">
        <v>4.5</v>
      </c>
      <c r="J567" s="8">
        <v>1</v>
      </c>
      <c r="K567" s="9">
        <v>0</v>
      </c>
      <c r="L567" s="9">
        <v>0</v>
      </c>
      <c r="M567" s="9">
        <f t="shared" si="65"/>
        <v>0</v>
      </c>
      <c r="N567" s="9">
        <f t="shared" si="66"/>
        <v>6.9889108910891062</v>
      </c>
      <c r="O567" s="9">
        <f t="shared" si="67"/>
        <v>7.2508917954815617</v>
      </c>
      <c r="P567" s="11">
        <f t="shared" si="68"/>
        <v>-100</v>
      </c>
      <c r="Q567" s="11">
        <f t="shared" si="69"/>
        <v>-100</v>
      </c>
      <c r="R567" s="8">
        <v>0</v>
      </c>
      <c r="S567" s="8">
        <v>0</v>
      </c>
      <c r="T567" s="8">
        <v>0</v>
      </c>
      <c r="U567" s="11">
        <f t="shared" si="70"/>
        <v>0</v>
      </c>
      <c r="V567" s="11">
        <f t="shared" si="71"/>
        <v>0</v>
      </c>
      <c r="W567" s="9">
        <v>7</v>
      </c>
      <c r="X567" s="9">
        <v>7</v>
      </c>
    </row>
    <row r="568" spans="1:24" x14ac:dyDescent="0.2">
      <c r="A568" s="7" t="s">
        <v>1109</v>
      </c>
      <c r="B568" s="7" t="s">
        <v>178</v>
      </c>
      <c r="C568" s="8">
        <v>1</v>
      </c>
      <c r="D568" s="9">
        <v>12</v>
      </c>
      <c r="E568" s="10">
        <v>800</v>
      </c>
      <c r="F568" s="10">
        <v>0</v>
      </c>
      <c r="G568" s="11">
        <f t="shared" si="64"/>
        <v>0</v>
      </c>
      <c r="H568" s="10">
        <v>800</v>
      </c>
      <c r="I568" s="9">
        <v>12</v>
      </c>
      <c r="J568" s="8">
        <v>1</v>
      </c>
      <c r="K568" s="9">
        <v>43.88</v>
      </c>
      <c r="L568" s="9">
        <v>43.88</v>
      </c>
      <c r="M568" s="9">
        <f t="shared" si="65"/>
        <v>54.85</v>
      </c>
      <c r="N568" s="9">
        <f t="shared" si="66"/>
        <v>6.9889108910891062</v>
      </c>
      <c r="O568" s="9">
        <f t="shared" si="67"/>
        <v>7.2508917954815617</v>
      </c>
      <c r="P568" s="11">
        <f t="shared" si="68"/>
        <v>684.81469938233158</v>
      </c>
      <c r="Q568" s="11">
        <f t="shared" si="69"/>
        <v>656.45867497540257</v>
      </c>
      <c r="R568" s="8">
        <v>0</v>
      </c>
      <c r="S568" s="8">
        <v>1</v>
      </c>
      <c r="T568" s="8">
        <v>1</v>
      </c>
      <c r="U568" s="11">
        <f t="shared" si="70"/>
        <v>0</v>
      </c>
      <c r="V568" s="11">
        <f t="shared" si="71"/>
        <v>200</v>
      </c>
      <c r="W568" s="9">
        <v>2</v>
      </c>
      <c r="X568" s="9">
        <v>7</v>
      </c>
    </row>
    <row r="569" spans="1:24" x14ac:dyDescent="0.2">
      <c r="A569" s="7" t="s">
        <v>1109</v>
      </c>
      <c r="B569" s="7" t="s">
        <v>96</v>
      </c>
      <c r="C569" s="8">
        <v>2</v>
      </c>
      <c r="D569" s="9">
        <v>7.25</v>
      </c>
      <c r="E569" s="10">
        <v>2500</v>
      </c>
      <c r="F569" s="10">
        <v>600</v>
      </c>
      <c r="G569" s="11">
        <f t="shared" si="64"/>
        <v>24</v>
      </c>
      <c r="H569" s="10">
        <v>3100</v>
      </c>
      <c r="I569" s="9">
        <v>7.25</v>
      </c>
      <c r="J569" s="8">
        <v>2</v>
      </c>
      <c r="K569" s="9">
        <v>72.22</v>
      </c>
      <c r="L569" s="9">
        <v>72.22</v>
      </c>
      <c r="M569" s="9">
        <f t="shared" si="65"/>
        <v>23.296774193548387</v>
      </c>
      <c r="N569" s="9">
        <f t="shared" si="66"/>
        <v>6.9889108910891062</v>
      </c>
      <c r="O569" s="9">
        <f t="shared" si="67"/>
        <v>7.2508917954815617</v>
      </c>
      <c r="P569" s="11">
        <f t="shared" si="68"/>
        <v>233.33912188309461</v>
      </c>
      <c r="Q569" s="11">
        <f t="shared" si="69"/>
        <v>221.2952951258481</v>
      </c>
      <c r="R569" s="8">
        <v>1</v>
      </c>
      <c r="S569" s="8">
        <v>2</v>
      </c>
      <c r="T569" s="8">
        <v>2</v>
      </c>
      <c r="U569" s="11">
        <f t="shared" si="70"/>
        <v>50</v>
      </c>
      <c r="V569" s="11">
        <f t="shared" si="71"/>
        <v>250</v>
      </c>
      <c r="W569" s="9">
        <v>1.5</v>
      </c>
      <c r="X569" s="9">
        <v>8.5</v>
      </c>
    </row>
    <row r="570" spans="1:24" x14ac:dyDescent="0.2">
      <c r="A570" s="7" t="s">
        <v>1109</v>
      </c>
      <c r="B570" s="7" t="s">
        <v>274</v>
      </c>
      <c r="C570" s="8">
        <v>1</v>
      </c>
      <c r="D570" s="9">
        <v>5</v>
      </c>
      <c r="E570" s="10">
        <v>1300</v>
      </c>
      <c r="F570" s="10">
        <v>0</v>
      </c>
      <c r="G570" s="11">
        <f t="shared" si="64"/>
        <v>0</v>
      </c>
      <c r="H570" s="10">
        <v>1300</v>
      </c>
      <c r="I570" s="9">
        <v>5</v>
      </c>
      <c r="J570" s="8">
        <v>1</v>
      </c>
      <c r="K570" s="9">
        <v>66.66</v>
      </c>
      <c r="L570" s="9">
        <v>66.66</v>
      </c>
      <c r="M570" s="9">
        <f t="shared" si="65"/>
        <v>51.276923076923076</v>
      </c>
      <c r="N570" s="9">
        <f t="shared" si="66"/>
        <v>6.9889108910891062</v>
      </c>
      <c r="O570" s="9">
        <f t="shared" si="67"/>
        <v>7.2508917954815617</v>
      </c>
      <c r="P570" s="11">
        <f t="shared" si="68"/>
        <v>633.68975332481909</v>
      </c>
      <c r="Q570" s="11">
        <f t="shared" si="69"/>
        <v>607.18091682014347</v>
      </c>
      <c r="R570" s="8">
        <v>1</v>
      </c>
      <c r="S570" s="8">
        <v>1</v>
      </c>
      <c r="T570" s="8">
        <v>1</v>
      </c>
      <c r="U570" s="11">
        <f t="shared" si="70"/>
        <v>100</v>
      </c>
      <c r="V570" s="11">
        <f t="shared" si="71"/>
        <v>300</v>
      </c>
      <c r="W570" s="9">
        <v>1</v>
      </c>
      <c r="X570" s="9">
        <v>7</v>
      </c>
    </row>
    <row r="571" spans="1:24" x14ac:dyDescent="0.2">
      <c r="A571" s="7" t="s">
        <v>1109</v>
      </c>
      <c r="B571" s="7" t="s">
        <v>1131</v>
      </c>
      <c r="C571" s="8">
        <v>1</v>
      </c>
      <c r="D571" s="9">
        <v>5</v>
      </c>
      <c r="E571" s="10">
        <v>1300</v>
      </c>
      <c r="F571" s="10">
        <v>0</v>
      </c>
      <c r="G571" s="11">
        <f t="shared" si="64"/>
        <v>0</v>
      </c>
      <c r="H571" s="10">
        <v>1300</v>
      </c>
      <c r="I571" s="9">
        <v>5</v>
      </c>
      <c r="J571" s="8">
        <v>1</v>
      </c>
      <c r="K571" s="9">
        <v>66.66</v>
      </c>
      <c r="L571" s="9">
        <v>66.66</v>
      </c>
      <c r="M571" s="9">
        <f t="shared" si="65"/>
        <v>51.276923076923076</v>
      </c>
      <c r="N571" s="9">
        <f t="shared" si="66"/>
        <v>6.9889108910891062</v>
      </c>
      <c r="O571" s="9">
        <f t="shared" si="67"/>
        <v>7.2508917954815617</v>
      </c>
      <c r="P571" s="11">
        <f t="shared" si="68"/>
        <v>633.68975332481909</v>
      </c>
      <c r="Q571" s="11">
        <f t="shared" si="69"/>
        <v>607.18091682014347</v>
      </c>
      <c r="R571" s="8">
        <v>1</v>
      </c>
      <c r="S571" s="8">
        <v>1</v>
      </c>
      <c r="T571" s="8">
        <v>1</v>
      </c>
      <c r="U571" s="11">
        <f t="shared" si="70"/>
        <v>100</v>
      </c>
      <c r="V571" s="11">
        <f t="shared" si="71"/>
        <v>300</v>
      </c>
      <c r="W571" s="9">
        <v>1</v>
      </c>
      <c r="X571" s="9">
        <v>7</v>
      </c>
    </row>
    <row r="572" spans="1:24" x14ac:dyDescent="0.2">
      <c r="A572" s="7" t="s">
        <v>1109</v>
      </c>
      <c r="B572" s="7" t="s">
        <v>799</v>
      </c>
      <c r="C572" s="8">
        <v>2</v>
      </c>
      <c r="D572" s="9">
        <v>7.25</v>
      </c>
      <c r="E572" s="10">
        <v>2500</v>
      </c>
      <c r="F572" s="10">
        <v>200</v>
      </c>
      <c r="G572" s="11">
        <f t="shared" si="64"/>
        <v>8</v>
      </c>
      <c r="H572" s="10">
        <v>1900</v>
      </c>
      <c r="I572" s="9">
        <v>7.25</v>
      </c>
      <c r="J572" s="8">
        <v>1</v>
      </c>
      <c r="K572" s="9">
        <v>31.85</v>
      </c>
      <c r="L572" s="9">
        <v>31.85</v>
      </c>
      <c r="M572" s="9">
        <f t="shared" si="65"/>
        <v>16.763157894736846</v>
      </c>
      <c r="N572" s="9">
        <f t="shared" si="66"/>
        <v>6.9889108910891062</v>
      </c>
      <c r="O572" s="9">
        <f t="shared" si="67"/>
        <v>7.2508917954815617</v>
      </c>
      <c r="P572" s="11">
        <f t="shared" si="68"/>
        <v>139.85365038936109</v>
      </c>
      <c r="Q572" s="11">
        <f t="shared" si="69"/>
        <v>131.18753344496071</v>
      </c>
      <c r="R572" s="8">
        <v>1</v>
      </c>
      <c r="S572" s="8">
        <v>1</v>
      </c>
      <c r="T572" s="8">
        <v>1</v>
      </c>
      <c r="U572" s="11">
        <f t="shared" si="70"/>
        <v>100</v>
      </c>
      <c r="V572" s="11">
        <f t="shared" si="71"/>
        <v>300</v>
      </c>
      <c r="W572" s="9">
        <v>1</v>
      </c>
      <c r="X572" s="9">
        <v>5</v>
      </c>
    </row>
    <row r="573" spans="1:24" x14ac:dyDescent="0.2">
      <c r="A573" s="7" t="s">
        <v>1109</v>
      </c>
      <c r="B573" s="7" t="s">
        <v>298</v>
      </c>
      <c r="C573" s="8">
        <v>1</v>
      </c>
      <c r="D573" s="9">
        <v>12</v>
      </c>
      <c r="E573" s="10">
        <v>800</v>
      </c>
      <c r="F573" s="10">
        <v>0</v>
      </c>
      <c r="G573" s="11">
        <f t="shared" si="64"/>
        <v>0</v>
      </c>
      <c r="H573" s="10">
        <v>0</v>
      </c>
      <c r="I573" s="9">
        <v>12</v>
      </c>
      <c r="J573" s="8">
        <v>0</v>
      </c>
      <c r="K573" s="9">
        <v>0</v>
      </c>
      <c r="L573" s="9">
        <v>0</v>
      </c>
      <c r="M573" s="9">
        <f t="shared" si="65"/>
        <v>0</v>
      </c>
      <c r="N573" s="9">
        <f t="shared" si="66"/>
        <v>6.9889108910891062</v>
      </c>
      <c r="O573" s="9">
        <f t="shared" si="67"/>
        <v>7.2508917954815617</v>
      </c>
      <c r="P573" s="11">
        <f t="shared" si="68"/>
        <v>-100</v>
      </c>
      <c r="Q573" s="11">
        <f t="shared" si="69"/>
        <v>-100</v>
      </c>
      <c r="R573" s="8">
        <v>0</v>
      </c>
      <c r="S573" s="8">
        <v>0</v>
      </c>
      <c r="T573" s="8">
        <v>0</v>
      </c>
      <c r="U573" s="11">
        <f t="shared" si="70"/>
        <v>0</v>
      </c>
      <c r="V573" s="11">
        <f t="shared" si="71"/>
        <v>0</v>
      </c>
      <c r="W573" s="9">
        <v>0</v>
      </c>
      <c r="X573" s="9">
        <v>0</v>
      </c>
    </row>
    <row r="574" spans="1:24" x14ac:dyDescent="0.2">
      <c r="A574" s="7" t="s">
        <v>1109</v>
      </c>
      <c r="B574" s="7" t="s">
        <v>961</v>
      </c>
      <c r="C574" s="8">
        <v>1</v>
      </c>
      <c r="D574" s="9">
        <v>20</v>
      </c>
      <c r="E574" s="10">
        <v>700</v>
      </c>
      <c r="F574" s="10">
        <v>0</v>
      </c>
      <c r="G574" s="11">
        <f t="shared" si="64"/>
        <v>0</v>
      </c>
      <c r="H574" s="10">
        <v>0</v>
      </c>
      <c r="I574" s="9">
        <v>20</v>
      </c>
      <c r="J574" s="8">
        <v>0</v>
      </c>
      <c r="K574" s="9">
        <v>0</v>
      </c>
      <c r="L574" s="9">
        <v>0</v>
      </c>
      <c r="M574" s="9">
        <f t="shared" si="65"/>
        <v>0</v>
      </c>
      <c r="N574" s="9">
        <f t="shared" si="66"/>
        <v>6.9889108910891062</v>
      </c>
      <c r="O574" s="9">
        <f t="shared" si="67"/>
        <v>7.2508917954815617</v>
      </c>
      <c r="P574" s="11">
        <f t="shared" si="68"/>
        <v>-100</v>
      </c>
      <c r="Q574" s="11">
        <f t="shared" si="69"/>
        <v>-100</v>
      </c>
      <c r="R574" s="8">
        <v>0</v>
      </c>
      <c r="S574" s="8">
        <v>0</v>
      </c>
      <c r="T574" s="8">
        <v>0</v>
      </c>
      <c r="U574" s="11">
        <f t="shared" si="70"/>
        <v>0</v>
      </c>
      <c r="V574" s="11">
        <f t="shared" si="71"/>
        <v>0</v>
      </c>
      <c r="W574" s="9">
        <v>0</v>
      </c>
      <c r="X574" s="9">
        <v>0</v>
      </c>
    </row>
    <row r="575" spans="1:24" x14ac:dyDescent="0.2">
      <c r="A575" s="7" t="s">
        <v>1109</v>
      </c>
      <c r="B575" s="7" t="s">
        <v>113</v>
      </c>
      <c r="C575" s="8">
        <v>2</v>
      </c>
      <c r="D575" s="9">
        <v>20</v>
      </c>
      <c r="E575" s="10">
        <v>1400</v>
      </c>
      <c r="F575" s="10">
        <v>0</v>
      </c>
      <c r="G575" s="11">
        <f t="shared" si="64"/>
        <v>0</v>
      </c>
      <c r="H575" s="10">
        <v>0</v>
      </c>
      <c r="I575" s="9">
        <v>20</v>
      </c>
      <c r="J575" s="8">
        <v>0</v>
      </c>
      <c r="K575" s="9">
        <v>0</v>
      </c>
      <c r="L575" s="9">
        <v>0</v>
      </c>
      <c r="M575" s="9">
        <f t="shared" si="65"/>
        <v>0</v>
      </c>
      <c r="N575" s="9">
        <f t="shared" si="66"/>
        <v>6.9889108910891062</v>
      </c>
      <c r="O575" s="9">
        <f t="shared" si="67"/>
        <v>7.2508917954815617</v>
      </c>
      <c r="P575" s="11">
        <f t="shared" si="68"/>
        <v>-100</v>
      </c>
      <c r="Q575" s="11">
        <f t="shared" si="69"/>
        <v>-100</v>
      </c>
      <c r="R575" s="8">
        <v>0</v>
      </c>
      <c r="S575" s="8">
        <v>0</v>
      </c>
      <c r="T575" s="8">
        <v>0</v>
      </c>
      <c r="U575" s="11">
        <f t="shared" si="70"/>
        <v>0</v>
      </c>
      <c r="V575" s="11">
        <f t="shared" si="71"/>
        <v>0</v>
      </c>
      <c r="W575" s="9">
        <v>0</v>
      </c>
      <c r="X575" s="9">
        <v>0</v>
      </c>
    </row>
    <row r="576" spans="1:24" x14ac:dyDescent="0.2">
      <c r="A576" s="7" t="s">
        <v>1109</v>
      </c>
      <c r="B576" s="7" t="s">
        <v>563</v>
      </c>
      <c r="C576" s="8">
        <v>1</v>
      </c>
      <c r="D576" s="9">
        <v>4.5</v>
      </c>
      <c r="E576" s="10">
        <v>1300</v>
      </c>
      <c r="F576" s="10">
        <v>200</v>
      </c>
      <c r="G576" s="11">
        <f t="shared" si="64"/>
        <v>15.384615384615385</v>
      </c>
      <c r="H576" s="10">
        <v>1500</v>
      </c>
      <c r="I576" s="9">
        <v>4.5</v>
      </c>
      <c r="J576" s="8">
        <v>1</v>
      </c>
      <c r="K576" s="9">
        <v>6.99</v>
      </c>
      <c r="L576" s="9">
        <v>6.99</v>
      </c>
      <c r="M576" s="9">
        <f t="shared" si="65"/>
        <v>4.66</v>
      </c>
      <c r="N576" s="9">
        <f t="shared" si="66"/>
        <v>6.9889108910891062</v>
      </c>
      <c r="O576" s="9">
        <f t="shared" si="67"/>
        <v>7.2508917954815617</v>
      </c>
      <c r="P576" s="11">
        <f t="shared" si="68"/>
        <v>-33.322944409814667</v>
      </c>
      <c r="Q576" s="11">
        <f t="shared" si="69"/>
        <v>-35.732043292882842</v>
      </c>
      <c r="R576" s="8">
        <v>0</v>
      </c>
      <c r="S576" s="8">
        <v>0</v>
      </c>
      <c r="T576" s="8">
        <v>1</v>
      </c>
      <c r="U576" s="11">
        <f t="shared" si="70"/>
        <v>0</v>
      </c>
      <c r="V576" s="11">
        <f t="shared" si="71"/>
        <v>100</v>
      </c>
      <c r="W576" s="9">
        <v>3</v>
      </c>
      <c r="X576" s="9">
        <v>5</v>
      </c>
    </row>
    <row r="577" spans="1:24" x14ac:dyDescent="0.2">
      <c r="A577" s="7" t="s">
        <v>1109</v>
      </c>
      <c r="B577" s="7" t="s">
        <v>1137</v>
      </c>
      <c r="C577" s="8">
        <v>1</v>
      </c>
      <c r="D577" s="9">
        <v>4.5</v>
      </c>
      <c r="E577" s="10">
        <v>1300</v>
      </c>
      <c r="F577" s="10">
        <v>200</v>
      </c>
      <c r="G577" s="11">
        <f t="shared" si="64"/>
        <v>15.384615384615385</v>
      </c>
      <c r="H577" s="10">
        <v>1500</v>
      </c>
      <c r="I577" s="9">
        <v>4.5</v>
      </c>
      <c r="J577" s="8">
        <v>1</v>
      </c>
      <c r="K577" s="9">
        <v>6.99</v>
      </c>
      <c r="L577" s="9">
        <v>6.99</v>
      </c>
      <c r="M577" s="9">
        <f t="shared" si="65"/>
        <v>4.66</v>
      </c>
      <c r="N577" s="9">
        <f t="shared" si="66"/>
        <v>6.9889108910891062</v>
      </c>
      <c r="O577" s="9">
        <f t="shared" si="67"/>
        <v>7.2508917954815617</v>
      </c>
      <c r="P577" s="11">
        <f t="shared" si="68"/>
        <v>-33.322944409814667</v>
      </c>
      <c r="Q577" s="11">
        <f t="shared" si="69"/>
        <v>-35.732043292882842</v>
      </c>
      <c r="R577" s="8">
        <v>0</v>
      </c>
      <c r="S577" s="8">
        <v>0</v>
      </c>
      <c r="T577" s="8">
        <v>1</v>
      </c>
      <c r="U577" s="11">
        <f t="shared" si="70"/>
        <v>0</v>
      </c>
      <c r="V577" s="11">
        <f t="shared" si="71"/>
        <v>100</v>
      </c>
      <c r="W577" s="9">
        <v>3</v>
      </c>
      <c r="X577" s="9">
        <v>5</v>
      </c>
    </row>
    <row r="578" spans="1:24" x14ac:dyDescent="0.2">
      <c r="A578" s="7" t="s">
        <v>1109</v>
      </c>
      <c r="B578" s="7" t="s">
        <v>496</v>
      </c>
      <c r="C578" s="8">
        <v>3</v>
      </c>
      <c r="D578" s="9">
        <v>4.67</v>
      </c>
      <c r="E578" s="10">
        <v>4000</v>
      </c>
      <c r="F578" s="10">
        <v>200</v>
      </c>
      <c r="G578" s="11">
        <f t="shared" ref="G578:G641" si="72">IF(E578&gt;0,(F578/E578)*100,0)</f>
        <v>5</v>
      </c>
      <c r="H578" s="10">
        <v>2800</v>
      </c>
      <c r="I578" s="9">
        <v>4.67</v>
      </c>
      <c r="J578" s="8">
        <v>2</v>
      </c>
      <c r="K578" s="9">
        <v>19.84</v>
      </c>
      <c r="L578" s="9">
        <v>19.84</v>
      </c>
      <c r="M578" s="9">
        <f t="shared" ref="M578:M641" si="73">IF(H578&gt;0,(K578/H578)*1000,0)</f>
        <v>7.0857142857142854</v>
      </c>
      <c r="N578" s="9">
        <f t="shared" ref="N578:N641" si="74">IF(SUMIF($A$2:$A$2919,A578,$H$2:$H$2919)&gt;0,SUMIF($A$2:$A$2919,A578,$K$2:$K$2919)/SUMIF($A$2:$A$2919,A578,$H$2:$H$2919)*1000,0)</f>
        <v>6.9889108910891062</v>
      </c>
      <c r="O578" s="9">
        <f t="shared" ref="O578:O641" si="75">IF(SUM($H$2:$H$2919)&gt;0,SUM($K$2:$K$2919)/SUM($H$2:$H$2919)*1000,0)</f>
        <v>7.2508917954815617</v>
      </c>
      <c r="P578" s="11">
        <f t="shared" ref="P578:P641" si="76">IF(N578&gt;0,(M578-N578)/N578*100,0)</f>
        <v>1.3850998550947895</v>
      </c>
      <c r="Q578" s="11">
        <f t="shared" ref="Q578:Q641" si="77">IF(O578&gt;0,(M578-O578)/O578*100,0)</f>
        <v>-2.2780302675349215</v>
      </c>
      <c r="R578" s="8">
        <v>0</v>
      </c>
      <c r="S578" s="8">
        <v>1</v>
      </c>
      <c r="T578" s="8">
        <v>1</v>
      </c>
      <c r="U578" s="11">
        <f t="shared" ref="U578:U641" si="78">IF(J578&gt;0,(R578/J578)*100,0)</f>
        <v>0</v>
      </c>
      <c r="V578" s="11">
        <f t="shared" ref="V578:V641" si="79">IF(J578&gt;0,((R578+S578+T578)/J578)*100,0)</f>
        <v>100</v>
      </c>
      <c r="W578" s="9">
        <v>3.5</v>
      </c>
      <c r="X578" s="9">
        <v>5</v>
      </c>
    </row>
    <row r="579" spans="1:24" x14ac:dyDescent="0.2">
      <c r="A579" s="7" t="s">
        <v>1109</v>
      </c>
      <c r="B579" s="7" t="s">
        <v>1139</v>
      </c>
      <c r="C579" s="8">
        <v>1</v>
      </c>
      <c r="D579" s="9">
        <v>6</v>
      </c>
      <c r="E579" s="10">
        <v>1200</v>
      </c>
      <c r="F579" s="10">
        <v>100</v>
      </c>
      <c r="G579" s="11">
        <f t="shared" si="72"/>
        <v>8.3333333333333321</v>
      </c>
      <c r="H579" s="10">
        <v>1300</v>
      </c>
      <c r="I579" s="9">
        <v>6</v>
      </c>
      <c r="J579" s="8">
        <v>1</v>
      </c>
      <c r="K579" s="9">
        <v>0</v>
      </c>
      <c r="L579" s="9">
        <v>0</v>
      </c>
      <c r="M579" s="9">
        <f t="shared" si="73"/>
        <v>0</v>
      </c>
      <c r="N579" s="9">
        <f t="shared" si="74"/>
        <v>6.9889108910891062</v>
      </c>
      <c r="O579" s="9">
        <f t="shared" si="75"/>
        <v>7.2508917954815617</v>
      </c>
      <c r="P579" s="11">
        <f t="shared" si="76"/>
        <v>-100</v>
      </c>
      <c r="Q579" s="11">
        <f t="shared" si="77"/>
        <v>-100</v>
      </c>
      <c r="R579" s="8">
        <v>0</v>
      </c>
      <c r="S579" s="8">
        <v>0</v>
      </c>
      <c r="T579" s="8">
        <v>0</v>
      </c>
      <c r="U579" s="11">
        <f t="shared" si="78"/>
        <v>0</v>
      </c>
      <c r="V579" s="11">
        <f t="shared" si="79"/>
        <v>0</v>
      </c>
      <c r="W579" s="9">
        <v>5</v>
      </c>
      <c r="X579" s="9">
        <v>5</v>
      </c>
    </row>
    <row r="580" spans="1:24" x14ac:dyDescent="0.2">
      <c r="A580" s="7" t="s">
        <v>1109</v>
      </c>
      <c r="B580" s="7" t="s">
        <v>1047</v>
      </c>
      <c r="C580" s="8">
        <v>1</v>
      </c>
      <c r="D580" s="9">
        <v>2</v>
      </c>
      <c r="E580" s="10">
        <v>1900</v>
      </c>
      <c r="F580" s="10">
        <v>200</v>
      </c>
      <c r="G580" s="11">
        <f t="shared" si="72"/>
        <v>10.526315789473683</v>
      </c>
      <c r="H580" s="10">
        <v>2100</v>
      </c>
      <c r="I580" s="9">
        <v>2</v>
      </c>
      <c r="J580" s="8">
        <v>1</v>
      </c>
      <c r="K580" s="9">
        <v>0</v>
      </c>
      <c r="L580" s="9">
        <v>0</v>
      </c>
      <c r="M580" s="9">
        <f t="shared" si="73"/>
        <v>0</v>
      </c>
      <c r="N580" s="9">
        <f t="shared" si="74"/>
        <v>6.9889108910891062</v>
      </c>
      <c r="O580" s="9">
        <f t="shared" si="75"/>
        <v>7.2508917954815617</v>
      </c>
      <c r="P580" s="11">
        <f t="shared" si="76"/>
        <v>-100</v>
      </c>
      <c r="Q580" s="11">
        <f t="shared" si="77"/>
        <v>-100</v>
      </c>
      <c r="R580" s="8">
        <v>0</v>
      </c>
      <c r="S580" s="8">
        <v>0</v>
      </c>
      <c r="T580" s="8">
        <v>0</v>
      </c>
      <c r="U580" s="11">
        <f t="shared" si="78"/>
        <v>0</v>
      </c>
      <c r="V580" s="11">
        <f t="shared" si="79"/>
        <v>0</v>
      </c>
      <c r="W580" s="9">
        <v>4</v>
      </c>
      <c r="X580" s="9">
        <v>5</v>
      </c>
    </row>
    <row r="581" spans="1:24" x14ac:dyDescent="0.2">
      <c r="A581" s="7" t="s">
        <v>1109</v>
      </c>
      <c r="B581" s="7" t="s">
        <v>1048</v>
      </c>
      <c r="C581" s="8">
        <v>2</v>
      </c>
      <c r="D581" s="9">
        <v>8.5</v>
      </c>
      <c r="E581" s="10">
        <v>2700</v>
      </c>
      <c r="F581" s="10">
        <v>400</v>
      </c>
      <c r="G581" s="11">
        <f t="shared" si="72"/>
        <v>14.814814814814813</v>
      </c>
      <c r="H581" s="10">
        <v>3100</v>
      </c>
      <c r="I581" s="9">
        <v>8.5</v>
      </c>
      <c r="J581" s="8">
        <v>2</v>
      </c>
      <c r="K581" s="9">
        <v>32.53</v>
      </c>
      <c r="L581" s="9">
        <v>32.53</v>
      </c>
      <c r="M581" s="9">
        <f t="shared" si="73"/>
        <v>10.493548387096775</v>
      </c>
      <c r="N581" s="9">
        <f t="shared" si="74"/>
        <v>6.9889108910891062</v>
      </c>
      <c r="O581" s="9">
        <f t="shared" si="75"/>
        <v>7.2508917954815617</v>
      </c>
      <c r="P581" s="11">
        <f t="shared" si="76"/>
        <v>50.14568865767194</v>
      </c>
      <c r="Q581" s="11">
        <f t="shared" si="77"/>
        <v>44.720796876818582</v>
      </c>
      <c r="R581" s="8">
        <v>0</v>
      </c>
      <c r="S581" s="8">
        <v>1</v>
      </c>
      <c r="T581" s="8">
        <v>1</v>
      </c>
      <c r="U581" s="11">
        <f t="shared" si="78"/>
        <v>0</v>
      </c>
      <c r="V581" s="11">
        <f t="shared" si="79"/>
        <v>100</v>
      </c>
      <c r="W581" s="9">
        <v>3</v>
      </c>
      <c r="X581" s="9">
        <v>8</v>
      </c>
    </row>
    <row r="582" spans="1:24" x14ac:dyDescent="0.2">
      <c r="A582" s="7" t="s">
        <v>1109</v>
      </c>
      <c r="B582" s="7" t="s">
        <v>279</v>
      </c>
      <c r="C582" s="8">
        <v>3</v>
      </c>
      <c r="D582" s="9">
        <v>8</v>
      </c>
      <c r="E582" s="10">
        <v>3500</v>
      </c>
      <c r="F582" s="10">
        <v>300</v>
      </c>
      <c r="G582" s="11">
        <f t="shared" si="72"/>
        <v>8.5714285714285712</v>
      </c>
      <c r="H582" s="10">
        <v>3800</v>
      </c>
      <c r="I582" s="9">
        <v>8</v>
      </c>
      <c r="J582" s="8">
        <v>3</v>
      </c>
      <c r="K582" s="9">
        <v>54.37</v>
      </c>
      <c r="L582" s="9">
        <v>54.37</v>
      </c>
      <c r="M582" s="9">
        <f t="shared" si="73"/>
        <v>14.307894736842105</v>
      </c>
      <c r="N582" s="9">
        <f t="shared" si="74"/>
        <v>6.9889108910891062</v>
      </c>
      <c r="O582" s="9">
        <f t="shared" si="75"/>
        <v>7.2508917954815617</v>
      </c>
      <c r="P582" s="11">
        <f t="shared" si="76"/>
        <v>104.72280960234788</v>
      </c>
      <c r="Q582" s="11">
        <f t="shared" si="77"/>
        <v>97.325999896428712</v>
      </c>
      <c r="R582" s="8">
        <v>1</v>
      </c>
      <c r="S582" s="8">
        <v>2</v>
      </c>
      <c r="T582" s="8">
        <v>2</v>
      </c>
      <c r="U582" s="11">
        <f t="shared" si="78"/>
        <v>33.333333333333329</v>
      </c>
      <c r="V582" s="11">
        <f t="shared" si="79"/>
        <v>166.66666666666669</v>
      </c>
      <c r="W582" s="9">
        <v>5</v>
      </c>
      <c r="X582" s="9">
        <v>8</v>
      </c>
    </row>
    <row r="583" spans="1:24" x14ac:dyDescent="0.2">
      <c r="A583" s="7" t="s">
        <v>1109</v>
      </c>
      <c r="B583" s="7" t="s">
        <v>144</v>
      </c>
      <c r="C583" s="8">
        <v>2</v>
      </c>
      <c r="D583" s="9">
        <v>11.5</v>
      </c>
      <c r="E583" s="10">
        <v>1800</v>
      </c>
      <c r="F583" s="10">
        <v>200</v>
      </c>
      <c r="G583" s="11">
        <f t="shared" si="72"/>
        <v>11.111111111111111</v>
      </c>
      <c r="H583" s="10">
        <v>2000</v>
      </c>
      <c r="I583" s="9">
        <v>11.5</v>
      </c>
      <c r="J583" s="8">
        <v>2</v>
      </c>
      <c r="K583" s="9">
        <v>0</v>
      </c>
      <c r="L583" s="9">
        <v>0</v>
      </c>
      <c r="M583" s="9">
        <f t="shared" si="73"/>
        <v>0</v>
      </c>
      <c r="N583" s="9">
        <f t="shared" si="74"/>
        <v>6.9889108910891062</v>
      </c>
      <c r="O583" s="9">
        <f t="shared" si="75"/>
        <v>7.2508917954815617</v>
      </c>
      <c r="P583" s="11">
        <f t="shared" si="76"/>
        <v>-100</v>
      </c>
      <c r="Q583" s="11">
        <f t="shared" si="77"/>
        <v>-100</v>
      </c>
      <c r="R583" s="8">
        <v>0</v>
      </c>
      <c r="S583" s="8">
        <v>0</v>
      </c>
      <c r="T583" s="8">
        <v>0</v>
      </c>
      <c r="U583" s="11">
        <f t="shared" si="78"/>
        <v>0</v>
      </c>
      <c r="V583" s="11">
        <f t="shared" si="79"/>
        <v>0</v>
      </c>
      <c r="W583" s="9">
        <v>8.5</v>
      </c>
      <c r="X583" s="9">
        <v>9.5</v>
      </c>
    </row>
    <row r="584" spans="1:24" x14ac:dyDescent="0.2">
      <c r="A584" s="7" t="s">
        <v>1109</v>
      </c>
      <c r="B584" s="7" t="s">
        <v>1144</v>
      </c>
      <c r="C584" s="8">
        <v>1</v>
      </c>
      <c r="D584" s="9">
        <v>8</v>
      </c>
      <c r="E584" s="10">
        <v>1000</v>
      </c>
      <c r="F584" s="10">
        <v>200</v>
      </c>
      <c r="G584" s="11">
        <f t="shared" si="72"/>
        <v>20</v>
      </c>
      <c r="H584" s="10">
        <v>1200</v>
      </c>
      <c r="I584" s="9">
        <v>8</v>
      </c>
      <c r="J584" s="8">
        <v>1</v>
      </c>
      <c r="K584" s="9">
        <v>0</v>
      </c>
      <c r="L584" s="9">
        <v>0</v>
      </c>
      <c r="M584" s="9">
        <f t="shared" si="73"/>
        <v>0</v>
      </c>
      <c r="N584" s="9">
        <f t="shared" si="74"/>
        <v>6.9889108910891062</v>
      </c>
      <c r="O584" s="9">
        <f t="shared" si="75"/>
        <v>7.2508917954815617</v>
      </c>
      <c r="P584" s="11">
        <f t="shared" si="76"/>
        <v>-100</v>
      </c>
      <c r="Q584" s="11">
        <f t="shared" si="77"/>
        <v>-100</v>
      </c>
      <c r="R584" s="8">
        <v>0</v>
      </c>
      <c r="S584" s="8">
        <v>0</v>
      </c>
      <c r="T584" s="8">
        <v>0</v>
      </c>
      <c r="U584" s="11">
        <f t="shared" si="78"/>
        <v>0</v>
      </c>
      <c r="V584" s="11">
        <f t="shared" si="79"/>
        <v>0</v>
      </c>
      <c r="W584" s="9">
        <v>5</v>
      </c>
      <c r="X584" s="9">
        <v>7</v>
      </c>
    </row>
    <row r="585" spans="1:24" x14ac:dyDescent="0.2">
      <c r="A585" s="7" t="s">
        <v>1109</v>
      </c>
      <c r="B585" s="7" t="s">
        <v>1106</v>
      </c>
      <c r="C585" s="8">
        <v>3</v>
      </c>
      <c r="D585" s="9">
        <v>4.67</v>
      </c>
      <c r="E585" s="10">
        <v>4100</v>
      </c>
      <c r="F585" s="10">
        <v>500</v>
      </c>
      <c r="G585" s="11">
        <f t="shared" si="72"/>
        <v>12.195121951219512</v>
      </c>
      <c r="H585" s="10">
        <v>3000</v>
      </c>
      <c r="I585" s="9">
        <v>4.67</v>
      </c>
      <c r="J585" s="8">
        <v>2</v>
      </c>
      <c r="K585" s="9">
        <v>0</v>
      </c>
      <c r="L585" s="9">
        <v>0</v>
      </c>
      <c r="M585" s="9">
        <f t="shared" si="73"/>
        <v>0</v>
      </c>
      <c r="N585" s="9">
        <f t="shared" si="74"/>
        <v>6.9889108910891062</v>
      </c>
      <c r="O585" s="9">
        <f t="shared" si="75"/>
        <v>7.2508917954815617</v>
      </c>
      <c r="P585" s="11">
        <f t="shared" si="76"/>
        <v>-100</v>
      </c>
      <c r="Q585" s="11">
        <f t="shared" si="77"/>
        <v>-100</v>
      </c>
      <c r="R585" s="8">
        <v>0</v>
      </c>
      <c r="S585" s="8">
        <v>0</v>
      </c>
      <c r="T585" s="8">
        <v>0</v>
      </c>
      <c r="U585" s="11">
        <f t="shared" si="78"/>
        <v>0</v>
      </c>
      <c r="V585" s="11">
        <f t="shared" si="79"/>
        <v>0</v>
      </c>
      <c r="W585" s="9">
        <v>6</v>
      </c>
      <c r="X585" s="9">
        <v>8.5</v>
      </c>
    </row>
    <row r="586" spans="1:24" x14ac:dyDescent="0.2">
      <c r="A586" s="7" t="s">
        <v>1109</v>
      </c>
      <c r="B586" s="7" t="s">
        <v>140</v>
      </c>
      <c r="C586" s="8">
        <v>1</v>
      </c>
      <c r="D586" s="9">
        <v>4.5</v>
      </c>
      <c r="E586" s="10">
        <v>1300</v>
      </c>
      <c r="F586" s="10">
        <v>300</v>
      </c>
      <c r="G586" s="11">
        <f t="shared" si="72"/>
        <v>23.076923076923077</v>
      </c>
      <c r="H586" s="10">
        <v>1600</v>
      </c>
      <c r="I586" s="9">
        <v>4.5</v>
      </c>
      <c r="J586" s="8">
        <v>1</v>
      </c>
      <c r="K586" s="9">
        <v>0</v>
      </c>
      <c r="L586" s="9">
        <v>0</v>
      </c>
      <c r="M586" s="9">
        <f t="shared" si="73"/>
        <v>0</v>
      </c>
      <c r="N586" s="9">
        <f t="shared" si="74"/>
        <v>6.9889108910891062</v>
      </c>
      <c r="O586" s="9">
        <f t="shared" si="75"/>
        <v>7.2508917954815617</v>
      </c>
      <c r="P586" s="11">
        <f t="shared" si="76"/>
        <v>-100</v>
      </c>
      <c r="Q586" s="11">
        <f t="shared" si="77"/>
        <v>-100</v>
      </c>
      <c r="R586" s="8">
        <v>0</v>
      </c>
      <c r="S586" s="8">
        <v>0</v>
      </c>
      <c r="T586" s="8">
        <v>0</v>
      </c>
      <c r="U586" s="11">
        <f t="shared" si="78"/>
        <v>0</v>
      </c>
      <c r="V586" s="11">
        <f t="shared" si="79"/>
        <v>0</v>
      </c>
      <c r="W586" s="9">
        <v>4</v>
      </c>
      <c r="X586" s="9">
        <v>7</v>
      </c>
    </row>
    <row r="587" spans="1:24" x14ac:dyDescent="0.2">
      <c r="A587" s="7" t="s">
        <v>1109</v>
      </c>
      <c r="B587" s="7" t="s">
        <v>275</v>
      </c>
      <c r="C587" s="8">
        <v>2</v>
      </c>
      <c r="D587" s="9">
        <v>3.75</v>
      </c>
      <c r="E587" s="10">
        <v>2900</v>
      </c>
      <c r="F587" s="10">
        <v>600</v>
      </c>
      <c r="G587" s="11">
        <f t="shared" si="72"/>
        <v>20.689655172413794</v>
      </c>
      <c r="H587" s="10">
        <v>3500</v>
      </c>
      <c r="I587" s="9">
        <v>3.75</v>
      </c>
      <c r="J587" s="8">
        <v>2</v>
      </c>
      <c r="K587" s="9">
        <v>0</v>
      </c>
      <c r="L587" s="9">
        <v>0</v>
      </c>
      <c r="M587" s="9">
        <f t="shared" si="73"/>
        <v>0</v>
      </c>
      <c r="N587" s="9">
        <f t="shared" si="74"/>
        <v>6.9889108910891062</v>
      </c>
      <c r="O587" s="9">
        <f t="shared" si="75"/>
        <v>7.2508917954815617</v>
      </c>
      <c r="P587" s="11">
        <f t="shared" si="76"/>
        <v>-100</v>
      </c>
      <c r="Q587" s="11">
        <f t="shared" si="77"/>
        <v>-100</v>
      </c>
      <c r="R587" s="8">
        <v>0</v>
      </c>
      <c r="S587" s="8">
        <v>0</v>
      </c>
      <c r="T587" s="8">
        <v>0</v>
      </c>
      <c r="U587" s="11">
        <f t="shared" si="78"/>
        <v>0</v>
      </c>
      <c r="V587" s="11">
        <f t="shared" si="79"/>
        <v>0</v>
      </c>
      <c r="W587" s="9">
        <v>4.5</v>
      </c>
      <c r="X587" s="9">
        <v>6.5</v>
      </c>
    </row>
    <row r="588" spans="1:24" x14ac:dyDescent="0.2">
      <c r="A588" s="7" t="s">
        <v>1109</v>
      </c>
      <c r="B588" s="7" t="s">
        <v>357</v>
      </c>
      <c r="C588" s="8">
        <v>1</v>
      </c>
      <c r="D588" s="9">
        <v>8</v>
      </c>
      <c r="E588" s="10">
        <v>1000</v>
      </c>
      <c r="F588" s="10">
        <v>200</v>
      </c>
      <c r="G588" s="11">
        <f t="shared" si="72"/>
        <v>20</v>
      </c>
      <c r="H588" s="10">
        <v>1200</v>
      </c>
      <c r="I588" s="9">
        <v>8</v>
      </c>
      <c r="J588" s="8">
        <v>1</v>
      </c>
      <c r="K588" s="9">
        <v>0</v>
      </c>
      <c r="L588" s="9">
        <v>0</v>
      </c>
      <c r="M588" s="9">
        <f t="shared" si="73"/>
        <v>0</v>
      </c>
      <c r="N588" s="9">
        <f t="shared" si="74"/>
        <v>6.9889108910891062</v>
      </c>
      <c r="O588" s="9">
        <f t="shared" si="75"/>
        <v>7.2508917954815617</v>
      </c>
      <c r="P588" s="11">
        <f t="shared" si="76"/>
        <v>-100</v>
      </c>
      <c r="Q588" s="11">
        <f t="shared" si="77"/>
        <v>-100</v>
      </c>
      <c r="R588" s="8">
        <v>0</v>
      </c>
      <c r="S588" s="8">
        <v>0</v>
      </c>
      <c r="T588" s="8">
        <v>0</v>
      </c>
      <c r="U588" s="11">
        <f t="shared" si="78"/>
        <v>0</v>
      </c>
      <c r="V588" s="11">
        <f t="shared" si="79"/>
        <v>0</v>
      </c>
      <c r="W588" s="9">
        <v>6</v>
      </c>
      <c r="X588" s="9">
        <v>7</v>
      </c>
    </row>
    <row r="589" spans="1:24" x14ac:dyDescent="0.2">
      <c r="A589" s="7" t="s">
        <v>1109</v>
      </c>
      <c r="B589" s="7" t="s">
        <v>184</v>
      </c>
      <c r="C589" s="8">
        <v>2</v>
      </c>
      <c r="D589" s="9">
        <v>9</v>
      </c>
      <c r="E589" s="10">
        <v>2000</v>
      </c>
      <c r="F589" s="10">
        <v>100</v>
      </c>
      <c r="G589" s="11">
        <f t="shared" si="72"/>
        <v>5</v>
      </c>
      <c r="H589" s="10">
        <v>1300</v>
      </c>
      <c r="I589" s="9">
        <v>9</v>
      </c>
      <c r="J589" s="8">
        <v>1</v>
      </c>
      <c r="K589" s="9">
        <v>0</v>
      </c>
      <c r="L589" s="9">
        <v>0</v>
      </c>
      <c r="M589" s="9">
        <f t="shared" si="73"/>
        <v>0</v>
      </c>
      <c r="N589" s="9">
        <f t="shared" si="74"/>
        <v>6.9889108910891062</v>
      </c>
      <c r="O589" s="9">
        <f t="shared" si="75"/>
        <v>7.2508917954815617</v>
      </c>
      <c r="P589" s="11">
        <f t="shared" si="76"/>
        <v>-100</v>
      </c>
      <c r="Q589" s="11">
        <f t="shared" si="77"/>
        <v>-100</v>
      </c>
      <c r="R589" s="8">
        <v>0</v>
      </c>
      <c r="S589" s="8">
        <v>0</v>
      </c>
      <c r="T589" s="8">
        <v>0</v>
      </c>
      <c r="U589" s="11">
        <f t="shared" si="78"/>
        <v>0</v>
      </c>
      <c r="V589" s="11">
        <f t="shared" si="79"/>
        <v>0</v>
      </c>
      <c r="W589" s="9">
        <v>7</v>
      </c>
      <c r="X589" s="9">
        <v>7</v>
      </c>
    </row>
    <row r="590" spans="1:24" x14ac:dyDescent="0.2">
      <c r="A590" s="7" t="s">
        <v>1109</v>
      </c>
      <c r="B590" s="7" t="s">
        <v>735</v>
      </c>
      <c r="C590" s="8">
        <v>1</v>
      </c>
      <c r="D590" s="9">
        <v>5</v>
      </c>
      <c r="E590" s="10">
        <v>1300</v>
      </c>
      <c r="F590" s="10">
        <v>200</v>
      </c>
      <c r="G590" s="11">
        <f t="shared" si="72"/>
        <v>15.384615384615385</v>
      </c>
      <c r="H590" s="10">
        <v>1500</v>
      </c>
      <c r="I590" s="9">
        <v>5</v>
      </c>
      <c r="J590" s="8">
        <v>1</v>
      </c>
      <c r="K590" s="9">
        <v>34.53</v>
      </c>
      <c r="L590" s="9">
        <v>34.53</v>
      </c>
      <c r="M590" s="9">
        <f t="shared" si="73"/>
        <v>23.020000000000003</v>
      </c>
      <c r="N590" s="9">
        <f t="shared" si="74"/>
        <v>6.9889108910891062</v>
      </c>
      <c r="O590" s="9">
        <f t="shared" si="75"/>
        <v>7.2508917954815617</v>
      </c>
      <c r="P590" s="11">
        <f t="shared" si="76"/>
        <v>229.37893126310439</v>
      </c>
      <c r="Q590" s="11">
        <f t="shared" si="77"/>
        <v>217.47818957035133</v>
      </c>
      <c r="R590" s="8">
        <v>1</v>
      </c>
      <c r="S590" s="8">
        <v>1</v>
      </c>
      <c r="T590" s="8">
        <v>1</v>
      </c>
      <c r="U590" s="11">
        <f t="shared" si="78"/>
        <v>100</v>
      </c>
      <c r="V590" s="11">
        <f t="shared" si="79"/>
        <v>300</v>
      </c>
      <c r="W590" s="9">
        <v>1</v>
      </c>
      <c r="X590" s="9">
        <v>7</v>
      </c>
    </row>
    <row r="591" spans="1:24" x14ac:dyDescent="0.2">
      <c r="A591" s="7" t="s">
        <v>1109</v>
      </c>
      <c r="B591" s="7" t="s">
        <v>608</v>
      </c>
      <c r="C591" s="8">
        <v>1</v>
      </c>
      <c r="D591" s="9">
        <v>3.5</v>
      </c>
      <c r="E591" s="10">
        <v>1500</v>
      </c>
      <c r="F591" s="10">
        <v>200</v>
      </c>
      <c r="G591" s="11">
        <f t="shared" si="72"/>
        <v>13.333333333333334</v>
      </c>
      <c r="H591" s="10">
        <v>1700</v>
      </c>
      <c r="I591" s="9">
        <v>3.5</v>
      </c>
      <c r="J591" s="8">
        <v>1</v>
      </c>
      <c r="K591" s="9">
        <v>7.25</v>
      </c>
      <c r="L591" s="9">
        <v>7.25</v>
      </c>
      <c r="M591" s="9">
        <f t="shared" si="73"/>
        <v>4.2647058823529411</v>
      </c>
      <c r="N591" s="9">
        <f t="shared" si="74"/>
        <v>6.9889108910891062</v>
      </c>
      <c r="O591" s="9">
        <f t="shared" si="75"/>
        <v>7.2508917954815617</v>
      </c>
      <c r="P591" s="11">
        <f t="shared" si="76"/>
        <v>-38.978963263210851</v>
      </c>
      <c r="Q591" s="11">
        <f t="shared" si="77"/>
        <v>-41.183705361449206</v>
      </c>
      <c r="R591" s="8">
        <v>0</v>
      </c>
      <c r="S591" s="8">
        <v>0</v>
      </c>
      <c r="T591" s="8">
        <v>1</v>
      </c>
      <c r="U591" s="11">
        <f t="shared" si="78"/>
        <v>0</v>
      </c>
      <c r="V591" s="11">
        <f t="shared" si="79"/>
        <v>100</v>
      </c>
      <c r="W591" s="9">
        <v>3</v>
      </c>
      <c r="X591" s="9">
        <v>7</v>
      </c>
    </row>
    <row r="592" spans="1:24" x14ac:dyDescent="0.2">
      <c r="A592" s="7" t="s">
        <v>1109</v>
      </c>
      <c r="B592" s="7" t="s">
        <v>1151</v>
      </c>
      <c r="C592" s="8">
        <v>1</v>
      </c>
      <c r="D592" s="9">
        <v>3.5</v>
      </c>
      <c r="E592" s="10">
        <v>1500</v>
      </c>
      <c r="F592" s="10">
        <v>200</v>
      </c>
      <c r="G592" s="11">
        <f t="shared" si="72"/>
        <v>13.333333333333334</v>
      </c>
      <c r="H592" s="10">
        <v>1700</v>
      </c>
      <c r="I592" s="9">
        <v>3.5</v>
      </c>
      <c r="J592" s="8">
        <v>1</v>
      </c>
      <c r="K592" s="9">
        <v>7.25</v>
      </c>
      <c r="L592" s="9">
        <v>7.25</v>
      </c>
      <c r="M592" s="9">
        <f t="shared" si="73"/>
        <v>4.2647058823529411</v>
      </c>
      <c r="N592" s="9">
        <f t="shared" si="74"/>
        <v>6.9889108910891062</v>
      </c>
      <c r="O592" s="9">
        <f t="shared" si="75"/>
        <v>7.2508917954815617</v>
      </c>
      <c r="P592" s="11">
        <f t="shared" si="76"/>
        <v>-38.978963263210851</v>
      </c>
      <c r="Q592" s="11">
        <f t="shared" si="77"/>
        <v>-41.183705361449206</v>
      </c>
      <c r="R592" s="8">
        <v>0</v>
      </c>
      <c r="S592" s="8">
        <v>0</v>
      </c>
      <c r="T592" s="8">
        <v>1</v>
      </c>
      <c r="U592" s="11">
        <f t="shared" si="78"/>
        <v>0</v>
      </c>
      <c r="V592" s="11">
        <f t="shared" si="79"/>
        <v>100</v>
      </c>
      <c r="W592" s="9">
        <v>3</v>
      </c>
      <c r="X592" s="9">
        <v>7</v>
      </c>
    </row>
    <row r="593" spans="1:24" x14ac:dyDescent="0.2">
      <c r="A593" s="7" t="s">
        <v>1109</v>
      </c>
      <c r="B593" s="7" t="s">
        <v>1058</v>
      </c>
      <c r="C593" s="8">
        <v>1</v>
      </c>
      <c r="D593" s="9">
        <v>20</v>
      </c>
      <c r="E593" s="10">
        <v>700</v>
      </c>
      <c r="F593" s="10">
        <v>100</v>
      </c>
      <c r="G593" s="11">
        <f t="shared" si="72"/>
        <v>14.285714285714285</v>
      </c>
      <c r="H593" s="10">
        <v>800</v>
      </c>
      <c r="I593" s="9">
        <v>20</v>
      </c>
      <c r="J593" s="8">
        <v>1</v>
      </c>
      <c r="K593" s="9">
        <v>0</v>
      </c>
      <c r="L593" s="9">
        <v>0</v>
      </c>
      <c r="M593" s="9">
        <f t="shared" si="73"/>
        <v>0</v>
      </c>
      <c r="N593" s="9">
        <f t="shared" si="74"/>
        <v>6.9889108910891062</v>
      </c>
      <c r="O593" s="9">
        <f t="shared" si="75"/>
        <v>7.2508917954815617</v>
      </c>
      <c r="P593" s="11">
        <f t="shared" si="76"/>
        <v>-100</v>
      </c>
      <c r="Q593" s="11">
        <f t="shared" si="77"/>
        <v>-100</v>
      </c>
      <c r="R593" s="8">
        <v>0</v>
      </c>
      <c r="S593" s="8">
        <v>0</v>
      </c>
      <c r="T593" s="8">
        <v>0</v>
      </c>
      <c r="U593" s="11">
        <f t="shared" si="78"/>
        <v>0</v>
      </c>
      <c r="V593" s="11">
        <f t="shared" si="79"/>
        <v>0</v>
      </c>
      <c r="W593" s="9">
        <v>9</v>
      </c>
      <c r="X593" s="9">
        <v>10</v>
      </c>
    </row>
    <row r="594" spans="1:24" x14ac:dyDescent="0.2">
      <c r="A594" s="7" t="s">
        <v>1109</v>
      </c>
      <c r="B594" s="7" t="s">
        <v>580</v>
      </c>
      <c r="C594" s="8">
        <v>1</v>
      </c>
      <c r="D594" s="9">
        <v>20</v>
      </c>
      <c r="E594" s="10">
        <v>700</v>
      </c>
      <c r="F594" s="10">
        <v>100</v>
      </c>
      <c r="G594" s="11">
        <f t="shared" si="72"/>
        <v>14.285714285714285</v>
      </c>
      <c r="H594" s="10">
        <v>800</v>
      </c>
      <c r="I594" s="9">
        <v>20</v>
      </c>
      <c r="J594" s="8">
        <v>1</v>
      </c>
      <c r="K594" s="9">
        <v>0</v>
      </c>
      <c r="L594" s="9">
        <v>0</v>
      </c>
      <c r="M594" s="9">
        <f t="shared" si="73"/>
        <v>0</v>
      </c>
      <c r="N594" s="9">
        <f t="shared" si="74"/>
        <v>6.9889108910891062</v>
      </c>
      <c r="O594" s="9">
        <f t="shared" si="75"/>
        <v>7.2508917954815617</v>
      </c>
      <c r="P594" s="11">
        <f t="shared" si="76"/>
        <v>-100</v>
      </c>
      <c r="Q594" s="11">
        <f t="shared" si="77"/>
        <v>-100</v>
      </c>
      <c r="R594" s="8">
        <v>0</v>
      </c>
      <c r="S594" s="8">
        <v>0</v>
      </c>
      <c r="T594" s="8">
        <v>0</v>
      </c>
      <c r="U594" s="11">
        <f t="shared" si="78"/>
        <v>0</v>
      </c>
      <c r="V594" s="11">
        <f t="shared" si="79"/>
        <v>0</v>
      </c>
      <c r="W594" s="9">
        <v>9</v>
      </c>
      <c r="X594" s="9">
        <v>10</v>
      </c>
    </row>
    <row r="595" spans="1:24" x14ac:dyDescent="0.2">
      <c r="A595" s="7" t="s">
        <v>1109</v>
      </c>
      <c r="B595" s="7" t="s">
        <v>278</v>
      </c>
      <c r="C595" s="8">
        <v>1</v>
      </c>
      <c r="D595" s="9">
        <v>3</v>
      </c>
      <c r="E595" s="10">
        <v>1600</v>
      </c>
      <c r="F595" s="10">
        <v>500</v>
      </c>
      <c r="G595" s="11">
        <f t="shared" si="72"/>
        <v>31.25</v>
      </c>
      <c r="H595" s="10">
        <v>2100</v>
      </c>
      <c r="I595" s="9">
        <v>3</v>
      </c>
      <c r="J595" s="8">
        <v>1</v>
      </c>
      <c r="K595" s="9">
        <v>6.05</v>
      </c>
      <c r="L595" s="9">
        <v>6.05</v>
      </c>
      <c r="M595" s="9">
        <f t="shared" si="73"/>
        <v>2.8809523809523809</v>
      </c>
      <c r="N595" s="9">
        <f t="shared" si="74"/>
        <v>6.9889108910891062</v>
      </c>
      <c r="O595" s="9">
        <f t="shared" si="75"/>
        <v>7.2508917954815617</v>
      </c>
      <c r="P595" s="11">
        <f t="shared" si="76"/>
        <v>-58.778235609991704</v>
      </c>
      <c r="Q595" s="11">
        <f t="shared" si="77"/>
        <v>-60.267613112808228</v>
      </c>
      <c r="R595" s="8">
        <v>0</v>
      </c>
      <c r="S595" s="8">
        <v>0</v>
      </c>
      <c r="T595" s="8">
        <v>1</v>
      </c>
      <c r="U595" s="11">
        <f t="shared" si="78"/>
        <v>0</v>
      </c>
      <c r="V595" s="11">
        <f t="shared" si="79"/>
        <v>100</v>
      </c>
      <c r="W595" s="9">
        <v>3</v>
      </c>
      <c r="X595" s="9">
        <v>10</v>
      </c>
    </row>
    <row r="596" spans="1:24" x14ac:dyDescent="0.2">
      <c r="A596" s="7" t="s">
        <v>1109</v>
      </c>
      <c r="B596" s="7" t="s">
        <v>1154</v>
      </c>
      <c r="C596" s="8">
        <v>1</v>
      </c>
      <c r="D596" s="9">
        <v>3</v>
      </c>
      <c r="E596" s="10">
        <v>1600</v>
      </c>
      <c r="F596" s="10">
        <v>500</v>
      </c>
      <c r="G596" s="11">
        <f t="shared" si="72"/>
        <v>31.25</v>
      </c>
      <c r="H596" s="10">
        <v>2100</v>
      </c>
      <c r="I596" s="9">
        <v>3</v>
      </c>
      <c r="J596" s="8">
        <v>1</v>
      </c>
      <c r="K596" s="9">
        <v>6.05</v>
      </c>
      <c r="L596" s="9">
        <v>6.05</v>
      </c>
      <c r="M596" s="9">
        <f t="shared" si="73"/>
        <v>2.8809523809523809</v>
      </c>
      <c r="N596" s="9">
        <f t="shared" si="74"/>
        <v>6.9889108910891062</v>
      </c>
      <c r="O596" s="9">
        <f t="shared" si="75"/>
        <v>7.2508917954815617</v>
      </c>
      <c r="P596" s="11">
        <f t="shared" si="76"/>
        <v>-58.778235609991704</v>
      </c>
      <c r="Q596" s="11">
        <f t="shared" si="77"/>
        <v>-60.267613112808228</v>
      </c>
      <c r="R596" s="8">
        <v>0</v>
      </c>
      <c r="S596" s="8">
        <v>0</v>
      </c>
      <c r="T596" s="8">
        <v>1</v>
      </c>
      <c r="U596" s="11">
        <f t="shared" si="78"/>
        <v>0</v>
      </c>
      <c r="V596" s="11">
        <f t="shared" si="79"/>
        <v>100</v>
      </c>
      <c r="W596" s="9">
        <v>3</v>
      </c>
      <c r="X596" s="9">
        <v>10</v>
      </c>
    </row>
    <row r="597" spans="1:24" x14ac:dyDescent="0.2">
      <c r="A597" s="7" t="s">
        <v>1109</v>
      </c>
      <c r="B597" s="7" t="s">
        <v>1156</v>
      </c>
      <c r="C597" s="8">
        <v>1</v>
      </c>
      <c r="D597" s="9">
        <v>20</v>
      </c>
      <c r="E597" s="10">
        <v>700</v>
      </c>
      <c r="F597" s="10">
        <v>100</v>
      </c>
      <c r="G597" s="11">
        <f t="shared" si="72"/>
        <v>14.285714285714285</v>
      </c>
      <c r="H597" s="10">
        <v>800</v>
      </c>
      <c r="I597" s="9">
        <v>20</v>
      </c>
      <c r="J597" s="8">
        <v>1</v>
      </c>
      <c r="K597" s="9">
        <v>0</v>
      </c>
      <c r="L597" s="9">
        <v>0</v>
      </c>
      <c r="M597" s="9">
        <f t="shared" si="73"/>
        <v>0</v>
      </c>
      <c r="N597" s="9">
        <f t="shared" si="74"/>
        <v>6.9889108910891062</v>
      </c>
      <c r="O597" s="9">
        <f t="shared" si="75"/>
        <v>7.2508917954815617</v>
      </c>
      <c r="P597" s="11">
        <f t="shared" si="76"/>
        <v>-100</v>
      </c>
      <c r="Q597" s="11">
        <f t="shared" si="77"/>
        <v>-100</v>
      </c>
      <c r="R597" s="8">
        <v>0</v>
      </c>
      <c r="S597" s="8">
        <v>0</v>
      </c>
      <c r="T597" s="8">
        <v>0</v>
      </c>
      <c r="U597" s="11">
        <f t="shared" si="78"/>
        <v>0</v>
      </c>
      <c r="V597" s="11">
        <f t="shared" si="79"/>
        <v>0</v>
      </c>
      <c r="W597" s="9">
        <v>6</v>
      </c>
      <c r="X597" s="9">
        <v>10</v>
      </c>
    </row>
    <row r="598" spans="1:24" x14ac:dyDescent="0.2">
      <c r="A598" s="7" t="s">
        <v>1109</v>
      </c>
      <c r="B598" s="7" t="s">
        <v>1157</v>
      </c>
      <c r="C598" s="8">
        <v>1</v>
      </c>
      <c r="D598" s="9">
        <v>20</v>
      </c>
      <c r="E598" s="10">
        <v>700</v>
      </c>
      <c r="F598" s="10">
        <v>100</v>
      </c>
      <c r="G598" s="11">
        <f t="shared" si="72"/>
        <v>14.285714285714285</v>
      </c>
      <c r="H598" s="10">
        <v>800</v>
      </c>
      <c r="I598" s="9">
        <v>20</v>
      </c>
      <c r="J598" s="8">
        <v>1</v>
      </c>
      <c r="K598" s="9">
        <v>0</v>
      </c>
      <c r="L598" s="9">
        <v>0</v>
      </c>
      <c r="M598" s="9">
        <f t="shared" si="73"/>
        <v>0</v>
      </c>
      <c r="N598" s="9">
        <f t="shared" si="74"/>
        <v>6.9889108910891062</v>
      </c>
      <c r="O598" s="9">
        <f t="shared" si="75"/>
        <v>7.2508917954815617</v>
      </c>
      <c r="P598" s="11">
        <f t="shared" si="76"/>
        <v>-100</v>
      </c>
      <c r="Q598" s="11">
        <f t="shared" si="77"/>
        <v>-100</v>
      </c>
      <c r="R598" s="8">
        <v>0</v>
      </c>
      <c r="S598" s="8">
        <v>0</v>
      </c>
      <c r="T598" s="8">
        <v>0</v>
      </c>
      <c r="U598" s="11">
        <f t="shared" si="78"/>
        <v>0</v>
      </c>
      <c r="V598" s="11">
        <f t="shared" si="79"/>
        <v>0</v>
      </c>
      <c r="W598" s="9">
        <v>6</v>
      </c>
      <c r="X598" s="9">
        <v>10</v>
      </c>
    </row>
    <row r="599" spans="1:24" x14ac:dyDescent="0.2">
      <c r="A599" s="7" t="s">
        <v>1109</v>
      </c>
      <c r="B599" s="7" t="s">
        <v>222</v>
      </c>
      <c r="C599" s="8">
        <v>1</v>
      </c>
      <c r="D599" s="9">
        <v>8</v>
      </c>
      <c r="E599" s="10">
        <v>1000</v>
      </c>
      <c r="F599" s="10">
        <v>300</v>
      </c>
      <c r="G599" s="11">
        <f t="shared" si="72"/>
        <v>30</v>
      </c>
      <c r="H599" s="10">
        <v>1300</v>
      </c>
      <c r="I599" s="9">
        <v>8</v>
      </c>
      <c r="J599" s="8">
        <v>1</v>
      </c>
      <c r="K599" s="9">
        <v>0</v>
      </c>
      <c r="L599" s="9">
        <v>0</v>
      </c>
      <c r="M599" s="9">
        <f t="shared" si="73"/>
        <v>0</v>
      </c>
      <c r="N599" s="9">
        <f t="shared" si="74"/>
        <v>6.9889108910891062</v>
      </c>
      <c r="O599" s="9">
        <f t="shared" si="75"/>
        <v>7.2508917954815617</v>
      </c>
      <c r="P599" s="11">
        <f t="shared" si="76"/>
        <v>-100</v>
      </c>
      <c r="Q599" s="11">
        <f t="shared" si="77"/>
        <v>-100</v>
      </c>
      <c r="R599" s="8">
        <v>0</v>
      </c>
      <c r="S599" s="8">
        <v>0</v>
      </c>
      <c r="T599" s="8">
        <v>0</v>
      </c>
      <c r="U599" s="11">
        <f t="shared" si="78"/>
        <v>0</v>
      </c>
      <c r="V599" s="11">
        <f t="shared" si="79"/>
        <v>0</v>
      </c>
      <c r="W599" s="9">
        <v>8</v>
      </c>
      <c r="X599" s="9">
        <v>10</v>
      </c>
    </row>
    <row r="600" spans="1:24" x14ac:dyDescent="0.2">
      <c r="A600" s="7" t="s">
        <v>1109</v>
      </c>
      <c r="B600" s="7" t="s">
        <v>223</v>
      </c>
      <c r="C600" s="8">
        <v>1</v>
      </c>
      <c r="D600" s="9">
        <v>8</v>
      </c>
      <c r="E600" s="10">
        <v>1000</v>
      </c>
      <c r="F600" s="10">
        <v>300</v>
      </c>
      <c r="G600" s="11">
        <f t="shared" si="72"/>
        <v>30</v>
      </c>
      <c r="H600" s="10">
        <v>1300</v>
      </c>
      <c r="I600" s="9">
        <v>8</v>
      </c>
      <c r="J600" s="8">
        <v>1</v>
      </c>
      <c r="K600" s="9">
        <v>0</v>
      </c>
      <c r="L600" s="9">
        <v>0</v>
      </c>
      <c r="M600" s="9">
        <f t="shared" si="73"/>
        <v>0</v>
      </c>
      <c r="N600" s="9">
        <f t="shared" si="74"/>
        <v>6.9889108910891062</v>
      </c>
      <c r="O600" s="9">
        <f t="shared" si="75"/>
        <v>7.2508917954815617</v>
      </c>
      <c r="P600" s="11">
        <f t="shared" si="76"/>
        <v>-100</v>
      </c>
      <c r="Q600" s="11">
        <f t="shared" si="77"/>
        <v>-100</v>
      </c>
      <c r="R600" s="8">
        <v>0</v>
      </c>
      <c r="S600" s="8">
        <v>0</v>
      </c>
      <c r="T600" s="8">
        <v>0</v>
      </c>
      <c r="U600" s="11">
        <f t="shared" si="78"/>
        <v>0</v>
      </c>
      <c r="V600" s="11">
        <f t="shared" si="79"/>
        <v>0</v>
      </c>
      <c r="W600" s="9">
        <v>8</v>
      </c>
      <c r="X600" s="9">
        <v>10</v>
      </c>
    </row>
    <row r="601" spans="1:24" x14ac:dyDescent="0.2">
      <c r="A601" s="7" t="s">
        <v>1109</v>
      </c>
      <c r="B601" s="7" t="s">
        <v>1160</v>
      </c>
      <c r="C601" s="8">
        <v>2</v>
      </c>
      <c r="D601" s="9">
        <v>17.5</v>
      </c>
      <c r="E601" s="10">
        <v>1500</v>
      </c>
      <c r="F601" s="10">
        <v>200</v>
      </c>
      <c r="G601" s="11">
        <f t="shared" si="72"/>
        <v>13.333333333333334</v>
      </c>
      <c r="H601" s="10">
        <v>1000</v>
      </c>
      <c r="I601" s="9">
        <v>17.5</v>
      </c>
      <c r="J601" s="8">
        <v>1</v>
      </c>
      <c r="K601" s="9">
        <v>0</v>
      </c>
      <c r="L601" s="9">
        <v>0</v>
      </c>
      <c r="M601" s="9">
        <f t="shared" si="73"/>
        <v>0</v>
      </c>
      <c r="N601" s="9">
        <f t="shared" si="74"/>
        <v>6.9889108910891062</v>
      </c>
      <c r="O601" s="9">
        <f t="shared" si="75"/>
        <v>7.2508917954815617</v>
      </c>
      <c r="P601" s="11">
        <f t="shared" si="76"/>
        <v>-100</v>
      </c>
      <c r="Q601" s="11">
        <f t="shared" si="77"/>
        <v>-100</v>
      </c>
      <c r="R601" s="8">
        <v>0</v>
      </c>
      <c r="S601" s="8">
        <v>0</v>
      </c>
      <c r="T601" s="8">
        <v>0</v>
      </c>
      <c r="U601" s="11">
        <f t="shared" si="78"/>
        <v>0</v>
      </c>
      <c r="V601" s="11">
        <f t="shared" si="79"/>
        <v>0</v>
      </c>
      <c r="W601" s="9">
        <v>7</v>
      </c>
      <c r="X601" s="9">
        <v>10</v>
      </c>
    </row>
    <row r="602" spans="1:24" x14ac:dyDescent="0.2">
      <c r="A602" s="7" t="s">
        <v>1109</v>
      </c>
      <c r="B602" s="7" t="s">
        <v>913</v>
      </c>
      <c r="C602" s="8">
        <v>1</v>
      </c>
      <c r="D602" s="9">
        <v>15</v>
      </c>
      <c r="E602" s="10">
        <v>800</v>
      </c>
      <c r="F602" s="10">
        <v>200</v>
      </c>
      <c r="G602" s="11">
        <f t="shared" si="72"/>
        <v>25</v>
      </c>
      <c r="H602" s="10">
        <v>1000</v>
      </c>
      <c r="I602" s="9">
        <v>15</v>
      </c>
      <c r="J602" s="8">
        <v>1</v>
      </c>
      <c r="K602" s="9">
        <v>0</v>
      </c>
      <c r="L602" s="9">
        <v>0</v>
      </c>
      <c r="M602" s="9">
        <f t="shared" si="73"/>
        <v>0</v>
      </c>
      <c r="N602" s="9">
        <f t="shared" si="74"/>
        <v>6.9889108910891062</v>
      </c>
      <c r="O602" s="9">
        <f t="shared" si="75"/>
        <v>7.2508917954815617</v>
      </c>
      <c r="P602" s="11">
        <f t="shared" si="76"/>
        <v>-100</v>
      </c>
      <c r="Q602" s="11">
        <f t="shared" si="77"/>
        <v>-100</v>
      </c>
      <c r="R602" s="8">
        <v>0</v>
      </c>
      <c r="S602" s="8">
        <v>0</v>
      </c>
      <c r="T602" s="8">
        <v>0</v>
      </c>
      <c r="U602" s="11">
        <f t="shared" si="78"/>
        <v>0</v>
      </c>
      <c r="V602" s="11">
        <f t="shared" si="79"/>
        <v>0</v>
      </c>
      <c r="W602" s="9">
        <v>7</v>
      </c>
      <c r="X602" s="9">
        <v>10</v>
      </c>
    </row>
    <row r="603" spans="1:24" x14ac:dyDescent="0.2">
      <c r="A603" s="7" t="s">
        <v>1109</v>
      </c>
      <c r="B603" s="7" t="s">
        <v>347</v>
      </c>
      <c r="C603" s="8">
        <v>1</v>
      </c>
      <c r="D603" s="9">
        <v>6</v>
      </c>
      <c r="E603" s="10">
        <v>1200</v>
      </c>
      <c r="F603" s="10">
        <v>300</v>
      </c>
      <c r="G603" s="11">
        <f t="shared" si="72"/>
        <v>25</v>
      </c>
      <c r="H603" s="10">
        <v>1500</v>
      </c>
      <c r="I603" s="9">
        <v>6</v>
      </c>
      <c r="J603" s="8">
        <v>1</v>
      </c>
      <c r="K603" s="9">
        <v>36.83</v>
      </c>
      <c r="L603" s="9">
        <v>36.83</v>
      </c>
      <c r="M603" s="9">
        <f t="shared" si="73"/>
        <v>24.553333333333335</v>
      </c>
      <c r="N603" s="9">
        <f t="shared" si="74"/>
        <v>6.9889108910891062</v>
      </c>
      <c r="O603" s="9">
        <f t="shared" si="75"/>
        <v>7.2508917954815617</v>
      </c>
      <c r="P603" s="11">
        <f t="shared" si="76"/>
        <v>251.31844883927408</v>
      </c>
      <c r="Q603" s="11">
        <f t="shared" si="77"/>
        <v>238.62501366568313</v>
      </c>
      <c r="R603" s="8">
        <v>1</v>
      </c>
      <c r="S603" s="8">
        <v>1</v>
      </c>
      <c r="T603" s="8">
        <v>1</v>
      </c>
      <c r="U603" s="11">
        <f t="shared" si="78"/>
        <v>100</v>
      </c>
      <c r="V603" s="11">
        <f t="shared" si="79"/>
        <v>300</v>
      </c>
      <c r="W603" s="9">
        <v>1</v>
      </c>
      <c r="X603" s="9">
        <v>10</v>
      </c>
    </row>
    <row r="604" spans="1:24" x14ac:dyDescent="0.2">
      <c r="A604" s="7" t="s">
        <v>1109</v>
      </c>
      <c r="B604" s="7" t="s">
        <v>494</v>
      </c>
      <c r="C604" s="8">
        <v>1</v>
      </c>
      <c r="D604" s="9">
        <v>6</v>
      </c>
      <c r="E604" s="10">
        <v>1200</v>
      </c>
      <c r="F604" s="10">
        <v>300</v>
      </c>
      <c r="G604" s="11">
        <f t="shared" si="72"/>
        <v>25</v>
      </c>
      <c r="H604" s="10">
        <v>1500</v>
      </c>
      <c r="I604" s="9">
        <v>6</v>
      </c>
      <c r="J604" s="8">
        <v>1</v>
      </c>
      <c r="K604" s="9">
        <v>36.83</v>
      </c>
      <c r="L604" s="9">
        <v>36.83</v>
      </c>
      <c r="M604" s="9">
        <f t="shared" si="73"/>
        <v>24.553333333333335</v>
      </c>
      <c r="N604" s="9">
        <f t="shared" si="74"/>
        <v>6.9889108910891062</v>
      </c>
      <c r="O604" s="9">
        <f t="shared" si="75"/>
        <v>7.2508917954815617</v>
      </c>
      <c r="P604" s="11">
        <f t="shared" si="76"/>
        <v>251.31844883927408</v>
      </c>
      <c r="Q604" s="11">
        <f t="shared" si="77"/>
        <v>238.62501366568313</v>
      </c>
      <c r="R604" s="8">
        <v>1</v>
      </c>
      <c r="S604" s="8">
        <v>1</v>
      </c>
      <c r="T604" s="8">
        <v>1</v>
      </c>
      <c r="U604" s="11">
        <f t="shared" si="78"/>
        <v>100</v>
      </c>
      <c r="V604" s="11">
        <f t="shared" si="79"/>
        <v>300</v>
      </c>
      <c r="W604" s="9">
        <v>1</v>
      </c>
      <c r="X604" s="9">
        <v>10</v>
      </c>
    </row>
    <row r="605" spans="1:24" x14ac:dyDescent="0.2">
      <c r="A605" s="7" t="s">
        <v>1109</v>
      </c>
      <c r="B605" s="7" t="s">
        <v>625</v>
      </c>
      <c r="C605" s="8">
        <v>2</v>
      </c>
      <c r="D605" s="9">
        <v>7.25</v>
      </c>
      <c r="E605" s="10">
        <v>2200</v>
      </c>
      <c r="F605" s="10">
        <v>400</v>
      </c>
      <c r="G605" s="11">
        <f t="shared" si="72"/>
        <v>18.181818181818183</v>
      </c>
      <c r="H605" s="10">
        <v>1700</v>
      </c>
      <c r="I605" s="9">
        <v>7.25</v>
      </c>
      <c r="J605" s="8">
        <v>1</v>
      </c>
      <c r="K605" s="9">
        <v>0</v>
      </c>
      <c r="L605" s="9">
        <v>0</v>
      </c>
      <c r="M605" s="9">
        <f t="shared" si="73"/>
        <v>0</v>
      </c>
      <c r="N605" s="9">
        <f t="shared" si="74"/>
        <v>6.9889108910891062</v>
      </c>
      <c r="O605" s="9">
        <f t="shared" si="75"/>
        <v>7.2508917954815617</v>
      </c>
      <c r="P605" s="11">
        <f t="shared" si="76"/>
        <v>-100</v>
      </c>
      <c r="Q605" s="11">
        <f t="shared" si="77"/>
        <v>-100</v>
      </c>
      <c r="R605" s="8">
        <v>0</v>
      </c>
      <c r="S605" s="8">
        <v>0</v>
      </c>
      <c r="T605" s="8">
        <v>0</v>
      </c>
      <c r="U605" s="11">
        <f t="shared" si="78"/>
        <v>0</v>
      </c>
      <c r="V605" s="11">
        <f t="shared" si="79"/>
        <v>0</v>
      </c>
      <c r="W605" s="9">
        <v>10</v>
      </c>
      <c r="X605" s="9">
        <v>10</v>
      </c>
    </row>
    <row r="606" spans="1:24" x14ac:dyDescent="0.2">
      <c r="A606" s="7" t="s">
        <v>1109</v>
      </c>
      <c r="B606" s="7" t="s">
        <v>232</v>
      </c>
      <c r="C606" s="8">
        <v>3</v>
      </c>
      <c r="D606" s="9">
        <v>24.83</v>
      </c>
      <c r="E606" s="10">
        <v>2400</v>
      </c>
      <c r="F606" s="10">
        <v>600</v>
      </c>
      <c r="G606" s="11">
        <f t="shared" si="72"/>
        <v>25</v>
      </c>
      <c r="H606" s="10">
        <v>2600</v>
      </c>
      <c r="I606" s="9">
        <v>24.83</v>
      </c>
      <c r="J606" s="8">
        <v>2</v>
      </c>
      <c r="K606" s="9">
        <v>13.5</v>
      </c>
      <c r="L606" s="9">
        <v>13.5</v>
      </c>
      <c r="M606" s="9">
        <f t="shared" si="73"/>
        <v>5.1923076923076925</v>
      </c>
      <c r="N606" s="9">
        <f t="shared" si="74"/>
        <v>6.9889108910891062</v>
      </c>
      <c r="O606" s="9">
        <f t="shared" si="75"/>
        <v>7.2508917954815617</v>
      </c>
      <c r="P606" s="11">
        <f t="shared" si="76"/>
        <v>-25.706483124174483</v>
      </c>
      <c r="Q606" s="11">
        <f t="shared" si="77"/>
        <v>-28.390771249085372</v>
      </c>
      <c r="R606" s="8">
        <v>0</v>
      </c>
      <c r="S606" s="8">
        <v>0</v>
      </c>
      <c r="T606" s="8">
        <v>1</v>
      </c>
      <c r="U606" s="11">
        <f t="shared" si="78"/>
        <v>0</v>
      </c>
      <c r="V606" s="11">
        <f t="shared" si="79"/>
        <v>50</v>
      </c>
      <c r="W606" s="9">
        <v>6.5</v>
      </c>
      <c r="X606" s="9">
        <v>10.5</v>
      </c>
    </row>
    <row r="607" spans="1:24" x14ac:dyDescent="0.2">
      <c r="A607" s="7" t="s">
        <v>1109</v>
      </c>
      <c r="B607" s="7" t="s">
        <v>1164</v>
      </c>
      <c r="C607" s="8">
        <v>2</v>
      </c>
      <c r="D607" s="9">
        <v>4.5</v>
      </c>
      <c r="E607" s="10">
        <v>2700</v>
      </c>
      <c r="F607" s="10">
        <v>800</v>
      </c>
      <c r="G607" s="11">
        <f t="shared" si="72"/>
        <v>29.629629629629626</v>
      </c>
      <c r="H607" s="10">
        <v>3500</v>
      </c>
      <c r="I607" s="9">
        <v>4.5</v>
      </c>
      <c r="J607" s="8">
        <v>2</v>
      </c>
      <c r="K607" s="9">
        <v>15.77</v>
      </c>
      <c r="L607" s="9">
        <v>15.77</v>
      </c>
      <c r="M607" s="9">
        <f t="shared" si="73"/>
        <v>4.5057142857142853</v>
      </c>
      <c r="N607" s="9">
        <f t="shared" si="74"/>
        <v>6.9889108910891062</v>
      </c>
      <c r="O607" s="9">
        <f t="shared" si="75"/>
        <v>7.2508917954815617</v>
      </c>
      <c r="P607" s="11">
        <f t="shared" si="76"/>
        <v>-35.530523196982067</v>
      </c>
      <c r="Q607" s="11">
        <f t="shared" si="77"/>
        <v>-37.85986037576717</v>
      </c>
      <c r="R607" s="8">
        <v>0</v>
      </c>
      <c r="S607" s="8">
        <v>1</v>
      </c>
      <c r="T607" s="8">
        <v>1</v>
      </c>
      <c r="U607" s="11">
        <f t="shared" si="78"/>
        <v>0</v>
      </c>
      <c r="V607" s="11">
        <f t="shared" si="79"/>
        <v>100</v>
      </c>
      <c r="W607" s="9">
        <v>3</v>
      </c>
      <c r="X607" s="9">
        <v>10</v>
      </c>
    </row>
    <row r="608" spans="1:24" x14ac:dyDescent="0.2">
      <c r="A608" s="7" t="s">
        <v>1109</v>
      </c>
      <c r="B608" s="7" t="s">
        <v>1165</v>
      </c>
      <c r="C608" s="8">
        <v>1</v>
      </c>
      <c r="D608" s="9">
        <v>4</v>
      </c>
      <c r="E608" s="10">
        <v>1400</v>
      </c>
      <c r="F608" s="10">
        <v>500</v>
      </c>
      <c r="G608" s="11">
        <f t="shared" si="72"/>
        <v>35.714285714285715</v>
      </c>
      <c r="H608" s="10">
        <v>1900</v>
      </c>
      <c r="I608" s="9">
        <v>4</v>
      </c>
      <c r="J608" s="8">
        <v>1</v>
      </c>
      <c r="K608" s="9">
        <v>15.77</v>
      </c>
      <c r="L608" s="9">
        <v>15.77</v>
      </c>
      <c r="M608" s="9">
        <f t="shared" si="73"/>
        <v>8.3000000000000007</v>
      </c>
      <c r="N608" s="9">
        <f t="shared" si="74"/>
        <v>6.9889108910891062</v>
      </c>
      <c r="O608" s="9">
        <f t="shared" si="75"/>
        <v>7.2508917954815617</v>
      </c>
      <c r="P608" s="11">
        <f t="shared" si="76"/>
        <v>18.759562531875162</v>
      </c>
      <c r="Q608" s="11">
        <f t="shared" si="77"/>
        <v>14.468678255165763</v>
      </c>
      <c r="R608" s="8">
        <v>0</v>
      </c>
      <c r="S608" s="8">
        <v>1</v>
      </c>
      <c r="T608" s="8">
        <v>1</v>
      </c>
      <c r="U608" s="11">
        <f t="shared" si="78"/>
        <v>0</v>
      </c>
      <c r="V608" s="11">
        <f t="shared" si="79"/>
        <v>200</v>
      </c>
      <c r="W608" s="9">
        <v>2</v>
      </c>
      <c r="X608" s="9">
        <v>10</v>
      </c>
    </row>
    <row r="609" spans="1:24" x14ac:dyDescent="0.2">
      <c r="A609" s="7" t="s">
        <v>1109</v>
      </c>
      <c r="B609" s="7" t="s">
        <v>887</v>
      </c>
      <c r="C609" s="8">
        <v>1</v>
      </c>
      <c r="D609" s="9">
        <v>5</v>
      </c>
      <c r="E609" s="10">
        <v>1300</v>
      </c>
      <c r="F609" s="10">
        <v>300</v>
      </c>
      <c r="G609" s="11">
        <f t="shared" si="72"/>
        <v>23.076923076923077</v>
      </c>
      <c r="H609" s="10">
        <v>1600</v>
      </c>
      <c r="I609" s="9">
        <v>5</v>
      </c>
      <c r="J609" s="8">
        <v>1</v>
      </c>
      <c r="K609" s="9">
        <v>0</v>
      </c>
      <c r="L609" s="9">
        <v>0</v>
      </c>
      <c r="M609" s="9">
        <f t="shared" si="73"/>
        <v>0</v>
      </c>
      <c r="N609" s="9">
        <f t="shared" si="74"/>
        <v>6.9889108910891062</v>
      </c>
      <c r="O609" s="9">
        <f t="shared" si="75"/>
        <v>7.2508917954815617</v>
      </c>
      <c r="P609" s="11">
        <f t="shared" si="76"/>
        <v>-100</v>
      </c>
      <c r="Q609" s="11">
        <f t="shared" si="77"/>
        <v>-100</v>
      </c>
      <c r="R609" s="8">
        <v>0</v>
      </c>
      <c r="S609" s="8">
        <v>0</v>
      </c>
      <c r="T609" s="8">
        <v>0</v>
      </c>
      <c r="U609" s="11">
        <f t="shared" si="78"/>
        <v>0</v>
      </c>
      <c r="V609" s="11">
        <f t="shared" si="79"/>
        <v>0</v>
      </c>
      <c r="W609" s="9">
        <v>4</v>
      </c>
      <c r="X609" s="9">
        <v>10</v>
      </c>
    </row>
    <row r="610" spans="1:24" x14ac:dyDescent="0.2">
      <c r="A610" s="7" t="s">
        <v>1109</v>
      </c>
      <c r="B610" s="7" t="s">
        <v>452</v>
      </c>
      <c r="C610" s="8">
        <v>2</v>
      </c>
      <c r="D610" s="9">
        <v>8.75</v>
      </c>
      <c r="E610" s="10">
        <v>2500</v>
      </c>
      <c r="F610" s="10">
        <v>200</v>
      </c>
      <c r="G610" s="11">
        <f t="shared" si="72"/>
        <v>8</v>
      </c>
      <c r="H610" s="10">
        <v>1000</v>
      </c>
      <c r="I610" s="9">
        <v>8.75</v>
      </c>
      <c r="J610" s="8">
        <v>1</v>
      </c>
      <c r="K610" s="9">
        <v>0</v>
      </c>
      <c r="L610" s="9">
        <v>0</v>
      </c>
      <c r="M610" s="9">
        <f t="shared" si="73"/>
        <v>0</v>
      </c>
      <c r="N610" s="9">
        <f t="shared" si="74"/>
        <v>6.9889108910891062</v>
      </c>
      <c r="O610" s="9">
        <f t="shared" si="75"/>
        <v>7.2508917954815617</v>
      </c>
      <c r="P610" s="11">
        <f t="shared" si="76"/>
        <v>-100</v>
      </c>
      <c r="Q610" s="11">
        <f t="shared" si="77"/>
        <v>-100</v>
      </c>
      <c r="R610" s="8">
        <v>0</v>
      </c>
      <c r="S610" s="8">
        <v>0</v>
      </c>
      <c r="T610" s="8">
        <v>0</v>
      </c>
      <c r="U610" s="11">
        <f t="shared" si="78"/>
        <v>0</v>
      </c>
      <c r="V610" s="11">
        <f t="shared" si="79"/>
        <v>0</v>
      </c>
      <c r="W610" s="9">
        <v>5</v>
      </c>
      <c r="X610" s="9">
        <v>10</v>
      </c>
    </row>
    <row r="611" spans="1:24" x14ac:dyDescent="0.2">
      <c r="A611" s="7" t="s">
        <v>1109</v>
      </c>
      <c r="B611" s="7" t="s">
        <v>714</v>
      </c>
      <c r="C611" s="8">
        <v>1</v>
      </c>
      <c r="D611" s="9">
        <v>15</v>
      </c>
      <c r="E611" s="10">
        <v>800</v>
      </c>
      <c r="F611" s="10">
        <v>200</v>
      </c>
      <c r="G611" s="11">
        <f t="shared" si="72"/>
        <v>25</v>
      </c>
      <c r="H611" s="10">
        <v>1000</v>
      </c>
      <c r="I611" s="9">
        <v>15</v>
      </c>
      <c r="J611" s="8">
        <v>1</v>
      </c>
      <c r="K611" s="9">
        <v>0</v>
      </c>
      <c r="L611" s="9">
        <v>0</v>
      </c>
      <c r="M611" s="9">
        <f t="shared" si="73"/>
        <v>0</v>
      </c>
      <c r="N611" s="9">
        <f t="shared" si="74"/>
        <v>6.9889108910891062</v>
      </c>
      <c r="O611" s="9">
        <f t="shared" si="75"/>
        <v>7.2508917954815617</v>
      </c>
      <c r="P611" s="11">
        <f t="shared" si="76"/>
        <v>-100</v>
      </c>
      <c r="Q611" s="11">
        <f t="shared" si="77"/>
        <v>-100</v>
      </c>
      <c r="R611" s="8">
        <v>0</v>
      </c>
      <c r="S611" s="8">
        <v>0</v>
      </c>
      <c r="T611" s="8">
        <v>0</v>
      </c>
      <c r="U611" s="11">
        <f t="shared" si="78"/>
        <v>0</v>
      </c>
      <c r="V611" s="11">
        <f t="shared" si="79"/>
        <v>0</v>
      </c>
      <c r="W611" s="9">
        <v>5</v>
      </c>
      <c r="X611" s="9">
        <v>10</v>
      </c>
    </row>
    <row r="612" spans="1:24" x14ac:dyDescent="0.2">
      <c r="A612" s="7" t="s">
        <v>1109</v>
      </c>
      <c r="B612" s="7" t="s">
        <v>136</v>
      </c>
      <c r="C612" s="8">
        <v>1</v>
      </c>
      <c r="D612" s="9">
        <v>2.5</v>
      </c>
      <c r="E612" s="10">
        <v>1700</v>
      </c>
      <c r="F612" s="10">
        <v>0</v>
      </c>
      <c r="G612" s="11">
        <f t="shared" si="72"/>
        <v>0</v>
      </c>
      <c r="H612" s="10">
        <v>0</v>
      </c>
      <c r="I612" s="9">
        <v>2.5</v>
      </c>
      <c r="J612" s="8">
        <v>0</v>
      </c>
      <c r="K612" s="9">
        <v>0</v>
      </c>
      <c r="L612" s="9">
        <v>0</v>
      </c>
      <c r="M612" s="9">
        <f t="shared" si="73"/>
        <v>0</v>
      </c>
      <c r="N612" s="9">
        <f t="shared" si="74"/>
        <v>6.9889108910891062</v>
      </c>
      <c r="O612" s="9">
        <f t="shared" si="75"/>
        <v>7.2508917954815617</v>
      </c>
      <c r="P612" s="11">
        <f t="shared" si="76"/>
        <v>-100</v>
      </c>
      <c r="Q612" s="11">
        <f t="shared" si="77"/>
        <v>-100</v>
      </c>
      <c r="R612" s="8">
        <v>0</v>
      </c>
      <c r="S612" s="8">
        <v>0</v>
      </c>
      <c r="T612" s="8">
        <v>0</v>
      </c>
      <c r="U612" s="11">
        <f t="shared" si="78"/>
        <v>0</v>
      </c>
      <c r="V612" s="11">
        <f t="shared" si="79"/>
        <v>0</v>
      </c>
      <c r="W612" s="9">
        <v>0</v>
      </c>
      <c r="X612" s="9">
        <v>0</v>
      </c>
    </row>
    <row r="613" spans="1:24" x14ac:dyDescent="0.2">
      <c r="A613" s="7" t="s">
        <v>1109</v>
      </c>
      <c r="B613" s="7" t="s">
        <v>899</v>
      </c>
      <c r="C613" s="8">
        <v>1</v>
      </c>
      <c r="D613" s="9">
        <v>20</v>
      </c>
      <c r="E613" s="10">
        <v>700</v>
      </c>
      <c r="F613" s="10">
        <v>0</v>
      </c>
      <c r="G613" s="11">
        <f t="shared" si="72"/>
        <v>0</v>
      </c>
      <c r="H613" s="10">
        <v>0</v>
      </c>
      <c r="I613" s="9">
        <v>20</v>
      </c>
      <c r="J613" s="8">
        <v>0</v>
      </c>
      <c r="K613" s="9">
        <v>0</v>
      </c>
      <c r="L613" s="9">
        <v>0</v>
      </c>
      <c r="M613" s="9">
        <f t="shared" si="73"/>
        <v>0</v>
      </c>
      <c r="N613" s="9">
        <f t="shared" si="74"/>
        <v>6.9889108910891062</v>
      </c>
      <c r="O613" s="9">
        <f t="shared" si="75"/>
        <v>7.2508917954815617</v>
      </c>
      <c r="P613" s="11">
        <f t="shared" si="76"/>
        <v>-100</v>
      </c>
      <c r="Q613" s="11">
        <f t="shared" si="77"/>
        <v>-100</v>
      </c>
      <c r="R613" s="8">
        <v>0</v>
      </c>
      <c r="S613" s="8">
        <v>0</v>
      </c>
      <c r="T613" s="8">
        <v>0</v>
      </c>
      <c r="U613" s="11">
        <f t="shared" si="78"/>
        <v>0</v>
      </c>
      <c r="V613" s="11">
        <f t="shared" si="79"/>
        <v>0</v>
      </c>
      <c r="W613" s="9">
        <v>0</v>
      </c>
      <c r="X613" s="9">
        <v>0</v>
      </c>
    </row>
    <row r="614" spans="1:24" x14ac:dyDescent="0.2">
      <c r="A614" s="7" t="s">
        <v>1109</v>
      </c>
      <c r="B614" s="7" t="s">
        <v>610</v>
      </c>
      <c r="C614" s="8">
        <v>1</v>
      </c>
      <c r="D614" s="9">
        <v>12</v>
      </c>
      <c r="E614" s="10">
        <v>800</v>
      </c>
      <c r="F614" s="10">
        <v>0</v>
      </c>
      <c r="G614" s="11">
        <f t="shared" si="72"/>
        <v>0</v>
      </c>
      <c r="H614" s="10">
        <v>0</v>
      </c>
      <c r="I614" s="9">
        <v>12</v>
      </c>
      <c r="J614" s="8">
        <v>0</v>
      </c>
      <c r="K614" s="9">
        <v>0</v>
      </c>
      <c r="L614" s="9">
        <v>0</v>
      </c>
      <c r="M614" s="9">
        <f t="shared" si="73"/>
        <v>0</v>
      </c>
      <c r="N614" s="9">
        <f t="shared" si="74"/>
        <v>6.9889108910891062</v>
      </c>
      <c r="O614" s="9">
        <f t="shared" si="75"/>
        <v>7.2508917954815617</v>
      </c>
      <c r="P614" s="11">
        <f t="shared" si="76"/>
        <v>-100</v>
      </c>
      <c r="Q614" s="11">
        <f t="shared" si="77"/>
        <v>-100</v>
      </c>
      <c r="R614" s="8">
        <v>0</v>
      </c>
      <c r="S614" s="8">
        <v>0</v>
      </c>
      <c r="T614" s="8">
        <v>0</v>
      </c>
      <c r="U614" s="11">
        <f t="shared" si="78"/>
        <v>0</v>
      </c>
      <c r="V614" s="11">
        <f t="shared" si="79"/>
        <v>0</v>
      </c>
      <c r="W614" s="9">
        <v>0</v>
      </c>
      <c r="X614" s="9">
        <v>0</v>
      </c>
    </row>
    <row r="615" spans="1:24" x14ac:dyDescent="0.2">
      <c r="A615" s="7" t="s">
        <v>1109</v>
      </c>
      <c r="B615" s="7" t="s">
        <v>398</v>
      </c>
      <c r="C615" s="8">
        <v>2</v>
      </c>
      <c r="D615" s="9">
        <v>6.75</v>
      </c>
      <c r="E615" s="10">
        <v>2400</v>
      </c>
      <c r="F615" s="10">
        <v>600</v>
      </c>
      <c r="G615" s="11">
        <f t="shared" si="72"/>
        <v>25</v>
      </c>
      <c r="H615" s="10">
        <v>2100</v>
      </c>
      <c r="I615" s="9">
        <v>6.75</v>
      </c>
      <c r="J615" s="8">
        <v>1</v>
      </c>
      <c r="K615" s="9">
        <v>0</v>
      </c>
      <c r="L615" s="9">
        <v>0</v>
      </c>
      <c r="M615" s="9">
        <f t="shared" si="73"/>
        <v>0</v>
      </c>
      <c r="N615" s="9">
        <f t="shared" si="74"/>
        <v>6.9889108910891062</v>
      </c>
      <c r="O615" s="9">
        <f t="shared" si="75"/>
        <v>7.2508917954815617</v>
      </c>
      <c r="P615" s="11">
        <f t="shared" si="76"/>
        <v>-100</v>
      </c>
      <c r="Q615" s="11">
        <f t="shared" si="77"/>
        <v>-100</v>
      </c>
      <c r="R615" s="8">
        <v>0</v>
      </c>
      <c r="S615" s="8">
        <v>0</v>
      </c>
      <c r="T615" s="8">
        <v>0</v>
      </c>
      <c r="U615" s="11">
        <f t="shared" si="78"/>
        <v>0</v>
      </c>
      <c r="V615" s="11">
        <f t="shared" si="79"/>
        <v>0</v>
      </c>
      <c r="W615" s="9">
        <v>5</v>
      </c>
      <c r="X615" s="9">
        <v>11</v>
      </c>
    </row>
    <row r="616" spans="1:24" x14ac:dyDescent="0.2">
      <c r="A616" s="7" t="s">
        <v>1109</v>
      </c>
      <c r="B616" s="7" t="s">
        <v>1172</v>
      </c>
      <c r="C616" s="8">
        <v>1</v>
      </c>
      <c r="D616" s="9">
        <v>10</v>
      </c>
      <c r="E616" s="10">
        <v>900</v>
      </c>
      <c r="F616" s="10">
        <v>0</v>
      </c>
      <c r="G616" s="11">
        <f t="shared" si="72"/>
        <v>0</v>
      </c>
      <c r="H616" s="10">
        <v>0</v>
      </c>
      <c r="I616" s="9">
        <v>10</v>
      </c>
      <c r="J616" s="8">
        <v>0</v>
      </c>
      <c r="K616" s="9">
        <v>0</v>
      </c>
      <c r="L616" s="9">
        <v>0</v>
      </c>
      <c r="M616" s="9">
        <f t="shared" si="73"/>
        <v>0</v>
      </c>
      <c r="N616" s="9">
        <f t="shared" si="74"/>
        <v>6.9889108910891062</v>
      </c>
      <c r="O616" s="9">
        <f t="shared" si="75"/>
        <v>7.2508917954815617</v>
      </c>
      <c r="P616" s="11">
        <f t="shared" si="76"/>
        <v>-100</v>
      </c>
      <c r="Q616" s="11">
        <f t="shared" si="77"/>
        <v>-100</v>
      </c>
      <c r="R616" s="8">
        <v>0</v>
      </c>
      <c r="S616" s="8">
        <v>0</v>
      </c>
      <c r="T616" s="8">
        <v>0</v>
      </c>
      <c r="U616" s="11">
        <f t="shared" si="78"/>
        <v>0</v>
      </c>
      <c r="V616" s="11">
        <f t="shared" si="79"/>
        <v>0</v>
      </c>
      <c r="W616" s="9">
        <v>0</v>
      </c>
      <c r="X616" s="9">
        <v>0</v>
      </c>
    </row>
    <row r="617" spans="1:24" x14ac:dyDescent="0.2">
      <c r="A617" s="7" t="s">
        <v>1109</v>
      </c>
      <c r="B617" s="7" t="s">
        <v>253</v>
      </c>
      <c r="C617" s="8">
        <v>2</v>
      </c>
      <c r="D617" s="9">
        <v>7</v>
      </c>
      <c r="E617" s="10">
        <v>2300</v>
      </c>
      <c r="F617" s="10">
        <v>300</v>
      </c>
      <c r="G617" s="11">
        <f t="shared" si="72"/>
        <v>13.043478260869565</v>
      </c>
      <c r="H617" s="10">
        <v>1700</v>
      </c>
      <c r="I617" s="9">
        <v>7</v>
      </c>
      <c r="J617" s="8">
        <v>1</v>
      </c>
      <c r="K617" s="9">
        <v>6.77</v>
      </c>
      <c r="L617" s="9">
        <v>6.77</v>
      </c>
      <c r="M617" s="9">
        <f t="shared" si="73"/>
        <v>3.9823529411764707</v>
      </c>
      <c r="N617" s="9">
        <f t="shared" si="74"/>
        <v>6.9889108910891062</v>
      </c>
      <c r="O617" s="9">
        <f t="shared" si="75"/>
        <v>7.2508917954815617</v>
      </c>
      <c r="P617" s="11">
        <f t="shared" si="76"/>
        <v>-43.018976729922407</v>
      </c>
      <c r="Q617" s="11">
        <f t="shared" si="77"/>
        <v>-45.077749696139463</v>
      </c>
      <c r="R617" s="8">
        <v>0</v>
      </c>
      <c r="S617" s="8">
        <v>0</v>
      </c>
      <c r="T617" s="8">
        <v>1</v>
      </c>
      <c r="U617" s="11">
        <f t="shared" si="78"/>
        <v>0</v>
      </c>
      <c r="V617" s="11">
        <f t="shared" si="79"/>
        <v>100</v>
      </c>
      <c r="W617" s="9">
        <v>3</v>
      </c>
      <c r="X617" s="9">
        <v>6</v>
      </c>
    </row>
    <row r="618" spans="1:24" x14ac:dyDescent="0.2">
      <c r="A618" s="7" t="s">
        <v>1109</v>
      </c>
      <c r="B618" s="7" t="s">
        <v>1175</v>
      </c>
      <c r="C618" s="8">
        <v>1</v>
      </c>
      <c r="D618" s="9">
        <v>20</v>
      </c>
      <c r="E618" s="10">
        <v>700</v>
      </c>
      <c r="F618" s="10">
        <v>0</v>
      </c>
      <c r="G618" s="11">
        <f t="shared" si="72"/>
        <v>0</v>
      </c>
      <c r="H618" s="10">
        <v>0</v>
      </c>
      <c r="I618" s="9">
        <v>20</v>
      </c>
      <c r="J618" s="8">
        <v>0</v>
      </c>
      <c r="K618" s="9">
        <v>0</v>
      </c>
      <c r="L618" s="9">
        <v>0</v>
      </c>
      <c r="M618" s="9">
        <f t="shared" si="73"/>
        <v>0</v>
      </c>
      <c r="N618" s="9">
        <f t="shared" si="74"/>
        <v>6.9889108910891062</v>
      </c>
      <c r="O618" s="9">
        <f t="shared" si="75"/>
        <v>7.2508917954815617</v>
      </c>
      <c r="P618" s="11">
        <f t="shared" si="76"/>
        <v>-100</v>
      </c>
      <c r="Q618" s="11">
        <f t="shared" si="77"/>
        <v>-100</v>
      </c>
      <c r="R618" s="8">
        <v>0</v>
      </c>
      <c r="S618" s="8">
        <v>0</v>
      </c>
      <c r="T618" s="8">
        <v>0</v>
      </c>
      <c r="U618" s="11">
        <f t="shared" si="78"/>
        <v>0</v>
      </c>
      <c r="V618" s="11">
        <f t="shared" si="79"/>
        <v>0</v>
      </c>
      <c r="W618" s="9">
        <v>0</v>
      </c>
      <c r="X618" s="9">
        <v>0</v>
      </c>
    </row>
    <row r="619" spans="1:24" x14ac:dyDescent="0.2">
      <c r="A619" s="7" t="s">
        <v>1109</v>
      </c>
      <c r="B619" s="7" t="s">
        <v>1056</v>
      </c>
      <c r="C619" s="8">
        <v>2</v>
      </c>
      <c r="D619" s="9">
        <v>4.75</v>
      </c>
      <c r="E619" s="10">
        <v>2600</v>
      </c>
      <c r="F619" s="10">
        <v>300</v>
      </c>
      <c r="G619" s="11">
        <f t="shared" si="72"/>
        <v>11.538461538461538</v>
      </c>
      <c r="H619" s="10">
        <v>2900</v>
      </c>
      <c r="I619" s="9">
        <v>4.75</v>
      </c>
      <c r="J619" s="8">
        <v>2</v>
      </c>
      <c r="K619" s="9">
        <v>20.99</v>
      </c>
      <c r="L619" s="9">
        <v>20.99</v>
      </c>
      <c r="M619" s="9">
        <f t="shared" si="73"/>
        <v>7.2379310344827585</v>
      </c>
      <c r="N619" s="9">
        <f t="shared" si="74"/>
        <v>6.9889108910891062</v>
      </c>
      <c r="O619" s="9">
        <f t="shared" si="75"/>
        <v>7.2508917954815617</v>
      </c>
      <c r="P619" s="11">
        <f t="shared" si="76"/>
        <v>3.563075095307827</v>
      </c>
      <c r="Q619" s="11">
        <f t="shared" si="77"/>
        <v>-0.17874713020651811</v>
      </c>
      <c r="R619" s="8">
        <v>0</v>
      </c>
      <c r="S619" s="8">
        <v>1</v>
      </c>
      <c r="T619" s="8">
        <v>1</v>
      </c>
      <c r="U619" s="11">
        <f t="shared" si="78"/>
        <v>0</v>
      </c>
      <c r="V619" s="11">
        <f t="shared" si="79"/>
        <v>100</v>
      </c>
      <c r="W619" s="9">
        <v>4</v>
      </c>
      <c r="X619" s="9">
        <v>12</v>
      </c>
    </row>
    <row r="620" spans="1:24" x14ac:dyDescent="0.2">
      <c r="A620" s="7" t="s">
        <v>1109</v>
      </c>
      <c r="B620" s="7" t="s">
        <v>88</v>
      </c>
      <c r="C620" s="8">
        <v>1</v>
      </c>
      <c r="D620" s="9">
        <v>10</v>
      </c>
      <c r="E620" s="10">
        <v>900</v>
      </c>
      <c r="F620" s="10">
        <v>100</v>
      </c>
      <c r="G620" s="11">
        <f t="shared" si="72"/>
        <v>11.111111111111111</v>
      </c>
      <c r="H620" s="10">
        <v>1000</v>
      </c>
      <c r="I620" s="9">
        <v>10</v>
      </c>
      <c r="J620" s="8">
        <v>1</v>
      </c>
      <c r="K620" s="9">
        <v>0</v>
      </c>
      <c r="L620" s="9">
        <v>0</v>
      </c>
      <c r="M620" s="9">
        <f t="shared" si="73"/>
        <v>0</v>
      </c>
      <c r="N620" s="9">
        <f t="shared" si="74"/>
        <v>6.9889108910891062</v>
      </c>
      <c r="O620" s="9">
        <f t="shared" si="75"/>
        <v>7.2508917954815617</v>
      </c>
      <c r="P620" s="11">
        <f t="shared" si="76"/>
        <v>-100</v>
      </c>
      <c r="Q620" s="11">
        <f t="shared" si="77"/>
        <v>-100</v>
      </c>
      <c r="R620" s="8">
        <v>0</v>
      </c>
      <c r="S620" s="8">
        <v>0</v>
      </c>
      <c r="T620" s="8">
        <v>0</v>
      </c>
      <c r="U620" s="11">
        <f t="shared" si="78"/>
        <v>0</v>
      </c>
      <c r="V620" s="11">
        <f t="shared" si="79"/>
        <v>0</v>
      </c>
      <c r="W620" s="9">
        <v>7</v>
      </c>
      <c r="X620" s="9">
        <v>12</v>
      </c>
    </row>
    <row r="621" spans="1:24" x14ac:dyDescent="0.2">
      <c r="A621" s="7" t="s">
        <v>1109</v>
      </c>
      <c r="B621" s="7" t="s">
        <v>238</v>
      </c>
      <c r="C621" s="8">
        <v>1</v>
      </c>
      <c r="D621" s="9">
        <v>10</v>
      </c>
      <c r="E621" s="10">
        <v>900</v>
      </c>
      <c r="F621" s="10">
        <v>100</v>
      </c>
      <c r="G621" s="11">
        <f t="shared" si="72"/>
        <v>11.111111111111111</v>
      </c>
      <c r="H621" s="10">
        <v>1000</v>
      </c>
      <c r="I621" s="9">
        <v>10</v>
      </c>
      <c r="J621" s="8">
        <v>1</v>
      </c>
      <c r="K621" s="9">
        <v>0</v>
      </c>
      <c r="L621" s="9">
        <v>0</v>
      </c>
      <c r="M621" s="9">
        <f t="shared" si="73"/>
        <v>0</v>
      </c>
      <c r="N621" s="9">
        <f t="shared" si="74"/>
        <v>6.9889108910891062</v>
      </c>
      <c r="O621" s="9">
        <f t="shared" si="75"/>
        <v>7.2508917954815617</v>
      </c>
      <c r="P621" s="11">
        <f t="shared" si="76"/>
        <v>-100</v>
      </c>
      <c r="Q621" s="11">
        <f t="shared" si="77"/>
        <v>-100</v>
      </c>
      <c r="R621" s="8">
        <v>0</v>
      </c>
      <c r="S621" s="8">
        <v>0</v>
      </c>
      <c r="T621" s="8">
        <v>0</v>
      </c>
      <c r="U621" s="11">
        <f t="shared" si="78"/>
        <v>0</v>
      </c>
      <c r="V621" s="11">
        <f t="shared" si="79"/>
        <v>0</v>
      </c>
      <c r="W621" s="9">
        <v>7</v>
      </c>
      <c r="X621" s="9">
        <v>12</v>
      </c>
    </row>
    <row r="622" spans="1:24" x14ac:dyDescent="0.2">
      <c r="A622" s="7" t="s">
        <v>1109</v>
      </c>
      <c r="B622" s="7" t="s">
        <v>165</v>
      </c>
      <c r="C622" s="8">
        <v>2</v>
      </c>
      <c r="D622" s="9">
        <v>6.9</v>
      </c>
      <c r="E622" s="10">
        <v>2800</v>
      </c>
      <c r="F622" s="10">
        <v>100</v>
      </c>
      <c r="G622" s="11">
        <f t="shared" si="72"/>
        <v>3.5714285714285712</v>
      </c>
      <c r="H622" s="10">
        <v>900</v>
      </c>
      <c r="I622" s="9">
        <v>6.9</v>
      </c>
      <c r="J622" s="8">
        <v>1</v>
      </c>
      <c r="K622" s="9">
        <v>0</v>
      </c>
      <c r="L622" s="9">
        <v>0</v>
      </c>
      <c r="M622" s="9">
        <f t="shared" si="73"/>
        <v>0</v>
      </c>
      <c r="N622" s="9">
        <f t="shared" si="74"/>
        <v>6.9889108910891062</v>
      </c>
      <c r="O622" s="9">
        <f t="shared" si="75"/>
        <v>7.2508917954815617</v>
      </c>
      <c r="P622" s="11">
        <f t="shared" si="76"/>
        <v>-100</v>
      </c>
      <c r="Q622" s="11">
        <f t="shared" si="77"/>
        <v>-100</v>
      </c>
      <c r="R622" s="8">
        <v>0</v>
      </c>
      <c r="S622" s="8">
        <v>0</v>
      </c>
      <c r="T622" s="8">
        <v>0</v>
      </c>
      <c r="U622" s="11">
        <f t="shared" si="78"/>
        <v>0</v>
      </c>
      <c r="V622" s="11">
        <f t="shared" si="79"/>
        <v>0</v>
      </c>
      <c r="W622" s="9">
        <v>5</v>
      </c>
      <c r="X622" s="9">
        <v>12</v>
      </c>
    </row>
    <row r="623" spans="1:24" x14ac:dyDescent="0.2">
      <c r="A623" s="7" t="s">
        <v>1109</v>
      </c>
      <c r="B623" s="7" t="s">
        <v>190</v>
      </c>
      <c r="C623" s="8">
        <v>1</v>
      </c>
      <c r="D623" s="9">
        <v>12</v>
      </c>
      <c r="E623" s="10">
        <v>800</v>
      </c>
      <c r="F623" s="10">
        <v>100</v>
      </c>
      <c r="G623" s="11">
        <f t="shared" si="72"/>
        <v>12.5</v>
      </c>
      <c r="H623" s="10">
        <v>900</v>
      </c>
      <c r="I623" s="9">
        <v>12</v>
      </c>
      <c r="J623" s="8">
        <v>1</v>
      </c>
      <c r="K623" s="9">
        <v>0</v>
      </c>
      <c r="L623" s="9">
        <v>0</v>
      </c>
      <c r="M623" s="9">
        <f t="shared" si="73"/>
        <v>0</v>
      </c>
      <c r="N623" s="9">
        <f t="shared" si="74"/>
        <v>6.9889108910891062</v>
      </c>
      <c r="O623" s="9">
        <f t="shared" si="75"/>
        <v>7.2508917954815617</v>
      </c>
      <c r="P623" s="11">
        <f t="shared" si="76"/>
        <v>-100</v>
      </c>
      <c r="Q623" s="11">
        <f t="shared" si="77"/>
        <v>-100</v>
      </c>
      <c r="R623" s="8">
        <v>0</v>
      </c>
      <c r="S623" s="8">
        <v>0</v>
      </c>
      <c r="T623" s="8">
        <v>0</v>
      </c>
      <c r="U623" s="11">
        <f t="shared" si="78"/>
        <v>0</v>
      </c>
      <c r="V623" s="11">
        <f t="shared" si="79"/>
        <v>0</v>
      </c>
      <c r="W623" s="9">
        <v>5</v>
      </c>
      <c r="X623" s="9">
        <v>12</v>
      </c>
    </row>
    <row r="624" spans="1:24" x14ac:dyDescent="0.2">
      <c r="A624" s="7" t="s">
        <v>1109</v>
      </c>
      <c r="B624" s="7" t="s">
        <v>1181</v>
      </c>
      <c r="C624" s="8">
        <v>1</v>
      </c>
      <c r="D624" s="9">
        <v>30</v>
      </c>
      <c r="E624" s="10">
        <v>400</v>
      </c>
      <c r="F624" s="10">
        <v>200</v>
      </c>
      <c r="G624" s="11">
        <f t="shared" si="72"/>
        <v>50</v>
      </c>
      <c r="H624" s="10">
        <v>600</v>
      </c>
      <c r="I624" s="9">
        <v>30</v>
      </c>
      <c r="J624" s="8">
        <v>1</v>
      </c>
      <c r="K624" s="9">
        <v>0</v>
      </c>
      <c r="L624" s="9">
        <v>0</v>
      </c>
      <c r="M624" s="9">
        <f t="shared" si="73"/>
        <v>0</v>
      </c>
      <c r="N624" s="9">
        <f t="shared" si="74"/>
        <v>6.9889108910891062</v>
      </c>
      <c r="O624" s="9">
        <f t="shared" si="75"/>
        <v>7.2508917954815617</v>
      </c>
      <c r="P624" s="11">
        <f t="shared" si="76"/>
        <v>-100</v>
      </c>
      <c r="Q624" s="11">
        <f t="shared" si="77"/>
        <v>-100</v>
      </c>
      <c r="R624" s="8">
        <v>0</v>
      </c>
      <c r="S624" s="8">
        <v>0</v>
      </c>
      <c r="T624" s="8">
        <v>0</v>
      </c>
      <c r="U624" s="11">
        <f t="shared" si="78"/>
        <v>0</v>
      </c>
      <c r="V624" s="11">
        <f t="shared" si="79"/>
        <v>0</v>
      </c>
      <c r="W624" s="9">
        <v>11</v>
      </c>
      <c r="X624" s="9">
        <v>12</v>
      </c>
    </row>
    <row r="625" spans="1:24" x14ac:dyDescent="0.2">
      <c r="A625" s="7" t="s">
        <v>1109</v>
      </c>
      <c r="B625" s="7" t="s">
        <v>76</v>
      </c>
      <c r="C625" s="8">
        <v>4</v>
      </c>
      <c r="D625" s="9">
        <v>14.75</v>
      </c>
      <c r="E625" s="10">
        <v>3400</v>
      </c>
      <c r="F625" s="10">
        <v>600</v>
      </c>
      <c r="G625" s="11">
        <f t="shared" si="72"/>
        <v>17.647058823529413</v>
      </c>
      <c r="H625" s="10">
        <v>2800</v>
      </c>
      <c r="I625" s="9">
        <v>14.75</v>
      </c>
      <c r="J625" s="8">
        <v>3</v>
      </c>
      <c r="K625" s="9">
        <v>0</v>
      </c>
      <c r="L625" s="9">
        <v>0</v>
      </c>
      <c r="M625" s="9">
        <f t="shared" si="73"/>
        <v>0</v>
      </c>
      <c r="N625" s="9">
        <f t="shared" si="74"/>
        <v>6.9889108910891062</v>
      </c>
      <c r="O625" s="9">
        <f t="shared" si="75"/>
        <v>7.2508917954815617</v>
      </c>
      <c r="P625" s="11">
        <f t="shared" si="76"/>
        <v>-100</v>
      </c>
      <c r="Q625" s="11">
        <f t="shared" si="77"/>
        <v>-100</v>
      </c>
      <c r="R625" s="8">
        <v>0</v>
      </c>
      <c r="S625" s="8">
        <v>0</v>
      </c>
      <c r="T625" s="8">
        <v>0</v>
      </c>
      <c r="U625" s="11">
        <f t="shared" si="78"/>
        <v>0</v>
      </c>
      <c r="V625" s="11">
        <f t="shared" si="79"/>
        <v>0</v>
      </c>
      <c r="W625" s="9">
        <v>9.33</v>
      </c>
      <c r="X625" s="9">
        <v>11.67</v>
      </c>
    </row>
    <row r="626" spans="1:24" x14ac:dyDescent="0.2">
      <c r="A626" s="7" t="s">
        <v>1109</v>
      </c>
      <c r="B626" s="7" t="s">
        <v>469</v>
      </c>
      <c r="C626" s="8">
        <v>2</v>
      </c>
      <c r="D626" s="9">
        <v>4.5</v>
      </c>
      <c r="E626" s="10">
        <v>2700</v>
      </c>
      <c r="F626" s="10">
        <v>600</v>
      </c>
      <c r="G626" s="11">
        <f t="shared" si="72"/>
        <v>22.222222222222221</v>
      </c>
      <c r="H626" s="10">
        <v>3300</v>
      </c>
      <c r="I626" s="9">
        <v>4.5</v>
      </c>
      <c r="J626" s="8">
        <v>2</v>
      </c>
      <c r="K626" s="9">
        <v>20.99</v>
      </c>
      <c r="L626" s="9">
        <v>20.99</v>
      </c>
      <c r="M626" s="9">
        <f t="shared" si="73"/>
        <v>6.3606060606060604</v>
      </c>
      <c r="N626" s="9">
        <f t="shared" si="74"/>
        <v>6.9889108910891062</v>
      </c>
      <c r="O626" s="9">
        <f t="shared" si="75"/>
        <v>7.2508917954815617</v>
      </c>
      <c r="P626" s="11">
        <f t="shared" si="76"/>
        <v>-8.9900249162446393</v>
      </c>
      <c r="Q626" s="11">
        <f t="shared" si="77"/>
        <v>-12.27829293260573</v>
      </c>
      <c r="R626" s="8">
        <v>0</v>
      </c>
      <c r="S626" s="8">
        <v>1</v>
      </c>
      <c r="T626" s="8">
        <v>1</v>
      </c>
      <c r="U626" s="11">
        <f t="shared" si="78"/>
        <v>0</v>
      </c>
      <c r="V626" s="11">
        <f t="shared" si="79"/>
        <v>100</v>
      </c>
      <c r="W626" s="9">
        <v>3</v>
      </c>
      <c r="X626" s="9">
        <v>11</v>
      </c>
    </row>
    <row r="627" spans="1:24" x14ac:dyDescent="0.2">
      <c r="A627" s="7" t="s">
        <v>1109</v>
      </c>
      <c r="B627" s="7" t="s">
        <v>365</v>
      </c>
      <c r="C627" s="8">
        <v>1</v>
      </c>
      <c r="D627" s="9">
        <v>15</v>
      </c>
      <c r="E627" s="10">
        <v>800</v>
      </c>
      <c r="F627" s="10">
        <v>0</v>
      </c>
      <c r="G627" s="11">
        <f t="shared" si="72"/>
        <v>0</v>
      </c>
      <c r="H627" s="10">
        <v>800</v>
      </c>
      <c r="I627" s="9">
        <v>15</v>
      </c>
      <c r="J627" s="8">
        <v>1</v>
      </c>
      <c r="K627" s="9">
        <v>0</v>
      </c>
      <c r="L627" s="9">
        <v>0</v>
      </c>
      <c r="M627" s="9">
        <f t="shared" si="73"/>
        <v>0</v>
      </c>
      <c r="N627" s="9">
        <f t="shared" si="74"/>
        <v>6.9889108910891062</v>
      </c>
      <c r="O627" s="9">
        <f t="shared" si="75"/>
        <v>7.2508917954815617</v>
      </c>
      <c r="P627" s="11">
        <f t="shared" si="76"/>
        <v>-100</v>
      </c>
      <c r="Q627" s="11">
        <f t="shared" si="77"/>
        <v>-100</v>
      </c>
      <c r="R627" s="8">
        <v>0</v>
      </c>
      <c r="S627" s="8">
        <v>0</v>
      </c>
      <c r="T627" s="8">
        <v>0</v>
      </c>
      <c r="U627" s="11">
        <f t="shared" si="78"/>
        <v>0</v>
      </c>
      <c r="V627" s="11">
        <f t="shared" si="79"/>
        <v>0</v>
      </c>
      <c r="W627" s="9">
        <v>8</v>
      </c>
      <c r="X627" s="9">
        <v>12</v>
      </c>
    </row>
    <row r="628" spans="1:24" x14ac:dyDescent="0.2">
      <c r="A628" s="7" t="s">
        <v>1109</v>
      </c>
      <c r="B628" s="7" t="s">
        <v>1184</v>
      </c>
      <c r="C628" s="8">
        <v>1</v>
      </c>
      <c r="D628" s="9">
        <v>15</v>
      </c>
      <c r="E628" s="10">
        <v>800</v>
      </c>
      <c r="F628" s="10">
        <v>0</v>
      </c>
      <c r="G628" s="11">
        <f t="shared" si="72"/>
        <v>0</v>
      </c>
      <c r="H628" s="10">
        <v>800</v>
      </c>
      <c r="I628" s="9">
        <v>15</v>
      </c>
      <c r="J628" s="8">
        <v>1</v>
      </c>
      <c r="K628" s="9">
        <v>0</v>
      </c>
      <c r="L628" s="9">
        <v>0</v>
      </c>
      <c r="M628" s="9">
        <f t="shared" si="73"/>
        <v>0</v>
      </c>
      <c r="N628" s="9">
        <f t="shared" si="74"/>
        <v>6.9889108910891062</v>
      </c>
      <c r="O628" s="9">
        <f t="shared" si="75"/>
        <v>7.2508917954815617</v>
      </c>
      <c r="P628" s="11">
        <f t="shared" si="76"/>
        <v>-100</v>
      </c>
      <c r="Q628" s="11">
        <f t="shared" si="77"/>
        <v>-100</v>
      </c>
      <c r="R628" s="8">
        <v>0</v>
      </c>
      <c r="S628" s="8">
        <v>0</v>
      </c>
      <c r="T628" s="8">
        <v>0</v>
      </c>
      <c r="U628" s="11">
        <f t="shared" si="78"/>
        <v>0</v>
      </c>
      <c r="V628" s="11">
        <f t="shared" si="79"/>
        <v>0</v>
      </c>
      <c r="W628" s="9">
        <v>8</v>
      </c>
      <c r="X628" s="9">
        <v>12</v>
      </c>
    </row>
    <row r="629" spans="1:24" x14ac:dyDescent="0.2">
      <c r="A629" s="7" t="s">
        <v>1109</v>
      </c>
      <c r="B629" s="7" t="s">
        <v>1186</v>
      </c>
      <c r="C629" s="8">
        <v>1</v>
      </c>
      <c r="D629" s="9">
        <v>30</v>
      </c>
      <c r="E629" s="10">
        <v>400</v>
      </c>
      <c r="F629" s="10">
        <v>200</v>
      </c>
      <c r="G629" s="11">
        <f t="shared" si="72"/>
        <v>50</v>
      </c>
      <c r="H629" s="10">
        <v>600</v>
      </c>
      <c r="I629" s="9">
        <v>30</v>
      </c>
      <c r="J629" s="8">
        <v>1</v>
      </c>
      <c r="K629" s="9">
        <v>0</v>
      </c>
      <c r="L629" s="9">
        <v>0</v>
      </c>
      <c r="M629" s="9">
        <f t="shared" si="73"/>
        <v>0</v>
      </c>
      <c r="N629" s="9">
        <f t="shared" si="74"/>
        <v>6.9889108910891062</v>
      </c>
      <c r="O629" s="9">
        <f t="shared" si="75"/>
        <v>7.2508917954815617</v>
      </c>
      <c r="P629" s="11">
        <f t="shared" si="76"/>
        <v>-100</v>
      </c>
      <c r="Q629" s="11">
        <f t="shared" si="77"/>
        <v>-100</v>
      </c>
      <c r="R629" s="8">
        <v>0</v>
      </c>
      <c r="S629" s="8">
        <v>0</v>
      </c>
      <c r="T629" s="8">
        <v>0</v>
      </c>
      <c r="U629" s="11">
        <f t="shared" si="78"/>
        <v>0</v>
      </c>
      <c r="V629" s="11">
        <f t="shared" si="79"/>
        <v>0</v>
      </c>
      <c r="W629" s="9">
        <v>9</v>
      </c>
      <c r="X629" s="9">
        <v>12</v>
      </c>
    </row>
    <row r="630" spans="1:24" x14ac:dyDescent="0.2">
      <c r="A630" s="7" t="s">
        <v>1109</v>
      </c>
      <c r="B630" s="7" t="s">
        <v>594</v>
      </c>
      <c r="C630" s="8">
        <v>1</v>
      </c>
      <c r="D630" s="9">
        <v>30</v>
      </c>
      <c r="E630" s="10">
        <v>400</v>
      </c>
      <c r="F630" s="10">
        <v>200</v>
      </c>
      <c r="G630" s="11">
        <f t="shared" si="72"/>
        <v>50</v>
      </c>
      <c r="H630" s="10">
        <v>600</v>
      </c>
      <c r="I630" s="9">
        <v>30</v>
      </c>
      <c r="J630" s="8">
        <v>1</v>
      </c>
      <c r="K630" s="9">
        <v>0</v>
      </c>
      <c r="L630" s="9">
        <v>0</v>
      </c>
      <c r="M630" s="9">
        <f t="shared" si="73"/>
        <v>0</v>
      </c>
      <c r="N630" s="9">
        <f t="shared" si="74"/>
        <v>6.9889108910891062</v>
      </c>
      <c r="O630" s="9">
        <f t="shared" si="75"/>
        <v>7.2508917954815617</v>
      </c>
      <c r="P630" s="11">
        <f t="shared" si="76"/>
        <v>-100</v>
      </c>
      <c r="Q630" s="11">
        <f t="shared" si="77"/>
        <v>-100</v>
      </c>
      <c r="R630" s="8">
        <v>0</v>
      </c>
      <c r="S630" s="8">
        <v>0</v>
      </c>
      <c r="T630" s="8">
        <v>0</v>
      </c>
      <c r="U630" s="11">
        <f t="shared" si="78"/>
        <v>0</v>
      </c>
      <c r="V630" s="11">
        <f t="shared" si="79"/>
        <v>0</v>
      </c>
      <c r="W630" s="9">
        <v>9</v>
      </c>
      <c r="X630" s="9">
        <v>12</v>
      </c>
    </row>
    <row r="631" spans="1:24" x14ac:dyDescent="0.2">
      <c r="A631" s="7" t="s">
        <v>1109</v>
      </c>
      <c r="B631" s="7" t="s">
        <v>670</v>
      </c>
      <c r="C631" s="8">
        <v>1</v>
      </c>
      <c r="D631" s="9">
        <v>6</v>
      </c>
      <c r="E631" s="10">
        <v>1200</v>
      </c>
      <c r="F631" s="10">
        <v>0</v>
      </c>
      <c r="G631" s="11">
        <f t="shared" si="72"/>
        <v>0</v>
      </c>
      <c r="H631" s="10">
        <v>0</v>
      </c>
      <c r="I631" s="9">
        <v>6</v>
      </c>
      <c r="J631" s="8">
        <v>0</v>
      </c>
      <c r="K631" s="9">
        <v>0</v>
      </c>
      <c r="L631" s="9">
        <v>0</v>
      </c>
      <c r="M631" s="9">
        <f t="shared" si="73"/>
        <v>0</v>
      </c>
      <c r="N631" s="9">
        <f t="shared" si="74"/>
        <v>6.9889108910891062</v>
      </c>
      <c r="O631" s="9">
        <f t="shared" si="75"/>
        <v>7.2508917954815617</v>
      </c>
      <c r="P631" s="11">
        <f t="shared" si="76"/>
        <v>-100</v>
      </c>
      <c r="Q631" s="11">
        <f t="shared" si="77"/>
        <v>-100</v>
      </c>
      <c r="R631" s="8">
        <v>0</v>
      </c>
      <c r="S631" s="8">
        <v>0</v>
      </c>
      <c r="T631" s="8">
        <v>0</v>
      </c>
      <c r="U631" s="11">
        <f t="shared" si="78"/>
        <v>0</v>
      </c>
      <c r="V631" s="11">
        <f t="shared" si="79"/>
        <v>0</v>
      </c>
      <c r="W631" s="9">
        <v>0</v>
      </c>
      <c r="X631" s="9">
        <v>0</v>
      </c>
    </row>
    <row r="632" spans="1:24" x14ac:dyDescent="0.2">
      <c r="A632" s="7" t="s">
        <v>1109</v>
      </c>
      <c r="B632" s="7" t="s">
        <v>341</v>
      </c>
      <c r="C632" s="8">
        <v>1</v>
      </c>
      <c r="D632" s="9">
        <v>3</v>
      </c>
      <c r="E632" s="10">
        <v>1600</v>
      </c>
      <c r="F632" s="10">
        <v>100</v>
      </c>
      <c r="G632" s="11">
        <f t="shared" si="72"/>
        <v>6.25</v>
      </c>
      <c r="H632" s="10">
        <v>1700</v>
      </c>
      <c r="I632" s="9">
        <v>3</v>
      </c>
      <c r="J632" s="8">
        <v>1</v>
      </c>
      <c r="K632" s="9">
        <v>31.87</v>
      </c>
      <c r="L632" s="9">
        <v>31.87</v>
      </c>
      <c r="M632" s="9">
        <f t="shared" si="73"/>
        <v>18.747058823529411</v>
      </c>
      <c r="N632" s="9">
        <f t="shared" si="74"/>
        <v>6.9889108910891062</v>
      </c>
      <c r="O632" s="9">
        <f t="shared" si="75"/>
        <v>7.2508917954815617</v>
      </c>
      <c r="P632" s="11">
        <f t="shared" si="76"/>
        <v>168.24006080020277</v>
      </c>
      <c r="Q632" s="11">
        <f t="shared" si="77"/>
        <v>158.54831863870535</v>
      </c>
      <c r="R632" s="8">
        <v>1</v>
      </c>
      <c r="S632" s="8">
        <v>1</v>
      </c>
      <c r="T632" s="8">
        <v>1</v>
      </c>
      <c r="U632" s="11">
        <f t="shared" si="78"/>
        <v>100</v>
      </c>
      <c r="V632" s="11">
        <f t="shared" si="79"/>
        <v>300</v>
      </c>
      <c r="W632" s="9">
        <v>1</v>
      </c>
      <c r="X632" s="9">
        <v>12</v>
      </c>
    </row>
    <row r="633" spans="1:24" x14ac:dyDescent="0.2">
      <c r="A633" s="7" t="s">
        <v>1109</v>
      </c>
      <c r="B633" s="7" t="s">
        <v>569</v>
      </c>
      <c r="C633" s="8">
        <v>1</v>
      </c>
      <c r="D633" s="9">
        <v>3</v>
      </c>
      <c r="E633" s="10">
        <v>1600</v>
      </c>
      <c r="F633" s="10">
        <v>100</v>
      </c>
      <c r="G633" s="11">
        <f t="shared" si="72"/>
        <v>6.25</v>
      </c>
      <c r="H633" s="10">
        <v>1700</v>
      </c>
      <c r="I633" s="9">
        <v>3</v>
      </c>
      <c r="J633" s="8">
        <v>1</v>
      </c>
      <c r="K633" s="9">
        <v>31.87</v>
      </c>
      <c r="L633" s="9">
        <v>31.87</v>
      </c>
      <c r="M633" s="9">
        <f t="shared" si="73"/>
        <v>18.747058823529411</v>
      </c>
      <c r="N633" s="9">
        <f t="shared" si="74"/>
        <v>6.9889108910891062</v>
      </c>
      <c r="O633" s="9">
        <f t="shared" si="75"/>
        <v>7.2508917954815617</v>
      </c>
      <c r="P633" s="11">
        <f t="shared" si="76"/>
        <v>168.24006080020277</v>
      </c>
      <c r="Q633" s="11">
        <f t="shared" si="77"/>
        <v>158.54831863870535</v>
      </c>
      <c r="R633" s="8">
        <v>1</v>
      </c>
      <c r="S633" s="8">
        <v>1</v>
      </c>
      <c r="T633" s="8">
        <v>1</v>
      </c>
      <c r="U633" s="11">
        <f t="shared" si="78"/>
        <v>100</v>
      </c>
      <c r="V633" s="11">
        <f t="shared" si="79"/>
        <v>300</v>
      </c>
      <c r="W633" s="9">
        <v>1</v>
      </c>
      <c r="X633" s="9">
        <v>12</v>
      </c>
    </row>
    <row r="634" spans="1:24" x14ac:dyDescent="0.2">
      <c r="A634" s="7" t="s">
        <v>1109</v>
      </c>
      <c r="B634" s="7" t="s">
        <v>514</v>
      </c>
      <c r="C634" s="8">
        <v>1</v>
      </c>
      <c r="D634" s="9">
        <v>12</v>
      </c>
      <c r="E634" s="10">
        <v>800</v>
      </c>
      <c r="F634" s="10">
        <v>100</v>
      </c>
      <c r="G634" s="11">
        <f t="shared" si="72"/>
        <v>12.5</v>
      </c>
      <c r="H634" s="10">
        <v>900</v>
      </c>
      <c r="I634" s="9">
        <v>12</v>
      </c>
      <c r="J634" s="8">
        <v>1</v>
      </c>
      <c r="K634" s="9">
        <v>11.66</v>
      </c>
      <c r="L634" s="9">
        <v>11.66</v>
      </c>
      <c r="M634" s="9">
        <f t="shared" si="73"/>
        <v>12.955555555555556</v>
      </c>
      <c r="N634" s="9">
        <f t="shared" si="74"/>
        <v>6.9889108910891062</v>
      </c>
      <c r="O634" s="9">
        <f t="shared" si="75"/>
        <v>7.2508917954815617</v>
      </c>
      <c r="P634" s="11">
        <f t="shared" si="76"/>
        <v>85.373025317491866</v>
      </c>
      <c r="Q634" s="11">
        <f t="shared" si="77"/>
        <v>78.675339819977594</v>
      </c>
      <c r="R634" s="8">
        <v>0</v>
      </c>
      <c r="S634" s="8">
        <v>0</v>
      </c>
      <c r="T634" s="8">
        <v>1</v>
      </c>
      <c r="U634" s="11">
        <f t="shared" si="78"/>
        <v>0</v>
      </c>
      <c r="V634" s="11">
        <f t="shared" si="79"/>
        <v>100</v>
      </c>
      <c r="W634" s="9">
        <v>3</v>
      </c>
      <c r="X634" s="9">
        <v>12</v>
      </c>
    </row>
    <row r="635" spans="1:24" x14ac:dyDescent="0.2">
      <c r="A635" s="7" t="s">
        <v>1109</v>
      </c>
      <c r="B635" s="7" t="s">
        <v>126</v>
      </c>
      <c r="C635" s="8">
        <v>3</v>
      </c>
      <c r="D635" s="9">
        <v>8.83</v>
      </c>
      <c r="E635" s="10">
        <v>3300</v>
      </c>
      <c r="F635" s="10">
        <v>100</v>
      </c>
      <c r="G635" s="11">
        <f t="shared" si="72"/>
        <v>3.0303030303030303</v>
      </c>
      <c r="H635" s="10">
        <v>900</v>
      </c>
      <c r="I635" s="9">
        <v>8.83</v>
      </c>
      <c r="J635" s="8">
        <v>1</v>
      </c>
      <c r="K635" s="9">
        <v>11.66</v>
      </c>
      <c r="L635" s="9">
        <v>11.66</v>
      </c>
      <c r="M635" s="9">
        <f t="shared" si="73"/>
        <v>12.955555555555556</v>
      </c>
      <c r="N635" s="9">
        <f t="shared" si="74"/>
        <v>6.9889108910891062</v>
      </c>
      <c r="O635" s="9">
        <f t="shared" si="75"/>
        <v>7.2508917954815617</v>
      </c>
      <c r="P635" s="11">
        <f t="shared" si="76"/>
        <v>85.373025317491866</v>
      </c>
      <c r="Q635" s="11">
        <f t="shared" si="77"/>
        <v>78.675339819977594</v>
      </c>
      <c r="R635" s="8">
        <v>0</v>
      </c>
      <c r="S635" s="8">
        <v>0</v>
      </c>
      <c r="T635" s="8">
        <v>1</v>
      </c>
      <c r="U635" s="11">
        <f t="shared" si="78"/>
        <v>0</v>
      </c>
      <c r="V635" s="11">
        <f t="shared" si="79"/>
        <v>100</v>
      </c>
      <c r="W635" s="9">
        <v>3</v>
      </c>
      <c r="X635" s="9">
        <v>12</v>
      </c>
    </row>
    <row r="636" spans="1:24" x14ac:dyDescent="0.2">
      <c r="A636" s="7" t="s">
        <v>1109</v>
      </c>
      <c r="B636" s="7" t="s">
        <v>1192</v>
      </c>
      <c r="C636" s="8">
        <v>1</v>
      </c>
      <c r="D636" s="9">
        <v>8</v>
      </c>
      <c r="E636" s="10">
        <v>1000</v>
      </c>
      <c r="F636" s="10">
        <v>200</v>
      </c>
      <c r="G636" s="11">
        <f t="shared" si="72"/>
        <v>20</v>
      </c>
      <c r="H636" s="10">
        <v>1200</v>
      </c>
      <c r="I636" s="9">
        <v>8</v>
      </c>
      <c r="J636" s="8">
        <v>1</v>
      </c>
      <c r="K636" s="9">
        <v>0</v>
      </c>
      <c r="L636" s="9">
        <v>0</v>
      </c>
      <c r="M636" s="9">
        <f t="shared" si="73"/>
        <v>0</v>
      </c>
      <c r="N636" s="9">
        <f t="shared" si="74"/>
        <v>6.9889108910891062</v>
      </c>
      <c r="O636" s="9">
        <f t="shared" si="75"/>
        <v>7.2508917954815617</v>
      </c>
      <c r="P636" s="11">
        <f t="shared" si="76"/>
        <v>-100</v>
      </c>
      <c r="Q636" s="11">
        <f t="shared" si="77"/>
        <v>-100</v>
      </c>
      <c r="R636" s="8">
        <v>0</v>
      </c>
      <c r="S636" s="8">
        <v>0</v>
      </c>
      <c r="T636" s="8">
        <v>0</v>
      </c>
      <c r="U636" s="11">
        <f t="shared" si="78"/>
        <v>0</v>
      </c>
      <c r="V636" s="11">
        <f t="shared" si="79"/>
        <v>0</v>
      </c>
      <c r="W636" s="9">
        <v>10</v>
      </c>
      <c r="X636" s="9">
        <v>12</v>
      </c>
    </row>
    <row r="637" spans="1:24" x14ac:dyDescent="0.2">
      <c r="A637" s="7" t="s">
        <v>1109</v>
      </c>
      <c r="B637" s="7" t="s">
        <v>1194</v>
      </c>
      <c r="C637" s="8">
        <v>1</v>
      </c>
      <c r="D637" s="9">
        <v>6</v>
      </c>
      <c r="E637" s="10">
        <v>1200</v>
      </c>
      <c r="F637" s="10">
        <v>100</v>
      </c>
      <c r="G637" s="11">
        <f t="shared" si="72"/>
        <v>8.3333333333333321</v>
      </c>
      <c r="H637" s="10">
        <v>1300</v>
      </c>
      <c r="I637" s="9">
        <v>6</v>
      </c>
      <c r="J637" s="8">
        <v>1</v>
      </c>
      <c r="K637" s="9">
        <v>0</v>
      </c>
      <c r="L637" s="9">
        <v>0</v>
      </c>
      <c r="M637" s="9">
        <f t="shared" si="73"/>
        <v>0</v>
      </c>
      <c r="N637" s="9">
        <f t="shared" si="74"/>
        <v>6.9889108910891062</v>
      </c>
      <c r="O637" s="9">
        <f t="shared" si="75"/>
        <v>7.2508917954815617</v>
      </c>
      <c r="P637" s="11">
        <f t="shared" si="76"/>
        <v>-100</v>
      </c>
      <c r="Q637" s="11">
        <f t="shared" si="77"/>
        <v>-100</v>
      </c>
      <c r="R637" s="8">
        <v>0</v>
      </c>
      <c r="S637" s="8">
        <v>0</v>
      </c>
      <c r="T637" s="8">
        <v>0</v>
      </c>
      <c r="U637" s="11">
        <f t="shared" si="78"/>
        <v>0</v>
      </c>
      <c r="V637" s="11">
        <f t="shared" si="79"/>
        <v>0</v>
      </c>
      <c r="W637" s="9">
        <v>4</v>
      </c>
      <c r="X637" s="9">
        <v>12</v>
      </c>
    </row>
    <row r="638" spans="1:24" x14ac:dyDescent="0.2">
      <c r="A638" s="7" t="s">
        <v>1109</v>
      </c>
      <c r="B638" s="7" t="s">
        <v>267</v>
      </c>
      <c r="C638" s="8">
        <v>1</v>
      </c>
      <c r="D638" s="9">
        <v>8</v>
      </c>
      <c r="E638" s="10">
        <v>1000</v>
      </c>
      <c r="F638" s="10">
        <v>300</v>
      </c>
      <c r="G638" s="11">
        <f t="shared" si="72"/>
        <v>30</v>
      </c>
      <c r="H638" s="10">
        <v>1300</v>
      </c>
      <c r="I638" s="9">
        <v>8</v>
      </c>
      <c r="J638" s="8">
        <v>1</v>
      </c>
      <c r="K638" s="9">
        <v>41.09</v>
      </c>
      <c r="L638" s="9">
        <v>41.09</v>
      </c>
      <c r="M638" s="9">
        <f t="shared" si="73"/>
        <v>31.607692307692307</v>
      </c>
      <c r="N638" s="9">
        <f t="shared" si="74"/>
        <v>6.9889108910891062</v>
      </c>
      <c r="O638" s="9">
        <f t="shared" si="75"/>
        <v>7.2508917954815617</v>
      </c>
      <c r="P638" s="11">
        <f t="shared" si="76"/>
        <v>352.25490495224744</v>
      </c>
      <c r="Q638" s="11">
        <f t="shared" si="77"/>
        <v>335.9145495370492</v>
      </c>
      <c r="R638" s="8">
        <v>1</v>
      </c>
      <c r="S638" s="8">
        <v>1</v>
      </c>
      <c r="T638" s="8">
        <v>1</v>
      </c>
      <c r="U638" s="11">
        <f t="shared" si="78"/>
        <v>100</v>
      </c>
      <c r="V638" s="11">
        <f t="shared" si="79"/>
        <v>300</v>
      </c>
      <c r="W638" s="9">
        <v>1</v>
      </c>
      <c r="X638" s="9">
        <v>6</v>
      </c>
    </row>
    <row r="639" spans="1:24" x14ac:dyDescent="0.2">
      <c r="A639" s="7" t="s">
        <v>1109</v>
      </c>
      <c r="B639" s="7" t="s">
        <v>268</v>
      </c>
      <c r="C639" s="8">
        <v>1</v>
      </c>
      <c r="D639" s="9">
        <v>8</v>
      </c>
      <c r="E639" s="10">
        <v>1000</v>
      </c>
      <c r="F639" s="10">
        <v>300</v>
      </c>
      <c r="G639" s="11">
        <f t="shared" si="72"/>
        <v>30</v>
      </c>
      <c r="H639" s="10">
        <v>1300</v>
      </c>
      <c r="I639" s="9">
        <v>8</v>
      </c>
      <c r="J639" s="8">
        <v>1</v>
      </c>
      <c r="K639" s="9">
        <v>41.09</v>
      </c>
      <c r="L639" s="9">
        <v>41.09</v>
      </c>
      <c r="M639" s="9">
        <f t="shared" si="73"/>
        <v>31.607692307692307</v>
      </c>
      <c r="N639" s="9">
        <f t="shared" si="74"/>
        <v>6.9889108910891062</v>
      </c>
      <c r="O639" s="9">
        <f t="shared" si="75"/>
        <v>7.2508917954815617</v>
      </c>
      <c r="P639" s="11">
        <f t="shared" si="76"/>
        <v>352.25490495224744</v>
      </c>
      <c r="Q639" s="11">
        <f t="shared" si="77"/>
        <v>335.9145495370492</v>
      </c>
      <c r="R639" s="8">
        <v>1</v>
      </c>
      <c r="S639" s="8">
        <v>1</v>
      </c>
      <c r="T639" s="8">
        <v>1</v>
      </c>
      <c r="U639" s="11">
        <f t="shared" si="78"/>
        <v>100</v>
      </c>
      <c r="V639" s="11">
        <f t="shared" si="79"/>
        <v>300</v>
      </c>
      <c r="W639" s="9">
        <v>1</v>
      </c>
      <c r="X639" s="9">
        <v>6</v>
      </c>
    </row>
    <row r="640" spans="1:24" x14ac:dyDescent="0.2">
      <c r="A640" s="7" t="s">
        <v>1109</v>
      </c>
      <c r="B640" s="7" t="s">
        <v>270</v>
      </c>
      <c r="C640" s="8">
        <v>1</v>
      </c>
      <c r="D640" s="9">
        <v>12</v>
      </c>
      <c r="E640" s="10">
        <v>800</v>
      </c>
      <c r="F640" s="10">
        <v>200</v>
      </c>
      <c r="G640" s="11">
        <f t="shared" si="72"/>
        <v>25</v>
      </c>
      <c r="H640" s="10">
        <v>1000</v>
      </c>
      <c r="I640" s="9">
        <v>12</v>
      </c>
      <c r="J640" s="8">
        <v>1</v>
      </c>
      <c r="K640" s="9">
        <v>0</v>
      </c>
      <c r="L640" s="9">
        <v>0</v>
      </c>
      <c r="M640" s="9">
        <f t="shared" si="73"/>
        <v>0</v>
      </c>
      <c r="N640" s="9">
        <f t="shared" si="74"/>
        <v>6.9889108910891062</v>
      </c>
      <c r="O640" s="9">
        <f t="shared" si="75"/>
        <v>7.2508917954815617</v>
      </c>
      <c r="P640" s="11">
        <f t="shared" si="76"/>
        <v>-100</v>
      </c>
      <c r="Q640" s="11">
        <f t="shared" si="77"/>
        <v>-100</v>
      </c>
      <c r="R640" s="8">
        <v>0</v>
      </c>
      <c r="S640" s="8">
        <v>0</v>
      </c>
      <c r="T640" s="8">
        <v>0</v>
      </c>
      <c r="U640" s="11">
        <f t="shared" si="78"/>
        <v>0</v>
      </c>
      <c r="V640" s="11">
        <f t="shared" si="79"/>
        <v>0</v>
      </c>
      <c r="W640" s="9">
        <v>6</v>
      </c>
      <c r="X640" s="9">
        <v>6</v>
      </c>
    </row>
    <row r="641" spans="1:24" x14ac:dyDescent="0.2">
      <c r="A641" s="7" t="s">
        <v>1109</v>
      </c>
      <c r="B641" s="7" t="s">
        <v>271</v>
      </c>
      <c r="C641" s="8">
        <v>1</v>
      </c>
      <c r="D641" s="9">
        <v>12</v>
      </c>
      <c r="E641" s="10">
        <v>800</v>
      </c>
      <c r="F641" s="10">
        <v>200</v>
      </c>
      <c r="G641" s="11">
        <f t="shared" si="72"/>
        <v>25</v>
      </c>
      <c r="H641" s="10">
        <v>1000</v>
      </c>
      <c r="I641" s="9">
        <v>12</v>
      </c>
      <c r="J641" s="8">
        <v>1</v>
      </c>
      <c r="K641" s="9">
        <v>0</v>
      </c>
      <c r="L641" s="9">
        <v>0</v>
      </c>
      <c r="M641" s="9">
        <f t="shared" si="73"/>
        <v>0</v>
      </c>
      <c r="N641" s="9">
        <f t="shared" si="74"/>
        <v>6.9889108910891062</v>
      </c>
      <c r="O641" s="9">
        <f t="shared" si="75"/>
        <v>7.2508917954815617</v>
      </c>
      <c r="P641" s="11">
        <f t="shared" si="76"/>
        <v>-100</v>
      </c>
      <c r="Q641" s="11">
        <f t="shared" si="77"/>
        <v>-100</v>
      </c>
      <c r="R641" s="8">
        <v>0</v>
      </c>
      <c r="S641" s="8">
        <v>0</v>
      </c>
      <c r="T641" s="8">
        <v>0</v>
      </c>
      <c r="U641" s="11">
        <f t="shared" si="78"/>
        <v>0</v>
      </c>
      <c r="V641" s="11">
        <f t="shared" si="79"/>
        <v>0</v>
      </c>
      <c r="W641" s="9">
        <v>6</v>
      </c>
      <c r="X641" s="9">
        <v>6</v>
      </c>
    </row>
    <row r="642" spans="1:24" x14ac:dyDescent="0.2">
      <c r="A642" s="7" t="s">
        <v>1109</v>
      </c>
      <c r="B642" s="7" t="s">
        <v>259</v>
      </c>
      <c r="C642" s="8">
        <v>1</v>
      </c>
      <c r="D642" s="9">
        <v>10</v>
      </c>
      <c r="E642" s="10">
        <v>900</v>
      </c>
      <c r="F642" s="10">
        <v>0</v>
      </c>
      <c r="G642" s="11">
        <f t="shared" ref="G642:G705" si="80">IF(E642&gt;0,(F642/E642)*100,0)</f>
        <v>0</v>
      </c>
      <c r="H642" s="10">
        <v>0</v>
      </c>
      <c r="I642" s="9">
        <v>10</v>
      </c>
      <c r="J642" s="8">
        <v>0</v>
      </c>
      <c r="K642" s="9">
        <v>0</v>
      </c>
      <c r="L642" s="9">
        <v>0</v>
      </c>
      <c r="M642" s="9">
        <f t="shared" ref="M642:M705" si="81">IF(H642&gt;0,(K642/H642)*1000,0)</f>
        <v>0</v>
      </c>
      <c r="N642" s="9">
        <f t="shared" ref="N642:N705" si="82">IF(SUMIF($A$2:$A$2919,A642,$H$2:$H$2919)&gt;0,SUMIF($A$2:$A$2919,A642,$K$2:$K$2919)/SUMIF($A$2:$A$2919,A642,$H$2:$H$2919)*1000,0)</f>
        <v>6.9889108910891062</v>
      </c>
      <c r="O642" s="9">
        <f t="shared" ref="O642:O705" si="83">IF(SUM($H$2:$H$2919)&gt;0,SUM($K$2:$K$2919)/SUM($H$2:$H$2919)*1000,0)</f>
        <v>7.2508917954815617</v>
      </c>
      <c r="P642" s="11">
        <f t="shared" ref="P642:P705" si="84">IF(N642&gt;0,(M642-N642)/N642*100,0)</f>
        <v>-100</v>
      </c>
      <c r="Q642" s="11">
        <f t="shared" ref="Q642:Q705" si="85">IF(O642&gt;0,(M642-O642)/O642*100,0)</f>
        <v>-100</v>
      </c>
      <c r="R642" s="8">
        <v>0</v>
      </c>
      <c r="S642" s="8">
        <v>0</v>
      </c>
      <c r="T642" s="8">
        <v>0</v>
      </c>
      <c r="U642" s="11">
        <f t="shared" ref="U642:U705" si="86">IF(J642&gt;0,(R642/J642)*100,0)</f>
        <v>0</v>
      </c>
      <c r="V642" s="11">
        <f t="shared" ref="V642:V705" si="87">IF(J642&gt;0,((R642+S642+T642)/J642)*100,0)</f>
        <v>0</v>
      </c>
      <c r="W642" s="9">
        <v>0</v>
      </c>
      <c r="X642" s="9">
        <v>0</v>
      </c>
    </row>
    <row r="643" spans="1:24" x14ac:dyDescent="0.2">
      <c r="A643" s="7" t="s">
        <v>1109</v>
      </c>
      <c r="B643" s="7" t="s">
        <v>260</v>
      </c>
      <c r="C643" s="8">
        <v>1</v>
      </c>
      <c r="D643" s="9">
        <v>10</v>
      </c>
      <c r="E643" s="10">
        <v>900</v>
      </c>
      <c r="F643" s="10">
        <v>0</v>
      </c>
      <c r="G643" s="11">
        <f t="shared" si="80"/>
        <v>0</v>
      </c>
      <c r="H643" s="10">
        <v>0</v>
      </c>
      <c r="I643" s="9">
        <v>10</v>
      </c>
      <c r="J643" s="8">
        <v>0</v>
      </c>
      <c r="K643" s="9">
        <v>0</v>
      </c>
      <c r="L643" s="9">
        <v>0</v>
      </c>
      <c r="M643" s="9">
        <f t="shared" si="81"/>
        <v>0</v>
      </c>
      <c r="N643" s="9">
        <f t="shared" si="82"/>
        <v>6.9889108910891062</v>
      </c>
      <c r="O643" s="9">
        <f t="shared" si="83"/>
        <v>7.2508917954815617</v>
      </c>
      <c r="P643" s="11">
        <f t="shared" si="84"/>
        <v>-100</v>
      </c>
      <c r="Q643" s="11">
        <f t="shared" si="85"/>
        <v>-100</v>
      </c>
      <c r="R643" s="8">
        <v>0</v>
      </c>
      <c r="S643" s="8">
        <v>0</v>
      </c>
      <c r="T643" s="8">
        <v>0</v>
      </c>
      <c r="U643" s="11">
        <f t="shared" si="86"/>
        <v>0</v>
      </c>
      <c r="V643" s="11">
        <f t="shared" si="87"/>
        <v>0</v>
      </c>
      <c r="W643" s="9">
        <v>0</v>
      </c>
      <c r="X643" s="9">
        <v>0</v>
      </c>
    </row>
    <row r="644" spans="1:24" x14ac:dyDescent="0.2">
      <c r="A644" s="7" t="s">
        <v>1109</v>
      </c>
      <c r="B644" s="7" t="s">
        <v>1014</v>
      </c>
      <c r="C644" s="8">
        <v>1</v>
      </c>
      <c r="D644" s="9">
        <v>4</v>
      </c>
      <c r="E644" s="10">
        <v>1400</v>
      </c>
      <c r="F644" s="10">
        <v>0</v>
      </c>
      <c r="G644" s="11">
        <f t="shared" si="80"/>
        <v>0</v>
      </c>
      <c r="H644" s="10">
        <v>0</v>
      </c>
      <c r="I644" s="9">
        <v>4</v>
      </c>
      <c r="J644" s="8">
        <v>0</v>
      </c>
      <c r="K644" s="9">
        <v>0</v>
      </c>
      <c r="L644" s="9">
        <v>0</v>
      </c>
      <c r="M644" s="9">
        <f t="shared" si="81"/>
        <v>0</v>
      </c>
      <c r="N644" s="9">
        <f t="shared" si="82"/>
        <v>6.9889108910891062</v>
      </c>
      <c r="O644" s="9">
        <f t="shared" si="83"/>
        <v>7.2508917954815617</v>
      </c>
      <c r="P644" s="11">
        <f t="shared" si="84"/>
        <v>-100</v>
      </c>
      <c r="Q644" s="11">
        <f t="shared" si="85"/>
        <v>-100</v>
      </c>
      <c r="R644" s="8">
        <v>0</v>
      </c>
      <c r="S644" s="8">
        <v>0</v>
      </c>
      <c r="T644" s="8">
        <v>0</v>
      </c>
      <c r="U644" s="11">
        <f t="shared" si="86"/>
        <v>0</v>
      </c>
      <c r="V644" s="11">
        <f t="shared" si="87"/>
        <v>0</v>
      </c>
      <c r="W644" s="9">
        <v>0</v>
      </c>
      <c r="X644" s="9">
        <v>0</v>
      </c>
    </row>
    <row r="645" spans="1:24" x14ac:dyDescent="0.2">
      <c r="A645" s="7" t="s">
        <v>1109</v>
      </c>
      <c r="B645" s="7" t="s">
        <v>1198</v>
      </c>
      <c r="C645" s="8">
        <v>1</v>
      </c>
      <c r="D645" s="9">
        <v>4</v>
      </c>
      <c r="E645" s="10">
        <v>1400</v>
      </c>
      <c r="F645" s="10">
        <v>0</v>
      </c>
      <c r="G645" s="11">
        <f t="shared" si="80"/>
        <v>0</v>
      </c>
      <c r="H645" s="10">
        <v>0</v>
      </c>
      <c r="I645" s="9">
        <v>4</v>
      </c>
      <c r="J645" s="8">
        <v>0</v>
      </c>
      <c r="K645" s="9">
        <v>0</v>
      </c>
      <c r="L645" s="9">
        <v>0</v>
      </c>
      <c r="M645" s="9">
        <f t="shared" si="81"/>
        <v>0</v>
      </c>
      <c r="N645" s="9">
        <f t="shared" si="82"/>
        <v>6.9889108910891062</v>
      </c>
      <c r="O645" s="9">
        <f t="shared" si="83"/>
        <v>7.2508917954815617</v>
      </c>
      <c r="P645" s="11">
        <f t="shared" si="84"/>
        <v>-100</v>
      </c>
      <c r="Q645" s="11">
        <f t="shared" si="85"/>
        <v>-100</v>
      </c>
      <c r="R645" s="8">
        <v>0</v>
      </c>
      <c r="S645" s="8">
        <v>0</v>
      </c>
      <c r="T645" s="8">
        <v>0</v>
      </c>
      <c r="U645" s="11">
        <f t="shared" si="86"/>
        <v>0</v>
      </c>
      <c r="V645" s="11">
        <f t="shared" si="87"/>
        <v>0</v>
      </c>
      <c r="W645" s="9">
        <v>0</v>
      </c>
      <c r="X645" s="9">
        <v>0</v>
      </c>
    </row>
    <row r="646" spans="1:24" x14ac:dyDescent="0.2">
      <c r="A646" s="7" t="s">
        <v>1109</v>
      </c>
      <c r="B646" s="7" t="s">
        <v>1200</v>
      </c>
      <c r="C646" s="8">
        <v>1</v>
      </c>
      <c r="D646" s="9">
        <v>4</v>
      </c>
      <c r="E646" s="10">
        <v>1400</v>
      </c>
      <c r="F646" s="10">
        <v>300</v>
      </c>
      <c r="G646" s="11">
        <f t="shared" si="80"/>
        <v>21.428571428571427</v>
      </c>
      <c r="H646" s="10">
        <v>1700</v>
      </c>
      <c r="I646" s="9">
        <v>4</v>
      </c>
      <c r="J646" s="8">
        <v>1</v>
      </c>
      <c r="K646" s="9">
        <v>6.77</v>
      </c>
      <c r="L646" s="9">
        <v>6.77</v>
      </c>
      <c r="M646" s="9">
        <f t="shared" si="81"/>
        <v>3.9823529411764707</v>
      </c>
      <c r="N646" s="9">
        <f t="shared" si="82"/>
        <v>6.9889108910891062</v>
      </c>
      <c r="O646" s="9">
        <f t="shared" si="83"/>
        <v>7.2508917954815617</v>
      </c>
      <c r="P646" s="11">
        <f t="shared" si="84"/>
        <v>-43.018976729922407</v>
      </c>
      <c r="Q646" s="11">
        <f t="shared" si="85"/>
        <v>-45.077749696139463</v>
      </c>
      <c r="R646" s="8">
        <v>0</v>
      </c>
      <c r="S646" s="8">
        <v>0</v>
      </c>
      <c r="T646" s="8">
        <v>1</v>
      </c>
      <c r="U646" s="11">
        <f t="shared" si="86"/>
        <v>0</v>
      </c>
      <c r="V646" s="11">
        <f t="shared" si="87"/>
        <v>100</v>
      </c>
      <c r="W646" s="9">
        <v>3</v>
      </c>
      <c r="X646" s="9">
        <v>6</v>
      </c>
    </row>
    <row r="647" spans="1:24" x14ac:dyDescent="0.2">
      <c r="A647" s="7" t="s">
        <v>1109</v>
      </c>
      <c r="B647" s="7" t="s">
        <v>263</v>
      </c>
      <c r="C647" s="8">
        <v>1</v>
      </c>
      <c r="D647" s="9">
        <v>8</v>
      </c>
      <c r="E647" s="10">
        <v>1000</v>
      </c>
      <c r="F647" s="10">
        <v>300</v>
      </c>
      <c r="G647" s="11">
        <f t="shared" si="80"/>
        <v>30</v>
      </c>
      <c r="H647" s="10">
        <v>1300</v>
      </c>
      <c r="I647" s="9">
        <v>8</v>
      </c>
      <c r="J647" s="8">
        <v>1</v>
      </c>
      <c r="K647" s="9">
        <v>0</v>
      </c>
      <c r="L647" s="9">
        <v>0</v>
      </c>
      <c r="M647" s="9">
        <f t="shared" si="81"/>
        <v>0</v>
      </c>
      <c r="N647" s="9">
        <f t="shared" si="82"/>
        <v>6.9889108910891062</v>
      </c>
      <c r="O647" s="9">
        <f t="shared" si="83"/>
        <v>7.2508917954815617</v>
      </c>
      <c r="P647" s="11">
        <f t="shared" si="84"/>
        <v>-100</v>
      </c>
      <c r="Q647" s="11">
        <f t="shared" si="85"/>
        <v>-100</v>
      </c>
      <c r="R647" s="8">
        <v>0</v>
      </c>
      <c r="S647" s="8">
        <v>0</v>
      </c>
      <c r="T647" s="8">
        <v>0</v>
      </c>
      <c r="U647" s="11">
        <f t="shared" si="86"/>
        <v>0</v>
      </c>
      <c r="V647" s="11">
        <f t="shared" si="87"/>
        <v>0</v>
      </c>
      <c r="W647" s="9">
        <v>4</v>
      </c>
      <c r="X647" s="9">
        <v>6</v>
      </c>
    </row>
    <row r="648" spans="1:24" x14ac:dyDescent="0.2">
      <c r="A648" s="7" t="s">
        <v>1109</v>
      </c>
      <c r="B648" s="7" t="s">
        <v>264</v>
      </c>
      <c r="C648" s="8">
        <v>1</v>
      </c>
      <c r="D648" s="9">
        <v>8</v>
      </c>
      <c r="E648" s="10">
        <v>1000</v>
      </c>
      <c r="F648" s="10">
        <v>300</v>
      </c>
      <c r="G648" s="11">
        <f t="shared" si="80"/>
        <v>30</v>
      </c>
      <c r="H648" s="10">
        <v>1300</v>
      </c>
      <c r="I648" s="9">
        <v>8</v>
      </c>
      <c r="J648" s="8">
        <v>1</v>
      </c>
      <c r="K648" s="9">
        <v>0</v>
      </c>
      <c r="L648" s="9">
        <v>0</v>
      </c>
      <c r="M648" s="9">
        <f t="shared" si="81"/>
        <v>0</v>
      </c>
      <c r="N648" s="9">
        <f t="shared" si="82"/>
        <v>6.9889108910891062</v>
      </c>
      <c r="O648" s="9">
        <f t="shared" si="83"/>
        <v>7.2508917954815617</v>
      </c>
      <c r="P648" s="11">
        <f t="shared" si="84"/>
        <v>-100</v>
      </c>
      <c r="Q648" s="11">
        <f t="shared" si="85"/>
        <v>-100</v>
      </c>
      <c r="R648" s="8">
        <v>0</v>
      </c>
      <c r="S648" s="8">
        <v>0</v>
      </c>
      <c r="T648" s="8">
        <v>0</v>
      </c>
      <c r="U648" s="11">
        <f t="shared" si="86"/>
        <v>0</v>
      </c>
      <c r="V648" s="11">
        <f t="shared" si="87"/>
        <v>0</v>
      </c>
      <c r="W648" s="9">
        <v>4</v>
      </c>
      <c r="X648" s="9">
        <v>6</v>
      </c>
    </row>
    <row r="649" spans="1:24" x14ac:dyDescent="0.2">
      <c r="A649" s="7" t="s">
        <v>1109</v>
      </c>
      <c r="B649" s="7" t="s">
        <v>1204</v>
      </c>
      <c r="C649" s="8">
        <v>1</v>
      </c>
      <c r="D649" s="9">
        <v>3.5</v>
      </c>
      <c r="E649" s="10">
        <v>1500</v>
      </c>
      <c r="F649" s="10">
        <v>400</v>
      </c>
      <c r="G649" s="11">
        <f t="shared" si="80"/>
        <v>26.666666666666668</v>
      </c>
      <c r="H649" s="10">
        <v>1900</v>
      </c>
      <c r="I649" s="9">
        <v>3.5</v>
      </c>
      <c r="J649" s="8">
        <v>1</v>
      </c>
      <c r="K649" s="9">
        <v>16.96</v>
      </c>
      <c r="L649" s="9">
        <v>16.96</v>
      </c>
      <c r="M649" s="9">
        <f t="shared" si="81"/>
        <v>8.9263157894736853</v>
      </c>
      <c r="N649" s="9">
        <f t="shared" si="82"/>
        <v>6.9889108910891062</v>
      </c>
      <c r="O649" s="9">
        <f t="shared" si="83"/>
        <v>7.2508917954815617</v>
      </c>
      <c r="P649" s="11">
        <f t="shared" si="84"/>
        <v>27.721127491477667</v>
      </c>
      <c r="Q649" s="11">
        <f t="shared" si="85"/>
        <v>23.106454230032426</v>
      </c>
      <c r="R649" s="8">
        <v>0</v>
      </c>
      <c r="S649" s="8">
        <v>1</v>
      </c>
      <c r="T649" s="8">
        <v>1</v>
      </c>
      <c r="U649" s="11">
        <f t="shared" si="86"/>
        <v>0</v>
      </c>
      <c r="V649" s="11">
        <f t="shared" si="87"/>
        <v>200</v>
      </c>
      <c r="W649" s="9">
        <v>2</v>
      </c>
      <c r="X649" s="9">
        <v>6</v>
      </c>
    </row>
    <row r="650" spans="1:24" x14ac:dyDescent="0.2">
      <c r="A650" s="7" t="s">
        <v>1109</v>
      </c>
      <c r="B650" s="7" t="s">
        <v>239</v>
      </c>
      <c r="C650" s="8">
        <v>2</v>
      </c>
      <c r="D650" s="9">
        <v>4</v>
      </c>
      <c r="E650" s="10">
        <v>2800</v>
      </c>
      <c r="F650" s="10">
        <v>1000</v>
      </c>
      <c r="G650" s="11">
        <f t="shared" si="80"/>
        <v>35.714285714285715</v>
      </c>
      <c r="H650" s="10">
        <v>3800</v>
      </c>
      <c r="I650" s="9">
        <v>4</v>
      </c>
      <c r="J650" s="8">
        <v>2</v>
      </c>
      <c r="K650" s="9">
        <v>44.78</v>
      </c>
      <c r="L650" s="9">
        <v>44.78</v>
      </c>
      <c r="M650" s="9">
        <f t="shared" si="81"/>
        <v>11.784210526315789</v>
      </c>
      <c r="N650" s="9">
        <f t="shared" si="82"/>
        <v>6.9889108910891062</v>
      </c>
      <c r="O650" s="9">
        <f t="shared" si="83"/>
        <v>7.2508917954815617</v>
      </c>
      <c r="P650" s="11">
        <f t="shared" si="84"/>
        <v>68.612974323949558</v>
      </c>
      <c r="Q650" s="11">
        <f t="shared" si="85"/>
        <v>62.520843762407175</v>
      </c>
      <c r="R650" s="8">
        <v>1</v>
      </c>
      <c r="S650" s="8">
        <v>2</v>
      </c>
      <c r="T650" s="8">
        <v>2</v>
      </c>
      <c r="U650" s="11">
        <f t="shared" si="86"/>
        <v>50</v>
      </c>
      <c r="V650" s="11">
        <f t="shared" si="87"/>
        <v>250</v>
      </c>
      <c r="W650" s="9">
        <v>1.5</v>
      </c>
      <c r="X650" s="9">
        <v>8.5</v>
      </c>
    </row>
    <row r="651" spans="1:24" x14ac:dyDescent="0.2">
      <c r="A651" s="7" t="s">
        <v>1109</v>
      </c>
      <c r="B651" s="7" t="s">
        <v>1208</v>
      </c>
      <c r="C651" s="8">
        <v>1</v>
      </c>
      <c r="D651" s="9">
        <v>12</v>
      </c>
      <c r="E651" s="10">
        <v>800</v>
      </c>
      <c r="F651" s="10">
        <v>400</v>
      </c>
      <c r="G651" s="11">
        <f t="shared" si="80"/>
        <v>50</v>
      </c>
      <c r="H651" s="10">
        <v>1200</v>
      </c>
      <c r="I651" s="9">
        <v>12</v>
      </c>
      <c r="J651" s="8">
        <v>1</v>
      </c>
      <c r="K651" s="9">
        <v>0</v>
      </c>
      <c r="L651" s="9">
        <v>0</v>
      </c>
      <c r="M651" s="9">
        <f t="shared" si="81"/>
        <v>0</v>
      </c>
      <c r="N651" s="9">
        <f t="shared" si="82"/>
        <v>6.9889108910891062</v>
      </c>
      <c r="O651" s="9">
        <f t="shared" si="83"/>
        <v>7.2508917954815617</v>
      </c>
      <c r="P651" s="11">
        <f t="shared" si="84"/>
        <v>-100</v>
      </c>
      <c r="Q651" s="11">
        <f t="shared" si="85"/>
        <v>-100</v>
      </c>
      <c r="R651" s="8">
        <v>0</v>
      </c>
      <c r="S651" s="8">
        <v>0</v>
      </c>
      <c r="T651" s="8">
        <v>0</v>
      </c>
      <c r="U651" s="11">
        <f t="shared" si="86"/>
        <v>0</v>
      </c>
      <c r="V651" s="11">
        <f t="shared" si="87"/>
        <v>0</v>
      </c>
      <c r="W651" s="9">
        <v>8</v>
      </c>
      <c r="X651" s="9">
        <v>10</v>
      </c>
    </row>
    <row r="652" spans="1:24" x14ac:dyDescent="0.2">
      <c r="A652" s="7" t="s">
        <v>1109</v>
      </c>
      <c r="B652" s="7" t="s">
        <v>933</v>
      </c>
      <c r="C652" s="8">
        <v>1</v>
      </c>
      <c r="D652" s="9">
        <v>12</v>
      </c>
      <c r="E652" s="10">
        <v>800</v>
      </c>
      <c r="F652" s="10">
        <v>400</v>
      </c>
      <c r="G652" s="11">
        <f t="shared" si="80"/>
        <v>50</v>
      </c>
      <c r="H652" s="10">
        <v>1200</v>
      </c>
      <c r="I652" s="9">
        <v>12</v>
      </c>
      <c r="J652" s="8">
        <v>1</v>
      </c>
      <c r="K652" s="9">
        <v>0</v>
      </c>
      <c r="L652" s="9">
        <v>0</v>
      </c>
      <c r="M652" s="9">
        <f t="shared" si="81"/>
        <v>0</v>
      </c>
      <c r="N652" s="9">
        <f t="shared" si="82"/>
        <v>6.9889108910891062</v>
      </c>
      <c r="O652" s="9">
        <f t="shared" si="83"/>
        <v>7.2508917954815617</v>
      </c>
      <c r="P652" s="11">
        <f t="shared" si="84"/>
        <v>-100</v>
      </c>
      <c r="Q652" s="11">
        <f t="shared" si="85"/>
        <v>-100</v>
      </c>
      <c r="R652" s="8">
        <v>0</v>
      </c>
      <c r="S652" s="8">
        <v>0</v>
      </c>
      <c r="T652" s="8">
        <v>0</v>
      </c>
      <c r="U652" s="11">
        <f t="shared" si="86"/>
        <v>0</v>
      </c>
      <c r="V652" s="11">
        <f t="shared" si="87"/>
        <v>0</v>
      </c>
      <c r="W652" s="9">
        <v>8</v>
      </c>
      <c r="X652" s="9">
        <v>10</v>
      </c>
    </row>
    <row r="653" spans="1:24" x14ac:dyDescent="0.2">
      <c r="A653" s="7" t="s">
        <v>1109</v>
      </c>
      <c r="B653" s="7" t="s">
        <v>593</v>
      </c>
      <c r="C653" s="8">
        <v>1</v>
      </c>
      <c r="D653" s="9">
        <v>5</v>
      </c>
      <c r="E653" s="10">
        <v>1300</v>
      </c>
      <c r="F653" s="10">
        <v>400</v>
      </c>
      <c r="G653" s="11">
        <f t="shared" si="80"/>
        <v>30.76923076923077</v>
      </c>
      <c r="H653" s="10">
        <v>1700</v>
      </c>
      <c r="I653" s="9">
        <v>5</v>
      </c>
      <c r="J653" s="8">
        <v>1</v>
      </c>
      <c r="K653" s="9">
        <v>0</v>
      </c>
      <c r="L653" s="9">
        <v>0</v>
      </c>
      <c r="M653" s="9">
        <f t="shared" si="81"/>
        <v>0</v>
      </c>
      <c r="N653" s="9">
        <f t="shared" si="82"/>
        <v>6.9889108910891062</v>
      </c>
      <c r="O653" s="9">
        <f t="shared" si="83"/>
        <v>7.2508917954815617</v>
      </c>
      <c r="P653" s="11">
        <f t="shared" si="84"/>
        <v>-100</v>
      </c>
      <c r="Q653" s="11">
        <f t="shared" si="85"/>
        <v>-100</v>
      </c>
      <c r="R653" s="8">
        <v>0</v>
      </c>
      <c r="S653" s="8">
        <v>0</v>
      </c>
      <c r="T653" s="8">
        <v>0</v>
      </c>
      <c r="U653" s="11">
        <f t="shared" si="86"/>
        <v>0</v>
      </c>
      <c r="V653" s="11">
        <f t="shared" si="87"/>
        <v>0</v>
      </c>
      <c r="W653" s="9">
        <v>5</v>
      </c>
      <c r="X653" s="9">
        <v>10</v>
      </c>
    </row>
    <row r="654" spans="1:24" x14ac:dyDescent="0.2">
      <c r="A654" s="7" t="s">
        <v>1109</v>
      </c>
      <c r="B654" s="7" t="s">
        <v>551</v>
      </c>
      <c r="C654" s="8">
        <v>1</v>
      </c>
      <c r="D654" s="9">
        <v>6</v>
      </c>
      <c r="E654" s="10">
        <v>1200</v>
      </c>
      <c r="F654" s="10">
        <v>400</v>
      </c>
      <c r="G654" s="11">
        <f t="shared" si="80"/>
        <v>33.333333333333329</v>
      </c>
      <c r="H654" s="10">
        <v>1600</v>
      </c>
      <c r="I654" s="9">
        <v>6</v>
      </c>
      <c r="J654" s="8">
        <v>1</v>
      </c>
      <c r="K654" s="9">
        <v>8.4</v>
      </c>
      <c r="L654" s="9">
        <v>8.4</v>
      </c>
      <c r="M654" s="9">
        <f t="shared" si="81"/>
        <v>5.25</v>
      </c>
      <c r="N654" s="9">
        <f t="shared" si="82"/>
        <v>6.9889108910891062</v>
      </c>
      <c r="O654" s="9">
        <f t="shared" si="83"/>
        <v>7.2508917954815617</v>
      </c>
      <c r="P654" s="11">
        <f t="shared" si="84"/>
        <v>-24.880999603331983</v>
      </c>
      <c r="Q654" s="11">
        <f t="shared" si="85"/>
        <v>-27.595113151852992</v>
      </c>
      <c r="R654" s="8">
        <v>0</v>
      </c>
      <c r="S654" s="8">
        <v>0</v>
      </c>
      <c r="T654" s="8">
        <v>1</v>
      </c>
      <c r="U654" s="11">
        <f t="shared" si="86"/>
        <v>0</v>
      </c>
      <c r="V654" s="11">
        <f t="shared" si="87"/>
        <v>100</v>
      </c>
      <c r="W654" s="9">
        <v>3</v>
      </c>
      <c r="X654" s="9">
        <v>10</v>
      </c>
    </row>
    <row r="655" spans="1:24" x14ac:dyDescent="0.2">
      <c r="A655" s="7" t="s">
        <v>1109</v>
      </c>
      <c r="B655" s="7" t="s">
        <v>754</v>
      </c>
      <c r="C655" s="8">
        <v>1</v>
      </c>
      <c r="D655" s="9">
        <v>6</v>
      </c>
      <c r="E655" s="10">
        <v>1200</v>
      </c>
      <c r="F655" s="10">
        <v>400</v>
      </c>
      <c r="G655" s="11">
        <f t="shared" si="80"/>
        <v>33.333333333333329</v>
      </c>
      <c r="H655" s="10">
        <v>1600</v>
      </c>
      <c r="I655" s="9">
        <v>6</v>
      </c>
      <c r="J655" s="8">
        <v>1</v>
      </c>
      <c r="K655" s="9">
        <v>8.4</v>
      </c>
      <c r="L655" s="9">
        <v>8.4</v>
      </c>
      <c r="M655" s="9">
        <f t="shared" si="81"/>
        <v>5.25</v>
      </c>
      <c r="N655" s="9">
        <f t="shared" si="82"/>
        <v>6.9889108910891062</v>
      </c>
      <c r="O655" s="9">
        <f t="shared" si="83"/>
        <v>7.2508917954815617</v>
      </c>
      <c r="P655" s="11">
        <f t="shared" si="84"/>
        <v>-24.880999603331983</v>
      </c>
      <c r="Q655" s="11">
        <f t="shared" si="85"/>
        <v>-27.595113151852992</v>
      </c>
      <c r="R655" s="8">
        <v>0</v>
      </c>
      <c r="S655" s="8">
        <v>0</v>
      </c>
      <c r="T655" s="8">
        <v>1</v>
      </c>
      <c r="U655" s="11">
        <f t="shared" si="86"/>
        <v>0</v>
      </c>
      <c r="V655" s="11">
        <f t="shared" si="87"/>
        <v>100</v>
      </c>
      <c r="W655" s="9">
        <v>3</v>
      </c>
      <c r="X655" s="9">
        <v>10</v>
      </c>
    </row>
    <row r="656" spans="1:24" x14ac:dyDescent="0.2">
      <c r="A656" s="7" t="s">
        <v>1109</v>
      </c>
      <c r="B656" s="7" t="s">
        <v>493</v>
      </c>
      <c r="C656" s="8">
        <v>1</v>
      </c>
      <c r="D656" s="9">
        <v>8</v>
      </c>
      <c r="E656" s="10">
        <v>1000</v>
      </c>
      <c r="F656" s="10">
        <v>300</v>
      </c>
      <c r="G656" s="11">
        <f t="shared" si="80"/>
        <v>30</v>
      </c>
      <c r="H656" s="10">
        <v>1300</v>
      </c>
      <c r="I656" s="9">
        <v>8</v>
      </c>
      <c r="J656" s="8">
        <v>1</v>
      </c>
      <c r="K656" s="9">
        <v>0</v>
      </c>
      <c r="L656" s="9">
        <v>0</v>
      </c>
      <c r="M656" s="9">
        <f t="shared" si="81"/>
        <v>0</v>
      </c>
      <c r="N656" s="9">
        <f t="shared" si="82"/>
        <v>6.9889108910891062</v>
      </c>
      <c r="O656" s="9">
        <f t="shared" si="83"/>
        <v>7.2508917954815617</v>
      </c>
      <c r="P656" s="11">
        <f t="shared" si="84"/>
        <v>-100</v>
      </c>
      <c r="Q656" s="11">
        <f t="shared" si="85"/>
        <v>-100</v>
      </c>
      <c r="R656" s="8">
        <v>0</v>
      </c>
      <c r="S656" s="8">
        <v>0</v>
      </c>
      <c r="T656" s="8">
        <v>0</v>
      </c>
      <c r="U656" s="11">
        <f t="shared" si="86"/>
        <v>0</v>
      </c>
      <c r="V656" s="11">
        <f t="shared" si="87"/>
        <v>0</v>
      </c>
      <c r="W656" s="9">
        <v>7</v>
      </c>
      <c r="X656" s="9">
        <v>10</v>
      </c>
    </row>
    <row r="657" spans="1:24" x14ac:dyDescent="0.2">
      <c r="A657" s="7" t="s">
        <v>1109</v>
      </c>
      <c r="B657" s="7" t="s">
        <v>898</v>
      </c>
      <c r="C657" s="8">
        <v>1</v>
      </c>
      <c r="D657" s="9">
        <v>8</v>
      </c>
      <c r="E657" s="10">
        <v>1000</v>
      </c>
      <c r="F657" s="10">
        <v>300</v>
      </c>
      <c r="G657" s="11">
        <f t="shared" si="80"/>
        <v>30</v>
      </c>
      <c r="H657" s="10">
        <v>1300</v>
      </c>
      <c r="I657" s="9">
        <v>8</v>
      </c>
      <c r="J657" s="8">
        <v>1</v>
      </c>
      <c r="K657" s="9">
        <v>0</v>
      </c>
      <c r="L657" s="9">
        <v>0</v>
      </c>
      <c r="M657" s="9">
        <f t="shared" si="81"/>
        <v>0</v>
      </c>
      <c r="N657" s="9">
        <f t="shared" si="82"/>
        <v>6.9889108910891062</v>
      </c>
      <c r="O657" s="9">
        <f t="shared" si="83"/>
        <v>7.2508917954815617</v>
      </c>
      <c r="P657" s="11">
        <f t="shared" si="84"/>
        <v>-100</v>
      </c>
      <c r="Q657" s="11">
        <f t="shared" si="85"/>
        <v>-100</v>
      </c>
      <c r="R657" s="8">
        <v>0</v>
      </c>
      <c r="S657" s="8">
        <v>0</v>
      </c>
      <c r="T657" s="8">
        <v>0</v>
      </c>
      <c r="U657" s="11">
        <f t="shared" si="86"/>
        <v>0</v>
      </c>
      <c r="V657" s="11">
        <f t="shared" si="87"/>
        <v>0</v>
      </c>
      <c r="W657" s="9">
        <v>7</v>
      </c>
      <c r="X657" s="9">
        <v>10</v>
      </c>
    </row>
    <row r="658" spans="1:24" x14ac:dyDescent="0.2">
      <c r="A658" s="7" t="s">
        <v>1109</v>
      </c>
      <c r="B658" s="7" t="s">
        <v>1089</v>
      </c>
      <c r="C658" s="8">
        <v>2</v>
      </c>
      <c r="D658" s="9">
        <v>10</v>
      </c>
      <c r="E658" s="10">
        <v>1800</v>
      </c>
      <c r="F658" s="10">
        <v>700</v>
      </c>
      <c r="G658" s="11">
        <f t="shared" si="80"/>
        <v>38.888888888888893</v>
      </c>
      <c r="H658" s="10">
        <v>2500</v>
      </c>
      <c r="I658" s="9">
        <v>10</v>
      </c>
      <c r="J658" s="8">
        <v>2</v>
      </c>
      <c r="K658" s="9">
        <v>0</v>
      </c>
      <c r="L658" s="9">
        <v>0</v>
      </c>
      <c r="M658" s="9">
        <f t="shared" si="81"/>
        <v>0</v>
      </c>
      <c r="N658" s="9">
        <f t="shared" si="82"/>
        <v>6.9889108910891062</v>
      </c>
      <c r="O658" s="9">
        <f t="shared" si="83"/>
        <v>7.2508917954815617</v>
      </c>
      <c r="P658" s="11">
        <f t="shared" si="84"/>
        <v>-100</v>
      </c>
      <c r="Q658" s="11">
        <f t="shared" si="85"/>
        <v>-100</v>
      </c>
      <c r="R658" s="8">
        <v>0</v>
      </c>
      <c r="S658" s="8">
        <v>0</v>
      </c>
      <c r="T658" s="8">
        <v>0</v>
      </c>
      <c r="U658" s="11">
        <f t="shared" si="86"/>
        <v>0</v>
      </c>
      <c r="V658" s="11">
        <f t="shared" si="87"/>
        <v>0</v>
      </c>
      <c r="W658" s="9">
        <v>8</v>
      </c>
      <c r="X658" s="9">
        <v>10.5</v>
      </c>
    </row>
    <row r="659" spans="1:24" x14ac:dyDescent="0.2">
      <c r="A659" s="7" t="s">
        <v>1109</v>
      </c>
      <c r="B659" s="7" t="s">
        <v>303</v>
      </c>
      <c r="C659" s="8">
        <v>2</v>
      </c>
      <c r="D659" s="9">
        <v>3.75</v>
      </c>
      <c r="E659" s="10">
        <v>2900</v>
      </c>
      <c r="F659" s="10">
        <v>500</v>
      </c>
      <c r="G659" s="11">
        <f t="shared" si="80"/>
        <v>17.241379310344829</v>
      </c>
      <c r="H659" s="10">
        <v>1900</v>
      </c>
      <c r="I659" s="9">
        <v>3.75</v>
      </c>
      <c r="J659" s="8">
        <v>1</v>
      </c>
      <c r="K659" s="9">
        <v>0</v>
      </c>
      <c r="L659" s="9">
        <v>0</v>
      </c>
      <c r="M659" s="9">
        <f t="shared" si="81"/>
        <v>0</v>
      </c>
      <c r="N659" s="9">
        <f t="shared" si="82"/>
        <v>6.9889108910891062</v>
      </c>
      <c r="O659" s="9">
        <f t="shared" si="83"/>
        <v>7.2508917954815617</v>
      </c>
      <c r="P659" s="11">
        <f t="shared" si="84"/>
        <v>-100</v>
      </c>
      <c r="Q659" s="11">
        <f t="shared" si="85"/>
        <v>-100</v>
      </c>
      <c r="R659" s="8">
        <v>0</v>
      </c>
      <c r="S659" s="8">
        <v>0</v>
      </c>
      <c r="T659" s="8">
        <v>0</v>
      </c>
      <c r="U659" s="11">
        <f t="shared" si="86"/>
        <v>0</v>
      </c>
      <c r="V659" s="11">
        <f t="shared" si="87"/>
        <v>0</v>
      </c>
      <c r="W659" s="9">
        <v>4</v>
      </c>
      <c r="X659" s="9">
        <v>10</v>
      </c>
    </row>
    <row r="660" spans="1:24" x14ac:dyDescent="0.2">
      <c r="A660" s="7" t="s">
        <v>1109</v>
      </c>
      <c r="B660" s="7" t="s">
        <v>1215</v>
      </c>
      <c r="C660" s="8">
        <v>2</v>
      </c>
      <c r="D660" s="9">
        <v>22.5</v>
      </c>
      <c r="E660" s="10">
        <v>1200</v>
      </c>
      <c r="F660" s="10">
        <v>500</v>
      </c>
      <c r="G660" s="11">
        <f t="shared" si="80"/>
        <v>41.666666666666671</v>
      </c>
      <c r="H660" s="10">
        <v>1700</v>
      </c>
      <c r="I660" s="9">
        <v>22.5</v>
      </c>
      <c r="J660" s="8">
        <v>2</v>
      </c>
      <c r="K660" s="9">
        <v>0</v>
      </c>
      <c r="L660" s="9">
        <v>0</v>
      </c>
      <c r="M660" s="9">
        <f t="shared" si="81"/>
        <v>0</v>
      </c>
      <c r="N660" s="9">
        <f t="shared" si="82"/>
        <v>6.9889108910891062</v>
      </c>
      <c r="O660" s="9">
        <f t="shared" si="83"/>
        <v>7.2508917954815617</v>
      </c>
      <c r="P660" s="11">
        <f t="shared" si="84"/>
        <v>-100</v>
      </c>
      <c r="Q660" s="11">
        <f t="shared" si="85"/>
        <v>-100</v>
      </c>
      <c r="R660" s="8">
        <v>0</v>
      </c>
      <c r="S660" s="8">
        <v>0</v>
      </c>
      <c r="T660" s="8">
        <v>0</v>
      </c>
      <c r="U660" s="11">
        <f t="shared" si="86"/>
        <v>0</v>
      </c>
      <c r="V660" s="11">
        <f t="shared" si="87"/>
        <v>0</v>
      </c>
      <c r="W660" s="9">
        <v>8</v>
      </c>
      <c r="X660" s="9">
        <v>10.5</v>
      </c>
    </row>
    <row r="661" spans="1:24" x14ac:dyDescent="0.2">
      <c r="A661" s="7" t="s">
        <v>1109</v>
      </c>
      <c r="B661" s="7" t="s">
        <v>760</v>
      </c>
      <c r="C661" s="8">
        <v>1</v>
      </c>
      <c r="D661" s="9">
        <v>12</v>
      </c>
      <c r="E661" s="10">
        <v>800</v>
      </c>
      <c r="F661" s="10">
        <v>400</v>
      </c>
      <c r="G661" s="11">
        <f t="shared" si="80"/>
        <v>50</v>
      </c>
      <c r="H661" s="10">
        <v>1200</v>
      </c>
      <c r="I661" s="9">
        <v>12</v>
      </c>
      <c r="J661" s="8">
        <v>1</v>
      </c>
      <c r="K661" s="9">
        <v>0</v>
      </c>
      <c r="L661" s="9">
        <v>0</v>
      </c>
      <c r="M661" s="9">
        <f t="shared" si="81"/>
        <v>0</v>
      </c>
      <c r="N661" s="9">
        <f t="shared" si="82"/>
        <v>6.9889108910891062</v>
      </c>
      <c r="O661" s="9">
        <f t="shared" si="83"/>
        <v>7.2508917954815617</v>
      </c>
      <c r="P661" s="11">
        <f t="shared" si="84"/>
        <v>-100</v>
      </c>
      <c r="Q661" s="11">
        <f t="shared" si="85"/>
        <v>-100</v>
      </c>
      <c r="R661" s="8">
        <v>0</v>
      </c>
      <c r="S661" s="8">
        <v>0</v>
      </c>
      <c r="T661" s="8">
        <v>0</v>
      </c>
      <c r="U661" s="11">
        <f t="shared" si="86"/>
        <v>0</v>
      </c>
      <c r="V661" s="11">
        <f t="shared" si="87"/>
        <v>0</v>
      </c>
      <c r="W661" s="9">
        <v>9</v>
      </c>
      <c r="X661" s="9">
        <v>10</v>
      </c>
    </row>
    <row r="662" spans="1:24" x14ac:dyDescent="0.2">
      <c r="A662" s="7" t="s">
        <v>1109</v>
      </c>
      <c r="B662" s="7" t="s">
        <v>1218</v>
      </c>
      <c r="C662" s="8">
        <v>1</v>
      </c>
      <c r="D662" s="9">
        <v>12</v>
      </c>
      <c r="E662" s="10">
        <v>800</v>
      </c>
      <c r="F662" s="10">
        <v>400</v>
      </c>
      <c r="G662" s="11">
        <f t="shared" si="80"/>
        <v>50</v>
      </c>
      <c r="H662" s="10">
        <v>1200</v>
      </c>
      <c r="I662" s="9">
        <v>12</v>
      </c>
      <c r="J662" s="8">
        <v>1</v>
      </c>
      <c r="K662" s="9">
        <v>0</v>
      </c>
      <c r="L662" s="9">
        <v>0</v>
      </c>
      <c r="M662" s="9">
        <f t="shared" si="81"/>
        <v>0</v>
      </c>
      <c r="N662" s="9">
        <f t="shared" si="82"/>
        <v>6.9889108910891062</v>
      </c>
      <c r="O662" s="9">
        <f t="shared" si="83"/>
        <v>7.2508917954815617</v>
      </c>
      <c r="P662" s="11">
        <f t="shared" si="84"/>
        <v>-100</v>
      </c>
      <c r="Q662" s="11">
        <f t="shared" si="85"/>
        <v>-100</v>
      </c>
      <c r="R662" s="8">
        <v>0</v>
      </c>
      <c r="S662" s="8">
        <v>0</v>
      </c>
      <c r="T662" s="8">
        <v>0</v>
      </c>
      <c r="U662" s="11">
        <f t="shared" si="86"/>
        <v>0</v>
      </c>
      <c r="V662" s="11">
        <f t="shared" si="87"/>
        <v>0</v>
      </c>
      <c r="W662" s="9">
        <v>9</v>
      </c>
      <c r="X662" s="9">
        <v>10</v>
      </c>
    </row>
    <row r="663" spans="1:24" x14ac:dyDescent="0.2">
      <c r="A663" s="7" t="s">
        <v>1109</v>
      </c>
      <c r="B663" s="7" t="s">
        <v>200</v>
      </c>
      <c r="C663" s="8">
        <v>1</v>
      </c>
      <c r="D663" s="9">
        <v>20</v>
      </c>
      <c r="E663" s="10">
        <v>700</v>
      </c>
      <c r="F663" s="10">
        <v>100</v>
      </c>
      <c r="G663" s="11">
        <f t="shared" si="80"/>
        <v>14.285714285714285</v>
      </c>
      <c r="H663" s="10">
        <v>800</v>
      </c>
      <c r="I663" s="9">
        <v>20</v>
      </c>
      <c r="J663" s="8">
        <v>1</v>
      </c>
      <c r="K663" s="9">
        <v>61.06</v>
      </c>
      <c r="L663" s="9">
        <v>61.06</v>
      </c>
      <c r="M663" s="9">
        <f t="shared" si="81"/>
        <v>76.325000000000003</v>
      </c>
      <c r="N663" s="9">
        <f t="shared" si="82"/>
        <v>6.9889108910891062</v>
      </c>
      <c r="O663" s="9">
        <f t="shared" si="83"/>
        <v>7.2508917954815617</v>
      </c>
      <c r="P663" s="11">
        <f t="shared" si="84"/>
        <v>992.08718195727363</v>
      </c>
      <c r="Q663" s="11">
        <f t="shared" si="85"/>
        <v>952.6291407018706</v>
      </c>
      <c r="R663" s="8">
        <v>0</v>
      </c>
      <c r="S663" s="8">
        <v>1</v>
      </c>
      <c r="T663" s="8">
        <v>1</v>
      </c>
      <c r="U663" s="11">
        <f t="shared" si="86"/>
        <v>0</v>
      </c>
      <c r="V663" s="11">
        <f t="shared" si="87"/>
        <v>200</v>
      </c>
      <c r="W663" s="9">
        <v>2</v>
      </c>
      <c r="X663" s="9">
        <v>10</v>
      </c>
    </row>
    <row r="664" spans="1:24" x14ac:dyDescent="0.2">
      <c r="A664" s="7" t="s">
        <v>1109</v>
      </c>
      <c r="B664" s="7" t="s">
        <v>1220</v>
      </c>
      <c r="C664" s="8">
        <v>1</v>
      </c>
      <c r="D664" s="9">
        <v>20</v>
      </c>
      <c r="E664" s="10">
        <v>700</v>
      </c>
      <c r="F664" s="10">
        <v>100</v>
      </c>
      <c r="G664" s="11">
        <f t="shared" si="80"/>
        <v>14.285714285714285</v>
      </c>
      <c r="H664" s="10">
        <v>800</v>
      </c>
      <c r="I664" s="9">
        <v>20</v>
      </c>
      <c r="J664" s="8">
        <v>1</v>
      </c>
      <c r="K664" s="9">
        <v>61.06</v>
      </c>
      <c r="L664" s="9">
        <v>61.06</v>
      </c>
      <c r="M664" s="9">
        <f t="shared" si="81"/>
        <v>76.325000000000003</v>
      </c>
      <c r="N664" s="9">
        <f t="shared" si="82"/>
        <v>6.9889108910891062</v>
      </c>
      <c r="O664" s="9">
        <f t="shared" si="83"/>
        <v>7.2508917954815617</v>
      </c>
      <c r="P664" s="11">
        <f t="shared" si="84"/>
        <v>992.08718195727363</v>
      </c>
      <c r="Q664" s="11">
        <f t="shared" si="85"/>
        <v>952.6291407018706</v>
      </c>
      <c r="R664" s="8">
        <v>0</v>
      </c>
      <c r="S664" s="8">
        <v>1</v>
      </c>
      <c r="T664" s="8">
        <v>1</v>
      </c>
      <c r="U664" s="11">
        <f t="shared" si="86"/>
        <v>0</v>
      </c>
      <c r="V664" s="11">
        <f t="shared" si="87"/>
        <v>200</v>
      </c>
      <c r="W664" s="9">
        <v>2</v>
      </c>
      <c r="X664" s="9">
        <v>10</v>
      </c>
    </row>
    <row r="665" spans="1:24" x14ac:dyDescent="0.2">
      <c r="A665" s="7" t="s">
        <v>1109</v>
      </c>
      <c r="B665" s="7" t="s">
        <v>930</v>
      </c>
      <c r="C665" s="8">
        <v>1</v>
      </c>
      <c r="D665" s="9">
        <v>2.5</v>
      </c>
      <c r="E665" s="10">
        <v>1700</v>
      </c>
      <c r="F665" s="10">
        <v>600</v>
      </c>
      <c r="G665" s="11">
        <f t="shared" si="80"/>
        <v>35.294117647058826</v>
      </c>
      <c r="H665" s="10">
        <v>2300</v>
      </c>
      <c r="I665" s="9">
        <v>2.5</v>
      </c>
      <c r="J665" s="8">
        <v>1</v>
      </c>
      <c r="K665" s="9">
        <v>28.34</v>
      </c>
      <c r="L665" s="9">
        <v>28.34</v>
      </c>
      <c r="M665" s="9">
        <f t="shared" si="81"/>
        <v>12.321739130434782</v>
      </c>
      <c r="N665" s="9">
        <f t="shared" si="82"/>
        <v>6.9889108910891062</v>
      </c>
      <c r="O665" s="9">
        <f t="shared" si="83"/>
        <v>7.2508917954815617</v>
      </c>
      <c r="P665" s="11">
        <f t="shared" si="84"/>
        <v>76.304138405099081</v>
      </c>
      <c r="Q665" s="11">
        <f t="shared" si="85"/>
        <v>69.934119526003002</v>
      </c>
      <c r="R665" s="8">
        <v>1</v>
      </c>
      <c r="S665" s="8">
        <v>1</v>
      </c>
      <c r="T665" s="8">
        <v>1</v>
      </c>
      <c r="U665" s="11">
        <f t="shared" si="86"/>
        <v>100</v>
      </c>
      <c r="V665" s="11">
        <f t="shared" si="87"/>
        <v>300</v>
      </c>
      <c r="W665" s="9">
        <v>1</v>
      </c>
      <c r="X665" s="9">
        <v>10</v>
      </c>
    </row>
    <row r="666" spans="1:24" x14ac:dyDescent="0.2">
      <c r="A666" s="7" t="s">
        <v>1109</v>
      </c>
      <c r="B666" s="7" t="s">
        <v>166</v>
      </c>
      <c r="C666" s="8">
        <v>1</v>
      </c>
      <c r="D666" s="9">
        <v>12</v>
      </c>
      <c r="E666" s="10">
        <v>800</v>
      </c>
      <c r="F666" s="10">
        <v>0</v>
      </c>
      <c r="G666" s="11">
        <f t="shared" si="80"/>
        <v>0</v>
      </c>
      <c r="H666" s="10">
        <v>0</v>
      </c>
      <c r="I666" s="9">
        <v>12</v>
      </c>
      <c r="J666" s="8">
        <v>0</v>
      </c>
      <c r="K666" s="9">
        <v>0</v>
      </c>
      <c r="L666" s="9">
        <v>0</v>
      </c>
      <c r="M666" s="9">
        <f t="shared" si="81"/>
        <v>0</v>
      </c>
      <c r="N666" s="9">
        <f t="shared" si="82"/>
        <v>6.9889108910891062</v>
      </c>
      <c r="O666" s="9">
        <f t="shared" si="83"/>
        <v>7.2508917954815617</v>
      </c>
      <c r="P666" s="11">
        <f t="shared" si="84"/>
        <v>-100</v>
      </c>
      <c r="Q666" s="11">
        <f t="shared" si="85"/>
        <v>-100</v>
      </c>
      <c r="R666" s="8">
        <v>0</v>
      </c>
      <c r="S666" s="8">
        <v>0</v>
      </c>
      <c r="T666" s="8">
        <v>0</v>
      </c>
      <c r="U666" s="11">
        <f t="shared" si="86"/>
        <v>0</v>
      </c>
      <c r="V666" s="11">
        <f t="shared" si="87"/>
        <v>0</v>
      </c>
      <c r="W666" s="9">
        <v>0</v>
      </c>
      <c r="X666" s="9">
        <v>0</v>
      </c>
    </row>
    <row r="667" spans="1:24" x14ac:dyDescent="0.2">
      <c r="A667" s="7" t="s">
        <v>1109</v>
      </c>
      <c r="B667" s="7" t="s">
        <v>540</v>
      </c>
      <c r="C667" s="8">
        <v>1</v>
      </c>
      <c r="D667" s="9">
        <v>4</v>
      </c>
      <c r="E667" s="10">
        <v>1400</v>
      </c>
      <c r="F667" s="10">
        <v>0</v>
      </c>
      <c r="G667" s="11">
        <f t="shared" si="80"/>
        <v>0</v>
      </c>
      <c r="H667" s="10">
        <v>0</v>
      </c>
      <c r="I667" s="9">
        <v>4</v>
      </c>
      <c r="J667" s="8">
        <v>0</v>
      </c>
      <c r="K667" s="9">
        <v>0</v>
      </c>
      <c r="L667" s="9">
        <v>0</v>
      </c>
      <c r="M667" s="9">
        <f t="shared" si="81"/>
        <v>0</v>
      </c>
      <c r="N667" s="9">
        <f t="shared" si="82"/>
        <v>6.9889108910891062</v>
      </c>
      <c r="O667" s="9">
        <f t="shared" si="83"/>
        <v>7.2508917954815617</v>
      </c>
      <c r="P667" s="11">
        <f t="shared" si="84"/>
        <v>-100</v>
      </c>
      <c r="Q667" s="11">
        <f t="shared" si="85"/>
        <v>-100</v>
      </c>
      <c r="R667" s="8">
        <v>0</v>
      </c>
      <c r="S667" s="8">
        <v>0</v>
      </c>
      <c r="T667" s="8">
        <v>0</v>
      </c>
      <c r="U667" s="11">
        <f t="shared" si="86"/>
        <v>0</v>
      </c>
      <c r="V667" s="11">
        <f t="shared" si="87"/>
        <v>0</v>
      </c>
      <c r="W667" s="9">
        <v>0</v>
      </c>
      <c r="X667" s="9">
        <v>0</v>
      </c>
    </row>
    <row r="668" spans="1:24" x14ac:dyDescent="0.2">
      <c r="A668" s="7" t="s">
        <v>1109</v>
      </c>
      <c r="B668" s="7" t="s">
        <v>385</v>
      </c>
      <c r="C668" s="8">
        <v>2</v>
      </c>
      <c r="D668" s="9">
        <v>13.5</v>
      </c>
      <c r="E668" s="10">
        <v>1600</v>
      </c>
      <c r="F668" s="10">
        <v>200</v>
      </c>
      <c r="G668" s="11">
        <f t="shared" si="80"/>
        <v>12.5</v>
      </c>
      <c r="H668" s="10">
        <v>1000</v>
      </c>
      <c r="I668" s="9">
        <v>13.5</v>
      </c>
      <c r="J668" s="8">
        <v>1</v>
      </c>
      <c r="K668" s="9">
        <v>32.53</v>
      </c>
      <c r="L668" s="9">
        <v>32.53</v>
      </c>
      <c r="M668" s="9">
        <f t="shared" si="81"/>
        <v>32.53</v>
      </c>
      <c r="N668" s="9">
        <f t="shared" si="82"/>
        <v>6.9889108910891062</v>
      </c>
      <c r="O668" s="9">
        <f t="shared" si="83"/>
        <v>7.2508917954815617</v>
      </c>
      <c r="P668" s="11">
        <f t="shared" si="84"/>
        <v>365.45163483878304</v>
      </c>
      <c r="Q668" s="11">
        <f t="shared" si="85"/>
        <v>348.63447031813763</v>
      </c>
      <c r="R668" s="8">
        <v>0</v>
      </c>
      <c r="S668" s="8">
        <v>1</v>
      </c>
      <c r="T668" s="8">
        <v>1</v>
      </c>
      <c r="U668" s="11">
        <f t="shared" si="86"/>
        <v>0</v>
      </c>
      <c r="V668" s="11">
        <f t="shared" si="87"/>
        <v>200</v>
      </c>
      <c r="W668" s="9">
        <v>2</v>
      </c>
      <c r="X668" s="9">
        <v>11</v>
      </c>
    </row>
    <row r="669" spans="1:24" x14ac:dyDescent="0.2">
      <c r="A669" s="7" t="s">
        <v>1109</v>
      </c>
      <c r="B669" s="7" t="s">
        <v>87</v>
      </c>
      <c r="C669" s="8">
        <v>1</v>
      </c>
      <c r="D669" s="9">
        <v>30</v>
      </c>
      <c r="E669" s="10">
        <v>400</v>
      </c>
      <c r="F669" s="10">
        <v>0</v>
      </c>
      <c r="G669" s="11">
        <f t="shared" si="80"/>
        <v>0</v>
      </c>
      <c r="H669" s="10">
        <v>0</v>
      </c>
      <c r="I669" s="9">
        <v>30</v>
      </c>
      <c r="J669" s="8">
        <v>0</v>
      </c>
      <c r="K669" s="9">
        <v>0</v>
      </c>
      <c r="L669" s="9">
        <v>0</v>
      </c>
      <c r="M669" s="9">
        <f t="shared" si="81"/>
        <v>0</v>
      </c>
      <c r="N669" s="9">
        <f t="shared" si="82"/>
        <v>6.9889108910891062</v>
      </c>
      <c r="O669" s="9">
        <f t="shared" si="83"/>
        <v>7.2508917954815617</v>
      </c>
      <c r="P669" s="11">
        <f t="shared" si="84"/>
        <v>-100</v>
      </c>
      <c r="Q669" s="11">
        <f t="shared" si="85"/>
        <v>-100</v>
      </c>
      <c r="R669" s="8">
        <v>0</v>
      </c>
      <c r="S669" s="8">
        <v>0</v>
      </c>
      <c r="T669" s="8">
        <v>0</v>
      </c>
      <c r="U669" s="11">
        <f t="shared" si="86"/>
        <v>0</v>
      </c>
      <c r="V669" s="11">
        <f t="shared" si="87"/>
        <v>0</v>
      </c>
      <c r="W669" s="9">
        <v>0</v>
      </c>
      <c r="X669" s="9">
        <v>0</v>
      </c>
    </row>
    <row r="670" spans="1:24" x14ac:dyDescent="0.2">
      <c r="A670" s="7" t="s">
        <v>1109</v>
      </c>
      <c r="B670" s="7" t="s">
        <v>1230</v>
      </c>
      <c r="C670" s="8">
        <v>1</v>
      </c>
      <c r="D670" s="9">
        <v>30</v>
      </c>
      <c r="E670" s="10">
        <v>400</v>
      </c>
      <c r="F670" s="10">
        <v>0</v>
      </c>
      <c r="G670" s="11">
        <f t="shared" si="80"/>
        <v>0</v>
      </c>
      <c r="H670" s="10">
        <v>0</v>
      </c>
      <c r="I670" s="9">
        <v>30</v>
      </c>
      <c r="J670" s="8">
        <v>0</v>
      </c>
      <c r="K670" s="9">
        <v>0</v>
      </c>
      <c r="L670" s="9">
        <v>0</v>
      </c>
      <c r="M670" s="9">
        <f t="shared" si="81"/>
        <v>0</v>
      </c>
      <c r="N670" s="9">
        <f t="shared" si="82"/>
        <v>6.9889108910891062</v>
      </c>
      <c r="O670" s="9">
        <f t="shared" si="83"/>
        <v>7.2508917954815617</v>
      </c>
      <c r="P670" s="11">
        <f t="shared" si="84"/>
        <v>-100</v>
      </c>
      <c r="Q670" s="11">
        <f t="shared" si="85"/>
        <v>-100</v>
      </c>
      <c r="R670" s="8">
        <v>0</v>
      </c>
      <c r="S670" s="8">
        <v>0</v>
      </c>
      <c r="T670" s="8">
        <v>0</v>
      </c>
      <c r="U670" s="11">
        <f t="shared" si="86"/>
        <v>0</v>
      </c>
      <c r="V670" s="11">
        <f t="shared" si="87"/>
        <v>0</v>
      </c>
      <c r="W670" s="9">
        <v>0</v>
      </c>
      <c r="X670" s="9">
        <v>0</v>
      </c>
    </row>
    <row r="671" spans="1:24" x14ac:dyDescent="0.2">
      <c r="A671" s="7" t="s">
        <v>1109</v>
      </c>
      <c r="B671" s="7" t="s">
        <v>419</v>
      </c>
      <c r="C671" s="8">
        <v>1</v>
      </c>
      <c r="D671" s="9">
        <v>12</v>
      </c>
      <c r="E671" s="10">
        <v>800</v>
      </c>
      <c r="F671" s="10">
        <v>400</v>
      </c>
      <c r="G671" s="11">
        <f t="shared" si="80"/>
        <v>50</v>
      </c>
      <c r="H671" s="10">
        <v>1200</v>
      </c>
      <c r="I671" s="9">
        <v>12</v>
      </c>
      <c r="J671" s="8">
        <v>1</v>
      </c>
      <c r="K671" s="9">
        <v>0</v>
      </c>
      <c r="L671" s="9">
        <v>0</v>
      </c>
      <c r="M671" s="9">
        <f t="shared" si="81"/>
        <v>0</v>
      </c>
      <c r="N671" s="9">
        <f t="shared" si="82"/>
        <v>6.9889108910891062</v>
      </c>
      <c r="O671" s="9">
        <f t="shared" si="83"/>
        <v>7.2508917954815617</v>
      </c>
      <c r="P671" s="11">
        <f t="shared" si="84"/>
        <v>-100</v>
      </c>
      <c r="Q671" s="11">
        <f t="shared" si="85"/>
        <v>-100</v>
      </c>
      <c r="R671" s="8">
        <v>0</v>
      </c>
      <c r="S671" s="8">
        <v>0</v>
      </c>
      <c r="T671" s="8">
        <v>0</v>
      </c>
      <c r="U671" s="11">
        <f t="shared" si="86"/>
        <v>0</v>
      </c>
      <c r="V671" s="11">
        <f t="shared" si="87"/>
        <v>0</v>
      </c>
      <c r="W671" s="9">
        <v>11</v>
      </c>
      <c r="X671" s="9">
        <v>11</v>
      </c>
    </row>
    <row r="672" spans="1:24" x14ac:dyDescent="0.2">
      <c r="A672" s="7" t="s">
        <v>1109</v>
      </c>
      <c r="B672" s="7" t="s">
        <v>189</v>
      </c>
      <c r="C672" s="8">
        <v>1</v>
      </c>
      <c r="D672" s="9">
        <v>20</v>
      </c>
      <c r="E672" s="10">
        <v>700</v>
      </c>
      <c r="F672" s="10">
        <v>200</v>
      </c>
      <c r="G672" s="11">
        <f t="shared" si="80"/>
        <v>28.571428571428569</v>
      </c>
      <c r="H672" s="10">
        <v>900</v>
      </c>
      <c r="I672" s="9">
        <v>20</v>
      </c>
      <c r="J672" s="8">
        <v>1</v>
      </c>
      <c r="K672" s="9">
        <v>13.5</v>
      </c>
      <c r="L672" s="9">
        <v>13.5</v>
      </c>
      <c r="M672" s="9">
        <f t="shared" si="81"/>
        <v>15</v>
      </c>
      <c r="N672" s="9">
        <f t="shared" si="82"/>
        <v>6.9889108910891062</v>
      </c>
      <c r="O672" s="9">
        <f t="shared" si="83"/>
        <v>7.2508917954815617</v>
      </c>
      <c r="P672" s="11">
        <f t="shared" si="84"/>
        <v>114.62571541905149</v>
      </c>
      <c r="Q672" s="11">
        <f t="shared" si="85"/>
        <v>106.87110528042002</v>
      </c>
      <c r="R672" s="8">
        <v>0</v>
      </c>
      <c r="S672" s="8">
        <v>0</v>
      </c>
      <c r="T672" s="8">
        <v>1</v>
      </c>
      <c r="U672" s="11">
        <f t="shared" si="86"/>
        <v>0</v>
      </c>
      <c r="V672" s="11">
        <f t="shared" si="87"/>
        <v>100</v>
      </c>
      <c r="W672" s="9">
        <v>3</v>
      </c>
      <c r="X672" s="9">
        <v>11</v>
      </c>
    </row>
    <row r="673" spans="1:24" x14ac:dyDescent="0.2">
      <c r="A673" s="7" t="s">
        <v>1109</v>
      </c>
      <c r="B673" s="7" t="s">
        <v>794</v>
      </c>
      <c r="C673" s="8">
        <v>1</v>
      </c>
      <c r="D673" s="9">
        <v>4.5</v>
      </c>
      <c r="E673" s="10">
        <v>1300</v>
      </c>
      <c r="F673" s="10">
        <v>600</v>
      </c>
      <c r="G673" s="11">
        <f t="shared" si="80"/>
        <v>46.153846153846153</v>
      </c>
      <c r="H673" s="10">
        <v>1900</v>
      </c>
      <c r="I673" s="9">
        <v>4.5</v>
      </c>
      <c r="J673" s="8">
        <v>1</v>
      </c>
      <c r="K673" s="9">
        <v>27.82</v>
      </c>
      <c r="L673" s="9">
        <v>27.82</v>
      </c>
      <c r="M673" s="9">
        <f t="shared" si="81"/>
        <v>14.642105263157896</v>
      </c>
      <c r="N673" s="9">
        <f t="shared" si="82"/>
        <v>6.9889108910891062</v>
      </c>
      <c r="O673" s="9">
        <f t="shared" si="83"/>
        <v>7.2508917954815617</v>
      </c>
      <c r="P673" s="11">
        <f t="shared" si="84"/>
        <v>109.5048211564215</v>
      </c>
      <c r="Q673" s="11">
        <f t="shared" si="85"/>
        <v>101.93523329478195</v>
      </c>
      <c r="R673" s="8">
        <v>1</v>
      </c>
      <c r="S673" s="8">
        <v>1</v>
      </c>
      <c r="T673" s="8">
        <v>1</v>
      </c>
      <c r="U673" s="11">
        <f t="shared" si="86"/>
        <v>100</v>
      </c>
      <c r="V673" s="11">
        <f t="shared" si="87"/>
        <v>300</v>
      </c>
      <c r="W673" s="9">
        <v>1</v>
      </c>
      <c r="X673" s="9">
        <v>11</v>
      </c>
    </row>
    <row r="674" spans="1:24" x14ac:dyDescent="0.2">
      <c r="A674" s="7" t="s">
        <v>1109</v>
      </c>
      <c r="B674" s="7" t="s">
        <v>1236</v>
      </c>
      <c r="C674" s="8">
        <v>1</v>
      </c>
      <c r="D674" s="9">
        <v>4</v>
      </c>
      <c r="E674" s="10">
        <v>1400</v>
      </c>
      <c r="F674" s="10">
        <v>600</v>
      </c>
      <c r="G674" s="11">
        <f t="shared" si="80"/>
        <v>42.857142857142854</v>
      </c>
      <c r="H674" s="10">
        <v>2000</v>
      </c>
      <c r="I674" s="9">
        <v>4</v>
      </c>
      <c r="J674" s="8">
        <v>1</v>
      </c>
      <c r="K674" s="9">
        <v>0</v>
      </c>
      <c r="L674" s="9">
        <v>0</v>
      </c>
      <c r="M674" s="9">
        <f t="shared" si="81"/>
        <v>0</v>
      </c>
      <c r="N674" s="9">
        <f t="shared" si="82"/>
        <v>6.9889108910891062</v>
      </c>
      <c r="O674" s="9">
        <f t="shared" si="83"/>
        <v>7.2508917954815617</v>
      </c>
      <c r="P674" s="11">
        <f t="shared" si="84"/>
        <v>-100</v>
      </c>
      <c r="Q674" s="11">
        <f t="shared" si="85"/>
        <v>-100</v>
      </c>
      <c r="R674" s="8">
        <v>0</v>
      </c>
      <c r="S674" s="8">
        <v>0</v>
      </c>
      <c r="T674" s="8">
        <v>0</v>
      </c>
      <c r="U674" s="11">
        <f t="shared" si="86"/>
        <v>0</v>
      </c>
      <c r="V674" s="11">
        <f t="shared" si="87"/>
        <v>0</v>
      </c>
      <c r="W674" s="9">
        <v>4</v>
      </c>
      <c r="X674" s="9">
        <v>11</v>
      </c>
    </row>
    <row r="675" spans="1:24" x14ac:dyDescent="0.2">
      <c r="A675" s="7" t="s">
        <v>1109</v>
      </c>
      <c r="B675" s="7" t="s">
        <v>1237</v>
      </c>
      <c r="C675" s="8">
        <v>2</v>
      </c>
      <c r="D675" s="9">
        <v>7</v>
      </c>
      <c r="E675" s="10">
        <v>2300</v>
      </c>
      <c r="F675" s="10">
        <v>600</v>
      </c>
      <c r="G675" s="11">
        <f t="shared" si="80"/>
        <v>26.086956521739129</v>
      </c>
      <c r="H675" s="10">
        <v>2000</v>
      </c>
      <c r="I675" s="9">
        <v>7</v>
      </c>
      <c r="J675" s="8">
        <v>1</v>
      </c>
      <c r="K675" s="9">
        <v>0</v>
      </c>
      <c r="L675" s="9">
        <v>0</v>
      </c>
      <c r="M675" s="9">
        <f t="shared" si="81"/>
        <v>0</v>
      </c>
      <c r="N675" s="9">
        <f t="shared" si="82"/>
        <v>6.9889108910891062</v>
      </c>
      <c r="O675" s="9">
        <f t="shared" si="83"/>
        <v>7.2508917954815617</v>
      </c>
      <c r="P675" s="11">
        <f t="shared" si="84"/>
        <v>-100</v>
      </c>
      <c r="Q675" s="11">
        <f t="shared" si="85"/>
        <v>-100</v>
      </c>
      <c r="R675" s="8">
        <v>0</v>
      </c>
      <c r="S675" s="8">
        <v>0</v>
      </c>
      <c r="T675" s="8">
        <v>0</v>
      </c>
      <c r="U675" s="11">
        <f t="shared" si="86"/>
        <v>0</v>
      </c>
      <c r="V675" s="11">
        <f t="shared" si="87"/>
        <v>0</v>
      </c>
      <c r="W675" s="9">
        <v>4</v>
      </c>
      <c r="X675" s="9">
        <v>11</v>
      </c>
    </row>
    <row r="676" spans="1:24" x14ac:dyDescent="0.2">
      <c r="A676" s="7" t="s">
        <v>1109</v>
      </c>
      <c r="B676" s="7" t="s">
        <v>1061</v>
      </c>
      <c r="C676" s="8">
        <v>1</v>
      </c>
      <c r="D676" s="9">
        <v>30</v>
      </c>
      <c r="E676" s="10">
        <v>400</v>
      </c>
      <c r="F676" s="10">
        <v>300</v>
      </c>
      <c r="G676" s="11">
        <f t="shared" si="80"/>
        <v>75</v>
      </c>
      <c r="H676" s="10">
        <v>700</v>
      </c>
      <c r="I676" s="9">
        <v>30</v>
      </c>
      <c r="J676" s="8">
        <v>1</v>
      </c>
      <c r="K676" s="9">
        <v>0</v>
      </c>
      <c r="L676" s="9">
        <v>0</v>
      </c>
      <c r="M676" s="9">
        <f t="shared" si="81"/>
        <v>0</v>
      </c>
      <c r="N676" s="9">
        <f t="shared" si="82"/>
        <v>6.9889108910891062</v>
      </c>
      <c r="O676" s="9">
        <f t="shared" si="83"/>
        <v>7.2508917954815617</v>
      </c>
      <c r="P676" s="11">
        <f t="shared" si="84"/>
        <v>-100</v>
      </c>
      <c r="Q676" s="11">
        <f t="shared" si="85"/>
        <v>-100</v>
      </c>
      <c r="R676" s="8">
        <v>0</v>
      </c>
      <c r="S676" s="8">
        <v>0</v>
      </c>
      <c r="T676" s="8">
        <v>0</v>
      </c>
      <c r="U676" s="11">
        <f t="shared" si="86"/>
        <v>0</v>
      </c>
      <c r="V676" s="11">
        <f t="shared" si="87"/>
        <v>0</v>
      </c>
      <c r="W676" s="9">
        <v>6</v>
      </c>
      <c r="X676" s="9">
        <v>11</v>
      </c>
    </row>
    <row r="677" spans="1:24" x14ac:dyDescent="0.2">
      <c r="A677" s="7" t="s">
        <v>1109</v>
      </c>
      <c r="B677" s="7" t="s">
        <v>368</v>
      </c>
      <c r="C677" s="8">
        <v>1</v>
      </c>
      <c r="D677" s="9">
        <v>10</v>
      </c>
      <c r="E677" s="10">
        <v>900</v>
      </c>
      <c r="F677" s="10">
        <v>0</v>
      </c>
      <c r="G677" s="11">
        <f t="shared" si="80"/>
        <v>0</v>
      </c>
      <c r="H677" s="10">
        <v>0</v>
      </c>
      <c r="I677" s="9">
        <v>10</v>
      </c>
      <c r="J677" s="8">
        <v>0</v>
      </c>
      <c r="K677" s="9">
        <v>0</v>
      </c>
      <c r="L677" s="9">
        <v>0</v>
      </c>
      <c r="M677" s="9">
        <f t="shared" si="81"/>
        <v>0</v>
      </c>
      <c r="N677" s="9">
        <f t="shared" si="82"/>
        <v>6.9889108910891062</v>
      </c>
      <c r="O677" s="9">
        <f t="shared" si="83"/>
        <v>7.2508917954815617</v>
      </c>
      <c r="P677" s="11">
        <f t="shared" si="84"/>
        <v>-100</v>
      </c>
      <c r="Q677" s="11">
        <f t="shared" si="85"/>
        <v>-100</v>
      </c>
      <c r="R677" s="8">
        <v>0</v>
      </c>
      <c r="S677" s="8">
        <v>0</v>
      </c>
      <c r="T677" s="8">
        <v>0</v>
      </c>
      <c r="U677" s="11">
        <f t="shared" si="86"/>
        <v>0</v>
      </c>
      <c r="V677" s="11">
        <f t="shared" si="87"/>
        <v>0</v>
      </c>
      <c r="W677" s="9">
        <v>0</v>
      </c>
      <c r="X677" s="9">
        <v>0</v>
      </c>
    </row>
    <row r="678" spans="1:24" x14ac:dyDescent="0.2">
      <c r="A678" s="7" t="s">
        <v>1109</v>
      </c>
      <c r="B678" s="7" t="s">
        <v>1243</v>
      </c>
      <c r="C678" s="8">
        <v>1</v>
      </c>
      <c r="D678" s="9">
        <v>10</v>
      </c>
      <c r="E678" s="10">
        <v>900</v>
      </c>
      <c r="F678" s="10">
        <v>400</v>
      </c>
      <c r="G678" s="11">
        <f t="shared" si="80"/>
        <v>44.444444444444443</v>
      </c>
      <c r="H678" s="10">
        <v>1300</v>
      </c>
      <c r="I678" s="9">
        <v>10</v>
      </c>
      <c r="J678" s="8">
        <v>1</v>
      </c>
      <c r="K678" s="9">
        <v>0</v>
      </c>
      <c r="L678" s="9">
        <v>0</v>
      </c>
      <c r="M678" s="9">
        <f t="shared" si="81"/>
        <v>0</v>
      </c>
      <c r="N678" s="9">
        <f t="shared" si="82"/>
        <v>6.9889108910891062</v>
      </c>
      <c r="O678" s="9">
        <f t="shared" si="83"/>
        <v>7.2508917954815617</v>
      </c>
      <c r="P678" s="11">
        <f t="shared" si="84"/>
        <v>-100</v>
      </c>
      <c r="Q678" s="11">
        <f t="shared" si="85"/>
        <v>-100</v>
      </c>
      <c r="R678" s="8">
        <v>0</v>
      </c>
      <c r="S678" s="8">
        <v>0</v>
      </c>
      <c r="T678" s="8">
        <v>0</v>
      </c>
      <c r="U678" s="11">
        <f t="shared" si="86"/>
        <v>0</v>
      </c>
      <c r="V678" s="11">
        <f t="shared" si="87"/>
        <v>0</v>
      </c>
      <c r="W678" s="9">
        <v>8</v>
      </c>
      <c r="X678" s="9">
        <v>11</v>
      </c>
    </row>
    <row r="679" spans="1:24" x14ac:dyDescent="0.2">
      <c r="A679" s="7" t="s">
        <v>1109</v>
      </c>
      <c r="B679" s="7" t="s">
        <v>206</v>
      </c>
      <c r="C679" s="8">
        <v>1</v>
      </c>
      <c r="D679" s="9">
        <v>10</v>
      </c>
      <c r="E679" s="10">
        <v>900</v>
      </c>
      <c r="F679" s="10">
        <v>400</v>
      </c>
      <c r="G679" s="11">
        <f t="shared" si="80"/>
        <v>44.444444444444443</v>
      </c>
      <c r="H679" s="10">
        <v>1300</v>
      </c>
      <c r="I679" s="9">
        <v>10</v>
      </c>
      <c r="J679" s="8">
        <v>1</v>
      </c>
      <c r="K679" s="9">
        <v>0</v>
      </c>
      <c r="L679" s="9">
        <v>0</v>
      </c>
      <c r="M679" s="9">
        <f t="shared" si="81"/>
        <v>0</v>
      </c>
      <c r="N679" s="9">
        <f t="shared" si="82"/>
        <v>6.9889108910891062</v>
      </c>
      <c r="O679" s="9">
        <f t="shared" si="83"/>
        <v>7.2508917954815617</v>
      </c>
      <c r="P679" s="11">
        <f t="shared" si="84"/>
        <v>-100</v>
      </c>
      <c r="Q679" s="11">
        <f t="shared" si="85"/>
        <v>-100</v>
      </c>
      <c r="R679" s="8">
        <v>0</v>
      </c>
      <c r="S679" s="8">
        <v>0</v>
      </c>
      <c r="T679" s="8">
        <v>0</v>
      </c>
      <c r="U679" s="11">
        <f t="shared" si="86"/>
        <v>0</v>
      </c>
      <c r="V679" s="11">
        <f t="shared" si="87"/>
        <v>0</v>
      </c>
      <c r="W679" s="9">
        <v>8</v>
      </c>
      <c r="X679" s="9">
        <v>11</v>
      </c>
    </row>
    <row r="680" spans="1:24" x14ac:dyDescent="0.2">
      <c r="A680" s="7" t="s">
        <v>1109</v>
      </c>
      <c r="B680" s="7" t="s">
        <v>985</v>
      </c>
      <c r="C680" s="8">
        <v>1</v>
      </c>
      <c r="D680" s="9">
        <v>6</v>
      </c>
      <c r="E680" s="10">
        <v>1200</v>
      </c>
      <c r="F680" s="10">
        <v>400</v>
      </c>
      <c r="G680" s="11">
        <f t="shared" si="80"/>
        <v>33.333333333333329</v>
      </c>
      <c r="H680" s="10">
        <v>1600</v>
      </c>
      <c r="I680" s="9">
        <v>6</v>
      </c>
      <c r="J680" s="8">
        <v>1</v>
      </c>
      <c r="K680" s="9">
        <v>0</v>
      </c>
      <c r="L680" s="9">
        <v>0</v>
      </c>
      <c r="M680" s="9">
        <f t="shared" si="81"/>
        <v>0</v>
      </c>
      <c r="N680" s="9">
        <f t="shared" si="82"/>
        <v>6.9889108910891062</v>
      </c>
      <c r="O680" s="9">
        <f t="shared" si="83"/>
        <v>7.2508917954815617</v>
      </c>
      <c r="P680" s="11">
        <f t="shared" si="84"/>
        <v>-100</v>
      </c>
      <c r="Q680" s="11">
        <f t="shared" si="85"/>
        <v>-100</v>
      </c>
      <c r="R680" s="8">
        <v>0</v>
      </c>
      <c r="S680" s="8">
        <v>0</v>
      </c>
      <c r="T680" s="8">
        <v>0</v>
      </c>
      <c r="U680" s="11">
        <f t="shared" si="86"/>
        <v>0</v>
      </c>
      <c r="V680" s="11">
        <f t="shared" si="87"/>
        <v>0</v>
      </c>
      <c r="W680" s="9">
        <v>9</v>
      </c>
      <c r="X680" s="9">
        <v>11</v>
      </c>
    </row>
    <row r="681" spans="1:24" x14ac:dyDescent="0.2">
      <c r="A681" s="7" t="s">
        <v>1109</v>
      </c>
      <c r="B681" s="7" t="s">
        <v>1245</v>
      </c>
      <c r="C681" s="8">
        <v>1</v>
      </c>
      <c r="D681" s="9">
        <v>6</v>
      </c>
      <c r="E681" s="10">
        <v>1200</v>
      </c>
      <c r="F681" s="10">
        <v>400</v>
      </c>
      <c r="G681" s="11">
        <f t="shared" si="80"/>
        <v>33.333333333333329</v>
      </c>
      <c r="H681" s="10">
        <v>1600</v>
      </c>
      <c r="I681" s="9">
        <v>6</v>
      </c>
      <c r="J681" s="8">
        <v>1</v>
      </c>
      <c r="K681" s="9">
        <v>0</v>
      </c>
      <c r="L681" s="9">
        <v>0</v>
      </c>
      <c r="M681" s="9">
        <f t="shared" si="81"/>
        <v>0</v>
      </c>
      <c r="N681" s="9">
        <f t="shared" si="82"/>
        <v>6.9889108910891062</v>
      </c>
      <c r="O681" s="9">
        <f t="shared" si="83"/>
        <v>7.2508917954815617</v>
      </c>
      <c r="P681" s="11">
        <f t="shared" si="84"/>
        <v>-100</v>
      </c>
      <c r="Q681" s="11">
        <f t="shared" si="85"/>
        <v>-100</v>
      </c>
      <c r="R681" s="8">
        <v>0</v>
      </c>
      <c r="S681" s="8">
        <v>0</v>
      </c>
      <c r="T681" s="8">
        <v>0</v>
      </c>
      <c r="U681" s="11">
        <f t="shared" si="86"/>
        <v>0</v>
      </c>
      <c r="V681" s="11">
        <f t="shared" si="87"/>
        <v>0</v>
      </c>
      <c r="W681" s="9">
        <v>9</v>
      </c>
      <c r="X681" s="9">
        <v>11</v>
      </c>
    </row>
    <row r="682" spans="1:24" x14ac:dyDescent="0.2">
      <c r="A682" s="7" t="s">
        <v>1109</v>
      </c>
      <c r="B682" s="7" t="s">
        <v>1247</v>
      </c>
      <c r="C682" s="8">
        <v>1</v>
      </c>
      <c r="D682" s="9">
        <v>12</v>
      </c>
      <c r="E682" s="10">
        <v>800</v>
      </c>
      <c r="F682" s="10">
        <v>400</v>
      </c>
      <c r="G682" s="11">
        <f t="shared" si="80"/>
        <v>50</v>
      </c>
      <c r="H682" s="10">
        <v>1200</v>
      </c>
      <c r="I682" s="9">
        <v>12</v>
      </c>
      <c r="J682" s="8">
        <v>1</v>
      </c>
      <c r="K682" s="9">
        <v>0</v>
      </c>
      <c r="L682" s="9">
        <v>0</v>
      </c>
      <c r="M682" s="9">
        <f t="shared" si="81"/>
        <v>0</v>
      </c>
      <c r="N682" s="9">
        <f t="shared" si="82"/>
        <v>6.9889108910891062</v>
      </c>
      <c r="O682" s="9">
        <f t="shared" si="83"/>
        <v>7.2508917954815617</v>
      </c>
      <c r="P682" s="11">
        <f t="shared" si="84"/>
        <v>-100</v>
      </c>
      <c r="Q682" s="11">
        <f t="shared" si="85"/>
        <v>-100</v>
      </c>
      <c r="R682" s="8">
        <v>0</v>
      </c>
      <c r="S682" s="8">
        <v>0</v>
      </c>
      <c r="T682" s="8">
        <v>0</v>
      </c>
      <c r="U682" s="11">
        <f t="shared" si="86"/>
        <v>0</v>
      </c>
      <c r="V682" s="11">
        <f t="shared" si="87"/>
        <v>0</v>
      </c>
      <c r="W682" s="9">
        <v>10</v>
      </c>
      <c r="X682" s="9">
        <v>11</v>
      </c>
    </row>
    <row r="683" spans="1:24" x14ac:dyDescent="0.2">
      <c r="A683" s="7" t="s">
        <v>1109</v>
      </c>
      <c r="B683" s="7" t="s">
        <v>993</v>
      </c>
      <c r="C683" s="8">
        <v>1</v>
      </c>
      <c r="D683" s="9">
        <v>8</v>
      </c>
      <c r="E683" s="10">
        <v>1000</v>
      </c>
      <c r="F683" s="10">
        <v>0</v>
      </c>
      <c r="G683" s="11">
        <f t="shared" si="80"/>
        <v>0</v>
      </c>
      <c r="H683" s="10">
        <v>0</v>
      </c>
      <c r="I683" s="9">
        <v>8</v>
      </c>
      <c r="J683" s="8">
        <v>0</v>
      </c>
      <c r="K683" s="9">
        <v>0</v>
      </c>
      <c r="L683" s="9">
        <v>0</v>
      </c>
      <c r="M683" s="9">
        <f t="shared" si="81"/>
        <v>0</v>
      </c>
      <c r="N683" s="9">
        <f t="shared" si="82"/>
        <v>6.9889108910891062</v>
      </c>
      <c r="O683" s="9">
        <f t="shared" si="83"/>
        <v>7.2508917954815617</v>
      </c>
      <c r="P683" s="11">
        <f t="shared" si="84"/>
        <v>-100</v>
      </c>
      <c r="Q683" s="11">
        <f t="shared" si="85"/>
        <v>-100</v>
      </c>
      <c r="R683" s="8">
        <v>0</v>
      </c>
      <c r="S683" s="8">
        <v>0</v>
      </c>
      <c r="T683" s="8">
        <v>0</v>
      </c>
      <c r="U683" s="11">
        <f t="shared" si="86"/>
        <v>0</v>
      </c>
      <c r="V683" s="11">
        <f t="shared" si="87"/>
        <v>0</v>
      </c>
      <c r="W683" s="9">
        <v>0</v>
      </c>
      <c r="X683" s="9">
        <v>0</v>
      </c>
    </row>
    <row r="684" spans="1:24" x14ac:dyDescent="0.2">
      <c r="A684" s="7" t="s">
        <v>1109</v>
      </c>
      <c r="B684" s="7" t="s">
        <v>461</v>
      </c>
      <c r="C684" s="8">
        <v>1</v>
      </c>
      <c r="D684" s="9">
        <v>8</v>
      </c>
      <c r="E684" s="10">
        <v>1000</v>
      </c>
      <c r="F684" s="10">
        <v>0</v>
      </c>
      <c r="G684" s="11">
        <f t="shared" si="80"/>
        <v>0</v>
      </c>
      <c r="H684" s="10">
        <v>0</v>
      </c>
      <c r="I684" s="9">
        <v>8</v>
      </c>
      <c r="J684" s="8">
        <v>0</v>
      </c>
      <c r="K684" s="9">
        <v>0</v>
      </c>
      <c r="L684" s="9">
        <v>0</v>
      </c>
      <c r="M684" s="9">
        <f t="shared" si="81"/>
        <v>0</v>
      </c>
      <c r="N684" s="9">
        <f t="shared" si="82"/>
        <v>6.9889108910891062</v>
      </c>
      <c r="O684" s="9">
        <f t="shared" si="83"/>
        <v>7.2508917954815617</v>
      </c>
      <c r="P684" s="11">
        <f t="shared" si="84"/>
        <v>-100</v>
      </c>
      <c r="Q684" s="11">
        <f t="shared" si="85"/>
        <v>-100</v>
      </c>
      <c r="R684" s="8">
        <v>0</v>
      </c>
      <c r="S684" s="8">
        <v>0</v>
      </c>
      <c r="T684" s="8">
        <v>0</v>
      </c>
      <c r="U684" s="11">
        <f t="shared" si="86"/>
        <v>0</v>
      </c>
      <c r="V684" s="11">
        <f t="shared" si="87"/>
        <v>0</v>
      </c>
      <c r="W684" s="9">
        <v>0</v>
      </c>
      <c r="X684" s="9">
        <v>0</v>
      </c>
    </row>
    <row r="685" spans="1:24" x14ac:dyDescent="0.2">
      <c r="A685" s="7" t="s">
        <v>1109</v>
      </c>
      <c r="B685" s="7" t="s">
        <v>691</v>
      </c>
      <c r="C685" s="8">
        <v>1</v>
      </c>
      <c r="D685" s="9">
        <v>3.5</v>
      </c>
      <c r="E685" s="10">
        <v>1500</v>
      </c>
      <c r="F685" s="10">
        <v>0</v>
      </c>
      <c r="G685" s="11">
        <f t="shared" si="80"/>
        <v>0</v>
      </c>
      <c r="H685" s="10">
        <v>0</v>
      </c>
      <c r="I685" s="9">
        <v>3.5</v>
      </c>
      <c r="J685" s="8">
        <v>0</v>
      </c>
      <c r="K685" s="9">
        <v>0</v>
      </c>
      <c r="L685" s="9">
        <v>0</v>
      </c>
      <c r="M685" s="9">
        <f t="shared" si="81"/>
        <v>0</v>
      </c>
      <c r="N685" s="9">
        <f t="shared" si="82"/>
        <v>6.9889108910891062</v>
      </c>
      <c r="O685" s="9">
        <f t="shared" si="83"/>
        <v>7.2508917954815617</v>
      </c>
      <c r="P685" s="11">
        <f t="shared" si="84"/>
        <v>-100</v>
      </c>
      <c r="Q685" s="11">
        <f t="shared" si="85"/>
        <v>-100</v>
      </c>
      <c r="R685" s="8">
        <v>0</v>
      </c>
      <c r="S685" s="8">
        <v>0</v>
      </c>
      <c r="T685" s="8">
        <v>0</v>
      </c>
      <c r="U685" s="11">
        <f t="shared" si="86"/>
        <v>0</v>
      </c>
      <c r="V685" s="11">
        <f t="shared" si="87"/>
        <v>0</v>
      </c>
      <c r="W685" s="9">
        <v>0</v>
      </c>
      <c r="X685" s="9">
        <v>0</v>
      </c>
    </row>
    <row r="686" spans="1:24" x14ac:dyDescent="0.2">
      <c r="A686" s="7" t="s">
        <v>1109</v>
      </c>
      <c r="B686" s="7" t="s">
        <v>309</v>
      </c>
      <c r="C686" s="8">
        <v>1</v>
      </c>
      <c r="D686" s="9">
        <v>10</v>
      </c>
      <c r="E686" s="10">
        <v>900</v>
      </c>
      <c r="F686" s="10">
        <v>0</v>
      </c>
      <c r="G686" s="11">
        <f t="shared" si="80"/>
        <v>0</v>
      </c>
      <c r="H686" s="10">
        <v>0</v>
      </c>
      <c r="I686" s="9">
        <v>10</v>
      </c>
      <c r="J686" s="8">
        <v>0</v>
      </c>
      <c r="K686" s="9">
        <v>0</v>
      </c>
      <c r="L686" s="9">
        <v>0</v>
      </c>
      <c r="M686" s="9">
        <f t="shared" si="81"/>
        <v>0</v>
      </c>
      <c r="N686" s="9">
        <f t="shared" si="82"/>
        <v>6.9889108910891062</v>
      </c>
      <c r="O686" s="9">
        <f t="shared" si="83"/>
        <v>7.2508917954815617</v>
      </c>
      <c r="P686" s="11">
        <f t="shared" si="84"/>
        <v>-100</v>
      </c>
      <c r="Q686" s="11">
        <f t="shared" si="85"/>
        <v>-100</v>
      </c>
      <c r="R686" s="8">
        <v>0</v>
      </c>
      <c r="S686" s="8">
        <v>0</v>
      </c>
      <c r="T686" s="8">
        <v>0</v>
      </c>
      <c r="U686" s="11">
        <f t="shared" si="86"/>
        <v>0</v>
      </c>
      <c r="V686" s="11">
        <f t="shared" si="87"/>
        <v>0</v>
      </c>
      <c r="W686" s="9">
        <v>0</v>
      </c>
      <c r="X686" s="9">
        <v>0</v>
      </c>
    </row>
    <row r="687" spans="1:24" x14ac:dyDescent="0.2">
      <c r="A687" s="7" t="s">
        <v>1109</v>
      </c>
      <c r="B687" s="7" t="s">
        <v>866</v>
      </c>
      <c r="C687" s="8">
        <v>1</v>
      </c>
      <c r="D687" s="9">
        <v>10</v>
      </c>
      <c r="E687" s="10">
        <v>900</v>
      </c>
      <c r="F687" s="10">
        <v>0</v>
      </c>
      <c r="G687" s="11">
        <f t="shared" si="80"/>
        <v>0</v>
      </c>
      <c r="H687" s="10">
        <v>0</v>
      </c>
      <c r="I687" s="9">
        <v>10</v>
      </c>
      <c r="J687" s="8">
        <v>0</v>
      </c>
      <c r="K687" s="9">
        <v>0</v>
      </c>
      <c r="L687" s="9">
        <v>0</v>
      </c>
      <c r="M687" s="9">
        <f t="shared" si="81"/>
        <v>0</v>
      </c>
      <c r="N687" s="9">
        <f t="shared" si="82"/>
        <v>6.9889108910891062</v>
      </c>
      <c r="O687" s="9">
        <f t="shared" si="83"/>
        <v>7.2508917954815617</v>
      </c>
      <c r="P687" s="11">
        <f t="shared" si="84"/>
        <v>-100</v>
      </c>
      <c r="Q687" s="11">
        <f t="shared" si="85"/>
        <v>-100</v>
      </c>
      <c r="R687" s="8">
        <v>0</v>
      </c>
      <c r="S687" s="8">
        <v>0</v>
      </c>
      <c r="T687" s="8">
        <v>0</v>
      </c>
      <c r="U687" s="11">
        <f t="shared" si="86"/>
        <v>0</v>
      </c>
      <c r="V687" s="11">
        <f t="shared" si="87"/>
        <v>0</v>
      </c>
      <c r="W687" s="9">
        <v>0</v>
      </c>
      <c r="X687" s="9">
        <v>0</v>
      </c>
    </row>
    <row r="688" spans="1:24" x14ac:dyDescent="0.2">
      <c r="A688" s="2" t="s">
        <v>1252</v>
      </c>
      <c r="B688" s="2" t="s">
        <v>1089</v>
      </c>
      <c r="C688" s="3">
        <v>1</v>
      </c>
      <c r="D688" s="4">
        <v>1.4</v>
      </c>
      <c r="E688" s="5">
        <v>2200</v>
      </c>
      <c r="F688" s="5">
        <v>0</v>
      </c>
      <c r="G688" s="6">
        <f t="shared" si="80"/>
        <v>0</v>
      </c>
      <c r="H688" s="5">
        <v>2200</v>
      </c>
      <c r="I688" s="4">
        <v>1.4</v>
      </c>
      <c r="J688" s="3">
        <v>1</v>
      </c>
      <c r="K688" s="4">
        <v>7.92</v>
      </c>
      <c r="L688" s="4">
        <v>7.92</v>
      </c>
      <c r="M688" s="4">
        <f t="shared" si="81"/>
        <v>3.6</v>
      </c>
      <c r="N688" s="4">
        <f t="shared" si="82"/>
        <v>5.8325765054294179</v>
      </c>
      <c r="O688" s="4">
        <f t="shared" si="83"/>
        <v>7.2508917954815617</v>
      </c>
      <c r="P688" s="6">
        <f t="shared" si="84"/>
        <v>-38.277706316430852</v>
      </c>
      <c r="Q688" s="6">
        <f t="shared" si="85"/>
        <v>-50.350934732699194</v>
      </c>
      <c r="R688" s="3">
        <v>0</v>
      </c>
      <c r="S688" s="3">
        <v>0</v>
      </c>
      <c r="T688" s="3">
        <v>1</v>
      </c>
      <c r="U688" s="6">
        <f t="shared" si="86"/>
        <v>0</v>
      </c>
      <c r="V688" s="6">
        <f t="shared" si="87"/>
        <v>100</v>
      </c>
      <c r="W688" s="4">
        <v>3</v>
      </c>
      <c r="X688" s="4">
        <v>6</v>
      </c>
    </row>
    <row r="689" spans="1:24" x14ac:dyDescent="0.2">
      <c r="A689" s="7" t="s">
        <v>1252</v>
      </c>
      <c r="B689" s="7" t="s">
        <v>113</v>
      </c>
      <c r="C689" s="8">
        <v>2</v>
      </c>
      <c r="D689" s="9">
        <v>2.2000000000000002</v>
      </c>
      <c r="E689" s="10">
        <v>3800</v>
      </c>
      <c r="F689" s="10">
        <v>100</v>
      </c>
      <c r="G689" s="11">
        <f t="shared" si="80"/>
        <v>2.6315789473684208</v>
      </c>
      <c r="H689" s="10">
        <v>3900</v>
      </c>
      <c r="I689" s="9">
        <v>2.2000000000000002</v>
      </c>
      <c r="J689" s="8">
        <v>2</v>
      </c>
      <c r="K689" s="9">
        <v>7.92</v>
      </c>
      <c r="L689" s="9">
        <v>7.92</v>
      </c>
      <c r="M689" s="9">
        <f t="shared" si="81"/>
        <v>2.0307692307692311</v>
      </c>
      <c r="N689" s="9">
        <f t="shared" si="82"/>
        <v>5.8325765054294179</v>
      </c>
      <c r="O689" s="9">
        <f t="shared" si="83"/>
        <v>7.2508917954815617</v>
      </c>
      <c r="P689" s="11">
        <f t="shared" si="84"/>
        <v>-65.182295870807138</v>
      </c>
      <c r="Q689" s="11">
        <f t="shared" si="85"/>
        <v>-71.992834977420046</v>
      </c>
      <c r="R689" s="8">
        <v>0</v>
      </c>
      <c r="S689" s="8">
        <v>0</v>
      </c>
      <c r="T689" s="8">
        <v>1</v>
      </c>
      <c r="U689" s="11">
        <f t="shared" si="86"/>
        <v>0</v>
      </c>
      <c r="V689" s="11">
        <f t="shared" si="87"/>
        <v>50</v>
      </c>
      <c r="W689" s="9">
        <v>3.5</v>
      </c>
      <c r="X689" s="9">
        <v>6</v>
      </c>
    </row>
    <row r="690" spans="1:24" x14ac:dyDescent="0.2">
      <c r="A690" s="7" t="s">
        <v>1252</v>
      </c>
      <c r="B690" s="7" t="s">
        <v>930</v>
      </c>
      <c r="C690" s="8">
        <v>1</v>
      </c>
      <c r="D690" s="9">
        <v>2</v>
      </c>
      <c r="E690" s="10">
        <v>1900</v>
      </c>
      <c r="F690" s="10">
        <v>0</v>
      </c>
      <c r="G690" s="11">
        <f t="shared" si="80"/>
        <v>0</v>
      </c>
      <c r="H690" s="10">
        <v>1900</v>
      </c>
      <c r="I690" s="9">
        <v>2</v>
      </c>
      <c r="J690" s="8">
        <v>1</v>
      </c>
      <c r="K690" s="9">
        <v>0</v>
      </c>
      <c r="L690" s="9">
        <v>0</v>
      </c>
      <c r="M690" s="9">
        <f t="shared" si="81"/>
        <v>0</v>
      </c>
      <c r="N690" s="9">
        <f t="shared" si="82"/>
        <v>5.8325765054294179</v>
      </c>
      <c r="O690" s="9">
        <f t="shared" si="83"/>
        <v>7.2508917954815617</v>
      </c>
      <c r="P690" s="11">
        <f t="shared" si="84"/>
        <v>-100</v>
      </c>
      <c r="Q690" s="11">
        <f t="shared" si="85"/>
        <v>-100</v>
      </c>
      <c r="R690" s="8">
        <v>0</v>
      </c>
      <c r="S690" s="8">
        <v>0</v>
      </c>
      <c r="T690" s="8">
        <v>0</v>
      </c>
      <c r="U690" s="11">
        <f t="shared" si="86"/>
        <v>0</v>
      </c>
      <c r="V690" s="11">
        <f t="shared" si="87"/>
        <v>0</v>
      </c>
      <c r="W690" s="9">
        <v>4</v>
      </c>
      <c r="X690" s="9">
        <v>6</v>
      </c>
    </row>
    <row r="691" spans="1:24" x14ac:dyDescent="0.2">
      <c r="A691" s="7" t="s">
        <v>1252</v>
      </c>
      <c r="B691" s="7" t="s">
        <v>1255</v>
      </c>
      <c r="C691" s="8">
        <v>1</v>
      </c>
      <c r="D691" s="9">
        <v>2</v>
      </c>
      <c r="E691" s="10">
        <v>1900</v>
      </c>
      <c r="F691" s="10">
        <v>0</v>
      </c>
      <c r="G691" s="11">
        <f t="shared" si="80"/>
        <v>0</v>
      </c>
      <c r="H691" s="10">
        <v>1900</v>
      </c>
      <c r="I691" s="9">
        <v>2</v>
      </c>
      <c r="J691" s="8">
        <v>1</v>
      </c>
      <c r="K691" s="9">
        <v>0</v>
      </c>
      <c r="L691" s="9">
        <v>0</v>
      </c>
      <c r="M691" s="9">
        <f t="shared" si="81"/>
        <v>0</v>
      </c>
      <c r="N691" s="9">
        <f t="shared" si="82"/>
        <v>5.8325765054294179</v>
      </c>
      <c r="O691" s="9">
        <f t="shared" si="83"/>
        <v>7.2508917954815617</v>
      </c>
      <c r="P691" s="11">
        <f t="shared" si="84"/>
        <v>-100</v>
      </c>
      <c r="Q691" s="11">
        <f t="shared" si="85"/>
        <v>-100</v>
      </c>
      <c r="R691" s="8">
        <v>0</v>
      </c>
      <c r="S691" s="8">
        <v>0</v>
      </c>
      <c r="T691" s="8">
        <v>0</v>
      </c>
      <c r="U691" s="11">
        <f t="shared" si="86"/>
        <v>0</v>
      </c>
      <c r="V691" s="11">
        <f t="shared" si="87"/>
        <v>0</v>
      </c>
      <c r="W691" s="9">
        <v>4</v>
      </c>
      <c r="X691" s="9">
        <v>6</v>
      </c>
    </row>
    <row r="692" spans="1:24" x14ac:dyDescent="0.2">
      <c r="A692" s="7" t="s">
        <v>1252</v>
      </c>
      <c r="B692" s="7" t="s">
        <v>87</v>
      </c>
      <c r="C692" s="8">
        <v>1</v>
      </c>
      <c r="D692" s="9">
        <v>6</v>
      </c>
      <c r="E692" s="10">
        <v>1200</v>
      </c>
      <c r="F692" s="10">
        <v>0</v>
      </c>
      <c r="G692" s="11">
        <f t="shared" si="80"/>
        <v>0</v>
      </c>
      <c r="H692" s="10">
        <v>1200</v>
      </c>
      <c r="I692" s="9">
        <v>6</v>
      </c>
      <c r="J692" s="8">
        <v>1</v>
      </c>
      <c r="K692" s="9">
        <v>0</v>
      </c>
      <c r="L692" s="9">
        <v>0</v>
      </c>
      <c r="M692" s="9">
        <f t="shared" si="81"/>
        <v>0</v>
      </c>
      <c r="N692" s="9">
        <f t="shared" si="82"/>
        <v>5.8325765054294179</v>
      </c>
      <c r="O692" s="9">
        <f t="shared" si="83"/>
        <v>7.2508917954815617</v>
      </c>
      <c r="P692" s="11">
        <f t="shared" si="84"/>
        <v>-100</v>
      </c>
      <c r="Q692" s="11">
        <f t="shared" si="85"/>
        <v>-100</v>
      </c>
      <c r="R692" s="8">
        <v>0</v>
      </c>
      <c r="S692" s="8">
        <v>0</v>
      </c>
      <c r="T692" s="8">
        <v>0</v>
      </c>
      <c r="U692" s="11">
        <f t="shared" si="86"/>
        <v>0</v>
      </c>
      <c r="V692" s="11">
        <f t="shared" si="87"/>
        <v>0</v>
      </c>
      <c r="W692" s="9">
        <v>6</v>
      </c>
      <c r="X692" s="9">
        <v>6</v>
      </c>
    </row>
    <row r="693" spans="1:24" x14ac:dyDescent="0.2">
      <c r="A693" s="7" t="s">
        <v>1252</v>
      </c>
      <c r="B693" s="7" t="s">
        <v>1257</v>
      </c>
      <c r="C693" s="8">
        <v>1</v>
      </c>
      <c r="D693" s="9">
        <v>6</v>
      </c>
      <c r="E693" s="10">
        <v>1200</v>
      </c>
      <c r="F693" s="10">
        <v>0</v>
      </c>
      <c r="G693" s="11">
        <f t="shared" si="80"/>
        <v>0</v>
      </c>
      <c r="H693" s="10">
        <v>1200</v>
      </c>
      <c r="I693" s="9">
        <v>6</v>
      </c>
      <c r="J693" s="8">
        <v>1</v>
      </c>
      <c r="K693" s="9">
        <v>0</v>
      </c>
      <c r="L693" s="9">
        <v>0</v>
      </c>
      <c r="M693" s="9">
        <f t="shared" si="81"/>
        <v>0</v>
      </c>
      <c r="N693" s="9">
        <f t="shared" si="82"/>
        <v>5.8325765054294179</v>
      </c>
      <c r="O693" s="9">
        <f t="shared" si="83"/>
        <v>7.2508917954815617</v>
      </c>
      <c r="P693" s="11">
        <f t="shared" si="84"/>
        <v>-100</v>
      </c>
      <c r="Q693" s="11">
        <f t="shared" si="85"/>
        <v>-100</v>
      </c>
      <c r="R693" s="8">
        <v>0</v>
      </c>
      <c r="S693" s="8">
        <v>0</v>
      </c>
      <c r="T693" s="8">
        <v>0</v>
      </c>
      <c r="U693" s="11">
        <f t="shared" si="86"/>
        <v>0</v>
      </c>
      <c r="V693" s="11">
        <f t="shared" si="87"/>
        <v>0</v>
      </c>
      <c r="W693" s="9">
        <v>6</v>
      </c>
      <c r="X693" s="9">
        <v>6</v>
      </c>
    </row>
    <row r="694" spans="1:24" x14ac:dyDescent="0.2">
      <c r="A694" s="7" t="s">
        <v>1252</v>
      </c>
      <c r="B694" s="7" t="s">
        <v>884</v>
      </c>
      <c r="C694" s="8">
        <v>3</v>
      </c>
      <c r="D694" s="9">
        <v>14.67</v>
      </c>
      <c r="E694" s="10">
        <v>2600</v>
      </c>
      <c r="F694" s="10">
        <v>300</v>
      </c>
      <c r="G694" s="11">
        <f t="shared" si="80"/>
        <v>11.538461538461538</v>
      </c>
      <c r="H694" s="10">
        <v>2500</v>
      </c>
      <c r="I694" s="9">
        <v>14.67</v>
      </c>
      <c r="J694" s="8">
        <v>2</v>
      </c>
      <c r="K694" s="9">
        <v>43.14</v>
      </c>
      <c r="L694" s="9">
        <v>43.14</v>
      </c>
      <c r="M694" s="9">
        <f t="shared" si="81"/>
        <v>17.256</v>
      </c>
      <c r="N694" s="9">
        <f t="shared" si="82"/>
        <v>5.8325765054294179</v>
      </c>
      <c r="O694" s="9">
        <f t="shared" si="83"/>
        <v>7.2508917954815617</v>
      </c>
      <c r="P694" s="11">
        <f t="shared" si="84"/>
        <v>195.85552772324147</v>
      </c>
      <c r="Q694" s="11">
        <f t="shared" si="85"/>
        <v>137.98451951459523</v>
      </c>
      <c r="R694" s="8">
        <v>1</v>
      </c>
      <c r="S694" s="8">
        <v>1</v>
      </c>
      <c r="T694" s="8">
        <v>1</v>
      </c>
      <c r="U694" s="11">
        <f t="shared" si="86"/>
        <v>50</v>
      </c>
      <c r="V694" s="11">
        <f t="shared" si="87"/>
        <v>150</v>
      </c>
      <c r="W694" s="9">
        <v>5</v>
      </c>
      <c r="X694" s="9">
        <v>8</v>
      </c>
    </row>
    <row r="695" spans="1:24" x14ac:dyDescent="0.2">
      <c r="A695" s="7" t="s">
        <v>1252</v>
      </c>
      <c r="B695" s="7" t="s">
        <v>179</v>
      </c>
      <c r="C695" s="8">
        <v>5</v>
      </c>
      <c r="D695" s="9">
        <v>9.4</v>
      </c>
      <c r="E695" s="10">
        <v>5400</v>
      </c>
      <c r="F695" s="10">
        <v>500</v>
      </c>
      <c r="G695" s="11">
        <f t="shared" si="80"/>
        <v>9.2592592592592595</v>
      </c>
      <c r="H695" s="10">
        <v>4300</v>
      </c>
      <c r="I695" s="9">
        <v>9.4</v>
      </c>
      <c r="J695" s="8">
        <v>4</v>
      </c>
      <c r="K695" s="9">
        <v>51.15</v>
      </c>
      <c r="L695" s="9">
        <v>51.15</v>
      </c>
      <c r="M695" s="9">
        <f t="shared" si="81"/>
        <v>11.895348837209301</v>
      </c>
      <c r="N695" s="9">
        <f t="shared" si="82"/>
        <v>5.8325765054294179</v>
      </c>
      <c r="O695" s="9">
        <f t="shared" si="83"/>
        <v>7.2508917954815617</v>
      </c>
      <c r="P695" s="11">
        <f t="shared" si="84"/>
        <v>103.94672622187093</v>
      </c>
      <c r="Q695" s="11">
        <f t="shared" si="85"/>
        <v>64.053597443309826</v>
      </c>
      <c r="R695" s="8">
        <v>1</v>
      </c>
      <c r="S695" s="8">
        <v>1</v>
      </c>
      <c r="T695" s="8">
        <v>2</v>
      </c>
      <c r="U695" s="11">
        <f t="shared" si="86"/>
        <v>25</v>
      </c>
      <c r="V695" s="11">
        <f t="shared" si="87"/>
        <v>100</v>
      </c>
      <c r="W695" s="9">
        <v>4</v>
      </c>
      <c r="X695" s="9">
        <v>7.75</v>
      </c>
    </row>
    <row r="696" spans="1:24" x14ac:dyDescent="0.2">
      <c r="A696" s="7" t="s">
        <v>1252</v>
      </c>
      <c r="B696" s="7" t="s">
        <v>1260</v>
      </c>
      <c r="C696" s="8">
        <v>1</v>
      </c>
      <c r="D696" s="9">
        <v>15</v>
      </c>
      <c r="E696" s="10">
        <v>800</v>
      </c>
      <c r="F696" s="10">
        <v>0</v>
      </c>
      <c r="G696" s="11">
        <f t="shared" si="80"/>
        <v>0</v>
      </c>
      <c r="H696" s="10">
        <v>800</v>
      </c>
      <c r="I696" s="9">
        <v>15</v>
      </c>
      <c r="J696" s="8">
        <v>1</v>
      </c>
      <c r="K696" s="9">
        <v>0</v>
      </c>
      <c r="L696" s="9">
        <v>0</v>
      </c>
      <c r="M696" s="9">
        <f t="shared" si="81"/>
        <v>0</v>
      </c>
      <c r="N696" s="9">
        <f t="shared" si="82"/>
        <v>5.8325765054294179</v>
      </c>
      <c r="O696" s="9">
        <f t="shared" si="83"/>
        <v>7.2508917954815617</v>
      </c>
      <c r="P696" s="11">
        <f t="shared" si="84"/>
        <v>-100</v>
      </c>
      <c r="Q696" s="11">
        <f t="shared" si="85"/>
        <v>-100</v>
      </c>
      <c r="R696" s="8">
        <v>0</v>
      </c>
      <c r="S696" s="8">
        <v>0</v>
      </c>
      <c r="T696" s="8">
        <v>0</v>
      </c>
      <c r="U696" s="11">
        <f t="shared" si="86"/>
        <v>0</v>
      </c>
      <c r="V696" s="11">
        <f t="shared" si="87"/>
        <v>0</v>
      </c>
      <c r="W696" s="9">
        <v>5</v>
      </c>
      <c r="X696" s="9">
        <v>6</v>
      </c>
    </row>
    <row r="697" spans="1:24" x14ac:dyDescent="0.2">
      <c r="A697" s="7" t="s">
        <v>1252</v>
      </c>
      <c r="B697" s="7" t="s">
        <v>366</v>
      </c>
      <c r="C697" s="8">
        <v>4</v>
      </c>
      <c r="D697" s="9">
        <v>15.25</v>
      </c>
      <c r="E697" s="10">
        <v>3300</v>
      </c>
      <c r="F697" s="10">
        <v>400</v>
      </c>
      <c r="G697" s="11">
        <f t="shared" si="80"/>
        <v>12.121212121212121</v>
      </c>
      <c r="H697" s="10">
        <v>3300</v>
      </c>
      <c r="I697" s="9">
        <v>15.25</v>
      </c>
      <c r="J697" s="8">
        <v>3</v>
      </c>
      <c r="K697" s="9">
        <v>0</v>
      </c>
      <c r="L697" s="9">
        <v>0</v>
      </c>
      <c r="M697" s="9">
        <f t="shared" si="81"/>
        <v>0</v>
      </c>
      <c r="N697" s="9">
        <f t="shared" si="82"/>
        <v>5.8325765054294179</v>
      </c>
      <c r="O697" s="9">
        <f t="shared" si="83"/>
        <v>7.2508917954815617</v>
      </c>
      <c r="P697" s="11">
        <f t="shared" si="84"/>
        <v>-100</v>
      </c>
      <c r="Q697" s="11">
        <f t="shared" si="85"/>
        <v>-100</v>
      </c>
      <c r="R697" s="8">
        <v>0</v>
      </c>
      <c r="S697" s="8">
        <v>0</v>
      </c>
      <c r="T697" s="8">
        <v>0</v>
      </c>
      <c r="U697" s="11">
        <f t="shared" si="86"/>
        <v>0</v>
      </c>
      <c r="V697" s="11">
        <f t="shared" si="87"/>
        <v>0</v>
      </c>
      <c r="W697" s="9">
        <v>7.33</v>
      </c>
      <c r="X697" s="9">
        <v>8</v>
      </c>
    </row>
    <row r="698" spans="1:24" x14ac:dyDescent="0.2">
      <c r="A698" s="7" t="s">
        <v>1252</v>
      </c>
      <c r="B698" s="7" t="s">
        <v>104</v>
      </c>
      <c r="C698" s="8">
        <v>1</v>
      </c>
      <c r="D698" s="9">
        <v>4</v>
      </c>
      <c r="E698" s="10">
        <v>1400</v>
      </c>
      <c r="F698" s="10">
        <v>0</v>
      </c>
      <c r="G698" s="11">
        <f t="shared" si="80"/>
        <v>0</v>
      </c>
      <c r="H698" s="10">
        <v>1400</v>
      </c>
      <c r="I698" s="9">
        <v>4</v>
      </c>
      <c r="J698" s="8">
        <v>1</v>
      </c>
      <c r="K698" s="9">
        <v>23.7</v>
      </c>
      <c r="L698" s="9">
        <v>23.7</v>
      </c>
      <c r="M698" s="9">
        <f t="shared" si="81"/>
        <v>16.928571428571427</v>
      </c>
      <c r="N698" s="9">
        <f t="shared" si="82"/>
        <v>5.8325765054294179</v>
      </c>
      <c r="O698" s="9">
        <f t="shared" si="83"/>
        <v>7.2508917954815617</v>
      </c>
      <c r="P698" s="11">
        <f t="shared" si="84"/>
        <v>190.2417381548787</v>
      </c>
      <c r="Q698" s="11">
        <f t="shared" si="85"/>
        <v>133.46881881647403</v>
      </c>
      <c r="R698" s="8">
        <v>0</v>
      </c>
      <c r="S698" s="8">
        <v>1</v>
      </c>
      <c r="T698" s="8">
        <v>1</v>
      </c>
      <c r="U698" s="11">
        <f t="shared" si="86"/>
        <v>0</v>
      </c>
      <c r="V698" s="11">
        <f t="shared" si="87"/>
        <v>200</v>
      </c>
      <c r="W698" s="9">
        <v>2</v>
      </c>
      <c r="X698" s="9">
        <v>6</v>
      </c>
    </row>
    <row r="699" spans="1:24" x14ac:dyDescent="0.2">
      <c r="A699" s="7" t="s">
        <v>1252</v>
      </c>
      <c r="B699" s="7" t="s">
        <v>610</v>
      </c>
      <c r="C699" s="8">
        <v>1</v>
      </c>
      <c r="D699" s="9">
        <v>4</v>
      </c>
      <c r="E699" s="10">
        <v>1400</v>
      </c>
      <c r="F699" s="10">
        <v>0</v>
      </c>
      <c r="G699" s="11">
        <f t="shared" si="80"/>
        <v>0</v>
      </c>
      <c r="H699" s="10">
        <v>1400</v>
      </c>
      <c r="I699" s="9">
        <v>4</v>
      </c>
      <c r="J699" s="8">
        <v>1</v>
      </c>
      <c r="K699" s="9">
        <v>23.7</v>
      </c>
      <c r="L699" s="9">
        <v>23.7</v>
      </c>
      <c r="M699" s="9">
        <f t="shared" si="81"/>
        <v>16.928571428571427</v>
      </c>
      <c r="N699" s="9">
        <f t="shared" si="82"/>
        <v>5.8325765054294179</v>
      </c>
      <c r="O699" s="9">
        <f t="shared" si="83"/>
        <v>7.2508917954815617</v>
      </c>
      <c r="P699" s="11">
        <f t="shared" si="84"/>
        <v>190.2417381548787</v>
      </c>
      <c r="Q699" s="11">
        <f t="shared" si="85"/>
        <v>133.46881881647403</v>
      </c>
      <c r="R699" s="8">
        <v>0</v>
      </c>
      <c r="S699" s="8">
        <v>1</v>
      </c>
      <c r="T699" s="8">
        <v>1</v>
      </c>
      <c r="U699" s="11">
        <f t="shared" si="86"/>
        <v>0</v>
      </c>
      <c r="V699" s="11">
        <f t="shared" si="87"/>
        <v>200</v>
      </c>
      <c r="W699" s="9">
        <v>2</v>
      </c>
      <c r="X699" s="9">
        <v>6</v>
      </c>
    </row>
    <row r="700" spans="1:24" x14ac:dyDescent="0.2">
      <c r="A700" s="7" t="s">
        <v>1252</v>
      </c>
      <c r="B700" s="7" t="s">
        <v>88</v>
      </c>
      <c r="C700" s="8">
        <v>6</v>
      </c>
      <c r="D700" s="9">
        <v>9.83</v>
      </c>
      <c r="E700" s="10">
        <v>6800</v>
      </c>
      <c r="F700" s="10">
        <v>1200</v>
      </c>
      <c r="G700" s="11">
        <f t="shared" si="80"/>
        <v>17.647058823529413</v>
      </c>
      <c r="H700" s="10">
        <v>7600</v>
      </c>
      <c r="I700" s="9">
        <v>9.83</v>
      </c>
      <c r="J700" s="8">
        <v>5</v>
      </c>
      <c r="K700" s="9">
        <v>74.8</v>
      </c>
      <c r="L700" s="9">
        <v>74.8</v>
      </c>
      <c r="M700" s="9">
        <f t="shared" si="81"/>
        <v>9.8421052631578956</v>
      </c>
      <c r="N700" s="9">
        <f t="shared" si="82"/>
        <v>5.8325765054294179</v>
      </c>
      <c r="O700" s="9">
        <f t="shared" si="83"/>
        <v>7.2508917954815617</v>
      </c>
      <c r="P700" s="11">
        <f t="shared" si="84"/>
        <v>68.743697643675915</v>
      </c>
      <c r="Q700" s="11">
        <f t="shared" si="85"/>
        <v>35.736479605047542</v>
      </c>
      <c r="R700" s="8">
        <v>1</v>
      </c>
      <c r="S700" s="8">
        <v>2</v>
      </c>
      <c r="T700" s="8">
        <v>3</v>
      </c>
      <c r="U700" s="11">
        <f t="shared" si="86"/>
        <v>20</v>
      </c>
      <c r="V700" s="11">
        <f t="shared" si="87"/>
        <v>120</v>
      </c>
      <c r="W700" s="9">
        <v>4</v>
      </c>
      <c r="X700" s="9">
        <v>8.8000000000000007</v>
      </c>
    </row>
    <row r="701" spans="1:24" x14ac:dyDescent="0.2">
      <c r="A701" s="7" t="s">
        <v>1252</v>
      </c>
      <c r="B701" s="7" t="s">
        <v>1263</v>
      </c>
      <c r="C701" s="8">
        <v>1</v>
      </c>
      <c r="D701" s="9">
        <v>4</v>
      </c>
      <c r="E701" s="10">
        <v>1400</v>
      </c>
      <c r="F701" s="10">
        <v>100</v>
      </c>
      <c r="G701" s="11">
        <f t="shared" si="80"/>
        <v>7.1428571428571423</v>
      </c>
      <c r="H701" s="10">
        <v>1500</v>
      </c>
      <c r="I701" s="9">
        <v>4</v>
      </c>
      <c r="J701" s="8">
        <v>1</v>
      </c>
      <c r="K701" s="9">
        <v>0</v>
      </c>
      <c r="L701" s="9">
        <v>0</v>
      </c>
      <c r="M701" s="9">
        <f t="shared" si="81"/>
        <v>0</v>
      </c>
      <c r="N701" s="9">
        <f t="shared" si="82"/>
        <v>5.8325765054294179</v>
      </c>
      <c r="O701" s="9">
        <f t="shared" si="83"/>
        <v>7.2508917954815617</v>
      </c>
      <c r="P701" s="11">
        <f t="shared" si="84"/>
        <v>-100</v>
      </c>
      <c r="Q701" s="11">
        <f t="shared" si="85"/>
        <v>-100</v>
      </c>
      <c r="R701" s="8">
        <v>0</v>
      </c>
      <c r="S701" s="8">
        <v>0</v>
      </c>
      <c r="T701" s="8">
        <v>0</v>
      </c>
      <c r="U701" s="11">
        <f t="shared" si="86"/>
        <v>0</v>
      </c>
      <c r="V701" s="11">
        <f t="shared" si="87"/>
        <v>0</v>
      </c>
      <c r="W701" s="9">
        <v>5</v>
      </c>
      <c r="X701" s="9">
        <v>6</v>
      </c>
    </row>
    <row r="702" spans="1:24" x14ac:dyDescent="0.2">
      <c r="A702" s="7" t="s">
        <v>1252</v>
      </c>
      <c r="B702" s="7" t="s">
        <v>114</v>
      </c>
      <c r="C702" s="8">
        <v>1</v>
      </c>
      <c r="D702" s="9">
        <v>3</v>
      </c>
      <c r="E702" s="10">
        <v>1600</v>
      </c>
      <c r="F702" s="10">
        <v>100</v>
      </c>
      <c r="G702" s="11">
        <f t="shared" si="80"/>
        <v>6.25</v>
      </c>
      <c r="H702" s="10">
        <v>1700</v>
      </c>
      <c r="I702" s="9">
        <v>3</v>
      </c>
      <c r="J702" s="8">
        <v>1</v>
      </c>
      <c r="K702" s="9">
        <v>0</v>
      </c>
      <c r="L702" s="9">
        <v>0</v>
      </c>
      <c r="M702" s="9">
        <f t="shared" si="81"/>
        <v>0</v>
      </c>
      <c r="N702" s="9">
        <f t="shared" si="82"/>
        <v>5.8325765054294179</v>
      </c>
      <c r="O702" s="9">
        <f t="shared" si="83"/>
        <v>7.2508917954815617</v>
      </c>
      <c r="P702" s="11">
        <f t="shared" si="84"/>
        <v>-100</v>
      </c>
      <c r="Q702" s="11">
        <f t="shared" si="85"/>
        <v>-100</v>
      </c>
      <c r="R702" s="8">
        <v>0</v>
      </c>
      <c r="S702" s="8">
        <v>0</v>
      </c>
      <c r="T702" s="8">
        <v>0</v>
      </c>
      <c r="U702" s="11">
        <f t="shared" si="86"/>
        <v>0</v>
      </c>
      <c r="V702" s="11">
        <f t="shared" si="87"/>
        <v>0</v>
      </c>
      <c r="W702" s="9">
        <v>4</v>
      </c>
      <c r="X702" s="9">
        <v>6</v>
      </c>
    </row>
    <row r="703" spans="1:24" x14ac:dyDescent="0.2">
      <c r="A703" s="7" t="s">
        <v>1252</v>
      </c>
      <c r="B703" s="7" t="s">
        <v>190</v>
      </c>
      <c r="C703" s="8">
        <v>2</v>
      </c>
      <c r="D703" s="9">
        <v>2.9</v>
      </c>
      <c r="E703" s="10">
        <v>3400</v>
      </c>
      <c r="F703" s="10">
        <v>400</v>
      </c>
      <c r="G703" s="11">
        <f t="shared" si="80"/>
        <v>11.76470588235294</v>
      </c>
      <c r="H703" s="10">
        <v>3800</v>
      </c>
      <c r="I703" s="9">
        <v>2.9</v>
      </c>
      <c r="J703" s="8">
        <v>2</v>
      </c>
      <c r="K703" s="9">
        <v>29.89</v>
      </c>
      <c r="L703" s="9">
        <v>29.89</v>
      </c>
      <c r="M703" s="9">
        <f t="shared" si="81"/>
        <v>7.8657894736842113</v>
      </c>
      <c r="N703" s="9">
        <f t="shared" si="82"/>
        <v>5.8325765054294179</v>
      </c>
      <c r="O703" s="9">
        <f t="shared" si="83"/>
        <v>7.2508917954815617</v>
      </c>
      <c r="P703" s="11">
        <f t="shared" si="84"/>
        <v>34.859602207739925</v>
      </c>
      <c r="Q703" s="11">
        <f t="shared" si="85"/>
        <v>8.4803041549430773</v>
      </c>
      <c r="R703" s="8">
        <v>1</v>
      </c>
      <c r="S703" s="8">
        <v>1</v>
      </c>
      <c r="T703" s="8">
        <v>1</v>
      </c>
      <c r="U703" s="11">
        <f t="shared" si="86"/>
        <v>50</v>
      </c>
      <c r="V703" s="11">
        <f t="shared" si="87"/>
        <v>150</v>
      </c>
      <c r="W703" s="9">
        <v>2.5</v>
      </c>
      <c r="X703" s="9">
        <v>5.5</v>
      </c>
    </row>
    <row r="704" spans="1:24" x14ac:dyDescent="0.2">
      <c r="A704" s="7" t="s">
        <v>1252</v>
      </c>
      <c r="B704" s="7" t="s">
        <v>1106</v>
      </c>
      <c r="C704" s="8">
        <v>1</v>
      </c>
      <c r="D704" s="9">
        <v>1.8</v>
      </c>
      <c r="E704" s="10">
        <v>2000</v>
      </c>
      <c r="F704" s="10">
        <v>200</v>
      </c>
      <c r="G704" s="11">
        <f t="shared" si="80"/>
        <v>10</v>
      </c>
      <c r="H704" s="10">
        <v>2200</v>
      </c>
      <c r="I704" s="9">
        <v>1.8</v>
      </c>
      <c r="J704" s="8">
        <v>1</v>
      </c>
      <c r="K704" s="9">
        <v>29.89</v>
      </c>
      <c r="L704" s="9">
        <v>29.89</v>
      </c>
      <c r="M704" s="9">
        <f t="shared" si="81"/>
        <v>13.586363636363636</v>
      </c>
      <c r="N704" s="9">
        <f t="shared" si="82"/>
        <v>5.8325765054294179</v>
      </c>
      <c r="O704" s="9">
        <f t="shared" si="83"/>
        <v>7.2508917954815617</v>
      </c>
      <c r="P704" s="11">
        <f t="shared" si="84"/>
        <v>132.93931290427804</v>
      </c>
      <c r="Q704" s="11">
        <f t="shared" si="85"/>
        <v>87.375070813083482</v>
      </c>
      <c r="R704" s="8">
        <v>1</v>
      </c>
      <c r="S704" s="8">
        <v>1</v>
      </c>
      <c r="T704" s="8">
        <v>1</v>
      </c>
      <c r="U704" s="11">
        <f t="shared" si="86"/>
        <v>100</v>
      </c>
      <c r="V704" s="11">
        <f t="shared" si="87"/>
        <v>300</v>
      </c>
      <c r="W704" s="9">
        <v>1</v>
      </c>
      <c r="X704" s="9">
        <v>6</v>
      </c>
    </row>
    <row r="705" spans="1:24" x14ac:dyDescent="0.2">
      <c r="A705" s="7" t="s">
        <v>1252</v>
      </c>
      <c r="B705" s="7" t="s">
        <v>440</v>
      </c>
      <c r="C705" s="8">
        <v>2</v>
      </c>
      <c r="D705" s="9">
        <v>4.9000000000000004</v>
      </c>
      <c r="E705" s="10">
        <v>3000</v>
      </c>
      <c r="F705" s="10">
        <v>100</v>
      </c>
      <c r="G705" s="11">
        <f t="shared" si="80"/>
        <v>3.3333333333333335</v>
      </c>
      <c r="H705" s="10">
        <v>2100</v>
      </c>
      <c r="I705" s="9">
        <v>4.9000000000000004</v>
      </c>
      <c r="J705" s="8">
        <v>1</v>
      </c>
      <c r="K705" s="9">
        <v>31.96</v>
      </c>
      <c r="L705" s="9">
        <v>31.96</v>
      </c>
      <c r="M705" s="9">
        <f t="shared" si="81"/>
        <v>15.21904761904762</v>
      </c>
      <c r="N705" s="9">
        <f t="shared" si="82"/>
        <v>5.8325765054294179</v>
      </c>
      <c r="O705" s="9">
        <f t="shared" si="83"/>
        <v>7.2508917954815617</v>
      </c>
      <c r="P705" s="11">
        <f t="shared" si="84"/>
        <v>160.93181297974473</v>
      </c>
      <c r="Q705" s="11">
        <f t="shared" si="85"/>
        <v>109.89208015118174</v>
      </c>
      <c r="R705" s="8">
        <v>1</v>
      </c>
      <c r="S705" s="8">
        <v>1</v>
      </c>
      <c r="T705" s="8">
        <v>1</v>
      </c>
      <c r="U705" s="11">
        <f t="shared" si="86"/>
        <v>100</v>
      </c>
      <c r="V705" s="11">
        <f t="shared" si="87"/>
        <v>300</v>
      </c>
      <c r="W705" s="9">
        <v>1</v>
      </c>
      <c r="X705" s="9">
        <v>8</v>
      </c>
    </row>
    <row r="706" spans="1:24" x14ac:dyDescent="0.2">
      <c r="A706" s="7" t="s">
        <v>1252</v>
      </c>
      <c r="B706" s="7" t="s">
        <v>594</v>
      </c>
      <c r="C706" s="8">
        <v>1</v>
      </c>
      <c r="D706" s="9">
        <v>8</v>
      </c>
      <c r="E706" s="10">
        <v>1000</v>
      </c>
      <c r="F706" s="10">
        <v>0</v>
      </c>
      <c r="G706" s="11">
        <f t="shared" ref="G706:G769" si="88">IF(E706&gt;0,(F706/E706)*100,0)</f>
        <v>0</v>
      </c>
      <c r="H706" s="10">
        <v>0</v>
      </c>
      <c r="I706" s="9">
        <v>8</v>
      </c>
      <c r="J706" s="8">
        <v>0</v>
      </c>
      <c r="K706" s="9">
        <v>0</v>
      </c>
      <c r="L706" s="9">
        <v>0</v>
      </c>
      <c r="M706" s="9">
        <f t="shared" ref="M706:M769" si="89">IF(H706&gt;0,(K706/H706)*1000,0)</f>
        <v>0</v>
      </c>
      <c r="N706" s="9">
        <f t="shared" ref="N706:N769" si="90">IF(SUMIF($A$2:$A$2919,A706,$H$2:$H$2919)&gt;0,SUMIF($A$2:$A$2919,A706,$K$2:$K$2919)/SUMIF($A$2:$A$2919,A706,$H$2:$H$2919)*1000,0)</f>
        <v>5.8325765054294179</v>
      </c>
      <c r="O706" s="9">
        <f t="shared" ref="O706:O769" si="91">IF(SUM($H$2:$H$2919)&gt;0,SUM($K$2:$K$2919)/SUM($H$2:$H$2919)*1000,0)</f>
        <v>7.2508917954815617</v>
      </c>
      <c r="P706" s="11">
        <f t="shared" ref="P706:P769" si="92">IF(N706&gt;0,(M706-N706)/N706*100,0)</f>
        <v>-100</v>
      </c>
      <c r="Q706" s="11">
        <f t="shared" ref="Q706:Q769" si="93">IF(O706&gt;0,(M706-O706)/O706*100,0)</f>
        <v>-100</v>
      </c>
      <c r="R706" s="8">
        <v>0</v>
      </c>
      <c r="S706" s="8">
        <v>0</v>
      </c>
      <c r="T706" s="8">
        <v>0</v>
      </c>
      <c r="U706" s="11">
        <f t="shared" ref="U706:U769" si="94">IF(J706&gt;0,(R706/J706)*100,0)</f>
        <v>0</v>
      </c>
      <c r="V706" s="11">
        <f t="shared" ref="V706:V769" si="95">IF(J706&gt;0,((R706+S706+T706)/J706)*100,0)</f>
        <v>0</v>
      </c>
      <c r="W706" s="9">
        <v>0</v>
      </c>
      <c r="X706" s="9">
        <v>0</v>
      </c>
    </row>
    <row r="707" spans="1:24" x14ac:dyDescent="0.2">
      <c r="A707" s="7" t="s">
        <v>1252</v>
      </c>
      <c r="B707" s="7" t="s">
        <v>348</v>
      </c>
      <c r="C707" s="8">
        <v>1</v>
      </c>
      <c r="D707" s="9">
        <v>8</v>
      </c>
      <c r="E707" s="10">
        <v>1000</v>
      </c>
      <c r="F707" s="10">
        <v>200</v>
      </c>
      <c r="G707" s="11">
        <f t="shared" si="88"/>
        <v>20</v>
      </c>
      <c r="H707" s="10">
        <v>1200</v>
      </c>
      <c r="I707" s="9">
        <v>8</v>
      </c>
      <c r="J707" s="8">
        <v>1</v>
      </c>
      <c r="K707" s="9">
        <v>24.72</v>
      </c>
      <c r="L707" s="9">
        <v>24.72</v>
      </c>
      <c r="M707" s="9">
        <f t="shared" si="89"/>
        <v>20.6</v>
      </c>
      <c r="N707" s="9">
        <f t="shared" si="90"/>
        <v>5.8325765054294179</v>
      </c>
      <c r="O707" s="9">
        <f t="shared" si="91"/>
        <v>7.2508917954815617</v>
      </c>
      <c r="P707" s="11">
        <f t="shared" si="92"/>
        <v>253.18868052264571</v>
      </c>
      <c r="Q707" s="11">
        <f t="shared" si="93"/>
        <v>184.10298458511022</v>
      </c>
      <c r="R707" s="8">
        <v>0</v>
      </c>
      <c r="S707" s="8">
        <v>1</v>
      </c>
      <c r="T707" s="8">
        <v>1</v>
      </c>
      <c r="U707" s="11">
        <f t="shared" si="94"/>
        <v>0</v>
      </c>
      <c r="V707" s="11">
        <f t="shared" si="95"/>
        <v>200</v>
      </c>
      <c r="W707" s="9">
        <v>2</v>
      </c>
      <c r="X707" s="9">
        <v>6</v>
      </c>
    </row>
    <row r="708" spans="1:24" x14ac:dyDescent="0.2">
      <c r="A708" s="7" t="s">
        <v>1252</v>
      </c>
      <c r="B708" s="7" t="s">
        <v>567</v>
      </c>
      <c r="C708" s="8">
        <v>1</v>
      </c>
      <c r="D708" s="9">
        <v>8</v>
      </c>
      <c r="E708" s="10">
        <v>1000</v>
      </c>
      <c r="F708" s="10">
        <v>200</v>
      </c>
      <c r="G708" s="11">
        <f t="shared" si="88"/>
        <v>20</v>
      </c>
      <c r="H708" s="10">
        <v>1200</v>
      </c>
      <c r="I708" s="9">
        <v>8</v>
      </c>
      <c r="J708" s="8">
        <v>1</v>
      </c>
      <c r="K708" s="9">
        <v>24.72</v>
      </c>
      <c r="L708" s="9">
        <v>24.72</v>
      </c>
      <c r="M708" s="9">
        <f t="shared" si="89"/>
        <v>20.6</v>
      </c>
      <c r="N708" s="9">
        <f t="shared" si="90"/>
        <v>5.8325765054294179</v>
      </c>
      <c r="O708" s="9">
        <f t="shared" si="91"/>
        <v>7.2508917954815617</v>
      </c>
      <c r="P708" s="11">
        <f t="shared" si="92"/>
        <v>253.18868052264571</v>
      </c>
      <c r="Q708" s="11">
        <f t="shared" si="93"/>
        <v>184.10298458511022</v>
      </c>
      <c r="R708" s="8">
        <v>0</v>
      </c>
      <c r="S708" s="8">
        <v>1</v>
      </c>
      <c r="T708" s="8">
        <v>1</v>
      </c>
      <c r="U708" s="11">
        <f t="shared" si="94"/>
        <v>0</v>
      </c>
      <c r="V708" s="11">
        <f t="shared" si="95"/>
        <v>200</v>
      </c>
      <c r="W708" s="9">
        <v>2</v>
      </c>
      <c r="X708" s="9">
        <v>6</v>
      </c>
    </row>
    <row r="709" spans="1:24" x14ac:dyDescent="0.2">
      <c r="A709" s="7" t="s">
        <v>1252</v>
      </c>
      <c r="B709" s="7" t="s">
        <v>414</v>
      </c>
      <c r="C709" s="8">
        <v>2</v>
      </c>
      <c r="D709" s="9">
        <v>5.5</v>
      </c>
      <c r="E709" s="10">
        <v>2500</v>
      </c>
      <c r="F709" s="10">
        <v>800</v>
      </c>
      <c r="G709" s="11">
        <f t="shared" si="88"/>
        <v>32</v>
      </c>
      <c r="H709" s="10">
        <v>3300</v>
      </c>
      <c r="I709" s="9">
        <v>5.5</v>
      </c>
      <c r="J709" s="8">
        <v>2</v>
      </c>
      <c r="K709" s="9">
        <v>0</v>
      </c>
      <c r="L709" s="9">
        <v>0</v>
      </c>
      <c r="M709" s="9">
        <f t="shared" si="89"/>
        <v>0</v>
      </c>
      <c r="N709" s="9">
        <f t="shared" si="90"/>
        <v>5.8325765054294179</v>
      </c>
      <c r="O709" s="9">
        <f t="shared" si="91"/>
        <v>7.2508917954815617</v>
      </c>
      <c r="P709" s="11">
        <f t="shared" si="92"/>
        <v>-100</v>
      </c>
      <c r="Q709" s="11">
        <f t="shared" si="93"/>
        <v>-100</v>
      </c>
      <c r="R709" s="8">
        <v>0</v>
      </c>
      <c r="S709" s="8">
        <v>0</v>
      </c>
      <c r="T709" s="8">
        <v>0</v>
      </c>
      <c r="U709" s="11">
        <f t="shared" si="94"/>
        <v>0</v>
      </c>
      <c r="V709" s="11">
        <f t="shared" si="95"/>
        <v>0</v>
      </c>
      <c r="W709" s="9">
        <v>7</v>
      </c>
      <c r="X709" s="9">
        <v>8</v>
      </c>
    </row>
    <row r="710" spans="1:24" x14ac:dyDescent="0.2">
      <c r="A710" s="7" t="s">
        <v>1252</v>
      </c>
      <c r="B710" s="7" t="s">
        <v>787</v>
      </c>
      <c r="C710" s="8">
        <v>1</v>
      </c>
      <c r="D710" s="9">
        <v>5</v>
      </c>
      <c r="E710" s="10">
        <v>1300</v>
      </c>
      <c r="F710" s="10">
        <v>100</v>
      </c>
      <c r="G710" s="11">
        <f t="shared" si="88"/>
        <v>7.6923076923076925</v>
      </c>
      <c r="H710" s="10">
        <v>1400</v>
      </c>
      <c r="I710" s="9">
        <v>5</v>
      </c>
      <c r="J710" s="8">
        <v>1</v>
      </c>
      <c r="K710" s="9">
        <v>0</v>
      </c>
      <c r="L710" s="9">
        <v>0</v>
      </c>
      <c r="M710" s="9">
        <f t="shared" si="89"/>
        <v>0</v>
      </c>
      <c r="N710" s="9">
        <f t="shared" si="90"/>
        <v>5.8325765054294179</v>
      </c>
      <c r="O710" s="9">
        <f t="shared" si="91"/>
        <v>7.2508917954815617</v>
      </c>
      <c r="P710" s="11">
        <f t="shared" si="92"/>
        <v>-100</v>
      </c>
      <c r="Q710" s="11">
        <f t="shared" si="93"/>
        <v>-100</v>
      </c>
      <c r="R710" s="8">
        <v>0</v>
      </c>
      <c r="S710" s="8">
        <v>0</v>
      </c>
      <c r="T710" s="8">
        <v>0</v>
      </c>
      <c r="U710" s="11">
        <f t="shared" si="94"/>
        <v>0</v>
      </c>
      <c r="V710" s="11">
        <f t="shared" si="95"/>
        <v>0</v>
      </c>
      <c r="W710" s="9">
        <v>6</v>
      </c>
      <c r="X710" s="9">
        <v>6</v>
      </c>
    </row>
    <row r="711" spans="1:24" x14ac:dyDescent="0.2">
      <c r="A711" s="7" t="s">
        <v>1252</v>
      </c>
      <c r="B711" s="7" t="s">
        <v>556</v>
      </c>
      <c r="C711" s="8">
        <v>2</v>
      </c>
      <c r="D711" s="9">
        <v>10</v>
      </c>
      <c r="E711" s="10">
        <v>1800</v>
      </c>
      <c r="F711" s="10">
        <v>600</v>
      </c>
      <c r="G711" s="11">
        <f t="shared" si="88"/>
        <v>33.333333333333329</v>
      </c>
      <c r="H711" s="10">
        <v>2400</v>
      </c>
      <c r="I711" s="9">
        <v>10</v>
      </c>
      <c r="J711" s="8">
        <v>2</v>
      </c>
      <c r="K711" s="9">
        <v>8.01</v>
      </c>
      <c r="L711" s="9">
        <v>8.01</v>
      </c>
      <c r="M711" s="9">
        <f t="shared" si="89"/>
        <v>3.3374999999999999</v>
      </c>
      <c r="N711" s="9">
        <f t="shared" si="90"/>
        <v>5.8325765054294179</v>
      </c>
      <c r="O711" s="9">
        <f t="shared" si="91"/>
        <v>7.2508917954815617</v>
      </c>
      <c r="P711" s="11">
        <f t="shared" si="92"/>
        <v>-42.77829023085777</v>
      </c>
      <c r="Q711" s="11">
        <f t="shared" si="93"/>
        <v>-53.971179075106548</v>
      </c>
      <c r="R711" s="8">
        <v>0</v>
      </c>
      <c r="S711" s="8">
        <v>0</v>
      </c>
      <c r="T711" s="8">
        <v>1</v>
      </c>
      <c r="U711" s="11">
        <f t="shared" si="94"/>
        <v>0</v>
      </c>
      <c r="V711" s="11">
        <f t="shared" si="95"/>
        <v>50</v>
      </c>
      <c r="W711" s="9">
        <v>3.5</v>
      </c>
      <c r="X711" s="9">
        <v>8</v>
      </c>
    </row>
    <row r="712" spans="1:24" x14ac:dyDescent="0.2">
      <c r="A712" s="7" t="s">
        <v>1252</v>
      </c>
      <c r="B712" s="7" t="s">
        <v>189</v>
      </c>
      <c r="C712" s="8">
        <v>2</v>
      </c>
      <c r="D712" s="9">
        <v>12.25</v>
      </c>
      <c r="E712" s="10">
        <v>2000</v>
      </c>
      <c r="F712" s="10">
        <v>900</v>
      </c>
      <c r="G712" s="11">
        <f t="shared" si="88"/>
        <v>45</v>
      </c>
      <c r="H712" s="10">
        <v>2900</v>
      </c>
      <c r="I712" s="9">
        <v>12.25</v>
      </c>
      <c r="J712" s="8">
        <v>2</v>
      </c>
      <c r="K712" s="9">
        <v>14.54</v>
      </c>
      <c r="L712" s="9">
        <v>14.54</v>
      </c>
      <c r="M712" s="9">
        <f t="shared" si="89"/>
        <v>5.0137931034482754</v>
      </c>
      <c r="N712" s="9">
        <f t="shared" si="90"/>
        <v>5.8325765054294179</v>
      </c>
      <c r="O712" s="9">
        <f t="shared" si="91"/>
        <v>7.2508917954815617</v>
      </c>
      <c r="P712" s="11">
        <f t="shared" si="92"/>
        <v>-14.038108222308871</v>
      </c>
      <c r="Q712" s="11">
        <f t="shared" si="93"/>
        <v>-30.85273860282053</v>
      </c>
      <c r="R712" s="8">
        <v>0</v>
      </c>
      <c r="S712" s="8">
        <v>1</v>
      </c>
      <c r="T712" s="8">
        <v>1</v>
      </c>
      <c r="U712" s="11">
        <f t="shared" si="94"/>
        <v>0</v>
      </c>
      <c r="V712" s="11">
        <f t="shared" si="95"/>
        <v>100</v>
      </c>
      <c r="W712" s="9">
        <v>4</v>
      </c>
      <c r="X712" s="9">
        <v>11</v>
      </c>
    </row>
    <row r="713" spans="1:24" x14ac:dyDescent="0.2">
      <c r="A713" s="7" t="s">
        <v>1252</v>
      </c>
      <c r="B713" s="7" t="s">
        <v>298</v>
      </c>
      <c r="C713" s="8">
        <v>1</v>
      </c>
      <c r="D713" s="9">
        <v>4.5</v>
      </c>
      <c r="E713" s="10">
        <v>1300</v>
      </c>
      <c r="F713" s="10">
        <v>800</v>
      </c>
      <c r="G713" s="11">
        <f t="shared" si="88"/>
        <v>61.53846153846154</v>
      </c>
      <c r="H713" s="10">
        <v>2100</v>
      </c>
      <c r="I713" s="9">
        <v>4.5</v>
      </c>
      <c r="J713" s="8">
        <v>1</v>
      </c>
      <c r="K713" s="9">
        <v>14.54</v>
      </c>
      <c r="L713" s="9">
        <v>14.54</v>
      </c>
      <c r="M713" s="9">
        <f t="shared" si="89"/>
        <v>6.9238095238095232</v>
      </c>
      <c r="N713" s="9">
        <f t="shared" si="90"/>
        <v>5.8325765054294179</v>
      </c>
      <c r="O713" s="9">
        <f t="shared" si="91"/>
        <v>7.2508917954815617</v>
      </c>
      <c r="P713" s="11">
        <f t="shared" si="92"/>
        <v>18.709279121573466</v>
      </c>
      <c r="Q713" s="11">
        <f t="shared" si="93"/>
        <v>-4.5109247372283487</v>
      </c>
      <c r="R713" s="8">
        <v>0</v>
      </c>
      <c r="S713" s="8">
        <v>1</v>
      </c>
      <c r="T713" s="8">
        <v>1</v>
      </c>
      <c r="U713" s="11">
        <f t="shared" si="94"/>
        <v>0</v>
      </c>
      <c r="V713" s="11">
        <f t="shared" si="95"/>
        <v>200</v>
      </c>
      <c r="W713" s="9">
        <v>2</v>
      </c>
      <c r="X713" s="9">
        <v>10</v>
      </c>
    </row>
    <row r="714" spans="1:24" x14ac:dyDescent="0.2">
      <c r="A714" s="7" t="s">
        <v>1252</v>
      </c>
      <c r="B714" s="7" t="s">
        <v>239</v>
      </c>
      <c r="C714" s="8">
        <v>6</v>
      </c>
      <c r="D714" s="9">
        <v>8.3000000000000007</v>
      </c>
      <c r="E714" s="10">
        <v>6800</v>
      </c>
      <c r="F714" s="10">
        <v>1700</v>
      </c>
      <c r="G714" s="11">
        <f t="shared" si="88"/>
        <v>25</v>
      </c>
      <c r="H714" s="10">
        <v>6500</v>
      </c>
      <c r="I714" s="9">
        <v>8.3000000000000007</v>
      </c>
      <c r="J714" s="8">
        <v>5</v>
      </c>
      <c r="K714" s="9">
        <v>72.77</v>
      </c>
      <c r="L714" s="9">
        <v>72.77</v>
      </c>
      <c r="M714" s="9">
        <f t="shared" si="89"/>
        <v>11.195384615384613</v>
      </c>
      <c r="N714" s="9">
        <f t="shared" si="90"/>
        <v>5.8325765054294179</v>
      </c>
      <c r="O714" s="9">
        <f t="shared" si="91"/>
        <v>7.2508917954815617</v>
      </c>
      <c r="P714" s="11">
        <f t="shared" si="92"/>
        <v>91.945782536466936</v>
      </c>
      <c r="Q714" s="11">
        <f t="shared" si="93"/>
        <v>54.400105961601675</v>
      </c>
      <c r="R714" s="8">
        <v>2</v>
      </c>
      <c r="S714" s="8">
        <v>2</v>
      </c>
      <c r="T714" s="8">
        <v>2</v>
      </c>
      <c r="U714" s="11">
        <f t="shared" si="94"/>
        <v>40</v>
      </c>
      <c r="V714" s="11">
        <f t="shared" si="95"/>
        <v>120</v>
      </c>
      <c r="W714" s="9">
        <v>3.6</v>
      </c>
      <c r="X714" s="9">
        <v>8.4</v>
      </c>
    </row>
    <row r="715" spans="1:24" x14ac:dyDescent="0.2">
      <c r="A715" s="7" t="s">
        <v>1252</v>
      </c>
      <c r="B715" s="7" t="s">
        <v>433</v>
      </c>
      <c r="C715" s="8">
        <v>1</v>
      </c>
      <c r="D715" s="9">
        <v>2.5</v>
      </c>
      <c r="E715" s="10">
        <v>1700</v>
      </c>
      <c r="F715" s="10">
        <v>900</v>
      </c>
      <c r="G715" s="11">
        <f t="shared" si="88"/>
        <v>52.941176470588239</v>
      </c>
      <c r="H715" s="10">
        <v>2600</v>
      </c>
      <c r="I715" s="9">
        <v>2.5</v>
      </c>
      <c r="J715" s="8">
        <v>1</v>
      </c>
      <c r="K715" s="9">
        <v>5.0199999999999996</v>
      </c>
      <c r="L715" s="9">
        <v>5.0199999999999996</v>
      </c>
      <c r="M715" s="9">
        <f t="shared" si="89"/>
        <v>1.9307692307692308</v>
      </c>
      <c r="N715" s="9">
        <f t="shared" si="90"/>
        <v>5.8325765054294179</v>
      </c>
      <c r="O715" s="9">
        <f t="shared" si="91"/>
        <v>7.2508917954815617</v>
      </c>
      <c r="P715" s="11">
        <f t="shared" si="92"/>
        <v>-66.896804028684059</v>
      </c>
      <c r="Q715" s="11">
        <f t="shared" si="93"/>
        <v>-73.37197567928952</v>
      </c>
      <c r="R715" s="8">
        <v>0</v>
      </c>
      <c r="S715" s="8">
        <v>0</v>
      </c>
      <c r="T715" s="8">
        <v>1</v>
      </c>
      <c r="U715" s="11">
        <f t="shared" si="94"/>
        <v>0</v>
      </c>
      <c r="V715" s="11">
        <f t="shared" si="95"/>
        <v>100</v>
      </c>
      <c r="W715" s="9">
        <v>3</v>
      </c>
      <c r="X715" s="9">
        <v>10</v>
      </c>
    </row>
    <row r="716" spans="1:24" x14ac:dyDescent="0.2">
      <c r="A716" s="7" t="s">
        <v>1252</v>
      </c>
      <c r="B716" s="7" t="s">
        <v>409</v>
      </c>
      <c r="C716" s="8">
        <v>1</v>
      </c>
      <c r="D716" s="9">
        <v>2.5</v>
      </c>
      <c r="E716" s="10">
        <v>1700</v>
      </c>
      <c r="F716" s="10">
        <v>900</v>
      </c>
      <c r="G716" s="11">
        <f t="shared" si="88"/>
        <v>52.941176470588239</v>
      </c>
      <c r="H716" s="10">
        <v>2600</v>
      </c>
      <c r="I716" s="9">
        <v>2.5</v>
      </c>
      <c r="J716" s="8">
        <v>1</v>
      </c>
      <c r="K716" s="9">
        <v>5.0199999999999996</v>
      </c>
      <c r="L716" s="9">
        <v>5.0199999999999996</v>
      </c>
      <c r="M716" s="9">
        <f t="shared" si="89"/>
        <v>1.9307692307692308</v>
      </c>
      <c r="N716" s="9">
        <f t="shared" si="90"/>
        <v>5.8325765054294179</v>
      </c>
      <c r="O716" s="9">
        <f t="shared" si="91"/>
        <v>7.2508917954815617</v>
      </c>
      <c r="P716" s="11">
        <f t="shared" si="92"/>
        <v>-66.896804028684059</v>
      </c>
      <c r="Q716" s="11">
        <f t="shared" si="93"/>
        <v>-73.37197567928952</v>
      </c>
      <c r="R716" s="8">
        <v>0</v>
      </c>
      <c r="S716" s="8">
        <v>0</v>
      </c>
      <c r="T716" s="8">
        <v>1</v>
      </c>
      <c r="U716" s="11">
        <f t="shared" si="94"/>
        <v>0</v>
      </c>
      <c r="V716" s="11">
        <f t="shared" si="95"/>
        <v>100</v>
      </c>
      <c r="W716" s="9">
        <v>3</v>
      </c>
      <c r="X716" s="9">
        <v>10</v>
      </c>
    </row>
    <row r="717" spans="1:24" x14ac:dyDescent="0.2">
      <c r="A717" s="7" t="s">
        <v>1252</v>
      </c>
      <c r="B717" s="7" t="s">
        <v>496</v>
      </c>
      <c r="C717" s="8">
        <v>2</v>
      </c>
      <c r="D717" s="9">
        <v>12</v>
      </c>
      <c r="E717" s="10">
        <v>1600</v>
      </c>
      <c r="F717" s="10">
        <v>600</v>
      </c>
      <c r="G717" s="11">
        <f t="shared" si="88"/>
        <v>37.5</v>
      </c>
      <c r="H717" s="10">
        <v>2200</v>
      </c>
      <c r="I717" s="9">
        <v>12</v>
      </c>
      <c r="J717" s="8">
        <v>2</v>
      </c>
      <c r="K717" s="9">
        <v>34.090000000000003</v>
      </c>
      <c r="L717" s="9">
        <v>34.090000000000003</v>
      </c>
      <c r="M717" s="9">
        <f t="shared" si="89"/>
        <v>15.495454545454546</v>
      </c>
      <c r="N717" s="9">
        <f t="shared" si="90"/>
        <v>5.8325765054294179</v>
      </c>
      <c r="O717" s="9">
        <f t="shared" si="91"/>
        <v>7.2508917954815617</v>
      </c>
      <c r="P717" s="11">
        <f t="shared" si="92"/>
        <v>165.67083228192834</v>
      </c>
      <c r="Q717" s="11">
        <f t="shared" si="93"/>
        <v>113.70412057604604</v>
      </c>
      <c r="R717" s="8">
        <v>1</v>
      </c>
      <c r="S717" s="8">
        <v>1</v>
      </c>
      <c r="T717" s="8">
        <v>1</v>
      </c>
      <c r="U717" s="11">
        <f t="shared" si="94"/>
        <v>50</v>
      </c>
      <c r="V717" s="11">
        <f t="shared" si="95"/>
        <v>150</v>
      </c>
      <c r="W717" s="9">
        <v>2.5</v>
      </c>
      <c r="X717" s="9">
        <v>9</v>
      </c>
    </row>
    <row r="718" spans="1:24" x14ac:dyDescent="0.2">
      <c r="A718" s="7" t="s">
        <v>1252</v>
      </c>
      <c r="B718" s="7" t="s">
        <v>154</v>
      </c>
      <c r="C718" s="8">
        <v>3</v>
      </c>
      <c r="D718" s="9">
        <v>8</v>
      </c>
      <c r="E718" s="10">
        <v>3600</v>
      </c>
      <c r="F718" s="10">
        <v>1100</v>
      </c>
      <c r="G718" s="11">
        <f t="shared" si="88"/>
        <v>30.555555555555557</v>
      </c>
      <c r="H718" s="10">
        <v>4700</v>
      </c>
      <c r="I718" s="9">
        <v>8</v>
      </c>
      <c r="J718" s="8">
        <v>3</v>
      </c>
      <c r="K718" s="9">
        <v>0</v>
      </c>
      <c r="L718" s="9">
        <v>0</v>
      </c>
      <c r="M718" s="9">
        <f t="shared" si="89"/>
        <v>0</v>
      </c>
      <c r="N718" s="9">
        <f t="shared" si="90"/>
        <v>5.8325765054294179</v>
      </c>
      <c r="O718" s="9">
        <f t="shared" si="91"/>
        <v>7.2508917954815617</v>
      </c>
      <c r="P718" s="11">
        <f t="shared" si="92"/>
        <v>-100</v>
      </c>
      <c r="Q718" s="11">
        <f t="shared" si="93"/>
        <v>-100</v>
      </c>
      <c r="R718" s="8">
        <v>0</v>
      </c>
      <c r="S718" s="8">
        <v>0</v>
      </c>
      <c r="T718" s="8">
        <v>0</v>
      </c>
      <c r="U718" s="11">
        <f t="shared" si="94"/>
        <v>0</v>
      </c>
      <c r="V718" s="11">
        <f t="shared" si="95"/>
        <v>0</v>
      </c>
      <c r="W718" s="9">
        <v>7.67</v>
      </c>
      <c r="X718" s="9">
        <v>8.33</v>
      </c>
    </row>
    <row r="719" spans="1:24" x14ac:dyDescent="0.2">
      <c r="A719" s="7" t="s">
        <v>1252</v>
      </c>
      <c r="B719" s="7" t="s">
        <v>1275</v>
      </c>
      <c r="C719" s="8">
        <v>1</v>
      </c>
      <c r="D719" s="9">
        <v>10</v>
      </c>
      <c r="E719" s="10">
        <v>900</v>
      </c>
      <c r="F719" s="10">
        <v>500</v>
      </c>
      <c r="G719" s="11">
        <f t="shared" si="88"/>
        <v>55.555555555555557</v>
      </c>
      <c r="H719" s="10">
        <v>1400</v>
      </c>
      <c r="I719" s="9">
        <v>10</v>
      </c>
      <c r="J719" s="8">
        <v>1</v>
      </c>
      <c r="K719" s="9">
        <v>0</v>
      </c>
      <c r="L719" s="9">
        <v>0</v>
      </c>
      <c r="M719" s="9">
        <f t="shared" si="89"/>
        <v>0</v>
      </c>
      <c r="N719" s="9">
        <f t="shared" si="90"/>
        <v>5.8325765054294179</v>
      </c>
      <c r="O719" s="9">
        <f t="shared" si="91"/>
        <v>7.2508917954815617</v>
      </c>
      <c r="P719" s="11">
        <f t="shared" si="92"/>
        <v>-100</v>
      </c>
      <c r="Q719" s="11">
        <f t="shared" si="93"/>
        <v>-100</v>
      </c>
      <c r="R719" s="8">
        <v>0</v>
      </c>
      <c r="S719" s="8">
        <v>0</v>
      </c>
      <c r="T719" s="8">
        <v>0</v>
      </c>
      <c r="U719" s="11">
        <f t="shared" si="94"/>
        <v>0</v>
      </c>
      <c r="V719" s="11">
        <f t="shared" si="95"/>
        <v>0</v>
      </c>
      <c r="W719" s="9">
        <v>6</v>
      </c>
      <c r="X719" s="9">
        <v>10</v>
      </c>
    </row>
    <row r="720" spans="1:24" x14ac:dyDescent="0.2">
      <c r="A720" s="7" t="s">
        <v>1252</v>
      </c>
      <c r="B720" s="7" t="s">
        <v>913</v>
      </c>
      <c r="C720" s="8">
        <v>1</v>
      </c>
      <c r="D720" s="9">
        <v>10</v>
      </c>
      <c r="E720" s="10">
        <v>900</v>
      </c>
      <c r="F720" s="10">
        <v>500</v>
      </c>
      <c r="G720" s="11">
        <f t="shared" si="88"/>
        <v>55.555555555555557</v>
      </c>
      <c r="H720" s="10">
        <v>1400</v>
      </c>
      <c r="I720" s="9">
        <v>10</v>
      </c>
      <c r="J720" s="8">
        <v>1</v>
      </c>
      <c r="K720" s="9">
        <v>0</v>
      </c>
      <c r="L720" s="9">
        <v>0</v>
      </c>
      <c r="M720" s="9">
        <f t="shared" si="89"/>
        <v>0</v>
      </c>
      <c r="N720" s="9">
        <f t="shared" si="90"/>
        <v>5.8325765054294179</v>
      </c>
      <c r="O720" s="9">
        <f t="shared" si="91"/>
        <v>7.2508917954815617</v>
      </c>
      <c r="P720" s="11">
        <f t="shared" si="92"/>
        <v>-100</v>
      </c>
      <c r="Q720" s="11">
        <f t="shared" si="93"/>
        <v>-100</v>
      </c>
      <c r="R720" s="8">
        <v>0</v>
      </c>
      <c r="S720" s="8">
        <v>0</v>
      </c>
      <c r="T720" s="8">
        <v>0</v>
      </c>
      <c r="U720" s="11">
        <f t="shared" si="94"/>
        <v>0</v>
      </c>
      <c r="V720" s="11">
        <f t="shared" si="95"/>
        <v>0</v>
      </c>
      <c r="W720" s="9">
        <v>6</v>
      </c>
      <c r="X720" s="9">
        <v>10</v>
      </c>
    </row>
    <row r="721" spans="1:24" x14ac:dyDescent="0.2">
      <c r="A721" s="7" t="s">
        <v>1252</v>
      </c>
      <c r="B721" s="7" t="s">
        <v>350</v>
      </c>
      <c r="C721" s="8">
        <v>1</v>
      </c>
      <c r="D721" s="9">
        <v>8</v>
      </c>
      <c r="E721" s="10">
        <v>1000</v>
      </c>
      <c r="F721" s="10">
        <v>600</v>
      </c>
      <c r="G721" s="11">
        <f t="shared" si="88"/>
        <v>60</v>
      </c>
      <c r="H721" s="10">
        <v>1600</v>
      </c>
      <c r="I721" s="9">
        <v>8</v>
      </c>
      <c r="J721" s="8">
        <v>1</v>
      </c>
      <c r="K721" s="9">
        <v>0</v>
      </c>
      <c r="L721" s="9">
        <v>0</v>
      </c>
      <c r="M721" s="9">
        <f t="shared" si="89"/>
        <v>0</v>
      </c>
      <c r="N721" s="9">
        <f t="shared" si="90"/>
        <v>5.8325765054294179</v>
      </c>
      <c r="O721" s="9">
        <f t="shared" si="91"/>
        <v>7.2508917954815617</v>
      </c>
      <c r="P721" s="11">
        <f t="shared" si="92"/>
        <v>-100</v>
      </c>
      <c r="Q721" s="11">
        <f t="shared" si="93"/>
        <v>-100</v>
      </c>
      <c r="R721" s="8">
        <v>0</v>
      </c>
      <c r="S721" s="8">
        <v>0</v>
      </c>
      <c r="T721" s="8">
        <v>0</v>
      </c>
      <c r="U721" s="11">
        <f t="shared" si="94"/>
        <v>0</v>
      </c>
      <c r="V721" s="11">
        <f t="shared" si="95"/>
        <v>0</v>
      </c>
      <c r="W721" s="9">
        <v>7</v>
      </c>
      <c r="X721" s="9">
        <v>10</v>
      </c>
    </row>
    <row r="722" spans="1:24" x14ac:dyDescent="0.2">
      <c r="A722" s="7" t="s">
        <v>1252</v>
      </c>
      <c r="B722" s="7" t="s">
        <v>1004</v>
      </c>
      <c r="C722" s="8">
        <v>1</v>
      </c>
      <c r="D722" s="9">
        <v>8</v>
      </c>
      <c r="E722" s="10">
        <v>1000</v>
      </c>
      <c r="F722" s="10">
        <v>600</v>
      </c>
      <c r="G722" s="11">
        <f t="shared" si="88"/>
        <v>60</v>
      </c>
      <c r="H722" s="10">
        <v>1600</v>
      </c>
      <c r="I722" s="9">
        <v>8</v>
      </c>
      <c r="J722" s="8">
        <v>1</v>
      </c>
      <c r="K722" s="9">
        <v>0</v>
      </c>
      <c r="L722" s="9">
        <v>0</v>
      </c>
      <c r="M722" s="9">
        <f t="shared" si="89"/>
        <v>0</v>
      </c>
      <c r="N722" s="9">
        <f t="shared" si="90"/>
        <v>5.8325765054294179</v>
      </c>
      <c r="O722" s="9">
        <f t="shared" si="91"/>
        <v>7.2508917954815617</v>
      </c>
      <c r="P722" s="11">
        <f t="shared" si="92"/>
        <v>-100</v>
      </c>
      <c r="Q722" s="11">
        <f t="shared" si="93"/>
        <v>-100</v>
      </c>
      <c r="R722" s="8">
        <v>0</v>
      </c>
      <c r="S722" s="8">
        <v>0</v>
      </c>
      <c r="T722" s="8">
        <v>0</v>
      </c>
      <c r="U722" s="11">
        <f t="shared" si="94"/>
        <v>0</v>
      </c>
      <c r="V722" s="11">
        <f t="shared" si="95"/>
        <v>0</v>
      </c>
      <c r="W722" s="9">
        <v>7</v>
      </c>
      <c r="X722" s="9">
        <v>10</v>
      </c>
    </row>
    <row r="723" spans="1:24" x14ac:dyDescent="0.2">
      <c r="A723" s="7" t="s">
        <v>1252</v>
      </c>
      <c r="B723" s="7" t="s">
        <v>1160</v>
      </c>
      <c r="C723" s="8">
        <v>1</v>
      </c>
      <c r="D723" s="9">
        <v>30</v>
      </c>
      <c r="E723" s="10">
        <v>400</v>
      </c>
      <c r="F723" s="10">
        <v>400</v>
      </c>
      <c r="G723" s="11">
        <f t="shared" si="88"/>
        <v>100</v>
      </c>
      <c r="H723" s="10">
        <v>800</v>
      </c>
      <c r="I723" s="9">
        <v>30</v>
      </c>
      <c r="J723" s="8">
        <v>1</v>
      </c>
      <c r="K723" s="9">
        <v>0</v>
      </c>
      <c r="L723" s="9">
        <v>0</v>
      </c>
      <c r="M723" s="9">
        <f t="shared" si="89"/>
        <v>0</v>
      </c>
      <c r="N723" s="9">
        <f t="shared" si="90"/>
        <v>5.8325765054294179</v>
      </c>
      <c r="O723" s="9">
        <f t="shared" si="91"/>
        <v>7.2508917954815617</v>
      </c>
      <c r="P723" s="11">
        <f t="shared" si="92"/>
        <v>-100</v>
      </c>
      <c r="Q723" s="11">
        <f t="shared" si="93"/>
        <v>-100</v>
      </c>
      <c r="R723" s="8">
        <v>0</v>
      </c>
      <c r="S723" s="8">
        <v>0</v>
      </c>
      <c r="T723" s="8">
        <v>0</v>
      </c>
      <c r="U723" s="11">
        <f t="shared" si="94"/>
        <v>0</v>
      </c>
      <c r="V723" s="11">
        <f t="shared" si="95"/>
        <v>0</v>
      </c>
      <c r="W723" s="9">
        <v>5</v>
      </c>
      <c r="X723" s="9">
        <v>10</v>
      </c>
    </row>
    <row r="724" spans="1:24" x14ac:dyDescent="0.2">
      <c r="A724" s="7" t="s">
        <v>1252</v>
      </c>
      <c r="B724" s="7" t="s">
        <v>899</v>
      </c>
      <c r="C724" s="8">
        <v>1</v>
      </c>
      <c r="D724" s="9">
        <v>30</v>
      </c>
      <c r="E724" s="10">
        <v>400</v>
      </c>
      <c r="F724" s="10">
        <v>400</v>
      </c>
      <c r="G724" s="11">
        <f t="shared" si="88"/>
        <v>100</v>
      </c>
      <c r="H724" s="10">
        <v>800</v>
      </c>
      <c r="I724" s="9">
        <v>30</v>
      </c>
      <c r="J724" s="8">
        <v>1</v>
      </c>
      <c r="K724" s="9">
        <v>0</v>
      </c>
      <c r="L724" s="9">
        <v>0</v>
      </c>
      <c r="M724" s="9">
        <f t="shared" si="89"/>
        <v>0</v>
      </c>
      <c r="N724" s="9">
        <f t="shared" si="90"/>
        <v>5.8325765054294179</v>
      </c>
      <c r="O724" s="9">
        <f t="shared" si="91"/>
        <v>7.2508917954815617</v>
      </c>
      <c r="P724" s="11">
        <f t="shared" si="92"/>
        <v>-100</v>
      </c>
      <c r="Q724" s="11">
        <f t="shared" si="93"/>
        <v>-100</v>
      </c>
      <c r="R724" s="8">
        <v>0</v>
      </c>
      <c r="S724" s="8">
        <v>0</v>
      </c>
      <c r="T724" s="8">
        <v>0</v>
      </c>
      <c r="U724" s="11">
        <f t="shared" si="94"/>
        <v>0</v>
      </c>
      <c r="V724" s="11">
        <f t="shared" si="95"/>
        <v>0</v>
      </c>
      <c r="W724" s="9">
        <v>5</v>
      </c>
      <c r="X724" s="9">
        <v>10</v>
      </c>
    </row>
    <row r="725" spans="1:24" x14ac:dyDescent="0.2">
      <c r="A725" s="7" t="s">
        <v>1252</v>
      </c>
      <c r="B725" s="7" t="s">
        <v>97</v>
      </c>
      <c r="C725" s="8">
        <v>5</v>
      </c>
      <c r="D725" s="9">
        <v>8.76</v>
      </c>
      <c r="E725" s="10">
        <v>6400</v>
      </c>
      <c r="F725" s="10">
        <v>1000</v>
      </c>
      <c r="G725" s="11">
        <f t="shared" si="88"/>
        <v>15.625</v>
      </c>
      <c r="H725" s="10">
        <v>4700</v>
      </c>
      <c r="I725" s="9">
        <v>8.76</v>
      </c>
      <c r="J725" s="8">
        <v>3</v>
      </c>
      <c r="K725" s="9">
        <v>17</v>
      </c>
      <c r="L725" s="9">
        <v>17</v>
      </c>
      <c r="M725" s="9">
        <f t="shared" si="89"/>
        <v>3.6170212765957448</v>
      </c>
      <c r="N725" s="9">
        <f t="shared" si="90"/>
        <v>5.8325765054294179</v>
      </c>
      <c r="O725" s="9">
        <f t="shared" si="91"/>
        <v>7.2508917954815617</v>
      </c>
      <c r="P725" s="11">
        <f t="shared" si="92"/>
        <v>-37.985875140622007</v>
      </c>
      <c r="Q725" s="11">
        <f t="shared" si="93"/>
        <v>-50.116187379189491</v>
      </c>
      <c r="R725" s="8">
        <v>0</v>
      </c>
      <c r="S725" s="8">
        <v>1</v>
      </c>
      <c r="T725" s="8">
        <v>1</v>
      </c>
      <c r="U725" s="11">
        <f t="shared" si="94"/>
        <v>0</v>
      </c>
      <c r="V725" s="11">
        <f t="shared" si="95"/>
        <v>66.666666666666657</v>
      </c>
      <c r="W725" s="9">
        <v>6.33</v>
      </c>
      <c r="X725" s="9">
        <v>7.67</v>
      </c>
    </row>
    <row r="726" spans="1:24" x14ac:dyDescent="0.2">
      <c r="A726" s="7" t="s">
        <v>1252</v>
      </c>
      <c r="B726" s="7" t="s">
        <v>572</v>
      </c>
      <c r="C726" s="8">
        <v>1</v>
      </c>
      <c r="D726" s="9">
        <v>8</v>
      </c>
      <c r="E726" s="10">
        <v>1000</v>
      </c>
      <c r="F726" s="10">
        <v>600</v>
      </c>
      <c r="G726" s="11">
        <f t="shared" si="88"/>
        <v>60</v>
      </c>
      <c r="H726" s="10">
        <v>1600</v>
      </c>
      <c r="I726" s="9">
        <v>8</v>
      </c>
      <c r="J726" s="8">
        <v>1</v>
      </c>
      <c r="K726" s="9">
        <v>0</v>
      </c>
      <c r="L726" s="9">
        <v>0</v>
      </c>
      <c r="M726" s="9">
        <f t="shared" si="89"/>
        <v>0</v>
      </c>
      <c r="N726" s="9">
        <f t="shared" si="90"/>
        <v>5.8325765054294179</v>
      </c>
      <c r="O726" s="9">
        <f t="shared" si="91"/>
        <v>7.2508917954815617</v>
      </c>
      <c r="P726" s="11">
        <f t="shared" si="92"/>
        <v>-100</v>
      </c>
      <c r="Q726" s="11">
        <f t="shared" si="93"/>
        <v>-100</v>
      </c>
      <c r="R726" s="8">
        <v>0</v>
      </c>
      <c r="S726" s="8">
        <v>0</v>
      </c>
      <c r="T726" s="8">
        <v>0</v>
      </c>
      <c r="U726" s="11">
        <f t="shared" si="94"/>
        <v>0</v>
      </c>
      <c r="V726" s="11">
        <f t="shared" si="95"/>
        <v>0</v>
      </c>
      <c r="W726" s="9">
        <v>10</v>
      </c>
      <c r="X726" s="9">
        <v>10</v>
      </c>
    </row>
    <row r="727" spans="1:24" x14ac:dyDescent="0.2">
      <c r="A727" s="7" t="s">
        <v>1252</v>
      </c>
      <c r="B727" s="7" t="s">
        <v>398</v>
      </c>
      <c r="C727" s="8">
        <v>1</v>
      </c>
      <c r="D727" s="9">
        <v>6</v>
      </c>
      <c r="E727" s="10">
        <v>1200</v>
      </c>
      <c r="F727" s="10">
        <v>0</v>
      </c>
      <c r="G727" s="11">
        <f t="shared" si="88"/>
        <v>0</v>
      </c>
      <c r="H727" s="10">
        <v>0</v>
      </c>
      <c r="I727" s="9">
        <v>6</v>
      </c>
      <c r="J727" s="8">
        <v>0</v>
      </c>
      <c r="K727" s="9">
        <v>0</v>
      </c>
      <c r="L727" s="9">
        <v>0</v>
      </c>
      <c r="M727" s="9">
        <f t="shared" si="89"/>
        <v>0</v>
      </c>
      <c r="N727" s="9">
        <f t="shared" si="90"/>
        <v>5.8325765054294179</v>
      </c>
      <c r="O727" s="9">
        <f t="shared" si="91"/>
        <v>7.2508917954815617</v>
      </c>
      <c r="P727" s="11">
        <f t="shared" si="92"/>
        <v>-100</v>
      </c>
      <c r="Q727" s="11">
        <f t="shared" si="93"/>
        <v>-100</v>
      </c>
      <c r="R727" s="8">
        <v>0</v>
      </c>
      <c r="S727" s="8">
        <v>0</v>
      </c>
      <c r="T727" s="8">
        <v>0</v>
      </c>
      <c r="U727" s="11">
        <f t="shared" si="94"/>
        <v>0</v>
      </c>
      <c r="V727" s="11">
        <f t="shared" si="95"/>
        <v>0</v>
      </c>
      <c r="W727" s="9">
        <v>0</v>
      </c>
      <c r="X727" s="9">
        <v>0</v>
      </c>
    </row>
    <row r="728" spans="1:24" x14ac:dyDescent="0.2">
      <c r="A728" s="7" t="s">
        <v>1252</v>
      </c>
      <c r="B728" s="7" t="s">
        <v>1172</v>
      </c>
      <c r="C728" s="8">
        <v>1</v>
      </c>
      <c r="D728" s="9">
        <v>6</v>
      </c>
      <c r="E728" s="10">
        <v>1200</v>
      </c>
      <c r="F728" s="10">
        <v>0</v>
      </c>
      <c r="G728" s="11">
        <f t="shared" si="88"/>
        <v>0</v>
      </c>
      <c r="H728" s="10">
        <v>0</v>
      </c>
      <c r="I728" s="9">
        <v>6</v>
      </c>
      <c r="J728" s="8">
        <v>0</v>
      </c>
      <c r="K728" s="9">
        <v>0</v>
      </c>
      <c r="L728" s="9">
        <v>0</v>
      </c>
      <c r="M728" s="9">
        <f t="shared" si="89"/>
        <v>0</v>
      </c>
      <c r="N728" s="9">
        <f t="shared" si="90"/>
        <v>5.8325765054294179</v>
      </c>
      <c r="O728" s="9">
        <f t="shared" si="91"/>
        <v>7.2508917954815617</v>
      </c>
      <c r="P728" s="11">
        <f t="shared" si="92"/>
        <v>-100</v>
      </c>
      <c r="Q728" s="11">
        <f t="shared" si="93"/>
        <v>-100</v>
      </c>
      <c r="R728" s="8">
        <v>0</v>
      </c>
      <c r="S728" s="8">
        <v>0</v>
      </c>
      <c r="T728" s="8">
        <v>0</v>
      </c>
      <c r="U728" s="11">
        <f t="shared" si="94"/>
        <v>0</v>
      </c>
      <c r="V728" s="11">
        <f t="shared" si="95"/>
        <v>0</v>
      </c>
      <c r="W728" s="9">
        <v>0</v>
      </c>
      <c r="X728" s="9">
        <v>0</v>
      </c>
    </row>
    <row r="729" spans="1:24" x14ac:dyDescent="0.2">
      <c r="A729" s="7" t="s">
        <v>1252</v>
      </c>
      <c r="B729" s="7" t="s">
        <v>489</v>
      </c>
      <c r="C729" s="8">
        <v>1</v>
      </c>
      <c r="D729" s="9">
        <v>50</v>
      </c>
      <c r="E729" s="10">
        <v>400</v>
      </c>
      <c r="F729" s="10">
        <v>200</v>
      </c>
      <c r="G729" s="11">
        <f t="shared" si="88"/>
        <v>50</v>
      </c>
      <c r="H729" s="10">
        <v>600</v>
      </c>
      <c r="I729" s="9">
        <v>50</v>
      </c>
      <c r="J729" s="8">
        <v>1</v>
      </c>
      <c r="K729" s="9">
        <v>0</v>
      </c>
      <c r="L729" s="9">
        <v>0</v>
      </c>
      <c r="M729" s="9">
        <f t="shared" si="89"/>
        <v>0</v>
      </c>
      <c r="N729" s="9">
        <f t="shared" si="90"/>
        <v>5.8325765054294179</v>
      </c>
      <c r="O729" s="9">
        <f t="shared" si="91"/>
        <v>7.2508917954815617</v>
      </c>
      <c r="P729" s="11">
        <f t="shared" si="92"/>
        <v>-100</v>
      </c>
      <c r="Q729" s="11">
        <f t="shared" si="93"/>
        <v>-100</v>
      </c>
      <c r="R729" s="8">
        <v>0</v>
      </c>
      <c r="S729" s="8">
        <v>0</v>
      </c>
      <c r="T729" s="8">
        <v>0</v>
      </c>
      <c r="U729" s="11">
        <f t="shared" si="94"/>
        <v>0</v>
      </c>
      <c r="V729" s="11">
        <f t="shared" si="95"/>
        <v>0</v>
      </c>
      <c r="W729" s="9">
        <v>9</v>
      </c>
      <c r="X729" s="9">
        <v>10</v>
      </c>
    </row>
    <row r="730" spans="1:24" x14ac:dyDescent="0.2">
      <c r="A730" s="7" t="s">
        <v>1252</v>
      </c>
      <c r="B730" s="7" t="s">
        <v>96</v>
      </c>
      <c r="C730" s="8">
        <v>1</v>
      </c>
      <c r="D730" s="9">
        <v>50</v>
      </c>
      <c r="E730" s="10">
        <v>400</v>
      </c>
      <c r="F730" s="10">
        <v>200</v>
      </c>
      <c r="G730" s="11">
        <f t="shared" si="88"/>
        <v>50</v>
      </c>
      <c r="H730" s="10">
        <v>600</v>
      </c>
      <c r="I730" s="9">
        <v>50</v>
      </c>
      <c r="J730" s="8">
        <v>1</v>
      </c>
      <c r="K730" s="9">
        <v>0</v>
      </c>
      <c r="L730" s="9">
        <v>0</v>
      </c>
      <c r="M730" s="9">
        <f t="shared" si="89"/>
        <v>0</v>
      </c>
      <c r="N730" s="9">
        <f t="shared" si="90"/>
        <v>5.8325765054294179</v>
      </c>
      <c r="O730" s="9">
        <f t="shared" si="91"/>
        <v>7.2508917954815617</v>
      </c>
      <c r="P730" s="11">
        <f t="shared" si="92"/>
        <v>-100</v>
      </c>
      <c r="Q730" s="11">
        <f t="shared" si="93"/>
        <v>-100</v>
      </c>
      <c r="R730" s="8">
        <v>0</v>
      </c>
      <c r="S730" s="8">
        <v>0</v>
      </c>
      <c r="T730" s="8">
        <v>0</v>
      </c>
      <c r="U730" s="11">
        <f t="shared" si="94"/>
        <v>0</v>
      </c>
      <c r="V730" s="11">
        <f t="shared" si="95"/>
        <v>0</v>
      </c>
      <c r="W730" s="9">
        <v>9</v>
      </c>
      <c r="X730" s="9">
        <v>10</v>
      </c>
    </row>
    <row r="731" spans="1:24" x14ac:dyDescent="0.2">
      <c r="A731" s="7" t="s">
        <v>1252</v>
      </c>
      <c r="B731" s="7" t="s">
        <v>1124</v>
      </c>
      <c r="C731" s="8">
        <v>1</v>
      </c>
      <c r="D731" s="9">
        <v>5</v>
      </c>
      <c r="E731" s="10">
        <v>1300</v>
      </c>
      <c r="F731" s="10">
        <v>0</v>
      </c>
      <c r="G731" s="11">
        <f t="shared" si="88"/>
        <v>0</v>
      </c>
      <c r="H731" s="10">
        <v>0</v>
      </c>
      <c r="I731" s="9">
        <v>5</v>
      </c>
      <c r="J731" s="8">
        <v>0</v>
      </c>
      <c r="K731" s="9">
        <v>0</v>
      </c>
      <c r="L731" s="9">
        <v>0</v>
      </c>
      <c r="M731" s="9">
        <f t="shared" si="89"/>
        <v>0</v>
      </c>
      <c r="N731" s="9">
        <f t="shared" si="90"/>
        <v>5.8325765054294179</v>
      </c>
      <c r="O731" s="9">
        <f t="shared" si="91"/>
        <v>7.2508917954815617</v>
      </c>
      <c r="P731" s="11">
        <f t="shared" si="92"/>
        <v>-100</v>
      </c>
      <c r="Q731" s="11">
        <f t="shared" si="93"/>
        <v>-100</v>
      </c>
      <c r="R731" s="8">
        <v>0</v>
      </c>
      <c r="S731" s="8">
        <v>0</v>
      </c>
      <c r="T731" s="8">
        <v>0</v>
      </c>
      <c r="U731" s="11">
        <f t="shared" si="94"/>
        <v>0</v>
      </c>
      <c r="V731" s="11">
        <f t="shared" si="95"/>
        <v>0</v>
      </c>
      <c r="W731" s="9">
        <v>0</v>
      </c>
      <c r="X731" s="9">
        <v>0</v>
      </c>
    </row>
    <row r="732" spans="1:24" x14ac:dyDescent="0.2">
      <c r="A732" s="7" t="s">
        <v>1252</v>
      </c>
      <c r="B732" s="7" t="s">
        <v>1281</v>
      </c>
      <c r="C732" s="8">
        <v>1</v>
      </c>
      <c r="D732" s="9">
        <v>5</v>
      </c>
      <c r="E732" s="10">
        <v>1300</v>
      </c>
      <c r="F732" s="10">
        <v>0</v>
      </c>
      <c r="G732" s="11">
        <f t="shared" si="88"/>
        <v>0</v>
      </c>
      <c r="H732" s="10">
        <v>0</v>
      </c>
      <c r="I732" s="9">
        <v>5</v>
      </c>
      <c r="J732" s="8">
        <v>0</v>
      </c>
      <c r="K732" s="9">
        <v>0</v>
      </c>
      <c r="L732" s="9">
        <v>0</v>
      </c>
      <c r="M732" s="9">
        <f t="shared" si="89"/>
        <v>0</v>
      </c>
      <c r="N732" s="9">
        <f t="shared" si="90"/>
        <v>5.8325765054294179</v>
      </c>
      <c r="O732" s="9">
        <f t="shared" si="91"/>
        <v>7.2508917954815617</v>
      </c>
      <c r="P732" s="11">
        <f t="shared" si="92"/>
        <v>-100</v>
      </c>
      <c r="Q732" s="11">
        <f t="shared" si="93"/>
        <v>-100</v>
      </c>
      <c r="R732" s="8">
        <v>0</v>
      </c>
      <c r="S732" s="8">
        <v>0</v>
      </c>
      <c r="T732" s="8">
        <v>0</v>
      </c>
      <c r="U732" s="11">
        <f t="shared" si="94"/>
        <v>0</v>
      </c>
      <c r="V732" s="11">
        <f t="shared" si="95"/>
        <v>0</v>
      </c>
      <c r="W732" s="9">
        <v>0</v>
      </c>
      <c r="X732" s="9">
        <v>0</v>
      </c>
    </row>
    <row r="733" spans="1:24" x14ac:dyDescent="0.2">
      <c r="A733" s="7" t="s">
        <v>1252</v>
      </c>
      <c r="B733" s="7" t="s">
        <v>436</v>
      </c>
      <c r="C733" s="8">
        <v>1</v>
      </c>
      <c r="D733" s="9">
        <v>8</v>
      </c>
      <c r="E733" s="10">
        <v>1000</v>
      </c>
      <c r="F733" s="10">
        <v>0</v>
      </c>
      <c r="G733" s="11">
        <f t="shared" si="88"/>
        <v>0</v>
      </c>
      <c r="H733" s="10">
        <v>0</v>
      </c>
      <c r="I733" s="9">
        <v>8</v>
      </c>
      <c r="J733" s="8">
        <v>0</v>
      </c>
      <c r="K733" s="9">
        <v>0</v>
      </c>
      <c r="L733" s="9">
        <v>0</v>
      </c>
      <c r="M733" s="9">
        <f t="shared" si="89"/>
        <v>0</v>
      </c>
      <c r="N733" s="9">
        <f t="shared" si="90"/>
        <v>5.8325765054294179</v>
      </c>
      <c r="O733" s="9">
        <f t="shared" si="91"/>
        <v>7.2508917954815617</v>
      </c>
      <c r="P733" s="11">
        <f t="shared" si="92"/>
        <v>-100</v>
      </c>
      <c r="Q733" s="11">
        <f t="shared" si="93"/>
        <v>-100</v>
      </c>
      <c r="R733" s="8">
        <v>0</v>
      </c>
      <c r="S733" s="8">
        <v>0</v>
      </c>
      <c r="T733" s="8">
        <v>0</v>
      </c>
      <c r="U733" s="11">
        <f t="shared" si="94"/>
        <v>0</v>
      </c>
      <c r="V733" s="11">
        <f t="shared" si="95"/>
        <v>0</v>
      </c>
      <c r="W733" s="9">
        <v>0</v>
      </c>
      <c r="X733" s="9">
        <v>0</v>
      </c>
    </row>
    <row r="734" spans="1:24" x14ac:dyDescent="0.2">
      <c r="A734" s="7" t="s">
        <v>1252</v>
      </c>
      <c r="B734" s="7" t="s">
        <v>166</v>
      </c>
      <c r="C734" s="8">
        <v>2</v>
      </c>
      <c r="D734" s="9">
        <v>6.25</v>
      </c>
      <c r="E734" s="10">
        <v>2300</v>
      </c>
      <c r="F734" s="10">
        <v>0</v>
      </c>
      <c r="G734" s="11">
        <f t="shared" si="88"/>
        <v>0</v>
      </c>
      <c r="H734" s="10">
        <v>1300</v>
      </c>
      <c r="I734" s="9">
        <v>6.25</v>
      </c>
      <c r="J734" s="8">
        <v>1</v>
      </c>
      <c r="K734" s="9">
        <v>8.82</v>
      </c>
      <c r="L734" s="9">
        <v>8.82</v>
      </c>
      <c r="M734" s="9">
        <f t="shared" si="89"/>
        <v>6.7846153846153845</v>
      </c>
      <c r="N734" s="9">
        <f t="shared" si="90"/>
        <v>5.8325765054294179</v>
      </c>
      <c r="O734" s="9">
        <f t="shared" si="91"/>
        <v>7.2508917954815617</v>
      </c>
      <c r="P734" s="11">
        <f t="shared" si="92"/>
        <v>16.322784249803401</v>
      </c>
      <c r="Q734" s="11">
        <f t="shared" si="93"/>
        <v>-6.4306077654715565</v>
      </c>
      <c r="R734" s="8">
        <v>0</v>
      </c>
      <c r="S734" s="8">
        <v>0</v>
      </c>
      <c r="T734" s="8">
        <v>1</v>
      </c>
      <c r="U734" s="11">
        <f t="shared" si="94"/>
        <v>0</v>
      </c>
      <c r="V734" s="11">
        <f t="shared" si="95"/>
        <v>100</v>
      </c>
      <c r="W734" s="9">
        <v>3</v>
      </c>
      <c r="X734" s="9">
        <v>9</v>
      </c>
    </row>
    <row r="735" spans="1:24" x14ac:dyDescent="0.2">
      <c r="A735" s="7" t="s">
        <v>1252</v>
      </c>
      <c r="B735" s="7" t="s">
        <v>76</v>
      </c>
      <c r="C735" s="8">
        <v>5</v>
      </c>
      <c r="D735" s="9">
        <v>14.88</v>
      </c>
      <c r="E735" s="10">
        <v>5100</v>
      </c>
      <c r="F735" s="10">
        <v>400</v>
      </c>
      <c r="G735" s="11">
        <f t="shared" si="88"/>
        <v>7.8431372549019605</v>
      </c>
      <c r="H735" s="10">
        <v>2900</v>
      </c>
      <c r="I735" s="9">
        <v>14.88</v>
      </c>
      <c r="J735" s="8">
        <v>3</v>
      </c>
      <c r="K735" s="9">
        <v>0</v>
      </c>
      <c r="L735" s="9">
        <v>0</v>
      </c>
      <c r="M735" s="9">
        <f t="shared" si="89"/>
        <v>0</v>
      </c>
      <c r="N735" s="9">
        <f t="shared" si="90"/>
        <v>5.8325765054294179</v>
      </c>
      <c r="O735" s="9">
        <f t="shared" si="91"/>
        <v>7.2508917954815617</v>
      </c>
      <c r="P735" s="11">
        <f t="shared" si="92"/>
        <v>-100</v>
      </c>
      <c r="Q735" s="11">
        <f t="shared" si="93"/>
        <v>-100</v>
      </c>
      <c r="R735" s="8">
        <v>0</v>
      </c>
      <c r="S735" s="8">
        <v>0</v>
      </c>
      <c r="T735" s="8">
        <v>0</v>
      </c>
      <c r="U735" s="11">
        <f t="shared" si="94"/>
        <v>0</v>
      </c>
      <c r="V735" s="11">
        <f t="shared" si="95"/>
        <v>0</v>
      </c>
      <c r="W735" s="9">
        <v>6.67</v>
      </c>
      <c r="X735" s="9">
        <v>9.33</v>
      </c>
    </row>
    <row r="736" spans="1:24" x14ac:dyDescent="0.2">
      <c r="A736" s="7" t="s">
        <v>1252</v>
      </c>
      <c r="B736" s="7" t="s">
        <v>1284</v>
      </c>
      <c r="C736" s="8">
        <v>1</v>
      </c>
      <c r="D736" s="9">
        <v>1.4</v>
      </c>
      <c r="E736" s="10">
        <v>2200</v>
      </c>
      <c r="F736" s="10">
        <v>0</v>
      </c>
      <c r="G736" s="11">
        <f t="shared" si="88"/>
        <v>0</v>
      </c>
      <c r="H736" s="10">
        <v>0</v>
      </c>
      <c r="I736" s="9">
        <v>1.4</v>
      </c>
      <c r="J736" s="8">
        <v>0</v>
      </c>
      <c r="K736" s="9">
        <v>0</v>
      </c>
      <c r="L736" s="9">
        <v>0</v>
      </c>
      <c r="M736" s="9">
        <f t="shared" si="89"/>
        <v>0</v>
      </c>
      <c r="N736" s="9">
        <f t="shared" si="90"/>
        <v>5.8325765054294179</v>
      </c>
      <c r="O736" s="9">
        <f t="shared" si="91"/>
        <v>7.2508917954815617</v>
      </c>
      <c r="P736" s="11">
        <f t="shared" si="92"/>
        <v>-100</v>
      </c>
      <c r="Q736" s="11">
        <f t="shared" si="93"/>
        <v>-100</v>
      </c>
      <c r="R736" s="8">
        <v>0</v>
      </c>
      <c r="S736" s="8">
        <v>0</v>
      </c>
      <c r="T736" s="8">
        <v>0</v>
      </c>
      <c r="U736" s="11">
        <f t="shared" si="94"/>
        <v>0</v>
      </c>
      <c r="V736" s="11">
        <f t="shared" si="95"/>
        <v>0</v>
      </c>
      <c r="W736" s="9">
        <v>0</v>
      </c>
      <c r="X736" s="9">
        <v>0</v>
      </c>
    </row>
    <row r="737" spans="1:24" x14ac:dyDescent="0.2">
      <c r="A737" s="7" t="s">
        <v>1252</v>
      </c>
      <c r="B737" s="7" t="s">
        <v>334</v>
      </c>
      <c r="C737" s="8">
        <v>1</v>
      </c>
      <c r="D737" s="9">
        <v>3</v>
      </c>
      <c r="E737" s="10">
        <v>1600</v>
      </c>
      <c r="F737" s="10">
        <v>0</v>
      </c>
      <c r="G737" s="11">
        <f t="shared" si="88"/>
        <v>0</v>
      </c>
      <c r="H737" s="10">
        <v>0</v>
      </c>
      <c r="I737" s="9">
        <v>3</v>
      </c>
      <c r="J737" s="8">
        <v>0</v>
      </c>
      <c r="K737" s="9">
        <v>0</v>
      </c>
      <c r="L737" s="9">
        <v>0</v>
      </c>
      <c r="M737" s="9">
        <f t="shared" si="89"/>
        <v>0</v>
      </c>
      <c r="N737" s="9">
        <f t="shared" si="90"/>
        <v>5.8325765054294179</v>
      </c>
      <c r="O737" s="9">
        <f t="shared" si="91"/>
        <v>7.2508917954815617</v>
      </c>
      <c r="P737" s="11">
        <f t="shared" si="92"/>
        <v>-100</v>
      </c>
      <c r="Q737" s="11">
        <f t="shared" si="93"/>
        <v>-100</v>
      </c>
      <c r="R737" s="8">
        <v>0</v>
      </c>
      <c r="S737" s="8">
        <v>0</v>
      </c>
      <c r="T737" s="8">
        <v>0</v>
      </c>
      <c r="U737" s="11">
        <f t="shared" si="94"/>
        <v>0</v>
      </c>
      <c r="V737" s="11">
        <f t="shared" si="95"/>
        <v>0</v>
      </c>
      <c r="W737" s="9">
        <v>0</v>
      </c>
      <c r="X737" s="9">
        <v>0</v>
      </c>
    </row>
    <row r="738" spans="1:24" x14ac:dyDescent="0.2">
      <c r="A738" s="7" t="s">
        <v>1252</v>
      </c>
      <c r="B738" s="7" t="s">
        <v>77</v>
      </c>
      <c r="C738" s="8">
        <v>1</v>
      </c>
      <c r="D738" s="9">
        <v>3</v>
      </c>
      <c r="E738" s="10">
        <v>1600</v>
      </c>
      <c r="F738" s="10">
        <v>0</v>
      </c>
      <c r="G738" s="11">
        <f t="shared" si="88"/>
        <v>0</v>
      </c>
      <c r="H738" s="10">
        <v>0</v>
      </c>
      <c r="I738" s="9">
        <v>3</v>
      </c>
      <c r="J738" s="8">
        <v>0</v>
      </c>
      <c r="K738" s="9">
        <v>0</v>
      </c>
      <c r="L738" s="9">
        <v>0</v>
      </c>
      <c r="M738" s="9">
        <f t="shared" si="89"/>
        <v>0</v>
      </c>
      <c r="N738" s="9">
        <f t="shared" si="90"/>
        <v>5.8325765054294179</v>
      </c>
      <c r="O738" s="9">
        <f t="shared" si="91"/>
        <v>7.2508917954815617</v>
      </c>
      <c r="P738" s="11">
        <f t="shared" si="92"/>
        <v>-100</v>
      </c>
      <c r="Q738" s="11">
        <f t="shared" si="93"/>
        <v>-100</v>
      </c>
      <c r="R738" s="8">
        <v>0</v>
      </c>
      <c r="S738" s="8">
        <v>0</v>
      </c>
      <c r="T738" s="8">
        <v>0</v>
      </c>
      <c r="U738" s="11">
        <f t="shared" si="94"/>
        <v>0</v>
      </c>
      <c r="V738" s="11">
        <f t="shared" si="95"/>
        <v>0</v>
      </c>
      <c r="W738" s="9">
        <v>0</v>
      </c>
      <c r="X738" s="9">
        <v>0</v>
      </c>
    </row>
    <row r="739" spans="1:24" x14ac:dyDescent="0.2">
      <c r="A739" s="7" t="s">
        <v>1252</v>
      </c>
      <c r="B739" s="7" t="s">
        <v>354</v>
      </c>
      <c r="C739" s="8">
        <v>2</v>
      </c>
      <c r="D739" s="9">
        <v>9.75</v>
      </c>
      <c r="E739" s="10">
        <v>2100</v>
      </c>
      <c r="F739" s="10">
        <v>0</v>
      </c>
      <c r="G739" s="11">
        <f t="shared" si="88"/>
        <v>0</v>
      </c>
      <c r="H739" s="10">
        <v>0</v>
      </c>
      <c r="I739" s="9">
        <v>9.75</v>
      </c>
      <c r="J739" s="8">
        <v>0</v>
      </c>
      <c r="K739" s="9">
        <v>0</v>
      </c>
      <c r="L739" s="9">
        <v>0</v>
      </c>
      <c r="M739" s="9">
        <f t="shared" si="89"/>
        <v>0</v>
      </c>
      <c r="N739" s="9">
        <f t="shared" si="90"/>
        <v>5.8325765054294179</v>
      </c>
      <c r="O739" s="9">
        <f t="shared" si="91"/>
        <v>7.2508917954815617</v>
      </c>
      <c r="P739" s="11">
        <f t="shared" si="92"/>
        <v>-100</v>
      </c>
      <c r="Q739" s="11">
        <f t="shared" si="93"/>
        <v>-100</v>
      </c>
      <c r="R739" s="8">
        <v>0</v>
      </c>
      <c r="S739" s="8">
        <v>0</v>
      </c>
      <c r="T739" s="8">
        <v>0</v>
      </c>
      <c r="U739" s="11">
        <f t="shared" si="94"/>
        <v>0</v>
      </c>
      <c r="V739" s="11">
        <f t="shared" si="95"/>
        <v>0</v>
      </c>
      <c r="W739" s="9">
        <v>0</v>
      </c>
      <c r="X739" s="9">
        <v>0</v>
      </c>
    </row>
    <row r="740" spans="1:24" x14ac:dyDescent="0.2">
      <c r="A740" s="7" t="s">
        <v>1252</v>
      </c>
      <c r="B740" s="7" t="s">
        <v>699</v>
      </c>
      <c r="C740" s="8">
        <v>1</v>
      </c>
      <c r="D740" s="9">
        <v>4.5</v>
      </c>
      <c r="E740" s="10">
        <v>1300</v>
      </c>
      <c r="F740" s="10">
        <v>0</v>
      </c>
      <c r="G740" s="11">
        <f t="shared" si="88"/>
        <v>0</v>
      </c>
      <c r="H740" s="10">
        <v>0</v>
      </c>
      <c r="I740" s="9">
        <v>4.5</v>
      </c>
      <c r="J740" s="8">
        <v>0</v>
      </c>
      <c r="K740" s="9">
        <v>0</v>
      </c>
      <c r="L740" s="9">
        <v>0</v>
      </c>
      <c r="M740" s="9">
        <f t="shared" si="89"/>
        <v>0</v>
      </c>
      <c r="N740" s="9">
        <f t="shared" si="90"/>
        <v>5.8325765054294179</v>
      </c>
      <c r="O740" s="9">
        <f t="shared" si="91"/>
        <v>7.2508917954815617</v>
      </c>
      <c r="P740" s="11">
        <f t="shared" si="92"/>
        <v>-100</v>
      </c>
      <c r="Q740" s="11">
        <f t="shared" si="93"/>
        <v>-100</v>
      </c>
      <c r="R740" s="8">
        <v>0</v>
      </c>
      <c r="S740" s="8">
        <v>0</v>
      </c>
      <c r="T740" s="8">
        <v>0</v>
      </c>
      <c r="U740" s="11">
        <f t="shared" si="94"/>
        <v>0</v>
      </c>
      <c r="V740" s="11">
        <f t="shared" si="95"/>
        <v>0</v>
      </c>
      <c r="W740" s="9">
        <v>0</v>
      </c>
      <c r="X740" s="9">
        <v>0</v>
      </c>
    </row>
    <row r="741" spans="1:24" x14ac:dyDescent="0.2">
      <c r="A741" s="7" t="s">
        <v>1252</v>
      </c>
      <c r="B741" s="7" t="s">
        <v>342</v>
      </c>
      <c r="C741" s="8">
        <v>1</v>
      </c>
      <c r="D741" s="9">
        <v>15</v>
      </c>
      <c r="E741" s="10">
        <v>800</v>
      </c>
      <c r="F741" s="10">
        <v>0</v>
      </c>
      <c r="G741" s="11">
        <f t="shared" si="88"/>
        <v>0</v>
      </c>
      <c r="H741" s="10">
        <v>800</v>
      </c>
      <c r="I741" s="9">
        <v>15</v>
      </c>
      <c r="J741" s="8">
        <v>1</v>
      </c>
      <c r="K741" s="9">
        <v>9.3800000000000008</v>
      </c>
      <c r="L741" s="9">
        <v>9.3800000000000008</v>
      </c>
      <c r="M741" s="9">
        <f t="shared" si="89"/>
        <v>11.725000000000001</v>
      </c>
      <c r="N741" s="9">
        <f t="shared" si="90"/>
        <v>5.8325765054294179</v>
      </c>
      <c r="O741" s="9">
        <f t="shared" si="91"/>
        <v>7.2508917954815617</v>
      </c>
      <c r="P741" s="11">
        <f t="shared" si="92"/>
        <v>101.02608151106899</v>
      </c>
      <c r="Q741" s="11">
        <f t="shared" si="93"/>
        <v>61.704247294195014</v>
      </c>
      <c r="R741" s="8">
        <v>0</v>
      </c>
      <c r="S741" s="8">
        <v>0</v>
      </c>
      <c r="T741" s="8">
        <v>1</v>
      </c>
      <c r="U741" s="11">
        <f t="shared" si="94"/>
        <v>0</v>
      </c>
      <c r="V741" s="11">
        <f t="shared" si="95"/>
        <v>100</v>
      </c>
      <c r="W741" s="9">
        <v>3</v>
      </c>
      <c r="X741" s="9">
        <v>5</v>
      </c>
    </row>
    <row r="742" spans="1:24" x14ac:dyDescent="0.2">
      <c r="A742" s="7" t="s">
        <v>1252</v>
      </c>
      <c r="B742" s="7" t="s">
        <v>150</v>
      </c>
      <c r="C742" s="8">
        <v>3</v>
      </c>
      <c r="D742" s="9">
        <v>11.67</v>
      </c>
      <c r="E742" s="10">
        <v>2600</v>
      </c>
      <c r="F742" s="10">
        <v>600</v>
      </c>
      <c r="G742" s="11">
        <f t="shared" si="88"/>
        <v>23.076923076923077</v>
      </c>
      <c r="H742" s="10">
        <v>3200</v>
      </c>
      <c r="I742" s="9">
        <v>11.67</v>
      </c>
      <c r="J742" s="8">
        <v>3</v>
      </c>
      <c r="K742" s="9">
        <v>9.3800000000000008</v>
      </c>
      <c r="L742" s="9">
        <v>9.3800000000000008</v>
      </c>
      <c r="M742" s="9">
        <f t="shared" si="89"/>
        <v>2.9312500000000004</v>
      </c>
      <c r="N742" s="9">
        <f t="shared" si="90"/>
        <v>5.8325765054294179</v>
      </c>
      <c r="O742" s="9">
        <f t="shared" si="91"/>
        <v>7.2508917954815617</v>
      </c>
      <c r="P742" s="11">
        <f t="shared" si="92"/>
        <v>-49.743479622232748</v>
      </c>
      <c r="Q742" s="11">
        <f t="shared" si="93"/>
        <v>-59.57393817645125</v>
      </c>
      <c r="R742" s="8">
        <v>0</v>
      </c>
      <c r="S742" s="8">
        <v>0</v>
      </c>
      <c r="T742" s="8">
        <v>1</v>
      </c>
      <c r="U742" s="11">
        <f t="shared" si="94"/>
        <v>0</v>
      </c>
      <c r="V742" s="11">
        <f t="shared" si="95"/>
        <v>33.333333333333329</v>
      </c>
      <c r="W742" s="9">
        <v>5</v>
      </c>
      <c r="X742" s="9">
        <v>8.67</v>
      </c>
    </row>
    <row r="743" spans="1:24" x14ac:dyDescent="0.2">
      <c r="A743" s="7" t="s">
        <v>1252</v>
      </c>
      <c r="B743" s="7" t="s">
        <v>670</v>
      </c>
      <c r="C743" s="8">
        <v>1</v>
      </c>
      <c r="D743" s="9">
        <v>4</v>
      </c>
      <c r="E743" s="10">
        <v>1400</v>
      </c>
      <c r="F743" s="10">
        <v>200</v>
      </c>
      <c r="G743" s="11">
        <f t="shared" si="88"/>
        <v>14.285714285714285</v>
      </c>
      <c r="H743" s="10">
        <v>1600</v>
      </c>
      <c r="I743" s="9">
        <v>4</v>
      </c>
      <c r="J743" s="8">
        <v>1</v>
      </c>
      <c r="K743" s="9">
        <v>38.68</v>
      </c>
      <c r="L743" s="9">
        <v>38.68</v>
      </c>
      <c r="M743" s="9">
        <f t="shared" si="89"/>
        <v>24.174999999999997</v>
      </c>
      <c r="N743" s="9">
        <f t="shared" si="90"/>
        <v>5.8325765054294179</v>
      </c>
      <c r="O743" s="9">
        <f t="shared" si="91"/>
        <v>7.2508917954815617</v>
      </c>
      <c r="P743" s="11">
        <f t="shared" si="92"/>
        <v>314.48234716674557</v>
      </c>
      <c r="Q743" s="11">
        <f t="shared" si="93"/>
        <v>233.40726467694361</v>
      </c>
      <c r="R743" s="8">
        <v>1</v>
      </c>
      <c r="S743" s="8">
        <v>1</v>
      </c>
      <c r="T743" s="8">
        <v>1</v>
      </c>
      <c r="U743" s="11">
        <f t="shared" si="94"/>
        <v>100</v>
      </c>
      <c r="V743" s="11">
        <f t="shared" si="95"/>
        <v>300</v>
      </c>
      <c r="W743" s="9">
        <v>1</v>
      </c>
      <c r="X743" s="9">
        <v>5</v>
      </c>
    </row>
    <row r="744" spans="1:24" x14ac:dyDescent="0.2">
      <c r="A744" s="7" t="s">
        <v>1252</v>
      </c>
      <c r="B744" s="7" t="s">
        <v>212</v>
      </c>
      <c r="C744" s="8">
        <v>1</v>
      </c>
      <c r="D744" s="9">
        <v>3</v>
      </c>
      <c r="E744" s="10">
        <v>1600</v>
      </c>
      <c r="F744" s="10">
        <v>300</v>
      </c>
      <c r="G744" s="11">
        <f t="shared" si="88"/>
        <v>18.75</v>
      </c>
      <c r="H744" s="10">
        <v>1900</v>
      </c>
      <c r="I744" s="9">
        <v>3</v>
      </c>
      <c r="J744" s="8">
        <v>1</v>
      </c>
      <c r="K744" s="9">
        <v>0</v>
      </c>
      <c r="L744" s="9">
        <v>0</v>
      </c>
      <c r="M744" s="9">
        <f t="shared" si="89"/>
        <v>0</v>
      </c>
      <c r="N744" s="9">
        <f t="shared" si="90"/>
        <v>5.8325765054294179</v>
      </c>
      <c r="O744" s="9">
        <f t="shared" si="91"/>
        <v>7.2508917954815617</v>
      </c>
      <c r="P744" s="11">
        <f t="shared" si="92"/>
        <v>-100</v>
      </c>
      <c r="Q744" s="11">
        <f t="shared" si="93"/>
        <v>-100</v>
      </c>
      <c r="R744" s="8">
        <v>0</v>
      </c>
      <c r="S744" s="8">
        <v>0</v>
      </c>
      <c r="T744" s="8">
        <v>0</v>
      </c>
      <c r="U744" s="11">
        <f t="shared" si="94"/>
        <v>0</v>
      </c>
      <c r="V744" s="11">
        <f t="shared" si="95"/>
        <v>0</v>
      </c>
      <c r="W744" s="9">
        <v>5</v>
      </c>
      <c r="X744" s="9">
        <v>5</v>
      </c>
    </row>
    <row r="745" spans="1:24" x14ac:dyDescent="0.2">
      <c r="A745" s="7" t="s">
        <v>1252</v>
      </c>
      <c r="B745" s="7" t="s">
        <v>1291</v>
      </c>
      <c r="C745" s="8">
        <v>1</v>
      </c>
      <c r="D745" s="9">
        <v>4</v>
      </c>
      <c r="E745" s="10">
        <v>1400</v>
      </c>
      <c r="F745" s="10">
        <v>200</v>
      </c>
      <c r="G745" s="11">
        <f t="shared" si="88"/>
        <v>14.285714285714285</v>
      </c>
      <c r="H745" s="10">
        <v>1600</v>
      </c>
      <c r="I745" s="9">
        <v>4</v>
      </c>
      <c r="J745" s="8">
        <v>1</v>
      </c>
      <c r="K745" s="9">
        <v>0</v>
      </c>
      <c r="L745" s="9">
        <v>0</v>
      </c>
      <c r="M745" s="9">
        <f t="shared" si="89"/>
        <v>0</v>
      </c>
      <c r="N745" s="9">
        <f t="shared" si="90"/>
        <v>5.8325765054294179</v>
      </c>
      <c r="O745" s="9">
        <f t="shared" si="91"/>
        <v>7.2508917954815617</v>
      </c>
      <c r="P745" s="11">
        <f t="shared" si="92"/>
        <v>-100</v>
      </c>
      <c r="Q745" s="11">
        <f t="shared" si="93"/>
        <v>-100</v>
      </c>
      <c r="R745" s="8">
        <v>0</v>
      </c>
      <c r="S745" s="8">
        <v>0</v>
      </c>
      <c r="T745" s="8">
        <v>0</v>
      </c>
      <c r="U745" s="11">
        <f t="shared" si="94"/>
        <v>0</v>
      </c>
      <c r="V745" s="11">
        <f t="shared" si="95"/>
        <v>0</v>
      </c>
      <c r="W745" s="9">
        <v>4</v>
      </c>
      <c r="X745" s="9">
        <v>5</v>
      </c>
    </row>
    <row r="746" spans="1:24" x14ac:dyDescent="0.2">
      <c r="A746" s="7" t="s">
        <v>1252</v>
      </c>
      <c r="B746" s="7" t="s">
        <v>178</v>
      </c>
      <c r="C746" s="8">
        <v>4</v>
      </c>
      <c r="D746" s="9">
        <v>10.119999999999999</v>
      </c>
      <c r="E746" s="10">
        <v>4200</v>
      </c>
      <c r="F746" s="10">
        <v>500</v>
      </c>
      <c r="G746" s="11">
        <f t="shared" si="88"/>
        <v>11.904761904761903</v>
      </c>
      <c r="H746" s="10">
        <v>3900</v>
      </c>
      <c r="I746" s="9">
        <v>10.119999999999999</v>
      </c>
      <c r="J746" s="8">
        <v>3</v>
      </c>
      <c r="K746" s="9">
        <v>47.15</v>
      </c>
      <c r="L746" s="9">
        <v>47.15</v>
      </c>
      <c r="M746" s="9">
        <f t="shared" si="89"/>
        <v>12.089743589743589</v>
      </c>
      <c r="N746" s="9">
        <f t="shared" si="90"/>
        <v>5.8325765054294179</v>
      </c>
      <c r="O746" s="9">
        <f t="shared" si="91"/>
        <v>7.2508917954815617</v>
      </c>
      <c r="P746" s="11">
        <f t="shared" si="92"/>
        <v>107.27964011255595</v>
      </c>
      <c r="Q746" s="11">
        <f t="shared" si="93"/>
        <v>66.734574597808617</v>
      </c>
      <c r="R746" s="8">
        <v>1</v>
      </c>
      <c r="S746" s="8">
        <v>1</v>
      </c>
      <c r="T746" s="8">
        <v>1</v>
      </c>
      <c r="U746" s="11">
        <f t="shared" si="94"/>
        <v>33.333333333333329</v>
      </c>
      <c r="V746" s="11">
        <f t="shared" si="95"/>
        <v>100</v>
      </c>
      <c r="W746" s="9">
        <v>4</v>
      </c>
      <c r="X746" s="9">
        <v>10</v>
      </c>
    </row>
    <row r="747" spans="1:24" x14ac:dyDescent="0.2">
      <c r="A747" s="7" t="s">
        <v>1252</v>
      </c>
      <c r="B747" s="7" t="s">
        <v>1293</v>
      </c>
      <c r="C747" s="8">
        <v>1</v>
      </c>
      <c r="D747" s="9">
        <v>12</v>
      </c>
      <c r="E747" s="10">
        <v>800</v>
      </c>
      <c r="F747" s="10">
        <v>0</v>
      </c>
      <c r="G747" s="11">
        <f t="shared" si="88"/>
        <v>0</v>
      </c>
      <c r="H747" s="10">
        <v>0</v>
      </c>
      <c r="I747" s="9">
        <v>12</v>
      </c>
      <c r="J747" s="8">
        <v>0</v>
      </c>
      <c r="K747" s="9">
        <v>0</v>
      </c>
      <c r="L747" s="9">
        <v>0</v>
      </c>
      <c r="M747" s="9">
        <f t="shared" si="89"/>
        <v>0</v>
      </c>
      <c r="N747" s="9">
        <f t="shared" si="90"/>
        <v>5.8325765054294179</v>
      </c>
      <c r="O747" s="9">
        <f t="shared" si="91"/>
        <v>7.2508917954815617</v>
      </c>
      <c r="P747" s="11">
        <f t="shared" si="92"/>
        <v>-100</v>
      </c>
      <c r="Q747" s="11">
        <f t="shared" si="93"/>
        <v>-100</v>
      </c>
      <c r="R747" s="8">
        <v>0</v>
      </c>
      <c r="S747" s="8">
        <v>0</v>
      </c>
      <c r="T747" s="8">
        <v>0</v>
      </c>
      <c r="U747" s="11">
        <f t="shared" si="94"/>
        <v>0</v>
      </c>
      <c r="V747" s="11">
        <f t="shared" si="95"/>
        <v>0</v>
      </c>
      <c r="W747" s="9">
        <v>0</v>
      </c>
      <c r="X747" s="9">
        <v>0</v>
      </c>
    </row>
    <row r="748" spans="1:24" x14ac:dyDescent="0.2">
      <c r="A748" s="7" t="s">
        <v>1252</v>
      </c>
      <c r="B748" s="7" t="s">
        <v>1296</v>
      </c>
      <c r="C748" s="8">
        <v>1</v>
      </c>
      <c r="D748" s="9">
        <v>6</v>
      </c>
      <c r="E748" s="10">
        <v>1200</v>
      </c>
      <c r="F748" s="10">
        <v>0</v>
      </c>
      <c r="G748" s="11">
        <f t="shared" si="88"/>
        <v>0</v>
      </c>
      <c r="H748" s="10">
        <v>0</v>
      </c>
      <c r="I748" s="9">
        <v>6</v>
      </c>
      <c r="J748" s="8">
        <v>0</v>
      </c>
      <c r="K748" s="9">
        <v>0</v>
      </c>
      <c r="L748" s="9">
        <v>0</v>
      </c>
      <c r="M748" s="9">
        <f t="shared" si="89"/>
        <v>0</v>
      </c>
      <c r="N748" s="9">
        <f t="shared" si="90"/>
        <v>5.8325765054294179</v>
      </c>
      <c r="O748" s="9">
        <f t="shared" si="91"/>
        <v>7.2508917954815617</v>
      </c>
      <c r="P748" s="11">
        <f t="shared" si="92"/>
        <v>-100</v>
      </c>
      <c r="Q748" s="11">
        <f t="shared" si="93"/>
        <v>-100</v>
      </c>
      <c r="R748" s="8">
        <v>0</v>
      </c>
      <c r="S748" s="8">
        <v>0</v>
      </c>
      <c r="T748" s="8">
        <v>0</v>
      </c>
      <c r="U748" s="11">
        <f t="shared" si="94"/>
        <v>0</v>
      </c>
      <c r="V748" s="11">
        <f t="shared" si="95"/>
        <v>0</v>
      </c>
      <c r="W748" s="9">
        <v>0</v>
      </c>
      <c r="X748" s="9">
        <v>0</v>
      </c>
    </row>
    <row r="749" spans="1:24" x14ac:dyDescent="0.2">
      <c r="A749" s="7" t="s">
        <v>1252</v>
      </c>
      <c r="B749" s="7" t="s">
        <v>1297</v>
      </c>
      <c r="C749" s="8">
        <v>1</v>
      </c>
      <c r="D749" s="9">
        <v>6</v>
      </c>
      <c r="E749" s="10">
        <v>1200</v>
      </c>
      <c r="F749" s="10">
        <v>0</v>
      </c>
      <c r="G749" s="11">
        <f t="shared" si="88"/>
        <v>0</v>
      </c>
      <c r="H749" s="10">
        <v>0</v>
      </c>
      <c r="I749" s="9">
        <v>6</v>
      </c>
      <c r="J749" s="8">
        <v>0</v>
      </c>
      <c r="K749" s="9">
        <v>0</v>
      </c>
      <c r="L749" s="9">
        <v>0</v>
      </c>
      <c r="M749" s="9">
        <f t="shared" si="89"/>
        <v>0</v>
      </c>
      <c r="N749" s="9">
        <f t="shared" si="90"/>
        <v>5.8325765054294179</v>
      </c>
      <c r="O749" s="9">
        <f t="shared" si="91"/>
        <v>7.2508917954815617</v>
      </c>
      <c r="P749" s="11">
        <f t="shared" si="92"/>
        <v>-100</v>
      </c>
      <c r="Q749" s="11">
        <f t="shared" si="93"/>
        <v>-100</v>
      </c>
      <c r="R749" s="8">
        <v>0</v>
      </c>
      <c r="S749" s="8">
        <v>0</v>
      </c>
      <c r="T749" s="8">
        <v>0</v>
      </c>
      <c r="U749" s="11">
        <f t="shared" si="94"/>
        <v>0</v>
      </c>
      <c r="V749" s="11">
        <f t="shared" si="95"/>
        <v>0</v>
      </c>
      <c r="W749" s="9">
        <v>0</v>
      </c>
      <c r="X749" s="9">
        <v>0</v>
      </c>
    </row>
    <row r="750" spans="1:24" x14ac:dyDescent="0.2">
      <c r="A750" s="7" t="s">
        <v>1252</v>
      </c>
      <c r="B750" s="7" t="s">
        <v>303</v>
      </c>
      <c r="C750" s="8">
        <v>2</v>
      </c>
      <c r="D750" s="9">
        <v>7</v>
      </c>
      <c r="E750" s="10">
        <v>2700</v>
      </c>
      <c r="F750" s="10">
        <v>400</v>
      </c>
      <c r="G750" s="11">
        <f t="shared" si="88"/>
        <v>14.814814814814813</v>
      </c>
      <c r="H750" s="10">
        <v>3100</v>
      </c>
      <c r="I750" s="9">
        <v>7</v>
      </c>
      <c r="J750" s="8">
        <v>2</v>
      </c>
      <c r="K750" s="9">
        <v>17</v>
      </c>
      <c r="L750" s="9">
        <v>17</v>
      </c>
      <c r="M750" s="9">
        <f t="shared" si="89"/>
        <v>5.4838709677419351</v>
      </c>
      <c r="N750" s="9">
        <f t="shared" si="90"/>
        <v>5.8325765054294179</v>
      </c>
      <c r="O750" s="9">
        <f t="shared" si="91"/>
        <v>7.2508917954815617</v>
      </c>
      <c r="P750" s="11">
        <f t="shared" si="92"/>
        <v>-5.9785848906204739</v>
      </c>
      <c r="Q750" s="11">
        <f t="shared" si="93"/>
        <v>-24.369703445867952</v>
      </c>
      <c r="R750" s="8">
        <v>0</v>
      </c>
      <c r="S750" s="8">
        <v>1</v>
      </c>
      <c r="T750" s="8">
        <v>1</v>
      </c>
      <c r="U750" s="11">
        <f t="shared" si="94"/>
        <v>0</v>
      </c>
      <c r="V750" s="11">
        <f t="shared" si="95"/>
        <v>100</v>
      </c>
      <c r="W750" s="9">
        <v>4.5</v>
      </c>
      <c r="X750" s="9">
        <v>6.5</v>
      </c>
    </row>
    <row r="751" spans="1:24" x14ac:dyDescent="0.2">
      <c r="A751" s="7" t="s">
        <v>1252</v>
      </c>
      <c r="B751" s="7" t="s">
        <v>695</v>
      </c>
      <c r="C751" s="8">
        <v>2</v>
      </c>
      <c r="D751" s="9">
        <v>7.75</v>
      </c>
      <c r="E751" s="10">
        <v>2300</v>
      </c>
      <c r="F751" s="10">
        <v>200</v>
      </c>
      <c r="G751" s="11">
        <f t="shared" si="88"/>
        <v>8.695652173913043</v>
      </c>
      <c r="H751" s="10">
        <v>2500</v>
      </c>
      <c r="I751" s="9">
        <v>7.75</v>
      </c>
      <c r="J751" s="8">
        <v>2</v>
      </c>
      <c r="K751" s="9">
        <v>43.3</v>
      </c>
      <c r="L751" s="9">
        <v>43.3</v>
      </c>
      <c r="M751" s="9">
        <f t="shared" si="89"/>
        <v>17.32</v>
      </c>
      <c r="N751" s="9">
        <f t="shared" si="90"/>
        <v>5.8325765054294179</v>
      </c>
      <c r="O751" s="9">
        <f t="shared" si="91"/>
        <v>7.2508917954815617</v>
      </c>
      <c r="P751" s="11">
        <f t="shared" si="92"/>
        <v>196.9528129442827</v>
      </c>
      <c r="Q751" s="11">
        <f t="shared" si="93"/>
        <v>138.86716956379169</v>
      </c>
      <c r="R751" s="8">
        <v>1</v>
      </c>
      <c r="S751" s="8">
        <v>1</v>
      </c>
      <c r="T751" s="8">
        <v>1</v>
      </c>
      <c r="U751" s="11">
        <f t="shared" si="94"/>
        <v>50</v>
      </c>
      <c r="V751" s="11">
        <f t="shared" si="95"/>
        <v>150</v>
      </c>
      <c r="W751" s="9">
        <v>5</v>
      </c>
      <c r="X751" s="9">
        <v>10.5</v>
      </c>
    </row>
    <row r="752" spans="1:24" x14ac:dyDescent="0.2">
      <c r="A752" s="7" t="s">
        <v>1252</v>
      </c>
      <c r="B752" s="7" t="s">
        <v>1300</v>
      </c>
      <c r="C752" s="8">
        <v>1</v>
      </c>
      <c r="D752" s="9">
        <v>12</v>
      </c>
      <c r="E752" s="10">
        <v>800</v>
      </c>
      <c r="F752" s="10">
        <v>200</v>
      </c>
      <c r="G752" s="11">
        <f t="shared" si="88"/>
        <v>25</v>
      </c>
      <c r="H752" s="10">
        <v>1000</v>
      </c>
      <c r="I752" s="9">
        <v>12</v>
      </c>
      <c r="J752" s="8">
        <v>1</v>
      </c>
      <c r="K752" s="9">
        <v>0</v>
      </c>
      <c r="L752" s="9">
        <v>0</v>
      </c>
      <c r="M752" s="9">
        <f t="shared" si="89"/>
        <v>0</v>
      </c>
      <c r="N752" s="9">
        <f t="shared" si="90"/>
        <v>5.8325765054294179</v>
      </c>
      <c r="O752" s="9">
        <f t="shared" si="91"/>
        <v>7.2508917954815617</v>
      </c>
      <c r="P752" s="11">
        <f t="shared" si="92"/>
        <v>-100</v>
      </c>
      <c r="Q752" s="11">
        <f t="shared" si="93"/>
        <v>-100</v>
      </c>
      <c r="R752" s="8">
        <v>0</v>
      </c>
      <c r="S752" s="8">
        <v>0</v>
      </c>
      <c r="T752" s="8">
        <v>0</v>
      </c>
      <c r="U752" s="11">
        <f t="shared" si="94"/>
        <v>0</v>
      </c>
      <c r="V752" s="11">
        <f t="shared" si="95"/>
        <v>0</v>
      </c>
      <c r="W752" s="9">
        <v>9</v>
      </c>
      <c r="X752" s="9">
        <v>12</v>
      </c>
    </row>
    <row r="753" spans="1:24" x14ac:dyDescent="0.2">
      <c r="A753" s="7" t="s">
        <v>1252</v>
      </c>
      <c r="B753" s="7" t="s">
        <v>244</v>
      </c>
      <c r="C753" s="8">
        <v>1</v>
      </c>
      <c r="D753" s="9">
        <v>15</v>
      </c>
      <c r="E753" s="10">
        <v>800</v>
      </c>
      <c r="F753" s="10">
        <v>100</v>
      </c>
      <c r="G753" s="11">
        <f t="shared" si="88"/>
        <v>12.5</v>
      </c>
      <c r="H753" s="10">
        <v>900</v>
      </c>
      <c r="I753" s="9">
        <v>15</v>
      </c>
      <c r="J753" s="8">
        <v>1</v>
      </c>
      <c r="K753" s="9">
        <v>0</v>
      </c>
      <c r="L753" s="9">
        <v>0</v>
      </c>
      <c r="M753" s="9">
        <f t="shared" si="89"/>
        <v>0</v>
      </c>
      <c r="N753" s="9">
        <f t="shared" si="90"/>
        <v>5.8325765054294179</v>
      </c>
      <c r="O753" s="9">
        <f t="shared" si="91"/>
        <v>7.2508917954815617</v>
      </c>
      <c r="P753" s="11">
        <f t="shared" si="92"/>
        <v>-100</v>
      </c>
      <c r="Q753" s="11">
        <f t="shared" si="93"/>
        <v>-100</v>
      </c>
      <c r="R753" s="8">
        <v>0</v>
      </c>
      <c r="S753" s="8">
        <v>0</v>
      </c>
      <c r="T753" s="8">
        <v>0</v>
      </c>
      <c r="U753" s="11">
        <f t="shared" si="94"/>
        <v>0</v>
      </c>
      <c r="V753" s="11">
        <f t="shared" si="95"/>
        <v>0</v>
      </c>
      <c r="W753" s="9">
        <v>11</v>
      </c>
      <c r="X753" s="9">
        <v>12</v>
      </c>
    </row>
    <row r="754" spans="1:24" x14ac:dyDescent="0.2">
      <c r="A754" s="7" t="s">
        <v>1252</v>
      </c>
      <c r="B754" s="7" t="s">
        <v>406</v>
      </c>
      <c r="C754" s="8">
        <v>1</v>
      </c>
      <c r="D754" s="9">
        <v>15</v>
      </c>
      <c r="E754" s="10">
        <v>800</v>
      </c>
      <c r="F754" s="10">
        <v>100</v>
      </c>
      <c r="G754" s="11">
        <f t="shared" si="88"/>
        <v>12.5</v>
      </c>
      <c r="H754" s="10">
        <v>900</v>
      </c>
      <c r="I754" s="9">
        <v>15</v>
      </c>
      <c r="J754" s="8">
        <v>1</v>
      </c>
      <c r="K754" s="9">
        <v>0</v>
      </c>
      <c r="L754" s="9">
        <v>0</v>
      </c>
      <c r="M754" s="9">
        <f t="shared" si="89"/>
        <v>0</v>
      </c>
      <c r="N754" s="9">
        <f t="shared" si="90"/>
        <v>5.8325765054294179</v>
      </c>
      <c r="O754" s="9">
        <f t="shared" si="91"/>
        <v>7.2508917954815617</v>
      </c>
      <c r="P754" s="11">
        <f t="shared" si="92"/>
        <v>-100</v>
      </c>
      <c r="Q754" s="11">
        <f t="shared" si="93"/>
        <v>-100</v>
      </c>
      <c r="R754" s="8">
        <v>0</v>
      </c>
      <c r="S754" s="8">
        <v>0</v>
      </c>
      <c r="T754" s="8">
        <v>0</v>
      </c>
      <c r="U754" s="11">
        <f t="shared" si="94"/>
        <v>0</v>
      </c>
      <c r="V754" s="11">
        <f t="shared" si="95"/>
        <v>0</v>
      </c>
      <c r="W754" s="9">
        <v>11</v>
      </c>
      <c r="X754" s="9">
        <v>12</v>
      </c>
    </row>
    <row r="755" spans="1:24" x14ac:dyDescent="0.2">
      <c r="A755" s="7" t="s">
        <v>1252</v>
      </c>
      <c r="B755" s="7" t="s">
        <v>993</v>
      </c>
      <c r="C755" s="8">
        <v>2</v>
      </c>
      <c r="D755" s="9">
        <v>11.5</v>
      </c>
      <c r="E755" s="10">
        <v>1800</v>
      </c>
      <c r="F755" s="10">
        <v>400</v>
      </c>
      <c r="G755" s="11">
        <f t="shared" si="88"/>
        <v>22.222222222222221</v>
      </c>
      <c r="H755" s="10">
        <v>2200</v>
      </c>
      <c r="I755" s="9">
        <v>11.5</v>
      </c>
      <c r="J755" s="8">
        <v>2</v>
      </c>
      <c r="K755" s="9">
        <v>7.63</v>
      </c>
      <c r="L755" s="9">
        <v>7.63</v>
      </c>
      <c r="M755" s="9">
        <f t="shared" si="89"/>
        <v>3.4681818181818183</v>
      </c>
      <c r="N755" s="9">
        <f t="shared" si="90"/>
        <v>5.8325765054294179</v>
      </c>
      <c r="O755" s="9">
        <f t="shared" si="91"/>
        <v>7.2508917954815617</v>
      </c>
      <c r="P755" s="11">
        <f t="shared" si="92"/>
        <v>-40.537739797268607</v>
      </c>
      <c r="Q755" s="11">
        <f t="shared" si="93"/>
        <v>-52.168892930618036</v>
      </c>
      <c r="R755" s="8">
        <v>0</v>
      </c>
      <c r="S755" s="8">
        <v>0</v>
      </c>
      <c r="T755" s="8">
        <v>1</v>
      </c>
      <c r="U755" s="11">
        <f t="shared" si="94"/>
        <v>0</v>
      </c>
      <c r="V755" s="11">
        <f t="shared" si="95"/>
        <v>50</v>
      </c>
      <c r="W755" s="9">
        <v>3.5</v>
      </c>
      <c r="X755" s="9">
        <v>12</v>
      </c>
    </row>
    <row r="756" spans="1:24" x14ac:dyDescent="0.2">
      <c r="A756" s="7" t="s">
        <v>1252</v>
      </c>
      <c r="B756" s="7" t="s">
        <v>279</v>
      </c>
      <c r="C756" s="8">
        <v>4</v>
      </c>
      <c r="D756" s="9">
        <v>11.75</v>
      </c>
      <c r="E756" s="10">
        <v>3400</v>
      </c>
      <c r="F756" s="10">
        <v>600</v>
      </c>
      <c r="G756" s="11">
        <f t="shared" si="88"/>
        <v>17.647058823529413</v>
      </c>
      <c r="H756" s="10">
        <v>4000</v>
      </c>
      <c r="I756" s="9">
        <v>11.75</v>
      </c>
      <c r="J756" s="8">
        <v>4</v>
      </c>
      <c r="K756" s="9">
        <v>0</v>
      </c>
      <c r="L756" s="9">
        <v>0</v>
      </c>
      <c r="M756" s="9">
        <f t="shared" si="89"/>
        <v>0</v>
      </c>
      <c r="N756" s="9">
        <f t="shared" si="90"/>
        <v>5.8325765054294179</v>
      </c>
      <c r="O756" s="9">
        <f t="shared" si="91"/>
        <v>7.2508917954815617</v>
      </c>
      <c r="P756" s="11">
        <f t="shared" si="92"/>
        <v>-100</v>
      </c>
      <c r="Q756" s="11">
        <f t="shared" si="93"/>
        <v>-100</v>
      </c>
      <c r="R756" s="8">
        <v>0</v>
      </c>
      <c r="S756" s="8">
        <v>0</v>
      </c>
      <c r="T756" s="8">
        <v>0</v>
      </c>
      <c r="U756" s="11">
        <f t="shared" si="94"/>
        <v>0</v>
      </c>
      <c r="V756" s="11">
        <f t="shared" si="95"/>
        <v>0</v>
      </c>
      <c r="W756" s="9">
        <v>4.75</v>
      </c>
      <c r="X756" s="9">
        <v>9.5</v>
      </c>
    </row>
    <row r="757" spans="1:24" x14ac:dyDescent="0.2">
      <c r="A757" s="7" t="s">
        <v>1252</v>
      </c>
      <c r="B757" s="7" t="s">
        <v>238</v>
      </c>
      <c r="C757" s="8">
        <v>1</v>
      </c>
      <c r="D757" s="9">
        <v>2.5</v>
      </c>
      <c r="E757" s="10">
        <v>1700</v>
      </c>
      <c r="F757" s="10">
        <v>500</v>
      </c>
      <c r="G757" s="11">
        <f t="shared" si="88"/>
        <v>29.411764705882355</v>
      </c>
      <c r="H757" s="10">
        <v>2200</v>
      </c>
      <c r="I757" s="9">
        <v>2.5</v>
      </c>
      <c r="J757" s="8">
        <v>1</v>
      </c>
      <c r="K757" s="9">
        <v>19.47</v>
      </c>
      <c r="L757" s="9">
        <v>19.47</v>
      </c>
      <c r="M757" s="9">
        <f t="shared" si="89"/>
        <v>8.85</v>
      </c>
      <c r="N757" s="9">
        <f t="shared" si="90"/>
        <v>5.8325765054294179</v>
      </c>
      <c r="O757" s="9">
        <f t="shared" si="91"/>
        <v>7.2508917954815617</v>
      </c>
      <c r="P757" s="11">
        <f t="shared" si="92"/>
        <v>51.733971972107497</v>
      </c>
      <c r="Q757" s="11">
        <f t="shared" si="93"/>
        <v>22.053952115447814</v>
      </c>
      <c r="R757" s="8">
        <v>0</v>
      </c>
      <c r="S757" s="8">
        <v>1</v>
      </c>
      <c r="T757" s="8">
        <v>1</v>
      </c>
      <c r="U757" s="11">
        <f t="shared" si="94"/>
        <v>0</v>
      </c>
      <c r="V757" s="11">
        <f t="shared" si="95"/>
        <v>200</v>
      </c>
      <c r="W757" s="9">
        <v>2</v>
      </c>
      <c r="X757" s="9">
        <v>12</v>
      </c>
    </row>
    <row r="758" spans="1:24" x14ac:dyDescent="0.2">
      <c r="A758" s="7" t="s">
        <v>1252</v>
      </c>
      <c r="B758" s="7" t="s">
        <v>891</v>
      </c>
      <c r="C758" s="8">
        <v>2</v>
      </c>
      <c r="D758" s="9">
        <v>5.25</v>
      </c>
      <c r="E758" s="10">
        <v>2700</v>
      </c>
      <c r="F758" s="10">
        <v>800</v>
      </c>
      <c r="G758" s="11">
        <f t="shared" si="88"/>
        <v>29.629629629629626</v>
      </c>
      <c r="H758" s="10">
        <v>3500</v>
      </c>
      <c r="I758" s="9">
        <v>5.25</v>
      </c>
      <c r="J758" s="8">
        <v>2</v>
      </c>
      <c r="K758" s="9">
        <v>19.47</v>
      </c>
      <c r="L758" s="9">
        <v>19.47</v>
      </c>
      <c r="M758" s="9">
        <f t="shared" si="89"/>
        <v>5.5628571428571432</v>
      </c>
      <c r="N758" s="9">
        <f t="shared" si="90"/>
        <v>5.8325765054294179</v>
      </c>
      <c r="O758" s="9">
        <f t="shared" si="91"/>
        <v>7.2508917954815617</v>
      </c>
      <c r="P758" s="11">
        <f t="shared" si="92"/>
        <v>-4.6243604746752798</v>
      </c>
      <c r="Q758" s="11">
        <f t="shared" si="93"/>
        <v>-23.280372956004221</v>
      </c>
      <c r="R758" s="8">
        <v>0</v>
      </c>
      <c r="S758" s="8">
        <v>1</v>
      </c>
      <c r="T758" s="8">
        <v>1</v>
      </c>
      <c r="U758" s="11">
        <f t="shared" si="94"/>
        <v>0</v>
      </c>
      <c r="V758" s="11">
        <f t="shared" si="95"/>
        <v>100</v>
      </c>
      <c r="W758" s="9">
        <v>3.5</v>
      </c>
      <c r="X758" s="9">
        <v>11</v>
      </c>
    </row>
    <row r="759" spans="1:24" x14ac:dyDescent="0.2">
      <c r="A759" s="7" t="s">
        <v>1252</v>
      </c>
      <c r="B759" s="7" t="s">
        <v>905</v>
      </c>
      <c r="C759" s="8">
        <v>2</v>
      </c>
      <c r="D759" s="9">
        <v>12</v>
      </c>
      <c r="E759" s="10">
        <v>2100</v>
      </c>
      <c r="F759" s="10">
        <v>100</v>
      </c>
      <c r="G759" s="11">
        <f t="shared" si="88"/>
        <v>4.7619047619047619</v>
      </c>
      <c r="H759" s="10">
        <v>2200</v>
      </c>
      <c r="I759" s="9">
        <v>12</v>
      </c>
      <c r="J759" s="8">
        <v>2</v>
      </c>
      <c r="K759" s="9">
        <v>0</v>
      </c>
      <c r="L759" s="9">
        <v>0</v>
      </c>
      <c r="M759" s="9">
        <f t="shared" si="89"/>
        <v>0</v>
      </c>
      <c r="N759" s="9">
        <f t="shared" si="90"/>
        <v>5.8325765054294179</v>
      </c>
      <c r="O759" s="9">
        <f t="shared" si="91"/>
        <v>7.2508917954815617</v>
      </c>
      <c r="P759" s="11">
        <f t="shared" si="92"/>
        <v>-100</v>
      </c>
      <c r="Q759" s="11">
        <f t="shared" si="93"/>
        <v>-100</v>
      </c>
      <c r="R759" s="8">
        <v>0</v>
      </c>
      <c r="S759" s="8">
        <v>0</v>
      </c>
      <c r="T759" s="8">
        <v>0</v>
      </c>
      <c r="U759" s="11">
        <f t="shared" si="94"/>
        <v>0</v>
      </c>
      <c r="V759" s="11">
        <f t="shared" si="95"/>
        <v>0</v>
      </c>
      <c r="W759" s="9">
        <v>5</v>
      </c>
      <c r="X759" s="9">
        <v>10.5</v>
      </c>
    </row>
    <row r="760" spans="1:24" x14ac:dyDescent="0.2">
      <c r="A760" s="7" t="s">
        <v>1252</v>
      </c>
      <c r="B760" s="7" t="s">
        <v>324</v>
      </c>
      <c r="C760" s="8">
        <v>1</v>
      </c>
      <c r="D760" s="9">
        <v>10</v>
      </c>
      <c r="E760" s="10">
        <v>900</v>
      </c>
      <c r="F760" s="10">
        <v>300</v>
      </c>
      <c r="G760" s="11">
        <f t="shared" si="88"/>
        <v>33.333333333333329</v>
      </c>
      <c r="H760" s="10">
        <v>1200</v>
      </c>
      <c r="I760" s="9">
        <v>10</v>
      </c>
      <c r="J760" s="8">
        <v>1</v>
      </c>
      <c r="K760" s="9">
        <v>0</v>
      </c>
      <c r="L760" s="9">
        <v>0</v>
      </c>
      <c r="M760" s="9">
        <f t="shared" si="89"/>
        <v>0</v>
      </c>
      <c r="N760" s="9">
        <f t="shared" si="90"/>
        <v>5.8325765054294179</v>
      </c>
      <c r="O760" s="9">
        <f t="shared" si="91"/>
        <v>7.2508917954815617</v>
      </c>
      <c r="P760" s="11">
        <f t="shared" si="92"/>
        <v>-100</v>
      </c>
      <c r="Q760" s="11">
        <f t="shared" si="93"/>
        <v>-100</v>
      </c>
      <c r="R760" s="8">
        <v>0</v>
      </c>
      <c r="S760" s="8">
        <v>0</v>
      </c>
      <c r="T760" s="8">
        <v>0</v>
      </c>
      <c r="U760" s="11">
        <f t="shared" si="94"/>
        <v>0</v>
      </c>
      <c r="V760" s="11">
        <f t="shared" si="95"/>
        <v>0</v>
      </c>
      <c r="W760" s="9">
        <v>7</v>
      </c>
      <c r="X760" s="9">
        <v>12</v>
      </c>
    </row>
    <row r="761" spans="1:24" x14ac:dyDescent="0.2">
      <c r="A761" s="7" t="s">
        <v>1252</v>
      </c>
      <c r="B761" s="7" t="s">
        <v>1308</v>
      </c>
      <c r="C761" s="8">
        <v>1</v>
      </c>
      <c r="D761" s="9">
        <v>20</v>
      </c>
      <c r="E761" s="10">
        <v>700</v>
      </c>
      <c r="F761" s="10">
        <v>0</v>
      </c>
      <c r="G761" s="11">
        <f t="shared" si="88"/>
        <v>0</v>
      </c>
      <c r="H761" s="10">
        <v>0</v>
      </c>
      <c r="I761" s="9">
        <v>20</v>
      </c>
      <c r="J761" s="8">
        <v>0</v>
      </c>
      <c r="K761" s="9">
        <v>0</v>
      </c>
      <c r="L761" s="9">
        <v>0</v>
      </c>
      <c r="M761" s="9">
        <f t="shared" si="89"/>
        <v>0</v>
      </c>
      <c r="N761" s="9">
        <f t="shared" si="90"/>
        <v>5.8325765054294179</v>
      </c>
      <c r="O761" s="9">
        <f t="shared" si="91"/>
        <v>7.2508917954815617</v>
      </c>
      <c r="P761" s="11">
        <f t="shared" si="92"/>
        <v>-100</v>
      </c>
      <c r="Q761" s="11">
        <f t="shared" si="93"/>
        <v>-100</v>
      </c>
      <c r="R761" s="8">
        <v>0</v>
      </c>
      <c r="S761" s="8">
        <v>0</v>
      </c>
      <c r="T761" s="8">
        <v>0</v>
      </c>
      <c r="U761" s="11">
        <f t="shared" si="94"/>
        <v>0</v>
      </c>
      <c r="V761" s="11">
        <f t="shared" si="95"/>
        <v>0</v>
      </c>
      <c r="W761" s="9">
        <v>0</v>
      </c>
      <c r="X761" s="9">
        <v>0</v>
      </c>
    </row>
    <row r="762" spans="1:24" x14ac:dyDescent="0.2">
      <c r="A762" s="7" t="s">
        <v>1252</v>
      </c>
      <c r="B762" s="7" t="s">
        <v>1309</v>
      </c>
      <c r="C762" s="8">
        <v>1</v>
      </c>
      <c r="D762" s="9">
        <v>20</v>
      </c>
      <c r="E762" s="10">
        <v>700</v>
      </c>
      <c r="F762" s="10">
        <v>0</v>
      </c>
      <c r="G762" s="11">
        <f t="shared" si="88"/>
        <v>0</v>
      </c>
      <c r="H762" s="10">
        <v>0</v>
      </c>
      <c r="I762" s="9">
        <v>20</v>
      </c>
      <c r="J762" s="8">
        <v>0</v>
      </c>
      <c r="K762" s="9">
        <v>0</v>
      </c>
      <c r="L762" s="9">
        <v>0</v>
      </c>
      <c r="M762" s="9">
        <f t="shared" si="89"/>
        <v>0</v>
      </c>
      <c r="N762" s="9">
        <f t="shared" si="90"/>
        <v>5.8325765054294179</v>
      </c>
      <c r="O762" s="9">
        <f t="shared" si="91"/>
        <v>7.2508917954815617</v>
      </c>
      <c r="P762" s="11">
        <f t="shared" si="92"/>
        <v>-100</v>
      </c>
      <c r="Q762" s="11">
        <f t="shared" si="93"/>
        <v>-100</v>
      </c>
      <c r="R762" s="8">
        <v>0</v>
      </c>
      <c r="S762" s="8">
        <v>0</v>
      </c>
      <c r="T762" s="8">
        <v>0</v>
      </c>
      <c r="U762" s="11">
        <f t="shared" si="94"/>
        <v>0</v>
      </c>
      <c r="V762" s="11">
        <f t="shared" si="95"/>
        <v>0</v>
      </c>
      <c r="W762" s="9">
        <v>0</v>
      </c>
      <c r="X762" s="9">
        <v>0</v>
      </c>
    </row>
    <row r="763" spans="1:24" x14ac:dyDescent="0.2">
      <c r="A763" s="7" t="s">
        <v>1252</v>
      </c>
      <c r="B763" s="7" t="s">
        <v>774</v>
      </c>
      <c r="C763" s="8">
        <v>3</v>
      </c>
      <c r="D763" s="9">
        <v>5.27</v>
      </c>
      <c r="E763" s="10">
        <v>4200</v>
      </c>
      <c r="F763" s="10">
        <v>700</v>
      </c>
      <c r="G763" s="11">
        <f t="shared" si="88"/>
        <v>16.666666666666664</v>
      </c>
      <c r="H763" s="10">
        <v>4900</v>
      </c>
      <c r="I763" s="9">
        <v>5.27</v>
      </c>
      <c r="J763" s="8">
        <v>3</v>
      </c>
      <c r="K763" s="9">
        <v>39.590000000000003</v>
      </c>
      <c r="L763" s="9">
        <v>39.590000000000003</v>
      </c>
      <c r="M763" s="9">
        <f t="shared" si="89"/>
        <v>8.0795918367346946</v>
      </c>
      <c r="N763" s="9">
        <f t="shared" si="90"/>
        <v>5.8325765054294179</v>
      </c>
      <c r="O763" s="9">
        <f t="shared" si="91"/>
        <v>7.2508917954815617</v>
      </c>
      <c r="P763" s="11">
        <f t="shared" si="92"/>
        <v>38.525261163974086</v>
      </c>
      <c r="Q763" s="11">
        <f t="shared" si="93"/>
        <v>11.428939565331019</v>
      </c>
      <c r="R763" s="8">
        <v>1</v>
      </c>
      <c r="S763" s="8">
        <v>1</v>
      </c>
      <c r="T763" s="8">
        <v>2</v>
      </c>
      <c r="U763" s="11">
        <f t="shared" si="94"/>
        <v>33.333333333333329</v>
      </c>
      <c r="V763" s="11">
        <f t="shared" si="95"/>
        <v>133.33333333333331</v>
      </c>
      <c r="W763" s="9">
        <v>2.67</v>
      </c>
      <c r="X763" s="9">
        <v>9.67</v>
      </c>
    </row>
    <row r="764" spans="1:24" x14ac:dyDescent="0.2">
      <c r="A764" s="7" t="s">
        <v>1252</v>
      </c>
      <c r="B764" s="7" t="s">
        <v>293</v>
      </c>
      <c r="C764" s="8">
        <v>1</v>
      </c>
      <c r="D764" s="9">
        <v>3</v>
      </c>
      <c r="E764" s="10">
        <v>1600</v>
      </c>
      <c r="F764" s="10">
        <v>400</v>
      </c>
      <c r="G764" s="11">
        <f t="shared" si="88"/>
        <v>25</v>
      </c>
      <c r="H764" s="10">
        <v>2000</v>
      </c>
      <c r="I764" s="9">
        <v>3</v>
      </c>
      <c r="J764" s="8">
        <v>1</v>
      </c>
      <c r="K764" s="9">
        <v>0</v>
      </c>
      <c r="L764" s="9">
        <v>0</v>
      </c>
      <c r="M764" s="9">
        <f t="shared" si="89"/>
        <v>0</v>
      </c>
      <c r="N764" s="9">
        <f t="shared" si="90"/>
        <v>5.8325765054294179</v>
      </c>
      <c r="O764" s="9">
        <f t="shared" si="91"/>
        <v>7.2508917954815617</v>
      </c>
      <c r="P764" s="11">
        <f t="shared" si="92"/>
        <v>-100</v>
      </c>
      <c r="Q764" s="11">
        <f t="shared" si="93"/>
        <v>-100</v>
      </c>
      <c r="R764" s="8">
        <v>0</v>
      </c>
      <c r="S764" s="8">
        <v>0</v>
      </c>
      <c r="T764" s="8">
        <v>0</v>
      </c>
      <c r="U764" s="11">
        <f t="shared" si="94"/>
        <v>0</v>
      </c>
      <c r="V764" s="11">
        <f t="shared" si="95"/>
        <v>0</v>
      </c>
      <c r="W764" s="9">
        <v>12</v>
      </c>
      <c r="X764" s="9">
        <v>12</v>
      </c>
    </row>
    <row r="765" spans="1:24" x14ac:dyDescent="0.2">
      <c r="A765" s="7" t="s">
        <v>1252</v>
      </c>
      <c r="B765" s="7" t="s">
        <v>1015</v>
      </c>
      <c r="C765" s="8">
        <v>1</v>
      </c>
      <c r="D765" s="9">
        <v>3</v>
      </c>
      <c r="E765" s="10">
        <v>1600</v>
      </c>
      <c r="F765" s="10">
        <v>400</v>
      </c>
      <c r="G765" s="11">
        <f t="shared" si="88"/>
        <v>25</v>
      </c>
      <c r="H765" s="10">
        <v>2000</v>
      </c>
      <c r="I765" s="9">
        <v>3</v>
      </c>
      <c r="J765" s="8">
        <v>1</v>
      </c>
      <c r="K765" s="9">
        <v>0</v>
      </c>
      <c r="L765" s="9">
        <v>0</v>
      </c>
      <c r="M765" s="9">
        <f t="shared" si="89"/>
        <v>0</v>
      </c>
      <c r="N765" s="9">
        <f t="shared" si="90"/>
        <v>5.8325765054294179</v>
      </c>
      <c r="O765" s="9">
        <f t="shared" si="91"/>
        <v>7.2508917954815617</v>
      </c>
      <c r="P765" s="11">
        <f t="shared" si="92"/>
        <v>-100</v>
      </c>
      <c r="Q765" s="11">
        <f t="shared" si="93"/>
        <v>-100</v>
      </c>
      <c r="R765" s="8">
        <v>0</v>
      </c>
      <c r="S765" s="8">
        <v>0</v>
      </c>
      <c r="T765" s="8">
        <v>0</v>
      </c>
      <c r="U765" s="11">
        <f t="shared" si="94"/>
        <v>0</v>
      </c>
      <c r="V765" s="11">
        <f t="shared" si="95"/>
        <v>0</v>
      </c>
      <c r="W765" s="9">
        <v>12</v>
      </c>
      <c r="X765" s="9">
        <v>12</v>
      </c>
    </row>
    <row r="766" spans="1:24" x14ac:dyDescent="0.2">
      <c r="A766" s="7" t="s">
        <v>1252</v>
      </c>
      <c r="B766" s="7" t="s">
        <v>274</v>
      </c>
      <c r="C766" s="8">
        <v>1</v>
      </c>
      <c r="D766" s="9">
        <v>30</v>
      </c>
      <c r="E766" s="10">
        <v>400</v>
      </c>
      <c r="F766" s="10">
        <v>200</v>
      </c>
      <c r="G766" s="11">
        <f t="shared" si="88"/>
        <v>50</v>
      </c>
      <c r="H766" s="10">
        <v>600</v>
      </c>
      <c r="I766" s="9">
        <v>30</v>
      </c>
      <c r="J766" s="8">
        <v>1</v>
      </c>
      <c r="K766" s="9">
        <v>0</v>
      </c>
      <c r="L766" s="9">
        <v>0</v>
      </c>
      <c r="M766" s="9">
        <f t="shared" si="89"/>
        <v>0</v>
      </c>
      <c r="N766" s="9">
        <f t="shared" si="90"/>
        <v>5.8325765054294179</v>
      </c>
      <c r="O766" s="9">
        <f t="shared" si="91"/>
        <v>7.2508917954815617</v>
      </c>
      <c r="P766" s="11">
        <f t="shared" si="92"/>
        <v>-100</v>
      </c>
      <c r="Q766" s="11">
        <f t="shared" si="93"/>
        <v>-100</v>
      </c>
      <c r="R766" s="8">
        <v>0</v>
      </c>
      <c r="S766" s="8">
        <v>0</v>
      </c>
      <c r="T766" s="8">
        <v>0</v>
      </c>
      <c r="U766" s="11">
        <f t="shared" si="94"/>
        <v>0</v>
      </c>
      <c r="V766" s="11">
        <f t="shared" si="95"/>
        <v>0</v>
      </c>
      <c r="W766" s="9">
        <v>10</v>
      </c>
      <c r="X766" s="9">
        <v>12</v>
      </c>
    </row>
    <row r="767" spans="1:24" x14ac:dyDescent="0.2">
      <c r="A767" s="7" t="s">
        <v>1252</v>
      </c>
      <c r="B767" s="7" t="s">
        <v>1314</v>
      </c>
      <c r="C767" s="8">
        <v>1</v>
      </c>
      <c r="D767" s="9">
        <v>30</v>
      </c>
      <c r="E767" s="10">
        <v>400</v>
      </c>
      <c r="F767" s="10">
        <v>200</v>
      </c>
      <c r="G767" s="11">
        <f t="shared" si="88"/>
        <v>50</v>
      </c>
      <c r="H767" s="10">
        <v>600</v>
      </c>
      <c r="I767" s="9">
        <v>30</v>
      </c>
      <c r="J767" s="8">
        <v>1</v>
      </c>
      <c r="K767" s="9">
        <v>0</v>
      </c>
      <c r="L767" s="9">
        <v>0</v>
      </c>
      <c r="M767" s="9">
        <f t="shared" si="89"/>
        <v>0</v>
      </c>
      <c r="N767" s="9">
        <f t="shared" si="90"/>
        <v>5.8325765054294179</v>
      </c>
      <c r="O767" s="9">
        <f t="shared" si="91"/>
        <v>7.2508917954815617</v>
      </c>
      <c r="P767" s="11">
        <f t="shared" si="92"/>
        <v>-100</v>
      </c>
      <c r="Q767" s="11">
        <f t="shared" si="93"/>
        <v>-100</v>
      </c>
      <c r="R767" s="8">
        <v>0</v>
      </c>
      <c r="S767" s="8">
        <v>0</v>
      </c>
      <c r="T767" s="8">
        <v>0</v>
      </c>
      <c r="U767" s="11">
        <f t="shared" si="94"/>
        <v>0</v>
      </c>
      <c r="V767" s="11">
        <f t="shared" si="95"/>
        <v>0</v>
      </c>
      <c r="W767" s="9">
        <v>10</v>
      </c>
      <c r="X767" s="9">
        <v>12</v>
      </c>
    </row>
    <row r="768" spans="1:24" x14ac:dyDescent="0.2">
      <c r="A768" s="7" t="s">
        <v>1252</v>
      </c>
      <c r="B768" s="7" t="s">
        <v>309</v>
      </c>
      <c r="C768" s="8">
        <v>1</v>
      </c>
      <c r="D768" s="9">
        <v>4.5</v>
      </c>
      <c r="E768" s="10">
        <v>1300</v>
      </c>
      <c r="F768" s="10">
        <v>400</v>
      </c>
      <c r="G768" s="11">
        <f t="shared" si="88"/>
        <v>30.76923076923077</v>
      </c>
      <c r="H768" s="10">
        <v>1700</v>
      </c>
      <c r="I768" s="9">
        <v>4.5</v>
      </c>
      <c r="J768" s="8">
        <v>1</v>
      </c>
      <c r="K768" s="9">
        <v>47.15</v>
      </c>
      <c r="L768" s="9">
        <v>47.15</v>
      </c>
      <c r="M768" s="9">
        <f t="shared" si="89"/>
        <v>27.735294117647058</v>
      </c>
      <c r="N768" s="9">
        <f t="shared" si="90"/>
        <v>5.8325765054294179</v>
      </c>
      <c r="O768" s="9">
        <f t="shared" si="91"/>
        <v>7.2508917954815617</v>
      </c>
      <c r="P768" s="11">
        <f t="shared" si="92"/>
        <v>375.52388025821654</v>
      </c>
      <c r="Q768" s="11">
        <f t="shared" si="93"/>
        <v>282.50872995967859</v>
      </c>
      <c r="R768" s="8">
        <v>1</v>
      </c>
      <c r="S768" s="8">
        <v>1</v>
      </c>
      <c r="T768" s="8">
        <v>1</v>
      </c>
      <c r="U768" s="11">
        <f t="shared" si="94"/>
        <v>100</v>
      </c>
      <c r="V768" s="11">
        <f t="shared" si="95"/>
        <v>300</v>
      </c>
      <c r="W768" s="9">
        <v>1</v>
      </c>
      <c r="X768" s="9">
        <v>12</v>
      </c>
    </row>
    <row r="769" spans="1:24" x14ac:dyDescent="0.2">
      <c r="A769" s="7" t="s">
        <v>1252</v>
      </c>
      <c r="B769" s="7" t="s">
        <v>1318</v>
      </c>
      <c r="C769" s="8">
        <v>1</v>
      </c>
      <c r="D769" s="9">
        <v>20</v>
      </c>
      <c r="E769" s="10">
        <v>700</v>
      </c>
      <c r="F769" s="10">
        <v>100</v>
      </c>
      <c r="G769" s="11">
        <f t="shared" si="88"/>
        <v>14.285714285714285</v>
      </c>
      <c r="H769" s="10">
        <v>800</v>
      </c>
      <c r="I769" s="9">
        <v>20</v>
      </c>
      <c r="J769" s="8">
        <v>1</v>
      </c>
      <c r="K769" s="9">
        <v>0</v>
      </c>
      <c r="L769" s="9">
        <v>0</v>
      </c>
      <c r="M769" s="9">
        <f t="shared" si="89"/>
        <v>0</v>
      </c>
      <c r="N769" s="9">
        <f t="shared" si="90"/>
        <v>5.8325765054294179</v>
      </c>
      <c r="O769" s="9">
        <f t="shared" si="91"/>
        <v>7.2508917954815617</v>
      </c>
      <c r="P769" s="11">
        <f t="shared" si="92"/>
        <v>-100</v>
      </c>
      <c r="Q769" s="11">
        <f t="shared" si="93"/>
        <v>-100</v>
      </c>
      <c r="R769" s="8">
        <v>0</v>
      </c>
      <c r="S769" s="8">
        <v>0</v>
      </c>
      <c r="T769" s="8">
        <v>0</v>
      </c>
      <c r="U769" s="11">
        <f t="shared" si="94"/>
        <v>0</v>
      </c>
      <c r="V769" s="11">
        <f t="shared" si="95"/>
        <v>0</v>
      </c>
      <c r="W769" s="9">
        <v>8</v>
      </c>
      <c r="X769" s="9">
        <v>12</v>
      </c>
    </row>
    <row r="770" spans="1:24" x14ac:dyDescent="0.2">
      <c r="A770" s="7" t="s">
        <v>1252</v>
      </c>
      <c r="B770" s="7" t="s">
        <v>634</v>
      </c>
      <c r="C770" s="8">
        <v>1</v>
      </c>
      <c r="D770" s="9">
        <v>20</v>
      </c>
      <c r="E770" s="10">
        <v>700</v>
      </c>
      <c r="F770" s="10">
        <v>100</v>
      </c>
      <c r="G770" s="11">
        <f t="shared" ref="G770:G833" si="96">IF(E770&gt;0,(F770/E770)*100,0)</f>
        <v>14.285714285714285</v>
      </c>
      <c r="H770" s="10">
        <v>800</v>
      </c>
      <c r="I770" s="9">
        <v>20</v>
      </c>
      <c r="J770" s="8">
        <v>1</v>
      </c>
      <c r="K770" s="9">
        <v>0</v>
      </c>
      <c r="L770" s="9">
        <v>0</v>
      </c>
      <c r="M770" s="9">
        <f t="shared" ref="M770:M833" si="97">IF(H770&gt;0,(K770/H770)*1000,0)</f>
        <v>0</v>
      </c>
      <c r="N770" s="9">
        <f t="shared" ref="N770:N833" si="98">IF(SUMIF($A$2:$A$2919,A770,$H$2:$H$2919)&gt;0,SUMIF($A$2:$A$2919,A770,$K$2:$K$2919)/SUMIF($A$2:$A$2919,A770,$H$2:$H$2919)*1000,0)</f>
        <v>5.8325765054294179</v>
      </c>
      <c r="O770" s="9">
        <f t="shared" ref="O770:O833" si="99">IF(SUM($H$2:$H$2919)&gt;0,SUM($K$2:$K$2919)/SUM($H$2:$H$2919)*1000,0)</f>
        <v>7.2508917954815617</v>
      </c>
      <c r="P770" s="11">
        <f t="shared" ref="P770:P833" si="100">IF(N770&gt;0,(M770-N770)/N770*100,0)</f>
        <v>-100</v>
      </c>
      <c r="Q770" s="11">
        <f t="shared" ref="Q770:Q833" si="101">IF(O770&gt;0,(M770-O770)/O770*100,0)</f>
        <v>-100</v>
      </c>
      <c r="R770" s="8">
        <v>0</v>
      </c>
      <c r="S770" s="8">
        <v>0</v>
      </c>
      <c r="T770" s="8">
        <v>0</v>
      </c>
      <c r="U770" s="11">
        <f t="shared" ref="U770:U833" si="102">IF(J770&gt;0,(R770/J770)*100,0)</f>
        <v>0</v>
      </c>
      <c r="V770" s="11">
        <f t="shared" ref="V770:V833" si="103">IF(J770&gt;0,((R770+S770+T770)/J770)*100,0)</f>
        <v>0</v>
      </c>
      <c r="W770" s="9">
        <v>8</v>
      </c>
      <c r="X770" s="9">
        <v>12</v>
      </c>
    </row>
    <row r="771" spans="1:24" x14ac:dyDescent="0.2">
      <c r="A771" s="7" t="s">
        <v>1252</v>
      </c>
      <c r="B771" s="7" t="s">
        <v>510</v>
      </c>
      <c r="C771" s="8">
        <v>2</v>
      </c>
      <c r="D771" s="9">
        <v>5</v>
      </c>
      <c r="E771" s="10">
        <v>2600</v>
      </c>
      <c r="F771" s="10">
        <v>600</v>
      </c>
      <c r="G771" s="11">
        <f t="shared" si="96"/>
        <v>23.076923076923077</v>
      </c>
      <c r="H771" s="10">
        <v>3200</v>
      </c>
      <c r="I771" s="9">
        <v>5</v>
      </c>
      <c r="J771" s="8">
        <v>2</v>
      </c>
      <c r="K771" s="9">
        <v>0</v>
      </c>
      <c r="L771" s="9">
        <v>0</v>
      </c>
      <c r="M771" s="9">
        <f t="shared" si="97"/>
        <v>0</v>
      </c>
      <c r="N771" s="9">
        <f t="shared" si="98"/>
        <v>5.8325765054294179</v>
      </c>
      <c r="O771" s="9">
        <f t="shared" si="99"/>
        <v>7.2508917954815617</v>
      </c>
      <c r="P771" s="11">
        <f t="shared" si="100"/>
        <v>-100</v>
      </c>
      <c r="Q771" s="11">
        <f t="shared" si="101"/>
        <v>-100</v>
      </c>
      <c r="R771" s="8">
        <v>0</v>
      </c>
      <c r="S771" s="8">
        <v>0</v>
      </c>
      <c r="T771" s="8">
        <v>0</v>
      </c>
      <c r="U771" s="11">
        <f t="shared" si="102"/>
        <v>0</v>
      </c>
      <c r="V771" s="11">
        <f t="shared" si="103"/>
        <v>0</v>
      </c>
      <c r="W771" s="9">
        <v>4.5</v>
      </c>
      <c r="X771" s="9">
        <v>11</v>
      </c>
    </row>
    <row r="772" spans="1:24" x14ac:dyDescent="0.2">
      <c r="A772" s="7" t="s">
        <v>1252</v>
      </c>
      <c r="B772" s="7" t="s">
        <v>1320</v>
      </c>
      <c r="C772" s="8">
        <v>1</v>
      </c>
      <c r="D772" s="9">
        <v>4</v>
      </c>
      <c r="E772" s="10">
        <v>1400</v>
      </c>
      <c r="F772" s="10">
        <v>300</v>
      </c>
      <c r="G772" s="11">
        <f t="shared" si="96"/>
        <v>21.428571428571427</v>
      </c>
      <c r="H772" s="10">
        <v>1700</v>
      </c>
      <c r="I772" s="9">
        <v>4</v>
      </c>
      <c r="J772" s="8">
        <v>1</v>
      </c>
      <c r="K772" s="9">
        <v>0</v>
      </c>
      <c r="L772" s="9">
        <v>0</v>
      </c>
      <c r="M772" s="9">
        <f t="shared" si="97"/>
        <v>0</v>
      </c>
      <c r="N772" s="9">
        <f t="shared" si="98"/>
        <v>5.8325765054294179</v>
      </c>
      <c r="O772" s="9">
        <f t="shared" si="99"/>
        <v>7.2508917954815617</v>
      </c>
      <c r="P772" s="11">
        <f t="shared" si="100"/>
        <v>-100</v>
      </c>
      <c r="Q772" s="11">
        <f t="shared" si="101"/>
        <v>-100</v>
      </c>
      <c r="R772" s="8">
        <v>0</v>
      </c>
      <c r="S772" s="8">
        <v>0</v>
      </c>
      <c r="T772" s="8">
        <v>0</v>
      </c>
      <c r="U772" s="11">
        <f t="shared" si="102"/>
        <v>0</v>
      </c>
      <c r="V772" s="11">
        <f t="shared" si="103"/>
        <v>0</v>
      </c>
      <c r="W772" s="9">
        <v>5</v>
      </c>
      <c r="X772" s="9">
        <v>12</v>
      </c>
    </row>
    <row r="773" spans="1:24" x14ac:dyDescent="0.2">
      <c r="A773" s="7" t="s">
        <v>1252</v>
      </c>
      <c r="B773" s="7" t="s">
        <v>232</v>
      </c>
      <c r="C773" s="8">
        <v>1</v>
      </c>
      <c r="D773" s="9">
        <v>15</v>
      </c>
      <c r="E773" s="10">
        <v>800</v>
      </c>
      <c r="F773" s="10">
        <v>0</v>
      </c>
      <c r="G773" s="11">
        <f t="shared" si="96"/>
        <v>0</v>
      </c>
      <c r="H773" s="10">
        <v>0</v>
      </c>
      <c r="I773" s="9">
        <v>15</v>
      </c>
      <c r="J773" s="8">
        <v>0</v>
      </c>
      <c r="K773" s="9">
        <v>0</v>
      </c>
      <c r="L773" s="9">
        <v>0</v>
      </c>
      <c r="M773" s="9">
        <f t="shared" si="97"/>
        <v>0</v>
      </c>
      <c r="N773" s="9">
        <f t="shared" si="98"/>
        <v>5.8325765054294179</v>
      </c>
      <c r="O773" s="9">
        <f t="shared" si="99"/>
        <v>7.2508917954815617</v>
      </c>
      <c r="P773" s="11">
        <f t="shared" si="100"/>
        <v>-100</v>
      </c>
      <c r="Q773" s="11">
        <f t="shared" si="101"/>
        <v>-100</v>
      </c>
      <c r="R773" s="8">
        <v>0</v>
      </c>
      <c r="S773" s="8">
        <v>0</v>
      </c>
      <c r="T773" s="8">
        <v>0</v>
      </c>
      <c r="U773" s="11">
        <f t="shared" si="102"/>
        <v>0</v>
      </c>
      <c r="V773" s="11">
        <f t="shared" si="103"/>
        <v>0</v>
      </c>
      <c r="W773" s="9">
        <v>0</v>
      </c>
      <c r="X773" s="9">
        <v>0</v>
      </c>
    </row>
    <row r="774" spans="1:24" x14ac:dyDescent="0.2">
      <c r="A774" s="7" t="s">
        <v>1252</v>
      </c>
      <c r="B774" s="7" t="s">
        <v>125</v>
      </c>
      <c r="C774" s="8">
        <v>1</v>
      </c>
      <c r="D774" s="9">
        <v>1.4</v>
      </c>
      <c r="E774" s="10">
        <v>2200</v>
      </c>
      <c r="F774" s="10">
        <v>0</v>
      </c>
      <c r="G774" s="11">
        <f t="shared" si="96"/>
        <v>0</v>
      </c>
      <c r="H774" s="10">
        <v>0</v>
      </c>
      <c r="I774" s="9">
        <v>1.4</v>
      </c>
      <c r="J774" s="8">
        <v>0</v>
      </c>
      <c r="K774" s="9">
        <v>0</v>
      </c>
      <c r="L774" s="9">
        <v>0</v>
      </c>
      <c r="M774" s="9">
        <f t="shared" si="97"/>
        <v>0</v>
      </c>
      <c r="N774" s="9">
        <f t="shared" si="98"/>
        <v>5.8325765054294179</v>
      </c>
      <c r="O774" s="9">
        <f t="shared" si="99"/>
        <v>7.2508917954815617</v>
      </c>
      <c r="P774" s="11">
        <f t="shared" si="100"/>
        <v>-100</v>
      </c>
      <c r="Q774" s="11">
        <f t="shared" si="101"/>
        <v>-100</v>
      </c>
      <c r="R774" s="8">
        <v>0</v>
      </c>
      <c r="S774" s="8">
        <v>0</v>
      </c>
      <c r="T774" s="8">
        <v>0</v>
      </c>
      <c r="U774" s="11">
        <f t="shared" si="102"/>
        <v>0</v>
      </c>
      <c r="V774" s="11">
        <f t="shared" si="103"/>
        <v>0</v>
      </c>
      <c r="W774" s="9">
        <v>0</v>
      </c>
      <c r="X774" s="9">
        <v>0</v>
      </c>
    </row>
    <row r="775" spans="1:24" x14ac:dyDescent="0.2">
      <c r="A775" s="7" t="s">
        <v>1252</v>
      </c>
      <c r="B775" s="7" t="s">
        <v>675</v>
      </c>
      <c r="C775" s="8">
        <v>1</v>
      </c>
      <c r="D775" s="9">
        <v>1.4</v>
      </c>
      <c r="E775" s="10">
        <v>2200</v>
      </c>
      <c r="F775" s="10">
        <v>0</v>
      </c>
      <c r="G775" s="11">
        <f t="shared" si="96"/>
        <v>0</v>
      </c>
      <c r="H775" s="10">
        <v>0</v>
      </c>
      <c r="I775" s="9">
        <v>1.4</v>
      </c>
      <c r="J775" s="8">
        <v>0</v>
      </c>
      <c r="K775" s="9">
        <v>0</v>
      </c>
      <c r="L775" s="9">
        <v>0</v>
      </c>
      <c r="M775" s="9">
        <f t="shared" si="97"/>
        <v>0</v>
      </c>
      <c r="N775" s="9">
        <f t="shared" si="98"/>
        <v>5.8325765054294179</v>
      </c>
      <c r="O775" s="9">
        <f t="shared" si="99"/>
        <v>7.2508917954815617</v>
      </c>
      <c r="P775" s="11">
        <f t="shared" si="100"/>
        <v>-100</v>
      </c>
      <c r="Q775" s="11">
        <f t="shared" si="101"/>
        <v>-100</v>
      </c>
      <c r="R775" s="8">
        <v>0</v>
      </c>
      <c r="S775" s="8">
        <v>0</v>
      </c>
      <c r="T775" s="8">
        <v>0</v>
      </c>
      <c r="U775" s="11">
        <f t="shared" si="102"/>
        <v>0</v>
      </c>
      <c r="V775" s="11">
        <f t="shared" si="103"/>
        <v>0</v>
      </c>
      <c r="W775" s="9">
        <v>0</v>
      </c>
      <c r="X775" s="9">
        <v>0</v>
      </c>
    </row>
    <row r="776" spans="1:24" x14ac:dyDescent="0.2">
      <c r="A776" s="7" t="s">
        <v>1252</v>
      </c>
      <c r="B776" s="7" t="s">
        <v>149</v>
      </c>
      <c r="C776" s="8">
        <v>1</v>
      </c>
      <c r="D776" s="9">
        <v>20</v>
      </c>
      <c r="E776" s="10">
        <v>700</v>
      </c>
      <c r="F776" s="10">
        <v>100</v>
      </c>
      <c r="G776" s="11">
        <f t="shared" si="96"/>
        <v>14.285714285714285</v>
      </c>
      <c r="H776" s="10">
        <v>800</v>
      </c>
      <c r="I776" s="9">
        <v>20</v>
      </c>
      <c r="J776" s="8">
        <v>1</v>
      </c>
      <c r="K776" s="9">
        <v>0</v>
      </c>
      <c r="L776" s="9">
        <v>0</v>
      </c>
      <c r="M776" s="9">
        <f t="shared" si="97"/>
        <v>0</v>
      </c>
      <c r="N776" s="9">
        <f t="shared" si="98"/>
        <v>5.8325765054294179</v>
      </c>
      <c r="O776" s="9">
        <f t="shared" si="99"/>
        <v>7.2508917954815617</v>
      </c>
      <c r="P776" s="11">
        <f t="shared" si="100"/>
        <v>-100</v>
      </c>
      <c r="Q776" s="11">
        <f t="shared" si="101"/>
        <v>-100</v>
      </c>
      <c r="R776" s="8">
        <v>0</v>
      </c>
      <c r="S776" s="8">
        <v>0</v>
      </c>
      <c r="T776" s="8">
        <v>0</v>
      </c>
      <c r="U776" s="11">
        <f t="shared" si="102"/>
        <v>0</v>
      </c>
      <c r="V776" s="11">
        <f t="shared" si="103"/>
        <v>0</v>
      </c>
      <c r="W776" s="9">
        <v>8</v>
      </c>
      <c r="X776" s="9">
        <v>9</v>
      </c>
    </row>
    <row r="777" spans="1:24" x14ac:dyDescent="0.2">
      <c r="A777" s="7" t="s">
        <v>1252</v>
      </c>
      <c r="B777" s="7" t="s">
        <v>931</v>
      </c>
      <c r="C777" s="8">
        <v>1</v>
      </c>
      <c r="D777" s="9">
        <v>3.5</v>
      </c>
      <c r="E777" s="10">
        <v>1500</v>
      </c>
      <c r="F777" s="10">
        <v>500</v>
      </c>
      <c r="G777" s="11">
        <f t="shared" si="96"/>
        <v>33.333333333333329</v>
      </c>
      <c r="H777" s="10">
        <v>2000</v>
      </c>
      <c r="I777" s="9">
        <v>3.5</v>
      </c>
      <c r="J777" s="8">
        <v>1</v>
      </c>
      <c r="K777" s="9">
        <v>37.39</v>
      </c>
      <c r="L777" s="9">
        <v>37.39</v>
      </c>
      <c r="M777" s="9">
        <f t="shared" si="97"/>
        <v>18.695</v>
      </c>
      <c r="N777" s="9">
        <f t="shared" si="98"/>
        <v>5.8325765054294179</v>
      </c>
      <c r="O777" s="9">
        <f t="shared" si="99"/>
        <v>7.2508917954815617</v>
      </c>
      <c r="P777" s="11">
        <f t="shared" si="100"/>
        <v>220.52730011509033</v>
      </c>
      <c r="Q777" s="11">
        <f t="shared" si="101"/>
        <v>157.83035421449685</v>
      </c>
      <c r="R777" s="8">
        <v>1</v>
      </c>
      <c r="S777" s="8">
        <v>1</v>
      </c>
      <c r="T777" s="8">
        <v>1</v>
      </c>
      <c r="U777" s="11">
        <f t="shared" si="102"/>
        <v>100</v>
      </c>
      <c r="V777" s="11">
        <f t="shared" si="103"/>
        <v>300</v>
      </c>
      <c r="W777" s="9">
        <v>1</v>
      </c>
      <c r="X777" s="9">
        <v>9</v>
      </c>
    </row>
    <row r="778" spans="1:24" x14ac:dyDescent="0.2">
      <c r="A778" s="7" t="s">
        <v>1252</v>
      </c>
      <c r="B778" s="7" t="s">
        <v>360</v>
      </c>
      <c r="C778" s="8">
        <v>1</v>
      </c>
      <c r="D778" s="9">
        <v>2</v>
      </c>
      <c r="E778" s="10">
        <v>1900</v>
      </c>
      <c r="F778" s="10">
        <v>600</v>
      </c>
      <c r="G778" s="11">
        <f t="shared" si="96"/>
        <v>31.578947368421051</v>
      </c>
      <c r="H778" s="10">
        <v>2500</v>
      </c>
      <c r="I778" s="9">
        <v>2</v>
      </c>
      <c r="J778" s="8">
        <v>1</v>
      </c>
      <c r="K778" s="9">
        <v>5.47</v>
      </c>
      <c r="L778" s="9">
        <v>5.47</v>
      </c>
      <c r="M778" s="9">
        <f t="shared" si="97"/>
        <v>2.1879999999999997</v>
      </c>
      <c r="N778" s="9">
        <f t="shared" si="98"/>
        <v>5.8325765054294179</v>
      </c>
      <c r="O778" s="9">
        <f t="shared" si="99"/>
        <v>7.2508917954815617</v>
      </c>
      <c r="P778" s="11">
        <f t="shared" si="100"/>
        <v>-62.486561505652972</v>
      </c>
      <c r="Q778" s="11">
        <f t="shared" si="101"/>
        <v>-69.824401443096079</v>
      </c>
      <c r="R778" s="8">
        <v>0</v>
      </c>
      <c r="S778" s="8">
        <v>0</v>
      </c>
      <c r="T778" s="8">
        <v>1</v>
      </c>
      <c r="U778" s="11">
        <f t="shared" si="102"/>
        <v>0</v>
      </c>
      <c r="V778" s="11">
        <f t="shared" si="103"/>
        <v>100</v>
      </c>
      <c r="W778" s="9">
        <v>3</v>
      </c>
      <c r="X778" s="9">
        <v>9</v>
      </c>
    </row>
    <row r="779" spans="1:24" x14ac:dyDescent="0.2">
      <c r="A779" s="7" t="s">
        <v>1252</v>
      </c>
      <c r="B779" s="7" t="s">
        <v>294</v>
      </c>
      <c r="C779" s="8">
        <v>1</v>
      </c>
      <c r="D779" s="9">
        <v>2</v>
      </c>
      <c r="E779" s="10">
        <v>1900</v>
      </c>
      <c r="F779" s="10">
        <v>600</v>
      </c>
      <c r="G779" s="11">
        <f t="shared" si="96"/>
        <v>31.578947368421051</v>
      </c>
      <c r="H779" s="10">
        <v>2500</v>
      </c>
      <c r="I779" s="9">
        <v>2</v>
      </c>
      <c r="J779" s="8">
        <v>1</v>
      </c>
      <c r="K779" s="9">
        <v>5.47</v>
      </c>
      <c r="L779" s="9">
        <v>5.47</v>
      </c>
      <c r="M779" s="9">
        <f t="shared" si="97"/>
        <v>2.1879999999999997</v>
      </c>
      <c r="N779" s="9">
        <f t="shared" si="98"/>
        <v>5.8325765054294179</v>
      </c>
      <c r="O779" s="9">
        <f t="shared" si="99"/>
        <v>7.2508917954815617</v>
      </c>
      <c r="P779" s="11">
        <f t="shared" si="100"/>
        <v>-62.486561505652972</v>
      </c>
      <c r="Q779" s="11">
        <f t="shared" si="101"/>
        <v>-69.824401443096079</v>
      </c>
      <c r="R779" s="8">
        <v>0</v>
      </c>
      <c r="S779" s="8">
        <v>0</v>
      </c>
      <c r="T779" s="8">
        <v>1</v>
      </c>
      <c r="U779" s="11">
        <f t="shared" si="102"/>
        <v>0</v>
      </c>
      <c r="V779" s="11">
        <f t="shared" si="103"/>
        <v>100</v>
      </c>
      <c r="W779" s="9">
        <v>3</v>
      </c>
      <c r="X779" s="9">
        <v>9</v>
      </c>
    </row>
    <row r="780" spans="1:24" x14ac:dyDescent="0.2">
      <c r="A780" s="7" t="s">
        <v>1252</v>
      </c>
      <c r="B780" s="7" t="s">
        <v>1328</v>
      </c>
      <c r="C780" s="8">
        <v>1</v>
      </c>
      <c r="D780" s="9">
        <v>3</v>
      </c>
      <c r="E780" s="10">
        <v>1600</v>
      </c>
      <c r="F780" s="10">
        <v>500</v>
      </c>
      <c r="G780" s="11">
        <f t="shared" si="96"/>
        <v>31.25</v>
      </c>
      <c r="H780" s="10">
        <v>2100</v>
      </c>
      <c r="I780" s="9">
        <v>3</v>
      </c>
      <c r="J780" s="8">
        <v>1</v>
      </c>
      <c r="K780" s="9">
        <v>16.809999999999999</v>
      </c>
      <c r="L780" s="9">
        <v>16.809999999999999</v>
      </c>
      <c r="M780" s="9">
        <f t="shared" si="97"/>
        <v>8.004761904761903</v>
      </c>
      <c r="N780" s="9">
        <f t="shared" si="98"/>
        <v>5.8325765054294179</v>
      </c>
      <c r="O780" s="9">
        <f t="shared" si="99"/>
        <v>7.2508917954815617</v>
      </c>
      <c r="P780" s="11">
        <f t="shared" si="100"/>
        <v>37.242295875766828</v>
      </c>
      <c r="Q780" s="11">
        <f t="shared" si="101"/>
        <v>10.396929516313016</v>
      </c>
      <c r="R780" s="8">
        <v>0</v>
      </c>
      <c r="S780" s="8">
        <v>1</v>
      </c>
      <c r="T780" s="8">
        <v>1</v>
      </c>
      <c r="U780" s="11">
        <f t="shared" si="102"/>
        <v>0</v>
      </c>
      <c r="V780" s="11">
        <f t="shared" si="103"/>
        <v>200</v>
      </c>
      <c r="W780" s="9">
        <v>2</v>
      </c>
      <c r="X780" s="9">
        <v>9</v>
      </c>
    </row>
    <row r="781" spans="1:24" x14ac:dyDescent="0.2">
      <c r="A781" s="7" t="s">
        <v>1252</v>
      </c>
      <c r="B781" s="7" t="s">
        <v>1329</v>
      </c>
      <c r="C781" s="8">
        <v>1</v>
      </c>
      <c r="D781" s="9">
        <v>3</v>
      </c>
      <c r="E781" s="10">
        <v>1600</v>
      </c>
      <c r="F781" s="10">
        <v>500</v>
      </c>
      <c r="G781" s="11">
        <f t="shared" si="96"/>
        <v>31.25</v>
      </c>
      <c r="H781" s="10">
        <v>2100</v>
      </c>
      <c r="I781" s="9">
        <v>3</v>
      </c>
      <c r="J781" s="8">
        <v>1</v>
      </c>
      <c r="K781" s="9">
        <v>16.809999999999999</v>
      </c>
      <c r="L781" s="9">
        <v>16.809999999999999</v>
      </c>
      <c r="M781" s="9">
        <f t="shared" si="97"/>
        <v>8.004761904761903</v>
      </c>
      <c r="N781" s="9">
        <f t="shared" si="98"/>
        <v>5.8325765054294179</v>
      </c>
      <c r="O781" s="9">
        <f t="shared" si="99"/>
        <v>7.2508917954815617</v>
      </c>
      <c r="P781" s="11">
        <f t="shared" si="100"/>
        <v>37.242295875766828</v>
      </c>
      <c r="Q781" s="11">
        <f t="shared" si="101"/>
        <v>10.396929516313016</v>
      </c>
      <c r="R781" s="8">
        <v>0</v>
      </c>
      <c r="S781" s="8">
        <v>1</v>
      </c>
      <c r="T781" s="8">
        <v>1</v>
      </c>
      <c r="U781" s="11">
        <f t="shared" si="102"/>
        <v>0</v>
      </c>
      <c r="V781" s="11">
        <f t="shared" si="103"/>
        <v>200</v>
      </c>
      <c r="W781" s="9">
        <v>2</v>
      </c>
      <c r="X781" s="9">
        <v>9</v>
      </c>
    </row>
    <row r="782" spans="1:24" x14ac:dyDescent="0.2">
      <c r="A782" s="7" t="s">
        <v>1252</v>
      </c>
      <c r="B782" s="7" t="s">
        <v>386</v>
      </c>
      <c r="C782" s="8">
        <v>1</v>
      </c>
      <c r="D782" s="9">
        <v>20</v>
      </c>
      <c r="E782" s="10">
        <v>700</v>
      </c>
      <c r="F782" s="10">
        <v>100</v>
      </c>
      <c r="G782" s="11">
        <f t="shared" si="96"/>
        <v>14.285714285714285</v>
      </c>
      <c r="H782" s="10">
        <v>800</v>
      </c>
      <c r="I782" s="9">
        <v>20</v>
      </c>
      <c r="J782" s="8">
        <v>1</v>
      </c>
      <c r="K782" s="9">
        <v>0</v>
      </c>
      <c r="L782" s="9">
        <v>0</v>
      </c>
      <c r="M782" s="9">
        <f t="shared" si="97"/>
        <v>0</v>
      </c>
      <c r="N782" s="9">
        <f t="shared" si="98"/>
        <v>5.8325765054294179</v>
      </c>
      <c r="O782" s="9">
        <f t="shared" si="99"/>
        <v>7.2508917954815617</v>
      </c>
      <c r="P782" s="11">
        <f t="shared" si="100"/>
        <v>-100</v>
      </c>
      <c r="Q782" s="11">
        <f t="shared" si="101"/>
        <v>-100</v>
      </c>
      <c r="R782" s="8">
        <v>0</v>
      </c>
      <c r="S782" s="8">
        <v>0</v>
      </c>
      <c r="T782" s="8">
        <v>0</v>
      </c>
      <c r="U782" s="11">
        <f t="shared" si="102"/>
        <v>0</v>
      </c>
      <c r="V782" s="11">
        <f t="shared" si="103"/>
        <v>0</v>
      </c>
      <c r="W782" s="9">
        <v>7</v>
      </c>
      <c r="X782" s="9">
        <v>9</v>
      </c>
    </row>
    <row r="783" spans="1:24" x14ac:dyDescent="0.2">
      <c r="A783" s="7" t="s">
        <v>1252</v>
      </c>
      <c r="B783" s="7" t="s">
        <v>140</v>
      </c>
      <c r="C783" s="8">
        <v>1</v>
      </c>
      <c r="D783" s="9">
        <v>10</v>
      </c>
      <c r="E783" s="10">
        <v>900</v>
      </c>
      <c r="F783" s="10">
        <v>300</v>
      </c>
      <c r="G783" s="11">
        <f t="shared" si="96"/>
        <v>33.333333333333329</v>
      </c>
      <c r="H783" s="10">
        <v>1200</v>
      </c>
      <c r="I783" s="9">
        <v>10</v>
      </c>
      <c r="J783" s="8">
        <v>1</v>
      </c>
      <c r="K783" s="9">
        <v>0</v>
      </c>
      <c r="L783" s="9">
        <v>0</v>
      </c>
      <c r="M783" s="9">
        <f t="shared" si="97"/>
        <v>0</v>
      </c>
      <c r="N783" s="9">
        <f t="shared" si="98"/>
        <v>5.8325765054294179</v>
      </c>
      <c r="O783" s="9">
        <f t="shared" si="99"/>
        <v>7.2508917954815617</v>
      </c>
      <c r="P783" s="11">
        <f t="shared" si="100"/>
        <v>-100</v>
      </c>
      <c r="Q783" s="11">
        <f t="shared" si="101"/>
        <v>-100</v>
      </c>
      <c r="R783" s="8">
        <v>0</v>
      </c>
      <c r="S783" s="8">
        <v>0</v>
      </c>
      <c r="T783" s="8">
        <v>0</v>
      </c>
      <c r="U783" s="11">
        <f t="shared" si="102"/>
        <v>0</v>
      </c>
      <c r="V783" s="11">
        <f t="shared" si="103"/>
        <v>0</v>
      </c>
      <c r="W783" s="9">
        <v>5</v>
      </c>
      <c r="X783" s="9">
        <v>9</v>
      </c>
    </row>
    <row r="784" spans="1:24" x14ac:dyDescent="0.2">
      <c r="A784" s="7" t="s">
        <v>1252</v>
      </c>
      <c r="B784" s="7" t="s">
        <v>1335</v>
      </c>
      <c r="C784" s="8">
        <v>1</v>
      </c>
      <c r="D784" s="9">
        <v>6</v>
      </c>
      <c r="E784" s="10">
        <v>1200</v>
      </c>
      <c r="F784" s="10">
        <v>300</v>
      </c>
      <c r="G784" s="11">
        <f t="shared" si="96"/>
        <v>25</v>
      </c>
      <c r="H784" s="10">
        <v>1500</v>
      </c>
      <c r="I784" s="9">
        <v>6</v>
      </c>
      <c r="J784" s="8">
        <v>1</v>
      </c>
      <c r="K784" s="9">
        <v>0</v>
      </c>
      <c r="L784" s="9">
        <v>0</v>
      </c>
      <c r="M784" s="9">
        <f t="shared" si="97"/>
        <v>0</v>
      </c>
      <c r="N784" s="9">
        <f t="shared" si="98"/>
        <v>5.8325765054294179</v>
      </c>
      <c r="O784" s="9">
        <f t="shared" si="99"/>
        <v>7.2508917954815617</v>
      </c>
      <c r="P784" s="11">
        <f t="shared" si="100"/>
        <v>-100</v>
      </c>
      <c r="Q784" s="11">
        <f t="shared" si="101"/>
        <v>-100</v>
      </c>
      <c r="R784" s="8">
        <v>0</v>
      </c>
      <c r="S784" s="8">
        <v>0</v>
      </c>
      <c r="T784" s="8">
        <v>0</v>
      </c>
      <c r="U784" s="11">
        <f t="shared" si="102"/>
        <v>0</v>
      </c>
      <c r="V784" s="11">
        <f t="shared" si="103"/>
        <v>0</v>
      </c>
      <c r="W784" s="9">
        <v>4</v>
      </c>
      <c r="X784" s="9">
        <v>9</v>
      </c>
    </row>
    <row r="785" spans="1:24" x14ac:dyDescent="0.2">
      <c r="A785" s="7" t="s">
        <v>1252</v>
      </c>
      <c r="B785" s="7" t="s">
        <v>341</v>
      </c>
      <c r="C785" s="8">
        <v>1</v>
      </c>
      <c r="D785" s="9">
        <v>30</v>
      </c>
      <c r="E785" s="10">
        <v>400</v>
      </c>
      <c r="F785" s="10">
        <v>0</v>
      </c>
      <c r="G785" s="11">
        <f t="shared" si="96"/>
        <v>0</v>
      </c>
      <c r="H785" s="10">
        <v>0</v>
      </c>
      <c r="I785" s="9">
        <v>30</v>
      </c>
      <c r="J785" s="8">
        <v>0</v>
      </c>
      <c r="K785" s="9">
        <v>0</v>
      </c>
      <c r="L785" s="9">
        <v>0</v>
      </c>
      <c r="M785" s="9">
        <f t="shared" si="97"/>
        <v>0</v>
      </c>
      <c r="N785" s="9">
        <f t="shared" si="98"/>
        <v>5.8325765054294179</v>
      </c>
      <c r="O785" s="9">
        <f t="shared" si="99"/>
        <v>7.2508917954815617</v>
      </c>
      <c r="P785" s="11">
        <f t="shared" si="100"/>
        <v>-100</v>
      </c>
      <c r="Q785" s="11">
        <f t="shared" si="101"/>
        <v>-100</v>
      </c>
      <c r="R785" s="8">
        <v>0</v>
      </c>
      <c r="S785" s="8">
        <v>0</v>
      </c>
      <c r="T785" s="8">
        <v>0</v>
      </c>
      <c r="U785" s="11">
        <f t="shared" si="102"/>
        <v>0</v>
      </c>
      <c r="V785" s="11">
        <f t="shared" si="103"/>
        <v>0</v>
      </c>
      <c r="W785" s="9">
        <v>0</v>
      </c>
      <c r="X785" s="9">
        <v>0</v>
      </c>
    </row>
    <row r="786" spans="1:24" x14ac:dyDescent="0.2">
      <c r="A786" s="7" t="s">
        <v>1252</v>
      </c>
      <c r="B786" s="7" t="s">
        <v>445</v>
      </c>
      <c r="C786" s="8">
        <v>1</v>
      </c>
      <c r="D786" s="9">
        <v>30</v>
      </c>
      <c r="E786" s="10">
        <v>400</v>
      </c>
      <c r="F786" s="10">
        <v>0</v>
      </c>
      <c r="G786" s="11">
        <f t="shared" si="96"/>
        <v>0</v>
      </c>
      <c r="H786" s="10">
        <v>0</v>
      </c>
      <c r="I786" s="9">
        <v>30</v>
      </c>
      <c r="J786" s="8">
        <v>0</v>
      </c>
      <c r="K786" s="9">
        <v>0</v>
      </c>
      <c r="L786" s="9">
        <v>0</v>
      </c>
      <c r="M786" s="9">
        <f t="shared" si="97"/>
        <v>0</v>
      </c>
      <c r="N786" s="9">
        <f t="shared" si="98"/>
        <v>5.8325765054294179</v>
      </c>
      <c r="O786" s="9">
        <f t="shared" si="99"/>
        <v>7.2508917954815617</v>
      </c>
      <c r="P786" s="11">
        <f t="shared" si="100"/>
        <v>-100</v>
      </c>
      <c r="Q786" s="11">
        <f t="shared" si="101"/>
        <v>-100</v>
      </c>
      <c r="R786" s="8">
        <v>0</v>
      </c>
      <c r="S786" s="8">
        <v>0</v>
      </c>
      <c r="T786" s="8">
        <v>0</v>
      </c>
      <c r="U786" s="11">
        <f t="shared" si="102"/>
        <v>0</v>
      </c>
      <c r="V786" s="11">
        <f t="shared" si="103"/>
        <v>0</v>
      </c>
      <c r="W786" s="9">
        <v>0</v>
      </c>
      <c r="X786" s="9">
        <v>0</v>
      </c>
    </row>
    <row r="787" spans="1:24" x14ac:dyDescent="0.2">
      <c r="A787" s="7" t="s">
        <v>1252</v>
      </c>
      <c r="B787" s="7" t="s">
        <v>1340</v>
      </c>
      <c r="C787" s="8">
        <v>1</v>
      </c>
      <c r="D787" s="9">
        <v>15</v>
      </c>
      <c r="E787" s="10">
        <v>800</v>
      </c>
      <c r="F787" s="10">
        <v>200</v>
      </c>
      <c r="G787" s="11">
        <f t="shared" si="96"/>
        <v>25</v>
      </c>
      <c r="H787" s="10">
        <v>1000</v>
      </c>
      <c r="I787" s="9">
        <v>15</v>
      </c>
      <c r="J787" s="8">
        <v>1</v>
      </c>
      <c r="K787" s="9">
        <v>0</v>
      </c>
      <c r="L787" s="9">
        <v>0</v>
      </c>
      <c r="M787" s="9">
        <f t="shared" si="97"/>
        <v>0</v>
      </c>
      <c r="N787" s="9">
        <f t="shared" si="98"/>
        <v>5.8325765054294179</v>
      </c>
      <c r="O787" s="9">
        <f t="shared" si="99"/>
        <v>7.2508917954815617</v>
      </c>
      <c r="P787" s="11">
        <f t="shared" si="100"/>
        <v>-100</v>
      </c>
      <c r="Q787" s="11">
        <f t="shared" si="101"/>
        <v>-100</v>
      </c>
      <c r="R787" s="8">
        <v>0</v>
      </c>
      <c r="S787" s="8">
        <v>0</v>
      </c>
      <c r="T787" s="8">
        <v>0</v>
      </c>
      <c r="U787" s="11">
        <f t="shared" si="102"/>
        <v>0</v>
      </c>
      <c r="V787" s="11">
        <f t="shared" si="103"/>
        <v>0</v>
      </c>
      <c r="W787" s="9">
        <v>9</v>
      </c>
      <c r="X787" s="9">
        <v>9</v>
      </c>
    </row>
    <row r="788" spans="1:24" x14ac:dyDescent="0.2">
      <c r="A788" s="7" t="s">
        <v>1252</v>
      </c>
      <c r="B788" s="7" t="s">
        <v>1341</v>
      </c>
      <c r="C788" s="8">
        <v>1</v>
      </c>
      <c r="D788" s="9">
        <v>15</v>
      </c>
      <c r="E788" s="10">
        <v>800</v>
      </c>
      <c r="F788" s="10">
        <v>200</v>
      </c>
      <c r="G788" s="11">
        <f t="shared" si="96"/>
        <v>25</v>
      </c>
      <c r="H788" s="10">
        <v>1000</v>
      </c>
      <c r="I788" s="9">
        <v>15</v>
      </c>
      <c r="J788" s="8">
        <v>1</v>
      </c>
      <c r="K788" s="9">
        <v>0</v>
      </c>
      <c r="L788" s="9">
        <v>0</v>
      </c>
      <c r="M788" s="9">
        <f t="shared" si="97"/>
        <v>0</v>
      </c>
      <c r="N788" s="9">
        <f t="shared" si="98"/>
        <v>5.8325765054294179</v>
      </c>
      <c r="O788" s="9">
        <f t="shared" si="99"/>
        <v>7.2508917954815617</v>
      </c>
      <c r="P788" s="11">
        <f t="shared" si="100"/>
        <v>-100</v>
      </c>
      <c r="Q788" s="11">
        <f t="shared" si="101"/>
        <v>-100</v>
      </c>
      <c r="R788" s="8">
        <v>0</v>
      </c>
      <c r="S788" s="8">
        <v>0</v>
      </c>
      <c r="T788" s="8">
        <v>0</v>
      </c>
      <c r="U788" s="11">
        <f t="shared" si="102"/>
        <v>0</v>
      </c>
      <c r="V788" s="11">
        <f t="shared" si="103"/>
        <v>0</v>
      </c>
      <c r="W788" s="9">
        <v>9</v>
      </c>
      <c r="X788" s="9">
        <v>9</v>
      </c>
    </row>
    <row r="789" spans="1:24" x14ac:dyDescent="0.2">
      <c r="A789" s="7" t="s">
        <v>1252</v>
      </c>
      <c r="B789" s="7" t="s">
        <v>655</v>
      </c>
      <c r="C789" s="8">
        <v>2</v>
      </c>
      <c r="D789" s="9">
        <v>4.5</v>
      </c>
      <c r="E789" s="10">
        <v>2800</v>
      </c>
      <c r="F789" s="10">
        <v>0</v>
      </c>
      <c r="G789" s="11">
        <f t="shared" si="96"/>
        <v>0</v>
      </c>
      <c r="H789" s="10">
        <v>0</v>
      </c>
      <c r="I789" s="9">
        <v>4.5</v>
      </c>
      <c r="J789" s="8">
        <v>0</v>
      </c>
      <c r="K789" s="9">
        <v>0</v>
      </c>
      <c r="L789" s="9">
        <v>0</v>
      </c>
      <c r="M789" s="9">
        <f t="shared" si="97"/>
        <v>0</v>
      </c>
      <c r="N789" s="9">
        <f t="shared" si="98"/>
        <v>5.8325765054294179</v>
      </c>
      <c r="O789" s="9">
        <f t="shared" si="99"/>
        <v>7.2508917954815617</v>
      </c>
      <c r="P789" s="11">
        <f t="shared" si="100"/>
        <v>-100</v>
      </c>
      <c r="Q789" s="11">
        <f t="shared" si="101"/>
        <v>-100</v>
      </c>
      <c r="R789" s="8">
        <v>0</v>
      </c>
      <c r="S789" s="8">
        <v>0</v>
      </c>
      <c r="T789" s="8">
        <v>0</v>
      </c>
      <c r="U789" s="11">
        <f t="shared" si="102"/>
        <v>0</v>
      </c>
      <c r="V789" s="11">
        <f t="shared" si="103"/>
        <v>0</v>
      </c>
      <c r="W789" s="9">
        <v>0</v>
      </c>
      <c r="X789" s="9">
        <v>0</v>
      </c>
    </row>
    <row r="790" spans="1:24" x14ac:dyDescent="0.2">
      <c r="A790" s="7" t="s">
        <v>1252</v>
      </c>
      <c r="B790" s="7" t="s">
        <v>281</v>
      </c>
      <c r="C790" s="8">
        <v>1</v>
      </c>
      <c r="D790" s="9">
        <v>30</v>
      </c>
      <c r="E790" s="10">
        <v>400</v>
      </c>
      <c r="F790" s="10">
        <v>0</v>
      </c>
      <c r="G790" s="11">
        <f t="shared" si="96"/>
        <v>0</v>
      </c>
      <c r="H790" s="10">
        <v>0</v>
      </c>
      <c r="I790" s="9">
        <v>30</v>
      </c>
      <c r="J790" s="8">
        <v>0</v>
      </c>
      <c r="K790" s="9">
        <v>0</v>
      </c>
      <c r="L790" s="9">
        <v>0</v>
      </c>
      <c r="M790" s="9">
        <f t="shared" si="97"/>
        <v>0</v>
      </c>
      <c r="N790" s="9">
        <f t="shared" si="98"/>
        <v>5.8325765054294179</v>
      </c>
      <c r="O790" s="9">
        <f t="shared" si="99"/>
        <v>7.2508917954815617</v>
      </c>
      <c r="P790" s="11">
        <f t="shared" si="100"/>
        <v>-100</v>
      </c>
      <c r="Q790" s="11">
        <f t="shared" si="101"/>
        <v>-100</v>
      </c>
      <c r="R790" s="8">
        <v>0</v>
      </c>
      <c r="S790" s="8">
        <v>0</v>
      </c>
      <c r="T790" s="8">
        <v>0</v>
      </c>
      <c r="U790" s="11">
        <f t="shared" si="102"/>
        <v>0</v>
      </c>
      <c r="V790" s="11">
        <f t="shared" si="103"/>
        <v>0</v>
      </c>
      <c r="W790" s="9">
        <v>0</v>
      </c>
      <c r="X790" s="9">
        <v>0</v>
      </c>
    </row>
    <row r="791" spans="1:24" x14ac:dyDescent="0.2">
      <c r="A791" s="7" t="s">
        <v>1252</v>
      </c>
      <c r="B791" s="7" t="s">
        <v>314</v>
      </c>
      <c r="C791" s="8">
        <v>1</v>
      </c>
      <c r="D791" s="9">
        <v>30</v>
      </c>
      <c r="E791" s="10">
        <v>400</v>
      </c>
      <c r="F791" s="10">
        <v>0</v>
      </c>
      <c r="G791" s="11">
        <f t="shared" si="96"/>
        <v>0</v>
      </c>
      <c r="H791" s="10">
        <v>0</v>
      </c>
      <c r="I791" s="9">
        <v>30</v>
      </c>
      <c r="J791" s="8">
        <v>0</v>
      </c>
      <c r="K791" s="9">
        <v>0</v>
      </c>
      <c r="L791" s="9">
        <v>0</v>
      </c>
      <c r="M791" s="9">
        <f t="shared" si="97"/>
        <v>0</v>
      </c>
      <c r="N791" s="9">
        <f t="shared" si="98"/>
        <v>5.8325765054294179</v>
      </c>
      <c r="O791" s="9">
        <f t="shared" si="99"/>
        <v>7.2508917954815617</v>
      </c>
      <c r="P791" s="11">
        <f t="shared" si="100"/>
        <v>-100</v>
      </c>
      <c r="Q791" s="11">
        <f t="shared" si="101"/>
        <v>-100</v>
      </c>
      <c r="R791" s="8">
        <v>0</v>
      </c>
      <c r="S791" s="8">
        <v>0</v>
      </c>
      <c r="T791" s="8">
        <v>0</v>
      </c>
      <c r="U791" s="11">
        <f t="shared" si="102"/>
        <v>0</v>
      </c>
      <c r="V791" s="11">
        <f t="shared" si="103"/>
        <v>0</v>
      </c>
      <c r="W791" s="9">
        <v>0</v>
      </c>
      <c r="X791" s="9">
        <v>0</v>
      </c>
    </row>
    <row r="792" spans="1:24" x14ac:dyDescent="0.2">
      <c r="A792" s="7" t="s">
        <v>1252</v>
      </c>
      <c r="B792" s="7" t="s">
        <v>760</v>
      </c>
      <c r="C792" s="8">
        <v>1</v>
      </c>
      <c r="D792" s="9">
        <v>10</v>
      </c>
      <c r="E792" s="10">
        <v>900</v>
      </c>
      <c r="F792" s="10">
        <v>100</v>
      </c>
      <c r="G792" s="11">
        <f t="shared" si="96"/>
        <v>11.111111111111111</v>
      </c>
      <c r="H792" s="10">
        <v>1000</v>
      </c>
      <c r="I792" s="9">
        <v>10</v>
      </c>
      <c r="J792" s="8">
        <v>1</v>
      </c>
      <c r="K792" s="9">
        <v>0</v>
      </c>
      <c r="L792" s="9">
        <v>0</v>
      </c>
      <c r="M792" s="9">
        <f t="shared" si="97"/>
        <v>0</v>
      </c>
      <c r="N792" s="9">
        <f t="shared" si="98"/>
        <v>5.8325765054294179</v>
      </c>
      <c r="O792" s="9">
        <f t="shared" si="99"/>
        <v>7.2508917954815617</v>
      </c>
      <c r="P792" s="11">
        <f t="shared" si="100"/>
        <v>-100</v>
      </c>
      <c r="Q792" s="11">
        <f t="shared" si="101"/>
        <v>-100</v>
      </c>
      <c r="R792" s="8">
        <v>0</v>
      </c>
      <c r="S792" s="8">
        <v>0</v>
      </c>
      <c r="T792" s="8">
        <v>0</v>
      </c>
      <c r="U792" s="11">
        <f t="shared" si="102"/>
        <v>0</v>
      </c>
      <c r="V792" s="11">
        <f t="shared" si="103"/>
        <v>0</v>
      </c>
      <c r="W792" s="9">
        <v>8</v>
      </c>
      <c r="X792" s="9">
        <v>8</v>
      </c>
    </row>
    <row r="793" spans="1:24" x14ac:dyDescent="0.2">
      <c r="A793" s="7" t="s">
        <v>1252</v>
      </c>
      <c r="B793" s="7" t="s">
        <v>275</v>
      </c>
      <c r="C793" s="8">
        <v>1</v>
      </c>
      <c r="D793" s="9">
        <v>20</v>
      </c>
      <c r="E793" s="10">
        <v>700</v>
      </c>
      <c r="F793" s="10">
        <v>0</v>
      </c>
      <c r="G793" s="11">
        <f t="shared" si="96"/>
        <v>0</v>
      </c>
      <c r="H793" s="10">
        <v>700</v>
      </c>
      <c r="I793" s="9">
        <v>20</v>
      </c>
      <c r="J793" s="8">
        <v>1</v>
      </c>
      <c r="K793" s="9">
        <v>0</v>
      </c>
      <c r="L793" s="9">
        <v>0</v>
      </c>
      <c r="M793" s="9">
        <f t="shared" si="97"/>
        <v>0</v>
      </c>
      <c r="N793" s="9">
        <f t="shared" si="98"/>
        <v>5.8325765054294179</v>
      </c>
      <c r="O793" s="9">
        <f t="shared" si="99"/>
        <v>7.2508917954815617</v>
      </c>
      <c r="P793" s="11">
        <f t="shared" si="100"/>
        <v>-100</v>
      </c>
      <c r="Q793" s="11">
        <f t="shared" si="101"/>
        <v>-100</v>
      </c>
      <c r="R793" s="8">
        <v>0</v>
      </c>
      <c r="S793" s="8">
        <v>0</v>
      </c>
      <c r="T793" s="8">
        <v>0</v>
      </c>
      <c r="U793" s="11">
        <f t="shared" si="102"/>
        <v>0</v>
      </c>
      <c r="V793" s="11">
        <f t="shared" si="103"/>
        <v>0</v>
      </c>
      <c r="W793" s="9">
        <v>5</v>
      </c>
      <c r="X793" s="9">
        <v>8</v>
      </c>
    </row>
    <row r="794" spans="1:24" x14ac:dyDescent="0.2">
      <c r="A794" s="7" t="s">
        <v>1252</v>
      </c>
      <c r="B794" s="7" t="s">
        <v>105</v>
      </c>
      <c r="C794" s="8">
        <v>2</v>
      </c>
      <c r="D794" s="9">
        <v>7.25</v>
      </c>
      <c r="E794" s="10">
        <v>2200</v>
      </c>
      <c r="F794" s="10">
        <v>500</v>
      </c>
      <c r="G794" s="11">
        <f t="shared" si="96"/>
        <v>22.727272727272727</v>
      </c>
      <c r="H794" s="10">
        <v>2700</v>
      </c>
      <c r="I794" s="9">
        <v>7.25</v>
      </c>
      <c r="J794" s="8">
        <v>2</v>
      </c>
      <c r="K794" s="9">
        <v>30.27</v>
      </c>
      <c r="L794" s="9">
        <v>30.27</v>
      </c>
      <c r="M794" s="9">
        <f t="shared" si="97"/>
        <v>11.21111111111111</v>
      </c>
      <c r="N794" s="9">
        <f t="shared" si="98"/>
        <v>5.8325765054294179</v>
      </c>
      <c r="O794" s="9">
        <f t="shared" si="99"/>
        <v>7.2508917954815617</v>
      </c>
      <c r="P794" s="11">
        <f t="shared" si="100"/>
        <v>92.215414588645899</v>
      </c>
      <c r="Q794" s="11">
        <f t="shared" si="101"/>
        <v>54.616996465143551</v>
      </c>
      <c r="R794" s="8">
        <v>1</v>
      </c>
      <c r="S794" s="8">
        <v>1</v>
      </c>
      <c r="T794" s="8">
        <v>1</v>
      </c>
      <c r="U794" s="11">
        <f t="shared" si="102"/>
        <v>50</v>
      </c>
      <c r="V794" s="11">
        <f t="shared" si="103"/>
        <v>150</v>
      </c>
      <c r="W794" s="9">
        <v>3.5</v>
      </c>
      <c r="X794" s="9">
        <v>9</v>
      </c>
    </row>
    <row r="795" spans="1:24" x14ac:dyDescent="0.2">
      <c r="A795" s="7" t="s">
        <v>1252</v>
      </c>
      <c r="B795" s="7" t="s">
        <v>1204</v>
      </c>
      <c r="C795" s="8">
        <v>1</v>
      </c>
      <c r="D795" s="9">
        <v>3</v>
      </c>
      <c r="E795" s="10">
        <v>1600</v>
      </c>
      <c r="F795" s="10">
        <v>100</v>
      </c>
      <c r="G795" s="11">
        <f t="shared" si="96"/>
        <v>6.25</v>
      </c>
      <c r="H795" s="10">
        <v>1700</v>
      </c>
      <c r="I795" s="9">
        <v>3</v>
      </c>
      <c r="J795" s="8">
        <v>1</v>
      </c>
      <c r="K795" s="9">
        <v>6.93</v>
      </c>
      <c r="L795" s="9">
        <v>6.93</v>
      </c>
      <c r="M795" s="9">
        <f t="shared" si="97"/>
        <v>4.0764705882352938</v>
      </c>
      <c r="N795" s="9">
        <f t="shared" si="98"/>
        <v>5.8325765054294179</v>
      </c>
      <c r="O795" s="9">
        <f t="shared" si="99"/>
        <v>7.2508917954815617</v>
      </c>
      <c r="P795" s="11">
        <f t="shared" si="100"/>
        <v>-30.108579211252582</v>
      </c>
      <c r="Q795" s="11">
        <f t="shared" si="101"/>
        <v>-43.779734917909387</v>
      </c>
      <c r="R795" s="8">
        <v>0</v>
      </c>
      <c r="S795" s="8">
        <v>0</v>
      </c>
      <c r="T795" s="8">
        <v>1</v>
      </c>
      <c r="U795" s="11">
        <f t="shared" si="102"/>
        <v>0</v>
      </c>
      <c r="V795" s="11">
        <f t="shared" si="103"/>
        <v>100</v>
      </c>
      <c r="W795" s="9">
        <v>3</v>
      </c>
      <c r="X795" s="9">
        <v>8</v>
      </c>
    </row>
    <row r="796" spans="1:24" x14ac:dyDescent="0.2">
      <c r="A796" s="7" t="s">
        <v>1252</v>
      </c>
      <c r="B796" s="7" t="s">
        <v>1350</v>
      </c>
      <c r="C796" s="8">
        <v>1</v>
      </c>
      <c r="D796" s="9">
        <v>3</v>
      </c>
      <c r="E796" s="10">
        <v>1600</v>
      </c>
      <c r="F796" s="10">
        <v>100</v>
      </c>
      <c r="G796" s="11">
        <f t="shared" si="96"/>
        <v>6.25</v>
      </c>
      <c r="H796" s="10">
        <v>1700</v>
      </c>
      <c r="I796" s="9">
        <v>3</v>
      </c>
      <c r="J796" s="8">
        <v>1</v>
      </c>
      <c r="K796" s="9">
        <v>6.93</v>
      </c>
      <c r="L796" s="9">
        <v>6.93</v>
      </c>
      <c r="M796" s="9">
        <f t="shared" si="97"/>
        <v>4.0764705882352938</v>
      </c>
      <c r="N796" s="9">
        <f t="shared" si="98"/>
        <v>5.8325765054294179</v>
      </c>
      <c r="O796" s="9">
        <f t="shared" si="99"/>
        <v>7.2508917954815617</v>
      </c>
      <c r="P796" s="11">
        <f t="shared" si="100"/>
        <v>-30.108579211252582</v>
      </c>
      <c r="Q796" s="11">
        <f t="shared" si="101"/>
        <v>-43.779734917909387</v>
      </c>
      <c r="R796" s="8">
        <v>0</v>
      </c>
      <c r="S796" s="8">
        <v>0</v>
      </c>
      <c r="T796" s="8">
        <v>1</v>
      </c>
      <c r="U796" s="11">
        <f t="shared" si="102"/>
        <v>0</v>
      </c>
      <c r="V796" s="11">
        <f t="shared" si="103"/>
        <v>100</v>
      </c>
      <c r="W796" s="9">
        <v>3</v>
      </c>
      <c r="X796" s="9">
        <v>8</v>
      </c>
    </row>
    <row r="797" spans="1:24" x14ac:dyDescent="0.2">
      <c r="A797" s="7" t="s">
        <v>1252</v>
      </c>
      <c r="B797" s="7" t="s">
        <v>1354</v>
      </c>
      <c r="C797" s="8">
        <v>1</v>
      </c>
      <c r="D797" s="9">
        <v>20</v>
      </c>
      <c r="E797" s="10">
        <v>700</v>
      </c>
      <c r="F797" s="10">
        <v>0</v>
      </c>
      <c r="G797" s="11">
        <f t="shared" si="96"/>
        <v>0</v>
      </c>
      <c r="H797" s="10">
        <v>0</v>
      </c>
      <c r="I797" s="9">
        <v>20</v>
      </c>
      <c r="J797" s="8">
        <v>0</v>
      </c>
      <c r="K797" s="9">
        <v>0</v>
      </c>
      <c r="L797" s="9">
        <v>0</v>
      </c>
      <c r="M797" s="9">
        <f t="shared" si="97"/>
        <v>0</v>
      </c>
      <c r="N797" s="9">
        <f t="shared" si="98"/>
        <v>5.8325765054294179</v>
      </c>
      <c r="O797" s="9">
        <f t="shared" si="99"/>
        <v>7.2508917954815617</v>
      </c>
      <c r="P797" s="11">
        <f t="shared" si="100"/>
        <v>-100</v>
      </c>
      <c r="Q797" s="11">
        <f t="shared" si="101"/>
        <v>-100</v>
      </c>
      <c r="R797" s="8">
        <v>0</v>
      </c>
      <c r="S797" s="8">
        <v>0</v>
      </c>
      <c r="T797" s="8">
        <v>0</v>
      </c>
      <c r="U797" s="11">
        <f t="shared" si="102"/>
        <v>0</v>
      </c>
      <c r="V797" s="11">
        <f t="shared" si="103"/>
        <v>0</v>
      </c>
      <c r="W797" s="9">
        <v>0</v>
      </c>
      <c r="X797" s="9">
        <v>0</v>
      </c>
    </row>
    <row r="798" spans="1:24" x14ac:dyDescent="0.2">
      <c r="A798" s="7" t="s">
        <v>1252</v>
      </c>
      <c r="B798" s="7" t="s">
        <v>473</v>
      </c>
      <c r="C798" s="8">
        <v>1</v>
      </c>
      <c r="D798" s="9">
        <v>4</v>
      </c>
      <c r="E798" s="10">
        <v>1400</v>
      </c>
      <c r="F798" s="10">
        <v>100</v>
      </c>
      <c r="G798" s="11">
        <f t="shared" si="96"/>
        <v>7.1428571428571423</v>
      </c>
      <c r="H798" s="10">
        <v>1500</v>
      </c>
      <c r="I798" s="9">
        <v>4</v>
      </c>
      <c r="J798" s="8">
        <v>1</v>
      </c>
      <c r="K798" s="9">
        <v>18.739999999999998</v>
      </c>
      <c r="L798" s="9">
        <v>18.739999999999998</v>
      </c>
      <c r="M798" s="9">
        <f t="shared" si="97"/>
        <v>12.493333333333332</v>
      </c>
      <c r="N798" s="9">
        <f t="shared" si="98"/>
        <v>5.8325765054294179</v>
      </c>
      <c r="O798" s="9">
        <f t="shared" si="99"/>
        <v>7.2508917954815617</v>
      </c>
      <c r="P798" s="11">
        <f t="shared" si="100"/>
        <v>114.19921919075664</v>
      </c>
      <c r="Q798" s="11">
        <f t="shared" si="101"/>
        <v>72.300645020225389</v>
      </c>
      <c r="R798" s="8">
        <v>0</v>
      </c>
      <c r="S798" s="8">
        <v>1</v>
      </c>
      <c r="T798" s="8">
        <v>1</v>
      </c>
      <c r="U798" s="11">
        <f t="shared" si="102"/>
        <v>0</v>
      </c>
      <c r="V798" s="11">
        <f t="shared" si="103"/>
        <v>200</v>
      </c>
      <c r="W798" s="9">
        <v>2</v>
      </c>
      <c r="X798" s="9">
        <v>8</v>
      </c>
    </row>
    <row r="799" spans="1:24" x14ac:dyDescent="0.2">
      <c r="A799" s="7" t="s">
        <v>1252</v>
      </c>
      <c r="B799" s="7" t="s">
        <v>1356</v>
      </c>
      <c r="C799" s="8">
        <v>1</v>
      </c>
      <c r="D799" s="9">
        <v>4</v>
      </c>
      <c r="E799" s="10">
        <v>1400</v>
      </c>
      <c r="F799" s="10">
        <v>100</v>
      </c>
      <c r="G799" s="11">
        <f t="shared" si="96"/>
        <v>7.1428571428571423</v>
      </c>
      <c r="H799" s="10">
        <v>1500</v>
      </c>
      <c r="I799" s="9">
        <v>4</v>
      </c>
      <c r="J799" s="8">
        <v>1</v>
      </c>
      <c r="K799" s="9">
        <v>18.739999999999998</v>
      </c>
      <c r="L799" s="9">
        <v>18.739999999999998</v>
      </c>
      <c r="M799" s="9">
        <f t="shared" si="97"/>
        <v>12.493333333333332</v>
      </c>
      <c r="N799" s="9">
        <f t="shared" si="98"/>
        <v>5.8325765054294179</v>
      </c>
      <c r="O799" s="9">
        <f t="shared" si="99"/>
        <v>7.2508917954815617</v>
      </c>
      <c r="P799" s="11">
        <f t="shared" si="100"/>
        <v>114.19921919075664</v>
      </c>
      <c r="Q799" s="11">
        <f t="shared" si="101"/>
        <v>72.300645020225389</v>
      </c>
      <c r="R799" s="8">
        <v>0</v>
      </c>
      <c r="S799" s="8">
        <v>1</v>
      </c>
      <c r="T799" s="8">
        <v>1</v>
      </c>
      <c r="U799" s="11">
        <f t="shared" si="102"/>
        <v>0</v>
      </c>
      <c r="V799" s="11">
        <f t="shared" si="103"/>
        <v>200</v>
      </c>
      <c r="W799" s="9">
        <v>2</v>
      </c>
      <c r="X799" s="9">
        <v>8</v>
      </c>
    </row>
    <row r="800" spans="1:24" x14ac:dyDescent="0.2">
      <c r="A800" s="7" t="s">
        <v>1252</v>
      </c>
      <c r="B800" s="7" t="s">
        <v>126</v>
      </c>
      <c r="C800" s="8">
        <v>1</v>
      </c>
      <c r="D800" s="9">
        <v>3.5</v>
      </c>
      <c r="E800" s="10">
        <v>1500</v>
      </c>
      <c r="F800" s="10">
        <v>0</v>
      </c>
      <c r="G800" s="11">
        <f t="shared" si="96"/>
        <v>0</v>
      </c>
      <c r="H800" s="10">
        <v>1500</v>
      </c>
      <c r="I800" s="9">
        <v>3.5</v>
      </c>
      <c r="J800" s="8">
        <v>1</v>
      </c>
      <c r="K800" s="9">
        <v>43.3</v>
      </c>
      <c r="L800" s="9">
        <v>43.3</v>
      </c>
      <c r="M800" s="9">
        <f t="shared" si="97"/>
        <v>28.866666666666667</v>
      </c>
      <c r="N800" s="9">
        <f t="shared" si="98"/>
        <v>5.8325765054294179</v>
      </c>
      <c r="O800" s="9">
        <f t="shared" si="99"/>
        <v>7.2508917954815617</v>
      </c>
      <c r="P800" s="11">
        <f t="shared" si="100"/>
        <v>394.92135490713787</v>
      </c>
      <c r="Q800" s="11">
        <f t="shared" si="101"/>
        <v>298.11194927298612</v>
      </c>
      <c r="R800" s="8">
        <v>1</v>
      </c>
      <c r="S800" s="8">
        <v>1</v>
      </c>
      <c r="T800" s="8">
        <v>1</v>
      </c>
      <c r="U800" s="11">
        <f t="shared" si="102"/>
        <v>100</v>
      </c>
      <c r="V800" s="11">
        <f t="shared" si="103"/>
        <v>300</v>
      </c>
      <c r="W800" s="9">
        <v>1</v>
      </c>
      <c r="X800" s="9">
        <v>9</v>
      </c>
    </row>
    <row r="801" spans="1:24" x14ac:dyDescent="0.2">
      <c r="A801" s="7" t="s">
        <v>1252</v>
      </c>
      <c r="B801" s="7" t="s">
        <v>357</v>
      </c>
      <c r="C801" s="8">
        <v>2</v>
      </c>
      <c r="D801" s="9">
        <v>6.25</v>
      </c>
      <c r="E801" s="10">
        <v>2300</v>
      </c>
      <c r="F801" s="10">
        <v>0</v>
      </c>
      <c r="G801" s="11">
        <f t="shared" si="96"/>
        <v>0</v>
      </c>
      <c r="H801" s="10">
        <v>2300</v>
      </c>
      <c r="I801" s="9">
        <v>6.25</v>
      </c>
      <c r="J801" s="8">
        <v>2</v>
      </c>
      <c r="K801" s="9">
        <v>23.4</v>
      </c>
      <c r="L801" s="9">
        <v>23.4</v>
      </c>
      <c r="M801" s="9">
        <f t="shared" si="97"/>
        <v>10.17391304347826</v>
      </c>
      <c r="N801" s="9">
        <f t="shared" si="98"/>
        <v>5.8325765054294179</v>
      </c>
      <c r="O801" s="9">
        <f t="shared" si="99"/>
        <v>7.2508917954815617</v>
      </c>
      <c r="P801" s="11">
        <f t="shared" si="100"/>
        <v>74.432569105738892</v>
      </c>
      <c r="Q801" s="11">
        <f t="shared" si="101"/>
        <v>40.312575755415317</v>
      </c>
      <c r="R801" s="8">
        <v>0</v>
      </c>
      <c r="S801" s="8">
        <v>1</v>
      </c>
      <c r="T801" s="8">
        <v>1</v>
      </c>
      <c r="U801" s="11">
        <f t="shared" si="102"/>
        <v>0</v>
      </c>
      <c r="V801" s="11">
        <f t="shared" si="103"/>
        <v>100</v>
      </c>
      <c r="W801" s="9">
        <v>4</v>
      </c>
      <c r="X801" s="9">
        <v>9</v>
      </c>
    </row>
    <row r="802" spans="1:24" x14ac:dyDescent="0.2">
      <c r="A802" s="7" t="s">
        <v>1252</v>
      </c>
      <c r="B802" s="7" t="s">
        <v>494</v>
      </c>
      <c r="C802" s="8">
        <v>1</v>
      </c>
      <c r="D802" s="9">
        <v>8</v>
      </c>
      <c r="E802" s="10">
        <v>1000</v>
      </c>
      <c r="F802" s="10">
        <v>0</v>
      </c>
      <c r="G802" s="11">
        <f t="shared" si="96"/>
        <v>0</v>
      </c>
      <c r="H802" s="10">
        <v>1000</v>
      </c>
      <c r="I802" s="9">
        <v>8</v>
      </c>
      <c r="J802" s="8">
        <v>1</v>
      </c>
      <c r="K802" s="9">
        <v>0</v>
      </c>
      <c r="L802" s="9">
        <v>0</v>
      </c>
      <c r="M802" s="9">
        <f t="shared" si="97"/>
        <v>0</v>
      </c>
      <c r="N802" s="9">
        <f t="shared" si="98"/>
        <v>5.8325765054294179</v>
      </c>
      <c r="O802" s="9">
        <f t="shared" si="99"/>
        <v>7.2508917954815617</v>
      </c>
      <c r="P802" s="11">
        <f t="shared" si="100"/>
        <v>-100</v>
      </c>
      <c r="Q802" s="11">
        <f t="shared" si="101"/>
        <v>-100</v>
      </c>
      <c r="R802" s="8">
        <v>0</v>
      </c>
      <c r="S802" s="8">
        <v>0</v>
      </c>
      <c r="T802" s="8">
        <v>0</v>
      </c>
      <c r="U802" s="11">
        <f t="shared" si="102"/>
        <v>0</v>
      </c>
      <c r="V802" s="11">
        <f t="shared" si="103"/>
        <v>0</v>
      </c>
      <c r="W802" s="9">
        <v>6</v>
      </c>
      <c r="X802" s="9">
        <v>9</v>
      </c>
    </row>
    <row r="803" spans="1:24" x14ac:dyDescent="0.2">
      <c r="A803" s="7" t="s">
        <v>1252</v>
      </c>
      <c r="B803" s="7" t="s">
        <v>465</v>
      </c>
      <c r="C803" s="8">
        <v>1</v>
      </c>
      <c r="D803" s="9">
        <v>12</v>
      </c>
      <c r="E803" s="10">
        <v>800</v>
      </c>
      <c r="F803" s="10">
        <v>0</v>
      </c>
      <c r="G803" s="11">
        <f t="shared" si="96"/>
        <v>0</v>
      </c>
      <c r="H803" s="10">
        <v>800</v>
      </c>
      <c r="I803" s="9">
        <v>12</v>
      </c>
      <c r="J803" s="8">
        <v>1</v>
      </c>
      <c r="K803" s="9">
        <v>0</v>
      </c>
      <c r="L803" s="9">
        <v>0</v>
      </c>
      <c r="M803" s="9">
        <f t="shared" si="97"/>
        <v>0</v>
      </c>
      <c r="N803" s="9">
        <f t="shared" si="98"/>
        <v>5.8325765054294179</v>
      </c>
      <c r="O803" s="9">
        <f t="shared" si="99"/>
        <v>7.2508917954815617</v>
      </c>
      <c r="P803" s="11">
        <f t="shared" si="100"/>
        <v>-100</v>
      </c>
      <c r="Q803" s="11">
        <f t="shared" si="101"/>
        <v>-100</v>
      </c>
      <c r="R803" s="8">
        <v>0</v>
      </c>
      <c r="S803" s="8">
        <v>0</v>
      </c>
      <c r="T803" s="8">
        <v>0</v>
      </c>
      <c r="U803" s="11">
        <f t="shared" si="102"/>
        <v>0</v>
      </c>
      <c r="V803" s="11">
        <f t="shared" si="103"/>
        <v>0</v>
      </c>
      <c r="W803" s="9">
        <v>7</v>
      </c>
      <c r="X803" s="9">
        <v>9</v>
      </c>
    </row>
    <row r="804" spans="1:24" x14ac:dyDescent="0.2">
      <c r="A804" s="7" t="s">
        <v>1252</v>
      </c>
      <c r="B804" s="7" t="s">
        <v>1360</v>
      </c>
      <c r="C804" s="8">
        <v>1</v>
      </c>
      <c r="D804" s="9">
        <v>12</v>
      </c>
      <c r="E804" s="10">
        <v>800</v>
      </c>
      <c r="F804" s="10">
        <v>0</v>
      </c>
      <c r="G804" s="11">
        <f t="shared" si="96"/>
        <v>0</v>
      </c>
      <c r="H804" s="10">
        <v>800</v>
      </c>
      <c r="I804" s="9">
        <v>12</v>
      </c>
      <c r="J804" s="8">
        <v>1</v>
      </c>
      <c r="K804" s="9">
        <v>0</v>
      </c>
      <c r="L804" s="9">
        <v>0</v>
      </c>
      <c r="M804" s="9">
        <f t="shared" si="97"/>
        <v>0</v>
      </c>
      <c r="N804" s="9">
        <f t="shared" si="98"/>
        <v>5.8325765054294179</v>
      </c>
      <c r="O804" s="9">
        <f t="shared" si="99"/>
        <v>7.2508917954815617</v>
      </c>
      <c r="P804" s="11">
        <f t="shared" si="100"/>
        <v>-100</v>
      </c>
      <c r="Q804" s="11">
        <f t="shared" si="101"/>
        <v>-100</v>
      </c>
      <c r="R804" s="8">
        <v>0</v>
      </c>
      <c r="S804" s="8">
        <v>0</v>
      </c>
      <c r="T804" s="8">
        <v>0</v>
      </c>
      <c r="U804" s="11">
        <f t="shared" si="102"/>
        <v>0</v>
      </c>
      <c r="V804" s="11">
        <f t="shared" si="103"/>
        <v>0</v>
      </c>
      <c r="W804" s="9">
        <v>7</v>
      </c>
      <c r="X804" s="9">
        <v>9</v>
      </c>
    </row>
    <row r="805" spans="1:24" x14ac:dyDescent="0.2">
      <c r="A805" s="7" t="s">
        <v>1252</v>
      </c>
      <c r="B805" s="7" t="s">
        <v>1362</v>
      </c>
      <c r="C805" s="8">
        <v>1</v>
      </c>
      <c r="D805" s="9">
        <v>4.5</v>
      </c>
      <c r="E805" s="10">
        <v>1300</v>
      </c>
      <c r="F805" s="10">
        <v>0</v>
      </c>
      <c r="G805" s="11">
        <f t="shared" si="96"/>
        <v>0</v>
      </c>
      <c r="H805" s="10">
        <v>1300</v>
      </c>
      <c r="I805" s="9">
        <v>4.5</v>
      </c>
      <c r="J805" s="8">
        <v>1</v>
      </c>
      <c r="K805" s="9">
        <v>8.82</v>
      </c>
      <c r="L805" s="9">
        <v>8.82</v>
      </c>
      <c r="M805" s="9">
        <f t="shared" si="97"/>
        <v>6.7846153846153845</v>
      </c>
      <c r="N805" s="9">
        <f t="shared" si="98"/>
        <v>5.8325765054294179</v>
      </c>
      <c r="O805" s="9">
        <f t="shared" si="99"/>
        <v>7.2508917954815617</v>
      </c>
      <c r="P805" s="11">
        <f t="shared" si="100"/>
        <v>16.322784249803401</v>
      </c>
      <c r="Q805" s="11">
        <f t="shared" si="101"/>
        <v>-6.4306077654715565</v>
      </c>
      <c r="R805" s="8">
        <v>0</v>
      </c>
      <c r="S805" s="8">
        <v>0</v>
      </c>
      <c r="T805" s="8">
        <v>1</v>
      </c>
      <c r="U805" s="11">
        <f t="shared" si="102"/>
        <v>0</v>
      </c>
      <c r="V805" s="11">
        <f t="shared" si="103"/>
        <v>100</v>
      </c>
      <c r="W805" s="9">
        <v>3</v>
      </c>
      <c r="X805" s="9">
        <v>9</v>
      </c>
    </row>
    <row r="806" spans="1:24" x14ac:dyDescent="0.2">
      <c r="A806" s="7" t="s">
        <v>1252</v>
      </c>
      <c r="B806" s="7" t="s">
        <v>872</v>
      </c>
      <c r="C806" s="8">
        <v>1</v>
      </c>
      <c r="D806" s="9">
        <v>8</v>
      </c>
      <c r="E806" s="10">
        <v>1000</v>
      </c>
      <c r="F806" s="10">
        <v>0</v>
      </c>
      <c r="G806" s="11">
        <f t="shared" si="96"/>
        <v>0</v>
      </c>
      <c r="H806" s="10">
        <v>1000</v>
      </c>
      <c r="I806" s="9">
        <v>8</v>
      </c>
      <c r="J806" s="8">
        <v>1</v>
      </c>
      <c r="K806" s="9">
        <v>0</v>
      </c>
      <c r="L806" s="9">
        <v>0</v>
      </c>
      <c r="M806" s="9">
        <f t="shared" si="97"/>
        <v>0</v>
      </c>
      <c r="N806" s="9">
        <f t="shared" si="98"/>
        <v>5.8325765054294179</v>
      </c>
      <c r="O806" s="9">
        <f t="shared" si="99"/>
        <v>7.2508917954815617</v>
      </c>
      <c r="P806" s="11">
        <f t="shared" si="100"/>
        <v>-100</v>
      </c>
      <c r="Q806" s="11">
        <f t="shared" si="101"/>
        <v>-100</v>
      </c>
      <c r="R806" s="8">
        <v>0</v>
      </c>
      <c r="S806" s="8">
        <v>0</v>
      </c>
      <c r="T806" s="8">
        <v>0</v>
      </c>
      <c r="U806" s="11">
        <f t="shared" si="102"/>
        <v>0</v>
      </c>
      <c r="V806" s="11">
        <f t="shared" si="103"/>
        <v>0</v>
      </c>
      <c r="W806" s="9">
        <v>5</v>
      </c>
      <c r="X806" s="9">
        <v>9</v>
      </c>
    </row>
    <row r="807" spans="1:24" x14ac:dyDescent="0.2">
      <c r="A807" s="7" t="s">
        <v>1252</v>
      </c>
      <c r="B807" s="7" t="s">
        <v>1365</v>
      </c>
      <c r="C807" s="8">
        <v>1</v>
      </c>
      <c r="D807" s="9">
        <v>20</v>
      </c>
      <c r="E807" s="10">
        <v>700</v>
      </c>
      <c r="F807" s="10">
        <v>0</v>
      </c>
      <c r="G807" s="11">
        <f t="shared" si="96"/>
        <v>0</v>
      </c>
      <c r="H807" s="10">
        <v>700</v>
      </c>
      <c r="I807" s="9">
        <v>20</v>
      </c>
      <c r="J807" s="8">
        <v>1</v>
      </c>
      <c r="K807" s="9">
        <v>0</v>
      </c>
      <c r="L807" s="9">
        <v>0</v>
      </c>
      <c r="M807" s="9">
        <f t="shared" si="97"/>
        <v>0</v>
      </c>
      <c r="N807" s="9">
        <f t="shared" si="98"/>
        <v>5.8325765054294179</v>
      </c>
      <c r="O807" s="9">
        <f t="shared" si="99"/>
        <v>7.2508917954815617</v>
      </c>
      <c r="P807" s="11">
        <f t="shared" si="100"/>
        <v>-100</v>
      </c>
      <c r="Q807" s="11">
        <f t="shared" si="101"/>
        <v>-100</v>
      </c>
      <c r="R807" s="8">
        <v>0</v>
      </c>
      <c r="S807" s="8">
        <v>0</v>
      </c>
      <c r="T807" s="8">
        <v>0</v>
      </c>
      <c r="U807" s="11">
        <f t="shared" si="102"/>
        <v>0</v>
      </c>
      <c r="V807" s="11">
        <f t="shared" si="103"/>
        <v>0</v>
      </c>
      <c r="W807" s="9">
        <v>8</v>
      </c>
      <c r="X807" s="9">
        <v>9</v>
      </c>
    </row>
    <row r="808" spans="1:24" x14ac:dyDescent="0.2">
      <c r="A808" s="7" t="s">
        <v>1252</v>
      </c>
      <c r="B808" s="7" t="s">
        <v>1366</v>
      </c>
      <c r="C808" s="8">
        <v>1</v>
      </c>
      <c r="D808" s="9">
        <v>20</v>
      </c>
      <c r="E808" s="10">
        <v>700</v>
      </c>
      <c r="F808" s="10">
        <v>0</v>
      </c>
      <c r="G808" s="11">
        <f t="shared" si="96"/>
        <v>0</v>
      </c>
      <c r="H808" s="10">
        <v>700</v>
      </c>
      <c r="I808" s="9">
        <v>20</v>
      </c>
      <c r="J808" s="8">
        <v>1</v>
      </c>
      <c r="K808" s="9">
        <v>0</v>
      </c>
      <c r="L808" s="9">
        <v>0</v>
      </c>
      <c r="M808" s="9">
        <f t="shared" si="97"/>
        <v>0</v>
      </c>
      <c r="N808" s="9">
        <f t="shared" si="98"/>
        <v>5.8325765054294179</v>
      </c>
      <c r="O808" s="9">
        <f t="shared" si="99"/>
        <v>7.2508917954815617</v>
      </c>
      <c r="P808" s="11">
        <f t="shared" si="100"/>
        <v>-100</v>
      </c>
      <c r="Q808" s="11">
        <f t="shared" si="101"/>
        <v>-100</v>
      </c>
      <c r="R808" s="8">
        <v>0</v>
      </c>
      <c r="S808" s="8">
        <v>0</v>
      </c>
      <c r="T808" s="8">
        <v>0</v>
      </c>
      <c r="U808" s="11">
        <f t="shared" si="102"/>
        <v>0</v>
      </c>
      <c r="V808" s="11">
        <f t="shared" si="103"/>
        <v>0</v>
      </c>
      <c r="W808" s="9">
        <v>8</v>
      </c>
      <c r="X808" s="9">
        <v>9</v>
      </c>
    </row>
    <row r="809" spans="1:24" x14ac:dyDescent="0.2">
      <c r="A809" s="7" t="s">
        <v>1252</v>
      </c>
      <c r="B809" s="7" t="s">
        <v>501</v>
      </c>
      <c r="C809" s="8">
        <v>1</v>
      </c>
      <c r="D809" s="9">
        <v>4.5</v>
      </c>
      <c r="E809" s="10">
        <v>1300</v>
      </c>
      <c r="F809" s="10">
        <v>0</v>
      </c>
      <c r="G809" s="11">
        <f t="shared" si="96"/>
        <v>0</v>
      </c>
      <c r="H809" s="10">
        <v>1300</v>
      </c>
      <c r="I809" s="9">
        <v>4.5</v>
      </c>
      <c r="J809" s="8">
        <v>1</v>
      </c>
      <c r="K809" s="9">
        <v>23.4</v>
      </c>
      <c r="L809" s="9">
        <v>23.4</v>
      </c>
      <c r="M809" s="9">
        <f t="shared" si="97"/>
        <v>18</v>
      </c>
      <c r="N809" s="9">
        <f t="shared" si="98"/>
        <v>5.8325765054294179</v>
      </c>
      <c r="O809" s="9">
        <f t="shared" si="99"/>
        <v>7.2508917954815617</v>
      </c>
      <c r="P809" s="11">
        <f t="shared" si="100"/>
        <v>208.61146841784577</v>
      </c>
      <c r="Q809" s="11">
        <f t="shared" si="101"/>
        <v>148.24532633650404</v>
      </c>
      <c r="R809" s="8">
        <v>0</v>
      </c>
      <c r="S809" s="8">
        <v>1</v>
      </c>
      <c r="T809" s="8">
        <v>1</v>
      </c>
      <c r="U809" s="11">
        <f t="shared" si="102"/>
        <v>0</v>
      </c>
      <c r="V809" s="11">
        <f t="shared" si="103"/>
        <v>200</v>
      </c>
      <c r="W809" s="9">
        <v>2</v>
      </c>
      <c r="X809" s="9">
        <v>9</v>
      </c>
    </row>
    <row r="810" spans="1:24" x14ac:dyDescent="0.2">
      <c r="A810" s="7" t="s">
        <v>1252</v>
      </c>
      <c r="B810" s="7" t="s">
        <v>347</v>
      </c>
      <c r="C810" s="8">
        <v>1</v>
      </c>
      <c r="D810" s="9">
        <v>6</v>
      </c>
      <c r="E810" s="10">
        <v>1200</v>
      </c>
      <c r="F810" s="10">
        <v>0</v>
      </c>
      <c r="G810" s="11">
        <f t="shared" si="96"/>
        <v>0</v>
      </c>
      <c r="H810" s="10">
        <v>1200</v>
      </c>
      <c r="I810" s="9">
        <v>6</v>
      </c>
      <c r="J810" s="8">
        <v>1</v>
      </c>
      <c r="K810" s="9">
        <v>0</v>
      </c>
      <c r="L810" s="9">
        <v>0</v>
      </c>
      <c r="M810" s="9">
        <f t="shared" si="97"/>
        <v>0</v>
      </c>
      <c r="N810" s="9">
        <f t="shared" si="98"/>
        <v>5.8325765054294179</v>
      </c>
      <c r="O810" s="9">
        <f t="shared" si="99"/>
        <v>7.2508917954815617</v>
      </c>
      <c r="P810" s="11">
        <f t="shared" si="100"/>
        <v>-100</v>
      </c>
      <c r="Q810" s="11">
        <f t="shared" si="101"/>
        <v>-100</v>
      </c>
      <c r="R810" s="8">
        <v>0</v>
      </c>
      <c r="S810" s="8">
        <v>0</v>
      </c>
      <c r="T810" s="8">
        <v>0</v>
      </c>
      <c r="U810" s="11">
        <f t="shared" si="102"/>
        <v>0</v>
      </c>
      <c r="V810" s="11">
        <f t="shared" si="103"/>
        <v>0</v>
      </c>
      <c r="W810" s="9">
        <v>9</v>
      </c>
      <c r="X810" s="9">
        <v>9</v>
      </c>
    </row>
    <row r="811" spans="1:24" x14ac:dyDescent="0.2">
      <c r="A811" s="7" t="s">
        <v>1252</v>
      </c>
      <c r="B811" s="7" t="s">
        <v>801</v>
      </c>
      <c r="C811" s="8">
        <v>1</v>
      </c>
      <c r="D811" s="9">
        <v>50</v>
      </c>
      <c r="E811" s="10">
        <v>400</v>
      </c>
      <c r="F811" s="10">
        <v>0</v>
      </c>
      <c r="G811" s="11">
        <f t="shared" si="96"/>
        <v>0</v>
      </c>
      <c r="H811" s="10">
        <v>400</v>
      </c>
      <c r="I811" s="9">
        <v>50</v>
      </c>
      <c r="J811" s="8">
        <v>1</v>
      </c>
      <c r="K811" s="9">
        <v>0</v>
      </c>
      <c r="L811" s="9">
        <v>0</v>
      </c>
      <c r="M811" s="9">
        <f t="shared" si="97"/>
        <v>0</v>
      </c>
      <c r="N811" s="9">
        <f t="shared" si="98"/>
        <v>5.8325765054294179</v>
      </c>
      <c r="O811" s="9">
        <f t="shared" si="99"/>
        <v>7.2508917954815617</v>
      </c>
      <c r="P811" s="11">
        <f t="shared" si="100"/>
        <v>-100</v>
      </c>
      <c r="Q811" s="11">
        <f t="shared" si="101"/>
        <v>-100</v>
      </c>
      <c r="R811" s="8">
        <v>0</v>
      </c>
      <c r="S811" s="8">
        <v>0</v>
      </c>
      <c r="T811" s="8">
        <v>0</v>
      </c>
      <c r="U811" s="11">
        <f t="shared" si="102"/>
        <v>0</v>
      </c>
      <c r="V811" s="11">
        <f t="shared" si="103"/>
        <v>0</v>
      </c>
      <c r="W811" s="9">
        <v>7</v>
      </c>
      <c r="X811" s="9">
        <v>10</v>
      </c>
    </row>
    <row r="812" spans="1:24" x14ac:dyDescent="0.2">
      <c r="A812" s="7" t="s">
        <v>1252</v>
      </c>
      <c r="B812" s="7" t="s">
        <v>1118</v>
      </c>
      <c r="C812" s="8">
        <v>1</v>
      </c>
      <c r="D812" s="9">
        <v>50</v>
      </c>
      <c r="E812" s="10">
        <v>400</v>
      </c>
      <c r="F812" s="10">
        <v>0</v>
      </c>
      <c r="G812" s="11">
        <f t="shared" si="96"/>
        <v>0</v>
      </c>
      <c r="H812" s="10">
        <v>400</v>
      </c>
      <c r="I812" s="9">
        <v>50</v>
      </c>
      <c r="J812" s="8">
        <v>1</v>
      </c>
      <c r="K812" s="9">
        <v>0</v>
      </c>
      <c r="L812" s="9">
        <v>0</v>
      </c>
      <c r="M812" s="9">
        <f t="shared" si="97"/>
        <v>0</v>
      </c>
      <c r="N812" s="9">
        <f t="shared" si="98"/>
        <v>5.8325765054294179</v>
      </c>
      <c r="O812" s="9">
        <f t="shared" si="99"/>
        <v>7.2508917954815617</v>
      </c>
      <c r="P812" s="11">
        <f t="shared" si="100"/>
        <v>-100</v>
      </c>
      <c r="Q812" s="11">
        <f t="shared" si="101"/>
        <v>-100</v>
      </c>
      <c r="R812" s="8">
        <v>0</v>
      </c>
      <c r="S812" s="8">
        <v>0</v>
      </c>
      <c r="T812" s="8">
        <v>0</v>
      </c>
      <c r="U812" s="11">
        <f t="shared" si="102"/>
        <v>0</v>
      </c>
      <c r="V812" s="11">
        <f t="shared" si="103"/>
        <v>0</v>
      </c>
      <c r="W812" s="9">
        <v>7</v>
      </c>
      <c r="X812" s="9">
        <v>10</v>
      </c>
    </row>
    <row r="813" spans="1:24" x14ac:dyDescent="0.2">
      <c r="A813" s="7" t="s">
        <v>1252</v>
      </c>
      <c r="B813" s="7" t="s">
        <v>651</v>
      </c>
      <c r="C813" s="8">
        <v>1</v>
      </c>
      <c r="D813" s="9">
        <v>4.5</v>
      </c>
      <c r="E813" s="10">
        <v>1300</v>
      </c>
      <c r="F813" s="10">
        <v>400</v>
      </c>
      <c r="G813" s="11">
        <f t="shared" si="96"/>
        <v>30.76923076923077</v>
      </c>
      <c r="H813" s="10">
        <v>1700</v>
      </c>
      <c r="I813" s="9">
        <v>4.5</v>
      </c>
      <c r="J813" s="8">
        <v>1</v>
      </c>
      <c r="K813" s="9">
        <v>30.27</v>
      </c>
      <c r="L813" s="9">
        <v>30.27</v>
      </c>
      <c r="M813" s="9">
        <f t="shared" si="97"/>
        <v>17.805882352941175</v>
      </c>
      <c r="N813" s="9">
        <f t="shared" si="98"/>
        <v>5.8325765054294179</v>
      </c>
      <c r="O813" s="9">
        <f t="shared" si="99"/>
        <v>7.2508917954815617</v>
      </c>
      <c r="P813" s="11">
        <f t="shared" si="100"/>
        <v>205.28330552314347</v>
      </c>
      <c r="Q813" s="11">
        <f t="shared" si="101"/>
        <v>145.56817085640446</v>
      </c>
      <c r="R813" s="8">
        <v>1</v>
      </c>
      <c r="S813" s="8">
        <v>1</v>
      </c>
      <c r="T813" s="8">
        <v>1</v>
      </c>
      <c r="U813" s="11">
        <f t="shared" si="102"/>
        <v>100</v>
      </c>
      <c r="V813" s="11">
        <f t="shared" si="103"/>
        <v>300</v>
      </c>
      <c r="W813" s="9">
        <v>1</v>
      </c>
      <c r="X813" s="9">
        <v>10</v>
      </c>
    </row>
    <row r="814" spans="1:24" x14ac:dyDescent="0.2">
      <c r="A814" s="7" t="s">
        <v>1252</v>
      </c>
      <c r="B814" s="7" t="s">
        <v>514</v>
      </c>
      <c r="C814" s="8">
        <v>1</v>
      </c>
      <c r="D814" s="9">
        <v>5</v>
      </c>
      <c r="E814" s="10">
        <v>1300</v>
      </c>
      <c r="F814" s="10">
        <v>300</v>
      </c>
      <c r="G814" s="11">
        <f t="shared" si="96"/>
        <v>23.076923076923077</v>
      </c>
      <c r="H814" s="10">
        <v>1600</v>
      </c>
      <c r="I814" s="9">
        <v>5</v>
      </c>
      <c r="J814" s="8">
        <v>1</v>
      </c>
      <c r="K814" s="9">
        <v>0</v>
      </c>
      <c r="L814" s="9">
        <v>0</v>
      </c>
      <c r="M814" s="9">
        <f t="shared" si="97"/>
        <v>0</v>
      </c>
      <c r="N814" s="9">
        <f t="shared" si="98"/>
        <v>5.8325765054294179</v>
      </c>
      <c r="O814" s="9">
        <f t="shared" si="99"/>
        <v>7.2508917954815617</v>
      </c>
      <c r="P814" s="11">
        <f t="shared" si="100"/>
        <v>-100</v>
      </c>
      <c r="Q814" s="11">
        <f t="shared" si="101"/>
        <v>-100</v>
      </c>
      <c r="R814" s="8">
        <v>0</v>
      </c>
      <c r="S814" s="8">
        <v>0</v>
      </c>
      <c r="T814" s="8">
        <v>0</v>
      </c>
      <c r="U814" s="11">
        <f t="shared" si="102"/>
        <v>0</v>
      </c>
      <c r="V814" s="11">
        <f t="shared" si="103"/>
        <v>0</v>
      </c>
      <c r="W814" s="9">
        <v>6</v>
      </c>
      <c r="X814" s="9">
        <v>10</v>
      </c>
    </row>
    <row r="815" spans="1:24" x14ac:dyDescent="0.2">
      <c r="A815" s="7" t="s">
        <v>1252</v>
      </c>
      <c r="B815" s="7" t="s">
        <v>799</v>
      </c>
      <c r="C815" s="8">
        <v>1</v>
      </c>
      <c r="D815" s="9">
        <v>5</v>
      </c>
      <c r="E815" s="10">
        <v>1300</v>
      </c>
      <c r="F815" s="10">
        <v>300</v>
      </c>
      <c r="G815" s="11">
        <f t="shared" si="96"/>
        <v>23.076923076923077</v>
      </c>
      <c r="H815" s="10">
        <v>1600</v>
      </c>
      <c r="I815" s="9">
        <v>5</v>
      </c>
      <c r="J815" s="8">
        <v>1</v>
      </c>
      <c r="K815" s="9">
        <v>0</v>
      </c>
      <c r="L815" s="9">
        <v>0</v>
      </c>
      <c r="M815" s="9">
        <f t="shared" si="97"/>
        <v>0</v>
      </c>
      <c r="N815" s="9">
        <f t="shared" si="98"/>
        <v>5.8325765054294179</v>
      </c>
      <c r="O815" s="9">
        <f t="shared" si="99"/>
        <v>7.2508917954815617</v>
      </c>
      <c r="P815" s="11">
        <f t="shared" si="100"/>
        <v>-100</v>
      </c>
      <c r="Q815" s="11">
        <f t="shared" si="101"/>
        <v>-100</v>
      </c>
      <c r="R815" s="8">
        <v>0</v>
      </c>
      <c r="S815" s="8">
        <v>0</v>
      </c>
      <c r="T815" s="8">
        <v>0</v>
      </c>
      <c r="U815" s="11">
        <f t="shared" si="102"/>
        <v>0</v>
      </c>
      <c r="V815" s="11">
        <f t="shared" si="103"/>
        <v>0</v>
      </c>
      <c r="W815" s="9">
        <v>6</v>
      </c>
      <c r="X815" s="9">
        <v>10</v>
      </c>
    </row>
    <row r="816" spans="1:24" x14ac:dyDescent="0.2">
      <c r="A816" s="7" t="s">
        <v>1252</v>
      </c>
      <c r="B816" s="7" t="s">
        <v>985</v>
      </c>
      <c r="C816" s="8">
        <v>1</v>
      </c>
      <c r="D816" s="9">
        <v>3.5</v>
      </c>
      <c r="E816" s="10">
        <v>1500</v>
      </c>
      <c r="F816" s="10">
        <v>400</v>
      </c>
      <c r="G816" s="11">
        <f t="shared" si="96"/>
        <v>26.666666666666668</v>
      </c>
      <c r="H816" s="10">
        <v>1900</v>
      </c>
      <c r="I816" s="9">
        <v>3.5</v>
      </c>
      <c r="J816" s="8">
        <v>1</v>
      </c>
      <c r="K816" s="9">
        <v>6.19</v>
      </c>
      <c r="L816" s="9">
        <v>6.19</v>
      </c>
      <c r="M816" s="9">
        <f t="shared" si="97"/>
        <v>3.2578947368421054</v>
      </c>
      <c r="N816" s="9">
        <f t="shared" si="98"/>
        <v>5.8325765054294179</v>
      </c>
      <c r="O816" s="9">
        <f t="shared" si="99"/>
        <v>7.2508917954815617</v>
      </c>
      <c r="P816" s="11">
        <f t="shared" si="100"/>
        <v>-44.143128961799263</v>
      </c>
      <c r="Q816" s="11">
        <f t="shared" si="101"/>
        <v>-55.069047660147362</v>
      </c>
      <c r="R816" s="8">
        <v>0</v>
      </c>
      <c r="S816" s="8">
        <v>0</v>
      </c>
      <c r="T816" s="8">
        <v>1</v>
      </c>
      <c r="U816" s="11">
        <f t="shared" si="102"/>
        <v>0</v>
      </c>
      <c r="V816" s="11">
        <f t="shared" si="103"/>
        <v>100</v>
      </c>
      <c r="W816" s="9">
        <v>3</v>
      </c>
      <c r="X816" s="9">
        <v>10</v>
      </c>
    </row>
    <row r="817" spans="1:24" x14ac:dyDescent="0.2">
      <c r="A817" s="7" t="s">
        <v>1252</v>
      </c>
      <c r="B817" s="7" t="s">
        <v>144</v>
      </c>
      <c r="C817" s="8">
        <v>1</v>
      </c>
      <c r="D817" s="9">
        <v>12</v>
      </c>
      <c r="E817" s="10">
        <v>800</v>
      </c>
      <c r="F817" s="10">
        <v>200</v>
      </c>
      <c r="G817" s="11">
        <f t="shared" si="96"/>
        <v>25</v>
      </c>
      <c r="H817" s="10">
        <v>1000</v>
      </c>
      <c r="I817" s="9">
        <v>12</v>
      </c>
      <c r="J817" s="8">
        <v>1</v>
      </c>
      <c r="K817" s="9">
        <v>31.22</v>
      </c>
      <c r="L817" s="9">
        <v>31.22</v>
      </c>
      <c r="M817" s="9">
        <f t="shared" si="97"/>
        <v>31.22</v>
      </c>
      <c r="N817" s="9">
        <f t="shared" si="98"/>
        <v>5.8325765054294179</v>
      </c>
      <c r="O817" s="9">
        <f t="shared" si="99"/>
        <v>7.2508917954815617</v>
      </c>
      <c r="P817" s="11">
        <f t="shared" si="100"/>
        <v>435.26944688917462</v>
      </c>
      <c r="Q817" s="11">
        <f t="shared" si="101"/>
        <v>330.56772712364756</v>
      </c>
      <c r="R817" s="8">
        <v>0</v>
      </c>
      <c r="S817" s="8">
        <v>1</v>
      </c>
      <c r="T817" s="8">
        <v>1</v>
      </c>
      <c r="U817" s="11">
        <f t="shared" si="102"/>
        <v>0</v>
      </c>
      <c r="V817" s="11">
        <f t="shared" si="103"/>
        <v>200</v>
      </c>
      <c r="W817" s="9">
        <v>2</v>
      </c>
      <c r="X817" s="9">
        <v>10</v>
      </c>
    </row>
    <row r="818" spans="1:24" x14ac:dyDescent="0.2">
      <c r="A818" s="7" t="s">
        <v>1252</v>
      </c>
      <c r="B818" s="7" t="s">
        <v>165</v>
      </c>
      <c r="C818" s="8">
        <v>1</v>
      </c>
      <c r="D818" s="9">
        <v>6</v>
      </c>
      <c r="E818" s="10">
        <v>1200</v>
      </c>
      <c r="F818" s="10">
        <v>0</v>
      </c>
      <c r="G818" s="11">
        <f t="shared" si="96"/>
        <v>0</v>
      </c>
      <c r="H818" s="10">
        <v>0</v>
      </c>
      <c r="I818" s="9">
        <v>6</v>
      </c>
      <c r="J818" s="8">
        <v>0</v>
      </c>
      <c r="K818" s="9">
        <v>0</v>
      </c>
      <c r="L818" s="9">
        <v>0</v>
      </c>
      <c r="M818" s="9">
        <f t="shared" si="97"/>
        <v>0</v>
      </c>
      <c r="N818" s="9">
        <f t="shared" si="98"/>
        <v>5.8325765054294179</v>
      </c>
      <c r="O818" s="9">
        <f t="shared" si="99"/>
        <v>7.2508917954815617</v>
      </c>
      <c r="P818" s="11">
        <f t="shared" si="100"/>
        <v>-100</v>
      </c>
      <c r="Q818" s="11">
        <f t="shared" si="101"/>
        <v>-100</v>
      </c>
      <c r="R818" s="8">
        <v>0</v>
      </c>
      <c r="S818" s="8">
        <v>0</v>
      </c>
      <c r="T818" s="8">
        <v>0</v>
      </c>
      <c r="U818" s="11">
        <f t="shared" si="102"/>
        <v>0</v>
      </c>
      <c r="V818" s="11">
        <f t="shared" si="103"/>
        <v>0</v>
      </c>
      <c r="W818" s="9">
        <v>0</v>
      </c>
      <c r="X818" s="9">
        <v>0</v>
      </c>
    </row>
    <row r="819" spans="1:24" x14ac:dyDescent="0.2">
      <c r="A819" s="7" t="s">
        <v>1252</v>
      </c>
      <c r="B819" s="7" t="s">
        <v>898</v>
      </c>
      <c r="C819" s="8">
        <v>1</v>
      </c>
      <c r="D819" s="9">
        <v>50</v>
      </c>
      <c r="E819" s="10">
        <v>400</v>
      </c>
      <c r="F819" s="10">
        <v>0</v>
      </c>
      <c r="G819" s="11">
        <f t="shared" si="96"/>
        <v>0</v>
      </c>
      <c r="H819" s="10">
        <v>400</v>
      </c>
      <c r="I819" s="9">
        <v>50</v>
      </c>
      <c r="J819" s="8">
        <v>1</v>
      </c>
      <c r="K819" s="9">
        <v>0</v>
      </c>
      <c r="L819" s="9">
        <v>0</v>
      </c>
      <c r="M819" s="9">
        <f t="shared" si="97"/>
        <v>0</v>
      </c>
      <c r="N819" s="9">
        <f t="shared" si="98"/>
        <v>5.8325765054294179</v>
      </c>
      <c r="O819" s="9">
        <f t="shared" si="99"/>
        <v>7.2508917954815617</v>
      </c>
      <c r="P819" s="11">
        <f t="shared" si="100"/>
        <v>-100</v>
      </c>
      <c r="Q819" s="11">
        <f t="shared" si="101"/>
        <v>-100</v>
      </c>
      <c r="R819" s="8">
        <v>0</v>
      </c>
      <c r="S819" s="8">
        <v>0</v>
      </c>
      <c r="T819" s="8">
        <v>0</v>
      </c>
      <c r="U819" s="11">
        <f t="shared" si="102"/>
        <v>0</v>
      </c>
      <c r="V819" s="11">
        <f t="shared" si="103"/>
        <v>0</v>
      </c>
      <c r="W819" s="9">
        <v>8</v>
      </c>
      <c r="X819" s="9">
        <v>10</v>
      </c>
    </row>
    <row r="820" spans="1:24" x14ac:dyDescent="0.2">
      <c r="A820" s="7" t="s">
        <v>1252</v>
      </c>
      <c r="B820" s="7" t="s">
        <v>1382</v>
      </c>
      <c r="C820" s="8">
        <v>1</v>
      </c>
      <c r="D820" s="9">
        <v>50</v>
      </c>
      <c r="E820" s="10">
        <v>400</v>
      </c>
      <c r="F820" s="10">
        <v>0</v>
      </c>
      <c r="G820" s="11">
        <f t="shared" si="96"/>
        <v>0</v>
      </c>
      <c r="H820" s="10">
        <v>400</v>
      </c>
      <c r="I820" s="9">
        <v>50</v>
      </c>
      <c r="J820" s="8">
        <v>1</v>
      </c>
      <c r="K820" s="9">
        <v>0</v>
      </c>
      <c r="L820" s="9">
        <v>0</v>
      </c>
      <c r="M820" s="9">
        <f t="shared" si="97"/>
        <v>0</v>
      </c>
      <c r="N820" s="9">
        <f t="shared" si="98"/>
        <v>5.8325765054294179</v>
      </c>
      <c r="O820" s="9">
        <f t="shared" si="99"/>
        <v>7.2508917954815617</v>
      </c>
      <c r="P820" s="11">
        <f t="shared" si="100"/>
        <v>-100</v>
      </c>
      <c r="Q820" s="11">
        <f t="shared" si="101"/>
        <v>-100</v>
      </c>
      <c r="R820" s="8">
        <v>0</v>
      </c>
      <c r="S820" s="8">
        <v>0</v>
      </c>
      <c r="T820" s="8">
        <v>0</v>
      </c>
      <c r="U820" s="11">
        <f t="shared" si="102"/>
        <v>0</v>
      </c>
      <c r="V820" s="11">
        <f t="shared" si="103"/>
        <v>0</v>
      </c>
      <c r="W820" s="9">
        <v>8</v>
      </c>
      <c r="X820" s="9">
        <v>10</v>
      </c>
    </row>
    <row r="821" spans="1:24" x14ac:dyDescent="0.2">
      <c r="A821" s="7" t="s">
        <v>1252</v>
      </c>
      <c r="B821" s="7" t="s">
        <v>823</v>
      </c>
      <c r="C821" s="8">
        <v>1</v>
      </c>
      <c r="D821" s="9">
        <v>2</v>
      </c>
      <c r="E821" s="10">
        <v>1900</v>
      </c>
      <c r="F821" s="10">
        <v>0</v>
      </c>
      <c r="G821" s="11">
        <f t="shared" si="96"/>
        <v>0</v>
      </c>
      <c r="H821" s="10">
        <v>0</v>
      </c>
      <c r="I821" s="9">
        <v>2</v>
      </c>
      <c r="J821" s="8">
        <v>0</v>
      </c>
      <c r="K821" s="9">
        <v>0</v>
      </c>
      <c r="L821" s="9">
        <v>0</v>
      </c>
      <c r="M821" s="9">
        <f t="shared" si="97"/>
        <v>0</v>
      </c>
      <c r="N821" s="9">
        <f t="shared" si="98"/>
        <v>5.8325765054294179</v>
      </c>
      <c r="O821" s="9">
        <f t="shared" si="99"/>
        <v>7.2508917954815617</v>
      </c>
      <c r="P821" s="11">
        <f t="shared" si="100"/>
        <v>-100</v>
      </c>
      <c r="Q821" s="11">
        <f t="shared" si="101"/>
        <v>-100</v>
      </c>
      <c r="R821" s="8">
        <v>0</v>
      </c>
      <c r="S821" s="8">
        <v>0</v>
      </c>
      <c r="T821" s="8">
        <v>0</v>
      </c>
      <c r="U821" s="11">
        <f t="shared" si="102"/>
        <v>0</v>
      </c>
      <c r="V821" s="11">
        <f t="shared" si="103"/>
        <v>0</v>
      </c>
      <c r="W821" s="9">
        <v>0</v>
      </c>
      <c r="X821" s="9">
        <v>0</v>
      </c>
    </row>
    <row r="822" spans="1:24" x14ac:dyDescent="0.2">
      <c r="A822" s="7" t="s">
        <v>1252</v>
      </c>
      <c r="B822" s="7" t="s">
        <v>136</v>
      </c>
      <c r="C822" s="8">
        <v>1</v>
      </c>
      <c r="D822" s="9">
        <v>2</v>
      </c>
      <c r="E822" s="10">
        <v>1900</v>
      </c>
      <c r="F822" s="10">
        <v>0</v>
      </c>
      <c r="G822" s="11">
        <f t="shared" si="96"/>
        <v>0</v>
      </c>
      <c r="H822" s="10">
        <v>0</v>
      </c>
      <c r="I822" s="9">
        <v>2</v>
      </c>
      <c r="J822" s="8">
        <v>0</v>
      </c>
      <c r="K822" s="9">
        <v>0</v>
      </c>
      <c r="L822" s="9">
        <v>0</v>
      </c>
      <c r="M822" s="9">
        <f t="shared" si="97"/>
        <v>0</v>
      </c>
      <c r="N822" s="9">
        <f t="shared" si="98"/>
        <v>5.8325765054294179</v>
      </c>
      <c r="O822" s="9">
        <f t="shared" si="99"/>
        <v>7.2508917954815617</v>
      </c>
      <c r="P822" s="11">
        <f t="shared" si="100"/>
        <v>-100</v>
      </c>
      <c r="Q822" s="11">
        <f t="shared" si="101"/>
        <v>-100</v>
      </c>
      <c r="R822" s="8">
        <v>0</v>
      </c>
      <c r="S822" s="8">
        <v>0</v>
      </c>
      <c r="T822" s="8">
        <v>0</v>
      </c>
      <c r="U822" s="11">
        <f t="shared" si="102"/>
        <v>0</v>
      </c>
      <c r="V822" s="11">
        <f t="shared" si="103"/>
        <v>0</v>
      </c>
      <c r="W822" s="9">
        <v>0</v>
      </c>
      <c r="X822" s="9">
        <v>0</v>
      </c>
    </row>
    <row r="823" spans="1:24" x14ac:dyDescent="0.2">
      <c r="A823" s="2" t="s">
        <v>1384</v>
      </c>
      <c r="B823" s="2" t="s">
        <v>1052</v>
      </c>
      <c r="C823" s="3">
        <v>1</v>
      </c>
      <c r="D823" s="4">
        <v>4.5</v>
      </c>
      <c r="E823" s="5">
        <v>1300</v>
      </c>
      <c r="F823" s="5">
        <v>200</v>
      </c>
      <c r="G823" s="6">
        <f t="shared" si="96"/>
        <v>15.384615384615385</v>
      </c>
      <c r="H823" s="5">
        <v>1500</v>
      </c>
      <c r="I823" s="4">
        <v>4.5</v>
      </c>
      <c r="J823" s="3">
        <v>1</v>
      </c>
      <c r="K823" s="4">
        <v>18.48</v>
      </c>
      <c r="L823" s="4">
        <v>18.48</v>
      </c>
      <c r="M823" s="4">
        <f t="shared" si="97"/>
        <v>12.32</v>
      </c>
      <c r="N823" s="4">
        <f t="shared" si="98"/>
        <v>5.8633497536945809</v>
      </c>
      <c r="O823" s="4">
        <f t="shared" si="99"/>
        <v>7.2508917954815617</v>
      </c>
      <c r="P823" s="6">
        <f t="shared" si="100"/>
        <v>110.11879757363938</v>
      </c>
      <c r="Q823" s="6">
        <f t="shared" si="101"/>
        <v>69.910134470318326</v>
      </c>
      <c r="R823" s="3">
        <v>0</v>
      </c>
      <c r="S823" s="3">
        <v>1</v>
      </c>
      <c r="T823" s="3">
        <v>1</v>
      </c>
      <c r="U823" s="6">
        <f t="shared" si="102"/>
        <v>0</v>
      </c>
      <c r="V823" s="6">
        <f t="shared" si="103"/>
        <v>200</v>
      </c>
      <c r="W823" s="4">
        <v>2</v>
      </c>
      <c r="X823" s="4">
        <v>5</v>
      </c>
    </row>
    <row r="824" spans="1:24" x14ac:dyDescent="0.2">
      <c r="A824" s="7" t="s">
        <v>1384</v>
      </c>
      <c r="B824" s="7" t="s">
        <v>1386</v>
      </c>
      <c r="C824" s="8">
        <v>1</v>
      </c>
      <c r="D824" s="9">
        <v>4.5</v>
      </c>
      <c r="E824" s="10">
        <v>1300</v>
      </c>
      <c r="F824" s="10">
        <v>200</v>
      </c>
      <c r="G824" s="11">
        <f t="shared" si="96"/>
        <v>15.384615384615385</v>
      </c>
      <c r="H824" s="10">
        <v>1500</v>
      </c>
      <c r="I824" s="9">
        <v>4.5</v>
      </c>
      <c r="J824" s="8">
        <v>1</v>
      </c>
      <c r="K824" s="9">
        <v>18.48</v>
      </c>
      <c r="L824" s="9">
        <v>18.48</v>
      </c>
      <c r="M824" s="9">
        <f t="shared" si="97"/>
        <v>12.32</v>
      </c>
      <c r="N824" s="9">
        <f t="shared" si="98"/>
        <v>5.8633497536945809</v>
      </c>
      <c r="O824" s="9">
        <f t="shared" si="99"/>
        <v>7.2508917954815617</v>
      </c>
      <c r="P824" s="11">
        <f t="shared" si="100"/>
        <v>110.11879757363938</v>
      </c>
      <c r="Q824" s="11">
        <f t="shared" si="101"/>
        <v>69.910134470318326</v>
      </c>
      <c r="R824" s="8">
        <v>0</v>
      </c>
      <c r="S824" s="8">
        <v>1</v>
      </c>
      <c r="T824" s="8">
        <v>1</v>
      </c>
      <c r="U824" s="11">
        <f t="shared" si="102"/>
        <v>0</v>
      </c>
      <c r="V824" s="11">
        <f t="shared" si="103"/>
        <v>200</v>
      </c>
      <c r="W824" s="9">
        <v>2</v>
      </c>
      <c r="X824" s="9">
        <v>5</v>
      </c>
    </row>
    <row r="825" spans="1:24" x14ac:dyDescent="0.2">
      <c r="A825" s="7" t="s">
        <v>1384</v>
      </c>
      <c r="B825" s="7" t="s">
        <v>1011</v>
      </c>
      <c r="C825" s="8">
        <v>1</v>
      </c>
      <c r="D825" s="9">
        <v>3.5</v>
      </c>
      <c r="E825" s="10">
        <v>1500</v>
      </c>
      <c r="F825" s="10">
        <v>0</v>
      </c>
      <c r="G825" s="11">
        <f t="shared" si="96"/>
        <v>0</v>
      </c>
      <c r="H825" s="10">
        <v>0</v>
      </c>
      <c r="I825" s="9">
        <v>3.5</v>
      </c>
      <c r="J825" s="8">
        <v>0</v>
      </c>
      <c r="K825" s="9">
        <v>0</v>
      </c>
      <c r="L825" s="9">
        <v>0</v>
      </c>
      <c r="M825" s="9">
        <f t="shared" si="97"/>
        <v>0</v>
      </c>
      <c r="N825" s="9">
        <f t="shared" si="98"/>
        <v>5.8633497536945809</v>
      </c>
      <c r="O825" s="9">
        <f t="shared" si="99"/>
        <v>7.2508917954815617</v>
      </c>
      <c r="P825" s="11">
        <f t="shared" si="100"/>
        <v>-100</v>
      </c>
      <c r="Q825" s="11">
        <f t="shared" si="101"/>
        <v>-100</v>
      </c>
      <c r="R825" s="8">
        <v>0</v>
      </c>
      <c r="S825" s="8">
        <v>0</v>
      </c>
      <c r="T825" s="8">
        <v>0</v>
      </c>
      <c r="U825" s="11">
        <f t="shared" si="102"/>
        <v>0</v>
      </c>
      <c r="V825" s="11">
        <f t="shared" si="103"/>
        <v>0</v>
      </c>
      <c r="W825" s="9">
        <v>0</v>
      </c>
      <c r="X825" s="9">
        <v>0</v>
      </c>
    </row>
    <row r="826" spans="1:24" x14ac:dyDescent="0.2">
      <c r="A826" s="7" t="s">
        <v>1384</v>
      </c>
      <c r="B826" s="7" t="s">
        <v>1393</v>
      </c>
      <c r="C826" s="8">
        <v>1</v>
      </c>
      <c r="D826" s="9">
        <v>3.5</v>
      </c>
      <c r="E826" s="10">
        <v>1500</v>
      </c>
      <c r="F826" s="10">
        <v>0</v>
      </c>
      <c r="G826" s="11">
        <f t="shared" si="96"/>
        <v>0</v>
      </c>
      <c r="H826" s="10">
        <v>0</v>
      </c>
      <c r="I826" s="9">
        <v>3.5</v>
      </c>
      <c r="J826" s="8">
        <v>0</v>
      </c>
      <c r="K826" s="9">
        <v>0</v>
      </c>
      <c r="L826" s="9">
        <v>0</v>
      </c>
      <c r="M826" s="9">
        <f t="shared" si="97"/>
        <v>0</v>
      </c>
      <c r="N826" s="9">
        <f t="shared" si="98"/>
        <v>5.8633497536945809</v>
      </c>
      <c r="O826" s="9">
        <f t="shared" si="99"/>
        <v>7.2508917954815617</v>
      </c>
      <c r="P826" s="11">
        <f t="shared" si="100"/>
        <v>-100</v>
      </c>
      <c r="Q826" s="11">
        <f t="shared" si="101"/>
        <v>-100</v>
      </c>
      <c r="R826" s="8">
        <v>0</v>
      </c>
      <c r="S826" s="8">
        <v>0</v>
      </c>
      <c r="T826" s="8">
        <v>0</v>
      </c>
      <c r="U826" s="11">
        <f t="shared" si="102"/>
        <v>0</v>
      </c>
      <c r="V826" s="11">
        <f t="shared" si="103"/>
        <v>0</v>
      </c>
      <c r="W826" s="9">
        <v>0</v>
      </c>
      <c r="X826" s="9">
        <v>0</v>
      </c>
    </row>
    <row r="827" spans="1:24" x14ac:dyDescent="0.2">
      <c r="A827" s="7" t="s">
        <v>1384</v>
      </c>
      <c r="B827" s="7" t="s">
        <v>879</v>
      </c>
      <c r="C827" s="8">
        <v>3</v>
      </c>
      <c r="D827" s="9">
        <v>2.83</v>
      </c>
      <c r="E827" s="10">
        <v>5000</v>
      </c>
      <c r="F827" s="10">
        <v>1000</v>
      </c>
      <c r="G827" s="11">
        <f t="shared" si="96"/>
        <v>20</v>
      </c>
      <c r="H827" s="10">
        <v>6000</v>
      </c>
      <c r="I827" s="9">
        <v>2.83</v>
      </c>
      <c r="J827" s="8">
        <v>3</v>
      </c>
      <c r="K827" s="9">
        <v>5.19</v>
      </c>
      <c r="L827" s="9">
        <v>5.19</v>
      </c>
      <c r="M827" s="9">
        <f t="shared" si="97"/>
        <v>0.8650000000000001</v>
      </c>
      <c r="N827" s="9">
        <f t="shared" si="98"/>
        <v>5.8633497536945809</v>
      </c>
      <c r="O827" s="9">
        <f t="shared" si="99"/>
        <v>7.2508917954815617</v>
      </c>
      <c r="P827" s="11">
        <f t="shared" si="100"/>
        <v>-85.247340917110549</v>
      </c>
      <c r="Q827" s="11">
        <f t="shared" si="101"/>
        <v>-88.070432928829106</v>
      </c>
      <c r="R827" s="8">
        <v>0</v>
      </c>
      <c r="S827" s="8">
        <v>0</v>
      </c>
      <c r="T827" s="8">
        <v>1</v>
      </c>
      <c r="U827" s="11">
        <f t="shared" si="102"/>
        <v>0</v>
      </c>
      <c r="V827" s="11">
        <f t="shared" si="103"/>
        <v>33.333333333333329</v>
      </c>
      <c r="W827" s="9">
        <v>4.67</v>
      </c>
      <c r="X827" s="9">
        <v>6.67</v>
      </c>
    </row>
    <row r="828" spans="1:24" x14ac:dyDescent="0.2">
      <c r="A828" s="7" t="s">
        <v>1384</v>
      </c>
      <c r="B828" s="7" t="s">
        <v>114</v>
      </c>
      <c r="C828" s="8">
        <v>6</v>
      </c>
      <c r="D828" s="9">
        <v>13.42</v>
      </c>
      <c r="E828" s="10">
        <v>7200</v>
      </c>
      <c r="F828" s="10">
        <v>1300</v>
      </c>
      <c r="G828" s="11">
        <f t="shared" si="96"/>
        <v>18.055555555555554</v>
      </c>
      <c r="H828" s="10">
        <v>5400</v>
      </c>
      <c r="I828" s="9">
        <v>13.42</v>
      </c>
      <c r="J828" s="8">
        <v>3</v>
      </c>
      <c r="K828" s="9">
        <v>7.1</v>
      </c>
      <c r="L828" s="9">
        <v>7.1</v>
      </c>
      <c r="M828" s="9">
        <f t="shared" si="97"/>
        <v>1.3148148148148147</v>
      </c>
      <c r="N828" s="9">
        <f t="shared" si="98"/>
        <v>5.8633497536945809</v>
      </c>
      <c r="O828" s="9">
        <f t="shared" si="99"/>
        <v>7.2508917954815617</v>
      </c>
      <c r="P828" s="11">
        <f t="shared" si="100"/>
        <v>-77.575705525901284</v>
      </c>
      <c r="Q828" s="11">
        <f t="shared" si="101"/>
        <v>-81.866853734679239</v>
      </c>
      <c r="R828" s="8">
        <v>0</v>
      </c>
      <c r="S828" s="8">
        <v>0</v>
      </c>
      <c r="T828" s="8">
        <v>1</v>
      </c>
      <c r="U828" s="11">
        <f t="shared" si="102"/>
        <v>0</v>
      </c>
      <c r="V828" s="11">
        <f t="shared" si="103"/>
        <v>33.333333333333329</v>
      </c>
      <c r="W828" s="9">
        <v>4</v>
      </c>
      <c r="X828" s="9">
        <v>8.67</v>
      </c>
    </row>
    <row r="829" spans="1:24" x14ac:dyDescent="0.2">
      <c r="A829" s="7" t="s">
        <v>1384</v>
      </c>
      <c r="B829" s="7" t="s">
        <v>1397</v>
      </c>
      <c r="C829" s="8">
        <v>1</v>
      </c>
      <c r="D829" s="9">
        <v>15</v>
      </c>
      <c r="E829" s="10">
        <v>800</v>
      </c>
      <c r="F829" s="10">
        <v>0</v>
      </c>
      <c r="G829" s="11">
        <f t="shared" si="96"/>
        <v>0</v>
      </c>
      <c r="H829" s="10">
        <v>800</v>
      </c>
      <c r="I829" s="9">
        <v>15</v>
      </c>
      <c r="J829" s="8">
        <v>1</v>
      </c>
      <c r="K829" s="9">
        <v>0</v>
      </c>
      <c r="L829" s="9">
        <v>0</v>
      </c>
      <c r="M829" s="9">
        <f t="shared" si="97"/>
        <v>0</v>
      </c>
      <c r="N829" s="9">
        <f t="shared" si="98"/>
        <v>5.8633497536945809</v>
      </c>
      <c r="O829" s="9">
        <f t="shared" si="99"/>
        <v>7.2508917954815617</v>
      </c>
      <c r="P829" s="11">
        <f t="shared" si="100"/>
        <v>-100</v>
      </c>
      <c r="Q829" s="11">
        <f t="shared" si="101"/>
        <v>-100</v>
      </c>
      <c r="R829" s="8">
        <v>0</v>
      </c>
      <c r="S829" s="8">
        <v>0</v>
      </c>
      <c r="T829" s="8">
        <v>0</v>
      </c>
      <c r="U829" s="11">
        <f t="shared" si="102"/>
        <v>0</v>
      </c>
      <c r="V829" s="11">
        <f t="shared" si="103"/>
        <v>0</v>
      </c>
      <c r="W829" s="9">
        <v>4</v>
      </c>
      <c r="X829" s="9">
        <v>5</v>
      </c>
    </row>
    <row r="830" spans="1:24" x14ac:dyDescent="0.2">
      <c r="A830" s="7" t="s">
        <v>1384</v>
      </c>
      <c r="B830" s="7" t="s">
        <v>150</v>
      </c>
      <c r="C830" s="8">
        <v>5</v>
      </c>
      <c r="D830" s="9">
        <v>13</v>
      </c>
      <c r="E830" s="10">
        <v>5100</v>
      </c>
      <c r="F830" s="10">
        <v>200</v>
      </c>
      <c r="G830" s="11">
        <f t="shared" si="96"/>
        <v>3.9215686274509802</v>
      </c>
      <c r="H830" s="10">
        <v>2700</v>
      </c>
      <c r="I830" s="9">
        <v>13</v>
      </c>
      <c r="J830" s="8">
        <v>3</v>
      </c>
      <c r="K830" s="9">
        <v>6.22</v>
      </c>
      <c r="L830" s="9">
        <v>6.22</v>
      </c>
      <c r="M830" s="9">
        <f t="shared" si="97"/>
        <v>2.3037037037037038</v>
      </c>
      <c r="N830" s="9">
        <f t="shared" si="98"/>
        <v>5.8633497536945809</v>
      </c>
      <c r="O830" s="9">
        <f t="shared" si="99"/>
        <v>7.2508917954815617</v>
      </c>
      <c r="P830" s="11">
        <f t="shared" si="100"/>
        <v>-60.710109400311538</v>
      </c>
      <c r="Q830" s="11">
        <f t="shared" si="101"/>
        <v>-68.228684571747834</v>
      </c>
      <c r="R830" s="8">
        <v>0</v>
      </c>
      <c r="S830" s="8">
        <v>0</v>
      </c>
      <c r="T830" s="8">
        <v>1</v>
      </c>
      <c r="U830" s="11">
        <f t="shared" si="102"/>
        <v>0</v>
      </c>
      <c r="V830" s="11">
        <f t="shared" si="103"/>
        <v>33.333333333333329</v>
      </c>
      <c r="W830" s="9">
        <v>4.33</v>
      </c>
      <c r="X830" s="9">
        <v>6.33</v>
      </c>
    </row>
    <row r="831" spans="1:24" x14ac:dyDescent="0.2">
      <c r="A831" s="7" t="s">
        <v>1384</v>
      </c>
      <c r="B831" s="7" t="s">
        <v>274</v>
      </c>
      <c r="C831" s="8">
        <v>4</v>
      </c>
      <c r="D831" s="9">
        <v>14</v>
      </c>
      <c r="E831" s="10">
        <v>3400</v>
      </c>
      <c r="F831" s="10">
        <v>700</v>
      </c>
      <c r="G831" s="11">
        <f t="shared" si="96"/>
        <v>20.588235294117645</v>
      </c>
      <c r="H831" s="10">
        <v>4100</v>
      </c>
      <c r="I831" s="9">
        <v>14</v>
      </c>
      <c r="J831" s="8">
        <v>4</v>
      </c>
      <c r="K831" s="9">
        <v>6.22</v>
      </c>
      <c r="L831" s="9">
        <v>6.22</v>
      </c>
      <c r="M831" s="9">
        <f t="shared" si="97"/>
        <v>1.5170731707317073</v>
      </c>
      <c r="N831" s="9">
        <f t="shared" si="98"/>
        <v>5.8633497536945809</v>
      </c>
      <c r="O831" s="9">
        <f t="shared" si="99"/>
        <v>7.2508917954815617</v>
      </c>
      <c r="P831" s="11">
        <f t="shared" si="100"/>
        <v>-74.12616960508322</v>
      </c>
      <c r="Q831" s="11">
        <f t="shared" si="101"/>
        <v>-79.077426425297361</v>
      </c>
      <c r="R831" s="8">
        <v>0</v>
      </c>
      <c r="S831" s="8">
        <v>0</v>
      </c>
      <c r="T831" s="8">
        <v>1</v>
      </c>
      <c r="U831" s="11">
        <f t="shared" si="102"/>
        <v>0</v>
      </c>
      <c r="V831" s="11">
        <f t="shared" si="103"/>
        <v>25</v>
      </c>
      <c r="W831" s="9">
        <v>7.25</v>
      </c>
      <c r="X831" s="9">
        <v>8.25</v>
      </c>
    </row>
    <row r="832" spans="1:24" x14ac:dyDescent="0.2">
      <c r="A832" s="7" t="s">
        <v>1384</v>
      </c>
      <c r="B832" s="7" t="s">
        <v>363</v>
      </c>
      <c r="C832" s="8">
        <v>1</v>
      </c>
      <c r="D832" s="9">
        <v>1.2</v>
      </c>
      <c r="E832" s="10">
        <v>2300</v>
      </c>
      <c r="F832" s="10">
        <v>200</v>
      </c>
      <c r="G832" s="11">
        <f t="shared" si="96"/>
        <v>8.695652173913043</v>
      </c>
      <c r="H832" s="10">
        <v>2500</v>
      </c>
      <c r="I832" s="9">
        <v>1.2</v>
      </c>
      <c r="J832" s="8">
        <v>1</v>
      </c>
      <c r="K832" s="9">
        <v>29.75</v>
      </c>
      <c r="L832" s="9">
        <v>29.75</v>
      </c>
      <c r="M832" s="9">
        <f t="shared" si="97"/>
        <v>11.9</v>
      </c>
      <c r="N832" s="9">
        <f t="shared" si="98"/>
        <v>5.8633497536945809</v>
      </c>
      <c r="O832" s="9">
        <f t="shared" si="99"/>
        <v>7.2508917954815617</v>
      </c>
      <c r="P832" s="11">
        <f t="shared" si="100"/>
        <v>102.95565674726532</v>
      </c>
      <c r="Q832" s="11">
        <f t="shared" si="101"/>
        <v>64.117743522466569</v>
      </c>
      <c r="R832" s="8">
        <v>1</v>
      </c>
      <c r="S832" s="8">
        <v>1</v>
      </c>
      <c r="T832" s="8">
        <v>1</v>
      </c>
      <c r="U832" s="11">
        <f t="shared" si="102"/>
        <v>100</v>
      </c>
      <c r="V832" s="11">
        <f t="shared" si="103"/>
        <v>300</v>
      </c>
      <c r="W832" s="9">
        <v>1</v>
      </c>
      <c r="X832" s="9">
        <v>5</v>
      </c>
    </row>
    <row r="833" spans="1:24" x14ac:dyDescent="0.2">
      <c r="A833" s="7" t="s">
        <v>1384</v>
      </c>
      <c r="B833" s="7" t="s">
        <v>206</v>
      </c>
      <c r="C833" s="8">
        <v>2</v>
      </c>
      <c r="D833" s="9">
        <v>1.3</v>
      </c>
      <c r="E833" s="10">
        <v>4500</v>
      </c>
      <c r="F833" s="10">
        <v>200</v>
      </c>
      <c r="G833" s="11">
        <f t="shared" si="96"/>
        <v>4.4444444444444446</v>
      </c>
      <c r="H833" s="10">
        <v>4700</v>
      </c>
      <c r="I833" s="9">
        <v>1.3</v>
      </c>
      <c r="J833" s="8">
        <v>2</v>
      </c>
      <c r="K833" s="9">
        <v>62.35</v>
      </c>
      <c r="L833" s="9">
        <v>62.35</v>
      </c>
      <c r="M833" s="9">
        <f t="shared" si="97"/>
        <v>13.26595744680851</v>
      </c>
      <c r="N833" s="9">
        <f t="shared" si="98"/>
        <v>5.8633497536945809</v>
      </c>
      <c r="O833" s="9">
        <f t="shared" si="99"/>
        <v>7.2508917954815617</v>
      </c>
      <c r="P833" s="11">
        <f t="shared" si="100"/>
        <v>126.25219378136943</v>
      </c>
      <c r="Q833" s="11">
        <f t="shared" si="101"/>
        <v>82.956218641619699</v>
      </c>
      <c r="R833" s="8">
        <v>2</v>
      </c>
      <c r="S833" s="8">
        <v>2</v>
      </c>
      <c r="T833" s="8">
        <v>2</v>
      </c>
      <c r="U833" s="11">
        <f t="shared" si="102"/>
        <v>100</v>
      </c>
      <c r="V833" s="11">
        <f t="shared" si="103"/>
        <v>300</v>
      </c>
      <c r="W833" s="9">
        <v>1</v>
      </c>
      <c r="X833" s="9">
        <v>6</v>
      </c>
    </row>
    <row r="834" spans="1:24" x14ac:dyDescent="0.2">
      <c r="A834" s="7" t="s">
        <v>1384</v>
      </c>
      <c r="B834" s="7" t="s">
        <v>395</v>
      </c>
      <c r="C834" s="8">
        <v>4</v>
      </c>
      <c r="D834" s="9">
        <v>7.88</v>
      </c>
      <c r="E834" s="10">
        <v>4800</v>
      </c>
      <c r="F834" s="10">
        <v>700</v>
      </c>
      <c r="G834" s="11">
        <f t="shared" ref="G834:G897" si="104">IF(E834&gt;0,(F834/E834)*100,0)</f>
        <v>14.583333333333334</v>
      </c>
      <c r="H834" s="10">
        <v>4600</v>
      </c>
      <c r="I834" s="9">
        <v>7.88</v>
      </c>
      <c r="J834" s="8">
        <v>3</v>
      </c>
      <c r="K834" s="9">
        <v>29.66</v>
      </c>
      <c r="L834" s="9">
        <v>29.66</v>
      </c>
      <c r="M834" s="9">
        <f t="shared" ref="M834:M897" si="105">IF(H834&gt;0,(K834/H834)*1000,0)</f>
        <v>6.447826086956522</v>
      </c>
      <c r="N834" s="9">
        <f t="shared" ref="N834:N897" si="106">IF(SUMIF($A$2:$A$2919,A834,$H$2:$H$2919)&gt;0,SUMIF($A$2:$A$2919,A834,$K$2:$K$2919)/SUMIF($A$2:$A$2919,A834,$H$2:$H$2919)*1000,0)</f>
        <v>5.8633497536945809</v>
      </c>
      <c r="O834" s="9">
        <f t="shared" ref="O834:O897" si="107">IF(SUM($H$2:$H$2919)&gt;0,SUM($K$2:$K$2919)/SUM($H$2:$H$2919)*1000,0)</f>
        <v>7.2508917954815617</v>
      </c>
      <c r="P834" s="11">
        <f t="shared" ref="P834:P897" si="108">IF(N834&gt;0,(M834-N834)/N834*100,0)</f>
        <v>9.9683006781857788</v>
      </c>
      <c r="Q834" s="11">
        <f t="shared" ref="Q834:Q897" si="109">IF(O834&gt;0,(M834-O834)/O834*100,0)</f>
        <v>-11.07540604902524</v>
      </c>
      <c r="R834" s="8">
        <v>0</v>
      </c>
      <c r="S834" s="8">
        <v>1</v>
      </c>
      <c r="T834" s="8">
        <v>1</v>
      </c>
      <c r="U834" s="11">
        <f t="shared" ref="U834:U897" si="110">IF(J834&gt;0,(R834/J834)*100,0)</f>
        <v>0</v>
      </c>
      <c r="V834" s="11">
        <f t="shared" ref="V834:V897" si="111">IF(J834&gt;0,((R834+S834+T834)/J834)*100,0)</f>
        <v>66.666666666666657</v>
      </c>
      <c r="W834" s="9">
        <v>3.67</v>
      </c>
      <c r="X834" s="9">
        <v>7.67</v>
      </c>
    </row>
    <row r="835" spans="1:24" x14ac:dyDescent="0.2">
      <c r="A835" s="7" t="s">
        <v>1384</v>
      </c>
      <c r="B835" s="7" t="s">
        <v>136</v>
      </c>
      <c r="C835" s="8">
        <v>2</v>
      </c>
      <c r="D835" s="9">
        <v>3.5</v>
      </c>
      <c r="E835" s="10">
        <v>3000</v>
      </c>
      <c r="F835" s="10">
        <v>1000</v>
      </c>
      <c r="G835" s="11">
        <f t="shared" si="104"/>
        <v>33.333333333333329</v>
      </c>
      <c r="H835" s="10">
        <v>4000</v>
      </c>
      <c r="I835" s="9">
        <v>3.5</v>
      </c>
      <c r="J835" s="8">
        <v>2</v>
      </c>
      <c r="K835" s="9">
        <v>0</v>
      </c>
      <c r="L835" s="9">
        <v>0</v>
      </c>
      <c r="M835" s="9">
        <f t="shared" si="105"/>
        <v>0</v>
      </c>
      <c r="N835" s="9">
        <f t="shared" si="106"/>
        <v>5.8633497536945809</v>
      </c>
      <c r="O835" s="9">
        <f t="shared" si="107"/>
        <v>7.2508917954815617</v>
      </c>
      <c r="P835" s="11">
        <f t="shared" si="108"/>
        <v>-100</v>
      </c>
      <c r="Q835" s="11">
        <f t="shared" si="109"/>
        <v>-100</v>
      </c>
      <c r="R835" s="8">
        <v>0</v>
      </c>
      <c r="S835" s="8">
        <v>0</v>
      </c>
      <c r="T835" s="8">
        <v>0</v>
      </c>
      <c r="U835" s="11">
        <f t="shared" si="110"/>
        <v>0</v>
      </c>
      <c r="V835" s="11">
        <f t="shared" si="111"/>
        <v>0</v>
      </c>
      <c r="W835" s="9">
        <v>6</v>
      </c>
      <c r="X835" s="9">
        <v>8</v>
      </c>
    </row>
    <row r="836" spans="1:24" x14ac:dyDescent="0.2">
      <c r="A836" s="7" t="s">
        <v>1384</v>
      </c>
      <c r="B836" s="7" t="s">
        <v>562</v>
      </c>
      <c r="C836" s="8">
        <v>1</v>
      </c>
      <c r="D836" s="9">
        <v>8</v>
      </c>
      <c r="E836" s="10">
        <v>1000</v>
      </c>
      <c r="F836" s="10">
        <v>300</v>
      </c>
      <c r="G836" s="11">
        <f t="shared" si="104"/>
        <v>30</v>
      </c>
      <c r="H836" s="10">
        <v>1300</v>
      </c>
      <c r="I836" s="9">
        <v>8</v>
      </c>
      <c r="J836" s="8">
        <v>1</v>
      </c>
      <c r="K836" s="9">
        <v>0</v>
      </c>
      <c r="L836" s="9">
        <v>0</v>
      </c>
      <c r="M836" s="9">
        <f t="shared" si="105"/>
        <v>0</v>
      </c>
      <c r="N836" s="9">
        <f t="shared" si="106"/>
        <v>5.8633497536945809</v>
      </c>
      <c r="O836" s="9">
        <f t="shared" si="107"/>
        <v>7.2508917954815617</v>
      </c>
      <c r="P836" s="11">
        <f t="shared" si="108"/>
        <v>-100</v>
      </c>
      <c r="Q836" s="11">
        <f t="shared" si="109"/>
        <v>-100</v>
      </c>
      <c r="R836" s="8">
        <v>0</v>
      </c>
      <c r="S836" s="8">
        <v>0</v>
      </c>
      <c r="T836" s="8">
        <v>0</v>
      </c>
      <c r="U836" s="11">
        <f t="shared" si="110"/>
        <v>0</v>
      </c>
      <c r="V836" s="11">
        <f t="shared" si="111"/>
        <v>0</v>
      </c>
      <c r="W836" s="9">
        <v>4</v>
      </c>
      <c r="X836" s="9">
        <v>6</v>
      </c>
    </row>
    <row r="837" spans="1:24" x14ac:dyDescent="0.2">
      <c r="A837" s="7" t="s">
        <v>1384</v>
      </c>
      <c r="B837" s="7" t="s">
        <v>563</v>
      </c>
      <c r="C837" s="8">
        <v>1</v>
      </c>
      <c r="D837" s="9">
        <v>8</v>
      </c>
      <c r="E837" s="10">
        <v>1000</v>
      </c>
      <c r="F837" s="10">
        <v>300</v>
      </c>
      <c r="G837" s="11">
        <f t="shared" si="104"/>
        <v>30</v>
      </c>
      <c r="H837" s="10">
        <v>1300</v>
      </c>
      <c r="I837" s="9">
        <v>8</v>
      </c>
      <c r="J837" s="8">
        <v>1</v>
      </c>
      <c r="K837" s="9">
        <v>0</v>
      </c>
      <c r="L837" s="9">
        <v>0</v>
      </c>
      <c r="M837" s="9">
        <f t="shared" si="105"/>
        <v>0</v>
      </c>
      <c r="N837" s="9">
        <f t="shared" si="106"/>
        <v>5.8633497536945809</v>
      </c>
      <c r="O837" s="9">
        <f t="shared" si="107"/>
        <v>7.2508917954815617</v>
      </c>
      <c r="P837" s="11">
        <f t="shared" si="108"/>
        <v>-100</v>
      </c>
      <c r="Q837" s="11">
        <f t="shared" si="109"/>
        <v>-100</v>
      </c>
      <c r="R837" s="8">
        <v>0</v>
      </c>
      <c r="S837" s="8">
        <v>0</v>
      </c>
      <c r="T837" s="8">
        <v>0</v>
      </c>
      <c r="U837" s="11">
        <f t="shared" si="110"/>
        <v>0</v>
      </c>
      <c r="V837" s="11">
        <f t="shared" si="111"/>
        <v>0</v>
      </c>
      <c r="W837" s="9">
        <v>4</v>
      </c>
      <c r="X837" s="9">
        <v>6</v>
      </c>
    </row>
    <row r="838" spans="1:24" x14ac:dyDescent="0.2">
      <c r="A838" s="7" t="s">
        <v>1384</v>
      </c>
      <c r="B838" s="7" t="s">
        <v>1413</v>
      </c>
      <c r="C838" s="8">
        <v>1</v>
      </c>
      <c r="D838" s="9">
        <v>4</v>
      </c>
      <c r="E838" s="10">
        <v>1400</v>
      </c>
      <c r="F838" s="10">
        <v>300</v>
      </c>
      <c r="G838" s="11">
        <f t="shared" si="104"/>
        <v>21.428571428571427</v>
      </c>
      <c r="H838" s="10">
        <v>1700</v>
      </c>
      <c r="I838" s="9">
        <v>4</v>
      </c>
      <c r="J838" s="8">
        <v>1</v>
      </c>
      <c r="K838" s="9">
        <v>6.59</v>
      </c>
      <c r="L838" s="9">
        <v>6.59</v>
      </c>
      <c r="M838" s="9">
        <f t="shared" si="105"/>
        <v>3.8764705882352941</v>
      </c>
      <c r="N838" s="9">
        <f t="shared" si="106"/>
        <v>5.8633497536945809</v>
      </c>
      <c r="O838" s="9">
        <f t="shared" si="107"/>
        <v>7.2508917954815617</v>
      </c>
      <c r="P838" s="11">
        <f t="shared" si="108"/>
        <v>-33.886417302793944</v>
      </c>
      <c r="Q838" s="11">
        <f t="shared" si="109"/>
        <v>-46.538016321648314</v>
      </c>
      <c r="R838" s="8">
        <v>0</v>
      </c>
      <c r="S838" s="8">
        <v>0</v>
      </c>
      <c r="T838" s="8">
        <v>1</v>
      </c>
      <c r="U838" s="11">
        <f t="shared" si="110"/>
        <v>0</v>
      </c>
      <c r="V838" s="11">
        <f t="shared" si="111"/>
        <v>100</v>
      </c>
      <c r="W838" s="9">
        <v>3</v>
      </c>
      <c r="X838" s="9">
        <v>6</v>
      </c>
    </row>
    <row r="839" spans="1:24" x14ac:dyDescent="0.2">
      <c r="A839" s="7" t="s">
        <v>1384</v>
      </c>
      <c r="B839" s="7" t="s">
        <v>357</v>
      </c>
      <c r="C839" s="8">
        <v>5</v>
      </c>
      <c r="D839" s="9">
        <v>16.7</v>
      </c>
      <c r="E839" s="10">
        <v>5200</v>
      </c>
      <c r="F839" s="10">
        <v>800</v>
      </c>
      <c r="G839" s="11">
        <f t="shared" si="104"/>
        <v>15.384615384615385</v>
      </c>
      <c r="H839" s="10">
        <v>5600</v>
      </c>
      <c r="I839" s="9">
        <v>16.7</v>
      </c>
      <c r="J839" s="8">
        <v>4</v>
      </c>
      <c r="K839" s="9">
        <v>22.9</v>
      </c>
      <c r="L839" s="9">
        <v>22.9</v>
      </c>
      <c r="M839" s="9">
        <f t="shared" si="105"/>
        <v>4.0892857142857135</v>
      </c>
      <c r="N839" s="9">
        <f t="shared" si="106"/>
        <v>5.8633497536945809</v>
      </c>
      <c r="O839" s="9">
        <f t="shared" si="107"/>
        <v>7.2508917954815617</v>
      </c>
      <c r="P839" s="11">
        <f t="shared" si="108"/>
        <v>-30.256834641170844</v>
      </c>
      <c r="Q839" s="11">
        <f t="shared" si="109"/>
        <v>-43.602996298552164</v>
      </c>
      <c r="R839" s="8">
        <v>0</v>
      </c>
      <c r="S839" s="8">
        <v>1</v>
      </c>
      <c r="T839" s="8">
        <v>2</v>
      </c>
      <c r="U839" s="11">
        <f t="shared" si="110"/>
        <v>0</v>
      </c>
      <c r="V839" s="11">
        <f t="shared" si="111"/>
        <v>75</v>
      </c>
      <c r="W839" s="9">
        <v>4</v>
      </c>
      <c r="X839" s="9">
        <v>7.75</v>
      </c>
    </row>
    <row r="840" spans="1:24" x14ac:dyDescent="0.2">
      <c r="A840" s="7" t="s">
        <v>1384</v>
      </c>
      <c r="B840" s="7" t="s">
        <v>189</v>
      </c>
      <c r="C840" s="8">
        <v>2</v>
      </c>
      <c r="D840" s="9">
        <v>6.9</v>
      </c>
      <c r="E840" s="10">
        <v>2800</v>
      </c>
      <c r="F840" s="10">
        <v>200</v>
      </c>
      <c r="G840" s="11">
        <f t="shared" si="104"/>
        <v>7.1428571428571423</v>
      </c>
      <c r="H840" s="10">
        <v>1000</v>
      </c>
      <c r="I840" s="9">
        <v>6.9</v>
      </c>
      <c r="J840" s="8">
        <v>1</v>
      </c>
      <c r="K840" s="9">
        <v>0</v>
      </c>
      <c r="L840" s="9">
        <v>0</v>
      </c>
      <c r="M840" s="9">
        <f t="shared" si="105"/>
        <v>0</v>
      </c>
      <c r="N840" s="9">
        <f t="shared" si="106"/>
        <v>5.8633497536945809</v>
      </c>
      <c r="O840" s="9">
        <f t="shared" si="107"/>
        <v>7.2508917954815617</v>
      </c>
      <c r="P840" s="11">
        <f t="shared" si="108"/>
        <v>-100</v>
      </c>
      <c r="Q840" s="11">
        <f t="shared" si="109"/>
        <v>-100</v>
      </c>
      <c r="R840" s="8">
        <v>0</v>
      </c>
      <c r="S840" s="8">
        <v>0</v>
      </c>
      <c r="T840" s="8">
        <v>0</v>
      </c>
      <c r="U840" s="11">
        <f t="shared" si="110"/>
        <v>0</v>
      </c>
      <c r="V840" s="11">
        <f t="shared" si="111"/>
        <v>0</v>
      </c>
      <c r="W840" s="9">
        <v>6</v>
      </c>
      <c r="X840" s="9">
        <v>6</v>
      </c>
    </row>
    <row r="841" spans="1:24" x14ac:dyDescent="0.2">
      <c r="A841" s="7" t="s">
        <v>1384</v>
      </c>
      <c r="B841" s="7" t="s">
        <v>857</v>
      </c>
      <c r="C841" s="8">
        <v>2</v>
      </c>
      <c r="D841" s="9">
        <v>7.25</v>
      </c>
      <c r="E841" s="10">
        <v>2500</v>
      </c>
      <c r="F841" s="10">
        <v>500</v>
      </c>
      <c r="G841" s="11">
        <f t="shared" si="104"/>
        <v>20</v>
      </c>
      <c r="H841" s="10">
        <v>3000</v>
      </c>
      <c r="I841" s="9">
        <v>7.25</v>
      </c>
      <c r="J841" s="8">
        <v>2</v>
      </c>
      <c r="K841" s="9">
        <v>18.27</v>
      </c>
      <c r="L841" s="9">
        <v>18.27</v>
      </c>
      <c r="M841" s="9">
        <f t="shared" si="105"/>
        <v>6.09</v>
      </c>
      <c r="N841" s="9">
        <f t="shared" si="106"/>
        <v>5.8633497536945809</v>
      </c>
      <c r="O841" s="9">
        <f t="shared" si="107"/>
        <v>7.2508917954815617</v>
      </c>
      <c r="P841" s="11">
        <f t="shared" si="108"/>
        <v>3.8655419824240123</v>
      </c>
      <c r="Q841" s="11">
        <f t="shared" si="109"/>
        <v>-16.010331256149467</v>
      </c>
      <c r="R841" s="8">
        <v>0</v>
      </c>
      <c r="S841" s="8">
        <v>1</v>
      </c>
      <c r="T841" s="8">
        <v>1</v>
      </c>
      <c r="U841" s="11">
        <f t="shared" si="110"/>
        <v>0</v>
      </c>
      <c r="V841" s="11">
        <f t="shared" si="111"/>
        <v>100</v>
      </c>
      <c r="W841" s="9">
        <v>4</v>
      </c>
      <c r="X841" s="9">
        <v>8</v>
      </c>
    </row>
    <row r="842" spans="1:24" x14ac:dyDescent="0.2">
      <c r="A842" s="7" t="s">
        <v>1384</v>
      </c>
      <c r="B842" s="7" t="s">
        <v>385</v>
      </c>
      <c r="C842" s="8">
        <v>1</v>
      </c>
      <c r="D842" s="9">
        <v>10</v>
      </c>
      <c r="E842" s="10">
        <v>900</v>
      </c>
      <c r="F842" s="10">
        <v>300</v>
      </c>
      <c r="G842" s="11">
        <f t="shared" si="104"/>
        <v>33.333333333333329</v>
      </c>
      <c r="H842" s="10">
        <v>1200</v>
      </c>
      <c r="I842" s="9">
        <v>10</v>
      </c>
      <c r="J842" s="8">
        <v>1</v>
      </c>
      <c r="K842" s="9">
        <v>20.05</v>
      </c>
      <c r="L842" s="9">
        <v>20.05</v>
      </c>
      <c r="M842" s="9">
        <f t="shared" si="105"/>
        <v>16.708333333333336</v>
      </c>
      <c r="N842" s="9">
        <f t="shared" si="106"/>
        <v>5.8633497536945809</v>
      </c>
      <c r="O842" s="9">
        <f t="shared" si="107"/>
        <v>7.2508917954815617</v>
      </c>
      <c r="P842" s="11">
        <f t="shared" si="108"/>
        <v>184.96224914444468</v>
      </c>
      <c r="Q842" s="11">
        <f t="shared" si="109"/>
        <v>130.43142560402347</v>
      </c>
      <c r="R842" s="8">
        <v>0</v>
      </c>
      <c r="S842" s="8">
        <v>1</v>
      </c>
      <c r="T842" s="8">
        <v>1</v>
      </c>
      <c r="U842" s="11">
        <f t="shared" si="110"/>
        <v>0</v>
      </c>
      <c r="V842" s="11">
        <f t="shared" si="111"/>
        <v>200</v>
      </c>
      <c r="W842" s="9">
        <v>2</v>
      </c>
      <c r="X842" s="9">
        <v>6</v>
      </c>
    </row>
    <row r="843" spans="1:24" x14ac:dyDescent="0.2">
      <c r="A843" s="7" t="s">
        <v>1384</v>
      </c>
      <c r="B843" s="7" t="s">
        <v>126</v>
      </c>
      <c r="C843" s="8">
        <v>2</v>
      </c>
      <c r="D843" s="9">
        <v>9</v>
      </c>
      <c r="E843" s="10">
        <v>1900</v>
      </c>
      <c r="F843" s="10">
        <v>300</v>
      </c>
      <c r="G843" s="11">
        <f t="shared" si="104"/>
        <v>15.789473684210526</v>
      </c>
      <c r="H843" s="10">
        <v>2200</v>
      </c>
      <c r="I843" s="9">
        <v>9</v>
      </c>
      <c r="J843" s="8">
        <v>2</v>
      </c>
      <c r="K843" s="9">
        <v>20.05</v>
      </c>
      <c r="L843" s="9">
        <v>20.05</v>
      </c>
      <c r="M843" s="9">
        <f t="shared" si="105"/>
        <v>9.1136363636363633</v>
      </c>
      <c r="N843" s="9">
        <f t="shared" si="106"/>
        <v>5.8633497536945809</v>
      </c>
      <c r="O843" s="9">
        <f t="shared" si="107"/>
        <v>7.2508917954815617</v>
      </c>
      <c r="P843" s="11">
        <f t="shared" si="108"/>
        <v>55.433954078787984</v>
      </c>
      <c r="Q843" s="11">
        <f t="shared" si="109"/>
        <v>25.689868511285503</v>
      </c>
      <c r="R843" s="8">
        <v>0</v>
      </c>
      <c r="S843" s="8">
        <v>1</v>
      </c>
      <c r="T843" s="8">
        <v>1</v>
      </c>
      <c r="U843" s="11">
        <f t="shared" si="110"/>
        <v>0</v>
      </c>
      <c r="V843" s="11">
        <f t="shared" si="111"/>
        <v>100</v>
      </c>
      <c r="W843" s="9">
        <v>3</v>
      </c>
      <c r="X843" s="9">
        <v>7.5</v>
      </c>
    </row>
    <row r="844" spans="1:24" x14ac:dyDescent="0.2">
      <c r="A844" s="7" t="s">
        <v>1384</v>
      </c>
      <c r="B844" s="7" t="s">
        <v>496</v>
      </c>
      <c r="C844" s="8">
        <v>2</v>
      </c>
      <c r="D844" s="9">
        <v>2.2000000000000002</v>
      </c>
      <c r="E844" s="10">
        <v>3800</v>
      </c>
      <c r="F844" s="10">
        <v>400</v>
      </c>
      <c r="G844" s="11">
        <f t="shared" si="104"/>
        <v>10.526315789473683</v>
      </c>
      <c r="H844" s="10">
        <v>4200</v>
      </c>
      <c r="I844" s="9">
        <v>2.2000000000000002</v>
      </c>
      <c r="J844" s="8">
        <v>2</v>
      </c>
      <c r="K844" s="9">
        <v>59.99</v>
      </c>
      <c r="L844" s="9">
        <v>59.99</v>
      </c>
      <c r="M844" s="9">
        <f t="shared" si="105"/>
        <v>14.283333333333333</v>
      </c>
      <c r="N844" s="9">
        <f t="shared" si="106"/>
        <v>5.8633497536945809</v>
      </c>
      <c r="O844" s="9">
        <f t="shared" si="107"/>
        <v>7.2508917954815617</v>
      </c>
      <c r="P844" s="11">
        <f t="shared" si="108"/>
        <v>143.60363842073724</v>
      </c>
      <c r="Q844" s="11">
        <f t="shared" si="109"/>
        <v>96.987263583688858</v>
      </c>
      <c r="R844" s="8">
        <v>2</v>
      </c>
      <c r="S844" s="8">
        <v>2</v>
      </c>
      <c r="T844" s="8">
        <v>2</v>
      </c>
      <c r="U844" s="11">
        <f t="shared" si="110"/>
        <v>100</v>
      </c>
      <c r="V844" s="11">
        <f t="shared" si="111"/>
        <v>300</v>
      </c>
      <c r="W844" s="9">
        <v>1</v>
      </c>
      <c r="X844" s="9">
        <v>6.5</v>
      </c>
    </row>
    <row r="845" spans="1:24" x14ac:dyDescent="0.2">
      <c r="A845" s="7" t="s">
        <v>1384</v>
      </c>
      <c r="B845" s="7" t="s">
        <v>540</v>
      </c>
      <c r="C845" s="8">
        <v>1</v>
      </c>
      <c r="D845" s="9">
        <v>3</v>
      </c>
      <c r="E845" s="10">
        <v>1600</v>
      </c>
      <c r="F845" s="10">
        <v>400</v>
      </c>
      <c r="G845" s="11">
        <f t="shared" si="104"/>
        <v>25</v>
      </c>
      <c r="H845" s="10">
        <v>2000</v>
      </c>
      <c r="I845" s="9">
        <v>3</v>
      </c>
      <c r="J845" s="8">
        <v>1</v>
      </c>
      <c r="K845" s="9">
        <v>27.39</v>
      </c>
      <c r="L845" s="9">
        <v>27.39</v>
      </c>
      <c r="M845" s="9">
        <f t="shared" si="105"/>
        <v>13.695</v>
      </c>
      <c r="N845" s="9">
        <f t="shared" si="106"/>
        <v>5.8633497536945809</v>
      </c>
      <c r="O845" s="9">
        <f t="shared" si="107"/>
        <v>7.2508917954815617</v>
      </c>
      <c r="P845" s="11">
        <f t="shared" si="108"/>
        <v>133.56955623141164</v>
      </c>
      <c r="Q845" s="11">
        <f t="shared" si="109"/>
        <v>88.873319121023499</v>
      </c>
      <c r="R845" s="8">
        <v>1</v>
      </c>
      <c r="S845" s="8">
        <v>1</v>
      </c>
      <c r="T845" s="8">
        <v>1</v>
      </c>
      <c r="U845" s="11">
        <f t="shared" si="110"/>
        <v>100</v>
      </c>
      <c r="V845" s="11">
        <f t="shared" si="111"/>
        <v>300</v>
      </c>
      <c r="W845" s="9">
        <v>1</v>
      </c>
      <c r="X845" s="9">
        <v>6</v>
      </c>
    </row>
    <row r="846" spans="1:24" x14ac:dyDescent="0.2">
      <c r="A846" s="7" t="s">
        <v>1384</v>
      </c>
      <c r="B846" s="7" t="s">
        <v>222</v>
      </c>
      <c r="C846" s="8">
        <v>2</v>
      </c>
      <c r="D846" s="9">
        <v>4</v>
      </c>
      <c r="E846" s="10">
        <v>3100</v>
      </c>
      <c r="F846" s="10">
        <v>0</v>
      </c>
      <c r="G846" s="11">
        <f t="shared" si="104"/>
        <v>0</v>
      </c>
      <c r="H846" s="10">
        <v>1200</v>
      </c>
      <c r="I846" s="9">
        <v>4</v>
      </c>
      <c r="J846" s="8">
        <v>1</v>
      </c>
      <c r="K846" s="9">
        <v>9.2200000000000006</v>
      </c>
      <c r="L846" s="9">
        <v>9.2200000000000006</v>
      </c>
      <c r="M846" s="9">
        <f t="shared" si="105"/>
        <v>7.6833333333333336</v>
      </c>
      <c r="N846" s="9">
        <f t="shared" si="106"/>
        <v>5.8633497536945809</v>
      </c>
      <c r="O846" s="9">
        <f t="shared" si="107"/>
        <v>7.2508917954815617</v>
      </c>
      <c r="P846" s="11">
        <f t="shared" si="108"/>
        <v>31.039996863430414</v>
      </c>
      <c r="Q846" s="11">
        <f t="shared" si="109"/>
        <v>5.9639772603040431</v>
      </c>
      <c r="R846" s="8">
        <v>0</v>
      </c>
      <c r="S846" s="8">
        <v>0</v>
      </c>
      <c r="T846" s="8">
        <v>1</v>
      </c>
      <c r="U846" s="11">
        <f t="shared" si="110"/>
        <v>0</v>
      </c>
      <c r="V846" s="11">
        <f t="shared" si="111"/>
        <v>100</v>
      </c>
      <c r="W846" s="9">
        <v>3</v>
      </c>
      <c r="X846" s="9">
        <v>7</v>
      </c>
    </row>
    <row r="847" spans="1:24" x14ac:dyDescent="0.2">
      <c r="A847" s="7" t="s">
        <v>1384</v>
      </c>
      <c r="B847" s="7" t="s">
        <v>1024</v>
      </c>
      <c r="C847" s="8">
        <v>2</v>
      </c>
      <c r="D847" s="9">
        <v>7</v>
      </c>
      <c r="E847" s="10">
        <v>2200</v>
      </c>
      <c r="F847" s="10">
        <v>200</v>
      </c>
      <c r="G847" s="11">
        <f t="shared" si="104"/>
        <v>9.0909090909090917</v>
      </c>
      <c r="H847" s="10">
        <v>2400</v>
      </c>
      <c r="I847" s="9">
        <v>7</v>
      </c>
      <c r="J847" s="8">
        <v>2</v>
      </c>
      <c r="K847" s="9">
        <v>7.46</v>
      </c>
      <c r="L847" s="9">
        <v>7.46</v>
      </c>
      <c r="M847" s="9">
        <f t="shared" si="105"/>
        <v>3.1083333333333334</v>
      </c>
      <c r="N847" s="9">
        <f t="shared" si="106"/>
        <v>5.8633497536945809</v>
      </c>
      <c r="O847" s="9">
        <f t="shared" si="107"/>
        <v>7.2508917954815617</v>
      </c>
      <c r="P847" s="11">
        <f t="shared" si="108"/>
        <v>-46.987072852429996</v>
      </c>
      <c r="Q847" s="11">
        <f t="shared" si="109"/>
        <v>-57.13170985022407</v>
      </c>
      <c r="R847" s="8">
        <v>0</v>
      </c>
      <c r="S847" s="8">
        <v>0</v>
      </c>
      <c r="T847" s="8">
        <v>1</v>
      </c>
      <c r="U847" s="11">
        <f t="shared" si="110"/>
        <v>0</v>
      </c>
      <c r="V847" s="11">
        <f t="shared" si="111"/>
        <v>50</v>
      </c>
      <c r="W847" s="9">
        <v>4</v>
      </c>
      <c r="X847" s="9">
        <v>8</v>
      </c>
    </row>
    <row r="848" spans="1:24" x14ac:dyDescent="0.2">
      <c r="A848" s="7" t="s">
        <v>1384</v>
      </c>
      <c r="B848" s="7" t="s">
        <v>96</v>
      </c>
      <c r="C848" s="8">
        <v>2</v>
      </c>
      <c r="D848" s="9">
        <v>8</v>
      </c>
      <c r="E848" s="10">
        <v>2000</v>
      </c>
      <c r="F848" s="10">
        <v>0</v>
      </c>
      <c r="G848" s="11">
        <f t="shared" si="104"/>
        <v>0</v>
      </c>
      <c r="H848" s="10">
        <v>2000</v>
      </c>
      <c r="I848" s="9">
        <v>8</v>
      </c>
      <c r="J848" s="8">
        <v>2</v>
      </c>
      <c r="K848" s="9">
        <v>0</v>
      </c>
      <c r="L848" s="9">
        <v>0</v>
      </c>
      <c r="M848" s="9">
        <f t="shared" si="105"/>
        <v>0</v>
      </c>
      <c r="N848" s="9">
        <f t="shared" si="106"/>
        <v>5.8633497536945809</v>
      </c>
      <c r="O848" s="9">
        <f t="shared" si="107"/>
        <v>7.2508917954815617</v>
      </c>
      <c r="P848" s="11">
        <f t="shared" si="108"/>
        <v>-100</v>
      </c>
      <c r="Q848" s="11">
        <f t="shared" si="109"/>
        <v>-100</v>
      </c>
      <c r="R848" s="8">
        <v>0</v>
      </c>
      <c r="S848" s="8">
        <v>0</v>
      </c>
      <c r="T848" s="8">
        <v>0</v>
      </c>
      <c r="U848" s="11">
        <f t="shared" si="110"/>
        <v>0</v>
      </c>
      <c r="V848" s="11">
        <f t="shared" si="111"/>
        <v>0</v>
      </c>
      <c r="W848" s="9">
        <v>6</v>
      </c>
      <c r="X848" s="9">
        <v>8</v>
      </c>
    </row>
    <row r="849" spans="1:24" x14ac:dyDescent="0.2">
      <c r="A849" s="7" t="s">
        <v>1384</v>
      </c>
      <c r="B849" s="7" t="s">
        <v>748</v>
      </c>
      <c r="C849" s="8">
        <v>2</v>
      </c>
      <c r="D849" s="9">
        <v>5.5</v>
      </c>
      <c r="E849" s="10">
        <v>2500</v>
      </c>
      <c r="F849" s="10">
        <v>0</v>
      </c>
      <c r="G849" s="11">
        <f t="shared" si="104"/>
        <v>0</v>
      </c>
      <c r="H849" s="10">
        <v>1200</v>
      </c>
      <c r="I849" s="9">
        <v>5.5</v>
      </c>
      <c r="J849" s="8">
        <v>1</v>
      </c>
      <c r="K849" s="9">
        <v>0</v>
      </c>
      <c r="L849" s="9">
        <v>0</v>
      </c>
      <c r="M849" s="9">
        <f t="shared" si="105"/>
        <v>0</v>
      </c>
      <c r="N849" s="9">
        <f t="shared" si="106"/>
        <v>5.8633497536945809</v>
      </c>
      <c r="O849" s="9">
        <f t="shared" si="107"/>
        <v>7.2508917954815617</v>
      </c>
      <c r="P849" s="11">
        <f t="shared" si="108"/>
        <v>-100</v>
      </c>
      <c r="Q849" s="11">
        <f t="shared" si="109"/>
        <v>-100</v>
      </c>
      <c r="R849" s="8">
        <v>0</v>
      </c>
      <c r="S849" s="8">
        <v>0</v>
      </c>
      <c r="T849" s="8">
        <v>0</v>
      </c>
      <c r="U849" s="11">
        <f t="shared" si="110"/>
        <v>0</v>
      </c>
      <c r="V849" s="11">
        <f t="shared" si="111"/>
        <v>0</v>
      </c>
      <c r="W849" s="9">
        <v>4</v>
      </c>
      <c r="X849" s="9">
        <v>7</v>
      </c>
    </row>
    <row r="850" spans="1:24" x14ac:dyDescent="0.2">
      <c r="A850" s="7" t="s">
        <v>1384</v>
      </c>
      <c r="B850" s="7" t="s">
        <v>279</v>
      </c>
      <c r="C850" s="8">
        <v>2</v>
      </c>
      <c r="D850" s="9">
        <v>5.5</v>
      </c>
      <c r="E850" s="10">
        <v>2500</v>
      </c>
      <c r="F850" s="10">
        <v>600</v>
      </c>
      <c r="G850" s="11">
        <f t="shared" si="104"/>
        <v>24</v>
      </c>
      <c r="H850" s="10">
        <v>3100</v>
      </c>
      <c r="I850" s="9">
        <v>5.5</v>
      </c>
      <c r="J850" s="8">
        <v>2</v>
      </c>
      <c r="K850" s="9">
        <v>30.47</v>
      </c>
      <c r="L850" s="9">
        <v>30.47</v>
      </c>
      <c r="M850" s="9">
        <f t="shared" si="105"/>
        <v>9.8290322580645153</v>
      </c>
      <c r="N850" s="9">
        <f t="shared" si="106"/>
        <v>5.8633497536945809</v>
      </c>
      <c r="O850" s="9">
        <f t="shared" si="107"/>
        <v>7.2508917954815617</v>
      </c>
      <c r="P850" s="11">
        <f t="shared" si="108"/>
        <v>67.635100598784874</v>
      </c>
      <c r="Q850" s="11">
        <f t="shared" si="109"/>
        <v>35.556184470847271</v>
      </c>
      <c r="R850" s="8">
        <v>1</v>
      </c>
      <c r="S850" s="8">
        <v>1</v>
      </c>
      <c r="T850" s="8">
        <v>1</v>
      </c>
      <c r="U850" s="11">
        <f t="shared" si="110"/>
        <v>50</v>
      </c>
      <c r="V850" s="11">
        <f t="shared" si="111"/>
        <v>150</v>
      </c>
      <c r="W850" s="9">
        <v>2.5</v>
      </c>
      <c r="X850" s="9">
        <v>7.5</v>
      </c>
    </row>
    <row r="851" spans="1:24" x14ac:dyDescent="0.2">
      <c r="A851" s="7" t="s">
        <v>1384</v>
      </c>
      <c r="B851" s="7" t="s">
        <v>1431</v>
      </c>
      <c r="C851" s="8">
        <v>1</v>
      </c>
      <c r="D851" s="9">
        <v>4.5</v>
      </c>
      <c r="E851" s="10">
        <v>1300</v>
      </c>
      <c r="F851" s="10">
        <v>0</v>
      </c>
      <c r="G851" s="11">
        <f t="shared" si="104"/>
        <v>0</v>
      </c>
      <c r="H851" s="10">
        <v>1300</v>
      </c>
      <c r="I851" s="9">
        <v>4.5</v>
      </c>
      <c r="J851" s="8">
        <v>1</v>
      </c>
      <c r="K851" s="9">
        <v>0</v>
      </c>
      <c r="L851" s="9">
        <v>0</v>
      </c>
      <c r="M851" s="9">
        <f t="shared" si="105"/>
        <v>0</v>
      </c>
      <c r="N851" s="9">
        <f t="shared" si="106"/>
        <v>5.8633497536945809</v>
      </c>
      <c r="O851" s="9">
        <f t="shared" si="107"/>
        <v>7.2508917954815617</v>
      </c>
      <c r="P851" s="11">
        <f t="shared" si="108"/>
        <v>-100</v>
      </c>
      <c r="Q851" s="11">
        <f t="shared" si="109"/>
        <v>-100</v>
      </c>
      <c r="R851" s="8">
        <v>0</v>
      </c>
      <c r="S851" s="8">
        <v>0</v>
      </c>
      <c r="T851" s="8">
        <v>0</v>
      </c>
      <c r="U851" s="11">
        <f t="shared" si="110"/>
        <v>0</v>
      </c>
      <c r="V851" s="11">
        <f t="shared" si="111"/>
        <v>0</v>
      </c>
      <c r="W851" s="9">
        <v>7</v>
      </c>
      <c r="X851" s="9">
        <v>7</v>
      </c>
    </row>
    <row r="852" spans="1:24" x14ac:dyDescent="0.2">
      <c r="A852" s="7" t="s">
        <v>1384</v>
      </c>
      <c r="B852" s="7" t="s">
        <v>1432</v>
      </c>
      <c r="C852" s="8">
        <v>1</v>
      </c>
      <c r="D852" s="9">
        <v>4.5</v>
      </c>
      <c r="E852" s="10">
        <v>1300</v>
      </c>
      <c r="F852" s="10">
        <v>0</v>
      </c>
      <c r="G852" s="11">
        <f t="shared" si="104"/>
        <v>0</v>
      </c>
      <c r="H852" s="10">
        <v>1300</v>
      </c>
      <c r="I852" s="9">
        <v>4.5</v>
      </c>
      <c r="J852" s="8">
        <v>1</v>
      </c>
      <c r="K852" s="9">
        <v>0</v>
      </c>
      <c r="L852" s="9">
        <v>0</v>
      </c>
      <c r="M852" s="9">
        <f t="shared" si="105"/>
        <v>0</v>
      </c>
      <c r="N852" s="9">
        <f t="shared" si="106"/>
        <v>5.8633497536945809</v>
      </c>
      <c r="O852" s="9">
        <f t="shared" si="107"/>
        <v>7.2508917954815617</v>
      </c>
      <c r="P852" s="11">
        <f t="shared" si="108"/>
        <v>-100</v>
      </c>
      <c r="Q852" s="11">
        <f t="shared" si="109"/>
        <v>-100</v>
      </c>
      <c r="R852" s="8">
        <v>0</v>
      </c>
      <c r="S852" s="8">
        <v>0</v>
      </c>
      <c r="T852" s="8">
        <v>0</v>
      </c>
      <c r="U852" s="11">
        <f t="shared" si="110"/>
        <v>0</v>
      </c>
      <c r="V852" s="11">
        <f t="shared" si="111"/>
        <v>0</v>
      </c>
      <c r="W852" s="9">
        <v>7</v>
      </c>
      <c r="X852" s="9">
        <v>7</v>
      </c>
    </row>
    <row r="853" spans="1:24" x14ac:dyDescent="0.2">
      <c r="A853" s="7" t="s">
        <v>1384</v>
      </c>
      <c r="B853" s="7" t="s">
        <v>1437</v>
      </c>
      <c r="C853" s="8">
        <v>1</v>
      </c>
      <c r="D853" s="9">
        <v>15</v>
      </c>
      <c r="E853" s="10">
        <v>800</v>
      </c>
      <c r="F853" s="10">
        <v>0</v>
      </c>
      <c r="G853" s="11">
        <f t="shared" si="104"/>
        <v>0</v>
      </c>
      <c r="H853" s="10">
        <v>800</v>
      </c>
      <c r="I853" s="9">
        <v>15</v>
      </c>
      <c r="J853" s="8">
        <v>1</v>
      </c>
      <c r="K853" s="9">
        <v>29.66</v>
      </c>
      <c r="L853" s="9">
        <v>29.66</v>
      </c>
      <c r="M853" s="9">
        <f t="shared" si="105"/>
        <v>37.074999999999996</v>
      </c>
      <c r="N853" s="9">
        <f t="shared" si="106"/>
        <v>5.8633497536945809</v>
      </c>
      <c r="O853" s="9">
        <f t="shared" si="107"/>
        <v>7.2508917954815617</v>
      </c>
      <c r="P853" s="11">
        <f t="shared" si="108"/>
        <v>532.31772889956812</v>
      </c>
      <c r="Q853" s="11">
        <f t="shared" si="109"/>
        <v>411.31641521810485</v>
      </c>
      <c r="R853" s="8">
        <v>0</v>
      </c>
      <c r="S853" s="8">
        <v>1</v>
      </c>
      <c r="T853" s="8">
        <v>1</v>
      </c>
      <c r="U853" s="11">
        <f t="shared" si="110"/>
        <v>0</v>
      </c>
      <c r="V853" s="11">
        <f t="shared" si="111"/>
        <v>200</v>
      </c>
      <c r="W853" s="9">
        <v>2</v>
      </c>
      <c r="X853" s="9">
        <v>7</v>
      </c>
    </row>
    <row r="854" spans="1:24" x14ac:dyDescent="0.2">
      <c r="A854" s="7" t="s">
        <v>1384</v>
      </c>
      <c r="B854" s="7" t="s">
        <v>1443</v>
      </c>
      <c r="C854" s="8">
        <v>1</v>
      </c>
      <c r="D854" s="9">
        <v>6</v>
      </c>
      <c r="E854" s="10">
        <v>1200</v>
      </c>
      <c r="F854" s="10">
        <v>0</v>
      </c>
      <c r="G854" s="11">
        <f t="shared" si="104"/>
        <v>0</v>
      </c>
      <c r="H854" s="10">
        <v>1200</v>
      </c>
      <c r="I854" s="9">
        <v>6</v>
      </c>
      <c r="J854" s="8">
        <v>1</v>
      </c>
      <c r="K854" s="9">
        <v>9.2200000000000006</v>
      </c>
      <c r="L854" s="9">
        <v>9.2200000000000006</v>
      </c>
      <c r="M854" s="9">
        <f t="shared" si="105"/>
        <v>7.6833333333333336</v>
      </c>
      <c r="N854" s="9">
        <f t="shared" si="106"/>
        <v>5.8633497536945809</v>
      </c>
      <c r="O854" s="9">
        <f t="shared" si="107"/>
        <v>7.2508917954815617</v>
      </c>
      <c r="P854" s="11">
        <f t="shared" si="108"/>
        <v>31.039996863430414</v>
      </c>
      <c r="Q854" s="11">
        <f t="shared" si="109"/>
        <v>5.9639772603040431</v>
      </c>
      <c r="R854" s="8">
        <v>0</v>
      </c>
      <c r="S854" s="8">
        <v>0</v>
      </c>
      <c r="T854" s="8">
        <v>1</v>
      </c>
      <c r="U854" s="11">
        <f t="shared" si="110"/>
        <v>0</v>
      </c>
      <c r="V854" s="11">
        <f t="shared" si="111"/>
        <v>100</v>
      </c>
      <c r="W854" s="9">
        <v>3</v>
      </c>
      <c r="X854" s="9">
        <v>7</v>
      </c>
    </row>
    <row r="855" spans="1:24" x14ac:dyDescent="0.2">
      <c r="A855" s="7" t="s">
        <v>1384</v>
      </c>
      <c r="B855" s="7" t="s">
        <v>1446</v>
      </c>
      <c r="C855" s="8">
        <v>1</v>
      </c>
      <c r="D855" s="9">
        <v>30</v>
      </c>
      <c r="E855" s="10">
        <v>400</v>
      </c>
      <c r="F855" s="10">
        <v>300</v>
      </c>
      <c r="G855" s="11">
        <f t="shared" si="104"/>
        <v>75</v>
      </c>
      <c r="H855" s="10">
        <v>700</v>
      </c>
      <c r="I855" s="9">
        <v>30</v>
      </c>
      <c r="J855" s="8">
        <v>1</v>
      </c>
      <c r="K855" s="9">
        <v>0</v>
      </c>
      <c r="L855" s="9">
        <v>0</v>
      </c>
      <c r="M855" s="9">
        <f t="shared" si="105"/>
        <v>0</v>
      </c>
      <c r="N855" s="9">
        <f t="shared" si="106"/>
        <v>5.8633497536945809</v>
      </c>
      <c r="O855" s="9">
        <f t="shared" si="107"/>
        <v>7.2508917954815617</v>
      </c>
      <c r="P855" s="11">
        <f t="shared" si="108"/>
        <v>-100</v>
      </c>
      <c r="Q855" s="11">
        <f t="shared" si="109"/>
        <v>-100</v>
      </c>
      <c r="R855" s="8">
        <v>0</v>
      </c>
      <c r="S855" s="8">
        <v>0</v>
      </c>
      <c r="T855" s="8">
        <v>0</v>
      </c>
      <c r="U855" s="11">
        <f t="shared" si="110"/>
        <v>0</v>
      </c>
      <c r="V855" s="11">
        <f t="shared" si="111"/>
        <v>0</v>
      </c>
      <c r="W855" s="9">
        <v>8</v>
      </c>
      <c r="X855" s="9">
        <v>8</v>
      </c>
    </row>
    <row r="856" spans="1:24" x14ac:dyDescent="0.2">
      <c r="A856" s="7" t="s">
        <v>1384</v>
      </c>
      <c r="B856" s="7" t="s">
        <v>179</v>
      </c>
      <c r="C856" s="8">
        <v>5</v>
      </c>
      <c r="D856" s="9">
        <v>10.7</v>
      </c>
      <c r="E856" s="10">
        <v>5600</v>
      </c>
      <c r="F856" s="10">
        <v>1500</v>
      </c>
      <c r="G856" s="11">
        <f t="shared" si="104"/>
        <v>26.785714285714285</v>
      </c>
      <c r="H856" s="10">
        <v>4600</v>
      </c>
      <c r="I856" s="9">
        <v>10.7</v>
      </c>
      <c r="J856" s="8">
        <v>3</v>
      </c>
      <c r="K856" s="9">
        <v>0</v>
      </c>
      <c r="L856" s="9">
        <v>0</v>
      </c>
      <c r="M856" s="9">
        <f t="shared" si="105"/>
        <v>0</v>
      </c>
      <c r="N856" s="9">
        <f t="shared" si="106"/>
        <v>5.8633497536945809</v>
      </c>
      <c r="O856" s="9">
        <f t="shared" si="107"/>
        <v>7.2508917954815617</v>
      </c>
      <c r="P856" s="11">
        <f t="shared" si="108"/>
        <v>-100</v>
      </c>
      <c r="Q856" s="11">
        <f t="shared" si="109"/>
        <v>-100</v>
      </c>
      <c r="R856" s="8">
        <v>0</v>
      </c>
      <c r="S856" s="8">
        <v>0</v>
      </c>
      <c r="T856" s="8">
        <v>0</v>
      </c>
      <c r="U856" s="11">
        <f t="shared" si="110"/>
        <v>0</v>
      </c>
      <c r="V856" s="11">
        <f t="shared" si="111"/>
        <v>0</v>
      </c>
      <c r="W856" s="9">
        <v>5.33</v>
      </c>
      <c r="X856" s="9">
        <v>9</v>
      </c>
    </row>
    <row r="857" spans="1:24" x14ac:dyDescent="0.2">
      <c r="A857" s="7" t="s">
        <v>1384</v>
      </c>
      <c r="B857" s="7" t="s">
        <v>556</v>
      </c>
      <c r="C857" s="8">
        <v>2</v>
      </c>
      <c r="D857" s="9">
        <v>4.5</v>
      </c>
      <c r="E857" s="10">
        <v>2700</v>
      </c>
      <c r="F857" s="10">
        <v>800</v>
      </c>
      <c r="G857" s="11">
        <f t="shared" si="104"/>
        <v>29.629629629629626</v>
      </c>
      <c r="H857" s="10">
        <v>3500</v>
      </c>
      <c r="I857" s="9">
        <v>4.5</v>
      </c>
      <c r="J857" s="8">
        <v>2</v>
      </c>
      <c r="K857" s="9">
        <v>65.989999999999995</v>
      </c>
      <c r="L857" s="9">
        <v>65.989999999999995</v>
      </c>
      <c r="M857" s="9">
        <f t="shared" si="105"/>
        <v>18.854285714285712</v>
      </c>
      <c r="N857" s="9">
        <f t="shared" si="106"/>
        <v>5.8633497536945809</v>
      </c>
      <c r="O857" s="9">
        <f t="shared" si="107"/>
        <v>7.2508917954815617</v>
      </c>
      <c r="P857" s="11">
        <f t="shared" si="108"/>
        <v>221.56167560028899</v>
      </c>
      <c r="Q857" s="11">
        <f t="shared" si="109"/>
        <v>160.0271283324746</v>
      </c>
      <c r="R857" s="8">
        <v>2</v>
      </c>
      <c r="S857" s="8">
        <v>2</v>
      </c>
      <c r="T857" s="8">
        <v>2</v>
      </c>
      <c r="U857" s="11">
        <f t="shared" si="110"/>
        <v>100</v>
      </c>
      <c r="V857" s="11">
        <f t="shared" si="111"/>
        <v>300</v>
      </c>
      <c r="W857" s="9">
        <v>1</v>
      </c>
      <c r="X857" s="9">
        <v>9</v>
      </c>
    </row>
    <row r="858" spans="1:24" x14ac:dyDescent="0.2">
      <c r="A858" s="7" t="s">
        <v>1384</v>
      </c>
      <c r="B858" s="7" t="s">
        <v>1455</v>
      </c>
      <c r="C858" s="8">
        <v>1</v>
      </c>
      <c r="D858" s="9">
        <v>6</v>
      </c>
      <c r="E858" s="10">
        <v>1200</v>
      </c>
      <c r="F858" s="10">
        <v>500</v>
      </c>
      <c r="G858" s="11">
        <f t="shared" si="104"/>
        <v>41.666666666666671</v>
      </c>
      <c r="H858" s="10">
        <v>1700</v>
      </c>
      <c r="I858" s="9">
        <v>6</v>
      </c>
      <c r="J858" s="8">
        <v>1</v>
      </c>
      <c r="K858" s="9">
        <v>16.309999999999999</v>
      </c>
      <c r="L858" s="9">
        <v>16.309999999999999</v>
      </c>
      <c r="M858" s="9">
        <f t="shared" si="105"/>
        <v>9.5941176470588232</v>
      </c>
      <c r="N858" s="9">
        <f t="shared" si="106"/>
        <v>5.8633497536945809</v>
      </c>
      <c r="O858" s="9">
        <f t="shared" si="107"/>
        <v>7.2508917954815617</v>
      </c>
      <c r="P858" s="11">
        <f t="shared" si="108"/>
        <v>63.628609073054733</v>
      </c>
      <c r="Q858" s="11">
        <f t="shared" si="109"/>
        <v>32.316381455829436</v>
      </c>
      <c r="R858" s="8">
        <v>0</v>
      </c>
      <c r="S858" s="8">
        <v>1</v>
      </c>
      <c r="T858" s="8">
        <v>1</v>
      </c>
      <c r="U858" s="11">
        <f t="shared" si="110"/>
        <v>0</v>
      </c>
      <c r="V858" s="11">
        <f t="shared" si="111"/>
        <v>200</v>
      </c>
      <c r="W858" s="9">
        <v>2</v>
      </c>
      <c r="X858" s="9">
        <v>8</v>
      </c>
    </row>
    <row r="859" spans="1:24" x14ac:dyDescent="0.2">
      <c r="A859" s="7" t="s">
        <v>1384</v>
      </c>
      <c r="B859" s="7" t="s">
        <v>985</v>
      </c>
      <c r="C859" s="8">
        <v>1</v>
      </c>
      <c r="D859" s="9">
        <v>15</v>
      </c>
      <c r="E859" s="10">
        <v>800</v>
      </c>
      <c r="F859" s="10">
        <v>200</v>
      </c>
      <c r="G859" s="11">
        <f t="shared" si="104"/>
        <v>25</v>
      </c>
      <c r="H859" s="10">
        <v>1000</v>
      </c>
      <c r="I859" s="9">
        <v>15</v>
      </c>
      <c r="J859" s="8">
        <v>1</v>
      </c>
      <c r="K859" s="9">
        <v>0</v>
      </c>
      <c r="L859" s="9">
        <v>0</v>
      </c>
      <c r="M859" s="9">
        <f t="shared" si="105"/>
        <v>0</v>
      </c>
      <c r="N859" s="9">
        <f t="shared" si="106"/>
        <v>5.8633497536945809</v>
      </c>
      <c r="O859" s="9">
        <f t="shared" si="107"/>
        <v>7.2508917954815617</v>
      </c>
      <c r="P859" s="11">
        <f t="shared" si="108"/>
        <v>-100</v>
      </c>
      <c r="Q859" s="11">
        <f t="shared" si="109"/>
        <v>-100</v>
      </c>
      <c r="R859" s="8">
        <v>0</v>
      </c>
      <c r="S859" s="8">
        <v>0</v>
      </c>
      <c r="T859" s="8">
        <v>0</v>
      </c>
      <c r="U859" s="11">
        <f t="shared" si="110"/>
        <v>0</v>
      </c>
      <c r="V859" s="11">
        <f t="shared" si="111"/>
        <v>0</v>
      </c>
      <c r="W859" s="9">
        <v>7</v>
      </c>
      <c r="X859" s="9">
        <v>8</v>
      </c>
    </row>
    <row r="860" spans="1:24" x14ac:dyDescent="0.2">
      <c r="A860" s="7" t="s">
        <v>1384</v>
      </c>
      <c r="B860" s="7" t="s">
        <v>1458</v>
      </c>
      <c r="C860" s="8">
        <v>1</v>
      </c>
      <c r="D860" s="9">
        <v>15</v>
      </c>
      <c r="E860" s="10">
        <v>800</v>
      </c>
      <c r="F860" s="10">
        <v>200</v>
      </c>
      <c r="G860" s="11">
        <f t="shared" si="104"/>
        <v>25</v>
      </c>
      <c r="H860" s="10">
        <v>1000</v>
      </c>
      <c r="I860" s="9">
        <v>15</v>
      </c>
      <c r="J860" s="8">
        <v>1</v>
      </c>
      <c r="K860" s="9">
        <v>0</v>
      </c>
      <c r="L860" s="9">
        <v>0</v>
      </c>
      <c r="M860" s="9">
        <f t="shared" si="105"/>
        <v>0</v>
      </c>
      <c r="N860" s="9">
        <f t="shared" si="106"/>
        <v>5.8633497536945809</v>
      </c>
      <c r="O860" s="9">
        <f t="shared" si="107"/>
        <v>7.2508917954815617</v>
      </c>
      <c r="P860" s="11">
        <f t="shared" si="108"/>
        <v>-100</v>
      </c>
      <c r="Q860" s="11">
        <f t="shared" si="109"/>
        <v>-100</v>
      </c>
      <c r="R860" s="8">
        <v>0</v>
      </c>
      <c r="S860" s="8">
        <v>0</v>
      </c>
      <c r="T860" s="8">
        <v>0</v>
      </c>
      <c r="U860" s="11">
        <f t="shared" si="110"/>
        <v>0</v>
      </c>
      <c r="V860" s="11">
        <f t="shared" si="111"/>
        <v>0</v>
      </c>
      <c r="W860" s="9">
        <v>7</v>
      </c>
      <c r="X860" s="9">
        <v>8</v>
      </c>
    </row>
    <row r="861" spans="1:24" x14ac:dyDescent="0.2">
      <c r="A861" s="7" t="s">
        <v>1384</v>
      </c>
      <c r="B861" s="7" t="s">
        <v>419</v>
      </c>
      <c r="C861" s="8">
        <v>3</v>
      </c>
      <c r="D861" s="9">
        <v>4.5</v>
      </c>
      <c r="E861" s="10">
        <v>4400</v>
      </c>
      <c r="F861" s="10">
        <v>1300</v>
      </c>
      <c r="G861" s="11">
        <f t="shared" si="104"/>
        <v>29.545454545454547</v>
      </c>
      <c r="H861" s="10">
        <v>4700</v>
      </c>
      <c r="I861" s="9">
        <v>4.5</v>
      </c>
      <c r="J861" s="8">
        <v>2</v>
      </c>
      <c r="K861" s="9">
        <v>5.19</v>
      </c>
      <c r="L861" s="9">
        <v>5.19</v>
      </c>
      <c r="M861" s="9">
        <f t="shared" si="105"/>
        <v>1.1042553191489362</v>
      </c>
      <c r="N861" s="9">
        <f t="shared" si="106"/>
        <v>5.8633497536945809</v>
      </c>
      <c r="O861" s="9">
        <f t="shared" si="107"/>
        <v>7.2508917954815617</v>
      </c>
      <c r="P861" s="11">
        <f t="shared" si="108"/>
        <v>-81.166818192056027</v>
      </c>
      <c r="Q861" s="11">
        <f t="shared" si="109"/>
        <v>-84.770765441058444</v>
      </c>
      <c r="R861" s="8">
        <v>0</v>
      </c>
      <c r="S861" s="8">
        <v>0</v>
      </c>
      <c r="T861" s="8">
        <v>1</v>
      </c>
      <c r="U861" s="11">
        <f t="shared" si="110"/>
        <v>0</v>
      </c>
      <c r="V861" s="11">
        <f t="shared" si="111"/>
        <v>50</v>
      </c>
      <c r="W861" s="9">
        <v>5</v>
      </c>
      <c r="X861" s="9">
        <v>9</v>
      </c>
    </row>
    <row r="862" spans="1:24" x14ac:dyDescent="0.2">
      <c r="A862" s="7" t="s">
        <v>1384</v>
      </c>
      <c r="B862" s="7" t="s">
        <v>165</v>
      </c>
      <c r="C862" s="8">
        <v>2</v>
      </c>
      <c r="D862" s="9">
        <v>9</v>
      </c>
      <c r="E862" s="10">
        <v>2000</v>
      </c>
      <c r="F862" s="10">
        <v>500</v>
      </c>
      <c r="G862" s="11">
        <f t="shared" si="104"/>
        <v>25</v>
      </c>
      <c r="H862" s="10">
        <v>2500</v>
      </c>
      <c r="I862" s="9">
        <v>9</v>
      </c>
      <c r="J862" s="8">
        <v>2</v>
      </c>
      <c r="K862" s="9">
        <v>0</v>
      </c>
      <c r="L862" s="9">
        <v>0</v>
      </c>
      <c r="M862" s="9">
        <f t="shared" si="105"/>
        <v>0</v>
      </c>
      <c r="N862" s="9">
        <f t="shared" si="106"/>
        <v>5.8633497536945809</v>
      </c>
      <c r="O862" s="9">
        <f t="shared" si="107"/>
        <v>7.2508917954815617</v>
      </c>
      <c r="P862" s="11">
        <f t="shared" si="108"/>
        <v>-100</v>
      </c>
      <c r="Q862" s="11">
        <f t="shared" si="109"/>
        <v>-100</v>
      </c>
      <c r="R862" s="8">
        <v>0</v>
      </c>
      <c r="S862" s="8">
        <v>0</v>
      </c>
      <c r="T862" s="8">
        <v>0</v>
      </c>
      <c r="U862" s="11">
        <f t="shared" si="110"/>
        <v>0</v>
      </c>
      <c r="V862" s="11">
        <f t="shared" si="111"/>
        <v>0</v>
      </c>
      <c r="W862" s="9">
        <v>7</v>
      </c>
      <c r="X862" s="9">
        <v>9</v>
      </c>
    </row>
    <row r="863" spans="1:24" x14ac:dyDescent="0.2">
      <c r="A863" s="7" t="s">
        <v>1384</v>
      </c>
      <c r="B863" s="7" t="s">
        <v>445</v>
      </c>
      <c r="C863" s="8">
        <v>1</v>
      </c>
      <c r="D863" s="9">
        <v>12</v>
      </c>
      <c r="E863" s="10">
        <v>800</v>
      </c>
      <c r="F863" s="10">
        <v>400</v>
      </c>
      <c r="G863" s="11">
        <f t="shared" si="104"/>
        <v>50</v>
      </c>
      <c r="H863" s="10">
        <v>1200</v>
      </c>
      <c r="I863" s="9">
        <v>12</v>
      </c>
      <c r="J863" s="8">
        <v>1</v>
      </c>
      <c r="K863" s="9">
        <v>0</v>
      </c>
      <c r="L863" s="9">
        <v>0</v>
      </c>
      <c r="M863" s="9">
        <f t="shared" si="105"/>
        <v>0</v>
      </c>
      <c r="N863" s="9">
        <f t="shared" si="106"/>
        <v>5.8633497536945809</v>
      </c>
      <c r="O863" s="9">
        <f t="shared" si="107"/>
        <v>7.2508917954815617</v>
      </c>
      <c r="P863" s="11">
        <f t="shared" si="108"/>
        <v>-100</v>
      </c>
      <c r="Q863" s="11">
        <f t="shared" si="109"/>
        <v>-100</v>
      </c>
      <c r="R863" s="8">
        <v>0</v>
      </c>
      <c r="S863" s="8">
        <v>0</v>
      </c>
      <c r="T863" s="8">
        <v>0</v>
      </c>
      <c r="U863" s="11">
        <f t="shared" si="110"/>
        <v>0</v>
      </c>
      <c r="V863" s="11">
        <f t="shared" si="111"/>
        <v>0</v>
      </c>
      <c r="W863" s="9">
        <v>5</v>
      </c>
      <c r="X863" s="9">
        <v>8</v>
      </c>
    </row>
    <row r="864" spans="1:24" x14ac:dyDescent="0.2">
      <c r="A864" s="7" t="s">
        <v>1384</v>
      </c>
      <c r="B864" s="7" t="s">
        <v>993</v>
      </c>
      <c r="C864" s="8">
        <v>1</v>
      </c>
      <c r="D864" s="9">
        <v>20</v>
      </c>
      <c r="E864" s="10">
        <v>700</v>
      </c>
      <c r="F864" s="10">
        <v>200</v>
      </c>
      <c r="G864" s="11">
        <f t="shared" si="104"/>
        <v>28.571428571428569</v>
      </c>
      <c r="H864" s="10">
        <v>900</v>
      </c>
      <c r="I864" s="9">
        <v>20</v>
      </c>
      <c r="J864" s="8">
        <v>1</v>
      </c>
      <c r="K864" s="9">
        <v>0</v>
      </c>
      <c r="L864" s="9">
        <v>0</v>
      </c>
      <c r="M864" s="9">
        <f t="shared" si="105"/>
        <v>0</v>
      </c>
      <c r="N864" s="9">
        <f t="shared" si="106"/>
        <v>5.8633497536945809</v>
      </c>
      <c r="O864" s="9">
        <f t="shared" si="107"/>
        <v>7.2508917954815617</v>
      </c>
      <c r="P864" s="11">
        <f t="shared" si="108"/>
        <v>-100</v>
      </c>
      <c r="Q864" s="11">
        <f t="shared" si="109"/>
        <v>-100</v>
      </c>
      <c r="R864" s="8">
        <v>0</v>
      </c>
      <c r="S864" s="8">
        <v>0</v>
      </c>
      <c r="T864" s="8">
        <v>0</v>
      </c>
      <c r="U864" s="11">
        <f t="shared" si="110"/>
        <v>0</v>
      </c>
      <c r="V864" s="11">
        <f t="shared" si="111"/>
        <v>0</v>
      </c>
      <c r="W864" s="9">
        <v>6</v>
      </c>
      <c r="X864" s="9">
        <v>8</v>
      </c>
    </row>
    <row r="865" spans="1:24" x14ac:dyDescent="0.2">
      <c r="A865" s="7" t="s">
        <v>1384</v>
      </c>
      <c r="B865" s="7" t="s">
        <v>1237</v>
      </c>
      <c r="C865" s="8">
        <v>1</v>
      </c>
      <c r="D865" s="9">
        <v>20</v>
      </c>
      <c r="E865" s="10">
        <v>700</v>
      </c>
      <c r="F865" s="10">
        <v>200</v>
      </c>
      <c r="G865" s="11">
        <f t="shared" si="104"/>
        <v>28.571428571428569</v>
      </c>
      <c r="H865" s="10">
        <v>900</v>
      </c>
      <c r="I865" s="9">
        <v>20</v>
      </c>
      <c r="J865" s="8">
        <v>1</v>
      </c>
      <c r="K865" s="9">
        <v>0</v>
      </c>
      <c r="L865" s="9">
        <v>0</v>
      </c>
      <c r="M865" s="9">
        <f t="shared" si="105"/>
        <v>0</v>
      </c>
      <c r="N865" s="9">
        <f t="shared" si="106"/>
        <v>5.8633497536945809</v>
      </c>
      <c r="O865" s="9">
        <f t="shared" si="107"/>
        <v>7.2508917954815617</v>
      </c>
      <c r="P865" s="11">
        <f t="shared" si="108"/>
        <v>-100</v>
      </c>
      <c r="Q865" s="11">
        <f t="shared" si="109"/>
        <v>-100</v>
      </c>
      <c r="R865" s="8">
        <v>0</v>
      </c>
      <c r="S865" s="8">
        <v>0</v>
      </c>
      <c r="T865" s="8">
        <v>0</v>
      </c>
      <c r="U865" s="11">
        <f t="shared" si="110"/>
        <v>0</v>
      </c>
      <c r="V865" s="11">
        <f t="shared" si="111"/>
        <v>0</v>
      </c>
      <c r="W865" s="9">
        <v>6</v>
      </c>
      <c r="X865" s="9">
        <v>8</v>
      </c>
    </row>
    <row r="866" spans="1:24" x14ac:dyDescent="0.2">
      <c r="A866" s="7" t="s">
        <v>1384</v>
      </c>
      <c r="B866" s="7" t="s">
        <v>238</v>
      </c>
      <c r="C866" s="8">
        <v>4</v>
      </c>
      <c r="D866" s="9">
        <v>6.25</v>
      </c>
      <c r="E866" s="10">
        <v>5200</v>
      </c>
      <c r="F866" s="10">
        <v>1600</v>
      </c>
      <c r="G866" s="11">
        <f t="shared" si="104"/>
        <v>30.76923076923077</v>
      </c>
      <c r="H866" s="10">
        <v>5100</v>
      </c>
      <c r="I866" s="9">
        <v>6.25</v>
      </c>
      <c r="J866" s="8">
        <v>3</v>
      </c>
      <c r="K866" s="9">
        <v>0</v>
      </c>
      <c r="L866" s="9">
        <v>0</v>
      </c>
      <c r="M866" s="9">
        <f t="shared" si="105"/>
        <v>0</v>
      </c>
      <c r="N866" s="9">
        <f t="shared" si="106"/>
        <v>5.8633497536945809</v>
      </c>
      <c r="O866" s="9">
        <f t="shared" si="107"/>
        <v>7.2508917954815617</v>
      </c>
      <c r="P866" s="11">
        <f t="shared" si="108"/>
        <v>-100</v>
      </c>
      <c r="Q866" s="11">
        <f t="shared" si="109"/>
        <v>-100</v>
      </c>
      <c r="R866" s="8">
        <v>0</v>
      </c>
      <c r="S866" s="8">
        <v>0</v>
      </c>
      <c r="T866" s="8">
        <v>0</v>
      </c>
      <c r="U866" s="11">
        <f t="shared" si="110"/>
        <v>0</v>
      </c>
      <c r="V866" s="11">
        <f t="shared" si="111"/>
        <v>0</v>
      </c>
      <c r="W866" s="9">
        <v>6</v>
      </c>
      <c r="X866" s="9">
        <v>9.67</v>
      </c>
    </row>
    <row r="867" spans="1:24" x14ac:dyDescent="0.2">
      <c r="A867" s="7" t="s">
        <v>1384</v>
      </c>
      <c r="B867" s="7" t="s">
        <v>1470</v>
      </c>
      <c r="C867" s="8">
        <v>1</v>
      </c>
      <c r="D867" s="9">
        <v>8</v>
      </c>
      <c r="E867" s="10">
        <v>1000</v>
      </c>
      <c r="F867" s="10">
        <v>0</v>
      </c>
      <c r="G867" s="11">
        <f t="shared" si="104"/>
        <v>0</v>
      </c>
      <c r="H867" s="10">
        <v>0</v>
      </c>
      <c r="I867" s="9">
        <v>8</v>
      </c>
      <c r="J867" s="8">
        <v>0</v>
      </c>
      <c r="K867" s="9">
        <v>0</v>
      </c>
      <c r="L867" s="9">
        <v>0</v>
      </c>
      <c r="M867" s="9">
        <f t="shared" si="105"/>
        <v>0</v>
      </c>
      <c r="N867" s="9">
        <f t="shared" si="106"/>
        <v>5.8633497536945809</v>
      </c>
      <c r="O867" s="9">
        <f t="shared" si="107"/>
        <v>7.2508917954815617</v>
      </c>
      <c r="P867" s="11">
        <f t="shared" si="108"/>
        <v>-100</v>
      </c>
      <c r="Q867" s="11">
        <f t="shared" si="109"/>
        <v>-100</v>
      </c>
      <c r="R867" s="8">
        <v>0</v>
      </c>
      <c r="S867" s="8">
        <v>0</v>
      </c>
      <c r="T867" s="8">
        <v>0</v>
      </c>
      <c r="U867" s="11">
        <f t="shared" si="110"/>
        <v>0</v>
      </c>
      <c r="V867" s="11">
        <f t="shared" si="111"/>
        <v>0</v>
      </c>
      <c r="W867" s="9">
        <v>0</v>
      </c>
      <c r="X867" s="9">
        <v>0</v>
      </c>
    </row>
    <row r="868" spans="1:24" x14ac:dyDescent="0.2">
      <c r="A868" s="7" t="s">
        <v>1384</v>
      </c>
      <c r="B868" s="7" t="s">
        <v>593</v>
      </c>
      <c r="C868" s="8">
        <v>5</v>
      </c>
      <c r="D868" s="9">
        <v>5.7</v>
      </c>
      <c r="E868" s="10">
        <v>6300</v>
      </c>
      <c r="F868" s="10">
        <v>1000</v>
      </c>
      <c r="G868" s="11">
        <f t="shared" si="104"/>
        <v>15.873015873015872</v>
      </c>
      <c r="H868" s="10">
        <v>3200</v>
      </c>
      <c r="I868" s="9">
        <v>5.7</v>
      </c>
      <c r="J868" s="8">
        <v>2</v>
      </c>
      <c r="K868" s="9">
        <v>6.83</v>
      </c>
      <c r="L868" s="9">
        <v>6.83</v>
      </c>
      <c r="M868" s="9">
        <f t="shared" si="105"/>
        <v>2.1343749999999999</v>
      </c>
      <c r="N868" s="9">
        <f t="shared" si="106"/>
        <v>5.8633497536945809</v>
      </c>
      <c r="O868" s="9">
        <f t="shared" si="107"/>
        <v>7.2508917954815617</v>
      </c>
      <c r="P868" s="11">
        <f t="shared" si="108"/>
        <v>-63.598026901685344</v>
      </c>
      <c r="Q868" s="11">
        <f t="shared" si="109"/>
        <v>-70.563965644473569</v>
      </c>
      <c r="R868" s="8">
        <v>0</v>
      </c>
      <c r="S868" s="8">
        <v>0</v>
      </c>
      <c r="T868" s="8">
        <v>1</v>
      </c>
      <c r="U868" s="11">
        <f t="shared" si="110"/>
        <v>0</v>
      </c>
      <c r="V868" s="11">
        <f t="shared" si="111"/>
        <v>50</v>
      </c>
      <c r="W868" s="9">
        <v>3.5</v>
      </c>
      <c r="X868" s="9">
        <v>10</v>
      </c>
    </row>
    <row r="869" spans="1:24" x14ac:dyDescent="0.2">
      <c r="A869" s="7" t="s">
        <v>1384</v>
      </c>
      <c r="B869" s="7" t="s">
        <v>696</v>
      </c>
      <c r="C869" s="8">
        <v>1</v>
      </c>
      <c r="D869" s="9">
        <v>6</v>
      </c>
      <c r="E869" s="10">
        <v>1200</v>
      </c>
      <c r="F869" s="10">
        <v>0</v>
      </c>
      <c r="G869" s="11">
        <f t="shared" si="104"/>
        <v>0</v>
      </c>
      <c r="H869" s="10">
        <v>0</v>
      </c>
      <c r="I869" s="9">
        <v>6</v>
      </c>
      <c r="J869" s="8">
        <v>0</v>
      </c>
      <c r="K869" s="9">
        <v>0</v>
      </c>
      <c r="L869" s="9">
        <v>0</v>
      </c>
      <c r="M869" s="9">
        <f t="shared" si="105"/>
        <v>0</v>
      </c>
      <c r="N869" s="9">
        <f t="shared" si="106"/>
        <v>5.8633497536945809</v>
      </c>
      <c r="O869" s="9">
        <f t="shared" si="107"/>
        <v>7.2508917954815617</v>
      </c>
      <c r="P869" s="11">
        <f t="shared" si="108"/>
        <v>-100</v>
      </c>
      <c r="Q869" s="11">
        <f t="shared" si="109"/>
        <v>-100</v>
      </c>
      <c r="R869" s="8">
        <v>0</v>
      </c>
      <c r="S869" s="8">
        <v>0</v>
      </c>
      <c r="T869" s="8">
        <v>0</v>
      </c>
      <c r="U869" s="11">
        <f t="shared" si="110"/>
        <v>0</v>
      </c>
      <c r="V869" s="11">
        <f t="shared" si="111"/>
        <v>0</v>
      </c>
      <c r="W869" s="9">
        <v>0</v>
      </c>
      <c r="X869" s="9">
        <v>0</v>
      </c>
    </row>
    <row r="870" spans="1:24" x14ac:dyDescent="0.2">
      <c r="A870" s="7" t="s">
        <v>1384</v>
      </c>
      <c r="B870" s="7" t="s">
        <v>171</v>
      </c>
      <c r="C870" s="8">
        <v>1</v>
      </c>
      <c r="D870" s="9">
        <v>1.8</v>
      </c>
      <c r="E870" s="10">
        <v>2000</v>
      </c>
      <c r="F870" s="10">
        <v>0</v>
      </c>
      <c r="G870" s="11">
        <f t="shared" si="104"/>
        <v>0</v>
      </c>
      <c r="H870" s="10">
        <v>0</v>
      </c>
      <c r="I870" s="9">
        <v>1.8</v>
      </c>
      <c r="J870" s="8">
        <v>0</v>
      </c>
      <c r="K870" s="9">
        <v>0</v>
      </c>
      <c r="L870" s="9">
        <v>0</v>
      </c>
      <c r="M870" s="9">
        <f t="shared" si="105"/>
        <v>0</v>
      </c>
      <c r="N870" s="9">
        <f t="shared" si="106"/>
        <v>5.8633497536945809</v>
      </c>
      <c r="O870" s="9">
        <f t="shared" si="107"/>
        <v>7.2508917954815617</v>
      </c>
      <c r="P870" s="11">
        <f t="shared" si="108"/>
        <v>-100</v>
      </c>
      <c r="Q870" s="11">
        <f t="shared" si="109"/>
        <v>-100</v>
      </c>
      <c r="R870" s="8">
        <v>0</v>
      </c>
      <c r="S870" s="8">
        <v>0</v>
      </c>
      <c r="T870" s="8">
        <v>0</v>
      </c>
      <c r="U870" s="11">
        <f t="shared" si="110"/>
        <v>0</v>
      </c>
      <c r="V870" s="11">
        <f t="shared" si="111"/>
        <v>0</v>
      </c>
      <c r="W870" s="9">
        <v>0</v>
      </c>
      <c r="X870" s="9">
        <v>0</v>
      </c>
    </row>
    <row r="871" spans="1:24" x14ac:dyDescent="0.2">
      <c r="A871" s="7" t="s">
        <v>1384</v>
      </c>
      <c r="B871" s="7" t="s">
        <v>1477</v>
      </c>
      <c r="C871" s="8">
        <v>1</v>
      </c>
      <c r="D871" s="9">
        <v>3</v>
      </c>
      <c r="E871" s="10">
        <v>1600</v>
      </c>
      <c r="F871" s="10">
        <v>0</v>
      </c>
      <c r="G871" s="11">
        <f t="shared" si="104"/>
        <v>0</v>
      </c>
      <c r="H871" s="10">
        <v>0</v>
      </c>
      <c r="I871" s="9">
        <v>3</v>
      </c>
      <c r="J871" s="8">
        <v>0</v>
      </c>
      <c r="K871" s="9">
        <v>0</v>
      </c>
      <c r="L871" s="9">
        <v>0</v>
      </c>
      <c r="M871" s="9">
        <f t="shared" si="105"/>
        <v>0</v>
      </c>
      <c r="N871" s="9">
        <f t="shared" si="106"/>
        <v>5.8633497536945809</v>
      </c>
      <c r="O871" s="9">
        <f t="shared" si="107"/>
        <v>7.2508917954815617</v>
      </c>
      <c r="P871" s="11">
        <f t="shared" si="108"/>
        <v>-100</v>
      </c>
      <c r="Q871" s="11">
        <f t="shared" si="109"/>
        <v>-100</v>
      </c>
      <c r="R871" s="8">
        <v>0</v>
      </c>
      <c r="S871" s="8">
        <v>0</v>
      </c>
      <c r="T871" s="8">
        <v>0</v>
      </c>
      <c r="U871" s="11">
        <f t="shared" si="110"/>
        <v>0</v>
      </c>
      <c r="V871" s="11">
        <f t="shared" si="111"/>
        <v>0</v>
      </c>
      <c r="W871" s="9">
        <v>0</v>
      </c>
      <c r="X871" s="9">
        <v>0</v>
      </c>
    </row>
    <row r="872" spans="1:24" x14ac:dyDescent="0.2">
      <c r="A872" s="7" t="s">
        <v>1384</v>
      </c>
      <c r="B872" s="7" t="s">
        <v>303</v>
      </c>
      <c r="C872" s="8">
        <v>2</v>
      </c>
      <c r="D872" s="9">
        <v>5.5</v>
      </c>
      <c r="E872" s="10">
        <v>2600</v>
      </c>
      <c r="F872" s="10">
        <v>300</v>
      </c>
      <c r="G872" s="11">
        <f t="shared" si="104"/>
        <v>11.538461538461538</v>
      </c>
      <c r="H872" s="10">
        <v>2900</v>
      </c>
      <c r="I872" s="9">
        <v>5.5</v>
      </c>
      <c r="J872" s="8">
        <v>2</v>
      </c>
      <c r="K872" s="9">
        <v>0</v>
      </c>
      <c r="L872" s="9">
        <v>0</v>
      </c>
      <c r="M872" s="9">
        <f t="shared" si="105"/>
        <v>0</v>
      </c>
      <c r="N872" s="9">
        <f t="shared" si="106"/>
        <v>5.8633497536945809</v>
      </c>
      <c r="O872" s="9">
        <f t="shared" si="107"/>
        <v>7.2508917954815617</v>
      </c>
      <c r="P872" s="11">
        <f t="shared" si="108"/>
        <v>-100</v>
      </c>
      <c r="Q872" s="11">
        <f t="shared" si="109"/>
        <v>-100</v>
      </c>
      <c r="R872" s="8">
        <v>0</v>
      </c>
      <c r="S872" s="8">
        <v>0</v>
      </c>
      <c r="T872" s="8">
        <v>0</v>
      </c>
      <c r="U872" s="11">
        <f t="shared" si="110"/>
        <v>0</v>
      </c>
      <c r="V872" s="11">
        <f t="shared" si="111"/>
        <v>0</v>
      </c>
      <c r="W872" s="9">
        <v>4</v>
      </c>
      <c r="X872" s="9">
        <v>9.5</v>
      </c>
    </row>
    <row r="873" spans="1:24" x14ac:dyDescent="0.2">
      <c r="A873" s="7" t="s">
        <v>1384</v>
      </c>
      <c r="B873" s="7" t="s">
        <v>497</v>
      </c>
      <c r="C873" s="8">
        <v>1</v>
      </c>
      <c r="D873" s="9">
        <v>6</v>
      </c>
      <c r="E873" s="10">
        <v>1200</v>
      </c>
      <c r="F873" s="10">
        <v>100</v>
      </c>
      <c r="G873" s="11">
        <f t="shared" si="104"/>
        <v>8.3333333333333321</v>
      </c>
      <c r="H873" s="10">
        <v>1300</v>
      </c>
      <c r="I873" s="9">
        <v>6</v>
      </c>
      <c r="J873" s="8">
        <v>1</v>
      </c>
      <c r="K873" s="9">
        <v>0</v>
      </c>
      <c r="L873" s="9">
        <v>0</v>
      </c>
      <c r="M873" s="9">
        <f t="shared" si="105"/>
        <v>0</v>
      </c>
      <c r="N873" s="9">
        <f t="shared" si="106"/>
        <v>5.8633497536945809</v>
      </c>
      <c r="O873" s="9">
        <f t="shared" si="107"/>
        <v>7.2508917954815617</v>
      </c>
      <c r="P873" s="11">
        <f t="shared" si="108"/>
        <v>-100</v>
      </c>
      <c r="Q873" s="11">
        <f t="shared" si="109"/>
        <v>-100</v>
      </c>
      <c r="R873" s="8">
        <v>0</v>
      </c>
      <c r="S873" s="8">
        <v>0</v>
      </c>
      <c r="T873" s="8">
        <v>0</v>
      </c>
      <c r="U873" s="11">
        <f t="shared" si="110"/>
        <v>0</v>
      </c>
      <c r="V873" s="11">
        <f t="shared" si="111"/>
        <v>0</v>
      </c>
      <c r="W873" s="9">
        <v>9</v>
      </c>
      <c r="X873" s="9">
        <v>10</v>
      </c>
    </row>
    <row r="874" spans="1:24" x14ac:dyDescent="0.2">
      <c r="A874" s="7" t="s">
        <v>1384</v>
      </c>
      <c r="B874" s="7" t="s">
        <v>695</v>
      </c>
      <c r="C874" s="8">
        <v>1</v>
      </c>
      <c r="D874" s="9">
        <v>15</v>
      </c>
      <c r="E874" s="10">
        <v>800</v>
      </c>
      <c r="F874" s="10">
        <v>0</v>
      </c>
      <c r="G874" s="11">
        <f t="shared" si="104"/>
        <v>0</v>
      </c>
      <c r="H874" s="10">
        <v>800</v>
      </c>
      <c r="I874" s="9">
        <v>15</v>
      </c>
      <c r="J874" s="8">
        <v>1</v>
      </c>
      <c r="K874" s="9">
        <v>0</v>
      </c>
      <c r="L874" s="9">
        <v>0</v>
      </c>
      <c r="M874" s="9">
        <f t="shared" si="105"/>
        <v>0</v>
      </c>
      <c r="N874" s="9">
        <f t="shared" si="106"/>
        <v>5.8633497536945809</v>
      </c>
      <c r="O874" s="9">
        <f t="shared" si="107"/>
        <v>7.2508917954815617</v>
      </c>
      <c r="P874" s="11">
        <f t="shared" si="108"/>
        <v>-100</v>
      </c>
      <c r="Q874" s="11">
        <f t="shared" si="109"/>
        <v>-100</v>
      </c>
      <c r="R874" s="8">
        <v>0</v>
      </c>
      <c r="S874" s="8">
        <v>0</v>
      </c>
      <c r="T874" s="8">
        <v>0</v>
      </c>
      <c r="U874" s="11">
        <f t="shared" si="110"/>
        <v>0</v>
      </c>
      <c r="V874" s="11">
        <f t="shared" si="111"/>
        <v>0</v>
      </c>
      <c r="W874" s="9">
        <v>6</v>
      </c>
      <c r="X874" s="9">
        <v>10</v>
      </c>
    </row>
    <row r="875" spans="1:24" x14ac:dyDescent="0.2">
      <c r="A875" s="7" t="s">
        <v>1384</v>
      </c>
      <c r="B875" s="7" t="s">
        <v>855</v>
      </c>
      <c r="C875" s="8">
        <v>1</v>
      </c>
      <c r="D875" s="9">
        <v>15</v>
      </c>
      <c r="E875" s="10">
        <v>800</v>
      </c>
      <c r="F875" s="10">
        <v>0</v>
      </c>
      <c r="G875" s="11">
        <f t="shared" si="104"/>
        <v>0</v>
      </c>
      <c r="H875" s="10">
        <v>800</v>
      </c>
      <c r="I875" s="9">
        <v>15</v>
      </c>
      <c r="J875" s="8">
        <v>1</v>
      </c>
      <c r="K875" s="9">
        <v>0</v>
      </c>
      <c r="L875" s="9">
        <v>0</v>
      </c>
      <c r="M875" s="9">
        <f t="shared" si="105"/>
        <v>0</v>
      </c>
      <c r="N875" s="9">
        <f t="shared" si="106"/>
        <v>5.8633497536945809</v>
      </c>
      <c r="O875" s="9">
        <f t="shared" si="107"/>
        <v>7.2508917954815617</v>
      </c>
      <c r="P875" s="11">
        <f t="shared" si="108"/>
        <v>-100</v>
      </c>
      <c r="Q875" s="11">
        <f t="shared" si="109"/>
        <v>-100</v>
      </c>
      <c r="R875" s="8">
        <v>0</v>
      </c>
      <c r="S875" s="8">
        <v>0</v>
      </c>
      <c r="T875" s="8">
        <v>0</v>
      </c>
      <c r="U875" s="11">
        <f t="shared" si="110"/>
        <v>0</v>
      </c>
      <c r="V875" s="11">
        <f t="shared" si="111"/>
        <v>0</v>
      </c>
      <c r="W875" s="9">
        <v>6</v>
      </c>
      <c r="X875" s="9">
        <v>10</v>
      </c>
    </row>
    <row r="876" spans="1:24" x14ac:dyDescent="0.2">
      <c r="A876" s="7" t="s">
        <v>1384</v>
      </c>
      <c r="B876" s="7" t="s">
        <v>227</v>
      </c>
      <c r="C876" s="8">
        <v>2</v>
      </c>
      <c r="D876" s="9">
        <v>13.5</v>
      </c>
      <c r="E876" s="10">
        <v>1600</v>
      </c>
      <c r="F876" s="10">
        <v>400</v>
      </c>
      <c r="G876" s="11">
        <f t="shared" si="104"/>
        <v>25</v>
      </c>
      <c r="H876" s="10">
        <v>2000</v>
      </c>
      <c r="I876" s="9">
        <v>13.5</v>
      </c>
      <c r="J876" s="8">
        <v>2</v>
      </c>
      <c r="K876" s="9">
        <v>0</v>
      </c>
      <c r="L876" s="9">
        <v>0</v>
      </c>
      <c r="M876" s="9">
        <f t="shared" si="105"/>
        <v>0</v>
      </c>
      <c r="N876" s="9">
        <f t="shared" si="106"/>
        <v>5.8633497536945809</v>
      </c>
      <c r="O876" s="9">
        <f t="shared" si="107"/>
        <v>7.2508917954815617</v>
      </c>
      <c r="P876" s="11">
        <f t="shared" si="108"/>
        <v>-100</v>
      </c>
      <c r="Q876" s="11">
        <f t="shared" si="109"/>
        <v>-100</v>
      </c>
      <c r="R876" s="8">
        <v>0</v>
      </c>
      <c r="S876" s="8">
        <v>0</v>
      </c>
      <c r="T876" s="8">
        <v>0</v>
      </c>
      <c r="U876" s="11">
        <f t="shared" si="110"/>
        <v>0</v>
      </c>
      <c r="V876" s="11">
        <f t="shared" si="111"/>
        <v>0</v>
      </c>
      <c r="W876" s="9">
        <v>7</v>
      </c>
      <c r="X876" s="9">
        <v>10.5</v>
      </c>
    </row>
    <row r="877" spans="1:24" x14ac:dyDescent="0.2">
      <c r="A877" s="7" t="s">
        <v>1384</v>
      </c>
      <c r="B877" s="7" t="s">
        <v>232</v>
      </c>
      <c r="C877" s="8">
        <v>3</v>
      </c>
      <c r="D877" s="9">
        <v>9.5</v>
      </c>
      <c r="E877" s="10">
        <v>2900</v>
      </c>
      <c r="F877" s="10">
        <v>900</v>
      </c>
      <c r="G877" s="11">
        <f t="shared" si="104"/>
        <v>31.03448275862069</v>
      </c>
      <c r="H877" s="10">
        <v>3800</v>
      </c>
      <c r="I877" s="9">
        <v>9.5</v>
      </c>
      <c r="J877" s="8">
        <v>3</v>
      </c>
      <c r="K877" s="9">
        <v>0</v>
      </c>
      <c r="L877" s="9">
        <v>0</v>
      </c>
      <c r="M877" s="9">
        <f t="shared" si="105"/>
        <v>0</v>
      </c>
      <c r="N877" s="9">
        <f t="shared" si="106"/>
        <v>5.8633497536945809</v>
      </c>
      <c r="O877" s="9">
        <f t="shared" si="107"/>
        <v>7.2508917954815617</v>
      </c>
      <c r="P877" s="11">
        <f t="shared" si="108"/>
        <v>-100</v>
      </c>
      <c r="Q877" s="11">
        <f t="shared" si="109"/>
        <v>-100</v>
      </c>
      <c r="R877" s="8">
        <v>0</v>
      </c>
      <c r="S877" s="8">
        <v>0</v>
      </c>
      <c r="T877" s="8">
        <v>0</v>
      </c>
      <c r="U877" s="11">
        <f t="shared" si="110"/>
        <v>0</v>
      </c>
      <c r="V877" s="11">
        <f t="shared" si="111"/>
        <v>0</v>
      </c>
      <c r="W877" s="9">
        <v>7</v>
      </c>
      <c r="X877" s="9">
        <v>9.67</v>
      </c>
    </row>
    <row r="878" spans="1:24" x14ac:dyDescent="0.2">
      <c r="A878" s="7" t="s">
        <v>1384</v>
      </c>
      <c r="B878" s="7" t="s">
        <v>884</v>
      </c>
      <c r="C878" s="8">
        <v>3</v>
      </c>
      <c r="D878" s="9">
        <v>7.5</v>
      </c>
      <c r="E878" s="10">
        <v>3500</v>
      </c>
      <c r="F878" s="10">
        <v>500</v>
      </c>
      <c r="G878" s="11">
        <f t="shared" si="104"/>
        <v>14.285714285714285</v>
      </c>
      <c r="H878" s="10">
        <v>3200</v>
      </c>
      <c r="I878" s="9">
        <v>7.5</v>
      </c>
      <c r="J878" s="8">
        <v>2</v>
      </c>
      <c r="K878" s="9">
        <v>18.27</v>
      </c>
      <c r="L878" s="9">
        <v>18.27</v>
      </c>
      <c r="M878" s="9">
        <f t="shared" si="105"/>
        <v>5.7093749999999996</v>
      </c>
      <c r="N878" s="9">
        <f t="shared" si="106"/>
        <v>5.8633497536945809</v>
      </c>
      <c r="O878" s="9">
        <f t="shared" si="107"/>
        <v>7.2508917954815617</v>
      </c>
      <c r="P878" s="11">
        <f t="shared" si="108"/>
        <v>-2.6260543914774921</v>
      </c>
      <c r="Q878" s="11">
        <f t="shared" si="109"/>
        <v>-21.259685552640128</v>
      </c>
      <c r="R878" s="8">
        <v>0</v>
      </c>
      <c r="S878" s="8">
        <v>1</v>
      </c>
      <c r="T878" s="8">
        <v>1</v>
      </c>
      <c r="U878" s="11">
        <f t="shared" si="110"/>
        <v>0</v>
      </c>
      <c r="V878" s="11">
        <f t="shared" si="111"/>
        <v>100</v>
      </c>
      <c r="W878" s="9">
        <v>6</v>
      </c>
      <c r="X878" s="9">
        <v>10</v>
      </c>
    </row>
    <row r="879" spans="1:24" x14ac:dyDescent="0.2">
      <c r="A879" s="7" t="s">
        <v>1384</v>
      </c>
      <c r="B879" s="7" t="s">
        <v>398</v>
      </c>
      <c r="C879" s="8">
        <v>1</v>
      </c>
      <c r="D879" s="9">
        <v>4</v>
      </c>
      <c r="E879" s="10">
        <v>1400</v>
      </c>
      <c r="F879" s="10">
        <v>200</v>
      </c>
      <c r="G879" s="11">
        <f t="shared" si="104"/>
        <v>14.285714285714285</v>
      </c>
      <c r="H879" s="10">
        <v>1600</v>
      </c>
      <c r="I879" s="9">
        <v>4</v>
      </c>
      <c r="J879" s="8">
        <v>1</v>
      </c>
      <c r="K879" s="9">
        <v>35.520000000000003</v>
      </c>
      <c r="L879" s="9">
        <v>35.520000000000003</v>
      </c>
      <c r="M879" s="9">
        <f t="shared" si="105"/>
        <v>22.2</v>
      </c>
      <c r="N879" s="9">
        <f t="shared" si="106"/>
        <v>5.8633497536945809</v>
      </c>
      <c r="O879" s="9">
        <f t="shared" si="107"/>
        <v>7.2508917954815617</v>
      </c>
      <c r="P879" s="11">
        <f t="shared" si="108"/>
        <v>278.62315796548654</v>
      </c>
      <c r="Q879" s="11">
        <f t="shared" si="109"/>
        <v>206.16923581502164</v>
      </c>
      <c r="R879" s="8">
        <v>1</v>
      </c>
      <c r="S879" s="8">
        <v>1</v>
      </c>
      <c r="T879" s="8">
        <v>1</v>
      </c>
      <c r="U879" s="11">
        <f t="shared" si="110"/>
        <v>100</v>
      </c>
      <c r="V879" s="11">
        <f t="shared" si="111"/>
        <v>300</v>
      </c>
      <c r="W879" s="9">
        <v>1</v>
      </c>
      <c r="X879" s="9">
        <v>10</v>
      </c>
    </row>
    <row r="880" spans="1:24" x14ac:dyDescent="0.2">
      <c r="A880" s="7" t="s">
        <v>1384</v>
      </c>
      <c r="B880" s="7" t="s">
        <v>347</v>
      </c>
      <c r="C880" s="8">
        <v>1</v>
      </c>
      <c r="D880" s="9">
        <v>30</v>
      </c>
      <c r="E880" s="10">
        <v>400</v>
      </c>
      <c r="F880" s="10">
        <v>200</v>
      </c>
      <c r="G880" s="11">
        <f t="shared" si="104"/>
        <v>50</v>
      </c>
      <c r="H880" s="10">
        <v>600</v>
      </c>
      <c r="I880" s="9">
        <v>30</v>
      </c>
      <c r="J880" s="8">
        <v>1</v>
      </c>
      <c r="K880" s="9">
        <v>0</v>
      </c>
      <c r="L880" s="9">
        <v>0</v>
      </c>
      <c r="M880" s="9">
        <f t="shared" si="105"/>
        <v>0</v>
      </c>
      <c r="N880" s="9">
        <f t="shared" si="106"/>
        <v>5.8633497536945809</v>
      </c>
      <c r="O880" s="9">
        <f t="shared" si="107"/>
        <v>7.2508917954815617</v>
      </c>
      <c r="P880" s="11">
        <f t="shared" si="108"/>
        <v>-100</v>
      </c>
      <c r="Q880" s="11">
        <f t="shared" si="109"/>
        <v>-100</v>
      </c>
      <c r="R880" s="8">
        <v>0</v>
      </c>
      <c r="S880" s="8">
        <v>0</v>
      </c>
      <c r="T880" s="8">
        <v>0</v>
      </c>
      <c r="U880" s="11">
        <f t="shared" si="110"/>
        <v>0</v>
      </c>
      <c r="V880" s="11">
        <f t="shared" si="111"/>
        <v>0</v>
      </c>
      <c r="W880" s="9">
        <v>8</v>
      </c>
      <c r="X880" s="9">
        <v>10</v>
      </c>
    </row>
    <row r="881" spans="1:24" x14ac:dyDescent="0.2">
      <c r="A881" s="7" t="s">
        <v>1384</v>
      </c>
      <c r="B881" s="7" t="s">
        <v>298</v>
      </c>
      <c r="C881" s="8">
        <v>1</v>
      </c>
      <c r="D881" s="9">
        <v>30</v>
      </c>
      <c r="E881" s="10">
        <v>400</v>
      </c>
      <c r="F881" s="10">
        <v>200</v>
      </c>
      <c r="G881" s="11">
        <f t="shared" si="104"/>
        <v>50</v>
      </c>
      <c r="H881" s="10">
        <v>600</v>
      </c>
      <c r="I881" s="9">
        <v>30</v>
      </c>
      <c r="J881" s="8">
        <v>1</v>
      </c>
      <c r="K881" s="9">
        <v>0</v>
      </c>
      <c r="L881" s="9">
        <v>0</v>
      </c>
      <c r="M881" s="9">
        <f t="shared" si="105"/>
        <v>0</v>
      </c>
      <c r="N881" s="9">
        <f t="shared" si="106"/>
        <v>5.8633497536945809</v>
      </c>
      <c r="O881" s="9">
        <f t="shared" si="107"/>
        <v>7.2508917954815617</v>
      </c>
      <c r="P881" s="11">
        <f t="shared" si="108"/>
        <v>-100</v>
      </c>
      <c r="Q881" s="11">
        <f t="shared" si="109"/>
        <v>-100</v>
      </c>
      <c r="R881" s="8">
        <v>0</v>
      </c>
      <c r="S881" s="8">
        <v>0</v>
      </c>
      <c r="T881" s="8">
        <v>0</v>
      </c>
      <c r="U881" s="11">
        <f t="shared" si="110"/>
        <v>0</v>
      </c>
      <c r="V881" s="11">
        <f t="shared" si="111"/>
        <v>0</v>
      </c>
      <c r="W881" s="9">
        <v>8</v>
      </c>
      <c r="X881" s="9">
        <v>10</v>
      </c>
    </row>
    <row r="882" spans="1:24" x14ac:dyDescent="0.2">
      <c r="A882" s="7" t="s">
        <v>1384</v>
      </c>
      <c r="B882" s="7" t="s">
        <v>794</v>
      </c>
      <c r="C882" s="8">
        <v>1</v>
      </c>
      <c r="D882" s="9">
        <v>8</v>
      </c>
      <c r="E882" s="10">
        <v>1000</v>
      </c>
      <c r="F882" s="10">
        <v>200</v>
      </c>
      <c r="G882" s="11">
        <f t="shared" si="104"/>
        <v>20</v>
      </c>
      <c r="H882" s="10">
        <v>1200</v>
      </c>
      <c r="I882" s="9">
        <v>8</v>
      </c>
      <c r="J882" s="8">
        <v>1</v>
      </c>
      <c r="K882" s="9">
        <v>0</v>
      </c>
      <c r="L882" s="9">
        <v>0</v>
      </c>
      <c r="M882" s="9">
        <f t="shared" si="105"/>
        <v>0</v>
      </c>
      <c r="N882" s="9">
        <f t="shared" si="106"/>
        <v>5.8633497536945809</v>
      </c>
      <c r="O882" s="9">
        <f t="shared" si="107"/>
        <v>7.2508917954815617</v>
      </c>
      <c r="P882" s="11">
        <f t="shared" si="108"/>
        <v>-100</v>
      </c>
      <c r="Q882" s="11">
        <f t="shared" si="109"/>
        <v>-100</v>
      </c>
      <c r="R882" s="8">
        <v>0</v>
      </c>
      <c r="S882" s="8">
        <v>0</v>
      </c>
      <c r="T882" s="8">
        <v>0</v>
      </c>
      <c r="U882" s="11">
        <f t="shared" si="110"/>
        <v>0</v>
      </c>
      <c r="V882" s="11">
        <f t="shared" si="111"/>
        <v>0</v>
      </c>
      <c r="W882" s="9">
        <v>10</v>
      </c>
      <c r="X882" s="9">
        <v>10</v>
      </c>
    </row>
    <row r="883" spans="1:24" x14ac:dyDescent="0.2">
      <c r="A883" s="7" t="s">
        <v>1384</v>
      </c>
      <c r="B883" s="7" t="s">
        <v>178</v>
      </c>
      <c r="C883" s="8">
        <v>1</v>
      </c>
      <c r="D883" s="9">
        <v>12</v>
      </c>
      <c r="E883" s="10">
        <v>800</v>
      </c>
      <c r="F883" s="10">
        <v>200</v>
      </c>
      <c r="G883" s="11">
        <f t="shared" si="104"/>
        <v>25</v>
      </c>
      <c r="H883" s="10">
        <v>1000</v>
      </c>
      <c r="I883" s="9">
        <v>12</v>
      </c>
      <c r="J883" s="8">
        <v>1</v>
      </c>
      <c r="K883" s="9">
        <v>9.86</v>
      </c>
      <c r="L883" s="9">
        <v>9.86</v>
      </c>
      <c r="M883" s="9">
        <f t="shared" si="105"/>
        <v>9.86</v>
      </c>
      <c r="N883" s="9">
        <f t="shared" si="106"/>
        <v>5.8633497536945809</v>
      </c>
      <c r="O883" s="9">
        <f t="shared" si="107"/>
        <v>7.2508917954815617</v>
      </c>
      <c r="P883" s="11">
        <f t="shared" si="108"/>
        <v>68.163258447734108</v>
      </c>
      <c r="Q883" s="11">
        <f t="shared" si="109"/>
        <v>35.983273204329429</v>
      </c>
      <c r="R883" s="8">
        <v>0</v>
      </c>
      <c r="S883" s="8">
        <v>0</v>
      </c>
      <c r="T883" s="8">
        <v>1</v>
      </c>
      <c r="U883" s="11">
        <f t="shared" si="110"/>
        <v>0</v>
      </c>
      <c r="V883" s="11">
        <f t="shared" si="111"/>
        <v>100</v>
      </c>
      <c r="W883" s="9">
        <v>3</v>
      </c>
      <c r="X883" s="9">
        <v>10</v>
      </c>
    </row>
    <row r="884" spans="1:24" x14ac:dyDescent="0.2">
      <c r="A884" s="7" t="s">
        <v>1384</v>
      </c>
      <c r="B884" s="7" t="s">
        <v>149</v>
      </c>
      <c r="C884" s="8">
        <v>1</v>
      </c>
      <c r="D884" s="9">
        <v>12</v>
      </c>
      <c r="E884" s="10">
        <v>800</v>
      </c>
      <c r="F884" s="10">
        <v>200</v>
      </c>
      <c r="G884" s="11">
        <f t="shared" si="104"/>
        <v>25</v>
      </c>
      <c r="H884" s="10">
        <v>1000</v>
      </c>
      <c r="I884" s="9">
        <v>12</v>
      </c>
      <c r="J884" s="8">
        <v>1</v>
      </c>
      <c r="K884" s="9">
        <v>9.86</v>
      </c>
      <c r="L884" s="9">
        <v>9.86</v>
      </c>
      <c r="M884" s="9">
        <f t="shared" si="105"/>
        <v>9.86</v>
      </c>
      <c r="N884" s="9">
        <f t="shared" si="106"/>
        <v>5.8633497536945809</v>
      </c>
      <c r="O884" s="9">
        <f t="shared" si="107"/>
        <v>7.2508917954815617</v>
      </c>
      <c r="P884" s="11">
        <f t="shared" si="108"/>
        <v>68.163258447734108</v>
      </c>
      <c r="Q884" s="11">
        <f t="shared" si="109"/>
        <v>35.983273204329429</v>
      </c>
      <c r="R884" s="8">
        <v>0</v>
      </c>
      <c r="S884" s="8">
        <v>0</v>
      </c>
      <c r="T884" s="8">
        <v>1</v>
      </c>
      <c r="U884" s="11">
        <f t="shared" si="110"/>
        <v>0</v>
      </c>
      <c r="V884" s="11">
        <f t="shared" si="111"/>
        <v>100</v>
      </c>
      <c r="W884" s="9">
        <v>3</v>
      </c>
      <c r="X884" s="9">
        <v>10</v>
      </c>
    </row>
    <row r="885" spans="1:24" x14ac:dyDescent="0.2">
      <c r="A885" s="7" t="s">
        <v>1384</v>
      </c>
      <c r="B885" s="7" t="s">
        <v>469</v>
      </c>
      <c r="C885" s="8">
        <v>2</v>
      </c>
      <c r="D885" s="9">
        <v>16</v>
      </c>
      <c r="E885" s="10">
        <v>1500</v>
      </c>
      <c r="F885" s="10">
        <v>400</v>
      </c>
      <c r="G885" s="11">
        <f t="shared" si="104"/>
        <v>26.666666666666668</v>
      </c>
      <c r="H885" s="10">
        <v>1900</v>
      </c>
      <c r="I885" s="9">
        <v>16</v>
      </c>
      <c r="J885" s="8">
        <v>2</v>
      </c>
      <c r="K885" s="9">
        <v>25.6</v>
      </c>
      <c r="L885" s="9">
        <v>25.6</v>
      </c>
      <c r="M885" s="9">
        <f t="shared" si="105"/>
        <v>13.473684210526317</v>
      </c>
      <c r="N885" s="9">
        <f t="shared" si="106"/>
        <v>5.8633497536945809</v>
      </c>
      <c r="O885" s="9">
        <f t="shared" si="107"/>
        <v>7.2508917954815617</v>
      </c>
      <c r="P885" s="11">
        <f t="shared" si="108"/>
        <v>129.79499392879222</v>
      </c>
      <c r="Q885" s="11">
        <f t="shared" si="109"/>
        <v>85.821062988728187</v>
      </c>
      <c r="R885" s="8">
        <v>0</v>
      </c>
      <c r="S885" s="8">
        <v>1</v>
      </c>
      <c r="T885" s="8">
        <v>1</v>
      </c>
      <c r="U885" s="11">
        <f t="shared" si="110"/>
        <v>0</v>
      </c>
      <c r="V885" s="11">
        <f t="shared" si="111"/>
        <v>100</v>
      </c>
      <c r="W885" s="9">
        <v>3.5</v>
      </c>
      <c r="X885" s="9">
        <v>10.5</v>
      </c>
    </row>
    <row r="886" spans="1:24" x14ac:dyDescent="0.2">
      <c r="A886" s="7" t="s">
        <v>1384</v>
      </c>
      <c r="B886" s="7" t="s">
        <v>760</v>
      </c>
      <c r="C886" s="8">
        <v>1</v>
      </c>
      <c r="D886" s="9">
        <v>3</v>
      </c>
      <c r="E886" s="10">
        <v>1600</v>
      </c>
      <c r="F886" s="10">
        <v>0</v>
      </c>
      <c r="G886" s="11">
        <f t="shared" si="104"/>
        <v>0</v>
      </c>
      <c r="H886" s="10">
        <v>0</v>
      </c>
      <c r="I886" s="9">
        <v>3</v>
      </c>
      <c r="J886" s="8">
        <v>0</v>
      </c>
      <c r="K886" s="9">
        <v>0</v>
      </c>
      <c r="L886" s="9">
        <v>0</v>
      </c>
      <c r="M886" s="9">
        <f t="shared" si="105"/>
        <v>0</v>
      </c>
      <c r="N886" s="9">
        <f t="shared" si="106"/>
        <v>5.8633497536945809</v>
      </c>
      <c r="O886" s="9">
        <f t="shared" si="107"/>
        <v>7.2508917954815617</v>
      </c>
      <c r="P886" s="11">
        <f t="shared" si="108"/>
        <v>-100</v>
      </c>
      <c r="Q886" s="11">
        <f t="shared" si="109"/>
        <v>-100</v>
      </c>
      <c r="R886" s="8">
        <v>0</v>
      </c>
      <c r="S886" s="8">
        <v>0</v>
      </c>
      <c r="T886" s="8">
        <v>0</v>
      </c>
      <c r="U886" s="11">
        <f t="shared" si="110"/>
        <v>0</v>
      </c>
      <c r="V886" s="11">
        <f t="shared" si="111"/>
        <v>0</v>
      </c>
      <c r="W886" s="9">
        <v>0</v>
      </c>
      <c r="X886" s="9">
        <v>0</v>
      </c>
    </row>
    <row r="887" spans="1:24" x14ac:dyDescent="0.2">
      <c r="A887" s="7" t="s">
        <v>1384</v>
      </c>
      <c r="B887" s="7" t="s">
        <v>1354</v>
      </c>
      <c r="C887" s="8">
        <v>1</v>
      </c>
      <c r="D887" s="9">
        <v>3</v>
      </c>
      <c r="E887" s="10">
        <v>1600</v>
      </c>
      <c r="F887" s="10">
        <v>0</v>
      </c>
      <c r="G887" s="11">
        <f t="shared" si="104"/>
        <v>0</v>
      </c>
      <c r="H887" s="10">
        <v>0</v>
      </c>
      <c r="I887" s="9">
        <v>3</v>
      </c>
      <c r="J887" s="8">
        <v>0</v>
      </c>
      <c r="K887" s="9">
        <v>0</v>
      </c>
      <c r="L887" s="9">
        <v>0</v>
      </c>
      <c r="M887" s="9">
        <f t="shared" si="105"/>
        <v>0</v>
      </c>
      <c r="N887" s="9">
        <f t="shared" si="106"/>
        <v>5.8633497536945809</v>
      </c>
      <c r="O887" s="9">
        <f t="shared" si="107"/>
        <v>7.2508917954815617</v>
      </c>
      <c r="P887" s="11">
        <f t="shared" si="108"/>
        <v>-100</v>
      </c>
      <c r="Q887" s="11">
        <f t="shared" si="109"/>
        <v>-100</v>
      </c>
      <c r="R887" s="8">
        <v>0</v>
      </c>
      <c r="S887" s="8">
        <v>0</v>
      </c>
      <c r="T887" s="8">
        <v>0</v>
      </c>
      <c r="U887" s="11">
        <f t="shared" si="110"/>
        <v>0</v>
      </c>
      <c r="V887" s="11">
        <f t="shared" si="111"/>
        <v>0</v>
      </c>
      <c r="W887" s="9">
        <v>0</v>
      </c>
      <c r="X887" s="9">
        <v>0</v>
      </c>
    </row>
    <row r="888" spans="1:24" x14ac:dyDescent="0.2">
      <c r="A888" s="7" t="s">
        <v>1384</v>
      </c>
      <c r="B888" s="7" t="s">
        <v>930</v>
      </c>
      <c r="C888" s="8">
        <v>1</v>
      </c>
      <c r="D888" s="9">
        <v>3.5</v>
      </c>
      <c r="E888" s="10">
        <v>1500</v>
      </c>
      <c r="F888" s="10">
        <v>400</v>
      </c>
      <c r="G888" s="11">
        <f t="shared" si="104"/>
        <v>26.666666666666668</v>
      </c>
      <c r="H888" s="10">
        <v>1900</v>
      </c>
      <c r="I888" s="9">
        <v>3.5</v>
      </c>
      <c r="J888" s="8">
        <v>1</v>
      </c>
      <c r="K888" s="9">
        <v>17.079999999999998</v>
      </c>
      <c r="L888" s="9">
        <v>17.079999999999998</v>
      </c>
      <c r="M888" s="9">
        <f t="shared" si="105"/>
        <v>8.989473684210525</v>
      </c>
      <c r="N888" s="9">
        <f t="shared" si="106"/>
        <v>5.8633497536945809</v>
      </c>
      <c r="O888" s="9">
        <f t="shared" si="107"/>
        <v>7.2508917954815617</v>
      </c>
      <c r="P888" s="11">
        <f t="shared" si="108"/>
        <v>53.316347511866034</v>
      </c>
      <c r="Q888" s="11">
        <f t="shared" si="109"/>
        <v>23.977490462792058</v>
      </c>
      <c r="R888" s="8">
        <v>0</v>
      </c>
      <c r="S888" s="8">
        <v>1</v>
      </c>
      <c r="T888" s="8">
        <v>1</v>
      </c>
      <c r="U888" s="11">
        <f t="shared" si="110"/>
        <v>0</v>
      </c>
      <c r="V888" s="11">
        <f t="shared" si="111"/>
        <v>200</v>
      </c>
      <c r="W888" s="9">
        <v>2</v>
      </c>
      <c r="X888" s="9">
        <v>9</v>
      </c>
    </row>
    <row r="889" spans="1:24" x14ac:dyDescent="0.2">
      <c r="A889" s="7" t="s">
        <v>1384</v>
      </c>
      <c r="B889" s="7" t="s">
        <v>1505</v>
      </c>
      <c r="C889" s="8">
        <v>1</v>
      </c>
      <c r="D889" s="9">
        <v>3.5</v>
      </c>
      <c r="E889" s="10">
        <v>1500</v>
      </c>
      <c r="F889" s="10">
        <v>400</v>
      </c>
      <c r="G889" s="11">
        <f t="shared" si="104"/>
        <v>26.666666666666668</v>
      </c>
      <c r="H889" s="10">
        <v>1900</v>
      </c>
      <c r="I889" s="9">
        <v>3.5</v>
      </c>
      <c r="J889" s="8">
        <v>1</v>
      </c>
      <c r="K889" s="9">
        <v>17.079999999999998</v>
      </c>
      <c r="L889" s="9">
        <v>17.079999999999998</v>
      </c>
      <c r="M889" s="9">
        <f t="shared" si="105"/>
        <v>8.989473684210525</v>
      </c>
      <c r="N889" s="9">
        <f t="shared" si="106"/>
        <v>5.8633497536945809</v>
      </c>
      <c r="O889" s="9">
        <f t="shared" si="107"/>
        <v>7.2508917954815617</v>
      </c>
      <c r="P889" s="11">
        <f t="shared" si="108"/>
        <v>53.316347511866034</v>
      </c>
      <c r="Q889" s="11">
        <f t="shared" si="109"/>
        <v>23.977490462792058</v>
      </c>
      <c r="R889" s="8">
        <v>0</v>
      </c>
      <c r="S889" s="8">
        <v>1</v>
      </c>
      <c r="T889" s="8">
        <v>1</v>
      </c>
      <c r="U889" s="11">
        <f t="shared" si="110"/>
        <v>0</v>
      </c>
      <c r="V889" s="11">
        <f t="shared" si="111"/>
        <v>200</v>
      </c>
      <c r="W889" s="9">
        <v>2</v>
      </c>
      <c r="X889" s="9">
        <v>9</v>
      </c>
    </row>
    <row r="890" spans="1:24" x14ac:dyDescent="0.2">
      <c r="A890" s="7" t="s">
        <v>1384</v>
      </c>
      <c r="B890" s="7" t="s">
        <v>1157</v>
      </c>
      <c r="C890" s="8">
        <v>1</v>
      </c>
      <c r="D890" s="9">
        <v>12</v>
      </c>
      <c r="E890" s="10">
        <v>800</v>
      </c>
      <c r="F890" s="10">
        <v>200</v>
      </c>
      <c r="G890" s="11">
        <f t="shared" si="104"/>
        <v>25</v>
      </c>
      <c r="H890" s="10">
        <v>1000</v>
      </c>
      <c r="I890" s="9">
        <v>12</v>
      </c>
      <c r="J890" s="8">
        <v>1</v>
      </c>
      <c r="K890" s="9">
        <v>0</v>
      </c>
      <c r="L890" s="9">
        <v>0</v>
      </c>
      <c r="M890" s="9">
        <f t="shared" si="105"/>
        <v>0</v>
      </c>
      <c r="N890" s="9">
        <f t="shared" si="106"/>
        <v>5.8633497536945809</v>
      </c>
      <c r="O890" s="9">
        <f t="shared" si="107"/>
        <v>7.2508917954815617</v>
      </c>
      <c r="P890" s="11">
        <f t="shared" si="108"/>
        <v>-100</v>
      </c>
      <c r="Q890" s="11">
        <f t="shared" si="109"/>
        <v>-100</v>
      </c>
      <c r="R890" s="8">
        <v>0</v>
      </c>
      <c r="S890" s="8">
        <v>0</v>
      </c>
      <c r="T890" s="8">
        <v>0</v>
      </c>
      <c r="U890" s="11">
        <f t="shared" si="110"/>
        <v>0</v>
      </c>
      <c r="V890" s="11">
        <f t="shared" si="111"/>
        <v>0</v>
      </c>
      <c r="W890" s="9">
        <v>7</v>
      </c>
      <c r="X890" s="9">
        <v>9</v>
      </c>
    </row>
    <row r="891" spans="1:24" x14ac:dyDescent="0.2">
      <c r="A891" s="7" t="s">
        <v>1384</v>
      </c>
      <c r="B891" s="7" t="s">
        <v>183</v>
      </c>
      <c r="C891" s="8">
        <v>5</v>
      </c>
      <c r="D891" s="9">
        <v>11.9</v>
      </c>
      <c r="E891" s="10">
        <v>4600</v>
      </c>
      <c r="F891" s="10">
        <v>600</v>
      </c>
      <c r="G891" s="11">
        <f t="shared" si="104"/>
        <v>13.043478260869565</v>
      </c>
      <c r="H891" s="10">
        <v>3600</v>
      </c>
      <c r="I891" s="9">
        <v>11.9</v>
      </c>
      <c r="J891" s="8">
        <v>3</v>
      </c>
      <c r="K891" s="9">
        <v>0</v>
      </c>
      <c r="L891" s="9">
        <v>0</v>
      </c>
      <c r="M891" s="9">
        <f t="shared" si="105"/>
        <v>0</v>
      </c>
      <c r="N891" s="9">
        <f t="shared" si="106"/>
        <v>5.8633497536945809</v>
      </c>
      <c r="O891" s="9">
        <f t="shared" si="107"/>
        <v>7.2508917954815617</v>
      </c>
      <c r="P891" s="11">
        <f t="shared" si="108"/>
        <v>-100</v>
      </c>
      <c r="Q891" s="11">
        <f t="shared" si="109"/>
        <v>-100</v>
      </c>
      <c r="R891" s="8">
        <v>0</v>
      </c>
      <c r="S891" s="8">
        <v>0</v>
      </c>
      <c r="T891" s="8">
        <v>0</v>
      </c>
      <c r="U891" s="11">
        <f t="shared" si="110"/>
        <v>0</v>
      </c>
      <c r="V891" s="11">
        <f t="shared" si="111"/>
        <v>0</v>
      </c>
      <c r="W891" s="9">
        <v>6</v>
      </c>
      <c r="X891" s="9">
        <v>9</v>
      </c>
    </row>
    <row r="892" spans="1:24" x14ac:dyDescent="0.2">
      <c r="A892" s="7" t="s">
        <v>1384</v>
      </c>
      <c r="B892" s="7" t="s">
        <v>1514</v>
      </c>
      <c r="C892" s="8">
        <v>1</v>
      </c>
      <c r="D892" s="9">
        <v>20</v>
      </c>
      <c r="E892" s="10">
        <v>700</v>
      </c>
      <c r="F892" s="10">
        <v>0</v>
      </c>
      <c r="G892" s="11">
        <f t="shared" si="104"/>
        <v>0</v>
      </c>
      <c r="H892" s="10">
        <v>700</v>
      </c>
      <c r="I892" s="9">
        <v>20</v>
      </c>
      <c r="J892" s="8">
        <v>1</v>
      </c>
      <c r="K892" s="9">
        <v>0</v>
      </c>
      <c r="L892" s="9">
        <v>0</v>
      </c>
      <c r="M892" s="9">
        <f t="shared" si="105"/>
        <v>0</v>
      </c>
      <c r="N892" s="9">
        <f t="shared" si="106"/>
        <v>5.8633497536945809</v>
      </c>
      <c r="O892" s="9">
        <f t="shared" si="107"/>
        <v>7.2508917954815617</v>
      </c>
      <c r="P892" s="11">
        <f t="shared" si="108"/>
        <v>-100</v>
      </c>
      <c r="Q892" s="11">
        <f t="shared" si="109"/>
        <v>-100</v>
      </c>
      <c r="R892" s="8">
        <v>0</v>
      </c>
      <c r="S892" s="8">
        <v>0</v>
      </c>
      <c r="T892" s="8">
        <v>0</v>
      </c>
      <c r="U892" s="11">
        <f t="shared" si="110"/>
        <v>0</v>
      </c>
      <c r="V892" s="11">
        <f t="shared" si="111"/>
        <v>0</v>
      </c>
      <c r="W892" s="9">
        <v>9</v>
      </c>
      <c r="X892" s="9">
        <v>9</v>
      </c>
    </row>
    <row r="893" spans="1:24" x14ac:dyDescent="0.2">
      <c r="A893" s="7" t="s">
        <v>1384</v>
      </c>
      <c r="B893" s="7" t="s">
        <v>1517</v>
      </c>
      <c r="C893" s="8">
        <v>1</v>
      </c>
      <c r="D893" s="9">
        <v>12</v>
      </c>
      <c r="E893" s="10">
        <v>800</v>
      </c>
      <c r="F893" s="10">
        <v>0</v>
      </c>
      <c r="G893" s="11">
        <f t="shared" si="104"/>
        <v>0</v>
      </c>
      <c r="H893" s="10">
        <v>0</v>
      </c>
      <c r="I893" s="9">
        <v>12</v>
      </c>
      <c r="J893" s="8">
        <v>0</v>
      </c>
      <c r="K893" s="9">
        <v>0</v>
      </c>
      <c r="L893" s="9">
        <v>0</v>
      </c>
      <c r="M893" s="9">
        <f t="shared" si="105"/>
        <v>0</v>
      </c>
      <c r="N893" s="9">
        <f t="shared" si="106"/>
        <v>5.8633497536945809</v>
      </c>
      <c r="O893" s="9">
        <f t="shared" si="107"/>
        <v>7.2508917954815617</v>
      </c>
      <c r="P893" s="11">
        <f t="shared" si="108"/>
        <v>-100</v>
      </c>
      <c r="Q893" s="11">
        <f t="shared" si="109"/>
        <v>-100</v>
      </c>
      <c r="R893" s="8">
        <v>0</v>
      </c>
      <c r="S893" s="8">
        <v>0</v>
      </c>
      <c r="T893" s="8">
        <v>0</v>
      </c>
      <c r="U893" s="11">
        <f t="shared" si="110"/>
        <v>0</v>
      </c>
      <c r="V893" s="11">
        <f t="shared" si="111"/>
        <v>0</v>
      </c>
      <c r="W893" s="9">
        <v>0</v>
      </c>
      <c r="X893" s="9">
        <v>0</v>
      </c>
    </row>
    <row r="894" spans="1:24" x14ac:dyDescent="0.2">
      <c r="A894" s="7" t="s">
        <v>1384</v>
      </c>
      <c r="B894" s="7" t="s">
        <v>386</v>
      </c>
      <c r="C894" s="8">
        <v>1</v>
      </c>
      <c r="D894" s="9">
        <v>10</v>
      </c>
      <c r="E894" s="10">
        <v>900</v>
      </c>
      <c r="F894" s="10">
        <v>300</v>
      </c>
      <c r="G894" s="11">
        <f t="shared" si="104"/>
        <v>33.333333333333329</v>
      </c>
      <c r="H894" s="10">
        <v>1200</v>
      </c>
      <c r="I894" s="9">
        <v>10</v>
      </c>
      <c r="J894" s="8">
        <v>1</v>
      </c>
      <c r="K894" s="9">
        <v>34.119999999999997</v>
      </c>
      <c r="L894" s="9">
        <v>34.119999999999997</v>
      </c>
      <c r="M894" s="9">
        <f t="shared" si="105"/>
        <v>28.43333333333333</v>
      </c>
      <c r="N894" s="9">
        <f t="shared" si="106"/>
        <v>5.8633497536945809</v>
      </c>
      <c r="O894" s="9">
        <f t="shared" si="107"/>
        <v>7.2508917954815617</v>
      </c>
      <c r="P894" s="11">
        <f t="shared" si="108"/>
        <v>384.93326388072069</v>
      </c>
      <c r="Q894" s="11">
        <f t="shared" si="109"/>
        <v>292.13567289821839</v>
      </c>
      <c r="R894" s="8">
        <v>1</v>
      </c>
      <c r="S894" s="8">
        <v>1</v>
      </c>
      <c r="T894" s="8">
        <v>1</v>
      </c>
      <c r="U894" s="11">
        <f t="shared" si="110"/>
        <v>100</v>
      </c>
      <c r="V894" s="11">
        <f t="shared" si="111"/>
        <v>300</v>
      </c>
      <c r="W894" s="9">
        <v>1</v>
      </c>
      <c r="X894" s="9">
        <v>9</v>
      </c>
    </row>
    <row r="895" spans="1:24" x14ac:dyDescent="0.2">
      <c r="A895" s="7" t="s">
        <v>1384</v>
      </c>
      <c r="B895" s="7" t="s">
        <v>293</v>
      </c>
      <c r="C895" s="8">
        <v>1</v>
      </c>
      <c r="D895" s="9">
        <v>10</v>
      </c>
      <c r="E895" s="10">
        <v>900</v>
      </c>
      <c r="F895" s="10">
        <v>300</v>
      </c>
      <c r="G895" s="11">
        <f t="shared" si="104"/>
        <v>33.333333333333329</v>
      </c>
      <c r="H895" s="10">
        <v>1200</v>
      </c>
      <c r="I895" s="9">
        <v>10</v>
      </c>
      <c r="J895" s="8">
        <v>1</v>
      </c>
      <c r="K895" s="9">
        <v>34.119999999999997</v>
      </c>
      <c r="L895" s="9">
        <v>34.119999999999997</v>
      </c>
      <c r="M895" s="9">
        <f t="shared" si="105"/>
        <v>28.43333333333333</v>
      </c>
      <c r="N895" s="9">
        <f t="shared" si="106"/>
        <v>5.8633497536945809</v>
      </c>
      <c r="O895" s="9">
        <f t="shared" si="107"/>
        <v>7.2508917954815617</v>
      </c>
      <c r="P895" s="11">
        <f t="shared" si="108"/>
        <v>384.93326388072069</v>
      </c>
      <c r="Q895" s="11">
        <f t="shared" si="109"/>
        <v>292.13567289821839</v>
      </c>
      <c r="R895" s="8">
        <v>1</v>
      </c>
      <c r="S895" s="8">
        <v>1</v>
      </c>
      <c r="T895" s="8">
        <v>1</v>
      </c>
      <c r="U895" s="11">
        <f t="shared" si="110"/>
        <v>100</v>
      </c>
      <c r="V895" s="11">
        <f t="shared" si="111"/>
        <v>300</v>
      </c>
      <c r="W895" s="9">
        <v>1</v>
      </c>
      <c r="X895" s="9">
        <v>9</v>
      </c>
    </row>
    <row r="896" spans="1:24" x14ac:dyDescent="0.2">
      <c r="A896" s="7" t="s">
        <v>1384</v>
      </c>
      <c r="B896" s="7" t="s">
        <v>621</v>
      </c>
      <c r="C896" s="8">
        <v>1</v>
      </c>
      <c r="D896" s="9">
        <v>8</v>
      </c>
      <c r="E896" s="10">
        <v>1000</v>
      </c>
      <c r="F896" s="10">
        <v>300</v>
      </c>
      <c r="G896" s="11">
        <f t="shared" si="104"/>
        <v>30</v>
      </c>
      <c r="H896" s="10">
        <v>1300</v>
      </c>
      <c r="I896" s="9">
        <v>8</v>
      </c>
      <c r="J896" s="8">
        <v>1</v>
      </c>
      <c r="K896" s="9">
        <v>0</v>
      </c>
      <c r="L896" s="9">
        <v>0</v>
      </c>
      <c r="M896" s="9">
        <f t="shared" si="105"/>
        <v>0</v>
      </c>
      <c r="N896" s="9">
        <f t="shared" si="106"/>
        <v>5.8633497536945809</v>
      </c>
      <c r="O896" s="9">
        <f t="shared" si="107"/>
        <v>7.2508917954815617</v>
      </c>
      <c r="P896" s="11">
        <f t="shared" si="108"/>
        <v>-100</v>
      </c>
      <c r="Q896" s="11">
        <f t="shared" si="109"/>
        <v>-100</v>
      </c>
      <c r="R896" s="8">
        <v>0</v>
      </c>
      <c r="S896" s="8">
        <v>0</v>
      </c>
      <c r="T896" s="8">
        <v>0</v>
      </c>
      <c r="U896" s="11">
        <f t="shared" si="110"/>
        <v>0</v>
      </c>
      <c r="V896" s="11">
        <f t="shared" si="111"/>
        <v>0</v>
      </c>
      <c r="W896" s="9">
        <v>4</v>
      </c>
      <c r="X896" s="9">
        <v>9</v>
      </c>
    </row>
    <row r="897" spans="1:24" x14ac:dyDescent="0.2">
      <c r="A897" s="7" t="s">
        <v>1384</v>
      </c>
      <c r="B897" s="7" t="s">
        <v>594</v>
      </c>
      <c r="C897" s="8">
        <v>1</v>
      </c>
      <c r="D897" s="9">
        <v>6</v>
      </c>
      <c r="E897" s="10">
        <v>1200</v>
      </c>
      <c r="F897" s="10">
        <v>200</v>
      </c>
      <c r="G897" s="11">
        <f t="shared" si="104"/>
        <v>16.666666666666664</v>
      </c>
      <c r="H897" s="10">
        <v>1400</v>
      </c>
      <c r="I897" s="9">
        <v>6</v>
      </c>
      <c r="J897" s="8">
        <v>1</v>
      </c>
      <c r="K897" s="9">
        <v>7.46</v>
      </c>
      <c r="L897" s="9">
        <v>7.46</v>
      </c>
      <c r="M897" s="9">
        <f t="shared" si="105"/>
        <v>5.3285714285714283</v>
      </c>
      <c r="N897" s="9">
        <f t="shared" si="106"/>
        <v>5.8633497536945809</v>
      </c>
      <c r="O897" s="9">
        <f t="shared" si="107"/>
        <v>7.2508917954815617</v>
      </c>
      <c r="P897" s="11">
        <f t="shared" si="108"/>
        <v>-9.1206963184514294</v>
      </c>
      <c r="Q897" s="11">
        <f t="shared" si="109"/>
        <v>-26.511502600384123</v>
      </c>
      <c r="R897" s="8">
        <v>0</v>
      </c>
      <c r="S897" s="8">
        <v>0</v>
      </c>
      <c r="T897" s="8">
        <v>1</v>
      </c>
      <c r="U897" s="11">
        <f t="shared" si="110"/>
        <v>0</v>
      </c>
      <c r="V897" s="11">
        <f t="shared" si="111"/>
        <v>100</v>
      </c>
      <c r="W897" s="9">
        <v>3</v>
      </c>
      <c r="X897" s="9">
        <v>9</v>
      </c>
    </row>
    <row r="898" spans="1:24" x14ac:dyDescent="0.2">
      <c r="A898" s="7" t="s">
        <v>1384</v>
      </c>
      <c r="B898" s="7" t="s">
        <v>480</v>
      </c>
      <c r="C898" s="8">
        <v>2</v>
      </c>
      <c r="D898" s="9">
        <v>15</v>
      </c>
      <c r="E898" s="10">
        <v>1600</v>
      </c>
      <c r="F898" s="10">
        <v>300</v>
      </c>
      <c r="G898" s="11">
        <f t="shared" ref="G898:G961" si="112">IF(E898&gt;0,(F898/E898)*100,0)</f>
        <v>18.75</v>
      </c>
      <c r="H898" s="10">
        <v>1900</v>
      </c>
      <c r="I898" s="9">
        <v>15</v>
      </c>
      <c r="J898" s="8">
        <v>2</v>
      </c>
      <c r="K898" s="9">
        <v>0</v>
      </c>
      <c r="L898" s="9">
        <v>0</v>
      </c>
      <c r="M898" s="9">
        <f t="shared" ref="M898:M961" si="113">IF(H898&gt;0,(K898/H898)*1000,0)</f>
        <v>0</v>
      </c>
      <c r="N898" s="9">
        <f t="shared" ref="N898:N961" si="114">IF(SUMIF($A$2:$A$2919,A898,$H$2:$H$2919)&gt;0,SUMIF($A$2:$A$2919,A898,$K$2:$K$2919)/SUMIF($A$2:$A$2919,A898,$H$2:$H$2919)*1000,0)</f>
        <v>5.8633497536945809</v>
      </c>
      <c r="O898" s="9">
        <f t="shared" ref="O898:O961" si="115">IF(SUM($H$2:$H$2919)&gt;0,SUM($K$2:$K$2919)/SUM($H$2:$H$2919)*1000,0)</f>
        <v>7.2508917954815617</v>
      </c>
      <c r="P898" s="11">
        <f t="shared" ref="P898:P961" si="116">IF(N898&gt;0,(M898-N898)/N898*100,0)</f>
        <v>-100</v>
      </c>
      <c r="Q898" s="11">
        <f t="shared" ref="Q898:Q961" si="117">IF(O898&gt;0,(M898-O898)/O898*100,0)</f>
        <v>-100</v>
      </c>
      <c r="R898" s="8">
        <v>0</v>
      </c>
      <c r="S898" s="8">
        <v>0</v>
      </c>
      <c r="T898" s="8">
        <v>0</v>
      </c>
      <c r="U898" s="11">
        <f t="shared" ref="U898:U961" si="118">IF(J898&gt;0,(R898/J898)*100,0)</f>
        <v>0</v>
      </c>
      <c r="V898" s="11">
        <f t="shared" ref="V898:V961" si="119">IF(J898&gt;0,((R898+S898+T898)/J898)*100,0)</f>
        <v>0</v>
      </c>
      <c r="W898" s="9">
        <v>6.5</v>
      </c>
      <c r="X898" s="9">
        <v>10</v>
      </c>
    </row>
    <row r="899" spans="1:24" x14ac:dyDescent="0.2">
      <c r="A899" s="7" t="s">
        <v>1384</v>
      </c>
      <c r="B899" s="7" t="s">
        <v>569</v>
      </c>
      <c r="C899" s="8">
        <v>1</v>
      </c>
      <c r="D899" s="9">
        <v>15</v>
      </c>
      <c r="E899" s="10">
        <v>800</v>
      </c>
      <c r="F899" s="10">
        <v>100</v>
      </c>
      <c r="G899" s="11">
        <f t="shared" si="112"/>
        <v>12.5</v>
      </c>
      <c r="H899" s="10">
        <v>900</v>
      </c>
      <c r="I899" s="9">
        <v>15</v>
      </c>
      <c r="J899" s="8">
        <v>1</v>
      </c>
      <c r="K899" s="9">
        <v>0</v>
      </c>
      <c r="L899" s="9">
        <v>0</v>
      </c>
      <c r="M899" s="9">
        <f t="shared" si="113"/>
        <v>0</v>
      </c>
      <c r="N899" s="9">
        <f t="shared" si="114"/>
        <v>5.8633497536945809</v>
      </c>
      <c r="O899" s="9">
        <f t="shared" si="115"/>
        <v>7.2508917954815617</v>
      </c>
      <c r="P899" s="11">
        <f t="shared" si="116"/>
        <v>-100</v>
      </c>
      <c r="Q899" s="11">
        <f t="shared" si="117"/>
        <v>-100</v>
      </c>
      <c r="R899" s="8">
        <v>0</v>
      </c>
      <c r="S899" s="8">
        <v>0</v>
      </c>
      <c r="T899" s="8">
        <v>0</v>
      </c>
      <c r="U899" s="11">
        <f t="shared" si="118"/>
        <v>0</v>
      </c>
      <c r="V899" s="11">
        <f t="shared" si="119"/>
        <v>0</v>
      </c>
      <c r="W899" s="9">
        <v>8</v>
      </c>
      <c r="X899" s="9">
        <v>9</v>
      </c>
    </row>
    <row r="900" spans="1:24" x14ac:dyDescent="0.2">
      <c r="A900" s="7" t="s">
        <v>1384</v>
      </c>
      <c r="B900" s="7" t="s">
        <v>1532</v>
      </c>
      <c r="C900" s="8">
        <v>1</v>
      </c>
      <c r="D900" s="9">
        <v>20</v>
      </c>
      <c r="E900" s="10">
        <v>700</v>
      </c>
      <c r="F900" s="10">
        <v>0</v>
      </c>
      <c r="G900" s="11">
        <f t="shared" si="112"/>
        <v>0</v>
      </c>
      <c r="H900" s="10">
        <v>700</v>
      </c>
      <c r="I900" s="9">
        <v>20</v>
      </c>
      <c r="J900" s="8">
        <v>1</v>
      </c>
      <c r="K900" s="9">
        <v>0</v>
      </c>
      <c r="L900" s="9">
        <v>0</v>
      </c>
      <c r="M900" s="9">
        <f t="shared" si="113"/>
        <v>0</v>
      </c>
      <c r="N900" s="9">
        <f t="shared" si="114"/>
        <v>5.8633497536945809</v>
      </c>
      <c r="O900" s="9">
        <f t="shared" si="115"/>
        <v>7.2508917954815617</v>
      </c>
      <c r="P900" s="11">
        <f t="shared" si="116"/>
        <v>-100</v>
      </c>
      <c r="Q900" s="11">
        <f t="shared" si="117"/>
        <v>-100</v>
      </c>
      <c r="R900" s="8">
        <v>0</v>
      </c>
      <c r="S900" s="8">
        <v>0</v>
      </c>
      <c r="T900" s="8">
        <v>0</v>
      </c>
      <c r="U900" s="11">
        <f t="shared" si="118"/>
        <v>0</v>
      </c>
      <c r="V900" s="11">
        <f t="shared" si="119"/>
        <v>0</v>
      </c>
      <c r="W900" s="9">
        <v>6</v>
      </c>
      <c r="X900" s="9">
        <v>9</v>
      </c>
    </row>
    <row r="901" spans="1:24" x14ac:dyDescent="0.2">
      <c r="A901" s="7" t="s">
        <v>1384</v>
      </c>
      <c r="B901" s="7" t="s">
        <v>97</v>
      </c>
      <c r="C901" s="8">
        <v>1</v>
      </c>
      <c r="D901" s="9">
        <v>20</v>
      </c>
      <c r="E901" s="10">
        <v>700</v>
      </c>
      <c r="F901" s="10">
        <v>0</v>
      </c>
      <c r="G901" s="11">
        <f t="shared" si="112"/>
        <v>0</v>
      </c>
      <c r="H901" s="10">
        <v>700</v>
      </c>
      <c r="I901" s="9">
        <v>20</v>
      </c>
      <c r="J901" s="8">
        <v>1</v>
      </c>
      <c r="K901" s="9">
        <v>0</v>
      </c>
      <c r="L901" s="9">
        <v>0</v>
      </c>
      <c r="M901" s="9">
        <f t="shared" si="113"/>
        <v>0</v>
      </c>
      <c r="N901" s="9">
        <f t="shared" si="114"/>
        <v>5.8633497536945809</v>
      </c>
      <c r="O901" s="9">
        <f t="shared" si="115"/>
        <v>7.2508917954815617</v>
      </c>
      <c r="P901" s="11">
        <f t="shared" si="116"/>
        <v>-100</v>
      </c>
      <c r="Q901" s="11">
        <f t="shared" si="117"/>
        <v>-100</v>
      </c>
      <c r="R901" s="8">
        <v>0</v>
      </c>
      <c r="S901" s="8">
        <v>0</v>
      </c>
      <c r="T901" s="8">
        <v>0</v>
      </c>
      <c r="U901" s="11">
        <f t="shared" si="118"/>
        <v>0</v>
      </c>
      <c r="V901" s="11">
        <f t="shared" si="119"/>
        <v>0</v>
      </c>
      <c r="W901" s="9">
        <v>6</v>
      </c>
      <c r="X901" s="9">
        <v>9</v>
      </c>
    </row>
    <row r="902" spans="1:24" x14ac:dyDescent="0.2">
      <c r="A902" s="7" t="s">
        <v>1384</v>
      </c>
      <c r="B902" s="7" t="s">
        <v>1536</v>
      </c>
      <c r="C902" s="8">
        <v>1</v>
      </c>
      <c r="D902" s="9">
        <v>8</v>
      </c>
      <c r="E902" s="10">
        <v>1000</v>
      </c>
      <c r="F902" s="10">
        <v>0</v>
      </c>
      <c r="G902" s="11">
        <f t="shared" si="112"/>
        <v>0</v>
      </c>
      <c r="H902" s="10">
        <v>1000</v>
      </c>
      <c r="I902" s="9">
        <v>8</v>
      </c>
      <c r="J902" s="8">
        <v>1</v>
      </c>
      <c r="K902" s="9">
        <v>0</v>
      </c>
      <c r="L902" s="9">
        <v>0</v>
      </c>
      <c r="M902" s="9">
        <f t="shared" si="113"/>
        <v>0</v>
      </c>
      <c r="N902" s="9">
        <f t="shared" si="114"/>
        <v>5.8633497536945809</v>
      </c>
      <c r="O902" s="9">
        <f t="shared" si="115"/>
        <v>7.2508917954815617</v>
      </c>
      <c r="P902" s="11">
        <f t="shared" si="116"/>
        <v>-100</v>
      </c>
      <c r="Q902" s="11">
        <f t="shared" si="117"/>
        <v>-100</v>
      </c>
      <c r="R902" s="8">
        <v>0</v>
      </c>
      <c r="S902" s="8">
        <v>0</v>
      </c>
      <c r="T902" s="8">
        <v>0</v>
      </c>
      <c r="U902" s="11">
        <f t="shared" si="118"/>
        <v>0</v>
      </c>
      <c r="V902" s="11">
        <f t="shared" si="119"/>
        <v>0</v>
      </c>
      <c r="W902" s="9">
        <v>7</v>
      </c>
      <c r="X902" s="9">
        <v>9</v>
      </c>
    </row>
    <row r="903" spans="1:24" x14ac:dyDescent="0.2">
      <c r="A903" s="7" t="s">
        <v>1384</v>
      </c>
      <c r="B903" s="7" t="s">
        <v>76</v>
      </c>
      <c r="C903" s="8">
        <v>2</v>
      </c>
      <c r="D903" s="9">
        <v>15</v>
      </c>
      <c r="E903" s="10">
        <v>1600</v>
      </c>
      <c r="F903" s="10">
        <v>0</v>
      </c>
      <c r="G903" s="11">
        <f t="shared" si="112"/>
        <v>0</v>
      </c>
      <c r="H903" s="10">
        <v>1600</v>
      </c>
      <c r="I903" s="9">
        <v>15</v>
      </c>
      <c r="J903" s="8">
        <v>2</v>
      </c>
      <c r="K903" s="9">
        <v>14.24</v>
      </c>
      <c r="L903" s="9">
        <v>14.24</v>
      </c>
      <c r="M903" s="9">
        <f t="shared" si="113"/>
        <v>8.9</v>
      </c>
      <c r="N903" s="9">
        <f t="shared" si="114"/>
        <v>5.8633497536945809</v>
      </c>
      <c r="O903" s="9">
        <f t="shared" si="115"/>
        <v>7.2508917954815617</v>
      </c>
      <c r="P903" s="11">
        <f t="shared" si="116"/>
        <v>51.790365130307677</v>
      </c>
      <c r="Q903" s="11">
        <f t="shared" si="117"/>
        <v>22.743522466382558</v>
      </c>
      <c r="R903" s="8">
        <v>0</v>
      </c>
      <c r="S903" s="8">
        <v>0</v>
      </c>
      <c r="T903" s="8">
        <v>1</v>
      </c>
      <c r="U903" s="11">
        <f t="shared" si="118"/>
        <v>0</v>
      </c>
      <c r="V903" s="11">
        <f t="shared" si="119"/>
        <v>50</v>
      </c>
      <c r="W903" s="9">
        <v>4.5</v>
      </c>
      <c r="X903" s="9">
        <v>9</v>
      </c>
    </row>
    <row r="904" spans="1:24" x14ac:dyDescent="0.2">
      <c r="A904" s="7" t="s">
        <v>1384</v>
      </c>
      <c r="B904" s="7" t="s">
        <v>1164</v>
      </c>
      <c r="C904" s="8">
        <v>1</v>
      </c>
      <c r="D904" s="9">
        <v>3</v>
      </c>
      <c r="E904" s="10">
        <v>1600</v>
      </c>
      <c r="F904" s="10">
        <v>0</v>
      </c>
      <c r="G904" s="11">
        <f t="shared" si="112"/>
        <v>0</v>
      </c>
      <c r="H904" s="10">
        <v>1600</v>
      </c>
      <c r="I904" s="9">
        <v>3</v>
      </c>
      <c r="J904" s="8">
        <v>1</v>
      </c>
      <c r="K904" s="9">
        <v>0</v>
      </c>
      <c r="L904" s="9">
        <v>0</v>
      </c>
      <c r="M904" s="9">
        <f t="shared" si="113"/>
        <v>0</v>
      </c>
      <c r="N904" s="9">
        <f t="shared" si="114"/>
        <v>5.8633497536945809</v>
      </c>
      <c r="O904" s="9">
        <f t="shared" si="115"/>
        <v>7.2508917954815617</v>
      </c>
      <c r="P904" s="11">
        <f t="shared" si="116"/>
        <v>-100</v>
      </c>
      <c r="Q904" s="11">
        <f t="shared" si="117"/>
        <v>-100</v>
      </c>
      <c r="R904" s="8">
        <v>0</v>
      </c>
      <c r="S904" s="8">
        <v>0</v>
      </c>
      <c r="T904" s="8">
        <v>0</v>
      </c>
      <c r="U904" s="11">
        <f t="shared" si="118"/>
        <v>0</v>
      </c>
      <c r="V904" s="11">
        <f t="shared" si="119"/>
        <v>0</v>
      </c>
      <c r="W904" s="9">
        <v>8</v>
      </c>
      <c r="X904" s="9">
        <v>9</v>
      </c>
    </row>
    <row r="905" spans="1:24" x14ac:dyDescent="0.2">
      <c r="A905" s="7" t="s">
        <v>1384</v>
      </c>
      <c r="B905" s="7" t="s">
        <v>341</v>
      </c>
      <c r="C905" s="8">
        <v>1</v>
      </c>
      <c r="D905" s="9">
        <v>3</v>
      </c>
      <c r="E905" s="10">
        <v>1600</v>
      </c>
      <c r="F905" s="10">
        <v>0</v>
      </c>
      <c r="G905" s="11">
        <f t="shared" si="112"/>
        <v>0</v>
      </c>
      <c r="H905" s="10">
        <v>1600</v>
      </c>
      <c r="I905" s="9">
        <v>3</v>
      </c>
      <c r="J905" s="8">
        <v>1</v>
      </c>
      <c r="K905" s="9">
        <v>0</v>
      </c>
      <c r="L905" s="9">
        <v>0</v>
      </c>
      <c r="M905" s="9">
        <f t="shared" si="113"/>
        <v>0</v>
      </c>
      <c r="N905" s="9">
        <f t="shared" si="114"/>
        <v>5.8633497536945809</v>
      </c>
      <c r="O905" s="9">
        <f t="shared" si="115"/>
        <v>7.2508917954815617</v>
      </c>
      <c r="P905" s="11">
        <f t="shared" si="116"/>
        <v>-100</v>
      </c>
      <c r="Q905" s="11">
        <f t="shared" si="117"/>
        <v>-100</v>
      </c>
      <c r="R905" s="8">
        <v>0</v>
      </c>
      <c r="S905" s="8">
        <v>0</v>
      </c>
      <c r="T905" s="8">
        <v>0</v>
      </c>
      <c r="U905" s="11">
        <f t="shared" si="118"/>
        <v>0</v>
      </c>
      <c r="V905" s="11">
        <f t="shared" si="119"/>
        <v>0</v>
      </c>
      <c r="W905" s="9">
        <v>8</v>
      </c>
      <c r="X905" s="9">
        <v>9</v>
      </c>
    </row>
    <row r="906" spans="1:24" x14ac:dyDescent="0.2">
      <c r="A906" s="7" t="s">
        <v>1384</v>
      </c>
      <c r="B906" s="7" t="s">
        <v>1549</v>
      </c>
      <c r="C906" s="8">
        <v>1</v>
      </c>
      <c r="D906" s="9">
        <v>15</v>
      </c>
      <c r="E906" s="10">
        <v>800</v>
      </c>
      <c r="F906" s="10">
        <v>0</v>
      </c>
      <c r="G906" s="11">
        <f t="shared" si="112"/>
        <v>0</v>
      </c>
      <c r="H906" s="10">
        <v>800</v>
      </c>
      <c r="I906" s="9">
        <v>15</v>
      </c>
      <c r="J906" s="8">
        <v>1</v>
      </c>
      <c r="K906" s="9">
        <v>58.02</v>
      </c>
      <c r="L906" s="9">
        <v>58.02</v>
      </c>
      <c r="M906" s="9">
        <f t="shared" si="113"/>
        <v>72.525000000000006</v>
      </c>
      <c r="N906" s="9">
        <f t="shared" si="114"/>
        <v>5.8633497536945809</v>
      </c>
      <c r="O906" s="9">
        <f t="shared" si="115"/>
        <v>7.2508917954815617</v>
      </c>
      <c r="P906" s="11">
        <f t="shared" si="116"/>
        <v>1136.9209248399511</v>
      </c>
      <c r="Q906" s="11">
        <f t="shared" si="117"/>
        <v>900.22179403083089</v>
      </c>
      <c r="R906" s="8">
        <v>0</v>
      </c>
      <c r="S906" s="8">
        <v>1</v>
      </c>
      <c r="T906" s="8">
        <v>1</v>
      </c>
      <c r="U906" s="11">
        <f t="shared" si="118"/>
        <v>0</v>
      </c>
      <c r="V906" s="11">
        <f t="shared" si="119"/>
        <v>200</v>
      </c>
      <c r="W906" s="9">
        <v>2</v>
      </c>
      <c r="X906" s="9">
        <v>9</v>
      </c>
    </row>
    <row r="907" spans="1:24" x14ac:dyDescent="0.2">
      <c r="A907" s="7" t="s">
        <v>1384</v>
      </c>
      <c r="B907" s="7" t="s">
        <v>754</v>
      </c>
      <c r="C907" s="8">
        <v>2</v>
      </c>
      <c r="D907" s="9">
        <v>13.5</v>
      </c>
      <c r="E907" s="10">
        <v>1600</v>
      </c>
      <c r="F907" s="10">
        <v>0</v>
      </c>
      <c r="G907" s="11">
        <f t="shared" si="112"/>
        <v>0</v>
      </c>
      <c r="H907" s="10">
        <v>800</v>
      </c>
      <c r="I907" s="9">
        <v>13.5</v>
      </c>
      <c r="J907" s="8">
        <v>1</v>
      </c>
      <c r="K907" s="9">
        <v>58.02</v>
      </c>
      <c r="L907" s="9">
        <v>58.02</v>
      </c>
      <c r="M907" s="9">
        <f t="shared" si="113"/>
        <v>72.525000000000006</v>
      </c>
      <c r="N907" s="9">
        <f t="shared" si="114"/>
        <v>5.8633497536945809</v>
      </c>
      <c r="O907" s="9">
        <f t="shared" si="115"/>
        <v>7.2508917954815617</v>
      </c>
      <c r="P907" s="11">
        <f t="shared" si="116"/>
        <v>1136.9209248399511</v>
      </c>
      <c r="Q907" s="11">
        <f t="shared" si="117"/>
        <v>900.22179403083089</v>
      </c>
      <c r="R907" s="8">
        <v>0</v>
      </c>
      <c r="S907" s="8">
        <v>1</v>
      </c>
      <c r="T907" s="8">
        <v>1</v>
      </c>
      <c r="U907" s="11">
        <f t="shared" si="118"/>
        <v>0</v>
      </c>
      <c r="V907" s="11">
        <f t="shared" si="119"/>
        <v>200</v>
      </c>
      <c r="W907" s="9">
        <v>2</v>
      </c>
      <c r="X907" s="9">
        <v>9</v>
      </c>
    </row>
    <row r="908" spans="1:24" x14ac:dyDescent="0.2">
      <c r="A908" s="7" t="s">
        <v>1384</v>
      </c>
      <c r="B908" s="7" t="s">
        <v>382</v>
      </c>
      <c r="C908" s="8">
        <v>1</v>
      </c>
      <c r="D908" s="9">
        <v>2.5</v>
      </c>
      <c r="E908" s="10">
        <v>1700</v>
      </c>
      <c r="F908" s="10">
        <v>0</v>
      </c>
      <c r="G908" s="11">
        <f t="shared" si="112"/>
        <v>0</v>
      </c>
      <c r="H908" s="10">
        <v>1700</v>
      </c>
      <c r="I908" s="9">
        <v>2.5</v>
      </c>
      <c r="J908" s="8">
        <v>1</v>
      </c>
      <c r="K908" s="9">
        <v>37.92</v>
      </c>
      <c r="L908" s="9">
        <v>37.92</v>
      </c>
      <c r="M908" s="9">
        <f t="shared" si="113"/>
        <v>22.305882352941179</v>
      </c>
      <c r="N908" s="9">
        <f t="shared" si="114"/>
        <v>5.8633497536945809</v>
      </c>
      <c r="O908" s="9">
        <f t="shared" si="115"/>
        <v>7.2508917954815617</v>
      </c>
      <c r="P908" s="11">
        <f t="shared" si="116"/>
        <v>280.42899178726157</v>
      </c>
      <c r="Q908" s="11">
        <f t="shared" si="117"/>
        <v>207.62950244053053</v>
      </c>
      <c r="R908" s="8">
        <v>1</v>
      </c>
      <c r="S908" s="8">
        <v>1</v>
      </c>
      <c r="T908" s="8">
        <v>1</v>
      </c>
      <c r="U908" s="11">
        <f t="shared" si="118"/>
        <v>100</v>
      </c>
      <c r="V908" s="11">
        <f t="shared" si="119"/>
        <v>300</v>
      </c>
      <c r="W908" s="9">
        <v>1</v>
      </c>
      <c r="X908" s="9">
        <v>9</v>
      </c>
    </row>
    <row r="909" spans="1:24" x14ac:dyDescent="0.2">
      <c r="A909" s="7" t="s">
        <v>1384</v>
      </c>
      <c r="B909" s="7" t="s">
        <v>1552</v>
      </c>
      <c r="C909" s="8">
        <v>1</v>
      </c>
      <c r="D909" s="9">
        <v>2.5</v>
      </c>
      <c r="E909" s="10">
        <v>1700</v>
      </c>
      <c r="F909" s="10">
        <v>0</v>
      </c>
      <c r="G909" s="11">
        <f t="shared" si="112"/>
        <v>0</v>
      </c>
      <c r="H909" s="10">
        <v>1700</v>
      </c>
      <c r="I909" s="9">
        <v>2.5</v>
      </c>
      <c r="J909" s="8">
        <v>1</v>
      </c>
      <c r="K909" s="9">
        <v>37.92</v>
      </c>
      <c r="L909" s="9">
        <v>37.92</v>
      </c>
      <c r="M909" s="9">
        <f t="shared" si="113"/>
        <v>22.305882352941179</v>
      </c>
      <c r="N909" s="9">
        <f t="shared" si="114"/>
        <v>5.8633497536945809</v>
      </c>
      <c r="O909" s="9">
        <f t="shared" si="115"/>
        <v>7.2508917954815617</v>
      </c>
      <c r="P909" s="11">
        <f t="shared" si="116"/>
        <v>280.42899178726157</v>
      </c>
      <c r="Q909" s="11">
        <f t="shared" si="117"/>
        <v>207.62950244053053</v>
      </c>
      <c r="R909" s="8">
        <v>1</v>
      </c>
      <c r="S909" s="8">
        <v>1</v>
      </c>
      <c r="T909" s="8">
        <v>1</v>
      </c>
      <c r="U909" s="11">
        <f t="shared" si="118"/>
        <v>100</v>
      </c>
      <c r="V909" s="11">
        <f t="shared" si="119"/>
        <v>300</v>
      </c>
      <c r="W909" s="9">
        <v>1</v>
      </c>
      <c r="X909" s="9">
        <v>9</v>
      </c>
    </row>
    <row r="910" spans="1:24" x14ac:dyDescent="0.2">
      <c r="A910" s="7" t="s">
        <v>1384</v>
      </c>
      <c r="B910" s="7" t="s">
        <v>916</v>
      </c>
      <c r="C910" s="8">
        <v>2</v>
      </c>
      <c r="D910" s="9">
        <v>9</v>
      </c>
      <c r="E910" s="10">
        <v>1900</v>
      </c>
      <c r="F910" s="10">
        <v>400</v>
      </c>
      <c r="G910" s="11">
        <f t="shared" si="112"/>
        <v>21.052631578947366</v>
      </c>
      <c r="H910" s="10">
        <v>2300</v>
      </c>
      <c r="I910" s="9">
        <v>9</v>
      </c>
      <c r="J910" s="8">
        <v>2</v>
      </c>
      <c r="K910" s="9">
        <v>14.24</v>
      </c>
      <c r="L910" s="9">
        <v>14.24</v>
      </c>
      <c r="M910" s="9">
        <f t="shared" si="113"/>
        <v>6.1913043478260876</v>
      </c>
      <c r="N910" s="9">
        <f t="shared" si="114"/>
        <v>5.8633497536945809</v>
      </c>
      <c r="O910" s="9">
        <f t="shared" si="115"/>
        <v>7.2508917954815617</v>
      </c>
      <c r="P910" s="11">
        <f t="shared" si="116"/>
        <v>5.5932974819531758</v>
      </c>
      <c r="Q910" s="11">
        <f t="shared" si="117"/>
        <v>-14.613201762516475</v>
      </c>
      <c r="R910" s="8">
        <v>0</v>
      </c>
      <c r="S910" s="8">
        <v>0</v>
      </c>
      <c r="T910" s="8">
        <v>1</v>
      </c>
      <c r="U910" s="11">
        <f t="shared" si="118"/>
        <v>0</v>
      </c>
      <c r="V910" s="11">
        <f t="shared" si="119"/>
        <v>50</v>
      </c>
      <c r="W910" s="9">
        <v>5.5</v>
      </c>
      <c r="X910" s="9">
        <v>10</v>
      </c>
    </row>
    <row r="911" spans="1:24" x14ac:dyDescent="0.2">
      <c r="A911" s="7" t="s">
        <v>1384</v>
      </c>
      <c r="B911" s="7" t="s">
        <v>440</v>
      </c>
      <c r="C911" s="8">
        <v>2</v>
      </c>
      <c r="D911" s="9">
        <v>7.5</v>
      </c>
      <c r="E911" s="10">
        <v>2200</v>
      </c>
      <c r="F911" s="10">
        <v>400</v>
      </c>
      <c r="G911" s="11">
        <f t="shared" si="112"/>
        <v>18.181818181818183</v>
      </c>
      <c r="H911" s="10">
        <v>2600</v>
      </c>
      <c r="I911" s="9">
        <v>7.5</v>
      </c>
      <c r="J911" s="8">
        <v>2</v>
      </c>
      <c r="K911" s="9">
        <v>41.64</v>
      </c>
      <c r="L911" s="9">
        <v>41.64</v>
      </c>
      <c r="M911" s="9">
        <f t="shared" si="113"/>
        <v>16.015384615384615</v>
      </c>
      <c r="N911" s="9">
        <f t="shared" si="114"/>
        <v>5.8633497536945809</v>
      </c>
      <c r="O911" s="9">
        <f t="shared" si="115"/>
        <v>7.2508917954815617</v>
      </c>
      <c r="P911" s="11">
        <f t="shared" si="116"/>
        <v>173.14394140129693</v>
      </c>
      <c r="Q911" s="11">
        <f t="shared" si="117"/>
        <v>120.87468779171002</v>
      </c>
      <c r="R911" s="8">
        <v>1</v>
      </c>
      <c r="S911" s="8">
        <v>1</v>
      </c>
      <c r="T911" s="8">
        <v>1</v>
      </c>
      <c r="U911" s="11">
        <f t="shared" si="118"/>
        <v>50</v>
      </c>
      <c r="V911" s="11">
        <f t="shared" si="119"/>
        <v>150</v>
      </c>
      <c r="W911" s="9">
        <v>3</v>
      </c>
      <c r="X911" s="9">
        <v>10</v>
      </c>
    </row>
    <row r="912" spans="1:24" x14ac:dyDescent="0.2">
      <c r="A912" s="7" t="s">
        <v>1384</v>
      </c>
      <c r="B912" s="7" t="s">
        <v>1557</v>
      </c>
      <c r="C912" s="8">
        <v>1</v>
      </c>
      <c r="D912" s="9">
        <v>5</v>
      </c>
      <c r="E912" s="10">
        <v>1300</v>
      </c>
      <c r="F912" s="10">
        <v>0</v>
      </c>
      <c r="G912" s="11">
        <f t="shared" si="112"/>
        <v>0</v>
      </c>
      <c r="H912" s="10">
        <v>1300</v>
      </c>
      <c r="I912" s="9">
        <v>5</v>
      </c>
      <c r="J912" s="8">
        <v>1</v>
      </c>
      <c r="K912" s="9">
        <v>0</v>
      </c>
      <c r="L912" s="9">
        <v>0</v>
      </c>
      <c r="M912" s="9">
        <f t="shared" si="113"/>
        <v>0</v>
      </c>
      <c r="N912" s="9">
        <f t="shared" si="114"/>
        <v>5.8633497536945809</v>
      </c>
      <c r="O912" s="9">
        <f t="shared" si="115"/>
        <v>7.2508917954815617</v>
      </c>
      <c r="P912" s="11">
        <f t="shared" si="116"/>
        <v>-100</v>
      </c>
      <c r="Q912" s="11">
        <f t="shared" si="117"/>
        <v>-100</v>
      </c>
      <c r="R912" s="8">
        <v>0</v>
      </c>
      <c r="S912" s="8">
        <v>0</v>
      </c>
      <c r="T912" s="8">
        <v>0</v>
      </c>
      <c r="U912" s="11">
        <f t="shared" si="118"/>
        <v>0</v>
      </c>
      <c r="V912" s="11">
        <f t="shared" si="119"/>
        <v>0</v>
      </c>
      <c r="W912" s="9">
        <v>5</v>
      </c>
      <c r="X912" s="9">
        <v>9</v>
      </c>
    </row>
    <row r="913" spans="1:24" x14ac:dyDescent="0.2">
      <c r="A913" s="7" t="s">
        <v>1384</v>
      </c>
      <c r="B913" s="7" t="s">
        <v>1562</v>
      </c>
      <c r="C913" s="8">
        <v>1</v>
      </c>
      <c r="D913" s="9">
        <v>6</v>
      </c>
      <c r="E913" s="10">
        <v>1200</v>
      </c>
      <c r="F913" s="10">
        <v>0</v>
      </c>
      <c r="G913" s="11">
        <f t="shared" si="112"/>
        <v>0</v>
      </c>
      <c r="H913" s="10">
        <v>1200</v>
      </c>
      <c r="I913" s="9">
        <v>6</v>
      </c>
      <c r="J913" s="8">
        <v>1</v>
      </c>
      <c r="K913" s="9">
        <v>0</v>
      </c>
      <c r="L913" s="9">
        <v>0</v>
      </c>
      <c r="M913" s="9">
        <f t="shared" si="113"/>
        <v>0</v>
      </c>
      <c r="N913" s="9">
        <f t="shared" si="114"/>
        <v>5.8633497536945809</v>
      </c>
      <c r="O913" s="9">
        <f t="shared" si="115"/>
        <v>7.2508917954815617</v>
      </c>
      <c r="P913" s="11">
        <f t="shared" si="116"/>
        <v>-100</v>
      </c>
      <c r="Q913" s="11">
        <f t="shared" si="117"/>
        <v>-100</v>
      </c>
      <c r="R913" s="8">
        <v>0</v>
      </c>
      <c r="S913" s="8">
        <v>0</v>
      </c>
      <c r="T913" s="8">
        <v>0</v>
      </c>
      <c r="U913" s="11">
        <f t="shared" si="118"/>
        <v>0</v>
      </c>
      <c r="V913" s="11">
        <f t="shared" si="119"/>
        <v>0</v>
      </c>
      <c r="W913" s="9">
        <v>9</v>
      </c>
      <c r="X913" s="9">
        <v>9</v>
      </c>
    </row>
    <row r="914" spans="1:24" x14ac:dyDescent="0.2">
      <c r="A914" s="7" t="s">
        <v>1384</v>
      </c>
      <c r="B914" s="7" t="s">
        <v>1092</v>
      </c>
      <c r="C914" s="8">
        <v>1</v>
      </c>
      <c r="D914" s="9">
        <v>15</v>
      </c>
      <c r="E914" s="10">
        <v>800</v>
      </c>
      <c r="F914" s="10">
        <v>200</v>
      </c>
      <c r="G914" s="11">
        <f t="shared" si="112"/>
        <v>25</v>
      </c>
      <c r="H914" s="10">
        <v>1000</v>
      </c>
      <c r="I914" s="9">
        <v>15</v>
      </c>
      <c r="J914" s="8">
        <v>1</v>
      </c>
      <c r="K914" s="9">
        <v>0</v>
      </c>
      <c r="L914" s="9">
        <v>0</v>
      </c>
      <c r="M914" s="9">
        <f t="shared" si="113"/>
        <v>0</v>
      </c>
      <c r="N914" s="9">
        <f t="shared" si="114"/>
        <v>5.8633497536945809</v>
      </c>
      <c r="O914" s="9">
        <f t="shared" si="115"/>
        <v>7.2508917954815617</v>
      </c>
      <c r="P914" s="11">
        <f t="shared" si="116"/>
        <v>-100</v>
      </c>
      <c r="Q914" s="11">
        <f t="shared" si="117"/>
        <v>-100</v>
      </c>
      <c r="R914" s="8">
        <v>0</v>
      </c>
      <c r="S914" s="8">
        <v>0</v>
      </c>
      <c r="T914" s="8">
        <v>0</v>
      </c>
      <c r="U914" s="11">
        <f t="shared" si="118"/>
        <v>0</v>
      </c>
      <c r="V914" s="11">
        <f t="shared" si="119"/>
        <v>0</v>
      </c>
      <c r="W914" s="9">
        <v>7</v>
      </c>
      <c r="X914" s="9">
        <v>11</v>
      </c>
    </row>
    <row r="915" spans="1:24" x14ac:dyDescent="0.2">
      <c r="A915" s="7" t="s">
        <v>1384</v>
      </c>
      <c r="B915" s="7" t="s">
        <v>324</v>
      </c>
      <c r="C915" s="8">
        <v>1</v>
      </c>
      <c r="D915" s="9">
        <v>3.5</v>
      </c>
      <c r="E915" s="10">
        <v>1500</v>
      </c>
      <c r="F915" s="10">
        <v>700</v>
      </c>
      <c r="G915" s="11">
        <f t="shared" si="112"/>
        <v>46.666666666666664</v>
      </c>
      <c r="H915" s="10">
        <v>2200</v>
      </c>
      <c r="I915" s="9">
        <v>3.5</v>
      </c>
      <c r="J915" s="8">
        <v>1</v>
      </c>
      <c r="K915" s="9">
        <v>0</v>
      </c>
      <c r="L915" s="9">
        <v>0</v>
      </c>
      <c r="M915" s="9">
        <f t="shared" si="113"/>
        <v>0</v>
      </c>
      <c r="N915" s="9">
        <f t="shared" si="114"/>
        <v>5.8633497536945809</v>
      </c>
      <c r="O915" s="9">
        <f t="shared" si="115"/>
        <v>7.2508917954815617</v>
      </c>
      <c r="P915" s="11">
        <f t="shared" si="116"/>
        <v>-100</v>
      </c>
      <c r="Q915" s="11">
        <f t="shared" si="117"/>
        <v>-100</v>
      </c>
      <c r="R915" s="8">
        <v>0</v>
      </c>
      <c r="S915" s="8">
        <v>0</v>
      </c>
      <c r="T915" s="8">
        <v>0</v>
      </c>
      <c r="U915" s="11">
        <f t="shared" si="118"/>
        <v>0</v>
      </c>
      <c r="V915" s="11">
        <f t="shared" si="119"/>
        <v>0</v>
      </c>
      <c r="W915" s="9">
        <v>10</v>
      </c>
      <c r="X915" s="9">
        <v>11</v>
      </c>
    </row>
    <row r="916" spans="1:24" x14ac:dyDescent="0.2">
      <c r="A916" s="7" t="s">
        <v>1384</v>
      </c>
      <c r="B916" s="7" t="s">
        <v>348</v>
      </c>
      <c r="C916" s="8">
        <v>1</v>
      </c>
      <c r="D916" s="9">
        <v>3.5</v>
      </c>
      <c r="E916" s="10">
        <v>1500</v>
      </c>
      <c r="F916" s="10">
        <v>700</v>
      </c>
      <c r="G916" s="11">
        <f t="shared" si="112"/>
        <v>46.666666666666664</v>
      </c>
      <c r="H916" s="10">
        <v>2200</v>
      </c>
      <c r="I916" s="9">
        <v>3.5</v>
      </c>
      <c r="J916" s="8">
        <v>1</v>
      </c>
      <c r="K916" s="9">
        <v>0</v>
      </c>
      <c r="L916" s="9">
        <v>0</v>
      </c>
      <c r="M916" s="9">
        <f t="shared" si="113"/>
        <v>0</v>
      </c>
      <c r="N916" s="9">
        <f t="shared" si="114"/>
        <v>5.8633497536945809</v>
      </c>
      <c r="O916" s="9">
        <f t="shared" si="115"/>
        <v>7.2508917954815617</v>
      </c>
      <c r="P916" s="11">
        <f t="shared" si="116"/>
        <v>-100</v>
      </c>
      <c r="Q916" s="11">
        <f t="shared" si="117"/>
        <v>-100</v>
      </c>
      <c r="R916" s="8">
        <v>0</v>
      </c>
      <c r="S916" s="8">
        <v>0</v>
      </c>
      <c r="T916" s="8">
        <v>0</v>
      </c>
      <c r="U916" s="11">
        <f t="shared" si="118"/>
        <v>0</v>
      </c>
      <c r="V916" s="11">
        <f t="shared" si="119"/>
        <v>0</v>
      </c>
      <c r="W916" s="9">
        <v>10</v>
      </c>
      <c r="X916" s="9">
        <v>11</v>
      </c>
    </row>
    <row r="917" spans="1:24" x14ac:dyDescent="0.2">
      <c r="A917" s="7" t="s">
        <v>1384</v>
      </c>
      <c r="B917" s="7" t="s">
        <v>406</v>
      </c>
      <c r="C917" s="8">
        <v>1</v>
      </c>
      <c r="D917" s="9">
        <v>15</v>
      </c>
      <c r="E917" s="10">
        <v>800</v>
      </c>
      <c r="F917" s="10">
        <v>200</v>
      </c>
      <c r="G917" s="11">
        <f t="shared" si="112"/>
        <v>25</v>
      </c>
      <c r="H917" s="10">
        <v>1000</v>
      </c>
      <c r="I917" s="9">
        <v>15</v>
      </c>
      <c r="J917" s="8">
        <v>1</v>
      </c>
      <c r="K917" s="9">
        <v>0</v>
      </c>
      <c r="L917" s="9">
        <v>0</v>
      </c>
      <c r="M917" s="9">
        <f t="shared" si="113"/>
        <v>0</v>
      </c>
      <c r="N917" s="9">
        <f t="shared" si="114"/>
        <v>5.8633497536945809</v>
      </c>
      <c r="O917" s="9">
        <f t="shared" si="115"/>
        <v>7.2508917954815617</v>
      </c>
      <c r="P917" s="11">
        <f t="shared" si="116"/>
        <v>-100</v>
      </c>
      <c r="Q917" s="11">
        <f t="shared" si="117"/>
        <v>-100</v>
      </c>
      <c r="R917" s="8">
        <v>0</v>
      </c>
      <c r="S917" s="8">
        <v>0</v>
      </c>
      <c r="T917" s="8">
        <v>0</v>
      </c>
      <c r="U917" s="11">
        <f t="shared" si="118"/>
        <v>0</v>
      </c>
      <c r="V917" s="11">
        <f t="shared" si="119"/>
        <v>0</v>
      </c>
      <c r="W917" s="9">
        <v>5</v>
      </c>
      <c r="X917" s="9">
        <v>11</v>
      </c>
    </row>
    <row r="918" spans="1:24" x14ac:dyDescent="0.2">
      <c r="A918" s="7" t="s">
        <v>1384</v>
      </c>
      <c r="B918" s="7" t="s">
        <v>1061</v>
      </c>
      <c r="C918" s="8">
        <v>1</v>
      </c>
      <c r="D918" s="9">
        <v>10</v>
      </c>
      <c r="E918" s="10">
        <v>900</v>
      </c>
      <c r="F918" s="10">
        <v>400</v>
      </c>
      <c r="G918" s="11">
        <f t="shared" si="112"/>
        <v>44.444444444444443</v>
      </c>
      <c r="H918" s="10">
        <v>1300</v>
      </c>
      <c r="I918" s="9">
        <v>10</v>
      </c>
      <c r="J918" s="8">
        <v>1</v>
      </c>
      <c r="K918" s="9">
        <v>0</v>
      </c>
      <c r="L918" s="9">
        <v>0</v>
      </c>
      <c r="M918" s="9">
        <f t="shared" si="113"/>
        <v>0</v>
      </c>
      <c r="N918" s="9">
        <f t="shared" si="114"/>
        <v>5.8633497536945809</v>
      </c>
      <c r="O918" s="9">
        <f t="shared" si="115"/>
        <v>7.2508917954815617</v>
      </c>
      <c r="P918" s="11">
        <f t="shared" si="116"/>
        <v>-100</v>
      </c>
      <c r="Q918" s="11">
        <f t="shared" si="117"/>
        <v>-100</v>
      </c>
      <c r="R918" s="8">
        <v>0</v>
      </c>
      <c r="S918" s="8">
        <v>0</v>
      </c>
      <c r="T918" s="8">
        <v>0</v>
      </c>
      <c r="U918" s="11">
        <f t="shared" si="118"/>
        <v>0</v>
      </c>
      <c r="V918" s="11">
        <f t="shared" si="119"/>
        <v>0</v>
      </c>
      <c r="W918" s="9">
        <v>9</v>
      </c>
      <c r="X918" s="9">
        <v>11</v>
      </c>
    </row>
    <row r="919" spans="1:24" x14ac:dyDescent="0.2">
      <c r="A919" s="7" t="s">
        <v>1384</v>
      </c>
      <c r="B919" s="7" t="s">
        <v>458</v>
      </c>
      <c r="C919" s="8">
        <v>1</v>
      </c>
      <c r="D919" s="9">
        <v>10</v>
      </c>
      <c r="E919" s="10">
        <v>900</v>
      </c>
      <c r="F919" s="10">
        <v>400</v>
      </c>
      <c r="G919" s="11">
        <f t="shared" si="112"/>
        <v>44.444444444444443</v>
      </c>
      <c r="H919" s="10">
        <v>1300</v>
      </c>
      <c r="I919" s="9">
        <v>10</v>
      </c>
      <c r="J919" s="8">
        <v>1</v>
      </c>
      <c r="K919" s="9">
        <v>0</v>
      </c>
      <c r="L919" s="9">
        <v>0</v>
      </c>
      <c r="M919" s="9">
        <f t="shared" si="113"/>
        <v>0</v>
      </c>
      <c r="N919" s="9">
        <f t="shared" si="114"/>
        <v>5.8633497536945809</v>
      </c>
      <c r="O919" s="9">
        <f t="shared" si="115"/>
        <v>7.2508917954815617</v>
      </c>
      <c r="P919" s="11">
        <f t="shared" si="116"/>
        <v>-100</v>
      </c>
      <c r="Q919" s="11">
        <f t="shared" si="117"/>
        <v>-100</v>
      </c>
      <c r="R919" s="8">
        <v>0</v>
      </c>
      <c r="S919" s="8">
        <v>0</v>
      </c>
      <c r="T919" s="8">
        <v>0</v>
      </c>
      <c r="U919" s="11">
        <f t="shared" si="118"/>
        <v>0</v>
      </c>
      <c r="V919" s="11">
        <f t="shared" si="119"/>
        <v>0</v>
      </c>
      <c r="W919" s="9">
        <v>9</v>
      </c>
      <c r="X919" s="9">
        <v>11</v>
      </c>
    </row>
    <row r="920" spans="1:24" x14ac:dyDescent="0.2">
      <c r="A920" s="7" t="s">
        <v>1384</v>
      </c>
      <c r="B920" s="7" t="s">
        <v>668</v>
      </c>
      <c r="C920" s="8">
        <v>1</v>
      </c>
      <c r="D920" s="9">
        <v>20</v>
      </c>
      <c r="E920" s="10">
        <v>700</v>
      </c>
      <c r="F920" s="10">
        <v>0</v>
      </c>
      <c r="G920" s="11">
        <f t="shared" si="112"/>
        <v>0</v>
      </c>
      <c r="H920" s="10">
        <v>0</v>
      </c>
      <c r="I920" s="9">
        <v>20</v>
      </c>
      <c r="J920" s="8">
        <v>0</v>
      </c>
      <c r="K920" s="9">
        <v>0</v>
      </c>
      <c r="L920" s="9">
        <v>0</v>
      </c>
      <c r="M920" s="9">
        <f t="shared" si="113"/>
        <v>0</v>
      </c>
      <c r="N920" s="9">
        <f t="shared" si="114"/>
        <v>5.8633497536945809</v>
      </c>
      <c r="O920" s="9">
        <f t="shared" si="115"/>
        <v>7.2508917954815617</v>
      </c>
      <c r="P920" s="11">
        <f t="shared" si="116"/>
        <v>-100</v>
      </c>
      <c r="Q920" s="11">
        <f t="shared" si="117"/>
        <v>-100</v>
      </c>
      <c r="R920" s="8">
        <v>0</v>
      </c>
      <c r="S920" s="8">
        <v>0</v>
      </c>
      <c r="T920" s="8">
        <v>0</v>
      </c>
      <c r="U920" s="11">
        <f t="shared" si="118"/>
        <v>0</v>
      </c>
      <c r="V920" s="11">
        <f t="shared" si="119"/>
        <v>0</v>
      </c>
      <c r="W920" s="9">
        <v>0</v>
      </c>
      <c r="X920" s="9">
        <v>0</v>
      </c>
    </row>
    <row r="921" spans="1:24" x14ac:dyDescent="0.2">
      <c r="A921" s="7" t="s">
        <v>1384</v>
      </c>
      <c r="B921" s="7" t="s">
        <v>354</v>
      </c>
      <c r="C921" s="8">
        <v>1</v>
      </c>
      <c r="D921" s="9">
        <v>12</v>
      </c>
      <c r="E921" s="10">
        <v>800</v>
      </c>
      <c r="F921" s="10">
        <v>400</v>
      </c>
      <c r="G921" s="11">
        <f t="shared" si="112"/>
        <v>50</v>
      </c>
      <c r="H921" s="10">
        <v>1200</v>
      </c>
      <c r="I921" s="9">
        <v>12</v>
      </c>
      <c r="J921" s="8">
        <v>1</v>
      </c>
      <c r="K921" s="9">
        <v>25.6</v>
      </c>
      <c r="L921" s="9">
        <v>25.6</v>
      </c>
      <c r="M921" s="9">
        <f t="shared" si="113"/>
        <v>21.333333333333336</v>
      </c>
      <c r="N921" s="9">
        <f t="shared" si="114"/>
        <v>5.8633497536945809</v>
      </c>
      <c r="O921" s="9">
        <f t="shared" si="115"/>
        <v>7.2508917954815617</v>
      </c>
      <c r="P921" s="11">
        <f t="shared" si="116"/>
        <v>263.84207372058773</v>
      </c>
      <c r="Q921" s="11">
        <f t="shared" si="117"/>
        <v>194.21668306548631</v>
      </c>
      <c r="R921" s="8">
        <v>0</v>
      </c>
      <c r="S921" s="8">
        <v>1</v>
      </c>
      <c r="T921" s="8">
        <v>1</v>
      </c>
      <c r="U921" s="11">
        <f t="shared" si="118"/>
        <v>0</v>
      </c>
      <c r="V921" s="11">
        <f t="shared" si="119"/>
        <v>200</v>
      </c>
      <c r="W921" s="9">
        <v>2</v>
      </c>
      <c r="X921" s="9">
        <v>11</v>
      </c>
    </row>
    <row r="922" spans="1:24" x14ac:dyDescent="0.2">
      <c r="A922" s="7" t="s">
        <v>1384</v>
      </c>
      <c r="B922" s="7" t="s">
        <v>211</v>
      </c>
      <c r="C922" s="8">
        <v>1</v>
      </c>
      <c r="D922" s="9">
        <v>5</v>
      </c>
      <c r="E922" s="10">
        <v>1300</v>
      </c>
      <c r="F922" s="10">
        <v>600</v>
      </c>
      <c r="G922" s="11">
        <f t="shared" si="112"/>
        <v>46.153846153846153</v>
      </c>
      <c r="H922" s="10">
        <v>1900</v>
      </c>
      <c r="I922" s="9">
        <v>5</v>
      </c>
      <c r="J922" s="8">
        <v>1</v>
      </c>
      <c r="K922" s="9">
        <v>0</v>
      </c>
      <c r="L922" s="9">
        <v>0</v>
      </c>
      <c r="M922" s="9">
        <f t="shared" si="113"/>
        <v>0</v>
      </c>
      <c r="N922" s="9">
        <f t="shared" si="114"/>
        <v>5.8633497536945809</v>
      </c>
      <c r="O922" s="9">
        <f t="shared" si="115"/>
        <v>7.2508917954815617</v>
      </c>
      <c r="P922" s="11">
        <f t="shared" si="116"/>
        <v>-100</v>
      </c>
      <c r="Q922" s="11">
        <f t="shared" si="117"/>
        <v>-100</v>
      </c>
      <c r="R922" s="8">
        <v>0</v>
      </c>
      <c r="S922" s="8">
        <v>0</v>
      </c>
      <c r="T922" s="8">
        <v>0</v>
      </c>
      <c r="U922" s="11">
        <f t="shared" si="118"/>
        <v>0</v>
      </c>
      <c r="V922" s="11">
        <f t="shared" si="119"/>
        <v>0</v>
      </c>
      <c r="W922" s="9">
        <v>6</v>
      </c>
      <c r="X922" s="9">
        <v>11</v>
      </c>
    </row>
    <row r="923" spans="1:24" x14ac:dyDescent="0.2">
      <c r="A923" s="7" t="s">
        <v>1384</v>
      </c>
      <c r="B923" s="7" t="s">
        <v>212</v>
      </c>
      <c r="C923" s="8">
        <v>1</v>
      </c>
      <c r="D923" s="9">
        <v>5</v>
      </c>
      <c r="E923" s="10">
        <v>1300</v>
      </c>
      <c r="F923" s="10">
        <v>600</v>
      </c>
      <c r="G923" s="11">
        <f t="shared" si="112"/>
        <v>46.153846153846153</v>
      </c>
      <c r="H923" s="10">
        <v>1900</v>
      </c>
      <c r="I923" s="9">
        <v>5</v>
      </c>
      <c r="J923" s="8">
        <v>1</v>
      </c>
      <c r="K923" s="9">
        <v>0</v>
      </c>
      <c r="L923" s="9">
        <v>0</v>
      </c>
      <c r="M923" s="9">
        <f t="shared" si="113"/>
        <v>0</v>
      </c>
      <c r="N923" s="9">
        <f t="shared" si="114"/>
        <v>5.8633497536945809</v>
      </c>
      <c r="O923" s="9">
        <f t="shared" si="115"/>
        <v>7.2508917954815617</v>
      </c>
      <c r="P923" s="11">
        <f t="shared" si="116"/>
        <v>-100</v>
      </c>
      <c r="Q923" s="11">
        <f t="shared" si="117"/>
        <v>-100</v>
      </c>
      <c r="R923" s="8">
        <v>0</v>
      </c>
      <c r="S923" s="8">
        <v>0</v>
      </c>
      <c r="T923" s="8">
        <v>0</v>
      </c>
      <c r="U923" s="11">
        <f t="shared" si="118"/>
        <v>0</v>
      </c>
      <c r="V923" s="11">
        <f t="shared" si="119"/>
        <v>0</v>
      </c>
      <c r="W923" s="9">
        <v>6</v>
      </c>
      <c r="X923" s="9">
        <v>11</v>
      </c>
    </row>
    <row r="924" spans="1:24" x14ac:dyDescent="0.2">
      <c r="A924" s="7" t="s">
        <v>1384</v>
      </c>
      <c r="B924" s="7" t="s">
        <v>170</v>
      </c>
      <c r="C924" s="8">
        <v>1</v>
      </c>
      <c r="D924" s="9">
        <v>6</v>
      </c>
      <c r="E924" s="10">
        <v>1200</v>
      </c>
      <c r="F924" s="10">
        <v>0</v>
      </c>
      <c r="G924" s="11">
        <f t="shared" si="112"/>
        <v>0</v>
      </c>
      <c r="H924" s="10">
        <v>0</v>
      </c>
      <c r="I924" s="9">
        <v>6</v>
      </c>
      <c r="J924" s="8">
        <v>0</v>
      </c>
      <c r="K924" s="9">
        <v>0</v>
      </c>
      <c r="L924" s="9">
        <v>0</v>
      </c>
      <c r="M924" s="9">
        <f t="shared" si="113"/>
        <v>0</v>
      </c>
      <c r="N924" s="9">
        <f t="shared" si="114"/>
        <v>5.8633497536945809</v>
      </c>
      <c r="O924" s="9">
        <f t="shared" si="115"/>
        <v>7.2508917954815617</v>
      </c>
      <c r="P924" s="11">
        <f t="shared" si="116"/>
        <v>-100</v>
      </c>
      <c r="Q924" s="11">
        <f t="shared" si="117"/>
        <v>-100</v>
      </c>
      <c r="R924" s="8">
        <v>0</v>
      </c>
      <c r="S924" s="8">
        <v>0</v>
      </c>
      <c r="T924" s="8">
        <v>0</v>
      </c>
      <c r="U924" s="11">
        <f t="shared" si="118"/>
        <v>0</v>
      </c>
      <c r="V924" s="11">
        <f t="shared" si="119"/>
        <v>0</v>
      </c>
      <c r="W924" s="9">
        <v>0</v>
      </c>
      <c r="X924" s="9">
        <v>0</v>
      </c>
    </row>
    <row r="925" spans="1:24" x14ac:dyDescent="0.2">
      <c r="A925" s="7" t="s">
        <v>1384</v>
      </c>
      <c r="B925" s="7" t="s">
        <v>744</v>
      </c>
      <c r="C925" s="8">
        <v>1</v>
      </c>
      <c r="D925" s="9">
        <v>6</v>
      </c>
      <c r="E925" s="10">
        <v>1200</v>
      </c>
      <c r="F925" s="10">
        <v>0</v>
      </c>
      <c r="G925" s="11">
        <f t="shared" si="112"/>
        <v>0</v>
      </c>
      <c r="H925" s="10">
        <v>0</v>
      </c>
      <c r="I925" s="9">
        <v>6</v>
      </c>
      <c r="J925" s="8">
        <v>0</v>
      </c>
      <c r="K925" s="9">
        <v>0</v>
      </c>
      <c r="L925" s="9">
        <v>0</v>
      </c>
      <c r="M925" s="9">
        <f t="shared" si="113"/>
        <v>0</v>
      </c>
      <c r="N925" s="9">
        <f t="shared" si="114"/>
        <v>5.8633497536945809</v>
      </c>
      <c r="O925" s="9">
        <f t="shared" si="115"/>
        <v>7.2508917954815617</v>
      </c>
      <c r="P925" s="11">
        <f t="shared" si="116"/>
        <v>-100</v>
      </c>
      <c r="Q925" s="11">
        <f t="shared" si="117"/>
        <v>-100</v>
      </c>
      <c r="R925" s="8">
        <v>0</v>
      </c>
      <c r="S925" s="8">
        <v>0</v>
      </c>
      <c r="T925" s="8">
        <v>0</v>
      </c>
      <c r="U925" s="11">
        <f t="shared" si="118"/>
        <v>0</v>
      </c>
      <c r="V925" s="11">
        <f t="shared" si="119"/>
        <v>0</v>
      </c>
      <c r="W925" s="9">
        <v>0</v>
      </c>
      <c r="X925" s="9">
        <v>0</v>
      </c>
    </row>
    <row r="926" spans="1:24" x14ac:dyDescent="0.2">
      <c r="A926" s="7" t="s">
        <v>1384</v>
      </c>
      <c r="B926" s="7" t="s">
        <v>787</v>
      </c>
      <c r="C926" s="8">
        <v>1</v>
      </c>
      <c r="D926" s="9">
        <v>10</v>
      </c>
      <c r="E926" s="10">
        <v>900</v>
      </c>
      <c r="F926" s="10">
        <v>400</v>
      </c>
      <c r="G926" s="11">
        <f t="shared" si="112"/>
        <v>44.444444444444443</v>
      </c>
      <c r="H926" s="10">
        <v>1300</v>
      </c>
      <c r="I926" s="9">
        <v>10</v>
      </c>
      <c r="J926" s="8">
        <v>1</v>
      </c>
      <c r="K926" s="9">
        <v>41.64</v>
      </c>
      <c r="L926" s="9">
        <v>41.64</v>
      </c>
      <c r="M926" s="9">
        <f t="shared" si="113"/>
        <v>32.030769230769231</v>
      </c>
      <c r="N926" s="9">
        <f t="shared" si="114"/>
        <v>5.8633497536945809</v>
      </c>
      <c r="O926" s="9">
        <f t="shared" si="115"/>
        <v>7.2508917954815617</v>
      </c>
      <c r="P926" s="11">
        <f t="shared" si="116"/>
        <v>446.28788280259391</v>
      </c>
      <c r="Q926" s="11">
        <f t="shared" si="117"/>
        <v>341.74937558341998</v>
      </c>
      <c r="R926" s="8">
        <v>1</v>
      </c>
      <c r="S926" s="8">
        <v>1</v>
      </c>
      <c r="T926" s="8">
        <v>1</v>
      </c>
      <c r="U926" s="11">
        <f t="shared" si="118"/>
        <v>100</v>
      </c>
      <c r="V926" s="11">
        <f t="shared" si="119"/>
        <v>300</v>
      </c>
      <c r="W926" s="9">
        <v>1</v>
      </c>
      <c r="X926" s="9">
        <v>11</v>
      </c>
    </row>
    <row r="927" spans="1:24" x14ac:dyDescent="0.2">
      <c r="A927" s="7" t="s">
        <v>1384</v>
      </c>
      <c r="B927" s="7" t="s">
        <v>1065</v>
      </c>
      <c r="C927" s="8">
        <v>1</v>
      </c>
      <c r="D927" s="9">
        <v>6</v>
      </c>
      <c r="E927" s="10">
        <v>1200</v>
      </c>
      <c r="F927" s="10">
        <v>400</v>
      </c>
      <c r="G927" s="11">
        <f t="shared" si="112"/>
        <v>33.333333333333329</v>
      </c>
      <c r="H927" s="10">
        <v>1600</v>
      </c>
      <c r="I927" s="9">
        <v>6</v>
      </c>
      <c r="J927" s="8">
        <v>1</v>
      </c>
      <c r="K927" s="9">
        <v>7.1</v>
      </c>
      <c r="L927" s="9">
        <v>7.1</v>
      </c>
      <c r="M927" s="9">
        <f t="shared" si="113"/>
        <v>4.4375</v>
      </c>
      <c r="N927" s="9">
        <f t="shared" si="114"/>
        <v>5.8633497536945809</v>
      </c>
      <c r="O927" s="9">
        <f t="shared" si="115"/>
        <v>7.2508917954815617</v>
      </c>
      <c r="P927" s="11">
        <f t="shared" si="116"/>
        <v>-24.318006149916823</v>
      </c>
      <c r="Q927" s="11">
        <f t="shared" si="117"/>
        <v>-38.800631354542411</v>
      </c>
      <c r="R927" s="8">
        <v>0</v>
      </c>
      <c r="S927" s="8">
        <v>0</v>
      </c>
      <c r="T927" s="8">
        <v>1</v>
      </c>
      <c r="U927" s="11">
        <f t="shared" si="118"/>
        <v>0</v>
      </c>
      <c r="V927" s="11">
        <f t="shared" si="119"/>
        <v>100</v>
      </c>
      <c r="W927" s="9">
        <v>3</v>
      </c>
      <c r="X927" s="9">
        <v>11</v>
      </c>
    </row>
    <row r="928" spans="1:24" x14ac:dyDescent="0.2">
      <c r="A928" s="7" t="s">
        <v>1384</v>
      </c>
      <c r="B928" s="7" t="s">
        <v>1587</v>
      </c>
      <c r="C928" s="8">
        <v>1</v>
      </c>
      <c r="D928" s="9">
        <v>15</v>
      </c>
      <c r="E928" s="10">
        <v>800</v>
      </c>
      <c r="F928" s="10">
        <v>200</v>
      </c>
      <c r="G928" s="11">
        <f t="shared" si="112"/>
        <v>25</v>
      </c>
      <c r="H928" s="10">
        <v>1000</v>
      </c>
      <c r="I928" s="9">
        <v>15</v>
      </c>
      <c r="J928" s="8">
        <v>1</v>
      </c>
      <c r="K928" s="9">
        <v>0</v>
      </c>
      <c r="L928" s="9">
        <v>0</v>
      </c>
      <c r="M928" s="9">
        <f t="shared" si="113"/>
        <v>0</v>
      </c>
      <c r="N928" s="9">
        <f t="shared" si="114"/>
        <v>5.8633497536945809</v>
      </c>
      <c r="O928" s="9">
        <f t="shared" si="115"/>
        <v>7.2508917954815617</v>
      </c>
      <c r="P928" s="11">
        <f t="shared" si="116"/>
        <v>-100</v>
      </c>
      <c r="Q928" s="11">
        <f t="shared" si="117"/>
        <v>-100</v>
      </c>
      <c r="R928" s="8">
        <v>0</v>
      </c>
      <c r="S928" s="8">
        <v>0</v>
      </c>
      <c r="T928" s="8">
        <v>0</v>
      </c>
      <c r="U928" s="11">
        <f t="shared" si="118"/>
        <v>0</v>
      </c>
      <c r="V928" s="11">
        <f t="shared" si="119"/>
        <v>0</v>
      </c>
      <c r="W928" s="9">
        <v>11</v>
      </c>
      <c r="X928" s="9">
        <v>11</v>
      </c>
    </row>
    <row r="929" spans="1:24" x14ac:dyDescent="0.2">
      <c r="A929" s="7" t="s">
        <v>1384</v>
      </c>
      <c r="B929" s="7" t="s">
        <v>275</v>
      </c>
      <c r="C929" s="8">
        <v>1</v>
      </c>
      <c r="D929" s="9">
        <v>15</v>
      </c>
      <c r="E929" s="10">
        <v>800</v>
      </c>
      <c r="F929" s="10">
        <v>200</v>
      </c>
      <c r="G929" s="11">
        <f t="shared" si="112"/>
        <v>25</v>
      </c>
      <c r="H929" s="10">
        <v>1000</v>
      </c>
      <c r="I929" s="9">
        <v>15</v>
      </c>
      <c r="J929" s="8">
        <v>1</v>
      </c>
      <c r="K929" s="9">
        <v>0</v>
      </c>
      <c r="L929" s="9">
        <v>0</v>
      </c>
      <c r="M929" s="9">
        <f t="shared" si="113"/>
        <v>0</v>
      </c>
      <c r="N929" s="9">
        <f t="shared" si="114"/>
        <v>5.8633497536945809</v>
      </c>
      <c r="O929" s="9">
        <f t="shared" si="115"/>
        <v>7.2508917954815617</v>
      </c>
      <c r="P929" s="11">
        <f t="shared" si="116"/>
        <v>-100</v>
      </c>
      <c r="Q929" s="11">
        <f t="shared" si="117"/>
        <v>-100</v>
      </c>
      <c r="R929" s="8">
        <v>0</v>
      </c>
      <c r="S929" s="8">
        <v>0</v>
      </c>
      <c r="T929" s="8">
        <v>0</v>
      </c>
      <c r="U929" s="11">
        <f t="shared" si="118"/>
        <v>0</v>
      </c>
      <c r="V929" s="11">
        <f t="shared" si="119"/>
        <v>0</v>
      </c>
      <c r="W929" s="9">
        <v>11</v>
      </c>
      <c r="X929" s="9">
        <v>11</v>
      </c>
    </row>
    <row r="930" spans="1:24" x14ac:dyDescent="0.2">
      <c r="A930" s="7" t="s">
        <v>1384</v>
      </c>
      <c r="B930" s="7" t="s">
        <v>735</v>
      </c>
      <c r="C930" s="8">
        <v>1</v>
      </c>
      <c r="D930" s="9">
        <v>8</v>
      </c>
      <c r="E930" s="10">
        <v>1000</v>
      </c>
      <c r="F930" s="10">
        <v>400</v>
      </c>
      <c r="G930" s="11">
        <f t="shared" si="112"/>
        <v>40</v>
      </c>
      <c r="H930" s="10">
        <v>1400</v>
      </c>
      <c r="I930" s="9">
        <v>8</v>
      </c>
      <c r="J930" s="8">
        <v>1</v>
      </c>
      <c r="K930" s="9">
        <v>0</v>
      </c>
      <c r="L930" s="9">
        <v>0</v>
      </c>
      <c r="M930" s="9">
        <f t="shared" si="113"/>
        <v>0</v>
      </c>
      <c r="N930" s="9">
        <f t="shared" si="114"/>
        <v>5.8633497536945809</v>
      </c>
      <c r="O930" s="9">
        <f t="shared" si="115"/>
        <v>7.2508917954815617</v>
      </c>
      <c r="P930" s="11">
        <f t="shared" si="116"/>
        <v>-100</v>
      </c>
      <c r="Q930" s="11">
        <f t="shared" si="117"/>
        <v>-100</v>
      </c>
      <c r="R930" s="8">
        <v>0</v>
      </c>
      <c r="S930" s="8">
        <v>0</v>
      </c>
      <c r="T930" s="8">
        <v>0</v>
      </c>
      <c r="U930" s="11">
        <f t="shared" si="118"/>
        <v>0</v>
      </c>
      <c r="V930" s="11">
        <f t="shared" si="119"/>
        <v>0</v>
      </c>
      <c r="W930" s="9">
        <v>4</v>
      </c>
      <c r="X930" s="9">
        <v>11</v>
      </c>
    </row>
    <row r="931" spans="1:24" x14ac:dyDescent="0.2">
      <c r="A931" s="7" t="s">
        <v>1384</v>
      </c>
      <c r="B931" s="7" t="s">
        <v>59</v>
      </c>
      <c r="C931" s="8">
        <v>1</v>
      </c>
      <c r="D931" s="9">
        <v>2.5</v>
      </c>
      <c r="E931" s="10">
        <v>1700</v>
      </c>
      <c r="F931" s="10">
        <v>0</v>
      </c>
      <c r="G931" s="11">
        <f t="shared" si="112"/>
        <v>0</v>
      </c>
      <c r="H931" s="10">
        <v>0</v>
      </c>
      <c r="I931" s="9">
        <v>2.5</v>
      </c>
      <c r="J931" s="8">
        <v>0</v>
      </c>
      <c r="K931" s="9">
        <v>0</v>
      </c>
      <c r="L931" s="9">
        <v>0</v>
      </c>
      <c r="M931" s="9">
        <f t="shared" si="113"/>
        <v>0</v>
      </c>
      <c r="N931" s="9">
        <f t="shared" si="114"/>
        <v>5.8633497536945809</v>
      </c>
      <c r="O931" s="9">
        <f t="shared" si="115"/>
        <v>7.2508917954815617</v>
      </c>
      <c r="P931" s="11">
        <f t="shared" si="116"/>
        <v>-100</v>
      </c>
      <c r="Q931" s="11">
        <f t="shared" si="117"/>
        <v>-100</v>
      </c>
      <c r="R931" s="8">
        <v>0</v>
      </c>
      <c r="S931" s="8">
        <v>0</v>
      </c>
      <c r="T931" s="8">
        <v>0</v>
      </c>
      <c r="U931" s="11">
        <f t="shared" si="118"/>
        <v>0</v>
      </c>
      <c r="V931" s="11">
        <f t="shared" si="119"/>
        <v>0</v>
      </c>
      <c r="W931" s="9">
        <v>0</v>
      </c>
      <c r="X931" s="9">
        <v>0</v>
      </c>
    </row>
    <row r="932" spans="1:24" x14ac:dyDescent="0.2">
      <c r="A932" s="7" t="s">
        <v>1384</v>
      </c>
      <c r="B932" s="7" t="s">
        <v>105</v>
      </c>
      <c r="C932" s="8">
        <v>2</v>
      </c>
      <c r="D932" s="9">
        <v>4</v>
      </c>
      <c r="E932" s="10">
        <v>2900</v>
      </c>
      <c r="F932" s="10">
        <v>0</v>
      </c>
      <c r="G932" s="11">
        <f t="shared" si="112"/>
        <v>0</v>
      </c>
      <c r="H932" s="10">
        <v>0</v>
      </c>
      <c r="I932" s="9">
        <v>4</v>
      </c>
      <c r="J932" s="8">
        <v>0</v>
      </c>
      <c r="K932" s="9">
        <v>0</v>
      </c>
      <c r="L932" s="9">
        <v>0</v>
      </c>
      <c r="M932" s="9">
        <f t="shared" si="113"/>
        <v>0</v>
      </c>
      <c r="N932" s="9">
        <f t="shared" si="114"/>
        <v>5.8633497536945809</v>
      </c>
      <c r="O932" s="9">
        <f t="shared" si="115"/>
        <v>7.2508917954815617</v>
      </c>
      <c r="P932" s="11">
        <f t="shared" si="116"/>
        <v>-100</v>
      </c>
      <c r="Q932" s="11">
        <f t="shared" si="117"/>
        <v>-100</v>
      </c>
      <c r="R932" s="8">
        <v>0</v>
      </c>
      <c r="S932" s="8">
        <v>0</v>
      </c>
      <c r="T932" s="8">
        <v>0</v>
      </c>
      <c r="U932" s="11">
        <f t="shared" si="118"/>
        <v>0</v>
      </c>
      <c r="V932" s="11">
        <f t="shared" si="119"/>
        <v>0</v>
      </c>
      <c r="W932" s="9">
        <v>0</v>
      </c>
      <c r="X932" s="9">
        <v>0</v>
      </c>
    </row>
    <row r="933" spans="1:24" x14ac:dyDescent="0.2">
      <c r="A933" s="7" t="s">
        <v>1384</v>
      </c>
      <c r="B933" s="7" t="s">
        <v>875</v>
      </c>
      <c r="C933" s="8">
        <v>1</v>
      </c>
      <c r="D933" s="9">
        <v>5</v>
      </c>
      <c r="E933" s="10">
        <v>1300</v>
      </c>
      <c r="F933" s="10">
        <v>0</v>
      </c>
      <c r="G933" s="11">
        <f t="shared" si="112"/>
        <v>0</v>
      </c>
      <c r="H933" s="10">
        <v>0</v>
      </c>
      <c r="I933" s="9">
        <v>5</v>
      </c>
      <c r="J933" s="8">
        <v>0</v>
      </c>
      <c r="K933" s="9">
        <v>0</v>
      </c>
      <c r="L933" s="9">
        <v>0</v>
      </c>
      <c r="M933" s="9">
        <f t="shared" si="113"/>
        <v>0</v>
      </c>
      <c r="N933" s="9">
        <f t="shared" si="114"/>
        <v>5.8633497536945809</v>
      </c>
      <c r="O933" s="9">
        <f t="shared" si="115"/>
        <v>7.2508917954815617</v>
      </c>
      <c r="P933" s="11">
        <f t="shared" si="116"/>
        <v>-100</v>
      </c>
      <c r="Q933" s="11">
        <f t="shared" si="117"/>
        <v>-100</v>
      </c>
      <c r="R933" s="8">
        <v>0</v>
      </c>
      <c r="S933" s="8">
        <v>0</v>
      </c>
      <c r="T933" s="8">
        <v>0</v>
      </c>
      <c r="U933" s="11">
        <f t="shared" si="118"/>
        <v>0</v>
      </c>
      <c r="V933" s="11">
        <f t="shared" si="119"/>
        <v>0</v>
      </c>
      <c r="W933" s="9">
        <v>0</v>
      </c>
      <c r="X933" s="9">
        <v>0</v>
      </c>
    </row>
    <row r="934" spans="1:24" x14ac:dyDescent="0.2">
      <c r="A934" s="7" t="s">
        <v>1384</v>
      </c>
      <c r="B934" s="7" t="s">
        <v>905</v>
      </c>
      <c r="C934" s="8">
        <v>1</v>
      </c>
      <c r="D934" s="9">
        <v>6</v>
      </c>
      <c r="E934" s="10">
        <v>1200</v>
      </c>
      <c r="F934" s="10">
        <v>400</v>
      </c>
      <c r="G934" s="11">
        <f t="shared" si="112"/>
        <v>33.333333333333329</v>
      </c>
      <c r="H934" s="10">
        <v>1600</v>
      </c>
      <c r="I934" s="9">
        <v>6</v>
      </c>
      <c r="J934" s="8">
        <v>1</v>
      </c>
      <c r="K934" s="9">
        <v>18.329999999999998</v>
      </c>
      <c r="L934" s="9">
        <v>18.329999999999998</v>
      </c>
      <c r="M934" s="9">
        <f t="shared" si="113"/>
        <v>11.456249999999999</v>
      </c>
      <c r="N934" s="9">
        <f t="shared" si="114"/>
        <v>5.8633497536945809</v>
      </c>
      <c r="O934" s="9">
        <f t="shared" si="115"/>
        <v>7.2508917954815617</v>
      </c>
      <c r="P934" s="11">
        <f t="shared" si="116"/>
        <v>95.387457362256981</v>
      </c>
      <c r="Q934" s="11">
        <f t="shared" si="117"/>
        <v>57.997806657920783</v>
      </c>
      <c r="R934" s="8">
        <v>0</v>
      </c>
      <c r="S934" s="8">
        <v>1</v>
      </c>
      <c r="T934" s="8">
        <v>1</v>
      </c>
      <c r="U934" s="11">
        <f t="shared" si="118"/>
        <v>0</v>
      </c>
      <c r="V934" s="11">
        <f t="shared" si="119"/>
        <v>200</v>
      </c>
      <c r="W934" s="9">
        <v>2</v>
      </c>
      <c r="X934" s="9">
        <v>10</v>
      </c>
    </row>
    <row r="935" spans="1:24" x14ac:dyDescent="0.2">
      <c r="A935" s="7" t="s">
        <v>1384</v>
      </c>
      <c r="B935" s="7" t="s">
        <v>310</v>
      </c>
      <c r="C935" s="8">
        <v>1</v>
      </c>
      <c r="D935" s="9">
        <v>6</v>
      </c>
      <c r="E935" s="10">
        <v>1200</v>
      </c>
      <c r="F935" s="10">
        <v>400</v>
      </c>
      <c r="G935" s="11">
        <f t="shared" si="112"/>
        <v>33.333333333333329</v>
      </c>
      <c r="H935" s="10">
        <v>1600</v>
      </c>
      <c r="I935" s="9">
        <v>6</v>
      </c>
      <c r="J935" s="8">
        <v>1</v>
      </c>
      <c r="K935" s="9">
        <v>18.329999999999998</v>
      </c>
      <c r="L935" s="9">
        <v>18.329999999999998</v>
      </c>
      <c r="M935" s="9">
        <f t="shared" si="113"/>
        <v>11.456249999999999</v>
      </c>
      <c r="N935" s="9">
        <f t="shared" si="114"/>
        <v>5.8633497536945809</v>
      </c>
      <c r="O935" s="9">
        <f t="shared" si="115"/>
        <v>7.2508917954815617</v>
      </c>
      <c r="P935" s="11">
        <f t="shared" si="116"/>
        <v>95.387457362256981</v>
      </c>
      <c r="Q935" s="11">
        <f t="shared" si="117"/>
        <v>57.997806657920783</v>
      </c>
      <c r="R935" s="8">
        <v>0</v>
      </c>
      <c r="S935" s="8">
        <v>1</v>
      </c>
      <c r="T935" s="8">
        <v>1</v>
      </c>
      <c r="U935" s="11">
        <f t="shared" si="118"/>
        <v>0</v>
      </c>
      <c r="V935" s="11">
        <f t="shared" si="119"/>
        <v>200</v>
      </c>
      <c r="W935" s="9">
        <v>2</v>
      </c>
      <c r="X935" s="9">
        <v>10</v>
      </c>
    </row>
    <row r="936" spans="1:24" x14ac:dyDescent="0.2">
      <c r="A936" s="7" t="s">
        <v>1384</v>
      </c>
      <c r="B936" s="7" t="s">
        <v>684</v>
      </c>
      <c r="C936" s="8">
        <v>1</v>
      </c>
      <c r="D936" s="9">
        <v>12</v>
      </c>
      <c r="E936" s="10">
        <v>800</v>
      </c>
      <c r="F936" s="10">
        <v>400</v>
      </c>
      <c r="G936" s="11">
        <f t="shared" si="112"/>
        <v>50</v>
      </c>
      <c r="H936" s="10">
        <v>1200</v>
      </c>
      <c r="I936" s="9">
        <v>12</v>
      </c>
      <c r="J936" s="8">
        <v>1</v>
      </c>
      <c r="K936" s="9">
        <v>0</v>
      </c>
      <c r="L936" s="9">
        <v>0</v>
      </c>
      <c r="M936" s="9">
        <f t="shared" si="113"/>
        <v>0</v>
      </c>
      <c r="N936" s="9">
        <f t="shared" si="114"/>
        <v>5.8633497536945809</v>
      </c>
      <c r="O936" s="9">
        <f t="shared" si="115"/>
        <v>7.2508917954815617</v>
      </c>
      <c r="P936" s="11">
        <f t="shared" si="116"/>
        <v>-100</v>
      </c>
      <c r="Q936" s="11">
        <f t="shared" si="117"/>
        <v>-100</v>
      </c>
      <c r="R936" s="8">
        <v>0</v>
      </c>
      <c r="S936" s="8">
        <v>0</v>
      </c>
      <c r="T936" s="8">
        <v>0</v>
      </c>
      <c r="U936" s="11">
        <f t="shared" si="118"/>
        <v>0</v>
      </c>
      <c r="V936" s="11">
        <f t="shared" si="119"/>
        <v>0</v>
      </c>
      <c r="W936" s="9">
        <v>9</v>
      </c>
      <c r="X936" s="9">
        <v>10</v>
      </c>
    </row>
    <row r="937" spans="1:24" x14ac:dyDescent="0.2">
      <c r="A937" s="7" t="s">
        <v>1384</v>
      </c>
      <c r="B937" s="7" t="s">
        <v>691</v>
      </c>
      <c r="C937" s="8">
        <v>2</v>
      </c>
      <c r="D937" s="9">
        <v>6</v>
      </c>
      <c r="E937" s="10">
        <v>2800</v>
      </c>
      <c r="F937" s="10">
        <v>400</v>
      </c>
      <c r="G937" s="11">
        <f t="shared" si="112"/>
        <v>14.285714285714285</v>
      </c>
      <c r="H937" s="10">
        <v>1300</v>
      </c>
      <c r="I937" s="9">
        <v>6</v>
      </c>
      <c r="J937" s="8">
        <v>1</v>
      </c>
      <c r="K937" s="9">
        <v>31.21</v>
      </c>
      <c r="L937" s="9">
        <v>31.21</v>
      </c>
      <c r="M937" s="9">
        <f t="shared" si="113"/>
        <v>24.007692307692309</v>
      </c>
      <c r="N937" s="9">
        <f t="shared" si="114"/>
        <v>5.8633497536945809</v>
      </c>
      <c r="O937" s="9">
        <f t="shared" si="115"/>
        <v>7.2508917954815617</v>
      </c>
      <c r="P937" s="11">
        <f t="shared" si="116"/>
        <v>309.45352599108924</v>
      </c>
      <c r="Q937" s="11">
        <f t="shared" si="117"/>
        <v>231.09985619496976</v>
      </c>
      <c r="R937" s="8">
        <v>1</v>
      </c>
      <c r="S937" s="8">
        <v>1</v>
      </c>
      <c r="T937" s="8">
        <v>1</v>
      </c>
      <c r="U937" s="11">
        <f t="shared" si="118"/>
        <v>100</v>
      </c>
      <c r="V937" s="11">
        <f t="shared" si="119"/>
        <v>300</v>
      </c>
      <c r="W937" s="9">
        <v>1</v>
      </c>
      <c r="X937" s="9">
        <v>10</v>
      </c>
    </row>
    <row r="938" spans="1:24" x14ac:dyDescent="0.2">
      <c r="A938" s="7" t="s">
        <v>1384</v>
      </c>
      <c r="B938" s="7" t="s">
        <v>1603</v>
      </c>
      <c r="C938" s="8">
        <v>1</v>
      </c>
      <c r="D938" s="9">
        <v>10</v>
      </c>
      <c r="E938" s="10">
        <v>900</v>
      </c>
      <c r="F938" s="10">
        <v>400</v>
      </c>
      <c r="G938" s="11">
        <f t="shared" si="112"/>
        <v>44.444444444444443</v>
      </c>
      <c r="H938" s="10">
        <v>1300</v>
      </c>
      <c r="I938" s="9">
        <v>10</v>
      </c>
      <c r="J938" s="8">
        <v>1</v>
      </c>
      <c r="K938" s="9">
        <v>31.21</v>
      </c>
      <c r="L938" s="9">
        <v>31.21</v>
      </c>
      <c r="M938" s="9">
        <f t="shared" si="113"/>
        <v>24.007692307692309</v>
      </c>
      <c r="N938" s="9">
        <f t="shared" si="114"/>
        <v>5.8633497536945809</v>
      </c>
      <c r="O938" s="9">
        <f t="shared" si="115"/>
        <v>7.2508917954815617</v>
      </c>
      <c r="P938" s="11">
        <f t="shared" si="116"/>
        <v>309.45352599108924</v>
      </c>
      <c r="Q938" s="11">
        <f t="shared" si="117"/>
        <v>231.09985619496976</v>
      </c>
      <c r="R938" s="8">
        <v>1</v>
      </c>
      <c r="S938" s="8">
        <v>1</v>
      </c>
      <c r="T938" s="8">
        <v>1</v>
      </c>
      <c r="U938" s="11">
        <f t="shared" si="118"/>
        <v>100</v>
      </c>
      <c r="V938" s="11">
        <f t="shared" si="119"/>
        <v>300</v>
      </c>
      <c r="W938" s="9">
        <v>1</v>
      </c>
      <c r="X938" s="9">
        <v>10</v>
      </c>
    </row>
    <row r="939" spans="1:24" x14ac:dyDescent="0.2">
      <c r="A939" s="7" t="s">
        <v>1384</v>
      </c>
      <c r="B939" s="7" t="s">
        <v>509</v>
      </c>
      <c r="C939" s="8">
        <v>1</v>
      </c>
      <c r="D939" s="9">
        <v>2.5</v>
      </c>
      <c r="E939" s="10">
        <v>1700</v>
      </c>
      <c r="F939" s="10">
        <v>700</v>
      </c>
      <c r="G939" s="11">
        <f t="shared" si="112"/>
        <v>41.17647058823529</v>
      </c>
      <c r="H939" s="10">
        <v>2400</v>
      </c>
      <c r="I939" s="9">
        <v>2.5</v>
      </c>
      <c r="J939" s="8">
        <v>1</v>
      </c>
      <c r="K939" s="9">
        <v>0</v>
      </c>
      <c r="L939" s="9">
        <v>0</v>
      </c>
      <c r="M939" s="9">
        <f t="shared" si="113"/>
        <v>0</v>
      </c>
      <c r="N939" s="9">
        <f t="shared" si="114"/>
        <v>5.8633497536945809</v>
      </c>
      <c r="O939" s="9">
        <f t="shared" si="115"/>
        <v>7.2508917954815617</v>
      </c>
      <c r="P939" s="11">
        <f t="shared" si="116"/>
        <v>-100</v>
      </c>
      <c r="Q939" s="11">
        <f t="shared" si="117"/>
        <v>-100</v>
      </c>
      <c r="R939" s="8">
        <v>0</v>
      </c>
      <c r="S939" s="8">
        <v>0</v>
      </c>
      <c r="T939" s="8">
        <v>0</v>
      </c>
      <c r="U939" s="11">
        <f t="shared" si="118"/>
        <v>0</v>
      </c>
      <c r="V939" s="11">
        <f t="shared" si="119"/>
        <v>0</v>
      </c>
      <c r="W939" s="9">
        <v>5</v>
      </c>
      <c r="X939" s="9">
        <v>10</v>
      </c>
    </row>
    <row r="940" spans="1:24" x14ac:dyDescent="0.2">
      <c r="A940" s="7" t="s">
        <v>1384</v>
      </c>
      <c r="B940" s="7" t="s">
        <v>271</v>
      </c>
      <c r="C940" s="8">
        <v>1</v>
      </c>
      <c r="D940" s="9">
        <v>2.5</v>
      </c>
      <c r="E940" s="10">
        <v>1700</v>
      </c>
      <c r="F940" s="10">
        <v>700</v>
      </c>
      <c r="G940" s="11">
        <f t="shared" si="112"/>
        <v>41.17647058823529</v>
      </c>
      <c r="H940" s="10">
        <v>2400</v>
      </c>
      <c r="I940" s="9">
        <v>2.5</v>
      </c>
      <c r="J940" s="8">
        <v>1</v>
      </c>
      <c r="K940" s="9">
        <v>0</v>
      </c>
      <c r="L940" s="9">
        <v>0</v>
      </c>
      <c r="M940" s="9">
        <f t="shared" si="113"/>
        <v>0</v>
      </c>
      <c r="N940" s="9">
        <f t="shared" si="114"/>
        <v>5.8633497536945809</v>
      </c>
      <c r="O940" s="9">
        <f t="shared" si="115"/>
        <v>7.2508917954815617</v>
      </c>
      <c r="P940" s="11">
        <f t="shared" si="116"/>
        <v>-100</v>
      </c>
      <c r="Q940" s="11">
        <f t="shared" si="117"/>
        <v>-100</v>
      </c>
      <c r="R940" s="8">
        <v>0</v>
      </c>
      <c r="S940" s="8">
        <v>0</v>
      </c>
      <c r="T940" s="8">
        <v>0</v>
      </c>
      <c r="U940" s="11">
        <f t="shared" si="118"/>
        <v>0</v>
      </c>
      <c r="V940" s="11">
        <f t="shared" si="119"/>
        <v>0</v>
      </c>
      <c r="W940" s="9">
        <v>5</v>
      </c>
      <c r="X940" s="9">
        <v>10</v>
      </c>
    </row>
    <row r="941" spans="1:24" x14ac:dyDescent="0.2">
      <c r="A941" s="7" t="s">
        <v>1384</v>
      </c>
      <c r="B941" s="7" t="s">
        <v>1608</v>
      </c>
      <c r="C941" s="8">
        <v>1</v>
      </c>
      <c r="D941" s="9">
        <v>20</v>
      </c>
      <c r="E941" s="10">
        <v>700</v>
      </c>
      <c r="F941" s="10">
        <v>100</v>
      </c>
      <c r="G941" s="11">
        <f t="shared" si="112"/>
        <v>14.285714285714285</v>
      </c>
      <c r="H941" s="10">
        <v>800</v>
      </c>
      <c r="I941" s="9">
        <v>20</v>
      </c>
      <c r="J941" s="8">
        <v>1</v>
      </c>
      <c r="K941" s="9">
        <v>0</v>
      </c>
      <c r="L941" s="9">
        <v>0</v>
      </c>
      <c r="M941" s="9">
        <f t="shared" si="113"/>
        <v>0</v>
      </c>
      <c r="N941" s="9">
        <f t="shared" si="114"/>
        <v>5.8633497536945809</v>
      </c>
      <c r="O941" s="9">
        <f t="shared" si="115"/>
        <v>7.2508917954815617</v>
      </c>
      <c r="P941" s="11">
        <f t="shared" si="116"/>
        <v>-100</v>
      </c>
      <c r="Q941" s="11">
        <f t="shared" si="117"/>
        <v>-100</v>
      </c>
      <c r="R941" s="8">
        <v>0</v>
      </c>
      <c r="S941" s="8">
        <v>0</v>
      </c>
      <c r="T941" s="8">
        <v>0</v>
      </c>
      <c r="U941" s="11">
        <f t="shared" si="118"/>
        <v>0</v>
      </c>
      <c r="V941" s="11">
        <f t="shared" si="119"/>
        <v>0</v>
      </c>
      <c r="W941" s="9">
        <v>8</v>
      </c>
      <c r="X941" s="9">
        <v>10</v>
      </c>
    </row>
    <row r="942" spans="1:24" x14ac:dyDescent="0.2">
      <c r="A942" s="7" t="s">
        <v>1384</v>
      </c>
      <c r="B942" s="7" t="s">
        <v>1609</v>
      </c>
      <c r="C942" s="8">
        <v>1</v>
      </c>
      <c r="D942" s="9">
        <v>20</v>
      </c>
      <c r="E942" s="10">
        <v>700</v>
      </c>
      <c r="F942" s="10">
        <v>100</v>
      </c>
      <c r="G942" s="11">
        <f t="shared" si="112"/>
        <v>14.285714285714285</v>
      </c>
      <c r="H942" s="10">
        <v>800</v>
      </c>
      <c r="I942" s="9">
        <v>20</v>
      </c>
      <c r="J942" s="8">
        <v>1</v>
      </c>
      <c r="K942" s="9">
        <v>0</v>
      </c>
      <c r="L942" s="9">
        <v>0</v>
      </c>
      <c r="M942" s="9">
        <f t="shared" si="113"/>
        <v>0</v>
      </c>
      <c r="N942" s="9">
        <f t="shared" si="114"/>
        <v>5.8633497536945809</v>
      </c>
      <c r="O942" s="9">
        <f t="shared" si="115"/>
        <v>7.2508917954815617</v>
      </c>
      <c r="P942" s="11">
        <f t="shared" si="116"/>
        <v>-100</v>
      </c>
      <c r="Q942" s="11">
        <f t="shared" si="117"/>
        <v>-100</v>
      </c>
      <c r="R942" s="8">
        <v>0</v>
      </c>
      <c r="S942" s="8">
        <v>0</v>
      </c>
      <c r="T942" s="8">
        <v>0</v>
      </c>
      <c r="U942" s="11">
        <f t="shared" si="118"/>
        <v>0</v>
      </c>
      <c r="V942" s="11">
        <f t="shared" si="119"/>
        <v>0</v>
      </c>
      <c r="W942" s="9">
        <v>8</v>
      </c>
      <c r="X942" s="9">
        <v>10</v>
      </c>
    </row>
    <row r="943" spans="1:24" x14ac:dyDescent="0.2">
      <c r="A943" s="7" t="s">
        <v>1384</v>
      </c>
      <c r="B943" s="7" t="s">
        <v>231</v>
      </c>
      <c r="C943" s="8">
        <v>1</v>
      </c>
      <c r="D943" s="9">
        <v>10</v>
      </c>
      <c r="E943" s="10">
        <v>900</v>
      </c>
      <c r="F943" s="10">
        <v>400</v>
      </c>
      <c r="G943" s="11">
        <f t="shared" si="112"/>
        <v>44.444444444444443</v>
      </c>
      <c r="H943" s="10">
        <v>1300</v>
      </c>
      <c r="I943" s="9">
        <v>10</v>
      </c>
      <c r="J943" s="8">
        <v>1</v>
      </c>
      <c r="K943" s="9">
        <v>6.83</v>
      </c>
      <c r="L943" s="9">
        <v>6.83</v>
      </c>
      <c r="M943" s="9">
        <f t="shared" si="113"/>
        <v>5.2538461538461538</v>
      </c>
      <c r="N943" s="9">
        <f t="shared" si="114"/>
        <v>5.8633497536945809</v>
      </c>
      <c r="O943" s="9">
        <f t="shared" si="115"/>
        <v>7.2508917954815617</v>
      </c>
      <c r="P943" s="11">
        <f t="shared" si="116"/>
        <v>-10.395143142610076</v>
      </c>
      <c r="Q943" s="11">
        <f t="shared" si="117"/>
        <v>-27.542069278704162</v>
      </c>
      <c r="R943" s="8">
        <v>0</v>
      </c>
      <c r="S943" s="8">
        <v>0</v>
      </c>
      <c r="T943" s="8">
        <v>1</v>
      </c>
      <c r="U943" s="11">
        <f t="shared" si="118"/>
        <v>0</v>
      </c>
      <c r="V943" s="11">
        <f t="shared" si="119"/>
        <v>100</v>
      </c>
      <c r="W943" s="9">
        <v>3</v>
      </c>
      <c r="X943" s="9">
        <v>10</v>
      </c>
    </row>
    <row r="944" spans="1:24" x14ac:dyDescent="0.2">
      <c r="A944" s="7" t="s">
        <v>1384</v>
      </c>
      <c r="B944" s="7" t="s">
        <v>244</v>
      </c>
      <c r="C944" s="8">
        <v>1</v>
      </c>
      <c r="D944" s="9">
        <v>15</v>
      </c>
      <c r="E944" s="10">
        <v>800</v>
      </c>
      <c r="F944" s="10">
        <v>0</v>
      </c>
      <c r="G944" s="11">
        <f t="shared" si="112"/>
        <v>0</v>
      </c>
      <c r="H944" s="10">
        <v>0</v>
      </c>
      <c r="I944" s="9">
        <v>15</v>
      </c>
      <c r="J944" s="8">
        <v>0</v>
      </c>
      <c r="K944" s="9">
        <v>0</v>
      </c>
      <c r="L944" s="9">
        <v>0</v>
      </c>
      <c r="M944" s="9">
        <f t="shared" si="113"/>
        <v>0</v>
      </c>
      <c r="N944" s="9">
        <f t="shared" si="114"/>
        <v>5.8633497536945809</v>
      </c>
      <c r="O944" s="9">
        <f t="shared" si="115"/>
        <v>7.2508917954815617</v>
      </c>
      <c r="P944" s="11">
        <f t="shared" si="116"/>
        <v>-100</v>
      </c>
      <c r="Q944" s="11">
        <f t="shared" si="117"/>
        <v>-100</v>
      </c>
      <c r="R944" s="8">
        <v>0</v>
      </c>
      <c r="S944" s="8">
        <v>0</v>
      </c>
      <c r="T944" s="8">
        <v>0</v>
      </c>
      <c r="U944" s="11">
        <f t="shared" si="118"/>
        <v>0</v>
      </c>
      <c r="V944" s="11">
        <f t="shared" si="119"/>
        <v>0</v>
      </c>
      <c r="W944" s="9">
        <v>0</v>
      </c>
      <c r="X944" s="9">
        <v>0</v>
      </c>
    </row>
    <row r="945" spans="1:24" x14ac:dyDescent="0.2">
      <c r="A945" s="7" t="s">
        <v>1384</v>
      </c>
      <c r="B945" s="7" t="s">
        <v>655</v>
      </c>
      <c r="C945" s="8">
        <v>1</v>
      </c>
      <c r="D945" s="9">
        <v>15</v>
      </c>
      <c r="E945" s="10">
        <v>800</v>
      </c>
      <c r="F945" s="10">
        <v>0</v>
      </c>
      <c r="G945" s="11">
        <f t="shared" si="112"/>
        <v>0</v>
      </c>
      <c r="H945" s="10">
        <v>0</v>
      </c>
      <c r="I945" s="9">
        <v>15</v>
      </c>
      <c r="J945" s="8">
        <v>0</v>
      </c>
      <c r="K945" s="9">
        <v>0</v>
      </c>
      <c r="L945" s="9">
        <v>0</v>
      </c>
      <c r="M945" s="9">
        <f t="shared" si="113"/>
        <v>0</v>
      </c>
      <c r="N945" s="9">
        <f t="shared" si="114"/>
        <v>5.8633497536945809</v>
      </c>
      <c r="O945" s="9">
        <f t="shared" si="115"/>
        <v>7.2508917954815617</v>
      </c>
      <c r="P945" s="11">
        <f t="shared" si="116"/>
        <v>-100</v>
      </c>
      <c r="Q945" s="11">
        <f t="shared" si="117"/>
        <v>-100</v>
      </c>
      <c r="R945" s="8">
        <v>0</v>
      </c>
      <c r="S945" s="8">
        <v>0</v>
      </c>
      <c r="T945" s="8">
        <v>0</v>
      </c>
      <c r="U945" s="11">
        <f t="shared" si="118"/>
        <v>0</v>
      </c>
      <c r="V945" s="11">
        <f t="shared" si="119"/>
        <v>0</v>
      </c>
      <c r="W945" s="9">
        <v>0</v>
      </c>
      <c r="X945" s="9">
        <v>0</v>
      </c>
    </row>
    <row r="946" spans="1:24" x14ac:dyDescent="0.2">
      <c r="A946" s="7" t="s">
        <v>1384</v>
      </c>
      <c r="B946" s="7" t="s">
        <v>388</v>
      </c>
      <c r="C946" s="8">
        <v>1</v>
      </c>
      <c r="D946" s="9">
        <v>12</v>
      </c>
      <c r="E946" s="10">
        <v>800</v>
      </c>
      <c r="F946" s="10">
        <v>400</v>
      </c>
      <c r="G946" s="11">
        <f t="shared" si="112"/>
        <v>50</v>
      </c>
      <c r="H946" s="10">
        <v>1200</v>
      </c>
      <c r="I946" s="9">
        <v>12</v>
      </c>
      <c r="J946" s="8">
        <v>1</v>
      </c>
      <c r="K946" s="9">
        <v>0</v>
      </c>
      <c r="L946" s="9">
        <v>0</v>
      </c>
      <c r="M946" s="9">
        <f t="shared" si="113"/>
        <v>0</v>
      </c>
      <c r="N946" s="9">
        <f t="shared" si="114"/>
        <v>5.8633497536945809</v>
      </c>
      <c r="O946" s="9">
        <f t="shared" si="115"/>
        <v>7.2508917954815617</v>
      </c>
      <c r="P946" s="11">
        <f t="shared" si="116"/>
        <v>-100</v>
      </c>
      <c r="Q946" s="11">
        <f t="shared" si="117"/>
        <v>-100</v>
      </c>
      <c r="R946" s="8">
        <v>0</v>
      </c>
      <c r="S946" s="8">
        <v>0</v>
      </c>
      <c r="T946" s="8">
        <v>0</v>
      </c>
      <c r="U946" s="11">
        <f t="shared" si="118"/>
        <v>0</v>
      </c>
      <c r="V946" s="11">
        <f t="shared" si="119"/>
        <v>0</v>
      </c>
      <c r="W946" s="9">
        <v>6</v>
      </c>
      <c r="X946" s="9">
        <v>10</v>
      </c>
    </row>
    <row r="947" spans="1:24" x14ac:dyDescent="0.2">
      <c r="A947" s="7" t="s">
        <v>1384</v>
      </c>
      <c r="B947" s="7" t="s">
        <v>651</v>
      </c>
      <c r="C947" s="8">
        <v>1</v>
      </c>
      <c r="D947" s="9">
        <v>30</v>
      </c>
      <c r="E947" s="10">
        <v>400</v>
      </c>
      <c r="F947" s="10">
        <v>300</v>
      </c>
      <c r="G947" s="11">
        <f t="shared" si="112"/>
        <v>75</v>
      </c>
      <c r="H947" s="10">
        <v>700</v>
      </c>
      <c r="I947" s="9">
        <v>30</v>
      </c>
      <c r="J947" s="8">
        <v>1</v>
      </c>
      <c r="K947" s="9">
        <v>0</v>
      </c>
      <c r="L947" s="9">
        <v>0</v>
      </c>
      <c r="M947" s="9">
        <f t="shared" si="113"/>
        <v>0</v>
      </c>
      <c r="N947" s="9">
        <f t="shared" si="114"/>
        <v>5.8633497536945809</v>
      </c>
      <c r="O947" s="9">
        <f t="shared" si="115"/>
        <v>7.2508917954815617</v>
      </c>
      <c r="P947" s="11">
        <f t="shared" si="116"/>
        <v>-100</v>
      </c>
      <c r="Q947" s="11">
        <f t="shared" si="117"/>
        <v>-100</v>
      </c>
      <c r="R947" s="8">
        <v>0</v>
      </c>
      <c r="S947" s="8">
        <v>0</v>
      </c>
      <c r="T947" s="8">
        <v>0</v>
      </c>
      <c r="U947" s="11">
        <f t="shared" si="118"/>
        <v>0</v>
      </c>
      <c r="V947" s="11">
        <f t="shared" si="119"/>
        <v>0</v>
      </c>
      <c r="W947" s="9">
        <v>10</v>
      </c>
      <c r="X947" s="9">
        <v>10</v>
      </c>
    </row>
    <row r="948" spans="1:24" x14ac:dyDescent="0.2">
      <c r="A948" s="7" t="s">
        <v>1384</v>
      </c>
      <c r="B948" s="7" t="s">
        <v>549</v>
      </c>
      <c r="C948" s="8">
        <v>1</v>
      </c>
      <c r="D948" s="9">
        <v>10</v>
      </c>
      <c r="E948" s="10">
        <v>900</v>
      </c>
      <c r="F948" s="10">
        <v>0</v>
      </c>
      <c r="G948" s="11">
        <f t="shared" si="112"/>
        <v>0</v>
      </c>
      <c r="H948" s="10">
        <v>0</v>
      </c>
      <c r="I948" s="9">
        <v>10</v>
      </c>
      <c r="J948" s="8">
        <v>0</v>
      </c>
      <c r="K948" s="9">
        <v>0</v>
      </c>
      <c r="L948" s="9">
        <v>0</v>
      </c>
      <c r="M948" s="9">
        <f t="shared" si="113"/>
        <v>0</v>
      </c>
      <c r="N948" s="9">
        <f t="shared" si="114"/>
        <v>5.8633497536945809</v>
      </c>
      <c r="O948" s="9">
        <f t="shared" si="115"/>
        <v>7.2508917954815617</v>
      </c>
      <c r="P948" s="11">
        <f t="shared" si="116"/>
        <v>-100</v>
      </c>
      <c r="Q948" s="11">
        <f t="shared" si="117"/>
        <v>-100</v>
      </c>
      <c r="R948" s="8">
        <v>0</v>
      </c>
      <c r="S948" s="8">
        <v>0</v>
      </c>
      <c r="T948" s="8">
        <v>0</v>
      </c>
      <c r="U948" s="11">
        <f t="shared" si="118"/>
        <v>0</v>
      </c>
      <c r="V948" s="11">
        <f t="shared" si="119"/>
        <v>0</v>
      </c>
      <c r="W948" s="9">
        <v>0</v>
      </c>
      <c r="X948" s="9">
        <v>0</v>
      </c>
    </row>
    <row r="949" spans="1:24" x14ac:dyDescent="0.2">
      <c r="A949" s="7" t="s">
        <v>1384</v>
      </c>
      <c r="B949" s="7" t="s">
        <v>314</v>
      </c>
      <c r="C949" s="8">
        <v>1</v>
      </c>
      <c r="D949" s="9">
        <v>10</v>
      </c>
      <c r="E949" s="10">
        <v>900</v>
      </c>
      <c r="F949" s="10">
        <v>0</v>
      </c>
      <c r="G949" s="11">
        <f t="shared" si="112"/>
        <v>0</v>
      </c>
      <c r="H949" s="10">
        <v>0</v>
      </c>
      <c r="I949" s="9">
        <v>10</v>
      </c>
      <c r="J949" s="8">
        <v>0</v>
      </c>
      <c r="K949" s="9">
        <v>0</v>
      </c>
      <c r="L949" s="9">
        <v>0</v>
      </c>
      <c r="M949" s="9">
        <f t="shared" si="113"/>
        <v>0</v>
      </c>
      <c r="N949" s="9">
        <f t="shared" si="114"/>
        <v>5.8633497536945809</v>
      </c>
      <c r="O949" s="9">
        <f t="shared" si="115"/>
        <v>7.2508917954815617</v>
      </c>
      <c r="P949" s="11">
        <f t="shared" si="116"/>
        <v>-100</v>
      </c>
      <c r="Q949" s="11">
        <f t="shared" si="117"/>
        <v>-100</v>
      </c>
      <c r="R949" s="8">
        <v>0</v>
      </c>
      <c r="S949" s="8">
        <v>0</v>
      </c>
      <c r="T949" s="8">
        <v>0</v>
      </c>
      <c r="U949" s="11">
        <f t="shared" si="118"/>
        <v>0</v>
      </c>
      <c r="V949" s="11">
        <f t="shared" si="119"/>
        <v>0</v>
      </c>
      <c r="W949" s="9">
        <v>0</v>
      </c>
      <c r="X949" s="9">
        <v>0</v>
      </c>
    </row>
    <row r="950" spans="1:24" x14ac:dyDescent="0.2">
      <c r="A950" s="7" t="s">
        <v>1384</v>
      </c>
      <c r="B950" s="7" t="s">
        <v>526</v>
      </c>
      <c r="C950" s="8">
        <v>1</v>
      </c>
      <c r="D950" s="9">
        <v>8</v>
      </c>
      <c r="E950" s="10">
        <v>1000</v>
      </c>
      <c r="F950" s="10">
        <v>0</v>
      </c>
      <c r="G950" s="11">
        <f t="shared" si="112"/>
        <v>0</v>
      </c>
      <c r="H950" s="10">
        <v>0</v>
      </c>
      <c r="I950" s="9">
        <v>8</v>
      </c>
      <c r="J950" s="8">
        <v>0</v>
      </c>
      <c r="K950" s="9">
        <v>0</v>
      </c>
      <c r="L950" s="9">
        <v>0</v>
      </c>
      <c r="M950" s="9">
        <f t="shared" si="113"/>
        <v>0</v>
      </c>
      <c r="N950" s="9">
        <f t="shared" si="114"/>
        <v>5.8633497536945809</v>
      </c>
      <c r="O950" s="9">
        <f t="shared" si="115"/>
        <v>7.2508917954815617</v>
      </c>
      <c r="P950" s="11">
        <f t="shared" si="116"/>
        <v>-100</v>
      </c>
      <c r="Q950" s="11">
        <f t="shared" si="117"/>
        <v>-100</v>
      </c>
      <c r="R950" s="8">
        <v>0</v>
      </c>
      <c r="S950" s="8">
        <v>0</v>
      </c>
      <c r="T950" s="8">
        <v>0</v>
      </c>
      <c r="U950" s="11">
        <f t="shared" si="118"/>
        <v>0</v>
      </c>
      <c r="V950" s="11">
        <f t="shared" si="119"/>
        <v>0</v>
      </c>
      <c r="W950" s="9">
        <v>0</v>
      </c>
      <c r="X950" s="9">
        <v>0</v>
      </c>
    </row>
    <row r="951" spans="1:24" x14ac:dyDescent="0.2">
      <c r="A951" s="7" t="s">
        <v>1384</v>
      </c>
      <c r="B951" s="7" t="s">
        <v>1628</v>
      </c>
      <c r="C951" s="8">
        <v>1</v>
      </c>
      <c r="D951" s="9">
        <v>8</v>
      </c>
      <c r="E951" s="10">
        <v>1000</v>
      </c>
      <c r="F951" s="10">
        <v>0</v>
      </c>
      <c r="G951" s="11">
        <f t="shared" si="112"/>
        <v>0</v>
      </c>
      <c r="H951" s="10">
        <v>0</v>
      </c>
      <c r="I951" s="9">
        <v>8</v>
      </c>
      <c r="J951" s="8">
        <v>0</v>
      </c>
      <c r="K951" s="9">
        <v>0</v>
      </c>
      <c r="L951" s="9">
        <v>0</v>
      </c>
      <c r="M951" s="9">
        <f t="shared" si="113"/>
        <v>0</v>
      </c>
      <c r="N951" s="9">
        <f t="shared" si="114"/>
        <v>5.8633497536945809</v>
      </c>
      <c r="O951" s="9">
        <f t="shared" si="115"/>
        <v>7.2508917954815617</v>
      </c>
      <c r="P951" s="11">
        <f t="shared" si="116"/>
        <v>-100</v>
      </c>
      <c r="Q951" s="11">
        <f t="shared" si="117"/>
        <v>-100</v>
      </c>
      <c r="R951" s="8">
        <v>0</v>
      </c>
      <c r="S951" s="8">
        <v>0</v>
      </c>
      <c r="T951" s="8">
        <v>0</v>
      </c>
      <c r="U951" s="11">
        <f t="shared" si="118"/>
        <v>0</v>
      </c>
      <c r="V951" s="11">
        <f t="shared" si="119"/>
        <v>0</v>
      </c>
      <c r="W951" s="9">
        <v>0</v>
      </c>
      <c r="X951" s="9">
        <v>0</v>
      </c>
    </row>
    <row r="952" spans="1:24" x14ac:dyDescent="0.2">
      <c r="A952" s="2" t="s">
        <v>1630</v>
      </c>
      <c r="B952" s="2" t="s">
        <v>347</v>
      </c>
      <c r="C952" s="3">
        <v>2</v>
      </c>
      <c r="D952" s="4">
        <v>6.8</v>
      </c>
      <c r="E952" s="5">
        <v>2900</v>
      </c>
      <c r="F952" s="5">
        <v>0</v>
      </c>
      <c r="G952" s="6">
        <f t="shared" si="112"/>
        <v>0</v>
      </c>
      <c r="H952" s="5">
        <v>800</v>
      </c>
      <c r="I952" s="4">
        <v>6.8</v>
      </c>
      <c r="J952" s="3">
        <v>1</v>
      </c>
      <c r="K952" s="4">
        <v>0</v>
      </c>
      <c r="L952" s="4">
        <v>0</v>
      </c>
      <c r="M952" s="4">
        <f t="shared" si="113"/>
        <v>0</v>
      </c>
      <c r="N952" s="4">
        <f t="shared" si="114"/>
        <v>6.3966698382492888</v>
      </c>
      <c r="O952" s="4">
        <f t="shared" si="115"/>
        <v>7.2508917954815617</v>
      </c>
      <c r="P952" s="6">
        <f t="shared" si="116"/>
        <v>-100</v>
      </c>
      <c r="Q952" s="6">
        <f t="shared" si="117"/>
        <v>-100</v>
      </c>
      <c r="R952" s="3">
        <v>0</v>
      </c>
      <c r="S952" s="3">
        <v>0</v>
      </c>
      <c r="T952" s="3">
        <v>0</v>
      </c>
      <c r="U952" s="6">
        <f t="shared" si="118"/>
        <v>0</v>
      </c>
      <c r="V952" s="6">
        <f t="shared" si="119"/>
        <v>0</v>
      </c>
      <c r="W952" s="4">
        <v>6</v>
      </c>
      <c r="X952" s="4">
        <v>7</v>
      </c>
    </row>
    <row r="953" spans="1:24" x14ac:dyDescent="0.2">
      <c r="A953" s="7" t="s">
        <v>1630</v>
      </c>
      <c r="B953" s="7" t="s">
        <v>1296</v>
      </c>
      <c r="C953" s="8">
        <v>1</v>
      </c>
      <c r="D953" s="9">
        <v>12</v>
      </c>
      <c r="E953" s="10">
        <v>800</v>
      </c>
      <c r="F953" s="10">
        <v>0</v>
      </c>
      <c r="G953" s="11">
        <f t="shared" si="112"/>
        <v>0</v>
      </c>
      <c r="H953" s="10">
        <v>800</v>
      </c>
      <c r="I953" s="9">
        <v>12</v>
      </c>
      <c r="J953" s="8">
        <v>1</v>
      </c>
      <c r="K953" s="9">
        <v>0</v>
      </c>
      <c r="L953" s="9">
        <v>0</v>
      </c>
      <c r="M953" s="9">
        <f t="shared" si="113"/>
        <v>0</v>
      </c>
      <c r="N953" s="9">
        <f t="shared" si="114"/>
        <v>6.3966698382492888</v>
      </c>
      <c r="O953" s="9">
        <f t="shared" si="115"/>
        <v>7.2508917954815617</v>
      </c>
      <c r="P953" s="11">
        <f t="shared" si="116"/>
        <v>-100</v>
      </c>
      <c r="Q953" s="11">
        <f t="shared" si="117"/>
        <v>-100</v>
      </c>
      <c r="R953" s="8">
        <v>0</v>
      </c>
      <c r="S953" s="8">
        <v>0</v>
      </c>
      <c r="T953" s="8">
        <v>0</v>
      </c>
      <c r="U953" s="11">
        <f t="shared" si="118"/>
        <v>0</v>
      </c>
      <c r="V953" s="11">
        <f t="shared" si="119"/>
        <v>0</v>
      </c>
      <c r="W953" s="9">
        <v>6</v>
      </c>
      <c r="X953" s="9">
        <v>7</v>
      </c>
    </row>
    <row r="954" spans="1:24" x14ac:dyDescent="0.2">
      <c r="A954" s="7" t="s">
        <v>1630</v>
      </c>
      <c r="B954" s="7" t="s">
        <v>1362</v>
      </c>
      <c r="C954" s="8">
        <v>1</v>
      </c>
      <c r="D954" s="9">
        <v>3.5</v>
      </c>
      <c r="E954" s="10">
        <v>1500</v>
      </c>
      <c r="F954" s="10">
        <v>0</v>
      </c>
      <c r="G954" s="11">
        <f t="shared" si="112"/>
        <v>0</v>
      </c>
      <c r="H954" s="10">
        <v>1500</v>
      </c>
      <c r="I954" s="9">
        <v>3.5</v>
      </c>
      <c r="J954" s="8">
        <v>1</v>
      </c>
      <c r="K954" s="9">
        <v>53.92</v>
      </c>
      <c r="L954" s="9">
        <v>53.92</v>
      </c>
      <c r="M954" s="9">
        <f t="shared" si="113"/>
        <v>35.946666666666665</v>
      </c>
      <c r="N954" s="9">
        <f t="shared" si="114"/>
        <v>6.3966698382492888</v>
      </c>
      <c r="O954" s="9">
        <f t="shared" si="115"/>
        <v>7.2508917954815617</v>
      </c>
      <c r="P954" s="11">
        <f t="shared" si="116"/>
        <v>461.95907520068198</v>
      </c>
      <c r="Q954" s="11">
        <f t="shared" si="117"/>
        <v>395.75511096534439</v>
      </c>
      <c r="R954" s="8">
        <v>1</v>
      </c>
      <c r="S954" s="8">
        <v>1</v>
      </c>
      <c r="T954" s="8">
        <v>1</v>
      </c>
      <c r="U954" s="11">
        <f t="shared" si="118"/>
        <v>100</v>
      </c>
      <c r="V954" s="11">
        <f t="shared" si="119"/>
        <v>300</v>
      </c>
      <c r="W954" s="9">
        <v>1</v>
      </c>
      <c r="X954" s="9">
        <v>7</v>
      </c>
    </row>
    <row r="955" spans="1:24" x14ac:dyDescent="0.2">
      <c r="A955" s="7" t="s">
        <v>1630</v>
      </c>
      <c r="B955" s="7" t="s">
        <v>1637</v>
      </c>
      <c r="C955" s="8">
        <v>1</v>
      </c>
      <c r="D955" s="9">
        <v>3.5</v>
      </c>
      <c r="E955" s="10">
        <v>1500</v>
      </c>
      <c r="F955" s="10">
        <v>0</v>
      </c>
      <c r="G955" s="11">
        <f t="shared" si="112"/>
        <v>0</v>
      </c>
      <c r="H955" s="10">
        <v>1500</v>
      </c>
      <c r="I955" s="9">
        <v>3.5</v>
      </c>
      <c r="J955" s="8">
        <v>1</v>
      </c>
      <c r="K955" s="9">
        <v>53.92</v>
      </c>
      <c r="L955" s="9">
        <v>53.92</v>
      </c>
      <c r="M955" s="9">
        <f t="shared" si="113"/>
        <v>35.946666666666665</v>
      </c>
      <c r="N955" s="9">
        <f t="shared" si="114"/>
        <v>6.3966698382492888</v>
      </c>
      <c r="O955" s="9">
        <f t="shared" si="115"/>
        <v>7.2508917954815617</v>
      </c>
      <c r="P955" s="11">
        <f t="shared" si="116"/>
        <v>461.95907520068198</v>
      </c>
      <c r="Q955" s="11">
        <f t="shared" si="117"/>
        <v>395.75511096534439</v>
      </c>
      <c r="R955" s="8">
        <v>1</v>
      </c>
      <c r="S955" s="8">
        <v>1</v>
      </c>
      <c r="T955" s="8">
        <v>1</v>
      </c>
      <c r="U955" s="11">
        <f t="shared" si="118"/>
        <v>100</v>
      </c>
      <c r="V955" s="11">
        <f t="shared" si="119"/>
        <v>300</v>
      </c>
      <c r="W955" s="9">
        <v>1</v>
      </c>
      <c r="X955" s="9">
        <v>7</v>
      </c>
    </row>
    <row r="956" spans="1:24" x14ac:dyDescent="0.2">
      <c r="A956" s="7" t="s">
        <v>1630</v>
      </c>
      <c r="B956" s="7" t="s">
        <v>1640</v>
      </c>
      <c r="C956" s="8">
        <v>1</v>
      </c>
      <c r="D956" s="9">
        <v>4</v>
      </c>
      <c r="E956" s="10">
        <v>1400</v>
      </c>
      <c r="F956" s="10">
        <v>0</v>
      </c>
      <c r="G956" s="11">
        <f t="shared" si="112"/>
        <v>0</v>
      </c>
      <c r="H956" s="10">
        <v>1400</v>
      </c>
      <c r="I956" s="9">
        <v>4</v>
      </c>
      <c r="J956" s="8">
        <v>1</v>
      </c>
      <c r="K956" s="9">
        <v>0</v>
      </c>
      <c r="L956" s="9">
        <v>0</v>
      </c>
      <c r="M956" s="9">
        <f t="shared" si="113"/>
        <v>0</v>
      </c>
      <c r="N956" s="9">
        <f t="shared" si="114"/>
        <v>6.3966698382492888</v>
      </c>
      <c r="O956" s="9">
        <f t="shared" si="115"/>
        <v>7.2508917954815617</v>
      </c>
      <c r="P956" s="11">
        <f t="shared" si="116"/>
        <v>-100</v>
      </c>
      <c r="Q956" s="11">
        <f t="shared" si="117"/>
        <v>-100</v>
      </c>
      <c r="R956" s="8">
        <v>0</v>
      </c>
      <c r="S956" s="8">
        <v>0</v>
      </c>
      <c r="T956" s="8">
        <v>0</v>
      </c>
      <c r="U956" s="11">
        <f t="shared" si="118"/>
        <v>0</v>
      </c>
      <c r="V956" s="11">
        <f t="shared" si="119"/>
        <v>0</v>
      </c>
      <c r="W956" s="9">
        <v>5</v>
      </c>
      <c r="X956" s="9">
        <v>7</v>
      </c>
    </row>
    <row r="957" spans="1:24" x14ac:dyDescent="0.2">
      <c r="A957" s="7" t="s">
        <v>1630</v>
      </c>
      <c r="B957" s="7" t="s">
        <v>279</v>
      </c>
      <c r="C957" s="8">
        <v>5</v>
      </c>
      <c r="D957" s="9">
        <v>5.32</v>
      </c>
      <c r="E957" s="10">
        <v>6900</v>
      </c>
      <c r="F957" s="10">
        <v>800</v>
      </c>
      <c r="G957" s="11">
        <f t="shared" si="112"/>
        <v>11.594202898550725</v>
      </c>
      <c r="H957" s="10">
        <v>5600</v>
      </c>
      <c r="I957" s="9">
        <v>5.32</v>
      </c>
      <c r="J957" s="8">
        <v>4</v>
      </c>
      <c r="K957" s="9">
        <v>37.200000000000003</v>
      </c>
      <c r="L957" s="9">
        <v>37.200000000000003</v>
      </c>
      <c r="M957" s="9">
        <f t="shared" si="113"/>
        <v>6.6428571428571432</v>
      </c>
      <c r="N957" s="9">
        <f t="shared" si="114"/>
        <v>6.3966698382492888</v>
      </c>
      <c r="O957" s="9">
        <f t="shared" si="115"/>
        <v>7.2508917954815617</v>
      </c>
      <c r="P957" s="11">
        <f t="shared" si="116"/>
        <v>3.8486792476885703</v>
      </c>
      <c r="Q957" s="11">
        <f t="shared" si="117"/>
        <v>-8.3856533758139804</v>
      </c>
      <c r="R957" s="8">
        <v>1</v>
      </c>
      <c r="S957" s="8">
        <v>1</v>
      </c>
      <c r="T957" s="8">
        <v>1</v>
      </c>
      <c r="U957" s="11">
        <f t="shared" si="118"/>
        <v>25</v>
      </c>
      <c r="V957" s="11">
        <f t="shared" si="119"/>
        <v>75</v>
      </c>
      <c r="W957" s="9">
        <v>5.25</v>
      </c>
      <c r="X957" s="9">
        <v>8.75</v>
      </c>
    </row>
    <row r="958" spans="1:24" x14ac:dyDescent="0.2">
      <c r="A958" s="7" t="s">
        <v>1630</v>
      </c>
      <c r="B958" s="7" t="s">
        <v>639</v>
      </c>
      <c r="C958" s="8">
        <v>1</v>
      </c>
      <c r="D958" s="9">
        <v>10</v>
      </c>
      <c r="E958" s="10">
        <v>900</v>
      </c>
      <c r="F958" s="10">
        <v>0</v>
      </c>
      <c r="G958" s="11">
        <f t="shared" si="112"/>
        <v>0</v>
      </c>
      <c r="H958" s="10">
        <v>900</v>
      </c>
      <c r="I958" s="9">
        <v>10</v>
      </c>
      <c r="J958" s="8">
        <v>1</v>
      </c>
      <c r="K958" s="9">
        <v>0</v>
      </c>
      <c r="L958" s="9">
        <v>0</v>
      </c>
      <c r="M958" s="9">
        <f t="shared" si="113"/>
        <v>0</v>
      </c>
      <c r="N958" s="9">
        <f t="shared" si="114"/>
        <v>6.3966698382492888</v>
      </c>
      <c r="O958" s="9">
        <f t="shared" si="115"/>
        <v>7.2508917954815617</v>
      </c>
      <c r="P958" s="11">
        <f t="shared" si="116"/>
        <v>-100</v>
      </c>
      <c r="Q958" s="11">
        <f t="shared" si="117"/>
        <v>-100</v>
      </c>
      <c r="R958" s="8">
        <v>0</v>
      </c>
      <c r="S958" s="8">
        <v>0</v>
      </c>
      <c r="T958" s="8">
        <v>0</v>
      </c>
      <c r="U958" s="11">
        <f t="shared" si="118"/>
        <v>0</v>
      </c>
      <c r="V958" s="11">
        <f t="shared" si="119"/>
        <v>0</v>
      </c>
      <c r="W958" s="9">
        <v>7</v>
      </c>
      <c r="X958" s="9">
        <v>7</v>
      </c>
    </row>
    <row r="959" spans="1:24" x14ac:dyDescent="0.2">
      <c r="A959" s="7" t="s">
        <v>1630</v>
      </c>
      <c r="B959" s="7" t="s">
        <v>184</v>
      </c>
      <c r="C959" s="8">
        <v>1</v>
      </c>
      <c r="D959" s="9">
        <v>10</v>
      </c>
      <c r="E959" s="10">
        <v>900</v>
      </c>
      <c r="F959" s="10">
        <v>0</v>
      </c>
      <c r="G959" s="11">
        <f t="shared" si="112"/>
        <v>0</v>
      </c>
      <c r="H959" s="10">
        <v>900</v>
      </c>
      <c r="I959" s="9">
        <v>10</v>
      </c>
      <c r="J959" s="8">
        <v>1</v>
      </c>
      <c r="K959" s="9">
        <v>0</v>
      </c>
      <c r="L959" s="9">
        <v>0</v>
      </c>
      <c r="M959" s="9">
        <f t="shared" si="113"/>
        <v>0</v>
      </c>
      <c r="N959" s="9">
        <f t="shared" si="114"/>
        <v>6.3966698382492888</v>
      </c>
      <c r="O959" s="9">
        <f t="shared" si="115"/>
        <v>7.2508917954815617</v>
      </c>
      <c r="P959" s="11">
        <f t="shared" si="116"/>
        <v>-100</v>
      </c>
      <c r="Q959" s="11">
        <f t="shared" si="117"/>
        <v>-100</v>
      </c>
      <c r="R959" s="8">
        <v>0</v>
      </c>
      <c r="S959" s="8">
        <v>0</v>
      </c>
      <c r="T959" s="8">
        <v>0</v>
      </c>
      <c r="U959" s="11">
        <f t="shared" si="118"/>
        <v>0</v>
      </c>
      <c r="V959" s="11">
        <f t="shared" si="119"/>
        <v>0</v>
      </c>
      <c r="W959" s="9">
        <v>7</v>
      </c>
      <c r="X959" s="9">
        <v>7</v>
      </c>
    </row>
    <row r="960" spans="1:24" x14ac:dyDescent="0.2">
      <c r="A960" s="7" t="s">
        <v>1630</v>
      </c>
      <c r="B960" s="7" t="s">
        <v>1308</v>
      </c>
      <c r="C960" s="8">
        <v>1</v>
      </c>
      <c r="D960" s="9">
        <v>6</v>
      </c>
      <c r="E960" s="10">
        <v>1200</v>
      </c>
      <c r="F960" s="10">
        <v>0</v>
      </c>
      <c r="G960" s="11">
        <f t="shared" si="112"/>
        <v>0</v>
      </c>
      <c r="H960" s="10">
        <v>1200</v>
      </c>
      <c r="I960" s="9">
        <v>6</v>
      </c>
      <c r="J960" s="8">
        <v>1</v>
      </c>
      <c r="K960" s="9">
        <v>0</v>
      </c>
      <c r="L960" s="9">
        <v>0</v>
      </c>
      <c r="M960" s="9">
        <f t="shared" si="113"/>
        <v>0</v>
      </c>
      <c r="N960" s="9">
        <f t="shared" si="114"/>
        <v>6.3966698382492888</v>
      </c>
      <c r="O960" s="9">
        <f t="shared" si="115"/>
        <v>7.2508917954815617</v>
      </c>
      <c r="P960" s="11">
        <f t="shared" si="116"/>
        <v>-100</v>
      </c>
      <c r="Q960" s="11">
        <f t="shared" si="117"/>
        <v>-100</v>
      </c>
      <c r="R960" s="8">
        <v>0</v>
      </c>
      <c r="S960" s="8">
        <v>0</v>
      </c>
      <c r="T960" s="8">
        <v>0</v>
      </c>
      <c r="U960" s="11">
        <f t="shared" si="118"/>
        <v>0</v>
      </c>
      <c r="V960" s="11">
        <f t="shared" si="119"/>
        <v>0</v>
      </c>
      <c r="W960" s="9">
        <v>4</v>
      </c>
      <c r="X960" s="9">
        <v>7</v>
      </c>
    </row>
    <row r="961" spans="1:24" x14ac:dyDescent="0.2">
      <c r="A961" s="7" t="s">
        <v>1630</v>
      </c>
      <c r="B961" s="7" t="s">
        <v>126</v>
      </c>
      <c r="C961" s="8">
        <v>2</v>
      </c>
      <c r="D961" s="9">
        <v>8</v>
      </c>
      <c r="E961" s="10">
        <v>2100</v>
      </c>
      <c r="F961" s="10">
        <v>0</v>
      </c>
      <c r="G961" s="11">
        <f t="shared" si="112"/>
        <v>0</v>
      </c>
      <c r="H961" s="10">
        <v>1200</v>
      </c>
      <c r="I961" s="9">
        <v>8</v>
      </c>
      <c r="J961" s="8">
        <v>1</v>
      </c>
      <c r="K961" s="9">
        <v>0</v>
      </c>
      <c r="L961" s="9">
        <v>0</v>
      </c>
      <c r="M961" s="9">
        <f t="shared" si="113"/>
        <v>0</v>
      </c>
      <c r="N961" s="9">
        <f t="shared" si="114"/>
        <v>6.3966698382492888</v>
      </c>
      <c r="O961" s="9">
        <f t="shared" si="115"/>
        <v>7.2508917954815617</v>
      </c>
      <c r="P961" s="11">
        <f t="shared" si="116"/>
        <v>-100</v>
      </c>
      <c r="Q961" s="11">
        <f t="shared" si="117"/>
        <v>-100</v>
      </c>
      <c r="R961" s="8">
        <v>0</v>
      </c>
      <c r="S961" s="8">
        <v>0</v>
      </c>
      <c r="T961" s="8">
        <v>0</v>
      </c>
      <c r="U961" s="11">
        <f t="shared" si="118"/>
        <v>0</v>
      </c>
      <c r="V961" s="11">
        <f t="shared" si="119"/>
        <v>0</v>
      </c>
      <c r="W961" s="9">
        <v>4</v>
      </c>
      <c r="X961" s="9">
        <v>7</v>
      </c>
    </row>
    <row r="962" spans="1:24" x14ac:dyDescent="0.2">
      <c r="A962" s="7" t="s">
        <v>1630</v>
      </c>
      <c r="B962" s="7" t="s">
        <v>514</v>
      </c>
      <c r="C962" s="8">
        <v>1</v>
      </c>
      <c r="D962" s="9">
        <v>2.5</v>
      </c>
      <c r="E962" s="10">
        <v>1700</v>
      </c>
      <c r="F962" s="10">
        <v>0</v>
      </c>
      <c r="G962" s="11">
        <f t="shared" ref="G962:G1025" si="120">IF(E962&gt;0,(F962/E962)*100,0)</f>
        <v>0</v>
      </c>
      <c r="H962" s="10">
        <v>1700</v>
      </c>
      <c r="I962" s="9">
        <v>2.5</v>
      </c>
      <c r="J962" s="8">
        <v>1</v>
      </c>
      <c r="K962" s="9">
        <v>21.84</v>
      </c>
      <c r="L962" s="9">
        <v>21.84</v>
      </c>
      <c r="M962" s="9">
        <f t="shared" ref="M962:M1025" si="121">IF(H962&gt;0,(K962/H962)*1000,0)</f>
        <v>12.847058823529411</v>
      </c>
      <c r="N962" s="9">
        <f t="shared" ref="N962:N1025" si="122">IF(SUMIF($A$2:$A$2919,A962,$H$2:$H$2919)&gt;0,SUMIF($A$2:$A$2919,A962,$K$2:$K$2919)/SUMIF($A$2:$A$2919,A962,$H$2:$H$2919)*1000,0)</f>
        <v>6.3966698382492888</v>
      </c>
      <c r="O962" s="9">
        <f t="shared" ref="O962:O1025" si="123">IF(SUM($H$2:$H$2919)&gt;0,SUM($K$2:$K$2919)/SUM($H$2:$H$2919)*1000,0)</f>
        <v>7.2508917954815617</v>
      </c>
      <c r="P962" s="11">
        <f t="shared" ref="P962:P1025" si="124">IF(N962&gt;0,(M962-N962)/N962*100,0)</f>
        <v>100.83979865131722</v>
      </c>
      <c r="Q962" s="11">
        <f t="shared" ref="Q962:Q1025" si="125">IF(O962&gt;0,(M962-O962)/O962*100,0)</f>
        <v>77.179017228406792</v>
      </c>
      <c r="R962" s="8">
        <v>0</v>
      </c>
      <c r="S962" s="8">
        <v>1</v>
      </c>
      <c r="T962" s="8">
        <v>1</v>
      </c>
      <c r="U962" s="11">
        <f t="shared" ref="U962:U1025" si="126">IF(J962&gt;0,(R962/J962)*100,0)</f>
        <v>0</v>
      </c>
      <c r="V962" s="11">
        <f t="shared" ref="V962:V1025" si="127">IF(J962&gt;0,((R962+S962+T962)/J962)*100,0)</f>
        <v>200</v>
      </c>
      <c r="W962" s="9">
        <v>2</v>
      </c>
      <c r="X962" s="9">
        <v>7</v>
      </c>
    </row>
    <row r="963" spans="1:24" x14ac:dyDescent="0.2">
      <c r="A963" s="7" t="s">
        <v>1630</v>
      </c>
      <c r="B963" s="7" t="s">
        <v>857</v>
      </c>
      <c r="C963" s="8">
        <v>2</v>
      </c>
      <c r="D963" s="9">
        <v>8.75</v>
      </c>
      <c r="E963" s="10">
        <v>2500</v>
      </c>
      <c r="F963" s="10">
        <v>200</v>
      </c>
      <c r="G963" s="11">
        <f t="shared" si="120"/>
        <v>8</v>
      </c>
      <c r="H963" s="10">
        <v>2700</v>
      </c>
      <c r="I963" s="9">
        <v>8.75</v>
      </c>
      <c r="J963" s="8">
        <v>2</v>
      </c>
      <c r="K963" s="9">
        <v>21.84</v>
      </c>
      <c r="L963" s="9">
        <v>21.84</v>
      </c>
      <c r="M963" s="9">
        <f t="shared" si="121"/>
        <v>8.0888888888888886</v>
      </c>
      <c r="N963" s="9">
        <f t="shared" si="122"/>
        <v>6.3966698382492888</v>
      </c>
      <c r="O963" s="9">
        <f t="shared" si="123"/>
        <v>7.2508917954815617</v>
      </c>
      <c r="P963" s="11">
        <f t="shared" si="124"/>
        <v>26.454688039718256</v>
      </c>
      <c r="Q963" s="11">
        <f t="shared" si="125"/>
        <v>11.55715899566354</v>
      </c>
      <c r="R963" s="8">
        <v>0</v>
      </c>
      <c r="S963" s="8">
        <v>1</v>
      </c>
      <c r="T963" s="8">
        <v>1</v>
      </c>
      <c r="U963" s="11">
        <f t="shared" si="126"/>
        <v>0</v>
      </c>
      <c r="V963" s="11">
        <f t="shared" si="127"/>
        <v>100</v>
      </c>
      <c r="W963" s="9">
        <v>3.5</v>
      </c>
      <c r="X963" s="9">
        <v>6.5</v>
      </c>
    </row>
    <row r="964" spans="1:24" x14ac:dyDescent="0.2">
      <c r="A964" s="7" t="s">
        <v>1630</v>
      </c>
      <c r="B964" s="7" t="s">
        <v>354</v>
      </c>
      <c r="C964" s="8">
        <v>1</v>
      </c>
      <c r="D964" s="9">
        <v>3</v>
      </c>
      <c r="E964" s="10">
        <v>1600</v>
      </c>
      <c r="F964" s="10">
        <v>0</v>
      </c>
      <c r="G964" s="11">
        <f t="shared" si="120"/>
        <v>0</v>
      </c>
      <c r="H964" s="10">
        <v>1600</v>
      </c>
      <c r="I964" s="9">
        <v>3</v>
      </c>
      <c r="J964" s="8">
        <v>1</v>
      </c>
      <c r="K964" s="9">
        <v>7.56</v>
      </c>
      <c r="L964" s="9">
        <v>7.56</v>
      </c>
      <c r="M964" s="9">
        <f t="shared" si="121"/>
        <v>4.7249999999999996</v>
      </c>
      <c r="N964" s="9">
        <f t="shared" si="122"/>
        <v>6.3966698382492888</v>
      </c>
      <c r="O964" s="9">
        <f t="shared" si="123"/>
        <v>7.2508917954815617</v>
      </c>
      <c r="P964" s="11">
        <f t="shared" si="124"/>
        <v>-26.133439438337657</v>
      </c>
      <c r="Q964" s="11">
        <f t="shared" si="125"/>
        <v>-34.835601836667692</v>
      </c>
      <c r="R964" s="8">
        <v>0</v>
      </c>
      <c r="S964" s="8">
        <v>0</v>
      </c>
      <c r="T964" s="8">
        <v>1</v>
      </c>
      <c r="U964" s="11">
        <f t="shared" si="126"/>
        <v>0</v>
      </c>
      <c r="V964" s="11">
        <f t="shared" si="127"/>
        <v>100</v>
      </c>
      <c r="W964" s="9">
        <v>3</v>
      </c>
      <c r="X964" s="9">
        <v>7</v>
      </c>
    </row>
    <row r="965" spans="1:24" x14ac:dyDescent="0.2">
      <c r="A965" s="7" t="s">
        <v>1630</v>
      </c>
      <c r="B965" s="7" t="s">
        <v>232</v>
      </c>
      <c r="C965" s="8">
        <v>3</v>
      </c>
      <c r="D965" s="9">
        <v>4.5</v>
      </c>
      <c r="E965" s="10">
        <v>4100</v>
      </c>
      <c r="F965" s="10">
        <v>300</v>
      </c>
      <c r="G965" s="11">
        <f t="shared" si="120"/>
        <v>7.3170731707317067</v>
      </c>
      <c r="H965" s="10">
        <v>3100</v>
      </c>
      <c r="I965" s="9">
        <v>4.5</v>
      </c>
      <c r="J965" s="8">
        <v>2</v>
      </c>
      <c r="K965" s="9">
        <v>7.56</v>
      </c>
      <c r="L965" s="9">
        <v>7.56</v>
      </c>
      <c r="M965" s="9">
        <f t="shared" si="121"/>
        <v>2.4387096774193546</v>
      </c>
      <c r="N965" s="9">
        <f t="shared" si="122"/>
        <v>6.3966698382492888</v>
      </c>
      <c r="O965" s="9">
        <f t="shared" si="123"/>
        <v>7.2508917954815617</v>
      </c>
      <c r="P965" s="11">
        <f t="shared" si="124"/>
        <v>-61.875323581077502</v>
      </c>
      <c r="Q965" s="11">
        <f t="shared" si="125"/>
        <v>-66.366762238280103</v>
      </c>
      <c r="R965" s="8">
        <v>0</v>
      </c>
      <c r="S965" s="8">
        <v>0</v>
      </c>
      <c r="T965" s="8">
        <v>1</v>
      </c>
      <c r="U965" s="11">
        <f t="shared" si="126"/>
        <v>0</v>
      </c>
      <c r="V965" s="11">
        <f t="shared" si="127"/>
        <v>50</v>
      </c>
      <c r="W965" s="9">
        <v>3.5</v>
      </c>
      <c r="X965" s="9">
        <v>6.5</v>
      </c>
    </row>
    <row r="966" spans="1:24" x14ac:dyDescent="0.2">
      <c r="A966" s="7" t="s">
        <v>1630</v>
      </c>
      <c r="B966" s="7" t="s">
        <v>144</v>
      </c>
      <c r="C966" s="8">
        <v>2</v>
      </c>
      <c r="D966" s="9">
        <v>9</v>
      </c>
      <c r="E966" s="10">
        <v>1900</v>
      </c>
      <c r="F966" s="10">
        <v>600</v>
      </c>
      <c r="G966" s="11">
        <f t="shared" si="120"/>
        <v>31.578947368421051</v>
      </c>
      <c r="H966" s="10">
        <v>2500</v>
      </c>
      <c r="I966" s="9">
        <v>9</v>
      </c>
      <c r="J966" s="8">
        <v>2</v>
      </c>
      <c r="K966" s="9">
        <v>41.16</v>
      </c>
      <c r="L966" s="9">
        <v>41.16</v>
      </c>
      <c r="M966" s="9">
        <f t="shared" si="121"/>
        <v>16.463999999999999</v>
      </c>
      <c r="N966" s="9">
        <f t="shared" si="122"/>
        <v>6.3966698382492888</v>
      </c>
      <c r="O966" s="9">
        <f t="shared" si="123"/>
        <v>7.2508917954815617</v>
      </c>
      <c r="P966" s="11">
        <f t="shared" si="124"/>
        <v>157.38392657930348</v>
      </c>
      <c r="Q966" s="11">
        <f t="shared" si="125"/>
        <v>127.06172515578902</v>
      </c>
      <c r="R966" s="8">
        <v>1</v>
      </c>
      <c r="S966" s="8">
        <v>1</v>
      </c>
      <c r="T966" s="8">
        <v>1</v>
      </c>
      <c r="U966" s="11">
        <f t="shared" si="126"/>
        <v>50</v>
      </c>
      <c r="V966" s="11">
        <f t="shared" si="127"/>
        <v>150</v>
      </c>
      <c r="W966" s="9">
        <v>3</v>
      </c>
      <c r="X966" s="9">
        <v>6</v>
      </c>
    </row>
    <row r="967" spans="1:24" x14ac:dyDescent="0.2">
      <c r="A967" s="7" t="s">
        <v>1630</v>
      </c>
      <c r="B967" s="7" t="s">
        <v>88</v>
      </c>
      <c r="C967" s="8">
        <v>4</v>
      </c>
      <c r="D967" s="9">
        <v>17.5</v>
      </c>
      <c r="E967" s="10">
        <v>2900</v>
      </c>
      <c r="F967" s="10">
        <v>400</v>
      </c>
      <c r="G967" s="11">
        <f t="shared" si="120"/>
        <v>13.793103448275861</v>
      </c>
      <c r="H967" s="10">
        <v>2900</v>
      </c>
      <c r="I967" s="9">
        <v>17.5</v>
      </c>
      <c r="J967" s="8">
        <v>3</v>
      </c>
      <c r="K967" s="9">
        <v>41.16</v>
      </c>
      <c r="L967" s="9">
        <v>41.16</v>
      </c>
      <c r="M967" s="9">
        <f t="shared" si="121"/>
        <v>14.193103448275862</v>
      </c>
      <c r="N967" s="9">
        <f t="shared" si="122"/>
        <v>6.3966698382492888</v>
      </c>
      <c r="O967" s="9">
        <f t="shared" si="123"/>
        <v>7.2508917954815617</v>
      </c>
      <c r="P967" s="11">
        <f t="shared" si="124"/>
        <v>121.88269532698574</v>
      </c>
      <c r="Q967" s="11">
        <f t="shared" si="125"/>
        <v>95.742866513611219</v>
      </c>
      <c r="R967" s="8">
        <v>1</v>
      </c>
      <c r="S967" s="8">
        <v>1</v>
      </c>
      <c r="T967" s="8">
        <v>1</v>
      </c>
      <c r="U967" s="11">
        <f t="shared" si="126"/>
        <v>33.333333333333329</v>
      </c>
      <c r="V967" s="11">
        <f t="shared" si="127"/>
        <v>100</v>
      </c>
      <c r="W967" s="9">
        <v>4.33</v>
      </c>
      <c r="X967" s="9">
        <v>8.33</v>
      </c>
    </row>
    <row r="968" spans="1:24" x14ac:dyDescent="0.2">
      <c r="A968" s="7" t="s">
        <v>1630</v>
      </c>
      <c r="B968" s="7" t="s">
        <v>275</v>
      </c>
      <c r="C968" s="8">
        <v>3</v>
      </c>
      <c r="D968" s="9">
        <v>8.33</v>
      </c>
      <c r="E968" s="10">
        <v>3100</v>
      </c>
      <c r="F968" s="10">
        <v>400</v>
      </c>
      <c r="G968" s="11">
        <f t="shared" si="120"/>
        <v>12.903225806451612</v>
      </c>
      <c r="H968" s="10">
        <v>3500</v>
      </c>
      <c r="I968" s="9">
        <v>8.33</v>
      </c>
      <c r="J968" s="8">
        <v>3</v>
      </c>
      <c r="K968" s="9">
        <v>0</v>
      </c>
      <c r="L968" s="9">
        <v>0</v>
      </c>
      <c r="M968" s="9">
        <f t="shared" si="121"/>
        <v>0</v>
      </c>
      <c r="N968" s="9">
        <f t="shared" si="122"/>
        <v>6.3966698382492888</v>
      </c>
      <c r="O968" s="9">
        <f t="shared" si="123"/>
        <v>7.2508917954815617</v>
      </c>
      <c r="P968" s="11">
        <f t="shared" si="124"/>
        <v>-100</v>
      </c>
      <c r="Q968" s="11">
        <f t="shared" si="125"/>
        <v>-100</v>
      </c>
      <c r="R968" s="8">
        <v>0</v>
      </c>
      <c r="S968" s="8">
        <v>0</v>
      </c>
      <c r="T968" s="8">
        <v>0</v>
      </c>
      <c r="U968" s="11">
        <f t="shared" si="126"/>
        <v>0</v>
      </c>
      <c r="V968" s="11">
        <f t="shared" si="127"/>
        <v>0</v>
      </c>
      <c r="W968" s="9">
        <v>5</v>
      </c>
      <c r="X968" s="9">
        <v>7.33</v>
      </c>
    </row>
    <row r="969" spans="1:24" x14ac:dyDescent="0.2">
      <c r="A969" s="7" t="s">
        <v>1630</v>
      </c>
      <c r="B969" s="7" t="s">
        <v>1164</v>
      </c>
      <c r="C969" s="8">
        <v>2</v>
      </c>
      <c r="D969" s="9">
        <v>4.25</v>
      </c>
      <c r="E969" s="10">
        <v>2700</v>
      </c>
      <c r="F969" s="10">
        <v>400</v>
      </c>
      <c r="G969" s="11">
        <f t="shared" si="120"/>
        <v>14.814814814814813</v>
      </c>
      <c r="H969" s="10">
        <v>3100</v>
      </c>
      <c r="I969" s="9">
        <v>4.25</v>
      </c>
      <c r="J969" s="8">
        <v>2</v>
      </c>
      <c r="K969" s="9">
        <v>40.93</v>
      </c>
      <c r="L969" s="9">
        <v>40.93</v>
      </c>
      <c r="M969" s="9">
        <f t="shared" si="121"/>
        <v>13.203225806451613</v>
      </c>
      <c r="N969" s="9">
        <f t="shared" si="122"/>
        <v>6.3966698382492888</v>
      </c>
      <c r="O969" s="9">
        <f t="shared" si="123"/>
        <v>7.2508917954815617</v>
      </c>
      <c r="P969" s="11">
        <f t="shared" si="124"/>
        <v>106.40780500350505</v>
      </c>
      <c r="Q969" s="11">
        <f t="shared" si="125"/>
        <v>82.091061056507357</v>
      </c>
      <c r="R969" s="8">
        <v>0</v>
      </c>
      <c r="S969" s="8">
        <v>2</v>
      </c>
      <c r="T969" s="8">
        <v>2</v>
      </c>
      <c r="U969" s="11">
        <f t="shared" si="126"/>
        <v>0</v>
      </c>
      <c r="V969" s="11">
        <f t="shared" si="127"/>
        <v>200</v>
      </c>
      <c r="W969" s="9">
        <v>2</v>
      </c>
      <c r="X969" s="9">
        <v>6.5</v>
      </c>
    </row>
    <row r="970" spans="1:24" x14ac:dyDescent="0.2">
      <c r="A970" s="7" t="s">
        <v>1630</v>
      </c>
      <c r="B970" s="7" t="s">
        <v>113</v>
      </c>
      <c r="C970" s="8">
        <v>5</v>
      </c>
      <c r="D970" s="9">
        <v>10.58</v>
      </c>
      <c r="E970" s="10">
        <v>5800</v>
      </c>
      <c r="F970" s="10">
        <v>1000</v>
      </c>
      <c r="G970" s="11">
        <f t="shared" si="120"/>
        <v>17.241379310344829</v>
      </c>
      <c r="H970" s="10">
        <v>6000</v>
      </c>
      <c r="I970" s="9">
        <v>10.58</v>
      </c>
      <c r="J970" s="8">
        <v>4</v>
      </c>
      <c r="K970" s="9">
        <v>16.489999999999998</v>
      </c>
      <c r="L970" s="9">
        <v>16.489999999999998</v>
      </c>
      <c r="M970" s="9">
        <f t="shared" si="121"/>
        <v>2.7483333333333331</v>
      </c>
      <c r="N970" s="9">
        <f t="shared" si="122"/>
        <v>6.3966698382492888</v>
      </c>
      <c r="O970" s="9">
        <f t="shared" si="123"/>
        <v>7.2508917954815617</v>
      </c>
      <c r="P970" s="11">
        <f t="shared" si="124"/>
        <v>-57.034935320571002</v>
      </c>
      <c r="Q970" s="11">
        <f t="shared" si="125"/>
        <v>-62.096616376954152</v>
      </c>
      <c r="R970" s="8">
        <v>0</v>
      </c>
      <c r="S970" s="8">
        <v>1</v>
      </c>
      <c r="T970" s="8">
        <v>1</v>
      </c>
      <c r="U970" s="11">
        <f t="shared" si="126"/>
        <v>0</v>
      </c>
      <c r="V970" s="11">
        <f t="shared" si="127"/>
        <v>50</v>
      </c>
      <c r="W970" s="9">
        <v>5.75</v>
      </c>
      <c r="X970" s="9">
        <v>9</v>
      </c>
    </row>
    <row r="971" spans="1:24" x14ac:dyDescent="0.2">
      <c r="A971" s="7" t="s">
        <v>1630</v>
      </c>
      <c r="B971" s="7" t="s">
        <v>227</v>
      </c>
      <c r="C971" s="8">
        <v>1</v>
      </c>
      <c r="D971" s="9">
        <v>6</v>
      </c>
      <c r="E971" s="10">
        <v>1200</v>
      </c>
      <c r="F971" s="10">
        <v>300</v>
      </c>
      <c r="G971" s="11">
        <f t="shared" si="120"/>
        <v>25</v>
      </c>
      <c r="H971" s="10">
        <v>1500</v>
      </c>
      <c r="I971" s="9">
        <v>6</v>
      </c>
      <c r="J971" s="8">
        <v>1</v>
      </c>
      <c r="K971" s="9">
        <v>0</v>
      </c>
      <c r="L971" s="9">
        <v>0</v>
      </c>
      <c r="M971" s="9">
        <f t="shared" si="121"/>
        <v>0</v>
      </c>
      <c r="N971" s="9">
        <f t="shared" si="122"/>
        <v>6.3966698382492888</v>
      </c>
      <c r="O971" s="9">
        <f t="shared" si="123"/>
        <v>7.2508917954815617</v>
      </c>
      <c r="P971" s="11">
        <f t="shared" si="124"/>
        <v>-100</v>
      </c>
      <c r="Q971" s="11">
        <f t="shared" si="125"/>
        <v>-100</v>
      </c>
      <c r="R971" s="8">
        <v>0</v>
      </c>
      <c r="S971" s="8">
        <v>0</v>
      </c>
      <c r="T971" s="8">
        <v>0</v>
      </c>
      <c r="U971" s="11">
        <f t="shared" si="126"/>
        <v>0</v>
      </c>
      <c r="V971" s="11">
        <f t="shared" si="127"/>
        <v>0</v>
      </c>
      <c r="W971" s="9">
        <v>6</v>
      </c>
      <c r="X971" s="9">
        <v>6</v>
      </c>
    </row>
    <row r="972" spans="1:24" x14ac:dyDescent="0.2">
      <c r="A972" s="7" t="s">
        <v>1630</v>
      </c>
      <c r="B972" s="7" t="s">
        <v>1245</v>
      </c>
      <c r="C972" s="8">
        <v>1</v>
      </c>
      <c r="D972" s="9">
        <v>6</v>
      </c>
      <c r="E972" s="10">
        <v>1200</v>
      </c>
      <c r="F972" s="10">
        <v>300</v>
      </c>
      <c r="G972" s="11">
        <f t="shared" si="120"/>
        <v>25</v>
      </c>
      <c r="H972" s="10">
        <v>1500</v>
      </c>
      <c r="I972" s="9">
        <v>6</v>
      </c>
      <c r="J972" s="8">
        <v>1</v>
      </c>
      <c r="K972" s="9">
        <v>0</v>
      </c>
      <c r="L972" s="9">
        <v>0</v>
      </c>
      <c r="M972" s="9">
        <f t="shared" si="121"/>
        <v>0</v>
      </c>
      <c r="N972" s="9">
        <f t="shared" si="122"/>
        <v>6.3966698382492888</v>
      </c>
      <c r="O972" s="9">
        <f t="shared" si="123"/>
        <v>7.2508917954815617</v>
      </c>
      <c r="P972" s="11">
        <f t="shared" si="124"/>
        <v>-100</v>
      </c>
      <c r="Q972" s="11">
        <f t="shared" si="125"/>
        <v>-100</v>
      </c>
      <c r="R972" s="8">
        <v>0</v>
      </c>
      <c r="S972" s="8">
        <v>0</v>
      </c>
      <c r="T972" s="8">
        <v>0</v>
      </c>
      <c r="U972" s="11">
        <f t="shared" si="126"/>
        <v>0</v>
      </c>
      <c r="V972" s="11">
        <f t="shared" si="127"/>
        <v>0</v>
      </c>
      <c r="W972" s="9">
        <v>6</v>
      </c>
      <c r="X972" s="9">
        <v>6</v>
      </c>
    </row>
    <row r="973" spans="1:24" x14ac:dyDescent="0.2">
      <c r="A973" s="7" t="s">
        <v>1630</v>
      </c>
      <c r="B973" s="7" t="s">
        <v>395</v>
      </c>
      <c r="C973" s="8">
        <v>2</v>
      </c>
      <c r="D973" s="9">
        <v>5.75</v>
      </c>
      <c r="E973" s="10">
        <v>2500</v>
      </c>
      <c r="F973" s="10">
        <v>700</v>
      </c>
      <c r="G973" s="11">
        <f t="shared" si="120"/>
        <v>28.000000000000004</v>
      </c>
      <c r="H973" s="10">
        <v>3200</v>
      </c>
      <c r="I973" s="9">
        <v>5.75</v>
      </c>
      <c r="J973" s="8">
        <v>2</v>
      </c>
      <c r="K973" s="9">
        <v>14.26</v>
      </c>
      <c r="L973" s="9">
        <v>14.26</v>
      </c>
      <c r="M973" s="9">
        <f t="shared" si="121"/>
        <v>4.4562499999999998</v>
      </c>
      <c r="N973" s="9">
        <f t="shared" si="122"/>
        <v>6.3966698382492888</v>
      </c>
      <c r="O973" s="9">
        <f t="shared" si="123"/>
        <v>7.2508917954815617</v>
      </c>
      <c r="P973" s="11">
        <f t="shared" si="124"/>
        <v>-30.334844338008928</v>
      </c>
      <c r="Q973" s="11">
        <f t="shared" si="125"/>
        <v>-38.542042472941887</v>
      </c>
      <c r="R973" s="8">
        <v>0</v>
      </c>
      <c r="S973" s="8">
        <v>0</v>
      </c>
      <c r="T973" s="8">
        <v>2</v>
      </c>
      <c r="U973" s="11">
        <f t="shared" si="126"/>
        <v>0</v>
      </c>
      <c r="V973" s="11">
        <f t="shared" si="127"/>
        <v>100</v>
      </c>
      <c r="W973" s="9">
        <v>3</v>
      </c>
      <c r="X973" s="9">
        <v>6</v>
      </c>
    </row>
    <row r="974" spans="1:24" x14ac:dyDescent="0.2">
      <c r="A974" s="7" t="s">
        <v>1630</v>
      </c>
      <c r="B974" s="7" t="s">
        <v>497</v>
      </c>
      <c r="C974" s="8">
        <v>3</v>
      </c>
      <c r="D974" s="9">
        <v>7.33</v>
      </c>
      <c r="E974" s="10">
        <v>3800</v>
      </c>
      <c r="F974" s="10">
        <v>900</v>
      </c>
      <c r="G974" s="11">
        <f t="shared" si="120"/>
        <v>23.684210526315788</v>
      </c>
      <c r="H974" s="10">
        <v>4700</v>
      </c>
      <c r="I974" s="9">
        <v>7.33</v>
      </c>
      <c r="J974" s="8">
        <v>3</v>
      </c>
      <c r="K974" s="9">
        <v>51.93</v>
      </c>
      <c r="L974" s="9">
        <v>51.93</v>
      </c>
      <c r="M974" s="9">
        <f t="shared" si="121"/>
        <v>11.048936170212766</v>
      </c>
      <c r="N974" s="9">
        <f t="shared" si="122"/>
        <v>6.3966698382492888</v>
      </c>
      <c r="O974" s="9">
        <f t="shared" si="123"/>
        <v>7.2508917954815617</v>
      </c>
      <c r="P974" s="11">
        <f t="shared" si="124"/>
        <v>72.729505345812257</v>
      </c>
      <c r="Q974" s="11">
        <f t="shared" si="125"/>
        <v>52.380375846981728</v>
      </c>
      <c r="R974" s="8">
        <v>1</v>
      </c>
      <c r="S974" s="8">
        <v>1</v>
      </c>
      <c r="T974" s="8">
        <v>3</v>
      </c>
      <c r="U974" s="11">
        <f t="shared" si="126"/>
        <v>33.333333333333329</v>
      </c>
      <c r="V974" s="11">
        <f t="shared" si="127"/>
        <v>166.66666666666669</v>
      </c>
      <c r="W974" s="9">
        <v>2.33</v>
      </c>
      <c r="X974" s="9">
        <v>7.67</v>
      </c>
    </row>
    <row r="975" spans="1:24" x14ac:dyDescent="0.2">
      <c r="A975" s="7" t="s">
        <v>1630</v>
      </c>
      <c r="B975" s="7" t="s">
        <v>342</v>
      </c>
      <c r="C975" s="8">
        <v>3</v>
      </c>
      <c r="D975" s="9">
        <v>4.5</v>
      </c>
      <c r="E975" s="10">
        <v>4100</v>
      </c>
      <c r="F975" s="10">
        <v>700</v>
      </c>
      <c r="G975" s="11">
        <f t="shared" si="120"/>
        <v>17.073170731707318</v>
      </c>
      <c r="H975" s="10">
        <v>3400</v>
      </c>
      <c r="I975" s="9">
        <v>4.5</v>
      </c>
      <c r="J975" s="8">
        <v>2</v>
      </c>
      <c r="K975" s="9">
        <v>31.69</v>
      </c>
      <c r="L975" s="9">
        <v>31.69</v>
      </c>
      <c r="M975" s="9">
        <f t="shared" si="121"/>
        <v>9.3205882352941192</v>
      </c>
      <c r="N975" s="9">
        <f t="shared" si="122"/>
        <v>6.3966698382492888</v>
      </c>
      <c r="O975" s="9">
        <f t="shared" si="123"/>
        <v>7.2508917954815617</v>
      </c>
      <c r="P975" s="11">
        <f t="shared" si="124"/>
        <v>45.710009598448821</v>
      </c>
      <c r="Q975" s="11">
        <f t="shared" si="125"/>
        <v>28.544026006598273</v>
      </c>
      <c r="R975" s="8">
        <v>1</v>
      </c>
      <c r="S975" s="8">
        <v>1</v>
      </c>
      <c r="T975" s="8">
        <v>1</v>
      </c>
      <c r="U975" s="11">
        <f t="shared" si="126"/>
        <v>50</v>
      </c>
      <c r="V975" s="11">
        <f t="shared" si="127"/>
        <v>150</v>
      </c>
      <c r="W975" s="9">
        <v>2.5</v>
      </c>
      <c r="X975" s="9">
        <v>7.5</v>
      </c>
    </row>
    <row r="976" spans="1:24" x14ac:dyDescent="0.2">
      <c r="A976" s="7" t="s">
        <v>1630</v>
      </c>
      <c r="B976" s="7" t="s">
        <v>789</v>
      </c>
      <c r="C976" s="8">
        <v>1</v>
      </c>
      <c r="D976" s="9">
        <v>6</v>
      </c>
      <c r="E976" s="10">
        <v>1200</v>
      </c>
      <c r="F976" s="10">
        <v>0</v>
      </c>
      <c r="G976" s="11">
        <f t="shared" si="120"/>
        <v>0</v>
      </c>
      <c r="H976" s="10">
        <v>1200</v>
      </c>
      <c r="I976" s="9">
        <v>6</v>
      </c>
      <c r="J976" s="8">
        <v>1</v>
      </c>
      <c r="K976" s="9">
        <v>0</v>
      </c>
      <c r="L976" s="9">
        <v>0</v>
      </c>
      <c r="M976" s="9">
        <f t="shared" si="121"/>
        <v>0</v>
      </c>
      <c r="N976" s="9">
        <f t="shared" si="122"/>
        <v>6.3966698382492888</v>
      </c>
      <c r="O976" s="9">
        <f t="shared" si="123"/>
        <v>7.2508917954815617</v>
      </c>
      <c r="P976" s="11">
        <f t="shared" si="124"/>
        <v>-100</v>
      </c>
      <c r="Q976" s="11">
        <f t="shared" si="125"/>
        <v>-100</v>
      </c>
      <c r="R976" s="8">
        <v>0</v>
      </c>
      <c r="S976" s="8">
        <v>0</v>
      </c>
      <c r="T976" s="8">
        <v>0</v>
      </c>
      <c r="U976" s="11">
        <f t="shared" si="126"/>
        <v>0</v>
      </c>
      <c r="V976" s="11">
        <f t="shared" si="127"/>
        <v>0</v>
      </c>
      <c r="W976" s="9">
        <v>4</v>
      </c>
      <c r="X976" s="9">
        <v>7</v>
      </c>
    </row>
    <row r="977" spans="1:24" x14ac:dyDescent="0.2">
      <c r="A977" s="7" t="s">
        <v>1630</v>
      </c>
      <c r="B977" s="7" t="s">
        <v>569</v>
      </c>
      <c r="C977" s="8">
        <v>3</v>
      </c>
      <c r="D977" s="9">
        <v>5</v>
      </c>
      <c r="E977" s="10">
        <v>3900</v>
      </c>
      <c r="F977" s="10">
        <v>900</v>
      </c>
      <c r="G977" s="11">
        <f t="shared" si="120"/>
        <v>23.076923076923077</v>
      </c>
      <c r="H977" s="10">
        <v>4800</v>
      </c>
      <c r="I977" s="9">
        <v>5</v>
      </c>
      <c r="J977" s="8">
        <v>3</v>
      </c>
      <c r="K977" s="9">
        <v>15.67</v>
      </c>
      <c r="L977" s="9">
        <v>15.67</v>
      </c>
      <c r="M977" s="9">
        <f t="shared" si="121"/>
        <v>3.2645833333333334</v>
      </c>
      <c r="N977" s="9">
        <f t="shared" si="122"/>
        <v>6.3966698382492888</v>
      </c>
      <c r="O977" s="9">
        <f t="shared" si="123"/>
        <v>7.2508917954815617</v>
      </c>
      <c r="P977" s="11">
        <f t="shared" si="124"/>
        <v>-48.964329629574557</v>
      </c>
      <c r="Q977" s="11">
        <f t="shared" si="125"/>
        <v>-54.976802503553024</v>
      </c>
      <c r="R977" s="8">
        <v>0</v>
      </c>
      <c r="S977" s="8">
        <v>1</v>
      </c>
      <c r="T977" s="8">
        <v>1</v>
      </c>
      <c r="U977" s="11">
        <f t="shared" si="126"/>
        <v>0</v>
      </c>
      <c r="V977" s="11">
        <f t="shared" si="127"/>
        <v>66.666666666666657</v>
      </c>
      <c r="W977" s="9">
        <v>4.67</v>
      </c>
      <c r="X977" s="9">
        <v>9</v>
      </c>
    </row>
    <row r="978" spans="1:24" x14ac:dyDescent="0.2">
      <c r="A978" s="7" t="s">
        <v>1630</v>
      </c>
      <c r="B978" s="7" t="s">
        <v>608</v>
      </c>
      <c r="C978" s="8">
        <v>1</v>
      </c>
      <c r="D978" s="9">
        <v>5</v>
      </c>
      <c r="E978" s="10">
        <v>1300</v>
      </c>
      <c r="F978" s="10">
        <v>0</v>
      </c>
      <c r="G978" s="11">
        <f t="shared" si="120"/>
        <v>0</v>
      </c>
      <c r="H978" s="10">
        <v>1300</v>
      </c>
      <c r="I978" s="9">
        <v>5</v>
      </c>
      <c r="J978" s="8">
        <v>1</v>
      </c>
      <c r="K978" s="9">
        <v>0</v>
      </c>
      <c r="L978" s="9">
        <v>0</v>
      </c>
      <c r="M978" s="9">
        <f t="shared" si="121"/>
        <v>0</v>
      </c>
      <c r="N978" s="9">
        <f t="shared" si="122"/>
        <v>6.3966698382492888</v>
      </c>
      <c r="O978" s="9">
        <f t="shared" si="123"/>
        <v>7.2508917954815617</v>
      </c>
      <c r="P978" s="11">
        <f t="shared" si="124"/>
        <v>-100</v>
      </c>
      <c r="Q978" s="11">
        <f t="shared" si="125"/>
        <v>-100</v>
      </c>
      <c r="R978" s="8">
        <v>0</v>
      </c>
      <c r="S978" s="8">
        <v>0</v>
      </c>
      <c r="T978" s="8">
        <v>0</v>
      </c>
      <c r="U978" s="11">
        <f t="shared" si="126"/>
        <v>0</v>
      </c>
      <c r="V978" s="11">
        <f t="shared" si="127"/>
        <v>0</v>
      </c>
      <c r="W978" s="9">
        <v>5</v>
      </c>
      <c r="X978" s="9">
        <v>7</v>
      </c>
    </row>
    <row r="979" spans="1:24" x14ac:dyDescent="0.2">
      <c r="A979" s="7" t="s">
        <v>1630</v>
      </c>
      <c r="B979" s="7" t="s">
        <v>1048</v>
      </c>
      <c r="C979" s="8">
        <v>1</v>
      </c>
      <c r="D979" s="9">
        <v>5</v>
      </c>
      <c r="E979" s="10">
        <v>1300</v>
      </c>
      <c r="F979" s="10">
        <v>0</v>
      </c>
      <c r="G979" s="11">
        <f t="shared" si="120"/>
        <v>0</v>
      </c>
      <c r="H979" s="10">
        <v>1300</v>
      </c>
      <c r="I979" s="9">
        <v>5</v>
      </c>
      <c r="J979" s="8">
        <v>1</v>
      </c>
      <c r="K979" s="9">
        <v>0</v>
      </c>
      <c r="L979" s="9">
        <v>0</v>
      </c>
      <c r="M979" s="9">
        <f t="shared" si="121"/>
        <v>0</v>
      </c>
      <c r="N979" s="9">
        <f t="shared" si="122"/>
        <v>6.3966698382492888</v>
      </c>
      <c r="O979" s="9">
        <f t="shared" si="123"/>
        <v>7.2508917954815617</v>
      </c>
      <c r="P979" s="11">
        <f t="shared" si="124"/>
        <v>-100</v>
      </c>
      <c r="Q979" s="11">
        <f t="shared" si="125"/>
        <v>-100</v>
      </c>
      <c r="R979" s="8">
        <v>0</v>
      </c>
      <c r="S979" s="8">
        <v>0</v>
      </c>
      <c r="T979" s="8">
        <v>0</v>
      </c>
      <c r="U979" s="11">
        <f t="shared" si="126"/>
        <v>0</v>
      </c>
      <c r="V979" s="11">
        <f t="shared" si="127"/>
        <v>0</v>
      </c>
      <c r="W979" s="9">
        <v>5</v>
      </c>
      <c r="X979" s="9">
        <v>7</v>
      </c>
    </row>
    <row r="980" spans="1:24" x14ac:dyDescent="0.2">
      <c r="A980" s="7" t="s">
        <v>1630</v>
      </c>
      <c r="B980" s="7" t="s">
        <v>792</v>
      </c>
      <c r="C980" s="8">
        <v>1</v>
      </c>
      <c r="D980" s="9">
        <v>8</v>
      </c>
      <c r="E980" s="10">
        <v>1000</v>
      </c>
      <c r="F980" s="10">
        <v>0</v>
      </c>
      <c r="G980" s="11">
        <f t="shared" si="120"/>
        <v>0</v>
      </c>
      <c r="H980" s="10">
        <v>1000</v>
      </c>
      <c r="I980" s="9">
        <v>8</v>
      </c>
      <c r="J980" s="8">
        <v>1</v>
      </c>
      <c r="K980" s="9">
        <v>0</v>
      </c>
      <c r="L980" s="9">
        <v>0</v>
      </c>
      <c r="M980" s="9">
        <f t="shared" si="121"/>
        <v>0</v>
      </c>
      <c r="N980" s="9">
        <f t="shared" si="122"/>
        <v>6.3966698382492888</v>
      </c>
      <c r="O980" s="9">
        <f t="shared" si="123"/>
        <v>7.2508917954815617</v>
      </c>
      <c r="P980" s="11">
        <f t="shared" si="124"/>
        <v>-100</v>
      </c>
      <c r="Q980" s="11">
        <f t="shared" si="125"/>
        <v>-100</v>
      </c>
      <c r="R980" s="8">
        <v>0</v>
      </c>
      <c r="S980" s="8">
        <v>0</v>
      </c>
      <c r="T980" s="8">
        <v>0</v>
      </c>
      <c r="U980" s="11">
        <f t="shared" si="126"/>
        <v>0</v>
      </c>
      <c r="V980" s="11">
        <f t="shared" si="127"/>
        <v>0</v>
      </c>
      <c r="W980" s="9">
        <v>6</v>
      </c>
      <c r="X980" s="9">
        <v>7</v>
      </c>
    </row>
    <row r="981" spans="1:24" x14ac:dyDescent="0.2">
      <c r="A981" s="7" t="s">
        <v>1630</v>
      </c>
      <c r="B981" s="7" t="s">
        <v>655</v>
      </c>
      <c r="C981" s="8">
        <v>5</v>
      </c>
      <c r="D981" s="9">
        <v>16.2</v>
      </c>
      <c r="E981" s="10">
        <v>5000</v>
      </c>
      <c r="F981" s="10">
        <v>600</v>
      </c>
      <c r="G981" s="11">
        <f t="shared" si="120"/>
        <v>12</v>
      </c>
      <c r="H981" s="10">
        <v>3200</v>
      </c>
      <c r="I981" s="9">
        <v>16.2</v>
      </c>
      <c r="J981" s="8">
        <v>4</v>
      </c>
      <c r="K981" s="9">
        <v>0</v>
      </c>
      <c r="L981" s="9">
        <v>0</v>
      </c>
      <c r="M981" s="9">
        <f t="shared" si="121"/>
        <v>0</v>
      </c>
      <c r="N981" s="9">
        <f t="shared" si="122"/>
        <v>6.3966698382492888</v>
      </c>
      <c r="O981" s="9">
        <f t="shared" si="123"/>
        <v>7.2508917954815617</v>
      </c>
      <c r="P981" s="11">
        <f t="shared" si="124"/>
        <v>-100</v>
      </c>
      <c r="Q981" s="11">
        <f t="shared" si="125"/>
        <v>-100</v>
      </c>
      <c r="R981" s="8">
        <v>0</v>
      </c>
      <c r="S981" s="8">
        <v>0</v>
      </c>
      <c r="T981" s="8">
        <v>0</v>
      </c>
      <c r="U981" s="11">
        <f t="shared" si="126"/>
        <v>0</v>
      </c>
      <c r="V981" s="11">
        <f t="shared" si="127"/>
        <v>0</v>
      </c>
      <c r="W981" s="9">
        <v>7</v>
      </c>
      <c r="X981" s="9">
        <v>8</v>
      </c>
    </row>
    <row r="982" spans="1:24" x14ac:dyDescent="0.2">
      <c r="A982" s="7" t="s">
        <v>1630</v>
      </c>
      <c r="B982" s="7" t="s">
        <v>87</v>
      </c>
      <c r="C982" s="8">
        <v>3</v>
      </c>
      <c r="D982" s="9">
        <v>13.33</v>
      </c>
      <c r="E982" s="10">
        <v>3000</v>
      </c>
      <c r="F982" s="10">
        <v>600</v>
      </c>
      <c r="G982" s="11">
        <f t="shared" si="120"/>
        <v>20</v>
      </c>
      <c r="H982" s="10">
        <v>3600</v>
      </c>
      <c r="I982" s="9">
        <v>13.33</v>
      </c>
      <c r="J982" s="8">
        <v>3</v>
      </c>
      <c r="K982" s="9">
        <v>15.91</v>
      </c>
      <c r="L982" s="9">
        <v>15.91</v>
      </c>
      <c r="M982" s="9">
        <f t="shared" si="121"/>
        <v>4.4194444444444443</v>
      </c>
      <c r="N982" s="9">
        <f t="shared" si="122"/>
        <v>6.3966698382492888</v>
      </c>
      <c r="O982" s="9">
        <f t="shared" si="123"/>
        <v>7.2508917954815617</v>
      </c>
      <c r="P982" s="11">
        <f t="shared" si="124"/>
        <v>-30.910230538739096</v>
      </c>
      <c r="Q982" s="11">
        <f t="shared" si="125"/>
        <v>-39.049642870157733</v>
      </c>
      <c r="R982" s="8">
        <v>0</v>
      </c>
      <c r="S982" s="8">
        <v>1</v>
      </c>
      <c r="T982" s="8">
        <v>1</v>
      </c>
      <c r="U982" s="11">
        <f t="shared" si="126"/>
        <v>0</v>
      </c>
      <c r="V982" s="11">
        <f t="shared" si="127"/>
        <v>66.666666666666657</v>
      </c>
      <c r="W982" s="9">
        <v>5.33</v>
      </c>
      <c r="X982" s="9">
        <v>8</v>
      </c>
    </row>
    <row r="983" spans="1:24" x14ac:dyDescent="0.2">
      <c r="A983" s="7" t="s">
        <v>1630</v>
      </c>
      <c r="B983" s="7" t="s">
        <v>634</v>
      </c>
      <c r="C983" s="8">
        <v>3</v>
      </c>
      <c r="D983" s="9">
        <v>15</v>
      </c>
      <c r="E983" s="10">
        <v>2600</v>
      </c>
      <c r="F983" s="10">
        <v>500</v>
      </c>
      <c r="G983" s="11">
        <f t="shared" si="120"/>
        <v>19.230769230769234</v>
      </c>
      <c r="H983" s="10">
        <v>3100</v>
      </c>
      <c r="I983" s="9">
        <v>15</v>
      </c>
      <c r="J983" s="8">
        <v>3</v>
      </c>
      <c r="K983" s="9">
        <v>0</v>
      </c>
      <c r="L983" s="9">
        <v>0</v>
      </c>
      <c r="M983" s="9">
        <f t="shared" si="121"/>
        <v>0</v>
      </c>
      <c r="N983" s="9">
        <f t="shared" si="122"/>
        <v>6.3966698382492888</v>
      </c>
      <c r="O983" s="9">
        <f t="shared" si="123"/>
        <v>7.2508917954815617</v>
      </c>
      <c r="P983" s="11">
        <f t="shared" si="124"/>
        <v>-100</v>
      </c>
      <c r="Q983" s="11">
        <f t="shared" si="125"/>
        <v>-100</v>
      </c>
      <c r="R983" s="8">
        <v>0</v>
      </c>
      <c r="S983" s="8">
        <v>0</v>
      </c>
      <c r="T983" s="8">
        <v>0</v>
      </c>
      <c r="U983" s="11">
        <f t="shared" si="126"/>
        <v>0</v>
      </c>
      <c r="V983" s="11">
        <f t="shared" si="127"/>
        <v>0</v>
      </c>
      <c r="W983" s="9">
        <v>6.67</v>
      </c>
      <c r="X983" s="9">
        <v>8.67</v>
      </c>
    </row>
    <row r="984" spans="1:24" x14ac:dyDescent="0.2">
      <c r="A984" s="7" t="s">
        <v>1630</v>
      </c>
      <c r="B984" s="7" t="s">
        <v>1680</v>
      </c>
      <c r="C984" s="8">
        <v>1</v>
      </c>
      <c r="D984" s="9">
        <v>4</v>
      </c>
      <c r="E984" s="10">
        <v>1400</v>
      </c>
      <c r="F984" s="10">
        <v>0</v>
      </c>
      <c r="G984" s="11">
        <f t="shared" si="120"/>
        <v>0</v>
      </c>
      <c r="H984" s="10">
        <v>1400</v>
      </c>
      <c r="I984" s="9">
        <v>4</v>
      </c>
      <c r="J984" s="8">
        <v>1</v>
      </c>
      <c r="K984" s="9">
        <v>24.44</v>
      </c>
      <c r="L984" s="9">
        <v>24.44</v>
      </c>
      <c r="M984" s="9">
        <f t="shared" si="121"/>
        <v>17.457142857142859</v>
      </c>
      <c r="N984" s="9">
        <f t="shared" si="122"/>
        <v>6.3966698382492888</v>
      </c>
      <c r="O984" s="9">
        <f t="shared" si="123"/>
        <v>7.2508917954815617</v>
      </c>
      <c r="P984" s="11">
        <f t="shared" si="124"/>
        <v>172.90986245306547</v>
      </c>
      <c r="Q984" s="11">
        <f t="shared" si="125"/>
        <v>140.75856252635555</v>
      </c>
      <c r="R984" s="8">
        <v>0</v>
      </c>
      <c r="S984" s="8">
        <v>1</v>
      </c>
      <c r="T984" s="8">
        <v>1</v>
      </c>
      <c r="U984" s="11">
        <f t="shared" si="126"/>
        <v>0</v>
      </c>
      <c r="V984" s="11">
        <f t="shared" si="127"/>
        <v>200</v>
      </c>
      <c r="W984" s="9">
        <v>2</v>
      </c>
      <c r="X984" s="9">
        <v>7</v>
      </c>
    </row>
    <row r="985" spans="1:24" x14ac:dyDescent="0.2">
      <c r="A985" s="7" t="s">
        <v>1630</v>
      </c>
      <c r="B985" s="7" t="s">
        <v>760</v>
      </c>
      <c r="C985" s="8">
        <v>1</v>
      </c>
      <c r="D985" s="9">
        <v>4</v>
      </c>
      <c r="E985" s="10">
        <v>1400</v>
      </c>
      <c r="F985" s="10">
        <v>0</v>
      </c>
      <c r="G985" s="11">
        <f t="shared" si="120"/>
        <v>0</v>
      </c>
      <c r="H985" s="10">
        <v>1400</v>
      </c>
      <c r="I985" s="9">
        <v>4</v>
      </c>
      <c r="J985" s="8">
        <v>1</v>
      </c>
      <c r="K985" s="9">
        <v>8.42</v>
      </c>
      <c r="L985" s="9">
        <v>8.42</v>
      </c>
      <c r="M985" s="9">
        <f t="shared" si="121"/>
        <v>6.0142857142857142</v>
      </c>
      <c r="N985" s="9">
        <f t="shared" si="122"/>
        <v>6.3966698382492888</v>
      </c>
      <c r="O985" s="9">
        <f t="shared" si="123"/>
        <v>7.2508917954815617</v>
      </c>
      <c r="P985" s="11">
        <f t="shared" si="124"/>
        <v>-5.9778624445658384</v>
      </c>
      <c r="Q985" s="11">
        <f t="shared" si="125"/>
        <v>-17.054537787564922</v>
      </c>
      <c r="R985" s="8">
        <v>0</v>
      </c>
      <c r="S985" s="8">
        <v>0</v>
      </c>
      <c r="T985" s="8">
        <v>1</v>
      </c>
      <c r="U985" s="11">
        <f t="shared" si="126"/>
        <v>0</v>
      </c>
      <c r="V985" s="11">
        <f t="shared" si="127"/>
        <v>100</v>
      </c>
      <c r="W985" s="9">
        <v>3</v>
      </c>
      <c r="X985" s="9">
        <v>7</v>
      </c>
    </row>
    <row r="986" spans="1:24" x14ac:dyDescent="0.2">
      <c r="A986" s="7" t="s">
        <v>1630</v>
      </c>
      <c r="B986" s="7" t="s">
        <v>1683</v>
      </c>
      <c r="C986" s="8">
        <v>2</v>
      </c>
      <c r="D986" s="9">
        <v>6</v>
      </c>
      <c r="E986" s="10">
        <v>2400</v>
      </c>
      <c r="F986" s="10">
        <v>300</v>
      </c>
      <c r="G986" s="11">
        <f t="shared" si="120"/>
        <v>12.5</v>
      </c>
      <c r="H986" s="10">
        <v>2700</v>
      </c>
      <c r="I986" s="9">
        <v>6</v>
      </c>
      <c r="J986" s="8">
        <v>2</v>
      </c>
      <c r="K986" s="9">
        <v>8.42</v>
      </c>
      <c r="L986" s="9">
        <v>8.42</v>
      </c>
      <c r="M986" s="9">
        <f t="shared" si="121"/>
        <v>3.1185185185185182</v>
      </c>
      <c r="N986" s="9">
        <f t="shared" si="122"/>
        <v>6.3966698382492888</v>
      </c>
      <c r="O986" s="9">
        <f t="shared" si="123"/>
        <v>7.2508917954815617</v>
      </c>
      <c r="P986" s="11">
        <f t="shared" si="124"/>
        <v>-51.247780526811916</v>
      </c>
      <c r="Q986" s="11">
        <f t="shared" si="125"/>
        <v>-56.991241815774416</v>
      </c>
      <c r="R986" s="8">
        <v>0</v>
      </c>
      <c r="S986" s="8">
        <v>0</v>
      </c>
      <c r="T986" s="8">
        <v>1</v>
      </c>
      <c r="U986" s="11">
        <f t="shared" si="126"/>
        <v>0</v>
      </c>
      <c r="V986" s="11">
        <f t="shared" si="127"/>
        <v>50</v>
      </c>
      <c r="W986" s="9">
        <v>5.5</v>
      </c>
      <c r="X986" s="9">
        <v>7.5</v>
      </c>
    </row>
    <row r="987" spans="1:24" x14ac:dyDescent="0.2">
      <c r="A987" s="7" t="s">
        <v>1630</v>
      </c>
      <c r="B987" s="7" t="s">
        <v>1686</v>
      </c>
      <c r="C987" s="8">
        <v>1</v>
      </c>
      <c r="D987" s="9">
        <v>2.5</v>
      </c>
      <c r="E987" s="10">
        <v>1700</v>
      </c>
      <c r="F987" s="10">
        <v>0</v>
      </c>
      <c r="G987" s="11">
        <f t="shared" si="120"/>
        <v>0</v>
      </c>
      <c r="H987" s="10">
        <v>1700</v>
      </c>
      <c r="I987" s="9">
        <v>2.5</v>
      </c>
      <c r="J987" s="8">
        <v>1</v>
      </c>
      <c r="K987" s="9">
        <v>34.840000000000003</v>
      </c>
      <c r="L987" s="9">
        <v>34.840000000000003</v>
      </c>
      <c r="M987" s="9">
        <f t="shared" si="121"/>
        <v>20.494117647058825</v>
      </c>
      <c r="N987" s="9">
        <f t="shared" si="122"/>
        <v>6.3966698382492888</v>
      </c>
      <c r="O987" s="9">
        <f t="shared" si="123"/>
        <v>7.2508917954815617</v>
      </c>
      <c r="P987" s="11">
        <f t="shared" si="124"/>
        <v>220.3872978485299</v>
      </c>
      <c r="Q987" s="11">
        <f t="shared" si="125"/>
        <v>182.64271795960136</v>
      </c>
      <c r="R987" s="8">
        <v>1</v>
      </c>
      <c r="S987" s="8">
        <v>1</v>
      </c>
      <c r="T987" s="8">
        <v>1</v>
      </c>
      <c r="U987" s="11">
        <f t="shared" si="126"/>
        <v>100</v>
      </c>
      <c r="V987" s="11">
        <f t="shared" si="127"/>
        <v>300</v>
      </c>
      <c r="W987" s="9">
        <v>1</v>
      </c>
      <c r="X987" s="9">
        <v>7</v>
      </c>
    </row>
    <row r="988" spans="1:24" x14ac:dyDescent="0.2">
      <c r="A988" s="7" t="s">
        <v>1630</v>
      </c>
      <c r="B988" s="7" t="s">
        <v>1687</v>
      </c>
      <c r="C988" s="8">
        <v>1</v>
      </c>
      <c r="D988" s="9">
        <v>2.5</v>
      </c>
      <c r="E988" s="10">
        <v>1700</v>
      </c>
      <c r="F988" s="10">
        <v>0</v>
      </c>
      <c r="G988" s="11">
        <f t="shared" si="120"/>
        <v>0</v>
      </c>
      <c r="H988" s="10">
        <v>1700</v>
      </c>
      <c r="I988" s="9">
        <v>2.5</v>
      </c>
      <c r="J988" s="8">
        <v>1</v>
      </c>
      <c r="K988" s="9">
        <v>34.840000000000003</v>
      </c>
      <c r="L988" s="9">
        <v>34.840000000000003</v>
      </c>
      <c r="M988" s="9">
        <f t="shared" si="121"/>
        <v>20.494117647058825</v>
      </c>
      <c r="N988" s="9">
        <f t="shared" si="122"/>
        <v>6.3966698382492888</v>
      </c>
      <c r="O988" s="9">
        <f t="shared" si="123"/>
        <v>7.2508917954815617</v>
      </c>
      <c r="P988" s="11">
        <f t="shared" si="124"/>
        <v>220.3872978485299</v>
      </c>
      <c r="Q988" s="11">
        <f t="shared" si="125"/>
        <v>182.64271795960136</v>
      </c>
      <c r="R988" s="8">
        <v>1</v>
      </c>
      <c r="S988" s="8">
        <v>1</v>
      </c>
      <c r="T988" s="8">
        <v>1</v>
      </c>
      <c r="U988" s="11">
        <f t="shared" si="126"/>
        <v>100</v>
      </c>
      <c r="V988" s="11">
        <f t="shared" si="127"/>
        <v>300</v>
      </c>
      <c r="W988" s="9">
        <v>1</v>
      </c>
      <c r="X988" s="9">
        <v>7</v>
      </c>
    </row>
    <row r="989" spans="1:24" x14ac:dyDescent="0.2">
      <c r="A989" s="7" t="s">
        <v>1630</v>
      </c>
      <c r="B989" s="7" t="s">
        <v>678</v>
      </c>
      <c r="C989" s="8">
        <v>1</v>
      </c>
      <c r="D989" s="9">
        <v>12</v>
      </c>
      <c r="E989" s="10">
        <v>800</v>
      </c>
      <c r="F989" s="10">
        <v>400</v>
      </c>
      <c r="G989" s="11">
        <f t="shared" si="120"/>
        <v>50</v>
      </c>
      <c r="H989" s="10">
        <v>1200</v>
      </c>
      <c r="I989" s="9">
        <v>12</v>
      </c>
      <c r="J989" s="8">
        <v>1</v>
      </c>
      <c r="K989" s="9">
        <v>0</v>
      </c>
      <c r="L989" s="9">
        <v>0</v>
      </c>
      <c r="M989" s="9">
        <f t="shared" si="121"/>
        <v>0</v>
      </c>
      <c r="N989" s="9">
        <f t="shared" si="122"/>
        <v>6.3966698382492888</v>
      </c>
      <c r="O989" s="9">
        <f t="shared" si="123"/>
        <v>7.2508917954815617</v>
      </c>
      <c r="P989" s="11">
        <f t="shared" si="124"/>
        <v>-100</v>
      </c>
      <c r="Q989" s="11">
        <f t="shared" si="125"/>
        <v>-100</v>
      </c>
      <c r="R989" s="8">
        <v>0</v>
      </c>
      <c r="S989" s="8">
        <v>0</v>
      </c>
      <c r="T989" s="8">
        <v>0</v>
      </c>
      <c r="U989" s="11">
        <f t="shared" si="126"/>
        <v>0</v>
      </c>
      <c r="V989" s="11">
        <f t="shared" si="127"/>
        <v>0</v>
      </c>
      <c r="W989" s="9">
        <v>8</v>
      </c>
      <c r="X989" s="9">
        <v>11</v>
      </c>
    </row>
    <row r="990" spans="1:24" x14ac:dyDescent="0.2">
      <c r="A990" s="7" t="s">
        <v>1630</v>
      </c>
      <c r="B990" s="7" t="s">
        <v>298</v>
      </c>
      <c r="C990" s="8">
        <v>1</v>
      </c>
      <c r="D990" s="9">
        <v>12</v>
      </c>
      <c r="E990" s="10">
        <v>800</v>
      </c>
      <c r="F990" s="10">
        <v>400</v>
      </c>
      <c r="G990" s="11">
        <f t="shared" si="120"/>
        <v>50</v>
      </c>
      <c r="H990" s="10">
        <v>1200</v>
      </c>
      <c r="I990" s="9">
        <v>12</v>
      </c>
      <c r="J990" s="8">
        <v>1</v>
      </c>
      <c r="K990" s="9">
        <v>0</v>
      </c>
      <c r="L990" s="9">
        <v>0</v>
      </c>
      <c r="M990" s="9">
        <f t="shared" si="121"/>
        <v>0</v>
      </c>
      <c r="N990" s="9">
        <f t="shared" si="122"/>
        <v>6.3966698382492888</v>
      </c>
      <c r="O990" s="9">
        <f t="shared" si="123"/>
        <v>7.2508917954815617</v>
      </c>
      <c r="P990" s="11">
        <f t="shared" si="124"/>
        <v>-100</v>
      </c>
      <c r="Q990" s="11">
        <f t="shared" si="125"/>
        <v>-100</v>
      </c>
      <c r="R990" s="8">
        <v>0</v>
      </c>
      <c r="S990" s="8">
        <v>0</v>
      </c>
      <c r="T990" s="8">
        <v>0</v>
      </c>
      <c r="U990" s="11">
        <f t="shared" si="126"/>
        <v>0</v>
      </c>
      <c r="V990" s="11">
        <f t="shared" si="127"/>
        <v>0</v>
      </c>
      <c r="W990" s="9">
        <v>8</v>
      </c>
      <c r="X990" s="9">
        <v>11</v>
      </c>
    </row>
    <row r="991" spans="1:24" x14ac:dyDescent="0.2">
      <c r="A991" s="7" t="s">
        <v>1630</v>
      </c>
      <c r="B991" s="7" t="s">
        <v>334</v>
      </c>
      <c r="C991" s="8">
        <v>1</v>
      </c>
      <c r="D991" s="9">
        <v>20</v>
      </c>
      <c r="E991" s="10">
        <v>700</v>
      </c>
      <c r="F991" s="10">
        <v>100</v>
      </c>
      <c r="G991" s="11">
        <f t="shared" si="120"/>
        <v>14.285714285714285</v>
      </c>
      <c r="H991" s="10">
        <v>800</v>
      </c>
      <c r="I991" s="9">
        <v>20</v>
      </c>
      <c r="J991" s="8">
        <v>1</v>
      </c>
      <c r="K991" s="9">
        <v>0</v>
      </c>
      <c r="L991" s="9">
        <v>0</v>
      </c>
      <c r="M991" s="9">
        <f t="shared" si="121"/>
        <v>0</v>
      </c>
      <c r="N991" s="9">
        <f t="shared" si="122"/>
        <v>6.3966698382492888</v>
      </c>
      <c r="O991" s="9">
        <f t="shared" si="123"/>
        <v>7.2508917954815617</v>
      </c>
      <c r="P991" s="11">
        <f t="shared" si="124"/>
        <v>-100</v>
      </c>
      <c r="Q991" s="11">
        <f t="shared" si="125"/>
        <v>-100</v>
      </c>
      <c r="R991" s="8">
        <v>0</v>
      </c>
      <c r="S991" s="8">
        <v>0</v>
      </c>
      <c r="T991" s="8">
        <v>0</v>
      </c>
      <c r="U991" s="11">
        <f t="shared" si="126"/>
        <v>0</v>
      </c>
      <c r="V991" s="11">
        <f t="shared" si="127"/>
        <v>0</v>
      </c>
      <c r="W991" s="9">
        <v>9</v>
      </c>
      <c r="X991" s="9">
        <v>11</v>
      </c>
    </row>
    <row r="992" spans="1:24" x14ac:dyDescent="0.2">
      <c r="A992" s="7" t="s">
        <v>1630</v>
      </c>
      <c r="B992" s="7" t="s">
        <v>179</v>
      </c>
      <c r="C992" s="8">
        <v>3</v>
      </c>
      <c r="D992" s="9">
        <v>12</v>
      </c>
      <c r="E992" s="10">
        <v>2800</v>
      </c>
      <c r="F992" s="10">
        <v>600</v>
      </c>
      <c r="G992" s="11">
        <f t="shared" si="120"/>
        <v>21.428571428571427</v>
      </c>
      <c r="H992" s="10">
        <v>3400</v>
      </c>
      <c r="I992" s="9">
        <v>12</v>
      </c>
      <c r="J992" s="8">
        <v>3</v>
      </c>
      <c r="K992" s="9">
        <v>7.37</v>
      </c>
      <c r="L992" s="9">
        <v>7.37</v>
      </c>
      <c r="M992" s="9">
        <f t="shared" si="121"/>
        <v>2.1676470588235293</v>
      </c>
      <c r="N992" s="9">
        <f t="shared" si="122"/>
        <v>6.3966698382492888</v>
      </c>
      <c r="O992" s="9">
        <f t="shared" si="123"/>
        <v>7.2508917954815617</v>
      </c>
      <c r="P992" s="11">
        <f t="shared" si="124"/>
        <v>-66.112881958328586</v>
      </c>
      <c r="Q992" s="11">
        <f t="shared" si="125"/>
        <v>-70.105097138888326</v>
      </c>
      <c r="R992" s="8">
        <v>0</v>
      </c>
      <c r="S992" s="8">
        <v>0</v>
      </c>
      <c r="T992" s="8">
        <v>1</v>
      </c>
      <c r="U992" s="11">
        <f t="shared" si="126"/>
        <v>0</v>
      </c>
      <c r="V992" s="11">
        <f t="shared" si="127"/>
        <v>33.333333333333329</v>
      </c>
      <c r="W992" s="9">
        <v>6</v>
      </c>
      <c r="X992" s="9">
        <v>8.67</v>
      </c>
    </row>
    <row r="993" spans="1:24" x14ac:dyDescent="0.2">
      <c r="A993" s="7" t="s">
        <v>1630</v>
      </c>
      <c r="B993" s="7" t="s">
        <v>1699</v>
      </c>
      <c r="C993" s="8">
        <v>1</v>
      </c>
      <c r="D993" s="9">
        <v>15</v>
      </c>
      <c r="E993" s="10">
        <v>800</v>
      </c>
      <c r="F993" s="10">
        <v>100</v>
      </c>
      <c r="G993" s="11">
        <f t="shared" si="120"/>
        <v>12.5</v>
      </c>
      <c r="H993" s="10">
        <v>900</v>
      </c>
      <c r="I993" s="9">
        <v>15</v>
      </c>
      <c r="J993" s="8">
        <v>1</v>
      </c>
      <c r="K993" s="9">
        <v>0</v>
      </c>
      <c r="L993" s="9">
        <v>0</v>
      </c>
      <c r="M993" s="9">
        <f t="shared" si="121"/>
        <v>0</v>
      </c>
      <c r="N993" s="9">
        <f t="shared" si="122"/>
        <v>6.3966698382492888</v>
      </c>
      <c r="O993" s="9">
        <f t="shared" si="123"/>
        <v>7.2508917954815617</v>
      </c>
      <c r="P993" s="11">
        <f t="shared" si="124"/>
        <v>-100</v>
      </c>
      <c r="Q993" s="11">
        <f t="shared" si="125"/>
        <v>-100</v>
      </c>
      <c r="R993" s="8">
        <v>0</v>
      </c>
      <c r="S993" s="8">
        <v>0</v>
      </c>
      <c r="T993" s="8">
        <v>0</v>
      </c>
      <c r="U993" s="11">
        <f t="shared" si="126"/>
        <v>0</v>
      </c>
      <c r="V993" s="11">
        <f t="shared" si="127"/>
        <v>0</v>
      </c>
      <c r="W993" s="9">
        <v>6</v>
      </c>
      <c r="X993" s="9">
        <v>11</v>
      </c>
    </row>
    <row r="994" spans="1:24" x14ac:dyDescent="0.2">
      <c r="A994" s="7" t="s">
        <v>1630</v>
      </c>
      <c r="B994" s="7" t="s">
        <v>1065</v>
      </c>
      <c r="C994" s="8">
        <v>1</v>
      </c>
      <c r="D994" s="9">
        <v>30</v>
      </c>
      <c r="E994" s="10">
        <v>400</v>
      </c>
      <c r="F994" s="10">
        <v>0</v>
      </c>
      <c r="G994" s="11">
        <f t="shared" si="120"/>
        <v>0</v>
      </c>
      <c r="H994" s="10">
        <v>0</v>
      </c>
      <c r="I994" s="9">
        <v>30</v>
      </c>
      <c r="J994" s="8">
        <v>0</v>
      </c>
      <c r="K994" s="9">
        <v>0</v>
      </c>
      <c r="L994" s="9">
        <v>0</v>
      </c>
      <c r="M994" s="9">
        <f t="shared" si="121"/>
        <v>0</v>
      </c>
      <c r="N994" s="9">
        <f t="shared" si="122"/>
        <v>6.3966698382492888</v>
      </c>
      <c r="O994" s="9">
        <f t="shared" si="123"/>
        <v>7.2508917954815617</v>
      </c>
      <c r="P994" s="11">
        <f t="shared" si="124"/>
        <v>-100</v>
      </c>
      <c r="Q994" s="11">
        <f t="shared" si="125"/>
        <v>-100</v>
      </c>
      <c r="R994" s="8">
        <v>0</v>
      </c>
      <c r="S994" s="8">
        <v>0</v>
      </c>
      <c r="T994" s="8">
        <v>0</v>
      </c>
      <c r="U994" s="11">
        <f t="shared" si="126"/>
        <v>0</v>
      </c>
      <c r="V994" s="11">
        <f t="shared" si="127"/>
        <v>0</v>
      </c>
      <c r="W994" s="9">
        <v>0</v>
      </c>
      <c r="X994" s="9">
        <v>0</v>
      </c>
    </row>
    <row r="995" spans="1:24" x14ac:dyDescent="0.2">
      <c r="A995" s="7" t="s">
        <v>1630</v>
      </c>
      <c r="B995" s="7" t="s">
        <v>105</v>
      </c>
      <c r="C995" s="8">
        <v>2</v>
      </c>
      <c r="D995" s="9">
        <v>12.25</v>
      </c>
      <c r="E995" s="10">
        <v>2000</v>
      </c>
      <c r="F995" s="10">
        <v>400</v>
      </c>
      <c r="G995" s="11">
        <f t="shared" si="120"/>
        <v>20</v>
      </c>
      <c r="H995" s="10">
        <v>2400</v>
      </c>
      <c r="I995" s="9">
        <v>12.25</v>
      </c>
      <c r="J995" s="8">
        <v>2</v>
      </c>
      <c r="K995" s="9">
        <v>0</v>
      </c>
      <c r="L995" s="9">
        <v>0</v>
      </c>
      <c r="M995" s="9">
        <f t="shared" si="121"/>
        <v>0</v>
      </c>
      <c r="N995" s="9">
        <f t="shared" si="122"/>
        <v>6.3966698382492888</v>
      </c>
      <c r="O995" s="9">
        <f t="shared" si="123"/>
        <v>7.2508917954815617</v>
      </c>
      <c r="P995" s="11">
        <f t="shared" si="124"/>
        <v>-100</v>
      </c>
      <c r="Q995" s="11">
        <f t="shared" si="125"/>
        <v>-100</v>
      </c>
      <c r="R995" s="8">
        <v>0</v>
      </c>
      <c r="S995" s="8">
        <v>0</v>
      </c>
      <c r="T995" s="8">
        <v>0</v>
      </c>
      <c r="U995" s="11">
        <f t="shared" si="126"/>
        <v>0</v>
      </c>
      <c r="V995" s="11">
        <f t="shared" si="127"/>
        <v>0</v>
      </c>
      <c r="W995" s="9">
        <v>7.5</v>
      </c>
      <c r="X995" s="9">
        <v>10</v>
      </c>
    </row>
    <row r="996" spans="1:24" x14ac:dyDescent="0.2">
      <c r="A996" s="7" t="s">
        <v>1630</v>
      </c>
      <c r="B996" s="7" t="s">
        <v>440</v>
      </c>
      <c r="C996" s="8">
        <v>2</v>
      </c>
      <c r="D996" s="9">
        <v>2.95</v>
      </c>
      <c r="E996" s="10">
        <v>3500</v>
      </c>
      <c r="F996" s="10">
        <v>800</v>
      </c>
      <c r="G996" s="11">
        <f t="shared" si="120"/>
        <v>22.857142857142858</v>
      </c>
      <c r="H996" s="10">
        <v>4300</v>
      </c>
      <c r="I996" s="9">
        <v>2.95</v>
      </c>
      <c r="J996" s="8">
        <v>2</v>
      </c>
      <c r="K996" s="9">
        <v>7.08</v>
      </c>
      <c r="L996" s="9">
        <v>7.08</v>
      </c>
      <c r="M996" s="9">
        <f t="shared" si="121"/>
        <v>1.6465116279069767</v>
      </c>
      <c r="N996" s="9">
        <f t="shared" si="122"/>
        <v>6.3966698382492888</v>
      </c>
      <c r="O996" s="9">
        <f t="shared" si="123"/>
        <v>7.2508917954815617</v>
      </c>
      <c r="P996" s="11">
        <f t="shared" si="124"/>
        <v>-74.259862247984771</v>
      </c>
      <c r="Q996" s="11">
        <f t="shared" si="125"/>
        <v>-77.29228797852133</v>
      </c>
      <c r="R996" s="8">
        <v>0</v>
      </c>
      <c r="S996" s="8">
        <v>0</v>
      </c>
      <c r="T996" s="8">
        <v>1</v>
      </c>
      <c r="U996" s="11">
        <f t="shared" si="126"/>
        <v>0</v>
      </c>
      <c r="V996" s="11">
        <f t="shared" si="127"/>
        <v>50</v>
      </c>
      <c r="W996" s="9">
        <v>3.5</v>
      </c>
      <c r="X996" s="9">
        <v>11</v>
      </c>
    </row>
    <row r="997" spans="1:24" x14ac:dyDescent="0.2">
      <c r="A997" s="7" t="s">
        <v>1630</v>
      </c>
      <c r="B997" s="7" t="s">
        <v>244</v>
      </c>
      <c r="C997" s="8">
        <v>1</v>
      </c>
      <c r="D997" s="9">
        <v>8</v>
      </c>
      <c r="E997" s="10">
        <v>1000</v>
      </c>
      <c r="F997" s="10">
        <v>300</v>
      </c>
      <c r="G997" s="11">
        <f t="shared" si="120"/>
        <v>30</v>
      </c>
      <c r="H997" s="10">
        <v>1300</v>
      </c>
      <c r="I997" s="9">
        <v>8</v>
      </c>
      <c r="J997" s="8">
        <v>1</v>
      </c>
      <c r="K997" s="9">
        <v>37.479999999999997</v>
      </c>
      <c r="L997" s="9">
        <v>37.479999999999997</v>
      </c>
      <c r="M997" s="9">
        <f t="shared" si="121"/>
        <v>28.830769230769228</v>
      </c>
      <c r="N997" s="9">
        <f t="shared" si="122"/>
        <v>6.3966698382492888</v>
      </c>
      <c r="O997" s="9">
        <f t="shared" si="123"/>
        <v>7.2508917954815617</v>
      </c>
      <c r="P997" s="11">
        <f t="shared" si="124"/>
        <v>350.71529342305325</v>
      </c>
      <c r="Q997" s="11">
        <f t="shared" si="125"/>
        <v>297.61687312359703</v>
      </c>
      <c r="R997" s="8">
        <v>1</v>
      </c>
      <c r="S997" s="8">
        <v>1</v>
      </c>
      <c r="T997" s="8">
        <v>1</v>
      </c>
      <c r="U997" s="11">
        <f t="shared" si="126"/>
        <v>100</v>
      </c>
      <c r="V997" s="11">
        <f t="shared" si="127"/>
        <v>300</v>
      </c>
      <c r="W997" s="9">
        <v>1</v>
      </c>
      <c r="X997" s="9">
        <v>11</v>
      </c>
    </row>
    <row r="998" spans="1:24" x14ac:dyDescent="0.2">
      <c r="A998" s="7" t="s">
        <v>1630</v>
      </c>
      <c r="B998" s="7" t="s">
        <v>423</v>
      </c>
      <c r="C998" s="8">
        <v>1</v>
      </c>
      <c r="D998" s="9">
        <v>8</v>
      </c>
      <c r="E998" s="10">
        <v>1000</v>
      </c>
      <c r="F998" s="10">
        <v>300</v>
      </c>
      <c r="G998" s="11">
        <f t="shared" si="120"/>
        <v>30</v>
      </c>
      <c r="H998" s="10">
        <v>1300</v>
      </c>
      <c r="I998" s="9">
        <v>8</v>
      </c>
      <c r="J998" s="8">
        <v>1</v>
      </c>
      <c r="K998" s="9">
        <v>37.479999999999997</v>
      </c>
      <c r="L998" s="9">
        <v>37.479999999999997</v>
      </c>
      <c r="M998" s="9">
        <f t="shared" si="121"/>
        <v>28.830769230769228</v>
      </c>
      <c r="N998" s="9">
        <f t="shared" si="122"/>
        <v>6.3966698382492888</v>
      </c>
      <c r="O998" s="9">
        <f t="shared" si="123"/>
        <v>7.2508917954815617</v>
      </c>
      <c r="P998" s="11">
        <f t="shared" si="124"/>
        <v>350.71529342305325</v>
      </c>
      <c r="Q998" s="11">
        <f t="shared" si="125"/>
        <v>297.61687312359703</v>
      </c>
      <c r="R998" s="8">
        <v>1</v>
      </c>
      <c r="S998" s="8">
        <v>1</v>
      </c>
      <c r="T998" s="8">
        <v>1</v>
      </c>
      <c r="U998" s="11">
        <f t="shared" si="126"/>
        <v>100</v>
      </c>
      <c r="V998" s="11">
        <f t="shared" si="127"/>
        <v>300</v>
      </c>
      <c r="W998" s="9">
        <v>1</v>
      </c>
      <c r="X998" s="9">
        <v>11</v>
      </c>
    </row>
    <row r="999" spans="1:24" x14ac:dyDescent="0.2">
      <c r="A999" s="7" t="s">
        <v>1630</v>
      </c>
      <c r="B999" s="7" t="s">
        <v>799</v>
      </c>
      <c r="C999" s="8">
        <v>1</v>
      </c>
      <c r="D999" s="9">
        <v>4.5</v>
      </c>
      <c r="E999" s="10">
        <v>1300</v>
      </c>
      <c r="F999" s="10">
        <v>400</v>
      </c>
      <c r="G999" s="11">
        <f t="shared" si="120"/>
        <v>30.76923076923077</v>
      </c>
      <c r="H999" s="10">
        <v>1700</v>
      </c>
      <c r="I999" s="9">
        <v>4.5</v>
      </c>
      <c r="J999" s="8">
        <v>1</v>
      </c>
      <c r="K999" s="9">
        <v>7.08</v>
      </c>
      <c r="L999" s="9">
        <v>7.08</v>
      </c>
      <c r="M999" s="9">
        <f t="shared" si="121"/>
        <v>4.1647058823529406</v>
      </c>
      <c r="N999" s="9">
        <f t="shared" si="122"/>
        <v>6.3966698382492888</v>
      </c>
      <c r="O999" s="9">
        <f t="shared" si="123"/>
        <v>7.2508917954815617</v>
      </c>
      <c r="P999" s="11">
        <f t="shared" si="124"/>
        <v>-34.892592744902664</v>
      </c>
      <c r="Q999" s="11">
        <f t="shared" si="125"/>
        <v>-42.56284606331868</v>
      </c>
      <c r="R999" s="8">
        <v>0</v>
      </c>
      <c r="S999" s="8">
        <v>0</v>
      </c>
      <c r="T999" s="8">
        <v>1</v>
      </c>
      <c r="U999" s="11">
        <f t="shared" si="126"/>
        <v>0</v>
      </c>
      <c r="V999" s="11">
        <f t="shared" si="127"/>
        <v>100</v>
      </c>
      <c r="W999" s="9">
        <v>3</v>
      </c>
      <c r="X999" s="9">
        <v>11</v>
      </c>
    </row>
    <row r="1000" spans="1:24" x14ac:dyDescent="0.2">
      <c r="A1000" s="7" t="s">
        <v>1630</v>
      </c>
      <c r="B1000" s="7" t="s">
        <v>419</v>
      </c>
      <c r="C1000" s="8">
        <v>4</v>
      </c>
      <c r="D1000" s="9">
        <v>11</v>
      </c>
      <c r="E1000" s="10">
        <v>4900</v>
      </c>
      <c r="F1000" s="10">
        <v>500</v>
      </c>
      <c r="G1000" s="11">
        <f t="shared" si="120"/>
        <v>10.204081632653061</v>
      </c>
      <c r="H1000" s="10">
        <v>3000</v>
      </c>
      <c r="I1000" s="9">
        <v>11</v>
      </c>
      <c r="J1000" s="8">
        <v>3</v>
      </c>
      <c r="K1000" s="9">
        <v>20.88</v>
      </c>
      <c r="L1000" s="9">
        <v>20.88</v>
      </c>
      <c r="M1000" s="9">
        <f t="shared" si="121"/>
        <v>6.96</v>
      </c>
      <c r="N1000" s="9">
        <f t="shared" si="122"/>
        <v>6.3966698382492888</v>
      </c>
      <c r="O1000" s="9">
        <f t="shared" si="123"/>
        <v>7.2508917954815617</v>
      </c>
      <c r="P1000" s="11">
        <f t="shared" si="124"/>
        <v>8.8066161924169215</v>
      </c>
      <c r="Q1000" s="11">
        <f t="shared" si="125"/>
        <v>-4.0118071498851045</v>
      </c>
      <c r="R1000" s="8">
        <v>0</v>
      </c>
      <c r="S1000" s="8">
        <v>1</v>
      </c>
      <c r="T1000" s="8">
        <v>1</v>
      </c>
      <c r="U1000" s="11">
        <f t="shared" si="126"/>
        <v>0</v>
      </c>
      <c r="V1000" s="11">
        <f t="shared" si="127"/>
        <v>66.666666666666657</v>
      </c>
      <c r="W1000" s="9">
        <v>5</v>
      </c>
      <c r="X1000" s="9">
        <v>9.33</v>
      </c>
    </row>
    <row r="1001" spans="1:24" x14ac:dyDescent="0.2">
      <c r="A1001" s="7" t="s">
        <v>1630</v>
      </c>
      <c r="B1001" s="7" t="s">
        <v>1237</v>
      </c>
      <c r="C1001" s="8">
        <v>1</v>
      </c>
      <c r="D1001" s="9">
        <v>15</v>
      </c>
      <c r="E1001" s="10">
        <v>800</v>
      </c>
      <c r="F1001" s="10">
        <v>100</v>
      </c>
      <c r="G1001" s="11">
        <f t="shared" si="120"/>
        <v>12.5</v>
      </c>
      <c r="H1001" s="10">
        <v>900</v>
      </c>
      <c r="I1001" s="9">
        <v>15</v>
      </c>
      <c r="J1001" s="8">
        <v>1</v>
      </c>
      <c r="K1001" s="9">
        <v>0</v>
      </c>
      <c r="L1001" s="9">
        <v>0</v>
      </c>
      <c r="M1001" s="9">
        <f t="shared" si="121"/>
        <v>0</v>
      </c>
      <c r="N1001" s="9">
        <f t="shared" si="122"/>
        <v>6.3966698382492888</v>
      </c>
      <c r="O1001" s="9">
        <f t="shared" si="123"/>
        <v>7.2508917954815617</v>
      </c>
      <c r="P1001" s="11">
        <f t="shared" si="124"/>
        <v>-100</v>
      </c>
      <c r="Q1001" s="11">
        <f t="shared" si="125"/>
        <v>-100</v>
      </c>
      <c r="R1001" s="8">
        <v>0</v>
      </c>
      <c r="S1001" s="8">
        <v>0</v>
      </c>
      <c r="T1001" s="8">
        <v>0</v>
      </c>
      <c r="U1001" s="11">
        <f t="shared" si="126"/>
        <v>0</v>
      </c>
      <c r="V1001" s="11">
        <f t="shared" si="127"/>
        <v>0</v>
      </c>
      <c r="W1001" s="9">
        <v>5</v>
      </c>
      <c r="X1001" s="9">
        <v>11</v>
      </c>
    </row>
    <row r="1002" spans="1:24" x14ac:dyDescent="0.2">
      <c r="A1002" s="7" t="s">
        <v>1630</v>
      </c>
      <c r="B1002" s="7" t="s">
        <v>814</v>
      </c>
      <c r="C1002" s="8">
        <v>3</v>
      </c>
      <c r="D1002" s="9">
        <v>8</v>
      </c>
      <c r="E1002" s="10">
        <v>3100</v>
      </c>
      <c r="F1002" s="10">
        <v>300</v>
      </c>
      <c r="G1002" s="11">
        <f t="shared" si="120"/>
        <v>9.67741935483871</v>
      </c>
      <c r="H1002" s="10">
        <v>2400</v>
      </c>
      <c r="I1002" s="9">
        <v>8</v>
      </c>
      <c r="J1002" s="8">
        <v>2</v>
      </c>
      <c r="K1002" s="9">
        <v>23.55</v>
      </c>
      <c r="L1002" s="9">
        <v>23.55</v>
      </c>
      <c r="M1002" s="9">
        <f t="shared" si="121"/>
        <v>9.8125</v>
      </c>
      <c r="N1002" s="9">
        <f t="shared" si="122"/>
        <v>6.3966698382492888</v>
      </c>
      <c r="O1002" s="9">
        <f t="shared" si="123"/>
        <v>7.2508917954815617</v>
      </c>
      <c r="P1002" s="11">
        <f t="shared" si="124"/>
        <v>53.40013238334641</v>
      </c>
      <c r="Q1002" s="11">
        <f t="shared" si="125"/>
        <v>35.328181370941437</v>
      </c>
      <c r="R1002" s="8">
        <v>0</v>
      </c>
      <c r="S1002" s="8">
        <v>1</v>
      </c>
      <c r="T1002" s="8">
        <v>1</v>
      </c>
      <c r="U1002" s="11">
        <f t="shared" si="126"/>
        <v>0</v>
      </c>
      <c r="V1002" s="11">
        <f t="shared" si="127"/>
        <v>100</v>
      </c>
      <c r="W1002" s="9">
        <v>4.5</v>
      </c>
      <c r="X1002" s="9">
        <v>9.5</v>
      </c>
    </row>
    <row r="1003" spans="1:24" x14ac:dyDescent="0.2">
      <c r="A1003" s="7" t="s">
        <v>1630</v>
      </c>
      <c r="B1003" s="7" t="s">
        <v>1715</v>
      </c>
      <c r="C1003" s="8">
        <v>1</v>
      </c>
      <c r="D1003" s="9">
        <v>6</v>
      </c>
      <c r="E1003" s="10">
        <v>1200</v>
      </c>
      <c r="F1003" s="10">
        <v>300</v>
      </c>
      <c r="G1003" s="11">
        <f t="shared" si="120"/>
        <v>25</v>
      </c>
      <c r="H1003" s="10">
        <v>1500</v>
      </c>
      <c r="I1003" s="9">
        <v>6</v>
      </c>
      <c r="J1003" s="8">
        <v>1</v>
      </c>
      <c r="K1003" s="9">
        <v>23.55</v>
      </c>
      <c r="L1003" s="9">
        <v>23.55</v>
      </c>
      <c r="M1003" s="9">
        <f t="shared" si="121"/>
        <v>15.700000000000003</v>
      </c>
      <c r="N1003" s="9">
        <f t="shared" si="122"/>
        <v>6.3966698382492888</v>
      </c>
      <c r="O1003" s="9">
        <f t="shared" si="123"/>
        <v>7.2508917954815617</v>
      </c>
      <c r="P1003" s="11">
        <f t="shared" si="124"/>
        <v>145.44021181335432</v>
      </c>
      <c r="Q1003" s="11">
        <f t="shared" si="125"/>
        <v>116.52509019350636</v>
      </c>
      <c r="R1003" s="8">
        <v>0</v>
      </c>
      <c r="S1003" s="8">
        <v>1</v>
      </c>
      <c r="T1003" s="8">
        <v>1</v>
      </c>
      <c r="U1003" s="11">
        <f t="shared" si="126"/>
        <v>0</v>
      </c>
      <c r="V1003" s="11">
        <f t="shared" si="127"/>
        <v>200</v>
      </c>
      <c r="W1003" s="9">
        <v>2</v>
      </c>
      <c r="X1003" s="9">
        <v>11</v>
      </c>
    </row>
    <row r="1004" spans="1:24" x14ac:dyDescent="0.2">
      <c r="A1004" s="7" t="s">
        <v>1630</v>
      </c>
      <c r="B1004" s="7" t="s">
        <v>556</v>
      </c>
      <c r="C1004" s="8">
        <v>2</v>
      </c>
      <c r="D1004" s="9">
        <v>22.5</v>
      </c>
      <c r="E1004" s="10">
        <v>1200</v>
      </c>
      <c r="F1004" s="10">
        <v>400</v>
      </c>
      <c r="G1004" s="11">
        <f t="shared" si="120"/>
        <v>33.333333333333329</v>
      </c>
      <c r="H1004" s="10">
        <v>1600</v>
      </c>
      <c r="I1004" s="9">
        <v>22.5</v>
      </c>
      <c r="J1004" s="8">
        <v>2</v>
      </c>
      <c r="K1004" s="9">
        <v>0</v>
      </c>
      <c r="L1004" s="9">
        <v>0</v>
      </c>
      <c r="M1004" s="9">
        <f t="shared" si="121"/>
        <v>0</v>
      </c>
      <c r="N1004" s="9">
        <f t="shared" si="122"/>
        <v>6.3966698382492888</v>
      </c>
      <c r="O1004" s="9">
        <f t="shared" si="123"/>
        <v>7.2508917954815617</v>
      </c>
      <c r="P1004" s="11">
        <f t="shared" si="124"/>
        <v>-100</v>
      </c>
      <c r="Q1004" s="11">
        <f t="shared" si="125"/>
        <v>-100</v>
      </c>
      <c r="R1004" s="8">
        <v>0</v>
      </c>
      <c r="S1004" s="8">
        <v>0</v>
      </c>
      <c r="T1004" s="8">
        <v>0</v>
      </c>
      <c r="U1004" s="11">
        <f t="shared" si="126"/>
        <v>0</v>
      </c>
      <c r="V1004" s="11">
        <f t="shared" si="127"/>
        <v>0</v>
      </c>
      <c r="W1004" s="9">
        <v>10</v>
      </c>
      <c r="X1004" s="9">
        <v>10.5</v>
      </c>
    </row>
    <row r="1005" spans="1:24" x14ac:dyDescent="0.2">
      <c r="A1005" s="7" t="s">
        <v>1630</v>
      </c>
      <c r="B1005" s="7" t="s">
        <v>1718</v>
      </c>
      <c r="C1005" s="8">
        <v>1</v>
      </c>
      <c r="D1005" s="9">
        <v>15</v>
      </c>
      <c r="E1005" s="10">
        <v>800</v>
      </c>
      <c r="F1005" s="10">
        <v>100</v>
      </c>
      <c r="G1005" s="11">
        <f t="shared" si="120"/>
        <v>12.5</v>
      </c>
      <c r="H1005" s="10">
        <v>900</v>
      </c>
      <c r="I1005" s="9">
        <v>15</v>
      </c>
      <c r="J1005" s="8">
        <v>1</v>
      </c>
      <c r="K1005" s="9">
        <v>0</v>
      </c>
      <c r="L1005" s="9">
        <v>0</v>
      </c>
      <c r="M1005" s="9">
        <f t="shared" si="121"/>
        <v>0</v>
      </c>
      <c r="N1005" s="9">
        <f t="shared" si="122"/>
        <v>6.3966698382492888</v>
      </c>
      <c r="O1005" s="9">
        <f t="shared" si="123"/>
        <v>7.2508917954815617</v>
      </c>
      <c r="P1005" s="11">
        <f t="shared" si="124"/>
        <v>-100</v>
      </c>
      <c r="Q1005" s="11">
        <f t="shared" si="125"/>
        <v>-100</v>
      </c>
      <c r="R1005" s="8">
        <v>0</v>
      </c>
      <c r="S1005" s="8">
        <v>0</v>
      </c>
      <c r="T1005" s="8">
        <v>0</v>
      </c>
      <c r="U1005" s="11">
        <f t="shared" si="126"/>
        <v>0</v>
      </c>
      <c r="V1005" s="11">
        <f t="shared" si="127"/>
        <v>0</v>
      </c>
      <c r="W1005" s="9">
        <v>10</v>
      </c>
      <c r="X1005" s="9">
        <v>11</v>
      </c>
    </row>
    <row r="1006" spans="1:24" x14ac:dyDescent="0.2">
      <c r="A1006" s="7" t="s">
        <v>1630</v>
      </c>
      <c r="B1006" s="7" t="s">
        <v>189</v>
      </c>
      <c r="C1006" s="8">
        <v>1</v>
      </c>
      <c r="D1006" s="9">
        <v>2</v>
      </c>
      <c r="E1006" s="10">
        <v>1900</v>
      </c>
      <c r="F1006" s="10">
        <v>0</v>
      </c>
      <c r="G1006" s="11">
        <f t="shared" si="120"/>
        <v>0</v>
      </c>
      <c r="H1006" s="10">
        <v>0</v>
      </c>
      <c r="I1006" s="9">
        <v>2</v>
      </c>
      <c r="J1006" s="8">
        <v>0</v>
      </c>
      <c r="K1006" s="9">
        <v>0</v>
      </c>
      <c r="L1006" s="9">
        <v>0</v>
      </c>
      <c r="M1006" s="9">
        <f t="shared" si="121"/>
        <v>0</v>
      </c>
      <c r="N1006" s="9">
        <f t="shared" si="122"/>
        <v>6.3966698382492888</v>
      </c>
      <c r="O1006" s="9">
        <f t="shared" si="123"/>
        <v>7.2508917954815617</v>
      </c>
      <c r="P1006" s="11">
        <f t="shared" si="124"/>
        <v>-100</v>
      </c>
      <c r="Q1006" s="11">
        <f t="shared" si="125"/>
        <v>-100</v>
      </c>
      <c r="R1006" s="8">
        <v>0</v>
      </c>
      <c r="S1006" s="8">
        <v>0</v>
      </c>
      <c r="T1006" s="8">
        <v>0</v>
      </c>
      <c r="U1006" s="11">
        <f t="shared" si="126"/>
        <v>0</v>
      </c>
      <c r="V1006" s="11">
        <f t="shared" si="127"/>
        <v>0</v>
      </c>
      <c r="W1006" s="9">
        <v>0</v>
      </c>
      <c r="X1006" s="9">
        <v>0</v>
      </c>
    </row>
    <row r="1007" spans="1:24" x14ac:dyDescent="0.2">
      <c r="A1007" s="7" t="s">
        <v>1630</v>
      </c>
      <c r="B1007" s="7" t="s">
        <v>171</v>
      </c>
      <c r="C1007" s="8">
        <v>1</v>
      </c>
      <c r="D1007" s="9">
        <v>2</v>
      </c>
      <c r="E1007" s="10">
        <v>1900</v>
      </c>
      <c r="F1007" s="10">
        <v>0</v>
      </c>
      <c r="G1007" s="11">
        <f t="shared" si="120"/>
        <v>0</v>
      </c>
      <c r="H1007" s="10">
        <v>0</v>
      </c>
      <c r="I1007" s="9">
        <v>2</v>
      </c>
      <c r="J1007" s="8">
        <v>0</v>
      </c>
      <c r="K1007" s="9">
        <v>0</v>
      </c>
      <c r="L1007" s="9">
        <v>0</v>
      </c>
      <c r="M1007" s="9">
        <f t="shared" si="121"/>
        <v>0</v>
      </c>
      <c r="N1007" s="9">
        <f t="shared" si="122"/>
        <v>6.3966698382492888</v>
      </c>
      <c r="O1007" s="9">
        <f t="shared" si="123"/>
        <v>7.2508917954815617</v>
      </c>
      <c r="P1007" s="11">
        <f t="shared" si="124"/>
        <v>-100</v>
      </c>
      <c r="Q1007" s="11">
        <f t="shared" si="125"/>
        <v>-100</v>
      </c>
      <c r="R1007" s="8">
        <v>0</v>
      </c>
      <c r="S1007" s="8">
        <v>0</v>
      </c>
      <c r="T1007" s="8">
        <v>0</v>
      </c>
      <c r="U1007" s="11">
        <f t="shared" si="126"/>
        <v>0</v>
      </c>
      <c r="V1007" s="11">
        <f t="shared" si="127"/>
        <v>0</v>
      </c>
      <c r="W1007" s="9">
        <v>0</v>
      </c>
      <c r="X1007" s="9">
        <v>0</v>
      </c>
    </row>
    <row r="1008" spans="1:24" x14ac:dyDescent="0.2">
      <c r="A1008" s="7" t="s">
        <v>1630</v>
      </c>
      <c r="B1008" s="7" t="s">
        <v>238</v>
      </c>
      <c r="C1008" s="8">
        <v>5</v>
      </c>
      <c r="D1008" s="9">
        <v>9</v>
      </c>
      <c r="E1008" s="10">
        <v>5200</v>
      </c>
      <c r="F1008" s="10">
        <v>400</v>
      </c>
      <c r="G1008" s="11">
        <f t="shared" si="120"/>
        <v>7.6923076923076925</v>
      </c>
      <c r="H1008" s="10">
        <v>3200</v>
      </c>
      <c r="I1008" s="9">
        <v>9</v>
      </c>
      <c r="J1008" s="8">
        <v>3</v>
      </c>
      <c r="K1008" s="9">
        <v>7.37</v>
      </c>
      <c r="L1008" s="9">
        <v>7.37</v>
      </c>
      <c r="M1008" s="9">
        <f t="shared" si="121"/>
        <v>2.3031250000000001</v>
      </c>
      <c r="N1008" s="9">
        <f t="shared" si="122"/>
        <v>6.3966698382492888</v>
      </c>
      <c r="O1008" s="9">
        <f t="shared" si="123"/>
        <v>7.2508917954815617</v>
      </c>
      <c r="P1008" s="11">
        <f t="shared" si="124"/>
        <v>-63.9949370807241</v>
      </c>
      <c r="Q1008" s="11">
        <f t="shared" si="125"/>
        <v>-68.236665710068834</v>
      </c>
      <c r="R1008" s="8">
        <v>0</v>
      </c>
      <c r="S1008" s="8">
        <v>0</v>
      </c>
      <c r="T1008" s="8">
        <v>1</v>
      </c>
      <c r="U1008" s="11">
        <f t="shared" si="126"/>
        <v>0</v>
      </c>
      <c r="V1008" s="11">
        <f t="shared" si="127"/>
        <v>33.333333333333329</v>
      </c>
      <c r="W1008" s="9">
        <v>5.33</v>
      </c>
      <c r="X1008" s="9">
        <v>8.67</v>
      </c>
    </row>
    <row r="1009" spans="1:24" x14ac:dyDescent="0.2">
      <c r="A1009" s="7" t="s">
        <v>1630</v>
      </c>
      <c r="B1009" s="7" t="s">
        <v>212</v>
      </c>
      <c r="C1009" s="8">
        <v>1</v>
      </c>
      <c r="D1009" s="9">
        <v>15</v>
      </c>
      <c r="E1009" s="10">
        <v>800</v>
      </c>
      <c r="F1009" s="10">
        <v>0</v>
      </c>
      <c r="G1009" s="11">
        <f t="shared" si="120"/>
        <v>0</v>
      </c>
      <c r="H1009" s="10">
        <v>0</v>
      </c>
      <c r="I1009" s="9">
        <v>15</v>
      </c>
      <c r="J1009" s="8">
        <v>0</v>
      </c>
      <c r="K1009" s="9">
        <v>0</v>
      </c>
      <c r="L1009" s="9">
        <v>0</v>
      </c>
      <c r="M1009" s="9">
        <f t="shared" si="121"/>
        <v>0</v>
      </c>
      <c r="N1009" s="9">
        <f t="shared" si="122"/>
        <v>6.3966698382492888</v>
      </c>
      <c r="O1009" s="9">
        <f t="shared" si="123"/>
        <v>7.2508917954815617</v>
      </c>
      <c r="P1009" s="11">
        <f t="shared" si="124"/>
        <v>-100</v>
      </c>
      <c r="Q1009" s="11">
        <f t="shared" si="125"/>
        <v>-100</v>
      </c>
      <c r="R1009" s="8">
        <v>0</v>
      </c>
      <c r="S1009" s="8">
        <v>0</v>
      </c>
      <c r="T1009" s="8">
        <v>0</v>
      </c>
      <c r="U1009" s="11">
        <f t="shared" si="126"/>
        <v>0</v>
      </c>
      <c r="V1009" s="11">
        <f t="shared" si="127"/>
        <v>0</v>
      </c>
      <c r="W1009" s="9">
        <v>0</v>
      </c>
      <c r="X1009" s="9">
        <v>0</v>
      </c>
    </row>
    <row r="1010" spans="1:24" x14ac:dyDescent="0.2">
      <c r="A1010" s="7" t="s">
        <v>1630</v>
      </c>
      <c r="B1010" s="7" t="s">
        <v>953</v>
      </c>
      <c r="C1010" s="8">
        <v>1</v>
      </c>
      <c r="D1010" s="9">
        <v>30</v>
      </c>
      <c r="E1010" s="10">
        <v>400</v>
      </c>
      <c r="F1010" s="10">
        <v>200</v>
      </c>
      <c r="G1010" s="11">
        <f t="shared" si="120"/>
        <v>50</v>
      </c>
      <c r="H1010" s="10">
        <v>600</v>
      </c>
      <c r="I1010" s="9">
        <v>30</v>
      </c>
      <c r="J1010" s="8">
        <v>1</v>
      </c>
      <c r="K1010" s="9">
        <v>0</v>
      </c>
      <c r="L1010" s="9">
        <v>0</v>
      </c>
      <c r="M1010" s="9">
        <f t="shared" si="121"/>
        <v>0</v>
      </c>
      <c r="N1010" s="9">
        <f t="shared" si="122"/>
        <v>6.3966698382492888</v>
      </c>
      <c r="O1010" s="9">
        <f t="shared" si="123"/>
        <v>7.2508917954815617</v>
      </c>
      <c r="P1010" s="11">
        <f t="shared" si="124"/>
        <v>-100</v>
      </c>
      <c r="Q1010" s="11">
        <f t="shared" si="125"/>
        <v>-100</v>
      </c>
      <c r="R1010" s="8">
        <v>0</v>
      </c>
      <c r="S1010" s="8">
        <v>0</v>
      </c>
      <c r="T1010" s="8">
        <v>0</v>
      </c>
      <c r="U1010" s="11">
        <f t="shared" si="126"/>
        <v>0</v>
      </c>
      <c r="V1010" s="11">
        <f t="shared" si="127"/>
        <v>0</v>
      </c>
      <c r="W1010" s="9">
        <v>8</v>
      </c>
      <c r="X1010" s="9">
        <v>8</v>
      </c>
    </row>
    <row r="1011" spans="1:24" x14ac:dyDescent="0.2">
      <c r="A1011" s="7" t="s">
        <v>1630</v>
      </c>
      <c r="B1011" s="7" t="s">
        <v>1386</v>
      </c>
      <c r="C1011" s="8">
        <v>1</v>
      </c>
      <c r="D1011" s="9">
        <v>5</v>
      </c>
      <c r="E1011" s="10">
        <v>1300</v>
      </c>
      <c r="F1011" s="10">
        <v>0</v>
      </c>
      <c r="G1011" s="11">
        <f t="shared" si="120"/>
        <v>0</v>
      </c>
      <c r="H1011" s="10">
        <v>1300</v>
      </c>
      <c r="I1011" s="9">
        <v>5</v>
      </c>
      <c r="J1011" s="8">
        <v>1</v>
      </c>
      <c r="K1011" s="9">
        <v>0</v>
      </c>
      <c r="L1011" s="9">
        <v>0</v>
      </c>
      <c r="M1011" s="9">
        <f t="shared" si="121"/>
        <v>0</v>
      </c>
      <c r="N1011" s="9">
        <f t="shared" si="122"/>
        <v>6.3966698382492888</v>
      </c>
      <c r="O1011" s="9">
        <f t="shared" si="123"/>
        <v>7.2508917954815617</v>
      </c>
      <c r="P1011" s="11">
        <f t="shared" si="124"/>
        <v>-100</v>
      </c>
      <c r="Q1011" s="11">
        <f t="shared" si="125"/>
        <v>-100</v>
      </c>
      <c r="R1011" s="8">
        <v>0</v>
      </c>
      <c r="S1011" s="8">
        <v>0</v>
      </c>
      <c r="T1011" s="8">
        <v>0</v>
      </c>
      <c r="U1011" s="11">
        <f t="shared" si="126"/>
        <v>0</v>
      </c>
      <c r="V1011" s="11">
        <f t="shared" si="127"/>
        <v>0</v>
      </c>
      <c r="W1011" s="9">
        <v>4</v>
      </c>
      <c r="X1011" s="9">
        <v>8</v>
      </c>
    </row>
    <row r="1012" spans="1:24" x14ac:dyDescent="0.2">
      <c r="A1012" s="7" t="s">
        <v>1630</v>
      </c>
      <c r="B1012" s="7" t="s">
        <v>259</v>
      </c>
      <c r="C1012" s="8">
        <v>1</v>
      </c>
      <c r="D1012" s="9">
        <v>8</v>
      </c>
      <c r="E1012" s="10">
        <v>1000</v>
      </c>
      <c r="F1012" s="10">
        <v>200</v>
      </c>
      <c r="G1012" s="11">
        <f t="shared" si="120"/>
        <v>20</v>
      </c>
      <c r="H1012" s="10">
        <v>1200</v>
      </c>
      <c r="I1012" s="9">
        <v>8</v>
      </c>
      <c r="J1012" s="8">
        <v>1</v>
      </c>
      <c r="K1012" s="9">
        <v>6.8</v>
      </c>
      <c r="L1012" s="9">
        <v>6.8</v>
      </c>
      <c r="M1012" s="9">
        <f t="shared" si="121"/>
        <v>5.6666666666666661</v>
      </c>
      <c r="N1012" s="9">
        <f t="shared" si="122"/>
        <v>6.3966698382492888</v>
      </c>
      <c r="O1012" s="9">
        <f t="shared" si="123"/>
        <v>7.2508917954815617</v>
      </c>
      <c r="P1012" s="11">
        <f t="shared" si="124"/>
        <v>-11.412237774373205</v>
      </c>
      <c r="Q1012" s="11">
        <f t="shared" si="125"/>
        <v>-21.848693560730219</v>
      </c>
      <c r="R1012" s="8">
        <v>0</v>
      </c>
      <c r="S1012" s="8">
        <v>0</v>
      </c>
      <c r="T1012" s="8">
        <v>1</v>
      </c>
      <c r="U1012" s="11">
        <f t="shared" si="126"/>
        <v>0</v>
      </c>
      <c r="V1012" s="11">
        <f t="shared" si="127"/>
        <v>100</v>
      </c>
      <c r="W1012" s="9">
        <v>3</v>
      </c>
      <c r="X1012" s="9">
        <v>8</v>
      </c>
    </row>
    <row r="1013" spans="1:24" x14ac:dyDescent="0.2">
      <c r="A1013" s="7" t="s">
        <v>1630</v>
      </c>
      <c r="B1013" s="7" t="s">
        <v>699</v>
      </c>
      <c r="C1013" s="8">
        <v>2</v>
      </c>
      <c r="D1013" s="9">
        <v>10</v>
      </c>
      <c r="E1013" s="10">
        <v>1800</v>
      </c>
      <c r="F1013" s="10">
        <v>600</v>
      </c>
      <c r="G1013" s="11">
        <f t="shared" si="120"/>
        <v>33.333333333333329</v>
      </c>
      <c r="H1013" s="10">
        <v>2400</v>
      </c>
      <c r="I1013" s="9">
        <v>10</v>
      </c>
      <c r="J1013" s="8">
        <v>2</v>
      </c>
      <c r="K1013" s="9">
        <v>56.75</v>
      </c>
      <c r="L1013" s="9">
        <v>56.75</v>
      </c>
      <c r="M1013" s="9">
        <f t="shared" si="121"/>
        <v>23.645833333333336</v>
      </c>
      <c r="N1013" s="9">
        <f t="shared" si="122"/>
        <v>6.3966698382492888</v>
      </c>
      <c r="O1013" s="9">
        <f t="shared" si="123"/>
        <v>7.2508917954815617</v>
      </c>
      <c r="P1013" s="11">
        <f t="shared" si="124"/>
        <v>269.65849311061191</v>
      </c>
      <c r="Q1013" s="11">
        <f t="shared" si="125"/>
        <v>226.10931179621772</v>
      </c>
      <c r="R1013" s="8">
        <v>1</v>
      </c>
      <c r="S1013" s="8">
        <v>1</v>
      </c>
      <c r="T1013" s="8">
        <v>2</v>
      </c>
      <c r="U1013" s="11">
        <f t="shared" si="126"/>
        <v>50</v>
      </c>
      <c r="V1013" s="11">
        <f t="shared" si="127"/>
        <v>200</v>
      </c>
      <c r="W1013" s="9">
        <v>2</v>
      </c>
      <c r="X1013" s="9">
        <v>7</v>
      </c>
    </row>
    <row r="1014" spans="1:24" x14ac:dyDescent="0.2">
      <c r="A1014" s="7" t="s">
        <v>1630</v>
      </c>
      <c r="B1014" s="7" t="s">
        <v>473</v>
      </c>
      <c r="C1014" s="8">
        <v>1</v>
      </c>
      <c r="D1014" s="9">
        <v>0.6</v>
      </c>
      <c r="E1014" s="10">
        <v>2600</v>
      </c>
      <c r="F1014" s="10">
        <v>0</v>
      </c>
      <c r="G1014" s="11">
        <f t="shared" si="120"/>
        <v>0</v>
      </c>
      <c r="H1014" s="10">
        <v>2600</v>
      </c>
      <c r="I1014" s="9">
        <v>0.6</v>
      </c>
      <c r="J1014" s="8">
        <v>1</v>
      </c>
      <c r="K1014" s="9">
        <v>31.94</v>
      </c>
      <c r="L1014" s="9">
        <v>31.94</v>
      </c>
      <c r="M1014" s="9">
        <f t="shared" si="121"/>
        <v>12.284615384615385</v>
      </c>
      <c r="N1014" s="9">
        <f t="shared" si="122"/>
        <v>6.3966698382492888</v>
      </c>
      <c r="O1014" s="9">
        <f t="shared" si="123"/>
        <v>7.2508917954815617</v>
      </c>
      <c r="P1014" s="11">
        <f t="shared" si="124"/>
        <v>92.047044716279657</v>
      </c>
      <c r="Q1014" s="11">
        <f t="shared" si="125"/>
        <v>69.422130837349144</v>
      </c>
      <c r="R1014" s="8">
        <v>1</v>
      </c>
      <c r="S1014" s="8">
        <v>1</v>
      </c>
      <c r="T1014" s="8">
        <v>1</v>
      </c>
      <c r="U1014" s="11">
        <f t="shared" si="126"/>
        <v>100</v>
      </c>
      <c r="V1014" s="11">
        <f t="shared" si="127"/>
        <v>300</v>
      </c>
      <c r="W1014" s="9">
        <v>1</v>
      </c>
      <c r="X1014" s="9">
        <v>8</v>
      </c>
    </row>
    <row r="1015" spans="1:24" x14ac:dyDescent="0.2">
      <c r="A1015" s="7" t="s">
        <v>1630</v>
      </c>
      <c r="B1015" s="7" t="s">
        <v>1738</v>
      </c>
      <c r="C1015" s="8">
        <v>1</v>
      </c>
      <c r="D1015" s="9">
        <v>0.6</v>
      </c>
      <c r="E1015" s="10">
        <v>2600</v>
      </c>
      <c r="F1015" s="10">
        <v>0</v>
      </c>
      <c r="G1015" s="11">
        <f t="shared" si="120"/>
        <v>0</v>
      </c>
      <c r="H1015" s="10">
        <v>2600</v>
      </c>
      <c r="I1015" s="9">
        <v>0.6</v>
      </c>
      <c r="J1015" s="8">
        <v>1</v>
      </c>
      <c r="K1015" s="9">
        <v>31.94</v>
      </c>
      <c r="L1015" s="9">
        <v>31.94</v>
      </c>
      <c r="M1015" s="9">
        <f t="shared" si="121"/>
        <v>12.284615384615385</v>
      </c>
      <c r="N1015" s="9">
        <f t="shared" si="122"/>
        <v>6.3966698382492888</v>
      </c>
      <c r="O1015" s="9">
        <f t="shared" si="123"/>
        <v>7.2508917954815617</v>
      </c>
      <c r="P1015" s="11">
        <f t="shared" si="124"/>
        <v>92.047044716279657</v>
      </c>
      <c r="Q1015" s="11">
        <f t="shared" si="125"/>
        <v>69.422130837349144</v>
      </c>
      <c r="R1015" s="8">
        <v>1</v>
      </c>
      <c r="S1015" s="8">
        <v>1</v>
      </c>
      <c r="T1015" s="8">
        <v>1</v>
      </c>
      <c r="U1015" s="11">
        <f t="shared" si="126"/>
        <v>100</v>
      </c>
      <c r="V1015" s="11">
        <f t="shared" si="127"/>
        <v>300</v>
      </c>
      <c r="W1015" s="9">
        <v>1</v>
      </c>
      <c r="X1015" s="9">
        <v>8</v>
      </c>
    </row>
    <row r="1016" spans="1:24" x14ac:dyDescent="0.2">
      <c r="A1016" s="7" t="s">
        <v>1630</v>
      </c>
      <c r="B1016" s="7" t="s">
        <v>1742</v>
      </c>
      <c r="C1016" s="8">
        <v>1</v>
      </c>
      <c r="D1016" s="9">
        <v>15</v>
      </c>
      <c r="E1016" s="10">
        <v>800</v>
      </c>
      <c r="F1016" s="10">
        <v>0</v>
      </c>
      <c r="G1016" s="11">
        <f t="shared" si="120"/>
        <v>0</v>
      </c>
      <c r="H1016" s="10">
        <v>800</v>
      </c>
      <c r="I1016" s="9">
        <v>15</v>
      </c>
      <c r="J1016" s="8">
        <v>1</v>
      </c>
      <c r="K1016" s="9">
        <v>0</v>
      </c>
      <c r="L1016" s="9">
        <v>0</v>
      </c>
      <c r="M1016" s="9">
        <f t="shared" si="121"/>
        <v>0</v>
      </c>
      <c r="N1016" s="9">
        <f t="shared" si="122"/>
        <v>6.3966698382492888</v>
      </c>
      <c r="O1016" s="9">
        <f t="shared" si="123"/>
        <v>7.2508917954815617</v>
      </c>
      <c r="P1016" s="11">
        <f t="shared" si="124"/>
        <v>-100</v>
      </c>
      <c r="Q1016" s="11">
        <f t="shared" si="125"/>
        <v>-100</v>
      </c>
      <c r="R1016" s="8">
        <v>0</v>
      </c>
      <c r="S1016" s="8">
        <v>0</v>
      </c>
      <c r="T1016" s="8">
        <v>0</v>
      </c>
      <c r="U1016" s="11">
        <f t="shared" si="126"/>
        <v>0</v>
      </c>
      <c r="V1016" s="11">
        <f t="shared" si="127"/>
        <v>0</v>
      </c>
      <c r="W1016" s="9">
        <v>5</v>
      </c>
      <c r="X1016" s="9">
        <v>8</v>
      </c>
    </row>
    <row r="1017" spans="1:24" x14ac:dyDescent="0.2">
      <c r="A1017" s="7" t="s">
        <v>1630</v>
      </c>
      <c r="B1017" s="7" t="s">
        <v>1053</v>
      </c>
      <c r="C1017" s="8">
        <v>1</v>
      </c>
      <c r="D1017" s="9">
        <v>15</v>
      </c>
      <c r="E1017" s="10">
        <v>800</v>
      </c>
      <c r="F1017" s="10">
        <v>0</v>
      </c>
      <c r="G1017" s="11">
        <f t="shared" si="120"/>
        <v>0</v>
      </c>
      <c r="H1017" s="10">
        <v>800</v>
      </c>
      <c r="I1017" s="9">
        <v>15</v>
      </c>
      <c r="J1017" s="8">
        <v>1</v>
      </c>
      <c r="K1017" s="9">
        <v>0</v>
      </c>
      <c r="L1017" s="9">
        <v>0</v>
      </c>
      <c r="M1017" s="9">
        <f t="shared" si="121"/>
        <v>0</v>
      </c>
      <c r="N1017" s="9">
        <f t="shared" si="122"/>
        <v>6.3966698382492888</v>
      </c>
      <c r="O1017" s="9">
        <f t="shared" si="123"/>
        <v>7.2508917954815617</v>
      </c>
      <c r="P1017" s="11">
        <f t="shared" si="124"/>
        <v>-100</v>
      </c>
      <c r="Q1017" s="11">
        <f t="shared" si="125"/>
        <v>-100</v>
      </c>
      <c r="R1017" s="8">
        <v>0</v>
      </c>
      <c r="S1017" s="8">
        <v>0</v>
      </c>
      <c r="T1017" s="8">
        <v>0</v>
      </c>
      <c r="U1017" s="11">
        <f t="shared" si="126"/>
        <v>0</v>
      </c>
      <c r="V1017" s="11">
        <f t="shared" si="127"/>
        <v>0</v>
      </c>
      <c r="W1017" s="9">
        <v>5</v>
      </c>
      <c r="X1017" s="9">
        <v>8</v>
      </c>
    </row>
    <row r="1018" spans="1:24" x14ac:dyDescent="0.2">
      <c r="A1018" s="7" t="s">
        <v>1630</v>
      </c>
      <c r="B1018" s="7" t="s">
        <v>1745</v>
      </c>
      <c r="C1018" s="8">
        <v>1</v>
      </c>
      <c r="D1018" s="9">
        <v>8</v>
      </c>
      <c r="E1018" s="10">
        <v>1000</v>
      </c>
      <c r="F1018" s="10">
        <v>200</v>
      </c>
      <c r="G1018" s="11">
        <f t="shared" si="120"/>
        <v>20</v>
      </c>
      <c r="H1018" s="10">
        <v>1200</v>
      </c>
      <c r="I1018" s="9">
        <v>8</v>
      </c>
      <c r="J1018" s="8">
        <v>1</v>
      </c>
      <c r="K1018" s="9">
        <v>18.899999999999999</v>
      </c>
      <c r="L1018" s="9">
        <v>18.899999999999999</v>
      </c>
      <c r="M1018" s="9">
        <f t="shared" si="121"/>
        <v>15.75</v>
      </c>
      <c r="N1018" s="9">
        <f t="shared" si="122"/>
        <v>6.3966698382492888</v>
      </c>
      <c r="O1018" s="9">
        <f t="shared" si="123"/>
        <v>7.2508917954815617</v>
      </c>
      <c r="P1018" s="11">
        <f t="shared" si="124"/>
        <v>146.2218685388745</v>
      </c>
      <c r="Q1018" s="11">
        <f t="shared" si="125"/>
        <v>117.21466054444105</v>
      </c>
      <c r="R1018" s="8">
        <v>0</v>
      </c>
      <c r="S1018" s="8">
        <v>1</v>
      </c>
      <c r="T1018" s="8">
        <v>1</v>
      </c>
      <c r="U1018" s="11">
        <f t="shared" si="126"/>
        <v>0</v>
      </c>
      <c r="V1018" s="11">
        <f t="shared" si="127"/>
        <v>200</v>
      </c>
      <c r="W1018" s="9">
        <v>2</v>
      </c>
      <c r="X1018" s="9">
        <v>8</v>
      </c>
    </row>
    <row r="1019" spans="1:24" x14ac:dyDescent="0.2">
      <c r="A1019" s="7" t="s">
        <v>1630</v>
      </c>
      <c r="B1019" s="7" t="s">
        <v>1746</v>
      </c>
      <c r="C1019" s="8">
        <v>1</v>
      </c>
      <c r="D1019" s="9">
        <v>8</v>
      </c>
      <c r="E1019" s="10">
        <v>1000</v>
      </c>
      <c r="F1019" s="10">
        <v>200</v>
      </c>
      <c r="G1019" s="11">
        <f t="shared" si="120"/>
        <v>20</v>
      </c>
      <c r="H1019" s="10">
        <v>1200</v>
      </c>
      <c r="I1019" s="9">
        <v>8</v>
      </c>
      <c r="J1019" s="8">
        <v>1</v>
      </c>
      <c r="K1019" s="9">
        <v>18.899999999999999</v>
      </c>
      <c r="L1019" s="9">
        <v>18.899999999999999</v>
      </c>
      <c r="M1019" s="9">
        <f t="shared" si="121"/>
        <v>15.75</v>
      </c>
      <c r="N1019" s="9">
        <f t="shared" si="122"/>
        <v>6.3966698382492888</v>
      </c>
      <c r="O1019" s="9">
        <f t="shared" si="123"/>
        <v>7.2508917954815617</v>
      </c>
      <c r="P1019" s="11">
        <f t="shared" si="124"/>
        <v>146.2218685388745</v>
      </c>
      <c r="Q1019" s="11">
        <f t="shared" si="125"/>
        <v>117.21466054444105</v>
      </c>
      <c r="R1019" s="8">
        <v>0</v>
      </c>
      <c r="S1019" s="8">
        <v>1</v>
      </c>
      <c r="T1019" s="8">
        <v>1</v>
      </c>
      <c r="U1019" s="11">
        <f t="shared" si="126"/>
        <v>0</v>
      </c>
      <c r="V1019" s="11">
        <f t="shared" si="127"/>
        <v>200</v>
      </c>
      <c r="W1019" s="9">
        <v>2</v>
      </c>
      <c r="X1019" s="9">
        <v>8</v>
      </c>
    </row>
    <row r="1020" spans="1:24" x14ac:dyDescent="0.2">
      <c r="A1020" s="7" t="s">
        <v>1630</v>
      </c>
      <c r="B1020" s="7" t="s">
        <v>324</v>
      </c>
      <c r="C1020" s="8">
        <v>1</v>
      </c>
      <c r="D1020" s="9">
        <v>30</v>
      </c>
      <c r="E1020" s="10">
        <v>400</v>
      </c>
      <c r="F1020" s="10">
        <v>200</v>
      </c>
      <c r="G1020" s="11">
        <f t="shared" si="120"/>
        <v>50</v>
      </c>
      <c r="H1020" s="10">
        <v>600</v>
      </c>
      <c r="I1020" s="9">
        <v>30</v>
      </c>
      <c r="J1020" s="8">
        <v>1</v>
      </c>
      <c r="K1020" s="9">
        <v>0</v>
      </c>
      <c r="L1020" s="9">
        <v>0</v>
      </c>
      <c r="M1020" s="9">
        <f t="shared" si="121"/>
        <v>0</v>
      </c>
      <c r="N1020" s="9">
        <f t="shared" si="122"/>
        <v>6.3966698382492888</v>
      </c>
      <c r="O1020" s="9">
        <f t="shared" si="123"/>
        <v>7.2508917954815617</v>
      </c>
      <c r="P1020" s="11">
        <f t="shared" si="124"/>
        <v>-100</v>
      </c>
      <c r="Q1020" s="11">
        <f t="shared" si="125"/>
        <v>-100</v>
      </c>
      <c r="R1020" s="8">
        <v>0</v>
      </c>
      <c r="S1020" s="8">
        <v>0</v>
      </c>
      <c r="T1020" s="8">
        <v>0</v>
      </c>
      <c r="U1020" s="11">
        <f t="shared" si="126"/>
        <v>0</v>
      </c>
      <c r="V1020" s="11">
        <f t="shared" si="127"/>
        <v>0</v>
      </c>
      <c r="W1020" s="9">
        <v>7</v>
      </c>
      <c r="X1020" s="9">
        <v>8</v>
      </c>
    </row>
    <row r="1021" spans="1:24" x14ac:dyDescent="0.2">
      <c r="A1021" s="7" t="s">
        <v>1630</v>
      </c>
      <c r="B1021" s="7" t="s">
        <v>393</v>
      </c>
      <c r="C1021" s="8">
        <v>2</v>
      </c>
      <c r="D1021" s="9">
        <v>3.5</v>
      </c>
      <c r="E1021" s="10">
        <v>3600</v>
      </c>
      <c r="F1021" s="10">
        <v>400</v>
      </c>
      <c r="G1021" s="11">
        <f t="shared" si="120"/>
        <v>11.111111111111111</v>
      </c>
      <c r="H1021" s="10">
        <v>1600</v>
      </c>
      <c r="I1021" s="9">
        <v>3.5</v>
      </c>
      <c r="J1021" s="8">
        <v>1</v>
      </c>
      <c r="K1021" s="9">
        <v>0</v>
      </c>
      <c r="L1021" s="9">
        <v>0</v>
      </c>
      <c r="M1021" s="9">
        <f t="shared" si="121"/>
        <v>0</v>
      </c>
      <c r="N1021" s="9">
        <f t="shared" si="122"/>
        <v>6.3966698382492888</v>
      </c>
      <c r="O1021" s="9">
        <f t="shared" si="123"/>
        <v>7.2508917954815617</v>
      </c>
      <c r="P1021" s="11">
        <f t="shared" si="124"/>
        <v>-100</v>
      </c>
      <c r="Q1021" s="11">
        <f t="shared" si="125"/>
        <v>-100</v>
      </c>
      <c r="R1021" s="8">
        <v>0</v>
      </c>
      <c r="S1021" s="8">
        <v>0</v>
      </c>
      <c r="T1021" s="8">
        <v>0</v>
      </c>
      <c r="U1021" s="11">
        <f t="shared" si="126"/>
        <v>0</v>
      </c>
      <c r="V1021" s="11">
        <f t="shared" si="127"/>
        <v>0</v>
      </c>
      <c r="W1021" s="9">
        <v>5</v>
      </c>
      <c r="X1021" s="9">
        <v>10</v>
      </c>
    </row>
    <row r="1022" spans="1:24" x14ac:dyDescent="0.2">
      <c r="A1022" s="7" t="s">
        <v>1630</v>
      </c>
      <c r="B1022" s="7" t="s">
        <v>96</v>
      </c>
      <c r="C1022" s="8">
        <v>2</v>
      </c>
      <c r="D1022" s="9">
        <v>28</v>
      </c>
      <c r="E1022" s="10">
        <v>1600</v>
      </c>
      <c r="F1022" s="10">
        <v>400</v>
      </c>
      <c r="G1022" s="11">
        <f t="shared" si="120"/>
        <v>25</v>
      </c>
      <c r="H1022" s="10">
        <v>1600</v>
      </c>
      <c r="I1022" s="9">
        <v>28</v>
      </c>
      <c r="J1022" s="8">
        <v>1</v>
      </c>
      <c r="K1022" s="9">
        <v>0</v>
      </c>
      <c r="L1022" s="9">
        <v>0</v>
      </c>
      <c r="M1022" s="9">
        <f t="shared" si="121"/>
        <v>0</v>
      </c>
      <c r="N1022" s="9">
        <f t="shared" si="122"/>
        <v>6.3966698382492888</v>
      </c>
      <c r="O1022" s="9">
        <f t="shared" si="123"/>
        <v>7.2508917954815617</v>
      </c>
      <c r="P1022" s="11">
        <f t="shared" si="124"/>
        <v>-100</v>
      </c>
      <c r="Q1022" s="11">
        <f t="shared" si="125"/>
        <v>-100</v>
      </c>
      <c r="R1022" s="8">
        <v>0</v>
      </c>
      <c r="S1022" s="8">
        <v>0</v>
      </c>
      <c r="T1022" s="8">
        <v>0</v>
      </c>
      <c r="U1022" s="11">
        <f t="shared" si="126"/>
        <v>0</v>
      </c>
      <c r="V1022" s="11">
        <f t="shared" si="127"/>
        <v>0</v>
      </c>
      <c r="W1022" s="9">
        <v>5</v>
      </c>
      <c r="X1022" s="9">
        <v>10</v>
      </c>
    </row>
    <row r="1023" spans="1:24" x14ac:dyDescent="0.2">
      <c r="A1023" s="7" t="s">
        <v>1630</v>
      </c>
      <c r="B1023" s="7" t="s">
        <v>363</v>
      </c>
      <c r="C1023" s="8">
        <v>1</v>
      </c>
      <c r="D1023" s="9">
        <v>8</v>
      </c>
      <c r="E1023" s="10">
        <v>1000</v>
      </c>
      <c r="F1023" s="10">
        <v>300</v>
      </c>
      <c r="G1023" s="11">
        <f t="shared" si="120"/>
        <v>30</v>
      </c>
      <c r="H1023" s="10">
        <v>1300</v>
      </c>
      <c r="I1023" s="9">
        <v>8</v>
      </c>
      <c r="J1023" s="8">
        <v>1</v>
      </c>
      <c r="K1023" s="9">
        <v>0</v>
      </c>
      <c r="L1023" s="9">
        <v>0</v>
      </c>
      <c r="M1023" s="9">
        <f t="shared" si="121"/>
        <v>0</v>
      </c>
      <c r="N1023" s="9">
        <f t="shared" si="122"/>
        <v>6.3966698382492888</v>
      </c>
      <c r="O1023" s="9">
        <f t="shared" si="123"/>
        <v>7.2508917954815617</v>
      </c>
      <c r="P1023" s="11">
        <f t="shared" si="124"/>
        <v>-100</v>
      </c>
      <c r="Q1023" s="11">
        <f t="shared" si="125"/>
        <v>-100</v>
      </c>
      <c r="R1023" s="8">
        <v>0</v>
      </c>
      <c r="S1023" s="8">
        <v>0</v>
      </c>
      <c r="T1023" s="8">
        <v>0</v>
      </c>
      <c r="U1023" s="11">
        <f t="shared" si="126"/>
        <v>0</v>
      </c>
      <c r="V1023" s="11">
        <f t="shared" si="127"/>
        <v>0</v>
      </c>
      <c r="W1023" s="9">
        <v>6</v>
      </c>
      <c r="X1023" s="9">
        <v>10</v>
      </c>
    </row>
    <row r="1024" spans="1:24" x14ac:dyDescent="0.2">
      <c r="A1024" s="7" t="s">
        <v>1630</v>
      </c>
      <c r="B1024" s="7" t="s">
        <v>1756</v>
      </c>
      <c r="C1024" s="8">
        <v>1</v>
      </c>
      <c r="D1024" s="9">
        <v>8</v>
      </c>
      <c r="E1024" s="10">
        <v>1000</v>
      </c>
      <c r="F1024" s="10">
        <v>300</v>
      </c>
      <c r="G1024" s="11">
        <f t="shared" si="120"/>
        <v>30</v>
      </c>
      <c r="H1024" s="10">
        <v>1300</v>
      </c>
      <c r="I1024" s="9">
        <v>8</v>
      </c>
      <c r="J1024" s="8">
        <v>1</v>
      </c>
      <c r="K1024" s="9">
        <v>0</v>
      </c>
      <c r="L1024" s="9">
        <v>0</v>
      </c>
      <c r="M1024" s="9">
        <f t="shared" si="121"/>
        <v>0</v>
      </c>
      <c r="N1024" s="9">
        <f t="shared" si="122"/>
        <v>6.3966698382492888</v>
      </c>
      <c r="O1024" s="9">
        <f t="shared" si="123"/>
        <v>7.2508917954815617</v>
      </c>
      <c r="P1024" s="11">
        <f t="shared" si="124"/>
        <v>-100</v>
      </c>
      <c r="Q1024" s="11">
        <f t="shared" si="125"/>
        <v>-100</v>
      </c>
      <c r="R1024" s="8">
        <v>0</v>
      </c>
      <c r="S1024" s="8">
        <v>0</v>
      </c>
      <c r="T1024" s="8">
        <v>0</v>
      </c>
      <c r="U1024" s="11">
        <f t="shared" si="126"/>
        <v>0</v>
      </c>
      <c r="V1024" s="11">
        <f t="shared" si="127"/>
        <v>0</v>
      </c>
      <c r="W1024" s="9">
        <v>6</v>
      </c>
      <c r="X1024" s="9">
        <v>10</v>
      </c>
    </row>
    <row r="1025" spans="1:24" x14ac:dyDescent="0.2">
      <c r="A1025" s="7" t="s">
        <v>1630</v>
      </c>
      <c r="B1025" s="7" t="s">
        <v>125</v>
      </c>
      <c r="C1025" s="8">
        <v>1</v>
      </c>
      <c r="D1025" s="9">
        <v>15</v>
      </c>
      <c r="E1025" s="10">
        <v>800</v>
      </c>
      <c r="F1025" s="10">
        <v>200</v>
      </c>
      <c r="G1025" s="11">
        <f t="shared" si="120"/>
        <v>25</v>
      </c>
      <c r="H1025" s="10">
        <v>1000</v>
      </c>
      <c r="I1025" s="9">
        <v>15</v>
      </c>
      <c r="J1025" s="8">
        <v>1</v>
      </c>
      <c r="K1025" s="9">
        <v>0</v>
      </c>
      <c r="L1025" s="9">
        <v>0</v>
      </c>
      <c r="M1025" s="9">
        <f t="shared" si="121"/>
        <v>0</v>
      </c>
      <c r="N1025" s="9">
        <f t="shared" si="122"/>
        <v>6.3966698382492888</v>
      </c>
      <c r="O1025" s="9">
        <f t="shared" si="123"/>
        <v>7.2508917954815617</v>
      </c>
      <c r="P1025" s="11">
        <f t="shared" si="124"/>
        <v>-100</v>
      </c>
      <c r="Q1025" s="11">
        <f t="shared" si="125"/>
        <v>-100</v>
      </c>
      <c r="R1025" s="8">
        <v>0</v>
      </c>
      <c r="S1025" s="8">
        <v>0</v>
      </c>
      <c r="T1025" s="8">
        <v>0</v>
      </c>
      <c r="U1025" s="11">
        <f t="shared" si="126"/>
        <v>0</v>
      </c>
      <c r="V1025" s="11">
        <f t="shared" si="127"/>
        <v>0</v>
      </c>
      <c r="W1025" s="9">
        <v>4</v>
      </c>
      <c r="X1025" s="9">
        <v>10</v>
      </c>
    </row>
    <row r="1026" spans="1:24" x14ac:dyDescent="0.2">
      <c r="A1026" s="7" t="s">
        <v>1630</v>
      </c>
      <c r="B1026" s="7" t="s">
        <v>445</v>
      </c>
      <c r="C1026" s="8">
        <v>1</v>
      </c>
      <c r="D1026" s="9">
        <v>15</v>
      </c>
      <c r="E1026" s="10">
        <v>800</v>
      </c>
      <c r="F1026" s="10">
        <v>200</v>
      </c>
      <c r="G1026" s="11">
        <f t="shared" ref="G1026:G1089" si="128">IF(E1026&gt;0,(F1026/E1026)*100,0)</f>
        <v>25</v>
      </c>
      <c r="H1026" s="10">
        <v>1000</v>
      </c>
      <c r="I1026" s="9">
        <v>15</v>
      </c>
      <c r="J1026" s="8">
        <v>1</v>
      </c>
      <c r="K1026" s="9">
        <v>0</v>
      </c>
      <c r="L1026" s="9">
        <v>0</v>
      </c>
      <c r="M1026" s="9">
        <f t="shared" ref="M1026:M1089" si="129">IF(H1026&gt;0,(K1026/H1026)*1000,0)</f>
        <v>0</v>
      </c>
      <c r="N1026" s="9">
        <f t="shared" ref="N1026:N1089" si="130">IF(SUMIF($A$2:$A$2919,A1026,$H$2:$H$2919)&gt;0,SUMIF($A$2:$A$2919,A1026,$K$2:$K$2919)/SUMIF($A$2:$A$2919,A1026,$H$2:$H$2919)*1000,0)</f>
        <v>6.3966698382492888</v>
      </c>
      <c r="O1026" s="9">
        <f t="shared" ref="O1026:O1089" si="131">IF(SUM($H$2:$H$2919)&gt;0,SUM($K$2:$K$2919)/SUM($H$2:$H$2919)*1000,0)</f>
        <v>7.2508917954815617</v>
      </c>
      <c r="P1026" s="11">
        <f t="shared" ref="P1026:P1089" si="132">IF(N1026&gt;0,(M1026-N1026)/N1026*100,0)</f>
        <v>-100</v>
      </c>
      <c r="Q1026" s="11">
        <f t="shared" ref="Q1026:Q1089" si="133">IF(O1026&gt;0,(M1026-O1026)/O1026*100,0)</f>
        <v>-100</v>
      </c>
      <c r="R1026" s="8">
        <v>0</v>
      </c>
      <c r="S1026" s="8">
        <v>0</v>
      </c>
      <c r="T1026" s="8">
        <v>0</v>
      </c>
      <c r="U1026" s="11">
        <f t="shared" ref="U1026:U1089" si="134">IF(J1026&gt;0,(R1026/J1026)*100,0)</f>
        <v>0</v>
      </c>
      <c r="V1026" s="11">
        <f t="shared" ref="V1026:V1089" si="135">IF(J1026&gt;0,((R1026+S1026+T1026)/J1026)*100,0)</f>
        <v>0</v>
      </c>
      <c r="W1026" s="9">
        <v>4</v>
      </c>
      <c r="X1026" s="9">
        <v>10</v>
      </c>
    </row>
    <row r="1027" spans="1:24" x14ac:dyDescent="0.2">
      <c r="A1027" s="7" t="s">
        <v>1630</v>
      </c>
      <c r="B1027" s="7" t="s">
        <v>1762</v>
      </c>
      <c r="C1027" s="8">
        <v>1</v>
      </c>
      <c r="D1027" s="9">
        <v>4</v>
      </c>
      <c r="E1027" s="10">
        <v>1400</v>
      </c>
      <c r="F1027" s="10">
        <v>500</v>
      </c>
      <c r="G1027" s="11">
        <f t="shared" si="128"/>
        <v>35.714285714285715</v>
      </c>
      <c r="H1027" s="10">
        <v>1900</v>
      </c>
      <c r="I1027" s="9">
        <v>4</v>
      </c>
      <c r="J1027" s="8">
        <v>1</v>
      </c>
      <c r="K1027" s="9">
        <v>15.67</v>
      </c>
      <c r="L1027" s="9">
        <v>15.67</v>
      </c>
      <c r="M1027" s="9">
        <f t="shared" si="129"/>
        <v>8.2473684210526326</v>
      </c>
      <c r="N1027" s="9">
        <f t="shared" si="130"/>
        <v>6.3966698382492888</v>
      </c>
      <c r="O1027" s="9">
        <f t="shared" si="131"/>
        <v>7.2508917954815617</v>
      </c>
      <c r="P1027" s="11">
        <f t="shared" si="132"/>
        <v>28.932219883180078</v>
      </c>
      <c r="Q1027" s="11">
        <f t="shared" si="133"/>
        <v>13.742814727866046</v>
      </c>
      <c r="R1027" s="8">
        <v>0</v>
      </c>
      <c r="S1027" s="8">
        <v>1</v>
      </c>
      <c r="T1027" s="8">
        <v>1</v>
      </c>
      <c r="U1027" s="11">
        <f t="shared" si="134"/>
        <v>0</v>
      </c>
      <c r="V1027" s="11">
        <f t="shared" si="135"/>
        <v>200</v>
      </c>
      <c r="W1027" s="9">
        <v>2</v>
      </c>
      <c r="X1027" s="9">
        <v>10</v>
      </c>
    </row>
    <row r="1028" spans="1:24" x14ac:dyDescent="0.2">
      <c r="A1028" s="7" t="s">
        <v>1630</v>
      </c>
      <c r="B1028" s="7" t="s">
        <v>178</v>
      </c>
      <c r="C1028" s="8">
        <v>1</v>
      </c>
      <c r="D1028" s="9">
        <v>50</v>
      </c>
      <c r="E1028" s="10">
        <v>400</v>
      </c>
      <c r="F1028" s="10">
        <v>0</v>
      </c>
      <c r="G1028" s="11">
        <f t="shared" si="128"/>
        <v>0</v>
      </c>
      <c r="H1028" s="10">
        <v>0</v>
      </c>
      <c r="I1028" s="9">
        <v>50</v>
      </c>
      <c r="J1028" s="8">
        <v>0</v>
      </c>
      <c r="K1028" s="9">
        <v>0</v>
      </c>
      <c r="L1028" s="9">
        <v>0</v>
      </c>
      <c r="M1028" s="9">
        <f t="shared" si="129"/>
        <v>0</v>
      </c>
      <c r="N1028" s="9">
        <f t="shared" si="130"/>
        <v>6.3966698382492888</v>
      </c>
      <c r="O1028" s="9">
        <f t="shared" si="131"/>
        <v>7.2508917954815617</v>
      </c>
      <c r="P1028" s="11">
        <f t="shared" si="132"/>
        <v>-100</v>
      </c>
      <c r="Q1028" s="11">
        <f t="shared" si="133"/>
        <v>-100</v>
      </c>
      <c r="R1028" s="8">
        <v>0</v>
      </c>
      <c r="S1028" s="8">
        <v>0</v>
      </c>
      <c r="T1028" s="8">
        <v>0</v>
      </c>
      <c r="U1028" s="11">
        <f t="shared" si="134"/>
        <v>0</v>
      </c>
      <c r="V1028" s="11">
        <f t="shared" si="135"/>
        <v>0</v>
      </c>
      <c r="W1028" s="9">
        <v>0</v>
      </c>
      <c r="X1028" s="9">
        <v>0</v>
      </c>
    </row>
    <row r="1029" spans="1:24" x14ac:dyDescent="0.2">
      <c r="A1029" s="7" t="s">
        <v>1630</v>
      </c>
      <c r="B1029" s="7" t="s">
        <v>530</v>
      </c>
      <c r="C1029" s="8">
        <v>1</v>
      </c>
      <c r="D1029" s="9">
        <v>30</v>
      </c>
      <c r="E1029" s="10">
        <v>400</v>
      </c>
      <c r="F1029" s="10">
        <v>300</v>
      </c>
      <c r="G1029" s="11">
        <f t="shared" si="128"/>
        <v>75</v>
      </c>
      <c r="H1029" s="10">
        <v>700</v>
      </c>
      <c r="I1029" s="9">
        <v>30</v>
      </c>
      <c r="J1029" s="8">
        <v>1</v>
      </c>
      <c r="K1029" s="9">
        <v>0</v>
      </c>
      <c r="L1029" s="9">
        <v>0</v>
      </c>
      <c r="M1029" s="9">
        <f t="shared" si="129"/>
        <v>0</v>
      </c>
      <c r="N1029" s="9">
        <f t="shared" si="130"/>
        <v>6.3966698382492888</v>
      </c>
      <c r="O1029" s="9">
        <f t="shared" si="131"/>
        <v>7.2508917954815617</v>
      </c>
      <c r="P1029" s="11">
        <f t="shared" si="132"/>
        <v>-100</v>
      </c>
      <c r="Q1029" s="11">
        <f t="shared" si="133"/>
        <v>-100</v>
      </c>
      <c r="R1029" s="8">
        <v>0</v>
      </c>
      <c r="S1029" s="8">
        <v>0</v>
      </c>
      <c r="T1029" s="8">
        <v>0</v>
      </c>
      <c r="U1029" s="11">
        <f t="shared" si="134"/>
        <v>0</v>
      </c>
      <c r="V1029" s="11">
        <f t="shared" si="135"/>
        <v>0</v>
      </c>
      <c r="W1029" s="9">
        <v>7</v>
      </c>
      <c r="X1029" s="9">
        <v>10</v>
      </c>
    </row>
    <row r="1030" spans="1:24" x14ac:dyDescent="0.2">
      <c r="A1030" s="7" t="s">
        <v>1630</v>
      </c>
      <c r="B1030" s="7" t="s">
        <v>1766</v>
      </c>
      <c r="C1030" s="8">
        <v>1</v>
      </c>
      <c r="D1030" s="9">
        <v>30</v>
      </c>
      <c r="E1030" s="10">
        <v>400</v>
      </c>
      <c r="F1030" s="10">
        <v>300</v>
      </c>
      <c r="G1030" s="11">
        <f t="shared" si="128"/>
        <v>75</v>
      </c>
      <c r="H1030" s="10">
        <v>700</v>
      </c>
      <c r="I1030" s="9">
        <v>30</v>
      </c>
      <c r="J1030" s="8">
        <v>1</v>
      </c>
      <c r="K1030" s="9">
        <v>0</v>
      </c>
      <c r="L1030" s="9">
        <v>0</v>
      </c>
      <c r="M1030" s="9">
        <f t="shared" si="129"/>
        <v>0</v>
      </c>
      <c r="N1030" s="9">
        <f t="shared" si="130"/>
        <v>6.3966698382492888</v>
      </c>
      <c r="O1030" s="9">
        <f t="shared" si="131"/>
        <v>7.2508917954815617</v>
      </c>
      <c r="P1030" s="11">
        <f t="shared" si="132"/>
        <v>-100</v>
      </c>
      <c r="Q1030" s="11">
        <f t="shared" si="133"/>
        <v>-100</v>
      </c>
      <c r="R1030" s="8">
        <v>0</v>
      </c>
      <c r="S1030" s="8">
        <v>0</v>
      </c>
      <c r="T1030" s="8">
        <v>0</v>
      </c>
      <c r="U1030" s="11">
        <f t="shared" si="134"/>
        <v>0</v>
      </c>
      <c r="V1030" s="11">
        <f t="shared" si="135"/>
        <v>0</v>
      </c>
      <c r="W1030" s="9">
        <v>7</v>
      </c>
      <c r="X1030" s="9">
        <v>10</v>
      </c>
    </row>
    <row r="1031" spans="1:24" x14ac:dyDescent="0.2">
      <c r="A1031" s="7" t="s">
        <v>1630</v>
      </c>
      <c r="B1031" s="7" t="s">
        <v>357</v>
      </c>
      <c r="C1031" s="8">
        <v>3</v>
      </c>
      <c r="D1031" s="9">
        <v>10</v>
      </c>
      <c r="E1031" s="10">
        <v>3600</v>
      </c>
      <c r="F1031" s="10">
        <v>400</v>
      </c>
      <c r="G1031" s="11">
        <f t="shared" si="128"/>
        <v>11.111111111111111</v>
      </c>
      <c r="H1031" s="10">
        <v>4000</v>
      </c>
      <c r="I1031" s="9">
        <v>10</v>
      </c>
      <c r="J1031" s="8">
        <v>3</v>
      </c>
      <c r="K1031" s="9">
        <v>34.56</v>
      </c>
      <c r="L1031" s="9">
        <v>34.56</v>
      </c>
      <c r="M1031" s="9">
        <f t="shared" si="129"/>
        <v>8.64</v>
      </c>
      <c r="N1031" s="9">
        <f t="shared" si="130"/>
        <v>6.3966698382492888</v>
      </c>
      <c r="O1031" s="9">
        <f t="shared" si="131"/>
        <v>7.2508917954815617</v>
      </c>
      <c r="P1031" s="11">
        <f t="shared" si="132"/>
        <v>35.070282169896878</v>
      </c>
      <c r="Q1031" s="11">
        <f t="shared" si="133"/>
        <v>19.157756641521946</v>
      </c>
      <c r="R1031" s="8">
        <v>1</v>
      </c>
      <c r="S1031" s="8">
        <v>1</v>
      </c>
      <c r="T1031" s="8">
        <v>1</v>
      </c>
      <c r="U1031" s="11">
        <f t="shared" si="134"/>
        <v>33.333333333333329</v>
      </c>
      <c r="V1031" s="11">
        <f t="shared" si="135"/>
        <v>100</v>
      </c>
      <c r="W1031" s="9">
        <v>6</v>
      </c>
      <c r="X1031" s="9">
        <v>9</v>
      </c>
    </row>
    <row r="1032" spans="1:24" x14ac:dyDescent="0.2">
      <c r="A1032" s="7" t="s">
        <v>1630</v>
      </c>
      <c r="B1032" s="7" t="s">
        <v>1011</v>
      </c>
      <c r="C1032" s="8">
        <v>1</v>
      </c>
      <c r="D1032" s="9">
        <v>8</v>
      </c>
      <c r="E1032" s="10">
        <v>1000</v>
      </c>
      <c r="F1032" s="10">
        <v>300</v>
      </c>
      <c r="G1032" s="11">
        <f t="shared" si="128"/>
        <v>30</v>
      </c>
      <c r="H1032" s="10">
        <v>1300</v>
      </c>
      <c r="I1032" s="9">
        <v>8</v>
      </c>
      <c r="J1032" s="8">
        <v>1</v>
      </c>
      <c r="K1032" s="9">
        <v>0</v>
      </c>
      <c r="L1032" s="9">
        <v>0</v>
      </c>
      <c r="M1032" s="9">
        <f t="shared" si="129"/>
        <v>0</v>
      </c>
      <c r="N1032" s="9">
        <f t="shared" si="130"/>
        <v>6.3966698382492888</v>
      </c>
      <c r="O1032" s="9">
        <f t="shared" si="131"/>
        <v>7.2508917954815617</v>
      </c>
      <c r="P1032" s="11">
        <f t="shared" si="132"/>
        <v>-100</v>
      </c>
      <c r="Q1032" s="11">
        <f t="shared" si="133"/>
        <v>-100</v>
      </c>
      <c r="R1032" s="8">
        <v>0</v>
      </c>
      <c r="S1032" s="8">
        <v>0</v>
      </c>
      <c r="T1032" s="8">
        <v>0</v>
      </c>
      <c r="U1032" s="11">
        <f t="shared" si="134"/>
        <v>0</v>
      </c>
      <c r="V1032" s="11">
        <f t="shared" si="135"/>
        <v>0</v>
      </c>
      <c r="W1032" s="9">
        <v>9</v>
      </c>
      <c r="X1032" s="9">
        <v>10</v>
      </c>
    </row>
    <row r="1033" spans="1:24" x14ac:dyDescent="0.2">
      <c r="A1033" s="7" t="s">
        <v>1630</v>
      </c>
      <c r="B1033" s="7" t="s">
        <v>493</v>
      </c>
      <c r="C1033" s="8">
        <v>1</v>
      </c>
      <c r="D1033" s="9">
        <v>6</v>
      </c>
      <c r="E1033" s="10">
        <v>1200</v>
      </c>
      <c r="F1033" s="10">
        <v>400</v>
      </c>
      <c r="G1033" s="11">
        <f t="shared" si="128"/>
        <v>33.333333333333329</v>
      </c>
      <c r="H1033" s="10">
        <v>1600</v>
      </c>
      <c r="I1033" s="9">
        <v>6</v>
      </c>
      <c r="J1033" s="8">
        <v>1</v>
      </c>
      <c r="K1033" s="9">
        <v>37.200000000000003</v>
      </c>
      <c r="L1033" s="9">
        <v>37.200000000000003</v>
      </c>
      <c r="M1033" s="9">
        <f t="shared" si="129"/>
        <v>23.250000000000004</v>
      </c>
      <c r="N1033" s="9">
        <f t="shared" si="130"/>
        <v>6.3966698382492888</v>
      </c>
      <c r="O1033" s="9">
        <f t="shared" si="131"/>
        <v>7.2508917954815617</v>
      </c>
      <c r="P1033" s="11">
        <f t="shared" si="132"/>
        <v>263.47037736691004</v>
      </c>
      <c r="Q1033" s="11">
        <f t="shared" si="133"/>
        <v>220.65021318465111</v>
      </c>
      <c r="R1033" s="8">
        <v>1</v>
      </c>
      <c r="S1033" s="8">
        <v>1</v>
      </c>
      <c r="T1033" s="8">
        <v>1</v>
      </c>
      <c r="U1033" s="11">
        <f t="shared" si="134"/>
        <v>100</v>
      </c>
      <c r="V1033" s="11">
        <f t="shared" si="135"/>
        <v>300</v>
      </c>
      <c r="W1033" s="9">
        <v>1</v>
      </c>
      <c r="X1033" s="9">
        <v>10</v>
      </c>
    </row>
    <row r="1034" spans="1:24" x14ac:dyDescent="0.2">
      <c r="A1034" s="7" t="s">
        <v>1630</v>
      </c>
      <c r="B1034" s="7" t="s">
        <v>748</v>
      </c>
      <c r="C1034" s="8">
        <v>1</v>
      </c>
      <c r="D1034" s="9">
        <v>2.5</v>
      </c>
      <c r="E1034" s="10">
        <v>1700</v>
      </c>
      <c r="F1034" s="10">
        <v>600</v>
      </c>
      <c r="G1034" s="11">
        <f t="shared" si="128"/>
        <v>35.294117647058826</v>
      </c>
      <c r="H1034" s="10">
        <v>2300</v>
      </c>
      <c r="I1034" s="9">
        <v>2.5</v>
      </c>
      <c r="J1034" s="8">
        <v>1</v>
      </c>
      <c r="K1034" s="9">
        <v>15</v>
      </c>
      <c r="L1034" s="9">
        <v>15</v>
      </c>
      <c r="M1034" s="9">
        <f t="shared" si="129"/>
        <v>6.5217391304347823</v>
      </c>
      <c r="N1034" s="9">
        <f t="shared" si="130"/>
        <v>6.3966698382492888</v>
      </c>
      <c r="O1034" s="9">
        <f t="shared" si="131"/>
        <v>7.2508917954815617</v>
      </c>
      <c r="P1034" s="11">
        <f t="shared" si="132"/>
        <v>1.9552250678569301</v>
      </c>
      <c r="Q1034" s="11">
        <f t="shared" si="133"/>
        <v>-10.056041182426076</v>
      </c>
      <c r="R1034" s="8">
        <v>0</v>
      </c>
      <c r="S1034" s="8">
        <v>1</v>
      </c>
      <c r="T1034" s="8">
        <v>1</v>
      </c>
      <c r="U1034" s="11">
        <f t="shared" si="134"/>
        <v>0</v>
      </c>
      <c r="V1034" s="11">
        <f t="shared" si="135"/>
        <v>200</v>
      </c>
      <c r="W1034" s="9">
        <v>2</v>
      </c>
      <c r="X1034" s="9">
        <v>10</v>
      </c>
    </row>
    <row r="1035" spans="1:24" x14ac:dyDescent="0.2">
      <c r="A1035" s="7" t="s">
        <v>1630</v>
      </c>
      <c r="B1035" s="7" t="s">
        <v>1773</v>
      </c>
      <c r="C1035" s="8">
        <v>1</v>
      </c>
      <c r="D1035" s="9">
        <v>2.5</v>
      </c>
      <c r="E1035" s="10">
        <v>1700</v>
      </c>
      <c r="F1035" s="10">
        <v>600</v>
      </c>
      <c r="G1035" s="11">
        <f t="shared" si="128"/>
        <v>35.294117647058826</v>
      </c>
      <c r="H1035" s="10">
        <v>2300</v>
      </c>
      <c r="I1035" s="9">
        <v>2.5</v>
      </c>
      <c r="J1035" s="8">
        <v>1</v>
      </c>
      <c r="K1035" s="9">
        <v>15</v>
      </c>
      <c r="L1035" s="9">
        <v>15</v>
      </c>
      <c r="M1035" s="9">
        <f t="shared" si="129"/>
        <v>6.5217391304347823</v>
      </c>
      <c r="N1035" s="9">
        <f t="shared" si="130"/>
        <v>6.3966698382492888</v>
      </c>
      <c r="O1035" s="9">
        <f t="shared" si="131"/>
        <v>7.2508917954815617</v>
      </c>
      <c r="P1035" s="11">
        <f t="shared" si="132"/>
        <v>1.9552250678569301</v>
      </c>
      <c r="Q1035" s="11">
        <f t="shared" si="133"/>
        <v>-10.056041182426076</v>
      </c>
      <c r="R1035" s="8">
        <v>0</v>
      </c>
      <c r="S1035" s="8">
        <v>1</v>
      </c>
      <c r="T1035" s="8">
        <v>1</v>
      </c>
      <c r="U1035" s="11">
        <f t="shared" si="134"/>
        <v>0</v>
      </c>
      <c r="V1035" s="11">
        <f t="shared" si="135"/>
        <v>200</v>
      </c>
      <c r="W1035" s="9">
        <v>2</v>
      </c>
      <c r="X1035" s="9">
        <v>10</v>
      </c>
    </row>
    <row r="1036" spans="1:24" x14ac:dyDescent="0.2">
      <c r="A1036" s="7" t="s">
        <v>1630</v>
      </c>
      <c r="B1036" s="7" t="s">
        <v>794</v>
      </c>
      <c r="C1036" s="8">
        <v>1</v>
      </c>
      <c r="D1036" s="9">
        <v>30</v>
      </c>
      <c r="E1036" s="10">
        <v>400</v>
      </c>
      <c r="F1036" s="10">
        <v>300</v>
      </c>
      <c r="G1036" s="11">
        <f t="shared" si="128"/>
        <v>75</v>
      </c>
      <c r="H1036" s="10">
        <v>700</v>
      </c>
      <c r="I1036" s="9">
        <v>30</v>
      </c>
      <c r="J1036" s="8">
        <v>1</v>
      </c>
      <c r="K1036" s="9">
        <v>0</v>
      </c>
      <c r="L1036" s="9">
        <v>0</v>
      </c>
      <c r="M1036" s="9">
        <f t="shared" si="129"/>
        <v>0</v>
      </c>
      <c r="N1036" s="9">
        <f t="shared" si="130"/>
        <v>6.3966698382492888</v>
      </c>
      <c r="O1036" s="9">
        <f t="shared" si="131"/>
        <v>7.2508917954815617</v>
      </c>
      <c r="P1036" s="11">
        <f t="shared" si="132"/>
        <v>-100</v>
      </c>
      <c r="Q1036" s="11">
        <f t="shared" si="133"/>
        <v>-100</v>
      </c>
      <c r="R1036" s="8">
        <v>0</v>
      </c>
      <c r="S1036" s="8">
        <v>0</v>
      </c>
      <c r="T1036" s="8">
        <v>0</v>
      </c>
      <c r="U1036" s="11">
        <f t="shared" si="134"/>
        <v>0</v>
      </c>
      <c r="V1036" s="11">
        <f t="shared" si="135"/>
        <v>0</v>
      </c>
      <c r="W1036" s="9">
        <v>10</v>
      </c>
      <c r="X1036" s="9">
        <v>10</v>
      </c>
    </row>
    <row r="1037" spans="1:24" x14ac:dyDescent="0.2">
      <c r="A1037" s="7" t="s">
        <v>1630</v>
      </c>
      <c r="B1037" s="7" t="s">
        <v>165</v>
      </c>
      <c r="C1037" s="8">
        <v>2</v>
      </c>
      <c r="D1037" s="9">
        <v>12.5</v>
      </c>
      <c r="E1037" s="10">
        <v>1700</v>
      </c>
      <c r="F1037" s="10">
        <v>100</v>
      </c>
      <c r="G1037" s="11">
        <f t="shared" si="128"/>
        <v>5.8823529411764701</v>
      </c>
      <c r="H1037" s="10">
        <v>900</v>
      </c>
      <c r="I1037" s="9">
        <v>12.5</v>
      </c>
      <c r="J1037" s="8">
        <v>1</v>
      </c>
      <c r="K1037" s="9">
        <v>0</v>
      </c>
      <c r="L1037" s="9">
        <v>0</v>
      </c>
      <c r="M1037" s="9">
        <f t="shared" si="129"/>
        <v>0</v>
      </c>
      <c r="N1037" s="9">
        <f t="shared" si="130"/>
        <v>6.3966698382492888</v>
      </c>
      <c r="O1037" s="9">
        <f t="shared" si="131"/>
        <v>7.2508917954815617</v>
      </c>
      <c r="P1037" s="11">
        <f t="shared" si="132"/>
        <v>-100</v>
      </c>
      <c r="Q1037" s="11">
        <f t="shared" si="133"/>
        <v>-100</v>
      </c>
      <c r="R1037" s="8">
        <v>0</v>
      </c>
      <c r="S1037" s="8">
        <v>0</v>
      </c>
      <c r="T1037" s="8">
        <v>0</v>
      </c>
      <c r="U1037" s="11">
        <f t="shared" si="134"/>
        <v>0</v>
      </c>
      <c r="V1037" s="11">
        <f t="shared" si="135"/>
        <v>0</v>
      </c>
      <c r="W1037" s="9">
        <v>6</v>
      </c>
      <c r="X1037" s="9">
        <v>9</v>
      </c>
    </row>
    <row r="1038" spans="1:24" x14ac:dyDescent="0.2">
      <c r="A1038" s="7" t="s">
        <v>1630</v>
      </c>
      <c r="B1038" s="7" t="s">
        <v>274</v>
      </c>
      <c r="C1038" s="8">
        <v>1</v>
      </c>
      <c r="D1038" s="9">
        <v>6</v>
      </c>
      <c r="E1038" s="10">
        <v>1200</v>
      </c>
      <c r="F1038" s="10">
        <v>0</v>
      </c>
      <c r="G1038" s="11">
        <f t="shared" si="128"/>
        <v>0</v>
      </c>
      <c r="H1038" s="10">
        <v>0</v>
      </c>
      <c r="I1038" s="9">
        <v>6</v>
      </c>
      <c r="J1038" s="8">
        <v>0</v>
      </c>
      <c r="K1038" s="9">
        <v>0</v>
      </c>
      <c r="L1038" s="9">
        <v>0</v>
      </c>
      <c r="M1038" s="9">
        <f t="shared" si="129"/>
        <v>0</v>
      </c>
      <c r="N1038" s="9">
        <f t="shared" si="130"/>
        <v>6.3966698382492888</v>
      </c>
      <c r="O1038" s="9">
        <f t="shared" si="131"/>
        <v>7.2508917954815617</v>
      </c>
      <c r="P1038" s="11">
        <f t="shared" si="132"/>
        <v>-100</v>
      </c>
      <c r="Q1038" s="11">
        <f t="shared" si="133"/>
        <v>-100</v>
      </c>
      <c r="R1038" s="8">
        <v>0</v>
      </c>
      <c r="S1038" s="8">
        <v>0</v>
      </c>
      <c r="T1038" s="8">
        <v>0</v>
      </c>
      <c r="U1038" s="11">
        <f t="shared" si="134"/>
        <v>0</v>
      </c>
      <c r="V1038" s="11">
        <f t="shared" si="135"/>
        <v>0</v>
      </c>
      <c r="W1038" s="9">
        <v>0</v>
      </c>
      <c r="X1038" s="9">
        <v>0</v>
      </c>
    </row>
    <row r="1039" spans="1:24" x14ac:dyDescent="0.2">
      <c r="A1039" s="7" t="s">
        <v>1630</v>
      </c>
      <c r="B1039" s="7" t="s">
        <v>594</v>
      </c>
      <c r="C1039" s="8">
        <v>2</v>
      </c>
      <c r="D1039" s="9">
        <v>5.5</v>
      </c>
      <c r="E1039" s="10">
        <v>2500</v>
      </c>
      <c r="F1039" s="10">
        <v>400</v>
      </c>
      <c r="G1039" s="11">
        <f t="shared" si="128"/>
        <v>16</v>
      </c>
      <c r="H1039" s="10">
        <v>1700</v>
      </c>
      <c r="I1039" s="9">
        <v>5.5</v>
      </c>
      <c r="J1039" s="8">
        <v>1</v>
      </c>
      <c r="K1039" s="9">
        <v>15.91</v>
      </c>
      <c r="L1039" s="9">
        <v>15.91</v>
      </c>
      <c r="M1039" s="9">
        <f t="shared" si="129"/>
        <v>9.3588235294117652</v>
      </c>
      <c r="N1039" s="9">
        <f t="shared" si="130"/>
        <v>6.3966698382492888</v>
      </c>
      <c r="O1039" s="9">
        <f t="shared" si="131"/>
        <v>7.2508917954815617</v>
      </c>
      <c r="P1039" s="11">
        <f t="shared" si="132"/>
        <v>46.307747094434866</v>
      </c>
      <c r="Q1039" s="11">
        <f t="shared" si="133"/>
        <v>29.071344510254232</v>
      </c>
      <c r="R1039" s="8">
        <v>0</v>
      </c>
      <c r="S1039" s="8">
        <v>1</v>
      </c>
      <c r="T1039" s="8">
        <v>1</v>
      </c>
      <c r="U1039" s="11">
        <f t="shared" si="134"/>
        <v>0</v>
      </c>
      <c r="V1039" s="11">
        <f t="shared" si="135"/>
        <v>200</v>
      </c>
      <c r="W1039" s="9">
        <v>2</v>
      </c>
      <c r="X1039" s="9">
        <v>6</v>
      </c>
    </row>
    <row r="1040" spans="1:24" x14ac:dyDescent="0.2">
      <c r="A1040" s="7" t="s">
        <v>1630</v>
      </c>
      <c r="B1040" s="7" t="s">
        <v>884</v>
      </c>
      <c r="C1040" s="8">
        <v>1</v>
      </c>
      <c r="D1040" s="9">
        <v>8</v>
      </c>
      <c r="E1040" s="10">
        <v>1000</v>
      </c>
      <c r="F1040" s="10">
        <v>0</v>
      </c>
      <c r="G1040" s="11">
        <f t="shared" si="128"/>
        <v>0</v>
      </c>
      <c r="H1040" s="10">
        <v>1000</v>
      </c>
      <c r="I1040" s="9">
        <v>8</v>
      </c>
      <c r="J1040" s="8">
        <v>1</v>
      </c>
      <c r="K1040" s="9">
        <v>0</v>
      </c>
      <c r="L1040" s="9">
        <v>0</v>
      </c>
      <c r="M1040" s="9">
        <f t="shared" si="129"/>
        <v>0</v>
      </c>
      <c r="N1040" s="9">
        <f t="shared" si="130"/>
        <v>6.3966698382492888</v>
      </c>
      <c r="O1040" s="9">
        <f t="shared" si="131"/>
        <v>7.2508917954815617</v>
      </c>
      <c r="P1040" s="11">
        <f t="shared" si="132"/>
        <v>-100</v>
      </c>
      <c r="Q1040" s="11">
        <f t="shared" si="133"/>
        <v>-100</v>
      </c>
      <c r="R1040" s="8">
        <v>0</v>
      </c>
      <c r="S1040" s="8">
        <v>0</v>
      </c>
      <c r="T1040" s="8">
        <v>0</v>
      </c>
      <c r="U1040" s="11">
        <f t="shared" si="134"/>
        <v>0</v>
      </c>
      <c r="V1040" s="11">
        <f t="shared" si="135"/>
        <v>0</v>
      </c>
      <c r="W1040" s="9">
        <v>4</v>
      </c>
      <c r="X1040" s="9">
        <v>8</v>
      </c>
    </row>
    <row r="1041" spans="1:24" x14ac:dyDescent="0.2">
      <c r="A1041" s="7" t="s">
        <v>1630</v>
      </c>
      <c r="B1041" s="7" t="s">
        <v>409</v>
      </c>
      <c r="C1041" s="8">
        <v>1</v>
      </c>
      <c r="D1041" s="9">
        <v>8</v>
      </c>
      <c r="E1041" s="10">
        <v>1000</v>
      </c>
      <c r="F1041" s="10">
        <v>0</v>
      </c>
      <c r="G1041" s="11">
        <f t="shared" si="128"/>
        <v>0</v>
      </c>
      <c r="H1041" s="10">
        <v>1000</v>
      </c>
      <c r="I1041" s="9">
        <v>8</v>
      </c>
      <c r="J1041" s="8">
        <v>1</v>
      </c>
      <c r="K1041" s="9">
        <v>0</v>
      </c>
      <c r="L1041" s="9">
        <v>0</v>
      </c>
      <c r="M1041" s="9">
        <f t="shared" si="129"/>
        <v>0</v>
      </c>
      <c r="N1041" s="9">
        <f t="shared" si="130"/>
        <v>6.3966698382492888</v>
      </c>
      <c r="O1041" s="9">
        <f t="shared" si="131"/>
        <v>7.2508917954815617</v>
      </c>
      <c r="P1041" s="11">
        <f t="shared" si="132"/>
        <v>-100</v>
      </c>
      <c r="Q1041" s="11">
        <f t="shared" si="133"/>
        <v>-100</v>
      </c>
      <c r="R1041" s="8">
        <v>0</v>
      </c>
      <c r="S1041" s="8">
        <v>0</v>
      </c>
      <c r="T1041" s="8">
        <v>0</v>
      </c>
      <c r="U1041" s="11">
        <f t="shared" si="134"/>
        <v>0</v>
      </c>
      <c r="V1041" s="11">
        <f t="shared" si="135"/>
        <v>0</v>
      </c>
      <c r="W1041" s="9">
        <v>4</v>
      </c>
      <c r="X1041" s="9">
        <v>8</v>
      </c>
    </row>
    <row r="1042" spans="1:24" x14ac:dyDescent="0.2">
      <c r="A1042" s="7" t="s">
        <v>1630</v>
      </c>
      <c r="B1042" s="7" t="s">
        <v>114</v>
      </c>
      <c r="C1042" s="8">
        <v>1</v>
      </c>
      <c r="D1042" s="9">
        <v>2</v>
      </c>
      <c r="E1042" s="10">
        <v>1900</v>
      </c>
      <c r="F1042" s="10">
        <v>0</v>
      </c>
      <c r="G1042" s="11">
        <f t="shared" si="128"/>
        <v>0</v>
      </c>
      <c r="H1042" s="10">
        <v>1900</v>
      </c>
      <c r="I1042" s="9">
        <v>2</v>
      </c>
      <c r="J1042" s="8">
        <v>1</v>
      </c>
      <c r="K1042" s="9">
        <v>34.56</v>
      </c>
      <c r="L1042" s="9">
        <v>34.56</v>
      </c>
      <c r="M1042" s="9">
        <f t="shared" si="129"/>
        <v>18.189473684210526</v>
      </c>
      <c r="N1042" s="9">
        <f t="shared" si="130"/>
        <v>6.3966698382492888</v>
      </c>
      <c r="O1042" s="9">
        <f t="shared" si="131"/>
        <v>7.2508917954815617</v>
      </c>
      <c r="P1042" s="11">
        <f t="shared" si="132"/>
        <v>184.35848877873028</v>
      </c>
      <c r="Q1042" s="11">
        <f t="shared" si="133"/>
        <v>150.85843503478304</v>
      </c>
      <c r="R1042" s="8">
        <v>1</v>
      </c>
      <c r="S1042" s="8">
        <v>1</v>
      </c>
      <c r="T1042" s="8">
        <v>1</v>
      </c>
      <c r="U1042" s="11">
        <f t="shared" si="134"/>
        <v>100</v>
      </c>
      <c r="V1042" s="11">
        <f t="shared" si="135"/>
        <v>300</v>
      </c>
      <c r="W1042" s="9">
        <v>1</v>
      </c>
      <c r="X1042" s="9">
        <v>8</v>
      </c>
    </row>
    <row r="1043" spans="1:24" x14ac:dyDescent="0.2">
      <c r="A1043" s="7" t="s">
        <v>1630</v>
      </c>
      <c r="B1043" s="7" t="s">
        <v>1795</v>
      </c>
      <c r="C1043" s="8">
        <v>1</v>
      </c>
      <c r="D1043" s="9">
        <v>5</v>
      </c>
      <c r="E1043" s="10">
        <v>1300</v>
      </c>
      <c r="F1043" s="10">
        <v>0</v>
      </c>
      <c r="G1043" s="11">
        <f t="shared" si="128"/>
        <v>0</v>
      </c>
      <c r="H1043" s="10">
        <v>1300</v>
      </c>
      <c r="I1043" s="9">
        <v>5</v>
      </c>
      <c r="J1043" s="8">
        <v>1</v>
      </c>
      <c r="K1043" s="9">
        <v>0</v>
      </c>
      <c r="L1043" s="9">
        <v>0</v>
      </c>
      <c r="M1043" s="9">
        <f t="shared" si="129"/>
        <v>0</v>
      </c>
      <c r="N1043" s="9">
        <f t="shared" si="130"/>
        <v>6.3966698382492888</v>
      </c>
      <c r="O1043" s="9">
        <f t="shared" si="131"/>
        <v>7.2508917954815617</v>
      </c>
      <c r="P1043" s="11">
        <f t="shared" si="132"/>
        <v>-100</v>
      </c>
      <c r="Q1043" s="11">
        <f t="shared" si="133"/>
        <v>-100</v>
      </c>
      <c r="R1043" s="8">
        <v>0</v>
      </c>
      <c r="S1043" s="8">
        <v>0</v>
      </c>
      <c r="T1043" s="8">
        <v>0</v>
      </c>
      <c r="U1043" s="11">
        <f t="shared" si="134"/>
        <v>0</v>
      </c>
      <c r="V1043" s="11">
        <f t="shared" si="135"/>
        <v>0</v>
      </c>
      <c r="W1043" s="9">
        <v>8</v>
      </c>
      <c r="X1043" s="9">
        <v>8</v>
      </c>
    </row>
    <row r="1044" spans="1:24" x14ac:dyDescent="0.2">
      <c r="A1044" s="7" t="s">
        <v>1630</v>
      </c>
      <c r="B1044" s="7" t="s">
        <v>1796</v>
      </c>
      <c r="C1044" s="8">
        <v>1</v>
      </c>
      <c r="D1044" s="9">
        <v>5</v>
      </c>
      <c r="E1044" s="10">
        <v>1300</v>
      </c>
      <c r="F1044" s="10">
        <v>0</v>
      </c>
      <c r="G1044" s="11">
        <f t="shared" si="128"/>
        <v>0</v>
      </c>
      <c r="H1044" s="10">
        <v>1300</v>
      </c>
      <c r="I1044" s="9">
        <v>5</v>
      </c>
      <c r="J1044" s="8">
        <v>1</v>
      </c>
      <c r="K1044" s="9">
        <v>0</v>
      </c>
      <c r="L1044" s="9">
        <v>0</v>
      </c>
      <c r="M1044" s="9">
        <f t="shared" si="129"/>
        <v>0</v>
      </c>
      <c r="N1044" s="9">
        <f t="shared" si="130"/>
        <v>6.3966698382492888</v>
      </c>
      <c r="O1044" s="9">
        <f t="shared" si="131"/>
        <v>7.2508917954815617</v>
      </c>
      <c r="P1044" s="11">
        <f t="shared" si="132"/>
        <v>-100</v>
      </c>
      <c r="Q1044" s="11">
        <f t="shared" si="133"/>
        <v>-100</v>
      </c>
      <c r="R1044" s="8">
        <v>0</v>
      </c>
      <c r="S1044" s="8">
        <v>0</v>
      </c>
      <c r="T1044" s="8">
        <v>0</v>
      </c>
      <c r="U1044" s="11">
        <f t="shared" si="134"/>
        <v>0</v>
      </c>
      <c r="V1044" s="11">
        <f t="shared" si="135"/>
        <v>0</v>
      </c>
      <c r="W1044" s="9">
        <v>8</v>
      </c>
      <c r="X1044" s="9">
        <v>8</v>
      </c>
    </row>
    <row r="1045" spans="1:24" x14ac:dyDescent="0.2">
      <c r="A1045" s="7" t="s">
        <v>1630</v>
      </c>
      <c r="B1045" s="7" t="s">
        <v>651</v>
      </c>
      <c r="C1045" s="8">
        <v>1</v>
      </c>
      <c r="D1045" s="9">
        <v>15</v>
      </c>
      <c r="E1045" s="10">
        <v>800</v>
      </c>
      <c r="F1045" s="10">
        <v>0</v>
      </c>
      <c r="G1045" s="11">
        <f t="shared" si="128"/>
        <v>0</v>
      </c>
      <c r="H1045" s="10">
        <v>800</v>
      </c>
      <c r="I1045" s="9">
        <v>15</v>
      </c>
      <c r="J1045" s="8">
        <v>1</v>
      </c>
      <c r="K1045" s="9">
        <v>16.899999999999999</v>
      </c>
      <c r="L1045" s="9">
        <v>16.899999999999999</v>
      </c>
      <c r="M1045" s="9">
        <f t="shared" si="129"/>
        <v>21.124999999999996</v>
      </c>
      <c r="N1045" s="9">
        <f t="shared" si="130"/>
        <v>6.3966698382492888</v>
      </c>
      <c r="O1045" s="9">
        <f t="shared" si="131"/>
        <v>7.2508917954815617</v>
      </c>
      <c r="P1045" s="11">
        <f t="shared" si="132"/>
        <v>230.24996653229991</v>
      </c>
      <c r="Q1045" s="11">
        <f t="shared" si="133"/>
        <v>191.34347326992486</v>
      </c>
      <c r="R1045" s="8">
        <v>0</v>
      </c>
      <c r="S1045" s="8">
        <v>0</v>
      </c>
      <c r="T1045" s="8">
        <v>1</v>
      </c>
      <c r="U1045" s="11">
        <f t="shared" si="134"/>
        <v>0</v>
      </c>
      <c r="V1045" s="11">
        <f t="shared" si="135"/>
        <v>100</v>
      </c>
      <c r="W1045" s="9">
        <v>3</v>
      </c>
      <c r="X1045" s="9">
        <v>8</v>
      </c>
    </row>
    <row r="1046" spans="1:24" x14ac:dyDescent="0.2">
      <c r="A1046" s="7" t="s">
        <v>1630</v>
      </c>
      <c r="B1046" s="7" t="s">
        <v>190</v>
      </c>
      <c r="C1046" s="8">
        <v>1</v>
      </c>
      <c r="D1046" s="9">
        <v>15</v>
      </c>
      <c r="E1046" s="10">
        <v>800</v>
      </c>
      <c r="F1046" s="10">
        <v>0</v>
      </c>
      <c r="G1046" s="11">
        <f t="shared" si="128"/>
        <v>0</v>
      </c>
      <c r="H1046" s="10">
        <v>800</v>
      </c>
      <c r="I1046" s="9">
        <v>15</v>
      </c>
      <c r="J1046" s="8">
        <v>1</v>
      </c>
      <c r="K1046" s="9">
        <v>16.899999999999999</v>
      </c>
      <c r="L1046" s="9">
        <v>16.899999999999999</v>
      </c>
      <c r="M1046" s="9">
        <f t="shared" si="129"/>
        <v>21.124999999999996</v>
      </c>
      <c r="N1046" s="9">
        <f t="shared" si="130"/>
        <v>6.3966698382492888</v>
      </c>
      <c r="O1046" s="9">
        <f t="shared" si="131"/>
        <v>7.2508917954815617</v>
      </c>
      <c r="P1046" s="11">
        <f t="shared" si="132"/>
        <v>230.24996653229991</v>
      </c>
      <c r="Q1046" s="11">
        <f t="shared" si="133"/>
        <v>191.34347326992486</v>
      </c>
      <c r="R1046" s="8">
        <v>0</v>
      </c>
      <c r="S1046" s="8">
        <v>0</v>
      </c>
      <c r="T1046" s="8">
        <v>1</v>
      </c>
      <c r="U1046" s="11">
        <f t="shared" si="134"/>
        <v>0</v>
      </c>
      <c r="V1046" s="11">
        <f t="shared" si="135"/>
        <v>100</v>
      </c>
      <c r="W1046" s="9">
        <v>3</v>
      </c>
      <c r="X1046" s="9">
        <v>8</v>
      </c>
    </row>
    <row r="1047" spans="1:24" x14ac:dyDescent="0.2">
      <c r="A1047" s="7" t="s">
        <v>1630</v>
      </c>
      <c r="B1047" s="7" t="s">
        <v>1799</v>
      </c>
      <c r="C1047" s="8">
        <v>1</v>
      </c>
      <c r="D1047" s="9">
        <v>1.6</v>
      </c>
      <c r="E1047" s="10">
        <v>2100</v>
      </c>
      <c r="F1047" s="10">
        <v>0</v>
      </c>
      <c r="G1047" s="11">
        <f t="shared" si="128"/>
        <v>0</v>
      </c>
      <c r="H1047" s="10">
        <v>2100</v>
      </c>
      <c r="I1047" s="9">
        <v>1.6</v>
      </c>
      <c r="J1047" s="8">
        <v>1</v>
      </c>
      <c r="K1047" s="9">
        <v>19.399999999999999</v>
      </c>
      <c r="L1047" s="9">
        <v>19.399999999999999</v>
      </c>
      <c r="M1047" s="9">
        <f t="shared" si="129"/>
        <v>9.2380952380952372</v>
      </c>
      <c r="N1047" s="9">
        <f t="shared" si="130"/>
        <v>6.3966698382492888</v>
      </c>
      <c r="O1047" s="9">
        <f t="shared" si="131"/>
        <v>7.2508917954815617</v>
      </c>
      <c r="P1047" s="11">
        <f t="shared" si="132"/>
        <v>44.420385477072259</v>
      </c>
      <c r="Q1047" s="11">
        <f t="shared" si="133"/>
        <v>27.406331506036452</v>
      </c>
      <c r="R1047" s="8">
        <v>0</v>
      </c>
      <c r="S1047" s="8">
        <v>1</v>
      </c>
      <c r="T1047" s="8">
        <v>1</v>
      </c>
      <c r="U1047" s="11">
        <f t="shared" si="134"/>
        <v>0</v>
      </c>
      <c r="V1047" s="11">
        <f t="shared" si="135"/>
        <v>200</v>
      </c>
      <c r="W1047" s="9">
        <v>2</v>
      </c>
      <c r="X1047" s="9">
        <v>8</v>
      </c>
    </row>
    <row r="1048" spans="1:24" x14ac:dyDescent="0.2">
      <c r="A1048" s="7" t="s">
        <v>1630</v>
      </c>
      <c r="B1048" s="7" t="s">
        <v>1800</v>
      </c>
      <c r="C1048" s="8">
        <v>1</v>
      </c>
      <c r="D1048" s="9">
        <v>1.6</v>
      </c>
      <c r="E1048" s="10">
        <v>2100</v>
      </c>
      <c r="F1048" s="10">
        <v>0</v>
      </c>
      <c r="G1048" s="11">
        <f t="shared" si="128"/>
        <v>0</v>
      </c>
      <c r="H1048" s="10">
        <v>2100</v>
      </c>
      <c r="I1048" s="9">
        <v>1.6</v>
      </c>
      <c r="J1048" s="8">
        <v>1</v>
      </c>
      <c r="K1048" s="9">
        <v>19.399999999999999</v>
      </c>
      <c r="L1048" s="9">
        <v>19.399999999999999</v>
      </c>
      <c r="M1048" s="9">
        <f t="shared" si="129"/>
        <v>9.2380952380952372</v>
      </c>
      <c r="N1048" s="9">
        <f t="shared" si="130"/>
        <v>6.3966698382492888</v>
      </c>
      <c r="O1048" s="9">
        <f t="shared" si="131"/>
        <v>7.2508917954815617</v>
      </c>
      <c r="P1048" s="11">
        <f t="shared" si="132"/>
        <v>44.420385477072259</v>
      </c>
      <c r="Q1048" s="11">
        <f t="shared" si="133"/>
        <v>27.406331506036452</v>
      </c>
      <c r="R1048" s="8">
        <v>0</v>
      </c>
      <c r="S1048" s="8">
        <v>1</v>
      </c>
      <c r="T1048" s="8">
        <v>1</v>
      </c>
      <c r="U1048" s="11">
        <f t="shared" si="134"/>
        <v>0</v>
      </c>
      <c r="V1048" s="11">
        <f t="shared" si="135"/>
        <v>200</v>
      </c>
      <c r="W1048" s="9">
        <v>2</v>
      </c>
      <c r="X1048" s="9">
        <v>8</v>
      </c>
    </row>
    <row r="1049" spans="1:24" x14ac:dyDescent="0.2">
      <c r="A1049" s="7" t="s">
        <v>1630</v>
      </c>
      <c r="B1049" s="7" t="s">
        <v>1061</v>
      </c>
      <c r="C1049" s="8">
        <v>2</v>
      </c>
      <c r="D1049" s="9">
        <v>15</v>
      </c>
      <c r="E1049" s="10">
        <v>1600</v>
      </c>
      <c r="F1049" s="10">
        <v>100</v>
      </c>
      <c r="G1049" s="11">
        <f t="shared" si="128"/>
        <v>6.25</v>
      </c>
      <c r="H1049" s="10">
        <v>1700</v>
      </c>
      <c r="I1049" s="9">
        <v>15</v>
      </c>
      <c r="J1049" s="8">
        <v>2</v>
      </c>
      <c r="K1049" s="9">
        <v>14.15</v>
      </c>
      <c r="L1049" s="9">
        <v>14.15</v>
      </c>
      <c r="M1049" s="9">
        <f t="shared" si="129"/>
        <v>8.3235294117647047</v>
      </c>
      <c r="N1049" s="9">
        <f t="shared" si="130"/>
        <v>6.3966698382492888</v>
      </c>
      <c r="O1049" s="9">
        <f t="shared" si="131"/>
        <v>7.2508917954815617</v>
      </c>
      <c r="P1049" s="11">
        <f t="shared" si="132"/>
        <v>30.122854895427587</v>
      </c>
      <c r="Q1049" s="11">
        <f t="shared" si="133"/>
        <v>14.793181949723259</v>
      </c>
      <c r="R1049" s="8">
        <v>0</v>
      </c>
      <c r="S1049" s="8">
        <v>0</v>
      </c>
      <c r="T1049" s="8">
        <v>1</v>
      </c>
      <c r="U1049" s="11">
        <f t="shared" si="134"/>
        <v>0</v>
      </c>
      <c r="V1049" s="11">
        <f t="shared" si="135"/>
        <v>50</v>
      </c>
      <c r="W1049" s="9">
        <v>4</v>
      </c>
      <c r="X1049" s="9">
        <v>8</v>
      </c>
    </row>
    <row r="1050" spans="1:24" x14ac:dyDescent="0.2">
      <c r="A1050" s="7" t="s">
        <v>1630</v>
      </c>
      <c r="B1050" s="7" t="s">
        <v>293</v>
      </c>
      <c r="C1050" s="8">
        <v>2</v>
      </c>
      <c r="D1050" s="9">
        <v>17.5</v>
      </c>
      <c r="E1050" s="10">
        <v>1500</v>
      </c>
      <c r="F1050" s="10">
        <v>100</v>
      </c>
      <c r="G1050" s="11">
        <f t="shared" si="128"/>
        <v>6.666666666666667</v>
      </c>
      <c r="H1050" s="10">
        <v>1600</v>
      </c>
      <c r="I1050" s="9">
        <v>17.5</v>
      </c>
      <c r="J1050" s="8">
        <v>2</v>
      </c>
      <c r="K1050" s="9">
        <v>0</v>
      </c>
      <c r="L1050" s="9">
        <v>0</v>
      </c>
      <c r="M1050" s="9">
        <f t="shared" si="129"/>
        <v>0</v>
      </c>
      <c r="N1050" s="9">
        <f t="shared" si="130"/>
        <v>6.3966698382492888</v>
      </c>
      <c r="O1050" s="9">
        <f t="shared" si="131"/>
        <v>7.2508917954815617</v>
      </c>
      <c r="P1050" s="11">
        <f t="shared" si="132"/>
        <v>-100</v>
      </c>
      <c r="Q1050" s="11">
        <f t="shared" si="133"/>
        <v>-100</v>
      </c>
      <c r="R1050" s="8">
        <v>0</v>
      </c>
      <c r="S1050" s="8">
        <v>0</v>
      </c>
      <c r="T1050" s="8">
        <v>0</v>
      </c>
      <c r="U1050" s="11">
        <f t="shared" si="134"/>
        <v>0</v>
      </c>
      <c r="V1050" s="11">
        <f t="shared" si="135"/>
        <v>0</v>
      </c>
      <c r="W1050" s="9">
        <v>5</v>
      </c>
      <c r="X1050" s="9">
        <v>8.5</v>
      </c>
    </row>
    <row r="1051" spans="1:24" x14ac:dyDescent="0.2">
      <c r="A1051" s="7" t="s">
        <v>1630</v>
      </c>
      <c r="B1051" s="7" t="s">
        <v>386</v>
      </c>
      <c r="C1051" s="8">
        <v>1</v>
      </c>
      <c r="D1051" s="9">
        <v>4.5</v>
      </c>
      <c r="E1051" s="10">
        <v>1300</v>
      </c>
      <c r="F1051" s="10">
        <v>0</v>
      </c>
      <c r="G1051" s="11">
        <f t="shared" si="128"/>
        <v>0</v>
      </c>
      <c r="H1051" s="10">
        <v>0</v>
      </c>
      <c r="I1051" s="9">
        <v>4.5</v>
      </c>
      <c r="J1051" s="8">
        <v>0</v>
      </c>
      <c r="K1051" s="9">
        <v>0</v>
      </c>
      <c r="L1051" s="9">
        <v>0</v>
      </c>
      <c r="M1051" s="9">
        <f t="shared" si="129"/>
        <v>0</v>
      </c>
      <c r="N1051" s="9">
        <f t="shared" si="130"/>
        <v>6.3966698382492888</v>
      </c>
      <c r="O1051" s="9">
        <f t="shared" si="131"/>
        <v>7.2508917954815617</v>
      </c>
      <c r="P1051" s="11">
        <f t="shared" si="132"/>
        <v>-100</v>
      </c>
      <c r="Q1051" s="11">
        <f t="shared" si="133"/>
        <v>-100</v>
      </c>
      <c r="R1051" s="8">
        <v>0</v>
      </c>
      <c r="S1051" s="8">
        <v>0</v>
      </c>
      <c r="T1051" s="8">
        <v>0</v>
      </c>
      <c r="U1051" s="11">
        <f t="shared" si="134"/>
        <v>0</v>
      </c>
      <c r="V1051" s="11">
        <f t="shared" si="135"/>
        <v>0</v>
      </c>
      <c r="W1051" s="9">
        <v>0</v>
      </c>
      <c r="X1051" s="9">
        <v>0</v>
      </c>
    </row>
    <row r="1052" spans="1:24" x14ac:dyDescent="0.2">
      <c r="A1052" s="7" t="s">
        <v>1630</v>
      </c>
      <c r="B1052" s="7" t="s">
        <v>1809</v>
      </c>
      <c r="C1052" s="8">
        <v>1</v>
      </c>
      <c r="D1052" s="9">
        <v>2</v>
      </c>
      <c r="E1052" s="10">
        <v>1900</v>
      </c>
      <c r="F1052" s="10">
        <v>600</v>
      </c>
      <c r="G1052" s="11">
        <f t="shared" si="128"/>
        <v>31.578947368421051</v>
      </c>
      <c r="H1052" s="10">
        <v>2500</v>
      </c>
      <c r="I1052" s="9">
        <v>2</v>
      </c>
      <c r="J1052" s="8">
        <v>1</v>
      </c>
      <c r="K1052" s="9">
        <v>0</v>
      </c>
      <c r="L1052" s="9">
        <v>0</v>
      </c>
      <c r="M1052" s="9">
        <f t="shared" si="129"/>
        <v>0</v>
      </c>
      <c r="N1052" s="9">
        <f t="shared" si="130"/>
        <v>6.3966698382492888</v>
      </c>
      <c r="O1052" s="9">
        <f t="shared" si="131"/>
        <v>7.2508917954815617</v>
      </c>
      <c r="P1052" s="11">
        <f t="shared" si="132"/>
        <v>-100</v>
      </c>
      <c r="Q1052" s="11">
        <f t="shared" si="133"/>
        <v>-100</v>
      </c>
      <c r="R1052" s="8">
        <v>0</v>
      </c>
      <c r="S1052" s="8">
        <v>0</v>
      </c>
      <c r="T1052" s="8">
        <v>0</v>
      </c>
      <c r="U1052" s="11">
        <f t="shared" si="134"/>
        <v>0</v>
      </c>
      <c r="V1052" s="11">
        <f t="shared" si="135"/>
        <v>0</v>
      </c>
      <c r="W1052" s="9">
        <v>4</v>
      </c>
      <c r="X1052" s="9">
        <v>6</v>
      </c>
    </row>
    <row r="1053" spans="1:24" x14ac:dyDescent="0.2">
      <c r="A1053" s="7" t="s">
        <v>1630</v>
      </c>
      <c r="B1053" s="7" t="s">
        <v>1810</v>
      </c>
      <c r="C1053" s="8">
        <v>1</v>
      </c>
      <c r="D1053" s="9">
        <v>2</v>
      </c>
      <c r="E1053" s="10">
        <v>1900</v>
      </c>
      <c r="F1053" s="10">
        <v>600</v>
      </c>
      <c r="G1053" s="11">
        <f t="shared" si="128"/>
        <v>31.578947368421051</v>
      </c>
      <c r="H1053" s="10">
        <v>2500</v>
      </c>
      <c r="I1053" s="9">
        <v>2</v>
      </c>
      <c r="J1053" s="8">
        <v>1</v>
      </c>
      <c r="K1053" s="9">
        <v>0</v>
      </c>
      <c r="L1053" s="9">
        <v>0</v>
      </c>
      <c r="M1053" s="9">
        <f t="shared" si="129"/>
        <v>0</v>
      </c>
      <c r="N1053" s="9">
        <f t="shared" si="130"/>
        <v>6.3966698382492888</v>
      </c>
      <c r="O1053" s="9">
        <f t="shared" si="131"/>
        <v>7.2508917954815617</v>
      </c>
      <c r="P1053" s="11">
        <f t="shared" si="132"/>
        <v>-100</v>
      </c>
      <c r="Q1053" s="11">
        <f t="shared" si="133"/>
        <v>-100</v>
      </c>
      <c r="R1053" s="8">
        <v>0</v>
      </c>
      <c r="S1053" s="8">
        <v>0</v>
      </c>
      <c r="T1053" s="8">
        <v>0</v>
      </c>
      <c r="U1053" s="11">
        <f t="shared" si="134"/>
        <v>0</v>
      </c>
      <c r="V1053" s="11">
        <f t="shared" si="135"/>
        <v>0</v>
      </c>
      <c r="W1053" s="9">
        <v>4</v>
      </c>
      <c r="X1053" s="9">
        <v>6</v>
      </c>
    </row>
    <row r="1054" spans="1:24" x14ac:dyDescent="0.2">
      <c r="A1054" s="7" t="s">
        <v>1630</v>
      </c>
      <c r="B1054" s="7" t="s">
        <v>642</v>
      </c>
      <c r="C1054" s="8">
        <v>1</v>
      </c>
      <c r="D1054" s="9">
        <v>8</v>
      </c>
      <c r="E1054" s="10">
        <v>1000</v>
      </c>
      <c r="F1054" s="10">
        <v>300</v>
      </c>
      <c r="G1054" s="11">
        <f t="shared" si="128"/>
        <v>30</v>
      </c>
      <c r="H1054" s="10">
        <v>1300</v>
      </c>
      <c r="I1054" s="9">
        <v>8</v>
      </c>
      <c r="J1054" s="8">
        <v>1</v>
      </c>
      <c r="K1054" s="9">
        <v>8.17</v>
      </c>
      <c r="L1054" s="9">
        <v>8.17</v>
      </c>
      <c r="M1054" s="9">
        <f t="shared" si="129"/>
        <v>6.2846153846153845</v>
      </c>
      <c r="N1054" s="9">
        <f t="shared" si="130"/>
        <v>6.3966698382492888</v>
      </c>
      <c r="O1054" s="9">
        <f t="shared" si="131"/>
        <v>7.2508917954815617</v>
      </c>
      <c r="P1054" s="11">
        <f t="shared" si="132"/>
        <v>-1.7517623461487362</v>
      </c>
      <c r="Q1054" s="11">
        <f t="shared" si="133"/>
        <v>-13.326311274818888</v>
      </c>
      <c r="R1054" s="8">
        <v>0</v>
      </c>
      <c r="S1054" s="8">
        <v>0</v>
      </c>
      <c r="T1054" s="8">
        <v>1</v>
      </c>
      <c r="U1054" s="11">
        <f t="shared" si="134"/>
        <v>0</v>
      </c>
      <c r="V1054" s="11">
        <f t="shared" si="135"/>
        <v>100</v>
      </c>
      <c r="W1054" s="9">
        <v>3</v>
      </c>
      <c r="X1054" s="9">
        <v>6</v>
      </c>
    </row>
    <row r="1055" spans="1:24" x14ac:dyDescent="0.2">
      <c r="A1055" s="7" t="s">
        <v>1630</v>
      </c>
      <c r="B1055" s="7" t="s">
        <v>170</v>
      </c>
      <c r="C1055" s="8">
        <v>1</v>
      </c>
      <c r="D1055" s="9">
        <v>15</v>
      </c>
      <c r="E1055" s="10">
        <v>800</v>
      </c>
      <c r="F1055" s="10">
        <v>200</v>
      </c>
      <c r="G1055" s="11">
        <f t="shared" si="128"/>
        <v>25</v>
      </c>
      <c r="H1055" s="10">
        <v>1000</v>
      </c>
      <c r="I1055" s="9">
        <v>15</v>
      </c>
      <c r="J1055" s="8">
        <v>1</v>
      </c>
      <c r="K1055" s="9">
        <v>0</v>
      </c>
      <c r="L1055" s="9">
        <v>0</v>
      </c>
      <c r="M1055" s="9">
        <f t="shared" si="129"/>
        <v>0</v>
      </c>
      <c r="N1055" s="9">
        <f t="shared" si="130"/>
        <v>6.3966698382492888</v>
      </c>
      <c r="O1055" s="9">
        <f t="shared" si="131"/>
        <v>7.2508917954815617</v>
      </c>
      <c r="P1055" s="11">
        <f t="shared" si="132"/>
        <v>-100</v>
      </c>
      <c r="Q1055" s="11">
        <f t="shared" si="133"/>
        <v>-100</v>
      </c>
      <c r="R1055" s="8">
        <v>0</v>
      </c>
      <c r="S1055" s="8">
        <v>0</v>
      </c>
      <c r="T1055" s="8">
        <v>0</v>
      </c>
      <c r="U1055" s="11">
        <f t="shared" si="134"/>
        <v>0</v>
      </c>
      <c r="V1055" s="11">
        <f t="shared" si="135"/>
        <v>0</v>
      </c>
      <c r="W1055" s="9">
        <v>5</v>
      </c>
      <c r="X1055" s="9">
        <v>6</v>
      </c>
    </row>
    <row r="1056" spans="1:24" x14ac:dyDescent="0.2">
      <c r="A1056" s="7" t="s">
        <v>1630</v>
      </c>
      <c r="B1056" s="7" t="s">
        <v>801</v>
      </c>
      <c r="C1056" s="8">
        <v>1</v>
      </c>
      <c r="D1056" s="9">
        <v>3</v>
      </c>
      <c r="E1056" s="10">
        <v>1600</v>
      </c>
      <c r="F1056" s="10">
        <v>0</v>
      </c>
      <c r="G1056" s="11">
        <f t="shared" si="128"/>
        <v>0</v>
      </c>
      <c r="H1056" s="10">
        <v>0</v>
      </c>
      <c r="I1056" s="9">
        <v>3</v>
      </c>
      <c r="J1056" s="8">
        <v>0</v>
      </c>
      <c r="K1056" s="9">
        <v>0</v>
      </c>
      <c r="L1056" s="9">
        <v>0</v>
      </c>
      <c r="M1056" s="9">
        <f t="shared" si="129"/>
        <v>0</v>
      </c>
      <c r="N1056" s="9">
        <f t="shared" si="130"/>
        <v>6.3966698382492888</v>
      </c>
      <c r="O1056" s="9">
        <f t="shared" si="131"/>
        <v>7.2508917954815617</v>
      </c>
      <c r="P1056" s="11">
        <f t="shared" si="132"/>
        <v>-100</v>
      </c>
      <c r="Q1056" s="11">
        <f t="shared" si="133"/>
        <v>-100</v>
      </c>
      <c r="R1056" s="8">
        <v>0</v>
      </c>
      <c r="S1056" s="8">
        <v>0</v>
      </c>
      <c r="T1056" s="8">
        <v>0</v>
      </c>
      <c r="U1056" s="11">
        <f t="shared" si="134"/>
        <v>0</v>
      </c>
      <c r="V1056" s="11">
        <f t="shared" si="135"/>
        <v>0</v>
      </c>
      <c r="W1056" s="9">
        <v>0</v>
      </c>
      <c r="X1056" s="9">
        <v>0</v>
      </c>
    </row>
    <row r="1057" spans="1:24" x14ac:dyDescent="0.2">
      <c r="A1057" s="7" t="s">
        <v>1630</v>
      </c>
      <c r="B1057" s="7" t="s">
        <v>121</v>
      </c>
      <c r="C1057" s="8">
        <v>1</v>
      </c>
      <c r="D1057" s="9">
        <v>3</v>
      </c>
      <c r="E1057" s="10">
        <v>1600</v>
      </c>
      <c r="F1057" s="10">
        <v>0</v>
      </c>
      <c r="G1057" s="11">
        <f t="shared" si="128"/>
        <v>0</v>
      </c>
      <c r="H1057" s="10">
        <v>0</v>
      </c>
      <c r="I1057" s="9">
        <v>3</v>
      </c>
      <c r="J1057" s="8">
        <v>0</v>
      </c>
      <c r="K1057" s="9">
        <v>0</v>
      </c>
      <c r="L1057" s="9">
        <v>0</v>
      </c>
      <c r="M1057" s="9">
        <f t="shared" si="129"/>
        <v>0</v>
      </c>
      <c r="N1057" s="9">
        <f t="shared" si="130"/>
        <v>6.3966698382492888</v>
      </c>
      <c r="O1057" s="9">
        <f t="shared" si="131"/>
        <v>7.2508917954815617</v>
      </c>
      <c r="P1057" s="11">
        <f t="shared" si="132"/>
        <v>-100</v>
      </c>
      <c r="Q1057" s="11">
        <f t="shared" si="133"/>
        <v>-100</v>
      </c>
      <c r="R1057" s="8">
        <v>0</v>
      </c>
      <c r="S1057" s="8">
        <v>0</v>
      </c>
      <c r="T1057" s="8">
        <v>0</v>
      </c>
      <c r="U1057" s="11">
        <f t="shared" si="134"/>
        <v>0</v>
      </c>
      <c r="V1057" s="11">
        <f t="shared" si="135"/>
        <v>0</v>
      </c>
      <c r="W1057" s="9">
        <v>0</v>
      </c>
      <c r="X1057" s="9">
        <v>0</v>
      </c>
    </row>
    <row r="1058" spans="1:24" x14ac:dyDescent="0.2">
      <c r="A1058" s="7" t="s">
        <v>1630</v>
      </c>
      <c r="B1058" s="7" t="s">
        <v>1821</v>
      </c>
      <c r="C1058" s="8">
        <v>1</v>
      </c>
      <c r="D1058" s="9">
        <v>10</v>
      </c>
      <c r="E1058" s="10">
        <v>900</v>
      </c>
      <c r="F1058" s="10">
        <v>300</v>
      </c>
      <c r="G1058" s="11">
        <f t="shared" si="128"/>
        <v>33.333333333333329</v>
      </c>
      <c r="H1058" s="10">
        <v>1200</v>
      </c>
      <c r="I1058" s="9">
        <v>10</v>
      </c>
      <c r="J1058" s="8">
        <v>1</v>
      </c>
      <c r="K1058" s="9">
        <v>0</v>
      </c>
      <c r="L1058" s="9">
        <v>0</v>
      </c>
      <c r="M1058" s="9">
        <f t="shared" si="129"/>
        <v>0</v>
      </c>
      <c r="N1058" s="9">
        <f t="shared" si="130"/>
        <v>6.3966698382492888</v>
      </c>
      <c r="O1058" s="9">
        <f t="shared" si="131"/>
        <v>7.2508917954815617</v>
      </c>
      <c r="P1058" s="11">
        <f t="shared" si="132"/>
        <v>-100</v>
      </c>
      <c r="Q1058" s="11">
        <f t="shared" si="133"/>
        <v>-100</v>
      </c>
      <c r="R1058" s="8">
        <v>0</v>
      </c>
      <c r="S1058" s="8">
        <v>0</v>
      </c>
      <c r="T1058" s="8">
        <v>0</v>
      </c>
      <c r="U1058" s="11">
        <f t="shared" si="134"/>
        <v>0</v>
      </c>
      <c r="V1058" s="11">
        <f t="shared" si="135"/>
        <v>0</v>
      </c>
      <c r="W1058" s="9">
        <v>6</v>
      </c>
      <c r="X1058" s="9">
        <v>6</v>
      </c>
    </row>
    <row r="1059" spans="1:24" x14ac:dyDescent="0.2">
      <c r="A1059" s="7" t="s">
        <v>1630</v>
      </c>
      <c r="B1059" s="7" t="s">
        <v>489</v>
      </c>
      <c r="C1059" s="8">
        <v>1</v>
      </c>
      <c r="D1059" s="9">
        <v>12</v>
      </c>
      <c r="E1059" s="10">
        <v>800</v>
      </c>
      <c r="F1059" s="10">
        <v>400</v>
      </c>
      <c r="G1059" s="11">
        <f t="shared" si="128"/>
        <v>50</v>
      </c>
      <c r="H1059" s="10">
        <v>1200</v>
      </c>
      <c r="I1059" s="9">
        <v>12</v>
      </c>
      <c r="J1059" s="8">
        <v>1</v>
      </c>
      <c r="K1059" s="9">
        <v>49.95</v>
      </c>
      <c r="L1059" s="9">
        <v>49.95</v>
      </c>
      <c r="M1059" s="9">
        <f t="shared" si="129"/>
        <v>41.625</v>
      </c>
      <c r="N1059" s="9">
        <f t="shared" si="130"/>
        <v>6.3966698382492888</v>
      </c>
      <c r="O1059" s="9">
        <f t="shared" si="131"/>
        <v>7.2508917954815617</v>
      </c>
      <c r="P1059" s="11">
        <f t="shared" si="132"/>
        <v>550.72922399559695</v>
      </c>
      <c r="Q1059" s="11">
        <f t="shared" si="133"/>
        <v>474.06731715316556</v>
      </c>
      <c r="R1059" s="8">
        <v>1</v>
      </c>
      <c r="S1059" s="8">
        <v>1</v>
      </c>
      <c r="T1059" s="8">
        <v>1</v>
      </c>
      <c r="U1059" s="11">
        <f t="shared" si="134"/>
        <v>100</v>
      </c>
      <c r="V1059" s="11">
        <f t="shared" si="135"/>
        <v>300</v>
      </c>
      <c r="W1059" s="9">
        <v>1</v>
      </c>
      <c r="X1059" s="9">
        <v>6</v>
      </c>
    </row>
    <row r="1060" spans="1:24" x14ac:dyDescent="0.2">
      <c r="A1060" s="7" t="s">
        <v>1630</v>
      </c>
      <c r="B1060" s="7" t="s">
        <v>563</v>
      </c>
      <c r="C1060" s="8">
        <v>1</v>
      </c>
      <c r="D1060" s="9">
        <v>10</v>
      </c>
      <c r="E1060" s="10">
        <v>900</v>
      </c>
      <c r="F1060" s="10">
        <v>300</v>
      </c>
      <c r="G1060" s="11">
        <f t="shared" si="128"/>
        <v>33.333333333333329</v>
      </c>
      <c r="H1060" s="10">
        <v>1200</v>
      </c>
      <c r="I1060" s="9">
        <v>10</v>
      </c>
      <c r="J1060" s="8">
        <v>1</v>
      </c>
      <c r="K1060" s="9">
        <v>0</v>
      </c>
      <c r="L1060" s="9">
        <v>0</v>
      </c>
      <c r="M1060" s="9">
        <f t="shared" si="129"/>
        <v>0</v>
      </c>
      <c r="N1060" s="9">
        <f t="shared" si="130"/>
        <v>6.3966698382492888</v>
      </c>
      <c r="O1060" s="9">
        <f t="shared" si="131"/>
        <v>7.2508917954815617</v>
      </c>
      <c r="P1060" s="11">
        <f t="shared" si="132"/>
        <v>-100</v>
      </c>
      <c r="Q1060" s="11">
        <f t="shared" si="133"/>
        <v>-100</v>
      </c>
      <c r="R1060" s="8">
        <v>0</v>
      </c>
      <c r="S1060" s="8">
        <v>0</v>
      </c>
      <c r="T1060" s="8">
        <v>0</v>
      </c>
      <c r="U1060" s="11">
        <f t="shared" si="134"/>
        <v>0</v>
      </c>
      <c r="V1060" s="11">
        <f t="shared" si="135"/>
        <v>0</v>
      </c>
      <c r="W1060" s="9">
        <v>6</v>
      </c>
      <c r="X1060" s="9">
        <v>8</v>
      </c>
    </row>
    <row r="1061" spans="1:24" x14ac:dyDescent="0.2">
      <c r="A1061" s="7" t="s">
        <v>1630</v>
      </c>
      <c r="B1061" s="7" t="s">
        <v>1089</v>
      </c>
      <c r="C1061" s="8">
        <v>1</v>
      </c>
      <c r="D1061" s="9">
        <v>4</v>
      </c>
      <c r="E1061" s="10">
        <v>1400</v>
      </c>
      <c r="F1061" s="10">
        <v>300</v>
      </c>
      <c r="G1061" s="11">
        <f t="shared" si="128"/>
        <v>21.428571428571427</v>
      </c>
      <c r="H1061" s="10">
        <v>1700</v>
      </c>
      <c r="I1061" s="9">
        <v>4</v>
      </c>
      <c r="J1061" s="8">
        <v>1</v>
      </c>
      <c r="K1061" s="9">
        <v>0</v>
      </c>
      <c r="L1061" s="9">
        <v>0</v>
      </c>
      <c r="M1061" s="9">
        <f t="shared" si="129"/>
        <v>0</v>
      </c>
      <c r="N1061" s="9">
        <f t="shared" si="130"/>
        <v>6.3966698382492888</v>
      </c>
      <c r="O1061" s="9">
        <f t="shared" si="131"/>
        <v>7.2508917954815617</v>
      </c>
      <c r="P1061" s="11">
        <f t="shared" si="132"/>
        <v>-100</v>
      </c>
      <c r="Q1061" s="11">
        <f t="shared" si="133"/>
        <v>-100</v>
      </c>
      <c r="R1061" s="8">
        <v>0</v>
      </c>
      <c r="S1061" s="8">
        <v>0</v>
      </c>
      <c r="T1061" s="8">
        <v>0</v>
      </c>
      <c r="U1061" s="11">
        <f t="shared" si="134"/>
        <v>0</v>
      </c>
      <c r="V1061" s="11">
        <f t="shared" si="135"/>
        <v>0</v>
      </c>
      <c r="W1061" s="9">
        <v>4</v>
      </c>
      <c r="X1061" s="9">
        <v>8</v>
      </c>
    </row>
    <row r="1062" spans="1:24" x14ac:dyDescent="0.2">
      <c r="A1062" s="7" t="s">
        <v>1630</v>
      </c>
      <c r="B1062" s="7" t="s">
        <v>572</v>
      </c>
      <c r="C1062" s="8">
        <v>2</v>
      </c>
      <c r="D1062" s="9">
        <v>6</v>
      </c>
      <c r="E1062" s="10">
        <v>2400</v>
      </c>
      <c r="F1062" s="10">
        <v>300</v>
      </c>
      <c r="G1062" s="11">
        <f t="shared" si="128"/>
        <v>12.5</v>
      </c>
      <c r="H1062" s="10">
        <v>1700</v>
      </c>
      <c r="I1062" s="9">
        <v>6</v>
      </c>
      <c r="J1062" s="8">
        <v>1</v>
      </c>
      <c r="K1062" s="9">
        <v>0</v>
      </c>
      <c r="L1062" s="9">
        <v>0</v>
      </c>
      <c r="M1062" s="9">
        <f t="shared" si="129"/>
        <v>0</v>
      </c>
      <c r="N1062" s="9">
        <f t="shared" si="130"/>
        <v>6.3966698382492888</v>
      </c>
      <c r="O1062" s="9">
        <f t="shared" si="131"/>
        <v>7.2508917954815617</v>
      </c>
      <c r="P1062" s="11">
        <f t="shared" si="132"/>
        <v>-100</v>
      </c>
      <c r="Q1062" s="11">
        <f t="shared" si="133"/>
        <v>-100</v>
      </c>
      <c r="R1062" s="8">
        <v>0</v>
      </c>
      <c r="S1062" s="8">
        <v>0</v>
      </c>
      <c r="T1062" s="8">
        <v>0</v>
      </c>
      <c r="U1062" s="11">
        <f t="shared" si="134"/>
        <v>0</v>
      </c>
      <c r="V1062" s="11">
        <f t="shared" si="135"/>
        <v>0</v>
      </c>
      <c r="W1062" s="9">
        <v>4</v>
      </c>
      <c r="X1062" s="9">
        <v>8</v>
      </c>
    </row>
    <row r="1063" spans="1:24" x14ac:dyDescent="0.2">
      <c r="A1063" s="7" t="s">
        <v>1630</v>
      </c>
      <c r="B1063" s="7" t="s">
        <v>898</v>
      </c>
      <c r="C1063" s="8">
        <v>1</v>
      </c>
      <c r="D1063" s="9">
        <v>1.4</v>
      </c>
      <c r="E1063" s="10">
        <v>2200</v>
      </c>
      <c r="F1063" s="10">
        <v>400</v>
      </c>
      <c r="G1063" s="11">
        <f t="shared" si="128"/>
        <v>18.181818181818183</v>
      </c>
      <c r="H1063" s="10">
        <v>2600</v>
      </c>
      <c r="I1063" s="9">
        <v>1.4</v>
      </c>
      <c r="J1063" s="8">
        <v>1</v>
      </c>
      <c r="K1063" s="9">
        <v>28.62</v>
      </c>
      <c r="L1063" s="9">
        <v>28.62</v>
      </c>
      <c r="M1063" s="9">
        <f t="shared" si="129"/>
        <v>11.007692307692309</v>
      </c>
      <c r="N1063" s="9">
        <f t="shared" si="130"/>
        <v>6.3966698382492888</v>
      </c>
      <c r="O1063" s="9">
        <f t="shared" si="131"/>
        <v>7.2508917954815617</v>
      </c>
      <c r="P1063" s="11">
        <f t="shared" si="132"/>
        <v>72.084734495301333</v>
      </c>
      <c r="Q1063" s="11">
        <f t="shared" si="133"/>
        <v>51.81156495193904</v>
      </c>
      <c r="R1063" s="8">
        <v>1</v>
      </c>
      <c r="S1063" s="8">
        <v>1</v>
      </c>
      <c r="T1063" s="8">
        <v>1</v>
      </c>
      <c r="U1063" s="11">
        <f t="shared" si="134"/>
        <v>100</v>
      </c>
      <c r="V1063" s="11">
        <f t="shared" si="135"/>
        <v>300</v>
      </c>
      <c r="W1063" s="9">
        <v>1</v>
      </c>
      <c r="X1063" s="9">
        <v>8</v>
      </c>
    </row>
    <row r="1064" spans="1:24" x14ac:dyDescent="0.2">
      <c r="A1064" s="7" t="s">
        <v>1630</v>
      </c>
      <c r="B1064" s="7" t="s">
        <v>206</v>
      </c>
      <c r="C1064" s="8">
        <v>1</v>
      </c>
      <c r="D1064" s="9">
        <v>1.4</v>
      </c>
      <c r="E1064" s="10">
        <v>2200</v>
      </c>
      <c r="F1064" s="10">
        <v>400</v>
      </c>
      <c r="G1064" s="11">
        <f t="shared" si="128"/>
        <v>18.181818181818183</v>
      </c>
      <c r="H1064" s="10">
        <v>2600</v>
      </c>
      <c r="I1064" s="9">
        <v>1.4</v>
      </c>
      <c r="J1064" s="8">
        <v>1</v>
      </c>
      <c r="K1064" s="9">
        <v>28.62</v>
      </c>
      <c r="L1064" s="9">
        <v>28.62</v>
      </c>
      <c r="M1064" s="9">
        <f t="shared" si="129"/>
        <v>11.007692307692309</v>
      </c>
      <c r="N1064" s="9">
        <f t="shared" si="130"/>
        <v>6.3966698382492888</v>
      </c>
      <c r="O1064" s="9">
        <f t="shared" si="131"/>
        <v>7.2508917954815617</v>
      </c>
      <c r="P1064" s="11">
        <f t="shared" si="132"/>
        <v>72.084734495301333</v>
      </c>
      <c r="Q1064" s="11">
        <f t="shared" si="133"/>
        <v>51.81156495193904</v>
      </c>
      <c r="R1064" s="8">
        <v>1</v>
      </c>
      <c r="S1064" s="8">
        <v>1</v>
      </c>
      <c r="T1064" s="8">
        <v>1</v>
      </c>
      <c r="U1064" s="11">
        <f t="shared" si="134"/>
        <v>100</v>
      </c>
      <c r="V1064" s="11">
        <f t="shared" si="135"/>
        <v>300</v>
      </c>
      <c r="W1064" s="9">
        <v>1</v>
      </c>
      <c r="X1064" s="9">
        <v>8</v>
      </c>
    </row>
    <row r="1065" spans="1:24" x14ac:dyDescent="0.2">
      <c r="A1065" s="7" t="s">
        <v>1630</v>
      </c>
      <c r="B1065" s="7" t="s">
        <v>1838</v>
      </c>
      <c r="C1065" s="8">
        <v>1</v>
      </c>
      <c r="D1065" s="9">
        <v>30</v>
      </c>
      <c r="E1065" s="10">
        <v>400</v>
      </c>
      <c r="F1065" s="10">
        <v>200</v>
      </c>
      <c r="G1065" s="11">
        <f t="shared" si="128"/>
        <v>50</v>
      </c>
      <c r="H1065" s="10">
        <v>600</v>
      </c>
      <c r="I1065" s="9">
        <v>30</v>
      </c>
      <c r="J1065" s="8">
        <v>1</v>
      </c>
      <c r="K1065" s="9">
        <v>0</v>
      </c>
      <c r="L1065" s="9">
        <v>0</v>
      </c>
      <c r="M1065" s="9">
        <f t="shared" si="129"/>
        <v>0</v>
      </c>
      <c r="N1065" s="9">
        <f t="shared" si="130"/>
        <v>6.3966698382492888</v>
      </c>
      <c r="O1065" s="9">
        <f t="shared" si="131"/>
        <v>7.2508917954815617</v>
      </c>
      <c r="P1065" s="11">
        <f t="shared" si="132"/>
        <v>-100</v>
      </c>
      <c r="Q1065" s="11">
        <f t="shared" si="133"/>
        <v>-100</v>
      </c>
      <c r="R1065" s="8">
        <v>0</v>
      </c>
      <c r="S1065" s="8">
        <v>0</v>
      </c>
      <c r="T1065" s="8">
        <v>0</v>
      </c>
      <c r="U1065" s="11">
        <f t="shared" si="134"/>
        <v>0</v>
      </c>
      <c r="V1065" s="11">
        <f t="shared" si="135"/>
        <v>0</v>
      </c>
      <c r="W1065" s="9">
        <v>7</v>
      </c>
      <c r="X1065" s="9">
        <v>8</v>
      </c>
    </row>
    <row r="1066" spans="1:24" x14ac:dyDescent="0.2">
      <c r="A1066" s="7" t="s">
        <v>1630</v>
      </c>
      <c r="B1066" s="7" t="s">
        <v>1839</v>
      </c>
      <c r="C1066" s="8">
        <v>1</v>
      </c>
      <c r="D1066" s="9">
        <v>30</v>
      </c>
      <c r="E1066" s="10">
        <v>400</v>
      </c>
      <c r="F1066" s="10">
        <v>200</v>
      </c>
      <c r="G1066" s="11">
        <f t="shared" si="128"/>
        <v>50</v>
      </c>
      <c r="H1066" s="10">
        <v>600</v>
      </c>
      <c r="I1066" s="9">
        <v>30</v>
      </c>
      <c r="J1066" s="8">
        <v>1</v>
      </c>
      <c r="K1066" s="9">
        <v>0</v>
      </c>
      <c r="L1066" s="9">
        <v>0</v>
      </c>
      <c r="M1066" s="9">
        <f t="shared" si="129"/>
        <v>0</v>
      </c>
      <c r="N1066" s="9">
        <f t="shared" si="130"/>
        <v>6.3966698382492888</v>
      </c>
      <c r="O1066" s="9">
        <f t="shared" si="131"/>
        <v>7.2508917954815617</v>
      </c>
      <c r="P1066" s="11">
        <f t="shared" si="132"/>
        <v>-100</v>
      </c>
      <c r="Q1066" s="11">
        <f t="shared" si="133"/>
        <v>-100</v>
      </c>
      <c r="R1066" s="8">
        <v>0</v>
      </c>
      <c r="S1066" s="8">
        <v>0</v>
      </c>
      <c r="T1066" s="8">
        <v>0</v>
      </c>
      <c r="U1066" s="11">
        <f t="shared" si="134"/>
        <v>0</v>
      </c>
      <c r="V1066" s="11">
        <f t="shared" si="135"/>
        <v>0</v>
      </c>
      <c r="W1066" s="9">
        <v>7</v>
      </c>
      <c r="X1066" s="9">
        <v>8</v>
      </c>
    </row>
    <row r="1067" spans="1:24" x14ac:dyDescent="0.2">
      <c r="A1067" s="7" t="s">
        <v>1630</v>
      </c>
      <c r="B1067" s="7" t="s">
        <v>150</v>
      </c>
      <c r="C1067" s="8">
        <v>1</v>
      </c>
      <c r="D1067" s="9">
        <v>8</v>
      </c>
      <c r="E1067" s="10">
        <v>1000</v>
      </c>
      <c r="F1067" s="10">
        <v>300</v>
      </c>
      <c r="G1067" s="11">
        <f t="shared" si="128"/>
        <v>30</v>
      </c>
      <c r="H1067" s="10">
        <v>1300</v>
      </c>
      <c r="I1067" s="9">
        <v>8</v>
      </c>
      <c r="J1067" s="8">
        <v>1</v>
      </c>
      <c r="K1067" s="9">
        <v>0</v>
      </c>
      <c r="L1067" s="9">
        <v>0</v>
      </c>
      <c r="M1067" s="9">
        <f t="shared" si="129"/>
        <v>0</v>
      </c>
      <c r="N1067" s="9">
        <f t="shared" si="130"/>
        <v>6.3966698382492888</v>
      </c>
      <c r="O1067" s="9">
        <f t="shared" si="131"/>
        <v>7.2508917954815617</v>
      </c>
      <c r="P1067" s="11">
        <f t="shared" si="132"/>
        <v>-100</v>
      </c>
      <c r="Q1067" s="11">
        <f t="shared" si="133"/>
        <v>-100</v>
      </c>
      <c r="R1067" s="8">
        <v>0</v>
      </c>
      <c r="S1067" s="8">
        <v>0</v>
      </c>
      <c r="T1067" s="8">
        <v>0</v>
      </c>
      <c r="U1067" s="11">
        <f t="shared" si="134"/>
        <v>0</v>
      </c>
      <c r="V1067" s="11">
        <f t="shared" si="135"/>
        <v>0</v>
      </c>
      <c r="W1067" s="9">
        <v>8</v>
      </c>
      <c r="X1067" s="9">
        <v>8</v>
      </c>
    </row>
    <row r="1068" spans="1:24" x14ac:dyDescent="0.2">
      <c r="A1068" s="7" t="s">
        <v>1630</v>
      </c>
      <c r="B1068" s="7" t="s">
        <v>457</v>
      </c>
      <c r="C1068" s="8">
        <v>1</v>
      </c>
      <c r="D1068" s="9">
        <v>3</v>
      </c>
      <c r="E1068" s="10">
        <v>1600</v>
      </c>
      <c r="F1068" s="10">
        <v>400</v>
      </c>
      <c r="G1068" s="11">
        <f t="shared" si="128"/>
        <v>25</v>
      </c>
      <c r="H1068" s="10">
        <v>2000</v>
      </c>
      <c r="I1068" s="9">
        <v>3</v>
      </c>
      <c r="J1068" s="8">
        <v>1</v>
      </c>
      <c r="K1068" s="9">
        <v>0</v>
      </c>
      <c r="L1068" s="9">
        <v>0</v>
      </c>
      <c r="M1068" s="9">
        <f t="shared" si="129"/>
        <v>0</v>
      </c>
      <c r="N1068" s="9">
        <f t="shared" si="130"/>
        <v>6.3966698382492888</v>
      </c>
      <c r="O1068" s="9">
        <f t="shared" si="131"/>
        <v>7.2508917954815617</v>
      </c>
      <c r="P1068" s="11">
        <f t="shared" si="132"/>
        <v>-100</v>
      </c>
      <c r="Q1068" s="11">
        <f t="shared" si="133"/>
        <v>-100</v>
      </c>
      <c r="R1068" s="8">
        <v>0</v>
      </c>
      <c r="S1068" s="8">
        <v>0</v>
      </c>
      <c r="T1068" s="8">
        <v>0</v>
      </c>
      <c r="U1068" s="11">
        <f t="shared" si="134"/>
        <v>0</v>
      </c>
      <c r="V1068" s="11">
        <f t="shared" si="135"/>
        <v>0</v>
      </c>
      <c r="W1068" s="9">
        <v>5</v>
      </c>
      <c r="X1068" s="9">
        <v>8</v>
      </c>
    </row>
    <row r="1069" spans="1:24" x14ac:dyDescent="0.2">
      <c r="A1069" s="7" t="s">
        <v>1630</v>
      </c>
      <c r="B1069" s="7" t="s">
        <v>366</v>
      </c>
      <c r="C1069" s="8">
        <v>1</v>
      </c>
      <c r="D1069" s="9">
        <v>3</v>
      </c>
      <c r="E1069" s="10">
        <v>1600</v>
      </c>
      <c r="F1069" s="10">
        <v>400</v>
      </c>
      <c r="G1069" s="11">
        <f t="shared" si="128"/>
        <v>25</v>
      </c>
      <c r="H1069" s="10">
        <v>2000</v>
      </c>
      <c r="I1069" s="9">
        <v>3</v>
      </c>
      <c r="J1069" s="8">
        <v>1</v>
      </c>
      <c r="K1069" s="9">
        <v>0</v>
      </c>
      <c r="L1069" s="9">
        <v>0</v>
      </c>
      <c r="M1069" s="9">
        <f t="shared" si="129"/>
        <v>0</v>
      </c>
      <c r="N1069" s="9">
        <f t="shared" si="130"/>
        <v>6.3966698382492888</v>
      </c>
      <c r="O1069" s="9">
        <f t="shared" si="131"/>
        <v>7.2508917954815617</v>
      </c>
      <c r="P1069" s="11">
        <f t="shared" si="132"/>
        <v>-100</v>
      </c>
      <c r="Q1069" s="11">
        <f t="shared" si="133"/>
        <v>-100</v>
      </c>
      <c r="R1069" s="8">
        <v>0</v>
      </c>
      <c r="S1069" s="8">
        <v>0</v>
      </c>
      <c r="T1069" s="8">
        <v>0</v>
      </c>
      <c r="U1069" s="11">
        <f t="shared" si="134"/>
        <v>0</v>
      </c>
      <c r="V1069" s="11">
        <f t="shared" si="135"/>
        <v>0</v>
      </c>
      <c r="W1069" s="9">
        <v>5</v>
      </c>
      <c r="X1069" s="9">
        <v>8</v>
      </c>
    </row>
    <row r="1070" spans="1:24" x14ac:dyDescent="0.2">
      <c r="A1070" s="7" t="s">
        <v>1630</v>
      </c>
      <c r="B1070" s="7" t="s">
        <v>239</v>
      </c>
      <c r="C1070" s="8">
        <v>1</v>
      </c>
      <c r="D1070" s="9">
        <v>8</v>
      </c>
      <c r="E1070" s="10">
        <v>1000</v>
      </c>
      <c r="F1070" s="10">
        <v>300</v>
      </c>
      <c r="G1070" s="11">
        <f t="shared" si="128"/>
        <v>30</v>
      </c>
      <c r="H1070" s="10">
        <v>1300</v>
      </c>
      <c r="I1070" s="9">
        <v>8</v>
      </c>
      <c r="J1070" s="8">
        <v>1</v>
      </c>
      <c r="K1070" s="9">
        <v>20.88</v>
      </c>
      <c r="L1070" s="9">
        <v>20.88</v>
      </c>
      <c r="M1070" s="9">
        <f t="shared" si="129"/>
        <v>16.061538461538461</v>
      </c>
      <c r="N1070" s="9">
        <f t="shared" si="130"/>
        <v>6.3966698382492888</v>
      </c>
      <c r="O1070" s="9">
        <f t="shared" si="131"/>
        <v>7.2508917954815617</v>
      </c>
      <c r="P1070" s="11">
        <f t="shared" si="132"/>
        <v>151.09219121326981</v>
      </c>
      <c r="Q1070" s="11">
        <f t="shared" si="133"/>
        <v>121.51121426949591</v>
      </c>
      <c r="R1070" s="8">
        <v>0</v>
      </c>
      <c r="S1070" s="8">
        <v>1</v>
      </c>
      <c r="T1070" s="8">
        <v>1</v>
      </c>
      <c r="U1070" s="11">
        <f t="shared" si="134"/>
        <v>0</v>
      </c>
      <c r="V1070" s="11">
        <f t="shared" si="135"/>
        <v>200</v>
      </c>
      <c r="W1070" s="9">
        <v>2</v>
      </c>
      <c r="X1070" s="9">
        <v>8</v>
      </c>
    </row>
    <row r="1071" spans="1:24" x14ac:dyDescent="0.2">
      <c r="A1071" s="7" t="s">
        <v>1630</v>
      </c>
      <c r="B1071" s="7" t="s">
        <v>183</v>
      </c>
      <c r="C1071" s="8">
        <v>2</v>
      </c>
      <c r="D1071" s="9">
        <v>25.5</v>
      </c>
      <c r="E1071" s="10">
        <v>2800</v>
      </c>
      <c r="F1071" s="10">
        <v>0</v>
      </c>
      <c r="G1071" s="11">
        <f t="shared" si="128"/>
        <v>0</v>
      </c>
      <c r="H1071" s="10">
        <v>0</v>
      </c>
      <c r="I1071" s="9">
        <v>25.5</v>
      </c>
      <c r="J1071" s="8">
        <v>0</v>
      </c>
      <c r="K1071" s="9">
        <v>0</v>
      </c>
      <c r="L1071" s="9">
        <v>0</v>
      </c>
      <c r="M1071" s="9">
        <f t="shared" si="129"/>
        <v>0</v>
      </c>
      <c r="N1071" s="9">
        <f t="shared" si="130"/>
        <v>6.3966698382492888</v>
      </c>
      <c r="O1071" s="9">
        <f t="shared" si="131"/>
        <v>7.2508917954815617</v>
      </c>
      <c r="P1071" s="11">
        <f t="shared" si="132"/>
        <v>-100</v>
      </c>
      <c r="Q1071" s="11">
        <f t="shared" si="133"/>
        <v>-100</v>
      </c>
      <c r="R1071" s="8">
        <v>0</v>
      </c>
      <c r="S1071" s="8">
        <v>0</v>
      </c>
      <c r="T1071" s="8">
        <v>0</v>
      </c>
      <c r="U1071" s="11">
        <f t="shared" si="134"/>
        <v>0</v>
      </c>
      <c r="V1071" s="11">
        <f t="shared" si="135"/>
        <v>0</v>
      </c>
      <c r="W1071" s="9">
        <v>0</v>
      </c>
      <c r="X1071" s="9">
        <v>0</v>
      </c>
    </row>
    <row r="1072" spans="1:24" x14ac:dyDescent="0.2">
      <c r="A1072" s="7" t="s">
        <v>1630</v>
      </c>
      <c r="B1072" s="7" t="s">
        <v>1858</v>
      </c>
      <c r="C1072" s="8">
        <v>1</v>
      </c>
      <c r="D1072" s="9">
        <v>15</v>
      </c>
      <c r="E1072" s="10">
        <v>800</v>
      </c>
      <c r="F1072" s="10">
        <v>100</v>
      </c>
      <c r="G1072" s="11">
        <f t="shared" si="128"/>
        <v>12.5</v>
      </c>
      <c r="H1072" s="10">
        <v>900</v>
      </c>
      <c r="I1072" s="9">
        <v>15</v>
      </c>
      <c r="J1072" s="8">
        <v>1</v>
      </c>
      <c r="K1072" s="9">
        <v>0</v>
      </c>
      <c r="L1072" s="9">
        <v>0</v>
      </c>
      <c r="M1072" s="9">
        <f t="shared" si="129"/>
        <v>0</v>
      </c>
      <c r="N1072" s="9">
        <f t="shared" si="130"/>
        <v>6.3966698382492888</v>
      </c>
      <c r="O1072" s="9">
        <f t="shared" si="131"/>
        <v>7.2508917954815617</v>
      </c>
      <c r="P1072" s="11">
        <f t="shared" si="132"/>
        <v>-100</v>
      </c>
      <c r="Q1072" s="11">
        <f t="shared" si="133"/>
        <v>-100</v>
      </c>
      <c r="R1072" s="8">
        <v>0</v>
      </c>
      <c r="S1072" s="8">
        <v>0</v>
      </c>
      <c r="T1072" s="8">
        <v>0</v>
      </c>
      <c r="U1072" s="11">
        <f t="shared" si="134"/>
        <v>0</v>
      </c>
      <c r="V1072" s="11">
        <f t="shared" si="135"/>
        <v>0</v>
      </c>
      <c r="W1072" s="9">
        <v>9</v>
      </c>
      <c r="X1072" s="9">
        <v>9</v>
      </c>
    </row>
    <row r="1073" spans="1:24" x14ac:dyDescent="0.2">
      <c r="A1073" s="7" t="s">
        <v>1630</v>
      </c>
      <c r="B1073" s="7" t="s">
        <v>948</v>
      </c>
      <c r="C1073" s="8">
        <v>1</v>
      </c>
      <c r="D1073" s="9">
        <v>15</v>
      </c>
      <c r="E1073" s="10">
        <v>800</v>
      </c>
      <c r="F1073" s="10">
        <v>100</v>
      </c>
      <c r="G1073" s="11">
        <f t="shared" si="128"/>
        <v>12.5</v>
      </c>
      <c r="H1073" s="10">
        <v>900</v>
      </c>
      <c r="I1073" s="9">
        <v>15</v>
      </c>
      <c r="J1073" s="8">
        <v>1</v>
      </c>
      <c r="K1073" s="9">
        <v>0</v>
      </c>
      <c r="L1073" s="9">
        <v>0</v>
      </c>
      <c r="M1073" s="9">
        <f t="shared" si="129"/>
        <v>0</v>
      </c>
      <c r="N1073" s="9">
        <f t="shared" si="130"/>
        <v>6.3966698382492888</v>
      </c>
      <c r="O1073" s="9">
        <f t="shared" si="131"/>
        <v>7.2508917954815617</v>
      </c>
      <c r="P1073" s="11">
        <f t="shared" si="132"/>
        <v>-100</v>
      </c>
      <c r="Q1073" s="11">
        <f t="shared" si="133"/>
        <v>-100</v>
      </c>
      <c r="R1073" s="8">
        <v>0</v>
      </c>
      <c r="S1073" s="8">
        <v>0</v>
      </c>
      <c r="T1073" s="8">
        <v>0</v>
      </c>
      <c r="U1073" s="11">
        <f t="shared" si="134"/>
        <v>0</v>
      </c>
      <c r="V1073" s="11">
        <f t="shared" si="135"/>
        <v>0</v>
      </c>
      <c r="W1073" s="9">
        <v>9</v>
      </c>
      <c r="X1073" s="9">
        <v>9</v>
      </c>
    </row>
    <row r="1074" spans="1:24" x14ac:dyDescent="0.2">
      <c r="A1074" s="7" t="s">
        <v>1630</v>
      </c>
      <c r="B1074" s="7" t="s">
        <v>76</v>
      </c>
      <c r="C1074" s="8">
        <v>1</v>
      </c>
      <c r="D1074" s="9">
        <v>8</v>
      </c>
      <c r="E1074" s="10">
        <v>1000</v>
      </c>
      <c r="F1074" s="10">
        <v>0</v>
      </c>
      <c r="G1074" s="11">
        <f t="shared" si="128"/>
        <v>0</v>
      </c>
      <c r="H1074" s="10">
        <v>0</v>
      </c>
      <c r="I1074" s="9">
        <v>8</v>
      </c>
      <c r="J1074" s="8">
        <v>0</v>
      </c>
      <c r="K1074" s="9">
        <v>0</v>
      </c>
      <c r="L1074" s="9">
        <v>0</v>
      </c>
      <c r="M1074" s="9">
        <f t="shared" si="129"/>
        <v>0</v>
      </c>
      <c r="N1074" s="9">
        <f t="shared" si="130"/>
        <v>6.3966698382492888</v>
      </c>
      <c r="O1074" s="9">
        <f t="shared" si="131"/>
        <v>7.2508917954815617</v>
      </c>
      <c r="P1074" s="11">
        <f t="shared" si="132"/>
        <v>-100</v>
      </c>
      <c r="Q1074" s="11">
        <f t="shared" si="133"/>
        <v>-100</v>
      </c>
      <c r="R1074" s="8">
        <v>0</v>
      </c>
      <c r="S1074" s="8">
        <v>0</v>
      </c>
      <c r="T1074" s="8">
        <v>0</v>
      </c>
      <c r="U1074" s="11">
        <f t="shared" si="134"/>
        <v>0</v>
      </c>
      <c r="V1074" s="11">
        <f t="shared" si="135"/>
        <v>0</v>
      </c>
      <c r="W1074" s="9">
        <v>0</v>
      </c>
      <c r="X1074" s="9">
        <v>0</v>
      </c>
    </row>
    <row r="1075" spans="1:24" x14ac:dyDescent="0.2">
      <c r="A1075" s="7" t="s">
        <v>1630</v>
      </c>
      <c r="B1075" s="7" t="s">
        <v>303</v>
      </c>
      <c r="C1075" s="8">
        <v>1</v>
      </c>
      <c r="D1075" s="9">
        <v>20</v>
      </c>
      <c r="E1075" s="10">
        <v>700</v>
      </c>
      <c r="F1075" s="10">
        <v>100</v>
      </c>
      <c r="G1075" s="11">
        <f t="shared" si="128"/>
        <v>14.285714285714285</v>
      </c>
      <c r="H1075" s="10">
        <v>800</v>
      </c>
      <c r="I1075" s="9">
        <v>20</v>
      </c>
      <c r="J1075" s="8">
        <v>1</v>
      </c>
      <c r="K1075" s="9">
        <v>0</v>
      </c>
      <c r="L1075" s="9">
        <v>0</v>
      </c>
      <c r="M1075" s="9">
        <f t="shared" si="129"/>
        <v>0</v>
      </c>
      <c r="N1075" s="9">
        <f t="shared" si="130"/>
        <v>6.3966698382492888</v>
      </c>
      <c r="O1075" s="9">
        <f t="shared" si="131"/>
        <v>7.2508917954815617</v>
      </c>
      <c r="P1075" s="11">
        <f t="shared" si="132"/>
        <v>-100</v>
      </c>
      <c r="Q1075" s="11">
        <f t="shared" si="133"/>
        <v>-100</v>
      </c>
      <c r="R1075" s="8">
        <v>0</v>
      </c>
      <c r="S1075" s="8">
        <v>0</v>
      </c>
      <c r="T1075" s="8">
        <v>0</v>
      </c>
      <c r="U1075" s="11">
        <f t="shared" si="134"/>
        <v>0</v>
      </c>
      <c r="V1075" s="11">
        <f t="shared" si="135"/>
        <v>0</v>
      </c>
      <c r="W1075" s="9">
        <v>5</v>
      </c>
      <c r="X1075" s="9">
        <v>9</v>
      </c>
    </row>
    <row r="1076" spans="1:24" x14ac:dyDescent="0.2">
      <c r="A1076" s="7" t="s">
        <v>1630</v>
      </c>
      <c r="B1076" s="7" t="s">
        <v>476</v>
      </c>
      <c r="C1076" s="8">
        <v>1</v>
      </c>
      <c r="D1076" s="9">
        <v>4.5</v>
      </c>
      <c r="E1076" s="10">
        <v>1300</v>
      </c>
      <c r="F1076" s="10">
        <v>300</v>
      </c>
      <c r="G1076" s="11">
        <f t="shared" si="128"/>
        <v>23.076923076923077</v>
      </c>
      <c r="H1076" s="10">
        <v>1600</v>
      </c>
      <c r="I1076" s="9">
        <v>4.5</v>
      </c>
      <c r="J1076" s="8">
        <v>1</v>
      </c>
      <c r="K1076" s="9">
        <v>0</v>
      </c>
      <c r="L1076" s="9">
        <v>0</v>
      </c>
      <c r="M1076" s="9">
        <f t="shared" si="129"/>
        <v>0</v>
      </c>
      <c r="N1076" s="9">
        <f t="shared" si="130"/>
        <v>6.3966698382492888</v>
      </c>
      <c r="O1076" s="9">
        <f t="shared" si="131"/>
        <v>7.2508917954815617</v>
      </c>
      <c r="P1076" s="11">
        <f t="shared" si="132"/>
        <v>-100</v>
      </c>
      <c r="Q1076" s="11">
        <f t="shared" si="133"/>
        <v>-100</v>
      </c>
      <c r="R1076" s="8">
        <v>0</v>
      </c>
      <c r="S1076" s="8">
        <v>0</v>
      </c>
      <c r="T1076" s="8">
        <v>0</v>
      </c>
      <c r="U1076" s="11">
        <f t="shared" si="134"/>
        <v>0</v>
      </c>
      <c r="V1076" s="11">
        <f t="shared" si="135"/>
        <v>0</v>
      </c>
      <c r="W1076" s="9">
        <v>4</v>
      </c>
      <c r="X1076" s="9">
        <v>9</v>
      </c>
    </row>
    <row r="1077" spans="1:24" x14ac:dyDescent="0.2">
      <c r="A1077" s="7" t="s">
        <v>1630</v>
      </c>
      <c r="B1077" s="7" t="s">
        <v>1870</v>
      </c>
      <c r="C1077" s="8">
        <v>1</v>
      </c>
      <c r="D1077" s="9">
        <v>50</v>
      </c>
      <c r="E1077" s="10">
        <v>400</v>
      </c>
      <c r="F1077" s="10">
        <v>0</v>
      </c>
      <c r="G1077" s="11">
        <f t="shared" si="128"/>
        <v>0</v>
      </c>
      <c r="H1077" s="10">
        <v>0</v>
      </c>
      <c r="I1077" s="9">
        <v>50</v>
      </c>
      <c r="J1077" s="8">
        <v>0</v>
      </c>
      <c r="K1077" s="9">
        <v>0</v>
      </c>
      <c r="L1077" s="9">
        <v>0</v>
      </c>
      <c r="M1077" s="9">
        <f t="shared" si="129"/>
        <v>0</v>
      </c>
      <c r="N1077" s="9">
        <f t="shared" si="130"/>
        <v>6.3966698382492888</v>
      </c>
      <c r="O1077" s="9">
        <f t="shared" si="131"/>
        <v>7.2508917954815617</v>
      </c>
      <c r="P1077" s="11">
        <f t="shared" si="132"/>
        <v>-100</v>
      </c>
      <c r="Q1077" s="11">
        <f t="shared" si="133"/>
        <v>-100</v>
      </c>
      <c r="R1077" s="8">
        <v>0</v>
      </c>
      <c r="S1077" s="8">
        <v>0</v>
      </c>
      <c r="T1077" s="8">
        <v>0</v>
      </c>
      <c r="U1077" s="11">
        <f t="shared" si="134"/>
        <v>0</v>
      </c>
      <c r="V1077" s="11">
        <f t="shared" si="135"/>
        <v>0</v>
      </c>
      <c r="W1077" s="9">
        <v>0</v>
      </c>
      <c r="X1077" s="9">
        <v>0</v>
      </c>
    </row>
    <row r="1078" spans="1:24" x14ac:dyDescent="0.2">
      <c r="A1078" s="7" t="s">
        <v>1630</v>
      </c>
      <c r="B1078" s="7" t="s">
        <v>1873</v>
      </c>
      <c r="C1078" s="8">
        <v>1</v>
      </c>
      <c r="D1078" s="9">
        <v>15</v>
      </c>
      <c r="E1078" s="10">
        <v>800</v>
      </c>
      <c r="F1078" s="10">
        <v>100</v>
      </c>
      <c r="G1078" s="11">
        <f t="shared" si="128"/>
        <v>12.5</v>
      </c>
      <c r="H1078" s="10">
        <v>900</v>
      </c>
      <c r="I1078" s="9">
        <v>15</v>
      </c>
      <c r="J1078" s="8">
        <v>1</v>
      </c>
      <c r="K1078" s="9">
        <v>0</v>
      </c>
      <c r="L1078" s="9">
        <v>0</v>
      </c>
      <c r="M1078" s="9">
        <f t="shared" si="129"/>
        <v>0</v>
      </c>
      <c r="N1078" s="9">
        <f t="shared" si="130"/>
        <v>6.3966698382492888</v>
      </c>
      <c r="O1078" s="9">
        <f t="shared" si="131"/>
        <v>7.2508917954815617</v>
      </c>
      <c r="P1078" s="11">
        <f t="shared" si="132"/>
        <v>-100</v>
      </c>
      <c r="Q1078" s="11">
        <f t="shared" si="133"/>
        <v>-100</v>
      </c>
      <c r="R1078" s="8">
        <v>0</v>
      </c>
      <c r="S1078" s="8">
        <v>0</v>
      </c>
      <c r="T1078" s="8">
        <v>0</v>
      </c>
      <c r="U1078" s="11">
        <f t="shared" si="134"/>
        <v>0</v>
      </c>
      <c r="V1078" s="11">
        <f t="shared" si="135"/>
        <v>0</v>
      </c>
      <c r="W1078" s="9">
        <v>6</v>
      </c>
      <c r="X1078" s="9">
        <v>9</v>
      </c>
    </row>
    <row r="1079" spans="1:24" x14ac:dyDescent="0.2">
      <c r="A1079" s="7" t="s">
        <v>1630</v>
      </c>
      <c r="B1079" s="7" t="s">
        <v>1263</v>
      </c>
      <c r="C1079" s="8">
        <v>1</v>
      </c>
      <c r="D1079" s="9">
        <v>4</v>
      </c>
      <c r="E1079" s="10">
        <v>1400</v>
      </c>
      <c r="F1079" s="10">
        <v>300</v>
      </c>
      <c r="G1079" s="11">
        <f t="shared" si="128"/>
        <v>21.428571428571427</v>
      </c>
      <c r="H1079" s="10">
        <v>1700</v>
      </c>
      <c r="I1079" s="9">
        <v>4</v>
      </c>
      <c r="J1079" s="8">
        <v>1</v>
      </c>
      <c r="K1079" s="9">
        <v>16.309999999999999</v>
      </c>
      <c r="L1079" s="9">
        <v>16.309999999999999</v>
      </c>
      <c r="M1079" s="9">
        <f t="shared" si="129"/>
        <v>9.5941176470588232</v>
      </c>
      <c r="N1079" s="9">
        <f t="shared" si="130"/>
        <v>6.3966698382492888</v>
      </c>
      <c r="O1079" s="9">
        <f t="shared" si="131"/>
        <v>7.2508917954815617</v>
      </c>
      <c r="P1079" s="11">
        <f t="shared" si="132"/>
        <v>49.986131685118316</v>
      </c>
      <c r="Q1079" s="11">
        <f t="shared" si="133"/>
        <v>32.316381455829436</v>
      </c>
      <c r="R1079" s="8">
        <v>0</v>
      </c>
      <c r="S1079" s="8">
        <v>1</v>
      </c>
      <c r="T1079" s="8">
        <v>1</v>
      </c>
      <c r="U1079" s="11">
        <f t="shared" si="134"/>
        <v>0</v>
      </c>
      <c r="V1079" s="11">
        <f t="shared" si="135"/>
        <v>200</v>
      </c>
      <c r="W1079" s="9">
        <v>2</v>
      </c>
      <c r="X1079" s="9">
        <v>9</v>
      </c>
    </row>
    <row r="1080" spans="1:24" x14ac:dyDescent="0.2">
      <c r="A1080" s="7" t="s">
        <v>1630</v>
      </c>
      <c r="B1080" s="7" t="s">
        <v>1200</v>
      </c>
      <c r="C1080" s="8">
        <v>1</v>
      </c>
      <c r="D1080" s="9">
        <v>4</v>
      </c>
      <c r="E1080" s="10">
        <v>1400</v>
      </c>
      <c r="F1080" s="10">
        <v>300</v>
      </c>
      <c r="G1080" s="11">
        <f t="shared" si="128"/>
        <v>21.428571428571427</v>
      </c>
      <c r="H1080" s="10">
        <v>1700</v>
      </c>
      <c r="I1080" s="9">
        <v>4</v>
      </c>
      <c r="J1080" s="8">
        <v>1</v>
      </c>
      <c r="K1080" s="9">
        <v>16.309999999999999</v>
      </c>
      <c r="L1080" s="9">
        <v>16.309999999999999</v>
      </c>
      <c r="M1080" s="9">
        <f t="shared" si="129"/>
        <v>9.5941176470588232</v>
      </c>
      <c r="N1080" s="9">
        <f t="shared" si="130"/>
        <v>6.3966698382492888</v>
      </c>
      <c r="O1080" s="9">
        <f t="shared" si="131"/>
        <v>7.2508917954815617</v>
      </c>
      <c r="P1080" s="11">
        <f t="shared" si="132"/>
        <v>49.986131685118316</v>
      </c>
      <c r="Q1080" s="11">
        <f t="shared" si="133"/>
        <v>32.316381455829436</v>
      </c>
      <c r="R1080" s="8">
        <v>0</v>
      </c>
      <c r="S1080" s="8">
        <v>1</v>
      </c>
      <c r="T1080" s="8">
        <v>1</v>
      </c>
      <c r="U1080" s="11">
        <f t="shared" si="134"/>
        <v>0</v>
      </c>
      <c r="V1080" s="11">
        <f t="shared" si="135"/>
        <v>200</v>
      </c>
      <c r="W1080" s="9">
        <v>2</v>
      </c>
      <c r="X1080" s="9">
        <v>9</v>
      </c>
    </row>
    <row r="1081" spans="1:24" x14ac:dyDescent="0.2">
      <c r="A1081" s="7" t="s">
        <v>1630</v>
      </c>
      <c r="B1081" s="7" t="s">
        <v>1192</v>
      </c>
      <c r="C1081" s="8">
        <v>1</v>
      </c>
      <c r="D1081" s="9">
        <v>8</v>
      </c>
      <c r="E1081" s="10">
        <v>1000</v>
      </c>
      <c r="F1081" s="10">
        <v>0</v>
      </c>
      <c r="G1081" s="11">
        <f t="shared" si="128"/>
        <v>0</v>
      </c>
      <c r="H1081" s="10">
        <v>0</v>
      </c>
      <c r="I1081" s="9">
        <v>8</v>
      </c>
      <c r="J1081" s="8">
        <v>0</v>
      </c>
      <c r="K1081" s="9">
        <v>0</v>
      </c>
      <c r="L1081" s="9">
        <v>0</v>
      </c>
      <c r="M1081" s="9">
        <f t="shared" si="129"/>
        <v>0</v>
      </c>
      <c r="N1081" s="9">
        <f t="shared" si="130"/>
        <v>6.3966698382492888</v>
      </c>
      <c r="O1081" s="9">
        <f t="shared" si="131"/>
        <v>7.2508917954815617</v>
      </c>
      <c r="P1081" s="11">
        <f t="shared" si="132"/>
        <v>-100</v>
      </c>
      <c r="Q1081" s="11">
        <f t="shared" si="133"/>
        <v>-100</v>
      </c>
      <c r="R1081" s="8">
        <v>0</v>
      </c>
      <c r="S1081" s="8">
        <v>0</v>
      </c>
      <c r="T1081" s="8">
        <v>0</v>
      </c>
      <c r="U1081" s="11">
        <f t="shared" si="134"/>
        <v>0</v>
      </c>
      <c r="V1081" s="11">
        <f t="shared" si="135"/>
        <v>0</v>
      </c>
      <c r="W1081" s="9">
        <v>0</v>
      </c>
      <c r="X1081" s="9">
        <v>0</v>
      </c>
    </row>
    <row r="1082" spans="1:24" x14ac:dyDescent="0.2">
      <c r="A1082" s="7" t="s">
        <v>1630</v>
      </c>
      <c r="B1082" s="7" t="s">
        <v>469</v>
      </c>
      <c r="C1082" s="8">
        <v>1</v>
      </c>
      <c r="D1082" s="9">
        <v>8</v>
      </c>
      <c r="E1082" s="10">
        <v>1000</v>
      </c>
      <c r="F1082" s="10">
        <v>0</v>
      </c>
      <c r="G1082" s="11">
        <f t="shared" si="128"/>
        <v>0</v>
      </c>
      <c r="H1082" s="10">
        <v>0</v>
      </c>
      <c r="I1082" s="9">
        <v>8</v>
      </c>
      <c r="J1082" s="8">
        <v>0</v>
      </c>
      <c r="K1082" s="9">
        <v>0</v>
      </c>
      <c r="L1082" s="9">
        <v>0</v>
      </c>
      <c r="M1082" s="9">
        <f t="shared" si="129"/>
        <v>0</v>
      </c>
      <c r="N1082" s="9">
        <f t="shared" si="130"/>
        <v>6.3966698382492888</v>
      </c>
      <c r="O1082" s="9">
        <f t="shared" si="131"/>
        <v>7.2508917954815617</v>
      </c>
      <c r="P1082" s="11">
        <f t="shared" si="132"/>
        <v>-100</v>
      </c>
      <c r="Q1082" s="11">
        <f t="shared" si="133"/>
        <v>-100</v>
      </c>
      <c r="R1082" s="8">
        <v>0</v>
      </c>
      <c r="S1082" s="8">
        <v>0</v>
      </c>
      <c r="T1082" s="8">
        <v>0</v>
      </c>
      <c r="U1082" s="11">
        <f t="shared" si="134"/>
        <v>0</v>
      </c>
      <c r="V1082" s="11">
        <f t="shared" si="135"/>
        <v>0</v>
      </c>
      <c r="W1082" s="9">
        <v>0</v>
      </c>
      <c r="X1082" s="9">
        <v>0</v>
      </c>
    </row>
    <row r="1083" spans="1:24" x14ac:dyDescent="0.2">
      <c r="A1083" s="2" t="s">
        <v>1877</v>
      </c>
      <c r="B1083" s="2" t="s">
        <v>76</v>
      </c>
      <c r="C1083" s="3">
        <v>3</v>
      </c>
      <c r="D1083" s="4">
        <v>8.27</v>
      </c>
      <c r="E1083" s="5">
        <v>4100</v>
      </c>
      <c r="F1083" s="5">
        <v>100</v>
      </c>
      <c r="G1083" s="6">
        <f t="shared" si="128"/>
        <v>2.4390243902439024</v>
      </c>
      <c r="H1083" s="5">
        <v>2600</v>
      </c>
      <c r="I1083" s="4">
        <v>8.27</v>
      </c>
      <c r="J1083" s="3">
        <v>1</v>
      </c>
      <c r="K1083" s="4">
        <v>18.920000000000002</v>
      </c>
      <c r="L1083" s="4">
        <v>18.920000000000002</v>
      </c>
      <c r="M1083" s="4">
        <f t="shared" si="129"/>
        <v>7.2769230769230777</v>
      </c>
      <c r="N1083" s="4">
        <f t="shared" si="130"/>
        <v>7.8872093023255783</v>
      </c>
      <c r="O1083" s="4">
        <f t="shared" si="131"/>
        <v>7.2508917954815617</v>
      </c>
      <c r="P1083" s="6">
        <f t="shared" si="132"/>
        <v>-7.7376699667720867</v>
      </c>
      <c r="Q1083" s="6">
        <f t="shared" si="133"/>
        <v>0.35900799757814011</v>
      </c>
      <c r="R1083" s="3">
        <v>0</v>
      </c>
      <c r="S1083" s="3">
        <v>1</v>
      </c>
      <c r="T1083" s="3">
        <v>1</v>
      </c>
      <c r="U1083" s="6">
        <f t="shared" si="134"/>
        <v>0</v>
      </c>
      <c r="V1083" s="6">
        <f t="shared" si="135"/>
        <v>200</v>
      </c>
      <c r="W1083" s="4">
        <v>2</v>
      </c>
      <c r="X1083" s="4">
        <v>5</v>
      </c>
    </row>
    <row r="1084" spans="1:24" x14ac:dyDescent="0.2">
      <c r="A1084" s="7" t="s">
        <v>1877</v>
      </c>
      <c r="B1084" s="7" t="s">
        <v>1284</v>
      </c>
      <c r="C1084" s="8">
        <v>1</v>
      </c>
      <c r="D1084" s="9">
        <v>0.8</v>
      </c>
      <c r="E1084" s="10">
        <v>2500</v>
      </c>
      <c r="F1084" s="10">
        <v>100</v>
      </c>
      <c r="G1084" s="11">
        <f t="shared" si="128"/>
        <v>4</v>
      </c>
      <c r="H1084" s="10">
        <v>2600</v>
      </c>
      <c r="I1084" s="9">
        <v>0.8</v>
      </c>
      <c r="J1084" s="8">
        <v>1</v>
      </c>
      <c r="K1084" s="9">
        <v>18.920000000000002</v>
      </c>
      <c r="L1084" s="9">
        <v>18.920000000000002</v>
      </c>
      <c r="M1084" s="9">
        <f t="shared" si="129"/>
        <v>7.2769230769230777</v>
      </c>
      <c r="N1084" s="9">
        <f t="shared" si="130"/>
        <v>7.8872093023255783</v>
      </c>
      <c r="O1084" s="9">
        <f t="shared" si="131"/>
        <v>7.2508917954815617</v>
      </c>
      <c r="P1084" s="11">
        <f t="shared" si="132"/>
        <v>-7.7376699667720867</v>
      </c>
      <c r="Q1084" s="11">
        <f t="shared" si="133"/>
        <v>0.35900799757814011</v>
      </c>
      <c r="R1084" s="8">
        <v>0</v>
      </c>
      <c r="S1084" s="8">
        <v>1</v>
      </c>
      <c r="T1084" s="8">
        <v>1</v>
      </c>
      <c r="U1084" s="11">
        <f t="shared" si="134"/>
        <v>0</v>
      </c>
      <c r="V1084" s="11">
        <f t="shared" si="135"/>
        <v>200</v>
      </c>
      <c r="W1084" s="9">
        <v>2</v>
      </c>
      <c r="X1084" s="9">
        <v>5</v>
      </c>
    </row>
    <row r="1085" spans="1:24" x14ac:dyDescent="0.2">
      <c r="A1085" s="7" t="s">
        <v>1877</v>
      </c>
      <c r="B1085" s="7" t="s">
        <v>126</v>
      </c>
      <c r="C1085" s="8">
        <v>3</v>
      </c>
      <c r="D1085" s="9">
        <v>12.17</v>
      </c>
      <c r="E1085" s="10">
        <v>3500</v>
      </c>
      <c r="F1085" s="10">
        <v>100</v>
      </c>
      <c r="G1085" s="11">
        <f t="shared" si="128"/>
        <v>2.8571428571428572</v>
      </c>
      <c r="H1085" s="10">
        <v>1600</v>
      </c>
      <c r="I1085" s="9">
        <v>12.17</v>
      </c>
      <c r="J1085" s="8">
        <v>1</v>
      </c>
      <c r="K1085" s="9">
        <v>38.53</v>
      </c>
      <c r="L1085" s="9">
        <v>38.53</v>
      </c>
      <c r="M1085" s="9">
        <f t="shared" si="129"/>
        <v>24.081250000000001</v>
      </c>
      <c r="N1085" s="9">
        <f t="shared" si="130"/>
        <v>7.8872093023255783</v>
      </c>
      <c r="O1085" s="9">
        <f t="shared" si="131"/>
        <v>7.2508917954815617</v>
      </c>
      <c r="P1085" s="11">
        <f t="shared" si="132"/>
        <v>205.32028600914063</v>
      </c>
      <c r="Q1085" s="11">
        <f t="shared" si="133"/>
        <v>232.11432026894104</v>
      </c>
      <c r="R1085" s="8">
        <v>1</v>
      </c>
      <c r="S1085" s="8">
        <v>1</v>
      </c>
      <c r="T1085" s="8">
        <v>1</v>
      </c>
      <c r="U1085" s="11">
        <f t="shared" si="134"/>
        <v>100</v>
      </c>
      <c r="V1085" s="11">
        <f t="shared" si="135"/>
        <v>300</v>
      </c>
      <c r="W1085" s="9">
        <v>1</v>
      </c>
      <c r="X1085" s="9">
        <v>5</v>
      </c>
    </row>
    <row r="1086" spans="1:24" x14ac:dyDescent="0.2">
      <c r="A1086" s="7" t="s">
        <v>1877</v>
      </c>
      <c r="B1086" s="7" t="s">
        <v>754</v>
      </c>
      <c r="C1086" s="8">
        <v>2</v>
      </c>
      <c r="D1086" s="9">
        <v>4.75</v>
      </c>
      <c r="E1086" s="10">
        <v>2700</v>
      </c>
      <c r="F1086" s="10">
        <v>100</v>
      </c>
      <c r="G1086" s="11">
        <f t="shared" si="128"/>
        <v>3.7037037037037033</v>
      </c>
      <c r="H1086" s="10">
        <v>1600</v>
      </c>
      <c r="I1086" s="9">
        <v>4.75</v>
      </c>
      <c r="J1086" s="8">
        <v>1</v>
      </c>
      <c r="K1086" s="9">
        <v>38.53</v>
      </c>
      <c r="L1086" s="9">
        <v>38.53</v>
      </c>
      <c r="M1086" s="9">
        <f t="shared" si="129"/>
        <v>24.081250000000001</v>
      </c>
      <c r="N1086" s="9">
        <f t="shared" si="130"/>
        <v>7.8872093023255783</v>
      </c>
      <c r="O1086" s="9">
        <f t="shared" si="131"/>
        <v>7.2508917954815617</v>
      </c>
      <c r="P1086" s="11">
        <f t="shared" si="132"/>
        <v>205.32028600914063</v>
      </c>
      <c r="Q1086" s="11">
        <f t="shared" si="133"/>
        <v>232.11432026894104</v>
      </c>
      <c r="R1086" s="8">
        <v>1</v>
      </c>
      <c r="S1086" s="8">
        <v>1</v>
      </c>
      <c r="T1086" s="8">
        <v>1</v>
      </c>
      <c r="U1086" s="11">
        <f t="shared" si="134"/>
        <v>100</v>
      </c>
      <c r="V1086" s="11">
        <f t="shared" si="135"/>
        <v>300</v>
      </c>
      <c r="W1086" s="9">
        <v>1</v>
      </c>
      <c r="X1086" s="9">
        <v>5</v>
      </c>
    </row>
    <row r="1087" spans="1:24" x14ac:dyDescent="0.2">
      <c r="A1087" s="7" t="s">
        <v>1877</v>
      </c>
      <c r="B1087" s="7" t="s">
        <v>1887</v>
      </c>
      <c r="C1087" s="8">
        <v>1</v>
      </c>
      <c r="D1087" s="9">
        <v>12</v>
      </c>
      <c r="E1087" s="10">
        <v>800</v>
      </c>
      <c r="F1087" s="10">
        <v>0</v>
      </c>
      <c r="G1087" s="11">
        <f t="shared" si="128"/>
        <v>0</v>
      </c>
      <c r="H1087" s="10">
        <v>0</v>
      </c>
      <c r="I1087" s="9">
        <v>12</v>
      </c>
      <c r="J1087" s="8">
        <v>0</v>
      </c>
      <c r="K1087" s="9">
        <v>0</v>
      </c>
      <c r="L1087" s="9">
        <v>0</v>
      </c>
      <c r="M1087" s="9">
        <f t="shared" si="129"/>
        <v>0</v>
      </c>
      <c r="N1087" s="9">
        <f t="shared" si="130"/>
        <v>7.8872093023255783</v>
      </c>
      <c r="O1087" s="9">
        <f t="shared" si="131"/>
        <v>7.2508917954815617</v>
      </c>
      <c r="P1087" s="11">
        <f t="shared" si="132"/>
        <v>-100</v>
      </c>
      <c r="Q1087" s="11">
        <f t="shared" si="133"/>
        <v>-100</v>
      </c>
      <c r="R1087" s="8">
        <v>0</v>
      </c>
      <c r="S1087" s="8">
        <v>0</v>
      </c>
      <c r="T1087" s="8">
        <v>0</v>
      </c>
      <c r="U1087" s="11">
        <f t="shared" si="134"/>
        <v>0</v>
      </c>
      <c r="V1087" s="11">
        <f t="shared" si="135"/>
        <v>0</v>
      </c>
      <c r="W1087" s="9">
        <v>0</v>
      </c>
      <c r="X1087" s="9">
        <v>0</v>
      </c>
    </row>
    <row r="1088" spans="1:24" x14ac:dyDescent="0.2">
      <c r="A1088" s="7" t="s">
        <v>1877</v>
      </c>
      <c r="B1088" s="7" t="s">
        <v>105</v>
      </c>
      <c r="C1088" s="8">
        <v>3</v>
      </c>
      <c r="D1088" s="9">
        <v>3.53</v>
      </c>
      <c r="E1088" s="10">
        <v>4700</v>
      </c>
      <c r="F1088" s="10">
        <v>100</v>
      </c>
      <c r="G1088" s="11">
        <f t="shared" si="128"/>
        <v>2.1276595744680851</v>
      </c>
      <c r="H1088" s="10">
        <v>1400</v>
      </c>
      <c r="I1088" s="9">
        <v>3.53</v>
      </c>
      <c r="J1088" s="8">
        <v>1</v>
      </c>
      <c r="K1088" s="9">
        <v>0</v>
      </c>
      <c r="L1088" s="9">
        <v>0</v>
      </c>
      <c r="M1088" s="9">
        <f t="shared" si="129"/>
        <v>0</v>
      </c>
      <c r="N1088" s="9">
        <f t="shared" si="130"/>
        <v>7.8872093023255783</v>
      </c>
      <c r="O1088" s="9">
        <f t="shared" si="131"/>
        <v>7.2508917954815617</v>
      </c>
      <c r="P1088" s="11">
        <f t="shared" si="132"/>
        <v>-100</v>
      </c>
      <c r="Q1088" s="11">
        <f t="shared" si="133"/>
        <v>-100</v>
      </c>
      <c r="R1088" s="8">
        <v>0</v>
      </c>
      <c r="S1088" s="8">
        <v>0</v>
      </c>
      <c r="T1088" s="8">
        <v>0</v>
      </c>
      <c r="U1088" s="11">
        <f t="shared" si="134"/>
        <v>0</v>
      </c>
      <c r="V1088" s="11">
        <f t="shared" si="135"/>
        <v>0</v>
      </c>
      <c r="W1088" s="9">
        <v>5</v>
      </c>
      <c r="X1088" s="9">
        <v>5</v>
      </c>
    </row>
    <row r="1089" spans="1:24" x14ac:dyDescent="0.2">
      <c r="A1089" s="7" t="s">
        <v>1877</v>
      </c>
      <c r="B1089" s="7" t="s">
        <v>891</v>
      </c>
      <c r="C1089" s="8">
        <v>2</v>
      </c>
      <c r="D1089" s="9">
        <v>4.75</v>
      </c>
      <c r="E1089" s="10">
        <v>2600</v>
      </c>
      <c r="F1089" s="10">
        <v>100</v>
      </c>
      <c r="G1089" s="11">
        <f t="shared" si="128"/>
        <v>3.8461538461538463</v>
      </c>
      <c r="H1089" s="10">
        <v>1400</v>
      </c>
      <c r="I1089" s="9">
        <v>4.75</v>
      </c>
      <c r="J1089" s="8">
        <v>1</v>
      </c>
      <c r="K1089" s="9">
        <v>0</v>
      </c>
      <c r="L1089" s="9">
        <v>0</v>
      </c>
      <c r="M1089" s="9">
        <f t="shared" si="129"/>
        <v>0</v>
      </c>
      <c r="N1089" s="9">
        <f t="shared" si="130"/>
        <v>7.8872093023255783</v>
      </c>
      <c r="O1089" s="9">
        <f t="shared" si="131"/>
        <v>7.2508917954815617</v>
      </c>
      <c r="P1089" s="11">
        <f t="shared" si="132"/>
        <v>-100</v>
      </c>
      <c r="Q1089" s="11">
        <f t="shared" si="133"/>
        <v>-100</v>
      </c>
      <c r="R1089" s="8">
        <v>0</v>
      </c>
      <c r="S1089" s="8">
        <v>0</v>
      </c>
      <c r="T1089" s="8">
        <v>0</v>
      </c>
      <c r="U1089" s="11">
        <f t="shared" si="134"/>
        <v>0</v>
      </c>
      <c r="V1089" s="11">
        <f t="shared" si="135"/>
        <v>0</v>
      </c>
      <c r="W1089" s="9">
        <v>5</v>
      </c>
      <c r="X1089" s="9">
        <v>5</v>
      </c>
    </row>
    <row r="1090" spans="1:24" x14ac:dyDescent="0.2">
      <c r="A1090" s="7" t="s">
        <v>1877</v>
      </c>
      <c r="B1090" s="7" t="s">
        <v>314</v>
      </c>
      <c r="C1090" s="8">
        <v>1</v>
      </c>
      <c r="D1090" s="9">
        <v>10</v>
      </c>
      <c r="E1090" s="10">
        <v>900</v>
      </c>
      <c r="F1090" s="10">
        <v>100</v>
      </c>
      <c r="G1090" s="11">
        <f t="shared" ref="G1090:G1153" si="136">IF(E1090&gt;0,(F1090/E1090)*100,0)</f>
        <v>11.111111111111111</v>
      </c>
      <c r="H1090" s="10">
        <v>1000</v>
      </c>
      <c r="I1090" s="9">
        <v>10</v>
      </c>
      <c r="J1090" s="8">
        <v>1</v>
      </c>
      <c r="K1090" s="9">
        <v>0</v>
      </c>
      <c r="L1090" s="9">
        <v>0</v>
      </c>
      <c r="M1090" s="9">
        <f t="shared" ref="M1090:M1153" si="137">IF(H1090&gt;0,(K1090/H1090)*1000,0)</f>
        <v>0</v>
      </c>
      <c r="N1090" s="9">
        <f t="shared" ref="N1090:N1153" si="138">IF(SUMIF($A$2:$A$2919,A1090,$H$2:$H$2919)&gt;0,SUMIF($A$2:$A$2919,A1090,$K$2:$K$2919)/SUMIF($A$2:$A$2919,A1090,$H$2:$H$2919)*1000,0)</f>
        <v>7.8872093023255783</v>
      </c>
      <c r="O1090" s="9">
        <f t="shared" ref="O1090:O1153" si="139">IF(SUM($H$2:$H$2919)&gt;0,SUM($K$2:$K$2919)/SUM($H$2:$H$2919)*1000,0)</f>
        <v>7.2508917954815617</v>
      </c>
      <c r="P1090" s="11">
        <f t="shared" ref="P1090:P1153" si="140">IF(N1090&gt;0,(M1090-N1090)/N1090*100,0)</f>
        <v>-100</v>
      </c>
      <c r="Q1090" s="11">
        <f t="shared" ref="Q1090:Q1153" si="141">IF(O1090&gt;0,(M1090-O1090)/O1090*100,0)</f>
        <v>-100</v>
      </c>
      <c r="R1090" s="8">
        <v>0</v>
      </c>
      <c r="S1090" s="8">
        <v>0</v>
      </c>
      <c r="T1090" s="8">
        <v>0</v>
      </c>
      <c r="U1090" s="11">
        <f t="shared" ref="U1090:U1153" si="142">IF(J1090&gt;0,(R1090/J1090)*100,0)</f>
        <v>0</v>
      </c>
      <c r="V1090" s="11">
        <f t="shared" ref="V1090:V1153" si="143">IF(J1090&gt;0,((R1090+S1090+T1090)/J1090)*100,0)</f>
        <v>0</v>
      </c>
      <c r="W1090" s="9">
        <v>4</v>
      </c>
      <c r="X1090" s="9">
        <v>5</v>
      </c>
    </row>
    <row r="1091" spans="1:24" x14ac:dyDescent="0.2">
      <c r="A1091" s="7" t="s">
        <v>1877</v>
      </c>
      <c r="B1091" s="7" t="s">
        <v>190</v>
      </c>
      <c r="C1091" s="8">
        <v>1</v>
      </c>
      <c r="D1091" s="9">
        <v>10</v>
      </c>
      <c r="E1091" s="10">
        <v>900</v>
      </c>
      <c r="F1091" s="10">
        <v>100</v>
      </c>
      <c r="G1091" s="11">
        <f t="shared" si="136"/>
        <v>11.111111111111111</v>
      </c>
      <c r="H1091" s="10">
        <v>1000</v>
      </c>
      <c r="I1091" s="9">
        <v>10</v>
      </c>
      <c r="J1091" s="8">
        <v>1</v>
      </c>
      <c r="K1091" s="9">
        <v>0</v>
      </c>
      <c r="L1091" s="9">
        <v>0</v>
      </c>
      <c r="M1091" s="9">
        <f t="shared" si="137"/>
        <v>0</v>
      </c>
      <c r="N1091" s="9">
        <f t="shared" si="138"/>
        <v>7.8872093023255783</v>
      </c>
      <c r="O1091" s="9">
        <f t="shared" si="139"/>
        <v>7.2508917954815617</v>
      </c>
      <c r="P1091" s="11">
        <f t="shared" si="140"/>
        <v>-100</v>
      </c>
      <c r="Q1091" s="11">
        <f t="shared" si="141"/>
        <v>-100</v>
      </c>
      <c r="R1091" s="8">
        <v>0</v>
      </c>
      <c r="S1091" s="8">
        <v>0</v>
      </c>
      <c r="T1091" s="8">
        <v>0</v>
      </c>
      <c r="U1091" s="11">
        <f t="shared" si="142"/>
        <v>0</v>
      </c>
      <c r="V1091" s="11">
        <f t="shared" si="143"/>
        <v>0</v>
      </c>
      <c r="W1091" s="9">
        <v>4</v>
      </c>
      <c r="X1091" s="9">
        <v>5</v>
      </c>
    </row>
    <row r="1092" spans="1:24" x14ac:dyDescent="0.2">
      <c r="A1092" s="7" t="s">
        <v>1877</v>
      </c>
      <c r="B1092" s="7" t="s">
        <v>324</v>
      </c>
      <c r="C1092" s="8">
        <v>3</v>
      </c>
      <c r="D1092" s="9">
        <v>3.67</v>
      </c>
      <c r="E1092" s="10">
        <v>4700</v>
      </c>
      <c r="F1092" s="10">
        <v>100</v>
      </c>
      <c r="G1092" s="11">
        <f t="shared" si="136"/>
        <v>2.1276595744680851</v>
      </c>
      <c r="H1092" s="10">
        <v>1300</v>
      </c>
      <c r="I1092" s="9">
        <v>3.67</v>
      </c>
      <c r="J1092" s="8">
        <v>1</v>
      </c>
      <c r="K1092" s="9">
        <v>7.05</v>
      </c>
      <c r="L1092" s="9">
        <v>7.05</v>
      </c>
      <c r="M1092" s="9">
        <f t="shared" si="137"/>
        <v>5.4230769230769225</v>
      </c>
      <c r="N1092" s="9">
        <f t="shared" si="138"/>
        <v>7.8872093023255783</v>
      </c>
      <c r="O1092" s="9">
        <f t="shared" si="139"/>
        <v>7.2508917954815617</v>
      </c>
      <c r="P1092" s="11">
        <f t="shared" si="140"/>
        <v>-31.242132480522557</v>
      </c>
      <c r="Q1092" s="11">
        <f t="shared" si="141"/>
        <v>-25.208138860155842</v>
      </c>
      <c r="R1092" s="8">
        <v>0</v>
      </c>
      <c r="S1092" s="8">
        <v>0</v>
      </c>
      <c r="T1092" s="8">
        <v>1</v>
      </c>
      <c r="U1092" s="11">
        <f t="shared" si="142"/>
        <v>0</v>
      </c>
      <c r="V1092" s="11">
        <f t="shared" si="143"/>
        <v>100</v>
      </c>
      <c r="W1092" s="9">
        <v>3</v>
      </c>
      <c r="X1092" s="9">
        <v>5</v>
      </c>
    </row>
    <row r="1093" spans="1:24" x14ac:dyDescent="0.2">
      <c r="A1093" s="7" t="s">
        <v>1877</v>
      </c>
      <c r="B1093" s="7" t="s">
        <v>325</v>
      </c>
      <c r="C1093" s="8">
        <v>1</v>
      </c>
      <c r="D1093" s="9">
        <v>6</v>
      </c>
      <c r="E1093" s="10">
        <v>1200</v>
      </c>
      <c r="F1093" s="10">
        <v>100</v>
      </c>
      <c r="G1093" s="11">
        <f t="shared" si="136"/>
        <v>8.3333333333333321</v>
      </c>
      <c r="H1093" s="10">
        <v>1300</v>
      </c>
      <c r="I1093" s="9">
        <v>6</v>
      </c>
      <c r="J1093" s="8">
        <v>1</v>
      </c>
      <c r="K1093" s="9">
        <v>7.05</v>
      </c>
      <c r="L1093" s="9">
        <v>7.05</v>
      </c>
      <c r="M1093" s="9">
        <f t="shared" si="137"/>
        <v>5.4230769230769225</v>
      </c>
      <c r="N1093" s="9">
        <f t="shared" si="138"/>
        <v>7.8872093023255783</v>
      </c>
      <c r="O1093" s="9">
        <f t="shared" si="139"/>
        <v>7.2508917954815617</v>
      </c>
      <c r="P1093" s="11">
        <f t="shared" si="140"/>
        <v>-31.242132480522557</v>
      </c>
      <c r="Q1093" s="11">
        <f t="shared" si="141"/>
        <v>-25.208138860155842</v>
      </c>
      <c r="R1093" s="8">
        <v>0</v>
      </c>
      <c r="S1093" s="8">
        <v>0</v>
      </c>
      <c r="T1093" s="8">
        <v>1</v>
      </c>
      <c r="U1093" s="11">
        <f t="shared" si="142"/>
        <v>0</v>
      </c>
      <c r="V1093" s="11">
        <f t="shared" si="143"/>
        <v>100</v>
      </c>
      <c r="W1093" s="9">
        <v>3</v>
      </c>
      <c r="X1093" s="9">
        <v>5</v>
      </c>
    </row>
    <row r="1094" spans="1:24" x14ac:dyDescent="0.2">
      <c r="A1094" s="7" t="s">
        <v>1877</v>
      </c>
      <c r="B1094" s="7" t="s">
        <v>341</v>
      </c>
      <c r="C1094" s="8">
        <v>2</v>
      </c>
      <c r="D1094" s="9">
        <v>5</v>
      </c>
      <c r="E1094" s="10">
        <v>2900</v>
      </c>
      <c r="F1094" s="10">
        <v>0</v>
      </c>
      <c r="G1094" s="11">
        <f t="shared" si="136"/>
        <v>0</v>
      </c>
      <c r="H1094" s="10">
        <v>1000</v>
      </c>
      <c r="I1094" s="9">
        <v>5</v>
      </c>
      <c r="J1094" s="8">
        <v>1</v>
      </c>
      <c r="K1094" s="9">
        <v>25.06</v>
      </c>
      <c r="L1094" s="9">
        <v>25.06</v>
      </c>
      <c r="M1094" s="9">
        <f t="shared" si="137"/>
        <v>25.06</v>
      </c>
      <c r="N1094" s="9">
        <f t="shared" si="138"/>
        <v>7.8872093023255783</v>
      </c>
      <c r="O1094" s="9">
        <f t="shared" si="139"/>
        <v>7.2508917954815617</v>
      </c>
      <c r="P1094" s="11">
        <f t="shared" si="140"/>
        <v>217.72961816305485</v>
      </c>
      <c r="Q1094" s="11">
        <f t="shared" si="141"/>
        <v>245.61265988848842</v>
      </c>
      <c r="R1094" s="8">
        <v>0</v>
      </c>
      <c r="S1094" s="8">
        <v>1</v>
      </c>
      <c r="T1094" s="8">
        <v>1</v>
      </c>
      <c r="U1094" s="11">
        <f t="shared" si="142"/>
        <v>0</v>
      </c>
      <c r="V1094" s="11">
        <f t="shared" si="143"/>
        <v>200</v>
      </c>
      <c r="W1094" s="9">
        <v>2</v>
      </c>
      <c r="X1094" s="9">
        <v>8</v>
      </c>
    </row>
    <row r="1095" spans="1:24" x14ac:dyDescent="0.2">
      <c r="A1095" s="7" t="s">
        <v>1877</v>
      </c>
      <c r="B1095" s="7" t="s">
        <v>399</v>
      </c>
      <c r="C1095" s="8">
        <v>1</v>
      </c>
      <c r="D1095" s="9">
        <v>8</v>
      </c>
      <c r="E1095" s="10">
        <v>1000</v>
      </c>
      <c r="F1095" s="10">
        <v>0</v>
      </c>
      <c r="G1095" s="11">
        <f t="shared" si="136"/>
        <v>0</v>
      </c>
      <c r="H1095" s="10">
        <v>1000</v>
      </c>
      <c r="I1095" s="9">
        <v>8</v>
      </c>
      <c r="J1095" s="8">
        <v>1</v>
      </c>
      <c r="K1095" s="9">
        <v>25.06</v>
      </c>
      <c r="L1095" s="9">
        <v>25.06</v>
      </c>
      <c r="M1095" s="9">
        <f t="shared" si="137"/>
        <v>25.06</v>
      </c>
      <c r="N1095" s="9">
        <f t="shared" si="138"/>
        <v>7.8872093023255783</v>
      </c>
      <c r="O1095" s="9">
        <f t="shared" si="139"/>
        <v>7.2508917954815617</v>
      </c>
      <c r="P1095" s="11">
        <f t="shared" si="140"/>
        <v>217.72961816305485</v>
      </c>
      <c r="Q1095" s="11">
        <f t="shared" si="141"/>
        <v>245.61265988848842</v>
      </c>
      <c r="R1095" s="8">
        <v>0</v>
      </c>
      <c r="S1095" s="8">
        <v>1</v>
      </c>
      <c r="T1095" s="8">
        <v>1</v>
      </c>
      <c r="U1095" s="11">
        <f t="shared" si="142"/>
        <v>0</v>
      </c>
      <c r="V1095" s="11">
        <f t="shared" si="143"/>
        <v>200</v>
      </c>
      <c r="W1095" s="9">
        <v>2</v>
      </c>
      <c r="X1095" s="9">
        <v>8</v>
      </c>
    </row>
    <row r="1096" spans="1:24" x14ac:dyDescent="0.2">
      <c r="A1096" s="7" t="s">
        <v>1877</v>
      </c>
      <c r="B1096" s="7" t="s">
        <v>642</v>
      </c>
      <c r="C1096" s="8">
        <v>2</v>
      </c>
      <c r="D1096" s="9">
        <v>6.5</v>
      </c>
      <c r="E1096" s="10">
        <v>2300</v>
      </c>
      <c r="F1096" s="10">
        <v>0</v>
      </c>
      <c r="G1096" s="11">
        <f t="shared" si="136"/>
        <v>0</v>
      </c>
      <c r="H1096" s="10">
        <v>1000</v>
      </c>
      <c r="I1096" s="9">
        <v>6.5</v>
      </c>
      <c r="J1096" s="8">
        <v>1</v>
      </c>
      <c r="K1096" s="9">
        <v>0</v>
      </c>
      <c r="L1096" s="9">
        <v>0</v>
      </c>
      <c r="M1096" s="9">
        <f t="shared" si="137"/>
        <v>0</v>
      </c>
      <c r="N1096" s="9">
        <f t="shared" si="138"/>
        <v>7.8872093023255783</v>
      </c>
      <c r="O1096" s="9">
        <f t="shared" si="139"/>
        <v>7.2508917954815617</v>
      </c>
      <c r="P1096" s="11">
        <f t="shared" si="140"/>
        <v>-100</v>
      </c>
      <c r="Q1096" s="11">
        <f t="shared" si="141"/>
        <v>-100</v>
      </c>
      <c r="R1096" s="8">
        <v>0</v>
      </c>
      <c r="S1096" s="8">
        <v>0</v>
      </c>
      <c r="T1096" s="8">
        <v>0</v>
      </c>
      <c r="U1096" s="11">
        <f t="shared" si="142"/>
        <v>0</v>
      </c>
      <c r="V1096" s="11">
        <f t="shared" si="143"/>
        <v>0</v>
      </c>
      <c r="W1096" s="9">
        <v>7</v>
      </c>
      <c r="X1096" s="9">
        <v>8</v>
      </c>
    </row>
    <row r="1097" spans="1:24" x14ac:dyDescent="0.2">
      <c r="A1097" s="7" t="s">
        <v>1877</v>
      </c>
      <c r="B1097" s="7" t="s">
        <v>1897</v>
      </c>
      <c r="C1097" s="8">
        <v>1</v>
      </c>
      <c r="D1097" s="9">
        <v>8</v>
      </c>
      <c r="E1097" s="10">
        <v>1000</v>
      </c>
      <c r="F1097" s="10">
        <v>0</v>
      </c>
      <c r="G1097" s="11">
        <f t="shared" si="136"/>
        <v>0</v>
      </c>
      <c r="H1097" s="10">
        <v>1000</v>
      </c>
      <c r="I1097" s="9">
        <v>8</v>
      </c>
      <c r="J1097" s="8">
        <v>1</v>
      </c>
      <c r="K1097" s="9">
        <v>0</v>
      </c>
      <c r="L1097" s="9">
        <v>0</v>
      </c>
      <c r="M1097" s="9">
        <f t="shared" si="137"/>
        <v>0</v>
      </c>
      <c r="N1097" s="9">
        <f t="shared" si="138"/>
        <v>7.8872093023255783</v>
      </c>
      <c r="O1097" s="9">
        <f t="shared" si="139"/>
        <v>7.2508917954815617</v>
      </c>
      <c r="P1097" s="11">
        <f t="shared" si="140"/>
        <v>-100</v>
      </c>
      <c r="Q1097" s="11">
        <f t="shared" si="141"/>
        <v>-100</v>
      </c>
      <c r="R1097" s="8">
        <v>0</v>
      </c>
      <c r="S1097" s="8">
        <v>0</v>
      </c>
      <c r="T1097" s="8">
        <v>0</v>
      </c>
      <c r="U1097" s="11">
        <f t="shared" si="142"/>
        <v>0</v>
      </c>
      <c r="V1097" s="11">
        <f t="shared" si="143"/>
        <v>0</v>
      </c>
      <c r="W1097" s="9">
        <v>7</v>
      </c>
      <c r="X1097" s="9">
        <v>8</v>
      </c>
    </row>
    <row r="1098" spans="1:24" x14ac:dyDescent="0.2">
      <c r="A1098" s="7" t="s">
        <v>1877</v>
      </c>
      <c r="B1098" s="7" t="s">
        <v>274</v>
      </c>
      <c r="C1098" s="8">
        <v>4</v>
      </c>
      <c r="D1098" s="9">
        <v>5.75</v>
      </c>
      <c r="E1098" s="10">
        <v>5200</v>
      </c>
      <c r="F1098" s="10">
        <v>0</v>
      </c>
      <c r="G1098" s="11">
        <f t="shared" si="136"/>
        <v>0</v>
      </c>
      <c r="H1098" s="10">
        <v>3900</v>
      </c>
      <c r="I1098" s="9">
        <v>5.75</v>
      </c>
      <c r="J1098" s="8">
        <v>3</v>
      </c>
      <c r="K1098" s="9">
        <v>38.32</v>
      </c>
      <c r="L1098" s="9">
        <v>38.32</v>
      </c>
      <c r="M1098" s="9">
        <f t="shared" si="137"/>
        <v>9.8256410256410245</v>
      </c>
      <c r="N1098" s="9">
        <f t="shared" si="138"/>
        <v>7.8872093023255783</v>
      </c>
      <c r="O1098" s="9">
        <f t="shared" si="139"/>
        <v>7.2508917954815617</v>
      </c>
      <c r="P1098" s="11">
        <f t="shared" si="140"/>
        <v>24.576902285880649</v>
      </c>
      <c r="Q1098" s="11">
        <f t="shared" si="141"/>
        <v>35.509414604199911</v>
      </c>
      <c r="R1098" s="8">
        <v>1</v>
      </c>
      <c r="S1098" s="8">
        <v>1</v>
      </c>
      <c r="T1098" s="8">
        <v>1</v>
      </c>
      <c r="U1098" s="11">
        <f t="shared" si="142"/>
        <v>33.333333333333329</v>
      </c>
      <c r="V1098" s="11">
        <f t="shared" si="143"/>
        <v>100</v>
      </c>
      <c r="W1098" s="9">
        <v>4.67</v>
      </c>
      <c r="X1098" s="9">
        <v>8</v>
      </c>
    </row>
    <row r="1099" spans="1:24" x14ac:dyDescent="0.2">
      <c r="A1099" s="7" t="s">
        <v>1877</v>
      </c>
      <c r="B1099" s="7" t="s">
        <v>696</v>
      </c>
      <c r="C1099" s="8">
        <v>1</v>
      </c>
      <c r="D1099" s="9">
        <v>3</v>
      </c>
      <c r="E1099" s="10">
        <v>1600</v>
      </c>
      <c r="F1099" s="10">
        <v>0</v>
      </c>
      <c r="G1099" s="11">
        <f t="shared" si="136"/>
        <v>0</v>
      </c>
      <c r="H1099" s="10">
        <v>1600</v>
      </c>
      <c r="I1099" s="9">
        <v>3</v>
      </c>
      <c r="J1099" s="8">
        <v>1</v>
      </c>
      <c r="K1099" s="9">
        <v>0</v>
      </c>
      <c r="L1099" s="9">
        <v>0</v>
      </c>
      <c r="M1099" s="9">
        <f t="shared" si="137"/>
        <v>0</v>
      </c>
      <c r="N1099" s="9">
        <f t="shared" si="138"/>
        <v>7.8872093023255783</v>
      </c>
      <c r="O1099" s="9">
        <f t="shared" si="139"/>
        <v>7.2508917954815617</v>
      </c>
      <c r="P1099" s="11">
        <f t="shared" si="140"/>
        <v>-100</v>
      </c>
      <c r="Q1099" s="11">
        <f t="shared" si="141"/>
        <v>-100</v>
      </c>
      <c r="R1099" s="8">
        <v>0</v>
      </c>
      <c r="S1099" s="8">
        <v>0</v>
      </c>
      <c r="T1099" s="8">
        <v>0</v>
      </c>
      <c r="U1099" s="11">
        <f t="shared" si="142"/>
        <v>0</v>
      </c>
      <c r="V1099" s="11">
        <f t="shared" si="143"/>
        <v>0</v>
      </c>
      <c r="W1099" s="9">
        <v>8</v>
      </c>
      <c r="X1099" s="9">
        <v>8</v>
      </c>
    </row>
    <row r="1100" spans="1:24" x14ac:dyDescent="0.2">
      <c r="A1100" s="7" t="s">
        <v>1877</v>
      </c>
      <c r="B1100" s="7" t="s">
        <v>1902</v>
      </c>
      <c r="C1100" s="8">
        <v>2</v>
      </c>
      <c r="D1100" s="9">
        <v>8.25</v>
      </c>
      <c r="E1100" s="10">
        <v>2100</v>
      </c>
      <c r="F1100" s="10">
        <v>0</v>
      </c>
      <c r="G1100" s="11">
        <f t="shared" si="136"/>
        <v>0</v>
      </c>
      <c r="H1100" s="10">
        <v>800</v>
      </c>
      <c r="I1100" s="9">
        <v>8.25</v>
      </c>
      <c r="J1100" s="8">
        <v>1</v>
      </c>
      <c r="K1100" s="9">
        <v>0</v>
      </c>
      <c r="L1100" s="9">
        <v>0</v>
      </c>
      <c r="M1100" s="9">
        <f t="shared" si="137"/>
        <v>0</v>
      </c>
      <c r="N1100" s="9">
        <f t="shared" si="138"/>
        <v>7.8872093023255783</v>
      </c>
      <c r="O1100" s="9">
        <f t="shared" si="139"/>
        <v>7.2508917954815617</v>
      </c>
      <c r="P1100" s="11">
        <f t="shared" si="140"/>
        <v>-100</v>
      </c>
      <c r="Q1100" s="11">
        <f t="shared" si="141"/>
        <v>-100</v>
      </c>
      <c r="R1100" s="8">
        <v>0</v>
      </c>
      <c r="S1100" s="8">
        <v>0</v>
      </c>
      <c r="T1100" s="8">
        <v>0</v>
      </c>
      <c r="U1100" s="11">
        <f t="shared" si="142"/>
        <v>0</v>
      </c>
      <c r="V1100" s="11">
        <f t="shared" si="143"/>
        <v>0</v>
      </c>
      <c r="W1100" s="9">
        <v>5</v>
      </c>
      <c r="X1100" s="9">
        <v>8</v>
      </c>
    </row>
    <row r="1101" spans="1:24" x14ac:dyDescent="0.2">
      <c r="A1101" s="7" t="s">
        <v>1877</v>
      </c>
      <c r="B1101" s="7" t="s">
        <v>801</v>
      </c>
      <c r="C1101" s="8">
        <v>1</v>
      </c>
      <c r="D1101" s="9">
        <v>30</v>
      </c>
      <c r="E1101" s="10">
        <v>400</v>
      </c>
      <c r="F1101" s="10">
        <v>0</v>
      </c>
      <c r="G1101" s="11">
        <f t="shared" si="136"/>
        <v>0</v>
      </c>
      <c r="H1101" s="10">
        <v>400</v>
      </c>
      <c r="I1101" s="9">
        <v>30</v>
      </c>
      <c r="J1101" s="8">
        <v>1</v>
      </c>
      <c r="K1101" s="9">
        <v>0</v>
      </c>
      <c r="L1101" s="9">
        <v>0</v>
      </c>
      <c r="M1101" s="9">
        <f t="shared" si="137"/>
        <v>0</v>
      </c>
      <c r="N1101" s="9">
        <f t="shared" si="138"/>
        <v>7.8872093023255783</v>
      </c>
      <c r="O1101" s="9">
        <f t="shared" si="139"/>
        <v>7.2508917954815617</v>
      </c>
      <c r="P1101" s="11">
        <f t="shared" si="140"/>
        <v>-100</v>
      </c>
      <c r="Q1101" s="11">
        <f t="shared" si="141"/>
        <v>-100</v>
      </c>
      <c r="R1101" s="8">
        <v>0</v>
      </c>
      <c r="S1101" s="8">
        <v>0</v>
      </c>
      <c r="T1101" s="8">
        <v>0</v>
      </c>
      <c r="U1101" s="11">
        <f t="shared" si="142"/>
        <v>0</v>
      </c>
      <c r="V1101" s="11">
        <f t="shared" si="143"/>
        <v>0</v>
      </c>
      <c r="W1101" s="9">
        <v>6</v>
      </c>
      <c r="X1101" s="9">
        <v>8</v>
      </c>
    </row>
    <row r="1102" spans="1:24" x14ac:dyDescent="0.2">
      <c r="A1102" s="7" t="s">
        <v>1877</v>
      </c>
      <c r="B1102" s="7" t="s">
        <v>655</v>
      </c>
      <c r="C1102" s="8">
        <v>1</v>
      </c>
      <c r="D1102" s="9">
        <v>30</v>
      </c>
      <c r="E1102" s="10">
        <v>400</v>
      </c>
      <c r="F1102" s="10">
        <v>0</v>
      </c>
      <c r="G1102" s="11">
        <f t="shared" si="136"/>
        <v>0</v>
      </c>
      <c r="H1102" s="10">
        <v>400</v>
      </c>
      <c r="I1102" s="9">
        <v>30</v>
      </c>
      <c r="J1102" s="8">
        <v>1</v>
      </c>
      <c r="K1102" s="9">
        <v>0</v>
      </c>
      <c r="L1102" s="9">
        <v>0</v>
      </c>
      <c r="M1102" s="9">
        <f t="shared" si="137"/>
        <v>0</v>
      </c>
      <c r="N1102" s="9">
        <f t="shared" si="138"/>
        <v>7.8872093023255783</v>
      </c>
      <c r="O1102" s="9">
        <f t="shared" si="139"/>
        <v>7.2508917954815617</v>
      </c>
      <c r="P1102" s="11">
        <f t="shared" si="140"/>
        <v>-100</v>
      </c>
      <c r="Q1102" s="11">
        <f t="shared" si="141"/>
        <v>-100</v>
      </c>
      <c r="R1102" s="8">
        <v>0</v>
      </c>
      <c r="S1102" s="8">
        <v>0</v>
      </c>
      <c r="T1102" s="8">
        <v>0</v>
      </c>
      <c r="U1102" s="11">
        <f t="shared" si="142"/>
        <v>0</v>
      </c>
      <c r="V1102" s="11">
        <f t="shared" si="143"/>
        <v>0</v>
      </c>
      <c r="W1102" s="9">
        <v>6</v>
      </c>
      <c r="X1102" s="9">
        <v>8</v>
      </c>
    </row>
    <row r="1103" spans="1:24" x14ac:dyDescent="0.2">
      <c r="A1103" s="7" t="s">
        <v>1877</v>
      </c>
      <c r="B1103" s="7" t="s">
        <v>348</v>
      </c>
      <c r="C1103" s="8">
        <v>1</v>
      </c>
      <c r="D1103" s="9">
        <v>3.5</v>
      </c>
      <c r="E1103" s="10">
        <v>1500</v>
      </c>
      <c r="F1103" s="10">
        <v>0</v>
      </c>
      <c r="G1103" s="11">
        <f t="shared" si="136"/>
        <v>0</v>
      </c>
      <c r="H1103" s="10">
        <v>1500</v>
      </c>
      <c r="I1103" s="9">
        <v>3.5</v>
      </c>
      <c r="J1103" s="8">
        <v>1</v>
      </c>
      <c r="K1103" s="9">
        <v>38.32</v>
      </c>
      <c r="L1103" s="9">
        <v>38.32</v>
      </c>
      <c r="M1103" s="9">
        <f t="shared" si="137"/>
        <v>25.546666666666667</v>
      </c>
      <c r="N1103" s="9">
        <f t="shared" si="138"/>
        <v>7.8872093023255783</v>
      </c>
      <c r="O1103" s="9">
        <f t="shared" si="139"/>
        <v>7.2508917954815617</v>
      </c>
      <c r="P1103" s="11">
        <f t="shared" si="140"/>
        <v>223.89994594328974</v>
      </c>
      <c r="Q1103" s="11">
        <f t="shared" si="141"/>
        <v>252.32447797091982</v>
      </c>
      <c r="R1103" s="8">
        <v>1</v>
      </c>
      <c r="S1103" s="8">
        <v>1</v>
      </c>
      <c r="T1103" s="8">
        <v>1</v>
      </c>
      <c r="U1103" s="11">
        <f t="shared" si="142"/>
        <v>100</v>
      </c>
      <c r="V1103" s="11">
        <f t="shared" si="143"/>
        <v>300</v>
      </c>
      <c r="W1103" s="9">
        <v>1</v>
      </c>
      <c r="X1103" s="9">
        <v>8</v>
      </c>
    </row>
    <row r="1104" spans="1:24" x14ac:dyDescent="0.2">
      <c r="A1104" s="7" t="s">
        <v>1877</v>
      </c>
      <c r="B1104" s="7" t="s">
        <v>1065</v>
      </c>
      <c r="C1104" s="8">
        <v>2</v>
      </c>
      <c r="D1104" s="9">
        <v>27.25</v>
      </c>
      <c r="E1104" s="10">
        <v>1700</v>
      </c>
      <c r="F1104" s="10">
        <v>0</v>
      </c>
      <c r="G1104" s="11">
        <f t="shared" si="136"/>
        <v>0</v>
      </c>
      <c r="H1104" s="10">
        <v>1300</v>
      </c>
      <c r="I1104" s="9">
        <v>27.25</v>
      </c>
      <c r="J1104" s="8">
        <v>1</v>
      </c>
      <c r="K1104" s="9">
        <v>0</v>
      </c>
      <c r="L1104" s="9">
        <v>0</v>
      </c>
      <c r="M1104" s="9">
        <f t="shared" si="137"/>
        <v>0</v>
      </c>
      <c r="N1104" s="9">
        <f t="shared" si="138"/>
        <v>7.8872093023255783</v>
      </c>
      <c r="O1104" s="9">
        <f t="shared" si="139"/>
        <v>7.2508917954815617</v>
      </c>
      <c r="P1104" s="11">
        <f t="shared" si="140"/>
        <v>-100</v>
      </c>
      <c r="Q1104" s="11">
        <f t="shared" si="141"/>
        <v>-100</v>
      </c>
      <c r="R1104" s="8">
        <v>0</v>
      </c>
      <c r="S1104" s="8">
        <v>0</v>
      </c>
      <c r="T1104" s="8">
        <v>0</v>
      </c>
      <c r="U1104" s="11">
        <f t="shared" si="142"/>
        <v>0</v>
      </c>
      <c r="V1104" s="11">
        <f t="shared" si="143"/>
        <v>0</v>
      </c>
      <c r="W1104" s="9">
        <v>4</v>
      </c>
      <c r="X1104" s="9">
        <v>8</v>
      </c>
    </row>
    <row r="1105" spans="1:24" x14ac:dyDescent="0.2">
      <c r="A1105" s="7" t="s">
        <v>1877</v>
      </c>
      <c r="B1105" s="7" t="s">
        <v>1157</v>
      </c>
      <c r="C1105" s="8">
        <v>1</v>
      </c>
      <c r="D1105" s="9">
        <v>4.5</v>
      </c>
      <c r="E1105" s="10">
        <v>1300</v>
      </c>
      <c r="F1105" s="10">
        <v>0</v>
      </c>
      <c r="G1105" s="11">
        <f t="shared" si="136"/>
        <v>0</v>
      </c>
      <c r="H1105" s="10">
        <v>1300</v>
      </c>
      <c r="I1105" s="9">
        <v>4.5</v>
      </c>
      <c r="J1105" s="8">
        <v>1</v>
      </c>
      <c r="K1105" s="9">
        <v>0</v>
      </c>
      <c r="L1105" s="9">
        <v>0</v>
      </c>
      <c r="M1105" s="9">
        <f t="shared" si="137"/>
        <v>0</v>
      </c>
      <c r="N1105" s="9">
        <f t="shared" si="138"/>
        <v>7.8872093023255783</v>
      </c>
      <c r="O1105" s="9">
        <f t="shared" si="139"/>
        <v>7.2508917954815617</v>
      </c>
      <c r="P1105" s="11">
        <f t="shared" si="140"/>
        <v>-100</v>
      </c>
      <c r="Q1105" s="11">
        <f t="shared" si="141"/>
        <v>-100</v>
      </c>
      <c r="R1105" s="8">
        <v>0</v>
      </c>
      <c r="S1105" s="8">
        <v>0</v>
      </c>
      <c r="T1105" s="8">
        <v>0</v>
      </c>
      <c r="U1105" s="11">
        <f t="shared" si="142"/>
        <v>0</v>
      </c>
      <c r="V1105" s="11">
        <f t="shared" si="143"/>
        <v>0</v>
      </c>
      <c r="W1105" s="9">
        <v>4</v>
      </c>
      <c r="X1105" s="9">
        <v>8</v>
      </c>
    </row>
    <row r="1106" spans="1:24" x14ac:dyDescent="0.2">
      <c r="A1106" s="7" t="s">
        <v>1877</v>
      </c>
      <c r="B1106" s="7" t="s">
        <v>884</v>
      </c>
      <c r="C1106" s="8">
        <v>1</v>
      </c>
      <c r="D1106" s="9">
        <v>2.5</v>
      </c>
      <c r="E1106" s="10">
        <v>1700</v>
      </c>
      <c r="F1106" s="10">
        <v>0</v>
      </c>
      <c r="G1106" s="11">
        <f t="shared" si="136"/>
        <v>0</v>
      </c>
      <c r="H1106" s="10">
        <v>1700</v>
      </c>
      <c r="I1106" s="9">
        <v>2.5</v>
      </c>
      <c r="J1106" s="8">
        <v>1</v>
      </c>
      <c r="K1106" s="9">
        <v>7.78</v>
      </c>
      <c r="L1106" s="9">
        <v>7.78</v>
      </c>
      <c r="M1106" s="9">
        <f t="shared" si="137"/>
        <v>4.5764705882352947</v>
      </c>
      <c r="N1106" s="9">
        <f t="shared" si="138"/>
        <v>7.8872093023255783</v>
      </c>
      <c r="O1106" s="9">
        <f t="shared" si="139"/>
        <v>7.2508917954815617</v>
      </c>
      <c r="P1106" s="11">
        <f t="shared" si="140"/>
        <v>-41.976047384898202</v>
      </c>
      <c r="Q1106" s="11">
        <f t="shared" si="141"/>
        <v>-36.884031408562038</v>
      </c>
      <c r="R1106" s="8">
        <v>0</v>
      </c>
      <c r="S1106" s="8">
        <v>0</v>
      </c>
      <c r="T1106" s="8">
        <v>1</v>
      </c>
      <c r="U1106" s="11">
        <f t="shared" si="142"/>
        <v>0</v>
      </c>
      <c r="V1106" s="11">
        <f t="shared" si="143"/>
        <v>100</v>
      </c>
      <c r="W1106" s="9">
        <v>3</v>
      </c>
      <c r="X1106" s="9">
        <v>8</v>
      </c>
    </row>
    <row r="1107" spans="1:24" x14ac:dyDescent="0.2">
      <c r="A1107" s="7" t="s">
        <v>1877</v>
      </c>
      <c r="B1107" s="7" t="s">
        <v>1911</v>
      </c>
      <c r="C1107" s="8">
        <v>1</v>
      </c>
      <c r="D1107" s="9">
        <v>2.5</v>
      </c>
      <c r="E1107" s="10">
        <v>1700</v>
      </c>
      <c r="F1107" s="10">
        <v>0</v>
      </c>
      <c r="G1107" s="11">
        <f t="shared" si="136"/>
        <v>0</v>
      </c>
      <c r="H1107" s="10">
        <v>1700</v>
      </c>
      <c r="I1107" s="9">
        <v>2.5</v>
      </c>
      <c r="J1107" s="8">
        <v>1</v>
      </c>
      <c r="K1107" s="9">
        <v>7.78</v>
      </c>
      <c r="L1107" s="9">
        <v>7.78</v>
      </c>
      <c r="M1107" s="9">
        <f t="shared" si="137"/>
        <v>4.5764705882352947</v>
      </c>
      <c r="N1107" s="9">
        <f t="shared" si="138"/>
        <v>7.8872093023255783</v>
      </c>
      <c r="O1107" s="9">
        <f t="shared" si="139"/>
        <v>7.2508917954815617</v>
      </c>
      <c r="P1107" s="11">
        <f t="shared" si="140"/>
        <v>-41.976047384898202</v>
      </c>
      <c r="Q1107" s="11">
        <f t="shared" si="141"/>
        <v>-36.884031408562038</v>
      </c>
      <c r="R1107" s="8">
        <v>0</v>
      </c>
      <c r="S1107" s="8">
        <v>0</v>
      </c>
      <c r="T1107" s="8">
        <v>1</v>
      </c>
      <c r="U1107" s="11">
        <f t="shared" si="142"/>
        <v>0</v>
      </c>
      <c r="V1107" s="11">
        <f t="shared" si="143"/>
        <v>100</v>
      </c>
      <c r="W1107" s="9">
        <v>3</v>
      </c>
      <c r="X1107" s="9">
        <v>8</v>
      </c>
    </row>
    <row r="1108" spans="1:24" x14ac:dyDescent="0.2">
      <c r="A1108" s="7" t="s">
        <v>1877</v>
      </c>
      <c r="B1108" s="7" t="s">
        <v>125</v>
      </c>
      <c r="C1108" s="8">
        <v>1</v>
      </c>
      <c r="D1108" s="9">
        <v>4</v>
      </c>
      <c r="E1108" s="10">
        <v>1400</v>
      </c>
      <c r="F1108" s="10">
        <v>0</v>
      </c>
      <c r="G1108" s="11">
        <f t="shared" si="136"/>
        <v>0</v>
      </c>
      <c r="H1108" s="10">
        <v>0</v>
      </c>
      <c r="I1108" s="9">
        <v>4</v>
      </c>
      <c r="J1108" s="8">
        <v>0</v>
      </c>
      <c r="K1108" s="9">
        <v>0</v>
      </c>
      <c r="L1108" s="9">
        <v>0</v>
      </c>
      <c r="M1108" s="9">
        <f t="shared" si="137"/>
        <v>0</v>
      </c>
      <c r="N1108" s="9">
        <f t="shared" si="138"/>
        <v>7.8872093023255783</v>
      </c>
      <c r="O1108" s="9">
        <f t="shared" si="139"/>
        <v>7.2508917954815617</v>
      </c>
      <c r="P1108" s="11">
        <f t="shared" si="140"/>
        <v>-100</v>
      </c>
      <c r="Q1108" s="11">
        <f t="shared" si="141"/>
        <v>-100</v>
      </c>
      <c r="R1108" s="8">
        <v>0</v>
      </c>
      <c r="S1108" s="8">
        <v>0</v>
      </c>
      <c r="T1108" s="8">
        <v>0</v>
      </c>
      <c r="U1108" s="11">
        <f t="shared" si="142"/>
        <v>0</v>
      </c>
      <c r="V1108" s="11">
        <f t="shared" si="143"/>
        <v>0</v>
      </c>
      <c r="W1108" s="9">
        <v>0</v>
      </c>
      <c r="X1108" s="9">
        <v>0</v>
      </c>
    </row>
    <row r="1109" spans="1:24" x14ac:dyDescent="0.2">
      <c r="A1109" s="7" t="s">
        <v>1877</v>
      </c>
      <c r="B1109" s="7" t="s">
        <v>1220</v>
      </c>
      <c r="C1109" s="8">
        <v>1</v>
      </c>
      <c r="D1109" s="9">
        <v>4</v>
      </c>
      <c r="E1109" s="10">
        <v>1400</v>
      </c>
      <c r="F1109" s="10">
        <v>0</v>
      </c>
      <c r="G1109" s="11">
        <f t="shared" si="136"/>
        <v>0</v>
      </c>
      <c r="H1109" s="10">
        <v>0</v>
      </c>
      <c r="I1109" s="9">
        <v>4</v>
      </c>
      <c r="J1109" s="8">
        <v>0</v>
      </c>
      <c r="K1109" s="9">
        <v>0</v>
      </c>
      <c r="L1109" s="9">
        <v>0</v>
      </c>
      <c r="M1109" s="9">
        <f t="shared" si="137"/>
        <v>0</v>
      </c>
      <c r="N1109" s="9">
        <f t="shared" si="138"/>
        <v>7.8872093023255783</v>
      </c>
      <c r="O1109" s="9">
        <f t="shared" si="139"/>
        <v>7.2508917954815617</v>
      </c>
      <c r="P1109" s="11">
        <f t="shared" si="140"/>
        <v>-100</v>
      </c>
      <c r="Q1109" s="11">
        <f t="shared" si="141"/>
        <v>-100</v>
      </c>
      <c r="R1109" s="8">
        <v>0</v>
      </c>
      <c r="S1109" s="8">
        <v>0</v>
      </c>
      <c r="T1109" s="8">
        <v>0</v>
      </c>
      <c r="U1109" s="11">
        <f t="shared" si="142"/>
        <v>0</v>
      </c>
      <c r="V1109" s="11">
        <f t="shared" si="143"/>
        <v>0</v>
      </c>
      <c r="W1109" s="9">
        <v>0</v>
      </c>
      <c r="X1109" s="9">
        <v>0</v>
      </c>
    </row>
    <row r="1110" spans="1:24" x14ac:dyDescent="0.2">
      <c r="A1110" s="7" t="s">
        <v>1877</v>
      </c>
      <c r="B1110" s="7" t="s">
        <v>1916</v>
      </c>
      <c r="C1110" s="8">
        <v>1</v>
      </c>
      <c r="D1110" s="9">
        <v>12</v>
      </c>
      <c r="E1110" s="10">
        <v>800</v>
      </c>
      <c r="F1110" s="10">
        <v>0</v>
      </c>
      <c r="G1110" s="11">
        <f t="shared" si="136"/>
        <v>0</v>
      </c>
      <c r="H1110" s="10">
        <v>0</v>
      </c>
      <c r="I1110" s="9">
        <v>12</v>
      </c>
      <c r="J1110" s="8">
        <v>0</v>
      </c>
      <c r="K1110" s="9">
        <v>0</v>
      </c>
      <c r="L1110" s="9">
        <v>0</v>
      </c>
      <c r="M1110" s="9">
        <f t="shared" si="137"/>
        <v>0</v>
      </c>
      <c r="N1110" s="9">
        <f t="shared" si="138"/>
        <v>7.8872093023255783</v>
      </c>
      <c r="O1110" s="9">
        <f t="shared" si="139"/>
        <v>7.2508917954815617</v>
      </c>
      <c r="P1110" s="11">
        <f t="shared" si="140"/>
        <v>-100</v>
      </c>
      <c r="Q1110" s="11">
        <f t="shared" si="141"/>
        <v>-100</v>
      </c>
      <c r="R1110" s="8">
        <v>0</v>
      </c>
      <c r="S1110" s="8">
        <v>0</v>
      </c>
      <c r="T1110" s="8">
        <v>0</v>
      </c>
      <c r="U1110" s="11">
        <f t="shared" si="142"/>
        <v>0</v>
      </c>
      <c r="V1110" s="11">
        <f t="shared" si="143"/>
        <v>0</v>
      </c>
      <c r="W1110" s="9">
        <v>0</v>
      </c>
      <c r="X1110" s="9">
        <v>0</v>
      </c>
    </row>
    <row r="1111" spans="1:24" x14ac:dyDescent="0.2">
      <c r="A1111" s="7" t="s">
        <v>1877</v>
      </c>
      <c r="B1111" s="7" t="s">
        <v>1917</v>
      </c>
      <c r="C1111" s="8">
        <v>1</v>
      </c>
      <c r="D1111" s="9">
        <v>12</v>
      </c>
      <c r="E1111" s="10">
        <v>800</v>
      </c>
      <c r="F1111" s="10">
        <v>0</v>
      </c>
      <c r="G1111" s="11">
        <f t="shared" si="136"/>
        <v>0</v>
      </c>
      <c r="H1111" s="10">
        <v>0</v>
      </c>
      <c r="I1111" s="9">
        <v>12</v>
      </c>
      <c r="J1111" s="8">
        <v>0</v>
      </c>
      <c r="K1111" s="9">
        <v>0</v>
      </c>
      <c r="L1111" s="9">
        <v>0</v>
      </c>
      <c r="M1111" s="9">
        <f t="shared" si="137"/>
        <v>0</v>
      </c>
      <c r="N1111" s="9">
        <f t="shared" si="138"/>
        <v>7.8872093023255783</v>
      </c>
      <c r="O1111" s="9">
        <f t="shared" si="139"/>
        <v>7.2508917954815617</v>
      </c>
      <c r="P1111" s="11">
        <f t="shared" si="140"/>
        <v>-100</v>
      </c>
      <c r="Q1111" s="11">
        <f t="shared" si="141"/>
        <v>-100</v>
      </c>
      <c r="R1111" s="8">
        <v>0</v>
      </c>
      <c r="S1111" s="8">
        <v>0</v>
      </c>
      <c r="T1111" s="8">
        <v>0</v>
      </c>
      <c r="U1111" s="11">
        <f t="shared" si="142"/>
        <v>0</v>
      </c>
      <c r="V1111" s="11">
        <f t="shared" si="143"/>
        <v>0</v>
      </c>
      <c r="W1111" s="9">
        <v>0</v>
      </c>
      <c r="X1111" s="9">
        <v>0</v>
      </c>
    </row>
    <row r="1112" spans="1:24" x14ac:dyDescent="0.2">
      <c r="A1112" s="7" t="s">
        <v>1877</v>
      </c>
      <c r="B1112" s="7" t="s">
        <v>406</v>
      </c>
      <c r="C1112" s="8">
        <v>2</v>
      </c>
      <c r="D1112" s="9">
        <v>6</v>
      </c>
      <c r="E1112" s="10">
        <v>2400</v>
      </c>
      <c r="F1112" s="10">
        <v>0</v>
      </c>
      <c r="G1112" s="11">
        <f t="shared" si="136"/>
        <v>0</v>
      </c>
      <c r="H1112" s="10">
        <v>0</v>
      </c>
      <c r="I1112" s="9">
        <v>6</v>
      </c>
      <c r="J1112" s="8">
        <v>0</v>
      </c>
      <c r="K1112" s="9">
        <v>0</v>
      </c>
      <c r="L1112" s="9">
        <v>0</v>
      </c>
      <c r="M1112" s="9">
        <f t="shared" si="137"/>
        <v>0</v>
      </c>
      <c r="N1112" s="9">
        <f t="shared" si="138"/>
        <v>7.8872093023255783</v>
      </c>
      <c r="O1112" s="9">
        <f t="shared" si="139"/>
        <v>7.2508917954815617</v>
      </c>
      <c r="P1112" s="11">
        <f t="shared" si="140"/>
        <v>-100</v>
      </c>
      <c r="Q1112" s="11">
        <f t="shared" si="141"/>
        <v>-100</v>
      </c>
      <c r="R1112" s="8">
        <v>0</v>
      </c>
      <c r="S1112" s="8">
        <v>0</v>
      </c>
      <c r="T1112" s="8">
        <v>0</v>
      </c>
      <c r="U1112" s="11">
        <f t="shared" si="142"/>
        <v>0</v>
      </c>
      <c r="V1112" s="11">
        <f t="shared" si="143"/>
        <v>0</v>
      </c>
      <c r="W1112" s="9">
        <v>0</v>
      </c>
      <c r="X1112" s="9">
        <v>0</v>
      </c>
    </row>
    <row r="1113" spans="1:24" x14ac:dyDescent="0.2">
      <c r="A1113" s="7" t="s">
        <v>1877</v>
      </c>
      <c r="B1113" s="7" t="s">
        <v>651</v>
      </c>
      <c r="C1113" s="8">
        <v>3</v>
      </c>
      <c r="D1113" s="9">
        <v>8.67</v>
      </c>
      <c r="E1113" s="10">
        <v>3300</v>
      </c>
      <c r="F1113" s="10">
        <v>0</v>
      </c>
      <c r="G1113" s="11">
        <f t="shared" si="136"/>
        <v>0</v>
      </c>
      <c r="H1113" s="10">
        <v>0</v>
      </c>
      <c r="I1113" s="9">
        <v>8.67</v>
      </c>
      <c r="J1113" s="8">
        <v>0</v>
      </c>
      <c r="K1113" s="9">
        <v>0</v>
      </c>
      <c r="L1113" s="9">
        <v>0</v>
      </c>
      <c r="M1113" s="9">
        <f t="shared" si="137"/>
        <v>0</v>
      </c>
      <c r="N1113" s="9">
        <f t="shared" si="138"/>
        <v>7.8872093023255783</v>
      </c>
      <c r="O1113" s="9">
        <f t="shared" si="139"/>
        <v>7.2508917954815617</v>
      </c>
      <c r="P1113" s="11">
        <f t="shared" si="140"/>
        <v>-100</v>
      </c>
      <c r="Q1113" s="11">
        <f t="shared" si="141"/>
        <v>-100</v>
      </c>
      <c r="R1113" s="8">
        <v>0</v>
      </c>
      <c r="S1113" s="8">
        <v>0</v>
      </c>
      <c r="T1113" s="8">
        <v>0</v>
      </c>
      <c r="U1113" s="11">
        <f t="shared" si="142"/>
        <v>0</v>
      </c>
      <c r="V1113" s="11">
        <f t="shared" si="143"/>
        <v>0</v>
      </c>
      <c r="W1113" s="9">
        <v>0</v>
      </c>
      <c r="X1113" s="9">
        <v>0</v>
      </c>
    </row>
    <row r="1114" spans="1:24" x14ac:dyDescent="0.2">
      <c r="A1114" s="7" t="s">
        <v>1877</v>
      </c>
      <c r="B1114" s="7" t="s">
        <v>150</v>
      </c>
      <c r="C1114" s="8">
        <v>2</v>
      </c>
      <c r="D1114" s="9">
        <v>7.5</v>
      </c>
      <c r="E1114" s="10">
        <v>2200</v>
      </c>
      <c r="F1114" s="10">
        <v>0</v>
      </c>
      <c r="G1114" s="11">
        <f t="shared" si="136"/>
        <v>0</v>
      </c>
      <c r="H1114" s="10">
        <v>0</v>
      </c>
      <c r="I1114" s="9">
        <v>7.5</v>
      </c>
      <c r="J1114" s="8">
        <v>0</v>
      </c>
      <c r="K1114" s="9">
        <v>0</v>
      </c>
      <c r="L1114" s="9">
        <v>0</v>
      </c>
      <c r="M1114" s="9">
        <f t="shared" si="137"/>
        <v>0</v>
      </c>
      <c r="N1114" s="9">
        <f t="shared" si="138"/>
        <v>7.8872093023255783</v>
      </c>
      <c r="O1114" s="9">
        <f t="shared" si="139"/>
        <v>7.2508917954815617</v>
      </c>
      <c r="P1114" s="11">
        <f t="shared" si="140"/>
        <v>-100</v>
      </c>
      <c r="Q1114" s="11">
        <f t="shared" si="141"/>
        <v>-100</v>
      </c>
      <c r="R1114" s="8">
        <v>0</v>
      </c>
      <c r="S1114" s="8">
        <v>0</v>
      </c>
      <c r="T1114" s="8">
        <v>0</v>
      </c>
      <c r="U1114" s="11">
        <f t="shared" si="142"/>
        <v>0</v>
      </c>
      <c r="V1114" s="11">
        <f t="shared" si="143"/>
        <v>0</v>
      </c>
      <c r="W1114" s="9">
        <v>0</v>
      </c>
      <c r="X1114" s="9">
        <v>0</v>
      </c>
    </row>
    <row r="1115" spans="1:24" x14ac:dyDescent="0.2">
      <c r="A1115" s="7" t="s">
        <v>1877</v>
      </c>
      <c r="B1115" s="7" t="s">
        <v>88</v>
      </c>
      <c r="C1115" s="8">
        <v>4</v>
      </c>
      <c r="D1115" s="9">
        <v>6.38</v>
      </c>
      <c r="E1115" s="10">
        <v>4900</v>
      </c>
      <c r="F1115" s="10">
        <v>0</v>
      </c>
      <c r="G1115" s="11">
        <f t="shared" si="136"/>
        <v>0</v>
      </c>
      <c r="H1115" s="10">
        <v>0</v>
      </c>
      <c r="I1115" s="9">
        <v>6.38</v>
      </c>
      <c r="J1115" s="8">
        <v>0</v>
      </c>
      <c r="K1115" s="9">
        <v>0</v>
      </c>
      <c r="L1115" s="9">
        <v>0</v>
      </c>
      <c r="M1115" s="9">
        <f t="shared" si="137"/>
        <v>0</v>
      </c>
      <c r="N1115" s="9">
        <f t="shared" si="138"/>
        <v>7.8872093023255783</v>
      </c>
      <c r="O1115" s="9">
        <f t="shared" si="139"/>
        <v>7.2508917954815617</v>
      </c>
      <c r="P1115" s="11">
        <f t="shared" si="140"/>
        <v>-100</v>
      </c>
      <c r="Q1115" s="11">
        <f t="shared" si="141"/>
        <v>-100</v>
      </c>
      <c r="R1115" s="8">
        <v>0</v>
      </c>
      <c r="S1115" s="8">
        <v>0</v>
      </c>
      <c r="T1115" s="8">
        <v>0</v>
      </c>
      <c r="U1115" s="11">
        <f t="shared" si="142"/>
        <v>0</v>
      </c>
      <c r="V1115" s="11">
        <f t="shared" si="143"/>
        <v>0</v>
      </c>
      <c r="W1115" s="9">
        <v>0</v>
      </c>
      <c r="X1115" s="9">
        <v>0</v>
      </c>
    </row>
    <row r="1116" spans="1:24" x14ac:dyDescent="0.2">
      <c r="A1116" s="7" t="s">
        <v>1877</v>
      </c>
      <c r="B1116" s="7" t="s">
        <v>804</v>
      </c>
      <c r="C1116" s="8">
        <v>1</v>
      </c>
      <c r="D1116" s="9">
        <v>1.8</v>
      </c>
      <c r="E1116" s="10">
        <v>2000</v>
      </c>
      <c r="F1116" s="10">
        <v>0</v>
      </c>
      <c r="G1116" s="11">
        <f t="shared" si="136"/>
        <v>0</v>
      </c>
      <c r="H1116" s="10">
        <v>0</v>
      </c>
      <c r="I1116" s="9">
        <v>1.8</v>
      </c>
      <c r="J1116" s="8">
        <v>0</v>
      </c>
      <c r="K1116" s="9">
        <v>0</v>
      </c>
      <c r="L1116" s="9">
        <v>0</v>
      </c>
      <c r="M1116" s="9">
        <f t="shared" si="137"/>
        <v>0</v>
      </c>
      <c r="N1116" s="9">
        <f t="shared" si="138"/>
        <v>7.8872093023255783</v>
      </c>
      <c r="O1116" s="9">
        <f t="shared" si="139"/>
        <v>7.2508917954815617</v>
      </c>
      <c r="P1116" s="11">
        <f t="shared" si="140"/>
        <v>-100</v>
      </c>
      <c r="Q1116" s="11">
        <f t="shared" si="141"/>
        <v>-100</v>
      </c>
      <c r="R1116" s="8">
        <v>0</v>
      </c>
      <c r="S1116" s="8">
        <v>0</v>
      </c>
      <c r="T1116" s="8">
        <v>0</v>
      </c>
      <c r="U1116" s="11">
        <f t="shared" si="142"/>
        <v>0</v>
      </c>
      <c r="V1116" s="11">
        <f t="shared" si="143"/>
        <v>0</v>
      </c>
      <c r="W1116" s="9">
        <v>0</v>
      </c>
      <c r="X1116" s="9">
        <v>0</v>
      </c>
    </row>
    <row r="1117" spans="1:24" x14ac:dyDescent="0.2">
      <c r="A1117" s="7" t="s">
        <v>1877</v>
      </c>
      <c r="B1117" s="7" t="s">
        <v>774</v>
      </c>
      <c r="C1117" s="8">
        <v>1</v>
      </c>
      <c r="D1117" s="9">
        <v>1.8</v>
      </c>
      <c r="E1117" s="10">
        <v>2000</v>
      </c>
      <c r="F1117" s="10">
        <v>0</v>
      </c>
      <c r="G1117" s="11">
        <f t="shared" si="136"/>
        <v>0</v>
      </c>
      <c r="H1117" s="10">
        <v>0</v>
      </c>
      <c r="I1117" s="9">
        <v>1.8</v>
      </c>
      <c r="J1117" s="8">
        <v>0</v>
      </c>
      <c r="K1117" s="9">
        <v>0</v>
      </c>
      <c r="L1117" s="9">
        <v>0</v>
      </c>
      <c r="M1117" s="9">
        <f t="shared" si="137"/>
        <v>0</v>
      </c>
      <c r="N1117" s="9">
        <f t="shared" si="138"/>
        <v>7.8872093023255783</v>
      </c>
      <c r="O1117" s="9">
        <f t="shared" si="139"/>
        <v>7.2508917954815617</v>
      </c>
      <c r="P1117" s="11">
        <f t="shared" si="140"/>
        <v>-100</v>
      </c>
      <c r="Q1117" s="11">
        <f t="shared" si="141"/>
        <v>-100</v>
      </c>
      <c r="R1117" s="8">
        <v>0</v>
      </c>
      <c r="S1117" s="8">
        <v>0</v>
      </c>
      <c r="T1117" s="8">
        <v>0</v>
      </c>
      <c r="U1117" s="11">
        <f t="shared" si="142"/>
        <v>0</v>
      </c>
      <c r="V1117" s="11">
        <f t="shared" si="143"/>
        <v>0</v>
      </c>
      <c r="W1117" s="9">
        <v>0</v>
      </c>
      <c r="X1117" s="9">
        <v>0</v>
      </c>
    </row>
    <row r="1118" spans="1:24" x14ac:dyDescent="0.2">
      <c r="A1118" s="7" t="s">
        <v>1877</v>
      </c>
      <c r="B1118" s="7" t="s">
        <v>556</v>
      </c>
      <c r="C1118" s="8">
        <v>1</v>
      </c>
      <c r="D1118" s="9">
        <v>2</v>
      </c>
      <c r="E1118" s="10">
        <v>1900</v>
      </c>
      <c r="F1118" s="10">
        <v>0</v>
      </c>
      <c r="G1118" s="11">
        <f t="shared" si="136"/>
        <v>0</v>
      </c>
      <c r="H1118" s="10">
        <v>0</v>
      </c>
      <c r="I1118" s="9">
        <v>2</v>
      </c>
      <c r="J1118" s="8">
        <v>0</v>
      </c>
      <c r="K1118" s="9">
        <v>0</v>
      </c>
      <c r="L1118" s="9">
        <v>0</v>
      </c>
      <c r="M1118" s="9">
        <f t="shared" si="137"/>
        <v>0</v>
      </c>
      <c r="N1118" s="9">
        <f t="shared" si="138"/>
        <v>7.8872093023255783</v>
      </c>
      <c r="O1118" s="9">
        <f t="shared" si="139"/>
        <v>7.2508917954815617</v>
      </c>
      <c r="P1118" s="11">
        <f t="shared" si="140"/>
        <v>-100</v>
      </c>
      <c r="Q1118" s="11">
        <f t="shared" si="141"/>
        <v>-100</v>
      </c>
      <c r="R1118" s="8">
        <v>0</v>
      </c>
      <c r="S1118" s="8">
        <v>0</v>
      </c>
      <c r="T1118" s="8">
        <v>0</v>
      </c>
      <c r="U1118" s="11">
        <f t="shared" si="142"/>
        <v>0</v>
      </c>
      <c r="V1118" s="11">
        <f t="shared" si="143"/>
        <v>0</v>
      </c>
      <c r="W1118" s="9">
        <v>0</v>
      </c>
      <c r="X1118" s="9">
        <v>0</v>
      </c>
    </row>
    <row r="1119" spans="1:24" x14ac:dyDescent="0.2">
      <c r="A1119" s="7" t="s">
        <v>1877</v>
      </c>
      <c r="B1119" s="7" t="s">
        <v>334</v>
      </c>
      <c r="C1119" s="8">
        <v>2</v>
      </c>
      <c r="D1119" s="9">
        <v>8.5</v>
      </c>
      <c r="E1119" s="10">
        <v>2100</v>
      </c>
      <c r="F1119" s="10">
        <v>0</v>
      </c>
      <c r="G1119" s="11">
        <f t="shared" si="136"/>
        <v>0</v>
      </c>
      <c r="H1119" s="10">
        <v>0</v>
      </c>
      <c r="I1119" s="9">
        <v>8.5</v>
      </c>
      <c r="J1119" s="8">
        <v>0</v>
      </c>
      <c r="K1119" s="9">
        <v>0</v>
      </c>
      <c r="L1119" s="9">
        <v>0</v>
      </c>
      <c r="M1119" s="9">
        <f t="shared" si="137"/>
        <v>0</v>
      </c>
      <c r="N1119" s="9">
        <f t="shared" si="138"/>
        <v>7.8872093023255783</v>
      </c>
      <c r="O1119" s="9">
        <f t="shared" si="139"/>
        <v>7.2508917954815617</v>
      </c>
      <c r="P1119" s="11">
        <f t="shared" si="140"/>
        <v>-100</v>
      </c>
      <c r="Q1119" s="11">
        <f t="shared" si="141"/>
        <v>-100</v>
      </c>
      <c r="R1119" s="8">
        <v>0</v>
      </c>
      <c r="S1119" s="8">
        <v>0</v>
      </c>
      <c r="T1119" s="8">
        <v>0</v>
      </c>
      <c r="U1119" s="11">
        <f t="shared" si="142"/>
        <v>0</v>
      </c>
      <c r="V1119" s="11">
        <f t="shared" si="143"/>
        <v>0</v>
      </c>
      <c r="W1119" s="9">
        <v>0</v>
      </c>
      <c r="X1119" s="9">
        <v>0</v>
      </c>
    </row>
    <row r="1120" spans="1:24" x14ac:dyDescent="0.2">
      <c r="A1120" s="7" t="s">
        <v>1877</v>
      </c>
      <c r="B1120" s="7" t="s">
        <v>232</v>
      </c>
      <c r="C1120" s="8">
        <v>1</v>
      </c>
      <c r="D1120" s="9">
        <v>12</v>
      </c>
      <c r="E1120" s="10">
        <v>800</v>
      </c>
      <c r="F1120" s="10">
        <v>0</v>
      </c>
      <c r="G1120" s="11">
        <f t="shared" si="136"/>
        <v>0</v>
      </c>
      <c r="H1120" s="10">
        <v>0</v>
      </c>
      <c r="I1120" s="9">
        <v>12</v>
      </c>
      <c r="J1120" s="8">
        <v>0</v>
      </c>
      <c r="K1120" s="9">
        <v>0</v>
      </c>
      <c r="L1120" s="9">
        <v>0</v>
      </c>
      <c r="M1120" s="9">
        <f t="shared" si="137"/>
        <v>0</v>
      </c>
      <c r="N1120" s="9">
        <f t="shared" si="138"/>
        <v>7.8872093023255783</v>
      </c>
      <c r="O1120" s="9">
        <f t="shared" si="139"/>
        <v>7.2508917954815617</v>
      </c>
      <c r="P1120" s="11">
        <f t="shared" si="140"/>
        <v>-100</v>
      </c>
      <c r="Q1120" s="11">
        <f t="shared" si="141"/>
        <v>-100</v>
      </c>
      <c r="R1120" s="8">
        <v>0</v>
      </c>
      <c r="S1120" s="8">
        <v>0</v>
      </c>
      <c r="T1120" s="8">
        <v>0</v>
      </c>
      <c r="U1120" s="11">
        <f t="shared" si="142"/>
        <v>0</v>
      </c>
      <c r="V1120" s="11">
        <f t="shared" si="143"/>
        <v>0</v>
      </c>
      <c r="W1120" s="9">
        <v>0</v>
      </c>
      <c r="X1120" s="9">
        <v>0</v>
      </c>
    </row>
    <row r="1121" spans="1:24" x14ac:dyDescent="0.2">
      <c r="A1121" s="7" t="s">
        <v>1877</v>
      </c>
      <c r="B1121" s="7" t="s">
        <v>244</v>
      </c>
      <c r="C1121" s="8">
        <v>1</v>
      </c>
      <c r="D1121" s="9">
        <v>5</v>
      </c>
      <c r="E1121" s="10">
        <v>1300</v>
      </c>
      <c r="F1121" s="10">
        <v>0</v>
      </c>
      <c r="G1121" s="11">
        <f t="shared" si="136"/>
        <v>0</v>
      </c>
      <c r="H1121" s="10">
        <v>0</v>
      </c>
      <c r="I1121" s="9">
        <v>5</v>
      </c>
      <c r="J1121" s="8">
        <v>0</v>
      </c>
      <c r="K1121" s="9">
        <v>0</v>
      </c>
      <c r="L1121" s="9">
        <v>0</v>
      </c>
      <c r="M1121" s="9">
        <f t="shared" si="137"/>
        <v>0</v>
      </c>
      <c r="N1121" s="9">
        <f t="shared" si="138"/>
        <v>7.8872093023255783</v>
      </c>
      <c r="O1121" s="9">
        <f t="shared" si="139"/>
        <v>7.2508917954815617</v>
      </c>
      <c r="P1121" s="11">
        <f t="shared" si="140"/>
        <v>-100</v>
      </c>
      <c r="Q1121" s="11">
        <f t="shared" si="141"/>
        <v>-100</v>
      </c>
      <c r="R1121" s="8">
        <v>0</v>
      </c>
      <c r="S1121" s="8">
        <v>0</v>
      </c>
      <c r="T1121" s="8">
        <v>0</v>
      </c>
      <c r="U1121" s="11">
        <f t="shared" si="142"/>
        <v>0</v>
      </c>
      <c r="V1121" s="11">
        <f t="shared" si="143"/>
        <v>0</v>
      </c>
      <c r="W1121" s="9">
        <v>0</v>
      </c>
      <c r="X1121" s="9">
        <v>0</v>
      </c>
    </row>
    <row r="1122" spans="1:24" x14ac:dyDescent="0.2">
      <c r="A1122" s="7" t="s">
        <v>1877</v>
      </c>
      <c r="B1122" s="7" t="s">
        <v>382</v>
      </c>
      <c r="C1122" s="8">
        <v>1</v>
      </c>
      <c r="D1122" s="9">
        <v>5</v>
      </c>
      <c r="E1122" s="10">
        <v>1300</v>
      </c>
      <c r="F1122" s="10">
        <v>0</v>
      </c>
      <c r="G1122" s="11">
        <f t="shared" si="136"/>
        <v>0</v>
      </c>
      <c r="H1122" s="10">
        <v>0</v>
      </c>
      <c r="I1122" s="9">
        <v>5</v>
      </c>
      <c r="J1122" s="8">
        <v>0</v>
      </c>
      <c r="K1122" s="9">
        <v>0</v>
      </c>
      <c r="L1122" s="9">
        <v>0</v>
      </c>
      <c r="M1122" s="9">
        <f t="shared" si="137"/>
        <v>0</v>
      </c>
      <c r="N1122" s="9">
        <f t="shared" si="138"/>
        <v>7.8872093023255783</v>
      </c>
      <c r="O1122" s="9">
        <f t="shared" si="139"/>
        <v>7.2508917954815617</v>
      </c>
      <c r="P1122" s="11">
        <f t="shared" si="140"/>
        <v>-100</v>
      </c>
      <c r="Q1122" s="11">
        <f t="shared" si="141"/>
        <v>-100</v>
      </c>
      <c r="R1122" s="8">
        <v>0</v>
      </c>
      <c r="S1122" s="8">
        <v>0</v>
      </c>
      <c r="T1122" s="8">
        <v>0</v>
      </c>
      <c r="U1122" s="11">
        <f t="shared" si="142"/>
        <v>0</v>
      </c>
      <c r="V1122" s="11">
        <f t="shared" si="143"/>
        <v>0</v>
      </c>
      <c r="W1122" s="9">
        <v>0</v>
      </c>
      <c r="X1122" s="9">
        <v>0</v>
      </c>
    </row>
    <row r="1123" spans="1:24" x14ac:dyDescent="0.2">
      <c r="A1123" s="7" t="s">
        <v>1877</v>
      </c>
      <c r="B1123" s="7" t="s">
        <v>1927</v>
      </c>
      <c r="C1123" s="8">
        <v>1</v>
      </c>
      <c r="D1123" s="9">
        <v>20</v>
      </c>
      <c r="E1123" s="10">
        <v>700</v>
      </c>
      <c r="F1123" s="10">
        <v>0</v>
      </c>
      <c r="G1123" s="11">
        <f t="shared" si="136"/>
        <v>0</v>
      </c>
      <c r="H1123" s="10">
        <v>0</v>
      </c>
      <c r="I1123" s="9">
        <v>20</v>
      </c>
      <c r="J1123" s="8">
        <v>0</v>
      </c>
      <c r="K1123" s="9">
        <v>0</v>
      </c>
      <c r="L1123" s="9">
        <v>0</v>
      </c>
      <c r="M1123" s="9">
        <f t="shared" si="137"/>
        <v>0</v>
      </c>
      <c r="N1123" s="9">
        <f t="shared" si="138"/>
        <v>7.8872093023255783</v>
      </c>
      <c r="O1123" s="9">
        <f t="shared" si="139"/>
        <v>7.2508917954815617</v>
      </c>
      <c r="P1123" s="11">
        <f t="shared" si="140"/>
        <v>-100</v>
      </c>
      <c r="Q1123" s="11">
        <f t="shared" si="141"/>
        <v>-100</v>
      </c>
      <c r="R1123" s="8">
        <v>0</v>
      </c>
      <c r="S1123" s="8">
        <v>0</v>
      </c>
      <c r="T1123" s="8">
        <v>0</v>
      </c>
      <c r="U1123" s="11">
        <f t="shared" si="142"/>
        <v>0</v>
      </c>
      <c r="V1123" s="11">
        <f t="shared" si="143"/>
        <v>0</v>
      </c>
      <c r="W1123" s="9">
        <v>0</v>
      </c>
      <c r="X1123" s="9">
        <v>0</v>
      </c>
    </row>
    <row r="1124" spans="1:24" x14ac:dyDescent="0.2">
      <c r="A1124" s="7" t="s">
        <v>1877</v>
      </c>
      <c r="B1124" s="7" t="s">
        <v>1928</v>
      </c>
      <c r="C1124" s="8">
        <v>1</v>
      </c>
      <c r="D1124" s="9">
        <v>20</v>
      </c>
      <c r="E1124" s="10">
        <v>700</v>
      </c>
      <c r="F1124" s="10">
        <v>0</v>
      </c>
      <c r="G1124" s="11">
        <f t="shared" si="136"/>
        <v>0</v>
      </c>
      <c r="H1124" s="10">
        <v>0</v>
      </c>
      <c r="I1124" s="9">
        <v>20</v>
      </c>
      <c r="J1124" s="8">
        <v>0</v>
      </c>
      <c r="K1124" s="9">
        <v>0</v>
      </c>
      <c r="L1124" s="9">
        <v>0</v>
      </c>
      <c r="M1124" s="9">
        <f t="shared" si="137"/>
        <v>0</v>
      </c>
      <c r="N1124" s="9">
        <f t="shared" si="138"/>
        <v>7.8872093023255783</v>
      </c>
      <c r="O1124" s="9">
        <f t="shared" si="139"/>
        <v>7.2508917954815617</v>
      </c>
      <c r="P1124" s="11">
        <f t="shared" si="140"/>
        <v>-100</v>
      </c>
      <c r="Q1124" s="11">
        <f t="shared" si="141"/>
        <v>-100</v>
      </c>
      <c r="R1124" s="8">
        <v>0</v>
      </c>
      <c r="S1124" s="8">
        <v>0</v>
      </c>
      <c r="T1124" s="8">
        <v>0</v>
      </c>
      <c r="U1124" s="11">
        <f t="shared" si="142"/>
        <v>0</v>
      </c>
      <c r="V1124" s="11">
        <f t="shared" si="143"/>
        <v>0</v>
      </c>
      <c r="W1124" s="9">
        <v>0</v>
      </c>
      <c r="X1124" s="9">
        <v>0</v>
      </c>
    </row>
    <row r="1125" spans="1:24" x14ac:dyDescent="0.2">
      <c r="A1125" s="7" t="s">
        <v>1877</v>
      </c>
      <c r="B1125" s="7" t="s">
        <v>678</v>
      </c>
      <c r="C1125" s="8">
        <v>2</v>
      </c>
      <c r="D1125" s="9">
        <v>3.75</v>
      </c>
      <c r="E1125" s="10">
        <v>2900</v>
      </c>
      <c r="F1125" s="10">
        <v>0</v>
      </c>
      <c r="G1125" s="11">
        <f t="shared" si="136"/>
        <v>0</v>
      </c>
      <c r="H1125" s="10">
        <v>0</v>
      </c>
      <c r="I1125" s="9">
        <v>3.75</v>
      </c>
      <c r="J1125" s="8">
        <v>0</v>
      </c>
      <c r="K1125" s="9">
        <v>0</v>
      </c>
      <c r="L1125" s="9">
        <v>0</v>
      </c>
      <c r="M1125" s="9">
        <f t="shared" si="137"/>
        <v>0</v>
      </c>
      <c r="N1125" s="9">
        <f t="shared" si="138"/>
        <v>7.8872093023255783</v>
      </c>
      <c r="O1125" s="9">
        <f t="shared" si="139"/>
        <v>7.2508917954815617</v>
      </c>
      <c r="P1125" s="11">
        <f t="shared" si="140"/>
        <v>-100</v>
      </c>
      <c r="Q1125" s="11">
        <f t="shared" si="141"/>
        <v>-100</v>
      </c>
      <c r="R1125" s="8">
        <v>0</v>
      </c>
      <c r="S1125" s="8">
        <v>0</v>
      </c>
      <c r="T1125" s="8">
        <v>0</v>
      </c>
      <c r="U1125" s="11">
        <f t="shared" si="142"/>
        <v>0</v>
      </c>
      <c r="V1125" s="11">
        <f t="shared" si="143"/>
        <v>0</v>
      </c>
      <c r="W1125" s="9">
        <v>0</v>
      </c>
      <c r="X1125" s="9">
        <v>0</v>
      </c>
    </row>
    <row r="1126" spans="1:24" x14ac:dyDescent="0.2">
      <c r="A1126" s="7" t="s">
        <v>1877</v>
      </c>
      <c r="B1126" s="7" t="s">
        <v>1930</v>
      </c>
      <c r="C1126" s="8">
        <v>1</v>
      </c>
      <c r="D1126" s="9">
        <v>3.5</v>
      </c>
      <c r="E1126" s="10">
        <v>1500</v>
      </c>
      <c r="F1126" s="10">
        <v>0</v>
      </c>
      <c r="G1126" s="11">
        <f t="shared" si="136"/>
        <v>0</v>
      </c>
      <c r="H1126" s="10">
        <v>0</v>
      </c>
      <c r="I1126" s="9">
        <v>3.5</v>
      </c>
      <c r="J1126" s="8">
        <v>0</v>
      </c>
      <c r="K1126" s="9">
        <v>0</v>
      </c>
      <c r="L1126" s="9">
        <v>0</v>
      </c>
      <c r="M1126" s="9">
        <f t="shared" si="137"/>
        <v>0</v>
      </c>
      <c r="N1126" s="9">
        <f t="shared" si="138"/>
        <v>7.8872093023255783</v>
      </c>
      <c r="O1126" s="9">
        <f t="shared" si="139"/>
        <v>7.2508917954815617</v>
      </c>
      <c r="P1126" s="11">
        <f t="shared" si="140"/>
        <v>-100</v>
      </c>
      <c r="Q1126" s="11">
        <f t="shared" si="141"/>
        <v>-100</v>
      </c>
      <c r="R1126" s="8">
        <v>0</v>
      </c>
      <c r="S1126" s="8">
        <v>0</v>
      </c>
      <c r="T1126" s="8">
        <v>0</v>
      </c>
      <c r="U1126" s="11">
        <f t="shared" si="142"/>
        <v>0</v>
      </c>
      <c r="V1126" s="11">
        <f t="shared" si="143"/>
        <v>0</v>
      </c>
      <c r="W1126" s="9">
        <v>0</v>
      </c>
      <c r="X1126" s="9">
        <v>0</v>
      </c>
    </row>
    <row r="1127" spans="1:24" x14ac:dyDescent="0.2">
      <c r="A1127" s="7" t="s">
        <v>1877</v>
      </c>
      <c r="B1127" s="7" t="s">
        <v>179</v>
      </c>
      <c r="C1127" s="8">
        <v>4</v>
      </c>
      <c r="D1127" s="9">
        <v>5.25</v>
      </c>
      <c r="E1127" s="10">
        <v>5200</v>
      </c>
      <c r="F1127" s="10">
        <v>0</v>
      </c>
      <c r="G1127" s="11">
        <f t="shared" si="136"/>
        <v>0</v>
      </c>
      <c r="H1127" s="10">
        <v>0</v>
      </c>
      <c r="I1127" s="9">
        <v>5.25</v>
      </c>
      <c r="J1127" s="8">
        <v>0</v>
      </c>
      <c r="K1127" s="9">
        <v>0</v>
      </c>
      <c r="L1127" s="9">
        <v>0</v>
      </c>
      <c r="M1127" s="9">
        <f t="shared" si="137"/>
        <v>0</v>
      </c>
      <c r="N1127" s="9">
        <f t="shared" si="138"/>
        <v>7.8872093023255783</v>
      </c>
      <c r="O1127" s="9">
        <f t="shared" si="139"/>
        <v>7.2508917954815617</v>
      </c>
      <c r="P1127" s="11">
        <f t="shared" si="140"/>
        <v>-100</v>
      </c>
      <c r="Q1127" s="11">
        <f t="shared" si="141"/>
        <v>-100</v>
      </c>
      <c r="R1127" s="8">
        <v>0</v>
      </c>
      <c r="S1127" s="8">
        <v>0</v>
      </c>
      <c r="T1127" s="8">
        <v>0</v>
      </c>
      <c r="U1127" s="11">
        <f t="shared" si="142"/>
        <v>0</v>
      </c>
      <c r="V1127" s="11">
        <f t="shared" si="143"/>
        <v>0</v>
      </c>
      <c r="W1127" s="9">
        <v>0</v>
      </c>
      <c r="X1127" s="9">
        <v>0</v>
      </c>
    </row>
    <row r="1128" spans="1:24" x14ac:dyDescent="0.2">
      <c r="A1128" s="7" t="s">
        <v>1877</v>
      </c>
      <c r="B1128" s="7" t="s">
        <v>916</v>
      </c>
      <c r="C1128" s="8">
        <v>1</v>
      </c>
      <c r="D1128" s="9">
        <v>2.5</v>
      </c>
      <c r="E1128" s="10">
        <v>1700</v>
      </c>
      <c r="F1128" s="10">
        <v>0</v>
      </c>
      <c r="G1128" s="11">
        <f t="shared" si="136"/>
        <v>0</v>
      </c>
      <c r="H1128" s="10">
        <v>0</v>
      </c>
      <c r="I1128" s="9">
        <v>2.5</v>
      </c>
      <c r="J1128" s="8">
        <v>0</v>
      </c>
      <c r="K1128" s="9">
        <v>0</v>
      </c>
      <c r="L1128" s="9">
        <v>0</v>
      </c>
      <c r="M1128" s="9">
        <f t="shared" si="137"/>
        <v>0</v>
      </c>
      <c r="N1128" s="9">
        <f t="shared" si="138"/>
        <v>7.8872093023255783</v>
      </c>
      <c r="O1128" s="9">
        <f t="shared" si="139"/>
        <v>7.2508917954815617</v>
      </c>
      <c r="P1128" s="11">
        <f t="shared" si="140"/>
        <v>-100</v>
      </c>
      <c r="Q1128" s="11">
        <f t="shared" si="141"/>
        <v>-100</v>
      </c>
      <c r="R1128" s="8">
        <v>0</v>
      </c>
      <c r="S1128" s="8">
        <v>0</v>
      </c>
      <c r="T1128" s="8">
        <v>0</v>
      </c>
      <c r="U1128" s="11">
        <f t="shared" si="142"/>
        <v>0</v>
      </c>
      <c r="V1128" s="11">
        <f t="shared" si="143"/>
        <v>0</v>
      </c>
      <c r="W1128" s="9">
        <v>0</v>
      </c>
      <c r="X1128" s="9">
        <v>0</v>
      </c>
    </row>
    <row r="1129" spans="1:24" x14ac:dyDescent="0.2">
      <c r="A1129" s="7" t="s">
        <v>1877</v>
      </c>
      <c r="B1129" s="7" t="s">
        <v>593</v>
      </c>
      <c r="C1129" s="8">
        <v>1</v>
      </c>
      <c r="D1129" s="9">
        <v>6</v>
      </c>
      <c r="E1129" s="10">
        <v>1200</v>
      </c>
      <c r="F1129" s="10">
        <v>0</v>
      </c>
      <c r="G1129" s="11">
        <f t="shared" si="136"/>
        <v>0</v>
      </c>
      <c r="H1129" s="10">
        <v>0</v>
      </c>
      <c r="I1129" s="9">
        <v>6</v>
      </c>
      <c r="J1129" s="8">
        <v>0</v>
      </c>
      <c r="K1129" s="9">
        <v>0</v>
      </c>
      <c r="L1129" s="9">
        <v>0</v>
      </c>
      <c r="M1129" s="9">
        <f t="shared" si="137"/>
        <v>0</v>
      </c>
      <c r="N1129" s="9">
        <f t="shared" si="138"/>
        <v>7.8872093023255783</v>
      </c>
      <c r="O1129" s="9">
        <f t="shared" si="139"/>
        <v>7.2508917954815617</v>
      </c>
      <c r="P1129" s="11">
        <f t="shared" si="140"/>
        <v>-100</v>
      </c>
      <c r="Q1129" s="11">
        <f t="shared" si="141"/>
        <v>-100</v>
      </c>
      <c r="R1129" s="8">
        <v>0</v>
      </c>
      <c r="S1129" s="8">
        <v>0</v>
      </c>
      <c r="T1129" s="8">
        <v>0</v>
      </c>
      <c r="U1129" s="11">
        <f t="shared" si="142"/>
        <v>0</v>
      </c>
      <c r="V1129" s="11">
        <f t="shared" si="143"/>
        <v>0</v>
      </c>
      <c r="W1129" s="9">
        <v>0</v>
      </c>
      <c r="X1129" s="9">
        <v>0</v>
      </c>
    </row>
    <row r="1130" spans="1:24" x14ac:dyDescent="0.2">
      <c r="A1130" s="7" t="s">
        <v>1877</v>
      </c>
      <c r="B1130" s="7" t="s">
        <v>1106</v>
      </c>
      <c r="C1130" s="8">
        <v>1</v>
      </c>
      <c r="D1130" s="9">
        <v>6</v>
      </c>
      <c r="E1130" s="10">
        <v>1200</v>
      </c>
      <c r="F1130" s="10">
        <v>0</v>
      </c>
      <c r="G1130" s="11">
        <f t="shared" si="136"/>
        <v>0</v>
      </c>
      <c r="H1130" s="10">
        <v>0</v>
      </c>
      <c r="I1130" s="9">
        <v>6</v>
      </c>
      <c r="J1130" s="8">
        <v>0</v>
      </c>
      <c r="K1130" s="9">
        <v>0</v>
      </c>
      <c r="L1130" s="9">
        <v>0</v>
      </c>
      <c r="M1130" s="9">
        <f t="shared" si="137"/>
        <v>0</v>
      </c>
      <c r="N1130" s="9">
        <f t="shared" si="138"/>
        <v>7.8872093023255783</v>
      </c>
      <c r="O1130" s="9">
        <f t="shared" si="139"/>
        <v>7.2508917954815617</v>
      </c>
      <c r="P1130" s="11">
        <f t="shared" si="140"/>
        <v>-100</v>
      </c>
      <c r="Q1130" s="11">
        <f t="shared" si="141"/>
        <v>-100</v>
      </c>
      <c r="R1130" s="8">
        <v>0</v>
      </c>
      <c r="S1130" s="8">
        <v>0</v>
      </c>
      <c r="T1130" s="8">
        <v>0</v>
      </c>
      <c r="U1130" s="11">
        <f t="shared" si="142"/>
        <v>0</v>
      </c>
      <c r="V1130" s="11">
        <f t="shared" si="143"/>
        <v>0</v>
      </c>
      <c r="W1130" s="9">
        <v>0</v>
      </c>
      <c r="X1130" s="9">
        <v>0</v>
      </c>
    </row>
    <row r="1131" spans="1:24" x14ac:dyDescent="0.2">
      <c r="A1131" s="7" t="s">
        <v>1877</v>
      </c>
      <c r="B1131" s="7" t="s">
        <v>149</v>
      </c>
      <c r="C1131" s="8">
        <v>4</v>
      </c>
      <c r="D1131" s="9">
        <v>6.65</v>
      </c>
      <c r="E1131" s="10">
        <v>5800</v>
      </c>
      <c r="F1131" s="10">
        <v>0</v>
      </c>
      <c r="G1131" s="11">
        <f t="shared" si="136"/>
        <v>0</v>
      </c>
      <c r="H1131" s="10">
        <v>0</v>
      </c>
      <c r="I1131" s="9">
        <v>6.65</v>
      </c>
      <c r="J1131" s="8">
        <v>0</v>
      </c>
      <c r="K1131" s="9">
        <v>0</v>
      </c>
      <c r="L1131" s="9">
        <v>0</v>
      </c>
      <c r="M1131" s="9">
        <f t="shared" si="137"/>
        <v>0</v>
      </c>
      <c r="N1131" s="9">
        <f t="shared" si="138"/>
        <v>7.8872093023255783</v>
      </c>
      <c r="O1131" s="9">
        <f t="shared" si="139"/>
        <v>7.2508917954815617</v>
      </c>
      <c r="P1131" s="11">
        <f t="shared" si="140"/>
        <v>-100</v>
      </c>
      <c r="Q1131" s="11">
        <f t="shared" si="141"/>
        <v>-100</v>
      </c>
      <c r="R1131" s="8">
        <v>0</v>
      </c>
      <c r="S1131" s="8">
        <v>0</v>
      </c>
      <c r="T1131" s="8">
        <v>0</v>
      </c>
      <c r="U1131" s="11">
        <f t="shared" si="142"/>
        <v>0</v>
      </c>
      <c r="V1131" s="11">
        <f t="shared" si="143"/>
        <v>0</v>
      </c>
      <c r="W1131" s="9">
        <v>0</v>
      </c>
      <c r="X1131" s="9">
        <v>0</v>
      </c>
    </row>
    <row r="1132" spans="1:24" x14ac:dyDescent="0.2">
      <c r="A1132" s="7" t="s">
        <v>1877</v>
      </c>
      <c r="B1132" s="7" t="s">
        <v>189</v>
      </c>
      <c r="C1132" s="8">
        <v>2</v>
      </c>
      <c r="D1132" s="9">
        <v>6</v>
      </c>
      <c r="E1132" s="10">
        <v>2400</v>
      </c>
      <c r="F1132" s="10">
        <v>0</v>
      </c>
      <c r="G1132" s="11">
        <f t="shared" si="136"/>
        <v>0</v>
      </c>
      <c r="H1132" s="10">
        <v>0</v>
      </c>
      <c r="I1132" s="9">
        <v>6</v>
      </c>
      <c r="J1132" s="8">
        <v>0</v>
      </c>
      <c r="K1132" s="9">
        <v>0</v>
      </c>
      <c r="L1132" s="9">
        <v>0</v>
      </c>
      <c r="M1132" s="9">
        <f t="shared" si="137"/>
        <v>0</v>
      </c>
      <c r="N1132" s="9">
        <f t="shared" si="138"/>
        <v>7.8872093023255783</v>
      </c>
      <c r="O1132" s="9">
        <f t="shared" si="139"/>
        <v>7.2508917954815617</v>
      </c>
      <c r="P1132" s="11">
        <f t="shared" si="140"/>
        <v>-100</v>
      </c>
      <c r="Q1132" s="11">
        <f t="shared" si="141"/>
        <v>-100</v>
      </c>
      <c r="R1132" s="8">
        <v>0</v>
      </c>
      <c r="S1132" s="8">
        <v>0</v>
      </c>
      <c r="T1132" s="8">
        <v>0</v>
      </c>
      <c r="U1132" s="11">
        <f t="shared" si="142"/>
        <v>0</v>
      </c>
      <c r="V1132" s="11">
        <f t="shared" si="143"/>
        <v>0</v>
      </c>
      <c r="W1132" s="9">
        <v>0</v>
      </c>
      <c r="X1132" s="9">
        <v>0</v>
      </c>
    </row>
    <row r="1133" spans="1:24" x14ac:dyDescent="0.2">
      <c r="A1133" s="7" t="s">
        <v>1877</v>
      </c>
      <c r="B1133" s="7" t="s">
        <v>1505</v>
      </c>
      <c r="C1133" s="8">
        <v>1</v>
      </c>
      <c r="D1133" s="9">
        <v>6</v>
      </c>
      <c r="E1133" s="10">
        <v>1200</v>
      </c>
      <c r="F1133" s="10">
        <v>0</v>
      </c>
      <c r="G1133" s="11">
        <f t="shared" si="136"/>
        <v>0</v>
      </c>
      <c r="H1133" s="10">
        <v>0</v>
      </c>
      <c r="I1133" s="9">
        <v>6</v>
      </c>
      <c r="J1133" s="8">
        <v>0</v>
      </c>
      <c r="K1133" s="9">
        <v>0</v>
      </c>
      <c r="L1133" s="9">
        <v>0</v>
      </c>
      <c r="M1133" s="9">
        <f t="shared" si="137"/>
        <v>0</v>
      </c>
      <c r="N1133" s="9">
        <f t="shared" si="138"/>
        <v>7.8872093023255783</v>
      </c>
      <c r="O1133" s="9">
        <f t="shared" si="139"/>
        <v>7.2508917954815617</v>
      </c>
      <c r="P1133" s="11">
        <f t="shared" si="140"/>
        <v>-100</v>
      </c>
      <c r="Q1133" s="11">
        <f t="shared" si="141"/>
        <v>-100</v>
      </c>
      <c r="R1133" s="8">
        <v>0</v>
      </c>
      <c r="S1133" s="8">
        <v>0</v>
      </c>
      <c r="T1133" s="8">
        <v>0</v>
      </c>
      <c r="U1133" s="11">
        <f t="shared" si="142"/>
        <v>0</v>
      </c>
      <c r="V1133" s="11">
        <f t="shared" si="143"/>
        <v>0</v>
      </c>
      <c r="W1133" s="9">
        <v>0</v>
      </c>
      <c r="X1133" s="9">
        <v>0</v>
      </c>
    </row>
    <row r="1134" spans="1:24" x14ac:dyDescent="0.2">
      <c r="A1134" s="7" t="s">
        <v>1877</v>
      </c>
      <c r="B1134" s="7" t="s">
        <v>1937</v>
      </c>
      <c r="C1134" s="8">
        <v>1</v>
      </c>
      <c r="D1134" s="9">
        <v>6</v>
      </c>
      <c r="E1134" s="10">
        <v>1200</v>
      </c>
      <c r="F1134" s="10">
        <v>0</v>
      </c>
      <c r="G1134" s="11">
        <f t="shared" si="136"/>
        <v>0</v>
      </c>
      <c r="H1134" s="10">
        <v>0</v>
      </c>
      <c r="I1134" s="9">
        <v>6</v>
      </c>
      <c r="J1134" s="8">
        <v>0</v>
      </c>
      <c r="K1134" s="9">
        <v>0</v>
      </c>
      <c r="L1134" s="9">
        <v>0</v>
      </c>
      <c r="M1134" s="9">
        <f t="shared" si="137"/>
        <v>0</v>
      </c>
      <c r="N1134" s="9">
        <f t="shared" si="138"/>
        <v>7.8872093023255783</v>
      </c>
      <c r="O1134" s="9">
        <f t="shared" si="139"/>
        <v>7.2508917954815617</v>
      </c>
      <c r="P1134" s="11">
        <f t="shared" si="140"/>
        <v>-100</v>
      </c>
      <c r="Q1134" s="11">
        <f t="shared" si="141"/>
        <v>-100</v>
      </c>
      <c r="R1134" s="8">
        <v>0</v>
      </c>
      <c r="S1134" s="8">
        <v>0</v>
      </c>
      <c r="T1134" s="8">
        <v>0</v>
      </c>
      <c r="U1134" s="11">
        <f t="shared" si="142"/>
        <v>0</v>
      </c>
      <c r="V1134" s="11">
        <f t="shared" si="143"/>
        <v>0</v>
      </c>
      <c r="W1134" s="9">
        <v>0</v>
      </c>
      <c r="X1134" s="9">
        <v>0</v>
      </c>
    </row>
    <row r="1135" spans="1:24" x14ac:dyDescent="0.2">
      <c r="A1135" s="7" t="s">
        <v>1877</v>
      </c>
      <c r="B1135" s="7" t="s">
        <v>354</v>
      </c>
      <c r="C1135" s="8">
        <v>2</v>
      </c>
      <c r="D1135" s="9">
        <v>16.5</v>
      </c>
      <c r="E1135" s="10">
        <v>2000</v>
      </c>
      <c r="F1135" s="10">
        <v>0</v>
      </c>
      <c r="G1135" s="11">
        <f t="shared" si="136"/>
        <v>0</v>
      </c>
      <c r="H1135" s="10">
        <v>0</v>
      </c>
      <c r="I1135" s="9">
        <v>16.5</v>
      </c>
      <c r="J1135" s="8">
        <v>0</v>
      </c>
      <c r="K1135" s="9">
        <v>0</v>
      </c>
      <c r="L1135" s="9">
        <v>0</v>
      </c>
      <c r="M1135" s="9">
        <f t="shared" si="137"/>
        <v>0</v>
      </c>
      <c r="N1135" s="9">
        <f t="shared" si="138"/>
        <v>7.8872093023255783</v>
      </c>
      <c r="O1135" s="9">
        <f t="shared" si="139"/>
        <v>7.2508917954815617</v>
      </c>
      <c r="P1135" s="11">
        <f t="shared" si="140"/>
        <v>-100</v>
      </c>
      <c r="Q1135" s="11">
        <f t="shared" si="141"/>
        <v>-100</v>
      </c>
      <c r="R1135" s="8">
        <v>0</v>
      </c>
      <c r="S1135" s="8">
        <v>0</v>
      </c>
      <c r="T1135" s="8">
        <v>0</v>
      </c>
      <c r="U1135" s="11">
        <f t="shared" si="142"/>
        <v>0</v>
      </c>
      <c r="V1135" s="11">
        <f t="shared" si="143"/>
        <v>0</v>
      </c>
      <c r="W1135" s="9">
        <v>0</v>
      </c>
      <c r="X1135" s="9">
        <v>0</v>
      </c>
    </row>
    <row r="1136" spans="1:24" x14ac:dyDescent="0.2">
      <c r="A1136" s="7" t="s">
        <v>1877</v>
      </c>
      <c r="B1136" s="7" t="s">
        <v>857</v>
      </c>
      <c r="C1136" s="8">
        <v>3</v>
      </c>
      <c r="D1136" s="9">
        <v>18.829999999999998</v>
      </c>
      <c r="E1136" s="10">
        <v>3500</v>
      </c>
      <c r="F1136" s="10">
        <v>0</v>
      </c>
      <c r="G1136" s="11">
        <f t="shared" si="136"/>
        <v>0</v>
      </c>
      <c r="H1136" s="10">
        <v>0</v>
      </c>
      <c r="I1136" s="9">
        <v>18.829999999999998</v>
      </c>
      <c r="J1136" s="8">
        <v>0</v>
      </c>
      <c r="K1136" s="9">
        <v>0</v>
      </c>
      <c r="L1136" s="9">
        <v>0</v>
      </c>
      <c r="M1136" s="9">
        <f t="shared" si="137"/>
        <v>0</v>
      </c>
      <c r="N1136" s="9">
        <f t="shared" si="138"/>
        <v>7.8872093023255783</v>
      </c>
      <c r="O1136" s="9">
        <f t="shared" si="139"/>
        <v>7.2508917954815617</v>
      </c>
      <c r="P1136" s="11">
        <f t="shared" si="140"/>
        <v>-100</v>
      </c>
      <c r="Q1136" s="11">
        <f t="shared" si="141"/>
        <v>-100</v>
      </c>
      <c r="R1136" s="8">
        <v>0</v>
      </c>
      <c r="S1136" s="8">
        <v>0</v>
      </c>
      <c r="T1136" s="8">
        <v>0</v>
      </c>
      <c r="U1136" s="11">
        <f t="shared" si="142"/>
        <v>0</v>
      </c>
      <c r="V1136" s="11">
        <f t="shared" si="143"/>
        <v>0</v>
      </c>
      <c r="W1136" s="9">
        <v>0</v>
      </c>
      <c r="X1136" s="9">
        <v>0</v>
      </c>
    </row>
    <row r="1137" spans="1:24" x14ac:dyDescent="0.2">
      <c r="A1137" s="7" t="s">
        <v>1877</v>
      </c>
      <c r="B1137" s="7" t="s">
        <v>968</v>
      </c>
      <c r="C1137" s="8">
        <v>2</v>
      </c>
      <c r="D1137" s="9">
        <v>4.75</v>
      </c>
      <c r="E1137" s="10">
        <v>2700</v>
      </c>
      <c r="F1137" s="10">
        <v>0</v>
      </c>
      <c r="G1137" s="11">
        <f t="shared" si="136"/>
        <v>0</v>
      </c>
      <c r="H1137" s="10">
        <v>0</v>
      </c>
      <c r="I1137" s="9">
        <v>4.75</v>
      </c>
      <c r="J1137" s="8">
        <v>0</v>
      </c>
      <c r="K1137" s="9">
        <v>0</v>
      </c>
      <c r="L1137" s="9">
        <v>0</v>
      </c>
      <c r="M1137" s="9">
        <f t="shared" si="137"/>
        <v>0</v>
      </c>
      <c r="N1137" s="9">
        <f t="shared" si="138"/>
        <v>7.8872093023255783</v>
      </c>
      <c r="O1137" s="9">
        <f t="shared" si="139"/>
        <v>7.2508917954815617</v>
      </c>
      <c r="P1137" s="11">
        <f t="shared" si="140"/>
        <v>-100</v>
      </c>
      <c r="Q1137" s="11">
        <f t="shared" si="141"/>
        <v>-100</v>
      </c>
      <c r="R1137" s="8">
        <v>0</v>
      </c>
      <c r="S1137" s="8">
        <v>0</v>
      </c>
      <c r="T1137" s="8">
        <v>0</v>
      </c>
      <c r="U1137" s="11">
        <f t="shared" si="142"/>
        <v>0</v>
      </c>
      <c r="V1137" s="11">
        <f t="shared" si="143"/>
        <v>0</v>
      </c>
      <c r="W1137" s="9">
        <v>0</v>
      </c>
      <c r="X1137" s="9">
        <v>0</v>
      </c>
    </row>
    <row r="1138" spans="1:24" x14ac:dyDescent="0.2">
      <c r="A1138" s="7" t="s">
        <v>1877</v>
      </c>
      <c r="B1138" s="7" t="s">
        <v>569</v>
      </c>
      <c r="C1138" s="8">
        <v>1</v>
      </c>
      <c r="D1138" s="9">
        <v>6</v>
      </c>
      <c r="E1138" s="10">
        <v>1200</v>
      </c>
      <c r="F1138" s="10">
        <v>0</v>
      </c>
      <c r="G1138" s="11">
        <f t="shared" si="136"/>
        <v>0</v>
      </c>
      <c r="H1138" s="10">
        <v>0</v>
      </c>
      <c r="I1138" s="9">
        <v>6</v>
      </c>
      <c r="J1138" s="8">
        <v>0</v>
      </c>
      <c r="K1138" s="9">
        <v>0</v>
      </c>
      <c r="L1138" s="9">
        <v>0</v>
      </c>
      <c r="M1138" s="9">
        <f t="shared" si="137"/>
        <v>0</v>
      </c>
      <c r="N1138" s="9">
        <f t="shared" si="138"/>
        <v>7.8872093023255783</v>
      </c>
      <c r="O1138" s="9">
        <f t="shared" si="139"/>
        <v>7.2508917954815617</v>
      </c>
      <c r="P1138" s="11">
        <f t="shared" si="140"/>
        <v>-100</v>
      </c>
      <c r="Q1138" s="11">
        <f t="shared" si="141"/>
        <v>-100</v>
      </c>
      <c r="R1138" s="8">
        <v>0</v>
      </c>
      <c r="S1138" s="8">
        <v>0</v>
      </c>
      <c r="T1138" s="8">
        <v>0</v>
      </c>
      <c r="U1138" s="11">
        <f t="shared" si="142"/>
        <v>0</v>
      </c>
      <c r="V1138" s="11">
        <f t="shared" si="143"/>
        <v>0</v>
      </c>
      <c r="W1138" s="9">
        <v>0</v>
      </c>
      <c r="X1138" s="9">
        <v>0</v>
      </c>
    </row>
    <row r="1139" spans="1:24" x14ac:dyDescent="0.2">
      <c r="A1139" s="7" t="s">
        <v>1877</v>
      </c>
      <c r="B1139" s="7" t="s">
        <v>441</v>
      </c>
      <c r="C1139" s="8">
        <v>1</v>
      </c>
      <c r="D1139" s="9">
        <v>8</v>
      </c>
      <c r="E1139" s="10">
        <v>1000</v>
      </c>
      <c r="F1139" s="10">
        <v>0</v>
      </c>
      <c r="G1139" s="11">
        <f t="shared" si="136"/>
        <v>0</v>
      </c>
      <c r="H1139" s="10">
        <v>0</v>
      </c>
      <c r="I1139" s="9">
        <v>8</v>
      </c>
      <c r="J1139" s="8">
        <v>0</v>
      </c>
      <c r="K1139" s="9">
        <v>0</v>
      </c>
      <c r="L1139" s="9">
        <v>0</v>
      </c>
      <c r="M1139" s="9">
        <f t="shared" si="137"/>
        <v>0</v>
      </c>
      <c r="N1139" s="9">
        <f t="shared" si="138"/>
        <v>7.8872093023255783</v>
      </c>
      <c r="O1139" s="9">
        <f t="shared" si="139"/>
        <v>7.2508917954815617</v>
      </c>
      <c r="P1139" s="11">
        <f t="shared" si="140"/>
        <v>-100</v>
      </c>
      <c r="Q1139" s="11">
        <f t="shared" si="141"/>
        <v>-100</v>
      </c>
      <c r="R1139" s="8">
        <v>0</v>
      </c>
      <c r="S1139" s="8">
        <v>0</v>
      </c>
      <c r="T1139" s="8">
        <v>0</v>
      </c>
      <c r="U1139" s="11">
        <f t="shared" si="142"/>
        <v>0</v>
      </c>
      <c r="V1139" s="11">
        <f t="shared" si="143"/>
        <v>0</v>
      </c>
      <c r="W1139" s="9">
        <v>0</v>
      </c>
      <c r="X1139" s="9">
        <v>0</v>
      </c>
    </row>
    <row r="1140" spans="1:24" x14ac:dyDescent="0.2">
      <c r="A1140" s="7" t="s">
        <v>1877</v>
      </c>
      <c r="B1140" s="7" t="s">
        <v>572</v>
      </c>
      <c r="C1140" s="8">
        <v>1</v>
      </c>
      <c r="D1140" s="9">
        <v>8</v>
      </c>
      <c r="E1140" s="10">
        <v>1000</v>
      </c>
      <c r="F1140" s="10">
        <v>0</v>
      </c>
      <c r="G1140" s="11">
        <f t="shared" si="136"/>
        <v>0</v>
      </c>
      <c r="H1140" s="10">
        <v>0</v>
      </c>
      <c r="I1140" s="9">
        <v>8</v>
      </c>
      <c r="J1140" s="8">
        <v>0</v>
      </c>
      <c r="K1140" s="9">
        <v>0</v>
      </c>
      <c r="L1140" s="9">
        <v>0</v>
      </c>
      <c r="M1140" s="9">
        <f t="shared" si="137"/>
        <v>0</v>
      </c>
      <c r="N1140" s="9">
        <f t="shared" si="138"/>
        <v>7.8872093023255783</v>
      </c>
      <c r="O1140" s="9">
        <f t="shared" si="139"/>
        <v>7.2508917954815617</v>
      </c>
      <c r="P1140" s="11">
        <f t="shared" si="140"/>
        <v>-100</v>
      </c>
      <c r="Q1140" s="11">
        <f t="shared" si="141"/>
        <v>-100</v>
      </c>
      <c r="R1140" s="8">
        <v>0</v>
      </c>
      <c r="S1140" s="8">
        <v>0</v>
      </c>
      <c r="T1140" s="8">
        <v>0</v>
      </c>
      <c r="U1140" s="11">
        <f t="shared" si="142"/>
        <v>0</v>
      </c>
      <c r="V1140" s="11">
        <f t="shared" si="143"/>
        <v>0</v>
      </c>
      <c r="W1140" s="9">
        <v>0</v>
      </c>
      <c r="X1140" s="9">
        <v>0</v>
      </c>
    </row>
    <row r="1141" spans="1:24" x14ac:dyDescent="0.2">
      <c r="A1141" s="7" t="s">
        <v>1877</v>
      </c>
      <c r="B1141" s="7" t="s">
        <v>1237</v>
      </c>
      <c r="C1141" s="8">
        <v>1</v>
      </c>
      <c r="D1141" s="9">
        <v>3</v>
      </c>
      <c r="E1141" s="10">
        <v>1600</v>
      </c>
      <c r="F1141" s="10">
        <v>0</v>
      </c>
      <c r="G1141" s="11">
        <f t="shared" si="136"/>
        <v>0</v>
      </c>
      <c r="H1141" s="10">
        <v>0</v>
      </c>
      <c r="I1141" s="9">
        <v>3</v>
      </c>
      <c r="J1141" s="8">
        <v>0</v>
      </c>
      <c r="K1141" s="9">
        <v>0</v>
      </c>
      <c r="L1141" s="9">
        <v>0</v>
      </c>
      <c r="M1141" s="9">
        <f t="shared" si="137"/>
        <v>0</v>
      </c>
      <c r="N1141" s="9">
        <f t="shared" si="138"/>
        <v>7.8872093023255783</v>
      </c>
      <c r="O1141" s="9">
        <f t="shared" si="139"/>
        <v>7.2508917954815617</v>
      </c>
      <c r="P1141" s="11">
        <f t="shared" si="140"/>
        <v>-100</v>
      </c>
      <c r="Q1141" s="11">
        <f t="shared" si="141"/>
        <v>-100</v>
      </c>
      <c r="R1141" s="8">
        <v>0</v>
      </c>
      <c r="S1141" s="8">
        <v>0</v>
      </c>
      <c r="T1141" s="8">
        <v>0</v>
      </c>
      <c r="U1141" s="11">
        <f t="shared" si="142"/>
        <v>0</v>
      </c>
      <c r="V1141" s="11">
        <f t="shared" si="143"/>
        <v>0</v>
      </c>
      <c r="W1141" s="9">
        <v>0</v>
      </c>
      <c r="X1141" s="9">
        <v>0</v>
      </c>
    </row>
    <row r="1142" spans="1:24" x14ac:dyDescent="0.2">
      <c r="A1142" s="7" t="s">
        <v>1877</v>
      </c>
      <c r="B1142" s="7" t="s">
        <v>114</v>
      </c>
      <c r="C1142" s="8">
        <v>2</v>
      </c>
      <c r="D1142" s="9">
        <v>3.75</v>
      </c>
      <c r="E1142" s="10">
        <v>3000</v>
      </c>
      <c r="F1142" s="10">
        <v>0</v>
      </c>
      <c r="G1142" s="11">
        <f t="shared" si="136"/>
        <v>0</v>
      </c>
      <c r="H1142" s="10">
        <v>0</v>
      </c>
      <c r="I1142" s="9">
        <v>3.75</v>
      </c>
      <c r="J1142" s="8">
        <v>0</v>
      </c>
      <c r="K1142" s="9">
        <v>0</v>
      </c>
      <c r="L1142" s="9">
        <v>0</v>
      </c>
      <c r="M1142" s="9">
        <f t="shared" si="137"/>
        <v>0</v>
      </c>
      <c r="N1142" s="9">
        <f t="shared" si="138"/>
        <v>7.8872093023255783</v>
      </c>
      <c r="O1142" s="9">
        <f t="shared" si="139"/>
        <v>7.2508917954815617</v>
      </c>
      <c r="P1142" s="11">
        <f t="shared" si="140"/>
        <v>-100</v>
      </c>
      <c r="Q1142" s="11">
        <f t="shared" si="141"/>
        <v>-100</v>
      </c>
      <c r="R1142" s="8">
        <v>0</v>
      </c>
      <c r="S1142" s="8">
        <v>0</v>
      </c>
      <c r="T1142" s="8">
        <v>0</v>
      </c>
      <c r="U1142" s="11">
        <f t="shared" si="142"/>
        <v>0</v>
      </c>
      <c r="V1142" s="11">
        <f t="shared" si="143"/>
        <v>0</v>
      </c>
      <c r="W1142" s="9">
        <v>0</v>
      </c>
      <c r="X1142" s="9">
        <v>0</v>
      </c>
    </row>
    <row r="1143" spans="1:24" x14ac:dyDescent="0.2">
      <c r="A1143" s="7" t="s">
        <v>1877</v>
      </c>
      <c r="B1143" s="7" t="s">
        <v>386</v>
      </c>
      <c r="C1143" s="8">
        <v>1</v>
      </c>
      <c r="D1143" s="9">
        <v>10</v>
      </c>
      <c r="E1143" s="10">
        <v>900</v>
      </c>
      <c r="F1143" s="10">
        <v>0</v>
      </c>
      <c r="G1143" s="11">
        <f t="shared" si="136"/>
        <v>0</v>
      </c>
      <c r="H1143" s="10">
        <v>0</v>
      </c>
      <c r="I1143" s="9">
        <v>10</v>
      </c>
      <c r="J1143" s="8">
        <v>0</v>
      </c>
      <c r="K1143" s="9">
        <v>0</v>
      </c>
      <c r="L1143" s="9">
        <v>0</v>
      </c>
      <c r="M1143" s="9">
        <f t="shared" si="137"/>
        <v>0</v>
      </c>
      <c r="N1143" s="9">
        <f t="shared" si="138"/>
        <v>7.8872093023255783</v>
      </c>
      <c r="O1143" s="9">
        <f t="shared" si="139"/>
        <v>7.2508917954815617</v>
      </c>
      <c r="P1143" s="11">
        <f t="shared" si="140"/>
        <v>-100</v>
      </c>
      <c r="Q1143" s="11">
        <f t="shared" si="141"/>
        <v>-100</v>
      </c>
      <c r="R1143" s="8">
        <v>0</v>
      </c>
      <c r="S1143" s="8">
        <v>0</v>
      </c>
      <c r="T1143" s="8">
        <v>0</v>
      </c>
      <c r="U1143" s="11">
        <f t="shared" si="142"/>
        <v>0</v>
      </c>
      <c r="V1143" s="11">
        <f t="shared" si="143"/>
        <v>0</v>
      </c>
      <c r="W1143" s="9">
        <v>0</v>
      </c>
      <c r="X1143" s="9">
        <v>0</v>
      </c>
    </row>
    <row r="1144" spans="1:24" x14ac:dyDescent="0.2">
      <c r="A1144" s="7" t="s">
        <v>1877</v>
      </c>
      <c r="B1144" s="7" t="s">
        <v>121</v>
      </c>
      <c r="C1144" s="8">
        <v>2</v>
      </c>
      <c r="D1144" s="9">
        <v>11.5</v>
      </c>
      <c r="E1144" s="10">
        <v>1800</v>
      </c>
      <c r="F1144" s="10">
        <v>0</v>
      </c>
      <c r="G1144" s="11">
        <f t="shared" si="136"/>
        <v>0</v>
      </c>
      <c r="H1144" s="10">
        <v>0</v>
      </c>
      <c r="I1144" s="9">
        <v>11.5</v>
      </c>
      <c r="J1144" s="8">
        <v>0</v>
      </c>
      <c r="K1144" s="9">
        <v>0</v>
      </c>
      <c r="L1144" s="9">
        <v>0</v>
      </c>
      <c r="M1144" s="9">
        <f t="shared" si="137"/>
        <v>0</v>
      </c>
      <c r="N1144" s="9">
        <f t="shared" si="138"/>
        <v>7.8872093023255783</v>
      </c>
      <c r="O1144" s="9">
        <f t="shared" si="139"/>
        <v>7.2508917954815617</v>
      </c>
      <c r="P1144" s="11">
        <f t="shared" si="140"/>
        <v>-100</v>
      </c>
      <c r="Q1144" s="11">
        <f t="shared" si="141"/>
        <v>-100</v>
      </c>
      <c r="R1144" s="8">
        <v>0</v>
      </c>
      <c r="S1144" s="8">
        <v>0</v>
      </c>
      <c r="T1144" s="8">
        <v>0</v>
      </c>
      <c r="U1144" s="11">
        <f t="shared" si="142"/>
        <v>0</v>
      </c>
      <c r="V1144" s="11">
        <f t="shared" si="143"/>
        <v>0</v>
      </c>
      <c r="W1144" s="9">
        <v>0</v>
      </c>
      <c r="X1144" s="9">
        <v>0</v>
      </c>
    </row>
    <row r="1145" spans="1:24" x14ac:dyDescent="0.2">
      <c r="A1145" s="7" t="s">
        <v>1877</v>
      </c>
      <c r="B1145" s="7" t="s">
        <v>238</v>
      </c>
      <c r="C1145" s="8">
        <v>3</v>
      </c>
      <c r="D1145" s="9">
        <v>5.5</v>
      </c>
      <c r="E1145" s="10">
        <v>3700</v>
      </c>
      <c r="F1145" s="10">
        <v>0</v>
      </c>
      <c r="G1145" s="11">
        <f t="shared" si="136"/>
        <v>0</v>
      </c>
      <c r="H1145" s="10">
        <v>0</v>
      </c>
      <c r="I1145" s="9">
        <v>5.5</v>
      </c>
      <c r="J1145" s="8">
        <v>0</v>
      </c>
      <c r="K1145" s="9">
        <v>0</v>
      </c>
      <c r="L1145" s="9">
        <v>0</v>
      </c>
      <c r="M1145" s="9">
        <f t="shared" si="137"/>
        <v>0</v>
      </c>
      <c r="N1145" s="9">
        <f t="shared" si="138"/>
        <v>7.8872093023255783</v>
      </c>
      <c r="O1145" s="9">
        <f t="shared" si="139"/>
        <v>7.2508917954815617</v>
      </c>
      <c r="P1145" s="11">
        <f t="shared" si="140"/>
        <v>-100</v>
      </c>
      <c r="Q1145" s="11">
        <f t="shared" si="141"/>
        <v>-100</v>
      </c>
      <c r="R1145" s="8">
        <v>0</v>
      </c>
      <c r="S1145" s="8">
        <v>0</v>
      </c>
      <c r="T1145" s="8">
        <v>0</v>
      </c>
      <c r="U1145" s="11">
        <f t="shared" si="142"/>
        <v>0</v>
      </c>
      <c r="V1145" s="11">
        <f t="shared" si="143"/>
        <v>0</v>
      </c>
      <c r="W1145" s="9">
        <v>0</v>
      </c>
      <c r="X1145" s="9">
        <v>0</v>
      </c>
    </row>
    <row r="1146" spans="1:24" x14ac:dyDescent="0.2">
      <c r="A1146" s="7" t="s">
        <v>1877</v>
      </c>
      <c r="B1146" s="7" t="s">
        <v>342</v>
      </c>
      <c r="C1146" s="8">
        <v>1</v>
      </c>
      <c r="D1146" s="9">
        <v>6</v>
      </c>
      <c r="E1146" s="10">
        <v>1200</v>
      </c>
      <c r="F1146" s="10">
        <v>0</v>
      </c>
      <c r="G1146" s="11">
        <f t="shared" si="136"/>
        <v>0</v>
      </c>
      <c r="H1146" s="10">
        <v>0</v>
      </c>
      <c r="I1146" s="9">
        <v>6</v>
      </c>
      <c r="J1146" s="8">
        <v>0</v>
      </c>
      <c r="K1146" s="9">
        <v>0</v>
      </c>
      <c r="L1146" s="9">
        <v>0</v>
      </c>
      <c r="M1146" s="9">
        <f t="shared" si="137"/>
        <v>0</v>
      </c>
      <c r="N1146" s="9">
        <f t="shared" si="138"/>
        <v>7.8872093023255783</v>
      </c>
      <c r="O1146" s="9">
        <f t="shared" si="139"/>
        <v>7.2508917954815617</v>
      </c>
      <c r="P1146" s="11">
        <f t="shared" si="140"/>
        <v>-100</v>
      </c>
      <c r="Q1146" s="11">
        <f t="shared" si="141"/>
        <v>-100</v>
      </c>
      <c r="R1146" s="8">
        <v>0</v>
      </c>
      <c r="S1146" s="8">
        <v>0</v>
      </c>
      <c r="T1146" s="8">
        <v>0</v>
      </c>
      <c r="U1146" s="11">
        <f t="shared" si="142"/>
        <v>0</v>
      </c>
      <c r="V1146" s="11">
        <f t="shared" si="143"/>
        <v>0</v>
      </c>
      <c r="W1146" s="9">
        <v>0</v>
      </c>
      <c r="X1146" s="9">
        <v>0</v>
      </c>
    </row>
    <row r="1147" spans="1:24" x14ac:dyDescent="0.2">
      <c r="A1147" s="7" t="s">
        <v>1877</v>
      </c>
      <c r="B1147" s="7" t="s">
        <v>171</v>
      </c>
      <c r="C1147" s="8">
        <v>1</v>
      </c>
      <c r="D1147" s="9">
        <v>4</v>
      </c>
      <c r="E1147" s="10">
        <v>1400</v>
      </c>
      <c r="F1147" s="10">
        <v>0</v>
      </c>
      <c r="G1147" s="11">
        <f t="shared" si="136"/>
        <v>0</v>
      </c>
      <c r="H1147" s="10">
        <v>0</v>
      </c>
      <c r="I1147" s="9">
        <v>4</v>
      </c>
      <c r="J1147" s="8">
        <v>0</v>
      </c>
      <c r="K1147" s="9">
        <v>0</v>
      </c>
      <c r="L1147" s="9">
        <v>0</v>
      </c>
      <c r="M1147" s="9">
        <f t="shared" si="137"/>
        <v>0</v>
      </c>
      <c r="N1147" s="9">
        <f t="shared" si="138"/>
        <v>7.8872093023255783</v>
      </c>
      <c r="O1147" s="9">
        <f t="shared" si="139"/>
        <v>7.2508917954815617</v>
      </c>
      <c r="P1147" s="11">
        <f t="shared" si="140"/>
        <v>-100</v>
      </c>
      <c r="Q1147" s="11">
        <f t="shared" si="141"/>
        <v>-100</v>
      </c>
      <c r="R1147" s="8">
        <v>0</v>
      </c>
      <c r="S1147" s="8">
        <v>0</v>
      </c>
      <c r="T1147" s="8">
        <v>0</v>
      </c>
      <c r="U1147" s="11">
        <f t="shared" si="142"/>
        <v>0</v>
      </c>
      <c r="V1147" s="11">
        <f t="shared" si="143"/>
        <v>0</v>
      </c>
      <c r="W1147" s="9">
        <v>0</v>
      </c>
      <c r="X1147" s="9">
        <v>0</v>
      </c>
    </row>
    <row r="1148" spans="1:24" x14ac:dyDescent="0.2">
      <c r="A1148" s="7" t="s">
        <v>1877</v>
      </c>
      <c r="B1148" s="7" t="s">
        <v>338</v>
      </c>
      <c r="C1148" s="8">
        <v>1</v>
      </c>
      <c r="D1148" s="9">
        <v>8</v>
      </c>
      <c r="E1148" s="10">
        <v>1000</v>
      </c>
      <c r="F1148" s="10">
        <v>0</v>
      </c>
      <c r="G1148" s="11">
        <f t="shared" si="136"/>
        <v>0</v>
      </c>
      <c r="H1148" s="10">
        <v>0</v>
      </c>
      <c r="I1148" s="9">
        <v>8</v>
      </c>
      <c r="J1148" s="8">
        <v>0</v>
      </c>
      <c r="K1148" s="9">
        <v>0</v>
      </c>
      <c r="L1148" s="9">
        <v>0</v>
      </c>
      <c r="M1148" s="9">
        <f t="shared" si="137"/>
        <v>0</v>
      </c>
      <c r="N1148" s="9">
        <f t="shared" si="138"/>
        <v>7.8872093023255783</v>
      </c>
      <c r="O1148" s="9">
        <f t="shared" si="139"/>
        <v>7.2508917954815617</v>
      </c>
      <c r="P1148" s="11">
        <f t="shared" si="140"/>
        <v>-100</v>
      </c>
      <c r="Q1148" s="11">
        <f t="shared" si="141"/>
        <v>-100</v>
      </c>
      <c r="R1148" s="8">
        <v>0</v>
      </c>
      <c r="S1148" s="8">
        <v>0</v>
      </c>
      <c r="T1148" s="8">
        <v>0</v>
      </c>
      <c r="U1148" s="11">
        <f t="shared" si="142"/>
        <v>0</v>
      </c>
      <c r="V1148" s="11">
        <f t="shared" si="143"/>
        <v>0</v>
      </c>
      <c r="W1148" s="9">
        <v>0</v>
      </c>
      <c r="X1148" s="9">
        <v>0</v>
      </c>
    </row>
    <row r="1149" spans="1:24" x14ac:dyDescent="0.2">
      <c r="A1149" s="7" t="s">
        <v>1877</v>
      </c>
      <c r="B1149" s="7" t="s">
        <v>510</v>
      </c>
      <c r="C1149" s="8">
        <v>3</v>
      </c>
      <c r="D1149" s="9">
        <v>7</v>
      </c>
      <c r="E1149" s="10">
        <v>3500</v>
      </c>
      <c r="F1149" s="10">
        <v>0</v>
      </c>
      <c r="G1149" s="11">
        <f t="shared" si="136"/>
        <v>0</v>
      </c>
      <c r="H1149" s="10">
        <v>0</v>
      </c>
      <c r="I1149" s="9">
        <v>7</v>
      </c>
      <c r="J1149" s="8">
        <v>0</v>
      </c>
      <c r="K1149" s="9">
        <v>0</v>
      </c>
      <c r="L1149" s="9">
        <v>0</v>
      </c>
      <c r="M1149" s="9">
        <f t="shared" si="137"/>
        <v>0</v>
      </c>
      <c r="N1149" s="9">
        <f t="shared" si="138"/>
        <v>7.8872093023255783</v>
      </c>
      <c r="O1149" s="9">
        <f t="shared" si="139"/>
        <v>7.2508917954815617</v>
      </c>
      <c r="P1149" s="11">
        <f t="shared" si="140"/>
        <v>-100</v>
      </c>
      <c r="Q1149" s="11">
        <f t="shared" si="141"/>
        <v>-100</v>
      </c>
      <c r="R1149" s="8">
        <v>0</v>
      </c>
      <c r="S1149" s="8">
        <v>0</v>
      </c>
      <c r="T1149" s="8">
        <v>0</v>
      </c>
      <c r="U1149" s="11">
        <f t="shared" si="142"/>
        <v>0</v>
      </c>
      <c r="V1149" s="11">
        <f t="shared" si="143"/>
        <v>0</v>
      </c>
      <c r="W1149" s="9">
        <v>0</v>
      </c>
      <c r="X1149" s="9">
        <v>0</v>
      </c>
    </row>
    <row r="1150" spans="1:24" x14ac:dyDescent="0.2">
      <c r="A1150" s="7" t="s">
        <v>1877</v>
      </c>
      <c r="B1150" s="7" t="s">
        <v>1950</v>
      </c>
      <c r="C1150" s="8">
        <v>1</v>
      </c>
      <c r="D1150" s="9">
        <v>2.5</v>
      </c>
      <c r="E1150" s="10">
        <v>1700</v>
      </c>
      <c r="F1150" s="10">
        <v>0</v>
      </c>
      <c r="G1150" s="11">
        <f t="shared" si="136"/>
        <v>0</v>
      </c>
      <c r="H1150" s="10">
        <v>0</v>
      </c>
      <c r="I1150" s="9">
        <v>2.5</v>
      </c>
      <c r="J1150" s="8">
        <v>0</v>
      </c>
      <c r="K1150" s="9">
        <v>0</v>
      </c>
      <c r="L1150" s="9">
        <v>0</v>
      </c>
      <c r="M1150" s="9">
        <f t="shared" si="137"/>
        <v>0</v>
      </c>
      <c r="N1150" s="9">
        <f t="shared" si="138"/>
        <v>7.8872093023255783</v>
      </c>
      <c r="O1150" s="9">
        <f t="shared" si="139"/>
        <v>7.2508917954815617</v>
      </c>
      <c r="P1150" s="11">
        <f t="shared" si="140"/>
        <v>-100</v>
      </c>
      <c r="Q1150" s="11">
        <f t="shared" si="141"/>
        <v>-100</v>
      </c>
      <c r="R1150" s="8">
        <v>0</v>
      </c>
      <c r="S1150" s="8">
        <v>0</v>
      </c>
      <c r="T1150" s="8">
        <v>0</v>
      </c>
      <c r="U1150" s="11">
        <f t="shared" si="142"/>
        <v>0</v>
      </c>
      <c r="V1150" s="11">
        <f t="shared" si="143"/>
        <v>0</v>
      </c>
      <c r="W1150" s="9">
        <v>0</v>
      </c>
      <c r="X1150" s="9">
        <v>0</v>
      </c>
    </row>
    <row r="1151" spans="1:24" x14ac:dyDescent="0.2">
      <c r="A1151" s="7" t="s">
        <v>1877</v>
      </c>
      <c r="B1151" s="7" t="s">
        <v>1951</v>
      </c>
      <c r="C1151" s="8">
        <v>1</v>
      </c>
      <c r="D1151" s="9">
        <v>2.5</v>
      </c>
      <c r="E1151" s="10">
        <v>1700</v>
      </c>
      <c r="F1151" s="10">
        <v>0</v>
      </c>
      <c r="G1151" s="11">
        <f t="shared" si="136"/>
        <v>0</v>
      </c>
      <c r="H1151" s="10">
        <v>0</v>
      </c>
      <c r="I1151" s="9">
        <v>2.5</v>
      </c>
      <c r="J1151" s="8">
        <v>0</v>
      </c>
      <c r="K1151" s="9">
        <v>0</v>
      </c>
      <c r="L1151" s="9">
        <v>0</v>
      </c>
      <c r="M1151" s="9">
        <f t="shared" si="137"/>
        <v>0</v>
      </c>
      <c r="N1151" s="9">
        <f t="shared" si="138"/>
        <v>7.8872093023255783</v>
      </c>
      <c r="O1151" s="9">
        <f t="shared" si="139"/>
        <v>7.2508917954815617</v>
      </c>
      <c r="P1151" s="11">
        <f t="shared" si="140"/>
        <v>-100</v>
      </c>
      <c r="Q1151" s="11">
        <f t="shared" si="141"/>
        <v>-100</v>
      </c>
      <c r="R1151" s="8">
        <v>0</v>
      </c>
      <c r="S1151" s="8">
        <v>0</v>
      </c>
      <c r="T1151" s="8">
        <v>0</v>
      </c>
      <c r="U1151" s="11">
        <f t="shared" si="142"/>
        <v>0</v>
      </c>
      <c r="V1151" s="11">
        <f t="shared" si="143"/>
        <v>0</v>
      </c>
      <c r="W1151" s="9">
        <v>0</v>
      </c>
      <c r="X1151" s="9">
        <v>0</v>
      </c>
    </row>
    <row r="1152" spans="1:24" x14ac:dyDescent="0.2">
      <c r="A1152" s="7" t="s">
        <v>1877</v>
      </c>
      <c r="B1152" s="7" t="s">
        <v>409</v>
      </c>
      <c r="C1152" s="8">
        <v>2</v>
      </c>
      <c r="D1152" s="9">
        <v>17.25</v>
      </c>
      <c r="E1152" s="10">
        <v>1700</v>
      </c>
      <c r="F1152" s="10">
        <v>0</v>
      </c>
      <c r="G1152" s="11">
        <f t="shared" si="136"/>
        <v>0</v>
      </c>
      <c r="H1152" s="10">
        <v>0</v>
      </c>
      <c r="I1152" s="9">
        <v>17.25</v>
      </c>
      <c r="J1152" s="8">
        <v>0</v>
      </c>
      <c r="K1152" s="9">
        <v>0</v>
      </c>
      <c r="L1152" s="9">
        <v>0</v>
      </c>
      <c r="M1152" s="9">
        <f t="shared" si="137"/>
        <v>0</v>
      </c>
      <c r="N1152" s="9">
        <f t="shared" si="138"/>
        <v>7.8872093023255783</v>
      </c>
      <c r="O1152" s="9">
        <f t="shared" si="139"/>
        <v>7.2508917954815617</v>
      </c>
      <c r="P1152" s="11">
        <f t="shared" si="140"/>
        <v>-100</v>
      </c>
      <c r="Q1152" s="11">
        <f t="shared" si="141"/>
        <v>-100</v>
      </c>
      <c r="R1152" s="8">
        <v>0</v>
      </c>
      <c r="S1152" s="8">
        <v>0</v>
      </c>
      <c r="T1152" s="8">
        <v>0</v>
      </c>
      <c r="U1152" s="11">
        <f t="shared" si="142"/>
        <v>0</v>
      </c>
      <c r="V1152" s="11">
        <f t="shared" si="143"/>
        <v>0</v>
      </c>
      <c r="W1152" s="9">
        <v>0</v>
      </c>
      <c r="X1152" s="9">
        <v>0</v>
      </c>
    </row>
    <row r="1153" spans="1:24" x14ac:dyDescent="0.2">
      <c r="A1153" s="7" t="s">
        <v>1877</v>
      </c>
      <c r="B1153" s="7" t="s">
        <v>875</v>
      </c>
      <c r="C1153" s="8">
        <v>1</v>
      </c>
      <c r="D1153" s="9">
        <v>4</v>
      </c>
      <c r="E1153" s="10">
        <v>1400</v>
      </c>
      <c r="F1153" s="10">
        <v>0</v>
      </c>
      <c r="G1153" s="11">
        <f t="shared" si="136"/>
        <v>0</v>
      </c>
      <c r="H1153" s="10">
        <v>0</v>
      </c>
      <c r="I1153" s="9">
        <v>4</v>
      </c>
      <c r="J1153" s="8">
        <v>0</v>
      </c>
      <c r="K1153" s="9">
        <v>0</v>
      </c>
      <c r="L1153" s="9">
        <v>0</v>
      </c>
      <c r="M1153" s="9">
        <f t="shared" si="137"/>
        <v>0</v>
      </c>
      <c r="N1153" s="9">
        <f t="shared" si="138"/>
        <v>7.8872093023255783</v>
      </c>
      <c r="O1153" s="9">
        <f t="shared" si="139"/>
        <v>7.2508917954815617</v>
      </c>
      <c r="P1153" s="11">
        <f t="shared" si="140"/>
        <v>-100</v>
      </c>
      <c r="Q1153" s="11">
        <f t="shared" si="141"/>
        <v>-100</v>
      </c>
      <c r="R1153" s="8">
        <v>0</v>
      </c>
      <c r="S1153" s="8">
        <v>0</v>
      </c>
      <c r="T1153" s="8">
        <v>0</v>
      </c>
      <c r="U1153" s="11">
        <f t="shared" si="142"/>
        <v>0</v>
      </c>
      <c r="V1153" s="11">
        <f t="shared" si="143"/>
        <v>0</v>
      </c>
      <c r="W1153" s="9">
        <v>0</v>
      </c>
      <c r="X1153" s="9">
        <v>0</v>
      </c>
    </row>
    <row r="1154" spans="1:24" x14ac:dyDescent="0.2">
      <c r="A1154" s="7" t="s">
        <v>1877</v>
      </c>
      <c r="B1154" s="7" t="s">
        <v>1954</v>
      </c>
      <c r="C1154" s="8">
        <v>1</v>
      </c>
      <c r="D1154" s="9">
        <v>4</v>
      </c>
      <c r="E1154" s="10">
        <v>1400</v>
      </c>
      <c r="F1154" s="10">
        <v>0</v>
      </c>
      <c r="G1154" s="11">
        <f t="shared" ref="G1154:G1217" si="144">IF(E1154&gt;0,(F1154/E1154)*100,0)</f>
        <v>0</v>
      </c>
      <c r="H1154" s="10">
        <v>0</v>
      </c>
      <c r="I1154" s="9">
        <v>4</v>
      </c>
      <c r="J1154" s="8">
        <v>0</v>
      </c>
      <c r="K1154" s="9">
        <v>0</v>
      </c>
      <c r="L1154" s="9">
        <v>0</v>
      </c>
      <c r="M1154" s="9">
        <f t="shared" ref="M1154:M1217" si="145">IF(H1154&gt;0,(K1154/H1154)*1000,0)</f>
        <v>0</v>
      </c>
      <c r="N1154" s="9">
        <f t="shared" ref="N1154:N1217" si="146">IF(SUMIF($A$2:$A$2919,A1154,$H$2:$H$2919)&gt;0,SUMIF($A$2:$A$2919,A1154,$K$2:$K$2919)/SUMIF($A$2:$A$2919,A1154,$H$2:$H$2919)*1000,0)</f>
        <v>7.8872093023255783</v>
      </c>
      <c r="O1154" s="9">
        <f t="shared" ref="O1154:O1217" si="147">IF(SUM($H$2:$H$2919)&gt;0,SUM($K$2:$K$2919)/SUM($H$2:$H$2919)*1000,0)</f>
        <v>7.2508917954815617</v>
      </c>
      <c r="P1154" s="11">
        <f t="shared" ref="P1154:P1217" si="148">IF(N1154&gt;0,(M1154-N1154)/N1154*100,0)</f>
        <v>-100</v>
      </c>
      <c r="Q1154" s="11">
        <f t="shared" ref="Q1154:Q1217" si="149">IF(O1154&gt;0,(M1154-O1154)/O1154*100,0)</f>
        <v>-100</v>
      </c>
      <c r="R1154" s="8">
        <v>0</v>
      </c>
      <c r="S1154" s="8">
        <v>0</v>
      </c>
      <c r="T1154" s="8">
        <v>0</v>
      </c>
      <c r="U1154" s="11">
        <f t="shared" ref="U1154:U1217" si="150">IF(J1154&gt;0,(R1154/J1154)*100,0)</f>
        <v>0</v>
      </c>
      <c r="V1154" s="11">
        <f t="shared" ref="V1154:V1217" si="151">IF(J1154&gt;0,((R1154+S1154+T1154)/J1154)*100,0)</f>
        <v>0</v>
      </c>
      <c r="W1154" s="9">
        <v>0</v>
      </c>
      <c r="X1154" s="9">
        <v>0</v>
      </c>
    </row>
    <row r="1155" spans="1:24" x14ac:dyDescent="0.2">
      <c r="A1155" s="7" t="s">
        <v>1877</v>
      </c>
      <c r="B1155" s="7" t="s">
        <v>414</v>
      </c>
      <c r="C1155" s="8">
        <v>1</v>
      </c>
      <c r="D1155" s="9">
        <v>3</v>
      </c>
      <c r="E1155" s="10">
        <v>1600</v>
      </c>
      <c r="F1155" s="10">
        <v>0</v>
      </c>
      <c r="G1155" s="11">
        <f t="shared" si="144"/>
        <v>0</v>
      </c>
      <c r="H1155" s="10">
        <v>0</v>
      </c>
      <c r="I1155" s="9">
        <v>3</v>
      </c>
      <c r="J1155" s="8">
        <v>0</v>
      </c>
      <c r="K1155" s="9">
        <v>0</v>
      </c>
      <c r="L1155" s="9">
        <v>0</v>
      </c>
      <c r="M1155" s="9">
        <f t="shared" si="145"/>
        <v>0</v>
      </c>
      <c r="N1155" s="9">
        <f t="shared" si="146"/>
        <v>7.8872093023255783</v>
      </c>
      <c r="O1155" s="9">
        <f t="shared" si="147"/>
        <v>7.2508917954815617</v>
      </c>
      <c r="P1155" s="11">
        <f t="shared" si="148"/>
        <v>-100</v>
      </c>
      <c r="Q1155" s="11">
        <f t="shared" si="149"/>
        <v>-100</v>
      </c>
      <c r="R1155" s="8">
        <v>0</v>
      </c>
      <c r="S1155" s="8">
        <v>0</v>
      </c>
      <c r="T1155" s="8">
        <v>0</v>
      </c>
      <c r="U1155" s="11">
        <f t="shared" si="150"/>
        <v>0</v>
      </c>
      <c r="V1155" s="11">
        <f t="shared" si="151"/>
        <v>0</v>
      </c>
      <c r="W1155" s="9">
        <v>0</v>
      </c>
      <c r="X1155" s="9">
        <v>0</v>
      </c>
    </row>
    <row r="1156" spans="1:24" x14ac:dyDescent="0.2">
      <c r="A1156" s="7" t="s">
        <v>1877</v>
      </c>
      <c r="B1156" s="7" t="s">
        <v>184</v>
      </c>
      <c r="C1156" s="8">
        <v>1</v>
      </c>
      <c r="D1156" s="9">
        <v>3</v>
      </c>
      <c r="E1156" s="10">
        <v>1600</v>
      </c>
      <c r="F1156" s="10">
        <v>0</v>
      </c>
      <c r="G1156" s="11">
        <f t="shared" si="144"/>
        <v>0</v>
      </c>
      <c r="H1156" s="10">
        <v>0</v>
      </c>
      <c r="I1156" s="9">
        <v>3</v>
      </c>
      <c r="J1156" s="8">
        <v>0</v>
      </c>
      <c r="K1156" s="9">
        <v>0</v>
      </c>
      <c r="L1156" s="9">
        <v>0</v>
      </c>
      <c r="M1156" s="9">
        <f t="shared" si="145"/>
        <v>0</v>
      </c>
      <c r="N1156" s="9">
        <f t="shared" si="146"/>
        <v>7.8872093023255783</v>
      </c>
      <c r="O1156" s="9">
        <f t="shared" si="147"/>
        <v>7.2508917954815617</v>
      </c>
      <c r="P1156" s="11">
        <f t="shared" si="148"/>
        <v>-100</v>
      </c>
      <c r="Q1156" s="11">
        <f t="shared" si="149"/>
        <v>-100</v>
      </c>
      <c r="R1156" s="8">
        <v>0</v>
      </c>
      <c r="S1156" s="8">
        <v>0</v>
      </c>
      <c r="T1156" s="8">
        <v>0</v>
      </c>
      <c r="U1156" s="11">
        <f t="shared" si="150"/>
        <v>0</v>
      </c>
      <c r="V1156" s="11">
        <f t="shared" si="151"/>
        <v>0</v>
      </c>
      <c r="W1156" s="9">
        <v>0</v>
      </c>
      <c r="X1156" s="9">
        <v>0</v>
      </c>
    </row>
    <row r="1157" spans="1:24" x14ac:dyDescent="0.2">
      <c r="A1157" s="7" t="s">
        <v>1877</v>
      </c>
      <c r="B1157" s="7" t="s">
        <v>1957</v>
      </c>
      <c r="C1157" s="8">
        <v>1</v>
      </c>
      <c r="D1157" s="9">
        <v>15</v>
      </c>
      <c r="E1157" s="10">
        <v>800</v>
      </c>
      <c r="F1157" s="10">
        <v>0</v>
      </c>
      <c r="G1157" s="11">
        <f t="shared" si="144"/>
        <v>0</v>
      </c>
      <c r="H1157" s="10">
        <v>0</v>
      </c>
      <c r="I1157" s="9">
        <v>15</v>
      </c>
      <c r="J1157" s="8">
        <v>0</v>
      </c>
      <c r="K1157" s="9">
        <v>0</v>
      </c>
      <c r="L1157" s="9">
        <v>0</v>
      </c>
      <c r="M1157" s="9">
        <f t="shared" si="145"/>
        <v>0</v>
      </c>
      <c r="N1157" s="9">
        <f t="shared" si="146"/>
        <v>7.8872093023255783</v>
      </c>
      <c r="O1157" s="9">
        <f t="shared" si="147"/>
        <v>7.2508917954815617</v>
      </c>
      <c r="P1157" s="11">
        <f t="shared" si="148"/>
        <v>-100</v>
      </c>
      <c r="Q1157" s="11">
        <f t="shared" si="149"/>
        <v>-100</v>
      </c>
      <c r="R1157" s="8">
        <v>0</v>
      </c>
      <c r="S1157" s="8">
        <v>0</v>
      </c>
      <c r="T1157" s="8">
        <v>0</v>
      </c>
      <c r="U1157" s="11">
        <f t="shared" si="150"/>
        <v>0</v>
      </c>
      <c r="V1157" s="11">
        <f t="shared" si="151"/>
        <v>0</v>
      </c>
      <c r="W1157" s="9">
        <v>0</v>
      </c>
      <c r="X1157" s="9">
        <v>0</v>
      </c>
    </row>
    <row r="1158" spans="1:24" x14ac:dyDescent="0.2">
      <c r="A1158" s="7" t="s">
        <v>1877</v>
      </c>
      <c r="B1158" s="7" t="s">
        <v>1958</v>
      </c>
      <c r="C1158" s="8">
        <v>1</v>
      </c>
      <c r="D1158" s="9">
        <v>15</v>
      </c>
      <c r="E1158" s="10">
        <v>800</v>
      </c>
      <c r="F1158" s="10">
        <v>0</v>
      </c>
      <c r="G1158" s="11">
        <f t="shared" si="144"/>
        <v>0</v>
      </c>
      <c r="H1158" s="10">
        <v>0</v>
      </c>
      <c r="I1158" s="9">
        <v>15</v>
      </c>
      <c r="J1158" s="8">
        <v>0</v>
      </c>
      <c r="K1158" s="9">
        <v>0</v>
      </c>
      <c r="L1158" s="9">
        <v>0</v>
      </c>
      <c r="M1158" s="9">
        <f t="shared" si="145"/>
        <v>0</v>
      </c>
      <c r="N1158" s="9">
        <f t="shared" si="146"/>
        <v>7.8872093023255783</v>
      </c>
      <c r="O1158" s="9">
        <f t="shared" si="147"/>
        <v>7.2508917954815617</v>
      </c>
      <c r="P1158" s="11">
        <f t="shared" si="148"/>
        <v>-100</v>
      </c>
      <c r="Q1158" s="11">
        <f t="shared" si="149"/>
        <v>-100</v>
      </c>
      <c r="R1158" s="8">
        <v>0</v>
      </c>
      <c r="S1158" s="8">
        <v>0</v>
      </c>
      <c r="T1158" s="8">
        <v>0</v>
      </c>
      <c r="U1158" s="11">
        <f t="shared" si="150"/>
        <v>0</v>
      </c>
      <c r="V1158" s="11">
        <f t="shared" si="151"/>
        <v>0</v>
      </c>
      <c r="W1158" s="9">
        <v>0</v>
      </c>
      <c r="X1158" s="9">
        <v>0</v>
      </c>
    </row>
    <row r="1159" spans="1:24" x14ac:dyDescent="0.2">
      <c r="A1159" s="7" t="s">
        <v>1877</v>
      </c>
      <c r="B1159" s="7" t="s">
        <v>985</v>
      </c>
      <c r="C1159" s="8">
        <v>1</v>
      </c>
      <c r="D1159" s="9">
        <v>5</v>
      </c>
      <c r="E1159" s="10">
        <v>1300</v>
      </c>
      <c r="F1159" s="10">
        <v>0</v>
      </c>
      <c r="G1159" s="11">
        <f t="shared" si="144"/>
        <v>0</v>
      </c>
      <c r="H1159" s="10">
        <v>0</v>
      </c>
      <c r="I1159" s="9">
        <v>5</v>
      </c>
      <c r="J1159" s="8">
        <v>0</v>
      </c>
      <c r="K1159" s="9">
        <v>0</v>
      </c>
      <c r="L1159" s="9">
        <v>0</v>
      </c>
      <c r="M1159" s="9">
        <f t="shared" si="145"/>
        <v>0</v>
      </c>
      <c r="N1159" s="9">
        <f t="shared" si="146"/>
        <v>7.8872093023255783</v>
      </c>
      <c r="O1159" s="9">
        <f t="shared" si="147"/>
        <v>7.2508917954815617</v>
      </c>
      <c r="P1159" s="11">
        <f t="shared" si="148"/>
        <v>-100</v>
      </c>
      <c r="Q1159" s="11">
        <f t="shared" si="149"/>
        <v>-100</v>
      </c>
      <c r="R1159" s="8">
        <v>0</v>
      </c>
      <c r="S1159" s="8">
        <v>0</v>
      </c>
      <c r="T1159" s="8">
        <v>0</v>
      </c>
      <c r="U1159" s="11">
        <f t="shared" si="150"/>
        <v>0</v>
      </c>
      <c r="V1159" s="11">
        <f t="shared" si="151"/>
        <v>0</v>
      </c>
      <c r="W1159" s="9">
        <v>0</v>
      </c>
      <c r="X1159" s="9">
        <v>0</v>
      </c>
    </row>
    <row r="1160" spans="1:24" x14ac:dyDescent="0.2">
      <c r="A1160" s="7" t="s">
        <v>1877</v>
      </c>
      <c r="B1160" s="7" t="s">
        <v>1245</v>
      </c>
      <c r="C1160" s="8">
        <v>1</v>
      </c>
      <c r="D1160" s="9">
        <v>5</v>
      </c>
      <c r="E1160" s="10">
        <v>1300</v>
      </c>
      <c r="F1160" s="10">
        <v>0</v>
      </c>
      <c r="G1160" s="11">
        <f t="shared" si="144"/>
        <v>0</v>
      </c>
      <c r="H1160" s="10">
        <v>0</v>
      </c>
      <c r="I1160" s="9">
        <v>5</v>
      </c>
      <c r="J1160" s="8">
        <v>0</v>
      </c>
      <c r="K1160" s="9">
        <v>0</v>
      </c>
      <c r="L1160" s="9">
        <v>0</v>
      </c>
      <c r="M1160" s="9">
        <f t="shared" si="145"/>
        <v>0</v>
      </c>
      <c r="N1160" s="9">
        <f t="shared" si="146"/>
        <v>7.8872093023255783</v>
      </c>
      <c r="O1160" s="9">
        <f t="shared" si="147"/>
        <v>7.2508917954815617</v>
      </c>
      <c r="P1160" s="11">
        <f t="shared" si="148"/>
        <v>-100</v>
      </c>
      <c r="Q1160" s="11">
        <f t="shared" si="149"/>
        <v>-100</v>
      </c>
      <c r="R1160" s="8">
        <v>0</v>
      </c>
      <c r="S1160" s="8">
        <v>0</v>
      </c>
      <c r="T1160" s="8">
        <v>0</v>
      </c>
      <c r="U1160" s="11">
        <f t="shared" si="150"/>
        <v>0</v>
      </c>
      <c r="V1160" s="11">
        <f t="shared" si="151"/>
        <v>0</v>
      </c>
      <c r="W1160" s="9">
        <v>0</v>
      </c>
      <c r="X1160" s="9">
        <v>0</v>
      </c>
    </row>
    <row r="1161" spans="1:24" x14ac:dyDescent="0.2">
      <c r="A1161" s="7" t="s">
        <v>1877</v>
      </c>
      <c r="B1161" s="7" t="s">
        <v>469</v>
      </c>
      <c r="C1161" s="8">
        <v>1</v>
      </c>
      <c r="D1161" s="9">
        <v>6</v>
      </c>
      <c r="E1161" s="10">
        <v>1200</v>
      </c>
      <c r="F1161" s="10">
        <v>0</v>
      </c>
      <c r="G1161" s="11">
        <f t="shared" si="144"/>
        <v>0</v>
      </c>
      <c r="H1161" s="10">
        <v>0</v>
      </c>
      <c r="I1161" s="9">
        <v>6</v>
      </c>
      <c r="J1161" s="8">
        <v>0</v>
      </c>
      <c r="K1161" s="9">
        <v>0</v>
      </c>
      <c r="L1161" s="9">
        <v>0</v>
      </c>
      <c r="M1161" s="9">
        <f t="shared" si="145"/>
        <v>0</v>
      </c>
      <c r="N1161" s="9">
        <f t="shared" si="146"/>
        <v>7.8872093023255783</v>
      </c>
      <c r="O1161" s="9">
        <f t="shared" si="147"/>
        <v>7.2508917954815617</v>
      </c>
      <c r="P1161" s="11">
        <f t="shared" si="148"/>
        <v>-100</v>
      </c>
      <c r="Q1161" s="11">
        <f t="shared" si="149"/>
        <v>-100</v>
      </c>
      <c r="R1161" s="8">
        <v>0</v>
      </c>
      <c r="S1161" s="8">
        <v>0</v>
      </c>
      <c r="T1161" s="8">
        <v>0</v>
      </c>
      <c r="U1161" s="11">
        <f t="shared" si="150"/>
        <v>0</v>
      </c>
      <c r="V1161" s="11">
        <f t="shared" si="151"/>
        <v>0</v>
      </c>
      <c r="W1161" s="9">
        <v>0</v>
      </c>
      <c r="X1161" s="9">
        <v>0</v>
      </c>
    </row>
    <row r="1162" spans="1:24" x14ac:dyDescent="0.2">
      <c r="A1162" s="7" t="s">
        <v>1877</v>
      </c>
      <c r="B1162" s="7" t="s">
        <v>1962</v>
      </c>
      <c r="C1162" s="8">
        <v>1</v>
      </c>
      <c r="D1162" s="9">
        <v>12</v>
      </c>
      <c r="E1162" s="10">
        <v>800</v>
      </c>
      <c r="F1162" s="10">
        <v>0</v>
      </c>
      <c r="G1162" s="11">
        <f t="shared" si="144"/>
        <v>0</v>
      </c>
      <c r="H1162" s="10">
        <v>0</v>
      </c>
      <c r="I1162" s="9">
        <v>12</v>
      </c>
      <c r="J1162" s="8">
        <v>0</v>
      </c>
      <c r="K1162" s="9">
        <v>0</v>
      </c>
      <c r="L1162" s="9">
        <v>0</v>
      </c>
      <c r="M1162" s="9">
        <f t="shared" si="145"/>
        <v>0</v>
      </c>
      <c r="N1162" s="9">
        <f t="shared" si="146"/>
        <v>7.8872093023255783</v>
      </c>
      <c r="O1162" s="9">
        <f t="shared" si="147"/>
        <v>7.2508917954815617</v>
      </c>
      <c r="P1162" s="11">
        <f t="shared" si="148"/>
        <v>-100</v>
      </c>
      <c r="Q1162" s="11">
        <f t="shared" si="149"/>
        <v>-100</v>
      </c>
      <c r="R1162" s="8">
        <v>0</v>
      </c>
      <c r="S1162" s="8">
        <v>0</v>
      </c>
      <c r="T1162" s="8">
        <v>0</v>
      </c>
      <c r="U1162" s="11">
        <f t="shared" si="150"/>
        <v>0</v>
      </c>
      <c r="V1162" s="11">
        <f t="shared" si="151"/>
        <v>0</v>
      </c>
      <c r="W1162" s="9">
        <v>0</v>
      </c>
      <c r="X1162" s="9">
        <v>0</v>
      </c>
    </row>
    <row r="1163" spans="1:24" x14ac:dyDescent="0.2">
      <c r="A1163" s="7" t="s">
        <v>1877</v>
      </c>
      <c r="B1163" s="7" t="s">
        <v>1061</v>
      </c>
      <c r="C1163" s="8">
        <v>1</v>
      </c>
      <c r="D1163" s="9">
        <v>30</v>
      </c>
      <c r="E1163" s="10">
        <v>400</v>
      </c>
      <c r="F1163" s="10">
        <v>0</v>
      </c>
      <c r="G1163" s="11">
        <f t="shared" si="144"/>
        <v>0</v>
      </c>
      <c r="H1163" s="10">
        <v>0</v>
      </c>
      <c r="I1163" s="9">
        <v>30</v>
      </c>
      <c r="J1163" s="8">
        <v>0</v>
      </c>
      <c r="K1163" s="9">
        <v>0</v>
      </c>
      <c r="L1163" s="9">
        <v>0</v>
      </c>
      <c r="M1163" s="9">
        <f t="shared" si="145"/>
        <v>0</v>
      </c>
      <c r="N1163" s="9">
        <f t="shared" si="146"/>
        <v>7.8872093023255783</v>
      </c>
      <c r="O1163" s="9">
        <f t="shared" si="147"/>
        <v>7.2508917954815617</v>
      </c>
      <c r="P1163" s="11">
        <f t="shared" si="148"/>
        <v>-100</v>
      </c>
      <c r="Q1163" s="11">
        <f t="shared" si="149"/>
        <v>-100</v>
      </c>
      <c r="R1163" s="8">
        <v>0</v>
      </c>
      <c r="S1163" s="8">
        <v>0</v>
      </c>
      <c r="T1163" s="8">
        <v>0</v>
      </c>
      <c r="U1163" s="11">
        <f t="shared" si="150"/>
        <v>0</v>
      </c>
      <c r="V1163" s="11">
        <f t="shared" si="151"/>
        <v>0</v>
      </c>
      <c r="W1163" s="9">
        <v>0</v>
      </c>
      <c r="X1163" s="9">
        <v>0</v>
      </c>
    </row>
    <row r="1164" spans="1:24" x14ac:dyDescent="0.2">
      <c r="A1164" s="7" t="s">
        <v>1877</v>
      </c>
      <c r="B1164" s="7" t="s">
        <v>1965</v>
      </c>
      <c r="C1164" s="8">
        <v>1</v>
      </c>
      <c r="D1164" s="9">
        <v>50</v>
      </c>
      <c r="E1164" s="10">
        <v>400</v>
      </c>
      <c r="F1164" s="10">
        <v>0</v>
      </c>
      <c r="G1164" s="11">
        <f t="shared" si="144"/>
        <v>0</v>
      </c>
      <c r="H1164" s="10">
        <v>0</v>
      </c>
      <c r="I1164" s="9">
        <v>50</v>
      </c>
      <c r="J1164" s="8">
        <v>0</v>
      </c>
      <c r="K1164" s="9">
        <v>0</v>
      </c>
      <c r="L1164" s="9">
        <v>0</v>
      </c>
      <c r="M1164" s="9">
        <f t="shared" si="145"/>
        <v>0</v>
      </c>
      <c r="N1164" s="9">
        <f t="shared" si="146"/>
        <v>7.8872093023255783</v>
      </c>
      <c r="O1164" s="9">
        <f t="shared" si="147"/>
        <v>7.2508917954815617</v>
      </c>
      <c r="P1164" s="11">
        <f t="shared" si="148"/>
        <v>-100</v>
      </c>
      <c r="Q1164" s="11">
        <f t="shared" si="149"/>
        <v>-100</v>
      </c>
      <c r="R1164" s="8">
        <v>0</v>
      </c>
      <c r="S1164" s="8">
        <v>0</v>
      </c>
      <c r="T1164" s="8">
        <v>0</v>
      </c>
      <c r="U1164" s="11">
        <f t="shared" si="150"/>
        <v>0</v>
      </c>
      <c r="V1164" s="11">
        <f t="shared" si="151"/>
        <v>0</v>
      </c>
      <c r="W1164" s="9">
        <v>0</v>
      </c>
      <c r="X1164" s="9">
        <v>0</v>
      </c>
    </row>
    <row r="1165" spans="1:24" x14ac:dyDescent="0.2">
      <c r="A1165" s="7" t="s">
        <v>1877</v>
      </c>
      <c r="B1165" s="7" t="s">
        <v>457</v>
      </c>
      <c r="C1165" s="8">
        <v>2</v>
      </c>
      <c r="D1165" s="9">
        <v>31</v>
      </c>
      <c r="E1165" s="10">
        <v>1200</v>
      </c>
      <c r="F1165" s="10">
        <v>0</v>
      </c>
      <c r="G1165" s="11">
        <f t="shared" si="144"/>
        <v>0</v>
      </c>
      <c r="H1165" s="10">
        <v>0</v>
      </c>
      <c r="I1165" s="9">
        <v>31</v>
      </c>
      <c r="J1165" s="8">
        <v>0</v>
      </c>
      <c r="K1165" s="9">
        <v>0</v>
      </c>
      <c r="L1165" s="9">
        <v>0</v>
      </c>
      <c r="M1165" s="9">
        <f t="shared" si="145"/>
        <v>0</v>
      </c>
      <c r="N1165" s="9">
        <f t="shared" si="146"/>
        <v>7.8872093023255783</v>
      </c>
      <c r="O1165" s="9">
        <f t="shared" si="147"/>
        <v>7.2508917954815617</v>
      </c>
      <c r="P1165" s="11">
        <f t="shared" si="148"/>
        <v>-100</v>
      </c>
      <c r="Q1165" s="11">
        <f t="shared" si="149"/>
        <v>-100</v>
      </c>
      <c r="R1165" s="8">
        <v>0</v>
      </c>
      <c r="S1165" s="8">
        <v>0</v>
      </c>
      <c r="T1165" s="8">
        <v>0</v>
      </c>
      <c r="U1165" s="11">
        <f t="shared" si="150"/>
        <v>0</v>
      </c>
      <c r="V1165" s="11">
        <f t="shared" si="151"/>
        <v>0</v>
      </c>
      <c r="W1165" s="9">
        <v>0</v>
      </c>
      <c r="X1165" s="9">
        <v>0</v>
      </c>
    </row>
    <row r="1166" spans="1:24" x14ac:dyDescent="0.2">
      <c r="A1166" s="7" t="s">
        <v>1877</v>
      </c>
      <c r="B1166" s="7" t="s">
        <v>509</v>
      </c>
      <c r="C1166" s="8">
        <v>1</v>
      </c>
      <c r="D1166" s="9">
        <v>3.5</v>
      </c>
      <c r="E1166" s="10">
        <v>1500</v>
      </c>
      <c r="F1166" s="10">
        <v>0</v>
      </c>
      <c r="G1166" s="11">
        <f t="shared" si="144"/>
        <v>0</v>
      </c>
      <c r="H1166" s="10">
        <v>0</v>
      </c>
      <c r="I1166" s="9">
        <v>3.5</v>
      </c>
      <c r="J1166" s="8">
        <v>0</v>
      </c>
      <c r="K1166" s="9">
        <v>0</v>
      </c>
      <c r="L1166" s="9">
        <v>0</v>
      </c>
      <c r="M1166" s="9">
        <f t="shared" si="145"/>
        <v>0</v>
      </c>
      <c r="N1166" s="9">
        <f t="shared" si="146"/>
        <v>7.8872093023255783</v>
      </c>
      <c r="O1166" s="9">
        <f t="shared" si="147"/>
        <v>7.2508917954815617</v>
      </c>
      <c r="P1166" s="11">
        <f t="shared" si="148"/>
        <v>-100</v>
      </c>
      <c r="Q1166" s="11">
        <f t="shared" si="149"/>
        <v>-100</v>
      </c>
      <c r="R1166" s="8">
        <v>0</v>
      </c>
      <c r="S1166" s="8">
        <v>0</v>
      </c>
      <c r="T1166" s="8">
        <v>0</v>
      </c>
      <c r="U1166" s="11">
        <f t="shared" si="150"/>
        <v>0</v>
      </c>
      <c r="V1166" s="11">
        <f t="shared" si="151"/>
        <v>0</v>
      </c>
      <c r="W1166" s="9">
        <v>0</v>
      </c>
      <c r="X1166" s="9">
        <v>0</v>
      </c>
    </row>
    <row r="1167" spans="1:24" x14ac:dyDescent="0.2">
      <c r="A1167" s="7" t="s">
        <v>1877</v>
      </c>
      <c r="B1167" s="7" t="s">
        <v>1536</v>
      </c>
      <c r="C1167" s="8">
        <v>1</v>
      </c>
      <c r="D1167" s="9">
        <v>30</v>
      </c>
      <c r="E1167" s="10">
        <v>400</v>
      </c>
      <c r="F1167" s="10">
        <v>0</v>
      </c>
      <c r="G1167" s="11">
        <f t="shared" si="144"/>
        <v>0</v>
      </c>
      <c r="H1167" s="10">
        <v>0</v>
      </c>
      <c r="I1167" s="9">
        <v>30</v>
      </c>
      <c r="J1167" s="8">
        <v>0</v>
      </c>
      <c r="K1167" s="9">
        <v>0</v>
      </c>
      <c r="L1167" s="9">
        <v>0</v>
      </c>
      <c r="M1167" s="9">
        <f t="shared" si="145"/>
        <v>0</v>
      </c>
      <c r="N1167" s="9">
        <f t="shared" si="146"/>
        <v>7.8872093023255783</v>
      </c>
      <c r="O1167" s="9">
        <f t="shared" si="147"/>
        <v>7.2508917954815617</v>
      </c>
      <c r="P1167" s="11">
        <f t="shared" si="148"/>
        <v>-100</v>
      </c>
      <c r="Q1167" s="11">
        <f t="shared" si="149"/>
        <v>-100</v>
      </c>
      <c r="R1167" s="8">
        <v>0</v>
      </c>
      <c r="S1167" s="8">
        <v>0</v>
      </c>
      <c r="T1167" s="8">
        <v>0</v>
      </c>
      <c r="U1167" s="11">
        <f t="shared" si="150"/>
        <v>0</v>
      </c>
      <c r="V1167" s="11">
        <f t="shared" si="151"/>
        <v>0</v>
      </c>
      <c r="W1167" s="9">
        <v>0</v>
      </c>
      <c r="X1167" s="9">
        <v>0</v>
      </c>
    </row>
    <row r="1168" spans="1:24" x14ac:dyDescent="0.2">
      <c r="A1168" s="7" t="s">
        <v>1877</v>
      </c>
      <c r="B1168" s="7" t="s">
        <v>415</v>
      </c>
      <c r="C1168" s="8">
        <v>1</v>
      </c>
      <c r="D1168" s="9">
        <v>30</v>
      </c>
      <c r="E1168" s="10">
        <v>400</v>
      </c>
      <c r="F1168" s="10">
        <v>0</v>
      </c>
      <c r="G1168" s="11">
        <f t="shared" si="144"/>
        <v>0</v>
      </c>
      <c r="H1168" s="10">
        <v>0</v>
      </c>
      <c r="I1168" s="9">
        <v>30</v>
      </c>
      <c r="J1168" s="8">
        <v>0</v>
      </c>
      <c r="K1168" s="9">
        <v>0</v>
      </c>
      <c r="L1168" s="9">
        <v>0</v>
      </c>
      <c r="M1168" s="9">
        <f t="shared" si="145"/>
        <v>0</v>
      </c>
      <c r="N1168" s="9">
        <f t="shared" si="146"/>
        <v>7.8872093023255783</v>
      </c>
      <c r="O1168" s="9">
        <f t="shared" si="147"/>
        <v>7.2508917954815617</v>
      </c>
      <c r="P1168" s="11">
        <f t="shared" si="148"/>
        <v>-100</v>
      </c>
      <c r="Q1168" s="11">
        <f t="shared" si="149"/>
        <v>-100</v>
      </c>
      <c r="R1168" s="8">
        <v>0</v>
      </c>
      <c r="S1168" s="8">
        <v>0</v>
      </c>
      <c r="T1168" s="8">
        <v>0</v>
      </c>
      <c r="U1168" s="11">
        <f t="shared" si="150"/>
        <v>0</v>
      </c>
      <c r="V1168" s="11">
        <f t="shared" si="151"/>
        <v>0</v>
      </c>
      <c r="W1168" s="9">
        <v>0</v>
      </c>
      <c r="X1168" s="9">
        <v>0</v>
      </c>
    </row>
    <row r="1169" spans="1:24" x14ac:dyDescent="0.2">
      <c r="A1169" s="7" t="s">
        <v>1877</v>
      </c>
      <c r="B1169" s="7" t="s">
        <v>1413</v>
      </c>
      <c r="C1169" s="8">
        <v>1</v>
      </c>
      <c r="D1169" s="9">
        <v>5</v>
      </c>
      <c r="E1169" s="10">
        <v>1300</v>
      </c>
      <c r="F1169" s="10">
        <v>0</v>
      </c>
      <c r="G1169" s="11">
        <f t="shared" si="144"/>
        <v>0</v>
      </c>
      <c r="H1169" s="10">
        <v>0</v>
      </c>
      <c r="I1169" s="9">
        <v>5</v>
      </c>
      <c r="J1169" s="8">
        <v>0</v>
      </c>
      <c r="K1169" s="9">
        <v>0</v>
      </c>
      <c r="L1169" s="9">
        <v>0</v>
      </c>
      <c r="M1169" s="9">
        <f t="shared" si="145"/>
        <v>0</v>
      </c>
      <c r="N1169" s="9">
        <f t="shared" si="146"/>
        <v>7.8872093023255783</v>
      </c>
      <c r="O1169" s="9">
        <f t="shared" si="147"/>
        <v>7.2508917954815617</v>
      </c>
      <c r="P1169" s="11">
        <f t="shared" si="148"/>
        <v>-100</v>
      </c>
      <c r="Q1169" s="11">
        <f t="shared" si="149"/>
        <v>-100</v>
      </c>
      <c r="R1169" s="8">
        <v>0</v>
      </c>
      <c r="S1169" s="8">
        <v>0</v>
      </c>
      <c r="T1169" s="8">
        <v>0</v>
      </c>
      <c r="U1169" s="11">
        <f t="shared" si="150"/>
        <v>0</v>
      </c>
      <c r="V1169" s="11">
        <f t="shared" si="151"/>
        <v>0</v>
      </c>
      <c r="W1169" s="9">
        <v>0</v>
      </c>
      <c r="X1169" s="9">
        <v>0</v>
      </c>
    </row>
    <row r="1170" spans="1:24" x14ac:dyDescent="0.2">
      <c r="A1170" s="7" t="s">
        <v>1877</v>
      </c>
      <c r="B1170" s="7" t="s">
        <v>515</v>
      </c>
      <c r="C1170" s="8">
        <v>1</v>
      </c>
      <c r="D1170" s="9">
        <v>3</v>
      </c>
      <c r="E1170" s="10">
        <v>1600</v>
      </c>
      <c r="F1170" s="10">
        <v>0</v>
      </c>
      <c r="G1170" s="11">
        <f t="shared" si="144"/>
        <v>0</v>
      </c>
      <c r="H1170" s="10">
        <v>0</v>
      </c>
      <c r="I1170" s="9">
        <v>3</v>
      </c>
      <c r="J1170" s="8">
        <v>0</v>
      </c>
      <c r="K1170" s="9">
        <v>0</v>
      </c>
      <c r="L1170" s="9">
        <v>0</v>
      </c>
      <c r="M1170" s="9">
        <f t="shared" si="145"/>
        <v>0</v>
      </c>
      <c r="N1170" s="9">
        <f t="shared" si="146"/>
        <v>7.8872093023255783</v>
      </c>
      <c r="O1170" s="9">
        <f t="shared" si="147"/>
        <v>7.2508917954815617</v>
      </c>
      <c r="P1170" s="11">
        <f t="shared" si="148"/>
        <v>-100</v>
      </c>
      <c r="Q1170" s="11">
        <f t="shared" si="149"/>
        <v>-100</v>
      </c>
      <c r="R1170" s="8">
        <v>0</v>
      </c>
      <c r="S1170" s="8">
        <v>0</v>
      </c>
      <c r="T1170" s="8">
        <v>0</v>
      </c>
      <c r="U1170" s="11">
        <f t="shared" si="150"/>
        <v>0</v>
      </c>
      <c r="V1170" s="11">
        <f t="shared" si="151"/>
        <v>0</v>
      </c>
      <c r="W1170" s="9">
        <v>0</v>
      </c>
      <c r="X1170" s="9">
        <v>0</v>
      </c>
    </row>
    <row r="1171" spans="1:24" x14ac:dyDescent="0.2">
      <c r="A1171" s="7" t="s">
        <v>1877</v>
      </c>
      <c r="B1171" s="7" t="s">
        <v>1970</v>
      </c>
      <c r="C1171" s="8">
        <v>1</v>
      </c>
      <c r="D1171" s="9">
        <v>3</v>
      </c>
      <c r="E1171" s="10">
        <v>1600</v>
      </c>
      <c r="F1171" s="10">
        <v>0</v>
      </c>
      <c r="G1171" s="11">
        <f t="shared" si="144"/>
        <v>0</v>
      </c>
      <c r="H1171" s="10">
        <v>0</v>
      </c>
      <c r="I1171" s="9">
        <v>3</v>
      </c>
      <c r="J1171" s="8">
        <v>0</v>
      </c>
      <c r="K1171" s="9">
        <v>0</v>
      </c>
      <c r="L1171" s="9">
        <v>0</v>
      </c>
      <c r="M1171" s="9">
        <f t="shared" si="145"/>
        <v>0</v>
      </c>
      <c r="N1171" s="9">
        <f t="shared" si="146"/>
        <v>7.8872093023255783</v>
      </c>
      <c r="O1171" s="9">
        <f t="shared" si="147"/>
        <v>7.2508917954815617</v>
      </c>
      <c r="P1171" s="11">
        <f t="shared" si="148"/>
        <v>-100</v>
      </c>
      <c r="Q1171" s="11">
        <f t="shared" si="149"/>
        <v>-100</v>
      </c>
      <c r="R1171" s="8">
        <v>0</v>
      </c>
      <c r="S1171" s="8">
        <v>0</v>
      </c>
      <c r="T1171" s="8">
        <v>0</v>
      </c>
      <c r="U1171" s="11">
        <f t="shared" si="150"/>
        <v>0</v>
      </c>
      <c r="V1171" s="11">
        <f t="shared" si="151"/>
        <v>0</v>
      </c>
      <c r="W1171" s="9">
        <v>0</v>
      </c>
      <c r="X1171" s="9">
        <v>0</v>
      </c>
    </row>
    <row r="1172" spans="1:24" x14ac:dyDescent="0.2">
      <c r="A1172" s="7" t="s">
        <v>1877</v>
      </c>
      <c r="B1172" s="7" t="s">
        <v>429</v>
      </c>
      <c r="C1172" s="8">
        <v>1</v>
      </c>
      <c r="D1172" s="9">
        <v>6</v>
      </c>
      <c r="E1172" s="10">
        <v>1200</v>
      </c>
      <c r="F1172" s="10">
        <v>0</v>
      </c>
      <c r="G1172" s="11">
        <f t="shared" si="144"/>
        <v>0</v>
      </c>
      <c r="H1172" s="10">
        <v>0</v>
      </c>
      <c r="I1172" s="9">
        <v>6</v>
      </c>
      <c r="J1172" s="8">
        <v>0</v>
      </c>
      <c r="K1172" s="9">
        <v>0</v>
      </c>
      <c r="L1172" s="9">
        <v>0</v>
      </c>
      <c r="M1172" s="9">
        <f t="shared" si="145"/>
        <v>0</v>
      </c>
      <c r="N1172" s="9">
        <f t="shared" si="146"/>
        <v>7.8872093023255783</v>
      </c>
      <c r="O1172" s="9">
        <f t="shared" si="147"/>
        <v>7.2508917954815617</v>
      </c>
      <c r="P1172" s="11">
        <f t="shared" si="148"/>
        <v>-100</v>
      </c>
      <c r="Q1172" s="11">
        <f t="shared" si="149"/>
        <v>-100</v>
      </c>
      <c r="R1172" s="8">
        <v>0</v>
      </c>
      <c r="S1172" s="8">
        <v>0</v>
      </c>
      <c r="T1172" s="8">
        <v>0</v>
      </c>
      <c r="U1172" s="11">
        <f t="shared" si="150"/>
        <v>0</v>
      </c>
      <c r="V1172" s="11">
        <f t="shared" si="151"/>
        <v>0</v>
      </c>
      <c r="W1172" s="9">
        <v>0</v>
      </c>
      <c r="X1172" s="9">
        <v>0</v>
      </c>
    </row>
    <row r="1173" spans="1:24" x14ac:dyDescent="0.2">
      <c r="A1173" s="7" t="s">
        <v>1877</v>
      </c>
      <c r="B1173" s="7" t="s">
        <v>735</v>
      </c>
      <c r="C1173" s="8">
        <v>1</v>
      </c>
      <c r="D1173" s="9">
        <v>15</v>
      </c>
      <c r="E1173" s="10">
        <v>800</v>
      </c>
      <c r="F1173" s="10">
        <v>0</v>
      </c>
      <c r="G1173" s="11">
        <f t="shared" si="144"/>
        <v>0</v>
      </c>
      <c r="H1173" s="10">
        <v>0</v>
      </c>
      <c r="I1173" s="9">
        <v>15</v>
      </c>
      <c r="J1173" s="8">
        <v>0</v>
      </c>
      <c r="K1173" s="9">
        <v>0</v>
      </c>
      <c r="L1173" s="9">
        <v>0</v>
      </c>
      <c r="M1173" s="9">
        <f t="shared" si="145"/>
        <v>0</v>
      </c>
      <c r="N1173" s="9">
        <f t="shared" si="146"/>
        <v>7.8872093023255783</v>
      </c>
      <c r="O1173" s="9">
        <f t="shared" si="147"/>
        <v>7.2508917954815617</v>
      </c>
      <c r="P1173" s="11">
        <f t="shared" si="148"/>
        <v>-100</v>
      </c>
      <c r="Q1173" s="11">
        <f t="shared" si="149"/>
        <v>-100</v>
      </c>
      <c r="R1173" s="8">
        <v>0</v>
      </c>
      <c r="S1173" s="8">
        <v>0</v>
      </c>
      <c r="T1173" s="8">
        <v>0</v>
      </c>
      <c r="U1173" s="11">
        <f t="shared" si="150"/>
        <v>0</v>
      </c>
      <c r="V1173" s="11">
        <f t="shared" si="151"/>
        <v>0</v>
      </c>
      <c r="W1173" s="9">
        <v>0</v>
      </c>
      <c r="X1173" s="9">
        <v>0</v>
      </c>
    </row>
    <row r="1174" spans="1:24" x14ac:dyDescent="0.2">
      <c r="A1174" s="7" t="s">
        <v>1877</v>
      </c>
      <c r="B1174" s="7" t="s">
        <v>1974</v>
      </c>
      <c r="C1174" s="8">
        <v>1</v>
      </c>
      <c r="D1174" s="9">
        <v>15</v>
      </c>
      <c r="E1174" s="10">
        <v>800</v>
      </c>
      <c r="F1174" s="10">
        <v>0</v>
      </c>
      <c r="G1174" s="11">
        <f t="shared" si="144"/>
        <v>0</v>
      </c>
      <c r="H1174" s="10">
        <v>0</v>
      </c>
      <c r="I1174" s="9">
        <v>15</v>
      </c>
      <c r="J1174" s="8">
        <v>0</v>
      </c>
      <c r="K1174" s="9">
        <v>0</v>
      </c>
      <c r="L1174" s="9">
        <v>0</v>
      </c>
      <c r="M1174" s="9">
        <f t="shared" si="145"/>
        <v>0</v>
      </c>
      <c r="N1174" s="9">
        <f t="shared" si="146"/>
        <v>7.8872093023255783</v>
      </c>
      <c r="O1174" s="9">
        <f t="shared" si="147"/>
        <v>7.2508917954815617</v>
      </c>
      <c r="P1174" s="11">
        <f t="shared" si="148"/>
        <v>-100</v>
      </c>
      <c r="Q1174" s="11">
        <f t="shared" si="149"/>
        <v>-100</v>
      </c>
      <c r="R1174" s="8">
        <v>0</v>
      </c>
      <c r="S1174" s="8">
        <v>0</v>
      </c>
      <c r="T1174" s="8">
        <v>0</v>
      </c>
      <c r="U1174" s="11">
        <f t="shared" si="150"/>
        <v>0</v>
      </c>
      <c r="V1174" s="11">
        <f t="shared" si="151"/>
        <v>0</v>
      </c>
      <c r="W1174" s="9">
        <v>0</v>
      </c>
      <c r="X1174" s="9">
        <v>0</v>
      </c>
    </row>
    <row r="1175" spans="1:24" x14ac:dyDescent="0.2">
      <c r="A1175" s="7" t="s">
        <v>1877</v>
      </c>
      <c r="B1175" s="7" t="s">
        <v>851</v>
      </c>
      <c r="C1175" s="8">
        <v>1</v>
      </c>
      <c r="D1175" s="9">
        <v>1.2</v>
      </c>
      <c r="E1175" s="10">
        <v>2300</v>
      </c>
      <c r="F1175" s="10">
        <v>0</v>
      </c>
      <c r="G1175" s="11">
        <f t="shared" si="144"/>
        <v>0</v>
      </c>
      <c r="H1175" s="10">
        <v>0</v>
      </c>
      <c r="I1175" s="9">
        <v>1.2</v>
      </c>
      <c r="J1175" s="8">
        <v>0</v>
      </c>
      <c r="K1175" s="9">
        <v>0</v>
      </c>
      <c r="L1175" s="9">
        <v>0</v>
      </c>
      <c r="M1175" s="9">
        <f t="shared" si="145"/>
        <v>0</v>
      </c>
      <c r="N1175" s="9">
        <f t="shared" si="146"/>
        <v>7.8872093023255783</v>
      </c>
      <c r="O1175" s="9">
        <f t="shared" si="147"/>
        <v>7.2508917954815617</v>
      </c>
      <c r="P1175" s="11">
        <f t="shared" si="148"/>
        <v>-100</v>
      </c>
      <c r="Q1175" s="11">
        <f t="shared" si="149"/>
        <v>-100</v>
      </c>
      <c r="R1175" s="8">
        <v>0</v>
      </c>
      <c r="S1175" s="8">
        <v>0</v>
      </c>
      <c r="T1175" s="8">
        <v>0</v>
      </c>
      <c r="U1175" s="11">
        <f t="shared" si="150"/>
        <v>0</v>
      </c>
      <c r="V1175" s="11">
        <f t="shared" si="151"/>
        <v>0</v>
      </c>
      <c r="W1175" s="9">
        <v>0</v>
      </c>
      <c r="X1175" s="9">
        <v>0</v>
      </c>
    </row>
    <row r="1176" spans="1:24" x14ac:dyDescent="0.2">
      <c r="A1176" s="7" t="s">
        <v>1877</v>
      </c>
      <c r="B1176" s="7" t="s">
        <v>1800</v>
      </c>
      <c r="C1176" s="8">
        <v>1</v>
      </c>
      <c r="D1176" s="9">
        <v>1.2</v>
      </c>
      <c r="E1176" s="10">
        <v>2300</v>
      </c>
      <c r="F1176" s="10">
        <v>0</v>
      </c>
      <c r="G1176" s="11">
        <f t="shared" si="144"/>
        <v>0</v>
      </c>
      <c r="H1176" s="10">
        <v>0</v>
      </c>
      <c r="I1176" s="9">
        <v>1.2</v>
      </c>
      <c r="J1176" s="8">
        <v>0</v>
      </c>
      <c r="K1176" s="9">
        <v>0</v>
      </c>
      <c r="L1176" s="9">
        <v>0</v>
      </c>
      <c r="M1176" s="9">
        <f t="shared" si="145"/>
        <v>0</v>
      </c>
      <c r="N1176" s="9">
        <f t="shared" si="146"/>
        <v>7.8872093023255783</v>
      </c>
      <c r="O1176" s="9">
        <f t="shared" si="147"/>
        <v>7.2508917954815617</v>
      </c>
      <c r="P1176" s="11">
        <f t="shared" si="148"/>
        <v>-100</v>
      </c>
      <c r="Q1176" s="11">
        <f t="shared" si="149"/>
        <v>-100</v>
      </c>
      <c r="R1176" s="8">
        <v>0</v>
      </c>
      <c r="S1176" s="8">
        <v>0</v>
      </c>
      <c r="T1176" s="8">
        <v>0</v>
      </c>
      <c r="U1176" s="11">
        <f t="shared" si="150"/>
        <v>0</v>
      </c>
      <c r="V1176" s="11">
        <f t="shared" si="151"/>
        <v>0</v>
      </c>
      <c r="W1176" s="9">
        <v>0</v>
      </c>
      <c r="X1176" s="9">
        <v>0</v>
      </c>
    </row>
    <row r="1177" spans="1:24" x14ac:dyDescent="0.2">
      <c r="A1177" s="7" t="s">
        <v>1877</v>
      </c>
      <c r="B1177" s="7" t="s">
        <v>275</v>
      </c>
      <c r="C1177" s="8">
        <v>1</v>
      </c>
      <c r="D1177" s="9">
        <v>3</v>
      </c>
      <c r="E1177" s="10">
        <v>1600</v>
      </c>
      <c r="F1177" s="10">
        <v>0</v>
      </c>
      <c r="G1177" s="11">
        <f t="shared" si="144"/>
        <v>0</v>
      </c>
      <c r="H1177" s="10">
        <v>0</v>
      </c>
      <c r="I1177" s="9">
        <v>3</v>
      </c>
      <c r="J1177" s="8">
        <v>0</v>
      </c>
      <c r="K1177" s="9">
        <v>0</v>
      </c>
      <c r="L1177" s="9">
        <v>0</v>
      </c>
      <c r="M1177" s="9">
        <f t="shared" si="145"/>
        <v>0</v>
      </c>
      <c r="N1177" s="9">
        <f t="shared" si="146"/>
        <v>7.8872093023255783</v>
      </c>
      <c r="O1177" s="9">
        <f t="shared" si="147"/>
        <v>7.2508917954815617</v>
      </c>
      <c r="P1177" s="11">
        <f t="shared" si="148"/>
        <v>-100</v>
      </c>
      <c r="Q1177" s="11">
        <f t="shared" si="149"/>
        <v>-100</v>
      </c>
      <c r="R1177" s="8">
        <v>0</v>
      </c>
      <c r="S1177" s="8">
        <v>0</v>
      </c>
      <c r="T1177" s="8">
        <v>0</v>
      </c>
      <c r="U1177" s="11">
        <f t="shared" si="150"/>
        <v>0</v>
      </c>
      <c r="V1177" s="11">
        <f t="shared" si="151"/>
        <v>0</v>
      </c>
      <c r="W1177" s="9">
        <v>0</v>
      </c>
      <c r="X1177" s="9">
        <v>0</v>
      </c>
    </row>
    <row r="1178" spans="1:24" x14ac:dyDescent="0.2">
      <c r="A1178" s="7" t="s">
        <v>1877</v>
      </c>
      <c r="B1178" s="7" t="s">
        <v>794</v>
      </c>
      <c r="C1178" s="8">
        <v>1</v>
      </c>
      <c r="D1178" s="9">
        <v>1.4</v>
      </c>
      <c r="E1178" s="10">
        <v>2200</v>
      </c>
      <c r="F1178" s="10">
        <v>0</v>
      </c>
      <c r="G1178" s="11">
        <f t="shared" si="144"/>
        <v>0</v>
      </c>
      <c r="H1178" s="10">
        <v>0</v>
      </c>
      <c r="I1178" s="9">
        <v>1.4</v>
      </c>
      <c r="J1178" s="8">
        <v>0</v>
      </c>
      <c r="K1178" s="9">
        <v>0</v>
      </c>
      <c r="L1178" s="9">
        <v>0</v>
      </c>
      <c r="M1178" s="9">
        <f t="shared" si="145"/>
        <v>0</v>
      </c>
      <c r="N1178" s="9">
        <f t="shared" si="146"/>
        <v>7.8872093023255783</v>
      </c>
      <c r="O1178" s="9">
        <f t="shared" si="147"/>
        <v>7.2508917954815617</v>
      </c>
      <c r="P1178" s="11">
        <f t="shared" si="148"/>
        <v>-100</v>
      </c>
      <c r="Q1178" s="11">
        <f t="shared" si="149"/>
        <v>-100</v>
      </c>
      <c r="R1178" s="8">
        <v>0</v>
      </c>
      <c r="S1178" s="8">
        <v>0</v>
      </c>
      <c r="T1178" s="8">
        <v>0</v>
      </c>
      <c r="U1178" s="11">
        <f t="shared" si="150"/>
        <v>0</v>
      </c>
      <c r="V1178" s="11">
        <f t="shared" si="151"/>
        <v>0</v>
      </c>
      <c r="W1178" s="9">
        <v>0</v>
      </c>
      <c r="X1178" s="9">
        <v>0</v>
      </c>
    </row>
    <row r="1179" spans="1:24" x14ac:dyDescent="0.2">
      <c r="A1179" s="7" t="s">
        <v>1877</v>
      </c>
      <c r="B1179" s="7" t="s">
        <v>393</v>
      </c>
      <c r="C1179" s="8">
        <v>1</v>
      </c>
      <c r="D1179" s="9">
        <v>1.4</v>
      </c>
      <c r="E1179" s="10">
        <v>2200</v>
      </c>
      <c r="F1179" s="10">
        <v>0</v>
      </c>
      <c r="G1179" s="11">
        <f t="shared" si="144"/>
        <v>0</v>
      </c>
      <c r="H1179" s="10">
        <v>0</v>
      </c>
      <c r="I1179" s="9">
        <v>1.4</v>
      </c>
      <c r="J1179" s="8">
        <v>0</v>
      </c>
      <c r="K1179" s="9">
        <v>0</v>
      </c>
      <c r="L1179" s="9">
        <v>0</v>
      </c>
      <c r="M1179" s="9">
        <f t="shared" si="145"/>
        <v>0</v>
      </c>
      <c r="N1179" s="9">
        <f t="shared" si="146"/>
        <v>7.8872093023255783</v>
      </c>
      <c r="O1179" s="9">
        <f t="shared" si="147"/>
        <v>7.2508917954815617</v>
      </c>
      <c r="P1179" s="11">
        <f t="shared" si="148"/>
        <v>-100</v>
      </c>
      <c r="Q1179" s="11">
        <f t="shared" si="149"/>
        <v>-100</v>
      </c>
      <c r="R1179" s="8">
        <v>0</v>
      </c>
      <c r="S1179" s="8">
        <v>0</v>
      </c>
      <c r="T1179" s="8">
        <v>0</v>
      </c>
      <c r="U1179" s="11">
        <f t="shared" si="150"/>
        <v>0</v>
      </c>
      <c r="V1179" s="11">
        <f t="shared" si="151"/>
        <v>0</v>
      </c>
      <c r="W1179" s="9">
        <v>0</v>
      </c>
      <c r="X1179" s="9">
        <v>0</v>
      </c>
    </row>
    <row r="1180" spans="1:24" x14ac:dyDescent="0.2">
      <c r="A1180" s="7" t="s">
        <v>1877</v>
      </c>
      <c r="B1180" s="7" t="s">
        <v>823</v>
      </c>
      <c r="C1180" s="8">
        <v>1</v>
      </c>
      <c r="D1180" s="9">
        <v>20</v>
      </c>
      <c r="E1180" s="10">
        <v>700</v>
      </c>
      <c r="F1180" s="10">
        <v>0</v>
      </c>
      <c r="G1180" s="11">
        <f t="shared" si="144"/>
        <v>0</v>
      </c>
      <c r="H1180" s="10">
        <v>0</v>
      </c>
      <c r="I1180" s="9">
        <v>20</v>
      </c>
      <c r="J1180" s="8">
        <v>0</v>
      </c>
      <c r="K1180" s="9">
        <v>0</v>
      </c>
      <c r="L1180" s="9">
        <v>0</v>
      </c>
      <c r="M1180" s="9">
        <f t="shared" si="145"/>
        <v>0</v>
      </c>
      <c r="N1180" s="9">
        <f t="shared" si="146"/>
        <v>7.8872093023255783</v>
      </c>
      <c r="O1180" s="9">
        <f t="shared" si="147"/>
        <v>7.2508917954815617</v>
      </c>
      <c r="P1180" s="11">
        <f t="shared" si="148"/>
        <v>-100</v>
      </c>
      <c r="Q1180" s="11">
        <f t="shared" si="149"/>
        <v>-100</v>
      </c>
      <c r="R1180" s="8">
        <v>0</v>
      </c>
      <c r="S1180" s="8">
        <v>0</v>
      </c>
      <c r="T1180" s="8">
        <v>0</v>
      </c>
      <c r="U1180" s="11">
        <f t="shared" si="150"/>
        <v>0</v>
      </c>
      <c r="V1180" s="11">
        <f t="shared" si="151"/>
        <v>0</v>
      </c>
      <c r="W1180" s="9">
        <v>0</v>
      </c>
      <c r="X1180" s="9">
        <v>0</v>
      </c>
    </row>
    <row r="1181" spans="1:24" x14ac:dyDescent="0.2">
      <c r="A1181" s="7" t="s">
        <v>1877</v>
      </c>
      <c r="B1181" s="7" t="s">
        <v>166</v>
      </c>
      <c r="C1181" s="8">
        <v>2</v>
      </c>
      <c r="D1181" s="9">
        <v>10.6</v>
      </c>
      <c r="E1181" s="10">
        <v>3000</v>
      </c>
      <c r="F1181" s="10">
        <v>0</v>
      </c>
      <c r="G1181" s="11">
        <f t="shared" si="144"/>
        <v>0</v>
      </c>
      <c r="H1181" s="10">
        <v>0</v>
      </c>
      <c r="I1181" s="9">
        <v>10.6</v>
      </c>
      <c r="J1181" s="8">
        <v>0</v>
      </c>
      <c r="K1181" s="9">
        <v>0</v>
      </c>
      <c r="L1181" s="9">
        <v>0</v>
      </c>
      <c r="M1181" s="9">
        <f t="shared" si="145"/>
        <v>0</v>
      </c>
      <c r="N1181" s="9">
        <f t="shared" si="146"/>
        <v>7.8872093023255783</v>
      </c>
      <c r="O1181" s="9">
        <f t="shared" si="147"/>
        <v>7.2508917954815617</v>
      </c>
      <c r="P1181" s="11">
        <f t="shared" si="148"/>
        <v>-100</v>
      </c>
      <c r="Q1181" s="11">
        <f t="shared" si="149"/>
        <v>-100</v>
      </c>
      <c r="R1181" s="8">
        <v>0</v>
      </c>
      <c r="S1181" s="8">
        <v>0</v>
      </c>
      <c r="T1181" s="8">
        <v>0</v>
      </c>
      <c r="U1181" s="11">
        <f t="shared" si="150"/>
        <v>0</v>
      </c>
      <c r="V1181" s="11">
        <f t="shared" si="151"/>
        <v>0</v>
      </c>
      <c r="W1181" s="9">
        <v>0</v>
      </c>
      <c r="X1181" s="9">
        <v>0</v>
      </c>
    </row>
    <row r="1182" spans="1:24" x14ac:dyDescent="0.2">
      <c r="A1182" s="7" t="s">
        <v>1877</v>
      </c>
      <c r="B1182" s="7" t="s">
        <v>1979</v>
      </c>
      <c r="C1182" s="8">
        <v>1</v>
      </c>
      <c r="D1182" s="9">
        <v>12</v>
      </c>
      <c r="E1182" s="10">
        <v>800</v>
      </c>
      <c r="F1182" s="10">
        <v>0</v>
      </c>
      <c r="G1182" s="11">
        <f t="shared" si="144"/>
        <v>0</v>
      </c>
      <c r="H1182" s="10">
        <v>0</v>
      </c>
      <c r="I1182" s="9">
        <v>12</v>
      </c>
      <c r="J1182" s="8">
        <v>0</v>
      </c>
      <c r="K1182" s="9">
        <v>0</v>
      </c>
      <c r="L1182" s="9">
        <v>0</v>
      </c>
      <c r="M1182" s="9">
        <f t="shared" si="145"/>
        <v>0</v>
      </c>
      <c r="N1182" s="9">
        <f t="shared" si="146"/>
        <v>7.8872093023255783</v>
      </c>
      <c r="O1182" s="9">
        <f t="shared" si="147"/>
        <v>7.2508917954815617</v>
      </c>
      <c r="P1182" s="11">
        <f t="shared" si="148"/>
        <v>-100</v>
      </c>
      <c r="Q1182" s="11">
        <f t="shared" si="149"/>
        <v>-100</v>
      </c>
      <c r="R1182" s="8">
        <v>0</v>
      </c>
      <c r="S1182" s="8">
        <v>0</v>
      </c>
      <c r="T1182" s="8">
        <v>0</v>
      </c>
      <c r="U1182" s="11">
        <f t="shared" si="150"/>
        <v>0</v>
      </c>
      <c r="V1182" s="11">
        <f t="shared" si="151"/>
        <v>0</v>
      </c>
      <c r="W1182" s="9">
        <v>0</v>
      </c>
      <c r="X1182" s="9">
        <v>0</v>
      </c>
    </row>
    <row r="1183" spans="1:24" x14ac:dyDescent="0.2">
      <c r="A1183" s="7" t="s">
        <v>1877</v>
      </c>
      <c r="B1183" s="7" t="s">
        <v>357</v>
      </c>
      <c r="C1183" s="8">
        <v>1</v>
      </c>
      <c r="D1183" s="9">
        <v>8</v>
      </c>
      <c r="E1183" s="10">
        <v>1000</v>
      </c>
      <c r="F1183" s="10">
        <v>0</v>
      </c>
      <c r="G1183" s="11">
        <f t="shared" si="144"/>
        <v>0</v>
      </c>
      <c r="H1183" s="10">
        <v>0</v>
      </c>
      <c r="I1183" s="9">
        <v>8</v>
      </c>
      <c r="J1183" s="8">
        <v>0</v>
      </c>
      <c r="K1183" s="9">
        <v>0</v>
      </c>
      <c r="L1183" s="9">
        <v>0</v>
      </c>
      <c r="M1183" s="9">
        <f t="shared" si="145"/>
        <v>0</v>
      </c>
      <c r="N1183" s="9">
        <f t="shared" si="146"/>
        <v>7.8872093023255783</v>
      </c>
      <c r="O1183" s="9">
        <f t="shared" si="147"/>
        <v>7.2508917954815617</v>
      </c>
      <c r="P1183" s="11">
        <f t="shared" si="148"/>
        <v>-100</v>
      </c>
      <c r="Q1183" s="11">
        <f t="shared" si="149"/>
        <v>-100</v>
      </c>
      <c r="R1183" s="8">
        <v>0</v>
      </c>
      <c r="S1183" s="8">
        <v>0</v>
      </c>
      <c r="T1183" s="8">
        <v>0</v>
      </c>
      <c r="U1183" s="11">
        <f t="shared" si="150"/>
        <v>0</v>
      </c>
      <c r="V1183" s="11">
        <f t="shared" si="151"/>
        <v>0</v>
      </c>
      <c r="W1183" s="9">
        <v>0</v>
      </c>
      <c r="X1183" s="9">
        <v>0</v>
      </c>
    </row>
    <row r="1184" spans="1:24" x14ac:dyDescent="0.2">
      <c r="A1184" s="7" t="s">
        <v>1877</v>
      </c>
      <c r="B1184" s="7" t="s">
        <v>1981</v>
      </c>
      <c r="C1184" s="8">
        <v>1</v>
      </c>
      <c r="D1184" s="9">
        <v>8</v>
      </c>
      <c r="E1184" s="10">
        <v>1000</v>
      </c>
      <c r="F1184" s="10">
        <v>0</v>
      </c>
      <c r="G1184" s="11">
        <f t="shared" si="144"/>
        <v>0</v>
      </c>
      <c r="H1184" s="10">
        <v>0</v>
      </c>
      <c r="I1184" s="9">
        <v>8</v>
      </c>
      <c r="J1184" s="8">
        <v>0</v>
      </c>
      <c r="K1184" s="9">
        <v>0</v>
      </c>
      <c r="L1184" s="9">
        <v>0</v>
      </c>
      <c r="M1184" s="9">
        <f t="shared" si="145"/>
        <v>0</v>
      </c>
      <c r="N1184" s="9">
        <f t="shared" si="146"/>
        <v>7.8872093023255783</v>
      </c>
      <c r="O1184" s="9">
        <f t="shared" si="147"/>
        <v>7.2508917954815617</v>
      </c>
      <c r="P1184" s="11">
        <f t="shared" si="148"/>
        <v>-100</v>
      </c>
      <c r="Q1184" s="11">
        <f t="shared" si="149"/>
        <v>-100</v>
      </c>
      <c r="R1184" s="8">
        <v>0</v>
      </c>
      <c r="S1184" s="8">
        <v>0</v>
      </c>
      <c r="T1184" s="8">
        <v>0</v>
      </c>
      <c r="U1184" s="11">
        <f t="shared" si="150"/>
        <v>0</v>
      </c>
      <c r="V1184" s="11">
        <f t="shared" si="151"/>
        <v>0</v>
      </c>
      <c r="W1184" s="9">
        <v>0</v>
      </c>
      <c r="X1184" s="9">
        <v>0</v>
      </c>
    </row>
    <row r="1185" spans="1:24" x14ac:dyDescent="0.2">
      <c r="A1185" s="7" t="s">
        <v>1877</v>
      </c>
      <c r="B1185" s="7" t="s">
        <v>1124</v>
      </c>
      <c r="C1185" s="8">
        <v>1</v>
      </c>
      <c r="D1185" s="9">
        <v>8</v>
      </c>
      <c r="E1185" s="10">
        <v>1000</v>
      </c>
      <c r="F1185" s="10">
        <v>0</v>
      </c>
      <c r="G1185" s="11">
        <f t="shared" si="144"/>
        <v>0</v>
      </c>
      <c r="H1185" s="10">
        <v>0</v>
      </c>
      <c r="I1185" s="9">
        <v>8</v>
      </c>
      <c r="J1185" s="8">
        <v>0</v>
      </c>
      <c r="K1185" s="9">
        <v>0</v>
      </c>
      <c r="L1185" s="9">
        <v>0</v>
      </c>
      <c r="M1185" s="9">
        <f t="shared" si="145"/>
        <v>0</v>
      </c>
      <c r="N1185" s="9">
        <f t="shared" si="146"/>
        <v>7.8872093023255783</v>
      </c>
      <c r="O1185" s="9">
        <f t="shared" si="147"/>
        <v>7.2508917954815617</v>
      </c>
      <c r="P1185" s="11">
        <f t="shared" si="148"/>
        <v>-100</v>
      </c>
      <c r="Q1185" s="11">
        <f t="shared" si="149"/>
        <v>-100</v>
      </c>
      <c r="R1185" s="8">
        <v>0</v>
      </c>
      <c r="S1185" s="8">
        <v>0</v>
      </c>
      <c r="T1185" s="8">
        <v>0</v>
      </c>
      <c r="U1185" s="11">
        <f t="shared" si="150"/>
        <v>0</v>
      </c>
      <c r="V1185" s="11">
        <f t="shared" si="151"/>
        <v>0</v>
      </c>
      <c r="W1185" s="9">
        <v>0</v>
      </c>
      <c r="X1185" s="9">
        <v>0</v>
      </c>
    </row>
    <row r="1186" spans="1:24" x14ac:dyDescent="0.2">
      <c r="A1186" s="7" t="s">
        <v>1877</v>
      </c>
      <c r="B1186" s="7" t="s">
        <v>298</v>
      </c>
      <c r="C1186" s="8">
        <v>1</v>
      </c>
      <c r="D1186" s="9">
        <v>8</v>
      </c>
      <c r="E1186" s="10">
        <v>1000</v>
      </c>
      <c r="F1186" s="10">
        <v>0</v>
      </c>
      <c r="G1186" s="11">
        <f t="shared" si="144"/>
        <v>0</v>
      </c>
      <c r="H1186" s="10">
        <v>0</v>
      </c>
      <c r="I1186" s="9">
        <v>8</v>
      </c>
      <c r="J1186" s="8">
        <v>0</v>
      </c>
      <c r="K1186" s="9">
        <v>0</v>
      </c>
      <c r="L1186" s="9">
        <v>0</v>
      </c>
      <c r="M1186" s="9">
        <f t="shared" si="145"/>
        <v>0</v>
      </c>
      <c r="N1186" s="9">
        <f t="shared" si="146"/>
        <v>7.8872093023255783</v>
      </c>
      <c r="O1186" s="9">
        <f t="shared" si="147"/>
        <v>7.2508917954815617</v>
      </c>
      <c r="P1186" s="11">
        <f t="shared" si="148"/>
        <v>-100</v>
      </c>
      <c r="Q1186" s="11">
        <f t="shared" si="149"/>
        <v>-100</v>
      </c>
      <c r="R1186" s="8">
        <v>0</v>
      </c>
      <c r="S1186" s="8">
        <v>0</v>
      </c>
      <c r="T1186" s="8">
        <v>0</v>
      </c>
      <c r="U1186" s="11">
        <f t="shared" si="150"/>
        <v>0</v>
      </c>
      <c r="V1186" s="11">
        <f t="shared" si="151"/>
        <v>0</v>
      </c>
      <c r="W1186" s="9">
        <v>0</v>
      </c>
      <c r="X1186" s="9">
        <v>0</v>
      </c>
    </row>
    <row r="1187" spans="1:24" x14ac:dyDescent="0.2">
      <c r="A1187" s="7" t="s">
        <v>1877</v>
      </c>
      <c r="B1187" s="7" t="s">
        <v>1608</v>
      </c>
      <c r="C1187" s="8">
        <v>1</v>
      </c>
      <c r="D1187" s="9">
        <v>12</v>
      </c>
      <c r="E1187" s="10">
        <v>800</v>
      </c>
      <c r="F1187" s="10">
        <v>0</v>
      </c>
      <c r="G1187" s="11">
        <f t="shared" si="144"/>
        <v>0</v>
      </c>
      <c r="H1187" s="10">
        <v>0</v>
      </c>
      <c r="I1187" s="9">
        <v>12</v>
      </c>
      <c r="J1187" s="8">
        <v>0</v>
      </c>
      <c r="K1187" s="9">
        <v>0</v>
      </c>
      <c r="L1187" s="9">
        <v>0</v>
      </c>
      <c r="M1187" s="9">
        <f t="shared" si="145"/>
        <v>0</v>
      </c>
      <c r="N1187" s="9">
        <f t="shared" si="146"/>
        <v>7.8872093023255783</v>
      </c>
      <c r="O1187" s="9">
        <f t="shared" si="147"/>
        <v>7.2508917954815617</v>
      </c>
      <c r="P1187" s="11">
        <f t="shared" si="148"/>
        <v>-100</v>
      </c>
      <c r="Q1187" s="11">
        <f t="shared" si="149"/>
        <v>-100</v>
      </c>
      <c r="R1187" s="8">
        <v>0</v>
      </c>
      <c r="S1187" s="8">
        <v>0</v>
      </c>
      <c r="T1187" s="8">
        <v>0</v>
      </c>
      <c r="U1187" s="11">
        <f t="shared" si="150"/>
        <v>0</v>
      </c>
      <c r="V1187" s="11">
        <f t="shared" si="151"/>
        <v>0</v>
      </c>
      <c r="W1187" s="9">
        <v>0</v>
      </c>
      <c r="X1187" s="9">
        <v>0</v>
      </c>
    </row>
    <row r="1188" spans="1:24" x14ac:dyDescent="0.2">
      <c r="A1188" s="7" t="s">
        <v>1877</v>
      </c>
      <c r="B1188" s="7" t="s">
        <v>1609</v>
      </c>
      <c r="C1188" s="8">
        <v>1</v>
      </c>
      <c r="D1188" s="9">
        <v>12</v>
      </c>
      <c r="E1188" s="10">
        <v>800</v>
      </c>
      <c r="F1188" s="10">
        <v>0</v>
      </c>
      <c r="G1188" s="11">
        <f t="shared" si="144"/>
        <v>0</v>
      </c>
      <c r="H1188" s="10">
        <v>0</v>
      </c>
      <c r="I1188" s="9">
        <v>12</v>
      </c>
      <c r="J1188" s="8">
        <v>0</v>
      </c>
      <c r="K1188" s="9">
        <v>0</v>
      </c>
      <c r="L1188" s="9">
        <v>0</v>
      </c>
      <c r="M1188" s="9">
        <f t="shared" si="145"/>
        <v>0</v>
      </c>
      <c r="N1188" s="9">
        <f t="shared" si="146"/>
        <v>7.8872093023255783</v>
      </c>
      <c r="O1188" s="9">
        <f t="shared" si="147"/>
        <v>7.2508917954815617</v>
      </c>
      <c r="P1188" s="11">
        <f t="shared" si="148"/>
        <v>-100</v>
      </c>
      <c r="Q1188" s="11">
        <f t="shared" si="149"/>
        <v>-100</v>
      </c>
      <c r="R1188" s="8">
        <v>0</v>
      </c>
      <c r="S1188" s="8">
        <v>0</v>
      </c>
      <c r="T1188" s="8">
        <v>0</v>
      </c>
      <c r="U1188" s="11">
        <f t="shared" si="150"/>
        <v>0</v>
      </c>
      <c r="V1188" s="11">
        <f t="shared" si="151"/>
        <v>0</v>
      </c>
      <c r="W1188" s="9">
        <v>0</v>
      </c>
      <c r="X1188" s="9">
        <v>0</v>
      </c>
    </row>
    <row r="1189" spans="1:24" x14ac:dyDescent="0.2">
      <c r="A1189" s="7" t="s">
        <v>1877</v>
      </c>
      <c r="B1189" s="7" t="s">
        <v>347</v>
      </c>
      <c r="C1189" s="8">
        <v>1</v>
      </c>
      <c r="D1189" s="9">
        <v>3.5</v>
      </c>
      <c r="E1189" s="10">
        <v>1500</v>
      </c>
      <c r="F1189" s="10">
        <v>0</v>
      </c>
      <c r="G1189" s="11">
        <f t="shared" si="144"/>
        <v>0</v>
      </c>
      <c r="H1189" s="10">
        <v>0</v>
      </c>
      <c r="I1189" s="9">
        <v>3.5</v>
      </c>
      <c r="J1189" s="8">
        <v>0</v>
      </c>
      <c r="K1189" s="9">
        <v>0</v>
      </c>
      <c r="L1189" s="9">
        <v>0</v>
      </c>
      <c r="M1189" s="9">
        <f t="shared" si="145"/>
        <v>0</v>
      </c>
      <c r="N1189" s="9">
        <f t="shared" si="146"/>
        <v>7.8872093023255783</v>
      </c>
      <c r="O1189" s="9">
        <f t="shared" si="147"/>
        <v>7.2508917954815617</v>
      </c>
      <c r="P1189" s="11">
        <f t="shared" si="148"/>
        <v>-100</v>
      </c>
      <c r="Q1189" s="11">
        <f t="shared" si="149"/>
        <v>-100</v>
      </c>
      <c r="R1189" s="8">
        <v>0</v>
      </c>
      <c r="S1189" s="8">
        <v>0</v>
      </c>
      <c r="T1189" s="8">
        <v>0</v>
      </c>
      <c r="U1189" s="11">
        <f t="shared" si="150"/>
        <v>0</v>
      </c>
      <c r="V1189" s="11">
        <f t="shared" si="151"/>
        <v>0</v>
      </c>
      <c r="W1189" s="9">
        <v>0</v>
      </c>
      <c r="X1189" s="9">
        <v>0</v>
      </c>
    </row>
    <row r="1190" spans="1:24" x14ac:dyDescent="0.2">
      <c r="A1190" s="7" t="s">
        <v>1877</v>
      </c>
      <c r="B1190" s="7" t="s">
        <v>178</v>
      </c>
      <c r="C1190" s="8">
        <v>1</v>
      </c>
      <c r="D1190" s="9">
        <v>3.5</v>
      </c>
      <c r="E1190" s="10">
        <v>1500</v>
      </c>
      <c r="F1190" s="10">
        <v>0</v>
      </c>
      <c r="G1190" s="11">
        <f t="shared" si="144"/>
        <v>0</v>
      </c>
      <c r="H1190" s="10">
        <v>0</v>
      </c>
      <c r="I1190" s="9">
        <v>3.5</v>
      </c>
      <c r="J1190" s="8">
        <v>0</v>
      </c>
      <c r="K1190" s="9">
        <v>0</v>
      </c>
      <c r="L1190" s="9">
        <v>0</v>
      </c>
      <c r="M1190" s="9">
        <f t="shared" si="145"/>
        <v>0</v>
      </c>
      <c r="N1190" s="9">
        <f t="shared" si="146"/>
        <v>7.8872093023255783</v>
      </c>
      <c r="O1190" s="9">
        <f t="shared" si="147"/>
        <v>7.2508917954815617</v>
      </c>
      <c r="P1190" s="11">
        <f t="shared" si="148"/>
        <v>-100</v>
      </c>
      <c r="Q1190" s="11">
        <f t="shared" si="149"/>
        <v>-100</v>
      </c>
      <c r="R1190" s="8">
        <v>0</v>
      </c>
      <c r="S1190" s="8">
        <v>0</v>
      </c>
      <c r="T1190" s="8">
        <v>0</v>
      </c>
      <c r="U1190" s="11">
        <f t="shared" si="150"/>
        <v>0</v>
      </c>
      <c r="V1190" s="11">
        <f t="shared" si="151"/>
        <v>0</v>
      </c>
      <c r="W1190" s="9">
        <v>0</v>
      </c>
      <c r="X1190" s="9">
        <v>0</v>
      </c>
    </row>
    <row r="1191" spans="1:24" x14ac:dyDescent="0.2">
      <c r="A1191" s="7" t="s">
        <v>1877</v>
      </c>
      <c r="B1191" s="7" t="s">
        <v>165</v>
      </c>
      <c r="C1191" s="8">
        <v>2</v>
      </c>
      <c r="D1191" s="9">
        <v>2.6</v>
      </c>
      <c r="E1191" s="10">
        <v>3700</v>
      </c>
      <c r="F1191" s="10">
        <v>0</v>
      </c>
      <c r="G1191" s="11">
        <f t="shared" si="144"/>
        <v>0</v>
      </c>
      <c r="H1191" s="10">
        <v>0</v>
      </c>
      <c r="I1191" s="9">
        <v>2.6</v>
      </c>
      <c r="J1191" s="8">
        <v>0</v>
      </c>
      <c r="K1191" s="9">
        <v>0</v>
      </c>
      <c r="L1191" s="9">
        <v>0</v>
      </c>
      <c r="M1191" s="9">
        <f t="shared" si="145"/>
        <v>0</v>
      </c>
      <c r="N1191" s="9">
        <f t="shared" si="146"/>
        <v>7.8872093023255783</v>
      </c>
      <c r="O1191" s="9">
        <f t="shared" si="147"/>
        <v>7.2508917954815617</v>
      </c>
      <c r="P1191" s="11">
        <f t="shared" si="148"/>
        <v>-100</v>
      </c>
      <c r="Q1191" s="11">
        <f t="shared" si="149"/>
        <v>-100</v>
      </c>
      <c r="R1191" s="8">
        <v>0</v>
      </c>
      <c r="S1191" s="8">
        <v>0</v>
      </c>
      <c r="T1191" s="8">
        <v>0</v>
      </c>
      <c r="U1191" s="11">
        <f t="shared" si="150"/>
        <v>0</v>
      </c>
      <c r="V1191" s="11">
        <f t="shared" si="151"/>
        <v>0</v>
      </c>
      <c r="W1191" s="9">
        <v>0</v>
      </c>
      <c r="X1191" s="9">
        <v>0</v>
      </c>
    </row>
    <row r="1192" spans="1:24" x14ac:dyDescent="0.2">
      <c r="A1192" s="7" t="s">
        <v>1877</v>
      </c>
      <c r="B1192" s="7" t="s">
        <v>1988</v>
      </c>
      <c r="C1192" s="8">
        <v>1</v>
      </c>
      <c r="D1192" s="9">
        <v>15</v>
      </c>
      <c r="E1192" s="10">
        <v>800</v>
      </c>
      <c r="F1192" s="10">
        <v>0</v>
      </c>
      <c r="G1192" s="11">
        <f t="shared" si="144"/>
        <v>0</v>
      </c>
      <c r="H1192" s="10">
        <v>0</v>
      </c>
      <c r="I1192" s="9">
        <v>15</v>
      </c>
      <c r="J1192" s="8">
        <v>0</v>
      </c>
      <c r="K1192" s="9">
        <v>0</v>
      </c>
      <c r="L1192" s="9">
        <v>0</v>
      </c>
      <c r="M1192" s="9">
        <f t="shared" si="145"/>
        <v>0</v>
      </c>
      <c r="N1192" s="9">
        <f t="shared" si="146"/>
        <v>7.8872093023255783</v>
      </c>
      <c r="O1192" s="9">
        <f t="shared" si="147"/>
        <v>7.2508917954815617</v>
      </c>
      <c r="P1192" s="11">
        <f t="shared" si="148"/>
        <v>-100</v>
      </c>
      <c r="Q1192" s="11">
        <f t="shared" si="149"/>
        <v>-100</v>
      </c>
      <c r="R1192" s="8">
        <v>0</v>
      </c>
      <c r="S1192" s="8">
        <v>0</v>
      </c>
      <c r="T1192" s="8">
        <v>0</v>
      </c>
      <c r="U1192" s="11">
        <f t="shared" si="150"/>
        <v>0</v>
      </c>
      <c r="V1192" s="11">
        <f t="shared" si="151"/>
        <v>0</v>
      </c>
      <c r="W1192" s="9">
        <v>0</v>
      </c>
      <c r="X1192" s="9">
        <v>0</v>
      </c>
    </row>
    <row r="1193" spans="1:24" x14ac:dyDescent="0.2">
      <c r="A1193" s="7" t="s">
        <v>1877</v>
      </c>
      <c r="B1193" s="7" t="s">
        <v>1340</v>
      </c>
      <c r="C1193" s="8">
        <v>1</v>
      </c>
      <c r="D1193" s="9">
        <v>3.5</v>
      </c>
      <c r="E1193" s="10">
        <v>1500</v>
      </c>
      <c r="F1193" s="10">
        <v>0</v>
      </c>
      <c r="G1193" s="11">
        <f t="shared" si="144"/>
        <v>0</v>
      </c>
      <c r="H1193" s="10">
        <v>0</v>
      </c>
      <c r="I1193" s="9">
        <v>3.5</v>
      </c>
      <c r="J1193" s="8">
        <v>0</v>
      </c>
      <c r="K1193" s="9">
        <v>0</v>
      </c>
      <c r="L1193" s="9">
        <v>0</v>
      </c>
      <c r="M1193" s="9">
        <f t="shared" si="145"/>
        <v>0</v>
      </c>
      <c r="N1193" s="9">
        <f t="shared" si="146"/>
        <v>7.8872093023255783</v>
      </c>
      <c r="O1193" s="9">
        <f t="shared" si="147"/>
        <v>7.2508917954815617</v>
      </c>
      <c r="P1193" s="11">
        <f t="shared" si="148"/>
        <v>-100</v>
      </c>
      <c r="Q1193" s="11">
        <f t="shared" si="149"/>
        <v>-100</v>
      </c>
      <c r="R1193" s="8">
        <v>0</v>
      </c>
      <c r="S1193" s="8">
        <v>0</v>
      </c>
      <c r="T1193" s="8">
        <v>0</v>
      </c>
      <c r="U1193" s="11">
        <f t="shared" si="150"/>
        <v>0</v>
      </c>
      <c r="V1193" s="11">
        <f t="shared" si="151"/>
        <v>0</v>
      </c>
      <c r="W1193" s="9">
        <v>0</v>
      </c>
      <c r="X1193" s="9">
        <v>0</v>
      </c>
    </row>
    <row r="1194" spans="1:24" x14ac:dyDescent="0.2">
      <c r="A1194" s="7" t="s">
        <v>1877</v>
      </c>
      <c r="B1194" s="7" t="s">
        <v>501</v>
      </c>
      <c r="C1194" s="8">
        <v>1</v>
      </c>
      <c r="D1194" s="9">
        <v>3.5</v>
      </c>
      <c r="E1194" s="10">
        <v>1500</v>
      </c>
      <c r="F1194" s="10">
        <v>0</v>
      </c>
      <c r="G1194" s="11">
        <f t="shared" si="144"/>
        <v>0</v>
      </c>
      <c r="H1194" s="10">
        <v>0</v>
      </c>
      <c r="I1194" s="9">
        <v>3.5</v>
      </c>
      <c r="J1194" s="8">
        <v>0</v>
      </c>
      <c r="K1194" s="9">
        <v>0</v>
      </c>
      <c r="L1194" s="9">
        <v>0</v>
      </c>
      <c r="M1194" s="9">
        <f t="shared" si="145"/>
        <v>0</v>
      </c>
      <c r="N1194" s="9">
        <f t="shared" si="146"/>
        <v>7.8872093023255783</v>
      </c>
      <c r="O1194" s="9">
        <f t="shared" si="147"/>
        <v>7.2508917954815617</v>
      </c>
      <c r="P1194" s="11">
        <f t="shared" si="148"/>
        <v>-100</v>
      </c>
      <c r="Q1194" s="11">
        <f t="shared" si="149"/>
        <v>-100</v>
      </c>
      <c r="R1194" s="8">
        <v>0</v>
      </c>
      <c r="S1194" s="8">
        <v>0</v>
      </c>
      <c r="T1194" s="8">
        <v>0</v>
      </c>
      <c r="U1194" s="11">
        <f t="shared" si="150"/>
        <v>0</v>
      </c>
      <c r="V1194" s="11">
        <f t="shared" si="151"/>
        <v>0</v>
      </c>
      <c r="W1194" s="9">
        <v>0</v>
      </c>
      <c r="X1194" s="9">
        <v>0</v>
      </c>
    </row>
    <row r="1195" spans="1:24" x14ac:dyDescent="0.2">
      <c r="A1195" s="7" t="s">
        <v>1877</v>
      </c>
      <c r="B1195" s="7" t="s">
        <v>222</v>
      </c>
      <c r="C1195" s="8">
        <v>1</v>
      </c>
      <c r="D1195" s="9">
        <v>15</v>
      </c>
      <c r="E1195" s="10">
        <v>800</v>
      </c>
      <c r="F1195" s="10">
        <v>0</v>
      </c>
      <c r="G1195" s="11">
        <f t="shared" si="144"/>
        <v>0</v>
      </c>
      <c r="H1195" s="10">
        <v>0</v>
      </c>
      <c r="I1195" s="9">
        <v>15</v>
      </c>
      <c r="J1195" s="8">
        <v>0</v>
      </c>
      <c r="K1195" s="9">
        <v>0</v>
      </c>
      <c r="L1195" s="9">
        <v>0</v>
      </c>
      <c r="M1195" s="9">
        <f t="shared" si="145"/>
        <v>0</v>
      </c>
      <c r="N1195" s="9">
        <f t="shared" si="146"/>
        <v>7.8872093023255783</v>
      </c>
      <c r="O1195" s="9">
        <f t="shared" si="147"/>
        <v>7.2508917954815617</v>
      </c>
      <c r="P1195" s="11">
        <f t="shared" si="148"/>
        <v>-100</v>
      </c>
      <c r="Q1195" s="11">
        <f t="shared" si="149"/>
        <v>-100</v>
      </c>
      <c r="R1195" s="8">
        <v>0</v>
      </c>
      <c r="S1195" s="8">
        <v>0</v>
      </c>
      <c r="T1195" s="8">
        <v>0</v>
      </c>
      <c r="U1195" s="11">
        <f t="shared" si="150"/>
        <v>0</v>
      </c>
      <c r="V1195" s="11">
        <f t="shared" si="151"/>
        <v>0</v>
      </c>
      <c r="W1195" s="9">
        <v>0</v>
      </c>
      <c r="X1195" s="9">
        <v>0</v>
      </c>
    </row>
    <row r="1196" spans="1:24" x14ac:dyDescent="0.2">
      <c r="A1196" s="7" t="s">
        <v>1877</v>
      </c>
      <c r="B1196" s="7" t="s">
        <v>366</v>
      </c>
      <c r="C1196" s="8">
        <v>1</v>
      </c>
      <c r="D1196" s="9">
        <v>4</v>
      </c>
      <c r="E1196" s="10">
        <v>1400</v>
      </c>
      <c r="F1196" s="10">
        <v>0</v>
      </c>
      <c r="G1196" s="11">
        <f t="shared" si="144"/>
        <v>0</v>
      </c>
      <c r="H1196" s="10">
        <v>0</v>
      </c>
      <c r="I1196" s="9">
        <v>4</v>
      </c>
      <c r="J1196" s="8">
        <v>0</v>
      </c>
      <c r="K1196" s="9">
        <v>0</v>
      </c>
      <c r="L1196" s="9">
        <v>0</v>
      </c>
      <c r="M1196" s="9">
        <f t="shared" si="145"/>
        <v>0</v>
      </c>
      <c r="N1196" s="9">
        <f t="shared" si="146"/>
        <v>7.8872093023255783</v>
      </c>
      <c r="O1196" s="9">
        <f t="shared" si="147"/>
        <v>7.2508917954815617</v>
      </c>
      <c r="P1196" s="11">
        <f t="shared" si="148"/>
        <v>-100</v>
      </c>
      <c r="Q1196" s="11">
        <f t="shared" si="149"/>
        <v>-100</v>
      </c>
      <c r="R1196" s="8">
        <v>0</v>
      </c>
      <c r="S1196" s="8">
        <v>0</v>
      </c>
      <c r="T1196" s="8">
        <v>0</v>
      </c>
      <c r="U1196" s="11">
        <f t="shared" si="150"/>
        <v>0</v>
      </c>
      <c r="V1196" s="11">
        <f t="shared" si="151"/>
        <v>0</v>
      </c>
      <c r="W1196" s="9">
        <v>0</v>
      </c>
      <c r="X1196" s="9">
        <v>0</v>
      </c>
    </row>
    <row r="1197" spans="1:24" x14ac:dyDescent="0.2">
      <c r="A1197" s="7" t="s">
        <v>1877</v>
      </c>
      <c r="B1197" s="7" t="s">
        <v>833</v>
      </c>
      <c r="C1197" s="8">
        <v>1</v>
      </c>
      <c r="D1197" s="9">
        <v>8</v>
      </c>
      <c r="E1197" s="10">
        <v>1000</v>
      </c>
      <c r="F1197" s="10">
        <v>0</v>
      </c>
      <c r="G1197" s="11">
        <f t="shared" si="144"/>
        <v>0</v>
      </c>
      <c r="H1197" s="10">
        <v>0</v>
      </c>
      <c r="I1197" s="9">
        <v>8</v>
      </c>
      <c r="J1197" s="8">
        <v>0</v>
      </c>
      <c r="K1197" s="9">
        <v>0</v>
      </c>
      <c r="L1197" s="9">
        <v>0</v>
      </c>
      <c r="M1197" s="9">
        <f t="shared" si="145"/>
        <v>0</v>
      </c>
      <c r="N1197" s="9">
        <f t="shared" si="146"/>
        <v>7.8872093023255783</v>
      </c>
      <c r="O1197" s="9">
        <f t="shared" si="147"/>
        <v>7.2508917954815617</v>
      </c>
      <c r="P1197" s="11">
        <f t="shared" si="148"/>
        <v>-100</v>
      </c>
      <c r="Q1197" s="11">
        <f t="shared" si="149"/>
        <v>-100</v>
      </c>
      <c r="R1197" s="8">
        <v>0</v>
      </c>
      <c r="S1197" s="8">
        <v>0</v>
      </c>
      <c r="T1197" s="8">
        <v>0</v>
      </c>
      <c r="U1197" s="11">
        <f t="shared" si="150"/>
        <v>0</v>
      </c>
      <c r="V1197" s="11">
        <f t="shared" si="151"/>
        <v>0</v>
      </c>
      <c r="W1197" s="9">
        <v>0</v>
      </c>
      <c r="X1197" s="9">
        <v>0</v>
      </c>
    </row>
    <row r="1198" spans="1:24" x14ac:dyDescent="0.2">
      <c r="A1198" s="7" t="s">
        <v>1877</v>
      </c>
      <c r="B1198" s="7" t="s">
        <v>489</v>
      </c>
      <c r="C1198" s="8">
        <v>1</v>
      </c>
      <c r="D1198" s="9">
        <v>15</v>
      </c>
      <c r="E1198" s="10">
        <v>800</v>
      </c>
      <c r="F1198" s="10">
        <v>0</v>
      </c>
      <c r="G1198" s="11">
        <f t="shared" si="144"/>
        <v>0</v>
      </c>
      <c r="H1198" s="10">
        <v>0</v>
      </c>
      <c r="I1198" s="9">
        <v>15</v>
      </c>
      <c r="J1198" s="8">
        <v>0</v>
      </c>
      <c r="K1198" s="9">
        <v>0</v>
      </c>
      <c r="L1198" s="9">
        <v>0</v>
      </c>
      <c r="M1198" s="9">
        <f t="shared" si="145"/>
        <v>0</v>
      </c>
      <c r="N1198" s="9">
        <f t="shared" si="146"/>
        <v>7.8872093023255783</v>
      </c>
      <c r="O1198" s="9">
        <f t="shared" si="147"/>
        <v>7.2508917954815617</v>
      </c>
      <c r="P1198" s="11">
        <f t="shared" si="148"/>
        <v>-100</v>
      </c>
      <c r="Q1198" s="11">
        <f t="shared" si="149"/>
        <v>-100</v>
      </c>
      <c r="R1198" s="8">
        <v>0</v>
      </c>
      <c r="S1198" s="8">
        <v>0</v>
      </c>
      <c r="T1198" s="8">
        <v>0</v>
      </c>
      <c r="U1198" s="11">
        <f t="shared" si="150"/>
        <v>0</v>
      </c>
      <c r="V1198" s="11">
        <f t="shared" si="151"/>
        <v>0</v>
      </c>
      <c r="W1198" s="9">
        <v>0</v>
      </c>
      <c r="X1198" s="9">
        <v>0</v>
      </c>
    </row>
    <row r="1199" spans="1:24" x14ac:dyDescent="0.2">
      <c r="A1199" s="7" t="s">
        <v>1877</v>
      </c>
      <c r="B1199" s="7" t="s">
        <v>1996</v>
      </c>
      <c r="C1199" s="8">
        <v>1</v>
      </c>
      <c r="D1199" s="9">
        <v>15</v>
      </c>
      <c r="E1199" s="10">
        <v>800</v>
      </c>
      <c r="F1199" s="10">
        <v>0</v>
      </c>
      <c r="G1199" s="11">
        <f t="shared" si="144"/>
        <v>0</v>
      </c>
      <c r="H1199" s="10">
        <v>0</v>
      </c>
      <c r="I1199" s="9">
        <v>15</v>
      </c>
      <c r="J1199" s="8">
        <v>0</v>
      </c>
      <c r="K1199" s="9">
        <v>0</v>
      </c>
      <c r="L1199" s="9">
        <v>0</v>
      </c>
      <c r="M1199" s="9">
        <f t="shared" si="145"/>
        <v>0</v>
      </c>
      <c r="N1199" s="9">
        <f t="shared" si="146"/>
        <v>7.8872093023255783</v>
      </c>
      <c r="O1199" s="9">
        <f t="shared" si="147"/>
        <v>7.2508917954815617</v>
      </c>
      <c r="P1199" s="11">
        <f t="shared" si="148"/>
        <v>-100</v>
      </c>
      <c r="Q1199" s="11">
        <f t="shared" si="149"/>
        <v>-100</v>
      </c>
      <c r="R1199" s="8">
        <v>0</v>
      </c>
      <c r="S1199" s="8">
        <v>0</v>
      </c>
      <c r="T1199" s="8">
        <v>0</v>
      </c>
      <c r="U1199" s="11">
        <f t="shared" si="150"/>
        <v>0</v>
      </c>
      <c r="V1199" s="11">
        <f t="shared" si="151"/>
        <v>0</v>
      </c>
      <c r="W1199" s="9">
        <v>0</v>
      </c>
      <c r="X1199" s="9">
        <v>0</v>
      </c>
    </row>
    <row r="1200" spans="1:24" x14ac:dyDescent="0.2">
      <c r="A1200" s="7" t="s">
        <v>1877</v>
      </c>
      <c r="B1200" s="7" t="s">
        <v>1999</v>
      </c>
      <c r="C1200" s="8">
        <v>1</v>
      </c>
      <c r="D1200" s="9">
        <v>8</v>
      </c>
      <c r="E1200" s="10">
        <v>1000</v>
      </c>
      <c r="F1200" s="10">
        <v>0</v>
      </c>
      <c r="G1200" s="11">
        <f t="shared" si="144"/>
        <v>0</v>
      </c>
      <c r="H1200" s="10">
        <v>0</v>
      </c>
      <c r="I1200" s="9">
        <v>8</v>
      </c>
      <c r="J1200" s="8">
        <v>0</v>
      </c>
      <c r="K1200" s="9">
        <v>0</v>
      </c>
      <c r="L1200" s="9">
        <v>0</v>
      </c>
      <c r="M1200" s="9">
        <f t="shared" si="145"/>
        <v>0</v>
      </c>
      <c r="N1200" s="9">
        <f t="shared" si="146"/>
        <v>7.8872093023255783</v>
      </c>
      <c r="O1200" s="9">
        <f t="shared" si="147"/>
        <v>7.2508917954815617</v>
      </c>
      <c r="P1200" s="11">
        <f t="shared" si="148"/>
        <v>-100</v>
      </c>
      <c r="Q1200" s="11">
        <f t="shared" si="149"/>
        <v>-100</v>
      </c>
      <c r="R1200" s="8">
        <v>0</v>
      </c>
      <c r="S1200" s="8">
        <v>0</v>
      </c>
      <c r="T1200" s="8">
        <v>0</v>
      </c>
      <c r="U1200" s="11">
        <f t="shared" si="150"/>
        <v>0</v>
      </c>
      <c r="V1200" s="11">
        <f t="shared" si="151"/>
        <v>0</v>
      </c>
      <c r="W1200" s="9">
        <v>0</v>
      </c>
      <c r="X1200" s="9">
        <v>0</v>
      </c>
    </row>
    <row r="1201" spans="1:24" x14ac:dyDescent="0.2">
      <c r="A1201" s="7" t="s">
        <v>1877</v>
      </c>
      <c r="B1201" s="7" t="s">
        <v>294</v>
      </c>
      <c r="C1201" s="8">
        <v>1</v>
      </c>
      <c r="D1201" s="9">
        <v>8</v>
      </c>
      <c r="E1201" s="10">
        <v>1000</v>
      </c>
      <c r="F1201" s="10">
        <v>0</v>
      </c>
      <c r="G1201" s="11">
        <f t="shared" si="144"/>
        <v>0</v>
      </c>
      <c r="H1201" s="10">
        <v>0</v>
      </c>
      <c r="I1201" s="9">
        <v>8</v>
      </c>
      <c r="J1201" s="8">
        <v>0</v>
      </c>
      <c r="K1201" s="9">
        <v>0</v>
      </c>
      <c r="L1201" s="9">
        <v>0</v>
      </c>
      <c r="M1201" s="9">
        <f t="shared" si="145"/>
        <v>0</v>
      </c>
      <c r="N1201" s="9">
        <f t="shared" si="146"/>
        <v>7.8872093023255783</v>
      </c>
      <c r="O1201" s="9">
        <f t="shared" si="147"/>
        <v>7.2508917954815617</v>
      </c>
      <c r="P1201" s="11">
        <f t="shared" si="148"/>
        <v>-100</v>
      </c>
      <c r="Q1201" s="11">
        <f t="shared" si="149"/>
        <v>-100</v>
      </c>
      <c r="R1201" s="8">
        <v>0</v>
      </c>
      <c r="S1201" s="8">
        <v>0</v>
      </c>
      <c r="T1201" s="8">
        <v>0</v>
      </c>
      <c r="U1201" s="11">
        <f t="shared" si="150"/>
        <v>0</v>
      </c>
      <c r="V1201" s="11">
        <f t="shared" si="151"/>
        <v>0</v>
      </c>
      <c r="W1201" s="9">
        <v>0</v>
      </c>
      <c r="X1201" s="9">
        <v>0</v>
      </c>
    </row>
    <row r="1202" spans="1:24" x14ac:dyDescent="0.2">
      <c r="A1202" s="7" t="s">
        <v>1877</v>
      </c>
      <c r="B1202" s="7" t="s">
        <v>2001</v>
      </c>
      <c r="C1202" s="8">
        <v>1</v>
      </c>
      <c r="D1202" s="9">
        <v>30</v>
      </c>
      <c r="E1202" s="10">
        <v>400</v>
      </c>
      <c r="F1202" s="10">
        <v>0</v>
      </c>
      <c r="G1202" s="11">
        <f t="shared" si="144"/>
        <v>0</v>
      </c>
      <c r="H1202" s="10">
        <v>0</v>
      </c>
      <c r="I1202" s="9">
        <v>30</v>
      </c>
      <c r="J1202" s="8">
        <v>0</v>
      </c>
      <c r="K1202" s="9">
        <v>0</v>
      </c>
      <c r="L1202" s="9">
        <v>0</v>
      </c>
      <c r="M1202" s="9">
        <f t="shared" si="145"/>
        <v>0</v>
      </c>
      <c r="N1202" s="9">
        <f t="shared" si="146"/>
        <v>7.8872093023255783</v>
      </c>
      <c r="O1202" s="9">
        <f t="shared" si="147"/>
        <v>7.2508917954815617</v>
      </c>
      <c r="P1202" s="11">
        <f t="shared" si="148"/>
        <v>-100</v>
      </c>
      <c r="Q1202" s="11">
        <f t="shared" si="149"/>
        <v>-100</v>
      </c>
      <c r="R1202" s="8">
        <v>0</v>
      </c>
      <c r="S1202" s="8">
        <v>0</v>
      </c>
      <c r="T1202" s="8">
        <v>0</v>
      </c>
      <c r="U1202" s="11">
        <f t="shared" si="150"/>
        <v>0</v>
      </c>
      <c r="V1202" s="11">
        <f t="shared" si="151"/>
        <v>0</v>
      </c>
      <c r="W1202" s="9">
        <v>0</v>
      </c>
      <c r="X1202" s="9">
        <v>0</v>
      </c>
    </row>
    <row r="1203" spans="1:24" x14ac:dyDescent="0.2">
      <c r="A1203" s="7" t="s">
        <v>1877</v>
      </c>
      <c r="B1203" s="7" t="s">
        <v>1718</v>
      </c>
      <c r="C1203" s="8">
        <v>1</v>
      </c>
      <c r="D1203" s="9">
        <v>30</v>
      </c>
      <c r="E1203" s="10">
        <v>400</v>
      </c>
      <c r="F1203" s="10">
        <v>0</v>
      </c>
      <c r="G1203" s="11">
        <f t="shared" si="144"/>
        <v>0</v>
      </c>
      <c r="H1203" s="10">
        <v>0</v>
      </c>
      <c r="I1203" s="9">
        <v>30</v>
      </c>
      <c r="J1203" s="8">
        <v>0</v>
      </c>
      <c r="K1203" s="9">
        <v>0</v>
      </c>
      <c r="L1203" s="9">
        <v>0</v>
      </c>
      <c r="M1203" s="9">
        <f t="shared" si="145"/>
        <v>0</v>
      </c>
      <c r="N1203" s="9">
        <f t="shared" si="146"/>
        <v>7.8872093023255783</v>
      </c>
      <c r="O1203" s="9">
        <f t="shared" si="147"/>
        <v>7.2508917954815617</v>
      </c>
      <c r="P1203" s="11">
        <f t="shared" si="148"/>
        <v>-100</v>
      </c>
      <c r="Q1203" s="11">
        <f t="shared" si="149"/>
        <v>-100</v>
      </c>
      <c r="R1203" s="8">
        <v>0</v>
      </c>
      <c r="S1203" s="8">
        <v>0</v>
      </c>
      <c r="T1203" s="8">
        <v>0</v>
      </c>
      <c r="U1203" s="11">
        <f t="shared" si="150"/>
        <v>0</v>
      </c>
      <c r="V1203" s="11">
        <f t="shared" si="151"/>
        <v>0</v>
      </c>
      <c r="W1203" s="9">
        <v>0</v>
      </c>
      <c r="X1203" s="9">
        <v>0</v>
      </c>
    </row>
    <row r="1204" spans="1:24" x14ac:dyDescent="0.2">
      <c r="A1204" s="7" t="s">
        <v>1877</v>
      </c>
      <c r="B1204" s="7" t="s">
        <v>1293</v>
      </c>
      <c r="C1204" s="8">
        <v>1</v>
      </c>
      <c r="D1204" s="9">
        <v>15</v>
      </c>
      <c r="E1204" s="10">
        <v>800</v>
      </c>
      <c r="F1204" s="10">
        <v>0</v>
      </c>
      <c r="G1204" s="11">
        <f t="shared" si="144"/>
        <v>0</v>
      </c>
      <c r="H1204" s="10">
        <v>0</v>
      </c>
      <c r="I1204" s="9">
        <v>15</v>
      </c>
      <c r="J1204" s="8">
        <v>0</v>
      </c>
      <c r="K1204" s="9">
        <v>0</v>
      </c>
      <c r="L1204" s="9">
        <v>0</v>
      </c>
      <c r="M1204" s="9">
        <f t="shared" si="145"/>
        <v>0</v>
      </c>
      <c r="N1204" s="9">
        <f t="shared" si="146"/>
        <v>7.8872093023255783</v>
      </c>
      <c r="O1204" s="9">
        <f t="shared" si="147"/>
        <v>7.2508917954815617</v>
      </c>
      <c r="P1204" s="11">
        <f t="shared" si="148"/>
        <v>-100</v>
      </c>
      <c r="Q1204" s="11">
        <f t="shared" si="149"/>
        <v>-100</v>
      </c>
      <c r="R1204" s="8">
        <v>0</v>
      </c>
      <c r="S1204" s="8">
        <v>0</v>
      </c>
      <c r="T1204" s="8">
        <v>0</v>
      </c>
      <c r="U1204" s="11">
        <f t="shared" si="150"/>
        <v>0</v>
      </c>
      <c r="V1204" s="11">
        <f t="shared" si="151"/>
        <v>0</v>
      </c>
      <c r="W1204" s="9">
        <v>0</v>
      </c>
      <c r="X1204" s="9">
        <v>0</v>
      </c>
    </row>
    <row r="1205" spans="1:24" x14ac:dyDescent="0.2">
      <c r="A1205" s="7" t="s">
        <v>1877</v>
      </c>
      <c r="B1205" s="7" t="s">
        <v>170</v>
      </c>
      <c r="C1205" s="8">
        <v>1</v>
      </c>
      <c r="D1205" s="9">
        <v>50</v>
      </c>
      <c r="E1205" s="10">
        <v>400</v>
      </c>
      <c r="F1205" s="10">
        <v>0</v>
      </c>
      <c r="G1205" s="11">
        <f t="shared" si="144"/>
        <v>0</v>
      </c>
      <c r="H1205" s="10">
        <v>0</v>
      </c>
      <c r="I1205" s="9">
        <v>50</v>
      </c>
      <c r="J1205" s="8">
        <v>0</v>
      </c>
      <c r="K1205" s="9">
        <v>0</v>
      </c>
      <c r="L1205" s="9">
        <v>0</v>
      </c>
      <c r="M1205" s="9">
        <f t="shared" si="145"/>
        <v>0</v>
      </c>
      <c r="N1205" s="9">
        <f t="shared" si="146"/>
        <v>7.8872093023255783</v>
      </c>
      <c r="O1205" s="9">
        <f t="shared" si="147"/>
        <v>7.2508917954815617</v>
      </c>
      <c r="P1205" s="11">
        <f t="shared" si="148"/>
        <v>-100</v>
      </c>
      <c r="Q1205" s="11">
        <f t="shared" si="149"/>
        <v>-100</v>
      </c>
      <c r="R1205" s="8">
        <v>0</v>
      </c>
      <c r="S1205" s="8">
        <v>0</v>
      </c>
      <c r="T1205" s="8">
        <v>0</v>
      </c>
      <c r="U1205" s="11">
        <f t="shared" si="150"/>
        <v>0</v>
      </c>
      <c r="V1205" s="11">
        <f t="shared" si="151"/>
        <v>0</v>
      </c>
      <c r="W1205" s="9">
        <v>0</v>
      </c>
      <c r="X1205" s="9">
        <v>0</v>
      </c>
    </row>
    <row r="1206" spans="1:24" x14ac:dyDescent="0.2">
      <c r="A1206" s="7" t="s">
        <v>1877</v>
      </c>
      <c r="B1206" s="7" t="s">
        <v>523</v>
      </c>
      <c r="C1206" s="8">
        <v>1</v>
      </c>
      <c r="D1206" s="9">
        <v>50</v>
      </c>
      <c r="E1206" s="10">
        <v>400</v>
      </c>
      <c r="F1206" s="10">
        <v>0</v>
      </c>
      <c r="G1206" s="11">
        <f t="shared" si="144"/>
        <v>0</v>
      </c>
      <c r="H1206" s="10">
        <v>0</v>
      </c>
      <c r="I1206" s="9">
        <v>50</v>
      </c>
      <c r="J1206" s="8">
        <v>0</v>
      </c>
      <c r="K1206" s="9">
        <v>0</v>
      </c>
      <c r="L1206" s="9">
        <v>0</v>
      </c>
      <c r="M1206" s="9">
        <f t="shared" si="145"/>
        <v>0</v>
      </c>
      <c r="N1206" s="9">
        <f t="shared" si="146"/>
        <v>7.8872093023255783</v>
      </c>
      <c r="O1206" s="9">
        <f t="shared" si="147"/>
        <v>7.2508917954815617</v>
      </c>
      <c r="P1206" s="11">
        <f t="shared" si="148"/>
        <v>-100</v>
      </c>
      <c r="Q1206" s="11">
        <f t="shared" si="149"/>
        <v>-100</v>
      </c>
      <c r="R1206" s="8">
        <v>0</v>
      </c>
      <c r="S1206" s="8">
        <v>0</v>
      </c>
      <c r="T1206" s="8">
        <v>0</v>
      </c>
      <c r="U1206" s="11">
        <f t="shared" si="150"/>
        <v>0</v>
      </c>
      <c r="V1206" s="11">
        <f t="shared" si="151"/>
        <v>0</v>
      </c>
      <c r="W1206" s="9">
        <v>0</v>
      </c>
      <c r="X1206" s="9">
        <v>0</v>
      </c>
    </row>
    <row r="1207" spans="1:24" x14ac:dyDescent="0.2">
      <c r="A1207" s="7" t="s">
        <v>1877</v>
      </c>
      <c r="B1207" s="7" t="s">
        <v>961</v>
      </c>
      <c r="C1207" s="8">
        <v>1</v>
      </c>
      <c r="D1207" s="9">
        <v>2.5</v>
      </c>
      <c r="E1207" s="10">
        <v>1700</v>
      </c>
      <c r="F1207" s="10">
        <v>0</v>
      </c>
      <c r="G1207" s="11">
        <f t="shared" si="144"/>
        <v>0</v>
      </c>
      <c r="H1207" s="10">
        <v>0</v>
      </c>
      <c r="I1207" s="9">
        <v>2.5</v>
      </c>
      <c r="J1207" s="8">
        <v>0</v>
      </c>
      <c r="K1207" s="9">
        <v>0</v>
      </c>
      <c r="L1207" s="9">
        <v>0</v>
      </c>
      <c r="M1207" s="9">
        <f t="shared" si="145"/>
        <v>0</v>
      </c>
      <c r="N1207" s="9">
        <f t="shared" si="146"/>
        <v>7.8872093023255783</v>
      </c>
      <c r="O1207" s="9">
        <f t="shared" si="147"/>
        <v>7.2508917954815617</v>
      </c>
      <c r="P1207" s="11">
        <f t="shared" si="148"/>
        <v>-100</v>
      </c>
      <c r="Q1207" s="11">
        <f t="shared" si="149"/>
        <v>-100</v>
      </c>
      <c r="R1207" s="8">
        <v>0</v>
      </c>
      <c r="S1207" s="8">
        <v>0</v>
      </c>
      <c r="T1207" s="8">
        <v>0</v>
      </c>
      <c r="U1207" s="11">
        <f t="shared" si="150"/>
        <v>0</v>
      </c>
      <c r="V1207" s="11">
        <f t="shared" si="151"/>
        <v>0</v>
      </c>
      <c r="W1207" s="9">
        <v>0</v>
      </c>
      <c r="X1207" s="9">
        <v>0</v>
      </c>
    </row>
    <row r="1208" spans="1:24" x14ac:dyDescent="0.2">
      <c r="A1208" s="7" t="s">
        <v>1877</v>
      </c>
      <c r="B1208" s="7" t="s">
        <v>183</v>
      </c>
      <c r="C1208" s="8">
        <v>1</v>
      </c>
      <c r="D1208" s="9">
        <v>3.5</v>
      </c>
      <c r="E1208" s="10">
        <v>1500</v>
      </c>
      <c r="F1208" s="10">
        <v>0</v>
      </c>
      <c r="G1208" s="11">
        <f t="shared" si="144"/>
        <v>0</v>
      </c>
      <c r="H1208" s="10">
        <v>0</v>
      </c>
      <c r="I1208" s="9">
        <v>3.5</v>
      </c>
      <c r="J1208" s="8">
        <v>0</v>
      </c>
      <c r="K1208" s="9">
        <v>0</v>
      </c>
      <c r="L1208" s="9">
        <v>0</v>
      </c>
      <c r="M1208" s="9">
        <f t="shared" si="145"/>
        <v>0</v>
      </c>
      <c r="N1208" s="9">
        <f t="shared" si="146"/>
        <v>7.8872093023255783</v>
      </c>
      <c r="O1208" s="9">
        <f t="shared" si="147"/>
        <v>7.2508917954815617</v>
      </c>
      <c r="P1208" s="11">
        <f t="shared" si="148"/>
        <v>-100</v>
      </c>
      <c r="Q1208" s="11">
        <f t="shared" si="149"/>
        <v>-100</v>
      </c>
      <c r="R1208" s="8">
        <v>0</v>
      </c>
      <c r="S1208" s="8">
        <v>0</v>
      </c>
      <c r="T1208" s="8">
        <v>0</v>
      </c>
      <c r="U1208" s="11">
        <f t="shared" si="150"/>
        <v>0</v>
      </c>
      <c r="V1208" s="11">
        <f t="shared" si="151"/>
        <v>0</v>
      </c>
      <c r="W1208" s="9">
        <v>0</v>
      </c>
      <c r="X1208" s="9">
        <v>0</v>
      </c>
    </row>
    <row r="1209" spans="1:24" x14ac:dyDescent="0.2">
      <c r="A1209" s="7" t="s">
        <v>1877</v>
      </c>
      <c r="B1209" s="7" t="s">
        <v>749</v>
      </c>
      <c r="C1209" s="8">
        <v>1</v>
      </c>
      <c r="D1209" s="9">
        <v>3.5</v>
      </c>
      <c r="E1209" s="10">
        <v>1500</v>
      </c>
      <c r="F1209" s="10">
        <v>0</v>
      </c>
      <c r="G1209" s="11">
        <f t="shared" si="144"/>
        <v>0</v>
      </c>
      <c r="H1209" s="10">
        <v>0</v>
      </c>
      <c r="I1209" s="9">
        <v>3.5</v>
      </c>
      <c r="J1209" s="8">
        <v>0</v>
      </c>
      <c r="K1209" s="9">
        <v>0</v>
      </c>
      <c r="L1209" s="9">
        <v>0</v>
      </c>
      <c r="M1209" s="9">
        <f t="shared" si="145"/>
        <v>0</v>
      </c>
      <c r="N1209" s="9">
        <f t="shared" si="146"/>
        <v>7.8872093023255783</v>
      </c>
      <c r="O1209" s="9">
        <f t="shared" si="147"/>
        <v>7.2508917954815617</v>
      </c>
      <c r="P1209" s="11">
        <f t="shared" si="148"/>
        <v>-100</v>
      </c>
      <c r="Q1209" s="11">
        <f t="shared" si="149"/>
        <v>-100</v>
      </c>
      <c r="R1209" s="8">
        <v>0</v>
      </c>
      <c r="S1209" s="8">
        <v>0</v>
      </c>
      <c r="T1209" s="8">
        <v>0</v>
      </c>
      <c r="U1209" s="11">
        <f t="shared" si="150"/>
        <v>0</v>
      </c>
      <c r="V1209" s="11">
        <f t="shared" si="151"/>
        <v>0</v>
      </c>
      <c r="W1209" s="9">
        <v>0</v>
      </c>
      <c r="X1209" s="9">
        <v>0</v>
      </c>
    </row>
    <row r="1210" spans="1:24" x14ac:dyDescent="0.2">
      <c r="A1210" s="7" t="s">
        <v>1877</v>
      </c>
      <c r="B1210" s="7" t="s">
        <v>2006</v>
      </c>
      <c r="C1210" s="8">
        <v>1</v>
      </c>
      <c r="D1210" s="9">
        <v>8</v>
      </c>
      <c r="E1210" s="10">
        <v>1000</v>
      </c>
      <c r="F1210" s="10">
        <v>0</v>
      </c>
      <c r="G1210" s="11">
        <f t="shared" si="144"/>
        <v>0</v>
      </c>
      <c r="H1210" s="10">
        <v>0</v>
      </c>
      <c r="I1210" s="9">
        <v>8</v>
      </c>
      <c r="J1210" s="8">
        <v>0</v>
      </c>
      <c r="K1210" s="9">
        <v>0</v>
      </c>
      <c r="L1210" s="9">
        <v>0</v>
      </c>
      <c r="M1210" s="9">
        <f t="shared" si="145"/>
        <v>0</v>
      </c>
      <c r="N1210" s="9">
        <f t="shared" si="146"/>
        <v>7.8872093023255783</v>
      </c>
      <c r="O1210" s="9">
        <f t="shared" si="147"/>
        <v>7.2508917954815617</v>
      </c>
      <c r="P1210" s="11">
        <f t="shared" si="148"/>
        <v>-100</v>
      </c>
      <c r="Q1210" s="11">
        <f t="shared" si="149"/>
        <v>-100</v>
      </c>
      <c r="R1210" s="8">
        <v>0</v>
      </c>
      <c r="S1210" s="8">
        <v>0</v>
      </c>
      <c r="T1210" s="8">
        <v>0</v>
      </c>
      <c r="U1210" s="11">
        <f t="shared" si="150"/>
        <v>0</v>
      </c>
      <c r="V1210" s="11">
        <f t="shared" si="151"/>
        <v>0</v>
      </c>
      <c r="W1210" s="9">
        <v>0</v>
      </c>
      <c r="X1210" s="9">
        <v>0</v>
      </c>
    </row>
    <row r="1211" spans="1:24" x14ac:dyDescent="0.2">
      <c r="A1211" s="7" t="s">
        <v>1877</v>
      </c>
      <c r="B1211" s="7" t="s">
        <v>2007</v>
      </c>
      <c r="C1211" s="8">
        <v>1</v>
      </c>
      <c r="D1211" s="9">
        <v>8</v>
      </c>
      <c r="E1211" s="10">
        <v>1000</v>
      </c>
      <c r="F1211" s="10">
        <v>0</v>
      </c>
      <c r="G1211" s="11">
        <f t="shared" si="144"/>
        <v>0</v>
      </c>
      <c r="H1211" s="10">
        <v>0</v>
      </c>
      <c r="I1211" s="9">
        <v>8</v>
      </c>
      <c r="J1211" s="8">
        <v>0</v>
      </c>
      <c r="K1211" s="9">
        <v>0</v>
      </c>
      <c r="L1211" s="9">
        <v>0</v>
      </c>
      <c r="M1211" s="9">
        <f t="shared" si="145"/>
        <v>0</v>
      </c>
      <c r="N1211" s="9">
        <f t="shared" si="146"/>
        <v>7.8872093023255783</v>
      </c>
      <c r="O1211" s="9">
        <f t="shared" si="147"/>
        <v>7.2508917954815617</v>
      </c>
      <c r="P1211" s="11">
        <f t="shared" si="148"/>
        <v>-100</v>
      </c>
      <c r="Q1211" s="11">
        <f t="shared" si="149"/>
        <v>-100</v>
      </c>
      <c r="R1211" s="8">
        <v>0</v>
      </c>
      <c r="S1211" s="8">
        <v>0</v>
      </c>
      <c r="T1211" s="8">
        <v>0</v>
      </c>
      <c r="U1211" s="11">
        <f t="shared" si="150"/>
        <v>0</v>
      </c>
      <c r="V1211" s="11">
        <f t="shared" si="151"/>
        <v>0</v>
      </c>
      <c r="W1211" s="9">
        <v>0</v>
      </c>
      <c r="X1211" s="9">
        <v>0</v>
      </c>
    </row>
    <row r="1212" spans="1:24" x14ac:dyDescent="0.2">
      <c r="A1212" s="2" t="s">
        <v>2008</v>
      </c>
      <c r="B1212" s="2" t="s">
        <v>88</v>
      </c>
      <c r="C1212" s="3">
        <v>1</v>
      </c>
      <c r="D1212" s="4">
        <v>1.4</v>
      </c>
      <c r="E1212" s="5">
        <v>2200</v>
      </c>
      <c r="F1212" s="5">
        <v>0</v>
      </c>
      <c r="G1212" s="6">
        <f t="shared" si="144"/>
        <v>0</v>
      </c>
      <c r="H1212" s="5">
        <v>2200</v>
      </c>
      <c r="I1212" s="4">
        <v>1.4</v>
      </c>
      <c r="J1212" s="3">
        <v>1</v>
      </c>
      <c r="K1212" s="4">
        <v>32.979999999999997</v>
      </c>
      <c r="L1212" s="4">
        <v>32.979999999999997</v>
      </c>
      <c r="M1212" s="4">
        <f t="shared" si="145"/>
        <v>14.99090909090909</v>
      </c>
      <c r="N1212" s="4">
        <f t="shared" si="146"/>
        <v>7.1013002364066162</v>
      </c>
      <c r="O1212" s="4">
        <f t="shared" si="147"/>
        <v>7.2508917954815617</v>
      </c>
      <c r="P1212" s="6">
        <f t="shared" si="148"/>
        <v>111.10090535328156</v>
      </c>
      <c r="Q1212" s="6">
        <f t="shared" si="149"/>
        <v>106.74572885297735</v>
      </c>
      <c r="R1212" s="3">
        <v>1</v>
      </c>
      <c r="S1212" s="3">
        <v>1</v>
      </c>
      <c r="T1212" s="3">
        <v>1</v>
      </c>
      <c r="U1212" s="6">
        <f t="shared" si="150"/>
        <v>100</v>
      </c>
      <c r="V1212" s="6">
        <f t="shared" si="151"/>
        <v>300</v>
      </c>
      <c r="W1212" s="4">
        <v>1</v>
      </c>
      <c r="X1212" s="4">
        <v>5</v>
      </c>
    </row>
    <row r="1213" spans="1:24" x14ac:dyDescent="0.2">
      <c r="A1213" s="7" t="s">
        <v>2008</v>
      </c>
      <c r="B1213" s="7" t="s">
        <v>540</v>
      </c>
      <c r="C1213" s="8">
        <v>2</v>
      </c>
      <c r="D1213" s="9">
        <v>8.1999999999999993</v>
      </c>
      <c r="E1213" s="10">
        <v>3000</v>
      </c>
      <c r="F1213" s="10">
        <v>200</v>
      </c>
      <c r="G1213" s="11">
        <f t="shared" si="144"/>
        <v>6.666666666666667</v>
      </c>
      <c r="H1213" s="10">
        <v>3200</v>
      </c>
      <c r="I1213" s="9">
        <v>8.1999999999999993</v>
      </c>
      <c r="J1213" s="8">
        <v>2</v>
      </c>
      <c r="K1213" s="9">
        <v>32.979999999999997</v>
      </c>
      <c r="L1213" s="9">
        <v>32.979999999999997</v>
      </c>
      <c r="M1213" s="9">
        <f t="shared" si="145"/>
        <v>10.306249999999999</v>
      </c>
      <c r="N1213" s="9">
        <f t="shared" si="146"/>
        <v>7.1013002364066162</v>
      </c>
      <c r="O1213" s="9">
        <f t="shared" si="147"/>
        <v>7.2508917954815617</v>
      </c>
      <c r="P1213" s="11">
        <f t="shared" si="148"/>
        <v>45.131872430381051</v>
      </c>
      <c r="Q1213" s="11">
        <f t="shared" si="149"/>
        <v>42.137688586421909</v>
      </c>
      <c r="R1213" s="8">
        <v>1</v>
      </c>
      <c r="S1213" s="8">
        <v>1</v>
      </c>
      <c r="T1213" s="8">
        <v>1</v>
      </c>
      <c r="U1213" s="11">
        <f t="shared" si="150"/>
        <v>50</v>
      </c>
      <c r="V1213" s="11">
        <f t="shared" si="151"/>
        <v>150</v>
      </c>
      <c r="W1213" s="9">
        <v>3</v>
      </c>
      <c r="X1213" s="9">
        <v>7</v>
      </c>
    </row>
    <row r="1214" spans="1:24" x14ac:dyDescent="0.2">
      <c r="A1214" s="7" t="s">
        <v>2008</v>
      </c>
      <c r="B1214" s="7" t="s">
        <v>1192</v>
      </c>
      <c r="C1214" s="8">
        <v>1</v>
      </c>
      <c r="D1214" s="9">
        <v>5</v>
      </c>
      <c r="E1214" s="10">
        <v>1300</v>
      </c>
      <c r="F1214" s="10">
        <v>0</v>
      </c>
      <c r="G1214" s="11">
        <f t="shared" si="144"/>
        <v>0</v>
      </c>
      <c r="H1214" s="10">
        <v>1300</v>
      </c>
      <c r="I1214" s="9">
        <v>5</v>
      </c>
      <c r="J1214" s="8">
        <v>1</v>
      </c>
      <c r="K1214" s="9">
        <v>0</v>
      </c>
      <c r="L1214" s="9">
        <v>0</v>
      </c>
      <c r="M1214" s="9">
        <f t="shared" si="145"/>
        <v>0</v>
      </c>
      <c r="N1214" s="9">
        <f t="shared" si="146"/>
        <v>7.1013002364066162</v>
      </c>
      <c r="O1214" s="9">
        <f t="shared" si="147"/>
        <v>7.2508917954815617</v>
      </c>
      <c r="P1214" s="11">
        <f t="shared" si="148"/>
        <v>-100</v>
      </c>
      <c r="Q1214" s="11">
        <f t="shared" si="149"/>
        <v>-100</v>
      </c>
      <c r="R1214" s="8">
        <v>0</v>
      </c>
      <c r="S1214" s="8">
        <v>0</v>
      </c>
      <c r="T1214" s="8">
        <v>0</v>
      </c>
      <c r="U1214" s="11">
        <f t="shared" si="150"/>
        <v>0</v>
      </c>
      <c r="V1214" s="11">
        <f t="shared" si="151"/>
        <v>0</v>
      </c>
      <c r="W1214" s="9">
        <v>5</v>
      </c>
      <c r="X1214" s="9">
        <v>5</v>
      </c>
    </row>
    <row r="1215" spans="1:24" x14ac:dyDescent="0.2">
      <c r="A1215" s="7" t="s">
        <v>2008</v>
      </c>
      <c r="B1215" s="7" t="s">
        <v>469</v>
      </c>
      <c r="C1215" s="8">
        <v>2</v>
      </c>
      <c r="D1215" s="9">
        <v>4.5</v>
      </c>
      <c r="E1215" s="10">
        <v>2700</v>
      </c>
      <c r="F1215" s="10">
        <v>600</v>
      </c>
      <c r="G1215" s="11">
        <f t="shared" si="144"/>
        <v>22.222222222222221</v>
      </c>
      <c r="H1215" s="10">
        <v>3300</v>
      </c>
      <c r="I1215" s="9">
        <v>4.5</v>
      </c>
      <c r="J1215" s="8">
        <v>2</v>
      </c>
      <c r="K1215" s="9">
        <v>7.08</v>
      </c>
      <c r="L1215" s="9">
        <v>7.08</v>
      </c>
      <c r="M1215" s="9">
        <f t="shared" si="145"/>
        <v>2.1454545454545455</v>
      </c>
      <c r="N1215" s="9">
        <f t="shared" si="146"/>
        <v>7.1013002364066162</v>
      </c>
      <c r="O1215" s="9">
        <f t="shared" si="147"/>
        <v>7.2508917954815617</v>
      </c>
      <c r="P1215" s="11">
        <f t="shared" si="148"/>
        <v>-69.787863151379952</v>
      </c>
      <c r="Q1215" s="11">
        <f t="shared" si="149"/>
        <v>-70.4111631235278</v>
      </c>
      <c r="R1215" s="8">
        <v>0</v>
      </c>
      <c r="S1215" s="8">
        <v>0</v>
      </c>
      <c r="T1215" s="8">
        <v>1</v>
      </c>
      <c r="U1215" s="11">
        <f t="shared" si="150"/>
        <v>0</v>
      </c>
      <c r="V1215" s="11">
        <f t="shared" si="151"/>
        <v>50</v>
      </c>
      <c r="W1215" s="9">
        <v>4</v>
      </c>
      <c r="X1215" s="9">
        <v>7</v>
      </c>
    </row>
    <row r="1216" spans="1:24" x14ac:dyDescent="0.2">
      <c r="A1216" s="7" t="s">
        <v>2008</v>
      </c>
      <c r="B1216" s="7" t="s">
        <v>149</v>
      </c>
      <c r="C1216" s="8">
        <v>2</v>
      </c>
      <c r="D1216" s="9">
        <v>4</v>
      </c>
      <c r="E1216" s="10">
        <v>3100</v>
      </c>
      <c r="F1216" s="10">
        <v>400</v>
      </c>
      <c r="G1216" s="11">
        <f t="shared" si="144"/>
        <v>12.903225806451612</v>
      </c>
      <c r="H1216" s="10">
        <v>3500</v>
      </c>
      <c r="I1216" s="9">
        <v>4</v>
      </c>
      <c r="J1216" s="8">
        <v>2</v>
      </c>
      <c r="K1216" s="9">
        <v>7.34</v>
      </c>
      <c r="L1216" s="9">
        <v>7.34</v>
      </c>
      <c r="M1216" s="9">
        <f t="shared" si="145"/>
        <v>2.0971428571428574</v>
      </c>
      <c r="N1216" s="9">
        <f t="shared" si="146"/>
        <v>7.1013002364066162</v>
      </c>
      <c r="O1216" s="9">
        <f t="shared" si="147"/>
        <v>7.2508917954815617</v>
      </c>
      <c r="P1216" s="11">
        <f t="shared" si="148"/>
        <v>-70.468184877026857</v>
      </c>
      <c r="Q1216" s="11">
        <f t="shared" si="149"/>
        <v>-71.07744928079461</v>
      </c>
      <c r="R1216" s="8">
        <v>0</v>
      </c>
      <c r="S1216" s="8">
        <v>0</v>
      </c>
      <c r="T1216" s="8">
        <v>1</v>
      </c>
      <c r="U1216" s="11">
        <f t="shared" si="150"/>
        <v>0</v>
      </c>
      <c r="V1216" s="11">
        <f t="shared" si="151"/>
        <v>50</v>
      </c>
      <c r="W1216" s="9">
        <v>5</v>
      </c>
      <c r="X1216" s="9">
        <v>7</v>
      </c>
    </row>
    <row r="1217" spans="1:24" x14ac:dyDescent="0.2">
      <c r="A1217" s="7" t="s">
        <v>2008</v>
      </c>
      <c r="B1217" s="7" t="s">
        <v>250</v>
      </c>
      <c r="C1217" s="8">
        <v>1</v>
      </c>
      <c r="D1217" s="9">
        <v>2</v>
      </c>
      <c r="E1217" s="10">
        <v>1900</v>
      </c>
      <c r="F1217" s="10">
        <v>0</v>
      </c>
      <c r="G1217" s="11">
        <f t="shared" si="144"/>
        <v>0</v>
      </c>
      <c r="H1217" s="10">
        <v>1900</v>
      </c>
      <c r="I1217" s="9">
        <v>2</v>
      </c>
      <c r="J1217" s="8">
        <v>1</v>
      </c>
      <c r="K1217" s="9">
        <v>7.34</v>
      </c>
      <c r="L1217" s="9">
        <v>7.34</v>
      </c>
      <c r="M1217" s="9">
        <f t="shared" si="145"/>
        <v>3.8631578947368421</v>
      </c>
      <c r="N1217" s="9">
        <f t="shared" si="146"/>
        <v>7.1013002364066162</v>
      </c>
      <c r="O1217" s="9">
        <f t="shared" si="147"/>
        <v>7.2508917954815617</v>
      </c>
      <c r="P1217" s="11">
        <f t="shared" si="148"/>
        <v>-45.599287931365254</v>
      </c>
      <c r="Q1217" s="11">
        <f t="shared" si="149"/>
        <v>-46.721617096200596</v>
      </c>
      <c r="R1217" s="8">
        <v>0</v>
      </c>
      <c r="S1217" s="8">
        <v>0</v>
      </c>
      <c r="T1217" s="8">
        <v>1</v>
      </c>
      <c r="U1217" s="11">
        <f t="shared" si="150"/>
        <v>0</v>
      </c>
      <c r="V1217" s="11">
        <f t="shared" si="151"/>
        <v>100</v>
      </c>
      <c r="W1217" s="9">
        <v>3</v>
      </c>
      <c r="X1217" s="9">
        <v>5</v>
      </c>
    </row>
    <row r="1218" spans="1:24" x14ac:dyDescent="0.2">
      <c r="A1218" s="7" t="s">
        <v>2008</v>
      </c>
      <c r="B1218" s="7" t="s">
        <v>363</v>
      </c>
      <c r="C1218" s="8">
        <v>2</v>
      </c>
      <c r="D1218" s="9">
        <v>3</v>
      </c>
      <c r="E1218" s="10">
        <v>3200</v>
      </c>
      <c r="F1218" s="10">
        <v>200</v>
      </c>
      <c r="G1218" s="11">
        <f t="shared" ref="G1218:G1281" si="152">IF(E1218&gt;0,(F1218/E1218)*100,0)</f>
        <v>6.25</v>
      </c>
      <c r="H1218" s="10">
        <v>3400</v>
      </c>
      <c r="I1218" s="9">
        <v>3</v>
      </c>
      <c r="J1218" s="8">
        <v>2</v>
      </c>
      <c r="K1218" s="9">
        <v>18.13</v>
      </c>
      <c r="L1218" s="9">
        <v>18.13</v>
      </c>
      <c r="M1218" s="9">
        <f t="shared" ref="M1218:M1281" si="153">IF(H1218&gt;0,(K1218/H1218)*1000,0)</f>
        <v>5.3323529411764703</v>
      </c>
      <c r="N1218" s="9">
        <f t="shared" ref="N1218:N1281" si="154">IF(SUMIF($A$2:$A$2919,A1218,$H$2:$H$2919)&gt;0,SUMIF($A$2:$A$2919,A1218,$K$2:$K$2919)/SUMIF($A$2:$A$2919,A1218,$H$2:$H$2919)*1000,0)</f>
        <v>7.1013002364066162</v>
      </c>
      <c r="O1218" s="9">
        <f t="shared" ref="O1218:O1281" si="155">IF(SUM($H$2:$H$2919)&gt;0,SUM($K$2:$K$2919)/SUM($H$2:$H$2919)*1000,0)</f>
        <v>7.2508917954815617</v>
      </c>
      <c r="P1218" s="11">
        <f t="shared" ref="P1218:P1281" si="156">IF(N1218&gt;0,(M1218-N1218)/N1218*100,0)</f>
        <v>-24.910188787134913</v>
      </c>
      <c r="Q1218" s="11">
        <f t="shared" ref="Q1218:Q1281" si="157">IF(O1218&gt;0,(M1218-O1218)/O1218*100,0)</f>
        <v>-26.459350220901669</v>
      </c>
      <c r="R1218" s="8">
        <v>0</v>
      </c>
      <c r="S1218" s="8">
        <v>1</v>
      </c>
      <c r="T1218" s="8">
        <v>1</v>
      </c>
      <c r="U1218" s="11">
        <f t="shared" ref="U1218:U1281" si="158">IF(J1218&gt;0,(R1218/J1218)*100,0)</f>
        <v>0</v>
      </c>
      <c r="V1218" s="11">
        <f t="shared" ref="V1218:V1281" si="159">IF(J1218&gt;0,((R1218+S1218+T1218)/J1218)*100,0)</f>
        <v>100</v>
      </c>
      <c r="W1218" s="9">
        <v>3</v>
      </c>
      <c r="X1218" s="9">
        <v>6</v>
      </c>
    </row>
    <row r="1219" spans="1:24" x14ac:dyDescent="0.2">
      <c r="A1219" s="7" t="s">
        <v>2008</v>
      </c>
      <c r="B1219" s="7" t="s">
        <v>579</v>
      </c>
      <c r="C1219" s="8">
        <v>1</v>
      </c>
      <c r="D1219" s="9">
        <v>3.5</v>
      </c>
      <c r="E1219" s="10">
        <v>1500</v>
      </c>
      <c r="F1219" s="10">
        <v>0</v>
      </c>
      <c r="G1219" s="11">
        <f t="shared" si="152"/>
        <v>0</v>
      </c>
      <c r="H1219" s="10">
        <v>1500</v>
      </c>
      <c r="I1219" s="9">
        <v>3.5</v>
      </c>
      <c r="J1219" s="8">
        <v>1</v>
      </c>
      <c r="K1219" s="9">
        <v>0</v>
      </c>
      <c r="L1219" s="9">
        <v>0</v>
      </c>
      <c r="M1219" s="9">
        <f t="shared" si="153"/>
        <v>0</v>
      </c>
      <c r="N1219" s="9">
        <f t="shared" si="154"/>
        <v>7.1013002364066162</v>
      </c>
      <c r="O1219" s="9">
        <f t="shared" si="155"/>
        <v>7.2508917954815617</v>
      </c>
      <c r="P1219" s="11">
        <f t="shared" si="156"/>
        <v>-100</v>
      </c>
      <c r="Q1219" s="11">
        <f t="shared" si="157"/>
        <v>-100</v>
      </c>
      <c r="R1219" s="8">
        <v>0</v>
      </c>
      <c r="S1219" s="8">
        <v>0</v>
      </c>
      <c r="T1219" s="8">
        <v>0</v>
      </c>
      <c r="U1219" s="11">
        <f t="shared" si="158"/>
        <v>0</v>
      </c>
      <c r="V1219" s="11">
        <f t="shared" si="159"/>
        <v>0</v>
      </c>
      <c r="W1219" s="9">
        <v>4</v>
      </c>
      <c r="X1219" s="9">
        <v>5</v>
      </c>
    </row>
    <row r="1220" spans="1:24" x14ac:dyDescent="0.2">
      <c r="A1220" s="7" t="s">
        <v>2008</v>
      </c>
      <c r="B1220" s="7" t="s">
        <v>930</v>
      </c>
      <c r="C1220" s="8">
        <v>1</v>
      </c>
      <c r="D1220" s="9">
        <v>6</v>
      </c>
      <c r="E1220" s="10">
        <v>1200</v>
      </c>
      <c r="F1220" s="10">
        <v>0</v>
      </c>
      <c r="G1220" s="11">
        <f t="shared" si="152"/>
        <v>0</v>
      </c>
      <c r="H1220" s="10">
        <v>1200</v>
      </c>
      <c r="I1220" s="9">
        <v>6</v>
      </c>
      <c r="J1220" s="8">
        <v>1</v>
      </c>
      <c r="K1220" s="9">
        <v>23.3</v>
      </c>
      <c r="L1220" s="9">
        <v>23.3</v>
      </c>
      <c r="M1220" s="9">
        <f t="shared" si="153"/>
        <v>19.416666666666668</v>
      </c>
      <c r="N1220" s="9">
        <f t="shared" si="154"/>
        <v>7.1013002364066162</v>
      </c>
      <c r="O1220" s="9">
        <f t="shared" si="155"/>
        <v>7.2508917954815617</v>
      </c>
      <c r="P1220" s="11">
        <f t="shared" si="156"/>
        <v>173.42410573097874</v>
      </c>
      <c r="Q1220" s="11">
        <f t="shared" si="157"/>
        <v>167.78315294632151</v>
      </c>
      <c r="R1220" s="8">
        <v>0</v>
      </c>
      <c r="S1220" s="8">
        <v>1</v>
      </c>
      <c r="T1220" s="8">
        <v>1</v>
      </c>
      <c r="U1220" s="11">
        <f t="shared" si="158"/>
        <v>0</v>
      </c>
      <c r="V1220" s="11">
        <f t="shared" si="159"/>
        <v>200</v>
      </c>
      <c r="W1220" s="9">
        <v>2</v>
      </c>
      <c r="X1220" s="9">
        <v>5</v>
      </c>
    </row>
    <row r="1221" spans="1:24" x14ac:dyDescent="0.2">
      <c r="A1221" s="7" t="s">
        <v>2008</v>
      </c>
      <c r="B1221" s="7" t="s">
        <v>96</v>
      </c>
      <c r="C1221" s="8">
        <v>2</v>
      </c>
      <c r="D1221" s="9">
        <v>4.75</v>
      </c>
      <c r="E1221" s="10">
        <v>2700</v>
      </c>
      <c r="F1221" s="10">
        <v>200</v>
      </c>
      <c r="G1221" s="11">
        <f t="shared" si="152"/>
        <v>7.4074074074074066</v>
      </c>
      <c r="H1221" s="10">
        <v>2900</v>
      </c>
      <c r="I1221" s="9">
        <v>4.75</v>
      </c>
      <c r="J1221" s="8">
        <v>2</v>
      </c>
      <c r="K1221" s="9">
        <v>23.3</v>
      </c>
      <c r="L1221" s="9">
        <v>23.3</v>
      </c>
      <c r="M1221" s="9">
        <f t="shared" si="153"/>
        <v>8.0344827586206904</v>
      </c>
      <c r="N1221" s="9">
        <f t="shared" si="154"/>
        <v>7.1013002364066162</v>
      </c>
      <c r="O1221" s="9">
        <f t="shared" si="155"/>
        <v>7.2508917954815617</v>
      </c>
      <c r="P1221" s="11">
        <f t="shared" si="156"/>
        <v>13.141009267991196</v>
      </c>
      <c r="Q1221" s="11">
        <f t="shared" si="157"/>
        <v>10.806821908822695</v>
      </c>
      <c r="R1221" s="8">
        <v>0</v>
      </c>
      <c r="S1221" s="8">
        <v>1</v>
      </c>
      <c r="T1221" s="8">
        <v>1</v>
      </c>
      <c r="U1221" s="11">
        <f t="shared" si="158"/>
        <v>0</v>
      </c>
      <c r="V1221" s="11">
        <f t="shared" si="159"/>
        <v>100</v>
      </c>
      <c r="W1221" s="9">
        <v>3.5</v>
      </c>
      <c r="X1221" s="9">
        <v>6</v>
      </c>
    </row>
    <row r="1222" spans="1:24" x14ac:dyDescent="0.2">
      <c r="A1222" s="7" t="s">
        <v>2008</v>
      </c>
      <c r="B1222" s="7" t="s">
        <v>183</v>
      </c>
      <c r="C1222" s="8">
        <v>4</v>
      </c>
      <c r="D1222" s="9">
        <v>10.75</v>
      </c>
      <c r="E1222" s="10">
        <v>4600</v>
      </c>
      <c r="F1222" s="10">
        <v>300</v>
      </c>
      <c r="G1222" s="11">
        <f t="shared" si="152"/>
        <v>6.5217391304347823</v>
      </c>
      <c r="H1222" s="10">
        <v>1900</v>
      </c>
      <c r="I1222" s="9">
        <v>10.75</v>
      </c>
      <c r="J1222" s="8">
        <v>2</v>
      </c>
      <c r="K1222" s="9">
        <v>0</v>
      </c>
      <c r="L1222" s="9">
        <v>0</v>
      </c>
      <c r="M1222" s="9">
        <f t="shared" si="153"/>
        <v>0</v>
      </c>
      <c r="N1222" s="9">
        <f t="shared" si="154"/>
        <v>7.1013002364066162</v>
      </c>
      <c r="O1222" s="9">
        <f t="shared" si="155"/>
        <v>7.2508917954815617</v>
      </c>
      <c r="P1222" s="11">
        <f t="shared" si="156"/>
        <v>-100</v>
      </c>
      <c r="Q1222" s="11">
        <f t="shared" si="157"/>
        <v>-100</v>
      </c>
      <c r="R1222" s="8">
        <v>0</v>
      </c>
      <c r="S1222" s="8">
        <v>0</v>
      </c>
      <c r="T1222" s="8">
        <v>0</v>
      </c>
      <c r="U1222" s="11">
        <f t="shared" si="158"/>
        <v>0</v>
      </c>
      <c r="V1222" s="11">
        <f t="shared" si="159"/>
        <v>0</v>
      </c>
      <c r="W1222" s="9">
        <v>4.5</v>
      </c>
      <c r="X1222" s="9">
        <v>5.5</v>
      </c>
    </row>
    <row r="1223" spans="1:24" x14ac:dyDescent="0.2">
      <c r="A1223" s="7" t="s">
        <v>2008</v>
      </c>
      <c r="B1223" s="7" t="s">
        <v>899</v>
      </c>
      <c r="C1223" s="8">
        <v>1</v>
      </c>
      <c r="D1223" s="9">
        <v>30</v>
      </c>
      <c r="E1223" s="10">
        <v>400</v>
      </c>
      <c r="F1223" s="10">
        <v>200</v>
      </c>
      <c r="G1223" s="11">
        <f t="shared" si="152"/>
        <v>50</v>
      </c>
      <c r="H1223" s="10">
        <v>600</v>
      </c>
      <c r="I1223" s="9">
        <v>30</v>
      </c>
      <c r="J1223" s="8">
        <v>1</v>
      </c>
      <c r="K1223" s="9">
        <v>0</v>
      </c>
      <c r="L1223" s="9">
        <v>0</v>
      </c>
      <c r="M1223" s="9">
        <f t="shared" si="153"/>
        <v>0</v>
      </c>
      <c r="N1223" s="9">
        <f t="shared" si="154"/>
        <v>7.1013002364066162</v>
      </c>
      <c r="O1223" s="9">
        <f t="shared" si="155"/>
        <v>7.2508917954815617</v>
      </c>
      <c r="P1223" s="11">
        <f t="shared" si="156"/>
        <v>-100</v>
      </c>
      <c r="Q1223" s="11">
        <f t="shared" si="157"/>
        <v>-100</v>
      </c>
      <c r="R1223" s="8">
        <v>0</v>
      </c>
      <c r="S1223" s="8">
        <v>0</v>
      </c>
      <c r="T1223" s="8">
        <v>0</v>
      </c>
      <c r="U1223" s="11">
        <f t="shared" si="158"/>
        <v>0</v>
      </c>
      <c r="V1223" s="11">
        <f t="shared" si="159"/>
        <v>0</v>
      </c>
      <c r="W1223" s="9">
        <v>5</v>
      </c>
      <c r="X1223" s="9">
        <v>5</v>
      </c>
    </row>
    <row r="1224" spans="1:24" x14ac:dyDescent="0.2">
      <c r="A1224" s="7" t="s">
        <v>2008</v>
      </c>
      <c r="B1224" s="7" t="s">
        <v>684</v>
      </c>
      <c r="C1224" s="8">
        <v>2</v>
      </c>
      <c r="D1224" s="9">
        <v>2.65</v>
      </c>
      <c r="E1224" s="10">
        <v>3800</v>
      </c>
      <c r="F1224" s="10">
        <v>200</v>
      </c>
      <c r="G1224" s="11">
        <f t="shared" si="152"/>
        <v>5.2631578947368416</v>
      </c>
      <c r="H1224" s="10">
        <v>4000</v>
      </c>
      <c r="I1224" s="9">
        <v>2.65</v>
      </c>
      <c r="J1224" s="8">
        <v>2</v>
      </c>
      <c r="K1224" s="9">
        <v>30.83</v>
      </c>
      <c r="L1224" s="9">
        <v>30.83</v>
      </c>
      <c r="M1224" s="9">
        <f t="shared" si="153"/>
        <v>7.7074999999999996</v>
      </c>
      <c r="N1224" s="9">
        <f t="shared" si="154"/>
        <v>7.1013002364066162</v>
      </c>
      <c r="O1224" s="9">
        <f t="shared" si="155"/>
        <v>7.2508917954815617</v>
      </c>
      <c r="P1224" s="11">
        <f t="shared" si="156"/>
        <v>8.5364615410223976</v>
      </c>
      <c r="Q1224" s="11">
        <f t="shared" si="157"/>
        <v>6.2972695965891541</v>
      </c>
      <c r="R1224" s="8">
        <v>1</v>
      </c>
      <c r="S1224" s="8">
        <v>1</v>
      </c>
      <c r="T1224" s="8">
        <v>1</v>
      </c>
      <c r="U1224" s="11">
        <f t="shared" si="158"/>
        <v>50</v>
      </c>
      <c r="V1224" s="11">
        <f t="shared" si="159"/>
        <v>150</v>
      </c>
      <c r="W1224" s="9">
        <v>3</v>
      </c>
      <c r="X1224" s="9">
        <v>5</v>
      </c>
    </row>
    <row r="1225" spans="1:24" x14ac:dyDescent="0.2">
      <c r="A1225" s="7" t="s">
        <v>2008</v>
      </c>
      <c r="B1225" s="7" t="s">
        <v>1309</v>
      </c>
      <c r="C1225" s="8">
        <v>1</v>
      </c>
      <c r="D1225" s="9">
        <v>0.8</v>
      </c>
      <c r="E1225" s="10">
        <v>2500</v>
      </c>
      <c r="F1225" s="10">
        <v>100</v>
      </c>
      <c r="G1225" s="11">
        <f t="shared" si="152"/>
        <v>4</v>
      </c>
      <c r="H1225" s="10">
        <v>2600</v>
      </c>
      <c r="I1225" s="9">
        <v>0.8</v>
      </c>
      <c r="J1225" s="8">
        <v>1</v>
      </c>
      <c r="K1225" s="9">
        <v>30.83</v>
      </c>
      <c r="L1225" s="9">
        <v>30.83</v>
      </c>
      <c r="M1225" s="9">
        <f t="shared" si="153"/>
        <v>11.857692307692307</v>
      </c>
      <c r="N1225" s="9">
        <f t="shared" si="154"/>
        <v>7.1013002364066162</v>
      </c>
      <c r="O1225" s="9">
        <f t="shared" si="155"/>
        <v>7.2508917954815617</v>
      </c>
      <c r="P1225" s="11">
        <f t="shared" si="156"/>
        <v>66.979171601572915</v>
      </c>
      <c r="Q1225" s="11">
        <f t="shared" si="157"/>
        <v>63.534260917829478</v>
      </c>
      <c r="R1225" s="8">
        <v>1</v>
      </c>
      <c r="S1225" s="8">
        <v>1</v>
      </c>
      <c r="T1225" s="8">
        <v>1</v>
      </c>
      <c r="U1225" s="11">
        <f t="shared" si="158"/>
        <v>100</v>
      </c>
      <c r="V1225" s="11">
        <f t="shared" si="159"/>
        <v>300</v>
      </c>
      <c r="W1225" s="9">
        <v>1</v>
      </c>
      <c r="X1225" s="9">
        <v>5</v>
      </c>
    </row>
    <row r="1226" spans="1:24" x14ac:dyDescent="0.2">
      <c r="A1226" s="7" t="s">
        <v>2008</v>
      </c>
      <c r="B1226" s="7" t="s">
        <v>523</v>
      </c>
      <c r="C1226" s="8">
        <v>1</v>
      </c>
      <c r="D1226" s="9">
        <v>4</v>
      </c>
      <c r="E1226" s="10">
        <v>1400</v>
      </c>
      <c r="F1226" s="10">
        <v>0</v>
      </c>
      <c r="G1226" s="11">
        <f t="shared" si="152"/>
        <v>0</v>
      </c>
      <c r="H1226" s="10">
        <v>0</v>
      </c>
      <c r="I1226" s="9">
        <v>4</v>
      </c>
      <c r="J1226" s="8">
        <v>0</v>
      </c>
      <c r="K1226" s="9">
        <v>0</v>
      </c>
      <c r="L1226" s="9">
        <v>0</v>
      </c>
      <c r="M1226" s="9">
        <f t="shared" si="153"/>
        <v>0</v>
      </c>
      <c r="N1226" s="9">
        <f t="shared" si="154"/>
        <v>7.1013002364066162</v>
      </c>
      <c r="O1226" s="9">
        <f t="shared" si="155"/>
        <v>7.2508917954815617</v>
      </c>
      <c r="P1226" s="11">
        <f t="shared" si="156"/>
        <v>-100</v>
      </c>
      <c r="Q1226" s="11">
        <f t="shared" si="157"/>
        <v>-100</v>
      </c>
      <c r="R1226" s="8">
        <v>0</v>
      </c>
      <c r="S1226" s="8">
        <v>0</v>
      </c>
      <c r="T1226" s="8">
        <v>0</v>
      </c>
      <c r="U1226" s="11">
        <f t="shared" si="158"/>
        <v>0</v>
      </c>
      <c r="V1226" s="11">
        <f t="shared" si="159"/>
        <v>0</v>
      </c>
      <c r="W1226" s="9">
        <v>0</v>
      </c>
      <c r="X1226" s="9">
        <v>0</v>
      </c>
    </row>
    <row r="1227" spans="1:24" x14ac:dyDescent="0.2">
      <c r="A1227" s="7" t="s">
        <v>2008</v>
      </c>
      <c r="B1227" s="7" t="s">
        <v>170</v>
      </c>
      <c r="C1227" s="8">
        <v>2</v>
      </c>
      <c r="D1227" s="9">
        <v>2.4</v>
      </c>
      <c r="E1227" s="10">
        <v>3600</v>
      </c>
      <c r="F1227" s="10">
        <v>400</v>
      </c>
      <c r="G1227" s="11">
        <f t="shared" si="152"/>
        <v>11.111111111111111</v>
      </c>
      <c r="H1227" s="10">
        <v>4000</v>
      </c>
      <c r="I1227" s="9">
        <v>2.4</v>
      </c>
      <c r="J1227" s="8">
        <v>2</v>
      </c>
      <c r="K1227" s="9">
        <v>44.26</v>
      </c>
      <c r="L1227" s="9">
        <v>44.26</v>
      </c>
      <c r="M1227" s="9">
        <f t="shared" si="153"/>
        <v>11.065</v>
      </c>
      <c r="N1227" s="9">
        <f t="shared" si="154"/>
        <v>7.1013002364066162</v>
      </c>
      <c r="O1227" s="9">
        <f t="shared" si="155"/>
        <v>7.2508917954815617</v>
      </c>
      <c r="P1227" s="11">
        <f t="shared" si="156"/>
        <v>55.816535446177475</v>
      </c>
      <c r="Q1227" s="11">
        <f t="shared" si="157"/>
        <v>52.601918661856509</v>
      </c>
      <c r="R1227" s="8">
        <v>1</v>
      </c>
      <c r="S1227" s="8">
        <v>1</v>
      </c>
      <c r="T1227" s="8">
        <v>2</v>
      </c>
      <c r="U1227" s="11">
        <f t="shared" si="158"/>
        <v>50</v>
      </c>
      <c r="V1227" s="11">
        <f t="shared" si="159"/>
        <v>200</v>
      </c>
      <c r="W1227" s="9">
        <v>2</v>
      </c>
      <c r="X1227" s="9">
        <v>5.5</v>
      </c>
    </row>
    <row r="1228" spans="1:24" x14ac:dyDescent="0.2">
      <c r="A1228" s="7" t="s">
        <v>2008</v>
      </c>
      <c r="B1228" s="7" t="s">
        <v>171</v>
      </c>
      <c r="C1228" s="8">
        <v>1</v>
      </c>
      <c r="D1228" s="9">
        <v>3</v>
      </c>
      <c r="E1228" s="10">
        <v>1600</v>
      </c>
      <c r="F1228" s="10">
        <v>300</v>
      </c>
      <c r="G1228" s="11">
        <f t="shared" si="152"/>
        <v>18.75</v>
      </c>
      <c r="H1228" s="10">
        <v>1900</v>
      </c>
      <c r="I1228" s="9">
        <v>3</v>
      </c>
      <c r="J1228" s="8">
        <v>1</v>
      </c>
      <c r="K1228" s="9">
        <v>6.11</v>
      </c>
      <c r="L1228" s="9">
        <v>6.11</v>
      </c>
      <c r="M1228" s="9">
        <f t="shared" si="153"/>
        <v>3.2157894736842105</v>
      </c>
      <c r="N1228" s="9">
        <f t="shared" si="154"/>
        <v>7.1013002364066162</v>
      </c>
      <c r="O1228" s="9">
        <f t="shared" si="155"/>
        <v>7.2508917954815617</v>
      </c>
      <c r="P1228" s="11">
        <f t="shared" si="156"/>
        <v>-54.715483550496145</v>
      </c>
      <c r="Q1228" s="11">
        <f t="shared" si="157"/>
        <v>-55.649738481987157</v>
      </c>
      <c r="R1228" s="8">
        <v>0</v>
      </c>
      <c r="S1228" s="8">
        <v>0</v>
      </c>
      <c r="T1228" s="8">
        <v>1</v>
      </c>
      <c r="U1228" s="11">
        <f t="shared" si="158"/>
        <v>0</v>
      </c>
      <c r="V1228" s="11">
        <f t="shared" si="159"/>
        <v>100</v>
      </c>
      <c r="W1228" s="9">
        <v>3</v>
      </c>
      <c r="X1228" s="9">
        <v>5</v>
      </c>
    </row>
    <row r="1229" spans="1:24" x14ac:dyDescent="0.2">
      <c r="A1229" s="7" t="s">
        <v>2008</v>
      </c>
      <c r="B1229" s="7" t="s">
        <v>274</v>
      </c>
      <c r="C1229" s="8">
        <v>5</v>
      </c>
      <c r="D1229" s="9">
        <v>9.3000000000000007</v>
      </c>
      <c r="E1229" s="10">
        <v>5100</v>
      </c>
      <c r="F1229" s="10">
        <v>200</v>
      </c>
      <c r="G1229" s="11">
        <f t="shared" si="152"/>
        <v>3.9215686274509802</v>
      </c>
      <c r="H1229" s="10">
        <v>1900</v>
      </c>
      <c r="I1229" s="9">
        <v>9.3000000000000007</v>
      </c>
      <c r="J1229" s="8">
        <v>2</v>
      </c>
      <c r="K1229" s="9">
        <v>20.5</v>
      </c>
      <c r="L1229" s="9">
        <v>20.5</v>
      </c>
      <c r="M1229" s="9">
        <f t="shared" si="153"/>
        <v>10.789473684210526</v>
      </c>
      <c r="N1229" s="9">
        <f t="shared" si="154"/>
        <v>7.1013002364066162</v>
      </c>
      <c r="O1229" s="9">
        <f t="shared" si="155"/>
        <v>7.2508917954815617</v>
      </c>
      <c r="P1229" s="11">
        <f t="shared" si="156"/>
        <v>51.936593652181514</v>
      </c>
      <c r="Q1229" s="11">
        <f t="shared" si="157"/>
        <v>48.802023096442468</v>
      </c>
      <c r="R1229" s="8">
        <v>0</v>
      </c>
      <c r="S1229" s="8">
        <v>1</v>
      </c>
      <c r="T1229" s="8">
        <v>1</v>
      </c>
      <c r="U1229" s="11">
        <f t="shared" si="158"/>
        <v>0</v>
      </c>
      <c r="V1229" s="11">
        <f t="shared" si="159"/>
        <v>100</v>
      </c>
      <c r="W1229" s="9">
        <v>4</v>
      </c>
      <c r="X1229" s="9">
        <v>6</v>
      </c>
    </row>
    <row r="1230" spans="1:24" x14ac:dyDescent="0.2">
      <c r="A1230" s="7" t="s">
        <v>2008</v>
      </c>
      <c r="B1230" s="7" t="s">
        <v>594</v>
      </c>
      <c r="C1230" s="8">
        <v>1</v>
      </c>
      <c r="D1230" s="9">
        <v>10</v>
      </c>
      <c r="E1230" s="10">
        <v>900</v>
      </c>
      <c r="F1230" s="10">
        <v>100</v>
      </c>
      <c r="G1230" s="11">
        <f t="shared" si="152"/>
        <v>11.111111111111111</v>
      </c>
      <c r="H1230" s="10">
        <v>1000</v>
      </c>
      <c r="I1230" s="9">
        <v>10</v>
      </c>
      <c r="J1230" s="8">
        <v>1</v>
      </c>
      <c r="K1230" s="9">
        <v>20.5</v>
      </c>
      <c r="L1230" s="9">
        <v>20.5</v>
      </c>
      <c r="M1230" s="9">
        <f t="shared" si="153"/>
        <v>20.5</v>
      </c>
      <c r="N1230" s="9">
        <f t="shared" si="154"/>
        <v>7.1013002364066162</v>
      </c>
      <c r="O1230" s="9">
        <f t="shared" si="155"/>
        <v>7.2508917954815617</v>
      </c>
      <c r="P1230" s="11">
        <f t="shared" si="156"/>
        <v>188.67952793914492</v>
      </c>
      <c r="Q1230" s="11">
        <f t="shared" si="157"/>
        <v>182.72384388324073</v>
      </c>
      <c r="R1230" s="8">
        <v>0</v>
      </c>
      <c r="S1230" s="8">
        <v>1</v>
      </c>
      <c r="T1230" s="8">
        <v>1</v>
      </c>
      <c r="U1230" s="11">
        <f t="shared" si="158"/>
        <v>0</v>
      </c>
      <c r="V1230" s="11">
        <f t="shared" si="159"/>
        <v>200</v>
      </c>
      <c r="W1230" s="9">
        <v>2</v>
      </c>
      <c r="X1230" s="9">
        <v>5</v>
      </c>
    </row>
    <row r="1231" spans="1:24" x14ac:dyDescent="0.2">
      <c r="A1231" s="7" t="s">
        <v>2008</v>
      </c>
      <c r="B1231" s="7" t="s">
        <v>105</v>
      </c>
      <c r="C1231" s="8">
        <v>2</v>
      </c>
      <c r="D1231" s="9">
        <v>6</v>
      </c>
      <c r="E1231" s="10">
        <v>2400</v>
      </c>
      <c r="F1231" s="10">
        <v>600</v>
      </c>
      <c r="G1231" s="11">
        <f t="shared" si="152"/>
        <v>25</v>
      </c>
      <c r="H1231" s="10">
        <v>3000</v>
      </c>
      <c r="I1231" s="9">
        <v>6</v>
      </c>
      <c r="J1231" s="8">
        <v>2</v>
      </c>
      <c r="K1231" s="9">
        <v>0</v>
      </c>
      <c r="L1231" s="9">
        <v>0</v>
      </c>
      <c r="M1231" s="9">
        <f t="shared" si="153"/>
        <v>0</v>
      </c>
      <c r="N1231" s="9">
        <f t="shared" si="154"/>
        <v>7.1013002364066162</v>
      </c>
      <c r="O1231" s="9">
        <f t="shared" si="155"/>
        <v>7.2508917954815617</v>
      </c>
      <c r="P1231" s="11">
        <f t="shared" si="156"/>
        <v>-100</v>
      </c>
      <c r="Q1231" s="11">
        <f t="shared" si="157"/>
        <v>-100</v>
      </c>
      <c r="R1231" s="8">
        <v>0</v>
      </c>
      <c r="S1231" s="8">
        <v>0</v>
      </c>
      <c r="T1231" s="8">
        <v>0</v>
      </c>
      <c r="U1231" s="11">
        <f t="shared" si="158"/>
        <v>0</v>
      </c>
      <c r="V1231" s="11">
        <f t="shared" si="159"/>
        <v>0</v>
      </c>
      <c r="W1231" s="9">
        <v>5</v>
      </c>
      <c r="X1231" s="9">
        <v>7</v>
      </c>
    </row>
    <row r="1232" spans="1:24" x14ac:dyDescent="0.2">
      <c r="A1232" s="7" t="s">
        <v>2008</v>
      </c>
      <c r="B1232" s="7" t="s">
        <v>445</v>
      </c>
      <c r="C1232" s="8">
        <v>1</v>
      </c>
      <c r="D1232" s="9">
        <v>6</v>
      </c>
      <c r="E1232" s="10">
        <v>1200</v>
      </c>
      <c r="F1232" s="10">
        <v>100</v>
      </c>
      <c r="G1232" s="11">
        <f t="shared" si="152"/>
        <v>8.3333333333333321</v>
      </c>
      <c r="H1232" s="10">
        <v>1300</v>
      </c>
      <c r="I1232" s="9">
        <v>6</v>
      </c>
      <c r="J1232" s="8">
        <v>1</v>
      </c>
      <c r="K1232" s="9">
        <v>0</v>
      </c>
      <c r="L1232" s="9">
        <v>0</v>
      </c>
      <c r="M1232" s="9">
        <f t="shared" si="153"/>
        <v>0</v>
      </c>
      <c r="N1232" s="9">
        <f t="shared" si="154"/>
        <v>7.1013002364066162</v>
      </c>
      <c r="O1232" s="9">
        <f t="shared" si="155"/>
        <v>7.2508917954815617</v>
      </c>
      <c r="P1232" s="11">
        <f t="shared" si="156"/>
        <v>-100</v>
      </c>
      <c r="Q1232" s="11">
        <f t="shared" si="157"/>
        <v>-100</v>
      </c>
      <c r="R1232" s="8">
        <v>0</v>
      </c>
      <c r="S1232" s="8">
        <v>0</v>
      </c>
      <c r="T1232" s="8">
        <v>0</v>
      </c>
      <c r="U1232" s="11">
        <f t="shared" si="158"/>
        <v>0</v>
      </c>
      <c r="V1232" s="11">
        <f t="shared" si="159"/>
        <v>0</v>
      </c>
      <c r="W1232" s="9">
        <v>4</v>
      </c>
      <c r="X1232" s="9">
        <v>5</v>
      </c>
    </row>
    <row r="1233" spans="1:24" x14ac:dyDescent="0.2">
      <c r="A1233" s="7" t="s">
        <v>2008</v>
      </c>
      <c r="B1233" s="7" t="s">
        <v>493</v>
      </c>
      <c r="C1233" s="8">
        <v>1</v>
      </c>
      <c r="D1233" s="9">
        <v>3.5</v>
      </c>
      <c r="E1233" s="10">
        <v>1500</v>
      </c>
      <c r="F1233" s="10">
        <v>100</v>
      </c>
      <c r="G1233" s="11">
        <f t="shared" si="152"/>
        <v>6.666666666666667</v>
      </c>
      <c r="H1233" s="10">
        <v>1600</v>
      </c>
      <c r="I1233" s="9">
        <v>3.5</v>
      </c>
      <c r="J1233" s="8">
        <v>1</v>
      </c>
      <c r="K1233" s="9">
        <v>43.31</v>
      </c>
      <c r="L1233" s="9">
        <v>43.31</v>
      </c>
      <c r="M1233" s="9">
        <f t="shared" si="153"/>
        <v>27.068750000000001</v>
      </c>
      <c r="N1233" s="9">
        <f t="shared" si="154"/>
        <v>7.1013002364066162</v>
      </c>
      <c r="O1233" s="9">
        <f t="shared" si="155"/>
        <v>7.2508917954815617</v>
      </c>
      <c r="P1233" s="11">
        <f t="shared" si="156"/>
        <v>281.18019375135265</v>
      </c>
      <c r="Q1233" s="11">
        <f t="shared" si="157"/>
        <v>273.31614873729137</v>
      </c>
      <c r="R1233" s="8">
        <v>1</v>
      </c>
      <c r="S1233" s="8">
        <v>1</v>
      </c>
      <c r="T1233" s="8">
        <v>1</v>
      </c>
      <c r="U1233" s="11">
        <f t="shared" si="158"/>
        <v>100</v>
      </c>
      <c r="V1233" s="11">
        <f t="shared" si="159"/>
        <v>300</v>
      </c>
      <c r="W1233" s="9">
        <v>1</v>
      </c>
      <c r="X1233" s="9">
        <v>5</v>
      </c>
    </row>
    <row r="1234" spans="1:24" x14ac:dyDescent="0.2">
      <c r="A1234" s="7" t="s">
        <v>2008</v>
      </c>
      <c r="B1234" s="7" t="s">
        <v>494</v>
      </c>
      <c r="C1234" s="8">
        <v>2</v>
      </c>
      <c r="D1234" s="9">
        <v>4</v>
      </c>
      <c r="E1234" s="10">
        <v>2800</v>
      </c>
      <c r="F1234" s="10">
        <v>700</v>
      </c>
      <c r="G1234" s="11">
        <f t="shared" si="152"/>
        <v>25</v>
      </c>
      <c r="H1234" s="10">
        <v>3500</v>
      </c>
      <c r="I1234" s="9">
        <v>4</v>
      </c>
      <c r="J1234" s="8">
        <v>2</v>
      </c>
      <c r="K1234" s="9">
        <v>43.31</v>
      </c>
      <c r="L1234" s="9">
        <v>43.31</v>
      </c>
      <c r="M1234" s="9">
        <f t="shared" si="153"/>
        <v>12.374285714285714</v>
      </c>
      <c r="N1234" s="9">
        <f t="shared" si="154"/>
        <v>7.1013002364066162</v>
      </c>
      <c r="O1234" s="9">
        <f t="shared" si="155"/>
        <v>7.2508917954815617</v>
      </c>
      <c r="P1234" s="11">
        <f t="shared" si="156"/>
        <v>74.253802857761173</v>
      </c>
      <c r="Q1234" s="11">
        <f t="shared" si="157"/>
        <v>70.658810851333158</v>
      </c>
      <c r="R1234" s="8">
        <v>1</v>
      </c>
      <c r="S1234" s="8">
        <v>1</v>
      </c>
      <c r="T1234" s="8">
        <v>1</v>
      </c>
      <c r="U1234" s="11">
        <f t="shared" si="158"/>
        <v>50</v>
      </c>
      <c r="V1234" s="11">
        <f t="shared" si="159"/>
        <v>150</v>
      </c>
      <c r="W1234" s="9">
        <v>3.5</v>
      </c>
      <c r="X1234" s="9">
        <v>7</v>
      </c>
    </row>
    <row r="1235" spans="1:24" x14ac:dyDescent="0.2">
      <c r="A1235" s="7" t="s">
        <v>2008</v>
      </c>
      <c r="B1235" s="7" t="s">
        <v>496</v>
      </c>
      <c r="C1235" s="8">
        <v>2</v>
      </c>
      <c r="D1235" s="9">
        <v>3</v>
      </c>
      <c r="E1235" s="10">
        <v>3200</v>
      </c>
      <c r="F1235" s="10">
        <v>300</v>
      </c>
      <c r="G1235" s="11">
        <f t="shared" si="152"/>
        <v>9.375</v>
      </c>
      <c r="H1235" s="10">
        <v>3500</v>
      </c>
      <c r="I1235" s="9">
        <v>3</v>
      </c>
      <c r="J1235" s="8">
        <v>2</v>
      </c>
      <c r="K1235" s="9">
        <v>27.89</v>
      </c>
      <c r="L1235" s="9">
        <v>27.89</v>
      </c>
      <c r="M1235" s="9">
        <f t="shared" si="153"/>
        <v>7.9685714285714289</v>
      </c>
      <c r="N1235" s="9">
        <f t="shared" si="154"/>
        <v>7.1013002364066162</v>
      </c>
      <c r="O1235" s="9">
        <f t="shared" si="155"/>
        <v>7.2508917954815617</v>
      </c>
      <c r="P1235" s="11">
        <f t="shared" si="156"/>
        <v>12.212850651188171</v>
      </c>
      <c r="Q1235" s="11">
        <f t="shared" si="157"/>
        <v>9.8978119289698085</v>
      </c>
      <c r="R1235" s="8">
        <v>0</v>
      </c>
      <c r="S1235" s="8">
        <v>1</v>
      </c>
      <c r="T1235" s="8">
        <v>2</v>
      </c>
      <c r="U1235" s="11">
        <f t="shared" si="158"/>
        <v>0</v>
      </c>
      <c r="V1235" s="11">
        <f t="shared" si="159"/>
        <v>150</v>
      </c>
      <c r="W1235" s="9">
        <v>2.5</v>
      </c>
      <c r="X1235" s="9">
        <v>5</v>
      </c>
    </row>
    <row r="1236" spans="1:24" x14ac:dyDescent="0.2">
      <c r="A1236" s="7" t="s">
        <v>2008</v>
      </c>
      <c r="B1236" s="7" t="s">
        <v>306</v>
      </c>
      <c r="C1236" s="8">
        <v>1</v>
      </c>
      <c r="D1236" s="9">
        <v>3.5</v>
      </c>
      <c r="E1236" s="10">
        <v>1500</v>
      </c>
      <c r="F1236" s="10">
        <v>100</v>
      </c>
      <c r="G1236" s="11">
        <f t="shared" si="152"/>
        <v>6.666666666666667</v>
      </c>
      <c r="H1236" s="10">
        <v>1600</v>
      </c>
      <c r="I1236" s="9">
        <v>3.5</v>
      </c>
      <c r="J1236" s="8">
        <v>1</v>
      </c>
      <c r="K1236" s="9">
        <v>20.02</v>
      </c>
      <c r="L1236" s="9">
        <v>20.02</v>
      </c>
      <c r="M1236" s="9">
        <f t="shared" si="153"/>
        <v>12.512499999999999</v>
      </c>
      <c r="N1236" s="9">
        <f t="shared" si="154"/>
        <v>7.1013002364066162</v>
      </c>
      <c r="O1236" s="9">
        <f t="shared" si="155"/>
        <v>7.2508917954815617</v>
      </c>
      <c r="P1236" s="11">
        <f t="shared" si="156"/>
        <v>76.200126504319527</v>
      </c>
      <c r="Q1236" s="11">
        <f t="shared" si="157"/>
        <v>72.564980321417039</v>
      </c>
      <c r="R1236" s="8">
        <v>0</v>
      </c>
      <c r="S1236" s="8">
        <v>1</v>
      </c>
      <c r="T1236" s="8">
        <v>1</v>
      </c>
      <c r="U1236" s="11">
        <f t="shared" si="158"/>
        <v>0</v>
      </c>
      <c r="V1236" s="11">
        <f t="shared" si="159"/>
        <v>200</v>
      </c>
      <c r="W1236" s="9">
        <v>2</v>
      </c>
      <c r="X1236" s="9">
        <v>5</v>
      </c>
    </row>
    <row r="1237" spans="1:24" x14ac:dyDescent="0.2">
      <c r="A1237" s="7" t="s">
        <v>2008</v>
      </c>
      <c r="B1237" s="7" t="s">
        <v>497</v>
      </c>
      <c r="C1237" s="8">
        <v>1</v>
      </c>
      <c r="D1237" s="9">
        <v>2.5</v>
      </c>
      <c r="E1237" s="10">
        <v>1700</v>
      </c>
      <c r="F1237" s="10">
        <v>200</v>
      </c>
      <c r="G1237" s="11">
        <f t="shared" si="152"/>
        <v>11.76470588235294</v>
      </c>
      <c r="H1237" s="10">
        <v>1900</v>
      </c>
      <c r="I1237" s="9">
        <v>2.5</v>
      </c>
      <c r="J1237" s="8">
        <v>1</v>
      </c>
      <c r="K1237" s="9">
        <v>7.87</v>
      </c>
      <c r="L1237" s="9">
        <v>7.87</v>
      </c>
      <c r="M1237" s="9">
        <f t="shared" si="153"/>
        <v>4.1421052631578945</v>
      </c>
      <c r="N1237" s="9">
        <f t="shared" si="154"/>
        <v>7.1013002364066162</v>
      </c>
      <c r="O1237" s="9">
        <f t="shared" si="155"/>
        <v>7.2508917954815617</v>
      </c>
      <c r="P1237" s="11">
        <f t="shared" si="156"/>
        <v>-41.671171119869825</v>
      </c>
      <c r="Q1237" s="11">
        <f t="shared" si="157"/>
        <v>-42.874540401512085</v>
      </c>
      <c r="R1237" s="8">
        <v>0</v>
      </c>
      <c r="S1237" s="8">
        <v>0</v>
      </c>
      <c r="T1237" s="8">
        <v>1</v>
      </c>
      <c r="U1237" s="11">
        <f t="shared" si="158"/>
        <v>0</v>
      </c>
      <c r="V1237" s="11">
        <f t="shared" si="159"/>
        <v>100</v>
      </c>
      <c r="W1237" s="9">
        <v>3</v>
      </c>
      <c r="X1237" s="9">
        <v>5</v>
      </c>
    </row>
    <row r="1238" spans="1:24" x14ac:dyDescent="0.2">
      <c r="A1238" s="7" t="s">
        <v>2008</v>
      </c>
      <c r="B1238" s="7" t="s">
        <v>419</v>
      </c>
      <c r="C1238" s="8">
        <v>2</v>
      </c>
      <c r="D1238" s="9">
        <v>5.25</v>
      </c>
      <c r="E1238" s="10">
        <v>2500</v>
      </c>
      <c r="F1238" s="10">
        <v>600</v>
      </c>
      <c r="G1238" s="11">
        <f t="shared" si="152"/>
        <v>24</v>
      </c>
      <c r="H1238" s="10">
        <v>3100</v>
      </c>
      <c r="I1238" s="9">
        <v>5.25</v>
      </c>
      <c r="J1238" s="8">
        <v>2</v>
      </c>
      <c r="K1238" s="9">
        <v>0</v>
      </c>
      <c r="L1238" s="9">
        <v>0</v>
      </c>
      <c r="M1238" s="9">
        <f t="shared" si="153"/>
        <v>0</v>
      </c>
      <c r="N1238" s="9">
        <f t="shared" si="154"/>
        <v>7.1013002364066162</v>
      </c>
      <c r="O1238" s="9">
        <f t="shared" si="155"/>
        <v>7.2508917954815617</v>
      </c>
      <c r="P1238" s="11">
        <f t="shared" si="156"/>
        <v>-100</v>
      </c>
      <c r="Q1238" s="11">
        <f t="shared" si="157"/>
        <v>-100</v>
      </c>
      <c r="R1238" s="8">
        <v>0</v>
      </c>
      <c r="S1238" s="8">
        <v>0</v>
      </c>
      <c r="T1238" s="8">
        <v>0</v>
      </c>
      <c r="U1238" s="11">
        <f t="shared" si="158"/>
        <v>0</v>
      </c>
      <c r="V1238" s="11">
        <f t="shared" si="159"/>
        <v>0</v>
      </c>
      <c r="W1238" s="9">
        <v>5.5</v>
      </c>
      <c r="X1238" s="9">
        <v>7</v>
      </c>
    </row>
    <row r="1239" spans="1:24" x14ac:dyDescent="0.2">
      <c r="A1239" s="7" t="s">
        <v>2008</v>
      </c>
      <c r="B1239" s="7" t="s">
        <v>178</v>
      </c>
      <c r="C1239" s="8">
        <v>1</v>
      </c>
      <c r="D1239" s="9">
        <v>8</v>
      </c>
      <c r="E1239" s="10">
        <v>1000</v>
      </c>
      <c r="F1239" s="10">
        <v>0</v>
      </c>
      <c r="G1239" s="11">
        <f t="shared" si="152"/>
        <v>0</v>
      </c>
      <c r="H1239" s="10">
        <v>0</v>
      </c>
      <c r="I1239" s="9">
        <v>8</v>
      </c>
      <c r="J1239" s="8">
        <v>0</v>
      </c>
      <c r="K1239" s="9">
        <v>0</v>
      </c>
      <c r="L1239" s="9">
        <v>0</v>
      </c>
      <c r="M1239" s="9">
        <f t="shared" si="153"/>
        <v>0</v>
      </c>
      <c r="N1239" s="9">
        <f t="shared" si="154"/>
        <v>7.1013002364066162</v>
      </c>
      <c r="O1239" s="9">
        <f t="shared" si="155"/>
        <v>7.2508917954815617</v>
      </c>
      <c r="P1239" s="11">
        <f t="shared" si="156"/>
        <v>-100</v>
      </c>
      <c r="Q1239" s="11">
        <f t="shared" si="157"/>
        <v>-100</v>
      </c>
      <c r="R1239" s="8">
        <v>0</v>
      </c>
      <c r="S1239" s="8">
        <v>0</v>
      </c>
      <c r="T1239" s="8">
        <v>0</v>
      </c>
      <c r="U1239" s="11">
        <f t="shared" si="158"/>
        <v>0</v>
      </c>
      <c r="V1239" s="11">
        <f t="shared" si="159"/>
        <v>0</v>
      </c>
      <c r="W1239" s="9">
        <v>0</v>
      </c>
      <c r="X1239" s="9">
        <v>0</v>
      </c>
    </row>
    <row r="1240" spans="1:24" x14ac:dyDescent="0.2">
      <c r="A1240" s="7" t="s">
        <v>2008</v>
      </c>
      <c r="B1240" s="7" t="s">
        <v>2048</v>
      </c>
      <c r="C1240" s="8">
        <v>1</v>
      </c>
      <c r="D1240" s="9">
        <v>8</v>
      </c>
      <c r="E1240" s="10">
        <v>1000</v>
      </c>
      <c r="F1240" s="10">
        <v>0</v>
      </c>
      <c r="G1240" s="11">
        <f t="shared" si="152"/>
        <v>0</v>
      </c>
      <c r="H1240" s="10">
        <v>0</v>
      </c>
      <c r="I1240" s="9">
        <v>8</v>
      </c>
      <c r="J1240" s="8">
        <v>0</v>
      </c>
      <c r="K1240" s="9">
        <v>0</v>
      </c>
      <c r="L1240" s="9">
        <v>0</v>
      </c>
      <c r="M1240" s="9">
        <f t="shared" si="153"/>
        <v>0</v>
      </c>
      <c r="N1240" s="9">
        <f t="shared" si="154"/>
        <v>7.1013002364066162</v>
      </c>
      <c r="O1240" s="9">
        <f t="shared" si="155"/>
        <v>7.2508917954815617</v>
      </c>
      <c r="P1240" s="11">
        <f t="shared" si="156"/>
        <v>-100</v>
      </c>
      <c r="Q1240" s="11">
        <f t="shared" si="157"/>
        <v>-100</v>
      </c>
      <c r="R1240" s="8">
        <v>0</v>
      </c>
      <c r="S1240" s="8">
        <v>0</v>
      </c>
      <c r="T1240" s="8">
        <v>0</v>
      </c>
      <c r="U1240" s="11">
        <f t="shared" si="158"/>
        <v>0</v>
      </c>
      <c r="V1240" s="11">
        <f t="shared" si="159"/>
        <v>0</v>
      </c>
      <c r="W1240" s="9">
        <v>0</v>
      </c>
      <c r="X1240" s="9">
        <v>0</v>
      </c>
    </row>
    <row r="1241" spans="1:24" x14ac:dyDescent="0.2">
      <c r="A1241" s="7" t="s">
        <v>2008</v>
      </c>
      <c r="B1241" s="7" t="s">
        <v>238</v>
      </c>
      <c r="C1241" s="8">
        <v>1</v>
      </c>
      <c r="D1241" s="9">
        <v>3</v>
      </c>
      <c r="E1241" s="10">
        <v>1600</v>
      </c>
      <c r="F1241" s="10">
        <v>100</v>
      </c>
      <c r="G1241" s="11">
        <f t="shared" si="152"/>
        <v>6.25</v>
      </c>
      <c r="H1241" s="10">
        <v>1700</v>
      </c>
      <c r="I1241" s="9">
        <v>3</v>
      </c>
      <c r="J1241" s="8">
        <v>1</v>
      </c>
      <c r="K1241" s="9">
        <v>0</v>
      </c>
      <c r="L1241" s="9">
        <v>0</v>
      </c>
      <c r="M1241" s="9">
        <f t="shared" si="153"/>
        <v>0</v>
      </c>
      <c r="N1241" s="9">
        <f t="shared" si="154"/>
        <v>7.1013002364066162</v>
      </c>
      <c r="O1241" s="9">
        <f t="shared" si="155"/>
        <v>7.2508917954815617</v>
      </c>
      <c r="P1241" s="11">
        <f t="shared" si="156"/>
        <v>-100</v>
      </c>
      <c r="Q1241" s="11">
        <f t="shared" si="157"/>
        <v>-100</v>
      </c>
      <c r="R1241" s="8">
        <v>0</v>
      </c>
      <c r="S1241" s="8">
        <v>0</v>
      </c>
      <c r="T1241" s="8">
        <v>0</v>
      </c>
      <c r="U1241" s="11">
        <f t="shared" si="158"/>
        <v>0</v>
      </c>
      <c r="V1241" s="11">
        <f t="shared" si="159"/>
        <v>0</v>
      </c>
      <c r="W1241" s="9">
        <v>4</v>
      </c>
      <c r="X1241" s="9">
        <v>5</v>
      </c>
    </row>
    <row r="1242" spans="1:24" x14ac:dyDescent="0.2">
      <c r="A1242" s="7" t="s">
        <v>2008</v>
      </c>
      <c r="B1242" s="7" t="s">
        <v>334</v>
      </c>
      <c r="C1242" s="8">
        <v>2</v>
      </c>
      <c r="D1242" s="9">
        <v>3</v>
      </c>
      <c r="E1242" s="10">
        <v>3200</v>
      </c>
      <c r="F1242" s="10">
        <v>200</v>
      </c>
      <c r="G1242" s="11">
        <f t="shared" si="152"/>
        <v>6.25</v>
      </c>
      <c r="H1242" s="10">
        <v>3400</v>
      </c>
      <c r="I1242" s="9">
        <v>3</v>
      </c>
      <c r="J1242" s="8">
        <v>2</v>
      </c>
      <c r="K1242" s="9">
        <v>0</v>
      </c>
      <c r="L1242" s="9">
        <v>0</v>
      </c>
      <c r="M1242" s="9">
        <f t="shared" si="153"/>
        <v>0</v>
      </c>
      <c r="N1242" s="9">
        <f t="shared" si="154"/>
        <v>7.1013002364066162</v>
      </c>
      <c r="O1242" s="9">
        <f t="shared" si="155"/>
        <v>7.2508917954815617</v>
      </c>
      <c r="P1242" s="11">
        <f t="shared" si="156"/>
        <v>-100</v>
      </c>
      <c r="Q1242" s="11">
        <f t="shared" si="157"/>
        <v>-100</v>
      </c>
      <c r="R1242" s="8">
        <v>0</v>
      </c>
      <c r="S1242" s="8">
        <v>0</v>
      </c>
      <c r="T1242" s="8">
        <v>0</v>
      </c>
      <c r="U1242" s="11">
        <f t="shared" si="158"/>
        <v>0</v>
      </c>
      <c r="V1242" s="11">
        <f t="shared" si="159"/>
        <v>0</v>
      </c>
      <c r="W1242" s="9">
        <v>4.5</v>
      </c>
      <c r="X1242" s="9">
        <v>5</v>
      </c>
    </row>
    <row r="1243" spans="1:24" x14ac:dyDescent="0.2">
      <c r="A1243" s="7" t="s">
        <v>2008</v>
      </c>
      <c r="B1243" s="7" t="s">
        <v>166</v>
      </c>
      <c r="C1243" s="8">
        <v>1</v>
      </c>
      <c r="D1243" s="9">
        <v>1.8</v>
      </c>
      <c r="E1243" s="10">
        <v>2000</v>
      </c>
      <c r="F1243" s="10">
        <v>100</v>
      </c>
      <c r="G1243" s="11">
        <f t="shared" si="152"/>
        <v>5</v>
      </c>
      <c r="H1243" s="10">
        <v>2100</v>
      </c>
      <c r="I1243" s="9">
        <v>1.8</v>
      </c>
      <c r="J1243" s="8">
        <v>1</v>
      </c>
      <c r="K1243" s="9">
        <v>38.15</v>
      </c>
      <c r="L1243" s="9">
        <v>38.15</v>
      </c>
      <c r="M1243" s="9">
        <f t="shared" si="153"/>
        <v>18.166666666666664</v>
      </c>
      <c r="N1243" s="9">
        <f t="shared" si="154"/>
        <v>7.1013002364066162</v>
      </c>
      <c r="O1243" s="9">
        <f t="shared" si="155"/>
        <v>7.2508917954815617</v>
      </c>
      <c r="P1243" s="11">
        <f t="shared" si="156"/>
        <v>155.82169549078694</v>
      </c>
      <c r="Q1243" s="11">
        <f t="shared" si="157"/>
        <v>150.54389417295312</v>
      </c>
      <c r="R1243" s="8">
        <v>1</v>
      </c>
      <c r="S1243" s="8">
        <v>1</v>
      </c>
      <c r="T1243" s="8">
        <v>1</v>
      </c>
      <c r="U1243" s="11">
        <f t="shared" si="158"/>
        <v>100</v>
      </c>
      <c r="V1243" s="11">
        <f t="shared" si="159"/>
        <v>300</v>
      </c>
      <c r="W1243" s="9">
        <v>1</v>
      </c>
      <c r="X1243" s="9">
        <v>6</v>
      </c>
    </row>
    <row r="1244" spans="1:24" x14ac:dyDescent="0.2">
      <c r="A1244" s="7" t="s">
        <v>2008</v>
      </c>
      <c r="B1244" s="7" t="s">
        <v>473</v>
      </c>
      <c r="C1244" s="8">
        <v>1</v>
      </c>
      <c r="D1244" s="9">
        <v>8</v>
      </c>
      <c r="E1244" s="10">
        <v>1000</v>
      </c>
      <c r="F1244" s="10">
        <v>200</v>
      </c>
      <c r="G1244" s="11">
        <f t="shared" si="152"/>
        <v>20</v>
      </c>
      <c r="H1244" s="10">
        <v>1200</v>
      </c>
      <c r="I1244" s="9">
        <v>8</v>
      </c>
      <c r="J1244" s="8">
        <v>1</v>
      </c>
      <c r="K1244" s="9">
        <v>0</v>
      </c>
      <c r="L1244" s="9">
        <v>0</v>
      </c>
      <c r="M1244" s="9">
        <f t="shared" si="153"/>
        <v>0</v>
      </c>
      <c r="N1244" s="9">
        <f t="shared" si="154"/>
        <v>7.1013002364066162</v>
      </c>
      <c r="O1244" s="9">
        <f t="shared" si="155"/>
        <v>7.2508917954815617</v>
      </c>
      <c r="P1244" s="11">
        <f t="shared" si="156"/>
        <v>-100</v>
      </c>
      <c r="Q1244" s="11">
        <f t="shared" si="157"/>
        <v>-100</v>
      </c>
      <c r="R1244" s="8">
        <v>0</v>
      </c>
      <c r="S1244" s="8">
        <v>0</v>
      </c>
      <c r="T1244" s="8">
        <v>0</v>
      </c>
      <c r="U1244" s="11">
        <f t="shared" si="158"/>
        <v>0</v>
      </c>
      <c r="V1244" s="11">
        <f t="shared" si="159"/>
        <v>0</v>
      </c>
      <c r="W1244" s="9">
        <v>6</v>
      </c>
      <c r="X1244" s="9">
        <v>6</v>
      </c>
    </row>
    <row r="1245" spans="1:24" x14ac:dyDescent="0.2">
      <c r="A1245" s="7" t="s">
        <v>2008</v>
      </c>
      <c r="B1245" s="7" t="s">
        <v>799</v>
      </c>
      <c r="C1245" s="8">
        <v>2</v>
      </c>
      <c r="D1245" s="9">
        <v>8</v>
      </c>
      <c r="E1245" s="10">
        <v>2000</v>
      </c>
      <c r="F1245" s="10">
        <v>400</v>
      </c>
      <c r="G1245" s="11">
        <f t="shared" si="152"/>
        <v>20</v>
      </c>
      <c r="H1245" s="10">
        <v>2400</v>
      </c>
      <c r="I1245" s="9">
        <v>8</v>
      </c>
      <c r="J1245" s="8">
        <v>2</v>
      </c>
      <c r="K1245" s="9">
        <v>0</v>
      </c>
      <c r="L1245" s="9">
        <v>0</v>
      </c>
      <c r="M1245" s="9">
        <f t="shared" si="153"/>
        <v>0</v>
      </c>
      <c r="N1245" s="9">
        <f t="shared" si="154"/>
        <v>7.1013002364066162</v>
      </c>
      <c r="O1245" s="9">
        <f t="shared" si="155"/>
        <v>7.2508917954815617</v>
      </c>
      <c r="P1245" s="11">
        <f t="shared" si="156"/>
        <v>-100</v>
      </c>
      <c r="Q1245" s="11">
        <f t="shared" si="157"/>
        <v>-100</v>
      </c>
      <c r="R1245" s="8">
        <v>0</v>
      </c>
      <c r="S1245" s="8">
        <v>0</v>
      </c>
      <c r="T1245" s="8">
        <v>0</v>
      </c>
      <c r="U1245" s="11">
        <f t="shared" si="158"/>
        <v>0</v>
      </c>
      <c r="V1245" s="11">
        <f t="shared" si="159"/>
        <v>0</v>
      </c>
      <c r="W1245" s="9">
        <v>5</v>
      </c>
      <c r="X1245" s="9">
        <v>6.5</v>
      </c>
    </row>
    <row r="1246" spans="1:24" x14ac:dyDescent="0.2">
      <c r="A1246" s="7" t="s">
        <v>2008</v>
      </c>
      <c r="B1246" s="7" t="s">
        <v>409</v>
      </c>
      <c r="C1246" s="8">
        <v>1</v>
      </c>
      <c r="D1246" s="9">
        <v>10</v>
      </c>
      <c r="E1246" s="10">
        <v>900</v>
      </c>
      <c r="F1246" s="10">
        <v>0</v>
      </c>
      <c r="G1246" s="11">
        <f t="shared" si="152"/>
        <v>0</v>
      </c>
      <c r="H1246" s="10">
        <v>0</v>
      </c>
      <c r="I1246" s="9">
        <v>10</v>
      </c>
      <c r="J1246" s="8">
        <v>0</v>
      </c>
      <c r="K1246" s="9">
        <v>0</v>
      </c>
      <c r="L1246" s="9">
        <v>0</v>
      </c>
      <c r="M1246" s="9">
        <f t="shared" si="153"/>
        <v>0</v>
      </c>
      <c r="N1246" s="9">
        <f t="shared" si="154"/>
        <v>7.1013002364066162</v>
      </c>
      <c r="O1246" s="9">
        <f t="shared" si="155"/>
        <v>7.2508917954815617</v>
      </c>
      <c r="P1246" s="11">
        <f t="shared" si="156"/>
        <v>-100</v>
      </c>
      <c r="Q1246" s="11">
        <f t="shared" si="157"/>
        <v>-100</v>
      </c>
      <c r="R1246" s="8">
        <v>0</v>
      </c>
      <c r="S1246" s="8">
        <v>0</v>
      </c>
      <c r="T1246" s="8">
        <v>0</v>
      </c>
      <c r="U1246" s="11">
        <f t="shared" si="158"/>
        <v>0</v>
      </c>
      <c r="V1246" s="11">
        <f t="shared" si="159"/>
        <v>0</v>
      </c>
      <c r="W1246" s="9">
        <v>0</v>
      </c>
      <c r="X1246" s="9">
        <v>0</v>
      </c>
    </row>
    <row r="1247" spans="1:24" x14ac:dyDescent="0.2">
      <c r="A1247" s="7" t="s">
        <v>2008</v>
      </c>
      <c r="B1247" s="7" t="s">
        <v>309</v>
      </c>
      <c r="C1247" s="8">
        <v>1</v>
      </c>
      <c r="D1247" s="9">
        <v>6</v>
      </c>
      <c r="E1247" s="10">
        <v>1200</v>
      </c>
      <c r="F1247" s="10">
        <v>100</v>
      </c>
      <c r="G1247" s="11">
        <f t="shared" si="152"/>
        <v>8.3333333333333321</v>
      </c>
      <c r="H1247" s="10">
        <v>1300</v>
      </c>
      <c r="I1247" s="9">
        <v>6</v>
      </c>
      <c r="J1247" s="8">
        <v>1</v>
      </c>
      <c r="K1247" s="9">
        <v>22.78</v>
      </c>
      <c r="L1247" s="9">
        <v>22.78</v>
      </c>
      <c r="M1247" s="9">
        <f t="shared" si="153"/>
        <v>17.523076923076921</v>
      </c>
      <c r="N1247" s="9">
        <f t="shared" si="154"/>
        <v>7.1013002364066162</v>
      </c>
      <c r="O1247" s="9">
        <f t="shared" si="155"/>
        <v>7.2508917954815617</v>
      </c>
      <c r="P1247" s="11">
        <f t="shared" si="156"/>
        <v>146.75871093634973</v>
      </c>
      <c r="Q1247" s="11">
        <f t="shared" si="157"/>
        <v>141.66788606604965</v>
      </c>
      <c r="R1247" s="8">
        <v>0</v>
      </c>
      <c r="S1247" s="8">
        <v>1</v>
      </c>
      <c r="T1247" s="8">
        <v>1</v>
      </c>
      <c r="U1247" s="11">
        <f t="shared" si="158"/>
        <v>0</v>
      </c>
      <c r="V1247" s="11">
        <f t="shared" si="159"/>
        <v>200</v>
      </c>
      <c r="W1247" s="9">
        <v>2</v>
      </c>
      <c r="X1247" s="9">
        <v>6</v>
      </c>
    </row>
    <row r="1248" spans="1:24" x14ac:dyDescent="0.2">
      <c r="A1248" s="7" t="s">
        <v>2008</v>
      </c>
      <c r="B1248" s="7" t="s">
        <v>2061</v>
      </c>
      <c r="C1248" s="8">
        <v>1</v>
      </c>
      <c r="D1248" s="9">
        <v>6</v>
      </c>
      <c r="E1248" s="10">
        <v>1200</v>
      </c>
      <c r="F1248" s="10">
        <v>100</v>
      </c>
      <c r="G1248" s="11">
        <f t="shared" si="152"/>
        <v>8.3333333333333321</v>
      </c>
      <c r="H1248" s="10">
        <v>1300</v>
      </c>
      <c r="I1248" s="9">
        <v>6</v>
      </c>
      <c r="J1248" s="8">
        <v>1</v>
      </c>
      <c r="K1248" s="9">
        <v>22.78</v>
      </c>
      <c r="L1248" s="9">
        <v>22.78</v>
      </c>
      <c r="M1248" s="9">
        <f t="shared" si="153"/>
        <v>17.523076923076921</v>
      </c>
      <c r="N1248" s="9">
        <f t="shared" si="154"/>
        <v>7.1013002364066162</v>
      </c>
      <c r="O1248" s="9">
        <f t="shared" si="155"/>
        <v>7.2508917954815617</v>
      </c>
      <c r="P1248" s="11">
        <f t="shared" si="156"/>
        <v>146.75871093634973</v>
      </c>
      <c r="Q1248" s="11">
        <f t="shared" si="157"/>
        <v>141.66788606604965</v>
      </c>
      <c r="R1248" s="8">
        <v>0</v>
      </c>
      <c r="S1248" s="8">
        <v>1</v>
      </c>
      <c r="T1248" s="8">
        <v>1</v>
      </c>
      <c r="U1248" s="11">
        <f t="shared" si="158"/>
        <v>0</v>
      </c>
      <c r="V1248" s="11">
        <f t="shared" si="159"/>
        <v>200</v>
      </c>
      <c r="W1248" s="9">
        <v>2</v>
      </c>
      <c r="X1248" s="9">
        <v>6</v>
      </c>
    </row>
    <row r="1249" spans="1:24" x14ac:dyDescent="0.2">
      <c r="A1249" s="7" t="s">
        <v>2008</v>
      </c>
      <c r="B1249" s="7" t="s">
        <v>76</v>
      </c>
      <c r="C1249" s="8">
        <v>4</v>
      </c>
      <c r="D1249" s="9">
        <v>4.97</v>
      </c>
      <c r="E1249" s="10">
        <v>5900</v>
      </c>
      <c r="F1249" s="10">
        <v>700</v>
      </c>
      <c r="G1249" s="11">
        <f t="shared" si="152"/>
        <v>11.864406779661017</v>
      </c>
      <c r="H1249" s="10">
        <v>5600</v>
      </c>
      <c r="I1249" s="9">
        <v>4.97</v>
      </c>
      <c r="J1249" s="8">
        <v>3</v>
      </c>
      <c r="K1249" s="9">
        <v>24.92</v>
      </c>
      <c r="L1249" s="9">
        <v>24.92</v>
      </c>
      <c r="M1249" s="9">
        <f t="shared" si="153"/>
        <v>4.45</v>
      </c>
      <c r="N1249" s="9">
        <f t="shared" si="154"/>
        <v>7.1013002364066162</v>
      </c>
      <c r="O1249" s="9">
        <f t="shared" si="155"/>
        <v>7.2508917954815617</v>
      </c>
      <c r="P1249" s="11">
        <f t="shared" si="156"/>
        <v>-37.335419544917329</v>
      </c>
      <c r="Q1249" s="11">
        <f t="shared" si="157"/>
        <v>-38.628238766808721</v>
      </c>
      <c r="R1249" s="8">
        <v>0</v>
      </c>
      <c r="S1249" s="8">
        <v>1</v>
      </c>
      <c r="T1249" s="8">
        <v>2</v>
      </c>
      <c r="U1249" s="11">
        <f t="shared" si="158"/>
        <v>0</v>
      </c>
      <c r="V1249" s="11">
        <f t="shared" si="159"/>
        <v>100</v>
      </c>
      <c r="W1249" s="9">
        <v>3.33</v>
      </c>
      <c r="X1249" s="9">
        <v>7.33</v>
      </c>
    </row>
    <row r="1250" spans="1:24" x14ac:dyDescent="0.2">
      <c r="A1250" s="7" t="s">
        <v>2008</v>
      </c>
      <c r="B1250" s="7" t="s">
        <v>1699</v>
      </c>
      <c r="C1250" s="8">
        <v>1</v>
      </c>
      <c r="D1250" s="9">
        <v>1.4</v>
      </c>
      <c r="E1250" s="10">
        <v>2200</v>
      </c>
      <c r="F1250" s="10">
        <v>100</v>
      </c>
      <c r="G1250" s="11">
        <f t="shared" si="152"/>
        <v>4.5454545454545459</v>
      </c>
      <c r="H1250" s="10">
        <v>2300</v>
      </c>
      <c r="I1250" s="9">
        <v>1.4</v>
      </c>
      <c r="J1250" s="8">
        <v>1</v>
      </c>
      <c r="K1250" s="9">
        <v>6.79</v>
      </c>
      <c r="L1250" s="9">
        <v>6.79</v>
      </c>
      <c r="M1250" s="9">
        <f t="shared" si="153"/>
        <v>2.9521739130434783</v>
      </c>
      <c r="N1250" s="9">
        <f t="shared" si="154"/>
        <v>7.1013002364066162</v>
      </c>
      <c r="O1250" s="9">
        <f t="shared" si="155"/>
        <v>7.2508917954815617</v>
      </c>
      <c r="P1250" s="11">
        <f t="shared" si="156"/>
        <v>-58.427698945773201</v>
      </c>
      <c r="Q1250" s="11">
        <f t="shared" si="157"/>
        <v>-59.28536797524486</v>
      </c>
      <c r="R1250" s="8">
        <v>0</v>
      </c>
      <c r="S1250" s="8">
        <v>0</v>
      </c>
      <c r="T1250" s="8">
        <v>1</v>
      </c>
      <c r="U1250" s="11">
        <f t="shared" si="158"/>
        <v>0</v>
      </c>
      <c r="V1250" s="11">
        <f t="shared" si="159"/>
        <v>100</v>
      </c>
      <c r="W1250" s="9">
        <v>3</v>
      </c>
      <c r="X1250" s="9">
        <v>6</v>
      </c>
    </row>
    <row r="1251" spans="1:24" x14ac:dyDescent="0.2">
      <c r="A1251" s="7" t="s">
        <v>2008</v>
      </c>
      <c r="B1251" s="7" t="s">
        <v>293</v>
      </c>
      <c r="C1251" s="8">
        <v>1</v>
      </c>
      <c r="D1251" s="9">
        <v>15</v>
      </c>
      <c r="E1251" s="10">
        <v>800</v>
      </c>
      <c r="F1251" s="10">
        <v>0</v>
      </c>
      <c r="G1251" s="11">
        <f t="shared" si="152"/>
        <v>0</v>
      </c>
      <c r="H1251" s="10">
        <v>800</v>
      </c>
      <c r="I1251" s="9">
        <v>15</v>
      </c>
      <c r="J1251" s="8">
        <v>1</v>
      </c>
      <c r="K1251" s="9">
        <v>0</v>
      </c>
      <c r="L1251" s="9">
        <v>0</v>
      </c>
      <c r="M1251" s="9">
        <f t="shared" si="153"/>
        <v>0</v>
      </c>
      <c r="N1251" s="9">
        <f t="shared" si="154"/>
        <v>7.1013002364066162</v>
      </c>
      <c r="O1251" s="9">
        <f t="shared" si="155"/>
        <v>7.2508917954815617</v>
      </c>
      <c r="P1251" s="11">
        <f t="shared" si="156"/>
        <v>-100</v>
      </c>
      <c r="Q1251" s="11">
        <f t="shared" si="157"/>
        <v>-100</v>
      </c>
      <c r="R1251" s="8">
        <v>0</v>
      </c>
      <c r="S1251" s="8">
        <v>0</v>
      </c>
      <c r="T1251" s="8">
        <v>0</v>
      </c>
      <c r="U1251" s="11">
        <f t="shared" si="158"/>
        <v>0</v>
      </c>
      <c r="V1251" s="11">
        <f t="shared" si="159"/>
        <v>0</v>
      </c>
      <c r="W1251" s="9">
        <v>4</v>
      </c>
      <c r="X1251" s="9">
        <v>6</v>
      </c>
    </row>
    <row r="1252" spans="1:24" x14ac:dyDescent="0.2">
      <c r="A1252" s="7" t="s">
        <v>2008</v>
      </c>
      <c r="B1252" s="7" t="s">
        <v>275</v>
      </c>
      <c r="C1252" s="8">
        <v>2</v>
      </c>
      <c r="D1252" s="9">
        <v>9</v>
      </c>
      <c r="E1252" s="10">
        <v>2400</v>
      </c>
      <c r="F1252" s="10">
        <v>100</v>
      </c>
      <c r="G1252" s="11">
        <f t="shared" si="152"/>
        <v>4.1666666666666661</v>
      </c>
      <c r="H1252" s="10">
        <v>2500</v>
      </c>
      <c r="I1252" s="9">
        <v>9</v>
      </c>
      <c r="J1252" s="8">
        <v>2</v>
      </c>
      <c r="K1252" s="9">
        <v>0</v>
      </c>
      <c r="L1252" s="9">
        <v>0</v>
      </c>
      <c r="M1252" s="9">
        <f t="shared" si="153"/>
        <v>0</v>
      </c>
      <c r="N1252" s="9">
        <f t="shared" si="154"/>
        <v>7.1013002364066162</v>
      </c>
      <c r="O1252" s="9">
        <f t="shared" si="155"/>
        <v>7.2508917954815617</v>
      </c>
      <c r="P1252" s="11">
        <f t="shared" si="156"/>
        <v>-100</v>
      </c>
      <c r="Q1252" s="11">
        <f t="shared" si="157"/>
        <v>-100</v>
      </c>
      <c r="R1252" s="8">
        <v>0</v>
      </c>
      <c r="S1252" s="8">
        <v>0</v>
      </c>
      <c r="T1252" s="8">
        <v>0</v>
      </c>
      <c r="U1252" s="11">
        <f t="shared" si="158"/>
        <v>0</v>
      </c>
      <c r="V1252" s="11">
        <f t="shared" si="159"/>
        <v>0</v>
      </c>
      <c r="W1252" s="9">
        <v>4.5</v>
      </c>
      <c r="X1252" s="9">
        <v>5.5</v>
      </c>
    </row>
    <row r="1253" spans="1:24" x14ac:dyDescent="0.2">
      <c r="A1253" s="7" t="s">
        <v>2008</v>
      </c>
      <c r="B1253" s="7" t="s">
        <v>1184</v>
      </c>
      <c r="C1253" s="8">
        <v>1</v>
      </c>
      <c r="D1253" s="9">
        <v>10</v>
      </c>
      <c r="E1253" s="10">
        <v>900</v>
      </c>
      <c r="F1253" s="10">
        <v>100</v>
      </c>
      <c r="G1253" s="11">
        <f t="shared" si="152"/>
        <v>11.111111111111111</v>
      </c>
      <c r="H1253" s="10">
        <v>1000</v>
      </c>
      <c r="I1253" s="9">
        <v>10</v>
      </c>
      <c r="J1253" s="8">
        <v>1</v>
      </c>
      <c r="K1253" s="9">
        <v>0</v>
      </c>
      <c r="L1253" s="9">
        <v>0</v>
      </c>
      <c r="M1253" s="9">
        <f t="shared" si="153"/>
        <v>0</v>
      </c>
      <c r="N1253" s="9">
        <f t="shared" si="154"/>
        <v>7.1013002364066162</v>
      </c>
      <c r="O1253" s="9">
        <f t="shared" si="155"/>
        <v>7.2508917954815617</v>
      </c>
      <c r="P1253" s="11">
        <f t="shared" si="156"/>
        <v>-100</v>
      </c>
      <c r="Q1253" s="11">
        <f t="shared" si="157"/>
        <v>-100</v>
      </c>
      <c r="R1253" s="8">
        <v>0</v>
      </c>
      <c r="S1253" s="8">
        <v>0</v>
      </c>
      <c r="T1253" s="8">
        <v>0</v>
      </c>
      <c r="U1253" s="11">
        <f t="shared" si="158"/>
        <v>0</v>
      </c>
      <c r="V1253" s="11">
        <f t="shared" si="159"/>
        <v>0</v>
      </c>
      <c r="W1253" s="9">
        <v>5</v>
      </c>
      <c r="X1253" s="9">
        <v>6</v>
      </c>
    </row>
    <row r="1254" spans="1:24" x14ac:dyDescent="0.2">
      <c r="A1254" s="7" t="s">
        <v>2008</v>
      </c>
      <c r="B1254" s="7" t="s">
        <v>97</v>
      </c>
      <c r="C1254" s="8">
        <v>2</v>
      </c>
      <c r="D1254" s="9">
        <v>5.8</v>
      </c>
      <c r="E1254" s="10">
        <v>3000</v>
      </c>
      <c r="F1254" s="10">
        <v>300</v>
      </c>
      <c r="G1254" s="11">
        <f t="shared" si="152"/>
        <v>10</v>
      </c>
      <c r="H1254" s="10">
        <v>3300</v>
      </c>
      <c r="I1254" s="9">
        <v>5.8</v>
      </c>
      <c r="J1254" s="8">
        <v>2</v>
      </c>
      <c r="K1254" s="9">
        <v>17.84</v>
      </c>
      <c r="L1254" s="9">
        <v>17.84</v>
      </c>
      <c r="M1254" s="9">
        <f t="shared" si="153"/>
        <v>5.4060606060606062</v>
      </c>
      <c r="N1254" s="9">
        <f t="shared" si="154"/>
        <v>7.1013002364066162</v>
      </c>
      <c r="O1254" s="9">
        <f t="shared" si="155"/>
        <v>7.2508917954815617</v>
      </c>
      <c r="P1254" s="11">
        <f t="shared" si="156"/>
        <v>-23.8722427430252</v>
      </c>
      <c r="Q1254" s="11">
        <f t="shared" si="157"/>
        <v>-25.442817814087</v>
      </c>
      <c r="R1254" s="8">
        <v>0</v>
      </c>
      <c r="S1254" s="8">
        <v>1</v>
      </c>
      <c r="T1254" s="8">
        <v>1</v>
      </c>
      <c r="U1254" s="11">
        <f t="shared" si="158"/>
        <v>0</v>
      </c>
      <c r="V1254" s="11">
        <f t="shared" si="159"/>
        <v>100</v>
      </c>
      <c r="W1254" s="9">
        <v>3.5</v>
      </c>
      <c r="X1254" s="9">
        <v>5.5</v>
      </c>
    </row>
    <row r="1255" spans="1:24" x14ac:dyDescent="0.2">
      <c r="A1255" s="7" t="s">
        <v>2008</v>
      </c>
      <c r="B1255" s="7" t="s">
        <v>150</v>
      </c>
      <c r="C1255" s="8">
        <v>4</v>
      </c>
      <c r="D1255" s="9">
        <v>8.3000000000000007</v>
      </c>
      <c r="E1255" s="10">
        <v>4900</v>
      </c>
      <c r="F1255" s="10">
        <v>300</v>
      </c>
      <c r="G1255" s="11">
        <f t="shared" si="152"/>
        <v>6.1224489795918364</v>
      </c>
      <c r="H1255" s="10">
        <v>4200</v>
      </c>
      <c r="I1255" s="9">
        <v>8.3000000000000007</v>
      </c>
      <c r="J1255" s="8">
        <v>3</v>
      </c>
      <c r="K1255" s="9">
        <v>7.52</v>
      </c>
      <c r="L1255" s="9">
        <v>7.52</v>
      </c>
      <c r="M1255" s="9">
        <f t="shared" si="153"/>
        <v>1.7904761904761903</v>
      </c>
      <c r="N1255" s="9">
        <f t="shared" si="154"/>
        <v>7.1013002364066162</v>
      </c>
      <c r="O1255" s="9">
        <f t="shared" si="155"/>
        <v>7.2508917954815617</v>
      </c>
      <c r="P1255" s="11">
        <f t="shared" si="156"/>
        <v>-74.7866428559539</v>
      </c>
      <c r="Q1255" s="11">
        <f t="shared" si="157"/>
        <v>-75.306814099860972</v>
      </c>
      <c r="R1255" s="8">
        <v>0</v>
      </c>
      <c r="S1255" s="8">
        <v>0</v>
      </c>
      <c r="T1255" s="8">
        <v>1</v>
      </c>
      <c r="U1255" s="11">
        <f t="shared" si="158"/>
        <v>0</v>
      </c>
      <c r="V1255" s="11">
        <f t="shared" si="159"/>
        <v>33.333333333333329</v>
      </c>
      <c r="W1255" s="9">
        <v>4.67</v>
      </c>
      <c r="X1255" s="9">
        <v>6</v>
      </c>
    </row>
    <row r="1256" spans="1:24" x14ac:dyDescent="0.2">
      <c r="A1256" s="7" t="s">
        <v>2008</v>
      </c>
      <c r="B1256" s="7" t="s">
        <v>1446</v>
      </c>
      <c r="C1256" s="8">
        <v>1</v>
      </c>
      <c r="D1256" s="9">
        <v>3.5</v>
      </c>
      <c r="E1256" s="10">
        <v>1500</v>
      </c>
      <c r="F1256" s="10">
        <v>200</v>
      </c>
      <c r="G1256" s="11">
        <f t="shared" si="152"/>
        <v>13.333333333333334</v>
      </c>
      <c r="H1256" s="10">
        <v>1700</v>
      </c>
      <c r="I1256" s="9">
        <v>3.5</v>
      </c>
      <c r="J1256" s="8">
        <v>1</v>
      </c>
      <c r="K1256" s="9">
        <v>0</v>
      </c>
      <c r="L1256" s="9">
        <v>0</v>
      </c>
      <c r="M1256" s="9">
        <f t="shared" si="153"/>
        <v>0</v>
      </c>
      <c r="N1256" s="9">
        <f t="shared" si="154"/>
        <v>7.1013002364066162</v>
      </c>
      <c r="O1256" s="9">
        <f t="shared" si="155"/>
        <v>7.2508917954815617</v>
      </c>
      <c r="P1256" s="11">
        <f t="shared" si="156"/>
        <v>-100</v>
      </c>
      <c r="Q1256" s="11">
        <f t="shared" si="157"/>
        <v>-100</v>
      </c>
      <c r="R1256" s="8">
        <v>0</v>
      </c>
      <c r="S1256" s="8">
        <v>0</v>
      </c>
      <c r="T1256" s="8">
        <v>0</v>
      </c>
      <c r="U1256" s="11">
        <f t="shared" si="158"/>
        <v>0</v>
      </c>
      <c r="V1256" s="11">
        <f t="shared" si="159"/>
        <v>0</v>
      </c>
      <c r="W1256" s="9">
        <v>5</v>
      </c>
      <c r="X1256" s="9">
        <v>7</v>
      </c>
    </row>
    <row r="1257" spans="1:24" x14ac:dyDescent="0.2">
      <c r="A1257" s="7" t="s">
        <v>2008</v>
      </c>
      <c r="B1257" s="7" t="s">
        <v>298</v>
      </c>
      <c r="C1257" s="8">
        <v>1</v>
      </c>
      <c r="D1257" s="9">
        <v>8</v>
      </c>
      <c r="E1257" s="10">
        <v>1000</v>
      </c>
      <c r="F1257" s="10">
        <v>200</v>
      </c>
      <c r="G1257" s="11">
        <f t="shared" si="152"/>
        <v>20</v>
      </c>
      <c r="H1257" s="10">
        <v>1200</v>
      </c>
      <c r="I1257" s="9">
        <v>8</v>
      </c>
      <c r="J1257" s="8">
        <v>1</v>
      </c>
      <c r="K1257" s="9">
        <v>0</v>
      </c>
      <c r="L1257" s="9">
        <v>0</v>
      </c>
      <c r="M1257" s="9">
        <f t="shared" si="153"/>
        <v>0</v>
      </c>
      <c r="N1257" s="9">
        <f t="shared" si="154"/>
        <v>7.1013002364066162</v>
      </c>
      <c r="O1257" s="9">
        <f t="shared" si="155"/>
        <v>7.2508917954815617</v>
      </c>
      <c r="P1257" s="11">
        <f t="shared" si="156"/>
        <v>-100</v>
      </c>
      <c r="Q1257" s="11">
        <f t="shared" si="157"/>
        <v>-100</v>
      </c>
      <c r="R1257" s="8">
        <v>0</v>
      </c>
      <c r="S1257" s="8">
        <v>0</v>
      </c>
      <c r="T1257" s="8">
        <v>0</v>
      </c>
      <c r="U1257" s="11">
        <f t="shared" si="158"/>
        <v>0</v>
      </c>
      <c r="V1257" s="11">
        <f t="shared" si="159"/>
        <v>0</v>
      </c>
      <c r="W1257" s="9">
        <v>4</v>
      </c>
      <c r="X1257" s="9">
        <v>7</v>
      </c>
    </row>
    <row r="1258" spans="1:24" x14ac:dyDescent="0.2">
      <c r="A1258" s="7" t="s">
        <v>2008</v>
      </c>
      <c r="B1258" s="7" t="s">
        <v>801</v>
      </c>
      <c r="C1258" s="8">
        <v>1</v>
      </c>
      <c r="D1258" s="9">
        <v>10</v>
      </c>
      <c r="E1258" s="10">
        <v>900</v>
      </c>
      <c r="F1258" s="10">
        <v>100</v>
      </c>
      <c r="G1258" s="11">
        <f t="shared" si="152"/>
        <v>11.111111111111111</v>
      </c>
      <c r="H1258" s="10">
        <v>1000</v>
      </c>
      <c r="I1258" s="9">
        <v>10</v>
      </c>
      <c r="J1258" s="8">
        <v>1</v>
      </c>
      <c r="K1258" s="9">
        <v>0</v>
      </c>
      <c r="L1258" s="9">
        <v>0</v>
      </c>
      <c r="M1258" s="9">
        <f t="shared" si="153"/>
        <v>0</v>
      </c>
      <c r="N1258" s="9">
        <f t="shared" si="154"/>
        <v>7.1013002364066162</v>
      </c>
      <c r="O1258" s="9">
        <f t="shared" si="155"/>
        <v>7.2508917954815617</v>
      </c>
      <c r="P1258" s="11">
        <f t="shared" si="156"/>
        <v>-100</v>
      </c>
      <c r="Q1258" s="11">
        <f t="shared" si="157"/>
        <v>-100</v>
      </c>
      <c r="R1258" s="8">
        <v>0</v>
      </c>
      <c r="S1258" s="8">
        <v>0</v>
      </c>
      <c r="T1258" s="8">
        <v>0</v>
      </c>
      <c r="U1258" s="11">
        <f t="shared" si="158"/>
        <v>0</v>
      </c>
      <c r="V1258" s="11">
        <f t="shared" si="159"/>
        <v>0</v>
      </c>
      <c r="W1258" s="9">
        <v>7</v>
      </c>
      <c r="X1258" s="9">
        <v>7</v>
      </c>
    </row>
    <row r="1259" spans="1:24" x14ac:dyDescent="0.2">
      <c r="A1259" s="7" t="s">
        <v>2008</v>
      </c>
      <c r="B1259" s="7" t="s">
        <v>1974</v>
      </c>
      <c r="C1259" s="8">
        <v>1</v>
      </c>
      <c r="D1259" s="9">
        <v>10</v>
      </c>
      <c r="E1259" s="10">
        <v>900</v>
      </c>
      <c r="F1259" s="10">
        <v>100</v>
      </c>
      <c r="G1259" s="11">
        <f t="shared" si="152"/>
        <v>11.111111111111111</v>
      </c>
      <c r="H1259" s="10">
        <v>1000</v>
      </c>
      <c r="I1259" s="9">
        <v>10</v>
      </c>
      <c r="J1259" s="8">
        <v>1</v>
      </c>
      <c r="K1259" s="9">
        <v>0</v>
      </c>
      <c r="L1259" s="9">
        <v>0</v>
      </c>
      <c r="M1259" s="9">
        <f t="shared" si="153"/>
        <v>0</v>
      </c>
      <c r="N1259" s="9">
        <f t="shared" si="154"/>
        <v>7.1013002364066162</v>
      </c>
      <c r="O1259" s="9">
        <f t="shared" si="155"/>
        <v>7.2508917954815617</v>
      </c>
      <c r="P1259" s="11">
        <f t="shared" si="156"/>
        <v>-100</v>
      </c>
      <c r="Q1259" s="11">
        <f t="shared" si="157"/>
        <v>-100</v>
      </c>
      <c r="R1259" s="8">
        <v>0</v>
      </c>
      <c r="S1259" s="8">
        <v>0</v>
      </c>
      <c r="T1259" s="8">
        <v>0</v>
      </c>
      <c r="U1259" s="11">
        <f t="shared" si="158"/>
        <v>0</v>
      </c>
      <c r="V1259" s="11">
        <f t="shared" si="159"/>
        <v>0</v>
      </c>
      <c r="W1259" s="9">
        <v>7</v>
      </c>
      <c r="X1259" s="9">
        <v>7</v>
      </c>
    </row>
    <row r="1260" spans="1:24" x14ac:dyDescent="0.2">
      <c r="A1260" s="7" t="s">
        <v>2008</v>
      </c>
      <c r="B1260" s="7" t="s">
        <v>267</v>
      </c>
      <c r="C1260" s="8">
        <v>1</v>
      </c>
      <c r="D1260" s="9">
        <v>6</v>
      </c>
      <c r="E1260" s="10">
        <v>1200</v>
      </c>
      <c r="F1260" s="10">
        <v>100</v>
      </c>
      <c r="G1260" s="11">
        <f t="shared" si="152"/>
        <v>8.3333333333333321</v>
      </c>
      <c r="H1260" s="10">
        <v>1300</v>
      </c>
      <c r="I1260" s="9">
        <v>6</v>
      </c>
      <c r="J1260" s="8">
        <v>1</v>
      </c>
      <c r="K1260" s="9">
        <v>49.53</v>
      </c>
      <c r="L1260" s="9">
        <v>49.53</v>
      </c>
      <c r="M1260" s="9">
        <f t="shared" si="153"/>
        <v>38.1</v>
      </c>
      <c r="N1260" s="9">
        <f t="shared" si="154"/>
        <v>7.1013002364066162</v>
      </c>
      <c r="O1260" s="9">
        <f t="shared" si="155"/>
        <v>7.2508917954815617</v>
      </c>
      <c r="P1260" s="11">
        <f t="shared" si="156"/>
        <v>436.52146412104491</v>
      </c>
      <c r="Q1260" s="11">
        <f t="shared" si="157"/>
        <v>425.4526074122669</v>
      </c>
      <c r="R1260" s="8">
        <v>1</v>
      </c>
      <c r="S1260" s="8">
        <v>1</v>
      </c>
      <c r="T1260" s="8">
        <v>1</v>
      </c>
      <c r="U1260" s="11">
        <f t="shared" si="158"/>
        <v>100</v>
      </c>
      <c r="V1260" s="11">
        <f t="shared" si="159"/>
        <v>300</v>
      </c>
      <c r="W1260" s="9">
        <v>1</v>
      </c>
      <c r="X1260" s="9">
        <v>7</v>
      </c>
    </row>
    <row r="1261" spans="1:24" x14ac:dyDescent="0.2">
      <c r="A1261" s="7" t="s">
        <v>2008</v>
      </c>
      <c r="B1261" s="7" t="s">
        <v>2080</v>
      </c>
      <c r="C1261" s="8">
        <v>1</v>
      </c>
      <c r="D1261" s="9">
        <v>6</v>
      </c>
      <c r="E1261" s="10">
        <v>1200</v>
      </c>
      <c r="F1261" s="10">
        <v>100</v>
      </c>
      <c r="G1261" s="11">
        <f t="shared" si="152"/>
        <v>8.3333333333333321</v>
      </c>
      <c r="H1261" s="10">
        <v>1300</v>
      </c>
      <c r="I1261" s="9">
        <v>6</v>
      </c>
      <c r="J1261" s="8">
        <v>1</v>
      </c>
      <c r="K1261" s="9">
        <v>49.53</v>
      </c>
      <c r="L1261" s="9">
        <v>49.53</v>
      </c>
      <c r="M1261" s="9">
        <f t="shared" si="153"/>
        <v>38.1</v>
      </c>
      <c r="N1261" s="9">
        <f t="shared" si="154"/>
        <v>7.1013002364066162</v>
      </c>
      <c r="O1261" s="9">
        <f t="shared" si="155"/>
        <v>7.2508917954815617</v>
      </c>
      <c r="P1261" s="11">
        <f t="shared" si="156"/>
        <v>436.52146412104491</v>
      </c>
      <c r="Q1261" s="11">
        <f t="shared" si="157"/>
        <v>425.4526074122669</v>
      </c>
      <c r="R1261" s="8">
        <v>1</v>
      </c>
      <c r="S1261" s="8">
        <v>1</v>
      </c>
      <c r="T1261" s="8">
        <v>1</v>
      </c>
      <c r="U1261" s="11">
        <f t="shared" si="158"/>
        <v>100</v>
      </c>
      <c r="V1261" s="11">
        <f t="shared" si="159"/>
        <v>300</v>
      </c>
      <c r="W1261" s="9">
        <v>1</v>
      </c>
      <c r="X1261" s="9">
        <v>7</v>
      </c>
    </row>
    <row r="1262" spans="1:24" x14ac:dyDescent="0.2">
      <c r="A1262" s="7" t="s">
        <v>2008</v>
      </c>
      <c r="B1262" s="7" t="s">
        <v>428</v>
      </c>
      <c r="C1262" s="8">
        <v>2</v>
      </c>
      <c r="D1262" s="9">
        <v>10.5</v>
      </c>
      <c r="E1262" s="10">
        <v>2000</v>
      </c>
      <c r="F1262" s="10">
        <v>100</v>
      </c>
      <c r="G1262" s="11">
        <f t="shared" si="152"/>
        <v>5</v>
      </c>
      <c r="H1262" s="10">
        <v>1300</v>
      </c>
      <c r="I1262" s="9">
        <v>10.5</v>
      </c>
      <c r="J1262" s="8">
        <v>1</v>
      </c>
      <c r="K1262" s="9">
        <v>0</v>
      </c>
      <c r="L1262" s="9">
        <v>0</v>
      </c>
      <c r="M1262" s="9">
        <f t="shared" si="153"/>
        <v>0</v>
      </c>
      <c r="N1262" s="9">
        <f t="shared" si="154"/>
        <v>7.1013002364066162</v>
      </c>
      <c r="O1262" s="9">
        <f t="shared" si="155"/>
        <v>7.2508917954815617</v>
      </c>
      <c r="P1262" s="11">
        <f t="shared" si="156"/>
        <v>-100</v>
      </c>
      <c r="Q1262" s="11">
        <f t="shared" si="157"/>
        <v>-100</v>
      </c>
      <c r="R1262" s="8">
        <v>0</v>
      </c>
      <c r="S1262" s="8">
        <v>0</v>
      </c>
      <c r="T1262" s="8">
        <v>0</v>
      </c>
      <c r="U1262" s="11">
        <f t="shared" si="158"/>
        <v>0</v>
      </c>
      <c r="V1262" s="11">
        <f t="shared" si="159"/>
        <v>0</v>
      </c>
      <c r="W1262" s="9">
        <v>4</v>
      </c>
      <c r="X1262" s="9">
        <v>5</v>
      </c>
    </row>
    <row r="1263" spans="1:24" x14ac:dyDescent="0.2">
      <c r="A1263" s="7" t="s">
        <v>2008</v>
      </c>
      <c r="B1263" s="7" t="s">
        <v>429</v>
      </c>
      <c r="C1263" s="8">
        <v>1</v>
      </c>
      <c r="D1263" s="9">
        <v>15</v>
      </c>
      <c r="E1263" s="10">
        <v>800</v>
      </c>
      <c r="F1263" s="10">
        <v>0</v>
      </c>
      <c r="G1263" s="11">
        <f t="shared" si="152"/>
        <v>0</v>
      </c>
      <c r="H1263" s="10">
        <v>0</v>
      </c>
      <c r="I1263" s="9">
        <v>15</v>
      </c>
      <c r="J1263" s="8">
        <v>0</v>
      </c>
      <c r="K1263" s="9">
        <v>0</v>
      </c>
      <c r="L1263" s="9">
        <v>0</v>
      </c>
      <c r="M1263" s="9">
        <f t="shared" si="153"/>
        <v>0</v>
      </c>
      <c r="N1263" s="9">
        <f t="shared" si="154"/>
        <v>7.1013002364066162</v>
      </c>
      <c r="O1263" s="9">
        <f t="shared" si="155"/>
        <v>7.2508917954815617</v>
      </c>
      <c r="P1263" s="11">
        <f t="shared" si="156"/>
        <v>-100</v>
      </c>
      <c r="Q1263" s="11">
        <f t="shared" si="157"/>
        <v>-100</v>
      </c>
      <c r="R1263" s="8">
        <v>0</v>
      </c>
      <c r="S1263" s="8">
        <v>0</v>
      </c>
      <c r="T1263" s="8">
        <v>0</v>
      </c>
      <c r="U1263" s="11">
        <f t="shared" si="158"/>
        <v>0</v>
      </c>
      <c r="V1263" s="11">
        <f t="shared" si="159"/>
        <v>0</v>
      </c>
      <c r="W1263" s="9">
        <v>0</v>
      </c>
      <c r="X1263" s="9">
        <v>0</v>
      </c>
    </row>
    <row r="1264" spans="1:24" x14ac:dyDescent="0.2">
      <c r="A1264" s="7" t="s">
        <v>2008</v>
      </c>
      <c r="B1264" s="7" t="s">
        <v>1089</v>
      </c>
      <c r="C1264" s="8">
        <v>2</v>
      </c>
      <c r="D1264" s="9">
        <v>19</v>
      </c>
      <c r="E1264" s="10">
        <v>1400</v>
      </c>
      <c r="F1264" s="10">
        <v>300</v>
      </c>
      <c r="G1264" s="11">
        <f t="shared" si="152"/>
        <v>21.428571428571427</v>
      </c>
      <c r="H1264" s="10">
        <v>700</v>
      </c>
      <c r="I1264" s="9">
        <v>19</v>
      </c>
      <c r="J1264" s="8">
        <v>1</v>
      </c>
      <c r="K1264" s="9">
        <v>11.57</v>
      </c>
      <c r="L1264" s="9">
        <v>11.57</v>
      </c>
      <c r="M1264" s="9">
        <f t="shared" si="153"/>
        <v>16.528571428571432</v>
      </c>
      <c r="N1264" s="9">
        <f t="shared" si="154"/>
        <v>7.1013002364066162</v>
      </c>
      <c r="O1264" s="9">
        <f t="shared" si="155"/>
        <v>7.2508917954815617</v>
      </c>
      <c r="P1264" s="11">
        <f t="shared" si="156"/>
        <v>132.75415597602139</v>
      </c>
      <c r="Q1264" s="11">
        <f t="shared" si="157"/>
        <v>127.95225600899623</v>
      </c>
      <c r="R1264" s="8">
        <v>0</v>
      </c>
      <c r="S1264" s="8">
        <v>0</v>
      </c>
      <c r="T1264" s="8">
        <v>1</v>
      </c>
      <c r="U1264" s="11">
        <f t="shared" si="158"/>
        <v>0</v>
      </c>
      <c r="V1264" s="11">
        <f t="shared" si="159"/>
        <v>100</v>
      </c>
      <c r="W1264" s="9">
        <v>3</v>
      </c>
      <c r="X1264" s="9">
        <v>9</v>
      </c>
    </row>
    <row r="1265" spans="1:24" x14ac:dyDescent="0.2">
      <c r="A1265" s="7" t="s">
        <v>2008</v>
      </c>
      <c r="B1265" s="7" t="s">
        <v>855</v>
      </c>
      <c r="C1265" s="8">
        <v>1</v>
      </c>
      <c r="D1265" s="9">
        <v>8</v>
      </c>
      <c r="E1265" s="10">
        <v>1000</v>
      </c>
      <c r="F1265" s="10">
        <v>0</v>
      </c>
      <c r="G1265" s="11">
        <f t="shared" si="152"/>
        <v>0</v>
      </c>
      <c r="H1265" s="10">
        <v>0</v>
      </c>
      <c r="I1265" s="9">
        <v>8</v>
      </c>
      <c r="J1265" s="8">
        <v>0</v>
      </c>
      <c r="K1265" s="9">
        <v>0</v>
      </c>
      <c r="L1265" s="9">
        <v>0</v>
      </c>
      <c r="M1265" s="9">
        <f t="shared" si="153"/>
        <v>0</v>
      </c>
      <c r="N1265" s="9">
        <f t="shared" si="154"/>
        <v>7.1013002364066162</v>
      </c>
      <c r="O1265" s="9">
        <f t="shared" si="155"/>
        <v>7.2508917954815617</v>
      </c>
      <c r="P1265" s="11">
        <f t="shared" si="156"/>
        <v>-100</v>
      </c>
      <c r="Q1265" s="11">
        <f t="shared" si="157"/>
        <v>-100</v>
      </c>
      <c r="R1265" s="8">
        <v>0</v>
      </c>
      <c r="S1265" s="8">
        <v>0</v>
      </c>
      <c r="T1265" s="8">
        <v>0</v>
      </c>
      <c r="U1265" s="11">
        <f t="shared" si="158"/>
        <v>0</v>
      </c>
      <c r="V1265" s="11">
        <f t="shared" si="159"/>
        <v>0</v>
      </c>
      <c r="W1265" s="9">
        <v>0</v>
      </c>
      <c r="X1265" s="9">
        <v>0</v>
      </c>
    </row>
    <row r="1266" spans="1:24" x14ac:dyDescent="0.2">
      <c r="A1266" s="7" t="s">
        <v>2008</v>
      </c>
      <c r="B1266" s="7" t="s">
        <v>1549</v>
      </c>
      <c r="C1266" s="8">
        <v>1</v>
      </c>
      <c r="D1266" s="9">
        <v>5</v>
      </c>
      <c r="E1266" s="10">
        <v>1300</v>
      </c>
      <c r="F1266" s="10">
        <v>100</v>
      </c>
      <c r="G1266" s="11">
        <f t="shared" si="152"/>
        <v>7.6923076923076925</v>
      </c>
      <c r="H1266" s="10">
        <v>1400</v>
      </c>
      <c r="I1266" s="9">
        <v>5</v>
      </c>
      <c r="J1266" s="8">
        <v>1</v>
      </c>
      <c r="K1266" s="9">
        <v>7.35</v>
      </c>
      <c r="L1266" s="9">
        <v>7.35</v>
      </c>
      <c r="M1266" s="9">
        <f t="shared" si="153"/>
        <v>5.2499999999999991</v>
      </c>
      <c r="N1266" s="9">
        <f t="shared" si="154"/>
        <v>7.1013002364066162</v>
      </c>
      <c r="O1266" s="9">
        <f t="shared" si="155"/>
        <v>7.2508917954815617</v>
      </c>
      <c r="P1266" s="11">
        <f t="shared" si="156"/>
        <v>-26.069876991194612</v>
      </c>
      <c r="Q1266" s="11">
        <f t="shared" si="157"/>
        <v>-27.595113151853003</v>
      </c>
      <c r="R1266" s="8">
        <v>0</v>
      </c>
      <c r="S1266" s="8">
        <v>0</v>
      </c>
      <c r="T1266" s="8">
        <v>1</v>
      </c>
      <c r="U1266" s="11">
        <f t="shared" si="158"/>
        <v>0</v>
      </c>
      <c r="V1266" s="11">
        <f t="shared" si="159"/>
        <v>100</v>
      </c>
      <c r="W1266" s="9">
        <v>3</v>
      </c>
      <c r="X1266" s="9">
        <v>7</v>
      </c>
    </row>
    <row r="1267" spans="1:24" x14ac:dyDescent="0.2">
      <c r="A1267" s="7" t="s">
        <v>2008</v>
      </c>
      <c r="B1267" s="7" t="s">
        <v>121</v>
      </c>
      <c r="C1267" s="8">
        <v>1</v>
      </c>
      <c r="D1267" s="9">
        <v>5</v>
      </c>
      <c r="E1267" s="10">
        <v>1300</v>
      </c>
      <c r="F1267" s="10">
        <v>100</v>
      </c>
      <c r="G1267" s="11">
        <f t="shared" si="152"/>
        <v>7.6923076923076925</v>
      </c>
      <c r="H1267" s="10">
        <v>1400</v>
      </c>
      <c r="I1267" s="9">
        <v>5</v>
      </c>
      <c r="J1267" s="8">
        <v>1</v>
      </c>
      <c r="K1267" s="9">
        <v>7.35</v>
      </c>
      <c r="L1267" s="9">
        <v>7.35</v>
      </c>
      <c r="M1267" s="9">
        <f t="shared" si="153"/>
        <v>5.2499999999999991</v>
      </c>
      <c r="N1267" s="9">
        <f t="shared" si="154"/>
        <v>7.1013002364066162</v>
      </c>
      <c r="O1267" s="9">
        <f t="shared" si="155"/>
        <v>7.2508917954815617</v>
      </c>
      <c r="P1267" s="11">
        <f t="shared" si="156"/>
        <v>-26.069876991194612</v>
      </c>
      <c r="Q1267" s="11">
        <f t="shared" si="157"/>
        <v>-27.595113151853003</v>
      </c>
      <c r="R1267" s="8">
        <v>0</v>
      </c>
      <c r="S1267" s="8">
        <v>0</v>
      </c>
      <c r="T1267" s="8">
        <v>1</v>
      </c>
      <c r="U1267" s="11">
        <f t="shared" si="158"/>
        <v>0</v>
      </c>
      <c r="V1267" s="11">
        <f t="shared" si="159"/>
        <v>100</v>
      </c>
      <c r="W1267" s="9">
        <v>3</v>
      </c>
      <c r="X1267" s="9">
        <v>7</v>
      </c>
    </row>
    <row r="1268" spans="1:24" x14ac:dyDescent="0.2">
      <c r="A1268" s="7" t="s">
        <v>2008</v>
      </c>
      <c r="B1268" s="7" t="s">
        <v>2089</v>
      </c>
      <c r="C1268" s="8">
        <v>1</v>
      </c>
      <c r="D1268" s="9">
        <v>30</v>
      </c>
      <c r="E1268" s="10">
        <v>400</v>
      </c>
      <c r="F1268" s="10">
        <v>300</v>
      </c>
      <c r="G1268" s="11">
        <f t="shared" si="152"/>
        <v>75</v>
      </c>
      <c r="H1268" s="10">
        <v>700</v>
      </c>
      <c r="I1268" s="9">
        <v>30</v>
      </c>
      <c r="J1268" s="8">
        <v>1</v>
      </c>
      <c r="K1268" s="9">
        <v>11.57</v>
      </c>
      <c r="L1268" s="9">
        <v>11.57</v>
      </c>
      <c r="M1268" s="9">
        <f t="shared" si="153"/>
        <v>16.528571428571432</v>
      </c>
      <c r="N1268" s="9">
        <f t="shared" si="154"/>
        <v>7.1013002364066162</v>
      </c>
      <c r="O1268" s="9">
        <f t="shared" si="155"/>
        <v>7.2508917954815617</v>
      </c>
      <c r="P1268" s="11">
        <f t="shared" si="156"/>
        <v>132.75415597602139</v>
      </c>
      <c r="Q1268" s="11">
        <f t="shared" si="157"/>
        <v>127.95225600899623</v>
      </c>
      <c r="R1268" s="8">
        <v>0</v>
      </c>
      <c r="S1268" s="8">
        <v>0</v>
      </c>
      <c r="T1268" s="8">
        <v>1</v>
      </c>
      <c r="U1268" s="11">
        <f t="shared" si="158"/>
        <v>0</v>
      </c>
      <c r="V1268" s="11">
        <f t="shared" si="159"/>
        <v>100</v>
      </c>
      <c r="W1268" s="9">
        <v>3</v>
      </c>
      <c r="X1268" s="9">
        <v>9</v>
      </c>
    </row>
    <row r="1269" spans="1:24" x14ac:dyDescent="0.2">
      <c r="A1269" s="7" t="s">
        <v>2008</v>
      </c>
      <c r="B1269" s="7" t="s">
        <v>872</v>
      </c>
      <c r="C1269" s="8">
        <v>1</v>
      </c>
      <c r="D1269" s="9">
        <v>6</v>
      </c>
      <c r="E1269" s="10">
        <v>1200</v>
      </c>
      <c r="F1269" s="10">
        <v>500</v>
      </c>
      <c r="G1269" s="11">
        <f t="shared" si="152"/>
        <v>41.666666666666671</v>
      </c>
      <c r="H1269" s="10">
        <v>1700</v>
      </c>
      <c r="I1269" s="9">
        <v>6</v>
      </c>
      <c r="J1269" s="8">
        <v>1</v>
      </c>
      <c r="K1269" s="9">
        <v>17.55</v>
      </c>
      <c r="L1269" s="9">
        <v>17.55</v>
      </c>
      <c r="M1269" s="9">
        <f t="shared" si="153"/>
        <v>10.323529411764707</v>
      </c>
      <c r="N1269" s="9">
        <f t="shared" si="154"/>
        <v>7.1013002364066162</v>
      </c>
      <c r="O1269" s="9">
        <f t="shared" si="155"/>
        <v>7.2508917954815617</v>
      </c>
      <c r="P1269" s="11">
        <f t="shared" si="156"/>
        <v>45.375199866054324</v>
      </c>
      <c r="Q1269" s="11">
        <f t="shared" si="157"/>
        <v>42.375995987112617</v>
      </c>
      <c r="R1269" s="8">
        <v>0</v>
      </c>
      <c r="S1269" s="8">
        <v>1</v>
      </c>
      <c r="T1269" s="8">
        <v>1</v>
      </c>
      <c r="U1269" s="11">
        <f t="shared" si="158"/>
        <v>0</v>
      </c>
      <c r="V1269" s="11">
        <f t="shared" si="159"/>
        <v>200</v>
      </c>
      <c r="W1269" s="9">
        <v>2</v>
      </c>
      <c r="X1269" s="9">
        <v>9</v>
      </c>
    </row>
    <row r="1270" spans="1:24" x14ac:dyDescent="0.2">
      <c r="A1270" s="7" t="s">
        <v>2008</v>
      </c>
      <c r="B1270" s="7" t="s">
        <v>113</v>
      </c>
      <c r="C1270" s="8">
        <v>2</v>
      </c>
      <c r="D1270" s="9">
        <v>7</v>
      </c>
      <c r="E1270" s="10">
        <v>2200</v>
      </c>
      <c r="F1270" s="10">
        <v>700</v>
      </c>
      <c r="G1270" s="11">
        <f t="shared" si="152"/>
        <v>31.818181818181817</v>
      </c>
      <c r="H1270" s="10">
        <v>2900</v>
      </c>
      <c r="I1270" s="9">
        <v>7</v>
      </c>
      <c r="J1270" s="8">
        <v>2</v>
      </c>
      <c r="K1270" s="9">
        <v>75.05</v>
      </c>
      <c r="L1270" s="9">
        <v>75.05</v>
      </c>
      <c r="M1270" s="9">
        <f t="shared" si="153"/>
        <v>25.879310344827587</v>
      </c>
      <c r="N1270" s="9">
        <f t="shared" si="154"/>
        <v>7.1013002364066162</v>
      </c>
      <c r="O1270" s="9">
        <f t="shared" si="155"/>
        <v>7.2508917954815617</v>
      </c>
      <c r="P1270" s="11">
        <f t="shared" si="156"/>
        <v>264.43058993831499</v>
      </c>
      <c r="Q1270" s="11">
        <f t="shared" si="157"/>
        <v>256.91210232863273</v>
      </c>
      <c r="R1270" s="8">
        <v>1</v>
      </c>
      <c r="S1270" s="8">
        <v>2</v>
      </c>
      <c r="T1270" s="8">
        <v>2</v>
      </c>
      <c r="U1270" s="11">
        <f t="shared" si="158"/>
        <v>50</v>
      </c>
      <c r="V1270" s="11">
        <f t="shared" si="159"/>
        <v>250</v>
      </c>
      <c r="W1270" s="9">
        <v>1.5</v>
      </c>
      <c r="X1270" s="9">
        <v>7.5</v>
      </c>
    </row>
    <row r="1271" spans="1:24" x14ac:dyDescent="0.2">
      <c r="A1271" s="7" t="s">
        <v>2008</v>
      </c>
      <c r="B1271" s="7" t="s">
        <v>1065</v>
      </c>
      <c r="C1271" s="8">
        <v>1</v>
      </c>
      <c r="D1271" s="9">
        <v>15</v>
      </c>
      <c r="E1271" s="10">
        <v>800</v>
      </c>
      <c r="F1271" s="10">
        <v>200</v>
      </c>
      <c r="G1271" s="11">
        <f t="shared" si="152"/>
        <v>25</v>
      </c>
      <c r="H1271" s="10">
        <v>1000</v>
      </c>
      <c r="I1271" s="9">
        <v>15</v>
      </c>
      <c r="J1271" s="8">
        <v>1</v>
      </c>
      <c r="K1271" s="9">
        <v>0</v>
      </c>
      <c r="L1271" s="9">
        <v>0</v>
      </c>
      <c r="M1271" s="9">
        <f t="shared" si="153"/>
        <v>0</v>
      </c>
      <c r="N1271" s="9">
        <f t="shared" si="154"/>
        <v>7.1013002364066162</v>
      </c>
      <c r="O1271" s="9">
        <f t="shared" si="155"/>
        <v>7.2508917954815617</v>
      </c>
      <c r="P1271" s="11">
        <f t="shared" si="156"/>
        <v>-100</v>
      </c>
      <c r="Q1271" s="11">
        <f t="shared" si="157"/>
        <v>-100</v>
      </c>
      <c r="R1271" s="8">
        <v>0</v>
      </c>
      <c r="S1271" s="8">
        <v>0</v>
      </c>
      <c r="T1271" s="8">
        <v>0</v>
      </c>
      <c r="U1271" s="11">
        <f t="shared" si="158"/>
        <v>0</v>
      </c>
      <c r="V1271" s="11">
        <f t="shared" si="159"/>
        <v>0</v>
      </c>
      <c r="W1271" s="9">
        <v>7</v>
      </c>
      <c r="X1271" s="9">
        <v>9</v>
      </c>
    </row>
    <row r="1272" spans="1:24" x14ac:dyDescent="0.2">
      <c r="A1272" s="7" t="s">
        <v>2008</v>
      </c>
      <c r="B1272" s="7" t="s">
        <v>714</v>
      </c>
      <c r="C1272" s="8">
        <v>1</v>
      </c>
      <c r="D1272" s="9">
        <v>15</v>
      </c>
      <c r="E1272" s="10">
        <v>800</v>
      </c>
      <c r="F1272" s="10">
        <v>200</v>
      </c>
      <c r="G1272" s="11">
        <f t="shared" si="152"/>
        <v>25</v>
      </c>
      <c r="H1272" s="10">
        <v>1000</v>
      </c>
      <c r="I1272" s="9">
        <v>15</v>
      </c>
      <c r="J1272" s="8">
        <v>1</v>
      </c>
      <c r="K1272" s="9">
        <v>0</v>
      </c>
      <c r="L1272" s="9">
        <v>0</v>
      </c>
      <c r="M1272" s="9">
        <f t="shared" si="153"/>
        <v>0</v>
      </c>
      <c r="N1272" s="9">
        <f t="shared" si="154"/>
        <v>7.1013002364066162</v>
      </c>
      <c r="O1272" s="9">
        <f t="shared" si="155"/>
        <v>7.2508917954815617</v>
      </c>
      <c r="P1272" s="11">
        <f t="shared" si="156"/>
        <v>-100</v>
      </c>
      <c r="Q1272" s="11">
        <f t="shared" si="157"/>
        <v>-100</v>
      </c>
      <c r="R1272" s="8">
        <v>0</v>
      </c>
      <c r="S1272" s="8">
        <v>0</v>
      </c>
      <c r="T1272" s="8">
        <v>0</v>
      </c>
      <c r="U1272" s="11">
        <f t="shared" si="158"/>
        <v>0</v>
      </c>
      <c r="V1272" s="11">
        <f t="shared" si="159"/>
        <v>0</v>
      </c>
      <c r="W1272" s="9">
        <v>7</v>
      </c>
      <c r="X1272" s="9">
        <v>9</v>
      </c>
    </row>
    <row r="1273" spans="1:24" x14ac:dyDescent="0.2">
      <c r="A1273" s="7" t="s">
        <v>2008</v>
      </c>
      <c r="B1273" s="7" t="s">
        <v>1821</v>
      </c>
      <c r="C1273" s="8">
        <v>1</v>
      </c>
      <c r="D1273" s="9">
        <v>15</v>
      </c>
      <c r="E1273" s="10">
        <v>800</v>
      </c>
      <c r="F1273" s="10">
        <v>200</v>
      </c>
      <c r="G1273" s="11">
        <f t="shared" si="152"/>
        <v>25</v>
      </c>
      <c r="H1273" s="10">
        <v>1000</v>
      </c>
      <c r="I1273" s="9">
        <v>15</v>
      </c>
      <c r="J1273" s="8">
        <v>1</v>
      </c>
      <c r="K1273" s="9">
        <v>0</v>
      </c>
      <c r="L1273" s="9">
        <v>0</v>
      </c>
      <c r="M1273" s="9">
        <f t="shared" si="153"/>
        <v>0</v>
      </c>
      <c r="N1273" s="9">
        <f t="shared" si="154"/>
        <v>7.1013002364066162</v>
      </c>
      <c r="O1273" s="9">
        <f t="shared" si="155"/>
        <v>7.2508917954815617</v>
      </c>
      <c r="P1273" s="11">
        <f t="shared" si="156"/>
        <v>-100</v>
      </c>
      <c r="Q1273" s="11">
        <f t="shared" si="157"/>
        <v>-100</v>
      </c>
      <c r="R1273" s="8">
        <v>0</v>
      </c>
      <c r="S1273" s="8">
        <v>0</v>
      </c>
      <c r="T1273" s="8">
        <v>0</v>
      </c>
      <c r="U1273" s="11">
        <f t="shared" si="158"/>
        <v>0</v>
      </c>
      <c r="V1273" s="11">
        <f t="shared" si="159"/>
        <v>0</v>
      </c>
      <c r="W1273" s="9">
        <v>8</v>
      </c>
      <c r="X1273" s="9">
        <v>9</v>
      </c>
    </row>
    <row r="1274" spans="1:24" x14ac:dyDescent="0.2">
      <c r="A1274" s="7" t="s">
        <v>2008</v>
      </c>
      <c r="B1274" s="7" t="s">
        <v>2098</v>
      </c>
      <c r="C1274" s="8">
        <v>1</v>
      </c>
      <c r="D1274" s="9">
        <v>15</v>
      </c>
      <c r="E1274" s="10">
        <v>800</v>
      </c>
      <c r="F1274" s="10">
        <v>200</v>
      </c>
      <c r="G1274" s="11">
        <f t="shared" si="152"/>
        <v>25</v>
      </c>
      <c r="H1274" s="10">
        <v>1000</v>
      </c>
      <c r="I1274" s="9">
        <v>15</v>
      </c>
      <c r="J1274" s="8">
        <v>1</v>
      </c>
      <c r="K1274" s="9">
        <v>0</v>
      </c>
      <c r="L1274" s="9">
        <v>0</v>
      </c>
      <c r="M1274" s="9">
        <f t="shared" si="153"/>
        <v>0</v>
      </c>
      <c r="N1274" s="9">
        <f t="shared" si="154"/>
        <v>7.1013002364066162</v>
      </c>
      <c r="O1274" s="9">
        <f t="shared" si="155"/>
        <v>7.2508917954815617</v>
      </c>
      <c r="P1274" s="11">
        <f t="shared" si="156"/>
        <v>-100</v>
      </c>
      <c r="Q1274" s="11">
        <f t="shared" si="157"/>
        <v>-100</v>
      </c>
      <c r="R1274" s="8">
        <v>0</v>
      </c>
      <c r="S1274" s="8">
        <v>0</v>
      </c>
      <c r="T1274" s="8">
        <v>0</v>
      </c>
      <c r="U1274" s="11">
        <f t="shared" si="158"/>
        <v>0</v>
      </c>
      <c r="V1274" s="11">
        <f t="shared" si="159"/>
        <v>0</v>
      </c>
      <c r="W1274" s="9">
        <v>8</v>
      </c>
      <c r="X1274" s="9">
        <v>9</v>
      </c>
    </row>
    <row r="1275" spans="1:24" x14ac:dyDescent="0.2">
      <c r="A1275" s="7" t="s">
        <v>2008</v>
      </c>
      <c r="B1275" s="7" t="s">
        <v>414</v>
      </c>
      <c r="C1275" s="8">
        <v>2</v>
      </c>
      <c r="D1275" s="9">
        <v>8</v>
      </c>
      <c r="E1275" s="10">
        <v>2000</v>
      </c>
      <c r="F1275" s="10">
        <v>400</v>
      </c>
      <c r="G1275" s="11">
        <f t="shared" si="152"/>
        <v>20</v>
      </c>
      <c r="H1275" s="10">
        <v>1400</v>
      </c>
      <c r="I1275" s="9">
        <v>8</v>
      </c>
      <c r="J1275" s="8">
        <v>1</v>
      </c>
      <c r="K1275" s="9">
        <v>33.99</v>
      </c>
      <c r="L1275" s="9">
        <v>33.99</v>
      </c>
      <c r="M1275" s="9">
        <f t="shared" si="153"/>
        <v>24.278571428571432</v>
      </c>
      <c r="N1275" s="9">
        <f t="shared" si="154"/>
        <v>7.1013002364066162</v>
      </c>
      <c r="O1275" s="9">
        <f t="shared" si="155"/>
        <v>7.2508917954815617</v>
      </c>
      <c r="P1275" s="11">
        <f t="shared" si="156"/>
        <v>241.88909946521036</v>
      </c>
      <c r="Q1275" s="11">
        <f t="shared" si="157"/>
        <v>234.83566040387993</v>
      </c>
      <c r="R1275" s="8">
        <v>1</v>
      </c>
      <c r="S1275" s="8">
        <v>1</v>
      </c>
      <c r="T1275" s="8">
        <v>1</v>
      </c>
      <c r="U1275" s="11">
        <f t="shared" si="158"/>
        <v>100</v>
      </c>
      <c r="V1275" s="11">
        <f t="shared" si="159"/>
        <v>300</v>
      </c>
      <c r="W1275" s="9">
        <v>1</v>
      </c>
      <c r="X1275" s="9">
        <v>9</v>
      </c>
    </row>
    <row r="1276" spans="1:24" x14ac:dyDescent="0.2">
      <c r="A1276" s="7" t="s">
        <v>2008</v>
      </c>
      <c r="B1276" s="7" t="s">
        <v>857</v>
      </c>
      <c r="C1276" s="8">
        <v>2</v>
      </c>
      <c r="D1276" s="9">
        <v>6.5</v>
      </c>
      <c r="E1276" s="10">
        <v>2300</v>
      </c>
      <c r="F1276" s="10">
        <v>400</v>
      </c>
      <c r="G1276" s="11">
        <f t="shared" si="152"/>
        <v>17.391304347826086</v>
      </c>
      <c r="H1276" s="10">
        <v>2700</v>
      </c>
      <c r="I1276" s="9">
        <v>6.5</v>
      </c>
      <c r="J1276" s="8">
        <v>2</v>
      </c>
      <c r="K1276" s="9">
        <v>56.03</v>
      </c>
      <c r="L1276" s="9">
        <v>56.03</v>
      </c>
      <c r="M1276" s="9">
        <f t="shared" si="153"/>
        <v>20.75185185185185</v>
      </c>
      <c r="N1276" s="9">
        <f t="shared" si="154"/>
        <v>7.1013002364066162</v>
      </c>
      <c r="O1276" s="9">
        <f t="shared" si="155"/>
        <v>7.2508917954815617</v>
      </c>
      <c r="P1276" s="11">
        <f t="shared" si="156"/>
        <v>192.22608763198352</v>
      </c>
      <c r="Q1276" s="11">
        <f t="shared" si="157"/>
        <v>186.19723528054158</v>
      </c>
      <c r="R1276" s="8">
        <v>1</v>
      </c>
      <c r="S1276" s="8">
        <v>2</v>
      </c>
      <c r="T1276" s="8">
        <v>2</v>
      </c>
      <c r="U1276" s="11">
        <f t="shared" si="158"/>
        <v>50</v>
      </c>
      <c r="V1276" s="11">
        <f t="shared" si="159"/>
        <v>250</v>
      </c>
      <c r="W1276" s="9">
        <v>1.5</v>
      </c>
      <c r="X1276" s="9">
        <v>7.5</v>
      </c>
    </row>
    <row r="1277" spans="1:24" x14ac:dyDescent="0.2">
      <c r="A1277" s="7" t="s">
        <v>2008</v>
      </c>
      <c r="B1277" s="7" t="s">
        <v>278</v>
      </c>
      <c r="C1277" s="8">
        <v>1</v>
      </c>
      <c r="D1277" s="9">
        <v>8</v>
      </c>
      <c r="E1277" s="10">
        <v>1000</v>
      </c>
      <c r="F1277" s="10">
        <v>400</v>
      </c>
      <c r="G1277" s="11">
        <f t="shared" si="152"/>
        <v>40</v>
      </c>
      <c r="H1277" s="10">
        <v>1400</v>
      </c>
      <c r="I1277" s="9">
        <v>8</v>
      </c>
      <c r="J1277" s="8">
        <v>1</v>
      </c>
      <c r="K1277" s="9">
        <v>0</v>
      </c>
      <c r="L1277" s="9">
        <v>0</v>
      </c>
      <c r="M1277" s="9">
        <f t="shared" si="153"/>
        <v>0</v>
      </c>
      <c r="N1277" s="9">
        <f t="shared" si="154"/>
        <v>7.1013002364066162</v>
      </c>
      <c r="O1277" s="9">
        <f t="shared" si="155"/>
        <v>7.2508917954815617</v>
      </c>
      <c r="P1277" s="11">
        <f t="shared" si="156"/>
        <v>-100</v>
      </c>
      <c r="Q1277" s="11">
        <f t="shared" si="157"/>
        <v>-100</v>
      </c>
      <c r="R1277" s="8">
        <v>0</v>
      </c>
      <c r="S1277" s="8">
        <v>0</v>
      </c>
      <c r="T1277" s="8">
        <v>0</v>
      </c>
      <c r="U1277" s="11">
        <f t="shared" si="158"/>
        <v>0</v>
      </c>
      <c r="V1277" s="11">
        <f t="shared" si="159"/>
        <v>0</v>
      </c>
      <c r="W1277" s="9">
        <v>5</v>
      </c>
      <c r="X1277" s="9">
        <v>9</v>
      </c>
    </row>
    <row r="1278" spans="1:24" x14ac:dyDescent="0.2">
      <c r="A1278" s="7" t="s">
        <v>2008</v>
      </c>
      <c r="B1278" s="7" t="s">
        <v>2106</v>
      </c>
      <c r="C1278" s="8">
        <v>1</v>
      </c>
      <c r="D1278" s="9">
        <v>2.5</v>
      </c>
      <c r="E1278" s="10">
        <v>1700</v>
      </c>
      <c r="F1278" s="10">
        <v>0</v>
      </c>
      <c r="G1278" s="11">
        <f t="shared" si="152"/>
        <v>0</v>
      </c>
      <c r="H1278" s="10">
        <v>0</v>
      </c>
      <c r="I1278" s="9">
        <v>2.5</v>
      </c>
      <c r="J1278" s="8">
        <v>0</v>
      </c>
      <c r="K1278" s="9">
        <v>0</v>
      </c>
      <c r="L1278" s="9">
        <v>0</v>
      </c>
      <c r="M1278" s="9">
        <f t="shared" si="153"/>
        <v>0</v>
      </c>
      <c r="N1278" s="9">
        <f t="shared" si="154"/>
        <v>7.1013002364066162</v>
      </c>
      <c r="O1278" s="9">
        <f t="shared" si="155"/>
        <v>7.2508917954815617</v>
      </c>
      <c r="P1278" s="11">
        <f t="shared" si="156"/>
        <v>-100</v>
      </c>
      <c r="Q1278" s="11">
        <f t="shared" si="157"/>
        <v>-100</v>
      </c>
      <c r="R1278" s="8">
        <v>0</v>
      </c>
      <c r="S1278" s="8">
        <v>0</v>
      </c>
      <c r="T1278" s="8">
        <v>0</v>
      </c>
      <c r="U1278" s="11">
        <f t="shared" si="158"/>
        <v>0</v>
      </c>
      <c r="V1278" s="11">
        <f t="shared" si="159"/>
        <v>0</v>
      </c>
      <c r="W1278" s="9">
        <v>0</v>
      </c>
      <c r="X1278" s="9">
        <v>0</v>
      </c>
    </row>
    <row r="1279" spans="1:24" x14ac:dyDescent="0.2">
      <c r="A1279" s="7" t="s">
        <v>2008</v>
      </c>
      <c r="B1279" s="7" t="s">
        <v>395</v>
      </c>
      <c r="C1279" s="8">
        <v>2</v>
      </c>
      <c r="D1279" s="9">
        <v>7.75</v>
      </c>
      <c r="E1279" s="10">
        <v>2300</v>
      </c>
      <c r="F1279" s="10">
        <v>700</v>
      </c>
      <c r="G1279" s="11">
        <f t="shared" si="152"/>
        <v>30.434782608695656</v>
      </c>
      <c r="H1279" s="10">
        <v>2200</v>
      </c>
      <c r="I1279" s="9">
        <v>7.75</v>
      </c>
      <c r="J1279" s="8">
        <v>1</v>
      </c>
      <c r="K1279" s="9">
        <v>0</v>
      </c>
      <c r="L1279" s="9">
        <v>0</v>
      </c>
      <c r="M1279" s="9">
        <f t="shared" si="153"/>
        <v>0</v>
      </c>
      <c r="N1279" s="9">
        <f t="shared" si="154"/>
        <v>7.1013002364066162</v>
      </c>
      <c r="O1279" s="9">
        <f t="shared" si="155"/>
        <v>7.2508917954815617</v>
      </c>
      <c r="P1279" s="11">
        <f t="shared" si="156"/>
        <v>-100</v>
      </c>
      <c r="Q1279" s="11">
        <f t="shared" si="157"/>
        <v>-100</v>
      </c>
      <c r="R1279" s="8">
        <v>0</v>
      </c>
      <c r="S1279" s="8">
        <v>0</v>
      </c>
      <c r="T1279" s="8">
        <v>0</v>
      </c>
      <c r="U1279" s="11">
        <f t="shared" si="158"/>
        <v>0</v>
      </c>
      <c r="V1279" s="11">
        <f t="shared" si="159"/>
        <v>0</v>
      </c>
      <c r="W1279" s="9">
        <v>4</v>
      </c>
      <c r="X1279" s="9">
        <v>9</v>
      </c>
    </row>
    <row r="1280" spans="1:24" x14ac:dyDescent="0.2">
      <c r="A1280" s="7" t="s">
        <v>2008</v>
      </c>
      <c r="B1280" s="7" t="s">
        <v>2108</v>
      </c>
      <c r="C1280" s="8">
        <v>1</v>
      </c>
      <c r="D1280" s="9">
        <v>3.5</v>
      </c>
      <c r="E1280" s="10">
        <v>1500</v>
      </c>
      <c r="F1280" s="10">
        <v>700</v>
      </c>
      <c r="G1280" s="11">
        <f t="shared" si="152"/>
        <v>46.666666666666664</v>
      </c>
      <c r="H1280" s="10">
        <v>2200</v>
      </c>
      <c r="I1280" s="9">
        <v>3.5</v>
      </c>
      <c r="J1280" s="8">
        <v>1</v>
      </c>
      <c r="K1280" s="9">
        <v>0</v>
      </c>
      <c r="L1280" s="9">
        <v>0</v>
      </c>
      <c r="M1280" s="9">
        <f t="shared" si="153"/>
        <v>0</v>
      </c>
      <c r="N1280" s="9">
        <f t="shared" si="154"/>
        <v>7.1013002364066162</v>
      </c>
      <c r="O1280" s="9">
        <f t="shared" si="155"/>
        <v>7.2508917954815617</v>
      </c>
      <c r="P1280" s="11">
        <f t="shared" si="156"/>
        <v>-100</v>
      </c>
      <c r="Q1280" s="11">
        <f t="shared" si="157"/>
        <v>-100</v>
      </c>
      <c r="R1280" s="8">
        <v>0</v>
      </c>
      <c r="S1280" s="8">
        <v>0</v>
      </c>
      <c r="T1280" s="8">
        <v>0</v>
      </c>
      <c r="U1280" s="11">
        <f t="shared" si="158"/>
        <v>0</v>
      </c>
      <c r="V1280" s="11">
        <f t="shared" si="159"/>
        <v>0</v>
      </c>
      <c r="W1280" s="9">
        <v>4</v>
      </c>
      <c r="X1280" s="9">
        <v>9</v>
      </c>
    </row>
    <row r="1281" spans="1:24" x14ac:dyDescent="0.2">
      <c r="A1281" s="7" t="s">
        <v>2008</v>
      </c>
      <c r="B1281" s="7" t="s">
        <v>393</v>
      </c>
      <c r="C1281" s="8">
        <v>2</v>
      </c>
      <c r="D1281" s="9">
        <v>10</v>
      </c>
      <c r="E1281" s="10">
        <v>1800</v>
      </c>
      <c r="F1281" s="10">
        <v>400</v>
      </c>
      <c r="G1281" s="11">
        <f t="shared" si="152"/>
        <v>22.222222222222221</v>
      </c>
      <c r="H1281" s="10">
        <v>1400</v>
      </c>
      <c r="I1281" s="9">
        <v>10</v>
      </c>
      <c r="J1281" s="8">
        <v>1</v>
      </c>
      <c r="K1281" s="9">
        <v>0</v>
      </c>
      <c r="L1281" s="9">
        <v>0</v>
      </c>
      <c r="M1281" s="9">
        <f t="shared" si="153"/>
        <v>0</v>
      </c>
      <c r="N1281" s="9">
        <f t="shared" si="154"/>
        <v>7.1013002364066162</v>
      </c>
      <c r="O1281" s="9">
        <f t="shared" si="155"/>
        <v>7.2508917954815617</v>
      </c>
      <c r="P1281" s="11">
        <f t="shared" si="156"/>
        <v>-100</v>
      </c>
      <c r="Q1281" s="11">
        <f t="shared" si="157"/>
        <v>-100</v>
      </c>
      <c r="R1281" s="8">
        <v>0</v>
      </c>
      <c r="S1281" s="8">
        <v>0</v>
      </c>
      <c r="T1281" s="8">
        <v>0</v>
      </c>
      <c r="U1281" s="11">
        <f t="shared" si="158"/>
        <v>0</v>
      </c>
      <c r="V1281" s="11">
        <f t="shared" si="159"/>
        <v>0</v>
      </c>
      <c r="W1281" s="9">
        <v>9</v>
      </c>
      <c r="X1281" s="9">
        <v>9</v>
      </c>
    </row>
    <row r="1282" spans="1:24" x14ac:dyDescent="0.2">
      <c r="A1282" s="7" t="s">
        <v>2008</v>
      </c>
      <c r="B1282" s="7" t="s">
        <v>232</v>
      </c>
      <c r="C1282" s="8">
        <v>1</v>
      </c>
      <c r="D1282" s="9">
        <v>8</v>
      </c>
      <c r="E1282" s="10">
        <v>1000</v>
      </c>
      <c r="F1282" s="10">
        <v>400</v>
      </c>
      <c r="G1282" s="11">
        <f t="shared" ref="G1282:G1345" si="160">IF(E1282&gt;0,(F1282/E1282)*100,0)</f>
        <v>40</v>
      </c>
      <c r="H1282" s="10">
        <v>1400</v>
      </c>
      <c r="I1282" s="9">
        <v>8</v>
      </c>
      <c r="J1282" s="8">
        <v>1</v>
      </c>
      <c r="K1282" s="9">
        <v>0</v>
      </c>
      <c r="L1282" s="9">
        <v>0</v>
      </c>
      <c r="M1282" s="9">
        <f t="shared" ref="M1282:M1345" si="161">IF(H1282&gt;0,(K1282/H1282)*1000,0)</f>
        <v>0</v>
      </c>
      <c r="N1282" s="9">
        <f t="shared" ref="N1282:N1345" si="162">IF(SUMIF($A$2:$A$2919,A1282,$H$2:$H$2919)&gt;0,SUMIF($A$2:$A$2919,A1282,$K$2:$K$2919)/SUMIF($A$2:$A$2919,A1282,$H$2:$H$2919)*1000,0)</f>
        <v>7.1013002364066162</v>
      </c>
      <c r="O1282" s="9">
        <f t="shared" ref="O1282:O1345" si="163">IF(SUM($H$2:$H$2919)&gt;0,SUM($K$2:$K$2919)/SUM($H$2:$H$2919)*1000,0)</f>
        <v>7.2508917954815617</v>
      </c>
      <c r="P1282" s="11">
        <f t="shared" ref="P1282:P1345" si="164">IF(N1282&gt;0,(M1282-N1282)/N1282*100,0)</f>
        <v>-100</v>
      </c>
      <c r="Q1282" s="11">
        <f t="shared" ref="Q1282:Q1345" si="165">IF(O1282&gt;0,(M1282-O1282)/O1282*100,0)</f>
        <v>-100</v>
      </c>
      <c r="R1282" s="8">
        <v>0</v>
      </c>
      <c r="S1282" s="8">
        <v>0</v>
      </c>
      <c r="T1282" s="8">
        <v>0</v>
      </c>
      <c r="U1282" s="11">
        <f t="shared" ref="U1282:U1345" si="166">IF(J1282&gt;0,(R1282/J1282)*100,0)</f>
        <v>0</v>
      </c>
      <c r="V1282" s="11">
        <f t="shared" ref="V1282:V1345" si="167">IF(J1282&gt;0,((R1282+S1282+T1282)/J1282)*100,0)</f>
        <v>0</v>
      </c>
      <c r="W1282" s="9">
        <v>9</v>
      </c>
      <c r="X1282" s="9">
        <v>9</v>
      </c>
    </row>
    <row r="1283" spans="1:24" x14ac:dyDescent="0.2">
      <c r="A1283" s="7" t="s">
        <v>2008</v>
      </c>
      <c r="B1283" s="7" t="s">
        <v>754</v>
      </c>
      <c r="C1283" s="8">
        <v>2</v>
      </c>
      <c r="D1283" s="9">
        <v>4.5</v>
      </c>
      <c r="E1283" s="10">
        <v>2800</v>
      </c>
      <c r="F1283" s="10">
        <v>100</v>
      </c>
      <c r="G1283" s="11">
        <f t="shared" si="160"/>
        <v>3.5714285714285712</v>
      </c>
      <c r="H1283" s="10">
        <v>1700</v>
      </c>
      <c r="I1283" s="9">
        <v>4.5</v>
      </c>
      <c r="J1283" s="8">
        <v>1</v>
      </c>
      <c r="K1283" s="9">
        <v>7.45</v>
      </c>
      <c r="L1283" s="9">
        <v>7.45</v>
      </c>
      <c r="M1283" s="9">
        <f t="shared" si="161"/>
        <v>4.382352941176471</v>
      </c>
      <c r="N1283" s="9">
        <f t="shared" si="162"/>
        <v>7.1013002364066162</v>
      </c>
      <c r="O1283" s="9">
        <f t="shared" si="163"/>
        <v>7.2508917954815617</v>
      </c>
      <c r="P1283" s="11">
        <f t="shared" si="164"/>
        <v>-38.28802056968064</v>
      </c>
      <c r="Q1283" s="11">
        <f t="shared" si="165"/>
        <v>-39.561186888661595</v>
      </c>
      <c r="R1283" s="8">
        <v>0</v>
      </c>
      <c r="S1283" s="8">
        <v>0</v>
      </c>
      <c r="T1283" s="8">
        <v>1</v>
      </c>
      <c r="U1283" s="11">
        <f t="shared" si="166"/>
        <v>0</v>
      </c>
      <c r="V1283" s="11">
        <f t="shared" si="167"/>
        <v>100</v>
      </c>
      <c r="W1283" s="9">
        <v>3</v>
      </c>
      <c r="X1283" s="9">
        <v>6</v>
      </c>
    </row>
    <row r="1284" spans="1:24" x14ac:dyDescent="0.2">
      <c r="A1284" s="7" t="s">
        <v>2008</v>
      </c>
      <c r="B1284" s="7" t="s">
        <v>458</v>
      </c>
      <c r="C1284" s="8">
        <v>1</v>
      </c>
      <c r="D1284" s="9">
        <v>6</v>
      </c>
      <c r="E1284" s="10">
        <v>1200</v>
      </c>
      <c r="F1284" s="10">
        <v>0</v>
      </c>
      <c r="G1284" s="11">
        <f t="shared" si="160"/>
        <v>0</v>
      </c>
      <c r="H1284" s="10">
        <v>0</v>
      </c>
      <c r="I1284" s="9">
        <v>6</v>
      </c>
      <c r="J1284" s="8">
        <v>0</v>
      </c>
      <c r="K1284" s="9">
        <v>0</v>
      </c>
      <c r="L1284" s="9">
        <v>0</v>
      </c>
      <c r="M1284" s="9">
        <f t="shared" si="161"/>
        <v>0</v>
      </c>
      <c r="N1284" s="9">
        <f t="shared" si="162"/>
        <v>7.1013002364066162</v>
      </c>
      <c r="O1284" s="9">
        <f t="shared" si="163"/>
        <v>7.2508917954815617</v>
      </c>
      <c r="P1284" s="11">
        <f t="shared" si="164"/>
        <v>-100</v>
      </c>
      <c r="Q1284" s="11">
        <f t="shared" si="165"/>
        <v>-100</v>
      </c>
      <c r="R1284" s="8">
        <v>0</v>
      </c>
      <c r="S1284" s="8">
        <v>0</v>
      </c>
      <c r="T1284" s="8">
        <v>0</v>
      </c>
      <c r="U1284" s="11">
        <f t="shared" si="166"/>
        <v>0</v>
      </c>
      <c r="V1284" s="11">
        <f t="shared" si="167"/>
        <v>0</v>
      </c>
      <c r="W1284" s="9">
        <v>0</v>
      </c>
      <c r="X1284" s="9">
        <v>0</v>
      </c>
    </row>
    <row r="1285" spans="1:24" x14ac:dyDescent="0.2">
      <c r="A1285" s="7" t="s">
        <v>2008</v>
      </c>
      <c r="B1285" s="7" t="s">
        <v>206</v>
      </c>
      <c r="C1285" s="8">
        <v>1</v>
      </c>
      <c r="D1285" s="9">
        <v>3</v>
      </c>
      <c r="E1285" s="10">
        <v>1600</v>
      </c>
      <c r="F1285" s="10">
        <v>0</v>
      </c>
      <c r="G1285" s="11">
        <f t="shared" si="160"/>
        <v>0</v>
      </c>
      <c r="H1285" s="10">
        <v>0</v>
      </c>
      <c r="I1285" s="9">
        <v>3</v>
      </c>
      <c r="J1285" s="8">
        <v>0</v>
      </c>
      <c r="K1285" s="9">
        <v>0</v>
      </c>
      <c r="L1285" s="9">
        <v>0</v>
      </c>
      <c r="M1285" s="9">
        <f t="shared" si="161"/>
        <v>0</v>
      </c>
      <c r="N1285" s="9">
        <f t="shared" si="162"/>
        <v>7.1013002364066162</v>
      </c>
      <c r="O1285" s="9">
        <f t="shared" si="163"/>
        <v>7.2508917954815617</v>
      </c>
      <c r="P1285" s="11">
        <f t="shared" si="164"/>
        <v>-100</v>
      </c>
      <c r="Q1285" s="11">
        <f t="shared" si="165"/>
        <v>-100</v>
      </c>
      <c r="R1285" s="8">
        <v>0</v>
      </c>
      <c r="S1285" s="8">
        <v>0</v>
      </c>
      <c r="T1285" s="8">
        <v>0</v>
      </c>
      <c r="U1285" s="11">
        <f t="shared" si="166"/>
        <v>0</v>
      </c>
      <c r="V1285" s="11">
        <f t="shared" si="167"/>
        <v>0</v>
      </c>
      <c r="W1285" s="9">
        <v>0</v>
      </c>
      <c r="X1285" s="9">
        <v>0</v>
      </c>
    </row>
    <row r="1286" spans="1:24" x14ac:dyDescent="0.2">
      <c r="A1286" s="7" t="s">
        <v>2008</v>
      </c>
      <c r="B1286" s="7" t="s">
        <v>633</v>
      </c>
      <c r="C1286" s="8">
        <v>1</v>
      </c>
      <c r="D1286" s="9">
        <v>8</v>
      </c>
      <c r="E1286" s="10">
        <v>1000</v>
      </c>
      <c r="F1286" s="10">
        <v>0</v>
      </c>
      <c r="G1286" s="11">
        <f t="shared" si="160"/>
        <v>0</v>
      </c>
      <c r="H1286" s="10">
        <v>0</v>
      </c>
      <c r="I1286" s="9">
        <v>8</v>
      </c>
      <c r="J1286" s="8">
        <v>0</v>
      </c>
      <c r="K1286" s="9">
        <v>0</v>
      </c>
      <c r="L1286" s="9">
        <v>0</v>
      </c>
      <c r="M1286" s="9">
        <f t="shared" si="161"/>
        <v>0</v>
      </c>
      <c r="N1286" s="9">
        <f t="shared" si="162"/>
        <v>7.1013002364066162</v>
      </c>
      <c r="O1286" s="9">
        <f t="shared" si="163"/>
        <v>7.2508917954815617</v>
      </c>
      <c r="P1286" s="11">
        <f t="shared" si="164"/>
        <v>-100</v>
      </c>
      <c r="Q1286" s="11">
        <f t="shared" si="165"/>
        <v>-100</v>
      </c>
      <c r="R1286" s="8">
        <v>0</v>
      </c>
      <c r="S1286" s="8">
        <v>0</v>
      </c>
      <c r="T1286" s="8">
        <v>0</v>
      </c>
      <c r="U1286" s="11">
        <f t="shared" si="166"/>
        <v>0</v>
      </c>
      <c r="V1286" s="11">
        <f t="shared" si="167"/>
        <v>0</v>
      </c>
      <c r="W1286" s="9">
        <v>0</v>
      </c>
      <c r="X1286" s="9">
        <v>0</v>
      </c>
    </row>
    <row r="1287" spans="1:24" x14ac:dyDescent="0.2">
      <c r="A1287" s="7" t="s">
        <v>2008</v>
      </c>
      <c r="B1287" s="7" t="s">
        <v>440</v>
      </c>
      <c r="C1287" s="8">
        <v>1</v>
      </c>
      <c r="D1287" s="9">
        <v>1.6</v>
      </c>
      <c r="E1287" s="10">
        <v>2100</v>
      </c>
      <c r="F1287" s="10">
        <v>200</v>
      </c>
      <c r="G1287" s="11">
        <f t="shared" si="160"/>
        <v>9.5238095238095237</v>
      </c>
      <c r="H1287" s="10">
        <v>2300</v>
      </c>
      <c r="I1287" s="9">
        <v>1.6</v>
      </c>
      <c r="J1287" s="8">
        <v>1</v>
      </c>
      <c r="K1287" s="9">
        <v>17.84</v>
      </c>
      <c r="L1287" s="9">
        <v>17.84</v>
      </c>
      <c r="M1287" s="9">
        <f t="shared" si="161"/>
        <v>7.7565217391304344</v>
      </c>
      <c r="N1287" s="9">
        <f t="shared" si="162"/>
        <v>7.1013002364066162</v>
      </c>
      <c r="O1287" s="9">
        <f t="shared" si="163"/>
        <v>7.2508917954815617</v>
      </c>
      <c r="P1287" s="11">
        <f t="shared" si="164"/>
        <v>9.2267821513116584</v>
      </c>
      <c r="Q1287" s="11">
        <f t="shared" si="165"/>
        <v>6.9733483537012528</v>
      </c>
      <c r="R1287" s="8">
        <v>0</v>
      </c>
      <c r="S1287" s="8">
        <v>1</v>
      </c>
      <c r="T1287" s="8">
        <v>1</v>
      </c>
      <c r="U1287" s="11">
        <f t="shared" si="166"/>
        <v>0</v>
      </c>
      <c r="V1287" s="11">
        <f t="shared" si="167"/>
        <v>200</v>
      </c>
      <c r="W1287" s="9">
        <v>2</v>
      </c>
      <c r="X1287" s="9">
        <v>5</v>
      </c>
    </row>
    <row r="1288" spans="1:24" x14ac:dyDescent="0.2">
      <c r="A1288" s="7" t="s">
        <v>2008</v>
      </c>
      <c r="B1288" s="7" t="s">
        <v>2126</v>
      </c>
      <c r="C1288" s="8">
        <v>1</v>
      </c>
      <c r="D1288" s="9">
        <v>6</v>
      </c>
      <c r="E1288" s="10">
        <v>1200</v>
      </c>
      <c r="F1288" s="10">
        <v>100</v>
      </c>
      <c r="G1288" s="11">
        <f t="shared" si="160"/>
        <v>8.3333333333333321</v>
      </c>
      <c r="H1288" s="10">
        <v>1300</v>
      </c>
      <c r="I1288" s="9">
        <v>6</v>
      </c>
      <c r="J1288" s="8">
        <v>1</v>
      </c>
      <c r="K1288" s="9">
        <v>0</v>
      </c>
      <c r="L1288" s="9">
        <v>0</v>
      </c>
      <c r="M1288" s="9">
        <f t="shared" si="161"/>
        <v>0</v>
      </c>
      <c r="N1288" s="9">
        <f t="shared" si="162"/>
        <v>7.1013002364066162</v>
      </c>
      <c r="O1288" s="9">
        <f t="shared" si="163"/>
        <v>7.2508917954815617</v>
      </c>
      <c r="P1288" s="11">
        <f t="shared" si="164"/>
        <v>-100</v>
      </c>
      <c r="Q1288" s="11">
        <f t="shared" si="165"/>
        <v>-100</v>
      </c>
      <c r="R1288" s="8">
        <v>0</v>
      </c>
      <c r="S1288" s="8">
        <v>0</v>
      </c>
      <c r="T1288" s="8">
        <v>0</v>
      </c>
      <c r="U1288" s="11">
        <f t="shared" si="166"/>
        <v>0</v>
      </c>
      <c r="V1288" s="11">
        <f t="shared" si="167"/>
        <v>0</v>
      </c>
      <c r="W1288" s="9">
        <v>4</v>
      </c>
      <c r="X1288" s="9">
        <v>5</v>
      </c>
    </row>
    <row r="1289" spans="1:24" x14ac:dyDescent="0.2">
      <c r="A1289" s="7" t="s">
        <v>2008</v>
      </c>
      <c r="B1289" s="7" t="s">
        <v>2130</v>
      </c>
      <c r="C1289" s="8">
        <v>1</v>
      </c>
      <c r="D1289" s="9">
        <v>12</v>
      </c>
      <c r="E1289" s="10">
        <v>800</v>
      </c>
      <c r="F1289" s="10">
        <v>100</v>
      </c>
      <c r="G1289" s="11">
        <f t="shared" si="160"/>
        <v>12.5</v>
      </c>
      <c r="H1289" s="10">
        <v>900</v>
      </c>
      <c r="I1289" s="9">
        <v>12</v>
      </c>
      <c r="J1289" s="8">
        <v>1</v>
      </c>
      <c r="K1289" s="9">
        <v>7.52</v>
      </c>
      <c r="L1289" s="9">
        <v>7.52</v>
      </c>
      <c r="M1289" s="9">
        <f t="shared" si="161"/>
        <v>8.3555555555555561</v>
      </c>
      <c r="N1289" s="9">
        <f t="shared" si="162"/>
        <v>7.1013002364066162</v>
      </c>
      <c r="O1289" s="9">
        <f t="shared" si="163"/>
        <v>7.2508917954815617</v>
      </c>
      <c r="P1289" s="11">
        <f t="shared" si="164"/>
        <v>17.662333338881826</v>
      </c>
      <c r="Q1289" s="11">
        <f t="shared" si="165"/>
        <v>15.234867533982129</v>
      </c>
      <c r="R1289" s="8">
        <v>0</v>
      </c>
      <c r="S1289" s="8">
        <v>0</v>
      </c>
      <c r="T1289" s="8">
        <v>1</v>
      </c>
      <c r="U1289" s="11">
        <f t="shared" si="166"/>
        <v>0</v>
      </c>
      <c r="V1289" s="11">
        <f t="shared" si="167"/>
        <v>100</v>
      </c>
      <c r="W1289" s="9">
        <v>3</v>
      </c>
      <c r="X1289" s="9">
        <v>5</v>
      </c>
    </row>
    <row r="1290" spans="1:24" x14ac:dyDescent="0.2">
      <c r="A1290" s="7" t="s">
        <v>2008</v>
      </c>
      <c r="B1290" s="7" t="s">
        <v>2133</v>
      </c>
      <c r="C1290" s="8">
        <v>1</v>
      </c>
      <c r="D1290" s="9">
        <v>2.5</v>
      </c>
      <c r="E1290" s="10">
        <v>1700</v>
      </c>
      <c r="F1290" s="10">
        <v>200</v>
      </c>
      <c r="G1290" s="11">
        <f t="shared" si="160"/>
        <v>11.76470588235294</v>
      </c>
      <c r="H1290" s="10">
        <v>1900</v>
      </c>
      <c r="I1290" s="9">
        <v>2.5</v>
      </c>
      <c r="J1290" s="8">
        <v>1</v>
      </c>
      <c r="K1290" s="9">
        <v>31.78</v>
      </c>
      <c r="L1290" s="9">
        <v>31.78</v>
      </c>
      <c r="M1290" s="9">
        <f t="shared" si="161"/>
        <v>16.726315789473688</v>
      </c>
      <c r="N1290" s="9">
        <f t="shared" si="162"/>
        <v>7.1013002364066162</v>
      </c>
      <c r="O1290" s="9">
        <f t="shared" si="163"/>
        <v>7.2508917954815617</v>
      </c>
      <c r="P1290" s="11">
        <f t="shared" si="164"/>
        <v>135.53877786665026</v>
      </c>
      <c r="Q1290" s="11">
        <f t="shared" si="165"/>
        <v>130.6794289758509</v>
      </c>
      <c r="R1290" s="8">
        <v>1</v>
      </c>
      <c r="S1290" s="8">
        <v>1</v>
      </c>
      <c r="T1290" s="8">
        <v>1</v>
      </c>
      <c r="U1290" s="11">
        <f t="shared" si="166"/>
        <v>100</v>
      </c>
      <c r="V1290" s="11">
        <f t="shared" si="167"/>
        <v>300</v>
      </c>
      <c r="W1290" s="9">
        <v>1</v>
      </c>
      <c r="X1290" s="9">
        <v>5</v>
      </c>
    </row>
    <row r="1291" spans="1:24" x14ac:dyDescent="0.2">
      <c r="A1291" s="7" t="s">
        <v>2008</v>
      </c>
      <c r="B1291" s="7" t="s">
        <v>580</v>
      </c>
      <c r="C1291" s="8">
        <v>1</v>
      </c>
      <c r="D1291" s="9">
        <v>2.5</v>
      </c>
      <c r="E1291" s="10">
        <v>1700</v>
      </c>
      <c r="F1291" s="10">
        <v>200</v>
      </c>
      <c r="G1291" s="11">
        <f t="shared" si="160"/>
        <v>11.76470588235294</v>
      </c>
      <c r="H1291" s="10">
        <v>1900</v>
      </c>
      <c r="I1291" s="9">
        <v>2.5</v>
      </c>
      <c r="J1291" s="8">
        <v>1</v>
      </c>
      <c r="K1291" s="9">
        <v>31.78</v>
      </c>
      <c r="L1291" s="9">
        <v>31.78</v>
      </c>
      <c r="M1291" s="9">
        <f t="shared" si="161"/>
        <v>16.726315789473688</v>
      </c>
      <c r="N1291" s="9">
        <f t="shared" si="162"/>
        <v>7.1013002364066162</v>
      </c>
      <c r="O1291" s="9">
        <f t="shared" si="163"/>
        <v>7.2508917954815617</v>
      </c>
      <c r="P1291" s="11">
        <f t="shared" si="164"/>
        <v>135.53877786665026</v>
      </c>
      <c r="Q1291" s="11">
        <f t="shared" si="165"/>
        <v>130.6794289758509</v>
      </c>
      <c r="R1291" s="8">
        <v>1</v>
      </c>
      <c r="S1291" s="8">
        <v>1</v>
      </c>
      <c r="T1291" s="8">
        <v>1</v>
      </c>
      <c r="U1291" s="11">
        <f t="shared" si="166"/>
        <v>100</v>
      </c>
      <c r="V1291" s="11">
        <f t="shared" si="167"/>
        <v>300</v>
      </c>
      <c r="W1291" s="9">
        <v>1</v>
      </c>
      <c r="X1291" s="9">
        <v>5</v>
      </c>
    </row>
    <row r="1292" spans="1:24" x14ac:dyDescent="0.2">
      <c r="A1292" s="7" t="s">
        <v>2008</v>
      </c>
      <c r="B1292" s="7" t="s">
        <v>2006</v>
      </c>
      <c r="C1292" s="8">
        <v>1</v>
      </c>
      <c r="D1292" s="9">
        <v>15</v>
      </c>
      <c r="E1292" s="10">
        <v>800</v>
      </c>
      <c r="F1292" s="10">
        <v>0</v>
      </c>
      <c r="G1292" s="11">
        <f t="shared" si="160"/>
        <v>0</v>
      </c>
      <c r="H1292" s="10">
        <v>800</v>
      </c>
      <c r="I1292" s="9">
        <v>15</v>
      </c>
      <c r="J1292" s="8">
        <v>1</v>
      </c>
      <c r="K1292" s="9">
        <v>0</v>
      </c>
      <c r="L1292" s="9">
        <v>0</v>
      </c>
      <c r="M1292" s="9">
        <f t="shared" si="161"/>
        <v>0</v>
      </c>
      <c r="N1292" s="9">
        <f t="shared" si="162"/>
        <v>7.1013002364066162</v>
      </c>
      <c r="O1292" s="9">
        <f t="shared" si="163"/>
        <v>7.2508917954815617</v>
      </c>
      <c r="P1292" s="11">
        <f t="shared" si="164"/>
        <v>-100</v>
      </c>
      <c r="Q1292" s="11">
        <f t="shared" si="165"/>
        <v>-100</v>
      </c>
      <c r="R1292" s="8">
        <v>0</v>
      </c>
      <c r="S1292" s="8">
        <v>0</v>
      </c>
      <c r="T1292" s="8">
        <v>0</v>
      </c>
      <c r="U1292" s="11">
        <f t="shared" si="166"/>
        <v>0</v>
      </c>
      <c r="V1292" s="11">
        <f t="shared" si="167"/>
        <v>0</v>
      </c>
      <c r="W1292" s="9">
        <v>6</v>
      </c>
      <c r="X1292" s="9">
        <v>6</v>
      </c>
    </row>
    <row r="1293" spans="1:24" x14ac:dyDescent="0.2">
      <c r="A1293" s="7" t="s">
        <v>2008</v>
      </c>
      <c r="B1293" s="7" t="s">
        <v>2007</v>
      </c>
      <c r="C1293" s="8">
        <v>1</v>
      </c>
      <c r="D1293" s="9">
        <v>15</v>
      </c>
      <c r="E1293" s="10">
        <v>800</v>
      </c>
      <c r="F1293" s="10">
        <v>0</v>
      </c>
      <c r="G1293" s="11">
        <f t="shared" si="160"/>
        <v>0</v>
      </c>
      <c r="H1293" s="10">
        <v>800</v>
      </c>
      <c r="I1293" s="9">
        <v>15</v>
      </c>
      <c r="J1293" s="8">
        <v>1</v>
      </c>
      <c r="K1293" s="9">
        <v>0</v>
      </c>
      <c r="L1293" s="9">
        <v>0</v>
      </c>
      <c r="M1293" s="9">
        <f t="shared" si="161"/>
        <v>0</v>
      </c>
      <c r="N1293" s="9">
        <f t="shared" si="162"/>
        <v>7.1013002364066162</v>
      </c>
      <c r="O1293" s="9">
        <f t="shared" si="163"/>
        <v>7.2508917954815617</v>
      </c>
      <c r="P1293" s="11">
        <f t="shared" si="164"/>
        <v>-100</v>
      </c>
      <c r="Q1293" s="11">
        <f t="shared" si="165"/>
        <v>-100</v>
      </c>
      <c r="R1293" s="8">
        <v>0</v>
      </c>
      <c r="S1293" s="8">
        <v>0</v>
      </c>
      <c r="T1293" s="8">
        <v>0</v>
      </c>
      <c r="U1293" s="11">
        <f t="shared" si="166"/>
        <v>0</v>
      </c>
      <c r="V1293" s="11">
        <f t="shared" si="167"/>
        <v>0</v>
      </c>
      <c r="W1293" s="9">
        <v>6</v>
      </c>
      <c r="X1293" s="9">
        <v>6</v>
      </c>
    </row>
    <row r="1294" spans="1:24" x14ac:dyDescent="0.2">
      <c r="A1294" s="7" t="s">
        <v>2008</v>
      </c>
      <c r="B1294" s="7" t="s">
        <v>354</v>
      </c>
      <c r="C1294" s="8">
        <v>2</v>
      </c>
      <c r="D1294" s="9">
        <v>4.5</v>
      </c>
      <c r="E1294" s="10">
        <v>2800</v>
      </c>
      <c r="F1294" s="10">
        <v>500</v>
      </c>
      <c r="G1294" s="11">
        <f t="shared" si="160"/>
        <v>17.857142857142858</v>
      </c>
      <c r="H1294" s="10">
        <v>3300</v>
      </c>
      <c r="I1294" s="9">
        <v>4.5</v>
      </c>
      <c r="J1294" s="8">
        <v>2</v>
      </c>
      <c r="K1294" s="9">
        <v>7.45</v>
      </c>
      <c r="L1294" s="9">
        <v>7.45</v>
      </c>
      <c r="M1294" s="9">
        <f t="shared" si="161"/>
        <v>2.2575757575757578</v>
      </c>
      <c r="N1294" s="9">
        <f t="shared" si="162"/>
        <v>7.1013002364066162</v>
      </c>
      <c r="O1294" s="9">
        <f t="shared" si="163"/>
        <v>7.2508917954815617</v>
      </c>
      <c r="P1294" s="11">
        <f t="shared" si="164"/>
        <v>-68.208980293471839</v>
      </c>
      <c r="Q1294" s="11">
        <f t="shared" si="165"/>
        <v>-68.864853851734765</v>
      </c>
      <c r="R1294" s="8">
        <v>0</v>
      </c>
      <c r="S1294" s="8">
        <v>0</v>
      </c>
      <c r="T1294" s="8">
        <v>1</v>
      </c>
      <c r="U1294" s="11">
        <f t="shared" si="166"/>
        <v>0</v>
      </c>
      <c r="V1294" s="11">
        <f t="shared" si="167"/>
        <v>50</v>
      </c>
      <c r="W1294" s="9">
        <v>5</v>
      </c>
      <c r="X1294" s="9">
        <v>7.5</v>
      </c>
    </row>
    <row r="1295" spans="1:24" x14ac:dyDescent="0.2">
      <c r="A1295" s="7" t="s">
        <v>2008</v>
      </c>
      <c r="B1295" s="7" t="s">
        <v>2142</v>
      </c>
      <c r="C1295" s="8">
        <v>1</v>
      </c>
      <c r="D1295" s="9">
        <v>8</v>
      </c>
      <c r="E1295" s="10">
        <v>1000</v>
      </c>
      <c r="F1295" s="10">
        <v>200</v>
      </c>
      <c r="G1295" s="11">
        <f t="shared" si="160"/>
        <v>20</v>
      </c>
      <c r="H1295" s="10">
        <v>1200</v>
      </c>
      <c r="I1295" s="9">
        <v>8</v>
      </c>
      <c r="J1295" s="8">
        <v>1</v>
      </c>
      <c r="K1295" s="9">
        <v>57.5</v>
      </c>
      <c r="L1295" s="9">
        <v>57.5</v>
      </c>
      <c r="M1295" s="9">
        <f t="shared" si="161"/>
        <v>47.916666666666671</v>
      </c>
      <c r="N1295" s="9">
        <f t="shared" si="162"/>
        <v>7.1013002364066162</v>
      </c>
      <c r="O1295" s="9">
        <f t="shared" si="163"/>
        <v>7.2508917954815617</v>
      </c>
      <c r="P1295" s="11">
        <f t="shared" si="164"/>
        <v>574.7590592073509</v>
      </c>
      <c r="Q1295" s="11">
        <f t="shared" si="165"/>
        <v>560.8382529791196</v>
      </c>
      <c r="R1295" s="8">
        <v>1</v>
      </c>
      <c r="S1295" s="8">
        <v>1</v>
      </c>
      <c r="T1295" s="8">
        <v>1</v>
      </c>
      <c r="U1295" s="11">
        <f t="shared" si="166"/>
        <v>100</v>
      </c>
      <c r="V1295" s="11">
        <f t="shared" si="167"/>
        <v>300</v>
      </c>
      <c r="W1295" s="9">
        <v>1</v>
      </c>
      <c r="X1295" s="9">
        <v>6</v>
      </c>
    </row>
    <row r="1296" spans="1:24" x14ac:dyDescent="0.2">
      <c r="A1296" s="7" t="s">
        <v>2008</v>
      </c>
      <c r="B1296" s="7" t="s">
        <v>2145</v>
      </c>
      <c r="C1296" s="8">
        <v>1</v>
      </c>
      <c r="D1296" s="9">
        <v>1.2</v>
      </c>
      <c r="E1296" s="10">
        <v>2300</v>
      </c>
      <c r="F1296" s="10">
        <v>100</v>
      </c>
      <c r="G1296" s="11">
        <f t="shared" si="160"/>
        <v>4.3478260869565215</v>
      </c>
      <c r="H1296" s="10">
        <v>2400</v>
      </c>
      <c r="I1296" s="9">
        <v>1.2</v>
      </c>
      <c r="J1296" s="8">
        <v>1</v>
      </c>
      <c r="K1296" s="9">
        <v>0</v>
      </c>
      <c r="L1296" s="9">
        <v>0</v>
      </c>
      <c r="M1296" s="9">
        <f t="shared" si="161"/>
        <v>0</v>
      </c>
      <c r="N1296" s="9">
        <f t="shared" si="162"/>
        <v>7.1013002364066162</v>
      </c>
      <c r="O1296" s="9">
        <f t="shared" si="163"/>
        <v>7.2508917954815617</v>
      </c>
      <c r="P1296" s="11">
        <f t="shared" si="164"/>
        <v>-100</v>
      </c>
      <c r="Q1296" s="11">
        <f t="shared" si="165"/>
        <v>-100</v>
      </c>
      <c r="R1296" s="8">
        <v>0</v>
      </c>
      <c r="S1296" s="8">
        <v>0</v>
      </c>
      <c r="T1296" s="8">
        <v>0</v>
      </c>
      <c r="U1296" s="11">
        <f t="shared" si="166"/>
        <v>0</v>
      </c>
      <c r="V1296" s="11">
        <f t="shared" si="167"/>
        <v>0</v>
      </c>
      <c r="W1296" s="9">
        <v>5</v>
      </c>
      <c r="X1296" s="9">
        <v>6</v>
      </c>
    </row>
    <row r="1297" spans="1:24" x14ac:dyDescent="0.2">
      <c r="A1297" s="7" t="s">
        <v>2008</v>
      </c>
      <c r="B1297" s="7" t="s">
        <v>2148</v>
      </c>
      <c r="C1297" s="8">
        <v>1</v>
      </c>
      <c r="D1297" s="9">
        <v>10</v>
      </c>
      <c r="E1297" s="10">
        <v>900</v>
      </c>
      <c r="F1297" s="10">
        <v>0</v>
      </c>
      <c r="G1297" s="11">
        <f t="shared" si="160"/>
        <v>0</v>
      </c>
      <c r="H1297" s="10">
        <v>0</v>
      </c>
      <c r="I1297" s="9">
        <v>10</v>
      </c>
      <c r="J1297" s="8">
        <v>0</v>
      </c>
      <c r="K1297" s="9">
        <v>0</v>
      </c>
      <c r="L1297" s="9">
        <v>0</v>
      </c>
      <c r="M1297" s="9">
        <f t="shared" si="161"/>
        <v>0</v>
      </c>
      <c r="N1297" s="9">
        <f t="shared" si="162"/>
        <v>7.1013002364066162</v>
      </c>
      <c r="O1297" s="9">
        <f t="shared" si="163"/>
        <v>7.2508917954815617</v>
      </c>
      <c r="P1297" s="11">
        <f t="shared" si="164"/>
        <v>-100</v>
      </c>
      <c r="Q1297" s="11">
        <f t="shared" si="165"/>
        <v>-100</v>
      </c>
      <c r="R1297" s="8">
        <v>0</v>
      </c>
      <c r="S1297" s="8">
        <v>0</v>
      </c>
      <c r="T1297" s="8">
        <v>0</v>
      </c>
      <c r="U1297" s="11">
        <f t="shared" si="166"/>
        <v>0</v>
      </c>
      <c r="V1297" s="11">
        <f t="shared" si="167"/>
        <v>0</v>
      </c>
      <c r="W1297" s="9">
        <v>0</v>
      </c>
      <c r="X1297" s="9">
        <v>0</v>
      </c>
    </row>
    <row r="1298" spans="1:24" x14ac:dyDescent="0.2">
      <c r="A1298" s="7" t="s">
        <v>2008</v>
      </c>
      <c r="B1298" s="7" t="s">
        <v>1220</v>
      </c>
      <c r="C1298" s="8">
        <v>1</v>
      </c>
      <c r="D1298" s="9">
        <v>10</v>
      </c>
      <c r="E1298" s="10">
        <v>900</v>
      </c>
      <c r="F1298" s="10">
        <v>0</v>
      </c>
      <c r="G1298" s="11">
        <f t="shared" si="160"/>
        <v>0</v>
      </c>
      <c r="H1298" s="10">
        <v>0</v>
      </c>
      <c r="I1298" s="9">
        <v>10</v>
      </c>
      <c r="J1298" s="8">
        <v>0</v>
      </c>
      <c r="K1298" s="9">
        <v>0</v>
      </c>
      <c r="L1298" s="9">
        <v>0</v>
      </c>
      <c r="M1298" s="9">
        <f t="shared" si="161"/>
        <v>0</v>
      </c>
      <c r="N1298" s="9">
        <f t="shared" si="162"/>
        <v>7.1013002364066162</v>
      </c>
      <c r="O1298" s="9">
        <f t="shared" si="163"/>
        <v>7.2508917954815617</v>
      </c>
      <c r="P1298" s="11">
        <f t="shared" si="164"/>
        <v>-100</v>
      </c>
      <c r="Q1298" s="11">
        <f t="shared" si="165"/>
        <v>-100</v>
      </c>
      <c r="R1298" s="8">
        <v>0</v>
      </c>
      <c r="S1298" s="8">
        <v>0</v>
      </c>
      <c r="T1298" s="8">
        <v>0</v>
      </c>
      <c r="U1298" s="11">
        <f t="shared" si="166"/>
        <v>0</v>
      </c>
      <c r="V1298" s="11">
        <f t="shared" si="167"/>
        <v>0</v>
      </c>
      <c r="W1298" s="9">
        <v>0</v>
      </c>
      <c r="X1298" s="9">
        <v>0</v>
      </c>
    </row>
    <row r="1299" spans="1:24" x14ac:dyDescent="0.2">
      <c r="A1299" s="7" t="s">
        <v>2008</v>
      </c>
      <c r="B1299" s="7" t="s">
        <v>749</v>
      </c>
      <c r="C1299" s="8">
        <v>1</v>
      </c>
      <c r="D1299" s="9">
        <v>6</v>
      </c>
      <c r="E1299" s="10">
        <v>1200</v>
      </c>
      <c r="F1299" s="10">
        <v>100</v>
      </c>
      <c r="G1299" s="11">
        <f t="shared" si="160"/>
        <v>8.3333333333333321</v>
      </c>
      <c r="H1299" s="10">
        <v>1300</v>
      </c>
      <c r="I1299" s="9">
        <v>6</v>
      </c>
      <c r="J1299" s="8">
        <v>1</v>
      </c>
      <c r="K1299" s="9">
        <v>0</v>
      </c>
      <c r="L1299" s="9">
        <v>0</v>
      </c>
      <c r="M1299" s="9">
        <f t="shared" si="161"/>
        <v>0</v>
      </c>
      <c r="N1299" s="9">
        <f t="shared" si="162"/>
        <v>7.1013002364066162</v>
      </c>
      <c r="O1299" s="9">
        <f t="shared" si="163"/>
        <v>7.2508917954815617</v>
      </c>
      <c r="P1299" s="11">
        <f t="shared" si="164"/>
        <v>-100</v>
      </c>
      <c r="Q1299" s="11">
        <f t="shared" si="165"/>
        <v>-100</v>
      </c>
      <c r="R1299" s="8">
        <v>0</v>
      </c>
      <c r="S1299" s="8">
        <v>0</v>
      </c>
      <c r="T1299" s="8">
        <v>0</v>
      </c>
      <c r="U1299" s="11">
        <f t="shared" si="166"/>
        <v>0</v>
      </c>
      <c r="V1299" s="11">
        <f t="shared" si="167"/>
        <v>0</v>
      </c>
      <c r="W1299" s="9">
        <v>4</v>
      </c>
      <c r="X1299" s="9">
        <v>6</v>
      </c>
    </row>
    <row r="1300" spans="1:24" x14ac:dyDescent="0.2">
      <c r="A1300" s="7" t="s">
        <v>2008</v>
      </c>
      <c r="B1300" s="7" t="s">
        <v>961</v>
      </c>
      <c r="C1300" s="8">
        <v>1</v>
      </c>
      <c r="D1300" s="9">
        <v>5</v>
      </c>
      <c r="E1300" s="10">
        <v>1300</v>
      </c>
      <c r="F1300" s="10">
        <v>0</v>
      </c>
      <c r="G1300" s="11">
        <f t="shared" si="160"/>
        <v>0</v>
      </c>
      <c r="H1300" s="10">
        <v>1300</v>
      </c>
      <c r="I1300" s="9">
        <v>5</v>
      </c>
      <c r="J1300" s="8">
        <v>1</v>
      </c>
      <c r="K1300" s="9">
        <v>22.04</v>
      </c>
      <c r="L1300" s="9">
        <v>22.04</v>
      </c>
      <c r="M1300" s="9">
        <f t="shared" si="161"/>
        <v>16.953846153846154</v>
      </c>
      <c r="N1300" s="9">
        <f t="shared" si="162"/>
        <v>7.1013002364066162</v>
      </c>
      <c r="O1300" s="9">
        <f t="shared" si="163"/>
        <v>7.2508917954815617</v>
      </c>
      <c r="P1300" s="11">
        <f t="shared" si="164"/>
        <v>138.74284411927783</v>
      </c>
      <c r="Q1300" s="11">
        <f t="shared" si="165"/>
        <v>133.81739284002347</v>
      </c>
      <c r="R1300" s="8">
        <v>0</v>
      </c>
      <c r="S1300" s="8">
        <v>1</v>
      </c>
      <c r="T1300" s="8">
        <v>1</v>
      </c>
      <c r="U1300" s="11">
        <f t="shared" si="166"/>
        <v>0</v>
      </c>
      <c r="V1300" s="11">
        <f t="shared" si="167"/>
        <v>200</v>
      </c>
      <c r="W1300" s="9">
        <v>2</v>
      </c>
      <c r="X1300" s="9">
        <v>6</v>
      </c>
    </row>
    <row r="1301" spans="1:24" x14ac:dyDescent="0.2">
      <c r="A1301" s="7" t="s">
        <v>2008</v>
      </c>
      <c r="B1301" s="7" t="s">
        <v>244</v>
      </c>
      <c r="C1301" s="8">
        <v>2</v>
      </c>
      <c r="D1301" s="9">
        <v>11.5</v>
      </c>
      <c r="E1301" s="10">
        <v>1800</v>
      </c>
      <c r="F1301" s="10">
        <v>200</v>
      </c>
      <c r="G1301" s="11">
        <f t="shared" si="160"/>
        <v>11.111111111111111</v>
      </c>
      <c r="H1301" s="10">
        <v>1000</v>
      </c>
      <c r="I1301" s="9">
        <v>11.5</v>
      </c>
      <c r="J1301" s="8">
        <v>1</v>
      </c>
      <c r="K1301" s="9">
        <v>0</v>
      </c>
      <c r="L1301" s="9">
        <v>0</v>
      </c>
      <c r="M1301" s="9">
        <f t="shared" si="161"/>
        <v>0</v>
      </c>
      <c r="N1301" s="9">
        <f t="shared" si="162"/>
        <v>7.1013002364066162</v>
      </c>
      <c r="O1301" s="9">
        <f t="shared" si="163"/>
        <v>7.2508917954815617</v>
      </c>
      <c r="P1301" s="11">
        <f t="shared" si="164"/>
        <v>-100</v>
      </c>
      <c r="Q1301" s="11">
        <f t="shared" si="165"/>
        <v>-100</v>
      </c>
      <c r="R1301" s="8">
        <v>0</v>
      </c>
      <c r="S1301" s="8">
        <v>0</v>
      </c>
      <c r="T1301" s="8">
        <v>0</v>
      </c>
      <c r="U1301" s="11">
        <f t="shared" si="166"/>
        <v>0</v>
      </c>
      <c r="V1301" s="11">
        <f t="shared" si="167"/>
        <v>0</v>
      </c>
      <c r="W1301" s="9">
        <v>5</v>
      </c>
      <c r="X1301" s="9">
        <v>9</v>
      </c>
    </row>
    <row r="1302" spans="1:24" x14ac:dyDescent="0.2">
      <c r="A1302" s="7" t="s">
        <v>2008</v>
      </c>
      <c r="B1302" s="7" t="s">
        <v>593</v>
      </c>
      <c r="C1302" s="8">
        <v>1</v>
      </c>
      <c r="D1302" s="9">
        <v>4</v>
      </c>
      <c r="E1302" s="10">
        <v>1400</v>
      </c>
      <c r="F1302" s="10">
        <v>600</v>
      </c>
      <c r="G1302" s="11">
        <f t="shared" si="160"/>
        <v>42.857142857142854</v>
      </c>
      <c r="H1302" s="10">
        <v>2000</v>
      </c>
      <c r="I1302" s="9">
        <v>4</v>
      </c>
      <c r="J1302" s="8">
        <v>1</v>
      </c>
      <c r="K1302" s="9">
        <v>7.08</v>
      </c>
      <c r="L1302" s="9">
        <v>7.08</v>
      </c>
      <c r="M1302" s="9">
        <f t="shared" si="161"/>
        <v>3.54</v>
      </c>
      <c r="N1302" s="9">
        <f t="shared" si="162"/>
        <v>7.1013002364066162</v>
      </c>
      <c r="O1302" s="9">
        <f t="shared" si="163"/>
        <v>7.2508917954815617</v>
      </c>
      <c r="P1302" s="11">
        <f t="shared" si="164"/>
        <v>-50.149974199776928</v>
      </c>
      <c r="Q1302" s="11">
        <f t="shared" si="165"/>
        <v>-51.178419153820876</v>
      </c>
      <c r="R1302" s="8">
        <v>0</v>
      </c>
      <c r="S1302" s="8">
        <v>0</v>
      </c>
      <c r="T1302" s="8">
        <v>1</v>
      </c>
      <c r="U1302" s="11">
        <f t="shared" si="166"/>
        <v>0</v>
      </c>
      <c r="V1302" s="11">
        <f t="shared" si="167"/>
        <v>100</v>
      </c>
      <c r="W1302" s="9">
        <v>3</v>
      </c>
      <c r="X1302" s="9">
        <v>9</v>
      </c>
    </row>
    <row r="1303" spans="1:24" x14ac:dyDescent="0.2">
      <c r="A1303" s="7" t="s">
        <v>2008</v>
      </c>
      <c r="B1303" s="7" t="s">
        <v>696</v>
      </c>
      <c r="C1303" s="8">
        <v>1</v>
      </c>
      <c r="D1303" s="9">
        <v>8</v>
      </c>
      <c r="E1303" s="10">
        <v>1000</v>
      </c>
      <c r="F1303" s="10">
        <v>0</v>
      </c>
      <c r="G1303" s="11">
        <f t="shared" si="160"/>
        <v>0</v>
      </c>
      <c r="H1303" s="10">
        <v>0</v>
      </c>
      <c r="I1303" s="9">
        <v>8</v>
      </c>
      <c r="J1303" s="8">
        <v>0</v>
      </c>
      <c r="K1303" s="9">
        <v>0</v>
      </c>
      <c r="L1303" s="9">
        <v>0</v>
      </c>
      <c r="M1303" s="9">
        <f t="shared" si="161"/>
        <v>0</v>
      </c>
      <c r="N1303" s="9">
        <f t="shared" si="162"/>
        <v>7.1013002364066162</v>
      </c>
      <c r="O1303" s="9">
        <f t="shared" si="163"/>
        <v>7.2508917954815617</v>
      </c>
      <c r="P1303" s="11">
        <f t="shared" si="164"/>
        <v>-100</v>
      </c>
      <c r="Q1303" s="11">
        <f t="shared" si="165"/>
        <v>-100</v>
      </c>
      <c r="R1303" s="8">
        <v>0</v>
      </c>
      <c r="S1303" s="8">
        <v>0</v>
      </c>
      <c r="T1303" s="8">
        <v>0</v>
      </c>
      <c r="U1303" s="11">
        <f t="shared" si="166"/>
        <v>0</v>
      </c>
      <c r="V1303" s="11">
        <f t="shared" si="167"/>
        <v>0</v>
      </c>
      <c r="W1303" s="9">
        <v>0</v>
      </c>
      <c r="X1303" s="9">
        <v>0</v>
      </c>
    </row>
    <row r="1304" spans="1:24" x14ac:dyDescent="0.2">
      <c r="A1304" s="7" t="s">
        <v>2008</v>
      </c>
      <c r="B1304" s="7" t="s">
        <v>1362</v>
      </c>
      <c r="C1304" s="8">
        <v>1</v>
      </c>
      <c r="D1304" s="9">
        <v>8</v>
      </c>
      <c r="E1304" s="10">
        <v>1000</v>
      </c>
      <c r="F1304" s="10">
        <v>400</v>
      </c>
      <c r="G1304" s="11">
        <f t="shared" si="160"/>
        <v>40</v>
      </c>
      <c r="H1304" s="10">
        <v>1400</v>
      </c>
      <c r="I1304" s="9">
        <v>8</v>
      </c>
      <c r="J1304" s="8">
        <v>1</v>
      </c>
      <c r="K1304" s="9">
        <v>24.87</v>
      </c>
      <c r="L1304" s="9">
        <v>24.87</v>
      </c>
      <c r="M1304" s="9">
        <f t="shared" si="161"/>
        <v>17.764285714285716</v>
      </c>
      <c r="N1304" s="9">
        <f t="shared" si="162"/>
        <v>7.1013002364066162</v>
      </c>
      <c r="O1304" s="9">
        <f t="shared" si="163"/>
        <v>7.2508917954815617</v>
      </c>
      <c r="P1304" s="11">
        <f t="shared" si="164"/>
        <v>150.15539581346812</v>
      </c>
      <c r="Q1304" s="11">
        <f t="shared" si="165"/>
        <v>144.9944946820975</v>
      </c>
      <c r="R1304" s="8">
        <v>0</v>
      </c>
      <c r="S1304" s="8">
        <v>1</v>
      </c>
      <c r="T1304" s="8">
        <v>1</v>
      </c>
      <c r="U1304" s="11">
        <f t="shared" si="166"/>
        <v>0</v>
      </c>
      <c r="V1304" s="11">
        <f t="shared" si="167"/>
        <v>200</v>
      </c>
      <c r="W1304" s="9">
        <v>2</v>
      </c>
      <c r="X1304" s="9">
        <v>9</v>
      </c>
    </row>
    <row r="1305" spans="1:24" x14ac:dyDescent="0.2">
      <c r="A1305" s="7" t="s">
        <v>2008</v>
      </c>
      <c r="B1305" s="7" t="s">
        <v>126</v>
      </c>
      <c r="C1305" s="8">
        <v>1</v>
      </c>
      <c r="D1305" s="9">
        <v>8</v>
      </c>
      <c r="E1305" s="10">
        <v>1000</v>
      </c>
      <c r="F1305" s="10">
        <v>400</v>
      </c>
      <c r="G1305" s="11">
        <f t="shared" si="160"/>
        <v>40</v>
      </c>
      <c r="H1305" s="10">
        <v>1400</v>
      </c>
      <c r="I1305" s="9">
        <v>8</v>
      </c>
      <c r="J1305" s="8">
        <v>1</v>
      </c>
      <c r="K1305" s="9">
        <v>24.87</v>
      </c>
      <c r="L1305" s="9">
        <v>24.87</v>
      </c>
      <c r="M1305" s="9">
        <f t="shared" si="161"/>
        <v>17.764285714285716</v>
      </c>
      <c r="N1305" s="9">
        <f t="shared" si="162"/>
        <v>7.1013002364066162</v>
      </c>
      <c r="O1305" s="9">
        <f t="shared" si="163"/>
        <v>7.2508917954815617</v>
      </c>
      <c r="P1305" s="11">
        <f t="shared" si="164"/>
        <v>150.15539581346812</v>
      </c>
      <c r="Q1305" s="11">
        <f t="shared" si="165"/>
        <v>144.9944946820975</v>
      </c>
      <c r="R1305" s="8">
        <v>0</v>
      </c>
      <c r="S1305" s="8">
        <v>1</v>
      </c>
      <c r="T1305" s="8">
        <v>1</v>
      </c>
      <c r="U1305" s="11">
        <f t="shared" si="166"/>
        <v>0</v>
      </c>
      <c r="V1305" s="11">
        <f t="shared" si="167"/>
        <v>200</v>
      </c>
      <c r="W1305" s="9">
        <v>2</v>
      </c>
      <c r="X1305" s="9">
        <v>9</v>
      </c>
    </row>
    <row r="1306" spans="1:24" x14ac:dyDescent="0.2">
      <c r="A1306" s="7" t="s">
        <v>2008</v>
      </c>
      <c r="B1306" s="7" t="s">
        <v>549</v>
      </c>
      <c r="C1306" s="8">
        <v>1</v>
      </c>
      <c r="D1306" s="9">
        <v>15</v>
      </c>
      <c r="E1306" s="10">
        <v>800</v>
      </c>
      <c r="F1306" s="10">
        <v>200</v>
      </c>
      <c r="G1306" s="11">
        <f t="shared" si="160"/>
        <v>25</v>
      </c>
      <c r="H1306" s="10">
        <v>1000</v>
      </c>
      <c r="I1306" s="9">
        <v>15</v>
      </c>
      <c r="J1306" s="8">
        <v>1</v>
      </c>
      <c r="K1306" s="9">
        <v>0</v>
      </c>
      <c r="L1306" s="9">
        <v>0</v>
      </c>
      <c r="M1306" s="9">
        <f t="shared" si="161"/>
        <v>0</v>
      </c>
      <c r="N1306" s="9">
        <f t="shared" si="162"/>
        <v>7.1013002364066162</v>
      </c>
      <c r="O1306" s="9">
        <f t="shared" si="163"/>
        <v>7.2508917954815617</v>
      </c>
      <c r="P1306" s="11">
        <f t="shared" si="164"/>
        <v>-100</v>
      </c>
      <c r="Q1306" s="11">
        <f t="shared" si="165"/>
        <v>-100</v>
      </c>
      <c r="R1306" s="8">
        <v>0</v>
      </c>
      <c r="S1306" s="8">
        <v>0</v>
      </c>
      <c r="T1306" s="8">
        <v>0</v>
      </c>
      <c r="U1306" s="11">
        <f t="shared" si="166"/>
        <v>0</v>
      </c>
      <c r="V1306" s="11">
        <f t="shared" si="167"/>
        <v>0</v>
      </c>
      <c r="W1306" s="9">
        <v>8</v>
      </c>
      <c r="X1306" s="9">
        <v>9</v>
      </c>
    </row>
    <row r="1307" spans="1:24" x14ac:dyDescent="0.2">
      <c r="A1307" s="7" t="s">
        <v>2008</v>
      </c>
      <c r="B1307" s="7" t="s">
        <v>179</v>
      </c>
      <c r="C1307" s="8">
        <v>1</v>
      </c>
      <c r="D1307" s="9">
        <v>15</v>
      </c>
      <c r="E1307" s="10">
        <v>800</v>
      </c>
      <c r="F1307" s="10">
        <v>200</v>
      </c>
      <c r="G1307" s="11">
        <f t="shared" si="160"/>
        <v>25</v>
      </c>
      <c r="H1307" s="10">
        <v>1000</v>
      </c>
      <c r="I1307" s="9">
        <v>15</v>
      </c>
      <c r="J1307" s="8">
        <v>1</v>
      </c>
      <c r="K1307" s="9">
        <v>0</v>
      </c>
      <c r="L1307" s="9">
        <v>0</v>
      </c>
      <c r="M1307" s="9">
        <f t="shared" si="161"/>
        <v>0</v>
      </c>
      <c r="N1307" s="9">
        <f t="shared" si="162"/>
        <v>7.1013002364066162</v>
      </c>
      <c r="O1307" s="9">
        <f t="shared" si="163"/>
        <v>7.2508917954815617</v>
      </c>
      <c r="P1307" s="11">
        <f t="shared" si="164"/>
        <v>-100</v>
      </c>
      <c r="Q1307" s="11">
        <f t="shared" si="165"/>
        <v>-100</v>
      </c>
      <c r="R1307" s="8">
        <v>0</v>
      </c>
      <c r="S1307" s="8">
        <v>0</v>
      </c>
      <c r="T1307" s="8">
        <v>0</v>
      </c>
      <c r="U1307" s="11">
        <f t="shared" si="166"/>
        <v>0</v>
      </c>
      <c r="V1307" s="11">
        <f t="shared" si="167"/>
        <v>0</v>
      </c>
      <c r="W1307" s="9">
        <v>8</v>
      </c>
      <c r="X1307" s="9">
        <v>9</v>
      </c>
    </row>
    <row r="1308" spans="1:24" x14ac:dyDescent="0.2">
      <c r="A1308" s="7" t="s">
        <v>2008</v>
      </c>
      <c r="B1308" s="7" t="s">
        <v>239</v>
      </c>
      <c r="C1308" s="8">
        <v>1</v>
      </c>
      <c r="D1308" s="9">
        <v>12</v>
      </c>
      <c r="E1308" s="10">
        <v>800</v>
      </c>
      <c r="F1308" s="10">
        <v>400</v>
      </c>
      <c r="G1308" s="11">
        <f t="shared" si="160"/>
        <v>50</v>
      </c>
      <c r="H1308" s="10">
        <v>1200</v>
      </c>
      <c r="I1308" s="9">
        <v>12</v>
      </c>
      <c r="J1308" s="8">
        <v>1</v>
      </c>
      <c r="K1308" s="9">
        <v>0</v>
      </c>
      <c r="L1308" s="9">
        <v>0</v>
      </c>
      <c r="M1308" s="9">
        <f t="shared" si="161"/>
        <v>0</v>
      </c>
      <c r="N1308" s="9">
        <f t="shared" si="162"/>
        <v>7.1013002364066162</v>
      </c>
      <c r="O1308" s="9">
        <f t="shared" si="163"/>
        <v>7.2508917954815617</v>
      </c>
      <c r="P1308" s="11">
        <f t="shared" si="164"/>
        <v>-100</v>
      </c>
      <c r="Q1308" s="11">
        <f t="shared" si="165"/>
        <v>-100</v>
      </c>
      <c r="R1308" s="8">
        <v>0</v>
      </c>
      <c r="S1308" s="8">
        <v>0</v>
      </c>
      <c r="T1308" s="8">
        <v>0</v>
      </c>
      <c r="U1308" s="11">
        <f t="shared" si="166"/>
        <v>0</v>
      </c>
      <c r="V1308" s="11">
        <f t="shared" si="167"/>
        <v>0</v>
      </c>
      <c r="W1308" s="9">
        <v>4</v>
      </c>
      <c r="X1308" s="9">
        <v>9</v>
      </c>
    </row>
    <row r="1309" spans="1:24" x14ac:dyDescent="0.2">
      <c r="A1309" s="7" t="s">
        <v>2008</v>
      </c>
      <c r="B1309" s="7" t="s">
        <v>1078</v>
      </c>
      <c r="C1309" s="8">
        <v>1</v>
      </c>
      <c r="D1309" s="9">
        <v>12</v>
      </c>
      <c r="E1309" s="10">
        <v>800</v>
      </c>
      <c r="F1309" s="10">
        <v>400</v>
      </c>
      <c r="G1309" s="11">
        <f t="shared" si="160"/>
        <v>50</v>
      </c>
      <c r="H1309" s="10">
        <v>1200</v>
      </c>
      <c r="I1309" s="9">
        <v>12</v>
      </c>
      <c r="J1309" s="8">
        <v>1</v>
      </c>
      <c r="K1309" s="9">
        <v>0</v>
      </c>
      <c r="L1309" s="9">
        <v>0</v>
      </c>
      <c r="M1309" s="9">
        <f t="shared" si="161"/>
        <v>0</v>
      </c>
      <c r="N1309" s="9">
        <f t="shared" si="162"/>
        <v>7.1013002364066162</v>
      </c>
      <c r="O1309" s="9">
        <f t="shared" si="163"/>
        <v>7.2508917954815617</v>
      </c>
      <c r="P1309" s="11">
        <f t="shared" si="164"/>
        <v>-100</v>
      </c>
      <c r="Q1309" s="11">
        <f t="shared" si="165"/>
        <v>-100</v>
      </c>
      <c r="R1309" s="8">
        <v>0</v>
      </c>
      <c r="S1309" s="8">
        <v>0</v>
      </c>
      <c r="T1309" s="8">
        <v>0</v>
      </c>
      <c r="U1309" s="11">
        <f t="shared" si="166"/>
        <v>0</v>
      </c>
      <c r="V1309" s="11">
        <f t="shared" si="167"/>
        <v>0</v>
      </c>
      <c r="W1309" s="9">
        <v>4</v>
      </c>
      <c r="X1309" s="9">
        <v>9</v>
      </c>
    </row>
    <row r="1310" spans="1:24" x14ac:dyDescent="0.2">
      <c r="A1310" s="7" t="s">
        <v>2008</v>
      </c>
      <c r="B1310" s="7" t="s">
        <v>908</v>
      </c>
      <c r="C1310" s="8">
        <v>1</v>
      </c>
      <c r="D1310" s="9">
        <v>2.5</v>
      </c>
      <c r="E1310" s="10">
        <v>1700</v>
      </c>
      <c r="F1310" s="10">
        <v>700</v>
      </c>
      <c r="G1310" s="11">
        <f t="shared" si="160"/>
        <v>41.17647058823529</v>
      </c>
      <c r="H1310" s="10">
        <v>2400</v>
      </c>
      <c r="I1310" s="9">
        <v>2.5</v>
      </c>
      <c r="J1310" s="8">
        <v>1</v>
      </c>
      <c r="K1310" s="9">
        <v>26.59</v>
      </c>
      <c r="L1310" s="9">
        <v>26.59</v>
      </c>
      <c r="M1310" s="9">
        <f t="shared" si="161"/>
        <v>11.079166666666666</v>
      </c>
      <c r="N1310" s="9">
        <f t="shared" si="162"/>
        <v>7.1013002364066162</v>
      </c>
      <c r="O1310" s="9">
        <f t="shared" si="163"/>
        <v>7.2508917954815617</v>
      </c>
      <c r="P1310" s="11">
        <f t="shared" si="164"/>
        <v>56.016029428899635</v>
      </c>
      <c r="Q1310" s="11">
        <f t="shared" si="165"/>
        <v>52.797296927954676</v>
      </c>
      <c r="R1310" s="8">
        <v>1</v>
      </c>
      <c r="S1310" s="8">
        <v>1</v>
      </c>
      <c r="T1310" s="8">
        <v>1</v>
      </c>
      <c r="U1310" s="11">
        <f t="shared" si="166"/>
        <v>100</v>
      </c>
      <c r="V1310" s="11">
        <f t="shared" si="167"/>
        <v>300</v>
      </c>
      <c r="W1310" s="9">
        <v>1</v>
      </c>
      <c r="X1310" s="9">
        <v>9</v>
      </c>
    </row>
    <row r="1311" spans="1:24" x14ac:dyDescent="0.2">
      <c r="A1311" s="7" t="s">
        <v>2008</v>
      </c>
      <c r="B1311" s="7" t="s">
        <v>279</v>
      </c>
      <c r="C1311" s="8">
        <v>1</v>
      </c>
      <c r="D1311" s="9">
        <v>2.5</v>
      </c>
      <c r="E1311" s="10">
        <v>1700</v>
      </c>
      <c r="F1311" s="10">
        <v>700</v>
      </c>
      <c r="G1311" s="11">
        <f t="shared" si="160"/>
        <v>41.17647058823529</v>
      </c>
      <c r="H1311" s="10">
        <v>2400</v>
      </c>
      <c r="I1311" s="9">
        <v>2.5</v>
      </c>
      <c r="J1311" s="8">
        <v>1</v>
      </c>
      <c r="K1311" s="9">
        <v>26.59</v>
      </c>
      <c r="L1311" s="9">
        <v>26.59</v>
      </c>
      <c r="M1311" s="9">
        <f t="shared" si="161"/>
        <v>11.079166666666666</v>
      </c>
      <c r="N1311" s="9">
        <f t="shared" si="162"/>
        <v>7.1013002364066162</v>
      </c>
      <c r="O1311" s="9">
        <f t="shared" si="163"/>
        <v>7.2508917954815617</v>
      </c>
      <c r="P1311" s="11">
        <f t="shared" si="164"/>
        <v>56.016029428899635</v>
      </c>
      <c r="Q1311" s="11">
        <f t="shared" si="165"/>
        <v>52.797296927954676</v>
      </c>
      <c r="R1311" s="8">
        <v>1</v>
      </c>
      <c r="S1311" s="8">
        <v>1</v>
      </c>
      <c r="T1311" s="8">
        <v>1</v>
      </c>
      <c r="U1311" s="11">
        <f t="shared" si="166"/>
        <v>100</v>
      </c>
      <c r="V1311" s="11">
        <f t="shared" si="167"/>
        <v>300</v>
      </c>
      <c r="W1311" s="9">
        <v>1</v>
      </c>
      <c r="X1311" s="9">
        <v>9</v>
      </c>
    </row>
    <row r="1312" spans="1:24" x14ac:dyDescent="0.2">
      <c r="A1312" s="7" t="s">
        <v>2008</v>
      </c>
      <c r="B1312" s="7" t="s">
        <v>691</v>
      </c>
      <c r="C1312" s="8">
        <v>1</v>
      </c>
      <c r="D1312" s="9">
        <v>5</v>
      </c>
      <c r="E1312" s="10">
        <v>1300</v>
      </c>
      <c r="F1312" s="10">
        <v>0</v>
      </c>
      <c r="G1312" s="11">
        <f t="shared" si="160"/>
        <v>0</v>
      </c>
      <c r="H1312" s="10">
        <v>0</v>
      </c>
      <c r="I1312" s="9">
        <v>5</v>
      </c>
      <c r="J1312" s="8">
        <v>0</v>
      </c>
      <c r="K1312" s="9">
        <v>0</v>
      </c>
      <c r="L1312" s="9">
        <v>0</v>
      </c>
      <c r="M1312" s="9">
        <f t="shared" si="161"/>
        <v>0</v>
      </c>
      <c r="N1312" s="9">
        <f t="shared" si="162"/>
        <v>7.1013002364066162</v>
      </c>
      <c r="O1312" s="9">
        <f t="shared" si="163"/>
        <v>7.2508917954815617</v>
      </c>
      <c r="P1312" s="11">
        <f t="shared" si="164"/>
        <v>-100</v>
      </c>
      <c r="Q1312" s="11">
        <f t="shared" si="165"/>
        <v>-100</v>
      </c>
      <c r="R1312" s="8">
        <v>0</v>
      </c>
      <c r="S1312" s="8">
        <v>0</v>
      </c>
      <c r="T1312" s="8">
        <v>0</v>
      </c>
      <c r="U1312" s="11">
        <f t="shared" si="166"/>
        <v>0</v>
      </c>
      <c r="V1312" s="11">
        <f t="shared" si="167"/>
        <v>0</v>
      </c>
      <c r="W1312" s="9">
        <v>0</v>
      </c>
      <c r="X1312" s="9">
        <v>0</v>
      </c>
    </row>
    <row r="1313" spans="1:24" x14ac:dyDescent="0.2">
      <c r="A1313" s="7" t="s">
        <v>2008</v>
      </c>
      <c r="B1313" s="7" t="s">
        <v>422</v>
      </c>
      <c r="C1313" s="8">
        <v>1</v>
      </c>
      <c r="D1313" s="9">
        <v>5</v>
      </c>
      <c r="E1313" s="10">
        <v>1300</v>
      </c>
      <c r="F1313" s="10">
        <v>0</v>
      </c>
      <c r="G1313" s="11">
        <f t="shared" si="160"/>
        <v>0</v>
      </c>
      <c r="H1313" s="10">
        <v>0</v>
      </c>
      <c r="I1313" s="9">
        <v>5</v>
      </c>
      <c r="J1313" s="8">
        <v>0</v>
      </c>
      <c r="K1313" s="9">
        <v>0</v>
      </c>
      <c r="L1313" s="9">
        <v>0</v>
      </c>
      <c r="M1313" s="9">
        <f t="shared" si="161"/>
        <v>0</v>
      </c>
      <c r="N1313" s="9">
        <f t="shared" si="162"/>
        <v>7.1013002364066162</v>
      </c>
      <c r="O1313" s="9">
        <f t="shared" si="163"/>
        <v>7.2508917954815617</v>
      </c>
      <c r="P1313" s="11">
        <f t="shared" si="164"/>
        <v>-100</v>
      </c>
      <c r="Q1313" s="11">
        <f t="shared" si="165"/>
        <v>-100</v>
      </c>
      <c r="R1313" s="8">
        <v>0</v>
      </c>
      <c r="S1313" s="8">
        <v>0</v>
      </c>
      <c r="T1313" s="8">
        <v>0</v>
      </c>
      <c r="U1313" s="11">
        <f t="shared" si="166"/>
        <v>0</v>
      </c>
      <c r="V1313" s="11">
        <f t="shared" si="167"/>
        <v>0</v>
      </c>
      <c r="W1313" s="9">
        <v>0</v>
      </c>
      <c r="X1313" s="9">
        <v>0</v>
      </c>
    </row>
    <row r="1314" spans="1:24" x14ac:dyDescent="0.2">
      <c r="A1314" s="7" t="s">
        <v>2008</v>
      </c>
      <c r="B1314" s="7" t="s">
        <v>814</v>
      </c>
      <c r="C1314" s="8">
        <v>1</v>
      </c>
      <c r="D1314" s="9">
        <v>15</v>
      </c>
      <c r="E1314" s="10">
        <v>800</v>
      </c>
      <c r="F1314" s="10">
        <v>200</v>
      </c>
      <c r="G1314" s="11">
        <f t="shared" si="160"/>
        <v>25</v>
      </c>
      <c r="H1314" s="10">
        <v>1000</v>
      </c>
      <c r="I1314" s="9">
        <v>15</v>
      </c>
      <c r="J1314" s="8">
        <v>1</v>
      </c>
      <c r="K1314" s="9">
        <v>0</v>
      </c>
      <c r="L1314" s="9">
        <v>0</v>
      </c>
      <c r="M1314" s="9">
        <f t="shared" si="161"/>
        <v>0</v>
      </c>
      <c r="N1314" s="9">
        <f t="shared" si="162"/>
        <v>7.1013002364066162</v>
      </c>
      <c r="O1314" s="9">
        <f t="shared" si="163"/>
        <v>7.2508917954815617</v>
      </c>
      <c r="P1314" s="11">
        <f t="shared" si="164"/>
        <v>-100</v>
      </c>
      <c r="Q1314" s="11">
        <f t="shared" si="165"/>
        <v>-100</v>
      </c>
      <c r="R1314" s="8">
        <v>0</v>
      </c>
      <c r="S1314" s="8">
        <v>0</v>
      </c>
      <c r="T1314" s="8">
        <v>0</v>
      </c>
      <c r="U1314" s="11">
        <f t="shared" si="166"/>
        <v>0</v>
      </c>
      <c r="V1314" s="11">
        <f t="shared" si="167"/>
        <v>0</v>
      </c>
      <c r="W1314" s="9">
        <v>9</v>
      </c>
      <c r="X1314" s="9">
        <v>9</v>
      </c>
    </row>
    <row r="1315" spans="1:24" x14ac:dyDescent="0.2">
      <c r="A1315" s="7" t="s">
        <v>2008</v>
      </c>
      <c r="B1315" s="7" t="s">
        <v>894</v>
      </c>
      <c r="C1315" s="8">
        <v>1</v>
      </c>
      <c r="D1315" s="9">
        <v>15</v>
      </c>
      <c r="E1315" s="10">
        <v>800</v>
      </c>
      <c r="F1315" s="10">
        <v>200</v>
      </c>
      <c r="G1315" s="11">
        <f t="shared" si="160"/>
        <v>25</v>
      </c>
      <c r="H1315" s="10">
        <v>1000</v>
      </c>
      <c r="I1315" s="9">
        <v>15</v>
      </c>
      <c r="J1315" s="8">
        <v>1</v>
      </c>
      <c r="K1315" s="9">
        <v>0</v>
      </c>
      <c r="L1315" s="9">
        <v>0</v>
      </c>
      <c r="M1315" s="9">
        <f t="shared" si="161"/>
        <v>0</v>
      </c>
      <c r="N1315" s="9">
        <f t="shared" si="162"/>
        <v>7.1013002364066162</v>
      </c>
      <c r="O1315" s="9">
        <f t="shared" si="163"/>
        <v>7.2508917954815617</v>
      </c>
      <c r="P1315" s="11">
        <f t="shared" si="164"/>
        <v>-100</v>
      </c>
      <c r="Q1315" s="11">
        <f t="shared" si="165"/>
        <v>-100</v>
      </c>
      <c r="R1315" s="8">
        <v>0</v>
      </c>
      <c r="S1315" s="8">
        <v>0</v>
      </c>
      <c r="T1315" s="8">
        <v>0</v>
      </c>
      <c r="U1315" s="11">
        <f t="shared" si="166"/>
        <v>0</v>
      </c>
      <c r="V1315" s="11">
        <f t="shared" si="167"/>
        <v>0</v>
      </c>
      <c r="W1315" s="9">
        <v>9</v>
      </c>
      <c r="X1315" s="9">
        <v>9</v>
      </c>
    </row>
    <row r="1316" spans="1:24" x14ac:dyDescent="0.2">
      <c r="A1316" s="7" t="s">
        <v>2008</v>
      </c>
      <c r="B1316" s="7" t="s">
        <v>556</v>
      </c>
      <c r="C1316" s="8">
        <v>1</v>
      </c>
      <c r="D1316" s="9">
        <v>12</v>
      </c>
      <c r="E1316" s="10">
        <v>800</v>
      </c>
      <c r="F1316" s="10">
        <v>0</v>
      </c>
      <c r="G1316" s="11">
        <f t="shared" si="160"/>
        <v>0</v>
      </c>
      <c r="H1316" s="10">
        <v>0</v>
      </c>
      <c r="I1316" s="9">
        <v>12</v>
      </c>
      <c r="J1316" s="8">
        <v>0</v>
      </c>
      <c r="K1316" s="9">
        <v>0</v>
      </c>
      <c r="L1316" s="9">
        <v>0</v>
      </c>
      <c r="M1316" s="9">
        <f t="shared" si="161"/>
        <v>0</v>
      </c>
      <c r="N1316" s="9">
        <f t="shared" si="162"/>
        <v>7.1013002364066162</v>
      </c>
      <c r="O1316" s="9">
        <f t="shared" si="163"/>
        <v>7.2508917954815617</v>
      </c>
      <c r="P1316" s="11">
        <f t="shared" si="164"/>
        <v>-100</v>
      </c>
      <c r="Q1316" s="11">
        <f t="shared" si="165"/>
        <v>-100</v>
      </c>
      <c r="R1316" s="8">
        <v>0</v>
      </c>
      <c r="S1316" s="8">
        <v>0</v>
      </c>
      <c r="T1316" s="8">
        <v>0</v>
      </c>
      <c r="U1316" s="11">
        <f t="shared" si="166"/>
        <v>0</v>
      </c>
      <c r="V1316" s="11">
        <f t="shared" si="167"/>
        <v>0</v>
      </c>
      <c r="W1316" s="9">
        <v>0</v>
      </c>
      <c r="X1316" s="9">
        <v>0</v>
      </c>
    </row>
    <row r="1317" spans="1:24" x14ac:dyDescent="0.2">
      <c r="A1317" s="7" t="s">
        <v>2008</v>
      </c>
      <c r="B1317" s="7" t="s">
        <v>368</v>
      </c>
      <c r="C1317" s="8">
        <v>1</v>
      </c>
      <c r="D1317" s="9">
        <v>4.5</v>
      </c>
      <c r="E1317" s="10">
        <v>1300</v>
      </c>
      <c r="F1317" s="10">
        <v>600</v>
      </c>
      <c r="G1317" s="11">
        <f t="shared" si="160"/>
        <v>46.153846153846153</v>
      </c>
      <c r="H1317" s="10">
        <v>1900</v>
      </c>
      <c r="I1317" s="9">
        <v>4.5</v>
      </c>
      <c r="J1317" s="8">
        <v>1</v>
      </c>
      <c r="K1317" s="9">
        <v>0</v>
      </c>
      <c r="L1317" s="9">
        <v>0</v>
      </c>
      <c r="M1317" s="9">
        <f t="shared" si="161"/>
        <v>0</v>
      </c>
      <c r="N1317" s="9">
        <f t="shared" si="162"/>
        <v>7.1013002364066162</v>
      </c>
      <c r="O1317" s="9">
        <f t="shared" si="163"/>
        <v>7.2508917954815617</v>
      </c>
      <c r="P1317" s="11">
        <f t="shared" si="164"/>
        <v>-100</v>
      </c>
      <c r="Q1317" s="11">
        <f t="shared" si="165"/>
        <v>-100</v>
      </c>
      <c r="R1317" s="8">
        <v>0</v>
      </c>
      <c r="S1317" s="8">
        <v>0</v>
      </c>
      <c r="T1317" s="8">
        <v>0</v>
      </c>
      <c r="U1317" s="11">
        <f t="shared" si="166"/>
        <v>0</v>
      </c>
      <c r="V1317" s="11">
        <f t="shared" si="167"/>
        <v>0</v>
      </c>
      <c r="W1317" s="9">
        <v>6</v>
      </c>
      <c r="X1317" s="9">
        <v>9</v>
      </c>
    </row>
    <row r="1318" spans="1:24" x14ac:dyDescent="0.2">
      <c r="A1318" s="7" t="s">
        <v>2008</v>
      </c>
      <c r="B1318" s="7" t="s">
        <v>342</v>
      </c>
      <c r="C1318" s="8">
        <v>1</v>
      </c>
      <c r="D1318" s="9">
        <v>2</v>
      </c>
      <c r="E1318" s="10">
        <v>1900</v>
      </c>
      <c r="F1318" s="10">
        <v>0</v>
      </c>
      <c r="G1318" s="11">
        <f t="shared" si="160"/>
        <v>0</v>
      </c>
      <c r="H1318" s="10">
        <v>0</v>
      </c>
      <c r="I1318" s="9">
        <v>2</v>
      </c>
      <c r="J1318" s="8">
        <v>0</v>
      </c>
      <c r="K1318" s="9">
        <v>0</v>
      </c>
      <c r="L1318" s="9">
        <v>0</v>
      </c>
      <c r="M1318" s="9">
        <f t="shared" si="161"/>
        <v>0</v>
      </c>
      <c r="N1318" s="9">
        <f t="shared" si="162"/>
        <v>7.1013002364066162</v>
      </c>
      <c r="O1318" s="9">
        <f t="shared" si="163"/>
        <v>7.2508917954815617</v>
      </c>
      <c r="P1318" s="11">
        <f t="shared" si="164"/>
        <v>-100</v>
      </c>
      <c r="Q1318" s="11">
        <f t="shared" si="165"/>
        <v>-100</v>
      </c>
      <c r="R1318" s="8">
        <v>0</v>
      </c>
      <c r="S1318" s="8">
        <v>0</v>
      </c>
      <c r="T1318" s="8">
        <v>0</v>
      </c>
      <c r="U1318" s="11">
        <f t="shared" si="166"/>
        <v>0</v>
      </c>
      <c r="V1318" s="11">
        <f t="shared" si="167"/>
        <v>0</v>
      </c>
      <c r="W1318" s="9">
        <v>0</v>
      </c>
      <c r="X1318" s="9">
        <v>0</v>
      </c>
    </row>
    <row r="1319" spans="1:24" x14ac:dyDescent="0.2">
      <c r="A1319" s="7" t="s">
        <v>2008</v>
      </c>
      <c r="B1319" s="7" t="s">
        <v>268</v>
      </c>
      <c r="C1319" s="8">
        <v>1</v>
      </c>
      <c r="D1319" s="9">
        <v>2</v>
      </c>
      <c r="E1319" s="10">
        <v>1900</v>
      </c>
      <c r="F1319" s="10">
        <v>0</v>
      </c>
      <c r="G1319" s="11">
        <f t="shared" si="160"/>
        <v>0</v>
      </c>
      <c r="H1319" s="10">
        <v>0</v>
      </c>
      <c r="I1319" s="9">
        <v>2</v>
      </c>
      <c r="J1319" s="8">
        <v>0</v>
      </c>
      <c r="K1319" s="9">
        <v>0</v>
      </c>
      <c r="L1319" s="9">
        <v>0</v>
      </c>
      <c r="M1319" s="9">
        <f t="shared" si="161"/>
        <v>0</v>
      </c>
      <c r="N1319" s="9">
        <f t="shared" si="162"/>
        <v>7.1013002364066162</v>
      </c>
      <c r="O1319" s="9">
        <f t="shared" si="163"/>
        <v>7.2508917954815617</v>
      </c>
      <c r="P1319" s="11">
        <f t="shared" si="164"/>
        <v>-100</v>
      </c>
      <c r="Q1319" s="11">
        <f t="shared" si="165"/>
        <v>-100</v>
      </c>
      <c r="R1319" s="8">
        <v>0</v>
      </c>
      <c r="S1319" s="8">
        <v>0</v>
      </c>
      <c r="T1319" s="8">
        <v>0</v>
      </c>
      <c r="U1319" s="11">
        <f t="shared" si="166"/>
        <v>0</v>
      </c>
      <c r="V1319" s="11">
        <f t="shared" si="167"/>
        <v>0</v>
      </c>
      <c r="W1319" s="9">
        <v>0</v>
      </c>
      <c r="X1319" s="9">
        <v>0</v>
      </c>
    </row>
    <row r="1320" spans="1:24" x14ac:dyDescent="0.2">
      <c r="A1320" s="2" t="s">
        <v>2178</v>
      </c>
      <c r="B1320" s="2" t="s">
        <v>433</v>
      </c>
      <c r="C1320" s="3">
        <v>3</v>
      </c>
      <c r="D1320" s="4">
        <v>6.67</v>
      </c>
      <c r="E1320" s="5">
        <v>3900</v>
      </c>
      <c r="F1320" s="5">
        <v>600</v>
      </c>
      <c r="G1320" s="6">
        <f t="shared" si="160"/>
        <v>15.384615384615385</v>
      </c>
      <c r="H1320" s="5">
        <v>3300</v>
      </c>
      <c r="I1320" s="4">
        <v>6.67</v>
      </c>
      <c r="J1320" s="3">
        <v>2</v>
      </c>
      <c r="K1320" s="4">
        <v>0</v>
      </c>
      <c r="L1320" s="4">
        <v>0</v>
      </c>
      <c r="M1320" s="4">
        <f t="shared" si="161"/>
        <v>0</v>
      </c>
      <c r="N1320" s="4">
        <f t="shared" si="162"/>
        <v>6.8622195985832333</v>
      </c>
      <c r="O1320" s="4">
        <f t="shared" si="163"/>
        <v>7.2508917954815617</v>
      </c>
      <c r="P1320" s="6">
        <f t="shared" si="164"/>
        <v>-100</v>
      </c>
      <c r="Q1320" s="6">
        <f t="shared" si="165"/>
        <v>-100</v>
      </c>
      <c r="R1320" s="3">
        <v>0</v>
      </c>
      <c r="S1320" s="3">
        <v>0</v>
      </c>
      <c r="T1320" s="3">
        <v>0</v>
      </c>
      <c r="U1320" s="6">
        <f t="shared" si="166"/>
        <v>0</v>
      </c>
      <c r="V1320" s="6">
        <f t="shared" si="167"/>
        <v>0</v>
      </c>
      <c r="W1320" s="4">
        <v>5.5</v>
      </c>
      <c r="X1320" s="4">
        <v>7</v>
      </c>
    </row>
    <row r="1321" spans="1:24" x14ac:dyDescent="0.2">
      <c r="A1321" s="7" t="s">
        <v>2178</v>
      </c>
      <c r="B1321" s="7" t="s">
        <v>171</v>
      </c>
      <c r="C1321" s="8">
        <v>1</v>
      </c>
      <c r="D1321" s="9">
        <v>6</v>
      </c>
      <c r="E1321" s="10">
        <v>1200</v>
      </c>
      <c r="F1321" s="10">
        <v>0</v>
      </c>
      <c r="G1321" s="11">
        <f t="shared" si="160"/>
        <v>0</v>
      </c>
      <c r="H1321" s="10">
        <v>0</v>
      </c>
      <c r="I1321" s="9">
        <v>6</v>
      </c>
      <c r="J1321" s="8">
        <v>0</v>
      </c>
      <c r="K1321" s="9">
        <v>0</v>
      </c>
      <c r="L1321" s="9">
        <v>0</v>
      </c>
      <c r="M1321" s="9">
        <f t="shared" si="161"/>
        <v>0</v>
      </c>
      <c r="N1321" s="9">
        <f t="shared" si="162"/>
        <v>6.8622195985832333</v>
      </c>
      <c r="O1321" s="9">
        <f t="shared" si="163"/>
        <v>7.2508917954815617</v>
      </c>
      <c r="P1321" s="11">
        <f t="shared" si="164"/>
        <v>-100</v>
      </c>
      <c r="Q1321" s="11">
        <f t="shared" si="165"/>
        <v>-100</v>
      </c>
      <c r="R1321" s="8">
        <v>0</v>
      </c>
      <c r="S1321" s="8">
        <v>0</v>
      </c>
      <c r="T1321" s="8">
        <v>0</v>
      </c>
      <c r="U1321" s="11">
        <f t="shared" si="166"/>
        <v>0</v>
      </c>
      <c r="V1321" s="11">
        <f t="shared" si="167"/>
        <v>0</v>
      </c>
      <c r="W1321" s="9">
        <v>0</v>
      </c>
      <c r="X1321" s="9">
        <v>0</v>
      </c>
    </row>
    <row r="1322" spans="1:24" x14ac:dyDescent="0.2">
      <c r="A1322" s="7" t="s">
        <v>2178</v>
      </c>
      <c r="B1322" s="7" t="s">
        <v>165</v>
      </c>
      <c r="C1322" s="8">
        <v>2</v>
      </c>
      <c r="D1322" s="9">
        <v>4.25</v>
      </c>
      <c r="E1322" s="10">
        <v>2700</v>
      </c>
      <c r="F1322" s="10">
        <v>200</v>
      </c>
      <c r="G1322" s="11">
        <f t="shared" si="160"/>
        <v>7.4074074074074066</v>
      </c>
      <c r="H1322" s="10">
        <v>2900</v>
      </c>
      <c r="I1322" s="9">
        <v>4.25</v>
      </c>
      <c r="J1322" s="8">
        <v>2</v>
      </c>
      <c r="K1322" s="9">
        <v>17.95</v>
      </c>
      <c r="L1322" s="9">
        <v>17.95</v>
      </c>
      <c r="M1322" s="9">
        <f t="shared" si="161"/>
        <v>6.1896551724137927</v>
      </c>
      <c r="N1322" s="9">
        <f t="shared" si="162"/>
        <v>6.8622195985832333</v>
      </c>
      <c r="O1322" s="9">
        <f t="shared" si="163"/>
        <v>7.2508917954815617</v>
      </c>
      <c r="P1322" s="11">
        <f t="shared" si="164"/>
        <v>-9.8009749834921855</v>
      </c>
      <c r="Q1322" s="11">
        <f t="shared" si="165"/>
        <v>-14.635946211872659</v>
      </c>
      <c r="R1322" s="8">
        <v>0</v>
      </c>
      <c r="S1322" s="8">
        <v>1</v>
      </c>
      <c r="T1322" s="8">
        <v>1</v>
      </c>
      <c r="U1322" s="11">
        <f t="shared" si="166"/>
        <v>0</v>
      </c>
      <c r="V1322" s="11">
        <f t="shared" si="167"/>
        <v>100</v>
      </c>
      <c r="W1322" s="9">
        <v>3</v>
      </c>
      <c r="X1322" s="9">
        <v>6.5</v>
      </c>
    </row>
    <row r="1323" spans="1:24" x14ac:dyDescent="0.2">
      <c r="A1323" s="7" t="s">
        <v>2178</v>
      </c>
      <c r="B1323" s="7" t="s">
        <v>774</v>
      </c>
      <c r="C1323" s="8">
        <v>1</v>
      </c>
      <c r="D1323" s="9">
        <v>4</v>
      </c>
      <c r="E1323" s="10">
        <v>1400</v>
      </c>
      <c r="F1323" s="10">
        <v>200</v>
      </c>
      <c r="G1323" s="11">
        <f t="shared" si="160"/>
        <v>14.285714285714285</v>
      </c>
      <c r="H1323" s="10">
        <v>1600</v>
      </c>
      <c r="I1323" s="9">
        <v>4</v>
      </c>
      <c r="J1323" s="8">
        <v>1</v>
      </c>
      <c r="K1323" s="9">
        <v>17.95</v>
      </c>
      <c r="L1323" s="9">
        <v>17.95</v>
      </c>
      <c r="M1323" s="9">
        <f t="shared" si="161"/>
        <v>11.21875</v>
      </c>
      <c r="N1323" s="9">
        <f t="shared" si="162"/>
        <v>6.8622195985832333</v>
      </c>
      <c r="O1323" s="9">
        <f t="shared" si="163"/>
        <v>7.2508917954815617</v>
      </c>
      <c r="P1323" s="11">
        <f t="shared" si="164"/>
        <v>63.485732842420425</v>
      </c>
      <c r="Q1323" s="11">
        <f t="shared" si="165"/>
        <v>54.722347490980816</v>
      </c>
      <c r="R1323" s="8">
        <v>0</v>
      </c>
      <c r="S1323" s="8">
        <v>1</v>
      </c>
      <c r="T1323" s="8">
        <v>1</v>
      </c>
      <c r="U1323" s="11">
        <f t="shared" si="166"/>
        <v>0</v>
      </c>
      <c r="V1323" s="11">
        <f t="shared" si="167"/>
        <v>200</v>
      </c>
      <c r="W1323" s="9">
        <v>2</v>
      </c>
      <c r="X1323" s="9">
        <v>5</v>
      </c>
    </row>
    <row r="1324" spans="1:24" x14ac:dyDescent="0.2">
      <c r="A1324" s="7" t="s">
        <v>2178</v>
      </c>
      <c r="B1324" s="7" t="s">
        <v>526</v>
      </c>
      <c r="C1324" s="8">
        <v>1</v>
      </c>
      <c r="D1324" s="9">
        <v>15</v>
      </c>
      <c r="E1324" s="10">
        <v>800</v>
      </c>
      <c r="F1324" s="10">
        <v>0</v>
      </c>
      <c r="G1324" s="11">
        <f t="shared" si="160"/>
        <v>0</v>
      </c>
      <c r="H1324" s="10">
        <v>800</v>
      </c>
      <c r="I1324" s="9">
        <v>15</v>
      </c>
      <c r="J1324" s="8">
        <v>1</v>
      </c>
      <c r="K1324" s="9">
        <v>0</v>
      </c>
      <c r="L1324" s="9">
        <v>0</v>
      </c>
      <c r="M1324" s="9">
        <f t="shared" si="161"/>
        <v>0</v>
      </c>
      <c r="N1324" s="9">
        <f t="shared" si="162"/>
        <v>6.8622195985832333</v>
      </c>
      <c r="O1324" s="9">
        <f t="shared" si="163"/>
        <v>7.2508917954815617</v>
      </c>
      <c r="P1324" s="11">
        <f t="shared" si="164"/>
        <v>-100</v>
      </c>
      <c r="Q1324" s="11">
        <f t="shared" si="165"/>
        <v>-100</v>
      </c>
      <c r="R1324" s="8">
        <v>0</v>
      </c>
      <c r="S1324" s="8">
        <v>0</v>
      </c>
      <c r="T1324" s="8">
        <v>0</v>
      </c>
      <c r="U1324" s="11">
        <f t="shared" si="166"/>
        <v>0</v>
      </c>
      <c r="V1324" s="11">
        <f t="shared" si="167"/>
        <v>0</v>
      </c>
      <c r="W1324" s="9">
        <v>4</v>
      </c>
      <c r="X1324" s="9">
        <v>5</v>
      </c>
    </row>
    <row r="1325" spans="1:24" x14ac:dyDescent="0.2">
      <c r="A1325" s="7" t="s">
        <v>2178</v>
      </c>
      <c r="B1325" s="7" t="s">
        <v>334</v>
      </c>
      <c r="C1325" s="8">
        <v>1</v>
      </c>
      <c r="D1325" s="9">
        <v>15</v>
      </c>
      <c r="E1325" s="10">
        <v>800</v>
      </c>
      <c r="F1325" s="10">
        <v>0</v>
      </c>
      <c r="G1325" s="11">
        <f t="shared" si="160"/>
        <v>0</v>
      </c>
      <c r="H1325" s="10">
        <v>800</v>
      </c>
      <c r="I1325" s="9">
        <v>15</v>
      </c>
      <c r="J1325" s="8">
        <v>1</v>
      </c>
      <c r="K1325" s="9">
        <v>0</v>
      </c>
      <c r="L1325" s="9">
        <v>0</v>
      </c>
      <c r="M1325" s="9">
        <f t="shared" si="161"/>
        <v>0</v>
      </c>
      <c r="N1325" s="9">
        <f t="shared" si="162"/>
        <v>6.8622195985832333</v>
      </c>
      <c r="O1325" s="9">
        <f t="shared" si="163"/>
        <v>7.2508917954815617</v>
      </c>
      <c r="P1325" s="11">
        <f t="shared" si="164"/>
        <v>-100</v>
      </c>
      <c r="Q1325" s="11">
        <f t="shared" si="165"/>
        <v>-100</v>
      </c>
      <c r="R1325" s="8">
        <v>0</v>
      </c>
      <c r="S1325" s="8">
        <v>0</v>
      </c>
      <c r="T1325" s="8">
        <v>0</v>
      </c>
      <c r="U1325" s="11">
        <f t="shared" si="166"/>
        <v>0</v>
      </c>
      <c r="V1325" s="11">
        <f t="shared" si="167"/>
        <v>0</v>
      </c>
      <c r="W1325" s="9">
        <v>4</v>
      </c>
      <c r="X1325" s="9">
        <v>5</v>
      </c>
    </row>
    <row r="1326" spans="1:24" x14ac:dyDescent="0.2">
      <c r="A1326" s="7" t="s">
        <v>2178</v>
      </c>
      <c r="B1326" s="7" t="s">
        <v>748</v>
      </c>
      <c r="C1326" s="8">
        <v>2</v>
      </c>
      <c r="D1326" s="9">
        <v>5.75</v>
      </c>
      <c r="E1326" s="10">
        <v>2500</v>
      </c>
      <c r="F1326" s="10">
        <v>300</v>
      </c>
      <c r="G1326" s="11">
        <f t="shared" si="160"/>
        <v>12</v>
      </c>
      <c r="H1326" s="10">
        <v>2800</v>
      </c>
      <c r="I1326" s="9">
        <v>5.75</v>
      </c>
      <c r="J1326" s="8">
        <v>2</v>
      </c>
      <c r="K1326" s="9">
        <v>0</v>
      </c>
      <c r="L1326" s="9">
        <v>0</v>
      </c>
      <c r="M1326" s="9">
        <f t="shared" si="161"/>
        <v>0</v>
      </c>
      <c r="N1326" s="9">
        <f t="shared" si="162"/>
        <v>6.8622195985832333</v>
      </c>
      <c r="O1326" s="9">
        <f t="shared" si="163"/>
        <v>7.2508917954815617</v>
      </c>
      <c r="P1326" s="11">
        <f t="shared" si="164"/>
        <v>-100</v>
      </c>
      <c r="Q1326" s="11">
        <f t="shared" si="165"/>
        <v>-100</v>
      </c>
      <c r="R1326" s="8">
        <v>0</v>
      </c>
      <c r="S1326" s="8">
        <v>0</v>
      </c>
      <c r="T1326" s="8">
        <v>0</v>
      </c>
      <c r="U1326" s="11">
        <f t="shared" si="166"/>
        <v>0</v>
      </c>
      <c r="V1326" s="11">
        <f t="shared" si="167"/>
        <v>0</v>
      </c>
      <c r="W1326" s="9">
        <v>4.5</v>
      </c>
      <c r="X1326" s="9">
        <v>6</v>
      </c>
    </row>
    <row r="1327" spans="1:24" x14ac:dyDescent="0.2">
      <c r="A1327" s="7" t="s">
        <v>2178</v>
      </c>
      <c r="B1327" s="7" t="s">
        <v>293</v>
      </c>
      <c r="C1327" s="8">
        <v>3</v>
      </c>
      <c r="D1327" s="9">
        <v>4</v>
      </c>
      <c r="E1327" s="10">
        <v>4400</v>
      </c>
      <c r="F1327" s="10">
        <v>800</v>
      </c>
      <c r="G1327" s="11">
        <f t="shared" si="160"/>
        <v>18.181818181818183</v>
      </c>
      <c r="H1327" s="10">
        <v>5200</v>
      </c>
      <c r="I1327" s="9">
        <v>4</v>
      </c>
      <c r="J1327" s="8">
        <v>3</v>
      </c>
      <c r="K1327" s="9">
        <v>47.85</v>
      </c>
      <c r="L1327" s="9">
        <v>47.85</v>
      </c>
      <c r="M1327" s="9">
        <f t="shared" si="161"/>
        <v>9.2019230769230784</v>
      </c>
      <c r="N1327" s="9">
        <f t="shared" si="162"/>
        <v>6.8622195985832333</v>
      </c>
      <c r="O1327" s="9">
        <f t="shared" si="163"/>
        <v>7.2508917954815617</v>
      </c>
      <c r="P1327" s="11">
        <f t="shared" si="164"/>
        <v>34.095432894961533</v>
      </c>
      <c r="Q1327" s="11">
        <f t="shared" si="165"/>
        <v>26.907466508565385</v>
      </c>
      <c r="R1327" s="8">
        <v>1</v>
      </c>
      <c r="S1327" s="8">
        <v>2</v>
      </c>
      <c r="T1327" s="8">
        <v>2</v>
      </c>
      <c r="U1327" s="11">
        <f t="shared" si="166"/>
        <v>33.333333333333329</v>
      </c>
      <c r="V1327" s="11">
        <f t="shared" si="167"/>
        <v>166.66666666666669</v>
      </c>
      <c r="W1327" s="9">
        <v>2.67</v>
      </c>
      <c r="X1327" s="9">
        <v>7</v>
      </c>
    </row>
    <row r="1328" spans="1:24" x14ac:dyDescent="0.2">
      <c r="A1328" s="7" t="s">
        <v>2178</v>
      </c>
      <c r="B1328" s="7" t="s">
        <v>930</v>
      </c>
      <c r="C1328" s="8">
        <v>2</v>
      </c>
      <c r="D1328" s="9">
        <v>4.5</v>
      </c>
      <c r="E1328" s="10">
        <v>3400</v>
      </c>
      <c r="F1328" s="10">
        <v>200</v>
      </c>
      <c r="G1328" s="11">
        <f t="shared" si="160"/>
        <v>5.8823529411764701</v>
      </c>
      <c r="H1328" s="10">
        <v>2600</v>
      </c>
      <c r="I1328" s="9">
        <v>4.5</v>
      </c>
      <c r="J1328" s="8">
        <v>1</v>
      </c>
      <c r="K1328" s="9">
        <v>29.19</v>
      </c>
      <c r="L1328" s="9">
        <v>29.19</v>
      </c>
      <c r="M1328" s="9">
        <f t="shared" si="161"/>
        <v>11.226923076923077</v>
      </c>
      <c r="N1328" s="9">
        <f t="shared" si="162"/>
        <v>6.8622195985832333</v>
      </c>
      <c r="O1328" s="9">
        <f t="shared" si="163"/>
        <v>7.2508917954815617</v>
      </c>
      <c r="P1328" s="11">
        <f t="shared" si="164"/>
        <v>63.604835369025146</v>
      </c>
      <c r="Q1328" s="11">
        <f t="shared" si="165"/>
        <v>54.835065721422069</v>
      </c>
      <c r="R1328" s="8">
        <v>1</v>
      </c>
      <c r="S1328" s="8">
        <v>1</v>
      </c>
      <c r="T1328" s="8">
        <v>1</v>
      </c>
      <c r="U1328" s="11">
        <f t="shared" si="166"/>
        <v>100</v>
      </c>
      <c r="V1328" s="11">
        <f t="shared" si="167"/>
        <v>300</v>
      </c>
      <c r="W1328" s="9">
        <v>1</v>
      </c>
      <c r="X1328" s="9">
        <v>5</v>
      </c>
    </row>
    <row r="1329" spans="1:24" x14ac:dyDescent="0.2">
      <c r="A1329" s="7" t="s">
        <v>2178</v>
      </c>
      <c r="B1329" s="7" t="s">
        <v>339</v>
      </c>
      <c r="C1329" s="8">
        <v>1</v>
      </c>
      <c r="D1329" s="9">
        <v>1</v>
      </c>
      <c r="E1329" s="10">
        <v>2400</v>
      </c>
      <c r="F1329" s="10">
        <v>200</v>
      </c>
      <c r="G1329" s="11">
        <f t="shared" si="160"/>
        <v>8.3333333333333321</v>
      </c>
      <c r="H1329" s="10">
        <v>2600</v>
      </c>
      <c r="I1329" s="9">
        <v>1</v>
      </c>
      <c r="J1329" s="8">
        <v>1</v>
      </c>
      <c r="K1329" s="9">
        <v>29.19</v>
      </c>
      <c r="L1329" s="9">
        <v>29.19</v>
      </c>
      <c r="M1329" s="9">
        <f t="shared" si="161"/>
        <v>11.226923076923077</v>
      </c>
      <c r="N1329" s="9">
        <f t="shared" si="162"/>
        <v>6.8622195985832333</v>
      </c>
      <c r="O1329" s="9">
        <f t="shared" si="163"/>
        <v>7.2508917954815617</v>
      </c>
      <c r="P1329" s="11">
        <f t="shared" si="164"/>
        <v>63.604835369025146</v>
      </c>
      <c r="Q1329" s="11">
        <f t="shared" si="165"/>
        <v>54.835065721422069</v>
      </c>
      <c r="R1329" s="8">
        <v>1</v>
      </c>
      <c r="S1329" s="8">
        <v>1</v>
      </c>
      <c r="T1329" s="8">
        <v>1</v>
      </c>
      <c r="U1329" s="11">
        <f t="shared" si="166"/>
        <v>100</v>
      </c>
      <c r="V1329" s="11">
        <f t="shared" si="167"/>
        <v>300</v>
      </c>
      <c r="W1329" s="9">
        <v>1</v>
      </c>
      <c r="X1329" s="9">
        <v>5</v>
      </c>
    </row>
    <row r="1330" spans="1:24" x14ac:dyDescent="0.2">
      <c r="A1330" s="7" t="s">
        <v>2178</v>
      </c>
      <c r="B1330" s="7" t="s">
        <v>274</v>
      </c>
      <c r="C1330" s="8">
        <v>7</v>
      </c>
      <c r="D1330" s="9">
        <v>11.43</v>
      </c>
      <c r="E1330" s="10">
        <v>6600</v>
      </c>
      <c r="F1330" s="10">
        <v>1100</v>
      </c>
      <c r="G1330" s="11">
        <f t="shared" si="160"/>
        <v>16.666666666666664</v>
      </c>
      <c r="H1330" s="10">
        <v>7700</v>
      </c>
      <c r="I1330" s="9">
        <v>11.43</v>
      </c>
      <c r="J1330" s="8">
        <v>7</v>
      </c>
      <c r="K1330" s="9">
        <v>28.96</v>
      </c>
      <c r="L1330" s="9">
        <v>28.96</v>
      </c>
      <c r="M1330" s="9">
        <f t="shared" si="161"/>
        <v>3.761038961038961</v>
      </c>
      <c r="N1330" s="9">
        <f t="shared" si="162"/>
        <v>6.8622195985832333</v>
      </c>
      <c r="O1330" s="9">
        <f t="shared" si="163"/>
        <v>7.2508917954815617</v>
      </c>
      <c r="P1330" s="11">
        <f t="shared" si="164"/>
        <v>-45.192092631144284</v>
      </c>
      <c r="Q1330" s="11">
        <f t="shared" si="165"/>
        <v>-48.129980875143168</v>
      </c>
      <c r="R1330" s="8">
        <v>0</v>
      </c>
      <c r="S1330" s="8">
        <v>1</v>
      </c>
      <c r="T1330" s="8">
        <v>2</v>
      </c>
      <c r="U1330" s="11">
        <f t="shared" si="166"/>
        <v>0</v>
      </c>
      <c r="V1330" s="11">
        <f t="shared" si="167"/>
        <v>42.857142857142854</v>
      </c>
      <c r="W1330" s="9">
        <v>4.57</v>
      </c>
      <c r="X1330" s="9">
        <v>7.14</v>
      </c>
    </row>
    <row r="1331" spans="1:24" x14ac:dyDescent="0.2">
      <c r="A1331" s="7" t="s">
        <v>2178</v>
      </c>
      <c r="B1331" s="7" t="s">
        <v>96</v>
      </c>
      <c r="C1331" s="8">
        <v>2</v>
      </c>
      <c r="D1331" s="9">
        <v>3.4</v>
      </c>
      <c r="E1331" s="10">
        <v>3700</v>
      </c>
      <c r="F1331" s="10">
        <v>200</v>
      </c>
      <c r="G1331" s="11">
        <f t="shared" si="160"/>
        <v>5.4054054054054053</v>
      </c>
      <c r="H1331" s="10">
        <v>3900</v>
      </c>
      <c r="I1331" s="9">
        <v>3.4</v>
      </c>
      <c r="J1331" s="8">
        <v>2</v>
      </c>
      <c r="K1331" s="9">
        <v>37.49</v>
      </c>
      <c r="L1331" s="9">
        <v>37.49</v>
      </c>
      <c r="M1331" s="9">
        <f t="shared" si="161"/>
        <v>9.6128205128205124</v>
      </c>
      <c r="N1331" s="9">
        <f t="shared" si="162"/>
        <v>6.8622195985832333</v>
      </c>
      <c r="O1331" s="9">
        <f t="shared" si="163"/>
        <v>7.2508917954815617</v>
      </c>
      <c r="P1331" s="11">
        <f t="shared" si="164"/>
        <v>40.083254036422346</v>
      </c>
      <c r="Q1331" s="11">
        <f t="shared" si="165"/>
        <v>32.574320289964902</v>
      </c>
      <c r="R1331" s="8">
        <v>1</v>
      </c>
      <c r="S1331" s="8">
        <v>1</v>
      </c>
      <c r="T1331" s="8">
        <v>2</v>
      </c>
      <c r="U1331" s="11">
        <f t="shared" si="166"/>
        <v>50</v>
      </c>
      <c r="V1331" s="11">
        <f t="shared" si="167"/>
        <v>200</v>
      </c>
      <c r="W1331" s="9">
        <v>2</v>
      </c>
      <c r="X1331" s="9">
        <v>6</v>
      </c>
    </row>
    <row r="1332" spans="1:24" x14ac:dyDescent="0.2">
      <c r="A1332" s="7" t="s">
        <v>2178</v>
      </c>
      <c r="B1332" s="7" t="s">
        <v>125</v>
      </c>
      <c r="C1332" s="8">
        <v>1</v>
      </c>
      <c r="D1332" s="9">
        <v>2.5</v>
      </c>
      <c r="E1332" s="10">
        <v>1700</v>
      </c>
      <c r="F1332" s="10">
        <v>200</v>
      </c>
      <c r="G1332" s="11">
        <f t="shared" si="160"/>
        <v>11.76470588235294</v>
      </c>
      <c r="H1332" s="10">
        <v>1900</v>
      </c>
      <c r="I1332" s="9">
        <v>2.5</v>
      </c>
      <c r="J1332" s="8">
        <v>1</v>
      </c>
      <c r="K1332" s="9">
        <v>31.08</v>
      </c>
      <c r="L1332" s="9">
        <v>31.08</v>
      </c>
      <c r="M1332" s="9">
        <f t="shared" si="161"/>
        <v>16.357894736842105</v>
      </c>
      <c r="N1332" s="9">
        <f t="shared" si="162"/>
        <v>6.8622195985832333</v>
      </c>
      <c r="O1332" s="9">
        <f t="shared" si="163"/>
        <v>7.2508917954815617</v>
      </c>
      <c r="P1332" s="11">
        <f t="shared" si="164"/>
        <v>138.37614786066214</v>
      </c>
      <c r="Q1332" s="11">
        <f t="shared" si="165"/>
        <v>125.59838428475281</v>
      </c>
      <c r="R1332" s="8">
        <v>1</v>
      </c>
      <c r="S1332" s="8">
        <v>1</v>
      </c>
      <c r="T1332" s="8">
        <v>1</v>
      </c>
      <c r="U1332" s="11">
        <f t="shared" si="166"/>
        <v>100</v>
      </c>
      <c r="V1332" s="11">
        <f t="shared" si="167"/>
        <v>300</v>
      </c>
      <c r="W1332" s="9">
        <v>1</v>
      </c>
      <c r="X1332" s="9">
        <v>5</v>
      </c>
    </row>
    <row r="1333" spans="1:24" x14ac:dyDescent="0.2">
      <c r="A1333" s="7" t="s">
        <v>2178</v>
      </c>
      <c r="B1333" s="7" t="s">
        <v>1413</v>
      </c>
      <c r="C1333" s="8">
        <v>1</v>
      </c>
      <c r="D1333" s="9">
        <v>2.5</v>
      </c>
      <c r="E1333" s="10">
        <v>1700</v>
      </c>
      <c r="F1333" s="10">
        <v>200</v>
      </c>
      <c r="G1333" s="11">
        <f t="shared" si="160"/>
        <v>11.76470588235294</v>
      </c>
      <c r="H1333" s="10">
        <v>1900</v>
      </c>
      <c r="I1333" s="9">
        <v>2.5</v>
      </c>
      <c r="J1333" s="8">
        <v>1</v>
      </c>
      <c r="K1333" s="9">
        <v>31.08</v>
      </c>
      <c r="L1333" s="9">
        <v>31.08</v>
      </c>
      <c r="M1333" s="9">
        <f t="shared" si="161"/>
        <v>16.357894736842105</v>
      </c>
      <c r="N1333" s="9">
        <f t="shared" si="162"/>
        <v>6.8622195985832333</v>
      </c>
      <c r="O1333" s="9">
        <f t="shared" si="163"/>
        <v>7.2508917954815617</v>
      </c>
      <c r="P1333" s="11">
        <f t="shared" si="164"/>
        <v>138.37614786066214</v>
      </c>
      <c r="Q1333" s="11">
        <f t="shared" si="165"/>
        <v>125.59838428475281</v>
      </c>
      <c r="R1333" s="8">
        <v>1</v>
      </c>
      <c r="S1333" s="8">
        <v>1</v>
      </c>
      <c r="T1333" s="8">
        <v>1</v>
      </c>
      <c r="U1333" s="11">
        <f t="shared" si="166"/>
        <v>100</v>
      </c>
      <c r="V1333" s="11">
        <f t="shared" si="167"/>
        <v>300</v>
      </c>
      <c r="W1333" s="9">
        <v>1</v>
      </c>
      <c r="X1333" s="9">
        <v>5</v>
      </c>
    </row>
    <row r="1334" spans="1:24" x14ac:dyDescent="0.2">
      <c r="A1334" s="7" t="s">
        <v>2178</v>
      </c>
      <c r="B1334" s="7" t="s">
        <v>684</v>
      </c>
      <c r="C1334" s="8">
        <v>2</v>
      </c>
      <c r="D1334" s="9">
        <v>16</v>
      </c>
      <c r="E1334" s="10">
        <v>1500</v>
      </c>
      <c r="F1334" s="10">
        <v>200</v>
      </c>
      <c r="G1334" s="11">
        <f t="shared" si="160"/>
        <v>13.333333333333334</v>
      </c>
      <c r="H1334" s="10">
        <v>1700</v>
      </c>
      <c r="I1334" s="9">
        <v>16</v>
      </c>
      <c r="J1334" s="8">
        <v>2</v>
      </c>
      <c r="K1334" s="9">
        <v>8.68</v>
      </c>
      <c r="L1334" s="9">
        <v>8.68</v>
      </c>
      <c r="M1334" s="9">
        <f t="shared" si="161"/>
        <v>5.1058823529411761</v>
      </c>
      <c r="N1334" s="9">
        <f t="shared" si="162"/>
        <v>6.8622195985832333</v>
      </c>
      <c r="O1334" s="9">
        <f t="shared" si="163"/>
        <v>7.2508917954815617</v>
      </c>
      <c r="P1334" s="11">
        <f t="shared" si="164"/>
        <v>-25.594302549056703</v>
      </c>
      <c r="Q1334" s="11">
        <f t="shared" si="165"/>
        <v>-29.582698281017812</v>
      </c>
      <c r="R1334" s="8">
        <v>0</v>
      </c>
      <c r="S1334" s="8">
        <v>0</v>
      </c>
      <c r="T1334" s="8">
        <v>1</v>
      </c>
      <c r="U1334" s="11">
        <f t="shared" si="166"/>
        <v>0</v>
      </c>
      <c r="V1334" s="11">
        <f t="shared" si="167"/>
        <v>50</v>
      </c>
      <c r="W1334" s="9">
        <v>6</v>
      </c>
      <c r="X1334" s="9">
        <v>7</v>
      </c>
    </row>
    <row r="1335" spans="1:24" x14ac:dyDescent="0.2">
      <c r="A1335" s="7" t="s">
        <v>2178</v>
      </c>
      <c r="B1335" s="7" t="s">
        <v>303</v>
      </c>
      <c r="C1335" s="8">
        <v>2</v>
      </c>
      <c r="D1335" s="9">
        <v>9</v>
      </c>
      <c r="E1335" s="10">
        <v>2000</v>
      </c>
      <c r="F1335" s="10">
        <v>100</v>
      </c>
      <c r="G1335" s="11">
        <f t="shared" si="160"/>
        <v>5</v>
      </c>
      <c r="H1335" s="10">
        <v>2100</v>
      </c>
      <c r="I1335" s="9">
        <v>9</v>
      </c>
      <c r="J1335" s="8">
        <v>2</v>
      </c>
      <c r="K1335" s="9">
        <v>37.659999999999997</v>
      </c>
      <c r="L1335" s="9">
        <v>37.659999999999997</v>
      </c>
      <c r="M1335" s="9">
        <f t="shared" si="161"/>
        <v>17.933333333333334</v>
      </c>
      <c r="N1335" s="9">
        <f t="shared" si="162"/>
        <v>6.8622195985832333</v>
      </c>
      <c r="O1335" s="9">
        <f t="shared" si="163"/>
        <v>7.2508917954815617</v>
      </c>
      <c r="P1335" s="11">
        <f t="shared" si="164"/>
        <v>161.3342968073454</v>
      </c>
      <c r="Q1335" s="11">
        <f t="shared" si="165"/>
        <v>147.32589920192441</v>
      </c>
      <c r="R1335" s="8">
        <v>0</v>
      </c>
      <c r="S1335" s="8">
        <v>1</v>
      </c>
      <c r="T1335" s="8">
        <v>2</v>
      </c>
      <c r="U1335" s="11">
        <f t="shared" si="166"/>
        <v>0</v>
      </c>
      <c r="V1335" s="11">
        <f t="shared" si="167"/>
        <v>150</v>
      </c>
      <c r="W1335" s="9">
        <v>2.5</v>
      </c>
      <c r="X1335" s="9">
        <v>5.5</v>
      </c>
    </row>
    <row r="1336" spans="1:24" x14ac:dyDescent="0.2">
      <c r="A1336" s="7" t="s">
        <v>2178</v>
      </c>
      <c r="B1336" s="7" t="s">
        <v>1746</v>
      </c>
      <c r="C1336" s="8">
        <v>1</v>
      </c>
      <c r="D1336" s="9">
        <v>8</v>
      </c>
      <c r="E1336" s="10">
        <v>1000</v>
      </c>
      <c r="F1336" s="10">
        <v>0</v>
      </c>
      <c r="G1336" s="11">
        <f t="shared" si="160"/>
        <v>0</v>
      </c>
      <c r="H1336" s="10">
        <v>0</v>
      </c>
      <c r="I1336" s="9">
        <v>8</v>
      </c>
      <c r="J1336" s="8">
        <v>0</v>
      </c>
      <c r="K1336" s="9">
        <v>0</v>
      </c>
      <c r="L1336" s="9">
        <v>0</v>
      </c>
      <c r="M1336" s="9">
        <f t="shared" si="161"/>
        <v>0</v>
      </c>
      <c r="N1336" s="9">
        <f t="shared" si="162"/>
        <v>6.8622195985832333</v>
      </c>
      <c r="O1336" s="9">
        <f t="shared" si="163"/>
        <v>7.2508917954815617</v>
      </c>
      <c r="P1336" s="11">
        <f t="shared" si="164"/>
        <v>-100</v>
      </c>
      <c r="Q1336" s="11">
        <f t="shared" si="165"/>
        <v>-100</v>
      </c>
      <c r="R1336" s="8">
        <v>0</v>
      </c>
      <c r="S1336" s="8">
        <v>0</v>
      </c>
      <c r="T1336" s="8">
        <v>0</v>
      </c>
      <c r="U1336" s="11">
        <f t="shared" si="166"/>
        <v>0</v>
      </c>
      <c r="V1336" s="11">
        <f t="shared" si="167"/>
        <v>0</v>
      </c>
      <c r="W1336" s="9">
        <v>0</v>
      </c>
      <c r="X1336" s="9">
        <v>0</v>
      </c>
    </row>
    <row r="1337" spans="1:24" x14ac:dyDescent="0.2">
      <c r="A1337" s="7" t="s">
        <v>2178</v>
      </c>
      <c r="B1337" s="7" t="s">
        <v>2202</v>
      </c>
      <c r="C1337" s="8">
        <v>1</v>
      </c>
      <c r="D1337" s="9">
        <v>2.5</v>
      </c>
      <c r="E1337" s="10">
        <v>1700</v>
      </c>
      <c r="F1337" s="10">
        <v>200</v>
      </c>
      <c r="G1337" s="11">
        <f t="shared" si="160"/>
        <v>11.76470588235294</v>
      </c>
      <c r="H1337" s="10">
        <v>1900</v>
      </c>
      <c r="I1337" s="9">
        <v>2.5</v>
      </c>
      <c r="J1337" s="8">
        <v>1</v>
      </c>
      <c r="K1337" s="9">
        <v>18.68</v>
      </c>
      <c r="L1337" s="9">
        <v>18.68</v>
      </c>
      <c r="M1337" s="9">
        <f t="shared" si="161"/>
        <v>9.8315789473684205</v>
      </c>
      <c r="N1337" s="9">
        <f t="shared" si="162"/>
        <v>6.8622195985832333</v>
      </c>
      <c r="O1337" s="9">
        <f t="shared" si="163"/>
        <v>7.2508917954815617</v>
      </c>
      <c r="P1337" s="11">
        <f t="shared" si="164"/>
        <v>43.271121043666952</v>
      </c>
      <c r="Q1337" s="11">
        <f t="shared" si="165"/>
        <v>35.591306899587579</v>
      </c>
      <c r="R1337" s="8">
        <v>0</v>
      </c>
      <c r="S1337" s="8">
        <v>1</v>
      </c>
      <c r="T1337" s="8">
        <v>1</v>
      </c>
      <c r="U1337" s="11">
        <f t="shared" si="166"/>
        <v>0</v>
      </c>
      <c r="V1337" s="11">
        <f t="shared" si="167"/>
        <v>200</v>
      </c>
      <c r="W1337" s="9">
        <v>2</v>
      </c>
      <c r="X1337" s="9">
        <v>5</v>
      </c>
    </row>
    <row r="1338" spans="1:24" x14ac:dyDescent="0.2">
      <c r="A1338" s="7" t="s">
        <v>2178</v>
      </c>
      <c r="B1338" s="7" t="s">
        <v>275</v>
      </c>
      <c r="C1338" s="8">
        <v>2</v>
      </c>
      <c r="D1338" s="9">
        <v>7.25</v>
      </c>
      <c r="E1338" s="10">
        <v>2500</v>
      </c>
      <c r="F1338" s="10">
        <v>400</v>
      </c>
      <c r="G1338" s="11">
        <f t="shared" si="160"/>
        <v>16</v>
      </c>
      <c r="H1338" s="10">
        <v>2900</v>
      </c>
      <c r="I1338" s="9">
        <v>7.25</v>
      </c>
      <c r="J1338" s="8">
        <v>2</v>
      </c>
      <c r="K1338" s="9">
        <v>18.68</v>
      </c>
      <c r="L1338" s="9">
        <v>18.68</v>
      </c>
      <c r="M1338" s="9">
        <f t="shared" si="161"/>
        <v>6.4413793103448276</v>
      </c>
      <c r="N1338" s="9">
        <f t="shared" si="162"/>
        <v>6.8622195985832333</v>
      </c>
      <c r="O1338" s="9">
        <f t="shared" si="163"/>
        <v>7.2508917954815617</v>
      </c>
      <c r="P1338" s="11">
        <f t="shared" si="164"/>
        <v>-6.1327137989768206</v>
      </c>
      <c r="Q1338" s="11">
        <f t="shared" si="165"/>
        <v>-11.164316169235718</v>
      </c>
      <c r="R1338" s="8">
        <v>0</v>
      </c>
      <c r="S1338" s="8">
        <v>1</v>
      </c>
      <c r="T1338" s="8">
        <v>1</v>
      </c>
      <c r="U1338" s="11">
        <f t="shared" si="166"/>
        <v>0</v>
      </c>
      <c r="V1338" s="11">
        <f t="shared" si="167"/>
        <v>100</v>
      </c>
      <c r="W1338" s="9">
        <v>3.5</v>
      </c>
      <c r="X1338" s="9">
        <v>5.5</v>
      </c>
    </row>
    <row r="1339" spans="1:24" x14ac:dyDescent="0.2">
      <c r="A1339" s="7" t="s">
        <v>2178</v>
      </c>
      <c r="B1339" s="7" t="s">
        <v>189</v>
      </c>
      <c r="C1339" s="8">
        <v>1</v>
      </c>
      <c r="D1339" s="9">
        <v>2</v>
      </c>
      <c r="E1339" s="10">
        <v>1900</v>
      </c>
      <c r="F1339" s="10">
        <v>200</v>
      </c>
      <c r="G1339" s="11">
        <f t="shared" si="160"/>
        <v>10.526315789473683</v>
      </c>
      <c r="H1339" s="10">
        <v>2100</v>
      </c>
      <c r="I1339" s="9">
        <v>2</v>
      </c>
      <c r="J1339" s="8">
        <v>1</v>
      </c>
      <c r="K1339" s="9">
        <v>0</v>
      </c>
      <c r="L1339" s="9">
        <v>0</v>
      </c>
      <c r="M1339" s="9">
        <f t="shared" si="161"/>
        <v>0</v>
      </c>
      <c r="N1339" s="9">
        <f t="shared" si="162"/>
        <v>6.8622195985832333</v>
      </c>
      <c r="O1339" s="9">
        <f t="shared" si="163"/>
        <v>7.2508917954815617</v>
      </c>
      <c r="P1339" s="11">
        <f t="shared" si="164"/>
        <v>-100</v>
      </c>
      <c r="Q1339" s="11">
        <f t="shared" si="165"/>
        <v>-100</v>
      </c>
      <c r="R1339" s="8">
        <v>0</v>
      </c>
      <c r="S1339" s="8">
        <v>0</v>
      </c>
      <c r="T1339" s="8">
        <v>0</v>
      </c>
      <c r="U1339" s="11">
        <f t="shared" si="166"/>
        <v>0</v>
      </c>
      <c r="V1339" s="11">
        <f t="shared" si="167"/>
        <v>0</v>
      </c>
      <c r="W1339" s="9">
        <v>4</v>
      </c>
      <c r="X1339" s="9">
        <v>5</v>
      </c>
    </row>
    <row r="1340" spans="1:24" x14ac:dyDescent="0.2">
      <c r="A1340" s="7" t="s">
        <v>2178</v>
      </c>
      <c r="B1340" s="7" t="s">
        <v>1186</v>
      </c>
      <c r="C1340" s="8">
        <v>1</v>
      </c>
      <c r="D1340" s="9">
        <v>4.5</v>
      </c>
      <c r="E1340" s="10">
        <v>1300</v>
      </c>
      <c r="F1340" s="10">
        <v>100</v>
      </c>
      <c r="G1340" s="11">
        <f t="shared" si="160"/>
        <v>7.6923076923076925</v>
      </c>
      <c r="H1340" s="10">
        <v>1400</v>
      </c>
      <c r="I1340" s="9">
        <v>4.5</v>
      </c>
      <c r="J1340" s="8">
        <v>1</v>
      </c>
      <c r="K1340" s="9">
        <v>0</v>
      </c>
      <c r="L1340" s="9">
        <v>0</v>
      </c>
      <c r="M1340" s="9">
        <f t="shared" si="161"/>
        <v>0</v>
      </c>
      <c r="N1340" s="9">
        <f t="shared" si="162"/>
        <v>6.8622195985832333</v>
      </c>
      <c r="O1340" s="9">
        <f t="shared" si="163"/>
        <v>7.2508917954815617</v>
      </c>
      <c r="P1340" s="11">
        <f t="shared" si="164"/>
        <v>-100</v>
      </c>
      <c r="Q1340" s="11">
        <f t="shared" si="165"/>
        <v>-100</v>
      </c>
      <c r="R1340" s="8">
        <v>0</v>
      </c>
      <c r="S1340" s="8">
        <v>0</v>
      </c>
      <c r="T1340" s="8">
        <v>0</v>
      </c>
      <c r="U1340" s="11">
        <f t="shared" si="166"/>
        <v>0</v>
      </c>
      <c r="V1340" s="11">
        <f t="shared" si="167"/>
        <v>0</v>
      </c>
      <c r="W1340" s="9">
        <v>5</v>
      </c>
      <c r="X1340" s="9">
        <v>5</v>
      </c>
    </row>
    <row r="1341" spans="1:24" x14ac:dyDescent="0.2">
      <c r="A1341" s="7" t="s">
        <v>2178</v>
      </c>
      <c r="B1341" s="7" t="s">
        <v>149</v>
      </c>
      <c r="C1341" s="8">
        <v>2</v>
      </c>
      <c r="D1341" s="9">
        <v>6.25</v>
      </c>
      <c r="E1341" s="10">
        <v>2300</v>
      </c>
      <c r="F1341" s="10">
        <v>100</v>
      </c>
      <c r="G1341" s="11">
        <f t="shared" si="160"/>
        <v>4.3478260869565215</v>
      </c>
      <c r="H1341" s="10">
        <v>1400</v>
      </c>
      <c r="I1341" s="9">
        <v>6.25</v>
      </c>
      <c r="J1341" s="8">
        <v>1</v>
      </c>
      <c r="K1341" s="9">
        <v>0</v>
      </c>
      <c r="L1341" s="9">
        <v>0</v>
      </c>
      <c r="M1341" s="9">
        <f t="shared" si="161"/>
        <v>0</v>
      </c>
      <c r="N1341" s="9">
        <f t="shared" si="162"/>
        <v>6.8622195985832333</v>
      </c>
      <c r="O1341" s="9">
        <f t="shared" si="163"/>
        <v>7.2508917954815617</v>
      </c>
      <c r="P1341" s="11">
        <f t="shared" si="164"/>
        <v>-100</v>
      </c>
      <c r="Q1341" s="11">
        <f t="shared" si="165"/>
        <v>-100</v>
      </c>
      <c r="R1341" s="8">
        <v>0</v>
      </c>
      <c r="S1341" s="8">
        <v>0</v>
      </c>
      <c r="T1341" s="8">
        <v>0</v>
      </c>
      <c r="U1341" s="11">
        <f t="shared" si="166"/>
        <v>0</v>
      </c>
      <c r="V1341" s="11">
        <f t="shared" si="167"/>
        <v>0</v>
      </c>
      <c r="W1341" s="9">
        <v>5</v>
      </c>
      <c r="X1341" s="9">
        <v>5</v>
      </c>
    </row>
    <row r="1342" spans="1:24" x14ac:dyDescent="0.2">
      <c r="A1342" s="7" t="s">
        <v>2178</v>
      </c>
      <c r="B1342" s="7" t="s">
        <v>593</v>
      </c>
      <c r="C1342" s="8">
        <v>1</v>
      </c>
      <c r="D1342" s="9">
        <v>6</v>
      </c>
      <c r="E1342" s="10">
        <v>1200</v>
      </c>
      <c r="F1342" s="10">
        <v>100</v>
      </c>
      <c r="G1342" s="11">
        <f t="shared" si="160"/>
        <v>8.3333333333333321</v>
      </c>
      <c r="H1342" s="10">
        <v>1300</v>
      </c>
      <c r="I1342" s="9">
        <v>6</v>
      </c>
      <c r="J1342" s="8">
        <v>1</v>
      </c>
      <c r="K1342" s="9">
        <v>0</v>
      </c>
      <c r="L1342" s="9">
        <v>0</v>
      </c>
      <c r="M1342" s="9">
        <f t="shared" si="161"/>
        <v>0</v>
      </c>
      <c r="N1342" s="9">
        <f t="shared" si="162"/>
        <v>6.8622195985832333</v>
      </c>
      <c r="O1342" s="9">
        <f t="shared" si="163"/>
        <v>7.2508917954815617</v>
      </c>
      <c r="P1342" s="11">
        <f t="shared" si="164"/>
        <v>-100</v>
      </c>
      <c r="Q1342" s="11">
        <f t="shared" si="165"/>
        <v>-100</v>
      </c>
      <c r="R1342" s="8">
        <v>0</v>
      </c>
      <c r="S1342" s="8">
        <v>0</v>
      </c>
      <c r="T1342" s="8">
        <v>0</v>
      </c>
      <c r="U1342" s="11">
        <f t="shared" si="166"/>
        <v>0</v>
      </c>
      <c r="V1342" s="11">
        <f t="shared" si="167"/>
        <v>0</v>
      </c>
      <c r="W1342" s="9">
        <v>6</v>
      </c>
      <c r="X1342" s="9">
        <v>6</v>
      </c>
    </row>
    <row r="1343" spans="1:24" x14ac:dyDescent="0.2">
      <c r="A1343" s="7" t="s">
        <v>2178</v>
      </c>
      <c r="B1343" s="7" t="s">
        <v>253</v>
      </c>
      <c r="C1343" s="8">
        <v>3</v>
      </c>
      <c r="D1343" s="9">
        <v>9</v>
      </c>
      <c r="E1343" s="10">
        <v>3200</v>
      </c>
      <c r="F1343" s="10">
        <v>400</v>
      </c>
      <c r="G1343" s="11">
        <f t="shared" si="160"/>
        <v>12.5</v>
      </c>
      <c r="H1343" s="10">
        <v>3600</v>
      </c>
      <c r="I1343" s="9">
        <v>9</v>
      </c>
      <c r="J1343" s="8">
        <v>3</v>
      </c>
      <c r="K1343" s="9">
        <v>12.48</v>
      </c>
      <c r="L1343" s="9">
        <v>12.48</v>
      </c>
      <c r="M1343" s="9">
        <f t="shared" si="161"/>
        <v>3.4666666666666668</v>
      </c>
      <c r="N1343" s="9">
        <f t="shared" si="162"/>
        <v>6.8622195985832333</v>
      </c>
      <c r="O1343" s="9">
        <f t="shared" si="163"/>
        <v>7.2508917954815617</v>
      </c>
      <c r="P1343" s="11">
        <f t="shared" si="164"/>
        <v>-49.481845970327285</v>
      </c>
      <c r="Q1343" s="11">
        <f t="shared" si="165"/>
        <v>-52.189789001858479</v>
      </c>
      <c r="R1343" s="8">
        <v>0</v>
      </c>
      <c r="S1343" s="8">
        <v>0</v>
      </c>
      <c r="T1343" s="8">
        <v>1</v>
      </c>
      <c r="U1343" s="11">
        <f t="shared" si="166"/>
        <v>0</v>
      </c>
      <c r="V1343" s="11">
        <f t="shared" si="167"/>
        <v>33.333333333333329</v>
      </c>
      <c r="W1343" s="9">
        <v>5</v>
      </c>
      <c r="X1343" s="9">
        <v>8</v>
      </c>
    </row>
    <row r="1344" spans="1:24" x14ac:dyDescent="0.2">
      <c r="A1344" s="7" t="s">
        <v>2178</v>
      </c>
      <c r="B1344" s="7" t="s">
        <v>1742</v>
      </c>
      <c r="C1344" s="8">
        <v>1</v>
      </c>
      <c r="D1344" s="9">
        <v>3</v>
      </c>
      <c r="E1344" s="10">
        <v>1600</v>
      </c>
      <c r="F1344" s="10">
        <v>300</v>
      </c>
      <c r="G1344" s="11">
        <f t="shared" si="160"/>
        <v>18.75</v>
      </c>
      <c r="H1344" s="10">
        <v>1900</v>
      </c>
      <c r="I1344" s="9">
        <v>3</v>
      </c>
      <c r="J1344" s="8">
        <v>1</v>
      </c>
      <c r="K1344" s="9">
        <v>16.62</v>
      </c>
      <c r="L1344" s="9">
        <v>16.62</v>
      </c>
      <c r="M1344" s="9">
        <f t="shared" si="161"/>
        <v>8.7473684210526326</v>
      </c>
      <c r="N1344" s="9">
        <f t="shared" si="162"/>
        <v>6.8622195985832333</v>
      </c>
      <c r="O1344" s="9">
        <f t="shared" si="163"/>
        <v>7.2508917954815617</v>
      </c>
      <c r="P1344" s="11">
        <f t="shared" si="164"/>
        <v>27.47141497568229</v>
      </c>
      <c r="Q1344" s="11">
        <f t="shared" si="165"/>
        <v>20.638518237213379</v>
      </c>
      <c r="R1344" s="8">
        <v>0</v>
      </c>
      <c r="S1344" s="8">
        <v>1</v>
      </c>
      <c r="T1344" s="8">
        <v>1</v>
      </c>
      <c r="U1344" s="11">
        <f t="shared" si="166"/>
        <v>0</v>
      </c>
      <c r="V1344" s="11">
        <f t="shared" si="167"/>
        <v>200</v>
      </c>
      <c r="W1344" s="9">
        <v>2</v>
      </c>
      <c r="X1344" s="9">
        <v>6</v>
      </c>
    </row>
    <row r="1345" spans="1:24" x14ac:dyDescent="0.2">
      <c r="A1345" s="7" t="s">
        <v>2178</v>
      </c>
      <c r="B1345" s="7" t="s">
        <v>279</v>
      </c>
      <c r="C1345" s="8">
        <v>1</v>
      </c>
      <c r="D1345" s="9">
        <v>3</v>
      </c>
      <c r="E1345" s="10">
        <v>1600</v>
      </c>
      <c r="F1345" s="10">
        <v>300</v>
      </c>
      <c r="G1345" s="11">
        <f t="shared" si="160"/>
        <v>18.75</v>
      </c>
      <c r="H1345" s="10">
        <v>1900</v>
      </c>
      <c r="I1345" s="9">
        <v>3</v>
      </c>
      <c r="J1345" s="8">
        <v>1</v>
      </c>
      <c r="K1345" s="9">
        <v>16.62</v>
      </c>
      <c r="L1345" s="9">
        <v>16.62</v>
      </c>
      <c r="M1345" s="9">
        <f t="shared" si="161"/>
        <v>8.7473684210526326</v>
      </c>
      <c r="N1345" s="9">
        <f t="shared" si="162"/>
        <v>6.8622195985832333</v>
      </c>
      <c r="O1345" s="9">
        <f t="shared" si="163"/>
        <v>7.2508917954815617</v>
      </c>
      <c r="P1345" s="11">
        <f t="shared" si="164"/>
        <v>27.47141497568229</v>
      </c>
      <c r="Q1345" s="11">
        <f t="shared" si="165"/>
        <v>20.638518237213379</v>
      </c>
      <c r="R1345" s="8">
        <v>0</v>
      </c>
      <c r="S1345" s="8">
        <v>1</v>
      </c>
      <c r="T1345" s="8">
        <v>1</v>
      </c>
      <c r="U1345" s="11">
        <f t="shared" si="166"/>
        <v>0</v>
      </c>
      <c r="V1345" s="11">
        <f t="shared" si="167"/>
        <v>200</v>
      </c>
      <c r="W1345" s="9">
        <v>2</v>
      </c>
      <c r="X1345" s="9">
        <v>6</v>
      </c>
    </row>
    <row r="1346" spans="1:24" x14ac:dyDescent="0.2">
      <c r="A1346" s="7" t="s">
        <v>2178</v>
      </c>
      <c r="B1346" s="7" t="s">
        <v>373</v>
      </c>
      <c r="C1346" s="8">
        <v>1</v>
      </c>
      <c r="D1346" s="9">
        <v>3.5</v>
      </c>
      <c r="E1346" s="10">
        <v>1500</v>
      </c>
      <c r="F1346" s="10">
        <v>200</v>
      </c>
      <c r="G1346" s="11">
        <f t="shared" ref="G1346:G1409" si="168">IF(E1346&gt;0,(F1346/E1346)*100,0)</f>
        <v>13.333333333333334</v>
      </c>
      <c r="H1346" s="10">
        <v>1700</v>
      </c>
      <c r="I1346" s="9">
        <v>3.5</v>
      </c>
      <c r="J1346" s="8">
        <v>1</v>
      </c>
      <c r="K1346" s="9">
        <v>35.82</v>
      </c>
      <c r="L1346" s="9">
        <v>35.82</v>
      </c>
      <c r="M1346" s="9">
        <f t="shared" ref="M1346:M1409" si="169">IF(H1346&gt;0,(K1346/H1346)*1000,0)</f>
        <v>21.070588235294117</v>
      </c>
      <c r="N1346" s="9">
        <f t="shared" ref="N1346:N1409" si="170">IF(SUMIF($A$2:$A$2919,A1346,$H$2:$H$2919)&gt;0,SUMIF($A$2:$A$2919,A1346,$K$2:$K$2919)/SUMIF($A$2:$A$2919,A1346,$H$2:$H$2919)*1000,0)</f>
        <v>6.8622195985832333</v>
      </c>
      <c r="O1346" s="9">
        <f t="shared" ref="O1346:O1409" si="171">IF(SUM($H$2:$H$2919)&gt;0,SUM($K$2:$K$2919)/SUM($H$2:$H$2919)*1000,0)</f>
        <v>7.2508917954815617</v>
      </c>
      <c r="P1346" s="11">
        <f t="shared" ref="P1346:P1409" si="172">IF(N1346&gt;0,(M1346-N1346)/N1346*100,0)</f>
        <v>207.05208325953791</v>
      </c>
      <c r="Q1346" s="11">
        <f t="shared" ref="Q1346:Q1409" si="173">IF(O1346&gt;0,(M1346-O1346)/O1346*100,0)</f>
        <v>190.59305847626064</v>
      </c>
      <c r="R1346" s="8">
        <v>1</v>
      </c>
      <c r="S1346" s="8">
        <v>1</v>
      </c>
      <c r="T1346" s="8">
        <v>1</v>
      </c>
      <c r="U1346" s="11">
        <f t="shared" ref="U1346:U1409" si="174">IF(J1346&gt;0,(R1346/J1346)*100,0)</f>
        <v>100</v>
      </c>
      <c r="V1346" s="11">
        <f t="shared" ref="V1346:V1409" si="175">IF(J1346&gt;0,((R1346+S1346+T1346)/J1346)*100,0)</f>
        <v>300</v>
      </c>
      <c r="W1346" s="9">
        <v>1</v>
      </c>
      <c r="X1346" s="9">
        <v>6</v>
      </c>
    </row>
    <row r="1347" spans="1:24" x14ac:dyDescent="0.2">
      <c r="A1347" s="7" t="s">
        <v>2178</v>
      </c>
      <c r="B1347" s="7" t="s">
        <v>2215</v>
      </c>
      <c r="C1347" s="8">
        <v>1</v>
      </c>
      <c r="D1347" s="9">
        <v>3.5</v>
      </c>
      <c r="E1347" s="10">
        <v>1500</v>
      </c>
      <c r="F1347" s="10">
        <v>200</v>
      </c>
      <c r="G1347" s="11">
        <f t="shared" si="168"/>
        <v>13.333333333333334</v>
      </c>
      <c r="H1347" s="10">
        <v>1700</v>
      </c>
      <c r="I1347" s="9">
        <v>3.5</v>
      </c>
      <c r="J1347" s="8">
        <v>1</v>
      </c>
      <c r="K1347" s="9">
        <v>35.82</v>
      </c>
      <c r="L1347" s="9">
        <v>35.82</v>
      </c>
      <c r="M1347" s="9">
        <f t="shared" si="169"/>
        <v>21.070588235294117</v>
      </c>
      <c r="N1347" s="9">
        <f t="shared" si="170"/>
        <v>6.8622195985832333</v>
      </c>
      <c r="O1347" s="9">
        <f t="shared" si="171"/>
        <v>7.2508917954815617</v>
      </c>
      <c r="P1347" s="11">
        <f t="shared" si="172"/>
        <v>207.05208325953791</v>
      </c>
      <c r="Q1347" s="11">
        <f t="shared" si="173"/>
        <v>190.59305847626064</v>
      </c>
      <c r="R1347" s="8">
        <v>1</v>
      </c>
      <c r="S1347" s="8">
        <v>1</v>
      </c>
      <c r="T1347" s="8">
        <v>1</v>
      </c>
      <c r="U1347" s="11">
        <f t="shared" si="174"/>
        <v>100</v>
      </c>
      <c r="V1347" s="11">
        <f t="shared" si="175"/>
        <v>300</v>
      </c>
      <c r="W1347" s="9">
        <v>1</v>
      </c>
      <c r="X1347" s="9">
        <v>6</v>
      </c>
    </row>
    <row r="1348" spans="1:24" x14ac:dyDescent="0.2">
      <c r="A1348" s="7" t="s">
        <v>2178</v>
      </c>
      <c r="B1348" s="7" t="s">
        <v>183</v>
      </c>
      <c r="C1348" s="8">
        <v>2</v>
      </c>
      <c r="D1348" s="9">
        <v>11</v>
      </c>
      <c r="E1348" s="10">
        <v>1700</v>
      </c>
      <c r="F1348" s="10">
        <v>200</v>
      </c>
      <c r="G1348" s="11">
        <f t="shared" si="168"/>
        <v>11.76470588235294</v>
      </c>
      <c r="H1348" s="10">
        <v>1900</v>
      </c>
      <c r="I1348" s="9">
        <v>11</v>
      </c>
      <c r="J1348" s="8">
        <v>2</v>
      </c>
      <c r="K1348" s="9">
        <v>0</v>
      </c>
      <c r="L1348" s="9">
        <v>0</v>
      </c>
      <c r="M1348" s="9">
        <f t="shared" si="169"/>
        <v>0</v>
      </c>
      <c r="N1348" s="9">
        <f t="shared" si="170"/>
        <v>6.8622195985832333</v>
      </c>
      <c r="O1348" s="9">
        <f t="shared" si="171"/>
        <v>7.2508917954815617</v>
      </c>
      <c r="P1348" s="11">
        <f t="shared" si="172"/>
        <v>-100</v>
      </c>
      <c r="Q1348" s="11">
        <f t="shared" si="173"/>
        <v>-100</v>
      </c>
      <c r="R1348" s="8">
        <v>0</v>
      </c>
      <c r="S1348" s="8">
        <v>0</v>
      </c>
      <c r="T1348" s="8">
        <v>0</v>
      </c>
      <c r="U1348" s="11">
        <f t="shared" si="174"/>
        <v>0</v>
      </c>
      <c r="V1348" s="11">
        <f t="shared" si="175"/>
        <v>0</v>
      </c>
      <c r="W1348" s="9">
        <v>6</v>
      </c>
      <c r="X1348" s="9">
        <v>7</v>
      </c>
    </row>
    <row r="1349" spans="1:24" x14ac:dyDescent="0.2">
      <c r="A1349" s="7" t="s">
        <v>2178</v>
      </c>
      <c r="B1349" s="7" t="s">
        <v>2218</v>
      </c>
      <c r="C1349" s="8">
        <v>2</v>
      </c>
      <c r="D1349" s="9">
        <v>16</v>
      </c>
      <c r="E1349" s="10">
        <v>1500</v>
      </c>
      <c r="F1349" s="10">
        <v>200</v>
      </c>
      <c r="G1349" s="11">
        <f t="shared" si="168"/>
        <v>13.333333333333334</v>
      </c>
      <c r="H1349" s="10">
        <v>1700</v>
      </c>
      <c r="I1349" s="9">
        <v>16</v>
      </c>
      <c r="J1349" s="8">
        <v>2</v>
      </c>
      <c r="K1349" s="9">
        <v>0</v>
      </c>
      <c r="L1349" s="9">
        <v>0</v>
      </c>
      <c r="M1349" s="9">
        <f t="shared" si="169"/>
        <v>0</v>
      </c>
      <c r="N1349" s="9">
        <f t="shared" si="170"/>
        <v>6.8622195985832333</v>
      </c>
      <c r="O1349" s="9">
        <f t="shared" si="171"/>
        <v>7.2508917954815617</v>
      </c>
      <c r="P1349" s="11">
        <f t="shared" si="172"/>
        <v>-100</v>
      </c>
      <c r="Q1349" s="11">
        <f t="shared" si="173"/>
        <v>-100</v>
      </c>
      <c r="R1349" s="8">
        <v>0</v>
      </c>
      <c r="S1349" s="8">
        <v>0</v>
      </c>
      <c r="T1349" s="8">
        <v>0</v>
      </c>
      <c r="U1349" s="11">
        <f t="shared" si="174"/>
        <v>0</v>
      </c>
      <c r="V1349" s="11">
        <f t="shared" si="175"/>
        <v>0</v>
      </c>
      <c r="W1349" s="9">
        <v>5</v>
      </c>
      <c r="X1349" s="9">
        <v>6.5</v>
      </c>
    </row>
    <row r="1350" spans="1:24" x14ac:dyDescent="0.2">
      <c r="A1350" s="7" t="s">
        <v>2178</v>
      </c>
      <c r="B1350" s="7" t="s">
        <v>1236</v>
      </c>
      <c r="C1350" s="8">
        <v>1</v>
      </c>
      <c r="D1350" s="9">
        <v>3.5</v>
      </c>
      <c r="E1350" s="10">
        <v>1500</v>
      </c>
      <c r="F1350" s="10">
        <v>0</v>
      </c>
      <c r="G1350" s="11">
        <f t="shared" si="168"/>
        <v>0</v>
      </c>
      <c r="H1350" s="10">
        <v>0</v>
      </c>
      <c r="I1350" s="9">
        <v>3.5</v>
      </c>
      <c r="J1350" s="8">
        <v>0</v>
      </c>
      <c r="K1350" s="9">
        <v>0</v>
      </c>
      <c r="L1350" s="9">
        <v>0</v>
      </c>
      <c r="M1350" s="9">
        <f t="shared" si="169"/>
        <v>0</v>
      </c>
      <c r="N1350" s="9">
        <f t="shared" si="170"/>
        <v>6.8622195985832333</v>
      </c>
      <c r="O1350" s="9">
        <f t="shared" si="171"/>
        <v>7.2508917954815617</v>
      </c>
      <c r="P1350" s="11">
        <f t="shared" si="172"/>
        <v>-100</v>
      </c>
      <c r="Q1350" s="11">
        <f t="shared" si="173"/>
        <v>-100</v>
      </c>
      <c r="R1350" s="8">
        <v>0</v>
      </c>
      <c r="S1350" s="8">
        <v>0</v>
      </c>
      <c r="T1350" s="8">
        <v>0</v>
      </c>
      <c r="U1350" s="11">
        <f t="shared" si="174"/>
        <v>0</v>
      </c>
      <c r="V1350" s="11">
        <f t="shared" si="175"/>
        <v>0</v>
      </c>
      <c r="W1350" s="9">
        <v>0</v>
      </c>
      <c r="X1350" s="9">
        <v>0</v>
      </c>
    </row>
    <row r="1351" spans="1:24" x14ac:dyDescent="0.2">
      <c r="A1351" s="7" t="s">
        <v>2178</v>
      </c>
      <c r="B1351" s="7" t="s">
        <v>114</v>
      </c>
      <c r="C1351" s="8">
        <v>1</v>
      </c>
      <c r="D1351" s="9">
        <v>3.5</v>
      </c>
      <c r="E1351" s="10">
        <v>1500</v>
      </c>
      <c r="F1351" s="10">
        <v>0</v>
      </c>
      <c r="G1351" s="11">
        <f t="shared" si="168"/>
        <v>0</v>
      </c>
      <c r="H1351" s="10">
        <v>0</v>
      </c>
      <c r="I1351" s="9">
        <v>3.5</v>
      </c>
      <c r="J1351" s="8">
        <v>0</v>
      </c>
      <c r="K1351" s="9">
        <v>0</v>
      </c>
      <c r="L1351" s="9">
        <v>0</v>
      </c>
      <c r="M1351" s="9">
        <f t="shared" si="169"/>
        <v>0</v>
      </c>
      <c r="N1351" s="9">
        <f t="shared" si="170"/>
        <v>6.8622195985832333</v>
      </c>
      <c r="O1351" s="9">
        <f t="shared" si="171"/>
        <v>7.2508917954815617</v>
      </c>
      <c r="P1351" s="11">
        <f t="shared" si="172"/>
        <v>-100</v>
      </c>
      <c r="Q1351" s="11">
        <f t="shared" si="173"/>
        <v>-100</v>
      </c>
      <c r="R1351" s="8">
        <v>0</v>
      </c>
      <c r="S1351" s="8">
        <v>0</v>
      </c>
      <c r="T1351" s="8">
        <v>0</v>
      </c>
      <c r="U1351" s="11">
        <f t="shared" si="174"/>
        <v>0</v>
      </c>
      <c r="V1351" s="11">
        <f t="shared" si="175"/>
        <v>0</v>
      </c>
      <c r="W1351" s="9">
        <v>0</v>
      </c>
      <c r="X1351" s="9">
        <v>0</v>
      </c>
    </row>
    <row r="1352" spans="1:24" x14ac:dyDescent="0.2">
      <c r="A1352" s="7" t="s">
        <v>2178</v>
      </c>
      <c r="B1352" s="7" t="s">
        <v>754</v>
      </c>
      <c r="C1352" s="8">
        <v>3</v>
      </c>
      <c r="D1352" s="9">
        <v>5.5</v>
      </c>
      <c r="E1352" s="10">
        <v>3900</v>
      </c>
      <c r="F1352" s="10">
        <v>600</v>
      </c>
      <c r="G1352" s="11">
        <f t="shared" si="168"/>
        <v>15.384615384615385</v>
      </c>
      <c r="H1352" s="10">
        <v>3300</v>
      </c>
      <c r="I1352" s="9">
        <v>5.5</v>
      </c>
      <c r="J1352" s="8">
        <v>2</v>
      </c>
      <c r="K1352" s="9">
        <v>28.81</v>
      </c>
      <c r="L1352" s="9">
        <v>28.81</v>
      </c>
      <c r="M1352" s="9">
        <f t="shared" si="169"/>
        <v>8.7303030303030287</v>
      </c>
      <c r="N1352" s="9">
        <f t="shared" si="170"/>
        <v>6.8622195985832333</v>
      </c>
      <c r="O1352" s="9">
        <f t="shared" si="171"/>
        <v>7.2508917954815617</v>
      </c>
      <c r="P1352" s="11">
        <f t="shared" si="172"/>
        <v>27.222728810740449</v>
      </c>
      <c r="Q1352" s="11">
        <f t="shared" si="173"/>
        <v>20.403162487452526</v>
      </c>
      <c r="R1352" s="8">
        <v>0</v>
      </c>
      <c r="S1352" s="8">
        <v>1</v>
      </c>
      <c r="T1352" s="8">
        <v>2</v>
      </c>
      <c r="U1352" s="11">
        <f t="shared" si="174"/>
        <v>0</v>
      </c>
      <c r="V1352" s="11">
        <f t="shared" si="175"/>
        <v>150</v>
      </c>
      <c r="W1352" s="9">
        <v>2.5</v>
      </c>
      <c r="X1352" s="9">
        <v>7.5</v>
      </c>
    </row>
    <row r="1353" spans="1:24" x14ac:dyDescent="0.2">
      <c r="A1353" s="7" t="s">
        <v>2178</v>
      </c>
      <c r="B1353" s="7" t="s">
        <v>458</v>
      </c>
      <c r="C1353" s="8">
        <v>1</v>
      </c>
      <c r="D1353" s="9">
        <v>2.5</v>
      </c>
      <c r="E1353" s="10">
        <v>1700</v>
      </c>
      <c r="F1353" s="10">
        <v>300</v>
      </c>
      <c r="G1353" s="11">
        <f t="shared" si="168"/>
        <v>17.647058823529413</v>
      </c>
      <c r="H1353" s="10">
        <v>2000</v>
      </c>
      <c r="I1353" s="9">
        <v>2.5</v>
      </c>
      <c r="J1353" s="8">
        <v>1</v>
      </c>
      <c r="K1353" s="9">
        <v>6.03</v>
      </c>
      <c r="L1353" s="9">
        <v>6.03</v>
      </c>
      <c r="M1353" s="9">
        <f t="shared" si="169"/>
        <v>3.0150000000000001</v>
      </c>
      <c r="N1353" s="9">
        <f t="shared" si="170"/>
        <v>6.8622195985832333</v>
      </c>
      <c r="O1353" s="9">
        <f t="shared" si="171"/>
        <v>7.2508917954815617</v>
      </c>
      <c r="P1353" s="11">
        <f t="shared" si="172"/>
        <v>-56.063778538616369</v>
      </c>
      <c r="Q1353" s="11">
        <f t="shared" si="173"/>
        <v>-58.418907838635583</v>
      </c>
      <c r="R1353" s="8">
        <v>0</v>
      </c>
      <c r="S1353" s="8">
        <v>0</v>
      </c>
      <c r="T1353" s="8">
        <v>1</v>
      </c>
      <c r="U1353" s="11">
        <f t="shared" si="174"/>
        <v>0</v>
      </c>
      <c r="V1353" s="11">
        <f t="shared" si="175"/>
        <v>100</v>
      </c>
      <c r="W1353" s="9">
        <v>3</v>
      </c>
      <c r="X1353" s="9">
        <v>6</v>
      </c>
    </row>
    <row r="1354" spans="1:24" x14ac:dyDescent="0.2">
      <c r="A1354" s="7" t="s">
        <v>2178</v>
      </c>
      <c r="B1354" s="7" t="s">
        <v>2001</v>
      </c>
      <c r="C1354" s="8">
        <v>1</v>
      </c>
      <c r="D1354" s="9">
        <v>3.5</v>
      </c>
      <c r="E1354" s="10">
        <v>1500</v>
      </c>
      <c r="F1354" s="10">
        <v>0</v>
      </c>
      <c r="G1354" s="11">
        <f t="shared" si="168"/>
        <v>0</v>
      </c>
      <c r="H1354" s="10">
        <v>1500</v>
      </c>
      <c r="I1354" s="9">
        <v>3.5</v>
      </c>
      <c r="J1354" s="8">
        <v>1</v>
      </c>
      <c r="K1354" s="9">
        <v>55.76</v>
      </c>
      <c r="L1354" s="9">
        <v>55.76</v>
      </c>
      <c r="M1354" s="9">
        <f t="shared" si="169"/>
        <v>37.173333333333332</v>
      </c>
      <c r="N1354" s="9">
        <f t="shared" si="170"/>
        <v>6.8622195985832333</v>
      </c>
      <c r="O1354" s="9">
        <f t="shared" si="171"/>
        <v>7.2508917954815617</v>
      </c>
      <c r="P1354" s="11">
        <f t="shared" si="172"/>
        <v>441.71005167202895</v>
      </c>
      <c r="Q1354" s="11">
        <f t="shared" si="173"/>
        <v>412.67257024160983</v>
      </c>
      <c r="R1354" s="8">
        <v>1</v>
      </c>
      <c r="S1354" s="8">
        <v>1</v>
      </c>
      <c r="T1354" s="8">
        <v>1</v>
      </c>
      <c r="U1354" s="11">
        <f t="shared" si="174"/>
        <v>100</v>
      </c>
      <c r="V1354" s="11">
        <f t="shared" si="175"/>
        <v>300</v>
      </c>
      <c r="W1354" s="9">
        <v>1</v>
      </c>
      <c r="X1354" s="9">
        <v>6</v>
      </c>
    </row>
    <row r="1355" spans="1:24" x14ac:dyDescent="0.2">
      <c r="A1355" s="7" t="s">
        <v>2178</v>
      </c>
      <c r="B1355" s="7" t="s">
        <v>232</v>
      </c>
      <c r="C1355" s="8">
        <v>1</v>
      </c>
      <c r="D1355" s="9">
        <v>3.5</v>
      </c>
      <c r="E1355" s="10">
        <v>1500</v>
      </c>
      <c r="F1355" s="10">
        <v>0</v>
      </c>
      <c r="G1355" s="11">
        <f t="shared" si="168"/>
        <v>0</v>
      </c>
      <c r="H1355" s="10">
        <v>1500</v>
      </c>
      <c r="I1355" s="9">
        <v>3.5</v>
      </c>
      <c r="J1355" s="8">
        <v>1</v>
      </c>
      <c r="K1355" s="9">
        <v>55.76</v>
      </c>
      <c r="L1355" s="9">
        <v>55.76</v>
      </c>
      <c r="M1355" s="9">
        <f t="shared" si="169"/>
        <v>37.173333333333332</v>
      </c>
      <c r="N1355" s="9">
        <f t="shared" si="170"/>
        <v>6.8622195985832333</v>
      </c>
      <c r="O1355" s="9">
        <f t="shared" si="171"/>
        <v>7.2508917954815617</v>
      </c>
      <c r="P1355" s="11">
        <f t="shared" si="172"/>
        <v>441.71005167202895</v>
      </c>
      <c r="Q1355" s="11">
        <f t="shared" si="173"/>
        <v>412.67257024160983</v>
      </c>
      <c r="R1355" s="8">
        <v>1</v>
      </c>
      <c r="S1355" s="8">
        <v>1</v>
      </c>
      <c r="T1355" s="8">
        <v>1</v>
      </c>
      <c r="U1355" s="11">
        <f t="shared" si="174"/>
        <v>100</v>
      </c>
      <c r="V1355" s="11">
        <f t="shared" si="175"/>
        <v>300</v>
      </c>
      <c r="W1355" s="9">
        <v>1</v>
      </c>
      <c r="X1355" s="9">
        <v>6</v>
      </c>
    </row>
    <row r="1356" spans="1:24" x14ac:dyDescent="0.2">
      <c r="A1356" s="7" t="s">
        <v>2178</v>
      </c>
      <c r="B1356" s="7" t="s">
        <v>354</v>
      </c>
      <c r="C1356" s="8">
        <v>1</v>
      </c>
      <c r="D1356" s="9">
        <v>3</v>
      </c>
      <c r="E1356" s="10">
        <v>1600</v>
      </c>
      <c r="F1356" s="10">
        <v>0</v>
      </c>
      <c r="G1356" s="11">
        <f t="shared" si="168"/>
        <v>0</v>
      </c>
      <c r="H1356" s="10">
        <v>1600</v>
      </c>
      <c r="I1356" s="9">
        <v>3</v>
      </c>
      <c r="J1356" s="8">
        <v>1</v>
      </c>
      <c r="K1356" s="9">
        <v>7.72</v>
      </c>
      <c r="L1356" s="9">
        <v>7.72</v>
      </c>
      <c r="M1356" s="9">
        <f t="shared" si="169"/>
        <v>4.8249999999999993</v>
      </c>
      <c r="N1356" s="9">
        <f t="shared" si="170"/>
        <v>6.8622195985832333</v>
      </c>
      <c r="O1356" s="9">
        <f t="shared" si="171"/>
        <v>7.2508917954815617</v>
      </c>
      <c r="P1356" s="11">
        <f t="shared" si="172"/>
        <v>-29.687473117354568</v>
      </c>
      <c r="Q1356" s="11">
        <f t="shared" si="173"/>
        <v>-33.456461134798232</v>
      </c>
      <c r="R1356" s="8">
        <v>0</v>
      </c>
      <c r="S1356" s="8">
        <v>0</v>
      </c>
      <c r="T1356" s="8">
        <v>1</v>
      </c>
      <c r="U1356" s="11">
        <f t="shared" si="174"/>
        <v>0</v>
      </c>
      <c r="V1356" s="11">
        <f t="shared" si="175"/>
        <v>100</v>
      </c>
      <c r="W1356" s="9">
        <v>3</v>
      </c>
      <c r="X1356" s="9">
        <v>6</v>
      </c>
    </row>
    <row r="1357" spans="1:24" x14ac:dyDescent="0.2">
      <c r="A1357" s="7" t="s">
        <v>2178</v>
      </c>
      <c r="B1357" s="7" t="s">
        <v>126</v>
      </c>
      <c r="C1357" s="8">
        <v>2</v>
      </c>
      <c r="D1357" s="9">
        <v>3.75</v>
      </c>
      <c r="E1357" s="10">
        <v>2900</v>
      </c>
      <c r="F1357" s="10">
        <v>0</v>
      </c>
      <c r="G1357" s="11">
        <f t="shared" si="168"/>
        <v>0</v>
      </c>
      <c r="H1357" s="10">
        <v>2900</v>
      </c>
      <c r="I1357" s="9">
        <v>3.75</v>
      </c>
      <c r="J1357" s="8">
        <v>2</v>
      </c>
      <c r="K1357" s="9">
        <v>7.72</v>
      </c>
      <c r="L1357" s="9">
        <v>7.72</v>
      </c>
      <c r="M1357" s="9">
        <f t="shared" si="169"/>
        <v>2.6620689655172414</v>
      </c>
      <c r="N1357" s="9">
        <f t="shared" si="170"/>
        <v>6.8622195985832333</v>
      </c>
      <c r="O1357" s="9">
        <f t="shared" si="171"/>
        <v>7.2508917954815617</v>
      </c>
      <c r="P1357" s="11">
        <f t="shared" si="172"/>
        <v>-61.20688171991975</v>
      </c>
      <c r="Q1357" s="11">
        <f t="shared" si="173"/>
        <v>-63.286323384716262</v>
      </c>
      <c r="R1357" s="8">
        <v>0</v>
      </c>
      <c r="S1357" s="8">
        <v>0</v>
      </c>
      <c r="T1357" s="8">
        <v>1</v>
      </c>
      <c r="U1357" s="11">
        <f t="shared" si="174"/>
        <v>0</v>
      </c>
      <c r="V1357" s="11">
        <f t="shared" si="175"/>
        <v>50</v>
      </c>
      <c r="W1357" s="9">
        <v>3.5</v>
      </c>
      <c r="X1357" s="9">
        <v>7</v>
      </c>
    </row>
    <row r="1358" spans="1:24" x14ac:dyDescent="0.2">
      <c r="A1358" s="7" t="s">
        <v>2178</v>
      </c>
      <c r="B1358" s="7" t="s">
        <v>105</v>
      </c>
      <c r="C1358" s="8">
        <v>4</v>
      </c>
      <c r="D1358" s="9">
        <v>11.62</v>
      </c>
      <c r="E1358" s="10">
        <v>4300</v>
      </c>
      <c r="F1358" s="10">
        <v>400</v>
      </c>
      <c r="G1358" s="11">
        <f t="shared" si="168"/>
        <v>9.3023255813953494</v>
      </c>
      <c r="H1358" s="10">
        <v>4700</v>
      </c>
      <c r="I1358" s="9">
        <v>11.62</v>
      </c>
      <c r="J1358" s="8">
        <v>4</v>
      </c>
      <c r="K1358" s="9">
        <v>51.26</v>
      </c>
      <c r="L1358" s="9">
        <v>51.26</v>
      </c>
      <c r="M1358" s="9">
        <f t="shared" si="169"/>
        <v>10.906382978723403</v>
      </c>
      <c r="N1358" s="9">
        <f t="shared" si="170"/>
        <v>6.8622195985832333</v>
      </c>
      <c r="O1358" s="9">
        <f t="shared" si="171"/>
        <v>7.2508917954815617</v>
      </c>
      <c r="P1358" s="11">
        <f t="shared" si="172"/>
        <v>58.933750545889318</v>
      </c>
      <c r="Q1358" s="11">
        <f t="shared" si="173"/>
        <v>50.414366761338016</v>
      </c>
      <c r="R1358" s="8">
        <v>0</v>
      </c>
      <c r="S1358" s="8">
        <v>2</v>
      </c>
      <c r="T1358" s="8">
        <v>2</v>
      </c>
      <c r="U1358" s="11">
        <f t="shared" si="174"/>
        <v>0</v>
      </c>
      <c r="V1358" s="11">
        <f t="shared" si="175"/>
        <v>100</v>
      </c>
      <c r="W1358" s="9">
        <v>3.5</v>
      </c>
      <c r="X1358" s="9">
        <v>6.5</v>
      </c>
    </row>
    <row r="1359" spans="1:24" x14ac:dyDescent="0.2">
      <c r="A1359" s="7" t="s">
        <v>2178</v>
      </c>
      <c r="B1359" s="7" t="s">
        <v>440</v>
      </c>
      <c r="C1359" s="8">
        <v>1</v>
      </c>
      <c r="D1359" s="9">
        <v>2.5</v>
      </c>
      <c r="E1359" s="10">
        <v>1700</v>
      </c>
      <c r="F1359" s="10">
        <v>0</v>
      </c>
      <c r="G1359" s="11">
        <f t="shared" si="168"/>
        <v>0</v>
      </c>
      <c r="H1359" s="10">
        <v>1700</v>
      </c>
      <c r="I1359" s="9">
        <v>2.5</v>
      </c>
      <c r="J1359" s="8">
        <v>1</v>
      </c>
      <c r="K1359" s="9">
        <v>0</v>
      </c>
      <c r="L1359" s="9">
        <v>0</v>
      </c>
      <c r="M1359" s="9">
        <f t="shared" si="169"/>
        <v>0</v>
      </c>
      <c r="N1359" s="9">
        <f t="shared" si="170"/>
        <v>6.8622195985832333</v>
      </c>
      <c r="O1359" s="9">
        <f t="shared" si="171"/>
        <v>7.2508917954815617</v>
      </c>
      <c r="P1359" s="11">
        <f t="shared" si="172"/>
        <v>-100</v>
      </c>
      <c r="Q1359" s="11">
        <f t="shared" si="173"/>
        <v>-100</v>
      </c>
      <c r="R1359" s="8">
        <v>0</v>
      </c>
      <c r="S1359" s="8">
        <v>0</v>
      </c>
      <c r="T1359" s="8">
        <v>0</v>
      </c>
      <c r="U1359" s="11">
        <f t="shared" si="174"/>
        <v>0</v>
      </c>
      <c r="V1359" s="11">
        <f t="shared" si="175"/>
        <v>0</v>
      </c>
      <c r="W1359" s="9">
        <v>4</v>
      </c>
      <c r="X1359" s="9">
        <v>6</v>
      </c>
    </row>
    <row r="1360" spans="1:24" x14ac:dyDescent="0.2">
      <c r="A1360" s="7" t="s">
        <v>2178</v>
      </c>
      <c r="B1360" s="7" t="s">
        <v>88</v>
      </c>
      <c r="C1360" s="8">
        <v>1</v>
      </c>
      <c r="D1360" s="9">
        <v>3.5</v>
      </c>
      <c r="E1360" s="10">
        <v>1500</v>
      </c>
      <c r="F1360" s="10">
        <v>0</v>
      </c>
      <c r="G1360" s="11">
        <f t="shared" si="168"/>
        <v>0</v>
      </c>
      <c r="H1360" s="10">
        <v>1500</v>
      </c>
      <c r="I1360" s="9">
        <v>3.5</v>
      </c>
      <c r="J1360" s="8">
        <v>1</v>
      </c>
      <c r="K1360" s="9">
        <v>0</v>
      </c>
      <c r="L1360" s="9">
        <v>0</v>
      </c>
      <c r="M1360" s="9">
        <f t="shared" si="169"/>
        <v>0</v>
      </c>
      <c r="N1360" s="9">
        <f t="shared" si="170"/>
        <v>6.8622195985832333</v>
      </c>
      <c r="O1360" s="9">
        <f t="shared" si="171"/>
        <v>7.2508917954815617</v>
      </c>
      <c r="P1360" s="11">
        <f t="shared" si="172"/>
        <v>-100</v>
      </c>
      <c r="Q1360" s="11">
        <f t="shared" si="173"/>
        <v>-100</v>
      </c>
      <c r="R1360" s="8">
        <v>0</v>
      </c>
      <c r="S1360" s="8">
        <v>0</v>
      </c>
      <c r="T1360" s="8">
        <v>0</v>
      </c>
      <c r="U1360" s="11">
        <f t="shared" si="174"/>
        <v>0</v>
      </c>
      <c r="V1360" s="11">
        <f t="shared" si="175"/>
        <v>0</v>
      </c>
      <c r="W1360" s="9">
        <v>5</v>
      </c>
      <c r="X1360" s="9">
        <v>6</v>
      </c>
    </row>
    <row r="1361" spans="1:24" x14ac:dyDescent="0.2">
      <c r="A1361" s="7" t="s">
        <v>2178</v>
      </c>
      <c r="B1361" s="7" t="s">
        <v>190</v>
      </c>
      <c r="C1361" s="8">
        <v>1</v>
      </c>
      <c r="D1361" s="9">
        <v>3.5</v>
      </c>
      <c r="E1361" s="10">
        <v>1500</v>
      </c>
      <c r="F1361" s="10">
        <v>0</v>
      </c>
      <c r="G1361" s="11">
        <f t="shared" si="168"/>
        <v>0</v>
      </c>
      <c r="H1361" s="10">
        <v>1500</v>
      </c>
      <c r="I1361" s="9">
        <v>3.5</v>
      </c>
      <c r="J1361" s="8">
        <v>1</v>
      </c>
      <c r="K1361" s="9">
        <v>0</v>
      </c>
      <c r="L1361" s="9">
        <v>0</v>
      </c>
      <c r="M1361" s="9">
        <f t="shared" si="169"/>
        <v>0</v>
      </c>
      <c r="N1361" s="9">
        <f t="shared" si="170"/>
        <v>6.8622195985832333</v>
      </c>
      <c r="O1361" s="9">
        <f t="shared" si="171"/>
        <v>7.2508917954815617</v>
      </c>
      <c r="P1361" s="11">
        <f t="shared" si="172"/>
        <v>-100</v>
      </c>
      <c r="Q1361" s="11">
        <f t="shared" si="173"/>
        <v>-100</v>
      </c>
      <c r="R1361" s="8">
        <v>0</v>
      </c>
      <c r="S1361" s="8">
        <v>0</v>
      </c>
      <c r="T1361" s="8">
        <v>0</v>
      </c>
      <c r="U1361" s="11">
        <f t="shared" si="174"/>
        <v>0</v>
      </c>
      <c r="V1361" s="11">
        <f t="shared" si="175"/>
        <v>0</v>
      </c>
      <c r="W1361" s="9">
        <v>5</v>
      </c>
      <c r="X1361" s="9">
        <v>6</v>
      </c>
    </row>
    <row r="1362" spans="1:24" x14ac:dyDescent="0.2">
      <c r="A1362" s="7" t="s">
        <v>2178</v>
      </c>
      <c r="B1362" s="7" t="s">
        <v>179</v>
      </c>
      <c r="C1362" s="8">
        <v>1</v>
      </c>
      <c r="D1362" s="9">
        <v>5</v>
      </c>
      <c r="E1362" s="10">
        <v>1300</v>
      </c>
      <c r="F1362" s="10">
        <v>0</v>
      </c>
      <c r="G1362" s="11">
        <f t="shared" si="168"/>
        <v>0</v>
      </c>
      <c r="H1362" s="10">
        <v>1300</v>
      </c>
      <c r="I1362" s="9">
        <v>5</v>
      </c>
      <c r="J1362" s="8">
        <v>1</v>
      </c>
      <c r="K1362" s="9">
        <v>0</v>
      </c>
      <c r="L1362" s="9">
        <v>0</v>
      </c>
      <c r="M1362" s="9">
        <f t="shared" si="169"/>
        <v>0</v>
      </c>
      <c r="N1362" s="9">
        <f t="shared" si="170"/>
        <v>6.8622195985832333</v>
      </c>
      <c r="O1362" s="9">
        <f t="shared" si="171"/>
        <v>7.2508917954815617</v>
      </c>
      <c r="P1362" s="11">
        <f t="shared" si="172"/>
        <v>-100</v>
      </c>
      <c r="Q1362" s="11">
        <f t="shared" si="173"/>
        <v>-100</v>
      </c>
      <c r="R1362" s="8">
        <v>0</v>
      </c>
      <c r="S1362" s="8">
        <v>0</v>
      </c>
      <c r="T1362" s="8">
        <v>0</v>
      </c>
      <c r="U1362" s="11">
        <f t="shared" si="174"/>
        <v>0</v>
      </c>
      <c r="V1362" s="11">
        <f t="shared" si="175"/>
        <v>0</v>
      </c>
      <c r="W1362" s="9">
        <v>6</v>
      </c>
      <c r="X1362" s="9">
        <v>6</v>
      </c>
    </row>
    <row r="1363" spans="1:24" x14ac:dyDescent="0.2">
      <c r="A1363" s="7" t="s">
        <v>2178</v>
      </c>
      <c r="B1363" s="7" t="s">
        <v>569</v>
      </c>
      <c r="C1363" s="8">
        <v>1</v>
      </c>
      <c r="D1363" s="9">
        <v>5</v>
      </c>
      <c r="E1363" s="10">
        <v>1300</v>
      </c>
      <c r="F1363" s="10">
        <v>0</v>
      </c>
      <c r="G1363" s="11">
        <f t="shared" si="168"/>
        <v>0</v>
      </c>
      <c r="H1363" s="10">
        <v>1300</v>
      </c>
      <c r="I1363" s="9">
        <v>5</v>
      </c>
      <c r="J1363" s="8">
        <v>1</v>
      </c>
      <c r="K1363" s="9">
        <v>0</v>
      </c>
      <c r="L1363" s="9">
        <v>0</v>
      </c>
      <c r="M1363" s="9">
        <f t="shared" si="169"/>
        <v>0</v>
      </c>
      <c r="N1363" s="9">
        <f t="shared" si="170"/>
        <v>6.8622195985832333</v>
      </c>
      <c r="O1363" s="9">
        <f t="shared" si="171"/>
        <v>7.2508917954815617</v>
      </c>
      <c r="P1363" s="11">
        <f t="shared" si="172"/>
        <v>-100</v>
      </c>
      <c r="Q1363" s="11">
        <f t="shared" si="173"/>
        <v>-100</v>
      </c>
      <c r="R1363" s="8">
        <v>0</v>
      </c>
      <c r="S1363" s="8">
        <v>0</v>
      </c>
      <c r="T1363" s="8">
        <v>0</v>
      </c>
      <c r="U1363" s="11">
        <f t="shared" si="174"/>
        <v>0</v>
      </c>
      <c r="V1363" s="11">
        <f t="shared" si="175"/>
        <v>0</v>
      </c>
      <c r="W1363" s="9">
        <v>6</v>
      </c>
      <c r="X1363" s="9">
        <v>6</v>
      </c>
    </row>
    <row r="1364" spans="1:24" x14ac:dyDescent="0.2">
      <c r="A1364" s="7" t="s">
        <v>2178</v>
      </c>
      <c r="B1364" s="7" t="s">
        <v>2240</v>
      </c>
      <c r="C1364" s="8">
        <v>1</v>
      </c>
      <c r="D1364" s="9">
        <v>15</v>
      </c>
      <c r="E1364" s="10">
        <v>800</v>
      </c>
      <c r="F1364" s="10">
        <v>0</v>
      </c>
      <c r="G1364" s="11">
        <f t="shared" si="168"/>
        <v>0</v>
      </c>
      <c r="H1364" s="10">
        <v>800</v>
      </c>
      <c r="I1364" s="9">
        <v>15</v>
      </c>
      <c r="J1364" s="8">
        <v>1</v>
      </c>
      <c r="K1364" s="9">
        <v>0</v>
      </c>
      <c r="L1364" s="9">
        <v>0</v>
      </c>
      <c r="M1364" s="9">
        <f t="shared" si="169"/>
        <v>0</v>
      </c>
      <c r="N1364" s="9">
        <f t="shared" si="170"/>
        <v>6.8622195985832333</v>
      </c>
      <c r="O1364" s="9">
        <f t="shared" si="171"/>
        <v>7.2508917954815617</v>
      </c>
      <c r="P1364" s="11">
        <f t="shared" si="172"/>
        <v>-100</v>
      </c>
      <c r="Q1364" s="11">
        <f t="shared" si="173"/>
        <v>-100</v>
      </c>
      <c r="R1364" s="8">
        <v>0</v>
      </c>
      <c r="S1364" s="8">
        <v>0</v>
      </c>
      <c r="T1364" s="8">
        <v>0</v>
      </c>
      <c r="U1364" s="11">
        <f t="shared" si="174"/>
        <v>0</v>
      </c>
      <c r="V1364" s="11">
        <f t="shared" si="175"/>
        <v>0</v>
      </c>
      <c r="W1364" s="9">
        <v>7</v>
      </c>
      <c r="X1364" s="9">
        <v>7</v>
      </c>
    </row>
    <row r="1365" spans="1:24" x14ac:dyDescent="0.2">
      <c r="A1365" s="7" t="s">
        <v>2178</v>
      </c>
      <c r="B1365" s="7" t="s">
        <v>2241</v>
      </c>
      <c r="C1365" s="8">
        <v>1</v>
      </c>
      <c r="D1365" s="9">
        <v>15</v>
      </c>
      <c r="E1365" s="10">
        <v>800</v>
      </c>
      <c r="F1365" s="10">
        <v>0</v>
      </c>
      <c r="G1365" s="11">
        <f t="shared" si="168"/>
        <v>0</v>
      </c>
      <c r="H1365" s="10">
        <v>800</v>
      </c>
      <c r="I1365" s="9">
        <v>15</v>
      </c>
      <c r="J1365" s="8">
        <v>1</v>
      </c>
      <c r="K1365" s="9">
        <v>0</v>
      </c>
      <c r="L1365" s="9">
        <v>0</v>
      </c>
      <c r="M1365" s="9">
        <f t="shared" si="169"/>
        <v>0</v>
      </c>
      <c r="N1365" s="9">
        <f t="shared" si="170"/>
        <v>6.8622195985832333</v>
      </c>
      <c r="O1365" s="9">
        <f t="shared" si="171"/>
        <v>7.2508917954815617</v>
      </c>
      <c r="P1365" s="11">
        <f t="shared" si="172"/>
        <v>-100</v>
      </c>
      <c r="Q1365" s="11">
        <f t="shared" si="173"/>
        <v>-100</v>
      </c>
      <c r="R1365" s="8">
        <v>0</v>
      </c>
      <c r="S1365" s="8">
        <v>0</v>
      </c>
      <c r="T1365" s="8">
        <v>0</v>
      </c>
      <c r="U1365" s="11">
        <f t="shared" si="174"/>
        <v>0</v>
      </c>
      <c r="V1365" s="11">
        <f t="shared" si="175"/>
        <v>0</v>
      </c>
      <c r="W1365" s="9">
        <v>7</v>
      </c>
      <c r="X1365" s="9">
        <v>7</v>
      </c>
    </row>
    <row r="1366" spans="1:24" x14ac:dyDescent="0.2">
      <c r="A1366" s="7" t="s">
        <v>2178</v>
      </c>
      <c r="B1366" s="7" t="s">
        <v>794</v>
      </c>
      <c r="C1366" s="8">
        <v>1</v>
      </c>
      <c r="D1366" s="9">
        <v>8</v>
      </c>
      <c r="E1366" s="10">
        <v>1000</v>
      </c>
      <c r="F1366" s="10">
        <v>200</v>
      </c>
      <c r="G1366" s="11">
        <f t="shared" si="168"/>
        <v>20</v>
      </c>
      <c r="H1366" s="10">
        <v>1200</v>
      </c>
      <c r="I1366" s="9">
        <v>8</v>
      </c>
      <c r="J1366" s="8">
        <v>1</v>
      </c>
      <c r="K1366" s="9">
        <v>0</v>
      </c>
      <c r="L1366" s="9">
        <v>0</v>
      </c>
      <c r="M1366" s="9">
        <f t="shared" si="169"/>
        <v>0</v>
      </c>
      <c r="N1366" s="9">
        <f t="shared" si="170"/>
        <v>6.8622195985832333</v>
      </c>
      <c r="O1366" s="9">
        <f t="shared" si="171"/>
        <v>7.2508917954815617</v>
      </c>
      <c r="P1366" s="11">
        <f t="shared" si="172"/>
        <v>-100</v>
      </c>
      <c r="Q1366" s="11">
        <f t="shared" si="173"/>
        <v>-100</v>
      </c>
      <c r="R1366" s="8">
        <v>0</v>
      </c>
      <c r="S1366" s="8">
        <v>0</v>
      </c>
      <c r="T1366" s="8">
        <v>0</v>
      </c>
      <c r="U1366" s="11">
        <f t="shared" si="174"/>
        <v>0</v>
      </c>
      <c r="V1366" s="11">
        <f t="shared" si="175"/>
        <v>0</v>
      </c>
      <c r="W1366" s="9">
        <v>4</v>
      </c>
      <c r="X1366" s="9">
        <v>7</v>
      </c>
    </row>
    <row r="1367" spans="1:24" x14ac:dyDescent="0.2">
      <c r="A1367" s="7" t="s">
        <v>2178</v>
      </c>
      <c r="B1367" s="7" t="s">
        <v>140</v>
      </c>
      <c r="C1367" s="8">
        <v>1</v>
      </c>
      <c r="D1367" s="9">
        <v>8</v>
      </c>
      <c r="E1367" s="10">
        <v>1000</v>
      </c>
      <c r="F1367" s="10">
        <v>0</v>
      </c>
      <c r="G1367" s="11">
        <f t="shared" si="168"/>
        <v>0</v>
      </c>
      <c r="H1367" s="10">
        <v>0</v>
      </c>
      <c r="I1367" s="9">
        <v>8</v>
      </c>
      <c r="J1367" s="8">
        <v>0</v>
      </c>
      <c r="K1367" s="9">
        <v>0</v>
      </c>
      <c r="L1367" s="9">
        <v>0</v>
      </c>
      <c r="M1367" s="9">
        <f t="shared" si="169"/>
        <v>0</v>
      </c>
      <c r="N1367" s="9">
        <f t="shared" si="170"/>
        <v>6.8622195985832333</v>
      </c>
      <c r="O1367" s="9">
        <f t="shared" si="171"/>
        <v>7.2508917954815617</v>
      </c>
      <c r="P1367" s="11">
        <f t="shared" si="172"/>
        <v>-100</v>
      </c>
      <c r="Q1367" s="11">
        <f t="shared" si="173"/>
        <v>-100</v>
      </c>
      <c r="R1367" s="8">
        <v>0</v>
      </c>
      <c r="S1367" s="8">
        <v>0</v>
      </c>
      <c r="T1367" s="8">
        <v>0</v>
      </c>
      <c r="U1367" s="11">
        <f t="shared" si="174"/>
        <v>0</v>
      </c>
      <c r="V1367" s="11">
        <f t="shared" si="175"/>
        <v>0</v>
      </c>
      <c r="W1367" s="9">
        <v>0</v>
      </c>
      <c r="X1367" s="9">
        <v>0</v>
      </c>
    </row>
    <row r="1368" spans="1:24" x14ac:dyDescent="0.2">
      <c r="A1368" s="7" t="s">
        <v>2178</v>
      </c>
      <c r="B1368" s="7" t="s">
        <v>136</v>
      </c>
      <c r="C1368" s="8">
        <v>2</v>
      </c>
      <c r="D1368" s="9">
        <v>6.5</v>
      </c>
      <c r="E1368" s="10">
        <v>2300</v>
      </c>
      <c r="F1368" s="10">
        <v>300</v>
      </c>
      <c r="G1368" s="11">
        <f t="shared" si="168"/>
        <v>13.043478260869565</v>
      </c>
      <c r="H1368" s="10">
        <v>1600</v>
      </c>
      <c r="I1368" s="9">
        <v>6.5</v>
      </c>
      <c r="J1368" s="8">
        <v>1</v>
      </c>
      <c r="K1368" s="9">
        <v>31.83</v>
      </c>
      <c r="L1368" s="9">
        <v>31.83</v>
      </c>
      <c r="M1368" s="9">
        <f t="shared" si="169"/>
        <v>19.893749999999997</v>
      </c>
      <c r="N1368" s="9">
        <f t="shared" si="170"/>
        <v>6.8622195985832333</v>
      </c>
      <c r="O1368" s="9">
        <f t="shared" si="171"/>
        <v>7.2508917954815617</v>
      </c>
      <c r="P1368" s="11">
        <f t="shared" si="172"/>
        <v>189.9025557868658</v>
      </c>
      <c r="Q1368" s="11">
        <f t="shared" si="173"/>
        <v>174.36280337815703</v>
      </c>
      <c r="R1368" s="8">
        <v>1</v>
      </c>
      <c r="S1368" s="8">
        <v>1</v>
      </c>
      <c r="T1368" s="8">
        <v>1</v>
      </c>
      <c r="U1368" s="11">
        <f t="shared" si="174"/>
        <v>100</v>
      </c>
      <c r="V1368" s="11">
        <f t="shared" si="175"/>
        <v>300</v>
      </c>
      <c r="W1368" s="9">
        <v>1</v>
      </c>
      <c r="X1368" s="9">
        <v>9</v>
      </c>
    </row>
    <row r="1369" spans="1:24" x14ac:dyDescent="0.2">
      <c r="A1369" s="7" t="s">
        <v>2178</v>
      </c>
      <c r="B1369" s="7" t="s">
        <v>1011</v>
      </c>
      <c r="C1369" s="8">
        <v>2</v>
      </c>
      <c r="D1369" s="9">
        <v>7.25</v>
      </c>
      <c r="E1369" s="10">
        <v>2200</v>
      </c>
      <c r="F1369" s="10">
        <v>100</v>
      </c>
      <c r="G1369" s="11">
        <f t="shared" si="168"/>
        <v>4.5454545454545459</v>
      </c>
      <c r="H1369" s="10">
        <v>2300</v>
      </c>
      <c r="I1369" s="9">
        <v>7.25</v>
      </c>
      <c r="J1369" s="8">
        <v>2</v>
      </c>
      <c r="K1369" s="9">
        <v>44.28</v>
      </c>
      <c r="L1369" s="9">
        <v>44.28</v>
      </c>
      <c r="M1369" s="9">
        <f t="shared" si="169"/>
        <v>19.252173913043478</v>
      </c>
      <c r="N1369" s="9">
        <f t="shared" si="170"/>
        <v>6.8622195985832333</v>
      </c>
      <c r="O1369" s="9">
        <f t="shared" si="171"/>
        <v>7.2508917954815617</v>
      </c>
      <c r="P1369" s="11">
        <f t="shared" si="172"/>
        <v>180.55315975341654</v>
      </c>
      <c r="Q1369" s="11">
        <f t="shared" si="173"/>
        <v>165.51456642947824</v>
      </c>
      <c r="R1369" s="8">
        <v>1</v>
      </c>
      <c r="S1369" s="8">
        <v>1</v>
      </c>
      <c r="T1369" s="8">
        <v>1</v>
      </c>
      <c r="U1369" s="11">
        <f t="shared" si="174"/>
        <v>50</v>
      </c>
      <c r="V1369" s="11">
        <f t="shared" si="175"/>
        <v>150</v>
      </c>
      <c r="W1369" s="9">
        <v>3</v>
      </c>
      <c r="X1369" s="9">
        <v>7.5</v>
      </c>
    </row>
    <row r="1370" spans="1:24" x14ac:dyDescent="0.2">
      <c r="A1370" s="7" t="s">
        <v>2178</v>
      </c>
      <c r="B1370" s="7" t="s">
        <v>1902</v>
      </c>
      <c r="C1370" s="8">
        <v>1</v>
      </c>
      <c r="D1370" s="9">
        <v>10</v>
      </c>
      <c r="E1370" s="10">
        <v>900</v>
      </c>
      <c r="F1370" s="10">
        <v>100</v>
      </c>
      <c r="G1370" s="11">
        <f t="shared" si="168"/>
        <v>11.111111111111111</v>
      </c>
      <c r="H1370" s="10">
        <v>1000</v>
      </c>
      <c r="I1370" s="9">
        <v>10</v>
      </c>
      <c r="J1370" s="8">
        <v>1</v>
      </c>
      <c r="K1370" s="9">
        <v>0</v>
      </c>
      <c r="L1370" s="9">
        <v>0</v>
      </c>
      <c r="M1370" s="9">
        <f t="shared" si="169"/>
        <v>0</v>
      </c>
      <c r="N1370" s="9">
        <f t="shared" si="170"/>
        <v>6.8622195985832333</v>
      </c>
      <c r="O1370" s="9">
        <f t="shared" si="171"/>
        <v>7.2508917954815617</v>
      </c>
      <c r="P1370" s="11">
        <f t="shared" si="172"/>
        <v>-100</v>
      </c>
      <c r="Q1370" s="11">
        <f t="shared" si="173"/>
        <v>-100</v>
      </c>
      <c r="R1370" s="8">
        <v>0</v>
      </c>
      <c r="S1370" s="8">
        <v>0</v>
      </c>
      <c r="T1370" s="8">
        <v>0</v>
      </c>
      <c r="U1370" s="11">
        <f t="shared" si="174"/>
        <v>0</v>
      </c>
      <c r="V1370" s="11">
        <f t="shared" si="175"/>
        <v>0</v>
      </c>
      <c r="W1370" s="9">
        <v>5</v>
      </c>
      <c r="X1370" s="9">
        <v>7</v>
      </c>
    </row>
    <row r="1371" spans="1:24" x14ac:dyDescent="0.2">
      <c r="A1371" s="7" t="s">
        <v>2178</v>
      </c>
      <c r="B1371" s="7" t="s">
        <v>905</v>
      </c>
      <c r="C1371" s="8">
        <v>1</v>
      </c>
      <c r="D1371" s="9">
        <v>4.5</v>
      </c>
      <c r="E1371" s="10">
        <v>1300</v>
      </c>
      <c r="F1371" s="10">
        <v>100</v>
      </c>
      <c r="G1371" s="11">
        <f t="shared" si="168"/>
        <v>7.6923076923076925</v>
      </c>
      <c r="H1371" s="10">
        <v>1400</v>
      </c>
      <c r="I1371" s="9">
        <v>4.5</v>
      </c>
      <c r="J1371" s="8">
        <v>1</v>
      </c>
      <c r="K1371" s="9">
        <v>7.06</v>
      </c>
      <c r="L1371" s="9">
        <v>7.06</v>
      </c>
      <c r="M1371" s="9">
        <f t="shared" si="169"/>
        <v>5.0428571428571427</v>
      </c>
      <c r="N1371" s="9">
        <f t="shared" si="170"/>
        <v>6.8622195985832333</v>
      </c>
      <c r="O1371" s="9">
        <f t="shared" si="171"/>
        <v>7.2508917954815617</v>
      </c>
      <c r="P1371" s="11">
        <f t="shared" si="172"/>
        <v>-26.512740223319497</v>
      </c>
      <c r="Q1371" s="11">
        <f t="shared" si="173"/>
        <v>-30.451904605725456</v>
      </c>
      <c r="R1371" s="8">
        <v>0</v>
      </c>
      <c r="S1371" s="8">
        <v>0</v>
      </c>
      <c r="T1371" s="8">
        <v>1</v>
      </c>
      <c r="U1371" s="11">
        <f t="shared" si="174"/>
        <v>0</v>
      </c>
      <c r="V1371" s="11">
        <f t="shared" si="175"/>
        <v>100</v>
      </c>
      <c r="W1371" s="9">
        <v>3</v>
      </c>
      <c r="X1371" s="9">
        <v>7</v>
      </c>
    </row>
    <row r="1372" spans="1:24" x14ac:dyDescent="0.2">
      <c r="A1372" s="7" t="s">
        <v>2178</v>
      </c>
      <c r="B1372" s="7" t="s">
        <v>393</v>
      </c>
      <c r="C1372" s="8">
        <v>1</v>
      </c>
      <c r="D1372" s="9">
        <v>4.5</v>
      </c>
      <c r="E1372" s="10">
        <v>1300</v>
      </c>
      <c r="F1372" s="10">
        <v>100</v>
      </c>
      <c r="G1372" s="11">
        <f t="shared" si="168"/>
        <v>7.6923076923076925</v>
      </c>
      <c r="H1372" s="10">
        <v>1400</v>
      </c>
      <c r="I1372" s="9">
        <v>4.5</v>
      </c>
      <c r="J1372" s="8">
        <v>1</v>
      </c>
      <c r="K1372" s="9">
        <v>7.06</v>
      </c>
      <c r="L1372" s="9">
        <v>7.06</v>
      </c>
      <c r="M1372" s="9">
        <f t="shared" si="169"/>
        <v>5.0428571428571427</v>
      </c>
      <c r="N1372" s="9">
        <f t="shared" si="170"/>
        <v>6.8622195985832333</v>
      </c>
      <c r="O1372" s="9">
        <f t="shared" si="171"/>
        <v>7.2508917954815617</v>
      </c>
      <c r="P1372" s="11">
        <f t="shared" si="172"/>
        <v>-26.512740223319497</v>
      </c>
      <c r="Q1372" s="11">
        <f t="shared" si="173"/>
        <v>-30.451904605725456</v>
      </c>
      <c r="R1372" s="8">
        <v>0</v>
      </c>
      <c r="S1372" s="8">
        <v>0</v>
      </c>
      <c r="T1372" s="8">
        <v>1</v>
      </c>
      <c r="U1372" s="11">
        <f t="shared" si="174"/>
        <v>0</v>
      </c>
      <c r="V1372" s="11">
        <f t="shared" si="175"/>
        <v>100</v>
      </c>
      <c r="W1372" s="9">
        <v>3</v>
      </c>
      <c r="X1372" s="9">
        <v>7</v>
      </c>
    </row>
    <row r="1373" spans="1:24" x14ac:dyDescent="0.2">
      <c r="A1373" s="7" t="s">
        <v>2178</v>
      </c>
      <c r="B1373" s="7" t="s">
        <v>993</v>
      </c>
      <c r="C1373" s="8">
        <v>1</v>
      </c>
      <c r="D1373" s="9">
        <v>0.8</v>
      </c>
      <c r="E1373" s="10">
        <v>2500</v>
      </c>
      <c r="F1373" s="10">
        <v>100</v>
      </c>
      <c r="G1373" s="11">
        <f t="shared" si="168"/>
        <v>4</v>
      </c>
      <c r="H1373" s="10">
        <v>2600</v>
      </c>
      <c r="I1373" s="9">
        <v>0.8</v>
      </c>
      <c r="J1373" s="8">
        <v>1</v>
      </c>
      <c r="K1373" s="9">
        <v>30.81</v>
      </c>
      <c r="L1373" s="9">
        <v>30.81</v>
      </c>
      <c r="M1373" s="9">
        <f t="shared" si="169"/>
        <v>11.85</v>
      </c>
      <c r="N1373" s="9">
        <f t="shared" si="170"/>
        <v>6.8622195985832333</v>
      </c>
      <c r="O1373" s="9">
        <f t="shared" si="171"/>
        <v>7.2508917954815617</v>
      </c>
      <c r="P1373" s="11">
        <f t="shared" si="172"/>
        <v>72.684651514890874</v>
      </c>
      <c r="Q1373" s="11">
        <f t="shared" si="173"/>
        <v>63.428173171531824</v>
      </c>
      <c r="R1373" s="8">
        <v>1</v>
      </c>
      <c r="S1373" s="8">
        <v>1</v>
      </c>
      <c r="T1373" s="8">
        <v>1</v>
      </c>
      <c r="U1373" s="11">
        <f t="shared" si="174"/>
        <v>100</v>
      </c>
      <c r="V1373" s="11">
        <f t="shared" si="175"/>
        <v>300</v>
      </c>
      <c r="W1373" s="9">
        <v>1</v>
      </c>
      <c r="X1373" s="9">
        <v>7</v>
      </c>
    </row>
    <row r="1374" spans="1:24" x14ac:dyDescent="0.2">
      <c r="A1374" s="7" t="s">
        <v>2178</v>
      </c>
      <c r="B1374" s="7" t="s">
        <v>556</v>
      </c>
      <c r="C1374" s="8">
        <v>2</v>
      </c>
      <c r="D1374" s="9">
        <v>5.25</v>
      </c>
      <c r="E1374" s="10">
        <v>2700</v>
      </c>
      <c r="F1374" s="10">
        <v>800</v>
      </c>
      <c r="G1374" s="11">
        <f t="shared" si="168"/>
        <v>29.629629629629626</v>
      </c>
      <c r="H1374" s="10">
        <v>3500</v>
      </c>
      <c r="I1374" s="9">
        <v>5.25</v>
      </c>
      <c r="J1374" s="8">
        <v>2</v>
      </c>
      <c r="K1374" s="9">
        <v>5.97</v>
      </c>
      <c r="L1374" s="9">
        <v>5.97</v>
      </c>
      <c r="M1374" s="9">
        <f t="shared" si="169"/>
        <v>1.7057142857142857</v>
      </c>
      <c r="N1374" s="9">
        <f t="shared" si="170"/>
        <v>6.8622195985832333</v>
      </c>
      <c r="O1374" s="9">
        <f t="shared" si="171"/>
        <v>7.2508917954815617</v>
      </c>
      <c r="P1374" s="11">
        <f t="shared" si="172"/>
        <v>-75.143402783751696</v>
      </c>
      <c r="Q1374" s="11">
        <f t="shared" si="173"/>
        <v>-76.475800028112246</v>
      </c>
      <c r="R1374" s="8">
        <v>0</v>
      </c>
      <c r="S1374" s="8">
        <v>0</v>
      </c>
      <c r="T1374" s="8">
        <v>1</v>
      </c>
      <c r="U1374" s="11">
        <f t="shared" si="174"/>
        <v>0</v>
      </c>
      <c r="V1374" s="11">
        <f t="shared" si="175"/>
        <v>50</v>
      </c>
      <c r="W1374" s="9">
        <v>4</v>
      </c>
      <c r="X1374" s="9">
        <v>9</v>
      </c>
    </row>
    <row r="1375" spans="1:24" x14ac:dyDescent="0.2">
      <c r="A1375" s="7" t="s">
        <v>2178</v>
      </c>
      <c r="B1375" s="7" t="s">
        <v>2264</v>
      </c>
      <c r="C1375" s="8">
        <v>1</v>
      </c>
      <c r="D1375" s="9">
        <v>12</v>
      </c>
      <c r="E1375" s="10">
        <v>800</v>
      </c>
      <c r="F1375" s="10">
        <v>400</v>
      </c>
      <c r="G1375" s="11">
        <f t="shared" si="168"/>
        <v>50</v>
      </c>
      <c r="H1375" s="10">
        <v>1200</v>
      </c>
      <c r="I1375" s="9">
        <v>12</v>
      </c>
      <c r="J1375" s="8">
        <v>1</v>
      </c>
      <c r="K1375" s="9">
        <v>0</v>
      </c>
      <c r="L1375" s="9">
        <v>0</v>
      </c>
      <c r="M1375" s="9">
        <f t="shared" si="169"/>
        <v>0</v>
      </c>
      <c r="N1375" s="9">
        <f t="shared" si="170"/>
        <v>6.8622195985832333</v>
      </c>
      <c r="O1375" s="9">
        <f t="shared" si="171"/>
        <v>7.2508917954815617</v>
      </c>
      <c r="P1375" s="11">
        <f t="shared" si="172"/>
        <v>-100</v>
      </c>
      <c r="Q1375" s="11">
        <f t="shared" si="173"/>
        <v>-100</v>
      </c>
      <c r="R1375" s="8">
        <v>0</v>
      </c>
      <c r="S1375" s="8">
        <v>0</v>
      </c>
      <c r="T1375" s="8">
        <v>0</v>
      </c>
      <c r="U1375" s="11">
        <f t="shared" si="174"/>
        <v>0</v>
      </c>
      <c r="V1375" s="11">
        <f t="shared" si="175"/>
        <v>0</v>
      </c>
      <c r="W1375" s="9">
        <v>9</v>
      </c>
      <c r="X1375" s="9">
        <v>9</v>
      </c>
    </row>
    <row r="1376" spans="1:24" x14ac:dyDescent="0.2">
      <c r="A1376" s="7" t="s">
        <v>2178</v>
      </c>
      <c r="B1376" s="7" t="s">
        <v>749</v>
      </c>
      <c r="C1376" s="8">
        <v>2</v>
      </c>
      <c r="D1376" s="9">
        <v>7.25</v>
      </c>
      <c r="E1376" s="10">
        <v>2500</v>
      </c>
      <c r="F1376" s="10">
        <v>400</v>
      </c>
      <c r="G1376" s="11">
        <f t="shared" si="168"/>
        <v>16</v>
      </c>
      <c r="H1376" s="10">
        <v>2900</v>
      </c>
      <c r="I1376" s="9">
        <v>7.25</v>
      </c>
      <c r="J1376" s="8">
        <v>2</v>
      </c>
      <c r="K1376" s="9">
        <v>7.36</v>
      </c>
      <c r="L1376" s="9">
        <v>7.36</v>
      </c>
      <c r="M1376" s="9">
        <f t="shared" si="169"/>
        <v>2.5379310344827588</v>
      </c>
      <c r="N1376" s="9">
        <f t="shared" si="170"/>
        <v>6.8622195985832333</v>
      </c>
      <c r="O1376" s="9">
        <f t="shared" si="171"/>
        <v>7.2508917954815617</v>
      </c>
      <c r="P1376" s="11">
        <f t="shared" si="172"/>
        <v>-63.015887235571157</v>
      </c>
      <c r="Q1376" s="11">
        <f t="shared" si="173"/>
        <v>-64.998360118071446</v>
      </c>
      <c r="R1376" s="8">
        <v>0</v>
      </c>
      <c r="S1376" s="8">
        <v>0</v>
      </c>
      <c r="T1376" s="8">
        <v>1</v>
      </c>
      <c r="U1376" s="11">
        <f t="shared" si="174"/>
        <v>0</v>
      </c>
      <c r="V1376" s="11">
        <f t="shared" si="175"/>
        <v>50</v>
      </c>
      <c r="W1376" s="9">
        <v>6</v>
      </c>
      <c r="X1376" s="9">
        <v>8.5</v>
      </c>
    </row>
    <row r="1377" spans="1:24" x14ac:dyDescent="0.2">
      <c r="A1377" s="7" t="s">
        <v>2178</v>
      </c>
      <c r="B1377" s="7" t="s">
        <v>857</v>
      </c>
      <c r="C1377" s="8">
        <v>1</v>
      </c>
      <c r="D1377" s="9">
        <v>12</v>
      </c>
      <c r="E1377" s="10">
        <v>800</v>
      </c>
      <c r="F1377" s="10">
        <v>400</v>
      </c>
      <c r="G1377" s="11">
        <f t="shared" si="168"/>
        <v>50</v>
      </c>
      <c r="H1377" s="10">
        <v>1200</v>
      </c>
      <c r="I1377" s="9">
        <v>12</v>
      </c>
      <c r="J1377" s="8">
        <v>1</v>
      </c>
      <c r="K1377" s="9">
        <v>0</v>
      </c>
      <c r="L1377" s="9">
        <v>0</v>
      </c>
      <c r="M1377" s="9">
        <f t="shared" si="169"/>
        <v>0</v>
      </c>
      <c r="N1377" s="9">
        <f t="shared" si="170"/>
        <v>6.8622195985832333</v>
      </c>
      <c r="O1377" s="9">
        <f t="shared" si="171"/>
        <v>7.2508917954815617</v>
      </c>
      <c r="P1377" s="11">
        <f t="shared" si="172"/>
        <v>-100</v>
      </c>
      <c r="Q1377" s="11">
        <f t="shared" si="173"/>
        <v>-100</v>
      </c>
      <c r="R1377" s="8">
        <v>0</v>
      </c>
      <c r="S1377" s="8">
        <v>0</v>
      </c>
      <c r="T1377" s="8">
        <v>0</v>
      </c>
      <c r="U1377" s="11">
        <f t="shared" si="174"/>
        <v>0</v>
      </c>
      <c r="V1377" s="11">
        <f t="shared" si="175"/>
        <v>0</v>
      </c>
      <c r="W1377" s="9">
        <v>7</v>
      </c>
      <c r="X1377" s="9">
        <v>9</v>
      </c>
    </row>
    <row r="1378" spans="1:24" x14ac:dyDescent="0.2">
      <c r="A1378" s="7" t="s">
        <v>2178</v>
      </c>
      <c r="B1378" s="7" t="s">
        <v>76</v>
      </c>
      <c r="C1378" s="8">
        <v>2</v>
      </c>
      <c r="D1378" s="9">
        <v>9</v>
      </c>
      <c r="E1378" s="10">
        <v>2400</v>
      </c>
      <c r="F1378" s="10">
        <v>600</v>
      </c>
      <c r="G1378" s="11">
        <f t="shared" si="168"/>
        <v>25</v>
      </c>
      <c r="H1378" s="10">
        <v>3000</v>
      </c>
      <c r="I1378" s="9">
        <v>9</v>
      </c>
      <c r="J1378" s="8">
        <v>2</v>
      </c>
      <c r="K1378" s="9">
        <v>0</v>
      </c>
      <c r="L1378" s="9">
        <v>0</v>
      </c>
      <c r="M1378" s="9">
        <f t="shared" si="169"/>
        <v>0</v>
      </c>
      <c r="N1378" s="9">
        <f t="shared" si="170"/>
        <v>6.8622195985832333</v>
      </c>
      <c r="O1378" s="9">
        <f t="shared" si="171"/>
        <v>7.2508917954815617</v>
      </c>
      <c r="P1378" s="11">
        <f t="shared" si="172"/>
        <v>-100</v>
      </c>
      <c r="Q1378" s="11">
        <f t="shared" si="173"/>
        <v>-100</v>
      </c>
      <c r="R1378" s="8">
        <v>0</v>
      </c>
      <c r="S1378" s="8">
        <v>0</v>
      </c>
      <c r="T1378" s="8">
        <v>0</v>
      </c>
      <c r="U1378" s="11">
        <f t="shared" si="174"/>
        <v>0</v>
      </c>
      <c r="V1378" s="11">
        <f t="shared" si="175"/>
        <v>0</v>
      </c>
      <c r="W1378" s="9">
        <v>5</v>
      </c>
      <c r="X1378" s="9">
        <v>9</v>
      </c>
    </row>
    <row r="1379" spans="1:24" x14ac:dyDescent="0.2">
      <c r="A1379" s="7" t="s">
        <v>2178</v>
      </c>
      <c r="B1379" s="7" t="s">
        <v>2269</v>
      </c>
      <c r="C1379" s="8">
        <v>1</v>
      </c>
      <c r="D1379" s="9">
        <v>15</v>
      </c>
      <c r="E1379" s="10">
        <v>800</v>
      </c>
      <c r="F1379" s="10">
        <v>100</v>
      </c>
      <c r="G1379" s="11">
        <f t="shared" si="168"/>
        <v>12.5</v>
      </c>
      <c r="H1379" s="10">
        <v>900</v>
      </c>
      <c r="I1379" s="9">
        <v>15</v>
      </c>
      <c r="J1379" s="8">
        <v>1</v>
      </c>
      <c r="K1379" s="9">
        <v>0</v>
      </c>
      <c r="L1379" s="9">
        <v>0</v>
      </c>
      <c r="M1379" s="9">
        <f t="shared" si="169"/>
        <v>0</v>
      </c>
      <c r="N1379" s="9">
        <f t="shared" si="170"/>
        <v>6.8622195985832333</v>
      </c>
      <c r="O1379" s="9">
        <f t="shared" si="171"/>
        <v>7.2508917954815617</v>
      </c>
      <c r="P1379" s="11">
        <f t="shared" si="172"/>
        <v>-100</v>
      </c>
      <c r="Q1379" s="11">
        <f t="shared" si="173"/>
        <v>-100</v>
      </c>
      <c r="R1379" s="8">
        <v>0</v>
      </c>
      <c r="S1379" s="8">
        <v>0</v>
      </c>
      <c r="T1379" s="8">
        <v>0</v>
      </c>
      <c r="U1379" s="11">
        <f t="shared" si="174"/>
        <v>0</v>
      </c>
      <c r="V1379" s="11">
        <f t="shared" si="175"/>
        <v>0</v>
      </c>
      <c r="W1379" s="9">
        <v>4</v>
      </c>
      <c r="X1379" s="9">
        <v>9</v>
      </c>
    </row>
    <row r="1380" spans="1:24" x14ac:dyDescent="0.2">
      <c r="A1380" s="7" t="s">
        <v>2178</v>
      </c>
      <c r="B1380" s="7" t="s">
        <v>395</v>
      </c>
      <c r="C1380" s="8">
        <v>2</v>
      </c>
      <c r="D1380" s="9">
        <v>3.5</v>
      </c>
      <c r="E1380" s="10">
        <v>3000</v>
      </c>
      <c r="F1380" s="10">
        <v>500</v>
      </c>
      <c r="G1380" s="11">
        <f t="shared" si="168"/>
        <v>16.666666666666664</v>
      </c>
      <c r="H1380" s="10">
        <v>2200</v>
      </c>
      <c r="I1380" s="9">
        <v>3.5</v>
      </c>
      <c r="J1380" s="8">
        <v>1</v>
      </c>
      <c r="K1380" s="9">
        <v>5.97</v>
      </c>
      <c r="L1380" s="9">
        <v>5.97</v>
      </c>
      <c r="M1380" s="9">
        <f t="shared" si="169"/>
        <v>2.7136363636363634</v>
      </c>
      <c r="N1380" s="9">
        <f t="shared" si="170"/>
        <v>6.8622195985832333</v>
      </c>
      <c r="O1380" s="9">
        <f t="shared" si="171"/>
        <v>7.2508917954815617</v>
      </c>
      <c r="P1380" s="11">
        <f t="shared" si="172"/>
        <v>-60.45541351960496</v>
      </c>
      <c r="Q1380" s="11">
        <f t="shared" si="173"/>
        <v>-62.575136408360379</v>
      </c>
      <c r="R1380" s="8">
        <v>0</v>
      </c>
      <c r="S1380" s="8">
        <v>0</v>
      </c>
      <c r="T1380" s="8">
        <v>1</v>
      </c>
      <c r="U1380" s="11">
        <f t="shared" si="174"/>
        <v>0</v>
      </c>
      <c r="V1380" s="11">
        <f t="shared" si="175"/>
        <v>100</v>
      </c>
      <c r="W1380" s="9">
        <v>3</v>
      </c>
      <c r="X1380" s="9">
        <v>9</v>
      </c>
    </row>
    <row r="1381" spans="1:24" x14ac:dyDescent="0.2">
      <c r="A1381" s="7" t="s">
        <v>2178</v>
      </c>
      <c r="B1381" s="7" t="s">
        <v>1028</v>
      </c>
      <c r="C1381" s="8">
        <v>1</v>
      </c>
      <c r="D1381" s="9">
        <v>3.5</v>
      </c>
      <c r="E1381" s="10">
        <v>1500</v>
      </c>
      <c r="F1381" s="10">
        <v>400</v>
      </c>
      <c r="G1381" s="11">
        <f t="shared" si="168"/>
        <v>26.666666666666668</v>
      </c>
      <c r="H1381" s="10">
        <v>1900</v>
      </c>
      <c r="I1381" s="9">
        <v>3.5</v>
      </c>
      <c r="J1381" s="8">
        <v>1</v>
      </c>
      <c r="K1381" s="9">
        <v>30.6</v>
      </c>
      <c r="L1381" s="9">
        <v>30.6</v>
      </c>
      <c r="M1381" s="9">
        <f t="shared" si="169"/>
        <v>16.105263157894736</v>
      </c>
      <c r="N1381" s="9">
        <f t="shared" si="170"/>
        <v>6.8622195985832333</v>
      </c>
      <c r="O1381" s="9">
        <f t="shared" si="171"/>
        <v>7.2508917954815617</v>
      </c>
      <c r="P1381" s="11">
        <f t="shared" si="172"/>
        <v>134.69466295161715</v>
      </c>
      <c r="Q1381" s="11">
        <f t="shared" si="173"/>
        <v>122.11423935371415</v>
      </c>
      <c r="R1381" s="8">
        <v>1</v>
      </c>
      <c r="S1381" s="8">
        <v>1</v>
      </c>
      <c r="T1381" s="8">
        <v>1</v>
      </c>
      <c r="U1381" s="11">
        <f t="shared" si="174"/>
        <v>100</v>
      </c>
      <c r="V1381" s="11">
        <f t="shared" si="175"/>
        <v>300</v>
      </c>
      <c r="W1381" s="9">
        <v>1</v>
      </c>
      <c r="X1381" s="9">
        <v>9</v>
      </c>
    </row>
    <row r="1382" spans="1:24" x14ac:dyDescent="0.2">
      <c r="A1382" s="7" t="s">
        <v>2178</v>
      </c>
      <c r="B1382" s="7" t="s">
        <v>1218</v>
      </c>
      <c r="C1382" s="8">
        <v>1</v>
      </c>
      <c r="D1382" s="9">
        <v>3.5</v>
      </c>
      <c r="E1382" s="10">
        <v>1500</v>
      </c>
      <c r="F1382" s="10">
        <v>400</v>
      </c>
      <c r="G1382" s="11">
        <f t="shared" si="168"/>
        <v>26.666666666666668</v>
      </c>
      <c r="H1382" s="10">
        <v>1900</v>
      </c>
      <c r="I1382" s="9">
        <v>3.5</v>
      </c>
      <c r="J1382" s="8">
        <v>1</v>
      </c>
      <c r="K1382" s="9">
        <v>30.6</v>
      </c>
      <c r="L1382" s="9">
        <v>30.6</v>
      </c>
      <c r="M1382" s="9">
        <f t="shared" si="169"/>
        <v>16.105263157894736</v>
      </c>
      <c r="N1382" s="9">
        <f t="shared" si="170"/>
        <v>6.8622195985832333</v>
      </c>
      <c r="O1382" s="9">
        <f t="shared" si="171"/>
        <v>7.2508917954815617</v>
      </c>
      <c r="P1382" s="11">
        <f t="shared" si="172"/>
        <v>134.69466295161715</v>
      </c>
      <c r="Q1382" s="11">
        <f t="shared" si="173"/>
        <v>122.11423935371415</v>
      </c>
      <c r="R1382" s="8">
        <v>1</v>
      </c>
      <c r="S1382" s="8">
        <v>1</v>
      </c>
      <c r="T1382" s="8">
        <v>1</v>
      </c>
      <c r="U1382" s="11">
        <f t="shared" si="174"/>
        <v>100</v>
      </c>
      <c r="V1382" s="11">
        <f t="shared" si="175"/>
        <v>300</v>
      </c>
      <c r="W1382" s="9">
        <v>1</v>
      </c>
      <c r="X1382" s="9">
        <v>9</v>
      </c>
    </row>
    <row r="1383" spans="1:24" x14ac:dyDescent="0.2">
      <c r="A1383" s="7" t="s">
        <v>2178</v>
      </c>
      <c r="B1383" s="7" t="s">
        <v>414</v>
      </c>
      <c r="C1383" s="8">
        <v>1</v>
      </c>
      <c r="D1383" s="9">
        <v>3</v>
      </c>
      <c r="E1383" s="10">
        <v>1600</v>
      </c>
      <c r="F1383" s="10">
        <v>500</v>
      </c>
      <c r="G1383" s="11">
        <f t="shared" si="168"/>
        <v>31.25</v>
      </c>
      <c r="H1383" s="10">
        <v>2100</v>
      </c>
      <c r="I1383" s="9">
        <v>3</v>
      </c>
      <c r="J1383" s="8">
        <v>1</v>
      </c>
      <c r="K1383" s="9">
        <v>0</v>
      </c>
      <c r="L1383" s="9">
        <v>0</v>
      </c>
      <c r="M1383" s="9">
        <f t="shared" si="169"/>
        <v>0</v>
      </c>
      <c r="N1383" s="9">
        <f t="shared" si="170"/>
        <v>6.8622195985832333</v>
      </c>
      <c r="O1383" s="9">
        <f t="shared" si="171"/>
        <v>7.2508917954815617</v>
      </c>
      <c r="P1383" s="11">
        <f t="shared" si="172"/>
        <v>-100</v>
      </c>
      <c r="Q1383" s="11">
        <f t="shared" si="173"/>
        <v>-100</v>
      </c>
      <c r="R1383" s="8">
        <v>0</v>
      </c>
      <c r="S1383" s="8">
        <v>0</v>
      </c>
      <c r="T1383" s="8">
        <v>0</v>
      </c>
      <c r="U1383" s="11">
        <f t="shared" si="174"/>
        <v>0</v>
      </c>
      <c r="V1383" s="11">
        <f t="shared" si="175"/>
        <v>0</v>
      </c>
      <c r="W1383" s="9">
        <v>6</v>
      </c>
      <c r="X1383" s="9">
        <v>9</v>
      </c>
    </row>
    <row r="1384" spans="1:24" x14ac:dyDescent="0.2">
      <c r="A1384" s="7" t="s">
        <v>2178</v>
      </c>
      <c r="B1384" s="7" t="s">
        <v>884</v>
      </c>
      <c r="C1384" s="8">
        <v>1</v>
      </c>
      <c r="D1384" s="9">
        <v>8</v>
      </c>
      <c r="E1384" s="10">
        <v>1000</v>
      </c>
      <c r="F1384" s="10">
        <v>300</v>
      </c>
      <c r="G1384" s="11">
        <f t="shared" si="168"/>
        <v>30</v>
      </c>
      <c r="H1384" s="10">
        <v>1300</v>
      </c>
      <c r="I1384" s="9">
        <v>8</v>
      </c>
      <c r="J1384" s="8">
        <v>1</v>
      </c>
      <c r="K1384" s="9">
        <v>22.78</v>
      </c>
      <c r="L1384" s="9">
        <v>22.78</v>
      </c>
      <c r="M1384" s="9">
        <f t="shared" si="169"/>
        <v>17.523076923076921</v>
      </c>
      <c r="N1384" s="9">
        <f t="shared" si="170"/>
        <v>6.8622195985832333</v>
      </c>
      <c r="O1384" s="9">
        <f t="shared" si="171"/>
        <v>7.2508917954815617</v>
      </c>
      <c r="P1384" s="11">
        <f t="shared" si="172"/>
        <v>155.35581704052021</v>
      </c>
      <c r="Q1384" s="11">
        <f t="shared" si="173"/>
        <v>141.66788606604965</v>
      </c>
      <c r="R1384" s="8">
        <v>0</v>
      </c>
      <c r="S1384" s="8">
        <v>1</v>
      </c>
      <c r="T1384" s="8">
        <v>1</v>
      </c>
      <c r="U1384" s="11">
        <f t="shared" si="174"/>
        <v>0</v>
      </c>
      <c r="V1384" s="11">
        <f t="shared" si="175"/>
        <v>200</v>
      </c>
      <c r="W1384" s="9">
        <v>2</v>
      </c>
      <c r="X1384" s="9">
        <v>9</v>
      </c>
    </row>
    <row r="1385" spans="1:24" x14ac:dyDescent="0.2">
      <c r="A1385" s="7" t="s">
        <v>2178</v>
      </c>
      <c r="B1385" s="7" t="s">
        <v>244</v>
      </c>
      <c r="C1385" s="8">
        <v>1</v>
      </c>
      <c r="D1385" s="9">
        <v>12</v>
      </c>
      <c r="E1385" s="10">
        <v>800</v>
      </c>
      <c r="F1385" s="10">
        <v>400</v>
      </c>
      <c r="G1385" s="11">
        <f t="shared" si="168"/>
        <v>50</v>
      </c>
      <c r="H1385" s="10">
        <v>1200</v>
      </c>
      <c r="I1385" s="9">
        <v>12</v>
      </c>
      <c r="J1385" s="8">
        <v>1</v>
      </c>
      <c r="K1385" s="9">
        <v>0</v>
      </c>
      <c r="L1385" s="9">
        <v>0</v>
      </c>
      <c r="M1385" s="9">
        <f t="shared" si="169"/>
        <v>0</v>
      </c>
      <c r="N1385" s="9">
        <f t="shared" si="170"/>
        <v>6.8622195985832333</v>
      </c>
      <c r="O1385" s="9">
        <f t="shared" si="171"/>
        <v>7.2508917954815617</v>
      </c>
      <c r="P1385" s="11">
        <f t="shared" si="172"/>
        <v>-100</v>
      </c>
      <c r="Q1385" s="11">
        <f t="shared" si="173"/>
        <v>-100</v>
      </c>
      <c r="R1385" s="8">
        <v>0</v>
      </c>
      <c r="S1385" s="8">
        <v>0</v>
      </c>
      <c r="T1385" s="8">
        <v>0</v>
      </c>
      <c r="U1385" s="11">
        <f t="shared" si="174"/>
        <v>0</v>
      </c>
      <c r="V1385" s="11">
        <f t="shared" si="175"/>
        <v>0</v>
      </c>
      <c r="W1385" s="9">
        <v>8</v>
      </c>
      <c r="X1385" s="9">
        <v>9</v>
      </c>
    </row>
    <row r="1386" spans="1:24" x14ac:dyDescent="0.2">
      <c r="A1386" s="7" t="s">
        <v>2178</v>
      </c>
      <c r="B1386" s="7" t="s">
        <v>655</v>
      </c>
      <c r="C1386" s="8">
        <v>1</v>
      </c>
      <c r="D1386" s="9">
        <v>12</v>
      </c>
      <c r="E1386" s="10">
        <v>800</v>
      </c>
      <c r="F1386" s="10">
        <v>400</v>
      </c>
      <c r="G1386" s="11">
        <f t="shared" si="168"/>
        <v>50</v>
      </c>
      <c r="H1386" s="10">
        <v>1200</v>
      </c>
      <c r="I1386" s="9">
        <v>12</v>
      </c>
      <c r="J1386" s="8">
        <v>1</v>
      </c>
      <c r="K1386" s="9">
        <v>0</v>
      </c>
      <c r="L1386" s="9">
        <v>0</v>
      </c>
      <c r="M1386" s="9">
        <f t="shared" si="169"/>
        <v>0</v>
      </c>
      <c r="N1386" s="9">
        <f t="shared" si="170"/>
        <v>6.8622195985832333</v>
      </c>
      <c r="O1386" s="9">
        <f t="shared" si="171"/>
        <v>7.2508917954815617</v>
      </c>
      <c r="P1386" s="11">
        <f t="shared" si="172"/>
        <v>-100</v>
      </c>
      <c r="Q1386" s="11">
        <f t="shared" si="173"/>
        <v>-100</v>
      </c>
      <c r="R1386" s="8">
        <v>0</v>
      </c>
      <c r="S1386" s="8">
        <v>0</v>
      </c>
      <c r="T1386" s="8">
        <v>0</v>
      </c>
      <c r="U1386" s="11">
        <f t="shared" si="174"/>
        <v>0</v>
      </c>
      <c r="V1386" s="11">
        <f t="shared" si="175"/>
        <v>0</v>
      </c>
      <c r="W1386" s="9">
        <v>8</v>
      </c>
      <c r="X1386" s="9">
        <v>9</v>
      </c>
    </row>
    <row r="1387" spans="1:24" x14ac:dyDescent="0.2">
      <c r="A1387" s="7" t="s">
        <v>2178</v>
      </c>
      <c r="B1387" s="7" t="s">
        <v>314</v>
      </c>
      <c r="C1387" s="8">
        <v>1</v>
      </c>
      <c r="D1387" s="9">
        <v>4.5</v>
      </c>
      <c r="E1387" s="10">
        <v>1300</v>
      </c>
      <c r="F1387" s="10">
        <v>0</v>
      </c>
      <c r="G1387" s="11">
        <f t="shared" si="168"/>
        <v>0</v>
      </c>
      <c r="H1387" s="10">
        <v>0</v>
      </c>
      <c r="I1387" s="9">
        <v>4.5</v>
      </c>
      <c r="J1387" s="8">
        <v>0</v>
      </c>
      <c r="K1387" s="9">
        <v>0</v>
      </c>
      <c r="L1387" s="9">
        <v>0</v>
      </c>
      <c r="M1387" s="9">
        <f t="shared" si="169"/>
        <v>0</v>
      </c>
      <c r="N1387" s="9">
        <f t="shared" si="170"/>
        <v>6.8622195985832333</v>
      </c>
      <c r="O1387" s="9">
        <f t="shared" si="171"/>
        <v>7.2508917954815617</v>
      </c>
      <c r="P1387" s="11">
        <f t="shared" si="172"/>
        <v>-100</v>
      </c>
      <c r="Q1387" s="11">
        <f t="shared" si="173"/>
        <v>-100</v>
      </c>
      <c r="R1387" s="8">
        <v>0</v>
      </c>
      <c r="S1387" s="8">
        <v>0</v>
      </c>
      <c r="T1387" s="8">
        <v>0</v>
      </c>
      <c r="U1387" s="11">
        <f t="shared" si="174"/>
        <v>0</v>
      </c>
      <c r="V1387" s="11">
        <f t="shared" si="175"/>
        <v>0</v>
      </c>
      <c r="W1387" s="9">
        <v>0</v>
      </c>
      <c r="X1387" s="9">
        <v>0</v>
      </c>
    </row>
    <row r="1388" spans="1:24" x14ac:dyDescent="0.2">
      <c r="A1388" s="7" t="s">
        <v>2178</v>
      </c>
      <c r="B1388" s="7" t="s">
        <v>389</v>
      </c>
      <c r="C1388" s="8">
        <v>1</v>
      </c>
      <c r="D1388" s="9">
        <v>6</v>
      </c>
      <c r="E1388" s="10">
        <v>1200</v>
      </c>
      <c r="F1388" s="10">
        <v>0</v>
      </c>
      <c r="G1388" s="11">
        <f t="shared" si="168"/>
        <v>0</v>
      </c>
      <c r="H1388" s="10">
        <v>0</v>
      </c>
      <c r="I1388" s="9">
        <v>6</v>
      </c>
      <c r="J1388" s="8">
        <v>0</v>
      </c>
      <c r="K1388" s="9">
        <v>0</v>
      </c>
      <c r="L1388" s="9">
        <v>0</v>
      </c>
      <c r="M1388" s="9">
        <f t="shared" si="169"/>
        <v>0</v>
      </c>
      <c r="N1388" s="9">
        <f t="shared" si="170"/>
        <v>6.8622195985832333</v>
      </c>
      <c r="O1388" s="9">
        <f t="shared" si="171"/>
        <v>7.2508917954815617</v>
      </c>
      <c r="P1388" s="11">
        <f t="shared" si="172"/>
        <v>-100</v>
      </c>
      <c r="Q1388" s="11">
        <f t="shared" si="173"/>
        <v>-100</v>
      </c>
      <c r="R1388" s="8">
        <v>0</v>
      </c>
      <c r="S1388" s="8">
        <v>0</v>
      </c>
      <c r="T1388" s="8">
        <v>0</v>
      </c>
      <c r="U1388" s="11">
        <f t="shared" si="174"/>
        <v>0</v>
      </c>
      <c r="V1388" s="11">
        <f t="shared" si="175"/>
        <v>0</v>
      </c>
      <c r="W1388" s="9">
        <v>0</v>
      </c>
      <c r="X1388" s="9">
        <v>0</v>
      </c>
    </row>
    <row r="1389" spans="1:24" x14ac:dyDescent="0.2">
      <c r="A1389" s="7" t="s">
        <v>2178</v>
      </c>
      <c r="B1389" s="7" t="s">
        <v>1204</v>
      </c>
      <c r="C1389" s="8">
        <v>1</v>
      </c>
      <c r="D1389" s="9">
        <v>3</v>
      </c>
      <c r="E1389" s="10">
        <v>1600</v>
      </c>
      <c r="F1389" s="10">
        <v>0</v>
      </c>
      <c r="G1389" s="11">
        <f t="shared" si="168"/>
        <v>0</v>
      </c>
      <c r="H1389" s="10">
        <v>0</v>
      </c>
      <c r="I1389" s="9">
        <v>3</v>
      </c>
      <c r="J1389" s="8">
        <v>0</v>
      </c>
      <c r="K1389" s="9">
        <v>0</v>
      </c>
      <c r="L1389" s="9">
        <v>0</v>
      </c>
      <c r="M1389" s="9">
        <f t="shared" si="169"/>
        <v>0</v>
      </c>
      <c r="N1389" s="9">
        <f t="shared" si="170"/>
        <v>6.8622195985832333</v>
      </c>
      <c r="O1389" s="9">
        <f t="shared" si="171"/>
        <v>7.2508917954815617</v>
      </c>
      <c r="P1389" s="11">
        <f t="shared" si="172"/>
        <v>-100</v>
      </c>
      <c r="Q1389" s="11">
        <f t="shared" si="173"/>
        <v>-100</v>
      </c>
      <c r="R1389" s="8">
        <v>0</v>
      </c>
      <c r="S1389" s="8">
        <v>0</v>
      </c>
      <c r="T1389" s="8">
        <v>0</v>
      </c>
      <c r="U1389" s="11">
        <f t="shared" si="174"/>
        <v>0</v>
      </c>
      <c r="V1389" s="11">
        <f t="shared" si="175"/>
        <v>0</v>
      </c>
      <c r="W1389" s="9">
        <v>0</v>
      </c>
      <c r="X1389" s="9">
        <v>0</v>
      </c>
    </row>
    <row r="1390" spans="1:24" x14ac:dyDescent="0.2">
      <c r="A1390" s="7" t="s">
        <v>2178</v>
      </c>
      <c r="B1390" s="7" t="s">
        <v>1245</v>
      </c>
      <c r="C1390" s="8">
        <v>1</v>
      </c>
      <c r="D1390" s="9">
        <v>3</v>
      </c>
      <c r="E1390" s="10">
        <v>1600</v>
      </c>
      <c r="F1390" s="10">
        <v>0</v>
      </c>
      <c r="G1390" s="11">
        <f t="shared" si="168"/>
        <v>0</v>
      </c>
      <c r="H1390" s="10">
        <v>0</v>
      </c>
      <c r="I1390" s="9">
        <v>3</v>
      </c>
      <c r="J1390" s="8">
        <v>0</v>
      </c>
      <c r="K1390" s="9">
        <v>0</v>
      </c>
      <c r="L1390" s="9">
        <v>0</v>
      </c>
      <c r="M1390" s="9">
        <f t="shared" si="169"/>
        <v>0</v>
      </c>
      <c r="N1390" s="9">
        <f t="shared" si="170"/>
        <v>6.8622195985832333</v>
      </c>
      <c r="O1390" s="9">
        <f t="shared" si="171"/>
        <v>7.2508917954815617</v>
      </c>
      <c r="P1390" s="11">
        <f t="shared" si="172"/>
        <v>-100</v>
      </c>
      <c r="Q1390" s="11">
        <f t="shared" si="173"/>
        <v>-100</v>
      </c>
      <c r="R1390" s="8">
        <v>0</v>
      </c>
      <c r="S1390" s="8">
        <v>0</v>
      </c>
      <c r="T1390" s="8">
        <v>0</v>
      </c>
      <c r="U1390" s="11">
        <f t="shared" si="174"/>
        <v>0</v>
      </c>
      <c r="V1390" s="11">
        <f t="shared" si="175"/>
        <v>0</v>
      </c>
      <c r="W1390" s="9">
        <v>0</v>
      </c>
      <c r="X1390" s="9">
        <v>0</v>
      </c>
    </row>
    <row r="1391" spans="1:24" x14ac:dyDescent="0.2">
      <c r="A1391" s="7" t="s">
        <v>2178</v>
      </c>
      <c r="B1391" s="7" t="s">
        <v>342</v>
      </c>
      <c r="C1391" s="8">
        <v>1</v>
      </c>
      <c r="D1391" s="9">
        <v>4.5</v>
      </c>
      <c r="E1391" s="10">
        <v>1300</v>
      </c>
      <c r="F1391" s="10">
        <v>400</v>
      </c>
      <c r="G1391" s="11">
        <f t="shared" si="168"/>
        <v>30.76923076923077</v>
      </c>
      <c r="H1391" s="10">
        <v>1700</v>
      </c>
      <c r="I1391" s="9">
        <v>4.5</v>
      </c>
      <c r="J1391" s="8">
        <v>1</v>
      </c>
      <c r="K1391" s="9">
        <v>0</v>
      </c>
      <c r="L1391" s="9">
        <v>0</v>
      </c>
      <c r="M1391" s="9">
        <f t="shared" si="169"/>
        <v>0</v>
      </c>
      <c r="N1391" s="9">
        <f t="shared" si="170"/>
        <v>6.8622195985832333</v>
      </c>
      <c r="O1391" s="9">
        <f t="shared" si="171"/>
        <v>7.2508917954815617</v>
      </c>
      <c r="P1391" s="11">
        <f t="shared" si="172"/>
        <v>-100</v>
      </c>
      <c r="Q1391" s="11">
        <f t="shared" si="173"/>
        <v>-100</v>
      </c>
      <c r="R1391" s="8">
        <v>0</v>
      </c>
      <c r="S1391" s="8">
        <v>0</v>
      </c>
      <c r="T1391" s="8">
        <v>0</v>
      </c>
      <c r="U1391" s="11">
        <f t="shared" si="174"/>
        <v>0</v>
      </c>
      <c r="V1391" s="11">
        <f t="shared" si="175"/>
        <v>0</v>
      </c>
      <c r="W1391" s="9">
        <v>7</v>
      </c>
      <c r="X1391" s="9">
        <v>7</v>
      </c>
    </row>
    <row r="1392" spans="1:24" x14ac:dyDescent="0.2">
      <c r="A1392" s="7" t="s">
        <v>2178</v>
      </c>
      <c r="B1392" s="7" t="s">
        <v>282</v>
      </c>
      <c r="C1392" s="8">
        <v>1</v>
      </c>
      <c r="D1392" s="9">
        <v>4.5</v>
      </c>
      <c r="E1392" s="10">
        <v>1300</v>
      </c>
      <c r="F1392" s="10">
        <v>400</v>
      </c>
      <c r="G1392" s="11">
        <f t="shared" si="168"/>
        <v>30.76923076923077</v>
      </c>
      <c r="H1392" s="10">
        <v>1700</v>
      </c>
      <c r="I1392" s="9">
        <v>4.5</v>
      </c>
      <c r="J1392" s="8">
        <v>1</v>
      </c>
      <c r="K1392" s="9">
        <v>0</v>
      </c>
      <c r="L1392" s="9">
        <v>0</v>
      </c>
      <c r="M1392" s="9">
        <f t="shared" si="169"/>
        <v>0</v>
      </c>
      <c r="N1392" s="9">
        <f t="shared" si="170"/>
        <v>6.8622195985832333</v>
      </c>
      <c r="O1392" s="9">
        <f t="shared" si="171"/>
        <v>7.2508917954815617</v>
      </c>
      <c r="P1392" s="11">
        <f t="shared" si="172"/>
        <v>-100</v>
      </c>
      <c r="Q1392" s="11">
        <f t="shared" si="173"/>
        <v>-100</v>
      </c>
      <c r="R1392" s="8">
        <v>0</v>
      </c>
      <c r="S1392" s="8">
        <v>0</v>
      </c>
      <c r="T1392" s="8">
        <v>0</v>
      </c>
      <c r="U1392" s="11">
        <f t="shared" si="174"/>
        <v>0</v>
      </c>
      <c r="V1392" s="11">
        <f t="shared" si="175"/>
        <v>0</v>
      </c>
      <c r="W1392" s="9">
        <v>7</v>
      </c>
      <c r="X1392" s="9">
        <v>7</v>
      </c>
    </row>
    <row r="1393" spans="1:24" x14ac:dyDescent="0.2">
      <c r="A1393" s="7" t="s">
        <v>2178</v>
      </c>
      <c r="B1393" s="7" t="s">
        <v>2142</v>
      </c>
      <c r="C1393" s="8">
        <v>1</v>
      </c>
      <c r="D1393" s="9">
        <v>30</v>
      </c>
      <c r="E1393" s="10">
        <v>400</v>
      </c>
      <c r="F1393" s="10">
        <v>200</v>
      </c>
      <c r="G1393" s="11">
        <f t="shared" si="168"/>
        <v>50</v>
      </c>
      <c r="H1393" s="10">
        <v>600</v>
      </c>
      <c r="I1393" s="9">
        <v>30</v>
      </c>
      <c r="J1393" s="8">
        <v>1</v>
      </c>
      <c r="K1393" s="9">
        <v>0</v>
      </c>
      <c r="L1393" s="9">
        <v>0</v>
      </c>
      <c r="M1393" s="9">
        <f t="shared" si="169"/>
        <v>0</v>
      </c>
      <c r="N1393" s="9">
        <f t="shared" si="170"/>
        <v>6.8622195985832333</v>
      </c>
      <c r="O1393" s="9">
        <f t="shared" si="171"/>
        <v>7.2508917954815617</v>
      </c>
      <c r="P1393" s="11">
        <f t="shared" si="172"/>
        <v>-100</v>
      </c>
      <c r="Q1393" s="11">
        <f t="shared" si="173"/>
        <v>-100</v>
      </c>
      <c r="R1393" s="8">
        <v>0</v>
      </c>
      <c r="S1393" s="8">
        <v>0</v>
      </c>
      <c r="T1393" s="8">
        <v>0</v>
      </c>
      <c r="U1393" s="11">
        <f t="shared" si="174"/>
        <v>0</v>
      </c>
      <c r="V1393" s="11">
        <f t="shared" si="175"/>
        <v>0</v>
      </c>
      <c r="W1393" s="9">
        <v>6</v>
      </c>
      <c r="X1393" s="9">
        <v>7</v>
      </c>
    </row>
    <row r="1394" spans="1:24" x14ac:dyDescent="0.2">
      <c r="A1394" s="7" t="s">
        <v>2178</v>
      </c>
      <c r="B1394" s="7" t="s">
        <v>341</v>
      </c>
      <c r="C1394" s="8">
        <v>1</v>
      </c>
      <c r="D1394" s="9">
        <v>2.5</v>
      </c>
      <c r="E1394" s="10">
        <v>1700</v>
      </c>
      <c r="F1394" s="10">
        <v>500</v>
      </c>
      <c r="G1394" s="11">
        <f t="shared" si="168"/>
        <v>29.411764705882355</v>
      </c>
      <c r="H1394" s="10">
        <v>2200</v>
      </c>
      <c r="I1394" s="9">
        <v>2.5</v>
      </c>
      <c r="J1394" s="8">
        <v>1</v>
      </c>
      <c r="K1394" s="9">
        <v>28.98</v>
      </c>
      <c r="L1394" s="9">
        <v>28.98</v>
      </c>
      <c r="M1394" s="9">
        <f t="shared" si="169"/>
        <v>13.172727272727274</v>
      </c>
      <c r="N1394" s="9">
        <f t="shared" si="170"/>
        <v>6.8622195985832333</v>
      </c>
      <c r="O1394" s="9">
        <f t="shared" si="171"/>
        <v>7.2508917954815617</v>
      </c>
      <c r="P1394" s="11">
        <f t="shared" si="172"/>
        <v>91.960153467646251</v>
      </c>
      <c r="Q1394" s="11">
        <f t="shared" si="173"/>
        <v>81.67044336444161</v>
      </c>
      <c r="R1394" s="8">
        <v>1</v>
      </c>
      <c r="S1394" s="8">
        <v>1</v>
      </c>
      <c r="T1394" s="8">
        <v>1</v>
      </c>
      <c r="U1394" s="11">
        <f t="shared" si="174"/>
        <v>100</v>
      </c>
      <c r="V1394" s="11">
        <f t="shared" si="175"/>
        <v>300</v>
      </c>
      <c r="W1394" s="9">
        <v>1</v>
      </c>
      <c r="X1394" s="9">
        <v>7</v>
      </c>
    </row>
    <row r="1395" spans="1:24" x14ac:dyDescent="0.2">
      <c r="A1395" s="7" t="s">
        <v>2178</v>
      </c>
      <c r="B1395" s="7" t="s">
        <v>348</v>
      </c>
      <c r="C1395" s="8">
        <v>1</v>
      </c>
      <c r="D1395" s="9">
        <v>20</v>
      </c>
      <c r="E1395" s="10">
        <v>700</v>
      </c>
      <c r="F1395" s="10">
        <v>100</v>
      </c>
      <c r="G1395" s="11">
        <f t="shared" si="168"/>
        <v>14.285714285714285</v>
      </c>
      <c r="H1395" s="10">
        <v>800</v>
      </c>
      <c r="I1395" s="9">
        <v>20</v>
      </c>
      <c r="J1395" s="8">
        <v>1</v>
      </c>
      <c r="K1395" s="9">
        <v>0</v>
      </c>
      <c r="L1395" s="9">
        <v>0</v>
      </c>
      <c r="M1395" s="9">
        <f t="shared" si="169"/>
        <v>0</v>
      </c>
      <c r="N1395" s="9">
        <f t="shared" si="170"/>
        <v>6.8622195985832333</v>
      </c>
      <c r="O1395" s="9">
        <f t="shared" si="171"/>
        <v>7.2508917954815617</v>
      </c>
      <c r="P1395" s="11">
        <f t="shared" si="172"/>
        <v>-100</v>
      </c>
      <c r="Q1395" s="11">
        <f t="shared" si="173"/>
        <v>-100</v>
      </c>
      <c r="R1395" s="8">
        <v>0</v>
      </c>
      <c r="S1395" s="8">
        <v>0</v>
      </c>
      <c r="T1395" s="8">
        <v>0</v>
      </c>
      <c r="U1395" s="11">
        <f t="shared" si="174"/>
        <v>0</v>
      </c>
      <c r="V1395" s="11">
        <f t="shared" si="175"/>
        <v>0</v>
      </c>
      <c r="W1395" s="9">
        <v>5</v>
      </c>
      <c r="X1395" s="9">
        <v>7</v>
      </c>
    </row>
    <row r="1396" spans="1:24" x14ac:dyDescent="0.2">
      <c r="A1396" s="7" t="s">
        <v>2178</v>
      </c>
      <c r="B1396" s="7" t="s">
        <v>419</v>
      </c>
      <c r="C1396" s="8">
        <v>2</v>
      </c>
      <c r="D1396" s="9">
        <v>3.75</v>
      </c>
      <c r="E1396" s="10">
        <v>3000</v>
      </c>
      <c r="F1396" s="10">
        <v>300</v>
      </c>
      <c r="G1396" s="11">
        <f t="shared" si="168"/>
        <v>10</v>
      </c>
      <c r="H1396" s="10">
        <v>3300</v>
      </c>
      <c r="I1396" s="9">
        <v>3.75</v>
      </c>
      <c r="J1396" s="8">
        <v>2</v>
      </c>
      <c r="K1396" s="9">
        <v>7.36</v>
      </c>
      <c r="L1396" s="9">
        <v>7.36</v>
      </c>
      <c r="M1396" s="9">
        <f t="shared" si="169"/>
        <v>2.2303030303030305</v>
      </c>
      <c r="N1396" s="9">
        <f t="shared" si="170"/>
        <v>6.8622195985832333</v>
      </c>
      <c r="O1396" s="9">
        <f t="shared" si="171"/>
        <v>7.2508917954815617</v>
      </c>
      <c r="P1396" s="11">
        <f t="shared" si="172"/>
        <v>-67.498809994895865</v>
      </c>
      <c r="Q1396" s="11">
        <f t="shared" si="173"/>
        <v>-69.240983134062787</v>
      </c>
      <c r="R1396" s="8">
        <v>0</v>
      </c>
      <c r="S1396" s="8">
        <v>0</v>
      </c>
      <c r="T1396" s="8">
        <v>1</v>
      </c>
      <c r="U1396" s="11">
        <f t="shared" si="174"/>
        <v>0</v>
      </c>
      <c r="V1396" s="11">
        <f t="shared" si="175"/>
        <v>50</v>
      </c>
      <c r="W1396" s="9">
        <v>3.5</v>
      </c>
      <c r="X1396" s="9">
        <v>7.5</v>
      </c>
    </row>
    <row r="1397" spans="1:24" x14ac:dyDescent="0.2">
      <c r="A1397" s="7" t="s">
        <v>2178</v>
      </c>
      <c r="B1397" s="7" t="s">
        <v>474</v>
      </c>
      <c r="C1397" s="8">
        <v>1</v>
      </c>
      <c r="D1397" s="9">
        <v>5</v>
      </c>
      <c r="E1397" s="10">
        <v>1300</v>
      </c>
      <c r="F1397" s="10">
        <v>300</v>
      </c>
      <c r="G1397" s="11">
        <f t="shared" si="168"/>
        <v>23.076923076923077</v>
      </c>
      <c r="H1397" s="10">
        <v>1600</v>
      </c>
      <c r="I1397" s="9">
        <v>5</v>
      </c>
      <c r="J1397" s="8">
        <v>1</v>
      </c>
      <c r="K1397" s="9">
        <v>0</v>
      </c>
      <c r="L1397" s="9">
        <v>0</v>
      </c>
      <c r="M1397" s="9">
        <f t="shared" si="169"/>
        <v>0</v>
      </c>
      <c r="N1397" s="9">
        <f t="shared" si="170"/>
        <v>6.8622195985832333</v>
      </c>
      <c r="O1397" s="9">
        <f t="shared" si="171"/>
        <v>7.2508917954815617</v>
      </c>
      <c r="P1397" s="11">
        <f t="shared" si="172"/>
        <v>-100</v>
      </c>
      <c r="Q1397" s="11">
        <f t="shared" si="173"/>
        <v>-100</v>
      </c>
      <c r="R1397" s="8">
        <v>0</v>
      </c>
      <c r="S1397" s="8">
        <v>0</v>
      </c>
      <c r="T1397" s="8">
        <v>0</v>
      </c>
      <c r="U1397" s="11">
        <f t="shared" si="174"/>
        <v>0</v>
      </c>
      <c r="V1397" s="11">
        <f t="shared" si="175"/>
        <v>0</v>
      </c>
      <c r="W1397" s="9">
        <v>4</v>
      </c>
      <c r="X1397" s="9">
        <v>7</v>
      </c>
    </row>
    <row r="1398" spans="1:24" x14ac:dyDescent="0.2">
      <c r="A1398" s="7" t="s">
        <v>2178</v>
      </c>
      <c r="B1398" s="7" t="s">
        <v>231</v>
      </c>
      <c r="C1398" s="8">
        <v>1</v>
      </c>
      <c r="D1398" s="9">
        <v>15</v>
      </c>
      <c r="E1398" s="10">
        <v>800</v>
      </c>
      <c r="F1398" s="10">
        <v>0</v>
      </c>
      <c r="G1398" s="11">
        <f t="shared" si="168"/>
        <v>0</v>
      </c>
      <c r="H1398" s="10">
        <v>0</v>
      </c>
      <c r="I1398" s="9">
        <v>15</v>
      </c>
      <c r="J1398" s="8">
        <v>0</v>
      </c>
      <c r="K1398" s="9">
        <v>0</v>
      </c>
      <c r="L1398" s="9">
        <v>0</v>
      </c>
      <c r="M1398" s="9">
        <f t="shared" si="169"/>
        <v>0</v>
      </c>
      <c r="N1398" s="9">
        <f t="shared" si="170"/>
        <v>6.8622195985832333</v>
      </c>
      <c r="O1398" s="9">
        <f t="shared" si="171"/>
        <v>7.2508917954815617</v>
      </c>
      <c r="P1398" s="11">
        <f t="shared" si="172"/>
        <v>-100</v>
      </c>
      <c r="Q1398" s="11">
        <f t="shared" si="173"/>
        <v>-100</v>
      </c>
      <c r="R1398" s="8">
        <v>0</v>
      </c>
      <c r="S1398" s="8">
        <v>0</v>
      </c>
      <c r="T1398" s="8">
        <v>0</v>
      </c>
      <c r="U1398" s="11">
        <f t="shared" si="174"/>
        <v>0</v>
      </c>
      <c r="V1398" s="11">
        <f t="shared" si="175"/>
        <v>0</v>
      </c>
      <c r="W1398" s="9">
        <v>0</v>
      </c>
      <c r="X1398" s="9">
        <v>0</v>
      </c>
    </row>
    <row r="1399" spans="1:24" x14ac:dyDescent="0.2">
      <c r="A1399" s="7" t="s">
        <v>2178</v>
      </c>
      <c r="B1399" s="7" t="s">
        <v>2296</v>
      </c>
      <c r="C1399" s="8">
        <v>1</v>
      </c>
      <c r="D1399" s="9">
        <v>15</v>
      </c>
      <c r="E1399" s="10">
        <v>800</v>
      </c>
      <c r="F1399" s="10">
        <v>0</v>
      </c>
      <c r="G1399" s="11">
        <f t="shared" si="168"/>
        <v>0</v>
      </c>
      <c r="H1399" s="10">
        <v>0</v>
      </c>
      <c r="I1399" s="9">
        <v>15</v>
      </c>
      <c r="J1399" s="8">
        <v>0</v>
      </c>
      <c r="K1399" s="9">
        <v>0</v>
      </c>
      <c r="L1399" s="9">
        <v>0</v>
      </c>
      <c r="M1399" s="9">
        <f t="shared" si="169"/>
        <v>0</v>
      </c>
      <c r="N1399" s="9">
        <f t="shared" si="170"/>
        <v>6.8622195985832333</v>
      </c>
      <c r="O1399" s="9">
        <f t="shared" si="171"/>
        <v>7.2508917954815617</v>
      </c>
      <c r="P1399" s="11">
        <f t="shared" si="172"/>
        <v>-100</v>
      </c>
      <c r="Q1399" s="11">
        <f t="shared" si="173"/>
        <v>-100</v>
      </c>
      <c r="R1399" s="8">
        <v>0</v>
      </c>
      <c r="S1399" s="8">
        <v>0</v>
      </c>
      <c r="T1399" s="8">
        <v>0</v>
      </c>
      <c r="U1399" s="11">
        <f t="shared" si="174"/>
        <v>0</v>
      </c>
      <c r="V1399" s="11">
        <f t="shared" si="175"/>
        <v>0</v>
      </c>
      <c r="W1399" s="9">
        <v>0</v>
      </c>
      <c r="X1399" s="9">
        <v>0</v>
      </c>
    </row>
    <row r="1400" spans="1:24" x14ac:dyDescent="0.2">
      <c r="A1400" s="7" t="s">
        <v>2178</v>
      </c>
      <c r="B1400" s="7" t="s">
        <v>385</v>
      </c>
      <c r="C1400" s="8">
        <v>1</v>
      </c>
      <c r="D1400" s="9">
        <v>3.5</v>
      </c>
      <c r="E1400" s="10">
        <v>1500</v>
      </c>
      <c r="F1400" s="10">
        <v>0</v>
      </c>
      <c r="G1400" s="11">
        <f t="shared" si="168"/>
        <v>0</v>
      </c>
      <c r="H1400" s="10">
        <v>0</v>
      </c>
      <c r="I1400" s="9">
        <v>3.5</v>
      </c>
      <c r="J1400" s="8">
        <v>0</v>
      </c>
      <c r="K1400" s="9">
        <v>0</v>
      </c>
      <c r="L1400" s="9">
        <v>0</v>
      </c>
      <c r="M1400" s="9">
        <f t="shared" si="169"/>
        <v>0</v>
      </c>
      <c r="N1400" s="9">
        <f t="shared" si="170"/>
        <v>6.8622195985832333</v>
      </c>
      <c r="O1400" s="9">
        <f t="shared" si="171"/>
        <v>7.2508917954815617</v>
      </c>
      <c r="P1400" s="11">
        <f t="shared" si="172"/>
        <v>-100</v>
      </c>
      <c r="Q1400" s="11">
        <f t="shared" si="173"/>
        <v>-100</v>
      </c>
      <c r="R1400" s="8">
        <v>0</v>
      </c>
      <c r="S1400" s="8">
        <v>0</v>
      </c>
      <c r="T1400" s="8">
        <v>0</v>
      </c>
      <c r="U1400" s="11">
        <f t="shared" si="174"/>
        <v>0</v>
      </c>
      <c r="V1400" s="11">
        <f t="shared" si="175"/>
        <v>0</v>
      </c>
      <c r="W1400" s="9">
        <v>0</v>
      </c>
      <c r="X1400" s="9">
        <v>0</v>
      </c>
    </row>
    <row r="1401" spans="1:24" x14ac:dyDescent="0.2">
      <c r="A1401" s="7" t="s">
        <v>2178</v>
      </c>
      <c r="B1401" s="7" t="s">
        <v>2298</v>
      </c>
      <c r="C1401" s="8">
        <v>1</v>
      </c>
      <c r="D1401" s="9">
        <v>3.5</v>
      </c>
      <c r="E1401" s="10">
        <v>1500</v>
      </c>
      <c r="F1401" s="10">
        <v>0</v>
      </c>
      <c r="G1401" s="11">
        <f t="shared" si="168"/>
        <v>0</v>
      </c>
      <c r="H1401" s="10">
        <v>0</v>
      </c>
      <c r="I1401" s="9">
        <v>3.5</v>
      </c>
      <c r="J1401" s="8">
        <v>0</v>
      </c>
      <c r="K1401" s="9">
        <v>0</v>
      </c>
      <c r="L1401" s="9">
        <v>0</v>
      </c>
      <c r="M1401" s="9">
        <f t="shared" si="169"/>
        <v>0</v>
      </c>
      <c r="N1401" s="9">
        <f t="shared" si="170"/>
        <v>6.8622195985832333</v>
      </c>
      <c r="O1401" s="9">
        <f t="shared" si="171"/>
        <v>7.2508917954815617</v>
      </c>
      <c r="P1401" s="11">
        <f t="shared" si="172"/>
        <v>-100</v>
      </c>
      <c r="Q1401" s="11">
        <f t="shared" si="173"/>
        <v>-100</v>
      </c>
      <c r="R1401" s="8">
        <v>0</v>
      </c>
      <c r="S1401" s="8">
        <v>0</v>
      </c>
      <c r="T1401" s="8">
        <v>0</v>
      </c>
      <c r="U1401" s="11">
        <f t="shared" si="174"/>
        <v>0</v>
      </c>
      <c r="V1401" s="11">
        <f t="shared" si="175"/>
        <v>0</v>
      </c>
      <c r="W1401" s="9">
        <v>0</v>
      </c>
      <c r="X1401" s="9">
        <v>0</v>
      </c>
    </row>
    <row r="1402" spans="1:24" x14ac:dyDescent="0.2">
      <c r="A1402" s="7" t="s">
        <v>2178</v>
      </c>
      <c r="B1402" s="7" t="s">
        <v>1308</v>
      </c>
      <c r="C1402" s="8">
        <v>1</v>
      </c>
      <c r="D1402" s="9">
        <v>20</v>
      </c>
      <c r="E1402" s="10">
        <v>700</v>
      </c>
      <c r="F1402" s="10">
        <v>100</v>
      </c>
      <c r="G1402" s="11">
        <f t="shared" si="168"/>
        <v>14.285714285714285</v>
      </c>
      <c r="H1402" s="10">
        <v>800</v>
      </c>
      <c r="I1402" s="9">
        <v>20</v>
      </c>
      <c r="J1402" s="8">
        <v>1</v>
      </c>
      <c r="K1402" s="9">
        <v>12.93</v>
      </c>
      <c r="L1402" s="9">
        <v>12.93</v>
      </c>
      <c r="M1402" s="9">
        <f t="shared" si="169"/>
        <v>16.162500000000001</v>
      </c>
      <c r="N1402" s="9">
        <f t="shared" si="170"/>
        <v>6.8622195985832333</v>
      </c>
      <c r="O1402" s="9">
        <f t="shared" si="171"/>
        <v>7.2508917954815617</v>
      </c>
      <c r="P1402" s="11">
        <f t="shared" si="172"/>
        <v>135.52874937632268</v>
      </c>
      <c r="Q1402" s="11">
        <f t="shared" si="173"/>
        <v>122.90361593965262</v>
      </c>
      <c r="R1402" s="8">
        <v>0</v>
      </c>
      <c r="S1402" s="8">
        <v>0</v>
      </c>
      <c r="T1402" s="8">
        <v>1</v>
      </c>
      <c r="U1402" s="11">
        <f t="shared" si="174"/>
        <v>0</v>
      </c>
      <c r="V1402" s="11">
        <f t="shared" si="175"/>
        <v>100</v>
      </c>
      <c r="W1402" s="9">
        <v>3</v>
      </c>
      <c r="X1402" s="9">
        <v>7</v>
      </c>
    </row>
    <row r="1403" spans="1:24" x14ac:dyDescent="0.2">
      <c r="A1403" s="7" t="s">
        <v>2178</v>
      </c>
      <c r="B1403" s="7" t="s">
        <v>621</v>
      </c>
      <c r="C1403" s="8">
        <v>1</v>
      </c>
      <c r="D1403" s="9">
        <v>20</v>
      </c>
      <c r="E1403" s="10">
        <v>700</v>
      </c>
      <c r="F1403" s="10">
        <v>100</v>
      </c>
      <c r="G1403" s="11">
        <f t="shared" si="168"/>
        <v>14.285714285714285</v>
      </c>
      <c r="H1403" s="10">
        <v>800</v>
      </c>
      <c r="I1403" s="9">
        <v>20</v>
      </c>
      <c r="J1403" s="8">
        <v>1</v>
      </c>
      <c r="K1403" s="9">
        <v>12.93</v>
      </c>
      <c r="L1403" s="9">
        <v>12.93</v>
      </c>
      <c r="M1403" s="9">
        <f t="shared" si="169"/>
        <v>16.162500000000001</v>
      </c>
      <c r="N1403" s="9">
        <f t="shared" si="170"/>
        <v>6.8622195985832333</v>
      </c>
      <c r="O1403" s="9">
        <f t="shared" si="171"/>
        <v>7.2508917954815617</v>
      </c>
      <c r="P1403" s="11">
        <f t="shared" si="172"/>
        <v>135.52874937632268</v>
      </c>
      <c r="Q1403" s="11">
        <f t="shared" si="173"/>
        <v>122.90361593965262</v>
      </c>
      <c r="R1403" s="8">
        <v>0</v>
      </c>
      <c r="S1403" s="8">
        <v>0</v>
      </c>
      <c r="T1403" s="8">
        <v>1</v>
      </c>
      <c r="U1403" s="11">
        <f t="shared" si="174"/>
        <v>0</v>
      </c>
      <c r="V1403" s="11">
        <f t="shared" si="175"/>
        <v>100</v>
      </c>
      <c r="W1403" s="9">
        <v>3</v>
      </c>
      <c r="X1403" s="9">
        <v>7</v>
      </c>
    </row>
    <row r="1404" spans="1:24" x14ac:dyDescent="0.2">
      <c r="A1404" s="7" t="s">
        <v>2178</v>
      </c>
      <c r="B1404" s="7" t="s">
        <v>804</v>
      </c>
      <c r="C1404" s="8">
        <v>1</v>
      </c>
      <c r="D1404" s="9">
        <v>8</v>
      </c>
      <c r="E1404" s="10">
        <v>1000</v>
      </c>
      <c r="F1404" s="10">
        <v>300</v>
      </c>
      <c r="G1404" s="11">
        <f t="shared" si="168"/>
        <v>30</v>
      </c>
      <c r="H1404" s="10">
        <v>1300</v>
      </c>
      <c r="I1404" s="9">
        <v>8</v>
      </c>
      <c r="J1404" s="8">
        <v>1</v>
      </c>
      <c r="K1404" s="9">
        <v>17.97</v>
      </c>
      <c r="L1404" s="9">
        <v>17.97</v>
      </c>
      <c r="M1404" s="9">
        <f t="shared" si="169"/>
        <v>13.823076923076922</v>
      </c>
      <c r="N1404" s="9">
        <f t="shared" si="170"/>
        <v>6.8622195985832333</v>
      </c>
      <c r="O1404" s="9">
        <f t="shared" si="171"/>
        <v>7.2508917954815617</v>
      </c>
      <c r="P1404" s="11">
        <f t="shared" si="172"/>
        <v>101.43740264346567</v>
      </c>
      <c r="Q1404" s="11">
        <f t="shared" si="173"/>
        <v>90.639680096879374</v>
      </c>
      <c r="R1404" s="8">
        <v>0</v>
      </c>
      <c r="S1404" s="8">
        <v>1</v>
      </c>
      <c r="T1404" s="8">
        <v>1</v>
      </c>
      <c r="U1404" s="11">
        <f t="shared" si="174"/>
        <v>0</v>
      </c>
      <c r="V1404" s="11">
        <f t="shared" si="175"/>
        <v>200</v>
      </c>
      <c r="W1404" s="9">
        <v>2</v>
      </c>
      <c r="X1404" s="9">
        <v>7</v>
      </c>
    </row>
    <row r="1405" spans="1:24" x14ac:dyDescent="0.2">
      <c r="A1405" s="7" t="s">
        <v>2178</v>
      </c>
      <c r="B1405" s="7" t="s">
        <v>150</v>
      </c>
      <c r="C1405" s="8">
        <v>2</v>
      </c>
      <c r="D1405" s="9">
        <v>7</v>
      </c>
      <c r="E1405" s="10">
        <v>2200</v>
      </c>
      <c r="F1405" s="10">
        <v>500</v>
      </c>
      <c r="G1405" s="11">
        <f t="shared" si="168"/>
        <v>22.727272727272727</v>
      </c>
      <c r="H1405" s="10">
        <v>2700</v>
      </c>
      <c r="I1405" s="9">
        <v>7</v>
      </c>
      <c r="J1405" s="8">
        <v>2</v>
      </c>
      <c r="K1405" s="9">
        <v>17.97</v>
      </c>
      <c r="L1405" s="9">
        <v>17.97</v>
      </c>
      <c r="M1405" s="9">
        <f t="shared" si="169"/>
        <v>6.655555555555555</v>
      </c>
      <c r="N1405" s="9">
        <f t="shared" si="170"/>
        <v>6.8622195985832333</v>
      </c>
      <c r="O1405" s="9">
        <f t="shared" si="171"/>
        <v>7.2508917954815617</v>
      </c>
      <c r="P1405" s="11">
        <f t="shared" si="172"/>
        <v>-3.0116209494424502</v>
      </c>
      <c r="Q1405" s="11">
        <f t="shared" si="173"/>
        <v>-8.2105243977988227</v>
      </c>
      <c r="R1405" s="8">
        <v>0</v>
      </c>
      <c r="S1405" s="8">
        <v>1</v>
      </c>
      <c r="T1405" s="8">
        <v>1</v>
      </c>
      <c r="U1405" s="11">
        <f t="shared" si="174"/>
        <v>0</v>
      </c>
      <c r="V1405" s="11">
        <f t="shared" si="175"/>
        <v>100</v>
      </c>
      <c r="W1405" s="9">
        <v>3.5</v>
      </c>
      <c r="X1405" s="9">
        <v>8</v>
      </c>
    </row>
    <row r="1406" spans="1:24" x14ac:dyDescent="0.2">
      <c r="A1406" s="7" t="s">
        <v>2178</v>
      </c>
      <c r="B1406" s="7" t="s">
        <v>496</v>
      </c>
      <c r="C1406" s="8">
        <v>1</v>
      </c>
      <c r="D1406" s="9">
        <v>8</v>
      </c>
      <c r="E1406" s="10">
        <v>1000</v>
      </c>
      <c r="F1406" s="10">
        <v>0</v>
      </c>
      <c r="G1406" s="11">
        <f t="shared" si="168"/>
        <v>0</v>
      </c>
      <c r="H1406" s="10">
        <v>0</v>
      </c>
      <c r="I1406" s="9">
        <v>8</v>
      </c>
      <c r="J1406" s="8">
        <v>0</v>
      </c>
      <c r="K1406" s="9">
        <v>0</v>
      </c>
      <c r="L1406" s="9">
        <v>0</v>
      </c>
      <c r="M1406" s="9">
        <f t="shared" si="169"/>
        <v>0</v>
      </c>
      <c r="N1406" s="9">
        <f t="shared" si="170"/>
        <v>6.8622195985832333</v>
      </c>
      <c r="O1406" s="9">
        <f t="shared" si="171"/>
        <v>7.2508917954815617</v>
      </c>
      <c r="P1406" s="11">
        <f t="shared" si="172"/>
        <v>-100</v>
      </c>
      <c r="Q1406" s="11">
        <f t="shared" si="173"/>
        <v>-100</v>
      </c>
      <c r="R1406" s="8">
        <v>0</v>
      </c>
      <c r="S1406" s="8">
        <v>0</v>
      </c>
      <c r="T1406" s="8">
        <v>0</v>
      </c>
      <c r="U1406" s="11">
        <f t="shared" si="174"/>
        <v>0</v>
      </c>
      <c r="V1406" s="11">
        <f t="shared" si="175"/>
        <v>0</v>
      </c>
      <c r="W1406" s="9">
        <v>0</v>
      </c>
      <c r="X1406" s="9">
        <v>0</v>
      </c>
    </row>
    <row r="1407" spans="1:24" x14ac:dyDescent="0.2">
      <c r="A1407" s="7" t="s">
        <v>2178</v>
      </c>
      <c r="B1407" s="7" t="s">
        <v>2310</v>
      </c>
      <c r="C1407" s="8">
        <v>1</v>
      </c>
      <c r="D1407" s="9">
        <v>6</v>
      </c>
      <c r="E1407" s="10">
        <v>1200</v>
      </c>
      <c r="F1407" s="10">
        <v>0</v>
      </c>
      <c r="G1407" s="11">
        <f t="shared" si="168"/>
        <v>0</v>
      </c>
      <c r="H1407" s="10">
        <v>1200</v>
      </c>
      <c r="I1407" s="9">
        <v>6</v>
      </c>
      <c r="J1407" s="8">
        <v>1</v>
      </c>
      <c r="K1407" s="9">
        <v>0</v>
      </c>
      <c r="L1407" s="9">
        <v>0</v>
      </c>
      <c r="M1407" s="9">
        <f t="shared" si="169"/>
        <v>0</v>
      </c>
      <c r="N1407" s="9">
        <f t="shared" si="170"/>
        <v>6.8622195985832333</v>
      </c>
      <c r="O1407" s="9">
        <f t="shared" si="171"/>
        <v>7.2508917954815617</v>
      </c>
      <c r="P1407" s="11">
        <f t="shared" si="172"/>
        <v>-100</v>
      </c>
      <c r="Q1407" s="11">
        <f t="shared" si="173"/>
        <v>-100</v>
      </c>
      <c r="R1407" s="8">
        <v>0</v>
      </c>
      <c r="S1407" s="8">
        <v>0</v>
      </c>
      <c r="T1407" s="8">
        <v>0</v>
      </c>
      <c r="U1407" s="11">
        <f t="shared" si="174"/>
        <v>0</v>
      </c>
      <c r="V1407" s="11">
        <f t="shared" si="175"/>
        <v>0</v>
      </c>
      <c r="W1407" s="9">
        <v>5</v>
      </c>
      <c r="X1407" s="9">
        <v>8</v>
      </c>
    </row>
    <row r="1408" spans="1:24" x14ac:dyDescent="0.2">
      <c r="A1408" s="7" t="s">
        <v>2178</v>
      </c>
      <c r="B1408" s="7" t="s">
        <v>1873</v>
      </c>
      <c r="C1408" s="8">
        <v>1</v>
      </c>
      <c r="D1408" s="9">
        <v>6</v>
      </c>
      <c r="E1408" s="10">
        <v>1200</v>
      </c>
      <c r="F1408" s="10">
        <v>0</v>
      </c>
      <c r="G1408" s="11">
        <f t="shared" si="168"/>
        <v>0</v>
      </c>
      <c r="H1408" s="10">
        <v>1200</v>
      </c>
      <c r="I1408" s="9">
        <v>6</v>
      </c>
      <c r="J1408" s="8">
        <v>1</v>
      </c>
      <c r="K1408" s="9">
        <v>0</v>
      </c>
      <c r="L1408" s="9">
        <v>0</v>
      </c>
      <c r="M1408" s="9">
        <f t="shared" si="169"/>
        <v>0</v>
      </c>
      <c r="N1408" s="9">
        <f t="shared" si="170"/>
        <v>6.8622195985832333</v>
      </c>
      <c r="O1408" s="9">
        <f t="shared" si="171"/>
        <v>7.2508917954815617</v>
      </c>
      <c r="P1408" s="11">
        <f t="shared" si="172"/>
        <v>-100</v>
      </c>
      <c r="Q1408" s="11">
        <f t="shared" si="173"/>
        <v>-100</v>
      </c>
      <c r="R1408" s="8">
        <v>0</v>
      </c>
      <c r="S1408" s="8">
        <v>0</v>
      </c>
      <c r="T1408" s="8">
        <v>0</v>
      </c>
      <c r="U1408" s="11">
        <f t="shared" si="174"/>
        <v>0</v>
      </c>
      <c r="V1408" s="11">
        <f t="shared" si="175"/>
        <v>0</v>
      </c>
      <c r="W1408" s="9">
        <v>5</v>
      </c>
      <c r="X1408" s="9">
        <v>8</v>
      </c>
    </row>
    <row r="1409" spans="1:24" x14ac:dyDescent="0.2">
      <c r="A1409" s="7" t="s">
        <v>2178</v>
      </c>
      <c r="B1409" s="7" t="s">
        <v>1040</v>
      </c>
      <c r="C1409" s="8">
        <v>1</v>
      </c>
      <c r="D1409" s="9">
        <v>10</v>
      </c>
      <c r="E1409" s="10">
        <v>900</v>
      </c>
      <c r="F1409" s="10">
        <v>0</v>
      </c>
      <c r="G1409" s="11">
        <f t="shared" si="168"/>
        <v>0</v>
      </c>
      <c r="H1409" s="10">
        <v>900</v>
      </c>
      <c r="I1409" s="9">
        <v>10</v>
      </c>
      <c r="J1409" s="8">
        <v>1</v>
      </c>
      <c r="K1409" s="9">
        <v>0</v>
      </c>
      <c r="L1409" s="9">
        <v>0</v>
      </c>
      <c r="M1409" s="9">
        <f t="shared" si="169"/>
        <v>0</v>
      </c>
      <c r="N1409" s="9">
        <f t="shared" si="170"/>
        <v>6.8622195985832333</v>
      </c>
      <c r="O1409" s="9">
        <f t="shared" si="171"/>
        <v>7.2508917954815617</v>
      </c>
      <c r="P1409" s="11">
        <f t="shared" si="172"/>
        <v>-100</v>
      </c>
      <c r="Q1409" s="11">
        <f t="shared" si="173"/>
        <v>-100</v>
      </c>
      <c r="R1409" s="8">
        <v>0</v>
      </c>
      <c r="S1409" s="8">
        <v>0</v>
      </c>
      <c r="T1409" s="8">
        <v>0</v>
      </c>
      <c r="U1409" s="11">
        <f t="shared" si="174"/>
        <v>0</v>
      </c>
      <c r="V1409" s="11">
        <f t="shared" si="175"/>
        <v>0</v>
      </c>
      <c r="W1409" s="9">
        <v>7</v>
      </c>
      <c r="X1409" s="9">
        <v>8</v>
      </c>
    </row>
    <row r="1410" spans="1:24" x14ac:dyDescent="0.2">
      <c r="A1410" s="7" t="s">
        <v>2178</v>
      </c>
      <c r="B1410" s="7" t="s">
        <v>2316</v>
      </c>
      <c r="C1410" s="8">
        <v>1</v>
      </c>
      <c r="D1410" s="9">
        <v>10</v>
      </c>
      <c r="E1410" s="10">
        <v>900</v>
      </c>
      <c r="F1410" s="10">
        <v>0</v>
      </c>
      <c r="G1410" s="11">
        <f t="shared" ref="G1410:G1473" si="176">IF(E1410&gt;0,(F1410/E1410)*100,0)</f>
        <v>0</v>
      </c>
      <c r="H1410" s="10">
        <v>900</v>
      </c>
      <c r="I1410" s="9">
        <v>10</v>
      </c>
      <c r="J1410" s="8">
        <v>1</v>
      </c>
      <c r="K1410" s="9">
        <v>0</v>
      </c>
      <c r="L1410" s="9">
        <v>0</v>
      </c>
      <c r="M1410" s="9">
        <f t="shared" ref="M1410:M1473" si="177">IF(H1410&gt;0,(K1410/H1410)*1000,0)</f>
        <v>0</v>
      </c>
      <c r="N1410" s="9">
        <f t="shared" ref="N1410:N1473" si="178">IF(SUMIF($A$2:$A$2919,A1410,$H$2:$H$2919)&gt;0,SUMIF($A$2:$A$2919,A1410,$K$2:$K$2919)/SUMIF($A$2:$A$2919,A1410,$H$2:$H$2919)*1000,0)</f>
        <v>6.8622195985832333</v>
      </c>
      <c r="O1410" s="9">
        <f t="shared" ref="O1410:O1473" si="179">IF(SUM($H$2:$H$2919)&gt;0,SUM($K$2:$K$2919)/SUM($H$2:$H$2919)*1000,0)</f>
        <v>7.2508917954815617</v>
      </c>
      <c r="P1410" s="11">
        <f t="shared" ref="P1410:P1473" si="180">IF(N1410&gt;0,(M1410-N1410)/N1410*100,0)</f>
        <v>-100</v>
      </c>
      <c r="Q1410" s="11">
        <f t="shared" ref="Q1410:Q1473" si="181">IF(O1410&gt;0,(M1410-O1410)/O1410*100,0)</f>
        <v>-100</v>
      </c>
      <c r="R1410" s="8">
        <v>0</v>
      </c>
      <c r="S1410" s="8">
        <v>0</v>
      </c>
      <c r="T1410" s="8">
        <v>0</v>
      </c>
      <c r="U1410" s="11">
        <f t="shared" ref="U1410:U1473" si="182">IF(J1410&gt;0,(R1410/J1410)*100,0)</f>
        <v>0</v>
      </c>
      <c r="V1410" s="11">
        <f t="shared" ref="V1410:V1473" si="183">IF(J1410&gt;0,((R1410+S1410+T1410)/J1410)*100,0)</f>
        <v>0</v>
      </c>
      <c r="W1410" s="9">
        <v>7</v>
      </c>
      <c r="X1410" s="9">
        <v>8</v>
      </c>
    </row>
    <row r="1411" spans="1:24" x14ac:dyDescent="0.2">
      <c r="A1411" s="7" t="s">
        <v>2178</v>
      </c>
      <c r="B1411" s="7" t="s">
        <v>1015</v>
      </c>
      <c r="C1411" s="8">
        <v>2</v>
      </c>
      <c r="D1411" s="9">
        <v>11</v>
      </c>
      <c r="E1411" s="10">
        <v>1700</v>
      </c>
      <c r="F1411" s="10">
        <v>0</v>
      </c>
      <c r="G1411" s="11">
        <f t="shared" si="176"/>
        <v>0</v>
      </c>
      <c r="H1411" s="10">
        <v>1700</v>
      </c>
      <c r="I1411" s="9">
        <v>11</v>
      </c>
      <c r="J1411" s="8">
        <v>2</v>
      </c>
      <c r="K1411" s="9">
        <v>0</v>
      </c>
      <c r="L1411" s="9">
        <v>0</v>
      </c>
      <c r="M1411" s="9">
        <f t="shared" si="177"/>
        <v>0</v>
      </c>
      <c r="N1411" s="9">
        <f t="shared" si="178"/>
        <v>6.8622195985832333</v>
      </c>
      <c r="O1411" s="9">
        <f t="shared" si="179"/>
        <v>7.2508917954815617</v>
      </c>
      <c r="P1411" s="11">
        <f t="shared" si="180"/>
        <v>-100</v>
      </c>
      <c r="Q1411" s="11">
        <f t="shared" si="181"/>
        <v>-100</v>
      </c>
      <c r="R1411" s="8">
        <v>0</v>
      </c>
      <c r="S1411" s="8">
        <v>0</v>
      </c>
      <c r="T1411" s="8">
        <v>0</v>
      </c>
      <c r="U1411" s="11">
        <f t="shared" si="182"/>
        <v>0</v>
      </c>
      <c r="V1411" s="11">
        <f t="shared" si="183"/>
        <v>0</v>
      </c>
      <c r="W1411" s="9">
        <v>7</v>
      </c>
      <c r="X1411" s="9">
        <v>8</v>
      </c>
    </row>
    <row r="1412" spans="1:24" x14ac:dyDescent="0.2">
      <c r="A1412" s="7" t="s">
        <v>2178</v>
      </c>
      <c r="B1412" s="7" t="s">
        <v>1014</v>
      </c>
      <c r="C1412" s="8">
        <v>2</v>
      </c>
      <c r="D1412" s="9">
        <v>9</v>
      </c>
      <c r="E1412" s="10">
        <v>2000</v>
      </c>
      <c r="F1412" s="10">
        <v>200</v>
      </c>
      <c r="G1412" s="11">
        <f t="shared" si="176"/>
        <v>10</v>
      </c>
      <c r="H1412" s="10">
        <v>2200</v>
      </c>
      <c r="I1412" s="9">
        <v>9</v>
      </c>
      <c r="J1412" s="8">
        <v>2</v>
      </c>
      <c r="K1412" s="9">
        <v>0</v>
      </c>
      <c r="L1412" s="9">
        <v>0</v>
      </c>
      <c r="M1412" s="9">
        <f t="shared" si="177"/>
        <v>0</v>
      </c>
      <c r="N1412" s="9">
        <f t="shared" si="178"/>
        <v>6.8622195985832333</v>
      </c>
      <c r="O1412" s="9">
        <f t="shared" si="179"/>
        <v>7.2508917954815617</v>
      </c>
      <c r="P1412" s="11">
        <f t="shared" si="180"/>
        <v>-100</v>
      </c>
      <c r="Q1412" s="11">
        <f t="shared" si="181"/>
        <v>-100</v>
      </c>
      <c r="R1412" s="8">
        <v>0</v>
      </c>
      <c r="S1412" s="8">
        <v>0</v>
      </c>
      <c r="T1412" s="8">
        <v>0</v>
      </c>
      <c r="U1412" s="11">
        <f t="shared" si="182"/>
        <v>0</v>
      </c>
      <c r="V1412" s="11">
        <f t="shared" si="183"/>
        <v>0</v>
      </c>
      <c r="W1412" s="9">
        <v>5.5</v>
      </c>
      <c r="X1412" s="9">
        <v>8.5</v>
      </c>
    </row>
    <row r="1413" spans="1:24" x14ac:dyDescent="0.2">
      <c r="A1413" s="7" t="s">
        <v>2178</v>
      </c>
      <c r="B1413" s="7" t="s">
        <v>699</v>
      </c>
      <c r="C1413" s="8">
        <v>1</v>
      </c>
      <c r="D1413" s="9">
        <v>4.5</v>
      </c>
      <c r="E1413" s="10">
        <v>1300</v>
      </c>
      <c r="F1413" s="10">
        <v>0</v>
      </c>
      <c r="G1413" s="11">
        <f t="shared" si="176"/>
        <v>0</v>
      </c>
      <c r="H1413" s="10">
        <v>1300</v>
      </c>
      <c r="I1413" s="9">
        <v>4.5</v>
      </c>
      <c r="J1413" s="8">
        <v>1</v>
      </c>
      <c r="K1413" s="9">
        <v>44.28</v>
      </c>
      <c r="L1413" s="9">
        <v>44.28</v>
      </c>
      <c r="M1413" s="9">
        <f t="shared" si="177"/>
        <v>34.061538461538461</v>
      </c>
      <c r="N1413" s="9">
        <f t="shared" si="178"/>
        <v>6.8622195985832333</v>
      </c>
      <c r="O1413" s="9">
        <f t="shared" si="179"/>
        <v>7.2508917954815617</v>
      </c>
      <c r="P1413" s="11">
        <f t="shared" si="180"/>
        <v>396.36328264066003</v>
      </c>
      <c r="Q1413" s="11">
        <f t="shared" si="181"/>
        <v>369.75654060599999</v>
      </c>
      <c r="R1413" s="8">
        <v>1</v>
      </c>
      <c r="S1413" s="8">
        <v>1</v>
      </c>
      <c r="T1413" s="8">
        <v>1</v>
      </c>
      <c r="U1413" s="11">
        <f t="shared" si="182"/>
        <v>100</v>
      </c>
      <c r="V1413" s="11">
        <f t="shared" si="183"/>
        <v>300</v>
      </c>
      <c r="W1413" s="9">
        <v>1</v>
      </c>
      <c r="X1413" s="9">
        <v>8</v>
      </c>
    </row>
    <row r="1414" spans="1:24" x14ac:dyDescent="0.2">
      <c r="A1414" s="7" t="s">
        <v>2178</v>
      </c>
      <c r="B1414" s="7" t="s">
        <v>238</v>
      </c>
      <c r="C1414" s="8">
        <v>1</v>
      </c>
      <c r="D1414" s="9">
        <v>3.5</v>
      </c>
      <c r="E1414" s="10">
        <v>1500</v>
      </c>
      <c r="F1414" s="10">
        <v>0</v>
      </c>
      <c r="G1414" s="11">
        <f t="shared" si="176"/>
        <v>0</v>
      </c>
      <c r="H1414" s="10">
        <v>1500</v>
      </c>
      <c r="I1414" s="9">
        <v>3.5</v>
      </c>
      <c r="J1414" s="8">
        <v>1</v>
      </c>
      <c r="K1414" s="9">
        <v>23.84</v>
      </c>
      <c r="L1414" s="9">
        <v>23.84</v>
      </c>
      <c r="M1414" s="9">
        <f t="shared" si="177"/>
        <v>15.893333333333333</v>
      </c>
      <c r="N1414" s="9">
        <f t="shared" si="178"/>
        <v>6.8622195985832333</v>
      </c>
      <c r="O1414" s="9">
        <f t="shared" si="179"/>
        <v>7.2508917954815617</v>
      </c>
      <c r="P1414" s="11">
        <f t="shared" si="180"/>
        <v>131.60630616680723</v>
      </c>
      <c r="Q1414" s="11">
        <f t="shared" si="181"/>
        <v>119.19142888378724</v>
      </c>
      <c r="R1414" s="8">
        <v>0</v>
      </c>
      <c r="S1414" s="8">
        <v>1</v>
      </c>
      <c r="T1414" s="8">
        <v>1</v>
      </c>
      <c r="U1414" s="11">
        <f t="shared" si="182"/>
        <v>0</v>
      </c>
      <c r="V1414" s="11">
        <f t="shared" si="183"/>
        <v>200</v>
      </c>
      <c r="W1414" s="9">
        <v>2</v>
      </c>
      <c r="X1414" s="9">
        <v>8</v>
      </c>
    </row>
    <row r="1415" spans="1:24" x14ac:dyDescent="0.2">
      <c r="A1415" s="7" t="s">
        <v>2178</v>
      </c>
      <c r="B1415" s="7" t="s">
        <v>195</v>
      </c>
      <c r="C1415" s="8">
        <v>1</v>
      </c>
      <c r="D1415" s="9">
        <v>3.5</v>
      </c>
      <c r="E1415" s="10">
        <v>1500</v>
      </c>
      <c r="F1415" s="10">
        <v>0</v>
      </c>
      <c r="G1415" s="11">
        <f t="shared" si="176"/>
        <v>0</v>
      </c>
      <c r="H1415" s="10">
        <v>1500</v>
      </c>
      <c r="I1415" s="9">
        <v>3.5</v>
      </c>
      <c r="J1415" s="8">
        <v>1</v>
      </c>
      <c r="K1415" s="9">
        <v>23.84</v>
      </c>
      <c r="L1415" s="9">
        <v>23.84</v>
      </c>
      <c r="M1415" s="9">
        <f t="shared" si="177"/>
        <v>15.893333333333333</v>
      </c>
      <c r="N1415" s="9">
        <f t="shared" si="178"/>
        <v>6.8622195985832333</v>
      </c>
      <c r="O1415" s="9">
        <f t="shared" si="179"/>
        <v>7.2508917954815617</v>
      </c>
      <c r="P1415" s="11">
        <f t="shared" si="180"/>
        <v>131.60630616680723</v>
      </c>
      <c r="Q1415" s="11">
        <f t="shared" si="181"/>
        <v>119.19142888378724</v>
      </c>
      <c r="R1415" s="8">
        <v>0</v>
      </c>
      <c r="S1415" s="8">
        <v>1</v>
      </c>
      <c r="T1415" s="8">
        <v>1</v>
      </c>
      <c r="U1415" s="11">
        <f t="shared" si="182"/>
        <v>0</v>
      </c>
      <c r="V1415" s="11">
        <f t="shared" si="183"/>
        <v>200</v>
      </c>
      <c r="W1415" s="9">
        <v>2</v>
      </c>
      <c r="X1415" s="9">
        <v>8</v>
      </c>
    </row>
    <row r="1416" spans="1:24" x14ac:dyDescent="0.2">
      <c r="A1416" s="7" t="s">
        <v>2178</v>
      </c>
      <c r="B1416" s="7" t="s">
        <v>801</v>
      </c>
      <c r="C1416" s="8">
        <v>1</v>
      </c>
      <c r="D1416" s="9">
        <v>50</v>
      </c>
      <c r="E1416" s="10">
        <v>400</v>
      </c>
      <c r="F1416" s="10">
        <v>0</v>
      </c>
      <c r="G1416" s="11">
        <f t="shared" si="176"/>
        <v>0</v>
      </c>
      <c r="H1416" s="10">
        <v>400</v>
      </c>
      <c r="I1416" s="9">
        <v>50</v>
      </c>
      <c r="J1416" s="8">
        <v>1</v>
      </c>
      <c r="K1416" s="9">
        <v>0</v>
      </c>
      <c r="L1416" s="9">
        <v>0</v>
      </c>
      <c r="M1416" s="9">
        <f t="shared" si="177"/>
        <v>0</v>
      </c>
      <c r="N1416" s="9">
        <f t="shared" si="178"/>
        <v>6.8622195985832333</v>
      </c>
      <c r="O1416" s="9">
        <f t="shared" si="179"/>
        <v>7.2508917954815617</v>
      </c>
      <c r="P1416" s="11">
        <f t="shared" si="180"/>
        <v>-100</v>
      </c>
      <c r="Q1416" s="11">
        <f t="shared" si="181"/>
        <v>-100</v>
      </c>
      <c r="R1416" s="8">
        <v>0</v>
      </c>
      <c r="S1416" s="8">
        <v>0</v>
      </c>
      <c r="T1416" s="8">
        <v>0</v>
      </c>
      <c r="U1416" s="11">
        <f t="shared" si="182"/>
        <v>0</v>
      </c>
      <c r="V1416" s="11">
        <f t="shared" si="183"/>
        <v>0</v>
      </c>
      <c r="W1416" s="9">
        <v>7</v>
      </c>
      <c r="X1416" s="9">
        <v>9</v>
      </c>
    </row>
    <row r="1417" spans="1:24" x14ac:dyDescent="0.2">
      <c r="A1417" s="7" t="s">
        <v>2178</v>
      </c>
      <c r="B1417" s="7" t="s">
        <v>1118</v>
      </c>
      <c r="C1417" s="8">
        <v>1</v>
      </c>
      <c r="D1417" s="9">
        <v>50</v>
      </c>
      <c r="E1417" s="10">
        <v>400</v>
      </c>
      <c r="F1417" s="10">
        <v>0</v>
      </c>
      <c r="G1417" s="11">
        <f t="shared" si="176"/>
        <v>0</v>
      </c>
      <c r="H1417" s="10">
        <v>400</v>
      </c>
      <c r="I1417" s="9">
        <v>50</v>
      </c>
      <c r="J1417" s="8">
        <v>1</v>
      </c>
      <c r="K1417" s="9">
        <v>0</v>
      </c>
      <c r="L1417" s="9">
        <v>0</v>
      </c>
      <c r="M1417" s="9">
        <f t="shared" si="177"/>
        <v>0</v>
      </c>
      <c r="N1417" s="9">
        <f t="shared" si="178"/>
        <v>6.8622195985832333</v>
      </c>
      <c r="O1417" s="9">
        <f t="shared" si="179"/>
        <v>7.2508917954815617</v>
      </c>
      <c r="P1417" s="11">
        <f t="shared" si="180"/>
        <v>-100</v>
      </c>
      <c r="Q1417" s="11">
        <f t="shared" si="181"/>
        <v>-100</v>
      </c>
      <c r="R1417" s="8">
        <v>0</v>
      </c>
      <c r="S1417" s="8">
        <v>0</v>
      </c>
      <c r="T1417" s="8">
        <v>0</v>
      </c>
      <c r="U1417" s="11">
        <f t="shared" si="182"/>
        <v>0</v>
      </c>
      <c r="V1417" s="11">
        <f t="shared" si="183"/>
        <v>0</v>
      </c>
      <c r="W1417" s="9">
        <v>7</v>
      </c>
      <c r="X1417" s="9">
        <v>9</v>
      </c>
    </row>
    <row r="1418" spans="1:24" x14ac:dyDescent="0.2">
      <c r="A1418" s="7" t="s">
        <v>2178</v>
      </c>
      <c r="B1418" s="7" t="s">
        <v>452</v>
      </c>
      <c r="C1418" s="8">
        <v>1</v>
      </c>
      <c r="D1418" s="9">
        <v>5</v>
      </c>
      <c r="E1418" s="10">
        <v>1300</v>
      </c>
      <c r="F1418" s="10">
        <v>300</v>
      </c>
      <c r="G1418" s="11">
        <f t="shared" si="176"/>
        <v>23.076923076923077</v>
      </c>
      <c r="H1418" s="10">
        <v>1600</v>
      </c>
      <c r="I1418" s="9">
        <v>5</v>
      </c>
      <c r="J1418" s="8">
        <v>1</v>
      </c>
      <c r="K1418" s="9">
        <v>31.83</v>
      </c>
      <c r="L1418" s="9">
        <v>31.83</v>
      </c>
      <c r="M1418" s="9">
        <f t="shared" si="177"/>
        <v>19.893749999999997</v>
      </c>
      <c r="N1418" s="9">
        <f t="shared" si="178"/>
        <v>6.8622195985832333</v>
      </c>
      <c r="O1418" s="9">
        <f t="shared" si="179"/>
        <v>7.2508917954815617</v>
      </c>
      <c r="P1418" s="11">
        <f t="shared" si="180"/>
        <v>189.9025557868658</v>
      </c>
      <c r="Q1418" s="11">
        <f t="shared" si="181"/>
        <v>174.36280337815703</v>
      </c>
      <c r="R1418" s="8">
        <v>1</v>
      </c>
      <c r="S1418" s="8">
        <v>1</v>
      </c>
      <c r="T1418" s="8">
        <v>1</v>
      </c>
      <c r="U1418" s="11">
        <f t="shared" si="182"/>
        <v>100</v>
      </c>
      <c r="V1418" s="11">
        <f t="shared" si="183"/>
        <v>300</v>
      </c>
      <c r="W1418" s="9">
        <v>1</v>
      </c>
      <c r="X1418" s="9">
        <v>9</v>
      </c>
    </row>
    <row r="1419" spans="1:24" x14ac:dyDescent="0.2">
      <c r="A1419" s="7" t="s">
        <v>2178</v>
      </c>
      <c r="B1419" s="7" t="s">
        <v>1160</v>
      </c>
      <c r="C1419" s="8">
        <v>1</v>
      </c>
      <c r="D1419" s="9">
        <v>30</v>
      </c>
      <c r="E1419" s="10">
        <v>400</v>
      </c>
      <c r="F1419" s="10">
        <v>200</v>
      </c>
      <c r="G1419" s="11">
        <f t="shared" si="176"/>
        <v>50</v>
      </c>
      <c r="H1419" s="10">
        <v>600</v>
      </c>
      <c r="I1419" s="9">
        <v>30</v>
      </c>
      <c r="J1419" s="8">
        <v>1</v>
      </c>
      <c r="K1419" s="9">
        <v>0</v>
      </c>
      <c r="L1419" s="9">
        <v>0</v>
      </c>
      <c r="M1419" s="9">
        <f t="shared" si="177"/>
        <v>0</v>
      </c>
      <c r="N1419" s="9">
        <f t="shared" si="178"/>
        <v>6.8622195985832333</v>
      </c>
      <c r="O1419" s="9">
        <f t="shared" si="179"/>
        <v>7.2508917954815617</v>
      </c>
      <c r="P1419" s="11">
        <f t="shared" si="180"/>
        <v>-100</v>
      </c>
      <c r="Q1419" s="11">
        <f t="shared" si="181"/>
        <v>-100</v>
      </c>
      <c r="R1419" s="8">
        <v>0</v>
      </c>
      <c r="S1419" s="8">
        <v>0</v>
      </c>
      <c r="T1419" s="8">
        <v>0</v>
      </c>
      <c r="U1419" s="11">
        <f t="shared" si="182"/>
        <v>0</v>
      </c>
      <c r="V1419" s="11">
        <f t="shared" si="183"/>
        <v>0</v>
      </c>
      <c r="W1419" s="9">
        <v>8</v>
      </c>
      <c r="X1419" s="9">
        <v>9</v>
      </c>
    </row>
    <row r="1420" spans="1:24" x14ac:dyDescent="0.2">
      <c r="A1420" s="7" t="s">
        <v>2178</v>
      </c>
      <c r="B1420" s="7" t="s">
        <v>899</v>
      </c>
      <c r="C1420" s="8">
        <v>1</v>
      </c>
      <c r="D1420" s="9">
        <v>30</v>
      </c>
      <c r="E1420" s="10">
        <v>400</v>
      </c>
      <c r="F1420" s="10">
        <v>200</v>
      </c>
      <c r="G1420" s="11">
        <f t="shared" si="176"/>
        <v>50</v>
      </c>
      <c r="H1420" s="10">
        <v>600</v>
      </c>
      <c r="I1420" s="9">
        <v>30</v>
      </c>
      <c r="J1420" s="8">
        <v>1</v>
      </c>
      <c r="K1420" s="9">
        <v>0</v>
      </c>
      <c r="L1420" s="9">
        <v>0</v>
      </c>
      <c r="M1420" s="9">
        <f t="shared" si="177"/>
        <v>0</v>
      </c>
      <c r="N1420" s="9">
        <f t="shared" si="178"/>
        <v>6.8622195985832333</v>
      </c>
      <c r="O1420" s="9">
        <f t="shared" si="179"/>
        <v>7.2508917954815617</v>
      </c>
      <c r="P1420" s="11">
        <f t="shared" si="180"/>
        <v>-100</v>
      </c>
      <c r="Q1420" s="11">
        <f t="shared" si="181"/>
        <v>-100</v>
      </c>
      <c r="R1420" s="8">
        <v>0</v>
      </c>
      <c r="S1420" s="8">
        <v>0</v>
      </c>
      <c r="T1420" s="8">
        <v>0</v>
      </c>
      <c r="U1420" s="11">
        <f t="shared" si="182"/>
        <v>0</v>
      </c>
      <c r="V1420" s="11">
        <f t="shared" si="183"/>
        <v>0</v>
      </c>
      <c r="W1420" s="9">
        <v>8</v>
      </c>
      <c r="X1420" s="9">
        <v>9</v>
      </c>
    </row>
    <row r="1421" spans="1:24" x14ac:dyDescent="0.2">
      <c r="A1421" s="7" t="s">
        <v>2178</v>
      </c>
      <c r="B1421" s="7" t="s">
        <v>651</v>
      </c>
      <c r="C1421" s="8">
        <v>1</v>
      </c>
      <c r="D1421" s="9">
        <v>6</v>
      </c>
      <c r="E1421" s="10">
        <v>1200</v>
      </c>
      <c r="F1421" s="10">
        <v>200</v>
      </c>
      <c r="G1421" s="11">
        <f t="shared" si="176"/>
        <v>16.666666666666664</v>
      </c>
      <c r="H1421" s="10">
        <v>1400</v>
      </c>
      <c r="I1421" s="9">
        <v>6</v>
      </c>
      <c r="J1421" s="8">
        <v>1</v>
      </c>
      <c r="K1421" s="9">
        <v>18.87</v>
      </c>
      <c r="L1421" s="9">
        <v>18.87</v>
      </c>
      <c r="M1421" s="9">
        <f t="shared" si="177"/>
        <v>13.47857142857143</v>
      </c>
      <c r="N1421" s="9">
        <f t="shared" si="178"/>
        <v>6.8622195985832333</v>
      </c>
      <c r="O1421" s="9">
        <f t="shared" si="179"/>
        <v>7.2508917954815617</v>
      </c>
      <c r="P1421" s="11">
        <f t="shared" si="180"/>
        <v>96.417081017841539</v>
      </c>
      <c r="Q1421" s="11">
        <f t="shared" si="181"/>
        <v>85.888464601977446</v>
      </c>
      <c r="R1421" s="8">
        <v>0</v>
      </c>
      <c r="S1421" s="8">
        <v>1</v>
      </c>
      <c r="T1421" s="8">
        <v>1</v>
      </c>
      <c r="U1421" s="11">
        <f t="shared" si="182"/>
        <v>0</v>
      </c>
      <c r="V1421" s="11">
        <f t="shared" si="183"/>
        <v>200</v>
      </c>
      <c r="W1421" s="9">
        <v>2</v>
      </c>
      <c r="X1421" s="9">
        <v>9</v>
      </c>
    </row>
    <row r="1422" spans="1:24" x14ac:dyDescent="0.2">
      <c r="A1422" s="7" t="s">
        <v>2178</v>
      </c>
      <c r="B1422" s="7" t="s">
        <v>625</v>
      </c>
      <c r="C1422" s="8">
        <v>1</v>
      </c>
      <c r="D1422" s="9">
        <v>15</v>
      </c>
      <c r="E1422" s="10">
        <v>800</v>
      </c>
      <c r="F1422" s="10">
        <v>100</v>
      </c>
      <c r="G1422" s="11">
        <f t="shared" si="176"/>
        <v>12.5</v>
      </c>
      <c r="H1422" s="10">
        <v>900</v>
      </c>
      <c r="I1422" s="9">
        <v>15</v>
      </c>
      <c r="J1422" s="8">
        <v>1</v>
      </c>
      <c r="K1422" s="9">
        <v>12.48</v>
      </c>
      <c r="L1422" s="9">
        <v>12.48</v>
      </c>
      <c r="M1422" s="9">
        <f t="shared" si="177"/>
        <v>13.866666666666667</v>
      </c>
      <c r="N1422" s="9">
        <f t="shared" si="178"/>
        <v>6.8622195985832333</v>
      </c>
      <c r="O1422" s="9">
        <f t="shared" si="179"/>
        <v>7.2508917954815617</v>
      </c>
      <c r="P1422" s="11">
        <f t="shared" si="180"/>
        <v>102.07261611869087</v>
      </c>
      <c r="Q1422" s="11">
        <f t="shared" si="181"/>
        <v>91.240843992566084</v>
      </c>
      <c r="R1422" s="8">
        <v>0</v>
      </c>
      <c r="S1422" s="8">
        <v>0</v>
      </c>
      <c r="T1422" s="8">
        <v>1</v>
      </c>
      <c r="U1422" s="11">
        <f t="shared" si="182"/>
        <v>0</v>
      </c>
      <c r="V1422" s="11">
        <f t="shared" si="183"/>
        <v>100</v>
      </c>
      <c r="W1422" s="9">
        <v>3</v>
      </c>
      <c r="X1422" s="9">
        <v>9</v>
      </c>
    </row>
    <row r="1423" spans="1:24" x14ac:dyDescent="0.2">
      <c r="A1423" s="7" t="s">
        <v>2178</v>
      </c>
      <c r="B1423" s="7" t="s">
        <v>877</v>
      </c>
      <c r="C1423" s="8">
        <v>1</v>
      </c>
      <c r="D1423" s="9">
        <v>2</v>
      </c>
      <c r="E1423" s="10">
        <v>1900</v>
      </c>
      <c r="F1423" s="10">
        <v>0</v>
      </c>
      <c r="G1423" s="11">
        <f t="shared" si="176"/>
        <v>0</v>
      </c>
      <c r="H1423" s="10">
        <v>0</v>
      </c>
      <c r="I1423" s="9">
        <v>2</v>
      </c>
      <c r="J1423" s="8">
        <v>0</v>
      </c>
      <c r="K1423" s="9">
        <v>0</v>
      </c>
      <c r="L1423" s="9">
        <v>0</v>
      </c>
      <c r="M1423" s="9">
        <f t="shared" si="177"/>
        <v>0</v>
      </c>
      <c r="N1423" s="9">
        <f t="shared" si="178"/>
        <v>6.8622195985832333</v>
      </c>
      <c r="O1423" s="9">
        <f t="shared" si="179"/>
        <v>7.2508917954815617</v>
      </c>
      <c r="P1423" s="11">
        <f t="shared" si="180"/>
        <v>-100</v>
      </c>
      <c r="Q1423" s="11">
        <f t="shared" si="181"/>
        <v>-100</v>
      </c>
      <c r="R1423" s="8">
        <v>0</v>
      </c>
      <c r="S1423" s="8">
        <v>0</v>
      </c>
      <c r="T1423" s="8">
        <v>0</v>
      </c>
      <c r="U1423" s="11">
        <f t="shared" si="182"/>
        <v>0</v>
      </c>
      <c r="V1423" s="11">
        <f t="shared" si="183"/>
        <v>0</v>
      </c>
      <c r="W1423" s="9">
        <v>0</v>
      </c>
      <c r="X1423" s="9">
        <v>0</v>
      </c>
    </row>
    <row r="1424" spans="1:24" x14ac:dyDescent="0.2">
      <c r="A1424" s="7" t="s">
        <v>2178</v>
      </c>
      <c r="B1424" s="7" t="s">
        <v>2345</v>
      </c>
      <c r="C1424" s="8">
        <v>1</v>
      </c>
      <c r="D1424" s="9">
        <v>2</v>
      </c>
      <c r="E1424" s="10">
        <v>1900</v>
      </c>
      <c r="F1424" s="10">
        <v>0</v>
      </c>
      <c r="G1424" s="11">
        <f t="shared" si="176"/>
        <v>0</v>
      </c>
      <c r="H1424" s="10">
        <v>0</v>
      </c>
      <c r="I1424" s="9">
        <v>2</v>
      </c>
      <c r="J1424" s="8">
        <v>0</v>
      </c>
      <c r="K1424" s="9">
        <v>0</v>
      </c>
      <c r="L1424" s="9">
        <v>0</v>
      </c>
      <c r="M1424" s="9">
        <f t="shared" si="177"/>
        <v>0</v>
      </c>
      <c r="N1424" s="9">
        <f t="shared" si="178"/>
        <v>6.8622195985832333</v>
      </c>
      <c r="O1424" s="9">
        <f t="shared" si="179"/>
        <v>7.2508917954815617</v>
      </c>
      <c r="P1424" s="11">
        <f t="shared" si="180"/>
        <v>-100</v>
      </c>
      <c r="Q1424" s="11">
        <f t="shared" si="181"/>
        <v>-100</v>
      </c>
      <c r="R1424" s="8">
        <v>0</v>
      </c>
      <c r="S1424" s="8">
        <v>0</v>
      </c>
      <c r="T1424" s="8">
        <v>0</v>
      </c>
      <c r="U1424" s="11">
        <f t="shared" si="182"/>
        <v>0</v>
      </c>
      <c r="V1424" s="11">
        <f t="shared" si="183"/>
        <v>0</v>
      </c>
      <c r="W1424" s="9">
        <v>0</v>
      </c>
      <c r="X1424" s="9">
        <v>0</v>
      </c>
    </row>
    <row r="1425" spans="1:24" x14ac:dyDescent="0.2">
      <c r="A1425" s="7" t="s">
        <v>2178</v>
      </c>
      <c r="B1425" s="7" t="s">
        <v>278</v>
      </c>
      <c r="C1425" s="8">
        <v>1</v>
      </c>
      <c r="D1425" s="9">
        <v>4.5</v>
      </c>
      <c r="E1425" s="10">
        <v>1300</v>
      </c>
      <c r="F1425" s="10">
        <v>300</v>
      </c>
      <c r="G1425" s="11">
        <f t="shared" si="176"/>
        <v>23.076923076923077</v>
      </c>
      <c r="H1425" s="10">
        <v>1600</v>
      </c>
      <c r="I1425" s="9">
        <v>4.5</v>
      </c>
      <c r="J1425" s="8">
        <v>1</v>
      </c>
      <c r="K1425" s="9">
        <v>0</v>
      </c>
      <c r="L1425" s="9">
        <v>0</v>
      </c>
      <c r="M1425" s="9">
        <f t="shared" si="177"/>
        <v>0</v>
      </c>
      <c r="N1425" s="9">
        <f t="shared" si="178"/>
        <v>6.8622195985832333</v>
      </c>
      <c r="O1425" s="9">
        <f t="shared" si="179"/>
        <v>7.2508917954815617</v>
      </c>
      <c r="P1425" s="11">
        <f t="shared" si="180"/>
        <v>-100</v>
      </c>
      <c r="Q1425" s="11">
        <f t="shared" si="181"/>
        <v>-100</v>
      </c>
      <c r="R1425" s="8">
        <v>0</v>
      </c>
      <c r="S1425" s="8">
        <v>0</v>
      </c>
      <c r="T1425" s="8">
        <v>0</v>
      </c>
      <c r="U1425" s="11">
        <f t="shared" si="182"/>
        <v>0</v>
      </c>
      <c r="V1425" s="11">
        <f t="shared" si="183"/>
        <v>0</v>
      </c>
      <c r="W1425" s="9">
        <v>4</v>
      </c>
      <c r="X1425" s="9">
        <v>9</v>
      </c>
    </row>
    <row r="1426" spans="1:24" x14ac:dyDescent="0.2">
      <c r="A1426" s="7" t="s">
        <v>2178</v>
      </c>
      <c r="B1426" s="7" t="s">
        <v>1154</v>
      </c>
      <c r="C1426" s="8">
        <v>1</v>
      </c>
      <c r="D1426" s="9">
        <v>4.5</v>
      </c>
      <c r="E1426" s="10">
        <v>1300</v>
      </c>
      <c r="F1426" s="10">
        <v>300</v>
      </c>
      <c r="G1426" s="11">
        <f t="shared" si="176"/>
        <v>23.076923076923077</v>
      </c>
      <c r="H1426" s="10">
        <v>1600</v>
      </c>
      <c r="I1426" s="9">
        <v>4.5</v>
      </c>
      <c r="J1426" s="8">
        <v>1</v>
      </c>
      <c r="K1426" s="9">
        <v>0</v>
      </c>
      <c r="L1426" s="9">
        <v>0</v>
      </c>
      <c r="M1426" s="9">
        <f t="shared" si="177"/>
        <v>0</v>
      </c>
      <c r="N1426" s="9">
        <f t="shared" si="178"/>
        <v>6.8622195985832333</v>
      </c>
      <c r="O1426" s="9">
        <f t="shared" si="179"/>
        <v>7.2508917954815617</v>
      </c>
      <c r="P1426" s="11">
        <f t="shared" si="180"/>
        <v>-100</v>
      </c>
      <c r="Q1426" s="11">
        <f t="shared" si="181"/>
        <v>-100</v>
      </c>
      <c r="R1426" s="8">
        <v>0</v>
      </c>
      <c r="S1426" s="8">
        <v>0</v>
      </c>
      <c r="T1426" s="8">
        <v>0</v>
      </c>
      <c r="U1426" s="11">
        <f t="shared" si="182"/>
        <v>0</v>
      </c>
      <c r="V1426" s="11">
        <f t="shared" si="183"/>
        <v>0</v>
      </c>
      <c r="W1426" s="9">
        <v>4</v>
      </c>
      <c r="X1426" s="9">
        <v>9</v>
      </c>
    </row>
    <row r="1427" spans="1:24" x14ac:dyDescent="0.2">
      <c r="A1427" s="7" t="s">
        <v>2178</v>
      </c>
      <c r="B1427" s="7" t="s">
        <v>1683</v>
      </c>
      <c r="C1427" s="8">
        <v>1</v>
      </c>
      <c r="D1427" s="9">
        <v>20</v>
      </c>
      <c r="E1427" s="10">
        <v>700</v>
      </c>
      <c r="F1427" s="10">
        <v>100</v>
      </c>
      <c r="G1427" s="11">
        <f t="shared" si="176"/>
        <v>14.285714285714285</v>
      </c>
      <c r="H1427" s="10">
        <v>800</v>
      </c>
      <c r="I1427" s="9">
        <v>20</v>
      </c>
      <c r="J1427" s="8">
        <v>1</v>
      </c>
      <c r="K1427" s="9">
        <v>0</v>
      </c>
      <c r="L1427" s="9">
        <v>0</v>
      </c>
      <c r="M1427" s="9">
        <f t="shared" si="177"/>
        <v>0</v>
      </c>
      <c r="N1427" s="9">
        <f t="shared" si="178"/>
        <v>6.8622195985832333</v>
      </c>
      <c r="O1427" s="9">
        <f t="shared" si="179"/>
        <v>7.2508917954815617</v>
      </c>
      <c r="P1427" s="11">
        <f t="shared" si="180"/>
        <v>-100</v>
      </c>
      <c r="Q1427" s="11">
        <f t="shared" si="181"/>
        <v>-100</v>
      </c>
      <c r="R1427" s="8">
        <v>0</v>
      </c>
      <c r="S1427" s="8">
        <v>0</v>
      </c>
      <c r="T1427" s="8">
        <v>0</v>
      </c>
      <c r="U1427" s="11">
        <f t="shared" si="182"/>
        <v>0</v>
      </c>
      <c r="V1427" s="11">
        <f t="shared" si="183"/>
        <v>0</v>
      </c>
      <c r="W1427" s="9">
        <v>9</v>
      </c>
      <c r="X1427" s="9">
        <v>9</v>
      </c>
    </row>
    <row r="1428" spans="1:24" x14ac:dyDescent="0.2">
      <c r="A1428" s="2" t="s">
        <v>2349</v>
      </c>
      <c r="B1428" s="2" t="s">
        <v>784</v>
      </c>
      <c r="C1428" s="3">
        <v>1</v>
      </c>
      <c r="D1428" s="4">
        <v>4</v>
      </c>
      <c r="E1428" s="5">
        <v>1400</v>
      </c>
      <c r="F1428" s="5">
        <v>0</v>
      </c>
      <c r="G1428" s="6">
        <f t="shared" si="176"/>
        <v>0</v>
      </c>
      <c r="H1428" s="5">
        <v>1400</v>
      </c>
      <c r="I1428" s="4">
        <v>4</v>
      </c>
      <c r="J1428" s="3">
        <v>1</v>
      </c>
      <c r="K1428" s="4">
        <v>22.14</v>
      </c>
      <c r="L1428" s="4">
        <v>22.14</v>
      </c>
      <c r="M1428" s="4">
        <f t="shared" si="177"/>
        <v>15.814285714285715</v>
      </c>
      <c r="N1428" s="4">
        <f t="shared" si="178"/>
        <v>7.7104568527918795</v>
      </c>
      <c r="O1428" s="4">
        <f t="shared" si="179"/>
        <v>7.2508917954815617</v>
      </c>
      <c r="P1428" s="6">
        <f t="shared" si="180"/>
        <v>105.10179897523867</v>
      </c>
      <c r="Q1428" s="6">
        <f t="shared" si="181"/>
        <v>118.10125099564284</v>
      </c>
      <c r="R1428" s="3">
        <v>0</v>
      </c>
      <c r="S1428" s="3">
        <v>1</v>
      </c>
      <c r="T1428" s="3">
        <v>1</v>
      </c>
      <c r="U1428" s="6">
        <f t="shared" si="182"/>
        <v>0</v>
      </c>
      <c r="V1428" s="6">
        <f t="shared" si="183"/>
        <v>200</v>
      </c>
      <c r="W1428" s="4">
        <v>2</v>
      </c>
      <c r="X1428" s="4">
        <v>5</v>
      </c>
    </row>
    <row r="1429" spans="1:24" x14ac:dyDescent="0.2">
      <c r="A1429" s="7" t="s">
        <v>2349</v>
      </c>
      <c r="B1429" s="7" t="s">
        <v>2351</v>
      </c>
      <c r="C1429" s="8">
        <v>1</v>
      </c>
      <c r="D1429" s="9">
        <v>4</v>
      </c>
      <c r="E1429" s="10">
        <v>1400</v>
      </c>
      <c r="F1429" s="10">
        <v>0</v>
      </c>
      <c r="G1429" s="11">
        <f t="shared" si="176"/>
        <v>0</v>
      </c>
      <c r="H1429" s="10">
        <v>1400</v>
      </c>
      <c r="I1429" s="9">
        <v>4</v>
      </c>
      <c r="J1429" s="8">
        <v>1</v>
      </c>
      <c r="K1429" s="9">
        <v>22.14</v>
      </c>
      <c r="L1429" s="9">
        <v>22.14</v>
      </c>
      <c r="M1429" s="9">
        <f t="shared" si="177"/>
        <v>15.814285714285715</v>
      </c>
      <c r="N1429" s="9">
        <f t="shared" si="178"/>
        <v>7.7104568527918795</v>
      </c>
      <c r="O1429" s="9">
        <f t="shared" si="179"/>
        <v>7.2508917954815617</v>
      </c>
      <c r="P1429" s="11">
        <f t="shared" si="180"/>
        <v>105.10179897523867</v>
      </c>
      <c r="Q1429" s="11">
        <f t="shared" si="181"/>
        <v>118.10125099564284</v>
      </c>
      <c r="R1429" s="8">
        <v>0</v>
      </c>
      <c r="S1429" s="8">
        <v>1</v>
      </c>
      <c r="T1429" s="8">
        <v>1</v>
      </c>
      <c r="U1429" s="11">
        <f t="shared" si="182"/>
        <v>0</v>
      </c>
      <c r="V1429" s="11">
        <f t="shared" si="183"/>
        <v>200</v>
      </c>
      <c r="W1429" s="9">
        <v>2</v>
      </c>
      <c r="X1429" s="9">
        <v>5</v>
      </c>
    </row>
    <row r="1430" spans="1:24" x14ac:dyDescent="0.2">
      <c r="A1430" s="7" t="s">
        <v>2349</v>
      </c>
      <c r="B1430" s="7" t="s">
        <v>183</v>
      </c>
      <c r="C1430" s="8">
        <v>4</v>
      </c>
      <c r="D1430" s="9">
        <v>5.7</v>
      </c>
      <c r="E1430" s="10">
        <v>6900</v>
      </c>
      <c r="F1430" s="10">
        <v>100</v>
      </c>
      <c r="G1430" s="11">
        <f t="shared" si="176"/>
        <v>1.4492753623188406</v>
      </c>
      <c r="H1430" s="10">
        <v>7000</v>
      </c>
      <c r="I1430" s="9">
        <v>5.7</v>
      </c>
      <c r="J1430" s="8">
        <v>4</v>
      </c>
      <c r="K1430" s="9">
        <v>19.78</v>
      </c>
      <c r="L1430" s="9">
        <v>19.78</v>
      </c>
      <c r="M1430" s="9">
        <f t="shared" si="177"/>
        <v>2.8257142857142861</v>
      </c>
      <c r="N1430" s="9">
        <f t="shared" si="178"/>
        <v>7.7104568527918795</v>
      </c>
      <c r="O1430" s="9">
        <f t="shared" si="179"/>
        <v>7.2508917954815617</v>
      </c>
      <c r="P1430" s="11">
        <f t="shared" si="180"/>
        <v>-63.352180815445145</v>
      </c>
      <c r="Q1430" s="11">
        <f t="shared" si="181"/>
        <v>-61.029424167174199</v>
      </c>
      <c r="R1430" s="8">
        <v>0</v>
      </c>
      <c r="S1430" s="8">
        <v>0</v>
      </c>
      <c r="T1430" s="8">
        <v>2</v>
      </c>
      <c r="U1430" s="11">
        <f t="shared" si="182"/>
        <v>0</v>
      </c>
      <c r="V1430" s="11">
        <f t="shared" si="183"/>
        <v>50</v>
      </c>
      <c r="W1430" s="9">
        <v>4.25</v>
      </c>
      <c r="X1430" s="9">
        <v>6.25</v>
      </c>
    </row>
    <row r="1431" spans="1:24" x14ac:dyDescent="0.2">
      <c r="A1431" s="7" t="s">
        <v>2349</v>
      </c>
      <c r="B1431" s="7" t="s">
        <v>655</v>
      </c>
      <c r="C1431" s="8">
        <v>1</v>
      </c>
      <c r="D1431" s="9">
        <v>1.2</v>
      </c>
      <c r="E1431" s="10">
        <v>2300</v>
      </c>
      <c r="F1431" s="10">
        <v>0</v>
      </c>
      <c r="G1431" s="11">
        <f t="shared" si="176"/>
        <v>0</v>
      </c>
      <c r="H1431" s="10">
        <v>2300</v>
      </c>
      <c r="I1431" s="9">
        <v>1.2</v>
      </c>
      <c r="J1431" s="8">
        <v>1</v>
      </c>
      <c r="K1431" s="9">
        <v>7.1</v>
      </c>
      <c r="L1431" s="9">
        <v>7.1</v>
      </c>
      <c r="M1431" s="9">
        <f t="shared" si="177"/>
        <v>3.0869565217391304</v>
      </c>
      <c r="N1431" s="9">
        <f t="shared" si="178"/>
        <v>7.7104568527918795</v>
      </c>
      <c r="O1431" s="9">
        <f t="shared" si="179"/>
        <v>7.2508917954815617</v>
      </c>
      <c r="P1431" s="11">
        <f t="shared" si="180"/>
        <v>-59.964025729274738</v>
      </c>
      <c r="Q1431" s="11">
        <f t="shared" si="181"/>
        <v>-57.426526159681679</v>
      </c>
      <c r="R1431" s="8">
        <v>0</v>
      </c>
      <c r="S1431" s="8">
        <v>0</v>
      </c>
      <c r="T1431" s="8">
        <v>1</v>
      </c>
      <c r="U1431" s="11">
        <f t="shared" si="182"/>
        <v>0</v>
      </c>
      <c r="V1431" s="11">
        <f t="shared" si="183"/>
        <v>100</v>
      </c>
      <c r="W1431" s="9">
        <v>3</v>
      </c>
      <c r="X1431" s="9">
        <v>5</v>
      </c>
    </row>
    <row r="1432" spans="1:24" x14ac:dyDescent="0.2">
      <c r="A1432" s="7" t="s">
        <v>2349</v>
      </c>
      <c r="B1432" s="7" t="s">
        <v>2361</v>
      </c>
      <c r="C1432" s="8">
        <v>1</v>
      </c>
      <c r="D1432" s="9">
        <v>6</v>
      </c>
      <c r="E1432" s="10">
        <v>1200</v>
      </c>
      <c r="F1432" s="10">
        <v>0</v>
      </c>
      <c r="G1432" s="11">
        <f t="shared" si="176"/>
        <v>0</v>
      </c>
      <c r="H1432" s="10">
        <v>1200</v>
      </c>
      <c r="I1432" s="9">
        <v>6</v>
      </c>
      <c r="J1432" s="8">
        <v>1</v>
      </c>
      <c r="K1432" s="9">
        <v>0</v>
      </c>
      <c r="L1432" s="9">
        <v>0</v>
      </c>
      <c r="M1432" s="9">
        <f t="shared" si="177"/>
        <v>0</v>
      </c>
      <c r="N1432" s="9">
        <f t="shared" si="178"/>
        <v>7.7104568527918795</v>
      </c>
      <c r="O1432" s="9">
        <f t="shared" si="179"/>
        <v>7.2508917954815617</v>
      </c>
      <c r="P1432" s="11">
        <f t="shared" si="180"/>
        <v>-100</v>
      </c>
      <c r="Q1432" s="11">
        <f t="shared" si="181"/>
        <v>-100</v>
      </c>
      <c r="R1432" s="8">
        <v>0</v>
      </c>
      <c r="S1432" s="8">
        <v>0</v>
      </c>
      <c r="T1432" s="8">
        <v>0</v>
      </c>
      <c r="U1432" s="11">
        <f t="shared" si="182"/>
        <v>0</v>
      </c>
      <c r="V1432" s="11">
        <f t="shared" si="183"/>
        <v>0</v>
      </c>
      <c r="W1432" s="9">
        <v>5</v>
      </c>
      <c r="X1432" s="9">
        <v>5</v>
      </c>
    </row>
    <row r="1433" spans="1:24" x14ac:dyDescent="0.2">
      <c r="A1433" s="7" t="s">
        <v>2349</v>
      </c>
      <c r="B1433" s="7" t="s">
        <v>274</v>
      </c>
      <c r="C1433" s="8">
        <v>5</v>
      </c>
      <c r="D1433" s="9">
        <v>11.18</v>
      </c>
      <c r="E1433" s="10">
        <v>5800</v>
      </c>
      <c r="F1433" s="10">
        <v>500</v>
      </c>
      <c r="G1433" s="11">
        <f t="shared" si="176"/>
        <v>8.6206896551724146</v>
      </c>
      <c r="H1433" s="10">
        <v>6300</v>
      </c>
      <c r="I1433" s="9">
        <v>11.18</v>
      </c>
      <c r="J1433" s="8">
        <v>5</v>
      </c>
      <c r="K1433" s="9">
        <v>123.86</v>
      </c>
      <c r="L1433" s="9">
        <v>123.86</v>
      </c>
      <c r="M1433" s="9">
        <f t="shared" si="177"/>
        <v>19.660317460317462</v>
      </c>
      <c r="N1433" s="9">
        <f t="shared" si="178"/>
        <v>7.7104568527918795</v>
      </c>
      <c r="O1433" s="9">
        <f t="shared" si="179"/>
        <v>7.2508917954815617</v>
      </c>
      <c r="P1433" s="11">
        <f t="shared" si="180"/>
        <v>154.98252354785771</v>
      </c>
      <c r="Q1433" s="11">
        <f t="shared" si="181"/>
        <v>171.14344021198761</v>
      </c>
      <c r="R1433" s="8">
        <v>1</v>
      </c>
      <c r="S1433" s="8">
        <v>2</v>
      </c>
      <c r="T1433" s="8">
        <v>3</v>
      </c>
      <c r="U1433" s="11">
        <f t="shared" si="182"/>
        <v>20</v>
      </c>
      <c r="V1433" s="11">
        <f t="shared" si="183"/>
        <v>120</v>
      </c>
      <c r="W1433" s="9">
        <v>4</v>
      </c>
      <c r="X1433" s="9">
        <v>7.2</v>
      </c>
    </row>
    <row r="1434" spans="1:24" x14ac:dyDescent="0.2">
      <c r="A1434" s="7" t="s">
        <v>2349</v>
      </c>
      <c r="B1434" s="7" t="s">
        <v>114</v>
      </c>
      <c r="C1434" s="8">
        <v>3</v>
      </c>
      <c r="D1434" s="9">
        <v>3.13</v>
      </c>
      <c r="E1434" s="10">
        <v>5300</v>
      </c>
      <c r="F1434" s="10">
        <v>100</v>
      </c>
      <c r="G1434" s="11">
        <f t="shared" si="176"/>
        <v>1.8867924528301887</v>
      </c>
      <c r="H1434" s="10">
        <v>4200</v>
      </c>
      <c r="I1434" s="9">
        <v>3.13</v>
      </c>
      <c r="J1434" s="8">
        <v>2</v>
      </c>
      <c r="K1434" s="9">
        <v>64.95</v>
      </c>
      <c r="L1434" s="9">
        <v>64.95</v>
      </c>
      <c r="M1434" s="9">
        <f t="shared" si="177"/>
        <v>15.464285714285715</v>
      </c>
      <c r="N1434" s="9">
        <f t="shared" si="178"/>
        <v>7.7104568527918795</v>
      </c>
      <c r="O1434" s="9">
        <f t="shared" si="179"/>
        <v>7.2508917954815617</v>
      </c>
      <c r="P1434" s="11">
        <f t="shared" si="180"/>
        <v>100.56250893468462</v>
      </c>
      <c r="Q1434" s="11">
        <f t="shared" si="181"/>
        <v>113.27425853909973</v>
      </c>
      <c r="R1434" s="8">
        <v>2</v>
      </c>
      <c r="S1434" s="8">
        <v>2</v>
      </c>
      <c r="T1434" s="8">
        <v>2</v>
      </c>
      <c r="U1434" s="11">
        <f t="shared" si="182"/>
        <v>100</v>
      </c>
      <c r="V1434" s="11">
        <f t="shared" si="183"/>
        <v>300</v>
      </c>
      <c r="W1434" s="9">
        <v>1</v>
      </c>
      <c r="X1434" s="9">
        <v>7.5</v>
      </c>
    </row>
    <row r="1435" spans="1:24" x14ac:dyDescent="0.2">
      <c r="A1435" s="7" t="s">
        <v>2349</v>
      </c>
      <c r="B1435" s="7" t="s">
        <v>577</v>
      </c>
      <c r="C1435" s="8">
        <v>1</v>
      </c>
      <c r="D1435" s="9">
        <v>15</v>
      </c>
      <c r="E1435" s="10">
        <v>800</v>
      </c>
      <c r="F1435" s="10">
        <v>0</v>
      </c>
      <c r="G1435" s="11">
        <f t="shared" si="176"/>
        <v>0</v>
      </c>
      <c r="H1435" s="10">
        <v>800</v>
      </c>
      <c r="I1435" s="9">
        <v>15</v>
      </c>
      <c r="J1435" s="8">
        <v>1</v>
      </c>
      <c r="K1435" s="9">
        <v>0</v>
      </c>
      <c r="L1435" s="9">
        <v>0</v>
      </c>
      <c r="M1435" s="9">
        <f t="shared" si="177"/>
        <v>0</v>
      </c>
      <c r="N1435" s="9">
        <f t="shared" si="178"/>
        <v>7.7104568527918795</v>
      </c>
      <c r="O1435" s="9">
        <f t="shared" si="179"/>
        <v>7.2508917954815617</v>
      </c>
      <c r="P1435" s="11">
        <f t="shared" si="180"/>
        <v>-100</v>
      </c>
      <c r="Q1435" s="11">
        <f t="shared" si="181"/>
        <v>-100</v>
      </c>
      <c r="R1435" s="8">
        <v>0</v>
      </c>
      <c r="S1435" s="8">
        <v>0</v>
      </c>
      <c r="T1435" s="8">
        <v>0</v>
      </c>
      <c r="U1435" s="11">
        <f t="shared" si="182"/>
        <v>0</v>
      </c>
      <c r="V1435" s="11">
        <f t="shared" si="183"/>
        <v>0</v>
      </c>
      <c r="W1435" s="9">
        <v>4</v>
      </c>
      <c r="X1435" s="9">
        <v>5</v>
      </c>
    </row>
    <row r="1436" spans="1:24" x14ac:dyDescent="0.2">
      <c r="A1436" s="7" t="s">
        <v>2349</v>
      </c>
      <c r="B1436" s="7" t="s">
        <v>235</v>
      </c>
      <c r="C1436" s="8">
        <v>1</v>
      </c>
      <c r="D1436" s="9">
        <v>15</v>
      </c>
      <c r="E1436" s="10">
        <v>800</v>
      </c>
      <c r="F1436" s="10">
        <v>0</v>
      </c>
      <c r="G1436" s="11">
        <f t="shared" si="176"/>
        <v>0</v>
      </c>
      <c r="H1436" s="10">
        <v>800</v>
      </c>
      <c r="I1436" s="9">
        <v>15</v>
      </c>
      <c r="J1436" s="8">
        <v>1</v>
      </c>
      <c r="K1436" s="9">
        <v>0</v>
      </c>
      <c r="L1436" s="9">
        <v>0</v>
      </c>
      <c r="M1436" s="9">
        <f t="shared" si="177"/>
        <v>0</v>
      </c>
      <c r="N1436" s="9">
        <f t="shared" si="178"/>
        <v>7.7104568527918795</v>
      </c>
      <c r="O1436" s="9">
        <f t="shared" si="179"/>
        <v>7.2508917954815617</v>
      </c>
      <c r="P1436" s="11">
        <f t="shared" si="180"/>
        <v>-100</v>
      </c>
      <c r="Q1436" s="11">
        <f t="shared" si="181"/>
        <v>-100</v>
      </c>
      <c r="R1436" s="8">
        <v>0</v>
      </c>
      <c r="S1436" s="8">
        <v>0</v>
      </c>
      <c r="T1436" s="8">
        <v>0</v>
      </c>
      <c r="U1436" s="11">
        <f t="shared" si="182"/>
        <v>0</v>
      </c>
      <c r="V1436" s="11">
        <f t="shared" si="183"/>
        <v>0</v>
      </c>
      <c r="W1436" s="9">
        <v>4</v>
      </c>
      <c r="X1436" s="9">
        <v>5</v>
      </c>
    </row>
    <row r="1437" spans="1:24" x14ac:dyDescent="0.2">
      <c r="A1437" s="7" t="s">
        <v>2349</v>
      </c>
      <c r="B1437" s="7" t="s">
        <v>419</v>
      </c>
      <c r="C1437" s="8">
        <v>1</v>
      </c>
      <c r="D1437" s="9">
        <v>3.5</v>
      </c>
      <c r="E1437" s="10">
        <v>1500</v>
      </c>
      <c r="F1437" s="10">
        <v>0</v>
      </c>
      <c r="G1437" s="11">
        <f t="shared" si="176"/>
        <v>0</v>
      </c>
      <c r="H1437" s="10">
        <v>1500</v>
      </c>
      <c r="I1437" s="9">
        <v>3.5</v>
      </c>
      <c r="J1437" s="8">
        <v>1</v>
      </c>
      <c r="K1437" s="9">
        <v>51.58</v>
      </c>
      <c r="L1437" s="9">
        <v>51.58</v>
      </c>
      <c r="M1437" s="9">
        <f t="shared" si="177"/>
        <v>34.386666666666663</v>
      </c>
      <c r="N1437" s="9">
        <f t="shared" si="178"/>
        <v>7.7104568527918795</v>
      </c>
      <c r="O1437" s="9">
        <f t="shared" si="179"/>
        <v>7.2508917954815617</v>
      </c>
      <c r="P1437" s="11">
        <f t="shared" si="180"/>
        <v>345.97443865100672</v>
      </c>
      <c r="Q1437" s="11">
        <f t="shared" si="181"/>
        <v>374.24051601618061</v>
      </c>
      <c r="R1437" s="8">
        <v>1</v>
      </c>
      <c r="S1437" s="8">
        <v>1</v>
      </c>
      <c r="T1437" s="8">
        <v>1</v>
      </c>
      <c r="U1437" s="11">
        <f t="shared" si="182"/>
        <v>100</v>
      </c>
      <c r="V1437" s="11">
        <f t="shared" si="183"/>
        <v>300</v>
      </c>
      <c r="W1437" s="9">
        <v>1</v>
      </c>
      <c r="X1437" s="9">
        <v>7</v>
      </c>
    </row>
    <row r="1438" spans="1:24" x14ac:dyDescent="0.2">
      <c r="A1438" s="7" t="s">
        <v>2349</v>
      </c>
      <c r="B1438" s="7" t="s">
        <v>2366</v>
      </c>
      <c r="C1438" s="8">
        <v>1</v>
      </c>
      <c r="D1438" s="9">
        <v>3.5</v>
      </c>
      <c r="E1438" s="10">
        <v>1500</v>
      </c>
      <c r="F1438" s="10">
        <v>0</v>
      </c>
      <c r="G1438" s="11">
        <f t="shared" si="176"/>
        <v>0</v>
      </c>
      <c r="H1438" s="10">
        <v>1500</v>
      </c>
      <c r="I1438" s="9">
        <v>3.5</v>
      </c>
      <c r="J1438" s="8">
        <v>1</v>
      </c>
      <c r="K1438" s="9">
        <v>51.58</v>
      </c>
      <c r="L1438" s="9">
        <v>51.58</v>
      </c>
      <c r="M1438" s="9">
        <f t="shared" si="177"/>
        <v>34.386666666666663</v>
      </c>
      <c r="N1438" s="9">
        <f t="shared" si="178"/>
        <v>7.7104568527918795</v>
      </c>
      <c r="O1438" s="9">
        <f t="shared" si="179"/>
        <v>7.2508917954815617</v>
      </c>
      <c r="P1438" s="11">
        <f t="shared" si="180"/>
        <v>345.97443865100672</v>
      </c>
      <c r="Q1438" s="11">
        <f t="shared" si="181"/>
        <v>374.24051601618061</v>
      </c>
      <c r="R1438" s="8">
        <v>1</v>
      </c>
      <c r="S1438" s="8">
        <v>1</v>
      </c>
      <c r="T1438" s="8">
        <v>1</v>
      </c>
      <c r="U1438" s="11">
        <f t="shared" si="182"/>
        <v>100</v>
      </c>
      <c r="V1438" s="11">
        <f t="shared" si="183"/>
        <v>300</v>
      </c>
      <c r="W1438" s="9">
        <v>1</v>
      </c>
      <c r="X1438" s="9">
        <v>7</v>
      </c>
    </row>
    <row r="1439" spans="1:24" x14ac:dyDescent="0.2">
      <c r="A1439" s="7" t="s">
        <v>2349</v>
      </c>
      <c r="B1439" s="7" t="s">
        <v>1014</v>
      </c>
      <c r="C1439" s="8">
        <v>2</v>
      </c>
      <c r="D1439" s="9">
        <v>14</v>
      </c>
      <c r="E1439" s="10">
        <v>1700</v>
      </c>
      <c r="F1439" s="10">
        <v>0</v>
      </c>
      <c r="G1439" s="11">
        <f t="shared" si="176"/>
        <v>0</v>
      </c>
      <c r="H1439" s="10">
        <v>1700</v>
      </c>
      <c r="I1439" s="9">
        <v>14</v>
      </c>
      <c r="J1439" s="8">
        <v>2</v>
      </c>
      <c r="K1439" s="9">
        <v>0</v>
      </c>
      <c r="L1439" s="9">
        <v>0</v>
      </c>
      <c r="M1439" s="9">
        <f t="shared" si="177"/>
        <v>0</v>
      </c>
      <c r="N1439" s="9">
        <f t="shared" si="178"/>
        <v>7.7104568527918795</v>
      </c>
      <c r="O1439" s="9">
        <f t="shared" si="179"/>
        <v>7.2508917954815617</v>
      </c>
      <c r="P1439" s="11">
        <f t="shared" si="180"/>
        <v>-100</v>
      </c>
      <c r="Q1439" s="11">
        <f t="shared" si="181"/>
        <v>-100</v>
      </c>
      <c r="R1439" s="8">
        <v>0</v>
      </c>
      <c r="S1439" s="8">
        <v>0</v>
      </c>
      <c r="T1439" s="8">
        <v>0</v>
      </c>
      <c r="U1439" s="11">
        <f t="shared" si="182"/>
        <v>0</v>
      </c>
      <c r="V1439" s="11">
        <f t="shared" si="183"/>
        <v>0</v>
      </c>
      <c r="W1439" s="9">
        <v>5</v>
      </c>
      <c r="X1439" s="9">
        <v>8</v>
      </c>
    </row>
    <row r="1440" spans="1:24" x14ac:dyDescent="0.2">
      <c r="A1440" s="7" t="s">
        <v>2349</v>
      </c>
      <c r="B1440" s="7" t="s">
        <v>96</v>
      </c>
      <c r="C1440" s="8">
        <v>4</v>
      </c>
      <c r="D1440" s="9">
        <v>13.5</v>
      </c>
      <c r="E1440" s="10">
        <v>3600</v>
      </c>
      <c r="F1440" s="10">
        <v>300</v>
      </c>
      <c r="G1440" s="11">
        <f t="shared" si="176"/>
        <v>8.3333333333333321</v>
      </c>
      <c r="H1440" s="10">
        <v>3100</v>
      </c>
      <c r="I1440" s="9">
        <v>13.5</v>
      </c>
      <c r="J1440" s="8">
        <v>3</v>
      </c>
      <c r="K1440" s="9">
        <v>0</v>
      </c>
      <c r="L1440" s="9">
        <v>0</v>
      </c>
      <c r="M1440" s="9">
        <f t="shared" si="177"/>
        <v>0</v>
      </c>
      <c r="N1440" s="9">
        <f t="shared" si="178"/>
        <v>7.7104568527918795</v>
      </c>
      <c r="O1440" s="9">
        <f t="shared" si="179"/>
        <v>7.2508917954815617</v>
      </c>
      <c r="P1440" s="11">
        <f t="shared" si="180"/>
        <v>-100</v>
      </c>
      <c r="Q1440" s="11">
        <f t="shared" si="181"/>
        <v>-100</v>
      </c>
      <c r="R1440" s="8">
        <v>0</v>
      </c>
      <c r="S1440" s="8">
        <v>0</v>
      </c>
      <c r="T1440" s="8">
        <v>0</v>
      </c>
      <c r="U1440" s="11">
        <f t="shared" si="182"/>
        <v>0</v>
      </c>
      <c r="V1440" s="11">
        <f t="shared" si="183"/>
        <v>0</v>
      </c>
      <c r="W1440" s="9">
        <v>6.33</v>
      </c>
      <c r="X1440" s="9">
        <v>7.67</v>
      </c>
    </row>
    <row r="1441" spans="1:24" x14ac:dyDescent="0.2">
      <c r="A1441" s="7" t="s">
        <v>2349</v>
      </c>
      <c r="B1441" s="7" t="s">
        <v>154</v>
      </c>
      <c r="C1441" s="8">
        <v>1</v>
      </c>
      <c r="D1441" s="9">
        <v>3</v>
      </c>
      <c r="E1441" s="10">
        <v>1600</v>
      </c>
      <c r="F1441" s="10">
        <v>0</v>
      </c>
      <c r="G1441" s="11">
        <f t="shared" si="176"/>
        <v>0</v>
      </c>
      <c r="H1441" s="10">
        <v>1600</v>
      </c>
      <c r="I1441" s="9">
        <v>3</v>
      </c>
      <c r="J1441" s="8">
        <v>1</v>
      </c>
      <c r="K1441" s="9">
        <v>0</v>
      </c>
      <c r="L1441" s="9">
        <v>0</v>
      </c>
      <c r="M1441" s="9">
        <f t="shared" si="177"/>
        <v>0</v>
      </c>
      <c r="N1441" s="9">
        <f t="shared" si="178"/>
        <v>7.7104568527918795</v>
      </c>
      <c r="O1441" s="9">
        <f t="shared" si="179"/>
        <v>7.2508917954815617</v>
      </c>
      <c r="P1441" s="11">
        <f t="shared" si="180"/>
        <v>-100</v>
      </c>
      <c r="Q1441" s="11">
        <f t="shared" si="181"/>
        <v>-100</v>
      </c>
      <c r="R1441" s="8">
        <v>0</v>
      </c>
      <c r="S1441" s="8">
        <v>0</v>
      </c>
      <c r="T1441" s="8">
        <v>0</v>
      </c>
      <c r="U1441" s="11">
        <f t="shared" si="182"/>
        <v>0</v>
      </c>
      <c r="V1441" s="11">
        <f t="shared" si="183"/>
        <v>0</v>
      </c>
      <c r="W1441" s="9">
        <v>7</v>
      </c>
      <c r="X1441" s="9">
        <v>7</v>
      </c>
    </row>
    <row r="1442" spans="1:24" x14ac:dyDescent="0.2">
      <c r="A1442" s="7" t="s">
        <v>2349</v>
      </c>
      <c r="B1442" s="7" t="s">
        <v>378</v>
      </c>
      <c r="C1442" s="8">
        <v>1</v>
      </c>
      <c r="D1442" s="9">
        <v>3</v>
      </c>
      <c r="E1442" s="10">
        <v>1600</v>
      </c>
      <c r="F1442" s="10">
        <v>0</v>
      </c>
      <c r="G1442" s="11">
        <f t="shared" si="176"/>
        <v>0</v>
      </c>
      <c r="H1442" s="10">
        <v>1600</v>
      </c>
      <c r="I1442" s="9">
        <v>3</v>
      </c>
      <c r="J1442" s="8">
        <v>1</v>
      </c>
      <c r="K1442" s="9">
        <v>0</v>
      </c>
      <c r="L1442" s="9">
        <v>0</v>
      </c>
      <c r="M1442" s="9">
        <f t="shared" si="177"/>
        <v>0</v>
      </c>
      <c r="N1442" s="9">
        <f t="shared" si="178"/>
        <v>7.7104568527918795</v>
      </c>
      <c r="O1442" s="9">
        <f t="shared" si="179"/>
        <v>7.2508917954815617</v>
      </c>
      <c r="P1442" s="11">
        <f t="shared" si="180"/>
        <v>-100</v>
      </c>
      <c r="Q1442" s="11">
        <f t="shared" si="181"/>
        <v>-100</v>
      </c>
      <c r="R1442" s="8">
        <v>0</v>
      </c>
      <c r="S1442" s="8">
        <v>0</v>
      </c>
      <c r="T1442" s="8">
        <v>0</v>
      </c>
      <c r="U1442" s="11">
        <f t="shared" si="182"/>
        <v>0</v>
      </c>
      <c r="V1442" s="11">
        <f t="shared" si="183"/>
        <v>0</v>
      </c>
      <c r="W1442" s="9">
        <v>7</v>
      </c>
      <c r="X1442" s="9">
        <v>7</v>
      </c>
    </row>
    <row r="1443" spans="1:24" x14ac:dyDescent="0.2">
      <c r="A1443" s="7" t="s">
        <v>2349</v>
      </c>
      <c r="B1443" s="7" t="s">
        <v>540</v>
      </c>
      <c r="C1443" s="8">
        <v>3</v>
      </c>
      <c r="D1443" s="9">
        <v>6.17</v>
      </c>
      <c r="E1443" s="10">
        <v>3900</v>
      </c>
      <c r="F1443" s="10">
        <v>0</v>
      </c>
      <c r="G1443" s="11">
        <f t="shared" si="176"/>
        <v>0</v>
      </c>
      <c r="H1443" s="10">
        <v>3100</v>
      </c>
      <c r="I1443" s="9">
        <v>6.17</v>
      </c>
      <c r="J1443" s="8">
        <v>2</v>
      </c>
      <c r="K1443" s="9">
        <v>20.14</v>
      </c>
      <c r="L1443" s="9">
        <v>20.14</v>
      </c>
      <c r="M1443" s="9">
        <f t="shared" si="177"/>
        <v>6.4967741935483874</v>
      </c>
      <c r="N1443" s="9">
        <f t="shared" si="178"/>
        <v>7.7104568527918795</v>
      </c>
      <c r="O1443" s="9">
        <f t="shared" si="179"/>
        <v>7.2508917954815617</v>
      </c>
      <c r="P1443" s="11">
        <f t="shared" si="180"/>
        <v>-15.740736021420441</v>
      </c>
      <c r="Q1443" s="11">
        <f t="shared" si="181"/>
        <v>-10.400342788222373</v>
      </c>
      <c r="R1443" s="8">
        <v>0</v>
      </c>
      <c r="S1443" s="8">
        <v>1</v>
      </c>
      <c r="T1443" s="8">
        <v>1</v>
      </c>
      <c r="U1443" s="11">
        <f t="shared" si="182"/>
        <v>0</v>
      </c>
      <c r="V1443" s="11">
        <f t="shared" si="183"/>
        <v>100</v>
      </c>
      <c r="W1443" s="9">
        <v>4</v>
      </c>
      <c r="X1443" s="9">
        <v>8</v>
      </c>
    </row>
    <row r="1444" spans="1:24" x14ac:dyDescent="0.2">
      <c r="A1444" s="7" t="s">
        <v>2349</v>
      </c>
      <c r="B1444" s="7" t="s">
        <v>1517</v>
      </c>
      <c r="C1444" s="8">
        <v>1</v>
      </c>
      <c r="D1444" s="9">
        <v>12</v>
      </c>
      <c r="E1444" s="10">
        <v>800</v>
      </c>
      <c r="F1444" s="10">
        <v>0</v>
      </c>
      <c r="G1444" s="11">
        <f t="shared" si="176"/>
        <v>0</v>
      </c>
      <c r="H1444" s="10">
        <v>800</v>
      </c>
      <c r="I1444" s="9">
        <v>12</v>
      </c>
      <c r="J1444" s="8">
        <v>1</v>
      </c>
      <c r="K1444" s="9">
        <v>11.8</v>
      </c>
      <c r="L1444" s="9">
        <v>11.8</v>
      </c>
      <c r="M1444" s="9">
        <f t="shared" si="177"/>
        <v>14.750000000000002</v>
      </c>
      <c r="N1444" s="9">
        <f t="shared" si="178"/>
        <v>7.7104568527918795</v>
      </c>
      <c r="O1444" s="9">
        <f t="shared" si="179"/>
        <v>7.2508917954815617</v>
      </c>
      <c r="P1444" s="11">
        <f t="shared" si="180"/>
        <v>91.298651709064089</v>
      </c>
      <c r="Q1444" s="11">
        <f t="shared" si="181"/>
        <v>103.42325352574639</v>
      </c>
      <c r="R1444" s="8">
        <v>0</v>
      </c>
      <c r="S1444" s="8">
        <v>0</v>
      </c>
      <c r="T1444" s="8">
        <v>1</v>
      </c>
      <c r="U1444" s="11">
        <f t="shared" si="182"/>
        <v>0</v>
      </c>
      <c r="V1444" s="11">
        <f t="shared" si="183"/>
        <v>100</v>
      </c>
      <c r="W1444" s="9">
        <v>3</v>
      </c>
      <c r="X1444" s="9">
        <v>7</v>
      </c>
    </row>
    <row r="1445" spans="1:24" x14ac:dyDescent="0.2">
      <c r="A1445" s="7" t="s">
        <v>2349</v>
      </c>
      <c r="B1445" s="7" t="s">
        <v>968</v>
      </c>
      <c r="C1445" s="8">
        <v>1</v>
      </c>
      <c r="D1445" s="9">
        <v>12</v>
      </c>
      <c r="E1445" s="10">
        <v>800</v>
      </c>
      <c r="F1445" s="10">
        <v>0</v>
      </c>
      <c r="G1445" s="11">
        <f t="shared" si="176"/>
        <v>0</v>
      </c>
      <c r="H1445" s="10">
        <v>800</v>
      </c>
      <c r="I1445" s="9">
        <v>12</v>
      </c>
      <c r="J1445" s="8">
        <v>1</v>
      </c>
      <c r="K1445" s="9">
        <v>11.8</v>
      </c>
      <c r="L1445" s="9">
        <v>11.8</v>
      </c>
      <c r="M1445" s="9">
        <f t="shared" si="177"/>
        <v>14.750000000000002</v>
      </c>
      <c r="N1445" s="9">
        <f t="shared" si="178"/>
        <v>7.7104568527918795</v>
      </c>
      <c r="O1445" s="9">
        <f t="shared" si="179"/>
        <v>7.2508917954815617</v>
      </c>
      <c r="P1445" s="11">
        <f t="shared" si="180"/>
        <v>91.298651709064089</v>
      </c>
      <c r="Q1445" s="11">
        <f t="shared" si="181"/>
        <v>103.42325352574639</v>
      </c>
      <c r="R1445" s="8">
        <v>0</v>
      </c>
      <c r="S1445" s="8">
        <v>0</v>
      </c>
      <c r="T1445" s="8">
        <v>1</v>
      </c>
      <c r="U1445" s="11">
        <f t="shared" si="182"/>
        <v>0</v>
      </c>
      <c r="V1445" s="11">
        <f t="shared" si="183"/>
        <v>100</v>
      </c>
      <c r="W1445" s="9">
        <v>3</v>
      </c>
      <c r="X1445" s="9">
        <v>7</v>
      </c>
    </row>
    <row r="1446" spans="1:24" x14ac:dyDescent="0.2">
      <c r="A1446" s="7" t="s">
        <v>2349</v>
      </c>
      <c r="B1446" s="7" t="s">
        <v>149</v>
      </c>
      <c r="C1446" s="8">
        <v>4</v>
      </c>
      <c r="D1446" s="9">
        <v>7.88</v>
      </c>
      <c r="E1446" s="10">
        <v>5200</v>
      </c>
      <c r="F1446" s="10">
        <v>200</v>
      </c>
      <c r="G1446" s="11">
        <f t="shared" si="176"/>
        <v>3.8461538461538463</v>
      </c>
      <c r="H1446" s="10">
        <v>5400</v>
      </c>
      <c r="I1446" s="9">
        <v>7.88</v>
      </c>
      <c r="J1446" s="8">
        <v>4</v>
      </c>
      <c r="K1446" s="9">
        <v>67.94</v>
      </c>
      <c r="L1446" s="9">
        <v>67.94</v>
      </c>
      <c r="M1446" s="9">
        <f t="shared" si="177"/>
        <v>12.581481481481482</v>
      </c>
      <c r="N1446" s="9">
        <f t="shared" si="178"/>
        <v>7.7104568527918795</v>
      </c>
      <c r="O1446" s="9">
        <f t="shared" si="179"/>
        <v>7.2508917954815617</v>
      </c>
      <c r="P1446" s="11">
        <f t="shared" si="180"/>
        <v>63.174267383726466</v>
      </c>
      <c r="Q1446" s="11">
        <f t="shared" si="181"/>
        <v>73.516332009280717</v>
      </c>
      <c r="R1446" s="8">
        <v>1</v>
      </c>
      <c r="S1446" s="8">
        <v>2</v>
      </c>
      <c r="T1446" s="8">
        <v>3</v>
      </c>
      <c r="U1446" s="11">
        <f t="shared" si="182"/>
        <v>25</v>
      </c>
      <c r="V1446" s="11">
        <f t="shared" si="183"/>
        <v>150</v>
      </c>
      <c r="W1446" s="9">
        <v>2.5</v>
      </c>
      <c r="X1446" s="9">
        <v>8.5</v>
      </c>
    </row>
    <row r="1447" spans="1:24" x14ac:dyDescent="0.2">
      <c r="A1447" s="7" t="s">
        <v>2349</v>
      </c>
      <c r="B1447" s="7" t="s">
        <v>105</v>
      </c>
      <c r="C1447" s="8">
        <v>3</v>
      </c>
      <c r="D1447" s="9">
        <v>2.4300000000000002</v>
      </c>
      <c r="E1447" s="10">
        <v>5700</v>
      </c>
      <c r="F1447" s="10">
        <v>400</v>
      </c>
      <c r="G1447" s="11">
        <f t="shared" si="176"/>
        <v>7.0175438596491224</v>
      </c>
      <c r="H1447" s="10">
        <v>6100</v>
      </c>
      <c r="I1447" s="9">
        <v>2.4300000000000002</v>
      </c>
      <c r="J1447" s="8">
        <v>3</v>
      </c>
      <c r="K1447" s="9">
        <v>33.96</v>
      </c>
      <c r="L1447" s="9">
        <v>33.96</v>
      </c>
      <c r="M1447" s="9">
        <f t="shared" si="177"/>
        <v>5.5672131147540984</v>
      </c>
      <c r="N1447" s="9">
        <f t="shared" si="178"/>
        <v>7.7104568527918795</v>
      </c>
      <c r="O1447" s="9">
        <f t="shared" si="179"/>
        <v>7.2508917954815617</v>
      </c>
      <c r="P1447" s="11">
        <f t="shared" si="180"/>
        <v>-27.796585584442173</v>
      </c>
      <c r="Q1447" s="11">
        <f t="shared" si="181"/>
        <v>-23.220297974611317</v>
      </c>
      <c r="R1447" s="8">
        <v>1</v>
      </c>
      <c r="S1447" s="8">
        <v>1</v>
      </c>
      <c r="T1447" s="8">
        <v>1</v>
      </c>
      <c r="U1447" s="11">
        <f t="shared" si="182"/>
        <v>33.333333333333329</v>
      </c>
      <c r="V1447" s="11">
        <f t="shared" si="183"/>
        <v>100</v>
      </c>
      <c r="W1447" s="9">
        <v>3.67</v>
      </c>
      <c r="X1447" s="9">
        <v>8.33</v>
      </c>
    </row>
    <row r="1448" spans="1:24" x14ac:dyDescent="0.2">
      <c r="A1448" s="7" t="s">
        <v>2349</v>
      </c>
      <c r="B1448" s="7" t="s">
        <v>189</v>
      </c>
      <c r="C1448" s="8">
        <v>4</v>
      </c>
      <c r="D1448" s="9">
        <v>8.3800000000000008</v>
      </c>
      <c r="E1448" s="10">
        <v>4300</v>
      </c>
      <c r="F1448" s="10">
        <v>500</v>
      </c>
      <c r="G1448" s="11">
        <f t="shared" si="176"/>
        <v>11.627906976744185</v>
      </c>
      <c r="H1448" s="10">
        <v>4800</v>
      </c>
      <c r="I1448" s="9">
        <v>8.3800000000000008</v>
      </c>
      <c r="J1448" s="8">
        <v>4</v>
      </c>
      <c r="K1448" s="9">
        <v>58.37</v>
      </c>
      <c r="L1448" s="9">
        <v>58.37</v>
      </c>
      <c r="M1448" s="9">
        <f t="shared" si="177"/>
        <v>12.160416666666666</v>
      </c>
      <c r="N1448" s="9">
        <f t="shared" si="178"/>
        <v>7.7104568527918795</v>
      </c>
      <c r="O1448" s="9">
        <f t="shared" si="179"/>
        <v>7.2508917954815617</v>
      </c>
      <c r="P1448" s="11">
        <f t="shared" si="180"/>
        <v>57.713309325678942</v>
      </c>
      <c r="Q1448" s="11">
        <f t="shared" si="181"/>
        <v>67.709255766918304</v>
      </c>
      <c r="R1448" s="8">
        <v>0</v>
      </c>
      <c r="S1448" s="8">
        <v>2</v>
      </c>
      <c r="T1448" s="8">
        <v>3</v>
      </c>
      <c r="U1448" s="11">
        <f t="shared" si="182"/>
        <v>0</v>
      </c>
      <c r="V1448" s="11">
        <f t="shared" si="183"/>
        <v>125</v>
      </c>
      <c r="W1448" s="9">
        <v>3.25</v>
      </c>
      <c r="X1448" s="9">
        <v>7.75</v>
      </c>
    </row>
    <row r="1449" spans="1:24" x14ac:dyDescent="0.2">
      <c r="A1449" s="7" t="s">
        <v>2349</v>
      </c>
      <c r="B1449" s="7" t="s">
        <v>113</v>
      </c>
      <c r="C1449" s="8">
        <v>1</v>
      </c>
      <c r="D1449" s="9">
        <v>12</v>
      </c>
      <c r="E1449" s="10">
        <v>800</v>
      </c>
      <c r="F1449" s="10">
        <v>0</v>
      </c>
      <c r="G1449" s="11">
        <f t="shared" si="176"/>
        <v>0</v>
      </c>
      <c r="H1449" s="10">
        <v>800</v>
      </c>
      <c r="I1449" s="9">
        <v>12</v>
      </c>
      <c r="J1449" s="8">
        <v>1</v>
      </c>
      <c r="K1449" s="9">
        <v>27.48</v>
      </c>
      <c r="L1449" s="9">
        <v>27.48</v>
      </c>
      <c r="M1449" s="9">
        <f t="shared" si="177"/>
        <v>34.35</v>
      </c>
      <c r="N1449" s="9">
        <f t="shared" si="178"/>
        <v>7.7104568527918795</v>
      </c>
      <c r="O1449" s="9">
        <f t="shared" si="179"/>
        <v>7.2508917954815617</v>
      </c>
      <c r="P1449" s="11">
        <f t="shared" si="180"/>
        <v>345.49889398009157</v>
      </c>
      <c r="Q1449" s="11">
        <f t="shared" si="181"/>
        <v>373.73483109216193</v>
      </c>
      <c r="R1449" s="8">
        <v>0</v>
      </c>
      <c r="S1449" s="8">
        <v>1</v>
      </c>
      <c r="T1449" s="8">
        <v>1</v>
      </c>
      <c r="U1449" s="11">
        <f t="shared" si="182"/>
        <v>0</v>
      </c>
      <c r="V1449" s="11">
        <f t="shared" si="183"/>
        <v>200</v>
      </c>
      <c r="W1449" s="9">
        <v>2</v>
      </c>
      <c r="X1449" s="9">
        <v>7</v>
      </c>
    </row>
    <row r="1450" spans="1:24" x14ac:dyDescent="0.2">
      <c r="A1450" s="7" t="s">
        <v>2349</v>
      </c>
      <c r="B1450" s="7" t="s">
        <v>170</v>
      </c>
      <c r="C1450" s="8">
        <v>2</v>
      </c>
      <c r="D1450" s="9">
        <v>8</v>
      </c>
      <c r="E1450" s="10">
        <v>2200</v>
      </c>
      <c r="F1450" s="10">
        <v>200</v>
      </c>
      <c r="G1450" s="11">
        <f t="shared" si="176"/>
        <v>9.0909090909090917</v>
      </c>
      <c r="H1450" s="10">
        <v>1600</v>
      </c>
      <c r="I1450" s="9">
        <v>8</v>
      </c>
      <c r="J1450" s="8">
        <v>1</v>
      </c>
      <c r="K1450" s="9">
        <v>0</v>
      </c>
      <c r="L1450" s="9">
        <v>0</v>
      </c>
      <c r="M1450" s="9">
        <f t="shared" si="177"/>
        <v>0</v>
      </c>
      <c r="N1450" s="9">
        <f t="shared" si="178"/>
        <v>7.7104568527918795</v>
      </c>
      <c r="O1450" s="9">
        <f t="shared" si="179"/>
        <v>7.2508917954815617</v>
      </c>
      <c r="P1450" s="11">
        <f t="shared" si="180"/>
        <v>-100</v>
      </c>
      <c r="Q1450" s="11">
        <f t="shared" si="181"/>
        <v>-100</v>
      </c>
      <c r="R1450" s="8">
        <v>0</v>
      </c>
      <c r="S1450" s="8">
        <v>0</v>
      </c>
      <c r="T1450" s="8">
        <v>0</v>
      </c>
      <c r="U1450" s="11">
        <f t="shared" si="182"/>
        <v>0</v>
      </c>
      <c r="V1450" s="11">
        <f t="shared" si="183"/>
        <v>0</v>
      </c>
      <c r="W1450" s="9">
        <v>4</v>
      </c>
      <c r="X1450" s="9">
        <v>7</v>
      </c>
    </row>
    <row r="1451" spans="1:24" x14ac:dyDescent="0.2">
      <c r="A1451" s="7" t="s">
        <v>2349</v>
      </c>
      <c r="B1451" s="7" t="s">
        <v>275</v>
      </c>
      <c r="C1451" s="8">
        <v>2</v>
      </c>
      <c r="D1451" s="9">
        <v>8</v>
      </c>
      <c r="E1451" s="10">
        <v>2200</v>
      </c>
      <c r="F1451" s="10">
        <v>200</v>
      </c>
      <c r="G1451" s="11">
        <f t="shared" si="176"/>
        <v>9.0909090909090917</v>
      </c>
      <c r="H1451" s="10">
        <v>2400</v>
      </c>
      <c r="I1451" s="9">
        <v>8</v>
      </c>
      <c r="J1451" s="8">
        <v>2</v>
      </c>
      <c r="K1451" s="9">
        <v>0</v>
      </c>
      <c r="L1451" s="9">
        <v>0</v>
      </c>
      <c r="M1451" s="9">
        <f t="shared" si="177"/>
        <v>0</v>
      </c>
      <c r="N1451" s="9">
        <f t="shared" si="178"/>
        <v>7.7104568527918795</v>
      </c>
      <c r="O1451" s="9">
        <f t="shared" si="179"/>
        <v>7.2508917954815617</v>
      </c>
      <c r="P1451" s="11">
        <f t="shared" si="180"/>
        <v>-100</v>
      </c>
      <c r="Q1451" s="11">
        <f t="shared" si="181"/>
        <v>-100</v>
      </c>
      <c r="R1451" s="8">
        <v>0</v>
      </c>
      <c r="S1451" s="8">
        <v>0</v>
      </c>
      <c r="T1451" s="8">
        <v>0</v>
      </c>
      <c r="U1451" s="11">
        <f t="shared" si="182"/>
        <v>0</v>
      </c>
      <c r="V1451" s="11">
        <f t="shared" si="183"/>
        <v>0</v>
      </c>
      <c r="W1451" s="9">
        <v>4</v>
      </c>
      <c r="X1451" s="9">
        <v>8</v>
      </c>
    </row>
    <row r="1452" spans="1:24" x14ac:dyDescent="0.2">
      <c r="A1452" s="7" t="s">
        <v>2349</v>
      </c>
      <c r="B1452" s="7" t="s">
        <v>1024</v>
      </c>
      <c r="C1452" s="8">
        <v>2</v>
      </c>
      <c r="D1452" s="9">
        <v>13</v>
      </c>
      <c r="E1452" s="10">
        <v>1900</v>
      </c>
      <c r="F1452" s="10">
        <v>100</v>
      </c>
      <c r="G1452" s="11">
        <f t="shared" si="176"/>
        <v>5.2631578947368416</v>
      </c>
      <c r="H1452" s="10">
        <v>2000</v>
      </c>
      <c r="I1452" s="9">
        <v>13</v>
      </c>
      <c r="J1452" s="8">
        <v>2</v>
      </c>
      <c r="K1452" s="9">
        <v>0</v>
      </c>
      <c r="L1452" s="9">
        <v>0</v>
      </c>
      <c r="M1452" s="9">
        <f t="shared" si="177"/>
        <v>0</v>
      </c>
      <c r="N1452" s="9">
        <f t="shared" si="178"/>
        <v>7.7104568527918795</v>
      </c>
      <c r="O1452" s="9">
        <f t="shared" si="179"/>
        <v>7.2508917954815617</v>
      </c>
      <c r="P1452" s="11">
        <f t="shared" si="180"/>
        <v>-100</v>
      </c>
      <c r="Q1452" s="11">
        <f t="shared" si="181"/>
        <v>-100</v>
      </c>
      <c r="R1452" s="8">
        <v>0</v>
      </c>
      <c r="S1452" s="8">
        <v>0</v>
      </c>
      <c r="T1452" s="8">
        <v>0</v>
      </c>
      <c r="U1452" s="11">
        <f t="shared" si="182"/>
        <v>0</v>
      </c>
      <c r="V1452" s="11">
        <f t="shared" si="183"/>
        <v>0</v>
      </c>
      <c r="W1452" s="9">
        <v>6</v>
      </c>
      <c r="X1452" s="9">
        <v>7</v>
      </c>
    </row>
    <row r="1453" spans="1:24" x14ac:dyDescent="0.2">
      <c r="A1453" s="7" t="s">
        <v>2349</v>
      </c>
      <c r="B1453" s="7" t="s">
        <v>1230</v>
      </c>
      <c r="C1453" s="8">
        <v>1</v>
      </c>
      <c r="D1453" s="9">
        <v>6</v>
      </c>
      <c r="E1453" s="10">
        <v>1200</v>
      </c>
      <c r="F1453" s="10">
        <v>100</v>
      </c>
      <c r="G1453" s="11">
        <f t="shared" si="176"/>
        <v>8.3333333333333321</v>
      </c>
      <c r="H1453" s="10">
        <v>1300</v>
      </c>
      <c r="I1453" s="9">
        <v>6</v>
      </c>
      <c r="J1453" s="8">
        <v>1</v>
      </c>
      <c r="K1453" s="9">
        <v>0</v>
      </c>
      <c r="L1453" s="9">
        <v>0</v>
      </c>
      <c r="M1453" s="9">
        <f t="shared" si="177"/>
        <v>0</v>
      </c>
      <c r="N1453" s="9">
        <f t="shared" si="178"/>
        <v>7.7104568527918795</v>
      </c>
      <c r="O1453" s="9">
        <f t="shared" si="179"/>
        <v>7.2508917954815617</v>
      </c>
      <c r="P1453" s="11">
        <f t="shared" si="180"/>
        <v>-100</v>
      </c>
      <c r="Q1453" s="11">
        <f t="shared" si="181"/>
        <v>-100</v>
      </c>
      <c r="R1453" s="8">
        <v>0</v>
      </c>
      <c r="S1453" s="8">
        <v>0</v>
      </c>
      <c r="T1453" s="8">
        <v>0</v>
      </c>
      <c r="U1453" s="11">
        <f t="shared" si="182"/>
        <v>0</v>
      </c>
      <c r="V1453" s="11">
        <f t="shared" si="183"/>
        <v>0</v>
      </c>
      <c r="W1453" s="9">
        <v>5</v>
      </c>
      <c r="X1453" s="9">
        <v>7</v>
      </c>
    </row>
    <row r="1454" spans="1:24" x14ac:dyDescent="0.2">
      <c r="A1454" s="7" t="s">
        <v>2349</v>
      </c>
      <c r="B1454" s="7" t="s">
        <v>2240</v>
      </c>
      <c r="C1454" s="8">
        <v>1</v>
      </c>
      <c r="D1454" s="9">
        <v>15</v>
      </c>
      <c r="E1454" s="10">
        <v>800</v>
      </c>
      <c r="F1454" s="10">
        <v>0</v>
      </c>
      <c r="G1454" s="11">
        <f t="shared" si="176"/>
        <v>0</v>
      </c>
      <c r="H1454" s="10">
        <v>800</v>
      </c>
      <c r="I1454" s="9">
        <v>15</v>
      </c>
      <c r="J1454" s="8">
        <v>1</v>
      </c>
      <c r="K1454" s="9">
        <v>0</v>
      </c>
      <c r="L1454" s="9">
        <v>0</v>
      </c>
      <c r="M1454" s="9">
        <f t="shared" si="177"/>
        <v>0</v>
      </c>
      <c r="N1454" s="9">
        <f t="shared" si="178"/>
        <v>7.7104568527918795</v>
      </c>
      <c r="O1454" s="9">
        <f t="shared" si="179"/>
        <v>7.2508917954815617</v>
      </c>
      <c r="P1454" s="11">
        <f t="shared" si="180"/>
        <v>-100</v>
      </c>
      <c r="Q1454" s="11">
        <f t="shared" si="181"/>
        <v>-100</v>
      </c>
      <c r="R1454" s="8">
        <v>0</v>
      </c>
      <c r="S1454" s="8">
        <v>0</v>
      </c>
      <c r="T1454" s="8">
        <v>0</v>
      </c>
      <c r="U1454" s="11">
        <f t="shared" si="182"/>
        <v>0</v>
      </c>
      <c r="V1454" s="11">
        <f t="shared" si="183"/>
        <v>0</v>
      </c>
      <c r="W1454" s="9">
        <v>7</v>
      </c>
      <c r="X1454" s="9">
        <v>7</v>
      </c>
    </row>
    <row r="1455" spans="1:24" x14ac:dyDescent="0.2">
      <c r="A1455" s="7" t="s">
        <v>2349</v>
      </c>
      <c r="B1455" s="7" t="s">
        <v>342</v>
      </c>
      <c r="C1455" s="8">
        <v>2</v>
      </c>
      <c r="D1455" s="9">
        <v>9.25</v>
      </c>
      <c r="E1455" s="10">
        <v>2300</v>
      </c>
      <c r="F1455" s="10">
        <v>100</v>
      </c>
      <c r="G1455" s="11">
        <f t="shared" si="176"/>
        <v>4.3478260869565215</v>
      </c>
      <c r="H1455" s="10">
        <v>2400</v>
      </c>
      <c r="I1455" s="9">
        <v>9.25</v>
      </c>
      <c r="J1455" s="8">
        <v>2</v>
      </c>
      <c r="K1455" s="9">
        <v>7.71</v>
      </c>
      <c r="L1455" s="9">
        <v>7.71</v>
      </c>
      <c r="M1455" s="9">
        <f t="shared" si="177"/>
        <v>3.2124999999999999</v>
      </c>
      <c r="N1455" s="9">
        <f t="shared" si="178"/>
        <v>7.7104568527918795</v>
      </c>
      <c r="O1455" s="9">
        <f t="shared" si="179"/>
        <v>7.2508917954815617</v>
      </c>
      <c r="P1455" s="11">
        <f t="shared" si="180"/>
        <v>-58.33580212777165</v>
      </c>
      <c r="Q1455" s="11">
        <f t="shared" si="181"/>
        <v>-55.695104952443387</v>
      </c>
      <c r="R1455" s="8">
        <v>0</v>
      </c>
      <c r="S1455" s="8">
        <v>0</v>
      </c>
      <c r="T1455" s="8">
        <v>1</v>
      </c>
      <c r="U1455" s="11">
        <f t="shared" si="182"/>
        <v>0</v>
      </c>
      <c r="V1455" s="11">
        <f t="shared" si="183"/>
        <v>50</v>
      </c>
      <c r="W1455" s="9">
        <v>5</v>
      </c>
      <c r="X1455" s="9">
        <v>8.5</v>
      </c>
    </row>
    <row r="1456" spans="1:24" x14ac:dyDescent="0.2">
      <c r="A1456" s="7" t="s">
        <v>2349</v>
      </c>
      <c r="B1456" s="7" t="s">
        <v>695</v>
      </c>
      <c r="C1456" s="8">
        <v>2</v>
      </c>
      <c r="D1456" s="9">
        <v>11</v>
      </c>
      <c r="E1456" s="10">
        <v>2600</v>
      </c>
      <c r="F1456" s="10">
        <v>500</v>
      </c>
      <c r="G1456" s="11">
        <f t="shared" si="176"/>
        <v>19.230769230769234</v>
      </c>
      <c r="H1456" s="10">
        <v>2400</v>
      </c>
      <c r="I1456" s="9">
        <v>11</v>
      </c>
      <c r="J1456" s="8">
        <v>1</v>
      </c>
      <c r="K1456" s="9">
        <v>28.18</v>
      </c>
      <c r="L1456" s="9">
        <v>28.18</v>
      </c>
      <c r="M1456" s="9">
        <f t="shared" si="177"/>
        <v>11.741666666666665</v>
      </c>
      <c r="N1456" s="9">
        <f t="shared" si="178"/>
        <v>7.7104568527918795</v>
      </c>
      <c r="O1456" s="9">
        <f t="shared" si="179"/>
        <v>7.2508917954815617</v>
      </c>
      <c r="P1456" s="11">
        <f t="shared" si="180"/>
        <v>52.28237302715889</v>
      </c>
      <c r="Q1456" s="11">
        <f t="shared" si="181"/>
        <v>61.934104077839891</v>
      </c>
      <c r="R1456" s="8">
        <v>1</v>
      </c>
      <c r="S1456" s="8">
        <v>1</v>
      </c>
      <c r="T1456" s="8">
        <v>1</v>
      </c>
      <c r="U1456" s="11">
        <f t="shared" si="182"/>
        <v>100</v>
      </c>
      <c r="V1456" s="11">
        <f t="shared" si="183"/>
        <v>300</v>
      </c>
      <c r="W1456" s="9">
        <v>1</v>
      </c>
      <c r="X1456" s="9">
        <v>8</v>
      </c>
    </row>
    <row r="1457" spans="1:24" x14ac:dyDescent="0.2">
      <c r="A1457" s="7" t="s">
        <v>2349</v>
      </c>
      <c r="B1457" s="7" t="s">
        <v>121</v>
      </c>
      <c r="C1457" s="8">
        <v>2</v>
      </c>
      <c r="D1457" s="9">
        <v>17.5</v>
      </c>
      <c r="E1457" s="10">
        <v>1500</v>
      </c>
      <c r="F1457" s="10">
        <v>200</v>
      </c>
      <c r="G1457" s="11">
        <f t="shared" si="176"/>
        <v>13.333333333333334</v>
      </c>
      <c r="H1457" s="10">
        <v>1000</v>
      </c>
      <c r="I1457" s="9">
        <v>17.5</v>
      </c>
      <c r="J1457" s="8">
        <v>1</v>
      </c>
      <c r="K1457" s="9">
        <v>0</v>
      </c>
      <c r="L1457" s="9">
        <v>0</v>
      </c>
      <c r="M1457" s="9">
        <f t="shared" si="177"/>
        <v>0</v>
      </c>
      <c r="N1457" s="9">
        <f t="shared" si="178"/>
        <v>7.7104568527918795</v>
      </c>
      <c r="O1457" s="9">
        <f t="shared" si="179"/>
        <v>7.2508917954815617</v>
      </c>
      <c r="P1457" s="11">
        <f t="shared" si="180"/>
        <v>-100</v>
      </c>
      <c r="Q1457" s="11">
        <f t="shared" si="181"/>
        <v>-100</v>
      </c>
      <c r="R1457" s="8">
        <v>0</v>
      </c>
      <c r="S1457" s="8">
        <v>0</v>
      </c>
      <c r="T1457" s="8">
        <v>0</v>
      </c>
      <c r="U1457" s="11">
        <f t="shared" si="182"/>
        <v>0</v>
      </c>
      <c r="V1457" s="11">
        <f t="shared" si="183"/>
        <v>0</v>
      </c>
      <c r="W1457" s="9">
        <v>5</v>
      </c>
      <c r="X1457" s="9">
        <v>9</v>
      </c>
    </row>
    <row r="1458" spans="1:24" x14ac:dyDescent="0.2">
      <c r="A1458" s="7" t="s">
        <v>2349</v>
      </c>
      <c r="B1458" s="7" t="s">
        <v>2398</v>
      </c>
      <c r="C1458" s="8">
        <v>1</v>
      </c>
      <c r="D1458" s="9">
        <v>12</v>
      </c>
      <c r="E1458" s="10">
        <v>800</v>
      </c>
      <c r="F1458" s="10">
        <v>100</v>
      </c>
      <c r="G1458" s="11">
        <f t="shared" si="176"/>
        <v>12.5</v>
      </c>
      <c r="H1458" s="10">
        <v>900</v>
      </c>
      <c r="I1458" s="9">
        <v>12</v>
      </c>
      <c r="J1458" s="8">
        <v>1</v>
      </c>
      <c r="K1458" s="9">
        <v>11.72</v>
      </c>
      <c r="L1458" s="9">
        <v>11.72</v>
      </c>
      <c r="M1458" s="9">
        <f t="shared" si="177"/>
        <v>13.022222222222224</v>
      </c>
      <c r="N1458" s="9">
        <f t="shared" si="178"/>
        <v>7.7104568527918795</v>
      </c>
      <c r="O1458" s="9">
        <f t="shared" si="179"/>
        <v>7.2508917954815617</v>
      </c>
      <c r="P1458" s="11">
        <f t="shared" si="180"/>
        <v>68.89041039775752</v>
      </c>
      <c r="Q1458" s="11">
        <f t="shared" si="181"/>
        <v>79.594766954557272</v>
      </c>
      <c r="R1458" s="8">
        <v>0</v>
      </c>
      <c r="S1458" s="8">
        <v>0</v>
      </c>
      <c r="T1458" s="8">
        <v>1</v>
      </c>
      <c r="U1458" s="11">
        <f t="shared" si="182"/>
        <v>0</v>
      </c>
      <c r="V1458" s="11">
        <f t="shared" si="183"/>
        <v>100</v>
      </c>
      <c r="W1458" s="9">
        <v>3</v>
      </c>
      <c r="X1458" s="9">
        <v>7</v>
      </c>
    </row>
    <row r="1459" spans="1:24" x14ac:dyDescent="0.2">
      <c r="A1459" s="7" t="s">
        <v>2349</v>
      </c>
      <c r="B1459" s="7" t="s">
        <v>368</v>
      </c>
      <c r="C1459" s="8">
        <v>2</v>
      </c>
      <c r="D1459" s="9">
        <v>15</v>
      </c>
      <c r="E1459" s="10">
        <v>1600</v>
      </c>
      <c r="F1459" s="10">
        <v>0</v>
      </c>
      <c r="G1459" s="11">
        <f t="shared" si="176"/>
        <v>0</v>
      </c>
      <c r="H1459" s="10">
        <v>700</v>
      </c>
      <c r="I1459" s="9">
        <v>15</v>
      </c>
      <c r="J1459" s="8">
        <v>1</v>
      </c>
      <c r="K1459" s="9">
        <v>0</v>
      </c>
      <c r="L1459" s="9">
        <v>0</v>
      </c>
      <c r="M1459" s="9">
        <f t="shared" si="177"/>
        <v>0</v>
      </c>
      <c r="N1459" s="9">
        <f t="shared" si="178"/>
        <v>7.7104568527918795</v>
      </c>
      <c r="O1459" s="9">
        <f t="shared" si="179"/>
        <v>7.2508917954815617</v>
      </c>
      <c r="P1459" s="11">
        <f t="shared" si="180"/>
        <v>-100</v>
      </c>
      <c r="Q1459" s="11">
        <f t="shared" si="181"/>
        <v>-100</v>
      </c>
      <c r="R1459" s="8">
        <v>0</v>
      </c>
      <c r="S1459" s="8">
        <v>0</v>
      </c>
      <c r="T1459" s="8">
        <v>0</v>
      </c>
      <c r="U1459" s="11">
        <f t="shared" si="182"/>
        <v>0</v>
      </c>
      <c r="V1459" s="11">
        <f t="shared" si="183"/>
        <v>0</v>
      </c>
      <c r="W1459" s="9">
        <v>5</v>
      </c>
      <c r="X1459" s="9">
        <v>10</v>
      </c>
    </row>
    <row r="1460" spans="1:24" x14ac:dyDescent="0.2">
      <c r="A1460" s="7" t="s">
        <v>2349</v>
      </c>
      <c r="B1460" s="7" t="s">
        <v>76</v>
      </c>
      <c r="C1460" s="8">
        <v>2</v>
      </c>
      <c r="D1460" s="9">
        <v>15</v>
      </c>
      <c r="E1460" s="10">
        <v>1600</v>
      </c>
      <c r="F1460" s="10">
        <v>0</v>
      </c>
      <c r="G1460" s="11">
        <f t="shared" si="176"/>
        <v>0</v>
      </c>
      <c r="H1460" s="10">
        <v>700</v>
      </c>
      <c r="I1460" s="9">
        <v>15</v>
      </c>
      <c r="J1460" s="8">
        <v>1</v>
      </c>
      <c r="K1460" s="9">
        <v>0</v>
      </c>
      <c r="L1460" s="9">
        <v>0</v>
      </c>
      <c r="M1460" s="9">
        <f t="shared" si="177"/>
        <v>0</v>
      </c>
      <c r="N1460" s="9">
        <f t="shared" si="178"/>
        <v>7.7104568527918795</v>
      </c>
      <c r="O1460" s="9">
        <f t="shared" si="179"/>
        <v>7.2508917954815617</v>
      </c>
      <c r="P1460" s="11">
        <f t="shared" si="180"/>
        <v>-100</v>
      </c>
      <c r="Q1460" s="11">
        <f t="shared" si="181"/>
        <v>-100</v>
      </c>
      <c r="R1460" s="8">
        <v>0</v>
      </c>
      <c r="S1460" s="8">
        <v>0</v>
      </c>
      <c r="T1460" s="8">
        <v>0</v>
      </c>
      <c r="U1460" s="11">
        <f t="shared" si="182"/>
        <v>0</v>
      </c>
      <c r="V1460" s="11">
        <f t="shared" si="183"/>
        <v>0</v>
      </c>
      <c r="W1460" s="9">
        <v>5</v>
      </c>
      <c r="X1460" s="9">
        <v>10</v>
      </c>
    </row>
    <row r="1461" spans="1:24" x14ac:dyDescent="0.2">
      <c r="A1461" s="7" t="s">
        <v>2349</v>
      </c>
      <c r="B1461" s="7" t="s">
        <v>238</v>
      </c>
      <c r="C1461" s="8">
        <v>1</v>
      </c>
      <c r="D1461" s="9">
        <v>1.6</v>
      </c>
      <c r="E1461" s="10">
        <v>2100</v>
      </c>
      <c r="F1461" s="10">
        <v>200</v>
      </c>
      <c r="G1461" s="11">
        <f t="shared" si="176"/>
        <v>9.5238095238095237</v>
      </c>
      <c r="H1461" s="10">
        <v>2300</v>
      </c>
      <c r="I1461" s="9">
        <v>1.6</v>
      </c>
      <c r="J1461" s="8">
        <v>1</v>
      </c>
      <c r="K1461" s="9">
        <v>17.95</v>
      </c>
      <c r="L1461" s="9">
        <v>17.95</v>
      </c>
      <c r="M1461" s="9">
        <f t="shared" si="177"/>
        <v>7.8043478260869561</v>
      </c>
      <c r="N1461" s="9">
        <f t="shared" si="178"/>
        <v>7.7104568527918795</v>
      </c>
      <c r="O1461" s="9">
        <f t="shared" si="179"/>
        <v>7.2508917954815617</v>
      </c>
      <c r="P1461" s="11">
        <f t="shared" si="180"/>
        <v>1.2177095999321956</v>
      </c>
      <c r="Q1461" s="11">
        <f t="shared" si="181"/>
        <v>7.6329373850301279</v>
      </c>
      <c r="R1461" s="8">
        <v>0</v>
      </c>
      <c r="S1461" s="8">
        <v>1</v>
      </c>
      <c r="T1461" s="8">
        <v>1</v>
      </c>
      <c r="U1461" s="11">
        <f t="shared" si="182"/>
        <v>0</v>
      </c>
      <c r="V1461" s="11">
        <f t="shared" si="183"/>
        <v>200</v>
      </c>
      <c r="W1461" s="9">
        <v>2</v>
      </c>
      <c r="X1461" s="9">
        <v>7</v>
      </c>
    </row>
    <row r="1462" spans="1:24" x14ac:dyDescent="0.2">
      <c r="A1462" s="7" t="s">
        <v>2349</v>
      </c>
      <c r="B1462" s="7" t="s">
        <v>855</v>
      </c>
      <c r="C1462" s="8">
        <v>1</v>
      </c>
      <c r="D1462" s="9">
        <v>1.6</v>
      </c>
      <c r="E1462" s="10">
        <v>2100</v>
      </c>
      <c r="F1462" s="10">
        <v>200</v>
      </c>
      <c r="G1462" s="11">
        <f t="shared" si="176"/>
        <v>9.5238095238095237</v>
      </c>
      <c r="H1462" s="10">
        <v>2300</v>
      </c>
      <c r="I1462" s="9">
        <v>1.6</v>
      </c>
      <c r="J1462" s="8">
        <v>1</v>
      </c>
      <c r="K1462" s="9">
        <v>17.95</v>
      </c>
      <c r="L1462" s="9">
        <v>17.95</v>
      </c>
      <c r="M1462" s="9">
        <f t="shared" si="177"/>
        <v>7.8043478260869561</v>
      </c>
      <c r="N1462" s="9">
        <f t="shared" si="178"/>
        <v>7.7104568527918795</v>
      </c>
      <c r="O1462" s="9">
        <f t="shared" si="179"/>
        <v>7.2508917954815617</v>
      </c>
      <c r="P1462" s="11">
        <f t="shared" si="180"/>
        <v>1.2177095999321956</v>
      </c>
      <c r="Q1462" s="11">
        <f t="shared" si="181"/>
        <v>7.6329373850301279</v>
      </c>
      <c r="R1462" s="8">
        <v>0</v>
      </c>
      <c r="S1462" s="8">
        <v>1</v>
      </c>
      <c r="T1462" s="8">
        <v>1</v>
      </c>
      <c r="U1462" s="11">
        <f t="shared" si="182"/>
        <v>0</v>
      </c>
      <c r="V1462" s="11">
        <f t="shared" si="183"/>
        <v>200</v>
      </c>
      <c r="W1462" s="9">
        <v>2</v>
      </c>
      <c r="X1462" s="9">
        <v>7</v>
      </c>
    </row>
    <row r="1463" spans="1:24" x14ac:dyDescent="0.2">
      <c r="A1463" s="7" t="s">
        <v>2349</v>
      </c>
      <c r="B1463" s="7" t="s">
        <v>908</v>
      </c>
      <c r="C1463" s="8">
        <v>1</v>
      </c>
      <c r="D1463" s="9">
        <v>5</v>
      </c>
      <c r="E1463" s="10">
        <v>1300</v>
      </c>
      <c r="F1463" s="10">
        <v>100</v>
      </c>
      <c r="G1463" s="11">
        <f t="shared" si="176"/>
        <v>7.6923076923076925</v>
      </c>
      <c r="H1463" s="10">
        <v>1400</v>
      </c>
      <c r="I1463" s="9">
        <v>5</v>
      </c>
      <c r="J1463" s="8">
        <v>1</v>
      </c>
      <c r="K1463" s="9">
        <v>0</v>
      </c>
      <c r="L1463" s="9">
        <v>0</v>
      </c>
      <c r="M1463" s="9">
        <f t="shared" si="177"/>
        <v>0</v>
      </c>
      <c r="N1463" s="9">
        <f t="shared" si="178"/>
        <v>7.7104568527918795</v>
      </c>
      <c r="O1463" s="9">
        <f t="shared" si="179"/>
        <v>7.2508917954815617</v>
      </c>
      <c r="P1463" s="11">
        <f t="shared" si="180"/>
        <v>-100</v>
      </c>
      <c r="Q1463" s="11">
        <f t="shared" si="181"/>
        <v>-100</v>
      </c>
      <c r="R1463" s="8">
        <v>0</v>
      </c>
      <c r="S1463" s="8">
        <v>0</v>
      </c>
      <c r="T1463" s="8">
        <v>0</v>
      </c>
      <c r="U1463" s="11">
        <f t="shared" si="182"/>
        <v>0</v>
      </c>
      <c r="V1463" s="11">
        <f t="shared" si="183"/>
        <v>0</v>
      </c>
      <c r="W1463" s="9">
        <v>6</v>
      </c>
      <c r="X1463" s="9">
        <v>7</v>
      </c>
    </row>
    <row r="1464" spans="1:24" x14ac:dyDescent="0.2">
      <c r="A1464" s="7" t="s">
        <v>2349</v>
      </c>
      <c r="B1464" s="7" t="s">
        <v>389</v>
      </c>
      <c r="C1464" s="8">
        <v>2</v>
      </c>
      <c r="D1464" s="9">
        <v>7.5</v>
      </c>
      <c r="E1464" s="10">
        <v>2200</v>
      </c>
      <c r="F1464" s="10">
        <v>200</v>
      </c>
      <c r="G1464" s="11">
        <f t="shared" si="176"/>
        <v>9.0909090909090917</v>
      </c>
      <c r="H1464" s="10">
        <v>2400</v>
      </c>
      <c r="I1464" s="9">
        <v>7.5</v>
      </c>
      <c r="J1464" s="8">
        <v>2</v>
      </c>
      <c r="K1464" s="9">
        <v>0</v>
      </c>
      <c r="L1464" s="9">
        <v>0</v>
      </c>
      <c r="M1464" s="9">
        <f t="shared" si="177"/>
        <v>0</v>
      </c>
      <c r="N1464" s="9">
        <f t="shared" si="178"/>
        <v>7.7104568527918795</v>
      </c>
      <c r="O1464" s="9">
        <f t="shared" si="179"/>
        <v>7.2508917954815617</v>
      </c>
      <c r="P1464" s="11">
        <f t="shared" si="180"/>
        <v>-100</v>
      </c>
      <c r="Q1464" s="11">
        <f t="shared" si="181"/>
        <v>-100</v>
      </c>
      <c r="R1464" s="8">
        <v>0</v>
      </c>
      <c r="S1464" s="8">
        <v>0</v>
      </c>
      <c r="T1464" s="8">
        <v>0</v>
      </c>
      <c r="U1464" s="11">
        <f t="shared" si="182"/>
        <v>0</v>
      </c>
      <c r="V1464" s="11">
        <f t="shared" si="183"/>
        <v>0</v>
      </c>
      <c r="W1464" s="9">
        <v>5</v>
      </c>
      <c r="X1464" s="9">
        <v>8.5</v>
      </c>
    </row>
    <row r="1465" spans="1:24" x14ac:dyDescent="0.2">
      <c r="A1465" s="7" t="s">
        <v>2349</v>
      </c>
      <c r="B1465" s="7" t="s">
        <v>395</v>
      </c>
      <c r="C1465" s="8">
        <v>4</v>
      </c>
      <c r="D1465" s="9">
        <v>7.75</v>
      </c>
      <c r="E1465" s="10">
        <v>4600</v>
      </c>
      <c r="F1465" s="10">
        <v>200</v>
      </c>
      <c r="G1465" s="11">
        <f t="shared" si="176"/>
        <v>4.3478260869565215</v>
      </c>
      <c r="H1465" s="10">
        <v>3300</v>
      </c>
      <c r="I1465" s="9">
        <v>7.75</v>
      </c>
      <c r="J1465" s="8">
        <v>3</v>
      </c>
      <c r="K1465" s="9">
        <v>38.25</v>
      </c>
      <c r="L1465" s="9">
        <v>38.25</v>
      </c>
      <c r="M1465" s="9">
        <f t="shared" si="177"/>
        <v>11.590909090909092</v>
      </c>
      <c r="N1465" s="9">
        <f t="shared" si="178"/>
        <v>7.7104568527918795</v>
      </c>
      <c r="O1465" s="9">
        <f t="shared" si="179"/>
        <v>7.2508917954815617</v>
      </c>
      <c r="P1465" s="11">
        <f t="shared" si="180"/>
        <v>50.327137706660515</v>
      </c>
      <c r="Q1465" s="11">
        <f t="shared" si="181"/>
        <v>59.854944989415493</v>
      </c>
      <c r="R1465" s="8">
        <v>1</v>
      </c>
      <c r="S1465" s="8">
        <v>1</v>
      </c>
      <c r="T1465" s="8">
        <v>1</v>
      </c>
      <c r="U1465" s="11">
        <f t="shared" si="182"/>
        <v>33.333333333333329</v>
      </c>
      <c r="V1465" s="11">
        <f t="shared" si="183"/>
        <v>100</v>
      </c>
      <c r="W1465" s="9">
        <v>4</v>
      </c>
      <c r="X1465" s="9">
        <v>8</v>
      </c>
    </row>
    <row r="1466" spans="1:24" x14ac:dyDescent="0.2">
      <c r="A1466" s="7" t="s">
        <v>2349</v>
      </c>
      <c r="B1466" s="7" t="s">
        <v>1157</v>
      </c>
      <c r="C1466" s="8">
        <v>1</v>
      </c>
      <c r="D1466" s="9">
        <v>8</v>
      </c>
      <c r="E1466" s="10">
        <v>1000</v>
      </c>
      <c r="F1466" s="10">
        <v>200</v>
      </c>
      <c r="G1466" s="11">
        <f t="shared" si="176"/>
        <v>20</v>
      </c>
      <c r="H1466" s="10">
        <v>1200</v>
      </c>
      <c r="I1466" s="9">
        <v>8</v>
      </c>
      <c r="J1466" s="8">
        <v>1</v>
      </c>
      <c r="K1466" s="9">
        <v>38.25</v>
      </c>
      <c r="L1466" s="9">
        <v>38.25</v>
      </c>
      <c r="M1466" s="9">
        <f t="shared" si="177"/>
        <v>31.875</v>
      </c>
      <c r="N1466" s="9">
        <f t="shared" si="178"/>
        <v>7.7104568527918795</v>
      </c>
      <c r="O1466" s="9">
        <f t="shared" si="179"/>
        <v>7.2508917954815617</v>
      </c>
      <c r="P1466" s="11">
        <f t="shared" si="180"/>
        <v>313.3996286933164</v>
      </c>
      <c r="Q1466" s="11">
        <f t="shared" si="181"/>
        <v>339.60109872089259</v>
      </c>
      <c r="R1466" s="8">
        <v>1</v>
      </c>
      <c r="S1466" s="8">
        <v>1</v>
      </c>
      <c r="T1466" s="8">
        <v>1</v>
      </c>
      <c r="U1466" s="11">
        <f t="shared" si="182"/>
        <v>100</v>
      </c>
      <c r="V1466" s="11">
        <f t="shared" si="183"/>
        <v>300</v>
      </c>
      <c r="W1466" s="9">
        <v>1</v>
      </c>
      <c r="X1466" s="9">
        <v>7</v>
      </c>
    </row>
    <row r="1467" spans="1:24" x14ac:dyDescent="0.2">
      <c r="A1467" s="7" t="s">
        <v>2349</v>
      </c>
      <c r="B1467" s="7" t="s">
        <v>1011</v>
      </c>
      <c r="C1467" s="8">
        <v>1</v>
      </c>
      <c r="D1467" s="9">
        <v>4.5</v>
      </c>
      <c r="E1467" s="10">
        <v>1300</v>
      </c>
      <c r="F1467" s="10">
        <v>0</v>
      </c>
      <c r="G1467" s="11">
        <f t="shared" si="176"/>
        <v>0</v>
      </c>
      <c r="H1467" s="10">
        <v>1300</v>
      </c>
      <c r="I1467" s="9">
        <v>4.5</v>
      </c>
      <c r="J1467" s="8">
        <v>1</v>
      </c>
      <c r="K1467" s="9">
        <v>0</v>
      </c>
      <c r="L1467" s="9">
        <v>0</v>
      </c>
      <c r="M1467" s="9">
        <f t="shared" si="177"/>
        <v>0</v>
      </c>
      <c r="N1467" s="9">
        <f t="shared" si="178"/>
        <v>7.7104568527918795</v>
      </c>
      <c r="O1467" s="9">
        <f t="shared" si="179"/>
        <v>7.2508917954815617</v>
      </c>
      <c r="P1467" s="11">
        <f t="shared" si="180"/>
        <v>-100</v>
      </c>
      <c r="Q1467" s="11">
        <f t="shared" si="181"/>
        <v>-100</v>
      </c>
      <c r="R1467" s="8">
        <v>0</v>
      </c>
      <c r="S1467" s="8">
        <v>0</v>
      </c>
      <c r="T1467" s="8">
        <v>0</v>
      </c>
      <c r="U1467" s="11">
        <f t="shared" si="182"/>
        <v>0</v>
      </c>
      <c r="V1467" s="11">
        <f t="shared" si="183"/>
        <v>0</v>
      </c>
      <c r="W1467" s="9">
        <v>5</v>
      </c>
      <c r="X1467" s="9">
        <v>7</v>
      </c>
    </row>
    <row r="1468" spans="1:24" x14ac:dyDescent="0.2">
      <c r="A1468" s="7" t="s">
        <v>2349</v>
      </c>
      <c r="B1468" s="7" t="s">
        <v>231</v>
      </c>
      <c r="C1468" s="8">
        <v>1</v>
      </c>
      <c r="D1468" s="9">
        <v>6</v>
      </c>
      <c r="E1468" s="10">
        <v>1200</v>
      </c>
      <c r="F1468" s="10">
        <v>0</v>
      </c>
      <c r="G1468" s="11">
        <f t="shared" si="176"/>
        <v>0</v>
      </c>
      <c r="H1468" s="10">
        <v>1200</v>
      </c>
      <c r="I1468" s="9">
        <v>6</v>
      </c>
      <c r="J1468" s="8">
        <v>1</v>
      </c>
      <c r="K1468" s="9">
        <v>0</v>
      </c>
      <c r="L1468" s="9">
        <v>0</v>
      </c>
      <c r="M1468" s="9">
        <f t="shared" si="177"/>
        <v>0</v>
      </c>
      <c r="N1468" s="9">
        <f t="shared" si="178"/>
        <v>7.7104568527918795</v>
      </c>
      <c r="O1468" s="9">
        <f t="shared" si="179"/>
        <v>7.2508917954815617</v>
      </c>
      <c r="P1468" s="11">
        <f t="shared" si="180"/>
        <v>-100</v>
      </c>
      <c r="Q1468" s="11">
        <f t="shared" si="181"/>
        <v>-100</v>
      </c>
      <c r="R1468" s="8">
        <v>0</v>
      </c>
      <c r="S1468" s="8">
        <v>0</v>
      </c>
      <c r="T1468" s="8">
        <v>0</v>
      </c>
      <c r="U1468" s="11">
        <f t="shared" si="182"/>
        <v>0</v>
      </c>
      <c r="V1468" s="11">
        <f t="shared" si="183"/>
        <v>0</v>
      </c>
      <c r="W1468" s="9">
        <v>4</v>
      </c>
      <c r="X1468" s="9">
        <v>7</v>
      </c>
    </row>
    <row r="1469" spans="1:24" x14ac:dyDescent="0.2">
      <c r="A1469" s="7" t="s">
        <v>2349</v>
      </c>
      <c r="B1469" s="7" t="s">
        <v>136</v>
      </c>
      <c r="C1469" s="8">
        <v>1</v>
      </c>
      <c r="D1469" s="9">
        <v>6</v>
      </c>
      <c r="E1469" s="10">
        <v>1200</v>
      </c>
      <c r="F1469" s="10">
        <v>0</v>
      </c>
      <c r="G1469" s="11">
        <f t="shared" si="176"/>
        <v>0</v>
      </c>
      <c r="H1469" s="10">
        <v>1200</v>
      </c>
      <c r="I1469" s="9">
        <v>6</v>
      </c>
      <c r="J1469" s="8">
        <v>1</v>
      </c>
      <c r="K1469" s="9">
        <v>0</v>
      </c>
      <c r="L1469" s="9">
        <v>0</v>
      </c>
      <c r="M1469" s="9">
        <f t="shared" si="177"/>
        <v>0</v>
      </c>
      <c r="N1469" s="9">
        <f t="shared" si="178"/>
        <v>7.7104568527918795</v>
      </c>
      <c r="O1469" s="9">
        <f t="shared" si="179"/>
        <v>7.2508917954815617</v>
      </c>
      <c r="P1469" s="11">
        <f t="shared" si="180"/>
        <v>-100</v>
      </c>
      <c r="Q1469" s="11">
        <f t="shared" si="181"/>
        <v>-100</v>
      </c>
      <c r="R1469" s="8">
        <v>0</v>
      </c>
      <c r="S1469" s="8">
        <v>0</v>
      </c>
      <c r="T1469" s="8">
        <v>0</v>
      </c>
      <c r="U1469" s="11">
        <f t="shared" si="182"/>
        <v>0</v>
      </c>
      <c r="V1469" s="11">
        <f t="shared" si="183"/>
        <v>0</v>
      </c>
      <c r="W1469" s="9">
        <v>4</v>
      </c>
      <c r="X1469" s="9">
        <v>7</v>
      </c>
    </row>
    <row r="1470" spans="1:24" x14ac:dyDescent="0.2">
      <c r="A1470" s="7" t="s">
        <v>2349</v>
      </c>
      <c r="B1470" s="7" t="s">
        <v>357</v>
      </c>
      <c r="C1470" s="8">
        <v>2</v>
      </c>
      <c r="D1470" s="9">
        <v>16</v>
      </c>
      <c r="E1470" s="10">
        <v>1500</v>
      </c>
      <c r="F1470" s="10">
        <v>0</v>
      </c>
      <c r="G1470" s="11">
        <f t="shared" si="176"/>
        <v>0</v>
      </c>
      <c r="H1470" s="10">
        <v>700</v>
      </c>
      <c r="I1470" s="9">
        <v>16</v>
      </c>
      <c r="J1470" s="8">
        <v>1</v>
      </c>
      <c r="K1470" s="9">
        <v>73.56</v>
      </c>
      <c r="L1470" s="9">
        <v>73.56</v>
      </c>
      <c r="M1470" s="9">
        <f t="shared" si="177"/>
        <v>105.08571428571429</v>
      </c>
      <c r="N1470" s="9">
        <f t="shared" si="178"/>
        <v>7.7104568527918795</v>
      </c>
      <c r="O1470" s="9">
        <f t="shared" si="179"/>
        <v>7.2508917954815617</v>
      </c>
      <c r="P1470" s="11">
        <f t="shared" si="180"/>
        <v>1262.8986750332933</v>
      </c>
      <c r="Q1470" s="11">
        <f t="shared" si="181"/>
        <v>1349.2798575645427</v>
      </c>
      <c r="R1470" s="8">
        <v>0</v>
      </c>
      <c r="S1470" s="8">
        <v>1</v>
      </c>
      <c r="T1470" s="8">
        <v>1</v>
      </c>
      <c r="U1470" s="11">
        <f t="shared" si="182"/>
        <v>0</v>
      </c>
      <c r="V1470" s="11">
        <f t="shared" si="183"/>
        <v>200</v>
      </c>
      <c r="W1470" s="9">
        <v>2</v>
      </c>
      <c r="X1470" s="9">
        <v>7</v>
      </c>
    </row>
    <row r="1471" spans="1:24" x14ac:dyDescent="0.2">
      <c r="A1471" s="7" t="s">
        <v>2349</v>
      </c>
      <c r="B1471" s="7" t="s">
        <v>1608</v>
      </c>
      <c r="C1471" s="8">
        <v>1</v>
      </c>
      <c r="D1471" s="9">
        <v>6</v>
      </c>
      <c r="E1471" s="10">
        <v>1200</v>
      </c>
      <c r="F1471" s="10">
        <v>0</v>
      </c>
      <c r="G1471" s="11">
        <f t="shared" si="176"/>
        <v>0</v>
      </c>
      <c r="H1471" s="10">
        <v>1200</v>
      </c>
      <c r="I1471" s="9">
        <v>6</v>
      </c>
      <c r="J1471" s="8">
        <v>1</v>
      </c>
      <c r="K1471" s="9">
        <v>75.52</v>
      </c>
      <c r="L1471" s="9">
        <v>75.52</v>
      </c>
      <c r="M1471" s="9">
        <f t="shared" si="177"/>
        <v>62.93333333333333</v>
      </c>
      <c r="N1471" s="9">
        <f t="shared" si="178"/>
        <v>7.7104568527918795</v>
      </c>
      <c r="O1471" s="9">
        <f t="shared" si="179"/>
        <v>7.2508917954815617</v>
      </c>
      <c r="P1471" s="11">
        <f t="shared" si="180"/>
        <v>716.20758062534003</v>
      </c>
      <c r="Q1471" s="11">
        <f t="shared" si="181"/>
        <v>767.93921504318439</v>
      </c>
      <c r="R1471" s="8">
        <v>1</v>
      </c>
      <c r="S1471" s="8">
        <v>1</v>
      </c>
      <c r="T1471" s="8">
        <v>1</v>
      </c>
      <c r="U1471" s="11">
        <f t="shared" si="182"/>
        <v>100</v>
      </c>
      <c r="V1471" s="11">
        <f t="shared" si="183"/>
        <v>300</v>
      </c>
      <c r="W1471" s="9">
        <v>1</v>
      </c>
      <c r="X1471" s="9">
        <v>7</v>
      </c>
    </row>
    <row r="1472" spans="1:24" x14ac:dyDescent="0.2">
      <c r="A1472" s="7" t="s">
        <v>2349</v>
      </c>
      <c r="B1472" s="7" t="s">
        <v>1609</v>
      </c>
      <c r="C1472" s="8">
        <v>1</v>
      </c>
      <c r="D1472" s="9">
        <v>6</v>
      </c>
      <c r="E1472" s="10">
        <v>1200</v>
      </c>
      <c r="F1472" s="10">
        <v>0</v>
      </c>
      <c r="G1472" s="11">
        <f t="shared" si="176"/>
        <v>0</v>
      </c>
      <c r="H1472" s="10">
        <v>1200</v>
      </c>
      <c r="I1472" s="9">
        <v>6</v>
      </c>
      <c r="J1472" s="8">
        <v>1</v>
      </c>
      <c r="K1472" s="9">
        <v>75.52</v>
      </c>
      <c r="L1472" s="9">
        <v>75.52</v>
      </c>
      <c r="M1472" s="9">
        <f t="shared" si="177"/>
        <v>62.93333333333333</v>
      </c>
      <c r="N1472" s="9">
        <f t="shared" si="178"/>
        <v>7.7104568527918795</v>
      </c>
      <c r="O1472" s="9">
        <f t="shared" si="179"/>
        <v>7.2508917954815617</v>
      </c>
      <c r="P1472" s="11">
        <f t="shared" si="180"/>
        <v>716.20758062534003</v>
      </c>
      <c r="Q1472" s="11">
        <f t="shared" si="181"/>
        <v>767.93921504318439</v>
      </c>
      <c r="R1472" s="8">
        <v>1</v>
      </c>
      <c r="S1472" s="8">
        <v>1</v>
      </c>
      <c r="T1472" s="8">
        <v>1</v>
      </c>
      <c r="U1472" s="11">
        <f t="shared" si="182"/>
        <v>100</v>
      </c>
      <c r="V1472" s="11">
        <f t="shared" si="183"/>
        <v>300</v>
      </c>
      <c r="W1472" s="9">
        <v>1</v>
      </c>
      <c r="X1472" s="9">
        <v>7</v>
      </c>
    </row>
    <row r="1473" spans="1:24" x14ac:dyDescent="0.2">
      <c r="A1473" s="7" t="s">
        <v>2349</v>
      </c>
      <c r="B1473" s="7" t="s">
        <v>594</v>
      </c>
      <c r="C1473" s="8">
        <v>1</v>
      </c>
      <c r="D1473" s="9">
        <v>20</v>
      </c>
      <c r="E1473" s="10">
        <v>700</v>
      </c>
      <c r="F1473" s="10">
        <v>0</v>
      </c>
      <c r="G1473" s="11">
        <f t="shared" si="176"/>
        <v>0</v>
      </c>
      <c r="H1473" s="10">
        <v>700</v>
      </c>
      <c r="I1473" s="9">
        <v>20</v>
      </c>
      <c r="J1473" s="8">
        <v>1</v>
      </c>
      <c r="K1473" s="9">
        <v>0</v>
      </c>
      <c r="L1473" s="9">
        <v>0</v>
      </c>
      <c r="M1473" s="9">
        <f t="shared" si="177"/>
        <v>0</v>
      </c>
      <c r="N1473" s="9">
        <f t="shared" si="178"/>
        <v>7.7104568527918795</v>
      </c>
      <c r="O1473" s="9">
        <f t="shared" si="179"/>
        <v>7.2508917954815617</v>
      </c>
      <c r="P1473" s="11">
        <f t="shared" si="180"/>
        <v>-100</v>
      </c>
      <c r="Q1473" s="11">
        <f t="shared" si="181"/>
        <v>-100</v>
      </c>
      <c r="R1473" s="8">
        <v>0</v>
      </c>
      <c r="S1473" s="8">
        <v>0</v>
      </c>
      <c r="T1473" s="8">
        <v>0</v>
      </c>
      <c r="U1473" s="11">
        <f t="shared" si="182"/>
        <v>0</v>
      </c>
      <c r="V1473" s="11">
        <f t="shared" si="183"/>
        <v>0</v>
      </c>
      <c r="W1473" s="9">
        <v>7</v>
      </c>
      <c r="X1473" s="9">
        <v>7</v>
      </c>
    </row>
    <row r="1474" spans="1:24" x14ac:dyDescent="0.2">
      <c r="A1474" s="7" t="s">
        <v>2349</v>
      </c>
      <c r="B1474" s="7" t="s">
        <v>2419</v>
      </c>
      <c r="C1474" s="8">
        <v>2</v>
      </c>
      <c r="D1474" s="9">
        <v>20</v>
      </c>
      <c r="E1474" s="10">
        <v>1300</v>
      </c>
      <c r="F1474" s="10">
        <v>0</v>
      </c>
      <c r="G1474" s="11">
        <f t="shared" ref="G1474:G1537" si="184">IF(E1474&gt;0,(F1474/E1474)*100,0)</f>
        <v>0</v>
      </c>
      <c r="H1474" s="10">
        <v>900</v>
      </c>
      <c r="I1474" s="9">
        <v>20</v>
      </c>
      <c r="J1474" s="8">
        <v>1</v>
      </c>
      <c r="K1474" s="9">
        <v>17.14</v>
      </c>
      <c r="L1474" s="9">
        <v>17.14</v>
      </c>
      <c r="M1474" s="9">
        <f t="shared" ref="M1474:M1537" si="185">IF(H1474&gt;0,(K1474/H1474)*1000,0)</f>
        <v>19.044444444444444</v>
      </c>
      <c r="N1474" s="9">
        <f t="shared" ref="N1474:N1537" si="186">IF(SUMIF($A$2:$A$2919,A1474,$H$2:$H$2919)&gt;0,SUMIF($A$2:$A$2919,A1474,$K$2:$K$2919)/SUMIF($A$2:$A$2919,A1474,$H$2:$H$2919)*1000,0)</f>
        <v>7.7104568527918795</v>
      </c>
      <c r="O1474" s="9">
        <f t="shared" ref="O1474:O1537" si="187">IF(SUM($H$2:$H$2919)&gt;0,SUM($K$2:$K$2919)/SUM($H$2:$H$2919)*1000,0)</f>
        <v>7.2508917954815617</v>
      </c>
      <c r="P1474" s="11">
        <f t="shared" ref="P1474:P1537" si="188">IF(N1474&gt;0,(M1474-N1474)/N1474*100,0)</f>
        <v>146.99501998443375</v>
      </c>
      <c r="Q1474" s="11">
        <f t="shared" ref="Q1474:Q1537" si="189">IF(O1474&gt;0,(M1474-O1474)/O1474*100,0)</f>
        <v>162.64968477825181</v>
      </c>
      <c r="R1474" s="8">
        <v>0</v>
      </c>
      <c r="S1474" s="8">
        <v>0</v>
      </c>
      <c r="T1474" s="8">
        <v>1</v>
      </c>
      <c r="U1474" s="11">
        <f t="shared" ref="U1474:U1537" si="190">IF(J1474&gt;0,(R1474/J1474)*100,0)</f>
        <v>0</v>
      </c>
      <c r="V1474" s="11">
        <f t="shared" ref="V1474:V1537" si="191">IF(J1474&gt;0,((R1474+S1474+T1474)/J1474)*100,0)</f>
        <v>100</v>
      </c>
      <c r="W1474" s="9">
        <v>3</v>
      </c>
      <c r="X1474" s="9">
        <v>7</v>
      </c>
    </row>
    <row r="1475" spans="1:24" x14ac:dyDescent="0.2">
      <c r="A1475" s="7" t="s">
        <v>2349</v>
      </c>
      <c r="B1475" s="7" t="s">
        <v>572</v>
      </c>
      <c r="C1475" s="8">
        <v>3</v>
      </c>
      <c r="D1475" s="9">
        <v>10.87</v>
      </c>
      <c r="E1475" s="10">
        <v>4100</v>
      </c>
      <c r="F1475" s="10">
        <v>0</v>
      </c>
      <c r="G1475" s="11">
        <f t="shared" si="184"/>
        <v>0</v>
      </c>
      <c r="H1475" s="10">
        <v>4100</v>
      </c>
      <c r="I1475" s="9">
        <v>10.87</v>
      </c>
      <c r="J1475" s="8">
        <v>3</v>
      </c>
      <c r="K1475" s="9">
        <v>0</v>
      </c>
      <c r="L1475" s="9">
        <v>0</v>
      </c>
      <c r="M1475" s="9">
        <f t="shared" si="185"/>
        <v>0</v>
      </c>
      <c r="N1475" s="9">
        <f t="shared" si="186"/>
        <v>7.7104568527918795</v>
      </c>
      <c r="O1475" s="9">
        <f t="shared" si="187"/>
        <v>7.2508917954815617</v>
      </c>
      <c r="P1475" s="11">
        <f t="shared" si="188"/>
        <v>-100</v>
      </c>
      <c r="Q1475" s="11">
        <f t="shared" si="189"/>
        <v>-100</v>
      </c>
      <c r="R1475" s="8">
        <v>0</v>
      </c>
      <c r="S1475" s="8">
        <v>0</v>
      </c>
      <c r="T1475" s="8">
        <v>0</v>
      </c>
      <c r="U1475" s="11">
        <f t="shared" si="190"/>
        <v>0</v>
      </c>
      <c r="V1475" s="11">
        <f t="shared" si="191"/>
        <v>0</v>
      </c>
      <c r="W1475" s="9">
        <v>7.67</v>
      </c>
      <c r="X1475" s="9">
        <v>8.33</v>
      </c>
    </row>
    <row r="1476" spans="1:24" x14ac:dyDescent="0.2">
      <c r="A1476" s="7" t="s">
        <v>2349</v>
      </c>
      <c r="B1476" s="7" t="s">
        <v>314</v>
      </c>
      <c r="C1476" s="8">
        <v>1</v>
      </c>
      <c r="D1476" s="9">
        <v>15</v>
      </c>
      <c r="E1476" s="10">
        <v>800</v>
      </c>
      <c r="F1476" s="10">
        <v>0</v>
      </c>
      <c r="G1476" s="11">
        <f t="shared" si="184"/>
        <v>0</v>
      </c>
      <c r="H1476" s="10">
        <v>800</v>
      </c>
      <c r="I1476" s="9">
        <v>15</v>
      </c>
      <c r="J1476" s="8">
        <v>1</v>
      </c>
      <c r="K1476" s="9">
        <v>0</v>
      </c>
      <c r="L1476" s="9">
        <v>0</v>
      </c>
      <c r="M1476" s="9">
        <f t="shared" si="185"/>
        <v>0</v>
      </c>
      <c r="N1476" s="9">
        <f t="shared" si="186"/>
        <v>7.7104568527918795</v>
      </c>
      <c r="O1476" s="9">
        <f t="shared" si="187"/>
        <v>7.2508917954815617</v>
      </c>
      <c r="P1476" s="11">
        <f t="shared" si="188"/>
        <v>-100</v>
      </c>
      <c r="Q1476" s="11">
        <f t="shared" si="189"/>
        <v>-100</v>
      </c>
      <c r="R1476" s="8">
        <v>0</v>
      </c>
      <c r="S1476" s="8">
        <v>0</v>
      </c>
      <c r="T1476" s="8">
        <v>0</v>
      </c>
      <c r="U1476" s="11">
        <f t="shared" si="190"/>
        <v>0</v>
      </c>
      <c r="V1476" s="11">
        <f t="shared" si="191"/>
        <v>0</v>
      </c>
      <c r="W1476" s="9">
        <v>6</v>
      </c>
      <c r="X1476" s="9">
        <v>10</v>
      </c>
    </row>
    <row r="1477" spans="1:24" x14ac:dyDescent="0.2">
      <c r="A1477" s="7" t="s">
        <v>2349</v>
      </c>
      <c r="B1477" s="7" t="s">
        <v>1204</v>
      </c>
      <c r="C1477" s="8">
        <v>2</v>
      </c>
      <c r="D1477" s="9">
        <v>9</v>
      </c>
      <c r="E1477" s="10">
        <v>2400</v>
      </c>
      <c r="F1477" s="10">
        <v>100</v>
      </c>
      <c r="G1477" s="11">
        <f t="shared" si="184"/>
        <v>4.1666666666666661</v>
      </c>
      <c r="H1477" s="10">
        <v>2500</v>
      </c>
      <c r="I1477" s="9">
        <v>9</v>
      </c>
      <c r="J1477" s="8">
        <v>2</v>
      </c>
      <c r="K1477" s="9">
        <v>19.71</v>
      </c>
      <c r="L1477" s="9">
        <v>19.71</v>
      </c>
      <c r="M1477" s="9">
        <f t="shared" si="185"/>
        <v>7.8840000000000003</v>
      </c>
      <c r="N1477" s="9">
        <f t="shared" si="186"/>
        <v>7.7104568527918795</v>
      </c>
      <c r="O1477" s="9">
        <f t="shared" si="187"/>
        <v>7.2508917954815617</v>
      </c>
      <c r="P1477" s="11">
        <f t="shared" si="188"/>
        <v>2.2507505135092294</v>
      </c>
      <c r="Q1477" s="11">
        <f t="shared" si="189"/>
        <v>8.7314529353887735</v>
      </c>
      <c r="R1477" s="8">
        <v>0</v>
      </c>
      <c r="S1477" s="8">
        <v>1</v>
      </c>
      <c r="T1477" s="8">
        <v>1</v>
      </c>
      <c r="U1477" s="11">
        <f t="shared" si="190"/>
        <v>0</v>
      </c>
      <c r="V1477" s="11">
        <f t="shared" si="191"/>
        <v>100</v>
      </c>
      <c r="W1477" s="9">
        <v>4.5</v>
      </c>
      <c r="X1477" s="9">
        <v>10</v>
      </c>
    </row>
    <row r="1478" spans="1:24" x14ac:dyDescent="0.2">
      <c r="A1478" s="7" t="s">
        <v>2349</v>
      </c>
      <c r="B1478" s="7" t="s">
        <v>951</v>
      </c>
      <c r="C1478" s="8">
        <v>1</v>
      </c>
      <c r="D1478" s="9">
        <v>3</v>
      </c>
      <c r="E1478" s="10">
        <v>1600</v>
      </c>
      <c r="F1478" s="10">
        <v>100</v>
      </c>
      <c r="G1478" s="11">
        <f t="shared" si="184"/>
        <v>6.25</v>
      </c>
      <c r="H1478" s="10">
        <v>1700</v>
      </c>
      <c r="I1478" s="9">
        <v>3</v>
      </c>
      <c r="J1478" s="8">
        <v>1</v>
      </c>
      <c r="K1478" s="9">
        <v>19.71</v>
      </c>
      <c r="L1478" s="9">
        <v>19.71</v>
      </c>
      <c r="M1478" s="9">
        <f t="shared" si="185"/>
        <v>11.594117647058825</v>
      </c>
      <c r="N1478" s="9">
        <f t="shared" si="186"/>
        <v>7.7104568527918795</v>
      </c>
      <c r="O1478" s="9">
        <f t="shared" si="187"/>
        <v>7.2508917954815617</v>
      </c>
      <c r="P1478" s="11">
        <f t="shared" si="188"/>
        <v>50.36875075516064</v>
      </c>
      <c r="Q1478" s="11">
        <f t="shared" si="189"/>
        <v>59.899195493218805</v>
      </c>
      <c r="R1478" s="8">
        <v>0</v>
      </c>
      <c r="S1478" s="8">
        <v>1</v>
      </c>
      <c r="T1478" s="8">
        <v>1</v>
      </c>
      <c r="U1478" s="11">
        <f t="shared" si="190"/>
        <v>0</v>
      </c>
      <c r="V1478" s="11">
        <f t="shared" si="191"/>
        <v>200</v>
      </c>
      <c r="W1478" s="9">
        <v>2</v>
      </c>
      <c r="X1478" s="9">
        <v>10</v>
      </c>
    </row>
    <row r="1479" spans="1:24" x14ac:dyDescent="0.2">
      <c r="A1479" s="7" t="s">
        <v>2349</v>
      </c>
      <c r="B1479" s="7" t="s">
        <v>754</v>
      </c>
      <c r="C1479" s="8">
        <v>1</v>
      </c>
      <c r="D1479" s="9">
        <v>10</v>
      </c>
      <c r="E1479" s="10">
        <v>900</v>
      </c>
      <c r="F1479" s="10">
        <v>100</v>
      </c>
      <c r="G1479" s="11">
        <f t="shared" si="184"/>
        <v>11.111111111111111</v>
      </c>
      <c r="H1479" s="10">
        <v>1000</v>
      </c>
      <c r="I1479" s="9">
        <v>10</v>
      </c>
      <c r="J1479" s="8">
        <v>1</v>
      </c>
      <c r="K1479" s="9">
        <v>0</v>
      </c>
      <c r="L1479" s="9">
        <v>0</v>
      </c>
      <c r="M1479" s="9">
        <f t="shared" si="185"/>
        <v>0</v>
      </c>
      <c r="N1479" s="9">
        <f t="shared" si="186"/>
        <v>7.7104568527918795</v>
      </c>
      <c r="O1479" s="9">
        <f t="shared" si="187"/>
        <v>7.2508917954815617</v>
      </c>
      <c r="P1479" s="11">
        <f t="shared" si="188"/>
        <v>-100</v>
      </c>
      <c r="Q1479" s="11">
        <f t="shared" si="189"/>
        <v>-100</v>
      </c>
      <c r="R1479" s="8">
        <v>0</v>
      </c>
      <c r="S1479" s="8">
        <v>0</v>
      </c>
      <c r="T1479" s="8">
        <v>0</v>
      </c>
      <c r="U1479" s="11">
        <f t="shared" si="190"/>
        <v>0</v>
      </c>
      <c r="V1479" s="11">
        <f t="shared" si="191"/>
        <v>0</v>
      </c>
      <c r="W1479" s="9">
        <v>4</v>
      </c>
      <c r="X1479" s="9">
        <v>10</v>
      </c>
    </row>
    <row r="1480" spans="1:24" x14ac:dyDescent="0.2">
      <c r="A1480" s="7" t="s">
        <v>2349</v>
      </c>
      <c r="B1480" s="7" t="s">
        <v>393</v>
      </c>
      <c r="C1480" s="8">
        <v>1</v>
      </c>
      <c r="D1480" s="9">
        <v>30</v>
      </c>
      <c r="E1480" s="10">
        <v>400</v>
      </c>
      <c r="F1480" s="10">
        <v>200</v>
      </c>
      <c r="G1480" s="11">
        <f t="shared" si="184"/>
        <v>50</v>
      </c>
      <c r="H1480" s="10">
        <v>600</v>
      </c>
      <c r="I1480" s="9">
        <v>30</v>
      </c>
      <c r="J1480" s="8">
        <v>1</v>
      </c>
      <c r="K1480" s="9">
        <v>0</v>
      </c>
      <c r="L1480" s="9">
        <v>0</v>
      </c>
      <c r="M1480" s="9">
        <f t="shared" si="185"/>
        <v>0</v>
      </c>
      <c r="N1480" s="9">
        <f t="shared" si="186"/>
        <v>7.7104568527918795</v>
      </c>
      <c r="O1480" s="9">
        <f t="shared" si="187"/>
        <v>7.2508917954815617</v>
      </c>
      <c r="P1480" s="11">
        <f t="shared" si="188"/>
        <v>-100</v>
      </c>
      <c r="Q1480" s="11">
        <f t="shared" si="189"/>
        <v>-100</v>
      </c>
      <c r="R1480" s="8">
        <v>0</v>
      </c>
      <c r="S1480" s="8">
        <v>0</v>
      </c>
      <c r="T1480" s="8">
        <v>0</v>
      </c>
      <c r="U1480" s="11">
        <f t="shared" si="190"/>
        <v>0</v>
      </c>
      <c r="V1480" s="11">
        <f t="shared" si="191"/>
        <v>0</v>
      </c>
      <c r="W1480" s="9">
        <v>10</v>
      </c>
      <c r="X1480" s="9">
        <v>10</v>
      </c>
    </row>
    <row r="1481" spans="1:24" x14ac:dyDescent="0.2">
      <c r="A1481" s="7" t="s">
        <v>2349</v>
      </c>
      <c r="B1481" s="7" t="s">
        <v>474</v>
      </c>
      <c r="C1481" s="8">
        <v>1</v>
      </c>
      <c r="D1481" s="9">
        <v>30</v>
      </c>
      <c r="E1481" s="10">
        <v>400</v>
      </c>
      <c r="F1481" s="10">
        <v>200</v>
      </c>
      <c r="G1481" s="11">
        <f t="shared" si="184"/>
        <v>50</v>
      </c>
      <c r="H1481" s="10">
        <v>600</v>
      </c>
      <c r="I1481" s="9">
        <v>30</v>
      </c>
      <c r="J1481" s="8">
        <v>1</v>
      </c>
      <c r="K1481" s="9">
        <v>0</v>
      </c>
      <c r="L1481" s="9">
        <v>0</v>
      </c>
      <c r="M1481" s="9">
        <f t="shared" si="185"/>
        <v>0</v>
      </c>
      <c r="N1481" s="9">
        <f t="shared" si="186"/>
        <v>7.7104568527918795</v>
      </c>
      <c r="O1481" s="9">
        <f t="shared" si="187"/>
        <v>7.2508917954815617</v>
      </c>
      <c r="P1481" s="11">
        <f t="shared" si="188"/>
        <v>-100</v>
      </c>
      <c r="Q1481" s="11">
        <f t="shared" si="189"/>
        <v>-100</v>
      </c>
      <c r="R1481" s="8">
        <v>0</v>
      </c>
      <c r="S1481" s="8">
        <v>0</v>
      </c>
      <c r="T1481" s="8">
        <v>0</v>
      </c>
      <c r="U1481" s="11">
        <f t="shared" si="190"/>
        <v>0</v>
      </c>
      <c r="V1481" s="11">
        <f t="shared" si="191"/>
        <v>0</v>
      </c>
      <c r="W1481" s="9">
        <v>10</v>
      </c>
      <c r="X1481" s="9">
        <v>10</v>
      </c>
    </row>
    <row r="1482" spans="1:24" x14ac:dyDescent="0.2">
      <c r="A1482" s="7" t="s">
        <v>2349</v>
      </c>
      <c r="B1482" s="7" t="s">
        <v>760</v>
      </c>
      <c r="C1482" s="8">
        <v>1</v>
      </c>
      <c r="D1482" s="9">
        <v>10</v>
      </c>
      <c r="E1482" s="10">
        <v>900</v>
      </c>
      <c r="F1482" s="10">
        <v>100</v>
      </c>
      <c r="G1482" s="11">
        <f t="shared" si="184"/>
        <v>11.111111111111111</v>
      </c>
      <c r="H1482" s="10">
        <v>1000</v>
      </c>
      <c r="I1482" s="9">
        <v>10</v>
      </c>
      <c r="J1482" s="8">
        <v>1</v>
      </c>
      <c r="K1482" s="9">
        <v>0</v>
      </c>
      <c r="L1482" s="9">
        <v>0</v>
      </c>
      <c r="M1482" s="9">
        <f t="shared" si="185"/>
        <v>0</v>
      </c>
      <c r="N1482" s="9">
        <f t="shared" si="186"/>
        <v>7.7104568527918795</v>
      </c>
      <c r="O1482" s="9">
        <f t="shared" si="187"/>
        <v>7.2508917954815617</v>
      </c>
      <c r="P1482" s="11">
        <f t="shared" si="188"/>
        <v>-100</v>
      </c>
      <c r="Q1482" s="11">
        <f t="shared" si="189"/>
        <v>-100</v>
      </c>
      <c r="R1482" s="8">
        <v>0</v>
      </c>
      <c r="S1482" s="8">
        <v>0</v>
      </c>
      <c r="T1482" s="8">
        <v>0</v>
      </c>
      <c r="U1482" s="11">
        <f t="shared" si="190"/>
        <v>0</v>
      </c>
      <c r="V1482" s="11">
        <f t="shared" si="191"/>
        <v>0</v>
      </c>
      <c r="W1482" s="9">
        <v>8</v>
      </c>
      <c r="X1482" s="9">
        <v>10</v>
      </c>
    </row>
    <row r="1483" spans="1:24" x14ac:dyDescent="0.2">
      <c r="A1483" s="7" t="s">
        <v>2349</v>
      </c>
      <c r="B1483" s="7" t="s">
        <v>2435</v>
      </c>
      <c r="C1483" s="8">
        <v>1</v>
      </c>
      <c r="D1483" s="9">
        <v>10</v>
      </c>
      <c r="E1483" s="10">
        <v>900</v>
      </c>
      <c r="F1483" s="10">
        <v>100</v>
      </c>
      <c r="G1483" s="11">
        <f t="shared" si="184"/>
        <v>11.111111111111111</v>
      </c>
      <c r="H1483" s="10">
        <v>1000</v>
      </c>
      <c r="I1483" s="9">
        <v>10</v>
      </c>
      <c r="J1483" s="8">
        <v>1</v>
      </c>
      <c r="K1483" s="9">
        <v>0</v>
      </c>
      <c r="L1483" s="9">
        <v>0</v>
      </c>
      <c r="M1483" s="9">
        <f t="shared" si="185"/>
        <v>0</v>
      </c>
      <c r="N1483" s="9">
        <f t="shared" si="186"/>
        <v>7.7104568527918795</v>
      </c>
      <c r="O1483" s="9">
        <f t="shared" si="187"/>
        <v>7.2508917954815617</v>
      </c>
      <c r="P1483" s="11">
        <f t="shared" si="188"/>
        <v>-100</v>
      </c>
      <c r="Q1483" s="11">
        <f t="shared" si="189"/>
        <v>-100</v>
      </c>
      <c r="R1483" s="8">
        <v>0</v>
      </c>
      <c r="S1483" s="8">
        <v>0</v>
      </c>
      <c r="T1483" s="8">
        <v>0</v>
      </c>
      <c r="U1483" s="11">
        <f t="shared" si="190"/>
        <v>0</v>
      </c>
      <c r="V1483" s="11">
        <f t="shared" si="191"/>
        <v>0</v>
      </c>
      <c r="W1483" s="9">
        <v>8</v>
      </c>
      <c r="X1483" s="9">
        <v>10</v>
      </c>
    </row>
    <row r="1484" spans="1:24" x14ac:dyDescent="0.2">
      <c r="A1484" s="7" t="s">
        <v>2349</v>
      </c>
      <c r="B1484" s="7" t="s">
        <v>268</v>
      </c>
      <c r="C1484" s="8">
        <v>1</v>
      </c>
      <c r="D1484" s="9">
        <v>3.5</v>
      </c>
      <c r="E1484" s="10">
        <v>1500</v>
      </c>
      <c r="F1484" s="10">
        <v>100</v>
      </c>
      <c r="G1484" s="11">
        <f t="shared" si="184"/>
        <v>6.666666666666667</v>
      </c>
      <c r="H1484" s="10">
        <v>1600</v>
      </c>
      <c r="I1484" s="9">
        <v>3.5</v>
      </c>
      <c r="J1484" s="8">
        <v>1</v>
      </c>
      <c r="K1484" s="9">
        <v>7.71</v>
      </c>
      <c r="L1484" s="9">
        <v>7.71</v>
      </c>
      <c r="M1484" s="9">
        <f t="shared" si="185"/>
        <v>4.8187500000000005</v>
      </c>
      <c r="N1484" s="9">
        <f t="shared" si="186"/>
        <v>7.7104568527918795</v>
      </c>
      <c r="O1484" s="9">
        <f t="shared" si="187"/>
        <v>7.2508917954815617</v>
      </c>
      <c r="P1484" s="11">
        <f t="shared" si="188"/>
        <v>-37.503703191657458</v>
      </c>
      <c r="Q1484" s="11">
        <f t="shared" si="189"/>
        <v>-33.542657428665059</v>
      </c>
      <c r="R1484" s="8">
        <v>0</v>
      </c>
      <c r="S1484" s="8">
        <v>0</v>
      </c>
      <c r="T1484" s="8">
        <v>1</v>
      </c>
      <c r="U1484" s="11">
        <f t="shared" si="190"/>
        <v>0</v>
      </c>
      <c r="V1484" s="11">
        <f t="shared" si="191"/>
        <v>100</v>
      </c>
      <c r="W1484" s="9">
        <v>3</v>
      </c>
      <c r="X1484" s="9">
        <v>10</v>
      </c>
    </row>
    <row r="1485" spans="1:24" x14ac:dyDescent="0.2">
      <c r="A1485" s="7" t="s">
        <v>2349</v>
      </c>
      <c r="B1485" s="7" t="s">
        <v>1245</v>
      </c>
      <c r="C1485" s="8">
        <v>1</v>
      </c>
      <c r="D1485" s="9">
        <v>15</v>
      </c>
      <c r="E1485" s="10">
        <v>800</v>
      </c>
      <c r="F1485" s="10">
        <v>0</v>
      </c>
      <c r="G1485" s="11">
        <f t="shared" si="184"/>
        <v>0</v>
      </c>
      <c r="H1485" s="10">
        <v>800</v>
      </c>
      <c r="I1485" s="9">
        <v>15</v>
      </c>
      <c r="J1485" s="8">
        <v>1</v>
      </c>
      <c r="K1485" s="9">
        <v>0</v>
      </c>
      <c r="L1485" s="9">
        <v>0</v>
      </c>
      <c r="M1485" s="9">
        <f t="shared" si="185"/>
        <v>0</v>
      </c>
      <c r="N1485" s="9">
        <f t="shared" si="186"/>
        <v>7.7104568527918795</v>
      </c>
      <c r="O1485" s="9">
        <f t="shared" si="187"/>
        <v>7.2508917954815617</v>
      </c>
      <c r="P1485" s="11">
        <f t="shared" si="188"/>
        <v>-100</v>
      </c>
      <c r="Q1485" s="11">
        <f t="shared" si="189"/>
        <v>-100</v>
      </c>
      <c r="R1485" s="8">
        <v>0</v>
      </c>
      <c r="S1485" s="8">
        <v>0</v>
      </c>
      <c r="T1485" s="8">
        <v>0</v>
      </c>
      <c r="U1485" s="11">
        <f t="shared" si="190"/>
        <v>0</v>
      </c>
      <c r="V1485" s="11">
        <f t="shared" si="191"/>
        <v>0</v>
      </c>
      <c r="W1485" s="9">
        <v>7</v>
      </c>
      <c r="X1485" s="9">
        <v>10</v>
      </c>
    </row>
    <row r="1486" spans="1:24" x14ac:dyDescent="0.2">
      <c r="A1486" s="7" t="s">
        <v>2349</v>
      </c>
      <c r="B1486" s="7" t="s">
        <v>97</v>
      </c>
      <c r="C1486" s="8">
        <v>1</v>
      </c>
      <c r="D1486" s="9">
        <v>30</v>
      </c>
      <c r="E1486" s="10">
        <v>400</v>
      </c>
      <c r="F1486" s="10">
        <v>0</v>
      </c>
      <c r="G1486" s="11">
        <f t="shared" si="184"/>
        <v>0</v>
      </c>
      <c r="H1486" s="10">
        <v>0</v>
      </c>
      <c r="I1486" s="9">
        <v>30</v>
      </c>
      <c r="J1486" s="8">
        <v>0</v>
      </c>
      <c r="K1486" s="9">
        <v>0</v>
      </c>
      <c r="L1486" s="9">
        <v>0</v>
      </c>
      <c r="M1486" s="9">
        <f t="shared" si="185"/>
        <v>0</v>
      </c>
      <c r="N1486" s="9">
        <f t="shared" si="186"/>
        <v>7.7104568527918795</v>
      </c>
      <c r="O1486" s="9">
        <f t="shared" si="187"/>
        <v>7.2508917954815617</v>
      </c>
      <c r="P1486" s="11">
        <f t="shared" si="188"/>
        <v>-100</v>
      </c>
      <c r="Q1486" s="11">
        <f t="shared" si="189"/>
        <v>-100</v>
      </c>
      <c r="R1486" s="8">
        <v>0</v>
      </c>
      <c r="S1486" s="8">
        <v>0</v>
      </c>
      <c r="T1486" s="8">
        <v>0</v>
      </c>
      <c r="U1486" s="11">
        <f t="shared" si="190"/>
        <v>0</v>
      </c>
      <c r="V1486" s="11">
        <f t="shared" si="191"/>
        <v>0</v>
      </c>
      <c r="W1486" s="9">
        <v>0</v>
      </c>
      <c r="X1486" s="9">
        <v>0</v>
      </c>
    </row>
    <row r="1487" spans="1:24" x14ac:dyDescent="0.2">
      <c r="A1487" s="7" t="s">
        <v>2349</v>
      </c>
      <c r="B1487" s="7" t="s">
        <v>2443</v>
      </c>
      <c r="C1487" s="8">
        <v>1</v>
      </c>
      <c r="D1487" s="9">
        <v>15</v>
      </c>
      <c r="E1487" s="10">
        <v>800</v>
      </c>
      <c r="F1487" s="10">
        <v>0</v>
      </c>
      <c r="G1487" s="11">
        <f t="shared" si="184"/>
        <v>0</v>
      </c>
      <c r="H1487" s="10">
        <v>800</v>
      </c>
      <c r="I1487" s="9">
        <v>15</v>
      </c>
      <c r="J1487" s="8">
        <v>1</v>
      </c>
      <c r="K1487" s="9">
        <v>0</v>
      </c>
      <c r="L1487" s="9">
        <v>0</v>
      </c>
      <c r="M1487" s="9">
        <f t="shared" si="185"/>
        <v>0</v>
      </c>
      <c r="N1487" s="9">
        <f t="shared" si="186"/>
        <v>7.7104568527918795</v>
      </c>
      <c r="O1487" s="9">
        <f t="shared" si="187"/>
        <v>7.2508917954815617</v>
      </c>
      <c r="P1487" s="11">
        <f t="shared" si="188"/>
        <v>-100</v>
      </c>
      <c r="Q1487" s="11">
        <f t="shared" si="189"/>
        <v>-100</v>
      </c>
      <c r="R1487" s="8">
        <v>0</v>
      </c>
      <c r="S1487" s="8">
        <v>0</v>
      </c>
      <c r="T1487" s="8">
        <v>0</v>
      </c>
      <c r="U1487" s="11">
        <f t="shared" si="190"/>
        <v>0</v>
      </c>
      <c r="V1487" s="11">
        <f t="shared" si="191"/>
        <v>0</v>
      </c>
      <c r="W1487" s="9">
        <v>9</v>
      </c>
      <c r="X1487" s="9">
        <v>10</v>
      </c>
    </row>
    <row r="1488" spans="1:24" x14ac:dyDescent="0.2">
      <c r="A1488" s="7" t="s">
        <v>2349</v>
      </c>
      <c r="B1488" s="7" t="s">
        <v>1699</v>
      </c>
      <c r="C1488" s="8">
        <v>1</v>
      </c>
      <c r="D1488" s="9">
        <v>15</v>
      </c>
      <c r="E1488" s="10">
        <v>800</v>
      </c>
      <c r="F1488" s="10">
        <v>0</v>
      </c>
      <c r="G1488" s="11">
        <f t="shared" si="184"/>
        <v>0</v>
      </c>
      <c r="H1488" s="10">
        <v>800</v>
      </c>
      <c r="I1488" s="9">
        <v>15</v>
      </c>
      <c r="J1488" s="8">
        <v>1</v>
      </c>
      <c r="K1488" s="9">
        <v>0</v>
      </c>
      <c r="L1488" s="9">
        <v>0</v>
      </c>
      <c r="M1488" s="9">
        <f t="shared" si="185"/>
        <v>0</v>
      </c>
      <c r="N1488" s="9">
        <f t="shared" si="186"/>
        <v>7.7104568527918795</v>
      </c>
      <c r="O1488" s="9">
        <f t="shared" si="187"/>
        <v>7.2508917954815617</v>
      </c>
      <c r="P1488" s="11">
        <f t="shared" si="188"/>
        <v>-100</v>
      </c>
      <c r="Q1488" s="11">
        <f t="shared" si="189"/>
        <v>-100</v>
      </c>
      <c r="R1488" s="8">
        <v>0</v>
      </c>
      <c r="S1488" s="8">
        <v>0</v>
      </c>
      <c r="T1488" s="8">
        <v>0</v>
      </c>
      <c r="U1488" s="11">
        <f t="shared" si="190"/>
        <v>0</v>
      </c>
      <c r="V1488" s="11">
        <f t="shared" si="191"/>
        <v>0</v>
      </c>
      <c r="W1488" s="9">
        <v>9</v>
      </c>
      <c r="X1488" s="9">
        <v>10</v>
      </c>
    </row>
    <row r="1489" spans="1:24" x14ac:dyDescent="0.2">
      <c r="A1489" s="7" t="s">
        <v>2349</v>
      </c>
      <c r="B1489" s="7" t="s">
        <v>691</v>
      </c>
      <c r="C1489" s="8">
        <v>1</v>
      </c>
      <c r="D1489" s="9">
        <v>2</v>
      </c>
      <c r="E1489" s="10">
        <v>1900</v>
      </c>
      <c r="F1489" s="10">
        <v>100</v>
      </c>
      <c r="G1489" s="11">
        <f t="shared" si="184"/>
        <v>5.2631578947368416</v>
      </c>
      <c r="H1489" s="10">
        <v>2000</v>
      </c>
      <c r="I1489" s="9">
        <v>2</v>
      </c>
      <c r="J1489" s="8">
        <v>1</v>
      </c>
      <c r="K1489" s="9">
        <v>31.79</v>
      </c>
      <c r="L1489" s="9">
        <v>31.79</v>
      </c>
      <c r="M1489" s="9">
        <f t="shared" si="185"/>
        <v>15.895</v>
      </c>
      <c r="N1489" s="9">
        <f t="shared" si="186"/>
        <v>7.7104568527918795</v>
      </c>
      <c r="O1489" s="9">
        <f t="shared" si="187"/>
        <v>7.2508917954815617</v>
      </c>
      <c r="P1489" s="11">
        <f t="shared" si="188"/>
        <v>106.14861484173379</v>
      </c>
      <c r="Q1489" s="11">
        <f t="shared" si="189"/>
        <v>119.21441456215176</v>
      </c>
      <c r="R1489" s="8">
        <v>1</v>
      </c>
      <c r="S1489" s="8">
        <v>1</v>
      </c>
      <c r="T1489" s="8">
        <v>1</v>
      </c>
      <c r="U1489" s="11">
        <f t="shared" si="190"/>
        <v>100</v>
      </c>
      <c r="V1489" s="11">
        <f t="shared" si="191"/>
        <v>300</v>
      </c>
      <c r="W1489" s="9">
        <v>1</v>
      </c>
      <c r="X1489" s="9">
        <v>10</v>
      </c>
    </row>
    <row r="1490" spans="1:24" x14ac:dyDescent="0.2">
      <c r="A1490" s="7" t="s">
        <v>2349</v>
      </c>
      <c r="B1490" s="7" t="s">
        <v>279</v>
      </c>
      <c r="C1490" s="8">
        <v>2</v>
      </c>
      <c r="D1490" s="9">
        <v>9</v>
      </c>
      <c r="E1490" s="10">
        <v>2400</v>
      </c>
      <c r="F1490" s="10">
        <v>100</v>
      </c>
      <c r="G1490" s="11">
        <f t="shared" si="184"/>
        <v>4.1666666666666661</v>
      </c>
      <c r="H1490" s="10">
        <v>2500</v>
      </c>
      <c r="I1490" s="9">
        <v>9</v>
      </c>
      <c r="J1490" s="8">
        <v>2</v>
      </c>
      <c r="K1490" s="9">
        <v>49.67</v>
      </c>
      <c r="L1490" s="9">
        <v>49.67</v>
      </c>
      <c r="M1490" s="9">
        <f t="shared" si="185"/>
        <v>19.867999999999999</v>
      </c>
      <c r="N1490" s="9">
        <f t="shared" si="186"/>
        <v>7.7104568527918795</v>
      </c>
      <c r="O1490" s="9">
        <f t="shared" si="187"/>
        <v>7.2508917954815617</v>
      </c>
      <c r="P1490" s="11">
        <f t="shared" si="188"/>
        <v>157.67604150208032</v>
      </c>
      <c r="Q1490" s="11">
        <f t="shared" si="189"/>
        <v>174.00767464742569</v>
      </c>
      <c r="R1490" s="8">
        <v>1</v>
      </c>
      <c r="S1490" s="8">
        <v>1</v>
      </c>
      <c r="T1490" s="8">
        <v>2</v>
      </c>
      <c r="U1490" s="11">
        <f t="shared" si="190"/>
        <v>50</v>
      </c>
      <c r="V1490" s="11">
        <f t="shared" si="191"/>
        <v>200</v>
      </c>
      <c r="W1490" s="9">
        <v>2</v>
      </c>
      <c r="X1490" s="9">
        <v>9</v>
      </c>
    </row>
    <row r="1491" spans="1:24" x14ac:dyDescent="0.2">
      <c r="A1491" s="7" t="s">
        <v>2349</v>
      </c>
      <c r="B1491" s="7" t="s">
        <v>334</v>
      </c>
      <c r="C1491" s="8">
        <v>1</v>
      </c>
      <c r="D1491" s="9">
        <v>3</v>
      </c>
      <c r="E1491" s="10">
        <v>1600</v>
      </c>
      <c r="F1491" s="10">
        <v>100</v>
      </c>
      <c r="G1491" s="11">
        <f t="shared" si="184"/>
        <v>6.25</v>
      </c>
      <c r="H1491" s="10">
        <v>1700</v>
      </c>
      <c r="I1491" s="9">
        <v>3</v>
      </c>
      <c r="J1491" s="8">
        <v>1</v>
      </c>
      <c r="K1491" s="9">
        <v>34.450000000000003</v>
      </c>
      <c r="L1491" s="9">
        <v>34.450000000000003</v>
      </c>
      <c r="M1491" s="9">
        <f t="shared" si="185"/>
        <v>20.264705882352942</v>
      </c>
      <c r="N1491" s="9">
        <f t="shared" si="186"/>
        <v>7.7104568527918795</v>
      </c>
      <c r="O1491" s="9">
        <f t="shared" si="187"/>
        <v>7.2508917954815617</v>
      </c>
      <c r="P1491" s="11">
        <f t="shared" si="188"/>
        <v>162.82107881863439</v>
      </c>
      <c r="Q1491" s="11">
        <f t="shared" si="189"/>
        <v>179.47880693766552</v>
      </c>
      <c r="R1491" s="8">
        <v>1</v>
      </c>
      <c r="S1491" s="8">
        <v>1</v>
      </c>
      <c r="T1491" s="8">
        <v>1</v>
      </c>
      <c r="U1491" s="11">
        <f t="shared" si="190"/>
        <v>100</v>
      </c>
      <c r="V1491" s="11">
        <f t="shared" si="191"/>
        <v>300</v>
      </c>
      <c r="W1491" s="9">
        <v>1</v>
      </c>
      <c r="X1491" s="9">
        <v>9</v>
      </c>
    </row>
    <row r="1492" spans="1:24" x14ac:dyDescent="0.2">
      <c r="A1492" s="7" t="s">
        <v>2349</v>
      </c>
      <c r="B1492" s="7" t="s">
        <v>382</v>
      </c>
      <c r="C1492" s="8">
        <v>1</v>
      </c>
      <c r="D1492" s="9">
        <v>15</v>
      </c>
      <c r="E1492" s="10">
        <v>800</v>
      </c>
      <c r="F1492" s="10">
        <v>0</v>
      </c>
      <c r="G1492" s="11">
        <f t="shared" si="184"/>
        <v>0</v>
      </c>
      <c r="H1492" s="10">
        <v>800</v>
      </c>
      <c r="I1492" s="9">
        <v>15</v>
      </c>
      <c r="J1492" s="8">
        <v>1</v>
      </c>
      <c r="K1492" s="9">
        <v>15.22</v>
      </c>
      <c r="L1492" s="9">
        <v>15.22</v>
      </c>
      <c r="M1492" s="9">
        <f t="shared" si="185"/>
        <v>19.024999999999999</v>
      </c>
      <c r="N1492" s="9">
        <f t="shared" si="186"/>
        <v>7.7104568527918795</v>
      </c>
      <c r="O1492" s="9">
        <f t="shared" si="187"/>
        <v>7.2508917954815617</v>
      </c>
      <c r="P1492" s="11">
        <f t="shared" si="188"/>
        <v>146.74283720440295</v>
      </c>
      <c r="Q1492" s="11">
        <f t="shared" si="189"/>
        <v>162.38151853066606</v>
      </c>
      <c r="R1492" s="8">
        <v>0</v>
      </c>
      <c r="S1492" s="8">
        <v>0</v>
      </c>
      <c r="T1492" s="8">
        <v>1</v>
      </c>
      <c r="U1492" s="11">
        <f t="shared" si="190"/>
        <v>0</v>
      </c>
      <c r="V1492" s="11">
        <f t="shared" si="191"/>
        <v>100</v>
      </c>
      <c r="W1492" s="9">
        <v>3</v>
      </c>
      <c r="X1492" s="9">
        <v>9</v>
      </c>
    </row>
    <row r="1493" spans="1:24" x14ac:dyDescent="0.2">
      <c r="A1493" s="7" t="s">
        <v>2349</v>
      </c>
      <c r="B1493" s="7" t="s">
        <v>385</v>
      </c>
      <c r="C1493" s="8">
        <v>1</v>
      </c>
      <c r="D1493" s="9">
        <v>10</v>
      </c>
      <c r="E1493" s="10">
        <v>900</v>
      </c>
      <c r="F1493" s="10">
        <v>100</v>
      </c>
      <c r="G1493" s="11">
        <f t="shared" si="184"/>
        <v>11.111111111111111</v>
      </c>
      <c r="H1493" s="10">
        <v>1000</v>
      </c>
      <c r="I1493" s="9">
        <v>10</v>
      </c>
      <c r="J1493" s="8">
        <v>1</v>
      </c>
      <c r="K1493" s="9">
        <v>0</v>
      </c>
      <c r="L1493" s="9">
        <v>0</v>
      </c>
      <c r="M1493" s="9">
        <f t="shared" si="185"/>
        <v>0</v>
      </c>
      <c r="N1493" s="9">
        <f t="shared" si="186"/>
        <v>7.7104568527918795</v>
      </c>
      <c r="O1493" s="9">
        <f t="shared" si="187"/>
        <v>7.2508917954815617</v>
      </c>
      <c r="P1493" s="11">
        <f t="shared" si="188"/>
        <v>-100</v>
      </c>
      <c r="Q1493" s="11">
        <f t="shared" si="189"/>
        <v>-100</v>
      </c>
      <c r="R1493" s="8">
        <v>0</v>
      </c>
      <c r="S1493" s="8">
        <v>0</v>
      </c>
      <c r="T1493" s="8">
        <v>0</v>
      </c>
      <c r="U1493" s="11">
        <f t="shared" si="190"/>
        <v>0</v>
      </c>
      <c r="V1493" s="11">
        <f t="shared" si="191"/>
        <v>0</v>
      </c>
      <c r="W1493" s="9">
        <v>4</v>
      </c>
      <c r="X1493" s="9">
        <v>9</v>
      </c>
    </row>
    <row r="1494" spans="1:24" x14ac:dyDescent="0.2">
      <c r="A1494" s="7" t="s">
        <v>2349</v>
      </c>
      <c r="B1494" s="7" t="s">
        <v>569</v>
      </c>
      <c r="C1494" s="8">
        <v>1</v>
      </c>
      <c r="D1494" s="9">
        <v>10</v>
      </c>
      <c r="E1494" s="10">
        <v>900</v>
      </c>
      <c r="F1494" s="10">
        <v>100</v>
      </c>
      <c r="G1494" s="11">
        <f t="shared" si="184"/>
        <v>11.111111111111111</v>
      </c>
      <c r="H1494" s="10">
        <v>1000</v>
      </c>
      <c r="I1494" s="9">
        <v>10</v>
      </c>
      <c r="J1494" s="8">
        <v>1</v>
      </c>
      <c r="K1494" s="9">
        <v>0</v>
      </c>
      <c r="L1494" s="9">
        <v>0</v>
      </c>
      <c r="M1494" s="9">
        <f t="shared" si="185"/>
        <v>0</v>
      </c>
      <c r="N1494" s="9">
        <f t="shared" si="186"/>
        <v>7.7104568527918795</v>
      </c>
      <c r="O1494" s="9">
        <f t="shared" si="187"/>
        <v>7.2508917954815617</v>
      </c>
      <c r="P1494" s="11">
        <f t="shared" si="188"/>
        <v>-100</v>
      </c>
      <c r="Q1494" s="11">
        <f t="shared" si="189"/>
        <v>-100</v>
      </c>
      <c r="R1494" s="8">
        <v>0</v>
      </c>
      <c r="S1494" s="8">
        <v>0</v>
      </c>
      <c r="T1494" s="8">
        <v>0</v>
      </c>
      <c r="U1494" s="11">
        <f t="shared" si="190"/>
        <v>0</v>
      </c>
      <c r="V1494" s="11">
        <f t="shared" si="191"/>
        <v>0</v>
      </c>
      <c r="W1494" s="9">
        <v>4</v>
      </c>
      <c r="X1494" s="9">
        <v>9</v>
      </c>
    </row>
    <row r="1495" spans="1:24" x14ac:dyDescent="0.2">
      <c r="A1495" s="7" t="s">
        <v>2349</v>
      </c>
      <c r="B1495" s="7" t="s">
        <v>190</v>
      </c>
      <c r="C1495" s="8">
        <v>1</v>
      </c>
      <c r="D1495" s="9">
        <v>10</v>
      </c>
      <c r="E1495" s="10">
        <v>900</v>
      </c>
      <c r="F1495" s="10">
        <v>100</v>
      </c>
      <c r="G1495" s="11">
        <f t="shared" si="184"/>
        <v>11.111111111111111</v>
      </c>
      <c r="H1495" s="10">
        <v>1000</v>
      </c>
      <c r="I1495" s="9">
        <v>10</v>
      </c>
      <c r="J1495" s="8">
        <v>1</v>
      </c>
      <c r="K1495" s="9">
        <v>0</v>
      </c>
      <c r="L1495" s="9">
        <v>0</v>
      </c>
      <c r="M1495" s="9">
        <f t="shared" si="185"/>
        <v>0</v>
      </c>
      <c r="N1495" s="9">
        <f t="shared" si="186"/>
        <v>7.7104568527918795</v>
      </c>
      <c r="O1495" s="9">
        <f t="shared" si="187"/>
        <v>7.2508917954815617</v>
      </c>
      <c r="P1495" s="11">
        <f t="shared" si="188"/>
        <v>-100</v>
      </c>
      <c r="Q1495" s="11">
        <f t="shared" si="189"/>
        <v>-100</v>
      </c>
      <c r="R1495" s="8">
        <v>0</v>
      </c>
      <c r="S1495" s="8">
        <v>0</v>
      </c>
      <c r="T1495" s="8">
        <v>0</v>
      </c>
      <c r="U1495" s="11">
        <f t="shared" si="190"/>
        <v>0</v>
      </c>
      <c r="V1495" s="11">
        <f t="shared" si="191"/>
        <v>0</v>
      </c>
      <c r="W1495" s="9">
        <v>5</v>
      </c>
      <c r="X1495" s="9">
        <v>9</v>
      </c>
    </row>
    <row r="1496" spans="1:24" x14ac:dyDescent="0.2">
      <c r="A1496" s="7" t="s">
        <v>2349</v>
      </c>
      <c r="B1496" s="7" t="s">
        <v>593</v>
      </c>
      <c r="C1496" s="8">
        <v>4</v>
      </c>
      <c r="D1496" s="9">
        <v>11</v>
      </c>
      <c r="E1496" s="10">
        <v>3800</v>
      </c>
      <c r="F1496" s="10">
        <v>400</v>
      </c>
      <c r="G1496" s="11">
        <f t="shared" si="184"/>
        <v>10.526315789473683</v>
      </c>
      <c r="H1496" s="10">
        <v>4200</v>
      </c>
      <c r="I1496" s="9">
        <v>11</v>
      </c>
      <c r="J1496" s="8">
        <v>4</v>
      </c>
      <c r="K1496" s="9">
        <v>20.399999999999999</v>
      </c>
      <c r="L1496" s="9">
        <v>20.399999999999999</v>
      </c>
      <c r="M1496" s="9">
        <f t="shared" si="185"/>
        <v>4.8571428571428568</v>
      </c>
      <c r="N1496" s="9">
        <f t="shared" si="186"/>
        <v>7.7104568527918795</v>
      </c>
      <c r="O1496" s="9">
        <f t="shared" si="187"/>
        <v>7.2508917954815617</v>
      </c>
      <c r="P1496" s="11">
        <f t="shared" si="188"/>
        <v>-37.005770865780363</v>
      </c>
      <c r="Q1496" s="11">
        <f t="shared" si="189"/>
        <v>-33.013165909197326</v>
      </c>
      <c r="R1496" s="8">
        <v>0</v>
      </c>
      <c r="S1496" s="8">
        <v>1</v>
      </c>
      <c r="T1496" s="8">
        <v>1</v>
      </c>
      <c r="U1496" s="11">
        <f t="shared" si="190"/>
        <v>0</v>
      </c>
      <c r="V1496" s="11">
        <f t="shared" si="191"/>
        <v>50</v>
      </c>
      <c r="W1496" s="9">
        <v>5</v>
      </c>
      <c r="X1496" s="9">
        <v>8.5</v>
      </c>
    </row>
    <row r="1497" spans="1:24" x14ac:dyDescent="0.2">
      <c r="A1497" s="7" t="s">
        <v>2349</v>
      </c>
      <c r="B1497" s="7" t="s">
        <v>324</v>
      </c>
      <c r="C1497" s="8">
        <v>2</v>
      </c>
      <c r="D1497" s="9">
        <v>7.9</v>
      </c>
      <c r="E1497" s="10">
        <v>3300</v>
      </c>
      <c r="F1497" s="10">
        <v>0</v>
      </c>
      <c r="G1497" s="11">
        <f t="shared" si="184"/>
        <v>0</v>
      </c>
      <c r="H1497" s="10">
        <v>3300</v>
      </c>
      <c r="I1497" s="9">
        <v>7.9</v>
      </c>
      <c r="J1497" s="8">
        <v>2</v>
      </c>
      <c r="K1497" s="9">
        <v>33.96</v>
      </c>
      <c r="L1497" s="9">
        <v>33.96</v>
      </c>
      <c r="M1497" s="9">
        <f t="shared" si="185"/>
        <v>10.290909090909091</v>
      </c>
      <c r="N1497" s="9">
        <f t="shared" si="186"/>
        <v>7.7104568527918795</v>
      </c>
      <c r="O1497" s="9">
        <f t="shared" si="187"/>
        <v>7.2508917954815617</v>
      </c>
      <c r="P1497" s="11">
        <f t="shared" si="188"/>
        <v>33.466917556031142</v>
      </c>
      <c r="Q1497" s="11">
        <f t="shared" si="189"/>
        <v>41.926115865112415</v>
      </c>
      <c r="R1497" s="8">
        <v>1</v>
      </c>
      <c r="S1497" s="8">
        <v>1</v>
      </c>
      <c r="T1497" s="8">
        <v>1</v>
      </c>
      <c r="U1497" s="11">
        <f t="shared" si="190"/>
        <v>50</v>
      </c>
      <c r="V1497" s="11">
        <f t="shared" si="191"/>
        <v>150</v>
      </c>
      <c r="W1497" s="9">
        <v>4.5</v>
      </c>
      <c r="X1497" s="9">
        <v>9</v>
      </c>
    </row>
    <row r="1498" spans="1:24" x14ac:dyDescent="0.2">
      <c r="A1498" s="7" t="s">
        <v>2349</v>
      </c>
      <c r="B1498" s="7" t="s">
        <v>2461</v>
      </c>
      <c r="C1498" s="8">
        <v>1</v>
      </c>
      <c r="D1498" s="9">
        <v>15</v>
      </c>
      <c r="E1498" s="10">
        <v>800</v>
      </c>
      <c r="F1498" s="10">
        <v>0</v>
      </c>
      <c r="G1498" s="11">
        <f t="shared" si="184"/>
        <v>0</v>
      </c>
      <c r="H1498" s="10">
        <v>800</v>
      </c>
      <c r="I1498" s="9">
        <v>15</v>
      </c>
      <c r="J1498" s="8">
        <v>1</v>
      </c>
      <c r="K1498" s="9">
        <v>0</v>
      </c>
      <c r="L1498" s="9">
        <v>0</v>
      </c>
      <c r="M1498" s="9">
        <f t="shared" si="185"/>
        <v>0</v>
      </c>
      <c r="N1498" s="9">
        <f t="shared" si="186"/>
        <v>7.7104568527918795</v>
      </c>
      <c r="O1498" s="9">
        <f t="shared" si="187"/>
        <v>7.2508917954815617</v>
      </c>
      <c r="P1498" s="11">
        <f t="shared" si="188"/>
        <v>-100</v>
      </c>
      <c r="Q1498" s="11">
        <f t="shared" si="189"/>
        <v>-100</v>
      </c>
      <c r="R1498" s="8">
        <v>0</v>
      </c>
      <c r="S1498" s="8">
        <v>0</v>
      </c>
      <c r="T1498" s="8">
        <v>0</v>
      </c>
      <c r="U1498" s="11">
        <f t="shared" si="190"/>
        <v>0</v>
      </c>
      <c r="V1498" s="11">
        <f t="shared" si="191"/>
        <v>0</v>
      </c>
      <c r="W1498" s="9">
        <v>8</v>
      </c>
      <c r="X1498" s="9">
        <v>9</v>
      </c>
    </row>
    <row r="1499" spans="1:24" x14ac:dyDescent="0.2">
      <c r="A1499" s="7" t="s">
        <v>2349</v>
      </c>
      <c r="B1499" s="7" t="s">
        <v>179</v>
      </c>
      <c r="C1499" s="8">
        <v>3</v>
      </c>
      <c r="D1499" s="9">
        <v>10</v>
      </c>
      <c r="E1499" s="10">
        <v>3200</v>
      </c>
      <c r="F1499" s="10">
        <v>300</v>
      </c>
      <c r="G1499" s="11">
        <f t="shared" si="184"/>
        <v>9.375</v>
      </c>
      <c r="H1499" s="10">
        <v>2700</v>
      </c>
      <c r="I1499" s="9">
        <v>10</v>
      </c>
      <c r="J1499" s="8">
        <v>2</v>
      </c>
      <c r="K1499" s="9">
        <v>30.53</v>
      </c>
      <c r="L1499" s="9">
        <v>30.53</v>
      </c>
      <c r="M1499" s="9">
        <f t="shared" si="185"/>
        <v>11.307407407407409</v>
      </c>
      <c r="N1499" s="9">
        <f t="shared" si="186"/>
        <v>7.7104568527918795</v>
      </c>
      <c r="O1499" s="9">
        <f t="shared" si="187"/>
        <v>7.2508917954815617</v>
      </c>
      <c r="P1499" s="11">
        <f t="shared" si="188"/>
        <v>46.650290939804805</v>
      </c>
      <c r="Q1499" s="11">
        <f t="shared" si="189"/>
        <v>55.945057881758629</v>
      </c>
      <c r="R1499" s="8">
        <v>1</v>
      </c>
      <c r="S1499" s="8">
        <v>1</v>
      </c>
      <c r="T1499" s="8">
        <v>1</v>
      </c>
      <c r="U1499" s="11">
        <f t="shared" si="190"/>
        <v>50</v>
      </c>
      <c r="V1499" s="11">
        <f t="shared" si="191"/>
        <v>150</v>
      </c>
      <c r="W1499" s="9">
        <v>4</v>
      </c>
      <c r="X1499" s="9">
        <v>8</v>
      </c>
    </row>
    <row r="1500" spans="1:24" x14ac:dyDescent="0.2">
      <c r="A1500" s="7" t="s">
        <v>2349</v>
      </c>
      <c r="B1500" s="7" t="s">
        <v>1477</v>
      </c>
      <c r="C1500" s="8">
        <v>1</v>
      </c>
      <c r="D1500" s="9">
        <v>12</v>
      </c>
      <c r="E1500" s="10">
        <v>800</v>
      </c>
      <c r="F1500" s="10">
        <v>0</v>
      </c>
      <c r="G1500" s="11">
        <f t="shared" si="184"/>
        <v>0</v>
      </c>
      <c r="H1500" s="10">
        <v>0</v>
      </c>
      <c r="I1500" s="9">
        <v>12</v>
      </c>
      <c r="J1500" s="8">
        <v>0</v>
      </c>
      <c r="K1500" s="9">
        <v>0</v>
      </c>
      <c r="L1500" s="9">
        <v>0</v>
      </c>
      <c r="M1500" s="9">
        <f t="shared" si="185"/>
        <v>0</v>
      </c>
      <c r="N1500" s="9">
        <f t="shared" si="186"/>
        <v>7.7104568527918795</v>
      </c>
      <c r="O1500" s="9">
        <f t="shared" si="187"/>
        <v>7.2508917954815617</v>
      </c>
      <c r="P1500" s="11">
        <f t="shared" si="188"/>
        <v>-100</v>
      </c>
      <c r="Q1500" s="11">
        <f t="shared" si="189"/>
        <v>-100</v>
      </c>
      <c r="R1500" s="8">
        <v>0</v>
      </c>
      <c r="S1500" s="8">
        <v>0</v>
      </c>
      <c r="T1500" s="8">
        <v>0</v>
      </c>
      <c r="U1500" s="11">
        <f t="shared" si="190"/>
        <v>0</v>
      </c>
      <c r="V1500" s="11">
        <f t="shared" si="191"/>
        <v>0</v>
      </c>
      <c r="W1500" s="9">
        <v>0</v>
      </c>
      <c r="X1500" s="9">
        <v>0</v>
      </c>
    </row>
    <row r="1501" spans="1:24" x14ac:dyDescent="0.2">
      <c r="A1501" s="7" t="s">
        <v>2349</v>
      </c>
      <c r="B1501" s="7" t="s">
        <v>338</v>
      </c>
      <c r="C1501" s="8">
        <v>1</v>
      </c>
      <c r="D1501" s="9">
        <v>6</v>
      </c>
      <c r="E1501" s="10">
        <v>1200</v>
      </c>
      <c r="F1501" s="10">
        <v>100</v>
      </c>
      <c r="G1501" s="11">
        <f t="shared" si="184"/>
        <v>8.3333333333333321</v>
      </c>
      <c r="H1501" s="10">
        <v>1300</v>
      </c>
      <c r="I1501" s="9">
        <v>6</v>
      </c>
      <c r="J1501" s="8">
        <v>1</v>
      </c>
      <c r="K1501" s="9">
        <v>0</v>
      </c>
      <c r="L1501" s="9">
        <v>0</v>
      </c>
      <c r="M1501" s="9">
        <f t="shared" si="185"/>
        <v>0</v>
      </c>
      <c r="N1501" s="9">
        <f t="shared" si="186"/>
        <v>7.7104568527918795</v>
      </c>
      <c r="O1501" s="9">
        <f t="shared" si="187"/>
        <v>7.2508917954815617</v>
      </c>
      <c r="P1501" s="11">
        <f t="shared" si="188"/>
        <v>-100</v>
      </c>
      <c r="Q1501" s="11">
        <f t="shared" si="189"/>
        <v>-100</v>
      </c>
      <c r="R1501" s="8">
        <v>0</v>
      </c>
      <c r="S1501" s="8">
        <v>0</v>
      </c>
      <c r="T1501" s="8">
        <v>0</v>
      </c>
      <c r="U1501" s="11">
        <f t="shared" si="190"/>
        <v>0</v>
      </c>
      <c r="V1501" s="11">
        <f t="shared" si="191"/>
        <v>0</v>
      </c>
      <c r="W1501" s="9">
        <v>9</v>
      </c>
      <c r="X1501" s="9">
        <v>9</v>
      </c>
    </row>
    <row r="1502" spans="1:24" x14ac:dyDescent="0.2">
      <c r="A1502" s="7" t="s">
        <v>2349</v>
      </c>
      <c r="B1502" s="7" t="s">
        <v>1078</v>
      </c>
      <c r="C1502" s="8">
        <v>1</v>
      </c>
      <c r="D1502" s="9">
        <v>6</v>
      </c>
      <c r="E1502" s="10">
        <v>1200</v>
      </c>
      <c r="F1502" s="10">
        <v>100</v>
      </c>
      <c r="G1502" s="11">
        <f t="shared" si="184"/>
        <v>8.3333333333333321</v>
      </c>
      <c r="H1502" s="10">
        <v>1300</v>
      </c>
      <c r="I1502" s="9">
        <v>6</v>
      </c>
      <c r="J1502" s="8">
        <v>1</v>
      </c>
      <c r="K1502" s="9">
        <v>0</v>
      </c>
      <c r="L1502" s="9">
        <v>0</v>
      </c>
      <c r="M1502" s="9">
        <f t="shared" si="185"/>
        <v>0</v>
      </c>
      <c r="N1502" s="9">
        <f t="shared" si="186"/>
        <v>7.7104568527918795</v>
      </c>
      <c r="O1502" s="9">
        <f t="shared" si="187"/>
        <v>7.2508917954815617</v>
      </c>
      <c r="P1502" s="11">
        <f t="shared" si="188"/>
        <v>-100</v>
      </c>
      <c r="Q1502" s="11">
        <f t="shared" si="189"/>
        <v>-100</v>
      </c>
      <c r="R1502" s="8">
        <v>0</v>
      </c>
      <c r="S1502" s="8">
        <v>0</v>
      </c>
      <c r="T1502" s="8">
        <v>0</v>
      </c>
      <c r="U1502" s="11">
        <f t="shared" si="190"/>
        <v>0</v>
      </c>
      <c r="V1502" s="11">
        <f t="shared" si="191"/>
        <v>0</v>
      </c>
      <c r="W1502" s="9">
        <v>9</v>
      </c>
      <c r="X1502" s="9">
        <v>9</v>
      </c>
    </row>
    <row r="1503" spans="1:24" x14ac:dyDescent="0.2">
      <c r="A1503" s="7" t="s">
        <v>2349</v>
      </c>
      <c r="B1503" s="7" t="s">
        <v>670</v>
      </c>
      <c r="C1503" s="8">
        <v>1</v>
      </c>
      <c r="D1503" s="9">
        <v>5</v>
      </c>
      <c r="E1503" s="10">
        <v>1300</v>
      </c>
      <c r="F1503" s="10">
        <v>0</v>
      </c>
      <c r="G1503" s="11">
        <f t="shared" si="184"/>
        <v>0</v>
      </c>
      <c r="H1503" s="10">
        <v>1300</v>
      </c>
      <c r="I1503" s="9">
        <v>5</v>
      </c>
      <c r="J1503" s="8">
        <v>1</v>
      </c>
      <c r="K1503" s="9">
        <v>22.7</v>
      </c>
      <c r="L1503" s="9">
        <v>22.7</v>
      </c>
      <c r="M1503" s="9">
        <f t="shared" si="185"/>
        <v>17.461538461538463</v>
      </c>
      <c r="N1503" s="9">
        <f t="shared" si="186"/>
        <v>7.7104568527918795</v>
      </c>
      <c r="O1503" s="9">
        <f t="shared" si="187"/>
        <v>7.2508917954815617</v>
      </c>
      <c r="P1503" s="11">
        <f t="shared" si="188"/>
        <v>126.46567894632359</v>
      </c>
      <c r="Q1503" s="11">
        <f t="shared" si="189"/>
        <v>140.8191840956685</v>
      </c>
      <c r="R1503" s="8">
        <v>0</v>
      </c>
      <c r="S1503" s="8">
        <v>1</v>
      </c>
      <c r="T1503" s="8">
        <v>1</v>
      </c>
      <c r="U1503" s="11">
        <f t="shared" si="190"/>
        <v>0</v>
      </c>
      <c r="V1503" s="11">
        <f t="shared" si="191"/>
        <v>200</v>
      </c>
      <c r="W1503" s="9">
        <v>2</v>
      </c>
      <c r="X1503" s="9">
        <v>9</v>
      </c>
    </row>
    <row r="1504" spans="1:24" x14ac:dyDescent="0.2">
      <c r="A1504" s="7" t="s">
        <v>2349</v>
      </c>
      <c r="B1504" s="7" t="s">
        <v>126</v>
      </c>
      <c r="C1504" s="8">
        <v>4</v>
      </c>
      <c r="D1504" s="9">
        <v>8.75</v>
      </c>
      <c r="E1504" s="10">
        <v>4300</v>
      </c>
      <c r="F1504" s="10">
        <v>100</v>
      </c>
      <c r="G1504" s="11">
        <f t="shared" si="184"/>
        <v>2.3255813953488373</v>
      </c>
      <c r="H1504" s="10">
        <v>3500</v>
      </c>
      <c r="I1504" s="9">
        <v>8.75</v>
      </c>
      <c r="J1504" s="8">
        <v>3</v>
      </c>
      <c r="K1504" s="9">
        <v>22.7</v>
      </c>
      <c r="L1504" s="9">
        <v>22.7</v>
      </c>
      <c r="M1504" s="9">
        <f t="shared" si="185"/>
        <v>6.4857142857142858</v>
      </c>
      <c r="N1504" s="9">
        <f t="shared" si="186"/>
        <v>7.7104568527918795</v>
      </c>
      <c r="O1504" s="9">
        <f t="shared" si="187"/>
        <v>7.2508917954815617</v>
      </c>
      <c r="P1504" s="11">
        <f t="shared" si="188"/>
        <v>-15.884176391365534</v>
      </c>
      <c r="Q1504" s="11">
        <f t="shared" si="189"/>
        <v>-10.552874478751718</v>
      </c>
      <c r="R1504" s="8">
        <v>0</v>
      </c>
      <c r="S1504" s="8">
        <v>1</v>
      </c>
      <c r="T1504" s="8">
        <v>1</v>
      </c>
      <c r="U1504" s="11">
        <f t="shared" si="190"/>
        <v>0</v>
      </c>
      <c r="V1504" s="11">
        <f t="shared" si="191"/>
        <v>66.666666666666657</v>
      </c>
      <c r="W1504" s="9">
        <v>4.33</v>
      </c>
      <c r="X1504" s="9">
        <v>8.33</v>
      </c>
    </row>
    <row r="1505" spans="1:24" x14ac:dyDescent="0.2">
      <c r="A1505" s="7" t="s">
        <v>2349</v>
      </c>
      <c r="B1505" s="7" t="s">
        <v>696</v>
      </c>
      <c r="C1505" s="8">
        <v>1</v>
      </c>
      <c r="D1505" s="9">
        <v>8</v>
      </c>
      <c r="E1505" s="10">
        <v>1000</v>
      </c>
      <c r="F1505" s="10">
        <v>200</v>
      </c>
      <c r="G1505" s="11">
        <f t="shared" si="184"/>
        <v>20</v>
      </c>
      <c r="H1505" s="10">
        <v>1200</v>
      </c>
      <c r="I1505" s="9">
        <v>8</v>
      </c>
      <c r="J1505" s="8">
        <v>1</v>
      </c>
      <c r="K1505" s="9">
        <v>0</v>
      </c>
      <c r="L1505" s="9">
        <v>0</v>
      </c>
      <c r="M1505" s="9">
        <f t="shared" si="185"/>
        <v>0</v>
      </c>
      <c r="N1505" s="9">
        <f t="shared" si="186"/>
        <v>7.7104568527918795</v>
      </c>
      <c r="O1505" s="9">
        <f t="shared" si="187"/>
        <v>7.2508917954815617</v>
      </c>
      <c r="P1505" s="11">
        <f t="shared" si="188"/>
        <v>-100</v>
      </c>
      <c r="Q1505" s="11">
        <f t="shared" si="189"/>
        <v>-100</v>
      </c>
      <c r="R1505" s="8">
        <v>0</v>
      </c>
      <c r="S1505" s="8">
        <v>0</v>
      </c>
      <c r="T1505" s="8">
        <v>0</v>
      </c>
      <c r="U1505" s="11">
        <f t="shared" si="190"/>
        <v>0</v>
      </c>
      <c r="V1505" s="11">
        <f t="shared" si="191"/>
        <v>0</v>
      </c>
      <c r="W1505" s="9">
        <v>7</v>
      </c>
      <c r="X1505" s="9">
        <v>9</v>
      </c>
    </row>
    <row r="1506" spans="1:24" x14ac:dyDescent="0.2">
      <c r="A1506" s="7" t="s">
        <v>2349</v>
      </c>
      <c r="B1506" s="7" t="s">
        <v>556</v>
      </c>
      <c r="C1506" s="8">
        <v>2</v>
      </c>
      <c r="D1506" s="9">
        <v>7.75</v>
      </c>
      <c r="E1506" s="10">
        <v>2300</v>
      </c>
      <c r="F1506" s="10">
        <v>200</v>
      </c>
      <c r="G1506" s="11">
        <f t="shared" si="184"/>
        <v>8.695652173913043</v>
      </c>
      <c r="H1506" s="10">
        <v>2500</v>
      </c>
      <c r="I1506" s="9">
        <v>7.75</v>
      </c>
      <c r="J1506" s="8">
        <v>2</v>
      </c>
      <c r="K1506" s="9">
        <v>0</v>
      </c>
      <c r="L1506" s="9">
        <v>0</v>
      </c>
      <c r="M1506" s="9">
        <f t="shared" si="185"/>
        <v>0</v>
      </c>
      <c r="N1506" s="9">
        <f t="shared" si="186"/>
        <v>7.7104568527918795</v>
      </c>
      <c r="O1506" s="9">
        <f t="shared" si="187"/>
        <v>7.2508917954815617</v>
      </c>
      <c r="P1506" s="11">
        <f t="shared" si="188"/>
        <v>-100</v>
      </c>
      <c r="Q1506" s="11">
        <f t="shared" si="189"/>
        <v>-100</v>
      </c>
      <c r="R1506" s="8">
        <v>0</v>
      </c>
      <c r="S1506" s="8">
        <v>0</v>
      </c>
      <c r="T1506" s="8">
        <v>0</v>
      </c>
      <c r="U1506" s="11">
        <f t="shared" si="190"/>
        <v>0</v>
      </c>
      <c r="V1506" s="11">
        <f t="shared" si="191"/>
        <v>0</v>
      </c>
      <c r="W1506" s="9">
        <v>5.5</v>
      </c>
      <c r="X1506" s="9">
        <v>8</v>
      </c>
    </row>
    <row r="1507" spans="1:24" x14ac:dyDescent="0.2">
      <c r="A1507" s="7" t="s">
        <v>2349</v>
      </c>
      <c r="B1507" s="7" t="s">
        <v>1293</v>
      </c>
      <c r="C1507" s="8">
        <v>1</v>
      </c>
      <c r="D1507" s="9">
        <v>15</v>
      </c>
      <c r="E1507" s="10">
        <v>800</v>
      </c>
      <c r="F1507" s="10">
        <v>200</v>
      </c>
      <c r="G1507" s="11">
        <f t="shared" si="184"/>
        <v>25</v>
      </c>
      <c r="H1507" s="10">
        <v>1000</v>
      </c>
      <c r="I1507" s="9">
        <v>15</v>
      </c>
      <c r="J1507" s="8">
        <v>1</v>
      </c>
      <c r="K1507" s="9">
        <v>39.36</v>
      </c>
      <c r="L1507" s="9">
        <v>39.36</v>
      </c>
      <c r="M1507" s="9">
        <f t="shared" si="185"/>
        <v>39.36</v>
      </c>
      <c r="N1507" s="9">
        <f t="shared" si="186"/>
        <v>7.7104568527918795</v>
      </c>
      <c r="O1507" s="9">
        <f t="shared" si="187"/>
        <v>7.2508917954815617</v>
      </c>
      <c r="P1507" s="11">
        <f t="shared" si="188"/>
        <v>410.47558856059396</v>
      </c>
      <c r="Q1507" s="11">
        <f t="shared" si="189"/>
        <v>442.82978025582213</v>
      </c>
      <c r="R1507" s="8">
        <v>1</v>
      </c>
      <c r="S1507" s="8">
        <v>1</v>
      </c>
      <c r="T1507" s="8">
        <v>1</v>
      </c>
      <c r="U1507" s="11">
        <f t="shared" si="190"/>
        <v>100</v>
      </c>
      <c r="V1507" s="11">
        <f t="shared" si="191"/>
        <v>300</v>
      </c>
      <c r="W1507" s="9">
        <v>1</v>
      </c>
      <c r="X1507" s="9">
        <v>9</v>
      </c>
    </row>
    <row r="1508" spans="1:24" x14ac:dyDescent="0.2">
      <c r="A1508" s="7" t="s">
        <v>2349</v>
      </c>
      <c r="B1508" s="7" t="s">
        <v>1999</v>
      </c>
      <c r="C1508" s="8">
        <v>1</v>
      </c>
      <c r="D1508" s="9">
        <v>8</v>
      </c>
      <c r="E1508" s="10">
        <v>1000</v>
      </c>
      <c r="F1508" s="10">
        <v>0</v>
      </c>
      <c r="G1508" s="11">
        <f t="shared" si="184"/>
        <v>0</v>
      </c>
      <c r="H1508" s="10">
        <v>0</v>
      </c>
      <c r="I1508" s="9">
        <v>8</v>
      </c>
      <c r="J1508" s="8">
        <v>0</v>
      </c>
      <c r="K1508" s="9">
        <v>0</v>
      </c>
      <c r="L1508" s="9">
        <v>0</v>
      </c>
      <c r="M1508" s="9">
        <f t="shared" si="185"/>
        <v>0</v>
      </c>
      <c r="N1508" s="9">
        <f t="shared" si="186"/>
        <v>7.7104568527918795</v>
      </c>
      <c r="O1508" s="9">
        <f t="shared" si="187"/>
        <v>7.2508917954815617</v>
      </c>
      <c r="P1508" s="11">
        <f t="shared" si="188"/>
        <v>-100</v>
      </c>
      <c r="Q1508" s="11">
        <f t="shared" si="189"/>
        <v>-100</v>
      </c>
      <c r="R1508" s="8">
        <v>0</v>
      </c>
      <c r="S1508" s="8">
        <v>0</v>
      </c>
      <c r="T1508" s="8">
        <v>0</v>
      </c>
      <c r="U1508" s="11">
        <f t="shared" si="190"/>
        <v>0</v>
      </c>
      <c r="V1508" s="11">
        <f t="shared" si="191"/>
        <v>0</v>
      </c>
      <c r="W1508" s="9">
        <v>0</v>
      </c>
      <c r="X1508" s="9">
        <v>0</v>
      </c>
    </row>
    <row r="1509" spans="1:24" x14ac:dyDescent="0.2">
      <c r="A1509" s="7" t="s">
        <v>2349</v>
      </c>
      <c r="B1509" s="7" t="s">
        <v>294</v>
      </c>
      <c r="C1509" s="8">
        <v>1</v>
      </c>
      <c r="D1509" s="9">
        <v>8</v>
      </c>
      <c r="E1509" s="10">
        <v>1000</v>
      </c>
      <c r="F1509" s="10">
        <v>0</v>
      </c>
      <c r="G1509" s="11">
        <f t="shared" si="184"/>
        <v>0</v>
      </c>
      <c r="H1509" s="10">
        <v>0</v>
      </c>
      <c r="I1509" s="9">
        <v>8</v>
      </c>
      <c r="J1509" s="8">
        <v>0</v>
      </c>
      <c r="K1509" s="9">
        <v>0</v>
      </c>
      <c r="L1509" s="9">
        <v>0</v>
      </c>
      <c r="M1509" s="9">
        <f t="shared" si="185"/>
        <v>0</v>
      </c>
      <c r="N1509" s="9">
        <f t="shared" si="186"/>
        <v>7.7104568527918795</v>
      </c>
      <c r="O1509" s="9">
        <f t="shared" si="187"/>
        <v>7.2508917954815617</v>
      </c>
      <c r="P1509" s="11">
        <f t="shared" si="188"/>
        <v>-100</v>
      </c>
      <c r="Q1509" s="11">
        <f t="shared" si="189"/>
        <v>-100</v>
      </c>
      <c r="R1509" s="8">
        <v>0</v>
      </c>
      <c r="S1509" s="8">
        <v>0</v>
      </c>
      <c r="T1509" s="8">
        <v>0</v>
      </c>
      <c r="U1509" s="11">
        <f t="shared" si="190"/>
        <v>0</v>
      </c>
      <c r="V1509" s="11">
        <f t="shared" si="191"/>
        <v>0</v>
      </c>
      <c r="W1509" s="9">
        <v>0</v>
      </c>
      <c r="X1509" s="9">
        <v>0</v>
      </c>
    </row>
    <row r="1510" spans="1:24" x14ac:dyDescent="0.2">
      <c r="A1510" s="7" t="s">
        <v>2349</v>
      </c>
      <c r="B1510" s="7" t="s">
        <v>489</v>
      </c>
      <c r="C1510" s="8">
        <v>1</v>
      </c>
      <c r="D1510" s="9">
        <v>15</v>
      </c>
      <c r="E1510" s="10">
        <v>800</v>
      </c>
      <c r="F1510" s="10">
        <v>200</v>
      </c>
      <c r="G1510" s="11">
        <f t="shared" si="184"/>
        <v>25</v>
      </c>
      <c r="H1510" s="10">
        <v>1000</v>
      </c>
      <c r="I1510" s="9">
        <v>15</v>
      </c>
      <c r="J1510" s="8">
        <v>1</v>
      </c>
      <c r="K1510" s="9">
        <v>0</v>
      </c>
      <c r="L1510" s="9">
        <v>0</v>
      </c>
      <c r="M1510" s="9">
        <f t="shared" si="185"/>
        <v>0</v>
      </c>
      <c r="N1510" s="9">
        <f t="shared" si="186"/>
        <v>7.7104568527918795</v>
      </c>
      <c r="O1510" s="9">
        <f t="shared" si="187"/>
        <v>7.2508917954815617</v>
      </c>
      <c r="P1510" s="11">
        <f t="shared" si="188"/>
        <v>-100</v>
      </c>
      <c r="Q1510" s="11">
        <f t="shared" si="189"/>
        <v>-100</v>
      </c>
      <c r="R1510" s="8">
        <v>0</v>
      </c>
      <c r="S1510" s="8">
        <v>0</v>
      </c>
      <c r="T1510" s="8">
        <v>0</v>
      </c>
      <c r="U1510" s="11">
        <f t="shared" si="190"/>
        <v>0</v>
      </c>
      <c r="V1510" s="11">
        <f t="shared" si="191"/>
        <v>0</v>
      </c>
      <c r="W1510" s="9">
        <v>4</v>
      </c>
      <c r="X1510" s="9">
        <v>9</v>
      </c>
    </row>
    <row r="1511" spans="1:24" x14ac:dyDescent="0.2">
      <c r="A1511" s="7" t="s">
        <v>2349</v>
      </c>
      <c r="B1511" s="7" t="s">
        <v>1996</v>
      </c>
      <c r="C1511" s="8">
        <v>1</v>
      </c>
      <c r="D1511" s="9">
        <v>15</v>
      </c>
      <c r="E1511" s="10">
        <v>800</v>
      </c>
      <c r="F1511" s="10">
        <v>200</v>
      </c>
      <c r="G1511" s="11">
        <f t="shared" si="184"/>
        <v>25</v>
      </c>
      <c r="H1511" s="10">
        <v>1000</v>
      </c>
      <c r="I1511" s="9">
        <v>15</v>
      </c>
      <c r="J1511" s="8">
        <v>1</v>
      </c>
      <c r="K1511" s="9">
        <v>0</v>
      </c>
      <c r="L1511" s="9">
        <v>0</v>
      </c>
      <c r="M1511" s="9">
        <f t="shared" si="185"/>
        <v>0</v>
      </c>
      <c r="N1511" s="9">
        <f t="shared" si="186"/>
        <v>7.7104568527918795</v>
      </c>
      <c r="O1511" s="9">
        <f t="shared" si="187"/>
        <v>7.2508917954815617</v>
      </c>
      <c r="P1511" s="11">
        <f t="shared" si="188"/>
        <v>-100</v>
      </c>
      <c r="Q1511" s="11">
        <f t="shared" si="189"/>
        <v>-100</v>
      </c>
      <c r="R1511" s="8">
        <v>0</v>
      </c>
      <c r="S1511" s="8">
        <v>0</v>
      </c>
      <c r="T1511" s="8">
        <v>0</v>
      </c>
      <c r="U1511" s="11">
        <f t="shared" si="190"/>
        <v>0</v>
      </c>
      <c r="V1511" s="11">
        <f t="shared" si="191"/>
        <v>0</v>
      </c>
      <c r="W1511" s="9">
        <v>4</v>
      </c>
      <c r="X1511" s="9">
        <v>9</v>
      </c>
    </row>
    <row r="1512" spans="1:24" x14ac:dyDescent="0.2">
      <c r="A1512" s="7" t="s">
        <v>2349</v>
      </c>
      <c r="B1512" s="7" t="s">
        <v>510</v>
      </c>
      <c r="C1512" s="8">
        <v>1</v>
      </c>
      <c r="D1512" s="9">
        <v>6</v>
      </c>
      <c r="E1512" s="10">
        <v>1200</v>
      </c>
      <c r="F1512" s="10">
        <v>0</v>
      </c>
      <c r="G1512" s="11">
        <f t="shared" si="184"/>
        <v>0</v>
      </c>
      <c r="H1512" s="10">
        <v>0</v>
      </c>
      <c r="I1512" s="9">
        <v>6</v>
      </c>
      <c r="J1512" s="8">
        <v>0</v>
      </c>
      <c r="K1512" s="9">
        <v>0</v>
      </c>
      <c r="L1512" s="9">
        <v>0</v>
      </c>
      <c r="M1512" s="9">
        <f t="shared" si="185"/>
        <v>0</v>
      </c>
      <c r="N1512" s="9">
        <f t="shared" si="186"/>
        <v>7.7104568527918795</v>
      </c>
      <c r="O1512" s="9">
        <f t="shared" si="187"/>
        <v>7.2508917954815617</v>
      </c>
      <c r="P1512" s="11">
        <f t="shared" si="188"/>
        <v>-100</v>
      </c>
      <c r="Q1512" s="11">
        <f t="shared" si="189"/>
        <v>-100</v>
      </c>
      <c r="R1512" s="8">
        <v>0</v>
      </c>
      <c r="S1512" s="8">
        <v>0</v>
      </c>
      <c r="T1512" s="8">
        <v>0</v>
      </c>
      <c r="U1512" s="11">
        <f t="shared" si="190"/>
        <v>0</v>
      </c>
      <c r="V1512" s="11">
        <f t="shared" si="191"/>
        <v>0</v>
      </c>
      <c r="W1512" s="9">
        <v>0</v>
      </c>
      <c r="X1512" s="9">
        <v>0</v>
      </c>
    </row>
    <row r="1513" spans="1:24" x14ac:dyDescent="0.2">
      <c r="A1513" s="7" t="s">
        <v>2349</v>
      </c>
      <c r="B1513" s="7" t="s">
        <v>833</v>
      </c>
      <c r="C1513" s="8">
        <v>1</v>
      </c>
      <c r="D1513" s="9">
        <v>6</v>
      </c>
      <c r="E1513" s="10">
        <v>1200</v>
      </c>
      <c r="F1513" s="10">
        <v>0</v>
      </c>
      <c r="G1513" s="11">
        <f t="shared" si="184"/>
        <v>0</v>
      </c>
      <c r="H1513" s="10">
        <v>0</v>
      </c>
      <c r="I1513" s="9">
        <v>6</v>
      </c>
      <c r="J1513" s="8">
        <v>0</v>
      </c>
      <c r="K1513" s="9">
        <v>0</v>
      </c>
      <c r="L1513" s="9">
        <v>0</v>
      </c>
      <c r="M1513" s="9">
        <f t="shared" si="185"/>
        <v>0</v>
      </c>
      <c r="N1513" s="9">
        <f t="shared" si="186"/>
        <v>7.7104568527918795</v>
      </c>
      <c r="O1513" s="9">
        <f t="shared" si="187"/>
        <v>7.2508917954815617</v>
      </c>
      <c r="P1513" s="11">
        <f t="shared" si="188"/>
        <v>-100</v>
      </c>
      <c r="Q1513" s="11">
        <f t="shared" si="189"/>
        <v>-100</v>
      </c>
      <c r="R1513" s="8">
        <v>0</v>
      </c>
      <c r="S1513" s="8">
        <v>0</v>
      </c>
      <c r="T1513" s="8">
        <v>0</v>
      </c>
      <c r="U1513" s="11">
        <f t="shared" si="190"/>
        <v>0</v>
      </c>
      <c r="V1513" s="11">
        <f t="shared" si="191"/>
        <v>0</v>
      </c>
      <c r="W1513" s="9">
        <v>0</v>
      </c>
      <c r="X1513" s="9">
        <v>0</v>
      </c>
    </row>
    <row r="1514" spans="1:24" x14ac:dyDescent="0.2">
      <c r="A1514" s="7" t="s">
        <v>2349</v>
      </c>
      <c r="B1514" s="7" t="s">
        <v>222</v>
      </c>
      <c r="C1514" s="8">
        <v>2</v>
      </c>
      <c r="D1514" s="9">
        <v>13.5</v>
      </c>
      <c r="E1514" s="10">
        <v>1600</v>
      </c>
      <c r="F1514" s="10">
        <v>300</v>
      </c>
      <c r="G1514" s="11">
        <f t="shared" si="184"/>
        <v>18.75</v>
      </c>
      <c r="H1514" s="10">
        <v>1900</v>
      </c>
      <c r="I1514" s="9">
        <v>13.5</v>
      </c>
      <c r="J1514" s="8">
        <v>2</v>
      </c>
      <c r="K1514" s="9">
        <v>0</v>
      </c>
      <c r="L1514" s="9">
        <v>0</v>
      </c>
      <c r="M1514" s="9">
        <f t="shared" si="185"/>
        <v>0</v>
      </c>
      <c r="N1514" s="9">
        <f t="shared" si="186"/>
        <v>7.7104568527918795</v>
      </c>
      <c r="O1514" s="9">
        <f t="shared" si="187"/>
        <v>7.2508917954815617</v>
      </c>
      <c r="P1514" s="11">
        <f t="shared" si="188"/>
        <v>-100</v>
      </c>
      <c r="Q1514" s="11">
        <f t="shared" si="189"/>
        <v>-100</v>
      </c>
      <c r="R1514" s="8">
        <v>0</v>
      </c>
      <c r="S1514" s="8">
        <v>0</v>
      </c>
      <c r="T1514" s="8">
        <v>0</v>
      </c>
      <c r="U1514" s="11">
        <f t="shared" si="190"/>
        <v>0</v>
      </c>
      <c r="V1514" s="11">
        <f t="shared" si="191"/>
        <v>0</v>
      </c>
      <c r="W1514" s="9">
        <v>6</v>
      </c>
      <c r="X1514" s="9">
        <v>8</v>
      </c>
    </row>
    <row r="1515" spans="1:24" x14ac:dyDescent="0.2">
      <c r="A1515" s="7" t="s">
        <v>2349</v>
      </c>
      <c r="B1515" s="7" t="s">
        <v>1340</v>
      </c>
      <c r="C1515" s="8">
        <v>1</v>
      </c>
      <c r="D1515" s="9">
        <v>4</v>
      </c>
      <c r="E1515" s="10">
        <v>1400</v>
      </c>
      <c r="F1515" s="10">
        <v>500</v>
      </c>
      <c r="G1515" s="11">
        <f t="shared" si="184"/>
        <v>35.714285714285715</v>
      </c>
      <c r="H1515" s="10">
        <v>1900</v>
      </c>
      <c r="I1515" s="9">
        <v>4</v>
      </c>
      <c r="J1515" s="8">
        <v>1</v>
      </c>
      <c r="K1515" s="9">
        <v>0</v>
      </c>
      <c r="L1515" s="9">
        <v>0</v>
      </c>
      <c r="M1515" s="9">
        <f t="shared" si="185"/>
        <v>0</v>
      </c>
      <c r="N1515" s="9">
        <f t="shared" si="186"/>
        <v>7.7104568527918795</v>
      </c>
      <c r="O1515" s="9">
        <f t="shared" si="187"/>
        <v>7.2508917954815617</v>
      </c>
      <c r="P1515" s="11">
        <f t="shared" si="188"/>
        <v>-100</v>
      </c>
      <c r="Q1515" s="11">
        <f t="shared" si="189"/>
        <v>-100</v>
      </c>
      <c r="R1515" s="8">
        <v>0</v>
      </c>
      <c r="S1515" s="8">
        <v>0</v>
      </c>
      <c r="T1515" s="8">
        <v>0</v>
      </c>
      <c r="U1515" s="11">
        <f t="shared" si="190"/>
        <v>0</v>
      </c>
      <c r="V1515" s="11">
        <f t="shared" si="191"/>
        <v>0</v>
      </c>
      <c r="W1515" s="9">
        <v>9</v>
      </c>
      <c r="X1515" s="9">
        <v>9</v>
      </c>
    </row>
    <row r="1516" spans="1:24" x14ac:dyDescent="0.2">
      <c r="A1516" s="7" t="s">
        <v>2349</v>
      </c>
      <c r="B1516" s="7" t="s">
        <v>501</v>
      </c>
      <c r="C1516" s="8">
        <v>1</v>
      </c>
      <c r="D1516" s="9">
        <v>4</v>
      </c>
      <c r="E1516" s="10">
        <v>1400</v>
      </c>
      <c r="F1516" s="10">
        <v>500</v>
      </c>
      <c r="G1516" s="11">
        <f t="shared" si="184"/>
        <v>35.714285714285715</v>
      </c>
      <c r="H1516" s="10">
        <v>1900</v>
      </c>
      <c r="I1516" s="9">
        <v>4</v>
      </c>
      <c r="J1516" s="8">
        <v>1</v>
      </c>
      <c r="K1516" s="9">
        <v>0</v>
      </c>
      <c r="L1516" s="9">
        <v>0</v>
      </c>
      <c r="M1516" s="9">
        <f t="shared" si="185"/>
        <v>0</v>
      </c>
      <c r="N1516" s="9">
        <f t="shared" si="186"/>
        <v>7.7104568527918795</v>
      </c>
      <c r="O1516" s="9">
        <f t="shared" si="187"/>
        <v>7.2508917954815617</v>
      </c>
      <c r="P1516" s="11">
        <f t="shared" si="188"/>
        <v>-100</v>
      </c>
      <c r="Q1516" s="11">
        <f t="shared" si="189"/>
        <v>-100</v>
      </c>
      <c r="R1516" s="8">
        <v>0</v>
      </c>
      <c r="S1516" s="8">
        <v>0</v>
      </c>
      <c r="T1516" s="8">
        <v>0</v>
      </c>
      <c r="U1516" s="11">
        <f t="shared" si="190"/>
        <v>0</v>
      </c>
      <c r="V1516" s="11">
        <f t="shared" si="191"/>
        <v>0</v>
      </c>
      <c r="W1516" s="9">
        <v>9</v>
      </c>
      <c r="X1516" s="9">
        <v>9</v>
      </c>
    </row>
    <row r="1517" spans="1:24" x14ac:dyDescent="0.2">
      <c r="A1517" s="7" t="s">
        <v>2349</v>
      </c>
      <c r="B1517" s="7" t="s">
        <v>165</v>
      </c>
      <c r="C1517" s="8">
        <v>2</v>
      </c>
      <c r="D1517" s="9">
        <v>3</v>
      </c>
      <c r="E1517" s="10">
        <v>3200</v>
      </c>
      <c r="F1517" s="10">
        <v>300</v>
      </c>
      <c r="G1517" s="11">
        <f t="shared" si="184"/>
        <v>9.375</v>
      </c>
      <c r="H1517" s="10">
        <v>1900</v>
      </c>
      <c r="I1517" s="9">
        <v>3</v>
      </c>
      <c r="J1517" s="8">
        <v>1</v>
      </c>
      <c r="K1517" s="9">
        <v>30.53</v>
      </c>
      <c r="L1517" s="9">
        <v>30.53</v>
      </c>
      <c r="M1517" s="9">
        <f t="shared" si="185"/>
        <v>16.068421052631578</v>
      </c>
      <c r="N1517" s="9">
        <f t="shared" si="186"/>
        <v>7.7104568527918795</v>
      </c>
      <c r="O1517" s="9">
        <f t="shared" si="187"/>
        <v>7.2508917954815617</v>
      </c>
      <c r="P1517" s="11">
        <f t="shared" si="188"/>
        <v>108.39778186182787</v>
      </c>
      <c r="Q1517" s="11">
        <f t="shared" si="189"/>
        <v>121.60613488460434</v>
      </c>
      <c r="R1517" s="8">
        <v>1</v>
      </c>
      <c r="S1517" s="8">
        <v>1</v>
      </c>
      <c r="T1517" s="8">
        <v>1</v>
      </c>
      <c r="U1517" s="11">
        <f t="shared" si="190"/>
        <v>100</v>
      </c>
      <c r="V1517" s="11">
        <f t="shared" si="191"/>
        <v>300</v>
      </c>
      <c r="W1517" s="9">
        <v>1</v>
      </c>
      <c r="X1517" s="9">
        <v>7</v>
      </c>
    </row>
    <row r="1518" spans="1:24" x14ac:dyDescent="0.2">
      <c r="A1518" s="7" t="s">
        <v>2349</v>
      </c>
      <c r="B1518" s="7" t="s">
        <v>366</v>
      </c>
      <c r="C1518" s="8">
        <v>1</v>
      </c>
      <c r="D1518" s="9">
        <v>3</v>
      </c>
      <c r="E1518" s="10">
        <v>1600</v>
      </c>
      <c r="F1518" s="10">
        <v>0</v>
      </c>
      <c r="G1518" s="11">
        <f t="shared" si="184"/>
        <v>0</v>
      </c>
      <c r="H1518" s="10">
        <v>0</v>
      </c>
      <c r="I1518" s="9">
        <v>3</v>
      </c>
      <c r="J1518" s="8">
        <v>0</v>
      </c>
      <c r="K1518" s="9">
        <v>0</v>
      </c>
      <c r="L1518" s="9">
        <v>0</v>
      </c>
      <c r="M1518" s="9">
        <f t="shared" si="185"/>
        <v>0</v>
      </c>
      <c r="N1518" s="9">
        <f t="shared" si="186"/>
        <v>7.7104568527918795</v>
      </c>
      <c r="O1518" s="9">
        <f t="shared" si="187"/>
        <v>7.2508917954815617</v>
      </c>
      <c r="P1518" s="11">
        <f t="shared" si="188"/>
        <v>-100</v>
      </c>
      <c r="Q1518" s="11">
        <f t="shared" si="189"/>
        <v>-100</v>
      </c>
      <c r="R1518" s="8">
        <v>0</v>
      </c>
      <c r="S1518" s="8">
        <v>0</v>
      </c>
      <c r="T1518" s="8">
        <v>0</v>
      </c>
      <c r="U1518" s="11">
        <f t="shared" si="190"/>
        <v>0</v>
      </c>
      <c r="V1518" s="11">
        <f t="shared" si="191"/>
        <v>0</v>
      </c>
      <c r="W1518" s="9">
        <v>0</v>
      </c>
      <c r="X1518" s="9">
        <v>0</v>
      </c>
    </row>
    <row r="1519" spans="1:24" x14ac:dyDescent="0.2">
      <c r="A1519" s="7" t="s">
        <v>2349</v>
      </c>
      <c r="B1519" s="7" t="s">
        <v>651</v>
      </c>
      <c r="C1519" s="8">
        <v>2</v>
      </c>
      <c r="D1519" s="9">
        <v>10.5</v>
      </c>
      <c r="E1519" s="10">
        <v>2000</v>
      </c>
      <c r="F1519" s="10">
        <v>200</v>
      </c>
      <c r="G1519" s="11">
        <f t="shared" si="184"/>
        <v>10</v>
      </c>
      <c r="H1519" s="10">
        <v>1000</v>
      </c>
      <c r="I1519" s="9">
        <v>10.5</v>
      </c>
      <c r="J1519" s="8">
        <v>1</v>
      </c>
      <c r="K1519" s="9">
        <v>0</v>
      </c>
      <c r="L1519" s="9">
        <v>0</v>
      </c>
      <c r="M1519" s="9">
        <f t="shared" si="185"/>
        <v>0</v>
      </c>
      <c r="N1519" s="9">
        <f t="shared" si="186"/>
        <v>7.7104568527918795</v>
      </c>
      <c r="O1519" s="9">
        <f t="shared" si="187"/>
        <v>7.2508917954815617</v>
      </c>
      <c r="P1519" s="11">
        <f t="shared" si="188"/>
        <v>-100</v>
      </c>
      <c r="Q1519" s="11">
        <f t="shared" si="189"/>
        <v>-100</v>
      </c>
      <c r="R1519" s="8">
        <v>0</v>
      </c>
      <c r="S1519" s="8">
        <v>0</v>
      </c>
      <c r="T1519" s="8">
        <v>0</v>
      </c>
      <c r="U1519" s="11">
        <f t="shared" si="190"/>
        <v>0</v>
      </c>
      <c r="V1519" s="11">
        <f t="shared" si="191"/>
        <v>0</v>
      </c>
      <c r="W1519" s="9">
        <v>7</v>
      </c>
      <c r="X1519" s="9">
        <v>9</v>
      </c>
    </row>
    <row r="1520" spans="1:24" x14ac:dyDescent="0.2">
      <c r="A1520" s="7" t="s">
        <v>2349</v>
      </c>
      <c r="B1520" s="7" t="s">
        <v>1988</v>
      </c>
      <c r="C1520" s="8">
        <v>1</v>
      </c>
      <c r="D1520" s="9">
        <v>15</v>
      </c>
      <c r="E1520" s="10">
        <v>800</v>
      </c>
      <c r="F1520" s="10">
        <v>200</v>
      </c>
      <c r="G1520" s="11">
        <f t="shared" si="184"/>
        <v>25</v>
      </c>
      <c r="H1520" s="10">
        <v>1000</v>
      </c>
      <c r="I1520" s="9">
        <v>15</v>
      </c>
      <c r="J1520" s="8">
        <v>1</v>
      </c>
      <c r="K1520" s="9">
        <v>0</v>
      </c>
      <c r="L1520" s="9">
        <v>0</v>
      </c>
      <c r="M1520" s="9">
        <f t="shared" si="185"/>
        <v>0</v>
      </c>
      <c r="N1520" s="9">
        <f t="shared" si="186"/>
        <v>7.7104568527918795</v>
      </c>
      <c r="O1520" s="9">
        <f t="shared" si="187"/>
        <v>7.2508917954815617</v>
      </c>
      <c r="P1520" s="11">
        <f t="shared" si="188"/>
        <v>-100</v>
      </c>
      <c r="Q1520" s="11">
        <f t="shared" si="189"/>
        <v>-100</v>
      </c>
      <c r="R1520" s="8">
        <v>0</v>
      </c>
      <c r="S1520" s="8">
        <v>0</v>
      </c>
      <c r="T1520" s="8">
        <v>0</v>
      </c>
      <c r="U1520" s="11">
        <f t="shared" si="190"/>
        <v>0</v>
      </c>
      <c r="V1520" s="11">
        <f t="shared" si="191"/>
        <v>0</v>
      </c>
      <c r="W1520" s="9">
        <v>7</v>
      </c>
      <c r="X1520" s="9">
        <v>9</v>
      </c>
    </row>
    <row r="1521" spans="1:24" x14ac:dyDescent="0.2">
      <c r="A1521" s="7" t="s">
        <v>2349</v>
      </c>
      <c r="B1521" s="7" t="s">
        <v>480</v>
      </c>
      <c r="C1521" s="8">
        <v>1</v>
      </c>
      <c r="D1521" s="9">
        <v>3.5</v>
      </c>
      <c r="E1521" s="10">
        <v>1500</v>
      </c>
      <c r="F1521" s="10">
        <v>500</v>
      </c>
      <c r="G1521" s="11">
        <f t="shared" si="184"/>
        <v>33.333333333333329</v>
      </c>
      <c r="H1521" s="10">
        <v>2000</v>
      </c>
      <c r="I1521" s="9">
        <v>3.5</v>
      </c>
      <c r="J1521" s="8">
        <v>1</v>
      </c>
      <c r="K1521" s="9">
        <v>5.85</v>
      </c>
      <c r="L1521" s="9">
        <v>5.85</v>
      </c>
      <c r="M1521" s="9">
        <f t="shared" si="185"/>
        <v>2.9249999999999998</v>
      </c>
      <c r="N1521" s="9">
        <f t="shared" si="186"/>
        <v>7.7104568527918795</v>
      </c>
      <c r="O1521" s="9">
        <f t="shared" si="187"/>
        <v>7.2508917954815617</v>
      </c>
      <c r="P1521" s="11">
        <f t="shared" si="188"/>
        <v>-62.064504661083909</v>
      </c>
      <c r="Q1521" s="11">
        <f t="shared" si="189"/>
        <v>-59.660134470318091</v>
      </c>
      <c r="R1521" s="8">
        <v>0</v>
      </c>
      <c r="S1521" s="8">
        <v>0</v>
      </c>
      <c r="T1521" s="8">
        <v>1</v>
      </c>
      <c r="U1521" s="11">
        <f t="shared" si="190"/>
        <v>0</v>
      </c>
      <c r="V1521" s="11">
        <f t="shared" si="191"/>
        <v>100</v>
      </c>
      <c r="W1521" s="9">
        <v>3</v>
      </c>
      <c r="X1521" s="9">
        <v>9</v>
      </c>
    </row>
    <row r="1522" spans="1:24" x14ac:dyDescent="0.2">
      <c r="A1522" s="7" t="s">
        <v>2349</v>
      </c>
      <c r="B1522" s="7" t="s">
        <v>2486</v>
      </c>
      <c r="C1522" s="8">
        <v>1</v>
      </c>
      <c r="D1522" s="9">
        <v>3.5</v>
      </c>
      <c r="E1522" s="10">
        <v>1500</v>
      </c>
      <c r="F1522" s="10">
        <v>500</v>
      </c>
      <c r="G1522" s="11">
        <f t="shared" si="184"/>
        <v>33.333333333333329</v>
      </c>
      <c r="H1522" s="10">
        <v>2000</v>
      </c>
      <c r="I1522" s="9">
        <v>3.5</v>
      </c>
      <c r="J1522" s="8">
        <v>1</v>
      </c>
      <c r="K1522" s="9">
        <v>5.85</v>
      </c>
      <c r="L1522" s="9">
        <v>5.85</v>
      </c>
      <c r="M1522" s="9">
        <f t="shared" si="185"/>
        <v>2.9249999999999998</v>
      </c>
      <c r="N1522" s="9">
        <f t="shared" si="186"/>
        <v>7.7104568527918795</v>
      </c>
      <c r="O1522" s="9">
        <f t="shared" si="187"/>
        <v>7.2508917954815617</v>
      </c>
      <c r="P1522" s="11">
        <f t="shared" si="188"/>
        <v>-62.064504661083909</v>
      </c>
      <c r="Q1522" s="11">
        <f t="shared" si="189"/>
        <v>-59.660134470318091</v>
      </c>
      <c r="R1522" s="8">
        <v>0</v>
      </c>
      <c r="S1522" s="8">
        <v>0</v>
      </c>
      <c r="T1522" s="8">
        <v>1</v>
      </c>
      <c r="U1522" s="11">
        <f t="shared" si="190"/>
        <v>0</v>
      </c>
      <c r="V1522" s="11">
        <f t="shared" si="191"/>
        <v>100</v>
      </c>
      <c r="W1522" s="9">
        <v>3</v>
      </c>
      <c r="X1522" s="9">
        <v>9</v>
      </c>
    </row>
    <row r="1523" spans="1:24" x14ac:dyDescent="0.2">
      <c r="A1523" s="7" t="s">
        <v>2349</v>
      </c>
      <c r="B1523" s="7" t="s">
        <v>484</v>
      </c>
      <c r="C1523" s="8">
        <v>1</v>
      </c>
      <c r="D1523" s="9">
        <v>30</v>
      </c>
      <c r="E1523" s="10">
        <v>400</v>
      </c>
      <c r="F1523" s="10">
        <v>300</v>
      </c>
      <c r="G1523" s="11">
        <f t="shared" si="184"/>
        <v>75</v>
      </c>
      <c r="H1523" s="10">
        <v>700</v>
      </c>
      <c r="I1523" s="9">
        <v>30</v>
      </c>
      <c r="J1523" s="8">
        <v>1</v>
      </c>
      <c r="K1523" s="9">
        <v>0</v>
      </c>
      <c r="L1523" s="9">
        <v>0</v>
      </c>
      <c r="M1523" s="9">
        <f t="shared" si="185"/>
        <v>0</v>
      </c>
      <c r="N1523" s="9">
        <f t="shared" si="186"/>
        <v>7.7104568527918795</v>
      </c>
      <c r="O1523" s="9">
        <f t="shared" si="187"/>
        <v>7.2508917954815617</v>
      </c>
      <c r="P1523" s="11">
        <f t="shared" si="188"/>
        <v>-100</v>
      </c>
      <c r="Q1523" s="11">
        <f t="shared" si="189"/>
        <v>-100</v>
      </c>
      <c r="R1523" s="8">
        <v>0</v>
      </c>
      <c r="S1523" s="8">
        <v>0</v>
      </c>
      <c r="T1523" s="8">
        <v>0</v>
      </c>
      <c r="U1523" s="11">
        <f t="shared" si="190"/>
        <v>0</v>
      </c>
      <c r="V1523" s="11">
        <f t="shared" si="191"/>
        <v>0</v>
      </c>
      <c r="W1523" s="9">
        <v>8</v>
      </c>
      <c r="X1523" s="9">
        <v>9</v>
      </c>
    </row>
    <row r="1524" spans="1:24" x14ac:dyDescent="0.2">
      <c r="A1524" s="7" t="s">
        <v>2349</v>
      </c>
      <c r="B1524" s="7" t="s">
        <v>386</v>
      </c>
      <c r="C1524" s="8">
        <v>1</v>
      </c>
      <c r="D1524" s="9">
        <v>2.5</v>
      </c>
      <c r="E1524" s="10">
        <v>1700</v>
      </c>
      <c r="F1524" s="10">
        <v>600</v>
      </c>
      <c r="G1524" s="11">
        <f t="shared" si="184"/>
        <v>35.294117647058826</v>
      </c>
      <c r="H1524" s="10">
        <v>2300</v>
      </c>
      <c r="I1524" s="9">
        <v>2.5</v>
      </c>
      <c r="J1524" s="8">
        <v>1</v>
      </c>
      <c r="K1524" s="9">
        <v>15.26</v>
      </c>
      <c r="L1524" s="9">
        <v>15.26</v>
      </c>
      <c r="M1524" s="9">
        <f t="shared" si="185"/>
        <v>6.6347826086956516</v>
      </c>
      <c r="N1524" s="9">
        <f t="shared" si="186"/>
        <v>7.7104568527918795</v>
      </c>
      <c r="O1524" s="9">
        <f t="shared" si="187"/>
        <v>7.2508917954815617</v>
      </c>
      <c r="P1524" s="11">
        <f t="shared" si="188"/>
        <v>-13.950849666018646</v>
      </c>
      <c r="Q1524" s="11">
        <f t="shared" si="189"/>
        <v>-8.4970125629214639</v>
      </c>
      <c r="R1524" s="8">
        <v>0</v>
      </c>
      <c r="S1524" s="8">
        <v>1</v>
      </c>
      <c r="T1524" s="8">
        <v>1</v>
      </c>
      <c r="U1524" s="11">
        <f t="shared" si="190"/>
        <v>0</v>
      </c>
      <c r="V1524" s="11">
        <f t="shared" si="191"/>
        <v>200</v>
      </c>
      <c r="W1524" s="9">
        <v>2</v>
      </c>
      <c r="X1524" s="9">
        <v>9</v>
      </c>
    </row>
    <row r="1525" spans="1:24" x14ac:dyDescent="0.2">
      <c r="A1525" s="7" t="s">
        <v>2349</v>
      </c>
      <c r="B1525" s="7" t="s">
        <v>857</v>
      </c>
      <c r="C1525" s="8">
        <v>1</v>
      </c>
      <c r="D1525" s="9">
        <v>2.5</v>
      </c>
      <c r="E1525" s="10">
        <v>1700</v>
      </c>
      <c r="F1525" s="10">
        <v>600</v>
      </c>
      <c r="G1525" s="11">
        <f t="shared" si="184"/>
        <v>35.294117647058826</v>
      </c>
      <c r="H1525" s="10">
        <v>2300</v>
      </c>
      <c r="I1525" s="9">
        <v>2.5</v>
      </c>
      <c r="J1525" s="8">
        <v>1</v>
      </c>
      <c r="K1525" s="9">
        <v>15.26</v>
      </c>
      <c r="L1525" s="9">
        <v>15.26</v>
      </c>
      <c r="M1525" s="9">
        <f t="shared" si="185"/>
        <v>6.6347826086956516</v>
      </c>
      <c r="N1525" s="9">
        <f t="shared" si="186"/>
        <v>7.7104568527918795</v>
      </c>
      <c r="O1525" s="9">
        <f t="shared" si="187"/>
        <v>7.2508917954815617</v>
      </c>
      <c r="P1525" s="11">
        <f t="shared" si="188"/>
        <v>-13.950849666018646</v>
      </c>
      <c r="Q1525" s="11">
        <f t="shared" si="189"/>
        <v>-8.4970125629214639</v>
      </c>
      <c r="R1525" s="8">
        <v>0</v>
      </c>
      <c r="S1525" s="8">
        <v>1</v>
      </c>
      <c r="T1525" s="8">
        <v>1</v>
      </c>
      <c r="U1525" s="11">
        <f t="shared" si="190"/>
        <v>0</v>
      </c>
      <c r="V1525" s="11">
        <f t="shared" si="191"/>
        <v>200</v>
      </c>
      <c r="W1525" s="9">
        <v>2</v>
      </c>
      <c r="X1525" s="9">
        <v>9</v>
      </c>
    </row>
    <row r="1526" spans="1:24" x14ac:dyDescent="0.2">
      <c r="A1526" s="7" t="s">
        <v>2349</v>
      </c>
      <c r="B1526" s="7" t="s">
        <v>789</v>
      </c>
      <c r="C1526" s="8">
        <v>1</v>
      </c>
      <c r="D1526" s="9">
        <v>5</v>
      </c>
      <c r="E1526" s="10">
        <v>1300</v>
      </c>
      <c r="F1526" s="10">
        <v>100</v>
      </c>
      <c r="G1526" s="11">
        <f t="shared" si="184"/>
        <v>7.6923076923076925</v>
      </c>
      <c r="H1526" s="10">
        <v>1400</v>
      </c>
      <c r="I1526" s="9">
        <v>5</v>
      </c>
      <c r="J1526" s="8">
        <v>1</v>
      </c>
      <c r="K1526" s="9">
        <v>0</v>
      </c>
      <c r="L1526" s="9">
        <v>0</v>
      </c>
      <c r="M1526" s="9">
        <f t="shared" si="185"/>
        <v>0</v>
      </c>
      <c r="N1526" s="9">
        <f t="shared" si="186"/>
        <v>7.7104568527918795</v>
      </c>
      <c r="O1526" s="9">
        <f t="shared" si="187"/>
        <v>7.2508917954815617</v>
      </c>
      <c r="P1526" s="11">
        <f t="shared" si="188"/>
        <v>-100</v>
      </c>
      <c r="Q1526" s="11">
        <f t="shared" si="189"/>
        <v>-100</v>
      </c>
      <c r="R1526" s="8">
        <v>0</v>
      </c>
      <c r="S1526" s="8">
        <v>0</v>
      </c>
      <c r="T1526" s="8">
        <v>0</v>
      </c>
      <c r="U1526" s="11">
        <f t="shared" si="190"/>
        <v>0</v>
      </c>
      <c r="V1526" s="11">
        <f t="shared" si="191"/>
        <v>0</v>
      </c>
      <c r="W1526" s="9">
        <v>4</v>
      </c>
      <c r="X1526" s="9">
        <v>7</v>
      </c>
    </row>
    <row r="1527" spans="1:24" x14ac:dyDescent="0.2">
      <c r="A1527" s="7" t="s">
        <v>2349</v>
      </c>
      <c r="B1527" s="7" t="s">
        <v>884</v>
      </c>
      <c r="C1527" s="8">
        <v>1</v>
      </c>
      <c r="D1527" s="9">
        <v>8</v>
      </c>
      <c r="E1527" s="10">
        <v>1000</v>
      </c>
      <c r="F1527" s="10">
        <v>200</v>
      </c>
      <c r="G1527" s="11">
        <f t="shared" si="184"/>
        <v>20</v>
      </c>
      <c r="H1527" s="10">
        <v>1200</v>
      </c>
      <c r="I1527" s="9">
        <v>8</v>
      </c>
      <c r="J1527" s="8">
        <v>1</v>
      </c>
      <c r="K1527" s="9">
        <v>0</v>
      </c>
      <c r="L1527" s="9">
        <v>0</v>
      </c>
      <c r="M1527" s="9">
        <f t="shared" si="185"/>
        <v>0</v>
      </c>
      <c r="N1527" s="9">
        <f t="shared" si="186"/>
        <v>7.7104568527918795</v>
      </c>
      <c r="O1527" s="9">
        <f t="shared" si="187"/>
        <v>7.2508917954815617</v>
      </c>
      <c r="P1527" s="11">
        <f t="shared" si="188"/>
        <v>-100</v>
      </c>
      <c r="Q1527" s="11">
        <f t="shared" si="189"/>
        <v>-100</v>
      </c>
      <c r="R1527" s="8">
        <v>0</v>
      </c>
      <c r="S1527" s="8">
        <v>0</v>
      </c>
      <c r="T1527" s="8">
        <v>0</v>
      </c>
      <c r="U1527" s="11">
        <f t="shared" si="190"/>
        <v>0</v>
      </c>
      <c r="V1527" s="11">
        <f t="shared" si="191"/>
        <v>0</v>
      </c>
      <c r="W1527" s="9">
        <v>6</v>
      </c>
      <c r="X1527" s="9">
        <v>7</v>
      </c>
    </row>
    <row r="1528" spans="1:24" x14ac:dyDescent="0.2">
      <c r="A1528" s="7" t="s">
        <v>2349</v>
      </c>
      <c r="B1528" s="7" t="s">
        <v>2497</v>
      </c>
      <c r="C1528" s="8">
        <v>1</v>
      </c>
      <c r="D1528" s="9">
        <v>8</v>
      </c>
      <c r="E1528" s="10">
        <v>1000</v>
      </c>
      <c r="F1528" s="10">
        <v>200</v>
      </c>
      <c r="G1528" s="11">
        <f t="shared" si="184"/>
        <v>20</v>
      </c>
      <c r="H1528" s="10">
        <v>1200</v>
      </c>
      <c r="I1528" s="9">
        <v>8</v>
      </c>
      <c r="J1528" s="8">
        <v>1</v>
      </c>
      <c r="K1528" s="9">
        <v>0</v>
      </c>
      <c r="L1528" s="9">
        <v>0</v>
      </c>
      <c r="M1528" s="9">
        <f t="shared" si="185"/>
        <v>0</v>
      </c>
      <c r="N1528" s="9">
        <f t="shared" si="186"/>
        <v>7.7104568527918795</v>
      </c>
      <c r="O1528" s="9">
        <f t="shared" si="187"/>
        <v>7.2508917954815617</v>
      </c>
      <c r="P1528" s="11">
        <f t="shared" si="188"/>
        <v>-100</v>
      </c>
      <c r="Q1528" s="11">
        <f t="shared" si="189"/>
        <v>-100</v>
      </c>
      <c r="R1528" s="8">
        <v>0</v>
      </c>
      <c r="S1528" s="8">
        <v>0</v>
      </c>
      <c r="T1528" s="8">
        <v>0</v>
      </c>
      <c r="U1528" s="11">
        <f t="shared" si="190"/>
        <v>0</v>
      </c>
      <c r="V1528" s="11">
        <f t="shared" si="191"/>
        <v>0</v>
      </c>
      <c r="W1528" s="9">
        <v>6</v>
      </c>
      <c r="X1528" s="9">
        <v>7</v>
      </c>
    </row>
    <row r="1529" spans="1:24" x14ac:dyDescent="0.2">
      <c r="A1529" s="7" t="s">
        <v>2349</v>
      </c>
      <c r="B1529" s="7" t="s">
        <v>2500</v>
      </c>
      <c r="C1529" s="8">
        <v>1</v>
      </c>
      <c r="D1529" s="9">
        <v>12</v>
      </c>
      <c r="E1529" s="10">
        <v>800</v>
      </c>
      <c r="F1529" s="10">
        <v>100</v>
      </c>
      <c r="G1529" s="11">
        <f t="shared" si="184"/>
        <v>12.5</v>
      </c>
      <c r="H1529" s="10">
        <v>900</v>
      </c>
      <c r="I1529" s="9">
        <v>12</v>
      </c>
      <c r="J1529" s="8">
        <v>1</v>
      </c>
      <c r="K1529" s="9">
        <v>0</v>
      </c>
      <c r="L1529" s="9">
        <v>0</v>
      </c>
      <c r="M1529" s="9">
        <f t="shared" si="185"/>
        <v>0</v>
      </c>
      <c r="N1529" s="9">
        <f t="shared" si="186"/>
        <v>7.7104568527918795</v>
      </c>
      <c r="O1529" s="9">
        <f t="shared" si="187"/>
        <v>7.2508917954815617</v>
      </c>
      <c r="P1529" s="11">
        <f t="shared" si="188"/>
        <v>-100</v>
      </c>
      <c r="Q1529" s="11">
        <f t="shared" si="189"/>
        <v>-100</v>
      </c>
      <c r="R1529" s="8">
        <v>0</v>
      </c>
      <c r="S1529" s="8">
        <v>0</v>
      </c>
      <c r="T1529" s="8">
        <v>0</v>
      </c>
      <c r="U1529" s="11">
        <f t="shared" si="190"/>
        <v>0</v>
      </c>
      <c r="V1529" s="11">
        <f t="shared" si="191"/>
        <v>0</v>
      </c>
      <c r="W1529" s="9">
        <v>5</v>
      </c>
      <c r="X1529" s="9">
        <v>7</v>
      </c>
    </row>
    <row r="1530" spans="1:24" x14ac:dyDescent="0.2">
      <c r="A1530" s="7" t="s">
        <v>2349</v>
      </c>
      <c r="B1530" s="7" t="s">
        <v>409</v>
      </c>
      <c r="C1530" s="8">
        <v>1</v>
      </c>
      <c r="D1530" s="9">
        <v>10</v>
      </c>
      <c r="E1530" s="10">
        <v>900</v>
      </c>
      <c r="F1530" s="10">
        <v>0</v>
      </c>
      <c r="G1530" s="11">
        <f t="shared" si="184"/>
        <v>0</v>
      </c>
      <c r="H1530" s="10">
        <v>0</v>
      </c>
      <c r="I1530" s="9">
        <v>10</v>
      </c>
      <c r="J1530" s="8">
        <v>0</v>
      </c>
      <c r="K1530" s="9">
        <v>0</v>
      </c>
      <c r="L1530" s="9">
        <v>0</v>
      </c>
      <c r="M1530" s="9">
        <f t="shared" si="185"/>
        <v>0</v>
      </c>
      <c r="N1530" s="9">
        <f t="shared" si="186"/>
        <v>7.7104568527918795</v>
      </c>
      <c r="O1530" s="9">
        <f t="shared" si="187"/>
        <v>7.2508917954815617</v>
      </c>
      <c r="P1530" s="11">
        <f t="shared" si="188"/>
        <v>-100</v>
      </c>
      <c r="Q1530" s="11">
        <f t="shared" si="189"/>
        <v>-100</v>
      </c>
      <c r="R1530" s="8">
        <v>0</v>
      </c>
      <c r="S1530" s="8">
        <v>0</v>
      </c>
      <c r="T1530" s="8">
        <v>0</v>
      </c>
      <c r="U1530" s="11">
        <f t="shared" si="190"/>
        <v>0</v>
      </c>
      <c r="V1530" s="11">
        <f t="shared" si="191"/>
        <v>0</v>
      </c>
      <c r="W1530" s="9">
        <v>0</v>
      </c>
      <c r="X1530" s="9">
        <v>0</v>
      </c>
    </row>
    <row r="1531" spans="1:24" x14ac:dyDescent="0.2">
      <c r="A1531" s="7" t="s">
        <v>2349</v>
      </c>
      <c r="B1531" s="7" t="s">
        <v>496</v>
      </c>
      <c r="C1531" s="8">
        <v>1</v>
      </c>
      <c r="D1531" s="9">
        <v>12</v>
      </c>
      <c r="E1531" s="10">
        <v>800</v>
      </c>
      <c r="F1531" s="10">
        <v>0</v>
      </c>
      <c r="G1531" s="11">
        <f t="shared" si="184"/>
        <v>0</v>
      </c>
      <c r="H1531" s="10">
        <v>0</v>
      </c>
      <c r="I1531" s="9">
        <v>12</v>
      </c>
      <c r="J1531" s="8">
        <v>0</v>
      </c>
      <c r="K1531" s="9">
        <v>0</v>
      </c>
      <c r="L1531" s="9">
        <v>0</v>
      </c>
      <c r="M1531" s="9">
        <f t="shared" si="185"/>
        <v>0</v>
      </c>
      <c r="N1531" s="9">
        <f t="shared" si="186"/>
        <v>7.7104568527918795</v>
      </c>
      <c r="O1531" s="9">
        <f t="shared" si="187"/>
        <v>7.2508917954815617</v>
      </c>
      <c r="P1531" s="11">
        <f t="shared" si="188"/>
        <v>-100</v>
      </c>
      <c r="Q1531" s="11">
        <f t="shared" si="189"/>
        <v>-100</v>
      </c>
      <c r="R1531" s="8">
        <v>0</v>
      </c>
      <c r="S1531" s="8">
        <v>0</v>
      </c>
      <c r="T1531" s="8">
        <v>0</v>
      </c>
      <c r="U1531" s="11">
        <f t="shared" si="190"/>
        <v>0</v>
      </c>
      <c r="V1531" s="11">
        <f t="shared" si="191"/>
        <v>0</v>
      </c>
      <c r="W1531" s="9">
        <v>0</v>
      </c>
      <c r="X1531" s="9">
        <v>0</v>
      </c>
    </row>
    <row r="1532" spans="1:24" x14ac:dyDescent="0.2">
      <c r="A1532" s="7" t="s">
        <v>2349</v>
      </c>
      <c r="B1532" s="7" t="s">
        <v>433</v>
      </c>
      <c r="C1532" s="8">
        <v>1</v>
      </c>
      <c r="D1532" s="9">
        <v>12</v>
      </c>
      <c r="E1532" s="10">
        <v>800</v>
      </c>
      <c r="F1532" s="10">
        <v>100</v>
      </c>
      <c r="G1532" s="11">
        <f t="shared" si="184"/>
        <v>12.5</v>
      </c>
      <c r="H1532" s="10">
        <v>900</v>
      </c>
      <c r="I1532" s="9">
        <v>12</v>
      </c>
      <c r="J1532" s="8">
        <v>1</v>
      </c>
      <c r="K1532" s="9">
        <v>0</v>
      </c>
      <c r="L1532" s="9">
        <v>0</v>
      </c>
      <c r="M1532" s="9">
        <f t="shared" si="185"/>
        <v>0</v>
      </c>
      <c r="N1532" s="9">
        <f t="shared" si="186"/>
        <v>7.7104568527918795</v>
      </c>
      <c r="O1532" s="9">
        <f t="shared" si="187"/>
        <v>7.2508917954815617</v>
      </c>
      <c r="P1532" s="11">
        <f t="shared" si="188"/>
        <v>-100</v>
      </c>
      <c r="Q1532" s="11">
        <f t="shared" si="189"/>
        <v>-100</v>
      </c>
      <c r="R1532" s="8">
        <v>0</v>
      </c>
      <c r="S1532" s="8">
        <v>0</v>
      </c>
      <c r="T1532" s="8">
        <v>0</v>
      </c>
      <c r="U1532" s="11">
        <f t="shared" si="190"/>
        <v>0</v>
      </c>
      <c r="V1532" s="11">
        <f t="shared" si="191"/>
        <v>0</v>
      </c>
      <c r="W1532" s="9">
        <v>7</v>
      </c>
      <c r="X1532" s="9">
        <v>7</v>
      </c>
    </row>
    <row r="1533" spans="1:24" x14ac:dyDescent="0.2">
      <c r="A1533" s="7" t="s">
        <v>2349</v>
      </c>
      <c r="B1533" s="7" t="s">
        <v>1902</v>
      </c>
      <c r="C1533" s="8">
        <v>1</v>
      </c>
      <c r="D1533" s="9">
        <v>6</v>
      </c>
      <c r="E1533" s="10">
        <v>1200</v>
      </c>
      <c r="F1533" s="10">
        <v>100</v>
      </c>
      <c r="G1533" s="11">
        <f t="shared" si="184"/>
        <v>8.3333333333333321</v>
      </c>
      <c r="H1533" s="10">
        <v>1300</v>
      </c>
      <c r="I1533" s="9">
        <v>6</v>
      </c>
      <c r="J1533" s="8">
        <v>1</v>
      </c>
      <c r="K1533" s="9">
        <v>20.399999999999999</v>
      </c>
      <c r="L1533" s="9">
        <v>20.399999999999999</v>
      </c>
      <c r="M1533" s="9">
        <f t="shared" si="185"/>
        <v>15.692307692307693</v>
      </c>
      <c r="N1533" s="9">
        <f t="shared" si="186"/>
        <v>7.7104568527918795</v>
      </c>
      <c r="O1533" s="9">
        <f t="shared" si="187"/>
        <v>7.2508917954815617</v>
      </c>
      <c r="P1533" s="11">
        <f t="shared" si="188"/>
        <v>103.51981720286348</v>
      </c>
      <c r="Q1533" s="11">
        <f t="shared" si="189"/>
        <v>116.41900244720868</v>
      </c>
      <c r="R1533" s="8">
        <v>0</v>
      </c>
      <c r="S1533" s="8">
        <v>1</v>
      </c>
      <c r="T1533" s="8">
        <v>1</v>
      </c>
      <c r="U1533" s="11">
        <f t="shared" si="190"/>
        <v>0</v>
      </c>
      <c r="V1533" s="11">
        <f t="shared" si="191"/>
        <v>200</v>
      </c>
      <c r="W1533" s="9">
        <v>2</v>
      </c>
      <c r="X1533" s="9">
        <v>7</v>
      </c>
    </row>
    <row r="1534" spans="1:24" x14ac:dyDescent="0.2">
      <c r="A1534" s="7" t="s">
        <v>2349</v>
      </c>
      <c r="B1534" s="7" t="s">
        <v>239</v>
      </c>
      <c r="C1534" s="8">
        <v>1</v>
      </c>
      <c r="D1534" s="9">
        <v>2.5</v>
      </c>
      <c r="E1534" s="10">
        <v>1700</v>
      </c>
      <c r="F1534" s="10">
        <v>200</v>
      </c>
      <c r="G1534" s="11">
        <f t="shared" si="184"/>
        <v>11.76470588235294</v>
      </c>
      <c r="H1534" s="10">
        <v>1900</v>
      </c>
      <c r="I1534" s="9">
        <v>2.5</v>
      </c>
      <c r="J1534" s="8">
        <v>1</v>
      </c>
      <c r="K1534" s="9">
        <v>6.53</v>
      </c>
      <c r="L1534" s="9">
        <v>6.53</v>
      </c>
      <c r="M1534" s="9">
        <f t="shared" si="185"/>
        <v>3.4368421052631577</v>
      </c>
      <c r="N1534" s="9">
        <f t="shared" si="186"/>
        <v>7.7104568527918795</v>
      </c>
      <c r="O1534" s="9">
        <f t="shared" si="187"/>
        <v>7.2508917954815617</v>
      </c>
      <c r="P1534" s="11">
        <f t="shared" si="188"/>
        <v>-55.426219601777404</v>
      </c>
      <c r="Q1534" s="11">
        <f t="shared" si="189"/>
        <v>-52.601111667328325</v>
      </c>
      <c r="R1534" s="8">
        <v>0</v>
      </c>
      <c r="S1534" s="8">
        <v>0</v>
      </c>
      <c r="T1534" s="8">
        <v>1</v>
      </c>
      <c r="U1534" s="11">
        <f t="shared" si="190"/>
        <v>0</v>
      </c>
      <c r="V1534" s="11">
        <f t="shared" si="191"/>
        <v>100</v>
      </c>
      <c r="W1534" s="9">
        <v>3</v>
      </c>
      <c r="X1534" s="9">
        <v>7</v>
      </c>
    </row>
    <row r="1535" spans="1:24" x14ac:dyDescent="0.2">
      <c r="A1535" s="7" t="s">
        <v>2349</v>
      </c>
      <c r="B1535" s="7" t="s">
        <v>150</v>
      </c>
      <c r="C1535" s="8">
        <v>2</v>
      </c>
      <c r="D1535" s="9">
        <v>11.25</v>
      </c>
      <c r="E1535" s="10">
        <v>2400</v>
      </c>
      <c r="F1535" s="10">
        <v>200</v>
      </c>
      <c r="G1535" s="11">
        <f t="shared" si="184"/>
        <v>8.3333333333333321</v>
      </c>
      <c r="H1535" s="10">
        <v>2600</v>
      </c>
      <c r="I1535" s="9">
        <v>11.25</v>
      </c>
      <c r="J1535" s="8">
        <v>2</v>
      </c>
      <c r="K1535" s="9">
        <v>6.53</v>
      </c>
      <c r="L1535" s="9">
        <v>6.53</v>
      </c>
      <c r="M1535" s="9">
        <f t="shared" si="185"/>
        <v>2.5115384615384619</v>
      </c>
      <c r="N1535" s="9">
        <f t="shared" si="186"/>
        <v>7.7104568527918795</v>
      </c>
      <c r="O1535" s="9">
        <f t="shared" si="187"/>
        <v>7.2508917954815617</v>
      </c>
      <c r="P1535" s="11">
        <f t="shared" si="188"/>
        <v>-67.426852785914264</v>
      </c>
      <c r="Q1535" s="11">
        <f t="shared" si="189"/>
        <v>-65.362350833816848</v>
      </c>
      <c r="R1535" s="8">
        <v>0</v>
      </c>
      <c r="S1535" s="8">
        <v>0</v>
      </c>
      <c r="T1535" s="8">
        <v>1</v>
      </c>
      <c r="U1535" s="11">
        <f t="shared" si="190"/>
        <v>0</v>
      </c>
      <c r="V1535" s="11">
        <f t="shared" si="191"/>
        <v>50</v>
      </c>
      <c r="W1535" s="9">
        <v>4.5</v>
      </c>
      <c r="X1535" s="9">
        <v>8</v>
      </c>
    </row>
    <row r="1536" spans="1:24" x14ac:dyDescent="0.2">
      <c r="A1536" s="7" t="s">
        <v>2349</v>
      </c>
      <c r="B1536" s="7" t="s">
        <v>441</v>
      </c>
      <c r="C1536" s="8">
        <v>2</v>
      </c>
      <c r="D1536" s="9">
        <v>16</v>
      </c>
      <c r="E1536" s="10">
        <v>1500</v>
      </c>
      <c r="F1536" s="10">
        <v>0</v>
      </c>
      <c r="G1536" s="11">
        <f t="shared" si="184"/>
        <v>0</v>
      </c>
      <c r="H1536" s="10">
        <v>700</v>
      </c>
      <c r="I1536" s="9">
        <v>16</v>
      </c>
      <c r="J1536" s="8">
        <v>1</v>
      </c>
      <c r="K1536" s="9">
        <v>0</v>
      </c>
      <c r="L1536" s="9">
        <v>0</v>
      </c>
      <c r="M1536" s="9">
        <f t="shared" si="185"/>
        <v>0</v>
      </c>
      <c r="N1536" s="9">
        <f t="shared" si="186"/>
        <v>7.7104568527918795</v>
      </c>
      <c r="O1536" s="9">
        <f t="shared" si="187"/>
        <v>7.2508917954815617</v>
      </c>
      <c r="P1536" s="11">
        <f t="shared" si="188"/>
        <v>-100</v>
      </c>
      <c r="Q1536" s="11">
        <f t="shared" si="189"/>
        <v>-100</v>
      </c>
      <c r="R1536" s="8">
        <v>0</v>
      </c>
      <c r="S1536" s="8">
        <v>0</v>
      </c>
      <c r="T1536" s="8">
        <v>0</v>
      </c>
      <c r="U1536" s="11">
        <f t="shared" si="190"/>
        <v>0</v>
      </c>
      <c r="V1536" s="11">
        <f t="shared" si="191"/>
        <v>0</v>
      </c>
      <c r="W1536" s="9">
        <v>9</v>
      </c>
      <c r="X1536" s="9">
        <v>9</v>
      </c>
    </row>
    <row r="1537" spans="1:24" x14ac:dyDescent="0.2">
      <c r="A1537" s="7" t="s">
        <v>2349</v>
      </c>
      <c r="B1537" s="7" t="s">
        <v>309</v>
      </c>
      <c r="C1537" s="8">
        <v>1</v>
      </c>
      <c r="D1537" s="9">
        <v>12</v>
      </c>
      <c r="E1537" s="10">
        <v>800</v>
      </c>
      <c r="F1537" s="10">
        <v>0</v>
      </c>
      <c r="G1537" s="11">
        <f t="shared" si="184"/>
        <v>0</v>
      </c>
      <c r="H1537" s="10">
        <v>800</v>
      </c>
      <c r="I1537" s="9">
        <v>12</v>
      </c>
      <c r="J1537" s="8">
        <v>1</v>
      </c>
      <c r="K1537" s="9">
        <v>0</v>
      </c>
      <c r="L1537" s="9">
        <v>0</v>
      </c>
      <c r="M1537" s="9">
        <f t="shared" si="185"/>
        <v>0</v>
      </c>
      <c r="N1537" s="9">
        <f t="shared" si="186"/>
        <v>7.7104568527918795</v>
      </c>
      <c r="O1537" s="9">
        <f t="shared" si="187"/>
        <v>7.2508917954815617</v>
      </c>
      <c r="P1537" s="11">
        <f t="shared" si="188"/>
        <v>-100</v>
      </c>
      <c r="Q1537" s="11">
        <f t="shared" si="189"/>
        <v>-100</v>
      </c>
      <c r="R1537" s="8">
        <v>0</v>
      </c>
      <c r="S1537" s="8">
        <v>0</v>
      </c>
      <c r="T1537" s="8">
        <v>0</v>
      </c>
      <c r="U1537" s="11">
        <f t="shared" si="190"/>
        <v>0</v>
      </c>
      <c r="V1537" s="11">
        <f t="shared" si="191"/>
        <v>0</v>
      </c>
      <c r="W1537" s="9">
        <v>8</v>
      </c>
      <c r="X1537" s="9">
        <v>9</v>
      </c>
    </row>
    <row r="1538" spans="1:24" x14ac:dyDescent="0.2">
      <c r="A1538" s="7" t="s">
        <v>2349</v>
      </c>
      <c r="B1538" s="7" t="s">
        <v>799</v>
      </c>
      <c r="C1538" s="8">
        <v>1</v>
      </c>
      <c r="D1538" s="9">
        <v>12</v>
      </c>
      <c r="E1538" s="10">
        <v>800</v>
      </c>
      <c r="F1538" s="10">
        <v>0</v>
      </c>
      <c r="G1538" s="11">
        <f t="shared" ref="G1538:G1601" si="192">IF(E1538&gt;0,(F1538/E1538)*100,0)</f>
        <v>0</v>
      </c>
      <c r="H1538" s="10">
        <v>800</v>
      </c>
      <c r="I1538" s="9">
        <v>12</v>
      </c>
      <c r="J1538" s="8">
        <v>1</v>
      </c>
      <c r="K1538" s="9">
        <v>0</v>
      </c>
      <c r="L1538" s="9">
        <v>0</v>
      </c>
      <c r="M1538" s="9">
        <f t="shared" ref="M1538:M1601" si="193">IF(H1538&gt;0,(K1538/H1538)*1000,0)</f>
        <v>0</v>
      </c>
      <c r="N1538" s="9">
        <f t="shared" ref="N1538:N1601" si="194">IF(SUMIF($A$2:$A$2919,A1538,$H$2:$H$2919)&gt;0,SUMIF($A$2:$A$2919,A1538,$K$2:$K$2919)/SUMIF($A$2:$A$2919,A1538,$H$2:$H$2919)*1000,0)</f>
        <v>7.7104568527918795</v>
      </c>
      <c r="O1538" s="9">
        <f t="shared" ref="O1538:O1601" si="195">IF(SUM($H$2:$H$2919)&gt;0,SUM($K$2:$K$2919)/SUM($H$2:$H$2919)*1000,0)</f>
        <v>7.2508917954815617</v>
      </c>
      <c r="P1538" s="11">
        <f t="shared" ref="P1538:P1601" si="196">IF(N1538&gt;0,(M1538-N1538)/N1538*100,0)</f>
        <v>-100</v>
      </c>
      <c r="Q1538" s="11">
        <f t="shared" ref="Q1538:Q1601" si="197">IF(O1538&gt;0,(M1538-O1538)/O1538*100,0)</f>
        <v>-100</v>
      </c>
      <c r="R1538" s="8">
        <v>0</v>
      </c>
      <c r="S1538" s="8">
        <v>0</v>
      </c>
      <c r="T1538" s="8">
        <v>0</v>
      </c>
      <c r="U1538" s="11">
        <f t="shared" ref="U1538:U1601" si="198">IF(J1538&gt;0,(R1538/J1538)*100,0)</f>
        <v>0</v>
      </c>
      <c r="V1538" s="11">
        <f t="shared" ref="V1538:V1601" si="199">IF(J1538&gt;0,((R1538+S1538+T1538)/J1538)*100,0)</f>
        <v>0</v>
      </c>
      <c r="W1538" s="9">
        <v>4</v>
      </c>
      <c r="X1538" s="9">
        <v>9</v>
      </c>
    </row>
    <row r="1539" spans="1:24" x14ac:dyDescent="0.2">
      <c r="A1539" s="7" t="s">
        <v>2349</v>
      </c>
      <c r="B1539" s="7" t="s">
        <v>1198</v>
      </c>
      <c r="C1539" s="8">
        <v>1</v>
      </c>
      <c r="D1539" s="9">
        <v>20</v>
      </c>
      <c r="E1539" s="10">
        <v>700</v>
      </c>
      <c r="F1539" s="10">
        <v>0</v>
      </c>
      <c r="G1539" s="11">
        <f t="shared" si="192"/>
        <v>0</v>
      </c>
      <c r="H1539" s="10">
        <v>700</v>
      </c>
      <c r="I1539" s="9">
        <v>20</v>
      </c>
      <c r="J1539" s="8">
        <v>1</v>
      </c>
      <c r="K1539" s="9">
        <v>0</v>
      </c>
      <c r="L1539" s="9">
        <v>0</v>
      </c>
      <c r="M1539" s="9">
        <f t="shared" si="193"/>
        <v>0</v>
      </c>
      <c r="N1539" s="9">
        <f t="shared" si="194"/>
        <v>7.7104568527918795</v>
      </c>
      <c r="O1539" s="9">
        <f t="shared" si="195"/>
        <v>7.2508917954815617</v>
      </c>
      <c r="P1539" s="11">
        <f t="shared" si="196"/>
        <v>-100</v>
      </c>
      <c r="Q1539" s="11">
        <f t="shared" si="197"/>
        <v>-100</v>
      </c>
      <c r="R1539" s="8">
        <v>0</v>
      </c>
      <c r="S1539" s="8">
        <v>0</v>
      </c>
      <c r="T1539" s="8">
        <v>0</v>
      </c>
      <c r="U1539" s="11">
        <f t="shared" si="198"/>
        <v>0</v>
      </c>
      <c r="V1539" s="11">
        <f t="shared" si="199"/>
        <v>0</v>
      </c>
      <c r="W1539" s="9">
        <v>5</v>
      </c>
      <c r="X1539" s="9">
        <v>9</v>
      </c>
    </row>
    <row r="1540" spans="1:24" x14ac:dyDescent="0.2">
      <c r="A1540" s="7" t="s">
        <v>2349</v>
      </c>
      <c r="B1540" s="7" t="s">
        <v>339</v>
      </c>
      <c r="C1540" s="8">
        <v>1</v>
      </c>
      <c r="D1540" s="9">
        <v>12</v>
      </c>
      <c r="E1540" s="10">
        <v>800</v>
      </c>
      <c r="F1540" s="10">
        <v>0</v>
      </c>
      <c r="G1540" s="11">
        <f t="shared" si="192"/>
        <v>0</v>
      </c>
      <c r="H1540" s="10">
        <v>800</v>
      </c>
      <c r="I1540" s="9">
        <v>12</v>
      </c>
      <c r="J1540" s="8">
        <v>1</v>
      </c>
      <c r="K1540" s="9">
        <v>8.44</v>
      </c>
      <c r="L1540" s="9">
        <v>8.44</v>
      </c>
      <c r="M1540" s="9">
        <f t="shared" si="193"/>
        <v>10.549999999999999</v>
      </c>
      <c r="N1540" s="9">
        <f t="shared" si="194"/>
        <v>7.7104568527918795</v>
      </c>
      <c r="O1540" s="9">
        <f t="shared" si="195"/>
        <v>7.2508917954815617</v>
      </c>
      <c r="P1540" s="11">
        <f t="shared" si="196"/>
        <v>36.827171222415302</v>
      </c>
      <c r="Q1540" s="11">
        <f t="shared" si="197"/>
        <v>45.499344047228739</v>
      </c>
      <c r="R1540" s="8">
        <v>0</v>
      </c>
      <c r="S1540" s="8">
        <v>0</v>
      </c>
      <c r="T1540" s="8">
        <v>1</v>
      </c>
      <c r="U1540" s="11">
        <f t="shared" si="198"/>
        <v>0</v>
      </c>
      <c r="V1540" s="11">
        <f t="shared" si="199"/>
        <v>100</v>
      </c>
      <c r="W1540" s="9">
        <v>3</v>
      </c>
      <c r="X1540" s="9">
        <v>9</v>
      </c>
    </row>
    <row r="1541" spans="1:24" x14ac:dyDescent="0.2">
      <c r="A1541" s="7" t="s">
        <v>2349</v>
      </c>
      <c r="B1541" s="7" t="s">
        <v>961</v>
      </c>
      <c r="C1541" s="8">
        <v>1</v>
      </c>
      <c r="D1541" s="9">
        <v>3.5</v>
      </c>
      <c r="E1541" s="10">
        <v>1500</v>
      </c>
      <c r="F1541" s="10">
        <v>0</v>
      </c>
      <c r="G1541" s="11">
        <f t="shared" si="192"/>
        <v>0</v>
      </c>
      <c r="H1541" s="10">
        <v>0</v>
      </c>
      <c r="I1541" s="9">
        <v>3.5</v>
      </c>
      <c r="J1541" s="8">
        <v>0</v>
      </c>
      <c r="K1541" s="9">
        <v>0</v>
      </c>
      <c r="L1541" s="9">
        <v>0</v>
      </c>
      <c r="M1541" s="9">
        <f t="shared" si="193"/>
        <v>0</v>
      </c>
      <c r="N1541" s="9">
        <f t="shared" si="194"/>
        <v>7.7104568527918795</v>
      </c>
      <c r="O1541" s="9">
        <f t="shared" si="195"/>
        <v>7.2508917954815617</v>
      </c>
      <c r="P1541" s="11">
        <f t="shared" si="196"/>
        <v>-100</v>
      </c>
      <c r="Q1541" s="11">
        <f t="shared" si="197"/>
        <v>-100</v>
      </c>
      <c r="R1541" s="8">
        <v>0</v>
      </c>
      <c r="S1541" s="8">
        <v>0</v>
      </c>
      <c r="T1541" s="8">
        <v>0</v>
      </c>
      <c r="U1541" s="11">
        <f t="shared" si="198"/>
        <v>0</v>
      </c>
      <c r="V1541" s="11">
        <f t="shared" si="199"/>
        <v>0</v>
      </c>
      <c r="W1541" s="9">
        <v>0</v>
      </c>
      <c r="X1541" s="9">
        <v>0</v>
      </c>
    </row>
    <row r="1542" spans="1:24" x14ac:dyDescent="0.2">
      <c r="A1542" s="7" t="s">
        <v>2349</v>
      </c>
      <c r="B1542" s="7" t="s">
        <v>891</v>
      </c>
      <c r="C1542" s="8">
        <v>1</v>
      </c>
      <c r="D1542" s="9">
        <v>20</v>
      </c>
      <c r="E1542" s="10">
        <v>700</v>
      </c>
      <c r="F1542" s="10">
        <v>100</v>
      </c>
      <c r="G1542" s="11">
        <f t="shared" si="192"/>
        <v>14.285714285714285</v>
      </c>
      <c r="H1542" s="10">
        <v>800</v>
      </c>
      <c r="I1542" s="9">
        <v>20</v>
      </c>
      <c r="J1542" s="8">
        <v>1</v>
      </c>
      <c r="K1542" s="9">
        <v>0</v>
      </c>
      <c r="L1542" s="9">
        <v>0</v>
      </c>
      <c r="M1542" s="9">
        <f t="shared" si="193"/>
        <v>0</v>
      </c>
      <c r="N1542" s="9">
        <f t="shared" si="194"/>
        <v>7.7104568527918795</v>
      </c>
      <c r="O1542" s="9">
        <f t="shared" si="195"/>
        <v>7.2508917954815617</v>
      </c>
      <c r="P1542" s="11">
        <f t="shared" si="196"/>
        <v>-100</v>
      </c>
      <c r="Q1542" s="11">
        <f t="shared" si="197"/>
        <v>-100</v>
      </c>
      <c r="R1542" s="8">
        <v>0</v>
      </c>
      <c r="S1542" s="8">
        <v>0</v>
      </c>
      <c r="T1542" s="8">
        <v>0</v>
      </c>
      <c r="U1542" s="11">
        <f t="shared" si="198"/>
        <v>0</v>
      </c>
      <c r="V1542" s="11">
        <f t="shared" si="199"/>
        <v>0</v>
      </c>
      <c r="W1542" s="9">
        <v>8</v>
      </c>
      <c r="X1542" s="9">
        <v>8</v>
      </c>
    </row>
    <row r="1543" spans="1:24" x14ac:dyDescent="0.2">
      <c r="A1543" s="7" t="s">
        <v>2349</v>
      </c>
      <c r="B1543" s="7" t="s">
        <v>244</v>
      </c>
      <c r="C1543" s="8">
        <v>3</v>
      </c>
      <c r="D1543" s="9">
        <v>9.83</v>
      </c>
      <c r="E1543" s="10">
        <v>3000</v>
      </c>
      <c r="F1543" s="10">
        <v>700</v>
      </c>
      <c r="G1543" s="11">
        <f t="shared" si="192"/>
        <v>23.333333333333332</v>
      </c>
      <c r="H1543" s="10">
        <v>2900</v>
      </c>
      <c r="I1543" s="9">
        <v>9.83</v>
      </c>
      <c r="J1543" s="8">
        <v>2</v>
      </c>
      <c r="K1543" s="9">
        <v>0</v>
      </c>
      <c r="L1543" s="9">
        <v>0</v>
      </c>
      <c r="M1543" s="9">
        <f t="shared" si="193"/>
        <v>0</v>
      </c>
      <c r="N1543" s="9">
        <f t="shared" si="194"/>
        <v>7.7104568527918795</v>
      </c>
      <c r="O1543" s="9">
        <f t="shared" si="195"/>
        <v>7.2508917954815617</v>
      </c>
      <c r="P1543" s="11">
        <f t="shared" si="196"/>
        <v>-100</v>
      </c>
      <c r="Q1543" s="11">
        <f t="shared" si="197"/>
        <v>-100</v>
      </c>
      <c r="R1543" s="8">
        <v>0</v>
      </c>
      <c r="S1543" s="8">
        <v>0</v>
      </c>
      <c r="T1543" s="8">
        <v>0</v>
      </c>
      <c r="U1543" s="11">
        <f t="shared" si="198"/>
        <v>0</v>
      </c>
      <c r="V1543" s="11">
        <f t="shared" si="199"/>
        <v>0</v>
      </c>
      <c r="W1543" s="9">
        <v>5</v>
      </c>
      <c r="X1543" s="9">
        <v>8</v>
      </c>
    </row>
    <row r="1544" spans="1:24" x14ac:dyDescent="0.2">
      <c r="A1544" s="7" t="s">
        <v>2349</v>
      </c>
      <c r="B1544" s="7" t="s">
        <v>2539</v>
      </c>
      <c r="C1544" s="8">
        <v>1</v>
      </c>
      <c r="D1544" s="9">
        <v>4.5</v>
      </c>
      <c r="E1544" s="10">
        <v>1300</v>
      </c>
      <c r="F1544" s="10">
        <v>400</v>
      </c>
      <c r="G1544" s="11">
        <f t="shared" si="192"/>
        <v>30.76923076923077</v>
      </c>
      <c r="H1544" s="10">
        <v>1700</v>
      </c>
      <c r="I1544" s="9">
        <v>4.5</v>
      </c>
      <c r="J1544" s="8">
        <v>1</v>
      </c>
      <c r="K1544" s="9">
        <v>0</v>
      </c>
      <c r="L1544" s="9">
        <v>0</v>
      </c>
      <c r="M1544" s="9">
        <f t="shared" si="193"/>
        <v>0</v>
      </c>
      <c r="N1544" s="9">
        <f t="shared" si="194"/>
        <v>7.7104568527918795</v>
      </c>
      <c r="O1544" s="9">
        <f t="shared" si="195"/>
        <v>7.2508917954815617</v>
      </c>
      <c r="P1544" s="11">
        <f t="shared" si="196"/>
        <v>-100</v>
      </c>
      <c r="Q1544" s="11">
        <f t="shared" si="197"/>
        <v>-100</v>
      </c>
      <c r="R1544" s="8">
        <v>0</v>
      </c>
      <c r="S1544" s="8">
        <v>0</v>
      </c>
      <c r="T1544" s="8">
        <v>0</v>
      </c>
      <c r="U1544" s="11">
        <f t="shared" si="198"/>
        <v>0</v>
      </c>
      <c r="V1544" s="11">
        <f t="shared" si="199"/>
        <v>0</v>
      </c>
      <c r="W1544" s="9">
        <v>4</v>
      </c>
      <c r="X1544" s="9">
        <v>8</v>
      </c>
    </row>
    <row r="1545" spans="1:24" x14ac:dyDescent="0.2">
      <c r="A1545" s="7" t="s">
        <v>2349</v>
      </c>
      <c r="B1545" s="7" t="s">
        <v>438</v>
      </c>
      <c r="C1545" s="8">
        <v>1</v>
      </c>
      <c r="D1545" s="9">
        <v>10</v>
      </c>
      <c r="E1545" s="10">
        <v>900</v>
      </c>
      <c r="F1545" s="10">
        <v>300</v>
      </c>
      <c r="G1545" s="11">
        <f t="shared" si="192"/>
        <v>33.333333333333329</v>
      </c>
      <c r="H1545" s="10">
        <v>1200</v>
      </c>
      <c r="I1545" s="9">
        <v>10</v>
      </c>
      <c r="J1545" s="8">
        <v>1</v>
      </c>
      <c r="K1545" s="9">
        <v>0</v>
      </c>
      <c r="L1545" s="9">
        <v>0</v>
      </c>
      <c r="M1545" s="9">
        <f t="shared" si="193"/>
        <v>0</v>
      </c>
      <c r="N1545" s="9">
        <f t="shared" si="194"/>
        <v>7.7104568527918795</v>
      </c>
      <c r="O1545" s="9">
        <f t="shared" si="195"/>
        <v>7.2508917954815617</v>
      </c>
      <c r="P1545" s="11">
        <f t="shared" si="196"/>
        <v>-100</v>
      </c>
      <c r="Q1545" s="11">
        <f t="shared" si="197"/>
        <v>-100</v>
      </c>
      <c r="R1545" s="8">
        <v>0</v>
      </c>
      <c r="S1545" s="8">
        <v>0</v>
      </c>
      <c r="T1545" s="8">
        <v>0</v>
      </c>
      <c r="U1545" s="11">
        <f t="shared" si="198"/>
        <v>0</v>
      </c>
      <c r="V1545" s="11">
        <f t="shared" si="199"/>
        <v>0</v>
      </c>
      <c r="W1545" s="9">
        <v>6</v>
      </c>
      <c r="X1545" s="9">
        <v>8</v>
      </c>
    </row>
    <row r="1546" spans="1:24" x14ac:dyDescent="0.2">
      <c r="A1546" s="7" t="s">
        <v>2349</v>
      </c>
      <c r="B1546" s="7" t="s">
        <v>530</v>
      </c>
      <c r="C1546" s="8">
        <v>1</v>
      </c>
      <c r="D1546" s="9">
        <v>15</v>
      </c>
      <c r="E1546" s="10">
        <v>800</v>
      </c>
      <c r="F1546" s="10">
        <v>100</v>
      </c>
      <c r="G1546" s="11">
        <f t="shared" si="192"/>
        <v>12.5</v>
      </c>
      <c r="H1546" s="10">
        <v>900</v>
      </c>
      <c r="I1546" s="9">
        <v>15</v>
      </c>
      <c r="J1546" s="8">
        <v>1</v>
      </c>
      <c r="K1546" s="9">
        <v>0</v>
      </c>
      <c r="L1546" s="9">
        <v>0</v>
      </c>
      <c r="M1546" s="9">
        <f t="shared" si="193"/>
        <v>0</v>
      </c>
      <c r="N1546" s="9">
        <f t="shared" si="194"/>
        <v>7.7104568527918795</v>
      </c>
      <c r="O1546" s="9">
        <f t="shared" si="195"/>
        <v>7.2508917954815617</v>
      </c>
      <c r="P1546" s="11">
        <f t="shared" si="196"/>
        <v>-100</v>
      </c>
      <c r="Q1546" s="11">
        <f t="shared" si="197"/>
        <v>-100</v>
      </c>
      <c r="R1546" s="8">
        <v>0</v>
      </c>
      <c r="S1546" s="8">
        <v>0</v>
      </c>
      <c r="T1546" s="8">
        <v>0</v>
      </c>
      <c r="U1546" s="11">
        <f t="shared" si="198"/>
        <v>0</v>
      </c>
      <c r="V1546" s="11">
        <f t="shared" si="199"/>
        <v>0</v>
      </c>
      <c r="W1546" s="9">
        <v>5</v>
      </c>
      <c r="X1546" s="9">
        <v>8</v>
      </c>
    </row>
    <row r="1547" spans="1:24" x14ac:dyDescent="0.2">
      <c r="A1547" s="7" t="s">
        <v>2349</v>
      </c>
      <c r="B1547" s="7" t="s">
        <v>260</v>
      </c>
      <c r="C1547" s="8">
        <v>1</v>
      </c>
      <c r="D1547" s="9">
        <v>15</v>
      </c>
      <c r="E1547" s="10">
        <v>800</v>
      </c>
      <c r="F1547" s="10">
        <v>100</v>
      </c>
      <c r="G1547" s="11">
        <f t="shared" si="192"/>
        <v>12.5</v>
      </c>
      <c r="H1547" s="10">
        <v>900</v>
      </c>
      <c r="I1547" s="9">
        <v>15</v>
      </c>
      <c r="J1547" s="8">
        <v>1</v>
      </c>
      <c r="K1547" s="9">
        <v>0</v>
      </c>
      <c r="L1547" s="9">
        <v>0</v>
      </c>
      <c r="M1547" s="9">
        <f t="shared" si="193"/>
        <v>0</v>
      </c>
      <c r="N1547" s="9">
        <f t="shared" si="194"/>
        <v>7.7104568527918795</v>
      </c>
      <c r="O1547" s="9">
        <f t="shared" si="195"/>
        <v>7.2508917954815617</v>
      </c>
      <c r="P1547" s="11">
        <f t="shared" si="196"/>
        <v>-100</v>
      </c>
      <c r="Q1547" s="11">
        <f t="shared" si="197"/>
        <v>-100</v>
      </c>
      <c r="R1547" s="8">
        <v>0</v>
      </c>
      <c r="S1547" s="8">
        <v>0</v>
      </c>
      <c r="T1547" s="8">
        <v>0</v>
      </c>
      <c r="U1547" s="11">
        <f t="shared" si="198"/>
        <v>0</v>
      </c>
      <c r="V1547" s="11">
        <f t="shared" si="199"/>
        <v>0</v>
      </c>
      <c r="W1547" s="9">
        <v>5</v>
      </c>
      <c r="X1547" s="9">
        <v>8</v>
      </c>
    </row>
    <row r="1548" spans="1:24" x14ac:dyDescent="0.2">
      <c r="A1548" s="7" t="s">
        <v>2349</v>
      </c>
      <c r="B1548" s="7" t="s">
        <v>514</v>
      </c>
      <c r="C1548" s="8">
        <v>1</v>
      </c>
      <c r="D1548" s="9">
        <v>20</v>
      </c>
      <c r="E1548" s="10">
        <v>700</v>
      </c>
      <c r="F1548" s="10">
        <v>100</v>
      </c>
      <c r="G1548" s="11">
        <f t="shared" si="192"/>
        <v>14.285714285714285</v>
      </c>
      <c r="H1548" s="10">
        <v>800</v>
      </c>
      <c r="I1548" s="9">
        <v>20</v>
      </c>
      <c r="J1548" s="8">
        <v>1</v>
      </c>
      <c r="K1548" s="9">
        <v>0</v>
      </c>
      <c r="L1548" s="9">
        <v>0</v>
      </c>
      <c r="M1548" s="9">
        <f t="shared" si="193"/>
        <v>0</v>
      </c>
      <c r="N1548" s="9">
        <f t="shared" si="194"/>
        <v>7.7104568527918795</v>
      </c>
      <c r="O1548" s="9">
        <f t="shared" si="195"/>
        <v>7.2508917954815617</v>
      </c>
      <c r="P1548" s="11">
        <f t="shared" si="196"/>
        <v>-100</v>
      </c>
      <c r="Q1548" s="11">
        <f t="shared" si="197"/>
        <v>-100</v>
      </c>
      <c r="R1548" s="8">
        <v>0</v>
      </c>
      <c r="S1548" s="8">
        <v>0</v>
      </c>
      <c r="T1548" s="8">
        <v>0</v>
      </c>
      <c r="U1548" s="11">
        <f t="shared" si="198"/>
        <v>0</v>
      </c>
      <c r="V1548" s="11">
        <f t="shared" si="199"/>
        <v>0</v>
      </c>
      <c r="W1548" s="9">
        <v>7</v>
      </c>
      <c r="X1548" s="9">
        <v>8</v>
      </c>
    </row>
    <row r="1549" spans="1:24" x14ac:dyDescent="0.2">
      <c r="A1549" s="7" t="s">
        <v>2349</v>
      </c>
      <c r="B1549" s="7" t="s">
        <v>1974</v>
      </c>
      <c r="C1549" s="8">
        <v>1</v>
      </c>
      <c r="D1549" s="9">
        <v>20</v>
      </c>
      <c r="E1549" s="10">
        <v>700</v>
      </c>
      <c r="F1549" s="10">
        <v>100</v>
      </c>
      <c r="G1549" s="11">
        <f t="shared" si="192"/>
        <v>14.285714285714285</v>
      </c>
      <c r="H1549" s="10">
        <v>800</v>
      </c>
      <c r="I1549" s="9">
        <v>20</v>
      </c>
      <c r="J1549" s="8">
        <v>1</v>
      </c>
      <c r="K1549" s="9">
        <v>0</v>
      </c>
      <c r="L1549" s="9">
        <v>0</v>
      </c>
      <c r="M1549" s="9">
        <f t="shared" si="193"/>
        <v>0</v>
      </c>
      <c r="N1549" s="9">
        <f t="shared" si="194"/>
        <v>7.7104568527918795</v>
      </c>
      <c r="O1549" s="9">
        <f t="shared" si="195"/>
        <v>7.2508917954815617</v>
      </c>
      <c r="P1549" s="11">
        <f t="shared" si="196"/>
        <v>-100</v>
      </c>
      <c r="Q1549" s="11">
        <f t="shared" si="197"/>
        <v>-100</v>
      </c>
      <c r="R1549" s="8">
        <v>0</v>
      </c>
      <c r="S1549" s="8">
        <v>0</v>
      </c>
      <c r="T1549" s="8">
        <v>0</v>
      </c>
      <c r="U1549" s="11">
        <f t="shared" si="198"/>
        <v>0</v>
      </c>
      <c r="V1549" s="11">
        <f t="shared" si="199"/>
        <v>0</v>
      </c>
      <c r="W1549" s="9">
        <v>7</v>
      </c>
      <c r="X1549" s="9">
        <v>8</v>
      </c>
    </row>
    <row r="1550" spans="1:24" x14ac:dyDescent="0.2">
      <c r="A1550" s="7" t="s">
        <v>2349</v>
      </c>
      <c r="B1550" s="7" t="s">
        <v>223</v>
      </c>
      <c r="C1550" s="8">
        <v>1</v>
      </c>
      <c r="D1550" s="9">
        <v>2</v>
      </c>
      <c r="E1550" s="10">
        <v>1900</v>
      </c>
      <c r="F1550" s="10">
        <v>500</v>
      </c>
      <c r="G1550" s="11">
        <f t="shared" si="192"/>
        <v>26.315789473684209</v>
      </c>
      <c r="H1550" s="10">
        <v>2400</v>
      </c>
      <c r="I1550" s="9">
        <v>2</v>
      </c>
      <c r="J1550" s="8">
        <v>1</v>
      </c>
      <c r="K1550" s="9">
        <v>28.18</v>
      </c>
      <c r="L1550" s="9">
        <v>28.18</v>
      </c>
      <c r="M1550" s="9">
        <f t="shared" si="193"/>
        <v>11.741666666666665</v>
      </c>
      <c r="N1550" s="9">
        <f t="shared" si="194"/>
        <v>7.7104568527918795</v>
      </c>
      <c r="O1550" s="9">
        <f t="shared" si="195"/>
        <v>7.2508917954815617</v>
      </c>
      <c r="P1550" s="11">
        <f t="shared" si="196"/>
        <v>52.28237302715889</v>
      </c>
      <c r="Q1550" s="11">
        <f t="shared" si="197"/>
        <v>61.934104077839891</v>
      </c>
      <c r="R1550" s="8">
        <v>1</v>
      </c>
      <c r="S1550" s="8">
        <v>1</v>
      </c>
      <c r="T1550" s="8">
        <v>1</v>
      </c>
      <c r="U1550" s="11">
        <f t="shared" si="198"/>
        <v>100</v>
      </c>
      <c r="V1550" s="11">
        <f t="shared" si="199"/>
        <v>300</v>
      </c>
      <c r="W1550" s="9">
        <v>1</v>
      </c>
      <c r="X1550" s="9">
        <v>8</v>
      </c>
    </row>
    <row r="1551" spans="1:24" x14ac:dyDescent="0.2">
      <c r="A1551" s="7" t="s">
        <v>2349</v>
      </c>
      <c r="B1551" s="7" t="s">
        <v>905</v>
      </c>
      <c r="C1551" s="8">
        <v>1</v>
      </c>
      <c r="D1551" s="9">
        <v>6</v>
      </c>
      <c r="E1551" s="10">
        <v>1200</v>
      </c>
      <c r="F1551" s="10">
        <v>300</v>
      </c>
      <c r="G1551" s="11">
        <f t="shared" si="192"/>
        <v>25</v>
      </c>
      <c r="H1551" s="10">
        <v>1500</v>
      </c>
      <c r="I1551" s="9">
        <v>6</v>
      </c>
      <c r="J1551" s="8">
        <v>1</v>
      </c>
      <c r="K1551" s="9">
        <v>19.170000000000002</v>
      </c>
      <c r="L1551" s="9">
        <v>19.170000000000002</v>
      </c>
      <c r="M1551" s="9">
        <f t="shared" si="193"/>
        <v>12.780000000000001</v>
      </c>
      <c r="N1551" s="9">
        <f t="shared" si="194"/>
        <v>7.7104568527918795</v>
      </c>
      <c r="O1551" s="9">
        <f t="shared" si="195"/>
        <v>7.2508917954815617</v>
      </c>
      <c r="P1551" s="11">
        <f t="shared" si="196"/>
        <v>65.748933480802634</v>
      </c>
      <c r="Q1551" s="11">
        <f t="shared" si="197"/>
        <v>76.25418169891789</v>
      </c>
      <c r="R1551" s="8">
        <v>0</v>
      </c>
      <c r="S1551" s="8">
        <v>1</v>
      </c>
      <c r="T1551" s="8">
        <v>1</v>
      </c>
      <c r="U1551" s="11">
        <f t="shared" si="198"/>
        <v>0</v>
      </c>
      <c r="V1551" s="11">
        <f t="shared" si="199"/>
        <v>200</v>
      </c>
      <c r="W1551" s="9">
        <v>2</v>
      </c>
      <c r="X1551" s="9">
        <v>8</v>
      </c>
    </row>
    <row r="1552" spans="1:24" x14ac:dyDescent="0.2">
      <c r="A1552" s="7" t="s">
        <v>2349</v>
      </c>
      <c r="B1552" s="7" t="s">
        <v>1870</v>
      </c>
      <c r="C1552" s="8">
        <v>1</v>
      </c>
      <c r="D1552" s="9">
        <v>15</v>
      </c>
      <c r="E1552" s="10">
        <v>800</v>
      </c>
      <c r="F1552" s="10">
        <v>100</v>
      </c>
      <c r="G1552" s="11">
        <f t="shared" si="192"/>
        <v>12.5</v>
      </c>
      <c r="H1552" s="10">
        <v>900</v>
      </c>
      <c r="I1552" s="9">
        <v>15</v>
      </c>
      <c r="J1552" s="8">
        <v>1</v>
      </c>
      <c r="K1552" s="9">
        <v>12.68</v>
      </c>
      <c r="L1552" s="9">
        <v>12.68</v>
      </c>
      <c r="M1552" s="9">
        <f t="shared" si="193"/>
        <v>14.088888888888889</v>
      </c>
      <c r="N1552" s="9">
        <f t="shared" si="194"/>
        <v>7.7104568527918795</v>
      </c>
      <c r="O1552" s="9">
        <f t="shared" si="195"/>
        <v>7.2508917954815617</v>
      </c>
      <c r="P1552" s="11">
        <f t="shared" si="196"/>
        <v>82.724437188017504</v>
      </c>
      <c r="Q1552" s="11">
        <f t="shared" si="197"/>
        <v>94.305601107831549</v>
      </c>
      <c r="R1552" s="8">
        <v>0</v>
      </c>
      <c r="S1552" s="8">
        <v>0</v>
      </c>
      <c r="T1552" s="8">
        <v>1</v>
      </c>
      <c r="U1552" s="11">
        <f t="shared" si="198"/>
        <v>0</v>
      </c>
      <c r="V1552" s="11">
        <f t="shared" si="199"/>
        <v>100</v>
      </c>
      <c r="W1552" s="9">
        <v>3</v>
      </c>
      <c r="X1552" s="9">
        <v>8</v>
      </c>
    </row>
    <row r="1553" spans="1:24" x14ac:dyDescent="0.2">
      <c r="A1553" s="7" t="s">
        <v>2349</v>
      </c>
      <c r="B1553" s="7" t="s">
        <v>966</v>
      </c>
      <c r="C1553" s="8">
        <v>1</v>
      </c>
      <c r="D1553" s="9">
        <v>15</v>
      </c>
      <c r="E1553" s="10">
        <v>800</v>
      </c>
      <c r="F1553" s="10">
        <v>0</v>
      </c>
      <c r="G1553" s="11">
        <f t="shared" si="192"/>
        <v>0</v>
      </c>
      <c r="H1553" s="10">
        <v>0</v>
      </c>
      <c r="I1553" s="9">
        <v>15</v>
      </c>
      <c r="J1553" s="8">
        <v>0</v>
      </c>
      <c r="K1553" s="9">
        <v>0</v>
      </c>
      <c r="L1553" s="9">
        <v>0</v>
      </c>
      <c r="M1553" s="9">
        <f t="shared" si="193"/>
        <v>0</v>
      </c>
      <c r="N1553" s="9">
        <f t="shared" si="194"/>
        <v>7.7104568527918795</v>
      </c>
      <c r="O1553" s="9">
        <f t="shared" si="195"/>
        <v>7.2508917954815617</v>
      </c>
      <c r="P1553" s="11">
        <f t="shared" si="196"/>
        <v>-100</v>
      </c>
      <c r="Q1553" s="11">
        <f t="shared" si="197"/>
        <v>-100</v>
      </c>
      <c r="R1553" s="8">
        <v>0</v>
      </c>
      <c r="S1553" s="8">
        <v>0</v>
      </c>
      <c r="T1553" s="8">
        <v>0</v>
      </c>
      <c r="U1553" s="11">
        <f t="shared" si="198"/>
        <v>0</v>
      </c>
      <c r="V1553" s="11">
        <f t="shared" si="199"/>
        <v>0</v>
      </c>
      <c r="W1553" s="9">
        <v>0</v>
      </c>
      <c r="X1553" s="9">
        <v>0</v>
      </c>
    </row>
    <row r="1554" spans="1:24" x14ac:dyDescent="0.2">
      <c r="A1554" s="2" t="s">
        <v>2556</v>
      </c>
      <c r="B1554" s="2" t="s">
        <v>183</v>
      </c>
      <c r="C1554" s="3">
        <v>2</v>
      </c>
      <c r="D1554" s="4">
        <v>3.75</v>
      </c>
      <c r="E1554" s="5">
        <v>3000</v>
      </c>
      <c r="F1554" s="5">
        <v>200</v>
      </c>
      <c r="G1554" s="6">
        <f t="shared" si="192"/>
        <v>6.666666666666667</v>
      </c>
      <c r="H1554" s="5">
        <v>3200</v>
      </c>
      <c r="I1554" s="4">
        <v>3.75</v>
      </c>
      <c r="J1554" s="3">
        <v>2</v>
      </c>
      <c r="K1554" s="4">
        <v>7.66</v>
      </c>
      <c r="L1554" s="4">
        <v>7.66</v>
      </c>
      <c r="M1554" s="4">
        <f t="shared" si="193"/>
        <v>2.3937499999999998</v>
      </c>
      <c r="N1554" s="4">
        <f t="shared" si="194"/>
        <v>8.0886287625418056</v>
      </c>
      <c r="O1554" s="4">
        <f t="shared" si="195"/>
        <v>7.2508917954815617</v>
      </c>
      <c r="P1554" s="6">
        <f t="shared" si="196"/>
        <v>-70.405985114740545</v>
      </c>
      <c r="Q1554" s="6">
        <f t="shared" si="197"/>
        <v>-66.98681944899964</v>
      </c>
      <c r="R1554" s="3">
        <v>0</v>
      </c>
      <c r="S1554" s="3">
        <v>0</v>
      </c>
      <c r="T1554" s="3">
        <v>1</v>
      </c>
      <c r="U1554" s="6">
        <f t="shared" si="198"/>
        <v>0</v>
      </c>
      <c r="V1554" s="6">
        <f t="shared" si="199"/>
        <v>50</v>
      </c>
      <c r="W1554" s="4">
        <v>3.5</v>
      </c>
      <c r="X1554" s="4">
        <v>6.5</v>
      </c>
    </row>
    <row r="1555" spans="1:24" x14ac:dyDescent="0.2">
      <c r="A1555" s="7" t="s">
        <v>2556</v>
      </c>
      <c r="B1555" s="7" t="s">
        <v>510</v>
      </c>
      <c r="C1555" s="8">
        <v>3</v>
      </c>
      <c r="D1555" s="9">
        <v>6.67</v>
      </c>
      <c r="E1555" s="10">
        <v>3700</v>
      </c>
      <c r="F1555" s="10">
        <v>0</v>
      </c>
      <c r="G1555" s="11">
        <f t="shared" si="192"/>
        <v>0</v>
      </c>
      <c r="H1555" s="10">
        <v>2100</v>
      </c>
      <c r="I1555" s="9">
        <v>6.67</v>
      </c>
      <c r="J1555" s="8">
        <v>2</v>
      </c>
      <c r="K1555" s="9">
        <v>7.66</v>
      </c>
      <c r="L1555" s="9">
        <v>7.66</v>
      </c>
      <c r="M1555" s="9">
        <f t="shared" si="193"/>
        <v>3.6476190476190475</v>
      </c>
      <c r="N1555" s="9">
        <f t="shared" si="194"/>
        <v>8.0886287625418056</v>
      </c>
      <c r="O1555" s="9">
        <f t="shared" si="195"/>
        <v>7.2508917954815617</v>
      </c>
      <c r="P1555" s="11">
        <f t="shared" si="196"/>
        <v>-54.904358270080834</v>
      </c>
      <c r="Q1555" s="11">
        <f t="shared" si="197"/>
        <v>-49.694201065142302</v>
      </c>
      <c r="R1555" s="8">
        <v>0</v>
      </c>
      <c r="S1555" s="8">
        <v>0</v>
      </c>
      <c r="T1555" s="8">
        <v>1</v>
      </c>
      <c r="U1555" s="11">
        <f t="shared" si="198"/>
        <v>0</v>
      </c>
      <c r="V1555" s="11">
        <f t="shared" si="199"/>
        <v>50</v>
      </c>
      <c r="W1555" s="9">
        <v>4</v>
      </c>
      <c r="X1555" s="9">
        <v>7</v>
      </c>
    </row>
    <row r="1556" spans="1:24" x14ac:dyDescent="0.2">
      <c r="A1556" s="7" t="s">
        <v>2556</v>
      </c>
      <c r="B1556" s="7" t="s">
        <v>1431</v>
      </c>
      <c r="C1556" s="8">
        <v>2</v>
      </c>
      <c r="D1556" s="9">
        <v>9.5</v>
      </c>
      <c r="E1556" s="10">
        <v>2200</v>
      </c>
      <c r="F1556" s="10">
        <v>100</v>
      </c>
      <c r="G1556" s="11">
        <f t="shared" si="192"/>
        <v>4.5454545454545459</v>
      </c>
      <c r="H1556" s="10">
        <v>2300</v>
      </c>
      <c r="I1556" s="9">
        <v>9.5</v>
      </c>
      <c r="J1556" s="8">
        <v>2</v>
      </c>
      <c r="K1556" s="9">
        <v>11.5</v>
      </c>
      <c r="L1556" s="9">
        <v>11.5</v>
      </c>
      <c r="M1556" s="9">
        <f t="shared" si="193"/>
        <v>5</v>
      </c>
      <c r="N1556" s="9">
        <f t="shared" si="194"/>
        <v>8.0886287625418056</v>
      </c>
      <c r="O1556" s="9">
        <f t="shared" si="195"/>
        <v>7.2508917954815617</v>
      </c>
      <c r="P1556" s="11">
        <f t="shared" si="196"/>
        <v>-38.184825304941079</v>
      </c>
      <c r="Q1556" s="11">
        <f t="shared" si="197"/>
        <v>-31.042964906526656</v>
      </c>
      <c r="R1556" s="8">
        <v>0</v>
      </c>
      <c r="S1556" s="8">
        <v>0</v>
      </c>
      <c r="T1556" s="8">
        <v>1</v>
      </c>
      <c r="U1556" s="11">
        <f t="shared" si="198"/>
        <v>0</v>
      </c>
      <c r="V1556" s="11">
        <f t="shared" si="199"/>
        <v>50</v>
      </c>
      <c r="W1556" s="9">
        <v>4.5</v>
      </c>
      <c r="X1556" s="9">
        <v>7</v>
      </c>
    </row>
    <row r="1557" spans="1:24" x14ac:dyDescent="0.2">
      <c r="A1557" s="7" t="s">
        <v>2556</v>
      </c>
      <c r="B1557" s="7" t="s">
        <v>1218</v>
      </c>
      <c r="C1557" s="8">
        <v>1</v>
      </c>
      <c r="D1557" s="9">
        <v>4</v>
      </c>
      <c r="E1557" s="10">
        <v>1400</v>
      </c>
      <c r="F1557" s="10">
        <v>100</v>
      </c>
      <c r="G1557" s="11">
        <f t="shared" si="192"/>
        <v>7.1428571428571423</v>
      </c>
      <c r="H1557" s="10">
        <v>1500</v>
      </c>
      <c r="I1557" s="9">
        <v>4</v>
      </c>
      <c r="J1557" s="8">
        <v>1</v>
      </c>
      <c r="K1557" s="9">
        <v>0</v>
      </c>
      <c r="L1557" s="9">
        <v>0</v>
      </c>
      <c r="M1557" s="9">
        <f t="shared" si="193"/>
        <v>0</v>
      </c>
      <c r="N1557" s="9">
        <f t="shared" si="194"/>
        <v>8.0886287625418056</v>
      </c>
      <c r="O1557" s="9">
        <f t="shared" si="195"/>
        <v>7.2508917954815617</v>
      </c>
      <c r="P1557" s="11">
        <f t="shared" si="196"/>
        <v>-100</v>
      </c>
      <c r="Q1557" s="11">
        <f t="shared" si="197"/>
        <v>-100</v>
      </c>
      <c r="R1557" s="8">
        <v>0</v>
      </c>
      <c r="S1557" s="8">
        <v>0</v>
      </c>
      <c r="T1557" s="8">
        <v>0</v>
      </c>
      <c r="U1557" s="11">
        <f t="shared" si="198"/>
        <v>0</v>
      </c>
      <c r="V1557" s="11">
        <f t="shared" si="199"/>
        <v>0</v>
      </c>
      <c r="W1557" s="9">
        <v>6</v>
      </c>
      <c r="X1557" s="9">
        <v>6</v>
      </c>
    </row>
    <row r="1558" spans="1:24" x14ac:dyDescent="0.2">
      <c r="A1558" s="7" t="s">
        <v>2556</v>
      </c>
      <c r="B1558" s="7" t="s">
        <v>1011</v>
      </c>
      <c r="C1558" s="8">
        <v>1</v>
      </c>
      <c r="D1558" s="9">
        <v>10</v>
      </c>
      <c r="E1558" s="10">
        <v>900</v>
      </c>
      <c r="F1558" s="10">
        <v>0</v>
      </c>
      <c r="G1558" s="11">
        <f t="shared" si="192"/>
        <v>0</v>
      </c>
      <c r="H1558" s="10">
        <v>0</v>
      </c>
      <c r="I1558" s="9">
        <v>10</v>
      </c>
      <c r="J1558" s="8">
        <v>0</v>
      </c>
      <c r="K1558" s="9">
        <v>0</v>
      </c>
      <c r="L1558" s="9">
        <v>0</v>
      </c>
      <c r="M1558" s="9">
        <f t="shared" si="193"/>
        <v>0</v>
      </c>
      <c r="N1558" s="9">
        <f t="shared" si="194"/>
        <v>8.0886287625418056</v>
      </c>
      <c r="O1558" s="9">
        <f t="shared" si="195"/>
        <v>7.2508917954815617</v>
      </c>
      <c r="P1558" s="11">
        <f t="shared" si="196"/>
        <v>-100</v>
      </c>
      <c r="Q1558" s="11">
        <f t="shared" si="197"/>
        <v>-100</v>
      </c>
      <c r="R1558" s="8">
        <v>0</v>
      </c>
      <c r="S1558" s="8">
        <v>0</v>
      </c>
      <c r="T1558" s="8">
        <v>0</v>
      </c>
      <c r="U1558" s="11">
        <f t="shared" si="198"/>
        <v>0</v>
      </c>
      <c r="V1558" s="11">
        <f t="shared" si="199"/>
        <v>0</v>
      </c>
      <c r="W1558" s="9">
        <v>0</v>
      </c>
      <c r="X1558" s="9">
        <v>0</v>
      </c>
    </row>
    <row r="1559" spans="1:24" x14ac:dyDescent="0.2">
      <c r="A1559" s="7" t="s">
        <v>2556</v>
      </c>
      <c r="B1559" s="7" t="s">
        <v>1393</v>
      </c>
      <c r="C1559" s="8">
        <v>1</v>
      </c>
      <c r="D1559" s="9">
        <v>10</v>
      </c>
      <c r="E1559" s="10">
        <v>900</v>
      </c>
      <c r="F1559" s="10">
        <v>0</v>
      </c>
      <c r="G1559" s="11">
        <f t="shared" si="192"/>
        <v>0</v>
      </c>
      <c r="H1559" s="10">
        <v>0</v>
      </c>
      <c r="I1559" s="9">
        <v>10</v>
      </c>
      <c r="J1559" s="8">
        <v>0</v>
      </c>
      <c r="K1559" s="9">
        <v>0</v>
      </c>
      <c r="L1559" s="9">
        <v>0</v>
      </c>
      <c r="M1559" s="9">
        <f t="shared" si="193"/>
        <v>0</v>
      </c>
      <c r="N1559" s="9">
        <f t="shared" si="194"/>
        <v>8.0886287625418056</v>
      </c>
      <c r="O1559" s="9">
        <f t="shared" si="195"/>
        <v>7.2508917954815617</v>
      </c>
      <c r="P1559" s="11">
        <f t="shared" si="196"/>
        <v>-100</v>
      </c>
      <c r="Q1559" s="11">
        <f t="shared" si="197"/>
        <v>-100</v>
      </c>
      <c r="R1559" s="8">
        <v>0</v>
      </c>
      <c r="S1559" s="8">
        <v>0</v>
      </c>
      <c r="T1559" s="8">
        <v>0</v>
      </c>
      <c r="U1559" s="11">
        <f t="shared" si="198"/>
        <v>0</v>
      </c>
      <c r="V1559" s="11">
        <f t="shared" si="199"/>
        <v>0</v>
      </c>
      <c r="W1559" s="9">
        <v>0</v>
      </c>
      <c r="X1559" s="9">
        <v>0</v>
      </c>
    </row>
    <row r="1560" spans="1:24" x14ac:dyDescent="0.2">
      <c r="A1560" s="7" t="s">
        <v>2556</v>
      </c>
      <c r="B1560" s="7" t="s">
        <v>419</v>
      </c>
      <c r="C1560" s="8">
        <v>2</v>
      </c>
      <c r="D1560" s="9">
        <v>2.75</v>
      </c>
      <c r="E1560" s="10">
        <v>3700</v>
      </c>
      <c r="F1560" s="10">
        <v>100</v>
      </c>
      <c r="G1560" s="11">
        <f t="shared" si="192"/>
        <v>2.7027027027027026</v>
      </c>
      <c r="H1560" s="10">
        <v>3800</v>
      </c>
      <c r="I1560" s="9">
        <v>2.75</v>
      </c>
      <c r="J1560" s="8">
        <v>2</v>
      </c>
      <c r="K1560" s="9">
        <v>30.99</v>
      </c>
      <c r="L1560" s="9">
        <v>30.99</v>
      </c>
      <c r="M1560" s="9">
        <f t="shared" si="193"/>
        <v>8.155263157894737</v>
      </c>
      <c r="N1560" s="9">
        <f t="shared" si="194"/>
        <v>8.0886287625418056</v>
      </c>
      <c r="O1560" s="9">
        <f t="shared" si="195"/>
        <v>7.2508917954815617</v>
      </c>
      <c r="P1560" s="11">
        <f t="shared" si="196"/>
        <v>0.8238033578882149</v>
      </c>
      <c r="Q1560" s="11">
        <f t="shared" si="197"/>
        <v>12.472553555091526</v>
      </c>
      <c r="R1560" s="8">
        <v>1</v>
      </c>
      <c r="S1560" s="8">
        <v>1</v>
      </c>
      <c r="T1560" s="8">
        <v>1</v>
      </c>
      <c r="U1560" s="11">
        <f t="shared" si="198"/>
        <v>50</v>
      </c>
      <c r="V1560" s="11">
        <f t="shared" si="199"/>
        <v>150</v>
      </c>
      <c r="W1560" s="9">
        <v>3</v>
      </c>
      <c r="X1560" s="9">
        <v>8</v>
      </c>
    </row>
    <row r="1561" spans="1:24" x14ac:dyDescent="0.2">
      <c r="A1561" s="7" t="s">
        <v>2556</v>
      </c>
      <c r="B1561" s="7" t="s">
        <v>393</v>
      </c>
      <c r="C1561" s="8">
        <v>2</v>
      </c>
      <c r="D1561" s="9">
        <v>1.2</v>
      </c>
      <c r="E1561" s="10">
        <v>4600</v>
      </c>
      <c r="F1561" s="10">
        <v>100</v>
      </c>
      <c r="G1561" s="11">
        <f t="shared" si="192"/>
        <v>2.1739130434782608</v>
      </c>
      <c r="H1561" s="10">
        <v>2500</v>
      </c>
      <c r="I1561" s="9">
        <v>1.2</v>
      </c>
      <c r="J1561" s="8">
        <v>1</v>
      </c>
      <c r="K1561" s="9">
        <v>30.99</v>
      </c>
      <c r="L1561" s="9">
        <v>30.99</v>
      </c>
      <c r="M1561" s="9">
        <f t="shared" si="193"/>
        <v>12.395999999999999</v>
      </c>
      <c r="N1561" s="9">
        <f t="shared" si="194"/>
        <v>8.0886287625418056</v>
      </c>
      <c r="O1561" s="9">
        <f t="shared" si="195"/>
        <v>7.2508917954815617</v>
      </c>
      <c r="P1561" s="11">
        <f t="shared" si="196"/>
        <v>53.252181103990068</v>
      </c>
      <c r="Q1561" s="11">
        <f t="shared" si="197"/>
        <v>70.958281403739093</v>
      </c>
      <c r="R1561" s="8">
        <v>1</v>
      </c>
      <c r="S1561" s="8">
        <v>1</v>
      </c>
      <c r="T1561" s="8">
        <v>1</v>
      </c>
      <c r="U1561" s="11">
        <f t="shared" si="198"/>
        <v>100</v>
      </c>
      <c r="V1561" s="11">
        <f t="shared" si="199"/>
        <v>300</v>
      </c>
      <c r="W1561" s="9">
        <v>1</v>
      </c>
      <c r="X1561" s="9">
        <v>6</v>
      </c>
    </row>
    <row r="1562" spans="1:24" x14ac:dyDescent="0.2">
      <c r="A1562" s="7" t="s">
        <v>2556</v>
      </c>
      <c r="B1562" s="7" t="s">
        <v>433</v>
      </c>
      <c r="C1562" s="8">
        <v>1</v>
      </c>
      <c r="D1562" s="9">
        <v>6</v>
      </c>
      <c r="E1562" s="10">
        <v>1200</v>
      </c>
      <c r="F1562" s="10">
        <v>100</v>
      </c>
      <c r="G1562" s="11">
        <f t="shared" si="192"/>
        <v>8.3333333333333321</v>
      </c>
      <c r="H1562" s="10">
        <v>1300</v>
      </c>
      <c r="I1562" s="9">
        <v>6</v>
      </c>
      <c r="J1562" s="8">
        <v>1</v>
      </c>
      <c r="K1562" s="9">
        <v>20.05</v>
      </c>
      <c r="L1562" s="9">
        <v>20.05</v>
      </c>
      <c r="M1562" s="9">
        <f t="shared" si="193"/>
        <v>15.423076923076923</v>
      </c>
      <c r="N1562" s="9">
        <f t="shared" si="194"/>
        <v>8.0886287625418056</v>
      </c>
      <c r="O1562" s="9">
        <f t="shared" si="195"/>
        <v>7.2508917954815617</v>
      </c>
      <c r="P1562" s="11">
        <f t="shared" si="196"/>
        <v>90.676038867066381</v>
      </c>
      <c r="Q1562" s="11">
        <f t="shared" si="197"/>
        <v>112.70593132679087</v>
      </c>
      <c r="R1562" s="8">
        <v>0</v>
      </c>
      <c r="S1562" s="8">
        <v>1</v>
      </c>
      <c r="T1562" s="8">
        <v>1</v>
      </c>
      <c r="U1562" s="11">
        <f t="shared" si="198"/>
        <v>0</v>
      </c>
      <c r="V1562" s="11">
        <f t="shared" si="199"/>
        <v>200</v>
      </c>
      <c r="W1562" s="9">
        <v>2</v>
      </c>
      <c r="X1562" s="9">
        <v>6</v>
      </c>
    </row>
    <row r="1563" spans="1:24" x14ac:dyDescent="0.2">
      <c r="A1563" s="7" t="s">
        <v>2556</v>
      </c>
      <c r="B1563" s="7" t="s">
        <v>714</v>
      </c>
      <c r="C1563" s="8">
        <v>1</v>
      </c>
      <c r="D1563" s="9">
        <v>6</v>
      </c>
      <c r="E1563" s="10">
        <v>1200</v>
      </c>
      <c r="F1563" s="10">
        <v>100</v>
      </c>
      <c r="G1563" s="11">
        <f t="shared" si="192"/>
        <v>8.3333333333333321</v>
      </c>
      <c r="H1563" s="10">
        <v>1300</v>
      </c>
      <c r="I1563" s="9">
        <v>6</v>
      </c>
      <c r="J1563" s="8">
        <v>1</v>
      </c>
      <c r="K1563" s="9">
        <v>20.05</v>
      </c>
      <c r="L1563" s="9">
        <v>20.05</v>
      </c>
      <c r="M1563" s="9">
        <f t="shared" si="193"/>
        <v>15.423076923076923</v>
      </c>
      <c r="N1563" s="9">
        <f t="shared" si="194"/>
        <v>8.0886287625418056</v>
      </c>
      <c r="O1563" s="9">
        <f t="shared" si="195"/>
        <v>7.2508917954815617</v>
      </c>
      <c r="P1563" s="11">
        <f t="shared" si="196"/>
        <v>90.676038867066381</v>
      </c>
      <c r="Q1563" s="11">
        <f t="shared" si="197"/>
        <v>112.70593132679087</v>
      </c>
      <c r="R1563" s="8">
        <v>0</v>
      </c>
      <c r="S1563" s="8">
        <v>1</v>
      </c>
      <c r="T1563" s="8">
        <v>1</v>
      </c>
      <c r="U1563" s="11">
        <f t="shared" si="198"/>
        <v>0</v>
      </c>
      <c r="V1563" s="11">
        <f t="shared" si="199"/>
        <v>200</v>
      </c>
      <c r="W1563" s="9">
        <v>2</v>
      </c>
      <c r="X1563" s="9">
        <v>6</v>
      </c>
    </row>
    <row r="1564" spans="1:24" x14ac:dyDescent="0.2">
      <c r="A1564" s="7" t="s">
        <v>2556</v>
      </c>
      <c r="B1564" s="7" t="s">
        <v>274</v>
      </c>
      <c r="C1564" s="8">
        <v>3</v>
      </c>
      <c r="D1564" s="9">
        <v>7.5</v>
      </c>
      <c r="E1564" s="10">
        <v>3500</v>
      </c>
      <c r="F1564" s="10">
        <v>400</v>
      </c>
      <c r="G1564" s="11">
        <f t="shared" si="192"/>
        <v>11.428571428571429</v>
      </c>
      <c r="H1564" s="10">
        <v>3000</v>
      </c>
      <c r="I1564" s="9">
        <v>7.5</v>
      </c>
      <c r="J1564" s="8">
        <v>2</v>
      </c>
      <c r="K1564" s="9">
        <v>35.270000000000003</v>
      </c>
      <c r="L1564" s="9">
        <v>35.270000000000003</v>
      </c>
      <c r="M1564" s="9">
        <f t="shared" si="193"/>
        <v>11.756666666666668</v>
      </c>
      <c r="N1564" s="9">
        <f t="shared" si="194"/>
        <v>8.0886287625418056</v>
      </c>
      <c r="O1564" s="9">
        <f t="shared" si="195"/>
        <v>7.2508917954815617</v>
      </c>
      <c r="P1564" s="11">
        <f t="shared" si="196"/>
        <v>45.348080766315228</v>
      </c>
      <c r="Q1564" s="11">
        <f t="shared" si="197"/>
        <v>62.140975183120339</v>
      </c>
      <c r="R1564" s="8">
        <v>1</v>
      </c>
      <c r="S1564" s="8">
        <v>1</v>
      </c>
      <c r="T1564" s="8">
        <v>1</v>
      </c>
      <c r="U1564" s="11">
        <f t="shared" si="198"/>
        <v>50</v>
      </c>
      <c r="V1564" s="11">
        <f t="shared" si="199"/>
        <v>150</v>
      </c>
      <c r="W1564" s="9">
        <v>3</v>
      </c>
      <c r="X1564" s="9">
        <v>6.5</v>
      </c>
    </row>
    <row r="1565" spans="1:24" x14ac:dyDescent="0.2">
      <c r="A1565" s="7" t="s">
        <v>2556</v>
      </c>
      <c r="B1565" s="7" t="s">
        <v>594</v>
      </c>
      <c r="C1565" s="8">
        <v>1</v>
      </c>
      <c r="D1565" s="9">
        <v>10</v>
      </c>
      <c r="E1565" s="10">
        <v>900</v>
      </c>
      <c r="F1565" s="10">
        <v>100</v>
      </c>
      <c r="G1565" s="11">
        <f t="shared" si="192"/>
        <v>11.111111111111111</v>
      </c>
      <c r="H1565" s="10">
        <v>1000</v>
      </c>
      <c r="I1565" s="9">
        <v>10</v>
      </c>
      <c r="J1565" s="8">
        <v>1</v>
      </c>
      <c r="K1565" s="9">
        <v>0</v>
      </c>
      <c r="L1565" s="9">
        <v>0</v>
      </c>
      <c r="M1565" s="9">
        <f t="shared" si="193"/>
        <v>0</v>
      </c>
      <c r="N1565" s="9">
        <f t="shared" si="194"/>
        <v>8.0886287625418056</v>
      </c>
      <c r="O1565" s="9">
        <f t="shared" si="195"/>
        <v>7.2508917954815617</v>
      </c>
      <c r="P1565" s="11">
        <f t="shared" si="196"/>
        <v>-100</v>
      </c>
      <c r="Q1565" s="11">
        <f t="shared" si="197"/>
        <v>-100</v>
      </c>
      <c r="R1565" s="8">
        <v>0</v>
      </c>
      <c r="S1565" s="8">
        <v>0</v>
      </c>
      <c r="T1565" s="8">
        <v>0</v>
      </c>
      <c r="U1565" s="11">
        <f t="shared" si="198"/>
        <v>0</v>
      </c>
      <c r="V1565" s="11">
        <f t="shared" si="199"/>
        <v>0</v>
      </c>
      <c r="W1565" s="9">
        <v>5</v>
      </c>
      <c r="X1565" s="9">
        <v>6</v>
      </c>
    </row>
    <row r="1566" spans="1:24" x14ac:dyDescent="0.2">
      <c r="A1566" s="7" t="s">
        <v>2556</v>
      </c>
      <c r="B1566" s="7" t="s">
        <v>414</v>
      </c>
      <c r="C1566" s="8">
        <v>2</v>
      </c>
      <c r="D1566" s="9">
        <v>13.5</v>
      </c>
      <c r="E1566" s="10">
        <v>1600</v>
      </c>
      <c r="F1566" s="10">
        <v>100</v>
      </c>
      <c r="G1566" s="11">
        <f t="shared" si="192"/>
        <v>6.25</v>
      </c>
      <c r="H1566" s="10">
        <v>1700</v>
      </c>
      <c r="I1566" s="9">
        <v>13.5</v>
      </c>
      <c r="J1566" s="8">
        <v>2</v>
      </c>
      <c r="K1566" s="9">
        <v>51.88</v>
      </c>
      <c r="L1566" s="9">
        <v>51.88</v>
      </c>
      <c r="M1566" s="9">
        <f t="shared" si="193"/>
        <v>30.517647058823531</v>
      </c>
      <c r="N1566" s="9">
        <f t="shared" si="194"/>
        <v>8.0886287625418056</v>
      </c>
      <c r="O1566" s="9">
        <f t="shared" si="195"/>
        <v>7.2508917954815617</v>
      </c>
      <c r="P1566" s="11">
        <f t="shared" si="196"/>
        <v>277.29073684466556</v>
      </c>
      <c r="Q1566" s="11">
        <f t="shared" si="197"/>
        <v>320.88129184110556</v>
      </c>
      <c r="R1566" s="8">
        <v>0</v>
      </c>
      <c r="S1566" s="8">
        <v>1</v>
      </c>
      <c r="T1566" s="8">
        <v>1</v>
      </c>
      <c r="U1566" s="11">
        <f t="shared" si="198"/>
        <v>0</v>
      </c>
      <c r="V1566" s="11">
        <f t="shared" si="199"/>
        <v>100</v>
      </c>
      <c r="W1566" s="9">
        <v>3</v>
      </c>
      <c r="X1566" s="9">
        <v>7</v>
      </c>
    </row>
    <row r="1567" spans="1:24" x14ac:dyDescent="0.2">
      <c r="A1567" s="7" t="s">
        <v>2556</v>
      </c>
      <c r="B1567" s="7" t="s">
        <v>787</v>
      </c>
      <c r="C1567" s="8">
        <v>2</v>
      </c>
      <c r="D1567" s="9">
        <v>11</v>
      </c>
      <c r="E1567" s="10">
        <v>1700</v>
      </c>
      <c r="F1567" s="10">
        <v>200</v>
      </c>
      <c r="G1567" s="11">
        <f t="shared" si="192"/>
        <v>11.76470588235294</v>
      </c>
      <c r="H1567" s="10">
        <v>1900</v>
      </c>
      <c r="I1567" s="9">
        <v>11</v>
      </c>
      <c r="J1567" s="8">
        <v>2</v>
      </c>
      <c r="K1567" s="9">
        <v>0</v>
      </c>
      <c r="L1567" s="9">
        <v>0</v>
      </c>
      <c r="M1567" s="9">
        <f t="shared" si="193"/>
        <v>0</v>
      </c>
      <c r="N1567" s="9">
        <f t="shared" si="194"/>
        <v>8.0886287625418056</v>
      </c>
      <c r="O1567" s="9">
        <f t="shared" si="195"/>
        <v>7.2508917954815617</v>
      </c>
      <c r="P1567" s="11">
        <f t="shared" si="196"/>
        <v>-100</v>
      </c>
      <c r="Q1567" s="11">
        <f t="shared" si="197"/>
        <v>-100</v>
      </c>
      <c r="R1567" s="8">
        <v>0</v>
      </c>
      <c r="S1567" s="8">
        <v>0</v>
      </c>
      <c r="T1567" s="8">
        <v>0</v>
      </c>
      <c r="U1567" s="11">
        <f t="shared" si="198"/>
        <v>0</v>
      </c>
      <c r="V1567" s="11">
        <f t="shared" si="199"/>
        <v>0</v>
      </c>
      <c r="W1567" s="9">
        <v>6.5</v>
      </c>
      <c r="X1567" s="9">
        <v>7.5</v>
      </c>
    </row>
    <row r="1568" spans="1:24" x14ac:dyDescent="0.2">
      <c r="A1568" s="7" t="s">
        <v>2556</v>
      </c>
      <c r="B1568" s="7" t="s">
        <v>991</v>
      </c>
      <c r="C1568" s="8">
        <v>1</v>
      </c>
      <c r="D1568" s="9">
        <v>5</v>
      </c>
      <c r="E1568" s="10">
        <v>1300</v>
      </c>
      <c r="F1568" s="10">
        <v>0</v>
      </c>
      <c r="G1568" s="11">
        <f t="shared" si="192"/>
        <v>0</v>
      </c>
      <c r="H1568" s="10">
        <v>1300</v>
      </c>
      <c r="I1568" s="9">
        <v>5</v>
      </c>
      <c r="J1568" s="8">
        <v>1</v>
      </c>
      <c r="K1568" s="9">
        <v>0</v>
      </c>
      <c r="L1568" s="9">
        <v>0</v>
      </c>
      <c r="M1568" s="9">
        <f t="shared" si="193"/>
        <v>0</v>
      </c>
      <c r="N1568" s="9">
        <f t="shared" si="194"/>
        <v>8.0886287625418056</v>
      </c>
      <c r="O1568" s="9">
        <f t="shared" si="195"/>
        <v>7.2508917954815617</v>
      </c>
      <c r="P1568" s="11">
        <f t="shared" si="196"/>
        <v>-100</v>
      </c>
      <c r="Q1568" s="11">
        <f t="shared" si="197"/>
        <v>-100</v>
      </c>
      <c r="R1568" s="8">
        <v>0</v>
      </c>
      <c r="S1568" s="8">
        <v>0</v>
      </c>
      <c r="T1568" s="8">
        <v>0</v>
      </c>
      <c r="U1568" s="11">
        <f t="shared" si="198"/>
        <v>0</v>
      </c>
      <c r="V1568" s="11">
        <f t="shared" si="199"/>
        <v>0</v>
      </c>
      <c r="W1568" s="9">
        <v>7</v>
      </c>
      <c r="X1568" s="9">
        <v>7</v>
      </c>
    </row>
    <row r="1569" spans="1:24" x14ac:dyDescent="0.2">
      <c r="A1569" s="7" t="s">
        <v>2556</v>
      </c>
      <c r="B1569" s="7" t="s">
        <v>105</v>
      </c>
      <c r="C1569" s="8">
        <v>2</v>
      </c>
      <c r="D1569" s="9">
        <v>4</v>
      </c>
      <c r="E1569" s="10">
        <v>2900</v>
      </c>
      <c r="F1569" s="10">
        <v>100</v>
      </c>
      <c r="G1569" s="11">
        <f t="shared" si="192"/>
        <v>3.4482758620689653</v>
      </c>
      <c r="H1569" s="10">
        <v>3000</v>
      </c>
      <c r="I1569" s="9">
        <v>4</v>
      </c>
      <c r="J1569" s="8">
        <v>2</v>
      </c>
      <c r="K1569" s="9">
        <v>0</v>
      </c>
      <c r="L1569" s="9">
        <v>0</v>
      </c>
      <c r="M1569" s="9">
        <f t="shared" si="193"/>
        <v>0</v>
      </c>
      <c r="N1569" s="9">
        <f t="shared" si="194"/>
        <v>8.0886287625418056</v>
      </c>
      <c r="O1569" s="9">
        <f t="shared" si="195"/>
        <v>7.2508917954815617</v>
      </c>
      <c r="P1569" s="11">
        <f t="shared" si="196"/>
        <v>-100</v>
      </c>
      <c r="Q1569" s="11">
        <f t="shared" si="197"/>
        <v>-100</v>
      </c>
      <c r="R1569" s="8">
        <v>0</v>
      </c>
      <c r="S1569" s="8">
        <v>0</v>
      </c>
      <c r="T1569" s="8">
        <v>0</v>
      </c>
      <c r="U1569" s="11">
        <f t="shared" si="198"/>
        <v>0</v>
      </c>
      <c r="V1569" s="11">
        <f t="shared" si="199"/>
        <v>0</v>
      </c>
      <c r="W1569" s="9">
        <v>5.5</v>
      </c>
      <c r="X1569" s="9">
        <v>7.5</v>
      </c>
    </row>
    <row r="1570" spans="1:24" x14ac:dyDescent="0.2">
      <c r="A1570" s="7" t="s">
        <v>2556</v>
      </c>
      <c r="B1570" s="7" t="s">
        <v>530</v>
      </c>
      <c r="C1570" s="8">
        <v>1</v>
      </c>
      <c r="D1570" s="9">
        <v>12</v>
      </c>
      <c r="E1570" s="10">
        <v>800</v>
      </c>
      <c r="F1570" s="10">
        <v>100</v>
      </c>
      <c r="G1570" s="11">
        <f t="shared" si="192"/>
        <v>12.5</v>
      </c>
      <c r="H1570" s="10">
        <v>900</v>
      </c>
      <c r="I1570" s="9">
        <v>12</v>
      </c>
      <c r="J1570" s="8">
        <v>1</v>
      </c>
      <c r="K1570" s="9">
        <v>0</v>
      </c>
      <c r="L1570" s="9">
        <v>0</v>
      </c>
      <c r="M1570" s="9">
        <f t="shared" si="193"/>
        <v>0</v>
      </c>
      <c r="N1570" s="9">
        <f t="shared" si="194"/>
        <v>8.0886287625418056</v>
      </c>
      <c r="O1570" s="9">
        <f t="shared" si="195"/>
        <v>7.2508917954815617</v>
      </c>
      <c r="P1570" s="11">
        <f t="shared" si="196"/>
        <v>-100</v>
      </c>
      <c r="Q1570" s="11">
        <f t="shared" si="197"/>
        <v>-100</v>
      </c>
      <c r="R1570" s="8">
        <v>0</v>
      </c>
      <c r="S1570" s="8">
        <v>0</v>
      </c>
      <c r="T1570" s="8">
        <v>0</v>
      </c>
      <c r="U1570" s="11">
        <f t="shared" si="198"/>
        <v>0</v>
      </c>
      <c r="V1570" s="11">
        <f t="shared" si="199"/>
        <v>0</v>
      </c>
      <c r="W1570" s="9">
        <v>6</v>
      </c>
      <c r="X1570" s="9">
        <v>7</v>
      </c>
    </row>
    <row r="1571" spans="1:24" x14ac:dyDescent="0.2">
      <c r="A1571" s="7" t="s">
        <v>2556</v>
      </c>
      <c r="B1571" s="7" t="s">
        <v>1839</v>
      </c>
      <c r="C1571" s="8">
        <v>2</v>
      </c>
      <c r="D1571" s="9">
        <v>10</v>
      </c>
      <c r="E1571" s="10">
        <v>1800</v>
      </c>
      <c r="F1571" s="10">
        <v>300</v>
      </c>
      <c r="G1571" s="11">
        <f t="shared" si="192"/>
        <v>16.666666666666664</v>
      </c>
      <c r="H1571" s="10">
        <v>2100</v>
      </c>
      <c r="I1571" s="9">
        <v>10</v>
      </c>
      <c r="J1571" s="8">
        <v>2</v>
      </c>
      <c r="K1571" s="9">
        <v>57.63</v>
      </c>
      <c r="L1571" s="9">
        <v>57.63</v>
      </c>
      <c r="M1571" s="9">
        <f t="shared" si="193"/>
        <v>27.442857142857143</v>
      </c>
      <c r="N1571" s="9">
        <f t="shared" si="194"/>
        <v>8.0886287625418056</v>
      </c>
      <c r="O1571" s="9">
        <f t="shared" si="195"/>
        <v>7.2508917954815617</v>
      </c>
      <c r="P1571" s="11">
        <f t="shared" si="196"/>
        <v>239.27700168345197</v>
      </c>
      <c r="Q1571" s="11">
        <f t="shared" si="197"/>
        <v>278.47561261303514</v>
      </c>
      <c r="R1571" s="8">
        <v>1</v>
      </c>
      <c r="S1571" s="8">
        <v>1</v>
      </c>
      <c r="T1571" s="8">
        <v>1</v>
      </c>
      <c r="U1571" s="11">
        <f t="shared" si="198"/>
        <v>50</v>
      </c>
      <c r="V1571" s="11">
        <f t="shared" si="199"/>
        <v>150</v>
      </c>
      <c r="W1571" s="9">
        <v>3.5</v>
      </c>
      <c r="X1571" s="9">
        <v>7.5</v>
      </c>
    </row>
    <row r="1572" spans="1:24" x14ac:dyDescent="0.2">
      <c r="A1572" s="7" t="s">
        <v>2556</v>
      </c>
      <c r="B1572" s="7" t="s">
        <v>2582</v>
      </c>
      <c r="C1572" s="8">
        <v>1</v>
      </c>
      <c r="D1572" s="9">
        <v>2.5</v>
      </c>
      <c r="E1572" s="10">
        <v>1700</v>
      </c>
      <c r="F1572" s="10">
        <v>200</v>
      </c>
      <c r="G1572" s="11">
        <f t="shared" si="192"/>
        <v>11.76470588235294</v>
      </c>
      <c r="H1572" s="10">
        <v>1900</v>
      </c>
      <c r="I1572" s="9">
        <v>2.5</v>
      </c>
      <c r="J1572" s="8">
        <v>1</v>
      </c>
      <c r="K1572" s="9">
        <v>0</v>
      </c>
      <c r="L1572" s="9">
        <v>0</v>
      </c>
      <c r="M1572" s="9">
        <f t="shared" si="193"/>
        <v>0</v>
      </c>
      <c r="N1572" s="9">
        <f t="shared" si="194"/>
        <v>8.0886287625418056</v>
      </c>
      <c r="O1572" s="9">
        <f t="shared" si="195"/>
        <v>7.2508917954815617</v>
      </c>
      <c r="P1572" s="11">
        <f t="shared" si="196"/>
        <v>-100</v>
      </c>
      <c r="Q1572" s="11">
        <f t="shared" si="197"/>
        <v>-100</v>
      </c>
      <c r="R1572" s="8">
        <v>0</v>
      </c>
      <c r="S1572" s="8">
        <v>0</v>
      </c>
      <c r="T1572" s="8">
        <v>0</v>
      </c>
      <c r="U1572" s="11">
        <f t="shared" si="198"/>
        <v>0</v>
      </c>
      <c r="V1572" s="11">
        <f t="shared" si="199"/>
        <v>0</v>
      </c>
      <c r="W1572" s="9">
        <v>4</v>
      </c>
      <c r="X1572" s="9">
        <v>7</v>
      </c>
    </row>
    <row r="1573" spans="1:24" x14ac:dyDescent="0.2">
      <c r="A1573" s="7" t="s">
        <v>2556</v>
      </c>
      <c r="B1573" s="7" t="s">
        <v>125</v>
      </c>
      <c r="C1573" s="8">
        <v>3</v>
      </c>
      <c r="D1573" s="9">
        <v>6.2</v>
      </c>
      <c r="E1573" s="10">
        <v>4200</v>
      </c>
      <c r="F1573" s="10">
        <v>700</v>
      </c>
      <c r="G1573" s="11">
        <f t="shared" si="192"/>
        <v>16.666666666666664</v>
      </c>
      <c r="H1573" s="10">
        <v>4900</v>
      </c>
      <c r="I1573" s="9">
        <v>6.2</v>
      </c>
      <c r="J1573" s="8">
        <v>3</v>
      </c>
      <c r="K1573" s="9">
        <v>37.799999999999997</v>
      </c>
      <c r="L1573" s="9">
        <v>37.799999999999997</v>
      </c>
      <c r="M1573" s="9">
        <f t="shared" si="193"/>
        <v>7.7142857142857135</v>
      </c>
      <c r="N1573" s="9">
        <f t="shared" si="194"/>
        <v>8.0886287625418056</v>
      </c>
      <c r="O1573" s="9">
        <f t="shared" si="195"/>
        <v>7.2508917954815617</v>
      </c>
      <c r="P1573" s="11">
        <f t="shared" si="196"/>
        <v>-4.6280161847662411</v>
      </c>
      <c r="Q1573" s="11">
        <f t="shared" si="197"/>
        <v>6.3908541442160072</v>
      </c>
      <c r="R1573" s="8">
        <v>1</v>
      </c>
      <c r="S1573" s="8">
        <v>1</v>
      </c>
      <c r="T1573" s="8">
        <v>1</v>
      </c>
      <c r="U1573" s="11">
        <f t="shared" si="198"/>
        <v>33.333333333333329</v>
      </c>
      <c r="V1573" s="11">
        <f t="shared" si="199"/>
        <v>100</v>
      </c>
      <c r="W1573" s="9">
        <v>4</v>
      </c>
      <c r="X1573" s="9">
        <v>7</v>
      </c>
    </row>
    <row r="1574" spans="1:24" x14ac:dyDescent="0.2">
      <c r="A1574" s="7" t="s">
        <v>2556</v>
      </c>
      <c r="B1574" s="7" t="s">
        <v>238</v>
      </c>
      <c r="C1574" s="8">
        <v>3</v>
      </c>
      <c r="D1574" s="9">
        <v>3.87</v>
      </c>
      <c r="E1574" s="10">
        <v>4700</v>
      </c>
      <c r="F1574" s="10">
        <v>100</v>
      </c>
      <c r="G1574" s="11">
        <f t="shared" si="192"/>
        <v>2.1276595744680851</v>
      </c>
      <c r="H1574" s="10">
        <v>3400</v>
      </c>
      <c r="I1574" s="9">
        <v>3.87</v>
      </c>
      <c r="J1574" s="8">
        <v>2</v>
      </c>
      <c r="K1574" s="9">
        <v>37.799999999999997</v>
      </c>
      <c r="L1574" s="9">
        <v>37.799999999999997</v>
      </c>
      <c r="M1574" s="9">
        <f t="shared" si="193"/>
        <v>11.117647058823529</v>
      </c>
      <c r="N1574" s="9">
        <f t="shared" si="194"/>
        <v>8.0886287625418056</v>
      </c>
      <c r="O1574" s="9">
        <f t="shared" si="195"/>
        <v>7.2508917954815617</v>
      </c>
      <c r="P1574" s="11">
        <f t="shared" si="196"/>
        <v>37.447859027836891</v>
      </c>
      <c r="Q1574" s="11">
        <f t="shared" si="197"/>
        <v>53.327995678428962</v>
      </c>
      <c r="R1574" s="8">
        <v>1</v>
      </c>
      <c r="S1574" s="8">
        <v>1</v>
      </c>
      <c r="T1574" s="8">
        <v>1</v>
      </c>
      <c r="U1574" s="11">
        <f t="shared" si="198"/>
        <v>50</v>
      </c>
      <c r="V1574" s="11">
        <f t="shared" si="199"/>
        <v>150</v>
      </c>
      <c r="W1574" s="9">
        <v>2.5</v>
      </c>
      <c r="X1574" s="9">
        <v>7.5</v>
      </c>
    </row>
    <row r="1575" spans="1:24" x14ac:dyDescent="0.2">
      <c r="A1575" s="7" t="s">
        <v>2556</v>
      </c>
      <c r="B1575" s="7" t="s">
        <v>1314</v>
      </c>
      <c r="C1575" s="8">
        <v>1</v>
      </c>
      <c r="D1575" s="9">
        <v>10</v>
      </c>
      <c r="E1575" s="10">
        <v>900</v>
      </c>
      <c r="F1575" s="10">
        <v>0</v>
      </c>
      <c r="G1575" s="11">
        <f t="shared" si="192"/>
        <v>0</v>
      </c>
      <c r="H1575" s="10">
        <v>0</v>
      </c>
      <c r="I1575" s="9">
        <v>10</v>
      </c>
      <c r="J1575" s="8">
        <v>0</v>
      </c>
      <c r="K1575" s="9">
        <v>0</v>
      </c>
      <c r="L1575" s="9">
        <v>0</v>
      </c>
      <c r="M1575" s="9">
        <f t="shared" si="193"/>
        <v>0</v>
      </c>
      <c r="N1575" s="9">
        <f t="shared" si="194"/>
        <v>8.0886287625418056</v>
      </c>
      <c r="O1575" s="9">
        <f t="shared" si="195"/>
        <v>7.2508917954815617</v>
      </c>
      <c r="P1575" s="11">
        <f t="shared" si="196"/>
        <v>-100</v>
      </c>
      <c r="Q1575" s="11">
        <f t="shared" si="197"/>
        <v>-100</v>
      </c>
      <c r="R1575" s="8">
        <v>0</v>
      </c>
      <c r="S1575" s="8">
        <v>0</v>
      </c>
      <c r="T1575" s="8">
        <v>0</v>
      </c>
      <c r="U1575" s="11">
        <f t="shared" si="198"/>
        <v>0</v>
      </c>
      <c r="V1575" s="11">
        <f t="shared" si="199"/>
        <v>0</v>
      </c>
      <c r="W1575" s="9">
        <v>0</v>
      </c>
      <c r="X1575" s="9">
        <v>0</v>
      </c>
    </row>
    <row r="1576" spans="1:24" x14ac:dyDescent="0.2">
      <c r="A1576" s="7" t="s">
        <v>2556</v>
      </c>
      <c r="B1576" s="7" t="s">
        <v>1413</v>
      </c>
      <c r="C1576" s="8">
        <v>2</v>
      </c>
      <c r="D1576" s="9">
        <v>5.75</v>
      </c>
      <c r="E1576" s="10">
        <v>2500</v>
      </c>
      <c r="F1576" s="10">
        <v>800</v>
      </c>
      <c r="G1576" s="11">
        <f t="shared" si="192"/>
        <v>32</v>
      </c>
      <c r="H1576" s="10">
        <v>3300</v>
      </c>
      <c r="I1576" s="9">
        <v>5.75</v>
      </c>
      <c r="J1576" s="8">
        <v>2</v>
      </c>
      <c r="K1576" s="9">
        <v>13.66</v>
      </c>
      <c r="L1576" s="9">
        <v>13.66</v>
      </c>
      <c r="M1576" s="9">
        <f t="shared" si="193"/>
        <v>4.1393939393939396</v>
      </c>
      <c r="N1576" s="9">
        <f t="shared" si="194"/>
        <v>8.0886287625418056</v>
      </c>
      <c r="O1576" s="9">
        <f t="shared" si="195"/>
        <v>7.2508917954815617</v>
      </c>
      <c r="P1576" s="11">
        <f t="shared" si="196"/>
        <v>-48.824528100939098</v>
      </c>
      <c r="Q1576" s="11">
        <f t="shared" si="197"/>
        <v>-42.911933371100247</v>
      </c>
      <c r="R1576" s="8">
        <v>0</v>
      </c>
      <c r="S1576" s="8">
        <v>0</v>
      </c>
      <c r="T1576" s="8">
        <v>2</v>
      </c>
      <c r="U1576" s="11">
        <f t="shared" si="198"/>
        <v>0</v>
      </c>
      <c r="V1576" s="11">
        <f t="shared" si="199"/>
        <v>100</v>
      </c>
      <c r="W1576" s="9">
        <v>3</v>
      </c>
      <c r="X1576" s="9">
        <v>7</v>
      </c>
    </row>
    <row r="1577" spans="1:24" x14ac:dyDescent="0.2">
      <c r="A1577" s="7" t="s">
        <v>2556</v>
      </c>
      <c r="B1577" s="7" t="s">
        <v>189</v>
      </c>
      <c r="C1577" s="8">
        <v>3</v>
      </c>
      <c r="D1577" s="9">
        <v>4.3</v>
      </c>
      <c r="E1577" s="10">
        <v>4700</v>
      </c>
      <c r="F1577" s="10">
        <v>300</v>
      </c>
      <c r="G1577" s="11">
        <f t="shared" si="192"/>
        <v>6.3829787234042552</v>
      </c>
      <c r="H1577" s="10">
        <v>5000</v>
      </c>
      <c r="I1577" s="9">
        <v>4.3</v>
      </c>
      <c r="J1577" s="8">
        <v>3</v>
      </c>
      <c r="K1577" s="9">
        <v>8.1300000000000008</v>
      </c>
      <c r="L1577" s="9">
        <v>8.1300000000000008</v>
      </c>
      <c r="M1577" s="9">
        <f t="shared" si="193"/>
        <v>1.6260000000000001</v>
      </c>
      <c r="N1577" s="9">
        <f t="shared" si="194"/>
        <v>8.0886287625418056</v>
      </c>
      <c r="O1577" s="9">
        <f t="shared" si="195"/>
        <v>7.2508917954815617</v>
      </c>
      <c r="P1577" s="11">
        <f t="shared" si="196"/>
        <v>-79.897705189166828</v>
      </c>
      <c r="Q1577" s="11">
        <f t="shared" si="197"/>
        <v>-77.575172187602462</v>
      </c>
      <c r="R1577" s="8">
        <v>0</v>
      </c>
      <c r="S1577" s="8">
        <v>0</v>
      </c>
      <c r="T1577" s="8">
        <v>1</v>
      </c>
      <c r="U1577" s="11">
        <f t="shared" si="198"/>
        <v>0</v>
      </c>
      <c r="V1577" s="11">
        <f t="shared" si="199"/>
        <v>33.333333333333329</v>
      </c>
      <c r="W1577" s="9">
        <v>5.33</v>
      </c>
      <c r="X1577" s="9">
        <v>7.67</v>
      </c>
    </row>
    <row r="1578" spans="1:24" x14ac:dyDescent="0.2">
      <c r="A1578" s="7" t="s">
        <v>2556</v>
      </c>
      <c r="B1578" s="7" t="s">
        <v>514</v>
      </c>
      <c r="C1578" s="8">
        <v>1</v>
      </c>
      <c r="D1578" s="9">
        <v>10</v>
      </c>
      <c r="E1578" s="10">
        <v>900</v>
      </c>
      <c r="F1578" s="10">
        <v>100</v>
      </c>
      <c r="G1578" s="11">
        <f t="shared" si="192"/>
        <v>11.111111111111111</v>
      </c>
      <c r="H1578" s="10">
        <v>1000</v>
      </c>
      <c r="I1578" s="9">
        <v>10</v>
      </c>
      <c r="J1578" s="8">
        <v>1</v>
      </c>
      <c r="K1578" s="9">
        <v>39.08</v>
      </c>
      <c r="L1578" s="9">
        <v>39.08</v>
      </c>
      <c r="M1578" s="9">
        <f t="shared" si="193"/>
        <v>39.08</v>
      </c>
      <c r="N1578" s="9">
        <f t="shared" si="194"/>
        <v>8.0886287625418056</v>
      </c>
      <c r="O1578" s="9">
        <f t="shared" si="195"/>
        <v>7.2508917954815617</v>
      </c>
      <c r="P1578" s="11">
        <f t="shared" si="196"/>
        <v>383.14740541658051</v>
      </c>
      <c r="Q1578" s="11">
        <f t="shared" si="197"/>
        <v>438.96818629058771</v>
      </c>
      <c r="R1578" s="8">
        <v>0</v>
      </c>
      <c r="S1578" s="8">
        <v>1</v>
      </c>
      <c r="T1578" s="8">
        <v>1</v>
      </c>
      <c r="U1578" s="11">
        <f t="shared" si="198"/>
        <v>0</v>
      </c>
      <c r="V1578" s="11">
        <f t="shared" si="199"/>
        <v>200</v>
      </c>
      <c r="W1578" s="9">
        <v>2</v>
      </c>
      <c r="X1578" s="9">
        <v>7</v>
      </c>
    </row>
    <row r="1579" spans="1:24" x14ac:dyDescent="0.2">
      <c r="A1579" s="7" t="s">
        <v>2556</v>
      </c>
      <c r="B1579" s="7" t="s">
        <v>206</v>
      </c>
      <c r="C1579" s="8">
        <v>1</v>
      </c>
      <c r="D1579" s="9">
        <v>10</v>
      </c>
      <c r="E1579" s="10">
        <v>900</v>
      </c>
      <c r="F1579" s="10">
        <v>100</v>
      </c>
      <c r="G1579" s="11">
        <f t="shared" si="192"/>
        <v>11.111111111111111</v>
      </c>
      <c r="H1579" s="10">
        <v>1000</v>
      </c>
      <c r="I1579" s="9">
        <v>10</v>
      </c>
      <c r="J1579" s="8">
        <v>1</v>
      </c>
      <c r="K1579" s="9">
        <v>39.08</v>
      </c>
      <c r="L1579" s="9">
        <v>39.08</v>
      </c>
      <c r="M1579" s="9">
        <f t="shared" si="193"/>
        <v>39.08</v>
      </c>
      <c r="N1579" s="9">
        <f t="shared" si="194"/>
        <v>8.0886287625418056</v>
      </c>
      <c r="O1579" s="9">
        <f t="shared" si="195"/>
        <v>7.2508917954815617</v>
      </c>
      <c r="P1579" s="11">
        <f t="shared" si="196"/>
        <v>383.14740541658051</v>
      </c>
      <c r="Q1579" s="11">
        <f t="shared" si="197"/>
        <v>438.96818629058771</v>
      </c>
      <c r="R1579" s="8">
        <v>0</v>
      </c>
      <c r="S1579" s="8">
        <v>1</v>
      </c>
      <c r="T1579" s="8">
        <v>1</v>
      </c>
      <c r="U1579" s="11">
        <f t="shared" si="198"/>
        <v>0</v>
      </c>
      <c r="V1579" s="11">
        <f t="shared" si="199"/>
        <v>200</v>
      </c>
      <c r="W1579" s="9">
        <v>2</v>
      </c>
      <c r="X1579" s="9">
        <v>7</v>
      </c>
    </row>
    <row r="1580" spans="1:24" x14ac:dyDescent="0.2">
      <c r="A1580" s="7" t="s">
        <v>2556</v>
      </c>
      <c r="B1580" s="7" t="s">
        <v>278</v>
      </c>
      <c r="C1580" s="8">
        <v>1</v>
      </c>
      <c r="D1580" s="9">
        <v>15</v>
      </c>
      <c r="E1580" s="10">
        <v>800</v>
      </c>
      <c r="F1580" s="10">
        <v>0</v>
      </c>
      <c r="G1580" s="11">
        <f t="shared" si="192"/>
        <v>0</v>
      </c>
      <c r="H1580" s="10">
        <v>800</v>
      </c>
      <c r="I1580" s="9">
        <v>15</v>
      </c>
      <c r="J1580" s="8">
        <v>1</v>
      </c>
      <c r="K1580" s="9">
        <v>0</v>
      </c>
      <c r="L1580" s="9">
        <v>0</v>
      </c>
      <c r="M1580" s="9">
        <f t="shared" si="193"/>
        <v>0</v>
      </c>
      <c r="N1580" s="9">
        <f t="shared" si="194"/>
        <v>8.0886287625418056</v>
      </c>
      <c r="O1580" s="9">
        <f t="shared" si="195"/>
        <v>7.2508917954815617</v>
      </c>
      <c r="P1580" s="11">
        <f t="shared" si="196"/>
        <v>-100</v>
      </c>
      <c r="Q1580" s="11">
        <f t="shared" si="197"/>
        <v>-100</v>
      </c>
      <c r="R1580" s="8">
        <v>0</v>
      </c>
      <c r="S1580" s="8">
        <v>0</v>
      </c>
      <c r="T1580" s="8">
        <v>0</v>
      </c>
      <c r="U1580" s="11">
        <f t="shared" si="198"/>
        <v>0</v>
      </c>
      <c r="V1580" s="11">
        <f t="shared" si="199"/>
        <v>0</v>
      </c>
      <c r="W1580" s="9">
        <v>5</v>
      </c>
      <c r="X1580" s="9">
        <v>7</v>
      </c>
    </row>
    <row r="1581" spans="1:24" x14ac:dyDescent="0.2">
      <c r="A1581" s="7" t="s">
        <v>2556</v>
      </c>
      <c r="B1581" s="7" t="s">
        <v>378</v>
      </c>
      <c r="C1581" s="8">
        <v>1</v>
      </c>
      <c r="D1581" s="9">
        <v>15</v>
      </c>
      <c r="E1581" s="10">
        <v>800</v>
      </c>
      <c r="F1581" s="10">
        <v>0</v>
      </c>
      <c r="G1581" s="11">
        <f t="shared" si="192"/>
        <v>0</v>
      </c>
      <c r="H1581" s="10">
        <v>800</v>
      </c>
      <c r="I1581" s="9">
        <v>15</v>
      </c>
      <c r="J1581" s="8">
        <v>1</v>
      </c>
      <c r="K1581" s="9">
        <v>0</v>
      </c>
      <c r="L1581" s="9">
        <v>0</v>
      </c>
      <c r="M1581" s="9">
        <f t="shared" si="193"/>
        <v>0</v>
      </c>
      <c r="N1581" s="9">
        <f t="shared" si="194"/>
        <v>8.0886287625418056</v>
      </c>
      <c r="O1581" s="9">
        <f t="shared" si="195"/>
        <v>7.2508917954815617</v>
      </c>
      <c r="P1581" s="11">
        <f t="shared" si="196"/>
        <v>-100</v>
      </c>
      <c r="Q1581" s="11">
        <f t="shared" si="197"/>
        <v>-100</v>
      </c>
      <c r="R1581" s="8">
        <v>0</v>
      </c>
      <c r="S1581" s="8">
        <v>0</v>
      </c>
      <c r="T1581" s="8">
        <v>0</v>
      </c>
      <c r="U1581" s="11">
        <f t="shared" si="198"/>
        <v>0</v>
      </c>
      <c r="V1581" s="11">
        <f t="shared" si="199"/>
        <v>0</v>
      </c>
      <c r="W1581" s="9">
        <v>5</v>
      </c>
      <c r="X1581" s="9">
        <v>7</v>
      </c>
    </row>
    <row r="1582" spans="1:24" x14ac:dyDescent="0.2">
      <c r="A1582" s="7" t="s">
        <v>2556</v>
      </c>
      <c r="B1582" s="7" t="s">
        <v>334</v>
      </c>
      <c r="C1582" s="8">
        <v>2</v>
      </c>
      <c r="D1582" s="9">
        <v>3.75</v>
      </c>
      <c r="E1582" s="10">
        <v>2900</v>
      </c>
      <c r="F1582" s="10">
        <v>800</v>
      </c>
      <c r="G1582" s="11">
        <f t="shared" si="192"/>
        <v>27.586206896551722</v>
      </c>
      <c r="H1582" s="10">
        <v>3700</v>
      </c>
      <c r="I1582" s="9">
        <v>3.75</v>
      </c>
      <c r="J1582" s="8">
        <v>2</v>
      </c>
      <c r="K1582" s="9">
        <v>18.02</v>
      </c>
      <c r="L1582" s="9">
        <v>18.02</v>
      </c>
      <c r="M1582" s="9">
        <f t="shared" si="193"/>
        <v>4.8702702702702698</v>
      </c>
      <c r="N1582" s="9">
        <f t="shared" si="194"/>
        <v>8.0886287625418056</v>
      </c>
      <c r="O1582" s="9">
        <f t="shared" si="195"/>
        <v>7.2508917954815617</v>
      </c>
      <c r="P1582" s="11">
        <f t="shared" si="196"/>
        <v>-39.788678486218288</v>
      </c>
      <c r="Q1582" s="11">
        <f t="shared" si="197"/>
        <v>-32.832120411654621</v>
      </c>
      <c r="R1582" s="8">
        <v>0</v>
      </c>
      <c r="S1582" s="8">
        <v>1</v>
      </c>
      <c r="T1582" s="8">
        <v>1</v>
      </c>
      <c r="U1582" s="11">
        <f t="shared" si="198"/>
        <v>0</v>
      </c>
      <c r="V1582" s="11">
        <f t="shared" si="199"/>
        <v>100</v>
      </c>
      <c r="W1582" s="9">
        <v>3.5</v>
      </c>
      <c r="X1582" s="9">
        <v>7</v>
      </c>
    </row>
    <row r="1583" spans="1:24" x14ac:dyDescent="0.2">
      <c r="A1583" s="7" t="s">
        <v>2556</v>
      </c>
      <c r="B1583" s="7" t="s">
        <v>77</v>
      </c>
      <c r="C1583" s="8">
        <v>1</v>
      </c>
      <c r="D1583" s="9">
        <v>3.5</v>
      </c>
      <c r="E1583" s="10">
        <v>1500</v>
      </c>
      <c r="F1583" s="10">
        <v>200</v>
      </c>
      <c r="G1583" s="11">
        <f t="shared" si="192"/>
        <v>13.333333333333334</v>
      </c>
      <c r="H1583" s="10">
        <v>1700</v>
      </c>
      <c r="I1583" s="9">
        <v>3.5</v>
      </c>
      <c r="J1583" s="8">
        <v>1</v>
      </c>
      <c r="K1583" s="9">
        <v>18.02</v>
      </c>
      <c r="L1583" s="9">
        <v>18.02</v>
      </c>
      <c r="M1583" s="9">
        <f t="shared" si="193"/>
        <v>10.6</v>
      </c>
      <c r="N1583" s="9">
        <f t="shared" si="194"/>
        <v>8.0886287625418056</v>
      </c>
      <c r="O1583" s="9">
        <f t="shared" si="195"/>
        <v>7.2508917954815617</v>
      </c>
      <c r="P1583" s="11">
        <f t="shared" si="196"/>
        <v>31.048170353524913</v>
      </c>
      <c r="Q1583" s="11">
        <f t="shared" si="197"/>
        <v>46.188914398163483</v>
      </c>
      <c r="R1583" s="8">
        <v>0</v>
      </c>
      <c r="S1583" s="8">
        <v>1</v>
      </c>
      <c r="T1583" s="8">
        <v>1</v>
      </c>
      <c r="U1583" s="11">
        <f t="shared" si="198"/>
        <v>0</v>
      </c>
      <c r="V1583" s="11">
        <f t="shared" si="199"/>
        <v>200</v>
      </c>
      <c r="W1583" s="9">
        <v>2</v>
      </c>
      <c r="X1583" s="9">
        <v>7</v>
      </c>
    </row>
    <row r="1584" spans="1:24" x14ac:dyDescent="0.2">
      <c r="A1584" s="7" t="s">
        <v>2556</v>
      </c>
      <c r="B1584" s="7" t="s">
        <v>150</v>
      </c>
      <c r="C1584" s="8">
        <v>5</v>
      </c>
      <c r="D1584" s="9">
        <v>8.8000000000000007</v>
      </c>
      <c r="E1584" s="10">
        <v>5000</v>
      </c>
      <c r="F1584" s="10">
        <v>600</v>
      </c>
      <c r="G1584" s="11">
        <f t="shared" si="192"/>
        <v>12</v>
      </c>
      <c r="H1584" s="10">
        <v>5600</v>
      </c>
      <c r="I1584" s="9">
        <v>8.8000000000000007</v>
      </c>
      <c r="J1584" s="8">
        <v>5</v>
      </c>
      <c r="K1584" s="9">
        <v>192.55</v>
      </c>
      <c r="L1584" s="9">
        <v>192.55</v>
      </c>
      <c r="M1584" s="9">
        <f t="shared" si="193"/>
        <v>34.383928571428569</v>
      </c>
      <c r="N1584" s="9">
        <f t="shared" si="194"/>
        <v>8.0886287625418056</v>
      </c>
      <c r="O1584" s="9">
        <f t="shared" si="195"/>
        <v>7.2508917954815617</v>
      </c>
      <c r="P1584" s="11">
        <f t="shared" si="196"/>
        <v>325.08971026905698</v>
      </c>
      <c r="Q1584" s="11">
        <f t="shared" si="197"/>
        <v>374.20275383029616</v>
      </c>
      <c r="R1584" s="8">
        <v>2</v>
      </c>
      <c r="S1584" s="8">
        <v>3</v>
      </c>
      <c r="T1584" s="8">
        <v>4</v>
      </c>
      <c r="U1584" s="11">
        <f t="shared" si="198"/>
        <v>40</v>
      </c>
      <c r="V1584" s="11">
        <f t="shared" si="199"/>
        <v>180</v>
      </c>
      <c r="W1584" s="9">
        <v>3.2</v>
      </c>
      <c r="X1584" s="9">
        <v>8.1999999999999993</v>
      </c>
    </row>
    <row r="1585" spans="1:24" x14ac:dyDescent="0.2">
      <c r="A1585" s="7" t="s">
        <v>2556</v>
      </c>
      <c r="B1585" s="7" t="s">
        <v>190</v>
      </c>
      <c r="C1585" s="8">
        <v>1</v>
      </c>
      <c r="D1585" s="9">
        <v>6</v>
      </c>
      <c r="E1585" s="10">
        <v>1200</v>
      </c>
      <c r="F1585" s="10">
        <v>100</v>
      </c>
      <c r="G1585" s="11">
        <f t="shared" si="192"/>
        <v>8.3333333333333321</v>
      </c>
      <c r="H1585" s="10">
        <v>1300</v>
      </c>
      <c r="I1585" s="9">
        <v>6</v>
      </c>
      <c r="J1585" s="8">
        <v>1</v>
      </c>
      <c r="K1585" s="9">
        <v>8.64</v>
      </c>
      <c r="L1585" s="9">
        <v>8.64</v>
      </c>
      <c r="M1585" s="9">
        <f t="shared" si="193"/>
        <v>6.6461538461538465</v>
      </c>
      <c r="N1585" s="9">
        <f t="shared" si="194"/>
        <v>8.0886287625418056</v>
      </c>
      <c r="O1585" s="9">
        <f t="shared" si="195"/>
        <v>7.2508917954815617</v>
      </c>
      <c r="P1585" s="11">
        <f t="shared" si="196"/>
        <v>-17.833367789952444</v>
      </c>
      <c r="Q1585" s="11">
        <f t="shared" si="197"/>
        <v>-8.3401871988292733</v>
      </c>
      <c r="R1585" s="8">
        <v>0</v>
      </c>
      <c r="S1585" s="8">
        <v>0</v>
      </c>
      <c r="T1585" s="8">
        <v>1</v>
      </c>
      <c r="U1585" s="11">
        <f t="shared" si="198"/>
        <v>0</v>
      </c>
      <c r="V1585" s="11">
        <f t="shared" si="199"/>
        <v>100</v>
      </c>
      <c r="W1585" s="9">
        <v>3</v>
      </c>
      <c r="X1585" s="9">
        <v>7</v>
      </c>
    </row>
    <row r="1586" spans="1:24" x14ac:dyDescent="0.2">
      <c r="A1586" s="7" t="s">
        <v>2556</v>
      </c>
      <c r="B1586" s="7" t="s">
        <v>354</v>
      </c>
      <c r="C1586" s="8">
        <v>1</v>
      </c>
      <c r="D1586" s="9">
        <v>4</v>
      </c>
      <c r="E1586" s="10">
        <v>1400</v>
      </c>
      <c r="F1586" s="10">
        <v>0</v>
      </c>
      <c r="G1586" s="11">
        <f t="shared" si="192"/>
        <v>0</v>
      </c>
      <c r="H1586" s="10">
        <v>0</v>
      </c>
      <c r="I1586" s="9">
        <v>4</v>
      </c>
      <c r="J1586" s="8">
        <v>0</v>
      </c>
      <c r="K1586" s="9">
        <v>0</v>
      </c>
      <c r="L1586" s="9">
        <v>0</v>
      </c>
      <c r="M1586" s="9">
        <f t="shared" si="193"/>
        <v>0</v>
      </c>
      <c r="N1586" s="9">
        <f t="shared" si="194"/>
        <v>8.0886287625418056</v>
      </c>
      <c r="O1586" s="9">
        <f t="shared" si="195"/>
        <v>7.2508917954815617</v>
      </c>
      <c r="P1586" s="11">
        <f t="shared" si="196"/>
        <v>-100</v>
      </c>
      <c r="Q1586" s="11">
        <f t="shared" si="197"/>
        <v>-100</v>
      </c>
      <c r="R1586" s="8">
        <v>0</v>
      </c>
      <c r="S1586" s="8">
        <v>0</v>
      </c>
      <c r="T1586" s="8">
        <v>0</v>
      </c>
      <c r="U1586" s="11">
        <f t="shared" si="198"/>
        <v>0</v>
      </c>
      <c r="V1586" s="11">
        <f t="shared" si="199"/>
        <v>0</v>
      </c>
      <c r="W1586" s="9">
        <v>0</v>
      </c>
      <c r="X1586" s="9">
        <v>0</v>
      </c>
    </row>
    <row r="1587" spans="1:24" x14ac:dyDescent="0.2">
      <c r="A1587" s="7" t="s">
        <v>2556</v>
      </c>
      <c r="B1587" s="7" t="s">
        <v>699</v>
      </c>
      <c r="C1587" s="8">
        <v>1</v>
      </c>
      <c r="D1587" s="9">
        <v>4</v>
      </c>
      <c r="E1587" s="10">
        <v>1400</v>
      </c>
      <c r="F1587" s="10">
        <v>0</v>
      </c>
      <c r="G1587" s="11">
        <f t="shared" si="192"/>
        <v>0</v>
      </c>
      <c r="H1587" s="10">
        <v>0</v>
      </c>
      <c r="I1587" s="9">
        <v>4</v>
      </c>
      <c r="J1587" s="8">
        <v>0</v>
      </c>
      <c r="K1587" s="9">
        <v>0</v>
      </c>
      <c r="L1587" s="9">
        <v>0</v>
      </c>
      <c r="M1587" s="9">
        <f t="shared" si="193"/>
        <v>0</v>
      </c>
      <c r="N1587" s="9">
        <f t="shared" si="194"/>
        <v>8.0886287625418056</v>
      </c>
      <c r="O1587" s="9">
        <f t="shared" si="195"/>
        <v>7.2508917954815617</v>
      </c>
      <c r="P1587" s="11">
        <f t="shared" si="196"/>
        <v>-100</v>
      </c>
      <c r="Q1587" s="11">
        <f t="shared" si="197"/>
        <v>-100</v>
      </c>
      <c r="R1587" s="8">
        <v>0</v>
      </c>
      <c r="S1587" s="8">
        <v>0</v>
      </c>
      <c r="T1587" s="8">
        <v>0</v>
      </c>
      <c r="U1587" s="11">
        <f t="shared" si="198"/>
        <v>0</v>
      </c>
      <c r="V1587" s="11">
        <f t="shared" si="199"/>
        <v>0</v>
      </c>
      <c r="W1587" s="9">
        <v>0</v>
      </c>
      <c r="X1587" s="9">
        <v>0</v>
      </c>
    </row>
    <row r="1588" spans="1:24" x14ac:dyDescent="0.2">
      <c r="A1588" s="7" t="s">
        <v>2556</v>
      </c>
      <c r="B1588" s="7" t="s">
        <v>179</v>
      </c>
      <c r="C1588" s="8">
        <v>3</v>
      </c>
      <c r="D1588" s="9">
        <v>6.83</v>
      </c>
      <c r="E1588" s="10">
        <v>3300</v>
      </c>
      <c r="F1588" s="10">
        <v>200</v>
      </c>
      <c r="G1588" s="11">
        <f t="shared" si="192"/>
        <v>6.0606060606060606</v>
      </c>
      <c r="H1588" s="10">
        <v>3500</v>
      </c>
      <c r="I1588" s="9">
        <v>6.83</v>
      </c>
      <c r="J1588" s="8">
        <v>3</v>
      </c>
      <c r="K1588" s="9">
        <v>28.94</v>
      </c>
      <c r="L1588" s="9">
        <v>28.94</v>
      </c>
      <c r="M1588" s="9">
        <f t="shared" si="193"/>
        <v>8.2685714285714287</v>
      </c>
      <c r="N1588" s="9">
        <f t="shared" si="194"/>
        <v>8.0886287625418056</v>
      </c>
      <c r="O1588" s="9">
        <f t="shared" si="195"/>
        <v>7.2508917954815617</v>
      </c>
      <c r="P1588" s="11">
        <f t="shared" si="196"/>
        <v>2.2246374671431588</v>
      </c>
      <c r="Q1588" s="11">
        <f t="shared" si="197"/>
        <v>14.035234034578206</v>
      </c>
      <c r="R1588" s="8">
        <v>0</v>
      </c>
      <c r="S1588" s="8">
        <v>1</v>
      </c>
      <c r="T1588" s="8">
        <v>1</v>
      </c>
      <c r="U1588" s="11">
        <f t="shared" si="198"/>
        <v>0</v>
      </c>
      <c r="V1588" s="11">
        <f t="shared" si="199"/>
        <v>66.666666666666657</v>
      </c>
      <c r="W1588" s="9">
        <v>4.33</v>
      </c>
      <c r="X1588" s="9">
        <v>8.33</v>
      </c>
    </row>
    <row r="1589" spans="1:24" x14ac:dyDescent="0.2">
      <c r="A1589" s="7" t="s">
        <v>2556</v>
      </c>
      <c r="B1589" s="7" t="s">
        <v>898</v>
      </c>
      <c r="C1589" s="8">
        <v>2</v>
      </c>
      <c r="D1589" s="9">
        <v>9</v>
      </c>
      <c r="E1589" s="10">
        <v>1900</v>
      </c>
      <c r="F1589" s="10">
        <v>200</v>
      </c>
      <c r="G1589" s="11">
        <f t="shared" si="192"/>
        <v>10.526315789473683</v>
      </c>
      <c r="H1589" s="10">
        <v>1200</v>
      </c>
      <c r="I1589" s="9">
        <v>9</v>
      </c>
      <c r="J1589" s="8">
        <v>1</v>
      </c>
      <c r="K1589" s="9">
        <v>0</v>
      </c>
      <c r="L1589" s="9">
        <v>0</v>
      </c>
      <c r="M1589" s="9">
        <f t="shared" si="193"/>
        <v>0</v>
      </c>
      <c r="N1589" s="9">
        <f t="shared" si="194"/>
        <v>8.0886287625418056</v>
      </c>
      <c r="O1589" s="9">
        <f t="shared" si="195"/>
        <v>7.2508917954815617</v>
      </c>
      <c r="P1589" s="11">
        <f t="shared" si="196"/>
        <v>-100</v>
      </c>
      <c r="Q1589" s="11">
        <f t="shared" si="197"/>
        <v>-100</v>
      </c>
      <c r="R1589" s="8">
        <v>0</v>
      </c>
      <c r="S1589" s="8">
        <v>0</v>
      </c>
      <c r="T1589" s="8">
        <v>0</v>
      </c>
      <c r="U1589" s="11">
        <f t="shared" si="198"/>
        <v>0</v>
      </c>
      <c r="V1589" s="11">
        <f t="shared" si="199"/>
        <v>0</v>
      </c>
      <c r="W1589" s="9">
        <v>6</v>
      </c>
      <c r="X1589" s="9">
        <v>7</v>
      </c>
    </row>
    <row r="1590" spans="1:24" x14ac:dyDescent="0.2">
      <c r="A1590" s="7" t="s">
        <v>2556</v>
      </c>
      <c r="B1590" s="7" t="s">
        <v>436</v>
      </c>
      <c r="C1590" s="8">
        <v>1</v>
      </c>
      <c r="D1590" s="9">
        <v>5</v>
      </c>
      <c r="E1590" s="10">
        <v>1300</v>
      </c>
      <c r="F1590" s="10">
        <v>100</v>
      </c>
      <c r="G1590" s="11">
        <f t="shared" si="192"/>
        <v>7.6923076923076925</v>
      </c>
      <c r="H1590" s="10">
        <v>1400</v>
      </c>
      <c r="I1590" s="9">
        <v>5</v>
      </c>
      <c r="J1590" s="8">
        <v>1</v>
      </c>
      <c r="K1590" s="9">
        <v>0</v>
      </c>
      <c r="L1590" s="9">
        <v>0</v>
      </c>
      <c r="M1590" s="9">
        <f t="shared" si="193"/>
        <v>0</v>
      </c>
      <c r="N1590" s="9">
        <f t="shared" si="194"/>
        <v>8.0886287625418056</v>
      </c>
      <c r="O1590" s="9">
        <f t="shared" si="195"/>
        <v>7.2508917954815617</v>
      </c>
      <c r="P1590" s="11">
        <f t="shared" si="196"/>
        <v>-100</v>
      </c>
      <c r="Q1590" s="11">
        <f t="shared" si="197"/>
        <v>-100</v>
      </c>
      <c r="R1590" s="8">
        <v>0</v>
      </c>
      <c r="S1590" s="8">
        <v>0</v>
      </c>
      <c r="T1590" s="8">
        <v>0</v>
      </c>
      <c r="U1590" s="11">
        <f t="shared" si="198"/>
        <v>0</v>
      </c>
      <c r="V1590" s="11">
        <f t="shared" si="199"/>
        <v>0</v>
      </c>
      <c r="W1590" s="9">
        <v>5</v>
      </c>
      <c r="X1590" s="9">
        <v>7</v>
      </c>
    </row>
    <row r="1591" spans="1:24" x14ac:dyDescent="0.2">
      <c r="A1591" s="7" t="s">
        <v>2556</v>
      </c>
      <c r="B1591" s="7" t="s">
        <v>166</v>
      </c>
      <c r="C1591" s="8">
        <v>2</v>
      </c>
      <c r="D1591" s="9">
        <v>2.8</v>
      </c>
      <c r="E1591" s="10">
        <v>3900</v>
      </c>
      <c r="F1591" s="10">
        <v>100</v>
      </c>
      <c r="G1591" s="11">
        <f t="shared" si="192"/>
        <v>2.5641025641025639</v>
      </c>
      <c r="H1591" s="10">
        <v>1400</v>
      </c>
      <c r="I1591" s="9">
        <v>2.8</v>
      </c>
      <c r="J1591" s="8">
        <v>1</v>
      </c>
      <c r="K1591" s="9">
        <v>0</v>
      </c>
      <c r="L1591" s="9">
        <v>0</v>
      </c>
      <c r="M1591" s="9">
        <f t="shared" si="193"/>
        <v>0</v>
      </c>
      <c r="N1591" s="9">
        <f t="shared" si="194"/>
        <v>8.0886287625418056</v>
      </c>
      <c r="O1591" s="9">
        <f t="shared" si="195"/>
        <v>7.2508917954815617</v>
      </c>
      <c r="P1591" s="11">
        <f t="shared" si="196"/>
        <v>-100</v>
      </c>
      <c r="Q1591" s="11">
        <f t="shared" si="197"/>
        <v>-100</v>
      </c>
      <c r="R1591" s="8">
        <v>0</v>
      </c>
      <c r="S1591" s="8">
        <v>0</v>
      </c>
      <c r="T1591" s="8">
        <v>0</v>
      </c>
      <c r="U1591" s="11">
        <f t="shared" si="198"/>
        <v>0</v>
      </c>
      <c r="V1591" s="11">
        <f t="shared" si="199"/>
        <v>0</v>
      </c>
      <c r="W1591" s="9">
        <v>5</v>
      </c>
      <c r="X1591" s="9">
        <v>7</v>
      </c>
    </row>
    <row r="1592" spans="1:24" x14ac:dyDescent="0.2">
      <c r="A1592" s="7" t="s">
        <v>2556</v>
      </c>
      <c r="B1592" s="7" t="s">
        <v>239</v>
      </c>
      <c r="C1592" s="8">
        <v>2</v>
      </c>
      <c r="D1592" s="9">
        <v>22.5</v>
      </c>
      <c r="E1592" s="10">
        <v>1200</v>
      </c>
      <c r="F1592" s="10">
        <v>0</v>
      </c>
      <c r="G1592" s="11">
        <f t="shared" si="192"/>
        <v>0</v>
      </c>
      <c r="H1592" s="10">
        <v>1200</v>
      </c>
      <c r="I1592" s="9">
        <v>22.5</v>
      </c>
      <c r="J1592" s="8">
        <v>2</v>
      </c>
      <c r="K1592" s="9">
        <v>0</v>
      </c>
      <c r="L1592" s="9">
        <v>0</v>
      </c>
      <c r="M1592" s="9">
        <f t="shared" si="193"/>
        <v>0</v>
      </c>
      <c r="N1592" s="9">
        <f t="shared" si="194"/>
        <v>8.0886287625418056</v>
      </c>
      <c r="O1592" s="9">
        <f t="shared" si="195"/>
        <v>7.2508917954815617</v>
      </c>
      <c r="P1592" s="11">
        <f t="shared" si="196"/>
        <v>-100</v>
      </c>
      <c r="Q1592" s="11">
        <f t="shared" si="197"/>
        <v>-100</v>
      </c>
      <c r="R1592" s="8">
        <v>0</v>
      </c>
      <c r="S1592" s="8">
        <v>0</v>
      </c>
      <c r="T1592" s="8">
        <v>0</v>
      </c>
      <c r="U1592" s="11">
        <f t="shared" si="198"/>
        <v>0</v>
      </c>
      <c r="V1592" s="11">
        <f t="shared" si="199"/>
        <v>0</v>
      </c>
      <c r="W1592" s="9">
        <v>7.5</v>
      </c>
      <c r="X1592" s="9">
        <v>8.5</v>
      </c>
    </row>
    <row r="1593" spans="1:24" x14ac:dyDescent="0.2">
      <c r="A1593" s="7" t="s">
        <v>2556</v>
      </c>
      <c r="B1593" s="7" t="s">
        <v>1263</v>
      </c>
      <c r="C1593" s="8">
        <v>1</v>
      </c>
      <c r="D1593" s="9">
        <v>15</v>
      </c>
      <c r="E1593" s="10">
        <v>800</v>
      </c>
      <c r="F1593" s="10">
        <v>0</v>
      </c>
      <c r="G1593" s="11">
        <f t="shared" si="192"/>
        <v>0</v>
      </c>
      <c r="H1593" s="10">
        <v>800</v>
      </c>
      <c r="I1593" s="9">
        <v>15</v>
      </c>
      <c r="J1593" s="8">
        <v>1</v>
      </c>
      <c r="K1593" s="9">
        <v>0</v>
      </c>
      <c r="L1593" s="9">
        <v>0</v>
      </c>
      <c r="M1593" s="9">
        <f t="shared" si="193"/>
        <v>0</v>
      </c>
      <c r="N1593" s="9">
        <f t="shared" si="194"/>
        <v>8.0886287625418056</v>
      </c>
      <c r="O1593" s="9">
        <f t="shared" si="195"/>
        <v>7.2508917954815617</v>
      </c>
      <c r="P1593" s="11">
        <f t="shared" si="196"/>
        <v>-100</v>
      </c>
      <c r="Q1593" s="11">
        <f t="shared" si="197"/>
        <v>-100</v>
      </c>
      <c r="R1593" s="8">
        <v>0</v>
      </c>
      <c r="S1593" s="8">
        <v>0</v>
      </c>
      <c r="T1593" s="8">
        <v>0</v>
      </c>
      <c r="U1593" s="11">
        <f t="shared" si="198"/>
        <v>0</v>
      </c>
      <c r="V1593" s="11">
        <f t="shared" si="199"/>
        <v>0</v>
      </c>
      <c r="W1593" s="9">
        <v>7</v>
      </c>
      <c r="X1593" s="9">
        <v>7</v>
      </c>
    </row>
    <row r="1594" spans="1:24" x14ac:dyDescent="0.2">
      <c r="A1594" s="7" t="s">
        <v>2556</v>
      </c>
      <c r="B1594" s="7" t="s">
        <v>1078</v>
      </c>
      <c r="C1594" s="8">
        <v>1</v>
      </c>
      <c r="D1594" s="9">
        <v>12</v>
      </c>
      <c r="E1594" s="10">
        <v>800</v>
      </c>
      <c r="F1594" s="10">
        <v>200</v>
      </c>
      <c r="G1594" s="11">
        <f t="shared" si="192"/>
        <v>25</v>
      </c>
      <c r="H1594" s="10">
        <v>1000</v>
      </c>
      <c r="I1594" s="9">
        <v>12</v>
      </c>
      <c r="J1594" s="8">
        <v>1</v>
      </c>
      <c r="K1594" s="9">
        <v>0</v>
      </c>
      <c r="L1594" s="9">
        <v>0</v>
      </c>
      <c r="M1594" s="9">
        <f t="shared" si="193"/>
        <v>0</v>
      </c>
      <c r="N1594" s="9">
        <f t="shared" si="194"/>
        <v>8.0886287625418056</v>
      </c>
      <c r="O1594" s="9">
        <f t="shared" si="195"/>
        <v>7.2508917954815617</v>
      </c>
      <c r="P1594" s="11">
        <f t="shared" si="196"/>
        <v>-100</v>
      </c>
      <c r="Q1594" s="11">
        <f t="shared" si="197"/>
        <v>-100</v>
      </c>
      <c r="R1594" s="8">
        <v>0</v>
      </c>
      <c r="S1594" s="8">
        <v>0</v>
      </c>
      <c r="T1594" s="8">
        <v>0</v>
      </c>
      <c r="U1594" s="11">
        <f t="shared" si="198"/>
        <v>0</v>
      </c>
      <c r="V1594" s="11">
        <f t="shared" si="199"/>
        <v>0</v>
      </c>
      <c r="W1594" s="9">
        <v>4</v>
      </c>
      <c r="X1594" s="9">
        <v>7</v>
      </c>
    </row>
    <row r="1595" spans="1:24" x14ac:dyDescent="0.2">
      <c r="A1595" s="7" t="s">
        <v>2556</v>
      </c>
      <c r="B1595" s="7" t="s">
        <v>569</v>
      </c>
      <c r="C1595" s="8">
        <v>1</v>
      </c>
      <c r="D1595" s="9">
        <v>2.5</v>
      </c>
      <c r="E1595" s="10">
        <v>1700</v>
      </c>
      <c r="F1595" s="10">
        <v>300</v>
      </c>
      <c r="G1595" s="11">
        <f t="shared" si="192"/>
        <v>17.647058823529413</v>
      </c>
      <c r="H1595" s="10">
        <v>2000</v>
      </c>
      <c r="I1595" s="9">
        <v>2.5</v>
      </c>
      <c r="J1595" s="8">
        <v>1</v>
      </c>
      <c r="K1595" s="9">
        <v>35.270000000000003</v>
      </c>
      <c r="L1595" s="9">
        <v>35.270000000000003</v>
      </c>
      <c r="M1595" s="9">
        <f t="shared" si="193"/>
        <v>17.635000000000002</v>
      </c>
      <c r="N1595" s="9">
        <f t="shared" si="194"/>
        <v>8.0886287625418056</v>
      </c>
      <c r="O1595" s="9">
        <f t="shared" si="195"/>
        <v>7.2508917954815617</v>
      </c>
      <c r="P1595" s="11">
        <f t="shared" si="196"/>
        <v>118.02212114947284</v>
      </c>
      <c r="Q1595" s="11">
        <f t="shared" si="197"/>
        <v>143.21146277468051</v>
      </c>
      <c r="R1595" s="8">
        <v>1</v>
      </c>
      <c r="S1595" s="8">
        <v>1</v>
      </c>
      <c r="T1595" s="8">
        <v>1</v>
      </c>
      <c r="U1595" s="11">
        <f t="shared" si="198"/>
        <v>100</v>
      </c>
      <c r="V1595" s="11">
        <f t="shared" si="199"/>
        <v>300</v>
      </c>
      <c r="W1595" s="9">
        <v>1</v>
      </c>
      <c r="X1595" s="9">
        <v>7</v>
      </c>
    </row>
    <row r="1596" spans="1:24" x14ac:dyDescent="0.2">
      <c r="A1596" s="7" t="s">
        <v>2556</v>
      </c>
      <c r="B1596" s="7" t="s">
        <v>2001</v>
      </c>
      <c r="C1596" s="8">
        <v>1</v>
      </c>
      <c r="D1596" s="9">
        <v>30</v>
      </c>
      <c r="E1596" s="10">
        <v>400</v>
      </c>
      <c r="F1596" s="10">
        <v>300</v>
      </c>
      <c r="G1596" s="11">
        <f t="shared" si="192"/>
        <v>75</v>
      </c>
      <c r="H1596" s="10">
        <v>700</v>
      </c>
      <c r="I1596" s="9">
        <v>30</v>
      </c>
      <c r="J1596" s="8">
        <v>1</v>
      </c>
      <c r="K1596" s="9">
        <v>0</v>
      </c>
      <c r="L1596" s="9">
        <v>0</v>
      </c>
      <c r="M1596" s="9">
        <f t="shared" si="193"/>
        <v>0</v>
      </c>
      <c r="N1596" s="9">
        <f t="shared" si="194"/>
        <v>8.0886287625418056</v>
      </c>
      <c r="O1596" s="9">
        <f t="shared" si="195"/>
        <v>7.2508917954815617</v>
      </c>
      <c r="P1596" s="11">
        <f t="shared" si="196"/>
        <v>-100</v>
      </c>
      <c r="Q1596" s="11">
        <f t="shared" si="197"/>
        <v>-100</v>
      </c>
      <c r="R1596" s="8">
        <v>0</v>
      </c>
      <c r="S1596" s="8">
        <v>0</v>
      </c>
      <c r="T1596" s="8">
        <v>0</v>
      </c>
      <c r="U1596" s="11">
        <f t="shared" si="198"/>
        <v>0</v>
      </c>
      <c r="V1596" s="11">
        <f t="shared" si="199"/>
        <v>0</v>
      </c>
      <c r="W1596" s="9">
        <v>6</v>
      </c>
      <c r="X1596" s="9">
        <v>7</v>
      </c>
    </row>
    <row r="1597" spans="1:24" x14ac:dyDescent="0.2">
      <c r="A1597" s="7" t="s">
        <v>2556</v>
      </c>
      <c r="B1597" s="7" t="s">
        <v>1718</v>
      </c>
      <c r="C1597" s="8">
        <v>2</v>
      </c>
      <c r="D1597" s="9">
        <v>16.75</v>
      </c>
      <c r="E1597" s="10">
        <v>1900</v>
      </c>
      <c r="F1597" s="10">
        <v>300</v>
      </c>
      <c r="G1597" s="11">
        <f t="shared" si="192"/>
        <v>15.789473684210526</v>
      </c>
      <c r="H1597" s="10">
        <v>2200</v>
      </c>
      <c r="I1597" s="9">
        <v>16.75</v>
      </c>
      <c r="J1597" s="8">
        <v>2</v>
      </c>
      <c r="K1597" s="9">
        <v>23</v>
      </c>
      <c r="L1597" s="9">
        <v>23</v>
      </c>
      <c r="M1597" s="9">
        <f t="shared" si="193"/>
        <v>10.454545454545455</v>
      </c>
      <c r="N1597" s="9">
        <f t="shared" si="194"/>
        <v>8.0886287625418056</v>
      </c>
      <c r="O1597" s="9">
        <f t="shared" si="195"/>
        <v>7.2508917954815617</v>
      </c>
      <c r="P1597" s="11">
        <f t="shared" si="196"/>
        <v>29.249910726032301</v>
      </c>
      <c r="Q1597" s="11">
        <f t="shared" si="197"/>
        <v>44.18289155908063</v>
      </c>
      <c r="R1597" s="8">
        <v>0</v>
      </c>
      <c r="S1597" s="8">
        <v>1</v>
      </c>
      <c r="T1597" s="8">
        <v>1</v>
      </c>
      <c r="U1597" s="11">
        <f t="shared" si="198"/>
        <v>0</v>
      </c>
      <c r="V1597" s="11">
        <f t="shared" si="199"/>
        <v>100</v>
      </c>
      <c r="W1597" s="9">
        <v>4</v>
      </c>
      <c r="X1597" s="9">
        <v>8.5</v>
      </c>
    </row>
    <row r="1598" spans="1:24" x14ac:dyDescent="0.2">
      <c r="A1598" s="7" t="s">
        <v>2556</v>
      </c>
      <c r="B1598" s="7" t="s">
        <v>642</v>
      </c>
      <c r="C1598" s="8">
        <v>1</v>
      </c>
      <c r="D1598" s="9">
        <v>3.5</v>
      </c>
      <c r="E1598" s="10">
        <v>1500</v>
      </c>
      <c r="F1598" s="10">
        <v>600</v>
      </c>
      <c r="G1598" s="11">
        <f t="shared" si="192"/>
        <v>40</v>
      </c>
      <c r="H1598" s="10">
        <v>2100</v>
      </c>
      <c r="I1598" s="9">
        <v>3.5</v>
      </c>
      <c r="J1598" s="8">
        <v>1</v>
      </c>
      <c r="K1598" s="9">
        <v>5.53</v>
      </c>
      <c r="L1598" s="9">
        <v>5.53</v>
      </c>
      <c r="M1598" s="9">
        <f t="shared" si="193"/>
        <v>2.6333333333333333</v>
      </c>
      <c r="N1598" s="9">
        <f t="shared" si="194"/>
        <v>8.0886287625418056</v>
      </c>
      <c r="O1598" s="9">
        <f t="shared" si="195"/>
        <v>7.2508917954815617</v>
      </c>
      <c r="P1598" s="11">
        <f t="shared" si="196"/>
        <v>-67.444007993935642</v>
      </c>
      <c r="Q1598" s="11">
        <f t="shared" si="197"/>
        <v>-63.682628184104026</v>
      </c>
      <c r="R1598" s="8">
        <v>0</v>
      </c>
      <c r="S1598" s="8">
        <v>0</v>
      </c>
      <c r="T1598" s="8">
        <v>1</v>
      </c>
      <c r="U1598" s="11">
        <f t="shared" si="198"/>
        <v>0</v>
      </c>
      <c r="V1598" s="11">
        <f t="shared" si="199"/>
        <v>100</v>
      </c>
      <c r="W1598" s="9">
        <v>3</v>
      </c>
      <c r="X1598" s="9">
        <v>7</v>
      </c>
    </row>
    <row r="1599" spans="1:24" x14ac:dyDescent="0.2">
      <c r="A1599" s="7" t="s">
        <v>2556</v>
      </c>
      <c r="B1599" s="7" t="s">
        <v>1536</v>
      </c>
      <c r="C1599" s="8">
        <v>1</v>
      </c>
      <c r="D1599" s="9">
        <v>50</v>
      </c>
      <c r="E1599" s="10">
        <v>400</v>
      </c>
      <c r="F1599" s="10">
        <v>200</v>
      </c>
      <c r="G1599" s="11">
        <f t="shared" si="192"/>
        <v>50</v>
      </c>
      <c r="H1599" s="10">
        <v>600</v>
      </c>
      <c r="I1599" s="9">
        <v>50</v>
      </c>
      <c r="J1599" s="8">
        <v>1</v>
      </c>
      <c r="K1599" s="9">
        <v>0</v>
      </c>
      <c r="L1599" s="9">
        <v>0</v>
      </c>
      <c r="M1599" s="9">
        <f t="shared" si="193"/>
        <v>0</v>
      </c>
      <c r="N1599" s="9">
        <f t="shared" si="194"/>
        <v>8.0886287625418056</v>
      </c>
      <c r="O1599" s="9">
        <f t="shared" si="195"/>
        <v>7.2508917954815617</v>
      </c>
      <c r="P1599" s="11">
        <f t="shared" si="196"/>
        <v>-100</v>
      </c>
      <c r="Q1599" s="11">
        <f t="shared" si="197"/>
        <v>-100</v>
      </c>
      <c r="R1599" s="8">
        <v>0</v>
      </c>
      <c r="S1599" s="8">
        <v>0</v>
      </c>
      <c r="T1599" s="8">
        <v>0</v>
      </c>
      <c r="U1599" s="11">
        <f t="shared" si="198"/>
        <v>0</v>
      </c>
      <c r="V1599" s="11">
        <f t="shared" si="199"/>
        <v>0</v>
      </c>
      <c r="W1599" s="9">
        <v>7</v>
      </c>
      <c r="X1599" s="9">
        <v>7</v>
      </c>
    </row>
    <row r="1600" spans="1:24" x14ac:dyDescent="0.2">
      <c r="A1600" s="7" t="s">
        <v>2556</v>
      </c>
      <c r="B1600" s="7" t="s">
        <v>415</v>
      </c>
      <c r="C1600" s="8">
        <v>1</v>
      </c>
      <c r="D1600" s="9">
        <v>50</v>
      </c>
      <c r="E1600" s="10">
        <v>400</v>
      </c>
      <c r="F1600" s="10">
        <v>200</v>
      </c>
      <c r="G1600" s="11">
        <f t="shared" si="192"/>
        <v>50</v>
      </c>
      <c r="H1600" s="10">
        <v>600</v>
      </c>
      <c r="I1600" s="9">
        <v>50</v>
      </c>
      <c r="J1600" s="8">
        <v>1</v>
      </c>
      <c r="K1600" s="9">
        <v>0</v>
      </c>
      <c r="L1600" s="9">
        <v>0</v>
      </c>
      <c r="M1600" s="9">
        <f t="shared" si="193"/>
        <v>0</v>
      </c>
      <c r="N1600" s="9">
        <f t="shared" si="194"/>
        <v>8.0886287625418056</v>
      </c>
      <c r="O1600" s="9">
        <f t="shared" si="195"/>
        <v>7.2508917954815617</v>
      </c>
      <c r="P1600" s="11">
        <f t="shared" si="196"/>
        <v>-100</v>
      </c>
      <c r="Q1600" s="11">
        <f t="shared" si="197"/>
        <v>-100</v>
      </c>
      <c r="R1600" s="8">
        <v>0</v>
      </c>
      <c r="S1600" s="8">
        <v>0</v>
      </c>
      <c r="T1600" s="8">
        <v>0</v>
      </c>
      <c r="U1600" s="11">
        <f t="shared" si="198"/>
        <v>0</v>
      </c>
      <c r="V1600" s="11">
        <f t="shared" si="199"/>
        <v>0</v>
      </c>
      <c r="W1600" s="9">
        <v>7</v>
      </c>
      <c r="X1600" s="9">
        <v>7</v>
      </c>
    </row>
    <row r="1601" spans="1:24" x14ac:dyDescent="0.2">
      <c r="A1601" s="7" t="s">
        <v>2556</v>
      </c>
      <c r="B1601" s="7" t="s">
        <v>891</v>
      </c>
      <c r="C1601" s="8">
        <v>1</v>
      </c>
      <c r="D1601" s="9">
        <v>4</v>
      </c>
      <c r="E1601" s="10">
        <v>1400</v>
      </c>
      <c r="F1601" s="10">
        <v>600</v>
      </c>
      <c r="G1601" s="11">
        <f t="shared" si="192"/>
        <v>42.857142857142854</v>
      </c>
      <c r="H1601" s="10">
        <v>2000</v>
      </c>
      <c r="I1601" s="9">
        <v>4</v>
      </c>
      <c r="J1601" s="8">
        <v>1</v>
      </c>
      <c r="K1601" s="9">
        <v>0</v>
      </c>
      <c r="L1601" s="9">
        <v>0</v>
      </c>
      <c r="M1601" s="9">
        <f t="shared" si="193"/>
        <v>0</v>
      </c>
      <c r="N1601" s="9">
        <f t="shared" si="194"/>
        <v>8.0886287625418056</v>
      </c>
      <c r="O1601" s="9">
        <f t="shared" si="195"/>
        <v>7.2508917954815617</v>
      </c>
      <c r="P1601" s="11">
        <f t="shared" si="196"/>
        <v>-100</v>
      </c>
      <c r="Q1601" s="11">
        <f t="shared" si="197"/>
        <v>-100</v>
      </c>
      <c r="R1601" s="8">
        <v>0</v>
      </c>
      <c r="S1601" s="8">
        <v>0</v>
      </c>
      <c r="T1601" s="8">
        <v>0</v>
      </c>
      <c r="U1601" s="11">
        <f t="shared" si="198"/>
        <v>0</v>
      </c>
      <c r="V1601" s="11">
        <f t="shared" si="199"/>
        <v>0</v>
      </c>
      <c r="W1601" s="9">
        <v>5</v>
      </c>
      <c r="X1601" s="9">
        <v>7</v>
      </c>
    </row>
    <row r="1602" spans="1:24" x14ac:dyDescent="0.2">
      <c r="A1602" s="7" t="s">
        <v>2556</v>
      </c>
      <c r="B1602" s="7" t="s">
        <v>851</v>
      </c>
      <c r="C1602" s="8">
        <v>1</v>
      </c>
      <c r="D1602" s="9">
        <v>0.8</v>
      </c>
      <c r="E1602" s="10">
        <v>2500</v>
      </c>
      <c r="F1602" s="10">
        <v>100</v>
      </c>
      <c r="G1602" s="11">
        <f t="shared" ref="G1602:G1665" si="200">IF(E1602&gt;0,(F1602/E1602)*100,0)</f>
        <v>4</v>
      </c>
      <c r="H1602" s="10">
        <v>2600</v>
      </c>
      <c r="I1602" s="9">
        <v>0.8</v>
      </c>
      <c r="J1602" s="8">
        <v>1</v>
      </c>
      <c r="K1602" s="9">
        <v>31.04</v>
      </c>
      <c r="L1602" s="9">
        <v>31.04</v>
      </c>
      <c r="M1602" s="9">
        <f t="shared" ref="M1602:M1665" si="201">IF(H1602&gt;0,(K1602/H1602)*1000,0)</f>
        <v>11.938461538461539</v>
      </c>
      <c r="N1602" s="9">
        <f t="shared" ref="N1602:N1665" si="202">IF(SUMIF($A$2:$A$2919,A1602,$H$2:$H$2919)&gt;0,SUMIF($A$2:$A$2919,A1602,$K$2:$K$2919)/SUMIF($A$2:$A$2919,A1602,$H$2:$H$2919)*1000,0)</f>
        <v>8.0886287625418056</v>
      </c>
      <c r="O1602" s="9">
        <f t="shared" ref="O1602:O1665" si="203">IF(SUM($H$2:$H$2919)&gt;0,SUM($K$2:$K$2919)/SUM($H$2:$H$2919)*1000,0)</f>
        <v>7.2508917954815617</v>
      </c>
      <c r="P1602" s="11">
        <f t="shared" ref="P1602:P1665" si="204">IF(N1602&gt;0,(M1602-N1602)/N1602*100,0)</f>
        <v>47.595617118048388</v>
      </c>
      <c r="Q1602" s="11">
        <f t="shared" ref="Q1602:Q1665" si="205">IF(O1602&gt;0,(M1602-O1602)/O1602*100,0)</f>
        <v>64.648182253954829</v>
      </c>
      <c r="R1602" s="8">
        <v>1</v>
      </c>
      <c r="S1602" s="8">
        <v>1</v>
      </c>
      <c r="T1602" s="8">
        <v>1</v>
      </c>
      <c r="U1602" s="11">
        <f t="shared" ref="U1602:U1665" si="206">IF(J1602&gt;0,(R1602/J1602)*100,0)</f>
        <v>100</v>
      </c>
      <c r="V1602" s="11">
        <f t="shared" ref="V1602:V1665" si="207">IF(J1602&gt;0,((R1602+S1602+T1602)/J1602)*100,0)</f>
        <v>300</v>
      </c>
      <c r="W1602" s="9">
        <v>1</v>
      </c>
      <c r="X1602" s="9">
        <v>7</v>
      </c>
    </row>
    <row r="1603" spans="1:24" x14ac:dyDescent="0.2">
      <c r="A1603" s="7" t="s">
        <v>2556</v>
      </c>
      <c r="B1603" s="7" t="s">
        <v>1800</v>
      </c>
      <c r="C1603" s="8">
        <v>1</v>
      </c>
      <c r="D1603" s="9">
        <v>0.8</v>
      </c>
      <c r="E1603" s="10">
        <v>2500</v>
      </c>
      <c r="F1603" s="10">
        <v>100</v>
      </c>
      <c r="G1603" s="11">
        <f t="shared" si="200"/>
        <v>4</v>
      </c>
      <c r="H1603" s="10">
        <v>2600</v>
      </c>
      <c r="I1603" s="9">
        <v>0.8</v>
      </c>
      <c r="J1603" s="8">
        <v>1</v>
      </c>
      <c r="K1603" s="9">
        <v>31.04</v>
      </c>
      <c r="L1603" s="9">
        <v>31.04</v>
      </c>
      <c r="M1603" s="9">
        <f t="shared" si="201"/>
        <v>11.938461538461539</v>
      </c>
      <c r="N1603" s="9">
        <f t="shared" si="202"/>
        <v>8.0886287625418056</v>
      </c>
      <c r="O1603" s="9">
        <f t="shared" si="203"/>
        <v>7.2508917954815617</v>
      </c>
      <c r="P1603" s="11">
        <f t="shared" si="204"/>
        <v>47.595617118048388</v>
      </c>
      <c r="Q1603" s="11">
        <f t="shared" si="205"/>
        <v>64.648182253954829</v>
      </c>
      <c r="R1603" s="8">
        <v>1</v>
      </c>
      <c r="S1603" s="8">
        <v>1</v>
      </c>
      <c r="T1603" s="8">
        <v>1</v>
      </c>
      <c r="U1603" s="11">
        <f t="shared" si="206"/>
        <v>100</v>
      </c>
      <c r="V1603" s="11">
        <f t="shared" si="207"/>
        <v>300</v>
      </c>
      <c r="W1603" s="9">
        <v>1</v>
      </c>
      <c r="X1603" s="9">
        <v>7</v>
      </c>
    </row>
    <row r="1604" spans="1:24" x14ac:dyDescent="0.2">
      <c r="A1604" s="7" t="s">
        <v>2556</v>
      </c>
      <c r="B1604" s="7" t="s">
        <v>406</v>
      </c>
      <c r="C1604" s="8">
        <v>2</v>
      </c>
      <c r="D1604" s="9">
        <v>8.5</v>
      </c>
      <c r="E1604" s="10">
        <v>2100</v>
      </c>
      <c r="F1604" s="10">
        <v>800</v>
      </c>
      <c r="G1604" s="11">
        <f t="shared" si="200"/>
        <v>38.095238095238095</v>
      </c>
      <c r="H1604" s="10">
        <v>2900</v>
      </c>
      <c r="I1604" s="9">
        <v>8.5</v>
      </c>
      <c r="J1604" s="8">
        <v>2</v>
      </c>
      <c r="K1604" s="9">
        <v>15.65</v>
      </c>
      <c r="L1604" s="9">
        <v>15.65</v>
      </c>
      <c r="M1604" s="9">
        <f t="shared" si="201"/>
        <v>5.3965517241379315</v>
      </c>
      <c r="N1604" s="9">
        <f t="shared" si="202"/>
        <v>8.0886287625418056</v>
      </c>
      <c r="O1604" s="9">
        <f t="shared" si="203"/>
        <v>7.2508917954815617</v>
      </c>
      <c r="P1604" s="11">
        <f t="shared" si="204"/>
        <v>-33.282242484298472</v>
      </c>
      <c r="Q1604" s="11">
        <f t="shared" si="205"/>
        <v>-25.573958674975316</v>
      </c>
      <c r="R1604" s="8">
        <v>0</v>
      </c>
      <c r="S1604" s="8">
        <v>1</v>
      </c>
      <c r="T1604" s="8">
        <v>1</v>
      </c>
      <c r="U1604" s="11">
        <f t="shared" si="206"/>
        <v>0</v>
      </c>
      <c r="V1604" s="11">
        <f t="shared" si="207"/>
        <v>100</v>
      </c>
      <c r="W1604" s="9">
        <v>3.5</v>
      </c>
      <c r="X1604" s="9">
        <v>7</v>
      </c>
    </row>
    <row r="1605" spans="1:24" x14ac:dyDescent="0.2">
      <c r="A1605" s="7" t="s">
        <v>2556</v>
      </c>
      <c r="B1605" s="7" t="s">
        <v>429</v>
      </c>
      <c r="C1605" s="8">
        <v>1</v>
      </c>
      <c r="D1605" s="9">
        <v>5</v>
      </c>
      <c r="E1605" s="10">
        <v>1300</v>
      </c>
      <c r="F1605" s="10">
        <v>400</v>
      </c>
      <c r="G1605" s="11">
        <f t="shared" si="200"/>
        <v>30.76923076923077</v>
      </c>
      <c r="H1605" s="10">
        <v>1700</v>
      </c>
      <c r="I1605" s="9">
        <v>5</v>
      </c>
      <c r="J1605" s="8">
        <v>1</v>
      </c>
      <c r="K1605" s="9">
        <v>15.65</v>
      </c>
      <c r="L1605" s="9">
        <v>15.65</v>
      </c>
      <c r="M1605" s="9">
        <f t="shared" si="201"/>
        <v>9.2058823529411757</v>
      </c>
      <c r="N1605" s="9">
        <f t="shared" si="202"/>
        <v>8.0886287625418056</v>
      </c>
      <c r="O1605" s="9">
        <f t="shared" si="203"/>
        <v>7.2508917954815617</v>
      </c>
      <c r="P1605" s="11">
        <f t="shared" si="204"/>
        <v>13.812645173843773</v>
      </c>
      <c r="Q1605" s="11">
        <f t="shared" si="205"/>
        <v>26.962070495630325</v>
      </c>
      <c r="R1605" s="8">
        <v>0</v>
      </c>
      <c r="S1605" s="8">
        <v>1</v>
      </c>
      <c r="T1605" s="8">
        <v>1</v>
      </c>
      <c r="U1605" s="11">
        <f t="shared" si="206"/>
        <v>0</v>
      </c>
      <c r="V1605" s="11">
        <f t="shared" si="207"/>
        <v>200</v>
      </c>
      <c r="W1605" s="9">
        <v>2</v>
      </c>
      <c r="X1605" s="9">
        <v>7</v>
      </c>
    </row>
    <row r="1606" spans="1:24" x14ac:dyDescent="0.2">
      <c r="A1606" s="7" t="s">
        <v>2556</v>
      </c>
      <c r="B1606" s="7" t="s">
        <v>735</v>
      </c>
      <c r="C1606" s="8">
        <v>1</v>
      </c>
      <c r="D1606" s="9">
        <v>10</v>
      </c>
      <c r="E1606" s="10">
        <v>900</v>
      </c>
      <c r="F1606" s="10">
        <v>400</v>
      </c>
      <c r="G1606" s="11">
        <f t="shared" si="200"/>
        <v>44.444444444444443</v>
      </c>
      <c r="H1606" s="10">
        <v>1300</v>
      </c>
      <c r="I1606" s="9">
        <v>10</v>
      </c>
      <c r="J1606" s="8">
        <v>1</v>
      </c>
      <c r="K1606" s="9">
        <v>0</v>
      </c>
      <c r="L1606" s="9">
        <v>0</v>
      </c>
      <c r="M1606" s="9">
        <f t="shared" si="201"/>
        <v>0</v>
      </c>
      <c r="N1606" s="9">
        <f t="shared" si="202"/>
        <v>8.0886287625418056</v>
      </c>
      <c r="O1606" s="9">
        <f t="shared" si="203"/>
        <v>7.2508917954815617</v>
      </c>
      <c r="P1606" s="11">
        <f t="shared" si="204"/>
        <v>-100</v>
      </c>
      <c r="Q1606" s="11">
        <f t="shared" si="205"/>
        <v>-100</v>
      </c>
      <c r="R1606" s="8">
        <v>0</v>
      </c>
      <c r="S1606" s="8">
        <v>0</v>
      </c>
      <c r="T1606" s="8">
        <v>0</v>
      </c>
      <c r="U1606" s="11">
        <f t="shared" si="206"/>
        <v>0</v>
      </c>
      <c r="V1606" s="11">
        <f t="shared" si="207"/>
        <v>0</v>
      </c>
      <c r="W1606" s="9">
        <v>4</v>
      </c>
      <c r="X1606" s="9">
        <v>7</v>
      </c>
    </row>
    <row r="1607" spans="1:24" x14ac:dyDescent="0.2">
      <c r="A1607" s="7" t="s">
        <v>2556</v>
      </c>
      <c r="B1607" s="7" t="s">
        <v>1974</v>
      </c>
      <c r="C1607" s="8">
        <v>1</v>
      </c>
      <c r="D1607" s="9">
        <v>10</v>
      </c>
      <c r="E1607" s="10">
        <v>900</v>
      </c>
      <c r="F1607" s="10">
        <v>400</v>
      </c>
      <c r="G1607" s="11">
        <f t="shared" si="200"/>
        <v>44.444444444444443</v>
      </c>
      <c r="H1607" s="10">
        <v>1300</v>
      </c>
      <c r="I1607" s="9">
        <v>10</v>
      </c>
      <c r="J1607" s="8">
        <v>1</v>
      </c>
      <c r="K1607" s="9">
        <v>0</v>
      </c>
      <c r="L1607" s="9">
        <v>0</v>
      </c>
      <c r="M1607" s="9">
        <f t="shared" si="201"/>
        <v>0</v>
      </c>
      <c r="N1607" s="9">
        <f t="shared" si="202"/>
        <v>8.0886287625418056</v>
      </c>
      <c r="O1607" s="9">
        <f t="shared" si="203"/>
        <v>7.2508917954815617</v>
      </c>
      <c r="P1607" s="11">
        <f t="shared" si="204"/>
        <v>-100</v>
      </c>
      <c r="Q1607" s="11">
        <f t="shared" si="205"/>
        <v>-100</v>
      </c>
      <c r="R1607" s="8">
        <v>0</v>
      </c>
      <c r="S1607" s="8">
        <v>0</v>
      </c>
      <c r="T1607" s="8">
        <v>0</v>
      </c>
      <c r="U1607" s="11">
        <f t="shared" si="206"/>
        <v>0</v>
      </c>
      <c r="V1607" s="11">
        <f t="shared" si="207"/>
        <v>0</v>
      </c>
      <c r="W1607" s="9">
        <v>4</v>
      </c>
      <c r="X1607" s="9">
        <v>7</v>
      </c>
    </row>
    <row r="1608" spans="1:24" x14ac:dyDescent="0.2">
      <c r="A1608" s="7" t="s">
        <v>2556</v>
      </c>
      <c r="B1608" s="7" t="s">
        <v>275</v>
      </c>
      <c r="C1608" s="8">
        <v>1</v>
      </c>
      <c r="D1608" s="9">
        <v>3</v>
      </c>
      <c r="E1608" s="10">
        <v>1600</v>
      </c>
      <c r="F1608" s="10">
        <v>0</v>
      </c>
      <c r="G1608" s="11">
        <f t="shared" si="200"/>
        <v>0</v>
      </c>
      <c r="H1608" s="10">
        <v>0</v>
      </c>
      <c r="I1608" s="9">
        <v>3</v>
      </c>
      <c r="J1608" s="8">
        <v>0</v>
      </c>
      <c r="K1608" s="9">
        <v>0</v>
      </c>
      <c r="L1608" s="9">
        <v>0</v>
      </c>
      <c r="M1608" s="9">
        <f t="shared" si="201"/>
        <v>0</v>
      </c>
      <c r="N1608" s="9">
        <f t="shared" si="202"/>
        <v>8.0886287625418056</v>
      </c>
      <c r="O1608" s="9">
        <f t="shared" si="203"/>
        <v>7.2508917954815617</v>
      </c>
      <c r="P1608" s="11">
        <f t="shared" si="204"/>
        <v>-100</v>
      </c>
      <c r="Q1608" s="11">
        <f t="shared" si="205"/>
        <v>-100</v>
      </c>
      <c r="R1608" s="8">
        <v>0</v>
      </c>
      <c r="S1608" s="8">
        <v>0</v>
      </c>
      <c r="T1608" s="8">
        <v>0</v>
      </c>
      <c r="U1608" s="11">
        <f t="shared" si="206"/>
        <v>0</v>
      </c>
      <c r="V1608" s="11">
        <f t="shared" si="207"/>
        <v>0</v>
      </c>
      <c r="W1608" s="9">
        <v>0</v>
      </c>
      <c r="X1608" s="9">
        <v>0</v>
      </c>
    </row>
    <row r="1609" spans="1:24" x14ac:dyDescent="0.2">
      <c r="A1609" s="7" t="s">
        <v>2556</v>
      </c>
      <c r="B1609" s="7" t="s">
        <v>794</v>
      </c>
      <c r="C1609" s="8">
        <v>1</v>
      </c>
      <c r="D1609" s="9">
        <v>1.4</v>
      </c>
      <c r="E1609" s="10">
        <v>2200</v>
      </c>
      <c r="F1609" s="10">
        <v>0</v>
      </c>
      <c r="G1609" s="11">
        <f t="shared" si="200"/>
        <v>0</v>
      </c>
      <c r="H1609" s="10">
        <v>0</v>
      </c>
      <c r="I1609" s="9">
        <v>1.4</v>
      </c>
      <c r="J1609" s="8">
        <v>0</v>
      </c>
      <c r="K1609" s="9">
        <v>0</v>
      </c>
      <c r="L1609" s="9">
        <v>0</v>
      </c>
      <c r="M1609" s="9">
        <f t="shared" si="201"/>
        <v>0</v>
      </c>
      <c r="N1609" s="9">
        <f t="shared" si="202"/>
        <v>8.0886287625418056</v>
      </c>
      <c r="O1609" s="9">
        <f t="shared" si="203"/>
        <v>7.2508917954815617</v>
      </c>
      <c r="P1609" s="11">
        <f t="shared" si="204"/>
        <v>-100</v>
      </c>
      <c r="Q1609" s="11">
        <f t="shared" si="205"/>
        <v>-100</v>
      </c>
      <c r="R1609" s="8">
        <v>0</v>
      </c>
      <c r="S1609" s="8">
        <v>0</v>
      </c>
      <c r="T1609" s="8">
        <v>0</v>
      </c>
      <c r="U1609" s="11">
        <f t="shared" si="206"/>
        <v>0</v>
      </c>
      <c r="V1609" s="11">
        <f t="shared" si="207"/>
        <v>0</v>
      </c>
      <c r="W1609" s="9">
        <v>0</v>
      </c>
      <c r="X1609" s="9">
        <v>0</v>
      </c>
    </row>
    <row r="1610" spans="1:24" x14ac:dyDescent="0.2">
      <c r="A1610" s="7" t="s">
        <v>2556</v>
      </c>
      <c r="B1610" s="7" t="s">
        <v>1902</v>
      </c>
      <c r="C1610" s="8">
        <v>1</v>
      </c>
      <c r="D1610" s="9">
        <v>4</v>
      </c>
      <c r="E1610" s="10">
        <v>1400</v>
      </c>
      <c r="F1610" s="10">
        <v>0</v>
      </c>
      <c r="G1610" s="11">
        <f t="shared" si="200"/>
        <v>0</v>
      </c>
      <c r="H1610" s="10">
        <v>0</v>
      </c>
      <c r="I1610" s="9">
        <v>4</v>
      </c>
      <c r="J1610" s="8">
        <v>0</v>
      </c>
      <c r="K1610" s="9">
        <v>0</v>
      </c>
      <c r="L1610" s="9">
        <v>0</v>
      </c>
      <c r="M1610" s="9">
        <f t="shared" si="201"/>
        <v>0</v>
      </c>
      <c r="N1610" s="9">
        <f t="shared" si="202"/>
        <v>8.0886287625418056</v>
      </c>
      <c r="O1610" s="9">
        <f t="shared" si="203"/>
        <v>7.2508917954815617</v>
      </c>
      <c r="P1610" s="11">
        <f t="shared" si="204"/>
        <v>-100</v>
      </c>
      <c r="Q1610" s="11">
        <f t="shared" si="205"/>
        <v>-100</v>
      </c>
      <c r="R1610" s="8">
        <v>0</v>
      </c>
      <c r="S1610" s="8">
        <v>0</v>
      </c>
      <c r="T1610" s="8">
        <v>0</v>
      </c>
      <c r="U1610" s="11">
        <f t="shared" si="206"/>
        <v>0</v>
      </c>
      <c r="V1610" s="11">
        <f t="shared" si="207"/>
        <v>0</v>
      </c>
      <c r="W1610" s="9">
        <v>0</v>
      </c>
      <c r="X1610" s="9">
        <v>0</v>
      </c>
    </row>
    <row r="1611" spans="1:24" x14ac:dyDescent="0.2">
      <c r="A1611" s="7" t="s">
        <v>2556</v>
      </c>
      <c r="B1611" s="7" t="s">
        <v>149</v>
      </c>
      <c r="C1611" s="8">
        <v>1</v>
      </c>
      <c r="D1611" s="9">
        <v>10</v>
      </c>
      <c r="E1611" s="10">
        <v>900</v>
      </c>
      <c r="F1611" s="10">
        <v>0</v>
      </c>
      <c r="G1611" s="11">
        <f t="shared" si="200"/>
        <v>0</v>
      </c>
      <c r="H1611" s="10">
        <v>900</v>
      </c>
      <c r="I1611" s="9">
        <v>10</v>
      </c>
      <c r="J1611" s="8">
        <v>1</v>
      </c>
      <c r="K1611" s="9">
        <v>0</v>
      </c>
      <c r="L1611" s="9">
        <v>0</v>
      </c>
      <c r="M1611" s="9">
        <f t="shared" si="201"/>
        <v>0</v>
      </c>
      <c r="N1611" s="9">
        <f t="shared" si="202"/>
        <v>8.0886287625418056</v>
      </c>
      <c r="O1611" s="9">
        <f t="shared" si="203"/>
        <v>7.2508917954815617</v>
      </c>
      <c r="P1611" s="11">
        <f t="shared" si="204"/>
        <v>-100</v>
      </c>
      <c r="Q1611" s="11">
        <f t="shared" si="205"/>
        <v>-100</v>
      </c>
      <c r="R1611" s="8">
        <v>0</v>
      </c>
      <c r="S1611" s="8">
        <v>0</v>
      </c>
      <c r="T1611" s="8">
        <v>0</v>
      </c>
      <c r="U1611" s="11">
        <f t="shared" si="206"/>
        <v>0</v>
      </c>
      <c r="V1611" s="11">
        <f t="shared" si="207"/>
        <v>0</v>
      </c>
      <c r="W1611" s="9">
        <v>8</v>
      </c>
      <c r="X1611" s="9">
        <v>8</v>
      </c>
    </row>
    <row r="1612" spans="1:24" x14ac:dyDescent="0.2">
      <c r="A1612" s="7" t="s">
        <v>2556</v>
      </c>
      <c r="B1612" s="7" t="s">
        <v>121</v>
      </c>
      <c r="C1612" s="8">
        <v>1</v>
      </c>
      <c r="D1612" s="9">
        <v>10</v>
      </c>
      <c r="E1612" s="10">
        <v>900</v>
      </c>
      <c r="F1612" s="10">
        <v>0</v>
      </c>
      <c r="G1612" s="11">
        <f t="shared" si="200"/>
        <v>0</v>
      </c>
      <c r="H1612" s="10">
        <v>900</v>
      </c>
      <c r="I1612" s="9">
        <v>10</v>
      </c>
      <c r="J1612" s="8">
        <v>1</v>
      </c>
      <c r="K1612" s="9">
        <v>0</v>
      </c>
      <c r="L1612" s="9">
        <v>0</v>
      </c>
      <c r="M1612" s="9">
        <f t="shared" si="201"/>
        <v>0</v>
      </c>
      <c r="N1612" s="9">
        <f t="shared" si="202"/>
        <v>8.0886287625418056</v>
      </c>
      <c r="O1612" s="9">
        <f t="shared" si="203"/>
        <v>7.2508917954815617</v>
      </c>
      <c r="P1612" s="11">
        <f t="shared" si="204"/>
        <v>-100</v>
      </c>
      <c r="Q1612" s="11">
        <f t="shared" si="205"/>
        <v>-100</v>
      </c>
      <c r="R1612" s="8">
        <v>0</v>
      </c>
      <c r="S1612" s="8">
        <v>0</v>
      </c>
      <c r="T1612" s="8">
        <v>0</v>
      </c>
      <c r="U1612" s="11">
        <f t="shared" si="206"/>
        <v>0</v>
      </c>
      <c r="V1612" s="11">
        <f t="shared" si="207"/>
        <v>0</v>
      </c>
      <c r="W1612" s="9">
        <v>8</v>
      </c>
      <c r="X1612" s="9">
        <v>8</v>
      </c>
    </row>
    <row r="1613" spans="1:24" x14ac:dyDescent="0.2">
      <c r="A1613" s="7" t="s">
        <v>2556</v>
      </c>
      <c r="B1613" s="7" t="s">
        <v>324</v>
      </c>
      <c r="C1613" s="8">
        <v>2</v>
      </c>
      <c r="D1613" s="9">
        <v>3</v>
      </c>
      <c r="E1613" s="10">
        <v>3200</v>
      </c>
      <c r="F1613" s="10">
        <v>600</v>
      </c>
      <c r="G1613" s="11">
        <f t="shared" si="200"/>
        <v>18.75</v>
      </c>
      <c r="H1613" s="10">
        <v>3800</v>
      </c>
      <c r="I1613" s="9">
        <v>3</v>
      </c>
      <c r="J1613" s="8">
        <v>2</v>
      </c>
      <c r="K1613" s="9">
        <v>0</v>
      </c>
      <c r="L1613" s="9">
        <v>0</v>
      </c>
      <c r="M1613" s="9">
        <f t="shared" si="201"/>
        <v>0</v>
      </c>
      <c r="N1613" s="9">
        <f t="shared" si="202"/>
        <v>8.0886287625418056</v>
      </c>
      <c r="O1613" s="9">
        <f t="shared" si="203"/>
        <v>7.2508917954815617</v>
      </c>
      <c r="P1613" s="11">
        <f t="shared" si="204"/>
        <v>-100</v>
      </c>
      <c r="Q1613" s="11">
        <f t="shared" si="205"/>
        <v>-100</v>
      </c>
      <c r="R1613" s="8">
        <v>0</v>
      </c>
      <c r="S1613" s="8">
        <v>0</v>
      </c>
      <c r="T1613" s="8">
        <v>0</v>
      </c>
      <c r="U1613" s="11">
        <f t="shared" si="206"/>
        <v>0</v>
      </c>
      <c r="V1613" s="11">
        <f t="shared" si="207"/>
        <v>0</v>
      </c>
      <c r="W1613" s="9">
        <v>5.5</v>
      </c>
      <c r="X1613" s="9">
        <v>7.5</v>
      </c>
    </row>
    <row r="1614" spans="1:24" x14ac:dyDescent="0.2">
      <c r="A1614" s="7" t="s">
        <v>2556</v>
      </c>
      <c r="B1614" s="7" t="s">
        <v>1237</v>
      </c>
      <c r="C1614" s="8">
        <v>1</v>
      </c>
      <c r="D1614" s="9">
        <v>3</v>
      </c>
      <c r="E1614" s="10">
        <v>1600</v>
      </c>
      <c r="F1614" s="10">
        <v>0</v>
      </c>
      <c r="G1614" s="11">
        <f t="shared" si="200"/>
        <v>0</v>
      </c>
      <c r="H1614" s="10">
        <v>1600</v>
      </c>
      <c r="I1614" s="9">
        <v>3</v>
      </c>
      <c r="J1614" s="8">
        <v>1</v>
      </c>
      <c r="K1614" s="9">
        <v>0</v>
      </c>
      <c r="L1614" s="9">
        <v>0</v>
      </c>
      <c r="M1614" s="9">
        <f t="shared" si="201"/>
        <v>0</v>
      </c>
      <c r="N1614" s="9">
        <f t="shared" si="202"/>
        <v>8.0886287625418056</v>
      </c>
      <c r="O1614" s="9">
        <f t="shared" si="203"/>
        <v>7.2508917954815617</v>
      </c>
      <c r="P1614" s="11">
        <f t="shared" si="204"/>
        <v>-100</v>
      </c>
      <c r="Q1614" s="11">
        <f t="shared" si="205"/>
        <v>-100</v>
      </c>
      <c r="R1614" s="8">
        <v>0</v>
      </c>
      <c r="S1614" s="8">
        <v>0</v>
      </c>
      <c r="T1614" s="8">
        <v>0</v>
      </c>
      <c r="U1614" s="11">
        <f t="shared" si="206"/>
        <v>0</v>
      </c>
      <c r="V1614" s="11">
        <f t="shared" si="207"/>
        <v>0</v>
      </c>
      <c r="W1614" s="9">
        <v>7</v>
      </c>
      <c r="X1614" s="9">
        <v>8</v>
      </c>
    </row>
    <row r="1615" spans="1:24" x14ac:dyDescent="0.2">
      <c r="A1615" s="7" t="s">
        <v>2556</v>
      </c>
      <c r="B1615" s="7" t="s">
        <v>88</v>
      </c>
      <c r="C1615" s="8">
        <v>4</v>
      </c>
      <c r="D1615" s="9">
        <v>9.6199999999999992</v>
      </c>
      <c r="E1615" s="10">
        <v>4100</v>
      </c>
      <c r="F1615" s="10">
        <v>400</v>
      </c>
      <c r="G1615" s="11">
        <f t="shared" si="200"/>
        <v>9.7560975609756095</v>
      </c>
      <c r="H1615" s="10">
        <v>4500</v>
      </c>
      <c r="I1615" s="9">
        <v>9.6199999999999992</v>
      </c>
      <c r="J1615" s="8">
        <v>4</v>
      </c>
      <c r="K1615" s="9">
        <v>26.63</v>
      </c>
      <c r="L1615" s="9">
        <v>26.63</v>
      </c>
      <c r="M1615" s="9">
        <f t="shared" si="201"/>
        <v>5.9177777777777782</v>
      </c>
      <c r="N1615" s="9">
        <f t="shared" si="202"/>
        <v>8.0886287625418056</v>
      </c>
      <c r="O1615" s="9">
        <f t="shared" si="203"/>
        <v>7.2508917954815617</v>
      </c>
      <c r="P1615" s="11">
        <f t="shared" si="204"/>
        <v>-26.838306572025811</v>
      </c>
      <c r="Q1615" s="11">
        <f t="shared" si="205"/>
        <v>-18.385518020480205</v>
      </c>
      <c r="R1615" s="8">
        <v>0</v>
      </c>
      <c r="S1615" s="8">
        <v>1</v>
      </c>
      <c r="T1615" s="8">
        <v>2</v>
      </c>
      <c r="U1615" s="11">
        <f t="shared" si="206"/>
        <v>0</v>
      </c>
      <c r="V1615" s="11">
        <f t="shared" si="207"/>
        <v>75</v>
      </c>
      <c r="W1615" s="9">
        <v>4.25</v>
      </c>
      <c r="X1615" s="9">
        <v>8.25</v>
      </c>
    </row>
    <row r="1616" spans="1:24" x14ac:dyDescent="0.2">
      <c r="A1616" s="7" t="s">
        <v>2556</v>
      </c>
      <c r="B1616" s="7" t="s">
        <v>171</v>
      </c>
      <c r="C1616" s="8">
        <v>1</v>
      </c>
      <c r="D1616" s="9">
        <v>3.5</v>
      </c>
      <c r="E1616" s="10">
        <v>1500</v>
      </c>
      <c r="F1616" s="10">
        <v>0</v>
      </c>
      <c r="G1616" s="11">
        <f t="shared" si="200"/>
        <v>0</v>
      </c>
      <c r="H1616" s="10">
        <v>1500</v>
      </c>
      <c r="I1616" s="9">
        <v>3.5</v>
      </c>
      <c r="J1616" s="8">
        <v>1</v>
      </c>
      <c r="K1616" s="9">
        <v>0</v>
      </c>
      <c r="L1616" s="9">
        <v>0</v>
      </c>
      <c r="M1616" s="9">
        <f t="shared" si="201"/>
        <v>0</v>
      </c>
      <c r="N1616" s="9">
        <f t="shared" si="202"/>
        <v>8.0886287625418056</v>
      </c>
      <c r="O1616" s="9">
        <f t="shared" si="203"/>
        <v>7.2508917954815617</v>
      </c>
      <c r="P1616" s="11">
        <f t="shared" si="204"/>
        <v>-100</v>
      </c>
      <c r="Q1616" s="11">
        <f t="shared" si="205"/>
        <v>-100</v>
      </c>
      <c r="R1616" s="8">
        <v>0</v>
      </c>
      <c r="S1616" s="8">
        <v>0</v>
      </c>
      <c r="T1616" s="8">
        <v>0</v>
      </c>
      <c r="U1616" s="11">
        <f t="shared" si="206"/>
        <v>0</v>
      </c>
      <c r="V1616" s="11">
        <f t="shared" si="207"/>
        <v>0</v>
      </c>
      <c r="W1616" s="9">
        <v>6</v>
      </c>
      <c r="X1616" s="9">
        <v>8</v>
      </c>
    </row>
    <row r="1617" spans="1:24" x14ac:dyDescent="0.2">
      <c r="A1617" s="7" t="s">
        <v>2556</v>
      </c>
      <c r="B1617" s="7" t="s">
        <v>386</v>
      </c>
      <c r="C1617" s="8">
        <v>1</v>
      </c>
      <c r="D1617" s="9">
        <v>10</v>
      </c>
      <c r="E1617" s="10">
        <v>900</v>
      </c>
      <c r="F1617" s="10">
        <v>0</v>
      </c>
      <c r="G1617" s="11">
        <f t="shared" si="200"/>
        <v>0</v>
      </c>
      <c r="H1617" s="10">
        <v>900</v>
      </c>
      <c r="I1617" s="9">
        <v>10</v>
      </c>
      <c r="J1617" s="8">
        <v>1</v>
      </c>
      <c r="K1617" s="9">
        <v>105.34</v>
      </c>
      <c r="L1617" s="9">
        <v>105.34</v>
      </c>
      <c r="M1617" s="9">
        <f t="shared" si="201"/>
        <v>117.04444444444445</v>
      </c>
      <c r="N1617" s="9">
        <f t="shared" si="202"/>
        <v>8.0886287625418056</v>
      </c>
      <c r="O1617" s="9">
        <f t="shared" si="203"/>
        <v>7.2508917954815617</v>
      </c>
      <c r="P1617" s="11">
        <f t="shared" si="204"/>
        <v>1347.0245560838907</v>
      </c>
      <c r="Q1617" s="11">
        <f t="shared" si="205"/>
        <v>1514.2075726103294</v>
      </c>
      <c r="R1617" s="8">
        <v>1</v>
      </c>
      <c r="S1617" s="8">
        <v>1</v>
      </c>
      <c r="T1617" s="8">
        <v>1</v>
      </c>
      <c r="U1617" s="11">
        <f t="shared" si="206"/>
        <v>100</v>
      </c>
      <c r="V1617" s="11">
        <f t="shared" si="207"/>
        <v>300</v>
      </c>
      <c r="W1617" s="9">
        <v>1</v>
      </c>
      <c r="X1617" s="9">
        <v>8</v>
      </c>
    </row>
    <row r="1618" spans="1:24" x14ac:dyDescent="0.2">
      <c r="A1618" s="7" t="s">
        <v>2556</v>
      </c>
      <c r="B1618" s="7" t="s">
        <v>114</v>
      </c>
      <c r="C1618" s="8">
        <v>1</v>
      </c>
      <c r="D1618" s="9">
        <v>2.5</v>
      </c>
      <c r="E1618" s="10">
        <v>1700</v>
      </c>
      <c r="F1618" s="10">
        <v>0</v>
      </c>
      <c r="G1618" s="11">
        <f t="shared" si="200"/>
        <v>0</v>
      </c>
      <c r="H1618" s="10">
        <v>1700</v>
      </c>
      <c r="I1618" s="9">
        <v>2.5</v>
      </c>
      <c r="J1618" s="8">
        <v>1</v>
      </c>
      <c r="K1618" s="9">
        <v>8.08</v>
      </c>
      <c r="L1618" s="9">
        <v>8.08</v>
      </c>
      <c r="M1618" s="9">
        <f t="shared" si="201"/>
        <v>4.7529411764705882</v>
      </c>
      <c r="N1618" s="9">
        <f t="shared" si="202"/>
        <v>8.0886287625418056</v>
      </c>
      <c r="O1618" s="9">
        <f t="shared" si="203"/>
        <v>7.2508917954815617</v>
      </c>
      <c r="P1618" s="11">
        <f t="shared" si="204"/>
        <v>-41.239222172226341</v>
      </c>
      <c r="Q1618" s="11">
        <f t="shared" si="205"/>
        <v>-34.450253699380632</v>
      </c>
      <c r="R1618" s="8">
        <v>0</v>
      </c>
      <c r="S1618" s="8">
        <v>0</v>
      </c>
      <c r="T1618" s="8">
        <v>1</v>
      </c>
      <c r="U1618" s="11">
        <f t="shared" si="206"/>
        <v>0</v>
      </c>
      <c r="V1618" s="11">
        <f t="shared" si="207"/>
        <v>100</v>
      </c>
      <c r="W1618" s="9">
        <v>3</v>
      </c>
      <c r="X1618" s="9">
        <v>8</v>
      </c>
    </row>
    <row r="1619" spans="1:24" x14ac:dyDescent="0.2">
      <c r="A1619" s="7" t="s">
        <v>2556</v>
      </c>
      <c r="B1619" s="7" t="s">
        <v>342</v>
      </c>
      <c r="C1619" s="8">
        <v>1</v>
      </c>
      <c r="D1619" s="9">
        <v>6</v>
      </c>
      <c r="E1619" s="10">
        <v>1200</v>
      </c>
      <c r="F1619" s="10">
        <v>0</v>
      </c>
      <c r="G1619" s="11">
        <f t="shared" si="200"/>
        <v>0</v>
      </c>
      <c r="H1619" s="10">
        <v>1200</v>
      </c>
      <c r="I1619" s="9">
        <v>6</v>
      </c>
      <c r="J1619" s="8">
        <v>1</v>
      </c>
      <c r="K1619" s="9">
        <v>0</v>
      </c>
      <c r="L1619" s="9">
        <v>0</v>
      </c>
      <c r="M1619" s="9">
        <f t="shared" si="201"/>
        <v>0</v>
      </c>
      <c r="N1619" s="9">
        <f t="shared" si="202"/>
        <v>8.0886287625418056</v>
      </c>
      <c r="O1619" s="9">
        <f t="shared" si="203"/>
        <v>7.2508917954815617</v>
      </c>
      <c r="P1619" s="11">
        <f t="shared" si="204"/>
        <v>-100</v>
      </c>
      <c r="Q1619" s="11">
        <f t="shared" si="205"/>
        <v>-100</v>
      </c>
      <c r="R1619" s="8">
        <v>0</v>
      </c>
      <c r="S1619" s="8">
        <v>0</v>
      </c>
      <c r="T1619" s="8">
        <v>0</v>
      </c>
      <c r="U1619" s="11">
        <f t="shared" si="206"/>
        <v>0</v>
      </c>
      <c r="V1619" s="11">
        <f t="shared" si="207"/>
        <v>0</v>
      </c>
      <c r="W1619" s="9">
        <v>4</v>
      </c>
      <c r="X1619" s="9">
        <v>8</v>
      </c>
    </row>
    <row r="1620" spans="1:24" x14ac:dyDescent="0.2">
      <c r="A1620" s="7" t="s">
        <v>2556</v>
      </c>
      <c r="B1620" s="7" t="s">
        <v>338</v>
      </c>
      <c r="C1620" s="8">
        <v>1</v>
      </c>
      <c r="D1620" s="9">
        <v>8</v>
      </c>
      <c r="E1620" s="10">
        <v>1000</v>
      </c>
      <c r="F1620" s="10">
        <v>0</v>
      </c>
      <c r="G1620" s="11">
        <f t="shared" si="200"/>
        <v>0</v>
      </c>
      <c r="H1620" s="10">
        <v>1000</v>
      </c>
      <c r="I1620" s="9">
        <v>8</v>
      </c>
      <c r="J1620" s="8">
        <v>1</v>
      </c>
      <c r="K1620" s="9">
        <v>28.94</v>
      </c>
      <c r="L1620" s="9">
        <v>28.94</v>
      </c>
      <c r="M1620" s="9">
        <f t="shared" si="201"/>
        <v>28.94</v>
      </c>
      <c r="N1620" s="9">
        <f t="shared" si="202"/>
        <v>8.0886287625418056</v>
      </c>
      <c r="O1620" s="9">
        <f t="shared" si="203"/>
        <v>7.2508917954815617</v>
      </c>
      <c r="P1620" s="11">
        <f t="shared" si="204"/>
        <v>257.78623113500106</v>
      </c>
      <c r="Q1620" s="11">
        <f t="shared" si="205"/>
        <v>299.12331912102377</v>
      </c>
      <c r="R1620" s="8">
        <v>0</v>
      </c>
      <c r="S1620" s="8">
        <v>1</v>
      </c>
      <c r="T1620" s="8">
        <v>1</v>
      </c>
      <c r="U1620" s="11">
        <f t="shared" si="206"/>
        <v>0</v>
      </c>
      <c r="V1620" s="11">
        <f t="shared" si="207"/>
        <v>200</v>
      </c>
      <c r="W1620" s="9">
        <v>2</v>
      </c>
      <c r="X1620" s="9">
        <v>8</v>
      </c>
    </row>
    <row r="1621" spans="1:24" x14ac:dyDescent="0.2">
      <c r="A1621" s="7" t="s">
        <v>2556</v>
      </c>
      <c r="B1621" s="7" t="s">
        <v>1192</v>
      </c>
      <c r="C1621" s="8">
        <v>1</v>
      </c>
      <c r="D1621" s="9">
        <v>8</v>
      </c>
      <c r="E1621" s="10">
        <v>1000</v>
      </c>
      <c r="F1621" s="10">
        <v>0</v>
      </c>
      <c r="G1621" s="11">
        <f t="shared" si="200"/>
        <v>0</v>
      </c>
      <c r="H1621" s="10">
        <v>1000</v>
      </c>
      <c r="I1621" s="9">
        <v>8</v>
      </c>
      <c r="J1621" s="8">
        <v>1</v>
      </c>
      <c r="K1621" s="9">
        <v>0</v>
      </c>
      <c r="L1621" s="9">
        <v>0</v>
      </c>
      <c r="M1621" s="9">
        <f t="shared" si="201"/>
        <v>0</v>
      </c>
      <c r="N1621" s="9">
        <f t="shared" si="202"/>
        <v>8.0886287625418056</v>
      </c>
      <c r="O1621" s="9">
        <f t="shared" si="203"/>
        <v>7.2508917954815617</v>
      </c>
      <c r="P1621" s="11">
        <f t="shared" si="204"/>
        <v>-100</v>
      </c>
      <c r="Q1621" s="11">
        <f t="shared" si="205"/>
        <v>-100</v>
      </c>
      <c r="R1621" s="8">
        <v>0</v>
      </c>
      <c r="S1621" s="8">
        <v>0</v>
      </c>
      <c r="T1621" s="8">
        <v>0</v>
      </c>
      <c r="U1621" s="11">
        <f t="shared" si="206"/>
        <v>0</v>
      </c>
      <c r="V1621" s="11">
        <f t="shared" si="207"/>
        <v>0</v>
      </c>
      <c r="W1621" s="9">
        <v>9</v>
      </c>
      <c r="X1621" s="9">
        <v>10</v>
      </c>
    </row>
    <row r="1622" spans="1:24" x14ac:dyDescent="0.2">
      <c r="A1622" s="7" t="s">
        <v>2556</v>
      </c>
      <c r="B1622" s="7" t="s">
        <v>267</v>
      </c>
      <c r="C1622" s="8">
        <v>1</v>
      </c>
      <c r="D1622" s="9">
        <v>8</v>
      </c>
      <c r="E1622" s="10">
        <v>1000</v>
      </c>
      <c r="F1622" s="10">
        <v>0</v>
      </c>
      <c r="G1622" s="11">
        <f t="shared" si="200"/>
        <v>0</v>
      </c>
      <c r="H1622" s="10">
        <v>1000</v>
      </c>
      <c r="I1622" s="9">
        <v>8</v>
      </c>
      <c r="J1622" s="8">
        <v>1</v>
      </c>
      <c r="K1622" s="9">
        <v>0</v>
      </c>
      <c r="L1622" s="9">
        <v>0</v>
      </c>
      <c r="M1622" s="9">
        <f t="shared" si="201"/>
        <v>0</v>
      </c>
      <c r="N1622" s="9">
        <f t="shared" si="202"/>
        <v>8.0886287625418056</v>
      </c>
      <c r="O1622" s="9">
        <f t="shared" si="203"/>
        <v>7.2508917954815617</v>
      </c>
      <c r="P1622" s="11">
        <f t="shared" si="204"/>
        <v>-100</v>
      </c>
      <c r="Q1622" s="11">
        <f t="shared" si="205"/>
        <v>-100</v>
      </c>
      <c r="R1622" s="8">
        <v>0</v>
      </c>
      <c r="S1622" s="8">
        <v>0</v>
      </c>
      <c r="T1622" s="8">
        <v>0</v>
      </c>
      <c r="U1622" s="11">
        <f t="shared" si="206"/>
        <v>0</v>
      </c>
      <c r="V1622" s="11">
        <f t="shared" si="207"/>
        <v>0</v>
      </c>
      <c r="W1622" s="9">
        <v>9</v>
      </c>
      <c r="X1622" s="9">
        <v>10</v>
      </c>
    </row>
    <row r="1623" spans="1:24" x14ac:dyDescent="0.2">
      <c r="A1623" s="7" t="s">
        <v>2556</v>
      </c>
      <c r="B1623" s="7" t="s">
        <v>357</v>
      </c>
      <c r="C1623" s="8">
        <v>2</v>
      </c>
      <c r="D1623" s="9">
        <v>16.75</v>
      </c>
      <c r="E1623" s="10">
        <v>1900</v>
      </c>
      <c r="F1623" s="10">
        <v>600</v>
      </c>
      <c r="G1623" s="11">
        <f t="shared" si="200"/>
        <v>31.578947368421051</v>
      </c>
      <c r="H1623" s="10">
        <v>2500</v>
      </c>
      <c r="I1623" s="9">
        <v>16.75</v>
      </c>
      <c r="J1623" s="8">
        <v>2</v>
      </c>
      <c r="K1623" s="9">
        <v>5.64</v>
      </c>
      <c r="L1623" s="9">
        <v>5.64</v>
      </c>
      <c r="M1623" s="9">
        <f t="shared" si="201"/>
        <v>2.2559999999999998</v>
      </c>
      <c r="N1623" s="9">
        <f t="shared" si="202"/>
        <v>8.0886287625418056</v>
      </c>
      <c r="O1623" s="9">
        <f t="shared" si="203"/>
        <v>7.2508917954815617</v>
      </c>
      <c r="P1623" s="11">
        <f t="shared" si="204"/>
        <v>-72.108993177589412</v>
      </c>
      <c r="Q1623" s="11">
        <f t="shared" si="205"/>
        <v>-68.886585765824833</v>
      </c>
      <c r="R1623" s="8">
        <v>0</v>
      </c>
      <c r="S1623" s="8">
        <v>0</v>
      </c>
      <c r="T1623" s="8">
        <v>1</v>
      </c>
      <c r="U1623" s="11">
        <f t="shared" si="206"/>
        <v>0</v>
      </c>
      <c r="V1623" s="11">
        <f t="shared" si="207"/>
        <v>50</v>
      </c>
      <c r="W1623" s="9">
        <v>5.5</v>
      </c>
      <c r="X1623" s="9">
        <v>8.5</v>
      </c>
    </row>
    <row r="1624" spans="1:24" x14ac:dyDescent="0.2">
      <c r="A1624" s="7" t="s">
        <v>2556</v>
      </c>
      <c r="B1624" s="7" t="s">
        <v>691</v>
      </c>
      <c r="C1624" s="8">
        <v>1</v>
      </c>
      <c r="D1624" s="9">
        <v>6</v>
      </c>
      <c r="E1624" s="10">
        <v>1200</v>
      </c>
      <c r="F1624" s="10">
        <v>0</v>
      </c>
      <c r="G1624" s="11">
        <f t="shared" si="200"/>
        <v>0</v>
      </c>
      <c r="H1624" s="10">
        <v>1200</v>
      </c>
      <c r="I1624" s="9">
        <v>6</v>
      </c>
      <c r="J1624" s="8">
        <v>1</v>
      </c>
      <c r="K1624" s="9">
        <v>0</v>
      </c>
      <c r="L1624" s="9">
        <v>0</v>
      </c>
      <c r="M1624" s="9">
        <f t="shared" si="201"/>
        <v>0</v>
      </c>
      <c r="N1624" s="9">
        <f t="shared" si="202"/>
        <v>8.0886287625418056</v>
      </c>
      <c r="O1624" s="9">
        <f t="shared" si="203"/>
        <v>7.2508917954815617</v>
      </c>
      <c r="P1624" s="11">
        <f t="shared" si="204"/>
        <v>-100</v>
      </c>
      <c r="Q1624" s="11">
        <f t="shared" si="205"/>
        <v>-100</v>
      </c>
      <c r="R1624" s="8">
        <v>0</v>
      </c>
      <c r="S1624" s="8">
        <v>0</v>
      </c>
      <c r="T1624" s="8">
        <v>0</v>
      </c>
      <c r="U1624" s="11">
        <f t="shared" si="206"/>
        <v>0</v>
      </c>
      <c r="V1624" s="11">
        <f t="shared" si="207"/>
        <v>0</v>
      </c>
      <c r="W1624" s="9">
        <v>6</v>
      </c>
      <c r="X1624" s="9">
        <v>10</v>
      </c>
    </row>
    <row r="1625" spans="1:24" x14ac:dyDescent="0.2">
      <c r="A1625" s="7" t="s">
        <v>2556</v>
      </c>
      <c r="B1625" s="7" t="s">
        <v>303</v>
      </c>
      <c r="C1625" s="8">
        <v>2</v>
      </c>
      <c r="D1625" s="9">
        <v>5.25</v>
      </c>
      <c r="E1625" s="10">
        <v>2500</v>
      </c>
      <c r="F1625" s="10">
        <v>100</v>
      </c>
      <c r="G1625" s="11">
        <f t="shared" si="200"/>
        <v>4</v>
      </c>
      <c r="H1625" s="10">
        <v>2600</v>
      </c>
      <c r="I1625" s="9">
        <v>5.25</v>
      </c>
      <c r="J1625" s="8">
        <v>2</v>
      </c>
      <c r="K1625" s="9">
        <v>0</v>
      </c>
      <c r="L1625" s="9">
        <v>0</v>
      </c>
      <c r="M1625" s="9">
        <f t="shared" si="201"/>
        <v>0</v>
      </c>
      <c r="N1625" s="9">
        <f t="shared" si="202"/>
        <v>8.0886287625418056</v>
      </c>
      <c r="O1625" s="9">
        <f t="shared" si="203"/>
        <v>7.2508917954815617</v>
      </c>
      <c r="P1625" s="11">
        <f t="shared" si="204"/>
        <v>-100</v>
      </c>
      <c r="Q1625" s="11">
        <f t="shared" si="205"/>
        <v>-100</v>
      </c>
      <c r="R1625" s="8">
        <v>0</v>
      </c>
      <c r="S1625" s="8">
        <v>0</v>
      </c>
      <c r="T1625" s="8">
        <v>0</v>
      </c>
      <c r="U1625" s="11">
        <f t="shared" si="206"/>
        <v>0</v>
      </c>
      <c r="V1625" s="11">
        <f t="shared" si="207"/>
        <v>0</v>
      </c>
      <c r="W1625" s="9">
        <v>5</v>
      </c>
      <c r="X1625" s="9">
        <v>9.5</v>
      </c>
    </row>
    <row r="1626" spans="1:24" x14ac:dyDescent="0.2">
      <c r="A1626" s="7" t="s">
        <v>2556</v>
      </c>
      <c r="B1626" s="7" t="s">
        <v>409</v>
      </c>
      <c r="C1626" s="8">
        <v>2</v>
      </c>
      <c r="D1626" s="9">
        <v>4.75</v>
      </c>
      <c r="E1626" s="10">
        <v>2700</v>
      </c>
      <c r="F1626" s="10">
        <v>600</v>
      </c>
      <c r="G1626" s="11">
        <f t="shared" si="200"/>
        <v>22.222222222222221</v>
      </c>
      <c r="H1626" s="10">
        <v>3300</v>
      </c>
      <c r="I1626" s="9">
        <v>4.75</v>
      </c>
      <c r="J1626" s="8">
        <v>2</v>
      </c>
      <c r="K1626" s="9">
        <v>65.66</v>
      </c>
      <c r="L1626" s="9">
        <v>65.66</v>
      </c>
      <c r="M1626" s="9">
        <f t="shared" si="201"/>
        <v>19.896969696969695</v>
      </c>
      <c r="N1626" s="9">
        <f t="shared" si="202"/>
        <v>8.0886287625418056</v>
      </c>
      <c r="O1626" s="9">
        <f t="shared" si="203"/>
        <v>7.2508917954815617</v>
      </c>
      <c r="P1626" s="11">
        <f t="shared" si="204"/>
        <v>145.98693154409506</v>
      </c>
      <c r="Q1626" s="11">
        <f t="shared" si="205"/>
        <v>174.407207529543</v>
      </c>
      <c r="R1626" s="8">
        <v>1</v>
      </c>
      <c r="S1626" s="8">
        <v>1</v>
      </c>
      <c r="T1626" s="8">
        <v>2</v>
      </c>
      <c r="U1626" s="11">
        <f t="shared" si="206"/>
        <v>50</v>
      </c>
      <c r="V1626" s="11">
        <f t="shared" si="207"/>
        <v>200</v>
      </c>
      <c r="W1626" s="9">
        <v>2</v>
      </c>
      <c r="X1626" s="9">
        <v>8.5</v>
      </c>
    </row>
    <row r="1627" spans="1:24" x14ac:dyDescent="0.2">
      <c r="A1627" s="7" t="s">
        <v>2556</v>
      </c>
      <c r="B1627" s="7" t="s">
        <v>170</v>
      </c>
      <c r="C1627" s="8">
        <v>1</v>
      </c>
      <c r="D1627" s="9">
        <v>4</v>
      </c>
      <c r="E1627" s="10">
        <v>1400</v>
      </c>
      <c r="F1627" s="10">
        <v>0</v>
      </c>
      <c r="G1627" s="11">
        <f t="shared" si="200"/>
        <v>0</v>
      </c>
      <c r="H1627" s="10">
        <v>1400</v>
      </c>
      <c r="I1627" s="9">
        <v>4</v>
      </c>
      <c r="J1627" s="8">
        <v>1</v>
      </c>
      <c r="K1627" s="9">
        <v>0</v>
      </c>
      <c r="L1627" s="9">
        <v>0</v>
      </c>
      <c r="M1627" s="9">
        <f t="shared" si="201"/>
        <v>0</v>
      </c>
      <c r="N1627" s="9">
        <f t="shared" si="202"/>
        <v>8.0886287625418056</v>
      </c>
      <c r="O1627" s="9">
        <f t="shared" si="203"/>
        <v>7.2508917954815617</v>
      </c>
      <c r="P1627" s="11">
        <f t="shared" si="204"/>
        <v>-100</v>
      </c>
      <c r="Q1627" s="11">
        <f t="shared" si="205"/>
        <v>-100</v>
      </c>
      <c r="R1627" s="8">
        <v>0</v>
      </c>
      <c r="S1627" s="8">
        <v>0</v>
      </c>
      <c r="T1627" s="8">
        <v>0</v>
      </c>
      <c r="U1627" s="11">
        <f t="shared" si="206"/>
        <v>0</v>
      </c>
      <c r="V1627" s="11">
        <f t="shared" si="207"/>
        <v>0</v>
      </c>
      <c r="W1627" s="9">
        <v>10</v>
      </c>
      <c r="X1627" s="9">
        <v>10</v>
      </c>
    </row>
    <row r="1628" spans="1:24" x14ac:dyDescent="0.2">
      <c r="A1628" s="7" t="s">
        <v>2556</v>
      </c>
      <c r="B1628" s="7" t="s">
        <v>1020</v>
      </c>
      <c r="C1628" s="8">
        <v>1</v>
      </c>
      <c r="D1628" s="9">
        <v>4</v>
      </c>
      <c r="E1628" s="10">
        <v>1400</v>
      </c>
      <c r="F1628" s="10">
        <v>0</v>
      </c>
      <c r="G1628" s="11">
        <f t="shared" si="200"/>
        <v>0</v>
      </c>
      <c r="H1628" s="10">
        <v>1400</v>
      </c>
      <c r="I1628" s="9">
        <v>4</v>
      </c>
      <c r="J1628" s="8">
        <v>1</v>
      </c>
      <c r="K1628" s="9">
        <v>0</v>
      </c>
      <c r="L1628" s="9">
        <v>0</v>
      </c>
      <c r="M1628" s="9">
        <f t="shared" si="201"/>
        <v>0</v>
      </c>
      <c r="N1628" s="9">
        <f t="shared" si="202"/>
        <v>8.0886287625418056</v>
      </c>
      <c r="O1628" s="9">
        <f t="shared" si="203"/>
        <v>7.2508917954815617</v>
      </c>
      <c r="P1628" s="11">
        <f t="shared" si="204"/>
        <v>-100</v>
      </c>
      <c r="Q1628" s="11">
        <f t="shared" si="205"/>
        <v>-100</v>
      </c>
      <c r="R1628" s="8">
        <v>0</v>
      </c>
      <c r="S1628" s="8">
        <v>0</v>
      </c>
      <c r="T1628" s="8">
        <v>0</v>
      </c>
      <c r="U1628" s="11">
        <f t="shared" si="206"/>
        <v>0</v>
      </c>
      <c r="V1628" s="11">
        <f t="shared" si="207"/>
        <v>0</v>
      </c>
      <c r="W1628" s="9">
        <v>10</v>
      </c>
      <c r="X1628" s="9">
        <v>10</v>
      </c>
    </row>
    <row r="1629" spans="1:24" x14ac:dyDescent="0.2">
      <c r="A1629" s="7" t="s">
        <v>2556</v>
      </c>
      <c r="B1629" s="7" t="s">
        <v>309</v>
      </c>
      <c r="C1629" s="8">
        <v>1</v>
      </c>
      <c r="D1629" s="9">
        <v>15</v>
      </c>
      <c r="E1629" s="10">
        <v>800</v>
      </c>
      <c r="F1629" s="10">
        <v>0</v>
      </c>
      <c r="G1629" s="11">
        <f t="shared" si="200"/>
        <v>0</v>
      </c>
      <c r="H1629" s="10">
        <v>800</v>
      </c>
      <c r="I1629" s="9">
        <v>15</v>
      </c>
      <c r="J1629" s="8">
        <v>1</v>
      </c>
      <c r="K1629" s="9">
        <v>0</v>
      </c>
      <c r="L1629" s="9">
        <v>0</v>
      </c>
      <c r="M1629" s="9">
        <f t="shared" si="201"/>
        <v>0</v>
      </c>
      <c r="N1629" s="9">
        <f t="shared" si="202"/>
        <v>8.0886287625418056</v>
      </c>
      <c r="O1629" s="9">
        <f t="shared" si="203"/>
        <v>7.2508917954815617</v>
      </c>
      <c r="P1629" s="11">
        <f t="shared" si="204"/>
        <v>-100</v>
      </c>
      <c r="Q1629" s="11">
        <f t="shared" si="205"/>
        <v>-100</v>
      </c>
      <c r="R1629" s="8">
        <v>0</v>
      </c>
      <c r="S1629" s="8">
        <v>0</v>
      </c>
      <c r="T1629" s="8">
        <v>0</v>
      </c>
      <c r="U1629" s="11">
        <f t="shared" si="206"/>
        <v>0</v>
      </c>
      <c r="V1629" s="11">
        <f t="shared" si="207"/>
        <v>0</v>
      </c>
      <c r="W1629" s="9">
        <v>4</v>
      </c>
      <c r="X1629" s="9">
        <v>10</v>
      </c>
    </row>
    <row r="1630" spans="1:24" x14ac:dyDescent="0.2">
      <c r="A1630" s="7" t="s">
        <v>2556</v>
      </c>
      <c r="B1630" s="7" t="s">
        <v>866</v>
      </c>
      <c r="C1630" s="8">
        <v>1</v>
      </c>
      <c r="D1630" s="9">
        <v>15</v>
      </c>
      <c r="E1630" s="10">
        <v>800</v>
      </c>
      <c r="F1630" s="10">
        <v>0</v>
      </c>
      <c r="G1630" s="11">
        <f t="shared" si="200"/>
        <v>0</v>
      </c>
      <c r="H1630" s="10">
        <v>800</v>
      </c>
      <c r="I1630" s="9">
        <v>15</v>
      </c>
      <c r="J1630" s="8">
        <v>1</v>
      </c>
      <c r="K1630" s="9">
        <v>0</v>
      </c>
      <c r="L1630" s="9">
        <v>0</v>
      </c>
      <c r="M1630" s="9">
        <f t="shared" si="201"/>
        <v>0</v>
      </c>
      <c r="N1630" s="9">
        <f t="shared" si="202"/>
        <v>8.0886287625418056</v>
      </c>
      <c r="O1630" s="9">
        <f t="shared" si="203"/>
        <v>7.2508917954815617</v>
      </c>
      <c r="P1630" s="11">
        <f t="shared" si="204"/>
        <v>-100</v>
      </c>
      <c r="Q1630" s="11">
        <f t="shared" si="205"/>
        <v>-100</v>
      </c>
      <c r="R1630" s="8">
        <v>0</v>
      </c>
      <c r="S1630" s="8">
        <v>0</v>
      </c>
      <c r="T1630" s="8">
        <v>0</v>
      </c>
      <c r="U1630" s="11">
        <f t="shared" si="206"/>
        <v>0</v>
      </c>
      <c r="V1630" s="11">
        <f t="shared" si="207"/>
        <v>0</v>
      </c>
      <c r="W1630" s="9">
        <v>4</v>
      </c>
      <c r="X1630" s="9">
        <v>10</v>
      </c>
    </row>
    <row r="1631" spans="1:24" x14ac:dyDescent="0.2">
      <c r="A1631" s="7" t="s">
        <v>2556</v>
      </c>
      <c r="B1631" s="7" t="s">
        <v>993</v>
      </c>
      <c r="C1631" s="8">
        <v>1</v>
      </c>
      <c r="D1631" s="9">
        <v>8</v>
      </c>
      <c r="E1631" s="10">
        <v>1000</v>
      </c>
      <c r="F1631" s="10">
        <v>0</v>
      </c>
      <c r="G1631" s="11">
        <f t="shared" si="200"/>
        <v>0</v>
      </c>
      <c r="H1631" s="10">
        <v>1000</v>
      </c>
      <c r="I1631" s="9">
        <v>8</v>
      </c>
      <c r="J1631" s="8">
        <v>1</v>
      </c>
      <c r="K1631" s="9">
        <v>11.84</v>
      </c>
      <c r="L1631" s="9">
        <v>11.84</v>
      </c>
      <c r="M1631" s="9">
        <f t="shared" si="201"/>
        <v>11.84</v>
      </c>
      <c r="N1631" s="9">
        <f t="shared" si="202"/>
        <v>8.0886287625418056</v>
      </c>
      <c r="O1631" s="9">
        <f t="shared" si="203"/>
        <v>7.2508917954815617</v>
      </c>
      <c r="P1631" s="11">
        <f t="shared" si="204"/>
        <v>46.378333677899533</v>
      </c>
      <c r="Q1631" s="11">
        <f t="shared" si="205"/>
        <v>63.29025910134488</v>
      </c>
      <c r="R1631" s="8">
        <v>0</v>
      </c>
      <c r="S1631" s="8">
        <v>0</v>
      </c>
      <c r="T1631" s="8">
        <v>1</v>
      </c>
      <c r="U1631" s="11">
        <f t="shared" si="206"/>
        <v>0</v>
      </c>
      <c r="V1631" s="11">
        <f t="shared" si="207"/>
        <v>100</v>
      </c>
      <c r="W1631" s="9">
        <v>3</v>
      </c>
      <c r="X1631" s="9">
        <v>10</v>
      </c>
    </row>
    <row r="1632" spans="1:24" x14ac:dyDescent="0.2">
      <c r="A1632" s="7" t="s">
        <v>2556</v>
      </c>
      <c r="B1632" s="7" t="s">
        <v>461</v>
      </c>
      <c r="C1632" s="8">
        <v>1</v>
      </c>
      <c r="D1632" s="9">
        <v>8</v>
      </c>
      <c r="E1632" s="10">
        <v>1000</v>
      </c>
      <c r="F1632" s="10">
        <v>0</v>
      </c>
      <c r="G1632" s="11">
        <f t="shared" si="200"/>
        <v>0</v>
      </c>
      <c r="H1632" s="10">
        <v>1000</v>
      </c>
      <c r="I1632" s="9">
        <v>8</v>
      </c>
      <c r="J1632" s="8">
        <v>1</v>
      </c>
      <c r="K1632" s="9">
        <v>11.84</v>
      </c>
      <c r="L1632" s="9">
        <v>11.84</v>
      </c>
      <c r="M1632" s="9">
        <f t="shared" si="201"/>
        <v>11.84</v>
      </c>
      <c r="N1632" s="9">
        <f t="shared" si="202"/>
        <v>8.0886287625418056</v>
      </c>
      <c r="O1632" s="9">
        <f t="shared" si="203"/>
        <v>7.2508917954815617</v>
      </c>
      <c r="P1632" s="11">
        <f t="shared" si="204"/>
        <v>46.378333677899533</v>
      </c>
      <c r="Q1632" s="11">
        <f t="shared" si="205"/>
        <v>63.29025910134488</v>
      </c>
      <c r="R1632" s="8">
        <v>0</v>
      </c>
      <c r="S1632" s="8">
        <v>0</v>
      </c>
      <c r="T1632" s="8">
        <v>1</v>
      </c>
      <c r="U1632" s="11">
        <f t="shared" si="206"/>
        <v>0</v>
      </c>
      <c r="V1632" s="11">
        <f t="shared" si="207"/>
        <v>100</v>
      </c>
      <c r="W1632" s="9">
        <v>3</v>
      </c>
      <c r="X1632" s="9">
        <v>10</v>
      </c>
    </row>
    <row r="1633" spans="1:24" x14ac:dyDescent="0.2">
      <c r="A1633" s="7" t="s">
        <v>2556</v>
      </c>
      <c r="B1633" s="7" t="s">
        <v>1065</v>
      </c>
      <c r="C1633" s="8">
        <v>1</v>
      </c>
      <c r="D1633" s="9">
        <v>12</v>
      </c>
      <c r="E1633" s="10">
        <v>800</v>
      </c>
      <c r="F1633" s="10">
        <v>0</v>
      </c>
      <c r="G1633" s="11">
        <f t="shared" si="200"/>
        <v>0</v>
      </c>
      <c r="H1633" s="10">
        <v>800</v>
      </c>
      <c r="I1633" s="9">
        <v>12</v>
      </c>
      <c r="J1633" s="8">
        <v>1</v>
      </c>
      <c r="K1633" s="9">
        <v>0</v>
      </c>
      <c r="L1633" s="9">
        <v>0</v>
      </c>
      <c r="M1633" s="9">
        <f t="shared" si="201"/>
        <v>0</v>
      </c>
      <c r="N1633" s="9">
        <f t="shared" si="202"/>
        <v>8.0886287625418056</v>
      </c>
      <c r="O1633" s="9">
        <f t="shared" si="203"/>
        <v>7.2508917954815617</v>
      </c>
      <c r="P1633" s="11">
        <f t="shared" si="204"/>
        <v>-100</v>
      </c>
      <c r="Q1633" s="11">
        <f t="shared" si="205"/>
        <v>-100</v>
      </c>
      <c r="R1633" s="8">
        <v>0</v>
      </c>
      <c r="S1633" s="8">
        <v>0</v>
      </c>
      <c r="T1633" s="8">
        <v>0</v>
      </c>
      <c r="U1633" s="11">
        <f t="shared" si="206"/>
        <v>0</v>
      </c>
      <c r="V1633" s="11">
        <f t="shared" si="207"/>
        <v>0</v>
      </c>
      <c r="W1633" s="9">
        <v>7</v>
      </c>
      <c r="X1633" s="9">
        <v>10</v>
      </c>
    </row>
    <row r="1634" spans="1:24" x14ac:dyDescent="0.2">
      <c r="A1634" s="7" t="s">
        <v>2556</v>
      </c>
      <c r="B1634" s="7" t="s">
        <v>908</v>
      </c>
      <c r="C1634" s="8">
        <v>1</v>
      </c>
      <c r="D1634" s="9">
        <v>3.5</v>
      </c>
      <c r="E1634" s="10">
        <v>1500</v>
      </c>
      <c r="F1634" s="10">
        <v>0</v>
      </c>
      <c r="G1634" s="11">
        <f t="shared" si="200"/>
        <v>0</v>
      </c>
      <c r="H1634" s="10">
        <v>1500</v>
      </c>
      <c r="I1634" s="9">
        <v>3.5</v>
      </c>
      <c r="J1634" s="8">
        <v>1</v>
      </c>
      <c r="K1634" s="9">
        <v>23</v>
      </c>
      <c r="L1634" s="9">
        <v>23</v>
      </c>
      <c r="M1634" s="9">
        <f t="shared" si="201"/>
        <v>15.333333333333332</v>
      </c>
      <c r="N1634" s="9">
        <f t="shared" si="202"/>
        <v>8.0886287625418056</v>
      </c>
      <c r="O1634" s="9">
        <f t="shared" si="203"/>
        <v>7.2508917954815617</v>
      </c>
      <c r="P1634" s="11">
        <f t="shared" si="204"/>
        <v>89.566535731514023</v>
      </c>
      <c r="Q1634" s="11">
        <f t="shared" si="205"/>
        <v>111.46824095331824</v>
      </c>
      <c r="R1634" s="8">
        <v>0</v>
      </c>
      <c r="S1634" s="8">
        <v>1</v>
      </c>
      <c r="T1634" s="8">
        <v>1</v>
      </c>
      <c r="U1634" s="11">
        <f t="shared" si="206"/>
        <v>0</v>
      </c>
      <c r="V1634" s="11">
        <f t="shared" si="207"/>
        <v>200</v>
      </c>
      <c r="W1634" s="9">
        <v>2</v>
      </c>
      <c r="X1634" s="9">
        <v>10</v>
      </c>
    </row>
    <row r="1635" spans="1:24" x14ac:dyDescent="0.2">
      <c r="A1635" s="7" t="s">
        <v>2556</v>
      </c>
      <c r="B1635" s="7" t="s">
        <v>96</v>
      </c>
      <c r="C1635" s="8">
        <v>2</v>
      </c>
      <c r="D1635" s="9">
        <v>10</v>
      </c>
      <c r="E1635" s="10">
        <v>1800</v>
      </c>
      <c r="F1635" s="10">
        <v>0</v>
      </c>
      <c r="G1635" s="11">
        <f t="shared" si="200"/>
        <v>0</v>
      </c>
      <c r="H1635" s="10">
        <v>0</v>
      </c>
      <c r="I1635" s="9">
        <v>10</v>
      </c>
      <c r="J1635" s="8">
        <v>0</v>
      </c>
      <c r="K1635" s="9">
        <v>0</v>
      </c>
      <c r="L1635" s="9">
        <v>0</v>
      </c>
      <c r="M1635" s="9">
        <f t="shared" si="201"/>
        <v>0</v>
      </c>
      <c r="N1635" s="9">
        <f t="shared" si="202"/>
        <v>8.0886287625418056</v>
      </c>
      <c r="O1635" s="9">
        <f t="shared" si="203"/>
        <v>7.2508917954815617</v>
      </c>
      <c r="P1635" s="11">
        <f t="shared" si="204"/>
        <v>-100</v>
      </c>
      <c r="Q1635" s="11">
        <f t="shared" si="205"/>
        <v>-100</v>
      </c>
      <c r="R1635" s="8">
        <v>0</v>
      </c>
      <c r="S1635" s="8">
        <v>0</v>
      </c>
      <c r="T1635" s="8">
        <v>0</v>
      </c>
      <c r="U1635" s="11">
        <f t="shared" si="206"/>
        <v>0</v>
      </c>
      <c r="V1635" s="11">
        <f t="shared" si="207"/>
        <v>0</v>
      </c>
      <c r="W1635" s="9">
        <v>0</v>
      </c>
      <c r="X1635" s="9">
        <v>0</v>
      </c>
    </row>
    <row r="1636" spans="1:24" x14ac:dyDescent="0.2">
      <c r="A1636" s="7" t="s">
        <v>2556</v>
      </c>
      <c r="B1636" s="7" t="s">
        <v>556</v>
      </c>
      <c r="C1636" s="8">
        <v>2</v>
      </c>
      <c r="D1636" s="9">
        <v>3</v>
      </c>
      <c r="E1636" s="10">
        <v>3200</v>
      </c>
      <c r="F1636" s="10">
        <v>700</v>
      </c>
      <c r="G1636" s="11">
        <f t="shared" si="200"/>
        <v>21.875</v>
      </c>
      <c r="H1636" s="10">
        <v>3900</v>
      </c>
      <c r="I1636" s="9">
        <v>3</v>
      </c>
      <c r="J1636" s="8">
        <v>2</v>
      </c>
      <c r="K1636" s="9">
        <v>0</v>
      </c>
      <c r="L1636" s="9">
        <v>0</v>
      </c>
      <c r="M1636" s="9">
        <f t="shared" si="201"/>
        <v>0</v>
      </c>
      <c r="N1636" s="9">
        <f t="shared" si="202"/>
        <v>8.0886287625418056</v>
      </c>
      <c r="O1636" s="9">
        <f t="shared" si="203"/>
        <v>7.2508917954815617</v>
      </c>
      <c r="P1636" s="11">
        <f t="shared" si="204"/>
        <v>-100</v>
      </c>
      <c r="Q1636" s="11">
        <f t="shared" si="205"/>
        <v>-100</v>
      </c>
      <c r="R1636" s="8">
        <v>0</v>
      </c>
      <c r="S1636" s="8">
        <v>0</v>
      </c>
      <c r="T1636" s="8">
        <v>0</v>
      </c>
      <c r="U1636" s="11">
        <f t="shared" si="206"/>
        <v>0</v>
      </c>
      <c r="V1636" s="11">
        <f t="shared" si="207"/>
        <v>0</v>
      </c>
      <c r="W1636" s="9">
        <v>4</v>
      </c>
      <c r="X1636" s="9">
        <v>7.5</v>
      </c>
    </row>
    <row r="1637" spans="1:24" x14ac:dyDescent="0.2">
      <c r="A1637" s="7" t="s">
        <v>2556</v>
      </c>
      <c r="B1637" s="7" t="s">
        <v>1838</v>
      </c>
      <c r="C1637" s="8">
        <v>1</v>
      </c>
      <c r="D1637" s="9">
        <v>15</v>
      </c>
      <c r="E1637" s="10">
        <v>800</v>
      </c>
      <c r="F1637" s="10">
        <v>0</v>
      </c>
      <c r="G1637" s="11">
        <f t="shared" si="200"/>
        <v>0</v>
      </c>
      <c r="H1637" s="10">
        <v>800</v>
      </c>
      <c r="I1637" s="9">
        <v>15</v>
      </c>
      <c r="J1637" s="8">
        <v>1</v>
      </c>
      <c r="K1637" s="9">
        <v>11.5</v>
      </c>
      <c r="L1637" s="9">
        <v>11.5</v>
      </c>
      <c r="M1637" s="9">
        <f t="shared" si="201"/>
        <v>14.375</v>
      </c>
      <c r="N1637" s="9">
        <f t="shared" si="202"/>
        <v>8.0886287625418056</v>
      </c>
      <c r="O1637" s="9">
        <f t="shared" si="203"/>
        <v>7.2508917954815617</v>
      </c>
      <c r="P1637" s="11">
        <f t="shared" si="204"/>
        <v>77.718627248294396</v>
      </c>
      <c r="Q1637" s="11">
        <f t="shared" si="205"/>
        <v>98.251475893735858</v>
      </c>
      <c r="R1637" s="8">
        <v>0</v>
      </c>
      <c r="S1637" s="8">
        <v>0</v>
      </c>
      <c r="T1637" s="8">
        <v>1</v>
      </c>
      <c r="U1637" s="11">
        <f t="shared" si="206"/>
        <v>0</v>
      </c>
      <c r="V1637" s="11">
        <f t="shared" si="207"/>
        <v>100</v>
      </c>
      <c r="W1637" s="9">
        <v>3</v>
      </c>
      <c r="X1637" s="9">
        <v>8</v>
      </c>
    </row>
    <row r="1638" spans="1:24" x14ac:dyDescent="0.2">
      <c r="A1638" s="7" t="s">
        <v>2556</v>
      </c>
      <c r="B1638" s="7" t="s">
        <v>1056</v>
      </c>
      <c r="C1638" s="8">
        <v>1</v>
      </c>
      <c r="D1638" s="9">
        <v>8</v>
      </c>
      <c r="E1638" s="10">
        <v>1000</v>
      </c>
      <c r="F1638" s="10">
        <v>200</v>
      </c>
      <c r="G1638" s="11">
        <f t="shared" si="200"/>
        <v>20</v>
      </c>
      <c r="H1638" s="10">
        <v>1200</v>
      </c>
      <c r="I1638" s="9">
        <v>8</v>
      </c>
      <c r="J1638" s="8">
        <v>1</v>
      </c>
      <c r="K1638" s="9">
        <v>57.63</v>
      </c>
      <c r="L1638" s="9">
        <v>57.63</v>
      </c>
      <c r="M1638" s="9">
        <f t="shared" si="201"/>
        <v>48.025000000000006</v>
      </c>
      <c r="N1638" s="9">
        <f t="shared" si="202"/>
        <v>8.0886287625418056</v>
      </c>
      <c r="O1638" s="9">
        <f t="shared" si="203"/>
        <v>7.2508917954815617</v>
      </c>
      <c r="P1638" s="11">
        <f t="shared" si="204"/>
        <v>493.73475294604106</v>
      </c>
      <c r="Q1638" s="11">
        <f t="shared" si="205"/>
        <v>562.33232207281151</v>
      </c>
      <c r="R1638" s="8">
        <v>1</v>
      </c>
      <c r="S1638" s="8">
        <v>1</v>
      </c>
      <c r="T1638" s="8">
        <v>1</v>
      </c>
      <c r="U1638" s="11">
        <f t="shared" si="206"/>
        <v>100</v>
      </c>
      <c r="V1638" s="11">
        <f t="shared" si="207"/>
        <v>300</v>
      </c>
      <c r="W1638" s="9">
        <v>1</v>
      </c>
      <c r="X1638" s="9">
        <v>8</v>
      </c>
    </row>
    <row r="1639" spans="1:24" x14ac:dyDescent="0.2">
      <c r="A1639" s="7" t="s">
        <v>2556</v>
      </c>
      <c r="B1639" s="7" t="s">
        <v>563</v>
      </c>
      <c r="C1639" s="8">
        <v>1</v>
      </c>
      <c r="D1639" s="9">
        <v>12</v>
      </c>
      <c r="E1639" s="10">
        <v>800</v>
      </c>
      <c r="F1639" s="10">
        <v>100</v>
      </c>
      <c r="G1639" s="11">
        <f t="shared" si="200"/>
        <v>12.5</v>
      </c>
      <c r="H1639" s="10">
        <v>900</v>
      </c>
      <c r="I1639" s="9">
        <v>12</v>
      </c>
      <c r="J1639" s="8">
        <v>1</v>
      </c>
      <c r="K1639" s="9">
        <v>0</v>
      </c>
      <c r="L1639" s="9">
        <v>0</v>
      </c>
      <c r="M1639" s="9">
        <f t="shared" si="201"/>
        <v>0</v>
      </c>
      <c r="N1639" s="9">
        <f t="shared" si="202"/>
        <v>8.0886287625418056</v>
      </c>
      <c r="O1639" s="9">
        <f t="shared" si="203"/>
        <v>7.2508917954815617</v>
      </c>
      <c r="P1639" s="11">
        <f t="shared" si="204"/>
        <v>-100</v>
      </c>
      <c r="Q1639" s="11">
        <f t="shared" si="205"/>
        <v>-100</v>
      </c>
      <c r="R1639" s="8">
        <v>0</v>
      </c>
      <c r="S1639" s="8">
        <v>0</v>
      </c>
      <c r="T1639" s="8">
        <v>0</v>
      </c>
      <c r="U1639" s="11">
        <f t="shared" si="206"/>
        <v>0</v>
      </c>
      <c r="V1639" s="11">
        <f t="shared" si="207"/>
        <v>0</v>
      </c>
      <c r="W1639" s="9">
        <v>6</v>
      </c>
      <c r="X1639" s="9">
        <v>8</v>
      </c>
    </row>
    <row r="1640" spans="1:24" x14ac:dyDescent="0.2">
      <c r="A1640" s="7" t="s">
        <v>2556</v>
      </c>
      <c r="B1640" s="7" t="s">
        <v>389</v>
      </c>
      <c r="C1640" s="8">
        <v>1</v>
      </c>
      <c r="D1640" s="9">
        <v>12</v>
      </c>
      <c r="E1640" s="10">
        <v>800</v>
      </c>
      <c r="F1640" s="10">
        <v>100</v>
      </c>
      <c r="G1640" s="11">
        <f t="shared" si="200"/>
        <v>12.5</v>
      </c>
      <c r="H1640" s="10">
        <v>900</v>
      </c>
      <c r="I1640" s="9">
        <v>12</v>
      </c>
      <c r="J1640" s="8">
        <v>1</v>
      </c>
      <c r="K1640" s="9">
        <v>0</v>
      </c>
      <c r="L1640" s="9">
        <v>0</v>
      </c>
      <c r="M1640" s="9">
        <f t="shared" si="201"/>
        <v>0</v>
      </c>
      <c r="N1640" s="9">
        <f t="shared" si="202"/>
        <v>8.0886287625418056</v>
      </c>
      <c r="O1640" s="9">
        <f t="shared" si="203"/>
        <v>7.2508917954815617</v>
      </c>
      <c r="P1640" s="11">
        <f t="shared" si="204"/>
        <v>-100</v>
      </c>
      <c r="Q1640" s="11">
        <f t="shared" si="205"/>
        <v>-100</v>
      </c>
      <c r="R1640" s="8">
        <v>0</v>
      </c>
      <c r="S1640" s="8">
        <v>0</v>
      </c>
      <c r="T1640" s="8">
        <v>0</v>
      </c>
      <c r="U1640" s="11">
        <f t="shared" si="206"/>
        <v>0</v>
      </c>
      <c r="V1640" s="11">
        <f t="shared" si="207"/>
        <v>0</v>
      </c>
      <c r="W1640" s="9">
        <v>6</v>
      </c>
      <c r="X1640" s="9">
        <v>8</v>
      </c>
    </row>
    <row r="1641" spans="1:24" x14ac:dyDescent="0.2">
      <c r="A1641" s="7" t="s">
        <v>2556</v>
      </c>
      <c r="B1641" s="7" t="s">
        <v>279</v>
      </c>
      <c r="C1641" s="8">
        <v>4</v>
      </c>
      <c r="D1641" s="9">
        <v>9.0299999999999994</v>
      </c>
      <c r="E1641" s="10">
        <v>6400</v>
      </c>
      <c r="F1641" s="10">
        <v>500</v>
      </c>
      <c r="G1641" s="11">
        <f t="shared" si="200"/>
        <v>7.8125</v>
      </c>
      <c r="H1641" s="10">
        <v>6900</v>
      </c>
      <c r="I1641" s="9">
        <v>9.0299999999999994</v>
      </c>
      <c r="J1641" s="8">
        <v>4</v>
      </c>
      <c r="K1641" s="9">
        <v>50.82</v>
      </c>
      <c r="L1641" s="9">
        <v>50.82</v>
      </c>
      <c r="M1641" s="9">
        <f t="shared" si="201"/>
        <v>7.3652173913043475</v>
      </c>
      <c r="N1641" s="9">
        <f t="shared" si="202"/>
        <v>8.0886287625418056</v>
      </c>
      <c r="O1641" s="9">
        <f t="shared" si="203"/>
        <v>7.2508917954815617</v>
      </c>
      <c r="P1641" s="11">
        <f t="shared" si="204"/>
        <v>-8.9435600578871206</v>
      </c>
      <c r="Q1641" s="11">
        <f t="shared" si="205"/>
        <v>1.5767108246468178</v>
      </c>
      <c r="R1641" s="8">
        <v>1</v>
      </c>
      <c r="S1641" s="8">
        <v>2</v>
      </c>
      <c r="T1641" s="8">
        <v>2</v>
      </c>
      <c r="U1641" s="11">
        <f t="shared" si="206"/>
        <v>25</v>
      </c>
      <c r="V1641" s="11">
        <f t="shared" si="207"/>
        <v>125</v>
      </c>
      <c r="W1641" s="9">
        <v>3.75</v>
      </c>
      <c r="X1641" s="9">
        <v>8.75</v>
      </c>
    </row>
    <row r="1642" spans="1:24" x14ac:dyDescent="0.2">
      <c r="A1642" s="7" t="s">
        <v>2556</v>
      </c>
      <c r="B1642" s="7" t="s">
        <v>593</v>
      </c>
      <c r="C1642" s="8">
        <v>1</v>
      </c>
      <c r="D1642" s="9">
        <v>10</v>
      </c>
      <c r="E1642" s="10">
        <v>900</v>
      </c>
      <c r="F1642" s="10">
        <v>100</v>
      </c>
      <c r="G1642" s="11">
        <f t="shared" si="200"/>
        <v>11.111111111111111</v>
      </c>
      <c r="H1642" s="10">
        <v>1000</v>
      </c>
      <c r="I1642" s="9">
        <v>10</v>
      </c>
      <c r="J1642" s="8">
        <v>1</v>
      </c>
      <c r="K1642" s="9">
        <v>0</v>
      </c>
      <c r="L1642" s="9">
        <v>0</v>
      </c>
      <c r="M1642" s="9">
        <f t="shared" si="201"/>
        <v>0</v>
      </c>
      <c r="N1642" s="9">
        <f t="shared" si="202"/>
        <v>8.0886287625418056</v>
      </c>
      <c r="O1642" s="9">
        <f t="shared" si="203"/>
        <v>7.2508917954815617</v>
      </c>
      <c r="P1642" s="11">
        <f t="shared" si="204"/>
        <v>-100</v>
      </c>
      <c r="Q1642" s="11">
        <f t="shared" si="205"/>
        <v>-100</v>
      </c>
      <c r="R1642" s="8">
        <v>0</v>
      </c>
      <c r="S1642" s="8">
        <v>0</v>
      </c>
      <c r="T1642" s="8">
        <v>0</v>
      </c>
      <c r="U1642" s="11">
        <f t="shared" si="206"/>
        <v>0</v>
      </c>
      <c r="V1642" s="11">
        <f t="shared" si="207"/>
        <v>0</v>
      </c>
      <c r="W1642" s="9">
        <v>5</v>
      </c>
      <c r="X1642" s="9">
        <v>8</v>
      </c>
    </row>
    <row r="1643" spans="1:24" x14ac:dyDescent="0.2">
      <c r="A1643" s="7" t="s">
        <v>2556</v>
      </c>
      <c r="B1643" s="7" t="s">
        <v>97</v>
      </c>
      <c r="C1643" s="8">
        <v>1</v>
      </c>
      <c r="D1643" s="9">
        <v>10</v>
      </c>
      <c r="E1643" s="10">
        <v>900</v>
      </c>
      <c r="F1643" s="10">
        <v>100</v>
      </c>
      <c r="G1643" s="11">
        <f t="shared" si="200"/>
        <v>11.111111111111111</v>
      </c>
      <c r="H1643" s="10">
        <v>1000</v>
      </c>
      <c r="I1643" s="9">
        <v>10</v>
      </c>
      <c r="J1643" s="8">
        <v>1</v>
      </c>
      <c r="K1643" s="9">
        <v>0</v>
      </c>
      <c r="L1643" s="9">
        <v>0</v>
      </c>
      <c r="M1643" s="9">
        <f t="shared" si="201"/>
        <v>0</v>
      </c>
      <c r="N1643" s="9">
        <f t="shared" si="202"/>
        <v>8.0886287625418056</v>
      </c>
      <c r="O1643" s="9">
        <f t="shared" si="203"/>
        <v>7.2508917954815617</v>
      </c>
      <c r="P1643" s="11">
        <f t="shared" si="204"/>
        <v>-100</v>
      </c>
      <c r="Q1643" s="11">
        <f t="shared" si="205"/>
        <v>-100</v>
      </c>
      <c r="R1643" s="8">
        <v>0</v>
      </c>
      <c r="S1643" s="8">
        <v>0</v>
      </c>
      <c r="T1643" s="8">
        <v>0</v>
      </c>
      <c r="U1643" s="11">
        <f t="shared" si="206"/>
        <v>0</v>
      </c>
      <c r="V1643" s="11">
        <f t="shared" si="207"/>
        <v>0</v>
      </c>
      <c r="W1643" s="9">
        <v>5</v>
      </c>
      <c r="X1643" s="9">
        <v>8</v>
      </c>
    </row>
    <row r="1644" spans="1:24" x14ac:dyDescent="0.2">
      <c r="A1644" s="7" t="s">
        <v>2556</v>
      </c>
      <c r="B1644" s="7" t="s">
        <v>608</v>
      </c>
      <c r="C1644" s="8">
        <v>1</v>
      </c>
      <c r="D1644" s="9">
        <v>8</v>
      </c>
      <c r="E1644" s="10">
        <v>1000</v>
      </c>
      <c r="F1644" s="10">
        <v>200</v>
      </c>
      <c r="G1644" s="11">
        <f t="shared" si="200"/>
        <v>20</v>
      </c>
      <c r="H1644" s="10">
        <v>1200</v>
      </c>
      <c r="I1644" s="9">
        <v>8</v>
      </c>
      <c r="J1644" s="8">
        <v>1</v>
      </c>
      <c r="K1644" s="9">
        <v>0</v>
      </c>
      <c r="L1644" s="9">
        <v>0</v>
      </c>
      <c r="M1644" s="9">
        <f t="shared" si="201"/>
        <v>0</v>
      </c>
      <c r="N1644" s="9">
        <f t="shared" si="202"/>
        <v>8.0886287625418056</v>
      </c>
      <c r="O1644" s="9">
        <f t="shared" si="203"/>
        <v>7.2508917954815617</v>
      </c>
      <c r="P1644" s="11">
        <f t="shared" si="204"/>
        <v>-100</v>
      </c>
      <c r="Q1644" s="11">
        <f t="shared" si="205"/>
        <v>-100</v>
      </c>
      <c r="R1644" s="8">
        <v>0</v>
      </c>
      <c r="S1644" s="8">
        <v>0</v>
      </c>
      <c r="T1644" s="8">
        <v>0</v>
      </c>
      <c r="U1644" s="11">
        <f t="shared" si="206"/>
        <v>0</v>
      </c>
      <c r="V1644" s="11">
        <f t="shared" si="207"/>
        <v>0</v>
      </c>
      <c r="W1644" s="9">
        <v>8</v>
      </c>
      <c r="X1644" s="9">
        <v>8</v>
      </c>
    </row>
    <row r="1645" spans="1:24" x14ac:dyDescent="0.2">
      <c r="A1645" s="7" t="s">
        <v>2556</v>
      </c>
      <c r="B1645" s="7" t="s">
        <v>1151</v>
      </c>
      <c r="C1645" s="8">
        <v>1</v>
      </c>
      <c r="D1645" s="9">
        <v>8</v>
      </c>
      <c r="E1645" s="10">
        <v>1000</v>
      </c>
      <c r="F1645" s="10">
        <v>200</v>
      </c>
      <c r="G1645" s="11">
        <f t="shared" si="200"/>
        <v>20</v>
      </c>
      <c r="H1645" s="10">
        <v>1200</v>
      </c>
      <c r="I1645" s="9">
        <v>8</v>
      </c>
      <c r="J1645" s="8">
        <v>1</v>
      </c>
      <c r="K1645" s="9">
        <v>0</v>
      </c>
      <c r="L1645" s="9">
        <v>0</v>
      </c>
      <c r="M1645" s="9">
        <f t="shared" si="201"/>
        <v>0</v>
      </c>
      <c r="N1645" s="9">
        <f t="shared" si="202"/>
        <v>8.0886287625418056</v>
      </c>
      <c r="O1645" s="9">
        <f t="shared" si="203"/>
        <v>7.2508917954815617</v>
      </c>
      <c r="P1645" s="11">
        <f t="shared" si="204"/>
        <v>-100</v>
      </c>
      <c r="Q1645" s="11">
        <f t="shared" si="205"/>
        <v>-100</v>
      </c>
      <c r="R1645" s="8">
        <v>0</v>
      </c>
      <c r="S1645" s="8">
        <v>0</v>
      </c>
      <c r="T1645" s="8">
        <v>0</v>
      </c>
      <c r="U1645" s="11">
        <f t="shared" si="206"/>
        <v>0</v>
      </c>
      <c r="V1645" s="11">
        <f t="shared" si="207"/>
        <v>0</v>
      </c>
      <c r="W1645" s="9">
        <v>8</v>
      </c>
      <c r="X1645" s="9">
        <v>8</v>
      </c>
    </row>
    <row r="1646" spans="1:24" x14ac:dyDescent="0.2">
      <c r="A1646" s="7" t="s">
        <v>2556</v>
      </c>
      <c r="B1646" s="7" t="s">
        <v>655</v>
      </c>
      <c r="C1646" s="8">
        <v>2</v>
      </c>
      <c r="D1646" s="9">
        <v>32.5</v>
      </c>
      <c r="E1646" s="10">
        <v>1200</v>
      </c>
      <c r="F1646" s="10">
        <v>0</v>
      </c>
      <c r="G1646" s="11">
        <f t="shared" si="200"/>
        <v>0</v>
      </c>
      <c r="H1646" s="10">
        <v>1200</v>
      </c>
      <c r="I1646" s="9">
        <v>32.5</v>
      </c>
      <c r="J1646" s="8">
        <v>2</v>
      </c>
      <c r="K1646" s="9">
        <v>51.88</v>
      </c>
      <c r="L1646" s="9">
        <v>51.88</v>
      </c>
      <c r="M1646" s="9">
        <f t="shared" si="201"/>
        <v>43.233333333333341</v>
      </c>
      <c r="N1646" s="9">
        <f t="shared" si="202"/>
        <v>8.0886287625418056</v>
      </c>
      <c r="O1646" s="9">
        <f t="shared" si="203"/>
        <v>7.2508917954815617</v>
      </c>
      <c r="P1646" s="11">
        <f t="shared" si="204"/>
        <v>434.49521052994288</v>
      </c>
      <c r="Q1646" s="11">
        <f t="shared" si="205"/>
        <v>496.24849677489954</v>
      </c>
      <c r="R1646" s="8">
        <v>0</v>
      </c>
      <c r="S1646" s="8">
        <v>1</v>
      </c>
      <c r="T1646" s="8">
        <v>1</v>
      </c>
      <c r="U1646" s="11">
        <f t="shared" si="206"/>
        <v>0</v>
      </c>
      <c r="V1646" s="11">
        <f t="shared" si="207"/>
        <v>100</v>
      </c>
      <c r="W1646" s="9">
        <v>5</v>
      </c>
      <c r="X1646" s="9">
        <v>8.5</v>
      </c>
    </row>
    <row r="1647" spans="1:24" x14ac:dyDescent="0.2">
      <c r="A1647" s="7" t="s">
        <v>2556</v>
      </c>
      <c r="B1647" s="7" t="s">
        <v>804</v>
      </c>
      <c r="C1647" s="8">
        <v>1</v>
      </c>
      <c r="D1647" s="9">
        <v>2</v>
      </c>
      <c r="E1647" s="10">
        <v>1900</v>
      </c>
      <c r="F1647" s="10">
        <v>600</v>
      </c>
      <c r="G1647" s="11">
        <f t="shared" si="200"/>
        <v>31.578947368421051</v>
      </c>
      <c r="H1647" s="10">
        <v>2500</v>
      </c>
      <c r="I1647" s="9">
        <v>2</v>
      </c>
      <c r="J1647" s="8">
        <v>1</v>
      </c>
      <c r="K1647" s="9">
        <v>26.75</v>
      </c>
      <c r="L1647" s="9">
        <v>26.75</v>
      </c>
      <c r="M1647" s="9">
        <f t="shared" si="201"/>
        <v>10.7</v>
      </c>
      <c r="N1647" s="9">
        <f t="shared" si="202"/>
        <v>8.0886287625418056</v>
      </c>
      <c r="O1647" s="9">
        <f t="shared" si="203"/>
        <v>7.2508917954815617</v>
      </c>
      <c r="P1647" s="11">
        <f t="shared" si="204"/>
        <v>32.284473847426085</v>
      </c>
      <c r="Q1647" s="11">
        <f t="shared" si="205"/>
        <v>47.56805510003295</v>
      </c>
      <c r="R1647" s="8">
        <v>1</v>
      </c>
      <c r="S1647" s="8">
        <v>1</v>
      </c>
      <c r="T1647" s="8">
        <v>1</v>
      </c>
      <c r="U1647" s="11">
        <f t="shared" si="206"/>
        <v>100</v>
      </c>
      <c r="V1647" s="11">
        <f t="shared" si="207"/>
        <v>300</v>
      </c>
      <c r="W1647" s="9">
        <v>1</v>
      </c>
      <c r="X1647" s="9">
        <v>7</v>
      </c>
    </row>
    <row r="1648" spans="1:24" x14ac:dyDescent="0.2">
      <c r="A1648" s="7" t="s">
        <v>2556</v>
      </c>
      <c r="B1648" s="7" t="s">
        <v>774</v>
      </c>
      <c r="C1648" s="8">
        <v>1</v>
      </c>
      <c r="D1648" s="9">
        <v>2</v>
      </c>
      <c r="E1648" s="10">
        <v>1900</v>
      </c>
      <c r="F1648" s="10">
        <v>600</v>
      </c>
      <c r="G1648" s="11">
        <f t="shared" si="200"/>
        <v>31.578947368421051</v>
      </c>
      <c r="H1648" s="10">
        <v>2500</v>
      </c>
      <c r="I1648" s="9">
        <v>2</v>
      </c>
      <c r="J1648" s="8">
        <v>1</v>
      </c>
      <c r="K1648" s="9">
        <v>26.75</v>
      </c>
      <c r="L1648" s="9">
        <v>26.75</v>
      </c>
      <c r="M1648" s="9">
        <f t="shared" si="201"/>
        <v>10.7</v>
      </c>
      <c r="N1648" s="9">
        <f t="shared" si="202"/>
        <v>8.0886287625418056</v>
      </c>
      <c r="O1648" s="9">
        <f t="shared" si="203"/>
        <v>7.2508917954815617</v>
      </c>
      <c r="P1648" s="11">
        <f t="shared" si="204"/>
        <v>32.284473847426085</v>
      </c>
      <c r="Q1648" s="11">
        <f t="shared" si="205"/>
        <v>47.56805510003295</v>
      </c>
      <c r="R1648" s="8">
        <v>1</v>
      </c>
      <c r="S1648" s="8">
        <v>1</v>
      </c>
      <c r="T1648" s="8">
        <v>1</v>
      </c>
      <c r="U1648" s="11">
        <f t="shared" si="206"/>
        <v>100</v>
      </c>
      <c r="V1648" s="11">
        <f t="shared" si="207"/>
        <v>300</v>
      </c>
      <c r="W1648" s="9">
        <v>1</v>
      </c>
      <c r="X1648" s="9">
        <v>7</v>
      </c>
    </row>
    <row r="1649" spans="1:24" x14ac:dyDescent="0.2">
      <c r="A1649" s="7" t="s">
        <v>2556</v>
      </c>
      <c r="B1649" s="7" t="s">
        <v>651</v>
      </c>
      <c r="C1649" s="8">
        <v>1</v>
      </c>
      <c r="D1649" s="9">
        <v>12</v>
      </c>
      <c r="E1649" s="10">
        <v>800</v>
      </c>
      <c r="F1649" s="10">
        <v>400</v>
      </c>
      <c r="G1649" s="11">
        <f t="shared" si="200"/>
        <v>50</v>
      </c>
      <c r="H1649" s="10">
        <v>1200</v>
      </c>
      <c r="I1649" s="9">
        <v>12</v>
      </c>
      <c r="J1649" s="8">
        <v>1</v>
      </c>
      <c r="K1649" s="9">
        <v>0</v>
      </c>
      <c r="L1649" s="9">
        <v>0</v>
      </c>
      <c r="M1649" s="9">
        <f t="shared" si="201"/>
        <v>0</v>
      </c>
      <c r="N1649" s="9">
        <f t="shared" si="202"/>
        <v>8.0886287625418056</v>
      </c>
      <c r="O1649" s="9">
        <f t="shared" si="203"/>
        <v>7.2508917954815617</v>
      </c>
      <c r="P1649" s="11">
        <f t="shared" si="204"/>
        <v>-100</v>
      </c>
      <c r="Q1649" s="11">
        <f t="shared" si="205"/>
        <v>-100</v>
      </c>
      <c r="R1649" s="8">
        <v>0</v>
      </c>
      <c r="S1649" s="8">
        <v>0</v>
      </c>
      <c r="T1649" s="8">
        <v>0</v>
      </c>
      <c r="U1649" s="11">
        <f t="shared" si="206"/>
        <v>0</v>
      </c>
      <c r="V1649" s="11">
        <f t="shared" si="207"/>
        <v>0</v>
      </c>
      <c r="W1649" s="9">
        <v>5</v>
      </c>
      <c r="X1649" s="9">
        <v>7</v>
      </c>
    </row>
    <row r="1650" spans="1:24" x14ac:dyDescent="0.2">
      <c r="A1650" s="7" t="s">
        <v>2556</v>
      </c>
      <c r="B1650" s="7" t="s">
        <v>76</v>
      </c>
      <c r="C1650" s="8">
        <v>2</v>
      </c>
      <c r="D1650" s="9">
        <v>19</v>
      </c>
      <c r="E1650" s="10">
        <v>1400</v>
      </c>
      <c r="F1650" s="10">
        <v>500</v>
      </c>
      <c r="G1650" s="11">
        <f t="shared" si="200"/>
        <v>35.714285714285715</v>
      </c>
      <c r="H1650" s="10">
        <v>1900</v>
      </c>
      <c r="I1650" s="9">
        <v>19</v>
      </c>
      <c r="J1650" s="8">
        <v>2</v>
      </c>
      <c r="K1650" s="9">
        <v>7.7</v>
      </c>
      <c r="L1650" s="9">
        <v>7.7</v>
      </c>
      <c r="M1650" s="9">
        <f t="shared" si="201"/>
        <v>4.0526315789473681</v>
      </c>
      <c r="N1650" s="9">
        <f t="shared" si="202"/>
        <v>8.0886287625418056</v>
      </c>
      <c r="O1650" s="9">
        <f t="shared" si="203"/>
        <v>7.2508917954815617</v>
      </c>
      <c r="P1650" s="11">
        <f t="shared" si="204"/>
        <v>-49.897174194531189</v>
      </c>
      <c r="Q1650" s="11">
        <f t="shared" si="205"/>
        <v>-44.108508397921611</v>
      </c>
      <c r="R1650" s="8">
        <v>0</v>
      </c>
      <c r="S1650" s="8">
        <v>0</v>
      </c>
      <c r="T1650" s="8">
        <v>1</v>
      </c>
      <c r="U1650" s="11">
        <f t="shared" si="206"/>
        <v>0</v>
      </c>
      <c r="V1650" s="11">
        <f t="shared" si="207"/>
        <v>50</v>
      </c>
      <c r="W1650" s="9">
        <v>4.5</v>
      </c>
      <c r="X1650" s="9">
        <v>8</v>
      </c>
    </row>
    <row r="1651" spans="1:24" x14ac:dyDescent="0.2">
      <c r="A1651" s="7" t="s">
        <v>2556</v>
      </c>
      <c r="B1651" s="7" t="s">
        <v>232</v>
      </c>
      <c r="C1651" s="8">
        <v>1</v>
      </c>
      <c r="D1651" s="9">
        <v>30</v>
      </c>
      <c r="E1651" s="10">
        <v>400</v>
      </c>
      <c r="F1651" s="10">
        <v>300</v>
      </c>
      <c r="G1651" s="11">
        <f t="shared" si="200"/>
        <v>75</v>
      </c>
      <c r="H1651" s="10">
        <v>700</v>
      </c>
      <c r="I1651" s="9">
        <v>30</v>
      </c>
      <c r="J1651" s="8">
        <v>1</v>
      </c>
      <c r="K1651" s="9">
        <v>0</v>
      </c>
      <c r="L1651" s="9">
        <v>0</v>
      </c>
      <c r="M1651" s="9">
        <f t="shared" si="201"/>
        <v>0</v>
      </c>
      <c r="N1651" s="9">
        <f t="shared" si="202"/>
        <v>8.0886287625418056</v>
      </c>
      <c r="O1651" s="9">
        <f t="shared" si="203"/>
        <v>7.2508917954815617</v>
      </c>
      <c r="P1651" s="11">
        <f t="shared" si="204"/>
        <v>-100</v>
      </c>
      <c r="Q1651" s="11">
        <f t="shared" si="205"/>
        <v>-100</v>
      </c>
      <c r="R1651" s="8">
        <v>0</v>
      </c>
      <c r="S1651" s="8">
        <v>0</v>
      </c>
      <c r="T1651" s="8">
        <v>0</v>
      </c>
      <c r="U1651" s="11">
        <f t="shared" si="206"/>
        <v>0</v>
      </c>
      <c r="V1651" s="11">
        <f t="shared" si="207"/>
        <v>0</v>
      </c>
      <c r="W1651" s="9">
        <v>6</v>
      </c>
      <c r="X1651" s="9">
        <v>7</v>
      </c>
    </row>
    <row r="1652" spans="1:24" x14ac:dyDescent="0.2">
      <c r="A1652" s="7" t="s">
        <v>2556</v>
      </c>
      <c r="B1652" s="7" t="s">
        <v>1916</v>
      </c>
      <c r="C1652" s="8">
        <v>1</v>
      </c>
      <c r="D1652" s="9">
        <v>8</v>
      </c>
      <c r="E1652" s="10">
        <v>1000</v>
      </c>
      <c r="F1652" s="10">
        <v>0</v>
      </c>
      <c r="G1652" s="11">
        <f t="shared" si="200"/>
        <v>0</v>
      </c>
      <c r="H1652" s="10">
        <v>0</v>
      </c>
      <c r="I1652" s="9">
        <v>8</v>
      </c>
      <c r="J1652" s="8">
        <v>0</v>
      </c>
      <c r="K1652" s="9">
        <v>0</v>
      </c>
      <c r="L1652" s="9">
        <v>0</v>
      </c>
      <c r="M1652" s="9">
        <f t="shared" si="201"/>
        <v>0</v>
      </c>
      <c r="N1652" s="9">
        <f t="shared" si="202"/>
        <v>8.0886287625418056</v>
      </c>
      <c r="O1652" s="9">
        <f t="shared" si="203"/>
        <v>7.2508917954815617</v>
      </c>
      <c r="P1652" s="11">
        <f t="shared" si="204"/>
        <v>-100</v>
      </c>
      <c r="Q1652" s="11">
        <f t="shared" si="205"/>
        <v>-100</v>
      </c>
      <c r="R1652" s="8">
        <v>0</v>
      </c>
      <c r="S1652" s="8">
        <v>0</v>
      </c>
      <c r="T1652" s="8">
        <v>0</v>
      </c>
      <c r="U1652" s="11">
        <f t="shared" si="206"/>
        <v>0</v>
      </c>
      <c r="V1652" s="11">
        <f t="shared" si="207"/>
        <v>0</v>
      </c>
      <c r="W1652" s="9">
        <v>0</v>
      </c>
      <c r="X1652" s="9">
        <v>0</v>
      </c>
    </row>
    <row r="1653" spans="1:24" x14ac:dyDescent="0.2">
      <c r="A1653" s="7" t="s">
        <v>2556</v>
      </c>
      <c r="B1653" s="7" t="s">
        <v>1917</v>
      </c>
      <c r="C1653" s="8">
        <v>1</v>
      </c>
      <c r="D1653" s="9">
        <v>8</v>
      </c>
      <c r="E1653" s="10">
        <v>1000</v>
      </c>
      <c r="F1653" s="10">
        <v>0</v>
      </c>
      <c r="G1653" s="11">
        <f t="shared" si="200"/>
        <v>0</v>
      </c>
      <c r="H1653" s="10">
        <v>0</v>
      </c>
      <c r="I1653" s="9">
        <v>8</v>
      </c>
      <c r="J1653" s="8">
        <v>0</v>
      </c>
      <c r="K1653" s="9">
        <v>0</v>
      </c>
      <c r="L1653" s="9">
        <v>0</v>
      </c>
      <c r="M1653" s="9">
        <f t="shared" si="201"/>
        <v>0</v>
      </c>
      <c r="N1653" s="9">
        <f t="shared" si="202"/>
        <v>8.0886287625418056</v>
      </c>
      <c r="O1653" s="9">
        <f t="shared" si="203"/>
        <v>7.2508917954815617</v>
      </c>
      <c r="P1653" s="11">
        <f t="shared" si="204"/>
        <v>-100</v>
      </c>
      <c r="Q1653" s="11">
        <f t="shared" si="205"/>
        <v>-100</v>
      </c>
      <c r="R1653" s="8">
        <v>0</v>
      </c>
      <c r="S1653" s="8">
        <v>0</v>
      </c>
      <c r="T1653" s="8">
        <v>0</v>
      </c>
      <c r="U1653" s="11">
        <f t="shared" si="206"/>
        <v>0</v>
      </c>
      <c r="V1653" s="11">
        <f t="shared" si="207"/>
        <v>0</v>
      </c>
      <c r="W1653" s="9">
        <v>0</v>
      </c>
      <c r="X1653" s="9">
        <v>0</v>
      </c>
    </row>
    <row r="1654" spans="1:24" x14ac:dyDescent="0.2">
      <c r="A1654" s="7" t="s">
        <v>2556</v>
      </c>
      <c r="B1654" s="7" t="s">
        <v>1220</v>
      </c>
      <c r="C1654" s="8">
        <v>1</v>
      </c>
      <c r="D1654" s="9">
        <v>5</v>
      </c>
      <c r="E1654" s="10">
        <v>1300</v>
      </c>
      <c r="F1654" s="10">
        <v>400</v>
      </c>
      <c r="G1654" s="11">
        <f t="shared" si="200"/>
        <v>30.76923076923077</v>
      </c>
      <c r="H1654" s="10">
        <v>1700</v>
      </c>
      <c r="I1654" s="9">
        <v>5</v>
      </c>
      <c r="J1654" s="8">
        <v>1</v>
      </c>
      <c r="K1654" s="9">
        <v>0</v>
      </c>
      <c r="L1654" s="9">
        <v>0</v>
      </c>
      <c r="M1654" s="9">
        <f t="shared" si="201"/>
        <v>0</v>
      </c>
      <c r="N1654" s="9">
        <f t="shared" si="202"/>
        <v>8.0886287625418056</v>
      </c>
      <c r="O1654" s="9">
        <f t="shared" si="203"/>
        <v>7.2508917954815617</v>
      </c>
      <c r="P1654" s="11">
        <f t="shared" si="204"/>
        <v>-100</v>
      </c>
      <c r="Q1654" s="11">
        <f t="shared" si="205"/>
        <v>-100</v>
      </c>
      <c r="R1654" s="8">
        <v>0</v>
      </c>
      <c r="S1654" s="8">
        <v>0</v>
      </c>
      <c r="T1654" s="8">
        <v>0</v>
      </c>
      <c r="U1654" s="11">
        <f t="shared" si="206"/>
        <v>0</v>
      </c>
      <c r="V1654" s="11">
        <f t="shared" si="207"/>
        <v>0</v>
      </c>
      <c r="W1654" s="9">
        <v>7</v>
      </c>
      <c r="X1654" s="9">
        <v>7</v>
      </c>
    </row>
    <row r="1655" spans="1:24" x14ac:dyDescent="0.2">
      <c r="A1655" s="7" t="s">
        <v>2556</v>
      </c>
      <c r="B1655" s="7" t="s">
        <v>165</v>
      </c>
      <c r="C1655" s="8">
        <v>1</v>
      </c>
      <c r="D1655" s="9">
        <v>0.6</v>
      </c>
      <c r="E1655" s="10">
        <v>2600</v>
      </c>
      <c r="F1655" s="10">
        <v>0</v>
      </c>
      <c r="G1655" s="11">
        <f t="shared" si="200"/>
        <v>0</v>
      </c>
      <c r="H1655" s="10">
        <v>0</v>
      </c>
      <c r="I1655" s="9">
        <v>0.6</v>
      </c>
      <c r="J1655" s="8">
        <v>0</v>
      </c>
      <c r="K1655" s="9">
        <v>0</v>
      </c>
      <c r="L1655" s="9">
        <v>0</v>
      </c>
      <c r="M1655" s="9">
        <f t="shared" si="201"/>
        <v>0</v>
      </c>
      <c r="N1655" s="9">
        <f t="shared" si="202"/>
        <v>8.0886287625418056</v>
      </c>
      <c r="O1655" s="9">
        <f t="shared" si="203"/>
        <v>7.2508917954815617</v>
      </c>
      <c r="P1655" s="11">
        <f t="shared" si="204"/>
        <v>-100</v>
      </c>
      <c r="Q1655" s="11">
        <f t="shared" si="205"/>
        <v>-100</v>
      </c>
      <c r="R1655" s="8">
        <v>0</v>
      </c>
      <c r="S1655" s="8">
        <v>0</v>
      </c>
      <c r="T1655" s="8">
        <v>0</v>
      </c>
      <c r="U1655" s="11">
        <f t="shared" si="206"/>
        <v>0</v>
      </c>
      <c r="V1655" s="11">
        <f t="shared" si="207"/>
        <v>0</v>
      </c>
      <c r="W1655" s="9">
        <v>0</v>
      </c>
      <c r="X1655" s="9">
        <v>0</v>
      </c>
    </row>
    <row r="1656" spans="1:24" x14ac:dyDescent="0.2">
      <c r="A1656" s="7" t="s">
        <v>2556</v>
      </c>
      <c r="B1656" s="7" t="s">
        <v>493</v>
      </c>
      <c r="C1656" s="8">
        <v>1</v>
      </c>
      <c r="D1656" s="9">
        <v>4.5</v>
      </c>
      <c r="E1656" s="10">
        <v>1300</v>
      </c>
      <c r="F1656" s="10">
        <v>100</v>
      </c>
      <c r="G1656" s="11">
        <f t="shared" si="200"/>
        <v>7.6923076923076925</v>
      </c>
      <c r="H1656" s="10">
        <v>1400</v>
      </c>
      <c r="I1656" s="9">
        <v>4.5</v>
      </c>
      <c r="J1656" s="8">
        <v>1</v>
      </c>
      <c r="K1656" s="9">
        <v>0</v>
      </c>
      <c r="L1656" s="9">
        <v>0</v>
      </c>
      <c r="M1656" s="9">
        <f t="shared" si="201"/>
        <v>0</v>
      </c>
      <c r="N1656" s="9">
        <f t="shared" si="202"/>
        <v>8.0886287625418056</v>
      </c>
      <c r="O1656" s="9">
        <f t="shared" si="203"/>
        <v>7.2508917954815617</v>
      </c>
      <c r="P1656" s="11">
        <f t="shared" si="204"/>
        <v>-100</v>
      </c>
      <c r="Q1656" s="11">
        <f t="shared" si="205"/>
        <v>-100</v>
      </c>
      <c r="R1656" s="8">
        <v>0</v>
      </c>
      <c r="S1656" s="8">
        <v>0</v>
      </c>
      <c r="T1656" s="8">
        <v>0</v>
      </c>
      <c r="U1656" s="11">
        <f t="shared" si="206"/>
        <v>0</v>
      </c>
      <c r="V1656" s="11">
        <f t="shared" si="207"/>
        <v>0</v>
      </c>
      <c r="W1656" s="9">
        <v>4</v>
      </c>
      <c r="X1656" s="9">
        <v>9</v>
      </c>
    </row>
    <row r="1657" spans="1:24" x14ac:dyDescent="0.2">
      <c r="A1657" s="7" t="s">
        <v>2556</v>
      </c>
      <c r="B1657" s="7" t="s">
        <v>140</v>
      </c>
      <c r="C1657" s="8">
        <v>2</v>
      </c>
      <c r="D1657" s="9">
        <v>2.35</v>
      </c>
      <c r="E1657" s="10">
        <v>3800</v>
      </c>
      <c r="F1657" s="10">
        <v>200</v>
      </c>
      <c r="G1657" s="11">
        <f t="shared" si="200"/>
        <v>5.2631578947368416</v>
      </c>
      <c r="H1657" s="10">
        <v>4000</v>
      </c>
      <c r="I1657" s="9">
        <v>2.35</v>
      </c>
      <c r="J1657" s="8">
        <v>2</v>
      </c>
      <c r="K1657" s="9">
        <v>50.82</v>
      </c>
      <c r="L1657" s="9">
        <v>50.82</v>
      </c>
      <c r="M1657" s="9">
        <f t="shared" si="201"/>
        <v>12.705</v>
      </c>
      <c r="N1657" s="9">
        <f t="shared" si="202"/>
        <v>8.0886287625418056</v>
      </c>
      <c r="O1657" s="9">
        <f t="shared" si="203"/>
        <v>7.2508917954815617</v>
      </c>
      <c r="P1657" s="11">
        <f t="shared" si="204"/>
        <v>57.072358900144728</v>
      </c>
      <c r="Q1657" s="11">
        <f t="shared" si="205"/>
        <v>75.219826172515766</v>
      </c>
      <c r="R1657" s="8">
        <v>1</v>
      </c>
      <c r="S1657" s="8">
        <v>2</v>
      </c>
      <c r="T1657" s="8">
        <v>2</v>
      </c>
      <c r="U1657" s="11">
        <f t="shared" si="206"/>
        <v>50</v>
      </c>
      <c r="V1657" s="11">
        <f t="shared" si="207"/>
        <v>250</v>
      </c>
      <c r="W1657" s="9">
        <v>1.5</v>
      </c>
      <c r="X1657" s="9">
        <v>9</v>
      </c>
    </row>
    <row r="1658" spans="1:24" x14ac:dyDescent="0.2">
      <c r="A1658" s="7" t="s">
        <v>2556</v>
      </c>
      <c r="B1658" s="7" t="s">
        <v>285</v>
      </c>
      <c r="C1658" s="8">
        <v>1</v>
      </c>
      <c r="D1658" s="9">
        <v>10</v>
      </c>
      <c r="E1658" s="10">
        <v>900</v>
      </c>
      <c r="F1658" s="10">
        <v>0</v>
      </c>
      <c r="G1658" s="11">
        <f t="shared" si="200"/>
        <v>0</v>
      </c>
      <c r="H1658" s="10">
        <v>0</v>
      </c>
      <c r="I1658" s="9">
        <v>10</v>
      </c>
      <c r="J1658" s="8">
        <v>0</v>
      </c>
      <c r="K1658" s="9">
        <v>0</v>
      </c>
      <c r="L1658" s="9">
        <v>0</v>
      </c>
      <c r="M1658" s="9">
        <f t="shared" si="201"/>
        <v>0</v>
      </c>
      <c r="N1658" s="9">
        <f t="shared" si="202"/>
        <v>8.0886287625418056</v>
      </c>
      <c r="O1658" s="9">
        <f t="shared" si="203"/>
        <v>7.2508917954815617</v>
      </c>
      <c r="P1658" s="11">
        <f t="shared" si="204"/>
        <v>-100</v>
      </c>
      <c r="Q1658" s="11">
        <f t="shared" si="205"/>
        <v>-100</v>
      </c>
      <c r="R1658" s="8">
        <v>0</v>
      </c>
      <c r="S1658" s="8">
        <v>0</v>
      </c>
      <c r="T1658" s="8">
        <v>0</v>
      </c>
      <c r="U1658" s="11">
        <f t="shared" si="206"/>
        <v>0</v>
      </c>
      <c r="V1658" s="11">
        <f t="shared" si="207"/>
        <v>0</v>
      </c>
      <c r="W1658" s="9">
        <v>0</v>
      </c>
      <c r="X1658" s="9">
        <v>0</v>
      </c>
    </row>
    <row r="1659" spans="1:24" x14ac:dyDescent="0.2">
      <c r="A1659" s="7" t="s">
        <v>2556</v>
      </c>
      <c r="B1659" s="7" t="s">
        <v>144</v>
      </c>
      <c r="C1659" s="8">
        <v>2</v>
      </c>
      <c r="D1659" s="9">
        <v>40</v>
      </c>
      <c r="E1659" s="10">
        <v>800</v>
      </c>
      <c r="F1659" s="10">
        <v>200</v>
      </c>
      <c r="G1659" s="11">
        <f t="shared" si="200"/>
        <v>25</v>
      </c>
      <c r="H1659" s="10">
        <v>1000</v>
      </c>
      <c r="I1659" s="9">
        <v>40</v>
      </c>
      <c r="J1659" s="8">
        <v>2</v>
      </c>
      <c r="K1659" s="9">
        <v>0</v>
      </c>
      <c r="L1659" s="9">
        <v>0</v>
      </c>
      <c r="M1659" s="9">
        <f t="shared" si="201"/>
        <v>0</v>
      </c>
      <c r="N1659" s="9">
        <f t="shared" si="202"/>
        <v>8.0886287625418056</v>
      </c>
      <c r="O1659" s="9">
        <f t="shared" si="203"/>
        <v>7.2508917954815617</v>
      </c>
      <c r="P1659" s="11">
        <f t="shared" si="204"/>
        <v>-100</v>
      </c>
      <c r="Q1659" s="11">
        <f t="shared" si="205"/>
        <v>-100</v>
      </c>
      <c r="R1659" s="8">
        <v>0</v>
      </c>
      <c r="S1659" s="8">
        <v>0</v>
      </c>
      <c r="T1659" s="8">
        <v>0</v>
      </c>
      <c r="U1659" s="11">
        <f t="shared" si="206"/>
        <v>0</v>
      </c>
      <c r="V1659" s="11">
        <f t="shared" si="207"/>
        <v>0</v>
      </c>
      <c r="W1659" s="9">
        <v>6</v>
      </c>
      <c r="X1659" s="9">
        <v>9</v>
      </c>
    </row>
    <row r="1660" spans="1:24" x14ac:dyDescent="0.2">
      <c r="A1660" s="7" t="s">
        <v>2556</v>
      </c>
      <c r="B1660" s="7" t="s">
        <v>801</v>
      </c>
      <c r="C1660" s="8">
        <v>1</v>
      </c>
      <c r="D1660" s="9">
        <v>50</v>
      </c>
      <c r="E1660" s="10">
        <v>400</v>
      </c>
      <c r="F1660" s="10">
        <v>0</v>
      </c>
      <c r="G1660" s="11">
        <f t="shared" si="200"/>
        <v>0</v>
      </c>
      <c r="H1660" s="10">
        <v>400</v>
      </c>
      <c r="I1660" s="9">
        <v>50</v>
      </c>
      <c r="J1660" s="8">
        <v>1</v>
      </c>
      <c r="K1660" s="9">
        <v>0</v>
      </c>
      <c r="L1660" s="9">
        <v>0</v>
      </c>
      <c r="M1660" s="9">
        <f t="shared" si="201"/>
        <v>0</v>
      </c>
      <c r="N1660" s="9">
        <f t="shared" si="202"/>
        <v>8.0886287625418056</v>
      </c>
      <c r="O1660" s="9">
        <f t="shared" si="203"/>
        <v>7.2508917954815617</v>
      </c>
      <c r="P1660" s="11">
        <f t="shared" si="204"/>
        <v>-100</v>
      </c>
      <c r="Q1660" s="11">
        <f t="shared" si="205"/>
        <v>-100</v>
      </c>
      <c r="R1660" s="8">
        <v>0</v>
      </c>
      <c r="S1660" s="8">
        <v>0</v>
      </c>
      <c r="T1660" s="8">
        <v>0</v>
      </c>
      <c r="U1660" s="11">
        <f t="shared" si="206"/>
        <v>0</v>
      </c>
      <c r="V1660" s="11">
        <f t="shared" si="207"/>
        <v>0</v>
      </c>
      <c r="W1660" s="9">
        <v>8</v>
      </c>
      <c r="X1660" s="9">
        <v>9</v>
      </c>
    </row>
    <row r="1661" spans="1:24" x14ac:dyDescent="0.2">
      <c r="A1661" s="7" t="s">
        <v>2556</v>
      </c>
      <c r="B1661" s="7" t="s">
        <v>293</v>
      </c>
      <c r="C1661" s="8">
        <v>1</v>
      </c>
      <c r="D1661" s="9">
        <v>15</v>
      </c>
      <c r="E1661" s="10">
        <v>800</v>
      </c>
      <c r="F1661" s="10">
        <v>0</v>
      </c>
      <c r="G1661" s="11">
        <f t="shared" si="200"/>
        <v>0</v>
      </c>
      <c r="H1661" s="10">
        <v>800</v>
      </c>
      <c r="I1661" s="9">
        <v>15</v>
      </c>
      <c r="J1661" s="8">
        <v>1</v>
      </c>
      <c r="K1661" s="9">
        <v>0</v>
      </c>
      <c r="L1661" s="9">
        <v>0</v>
      </c>
      <c r="M1661" s="9">
        <f t="shared" si="201"/>
        <v>0</v>
      </c>
      <c r="N1661" s="9">
        <f t="shared" si="202"/>
        <v>8.0886287625418056</v>
      </c>
      <c r="O1661" s="9">
        <f t="shared" si="203"/>
        <v>7.2508917954815617</v>
      </c>
      <c r="P1661" s="11">
        <f t="shared" si="204"/>
        <v>-100</v>
      </c>
      <c r="Q1661" s="11">
        <f t="shared" si="205"/>
        <v>-100</v>
      </c>
      <c r="R1661" s="8">
        <v>0</v>
      </c>
      <c r="S1661" s="8">
        <v>0</v>
      </c>
      <c r="T1661" s="8">
        <v>0</v>
      </c>
      <c r="U1661" s="11">
        <f t="shared" si="206"/>
        <v>0</v>
      </c>
      <c r="V1661" s="11">
        <f t="shared" si="207"/>
        <v>0</v>
      </c>
      <c r="W1661" s="9">
        <v>6</v>
      </c>
      <c r="X1661" s="9">
        <v>9</v>
      </c>
    </row>
    <row r="1662" spans="1:24" x14ac:dyDescent="0.2">
      <c r="A1662" s="7" t="s">
        <v>2556</v>
      </c>
      <c r="B1662" s="7" t="s">
        <v>294</v>
      </c>
      <c r="C1662" s="8">
        <v>1</v>
      </c>
      <c r="D1662" s="9">
        <v>15</v>
      </c>
      <c r="E1662" s="10">
        <v>800</v>
      </c>
      <c r="F1662" s="10">
        <v>0</v>
      </c>
      <c r="G1662" s="11">
        <f t="shared" si="200"/>
        <v>0</v>
      </c>
      <c r="H1662" s="10">
        <v>800</v>
      </c>
      <c r="I1662" s="9">
        <v>15</v>
      </c>
      <c r="J1662" s="8">
        <v>1</v>
      </c>
      <c r="K1662" s="9">
        <v>0</v>
      </c>
      <c r="L1662" s="9">
        <v>0</v>
      </c>
      <c r="M1662" s="9">
        <f t="shared" si="201"/>
        <v>0</v>
      </c>
      <c r="N1662" s="9">
        <f t="shared" si="202"/>
        <v>8.0886287625418056</v>
      </c>
      <c r="O1662" s="9">
        <f t="shared" si="203"/>
        <v>7.2508917954815617</v>
      </c>
      <c r="P1662" s="11">
        <f t="shared" si="204"/>
        <v>-100</v>
      </c>
      <c r="Q1662" s="11">
        <f t="shared" si="205"/>
        <v>-100</v>
      </c>
      <c r="R1662" s="8">
        <v>0</v>
      </c>
      <c r="S1662" s="8">
        <v>0</v>
      </c>
      <c r="T1662" s="8">
        <v>0</v>
      </c>
      <c r="U1662" s="11">
        <f t="shared" si="206"/>
        <v>0</v>
      </c>
      <c r="V1662" s="11">
        <f t="shared" si="207"/>
        <v>0</v>
      </c>
      <c r="W1662" s="9">
        <v>6</v>
      </c>
      <c r="X1662" s="9">
        <v>9</v>
      </c>
    </row>
    <row r="1663" spans="1:24" x14ac:dyDescent="0.2">
      <c r="A1663" s="7" t="s">
        <v>2556</v>
      </c>
      <c r="B1663" s="7" t="s">
        <v>298</v>
      </c>
      <c r="C1663" s="8">
        <v>1</v>
      </c>
      <c r="D1663" s="9">
        <v>50</v>
      </c>
      <c r="E1663" s="10">
        <v>400</v>
      </c>
      <c r="F1663" s="10">
        <v>0</v>
      </c>
      <c r="G1663" s="11">
        <f t="shared" si="200"/>
        <v>0</v>
      </c>
      <c r="H1663" s="10">
        <v>400</v>
      </c>
      <c r="I1663" s="9">
        <v>50</v>
      </c>
      <c r="J1663" s="8">
        <v>1</v>
      </c>
      <c r="K1663" s="9">
        <v>0</v>
      </c>
      <c r="L1663" s="9">
        <v>0</v>
      </c>
      <c r="M1663" s="9">
        <f t="shared" si="201"/>
        <v>0</v>
      </c>
      <c r="N1663" s="9">
        <f t="shared" si="202"/>
        <v>8.0886287625418056</v>
      </c>
      <c r="O1663" s="9">
        <f t="shared" si="203"/>
        <v>7.2508917954815617</v>
      </c>
      <c r="P1663" s="11">
        <f t="shared" si="204"/>
        <v>-100</v>
      </c>
      <c r="Q1663" s="11">
        <f t="shared" si="205"/>
        <v>-100</v>
      </c>
      <c r="R1663" s="8">
        <v>0</v>
      </c>
      <c r="S1663" s="8">
        <v>0</v>
      </c>
      <c r="T1663" s="8">
        <v>0</v>
      </c>
      <c r="U1663" s="11">
        <f t="shared" si="206"/>
        <v>0</v>
      </c>
      <c r="V1663" s="11">
        <f t="shared" si="207"/>
        <v>0</v>
      </c>
      <c r="W1663" s="9">
        <v>7</v>
      </c>
      <c r="X1663" s="9">
        <v>9</v>
      </c>
    </row>
    <row r="1664" spans="1:24" x14ac:dyDescent="0.2">
      <c r="A1664" s="7" t="s">
        <v>2556</v>
      </c>
      <c r="B1664" s="7" t="s">
        <v>1887</v>
      </c>
      <c r="C1664" s="8">
        <v>1</v>
      </c>
      <c r="D1664" s="9">
        <v>8</v>
      </c>
      <c r="E1664" s="10">
        <v>1000</v>
      </c>
      <c r="F1664" s="10">
        <v>200</v>
      </c>
      <c r="G1664" s="11">
        <f t="shared" si="200"/>
        <v>20</v>
      </c>
      <c r="H1664" s="10">
        <v>1200</v>
      </c>
      <c r="I1664" s="9">
        <v>8</v>
      </c>
      <c r="J1664" s="8">
        <v>1</v>
      </c>
      <c r="K1664" s="9">
        <v>7.7</v>
      </c>
      <c r="L1664" s="9">
        <v>7.7</v>
      </c>
      <c r="M1664" s="9">
        <f t="shared" si="201"/>
        <v>6.416666666666667</v>
      </c>
      <c r="N1664" s="9">
        <f t="shared" si="202"/>
        <v>8.0886287625418056</v>
      </c>
      <c r="O1664" s="9">
        <f t="shared" si="203"/>
        <v>7.2508917954815617</v>
      </c>
      <c r="P1664" s="11">
        <f t="shared" si="204"/>
        <v>-20.67052580800771</v>
      </c>
      <c r="Q1664" s="11">
        <f t="shared" si="205"/>
        <v>-11.505138296709204</v>
      </c>
      <c r="R1664" s="8">
        <v>0</v>
      </c>
      <c r="S1664" s="8">
        <v>0</v>
      </c>
      <c r="T1664" s="8">
        <v>1</v>
      </c>
      <c r="U1664" s="11">
        <f t="shared" si="206"/>
        <v>0</v>
      </c>
      <c r="V1664" s="11">
        <f t="shared" si="207"/>
        <v>100</v>
      </c>
      <c r="W1664" s="9">
        <v>3</v>
      </c>
      <c r="X1664" s="9">
        <v>9</v>
      </c>
    </row>
    <row r="1665" spans="1:24" x14ac:dyDescent="0.2">
      <c r="A1665" s="2" t="s">
        <v>2724</v>
      </c>
      <c r="B1665" s="2" t="s">
        <v>96</v>
      </c>
      <c r="C1665" s="3">
        <v>4</v>
      </c>
      <c r="D1665" s="4">
        <v>6.62</v>
      </c>
      <c r="E1665" s="5">
        <v>5100</v>
      </c>
      <c r="F1665" s="5">
        <v>100</v>
      </c>
      <c r="G1665" s="6">
        <f t="shared" si="200"/>
        <v>1.9607843137254901</v>
      </c>
      <c r="H1665" s="5">
        <v>2300</v>
      </c>
      <c r="I1665" s="4">
        <v>6.62</v>
      </c>
      <c r="J1665" s="3">
        <v>2</v>
      </c>
      <c r="K1665" s="4">
        <v>0</v>
      </c>
      <c r="L1665" s="4">
        <v>0</v>
      </c>
      <c r="M1665" s="4">
        <f t="shared" si="201"/>
        <v>0</v>
      </c>
      <c r="N1665" s="4">
        <f t="shared" si="202"/>
        <v>7.7027160493827189</v>
      </c>
      <c r="O1665" s="4">
        <f t="shared" si="203"/>
        <v>7.2508917954815617</v>
      </c>
      <c r="P1665" s="6">
        <f t="shared" si="204"/>
        <v>-100</v>
      </c>
      <c r="Q1665" s="6">
        <f t="shared" si="205"/>
        <v>-100</v>
      </c>
      <c r="R1665" s="3">
        <v>0</v>
      </c>
      <c r="S1665" s="3">
        <v>0</v>
      </c>
      <c r="T1665" s="3">
        <v>0</v>
      </c>
      <c r="U1665" s="6">
        <f t="shared" si="206"/>
        <v>0</v>
      </c>
      <c r="V1665" s="6">
        <f t="shared" si="207"/>
        <v>0</v>
      </c>
      <c r="W1665" s="4">
        <v>4.5</v>
      </c>
      <c r="X1665" s="4">
        <v>6</v>
      </c>
    </row>
    <row r="1666" spans="1:24" x14ac:dyDescent="0.2">
      <c r="A1666" s="7" t="s">
        <v>2724</v>
      </c>
      <c r="B1666" s="7" t="s">
        <v>97</v>
      </c>
      <c r="C1666" s="8">
        <v>2</v>
      </c>
      <c r="D1666" s="9">
        <v>5</v>
      </c>
      <c r="E1666" s="10">
        <v>2600</v>
      </c>
      <c r="F1666" s="10">
        <v>200</v>
      </c>
      <c r="G1666" s="11">
        <f t="shared" ref="G1666:G1729" si="208">IF(E1666&gt;0,(F1666/E1666)*100,0)</f>
        <v>7.6923076923076925</v>
      </c>
      <c r="H1666" s="10">
        <v>2800</v>
      </c>
      <c r="I1666" s="9">
        <v>5</v>
      </c>
      <c r="J1666" s="8">
        <v>2</v>
      </c>
      <c r="K1666" s="9">
        <v>0</v>
      </c>
      <c r="L1666" s="9">
        <v>0</v>
      </c>
      <c r="M1666" s="9">
        <f t="shared" ref="M1666:M1729" si="209">IF(H1666&gt;0,(K1666/H1666)*1000,0)</f>
        <v>0</v>
      </c>
      <c r="N1666" s="9">
        <f t="shared" ref="N1666:N1729" si="210">IF(SUMIF($A$2:$A$2919,A1666,$H$2:$H$2919)&gt;0,SUMIF($A$2:$A$2919,A1666,$K$2:$K$2919)/SUMIF($A$2:$A$2919,A1666,$H$2:$H$2919)*1000,0)</f>
        <v>7.7027160493827189</v>
      </c>
      <c r="O1666" s="9">
        <f t="shared" ref="O1666:O1729" si="211">IF(SUM($H$2:$H$2919)&gt;0,SUM($K$2:$K$2919)/SUM($H$2:$H$2919)*1000,0)</f>
        <v>7.2508917954815617</v>
      </c>
      <c r="P1666" s="11">
        <f t="shared" ref="P1666:P1729" si="212">IF(N1666&gt;0,(M1666-N1666)/N1666*100,0)</f>
        <v>-100</v>
      </c>
      <c r="Q1666" s="11">
        <f t="shared" ref="Q1666:Q1729" si="213">IF(O1666&gt;0,(M1666-O1666)/O1666*100,0)</f>
        <v>-100</v>
      </c>
      <c r="R1666" s="8">
        <v>0</v>
      </c>
      <c r="S1666" s="8">
        <v>0</v>
      </c>
      <c r="T1666" s="8">
        <v>0</v>
      </c>
      <c r="U1666" s="11">
        <f t="shared" ref="U1666:U1729" si="214">IF(J1666&gt;0,(R1666/J1666)*100,0)</f>
        <v>0</v>
      </c>
      <c r="V1666" s="11">
        <f t="shared" ref="V1666:V1729" si="215">IF(J1666&gt;0,((R1666+S1666+T1666)/J1666)*100,0)</f>
        <v>0</v>
      </c>
      <c r="W1666" s="9">
        <v>5</v>
      </c>
      <c r="X1666" s="9">
        <v>7.5</v>
      </c>
    </row>
    <row r="1667" spans="1:24" x14ac:dyDescent="0.2">
      <c r="A1667" s="7" t="s">
        <v>2724</v>
      </c>
      <c r="B1667" s="7" t="s">
        <v>884</v>
      </c>
      <c r="C1667" s="8">
        <v>3</v>
      </c>
      <c r="D1667" s="9">
        <v>7.33</v>
      </c>
      <c r="E1667" s="10">
        <v>3300</v>
      </c>
      <c r="F1667" s="10">
        <v>300</v>
      </c>
      <c r="G1667" s="11">
        <f t="shared" si="208"/>
        <v>9.0909090909090917</v>
      </c>
      <c r="H1667" s="10">
        <v>3600</v>
      </c>
      <c r="I1667" s="9">
        <v>7.33</v>
      </c>
      <c r="J1667" s="8">
        <v>3</v>
      </c>
      <c r="K1667" s="9">
        <v>56.43</v>
      </c>
      <c r="L1667" s="9">
        <v>56.43</v>
      </c>
      <c r="M1667" s="9">
        <f t="shared" si="209"/>
        <v>15.675000000000001</v>
      </c>
      <c r="N1667" s="9">
        <f t="shared" si="210"/>
        <v>7.7027160493827189</v>
      </c>
      <c r="O1667" s="9">
        <f t="shared" si="211"/>
        <v>7.2508917954815617</v>
      </c>
      <c r="P1667" s="11">
        <f t="shared" si="212"/>
        <v>103.49964739069104</v>
      </c>
      <c r="Q1667" s="11">
        <f t="shared" si="213"/>
        <v>116.18030501803895</v>
      </c>
      <c r="R1667" s="8">
        <v>1</v>
      </c>
      <c r="S1667" s="8">
        <v>1</v>
      </c>
      <c r="T1667" s="8">
        <v>2</v>
      </c>
      <c r="U1667" s="11">
        <f t="shared" si="214"/>
        <v>33.333333333333329</v>
      </c>
      <c r="V1667" s="11">
        <f t="shared" si="215"/>
        <v>133.33333333333331</v>
      </c>
      <c r="W1667" s="9">
        <v>3</v>
      </c>
      <c r="X1667" s="9">
        <v>6.67</v>
      </c>
    </row>
    <row r="1668" spans="1:24" x14ac:dyDescent="0.2">
      <c r="A1668" s="7" t="s">
        <v>2724</v>
      </c>
      <c r="B1668" s="7" t="s">
        <v>179</v>
      </c>
      <c r="C1668" s="8">
        <v>2</v>
      </c>
      <c r="D1668" s="9">
        <v>7.5</v>
      </c>
      <c r="E1668" s="10">
        <v>2200</v>
      </c>
      <c r="F1668" s="10">
        <v>200</v>
      </c>
      <c r="G1668" s="11">
        <f t="shared" si="208"/>
        <v>9.0909090909090917</v>
      </c>
      <c r="H1668" s="10">
        <v>2400</v>
      </c>
      <c r="I1668" s="9">
        <v>7.5</v>
      </c>
      <c r="J1668" s="8">
        <v>2</v>
      </c>
      <c r="K1668" s="9">
        <v>46.53</v>
      </c>
      <c r="L1668" s="9">
        <v>46.53</v>
      </c>
      <c r="M1668" s="9">
        <f t="shared" si="209"/>
        <v>19.387500000000003</v>
      </c>
      <c r="N1668" s="9">
        <f t="shared" si="210"/>
        <v>7.7027160493827189</v>
      </c>
      <c r="O1668" s="9">
        <f t="shared" si="211"/>
        <v>7.2508917954815617</v>
      </c>
      <c r="P1668" s="11">
        <f t="shared" si="212"/>
        <v>151.69693229901264</v>
      </c>
      <c r="Q1668" s="11">
        <f t="shared" si="213"/>
        <v>167.38090357494295</v>
      </c>
      <c r="R1668" s="8">
        <v>1</v>
      </c>
      <c r="S1668" s="8">
        <v>1</v>
      </c>
      <c r="T1668" s="8">
        <v>2</v>
      </c>
      <c r="U1668" s="11">
        <f t="shared" si="214"/>
        <v>50</v>
      </c>
      <c r="V1668" s="11">
        <f t="shared" si="215"/>
        <v>200</v>
      </c>
      <c r="W1668" s="9">
        <v>2</v>
      </c>
      <c r="X1668" s="9">
        <v>5.5</v>
      </c>
    </row>
    <row r="1669" spans="1:24" x14ac:dyDescent="0.2">
      <c r="A1669" s="7" t="s">
        <v>2724</v>
      </c>
      <c r="B1669" s="7" t="s">
        <v>1397</v>
      </c>
      <c r="C1669" s="8">
        <v>1</v>
      </c>
      <c r="D1669" s="9">
        <v>1.6</v>
      </c>
      <c r="E1669" s="10">
        <v>2100</v>
      </c>
      <c r="F1669" s="10">
        <v>100</v>
      </c>
      <c r="G1669" s="11">
        <f t="shared" si="208"/>
        <v>4.7619047619047619</v>
      </c>
      <c r="H1669" s="10">
        <v>2200</v>
      </c>
      <c r="I1669" s="9">
        <v>1.6</v>
      </c>
      <c r="J1669" s="8">
        <v>1</v>
      </c>
      <c r="K1669" s="9">
        <v>18.920000000000002</v>
      </c>
      <c r="L1669" s="9">
        <v>18.920000000000002</v>
      </c>
      <c r="M1669" s="9">
        <f t="shared" si="209"/>
        <v>8.6</v>
      </c>
      <c r="N1669" s="9">
        <f t="shared" si="210"/>
        <v>7.7027160493827189</v>
      </c>
      <c r="O1669" s="9">
        <f t="shared" si="211"/>
        <v>7.2508917954815617</v>
      </c>
      <c r="P1669" s="11">
        <f t="shared" si="212"/>
        <v>11.648929349916608</v>
      </c>
      <c r="Q1669" s="11">
        <f t="shared" si="213"/>
        <v>18.606100360774146</v>
      </c>
      <c r="R1669" s="8">
        <v>0</v>
      </c>
      <c r="S1669" s="8">
        <v>1</v>
      </c>
      <c r="T1669" s="8">
        <v>1</v>
      </c>
      <c r="U1669" s="11">
        <f t="shared" si="214"/>
        <v>0</v>
      </c>
      <c r="V1669" s="11">
        <f t="shared" si="215"/>
        <v>200</v>
      </c>
      <c r="W1669" s="9">
        <v>2</v>
      </c>
      <c r="X1669" s="9">
        <v>6</v>
      </c>
    </row>
    <row r="1670" spans="1:24" x14ac:dyDescent="0.2">
      <c r="A1670" s="7" t="s">
        <v>2724</v>
      </c>
      <c r="B1670" s="7" t="s">
        <v>303</v>
      </c>
      <c r="C1670" s="8">
        <v>1</v>
      </c>
      <c r="D1670" s="9">
        <v>1.6</v>
      </c>
      <c r="E1670" s="10">
        <v>2100</v>
      </c>
      <c r="F1670" s="10">
        <v>100</v>
      </c>
      <c r="G1670" s="11">
        <f t="shared" si="208"/>
        <v>4.7619047619047619</v>
      </c>
      <c r="H1670" s="10">
        <v>2200</v>
      </c>
      <c r="I1670" s="9">
        <v>1.6</v>
      </c>
      <c r="J1670" s="8">
        <v>1</v>
      </c>
      <c r="K1670" s="9">
        <v>18.920000000000002</v>
      </c>
      <c r="L1670" s="9">
        <v>18.920000000000002</v>
      </c>
      <c r="M1670" s="9">
        <f t="shared" si="209"/>
        <v>8.6</v>
      </c>
      <c r="N1670" s="9">
        <f t="shared" si="210"/>
        <v>7.7027160493827189</v>
      </c>
      <c r="O1670" s="9">
        <f t="shared" si="211"/>
        <v>7.2508917954815617</v>
      </c>
      <c r="P1670" s="11">
        <f t="shared" si="212"/>
        <v>11.648929349916608</v>
      </c>
      <c r="Q1670" s="11">
        <f t="shared" si="213"/>
        <v>18.606100360774146</v>
      </c>
      <c r="R1670" s="8">
        <v>0</v>
      </c>
      <c r="S1670" s="8">
        <v>1</v>
      </c>
      <c r="T1670" s="8">
        <v>1</v>
      </c>
      <c r="U1670" s="11">
        <f t="shared" si="214"/>
        <v>0</v>
      </c>
      <c r="V1670" s="11">
        <f t="shared" si="215"/>
        <v>200</v>
      </c>
      <c r="W1670" s="9">
        <v>2</v>
      </c>
      <c r="X1670" s="9">
        <v>6</v>
      </c>
    </row>
    <row r="1671" spans="1:24" x14ac:dyDescent="0.2">
      <c r="A1671" s="7" t="s">
        <v>2724</v>
      </c>
      <c r="B1671" s="7" t="s">
        <v>59</v>
      </c>
      <c r="C1671" s="8">
        <v>1</v>
      </c>
      <c r="D1671" s="9">
        <v>15</v>
      </c>
      <c r="E1671" s="10">
        <v>800</v>
      </c>
      <c r="F1671" s="10">
        <v>0</v>
      </c>
      <c r="G1671" s="11">
        <f t="shared" si="208"/>
        <v>0</v>
      </c>
      <c r="H1671" s="10">
        <v>800</v>
      </c>
      <c r="I1671" s="9">
        <v>15</v>
      </c>
      <c r="J1671" s="8">
        <v>1</v>
      </c>
      <c r="K1671" s="9">
        <v>0</v>
      </c>
      <c r="L1671" s="9">
        <v>0</v>
      </c>
      <c r="M1671" s="9">
        <f t="shared" si="209"/>
        <v>0</v>
      </c>
      <c r="N1671" s="9">
        <f t="shared" si="210"/>
        <v>7.7027160493827189</v>
      </c>
      <c r="O1671" s="9">
        <f t="shared" si="211"/>
        <v>7.2508917954815617</v>
      </c>
      <c r="P1671" s="11">
        <f t="shared" si="212"/>
        <v>-100</v>
      </c>
      <c r="Q1671" s="11">
        <f t="shared" si="213"/>
        <v>-100</v>
      </c>
      <c r="R1671" s="8">
        <v>0</v>
      </c>
      <c r="S1671" s="8">
        <v>0</v>
      </c>
      <c r="T1671" s="8">
        <v>0</v>
      </c>
      <c r="U1671" s="11">
        <f t="shared" si="214"/>
        <v>0</v>
      </c>
      <c r="V1671" s="11">
        <f t="shared" si="215"/>
        <v>0</v>
      </c>
      <c r="W1671" s="9">
        <v>6</v>
      </c>
      <c r="X1671" s="9">
        <v>6</v>
      </c>
    </row>
    <row r="1672" spans="1:24" x14ac:dyDescent="0.2">
      <c r="A1672" s="7" t="s">
        <v>2724</v>
      </c>
      <c r="B1672" s="7" t="s">
        <v>60</v>
      </c>
      <c r="C1672" s="8">
        <v>1</v>
      </c>
      <c r="D1672" s="9">
        <v>15</v>
      </c>
      <c r="E1672" s="10">
        <v>800</v>
      </c>
      <c r="F1672" s="10">
        <v>0</v>
      </c>
      <c r="G1672" s="11">
        <f t="shared" si="208"/>
        <v>0</v>
      </c>
      <c r="H1672" s="10">
        <v>800</v>
      </c>
      <c r="I1672" s="9">
        <v>15</v>
      </c>
      <c r="J1672" s="8">
        <v>1</v>
      </c>
      <c r="K1672" s="9">
        <v>0</v>
      </c>
      <c r="L1672" s="9">
        <v>0</v>
      </c>
      <c r="M1672" s="9">
        <f t="shared" si="209"/>
        <v>0</v>
      </c>
      <c r="N1672" s="9">
        <f t="shared" si="210"/>
        <v>7.7027160493827189</v>
      </c>
      <c r="O1672" s="9">
        <f t="shared" si="211"/>
        <v>7.2508917954815617</v>
      </c>
      <c r="P1672" s="11">
        <f t="shared" si="212"/>
        <v>-100</v>
      </c>
      <c r="Q1672" s="11">
        <f t="shared" si="213"/>
        <v>-100</v>
      </c>
      <c r="R1672" s="8">
        <v>0</v>
      </c>
      <c r="S1672" s="8">
        <v>0</v>
      </c>
      <c r="T1672" s="8">
        <v>0</v>
      </c>
      <c r="U1672" s="11">
        <f t="shared" si="214"/>
        <v>0</v>
      </c>
      <c r="V1672" s="11">
        <f t="shared" si="215"/>
        <v>0</v>
      </c>
      <c r="W1672" s="9">
        <v>6</v>
      </c>
      <c r="X1672" s="9">
        <v>6</v>
      </c>
    </row>
    <row r="1673" spans="1:24" x14ac:dyDescent="0.2">
      <c r="A1673" s="7" t="s">
        <v>2724</v>
      </c>
      <c r="B1673" s="7" t="s">
        <v>664</v>
      </c>
      <c r="C1673" s="8">
        <v>1</v>
      </c>
      <c r="D1673" s="9">
        <v>1.4</v>
      </c>
      <c r="E1673" s="10">
        <v>2200</v>
      </c>
      <c r="F1673" s="10">
        <v>100</v>
      </c>
      <c r="G1673" s="11">
        <f t="shared" si="208"/>
        <v>4.5454545454545459</v>
      </c>
      <c r="H1673" s="10">
        <v>2300</v>
      </c>
      <c r="I1673" s="9">
        <v>1.4</v>
      </c>
      <c r="J1673" s="8">
        <v>1</v>
      </c>
      <c r="K1673" s="9">
        <v>31.34</v>
      </c>
      <c r="L1673" s="9">
        <v>31.34</v>
      </c>
      <c r="M1673" s="9">
        <f t="shared" si="209"/>
        <v>13.626086956521739</v>
      </c>
      <c r="N1673" s="9">
        <f t="shared" si="210"/>
        <v>7.7027160493827189</v>
      </c>
      <c r="O1673" s="9">
        <f t="shared" si="211"/>
        <v>7.2508917954815617</v>
      </c>
      <c r="P1673" s="11">
        <f t="shared" si="212"/>
        <v>76.899769758664647</v>
      </c>
      <c r="Q1673" s="11">
        <f t="shared" si="213"/>
        <v>87.922911289517785</v>
      </c>
      <c r="R1673" s="8">
        <v>1</v>
      </c>
      <c r="S1673" s="8">
        <v>1</v>
      </c>
      <c r="T1673" s="8">
        <v>1</v>
      </c>
      <c r="U1673" s="11">
        <f t="shared" si="214"/>
        <v>100</v>
      </c>
      <c r="V1673" s="11">
        <f t="shared" si="215"/>
        <v>300</v>
      </c>
      <c r="W1673" s="9">
        <v>1</v>
      </c>
      <c r="X1673" s="9">
        <v>6</v>
      </c>
    </row>
    <row r="1674" spans="1:24" x14ac:dyDescent="0.2">
      <c r="A1674" s="7" t="s">
        <v>2724</v>
      </c>
      <c r="B1674" s="7" t="s">
        <v>1137</v>
      </c>
      <c r="C1674" s="8">
        <v>1</v>
      </c>
      <c r="D1674" s="9">
        <v>1.4</v>
      </c>
      <c r="E1674" s="10">
        <v>2200</v>
      </c>
      <c r="F1674" s="10">
        <v>100</v>
      </c>
      <c r="G1674" s="11">
        <f t="shared" si="208"/>
        <v>4.5454545454545459</v>
      </c>
      <c r="H1674" s="10">
        <v>2300</v>
      </c>
      <c r="I1674" s="9">
        <v>1.4</v>
      </c>
      <c r="J1674" s="8">
        <v>1</v>
      </c>
      <c r="K1674" s="9">
        <v>31.34</v>
      </c>
      <c r="L1674" s="9">
        <v>31.34</v>
      </c>
      <c r="M1674" s="9">
        <f t="shared" si="209"/>
        <v>13.626086956521739</v>
      </c>
      <c r="N1674" s="9">
        <f t="shared" si="210"/>
        <v>7.7027160493827189</v>
      </c>
      <c r="O1674" s="9">
        <f t="shared" si="211"/>
        <v>7.2508917954815617</v>
      </c>
      <c r="P1674" s="11">
        <f t="shared" si="212"/>
        <v>76.899769758664647</v>
      </c>
      <c r="Q1674" s="11">
        <f t="shared" si="213"/>
        <v>87.922911289517785</v>
      </c>
      <c r="R1674" s="8">
        <v>1</v>
      </c>
      <c r="S1674" s="8">
        <v>1</v>
      </c>
      <c r="T1674" s="8">
        <v>1</v>
      </c>
      <c r="U1674" s="11">
        <f t="shared" si="214"/>
        <v>100</v>
      </c>
      <c r="V1674" s="11">
        <f t="shared" si="215"/>
        <v>300</v>
      </c>
      <c r="W1674" s="9">
        <v>1</v>
      </c>
      <c r="X1674" s="9">
        <v>6</v>
      </c>
    </row>
    <row r="1675" spans="1:24" x14ac:dyDescent="0.2">
      <c r="A1675" s="7" t="s">
        <v>2724</v>
      </c>
      <c r="B1675" s="7" t="s">
        <v>419</v>
      </c>
      <c r="C1675" s="8">
        <v>3</v>
      </c>
      <c r="D1675" s="9">
        <v>9.67</v>
      </c>
      <c r="E1675" s="10">
        <v>3400</v>
      </c>
      <c r="F1675" s="10">
        <v>200</v>
      </c>
      <c r="G1675" s="11">
        <f t="shared" si="208"/>
        <v>5.8823529411764701</v>
      </c>
      <c r="H1675" s="10">
        <v>2900</v>
      </c>
      <c r="I1675" s="9">
        <v>9.67</v>
      </c>
      <c r="J1675" s="8">
        <v>2</v>
      </c>
      <c r="K1675" s="9">
        <v>9.02</v>
      </c>
      <c r="L1675" s="9">
        <v>9.02</v>
      </c>
      <c r="M1675" s="9">
        <f t="shared" si="209"/>
        <v>3.1103448275862067</v>
      </c>
      <c r="N1675" s="9">
        <f t="shared" si="210"/>
        <v>7.7027160493827189</v>
      </c>
      <c r="O1675" s="9">
        <f t="shared" si="211"/>
        <v>7.2508917954815617</v>
      </c>
      <c r="P1675" s="11">
        <f t="shared" si="212"/>
        <v>-59.620154661738255</v>
      </c>
      <c r="Q1675" s="11">
        <f t="shared" si="213"/>
        <v>-57.103968514266931</v>
      </c>
      <c r="R1675" s="8">
        <v>0</v>
      </c>
      <c r="S1675" s="8">
        <v>0</v>
      </c>
      <c r="T1675" s="8">
        <v>1</v>
      </c>
      <c r="U1675" s="11">
        <f t="shared" si="214"/>
        <v>0</v>
      </c>
      <c r="V1675" s="11">
        <f t="shared" si="215"/>
        <v>50</v>
      </c>
      <c r="W1675" s="9">
        <v>4</v>
      </c>
      <c r="X1675" s="9">
        <v>6.5</v>
      </c>
    </row>
    <row r="1676" spans="1:24" x14ac:dyDescent="0.2">
      <c r="A1676" s="7" t="s">
        <v>2724</v>
      </c>
      <c r="B1676" s="7" t="s">
        <v>2736</v>
      </c>
      <c r="C1676" s="8">
        <v>1</v>
      </c>
      <c r="D1676" s="9">
        <v>20</v>
      </c>
      <c r="E1676" s="10">
        <v>700</v>
      </c>
      <c r="F1676" s="10">
        <v>0</v>
      </c>
      <c r="G1676" s="11">
        <f t="shared" si="208"/>
        <v>0</v>
      </c>
      <c r="H1676" s="10">
        <v>0</v>
      </c>
      <c r="I1676" s="9">
        <v>20</v>
      </c>
      <c r="J1676" s="8">
        <v>0</v>
      </c>
      <c r="K1676" s="9">
        <v>0</v>
      </c>
      <c r="L1676" s="9">
        <v>0</v>
      </c>
      <c r="M1676" s="9">
        <f t="shared" si="209"/>
        <v>0</v>
      </c>
      <c r="N1676" s="9">
        <f t="shared" si="210"/>
        <v>7.7027160493827189</v>
      </c>
      <c r="O1676" s="9">
        <f t="shared" si="211"/>
        <v>7.2508917954815617</v>
      </c>
      <c r="P1676" s="11">
        <f t="shared" si="212"/>
        <v>-100</v>
      </c>
      <c r="Q1676" s="11">
        <f t="shared" si="213"/>
        <v>-100</v>
      </c>
      <c r="R1676" s="8">
        <v>0</v>
      </c>
      <c r="S1676" s="8">
        <v>0</v>
      </c>
      <c r="T1676" s="8">
        <v>0</v>
      </c>
      <c r="U1676" s="11">
        <f t="shared" si="214"/>
        <v>0</v>
      </c>
      <c r="V1676" s="11">
        <f t="shared" si="215"/>
        <v>0</v>
      </c>
      <c r="W1676" s="9">
        <v>0</v>
      </c>
      <c r="X1676" s="9">
        <v>0</v>
      </c>
    </row>
    <row r="1677" spans="1:24" x14ac:dyDescent="0.2">
      <c r="A1677" s="7" t="s">
        <v>2724</v>
      </c>
      <c r="B1677" s="7" t="s">
        <v>1536</v>
      </c>
      <c r="C1677" s="8">
        <v>1</v>
      </c>
      <c r="D1677" s="9">
        <v>15</v>
      </c>
      <c r="E1677" s="10">
        <v>800</v>
      </c>
      <c r="F1677" s="10">
        <v>0</v>
      </c>
      <c r="G1677" s="11">
        <f t="shared" si="208"/>
        <v>0</v>
      </c>
      <c r="H1677" s="10">
        <v>800</v>
      </c>
      <c r="I1677" s="9">
        <v>15</v>
      </c>
      <c r="J1677" s="8">
        <v>1</v>
      </c>
      <c r="K1677" s="9">
        <v>0</v>
      </c>
      <c r="L1677" s="9">
        <v>0</v>
      </c>
      <c r="M1677" s="9">
        <f t="shared" si="209"/>
        <v>0</v>
      </c>
      <c r="N1677" s="9">
        <f t="shared" si="210"/>
        <v>7.7027160493827189</v>
      </c>
      <c r="O1677" s="9">
        <f t="shared" si="211"/>
        <v>7.2508917954815617</v>
      </c>
      <c r="P1677" s="11">
        <f t="shared" si="212"/>
        <v>-100</v>
      </c>
      <c r="Q1677" s="11">
        <f t="shared" si="213"/>
        <v>-100</v>
      </c>
      <c r="R1677" s="8">
        <v>0</v>
      </c>
      <c r="S1677" s="8">
        <v>0</v>
      </c>
      <c r="T1677" s="8">
        <v>0</v>
      </c>
      <c r="U1677" s="11">
        <f t="shared" si="214"/>
        <v>0</v>
      </c>
      <c r="V1677" s="11">
        <f t="shared" si="215"/>
        <v>0</v>
      </c>
      <c r="W1677" s="9">
        <v>5</v>
      </c>
      <c r="X1677" s="9">
        <v>6</v>
      </c>
    </row>
    <row r="1678" spans="1:24" x14ac:dyDescent="0.2">
      <c r="A1678" s="7" t="s">
        <v>2724</v>
      </c>
      <c r="B1678" s="7" t="s">
        <v>150</v>
      </c>
      <c r="C1678" s="8">
        <v>3</v>
      </c>
      <c r="D1678" s="9">
        <v>5.33</v>
      </c>
      <c r="E1678" s="10">
        <v>4100</v>
      </c>
      <c r="F1678" s="10">
        <v>900</v>
      </c>
      <c r="G1678" s="11">
        <f t="shared" si="208"/>
        <v>21.951219512195124</v>
      </c>
      <c r="H1678" s="10">
        <v>5000</v>
      </c>
      <c r="I1678" s="9">
        <v>5.33</v>
      </c>
      <c r="J1678" s="8">
        <v>3</v>
      </c>
      <c r="K1678" s="9">
        <v>24.59</v>
      </c>
      <c r="L1678" s="9">
        <v>24.59</v>
      </c>
      <c r="M1678" s="9">
        <f t="shared" si="209"/>
        <v>4.9179999999999993</v>
      </c>
      <c r="N1678" s="9">
        <f t="shared" si="210"/>
        <v>7.7027160493827189</v>
      </c>
      <c r="O1678" s="9">
        <f t="shared" si="211"/>
        <v>7.2508917954815617</v>
      </c>
      <c r="P1678" s="11">
        <f t="shared" si="212"/>
        <v>-36.152391332222109</v>
      </c>
      <c r="Q1678" s="11">
        <f t="shared" si="213"/>
        <v>-32.173860282059628</v>
      </c>
      <c r="R1678" s="8">
        <v>1</v>
      </c>
      <c r="S1678" s="8">
        <v>1</v>
      </c>
      <c r="T1678" s="8">
        <v>1</v>
      </c>
      <c r="U1678" s="11">
        <f t="shared" si="214"/>
        <v>33.333333333333329</v>
      </c>
      <c r="V1678" s="11">
        <f t="shared" si="215"/>
        <v>100</v>
      </c>
      <c r="W1678" s="9">
        <v>3.67</v>
      </c>
      <c r="X1678" s="9">
        <v>4.67</v>
      </c>
    </row>
    <row r="1679" spans="1:24" x14ac:dyDescent="0.2">
      <c r="A1679" s="7" t="s">
        <v>2724</v>
      </c>
      <c r="B1679" s="7" t="s">
        <v>232</v>
      </c>
      <c r="C1679" s="8">
        <v>2</v>
      </c>
      <c r="D1679" s="9">
        <v>6</v>
      </c>
      <c r="E1679" s="10">
        <v>2400</v>
      </c>
      <c r="F1679" s="10">
        <v>300</v>
      </c>
      <c r="G1679" s="11">
        <f t="shared" si="208"/>
        <v>12.5</v>
      </c>
      <c r="H1679" s="10">
        <v>2700</v>
      </c>
      <c r="I1679" s="9">
        <v>6</v>
      </c>
      <c r="J1679" s="8">
        <v>2</v>
      </c>
      <c r="K1679" s="9">
        <v>0</v>
      </c>
      <c r="L1679" s="9">
        <v>0</v>
      </c>
      <c r="M1679" s="9">
        <f t="shared" si="209"/>
        <v>0</v>
      </c>
      <c r="N1679" s="9">
        <f t="shared" si="210"/>
        <v>7.7027160493827189</v>
      </c>
      <c r="O1679" s="9">
        <f t="shared" si="211"/>
        <v>7.2508917954815617</v>
      </c>
      <c r="P1679" s="11">
        <f t="shared" si="212"/>
        <v>-100</v>
      </c>
      <c r="Q1679" s="11">
        <f t="shared" si="213"/>
        <v>-100</v>
      </c>
      <c r="R1679" s="8">
        <v>0</v>
      </c>
      <c r="S1679" s="8">
        <v>0</v>
      </c>
      <c r="T1679" s="8">
        <v>0</v>
      </c>
      <c r="U1679" s="11">
        <f t="shared" si="214"/>
        <v>0</v>
      </c>
      <c r="V1679" s="11">
        <f t="shared" si="215"/>
        <v>0</v>
      </c>
      <c r="W1679" s="9">
        <v>4</v>
      </c>
      <c r="X1679" s="9">
        <v>6.5</v>
      </c>
    </row>
    <row r="1680" spans="1:24" x14ac:dyDescent="0.2">
      <c r="A1680" s="7" t="s">
        <v>2724</v>
      </c>
      <c r="B1680" s="7" t="s">
        <v>1028</v>
      </c>
      <c r="C1680" s="8">
        <v>1</v>
      </c>
      <c r="D1680" s="9">
        <v>8</v>
      </c>
      <c r="E1680" s="10">
        <v>1000</v>
      </c>
      <c r="F1680" s="10">
        <v>0</v>
      </c>
      <c r="G1680" s="11">
        <f t="shared" si="208"/>
        <v>0</v>
      </c>
      <c r="H1680" s="10">
        <v>0</v>
      </c>
      <c r="I1680" s="9">
        <v>8</v>
      </c>
      <c r="J1680" s="8">
        <v>0</v>
      </c>
      <c r="K1680" s="9">
        <v>0</v>
      </c>
      <c r="L1680" s="9">
        <v>0</v>
      </c>
      <c r="M1680" s="9">
        <f t="shared" si="209"/>
        <v>0</v>
      </c>
      <c r="N1680" s="9">
        <f t="shared" si="210"/>
        <v>7.7027160493827189</v>
      </c>
      <c r="O1680" s="9">
        <f t="shared" si="211"/>
        <v>7.2508917954815617</v>
      </c>
      <c r="P1680" s="11">
        <f t="shared" si="212"/>
        <v>-100</v>
      </c>
      <c r="Q1680" s="11">
        <f t="shared" si="213"/>
        <v>-100</v>
      </c>
      <c r="R1680" s="8">
        <v>0</v>
      </c>
      <c r="S1680" s="8">
        <v>0</v>
      </c>
      <c r="T1680" s="8">
        <v>0</v>
      </c>
      <c r="U1680" s="11">
        <f t="shared" si="214"/>
        <v>0</v>
      </c>
      <c r="V1680" s="11">
        <f t="shared" si="215"/>
        <v>0</v>
      </c>
      <c r="W1680" s="9">
        <v>0</v>
      </c>
      <c r="X1680" s="9">
        <v>0</v>
      </c>
    </row>
    <row r="1681" spans="1:24" x14ac:dyDescent="0.2">
      <c r="A1681" s="7" t="s">
        <v>2724</v>
      </c>
      <c r="B1681" s="7" t="s">
        <v>223</v>
      </c>
      <c r="C1681" s="8">
        <v>1</v>
      </c>
      <c r="D1681" s="9">
        <v>8</v>
      </c>
      <c r="E1681" s="10">
        <v>1000</v>
      </c>
      <c r="F1681" s="10">
        <v>0</v>
      </c>
      <c r="G1681" s="11">
        <f t="shared" si="208"/>
        <v>0</v>
      </c>
      <c r="H1681" s="10">
        <v>0</v>
      </c>
      <c r="I1681" s="9">
        <v>8</v>
      </c>
      <c r="J1681" s="8">
        <v>0</v>
      </c>
      <c r="K1681" s="9">
        <v>0</v>
      </c>
      <c r="L1681" s="9">
        <v>0</v>
      </c>
      <c r="M1681" s="9">
        <f t="shared" si="209"/>
        <v>0</v>
      </c>
      <c r="N1681" s="9">
        <f t="shared" si="210"/>
        <v>7.7027160493827189</v>
      </c>
      <c r="O1681" s="9">
        <f t="shared" si="211"/>
        <v>7.2508917954815617</v>
      </c>
      <c r="P1681" s="11">
        <f t="shared" si="212"/>
        <v>-100</v>
      </c>
      <c r="Q1681" s="11">
        <f t="shared" si="213"/>
        <v>-100</v>
      </c>
      <c r="R1681" s="8">
        <v>0</v>
      </c>
      <c r="S1681" s="8">
        <v>0</v>
      </c>
      <c r="T1681" s="8">
        <v>0</v>
      </c>
      <c r="U1681" s="11">
        <f t="shared" si="214"/>
        <v>0</v>
      </c>
      <c r="V1681" s="11">
        <f t="shared" si="215"/>
        <v>0</v>
      </c>
      <c r="W1681" s="9">
        <v>0</v>
      </c>
      <c r="X1681" s="9">
        <v>0</v>
      </c>
    </row>
    <row r="1682" spans="1:24" x14ac:dyDescent="0.2">
      <c r="A1682" s="7" t="s">
        <v>2724</v>
      </c>
      <c r="B1682" s="7" t="s">
        <v>879</v>
      </c>
      <c r="C1682" s="8">
        <v>1</v>
      </c>
      <c r="D1682" s="9">
        <v>4</v>
      </c>
      <c r="E1682" s="10">
        <v>1400</v>
      </c>
      <c r="F1682" s="10">
        <v>300</v>
      </c>
      <c r="G1682" s="11">
        <f t="shared" si="208"/>
        <v>21.428571428571427</v>
      </c>
      <c r="H1682" s="10">
        <v>1700</v>
      </c>
      <c r="I1682" s="9">
        <v>4</v>
      </c>
      <c r="J1682" s="8">
        <v>1</v>
      </c>
      <c r="K1682" s="9">
        <v>4.12</v>
      </c>
      <c r="L1682" s="9">
        <v>4.12</v>
      </c>
      <c r="M1682" s="9">
        <f t="shared" si="209"/>
        <v>2.4235294117647057</v>
      </c>
      <c r="N1682" s="9">
        <f t="shared" si="210"/>
        <v>7.7027160493827189</v>
      </c>
      <c r="O1682" s="9">
        <f t="shared" si="211"/>
        <v>7.2508917954815617</v>
      </c>
      <c r="P1682" s="11">
        <f t="shared" si="212"/>
        <v>-68.536690224236892</v>
      </c>
      <c r="Q1682" s="11">
        <f t="shared" si="213"/>
        <v>-66.576119460575285</v>
      </c>
      <c r="R1682" s="8">
        <v>0</v>
      </c>
      <c r="S1682" s="8">
        <v>0</v>
      </c>
      <c r="T1682" s="8">
        <v>1</v>
      </c>
      <c r="U1682" s="11">
        <f t="shared" si="214"/>
        <v>0</v>
      </c>
      <c r="V1682" s="11">
        <f t="shared" si="215"/>
        <v>100</v>
      </c>
      <c r="W1682" s="9">
        <v>3</v>
      </c>
      <c r="X1682" s="9">
        <v>4</v>
      </c>
    </row>
    <row r="1683" spans="1:24" x14ac:dyDescent="0.2">
      <c r="A1683" s="7" t="s">
        <v>2724</v>
      </c>
      <c r="B1683" s="7" t="s">
        <v>2089</v>
      </c>
      <c r="C1683" s="8">
        <v>1</v>
      </c>
      <c r="D1683" s="9">
        <v>4</v>
      </c>
      <c r="E1683" s="10">
        <v>1400</v>
      </c>
      <c r="F1683" s="10">
        <v>300</v>
      </c>
      <c r="G1683" s="11">
        <f t="shared" si="208"/>
        <v>21.428571428571427</v>
      </c>
      <c r="H1683" s="10">
        <v>1700</v>
      </c>
      <c r="I1683" s="9">
        <v>4</v>
      </c>
      <c r="J1683" s="8">
        <v>1</v>
      </c>
      <c r="K1683" s="9">
        <v>4.12</v>
      </c>
      <c r="L1683" s="9">
        <v>4.12</v>
      </c>
      <c r="M1683" s="9">
        <f t="shared" si="209"/>
        <v>2.4235294117647057</v>
      </c>
      <c r="N1683" s="9">
        <f t="shared" si="210"/>
        <v>7.7027160493827189</v>
      </c>
      <c r="O1683" s="9">
        <f t="shared" si="211"/>
        <v>7.2508917954815617</v>
      </c>
      <c r="P1683" s="11">
        <f t="shared" si="212"/>
        <v>-68.536690224236892</v>
      </c>
      <c r="Q1683" s="11">
        <f t="shared" si="213"/>
        <v>-66.576119460575285</v>
      </c>
      <c r="R1683" s="8">
        <v>0</v>
      </c>
      <c r="S1683" s="8">
        <v>0</v>
      </c>
      <c r="T1683" s="8">
        <v>1</v>
      </c>
      <c r="U1683" s="11">
        <f t="shared" si="214"/>
        <v>0</v>
      </c>
      <c r="V1683" s="11">
        <f t="shared" si="215"/>
        <v>100</v>
      </c>
      <c r="W1683" s="9">
        <v>3</v>
      </c>
      <c r="X1683" s="9">
        <v>4</v>
      </c>
    </row>
    <row r="1684" spans="1:24" x14ac:dyDescent="0.2">
      <c r="A1684" s="7" t="s">
        <v>2724</v>
      </c>
      <c r="B1684" s="7" t="s">
        <v>274</v>
      </c>
      <c r="C1684" s="8">
        <v>1</v>
      </c>
      <c r="D1684" s="9">
        <v>3</v>
      </c>
      <c r="E1684" s="10">
        <v>1600</v>
      </c>
      <c r="F1684" s="10">
        <v>400</v>
      </c>
      <c r="G1684" s="11">
        <f t="shared" si="208"/>
        <v>25</v>
      </c>
      <c r="H1684" s="10">
        <v>2000</v>
      </c>
      <c r="I1684" s="9">
        <v>3</v>
      </c>
      <c r="J1684" s="8">
        <v>1</v>
      </c>
      <c r="K1684" s="9">
        <v>14.16</v>
      </c>
      <c r="L1684" s="9">
        <v>14.16</v>
      </c>
      <c r="M1684" s="9">
        <f t="shared" si="209"/>
        <v>7.08</v>
      </c>
      <c r="N1684" s="9">
        <f t="shared" si="210"/>
        <v>7.7027160493827189</v>
      </c>
      <c r="O1684" s="9">
        <f t="shared" si="211"/>
        <v>7.2508917954815617</v>
      </c>
      <c r="P1684" s="11">
        <f t="shared" si="212"/>
        <v>-8.0843697909988794</v>
      </c>
      <c r="Q1684" s="11">
        <f t="shared" si="213"/>
        <v>-2.356838307641743</v>
      </c>
      <c r="R1684" s="8">
        <v>0</v>
      </c>
      <c r="S1684" s="8">
        <v>1</v>
      </c>
      <c r="T1684" s="8">
        <v>1</v>
      </c>
      <c r="U1684" s="11">
        <f t="shared" si="214"/>
        <v>0</v>
      </c>
      <c r="V1684" s="11">
        <f t="shared" si="215"/>
        <v>200</v>
      </c>
      <c r="W1684" s="9">
        <v>2</v>
      </c>
      <c r="X1684" s="9">
        <v>4</v>
      </c>
    </row>
    <row r="1685" spans="1:24" x14ac:dyDescent="0.2">
      <c r="A1685" s="7" t="s">
        <v>2724</v>
      </c>
      <c r="B1685" s="7" t="s">
        <v>537</v>
      </c>
      <c r="C1685" s="8">
        <v>1</v>
      </c>
      <c r="D1685" s="9">
        <v>3</v>
      </c>
      <c r="E1685" s="10">
        <v>1600</v>
      </c>
      <c r="F1685" s="10">
        <v>400</v>
      </c>
      <c r="G1685" s="11">
        <f t="shared" si="208"/>
        <v>25</v>
      </c>
      <c r="H1685" s="10">
        <v>2000</v>
      </c>
      <c r="I1685" s="9">
        <v>3</v>
      </c>
      <c r="J1685" s="8">
        <v>1</v>
      </c>
      <c r="K1685" s="9">
        <v>14.16</v>
      </c>
      <c r="L1685" s="9">
        <v>14.16</v>
      </c>
      <c r="M1685" s="9">
        <f t="shared" si="209"/>
        <v>7.08</v>
      </c>
      <c r="N1685" s="9">
        <f t="shared" si="210"/>
        <v>7.7027160493827189</v>
      </c>
      <c r="O1685" s="9">
        <f t="shared" si="211"/>
        <v>7.2508917954815617</v>
      </c>
      <c r="P1685" s="11">
        <f t="shared" si="212"/>
        <v>-8.0843697909988794</v>
      </c>
      <c r="Q1685" s="11">
        <f t="shared" si="213"/>
        <v>-2.356838307641743</v>
      </c>
      <c r="R1685" s="8">
        <v>0</v>
      </c>
      <c r="S1685" s="8">
        <v>1</v>
      </c>
      <c r="T1685" s="8">
        <v>1</v>
      </c>
      <c r="U1685" s="11">
        <f t="shared" si="214"/>
        <v>0</v>
      </c>
      <c r="V1685" s="11">
        <f t="shared" si="215"/>
        <v>200</v>
      </c>
      <c r="W1685" s="9">
        <v>2</v>
      </c>
      <c r="X1685" s="9">
        <v>4</v>
      </c>
    </row>
    <row r="1686" spans="1:24" x14ac:dyDescent="0.2">
      <c r="A1686" s="7" t="s">
        <v>2724</v>
      </c>
      <c r="B1686" s="7" t="s">
        <v>149</v>
      </c>
      <c r="C1686" s="8">
        <v>3</v>
      </c>
      <c r="D1686" s="9">
        <v>3.33</v>
      </c>
      <c r="E1686" s="10">
        <v>4800</v>
      </c>
      <c r="F1686" s="10">
        <v>500</v>
      </c>
      <c r="G1686" s="11">
        <f t="shared" si="208"/>
        <v>10.416666666666668</v>
      </c>
      <c r="H1686" s="10">
        <v>2400</v>
      </c>
      <c r="I1686" s="9">
        <v>3.33</v>
      </c>
      <c r="J1686" s="8">
        <v>1</v>
      </c>
      <c r="K1686" s="9">
        <v>24.59</v>
      </c>
      <c r="L1686" s="9">
        <v>24.59</v>
      </c>
      <c r="M1686" s="9">
        <f t="shared" si="209"/>
        <v>10.245833333333332</v>
      </c>
      <c r="N1686" s="9">
        <f t="shared" si="210"/>
        <v>7.7027160493827189</v>
      </c>
      <c r="O1686" s="9">
        <f t="shared" si="211"/>
        <v>7.2508917954815617</v>
      </c>
      <c r="P1686" s="11">
        <f t="shared" si="212"/>
        <v>33.015851391203931</v>
      </c>
      <c r="Q1686" s="11">
        <f t="shared" si="213"/>
        <v>41.304457745709108</v>
      </c>
      <c r="R1686" s="8">
        <v>1</v>
      </c>
      <c r="S1686" s="8">
        <v>1</v>
      </c>
      <c r="T1686" s="8">
        <v>1</v>
      </c>
      <c r="U1686" s="11">
        <f t="shared" si="214"/>
        <v>100</v>
      </c>
      <c r="V1686" s="11">
        <f t="shared" si="215"/>
        <v>300</v>
      </c>
      <c r="W1686" s="9">
        <v>1</v>
      </c>
      <c r="X1686" s="9">
        <v>4</v>
      </c>
    </row>
    <row r="1687" spans="1:24" x14ac:dyDescent="0.2">
      <c r="A1687" s="7" t="s">
        <v>2724</v>
      </c>
      <c r="B1687" s="7" t="s">
        <v>1106</v>
      </c>
      <c r="C1687" s="8">
        <v>2</v>
      </c>
      <c r="D1687" s="9">
        <v>4.5</v>
      </c>
      <c r="E1687" s="10">
        <v>2800</v>
      </c>
      <c r="F1687" s="10">
        <v>100</v>
      </c>
      <c r="G1687" s="11">
        <f t="shared" si="208"/>
        <v>3.5714285714285712</v>
      </c>
      <c r="H1687" s="10">
        <v>1300</v>
      </c>
      <c r="I1687" s="9">
        <v>4.5</v>
      </c>
      <c r="J1687" s="8">
        <v>1</v>
      </c>
      <c r="K1687" s="9">
        <v>0</v>
      </c>
      <c r="L1687" s="9">
        <v>0</v>
      </c>
      <c r="M1687" s="9">
        <f t="shared" si="209"/>
        <v>0</v>
      </c>
      <c r="N1687" s="9">
        <f t="shared" si="210"/>
        <v>7.7027160493827189</v>
      </c>
      <c r="O1687" s="9">
        <f t="shared" si="211"/>
        <v>7.2508917954815617</v>
      </c>
      <c r="P1687" s="11">
        <f t="shared" si="212"/>
        <v>-100</v>
      </c>
      <c r="Q1687" s="11">
        <f t="shared" si="213"/>
        <v>-100</v>
      </c>
      <c r="R1687" s="8">
        <v>0</v>
      </c>
      <c r="S1687" s="8">
        <v>0</v>
      </c>
      <c r="T1687" s="8">
        <v>0</v>
      </c>
      <c r="U1687" s="11">
        <f t="shared" si="214"/>
        <v>0</v>
      </c>
      <c r="V1687" s="11">
        <f t="shared" si="215"/>
        <v>0</v>
      </c>
      <c r="W1687" s="9">
        <v>8</v>
      </c>
      <c r="X1687" s="9">
        <v>8</v>
      </c>
    </row>
    <row r="1688" spans="1:24" x14ac:dyDescent="0.2">
      <c r="A1688" s="7" t="s">
        <v>2724</v>
      </c>
      <c r="B1688" s="7" t="s">
        <v>577</v>
      </c>
      <c r="C1688" s="8">
        <v>1</v>
      </c>
      <c r="D1688" s="9">
        <v>3</v>
      </c>
      <c r="E1688" s="10">
        <v>1600</v>
      </c>
      <c r="F1688" s="10">
        <v>300</v>
      </c>
      <c r="G1688" s="11">
        <f t="shared" si="208"/>
        <v>18.75</v>
      </c>
      <c r="H1688" s="10">
        <v>1900</v>
      </c>
      <c r="I1688" s="9">
        <v>3</v>
      </c>
      <c r="J1688" s="8">
        <v>1</v>
      </c>
      <c r="K1688" s="9">
        <v>35.69</v>
      </c>
      <c r="L1688" s="9">
        <v>35.69</v>
      </c>
      <c r="M1688" s="9">
        <f t="shared" si="209"/>
        <v>18.784210526315789</v>
      </c>
      <c r="N1688" s="9">
        <f t="shared" si="210"/>
        <v>7.7027160493827189</v>
      </c>
      <c r="O1688" s="9">
        <f t="shared" si="211"/>
        <v>7.2508917954815617</v>
      </c>
      <c r="P1688" s="11">
        <f t="shared" si="212"/>
        <v>143.86476673797574</v>
      </c>
      <c r="Q1688" s="11">
        <f t="shared" si="213"/>
        <v>159.06069289326987</v>
      </c>
      <c r="R1688" s="8">
        <v>1</v>
      </c>
      <c r="S1688" s="8">
        <v>1</v>
      </c>
      <c r="T1688" s="8">
        <v>1</v>
      </c>
      <c r="U1688" s="11">
        <f t="shared" si="214"/>
        <v>100</v>
      </c>
      <c r="V1688" s="11">
        <f t="shared" si="215"/>
        <v>300</v>
      </c>
      <c r="W1688" s="9">
        <v>1</v>
      </c>
      <c r="X1688" s="9">
        <v>5</v>
      </c>
    </row>
    <row r="1689" spans="1:24" x14ac:dyDescent="0.2">
      <c r="A1689" s="7" t="s">
        <v>2724</v>
      </c>
      <c r="B1689" s="7" t="s">
        <v>817</v>
      </c>
      <c r="C1689" s="8">
        <v>1</v>
      </c>
      <c r="D1689" s="9">
        <v>3</v>
      </c>
      <c r="E1689" s="10">
        <v>1600</v>
      </c>
      <c r="F1689" s="10">
        <v>300</v>
      </c>
      <c r="G1689" s="11">
        <f t="shared" si="208"/>
        <v>18.75</v>
      </c>
      <c r="H1689" s="10">
        <v>1900</v>
      </c>
      <c r="I1689" s="9">
        <v>3</v>
      </c>
      <c r="J1689" s="8">
        <v>1</v>
      </c>
      <c r="K1689" s="9">
        <v>35.69</v>
      </c>
      <c r="L1689" s="9">
        <v>35.69</v>
      </c>
      <c r="M1689" s="9">
        <f t="shared" si="209"/>
        <v>18.784210526315789</v>
      </c>
      <c r="N1689" s="9">
        <f t="shared" si="210"/>
        <v>7.7027160493827189</v>
      </c>
      <c r="O1689" s="9">
        <f t="shared" si="211"/>
        <v>7.2508917954815617</v>
      </c>
      <c r="P1689" s="11">
        <f t="shared" si="212"/>
        <v>143.86476673797574</v>
      </c>
      <c r="Q1689" s="11">
        <f t="shared" si="213"/>
        <v>159.06069289326987</v>
      </c>
      <c r="R1689" s="8">
        <v>1</v>
      </c>
      <c r="S1689" s="8">
        <v>1</v>
      </c>
      <c r="T1689" s="8">
        <v>1</v>
      </c>
      <c r="U1689" s="11">
        <f t="shared" si="214"/>
        <v>100</v>
      </c>
      <c r="V1689" s="11">
        <f t="shared" si="215"/>
        <v>300</v>
      </c>
      <c r="W1689" s="9">
        <v>1</v>
      </c>
      <c r="X1689" s="9">
        <v>5</v>
      </c>
    </row>
    <row r="1690" spans="1:24" x14ac:dyDescent="0.2">
      <c r="A1690" s="7" t="s">
        <v>2724</v>
      </c>
      <c r="B1690" s="7" t="s">
        <v>363</v>
      </c>
      <c r="C1690" s="8">
        <v>2</v>
      </c>
      <c r="D1690" s="9">
        <v>4.25</v>
      </c>
      <c r="E1690" s="10">
        <v>2900</v>
      </c>
      <c r="F1690" s="10">
        <v>300</v>
      </c>
      <c r="G1690" s="11">
        <f t="shared" si="208"/>
        <v>10.344827586206897</v>
      </c>
      <c r="H1690" s="10">
        <v>3200</v>
      </c>
      <c r="I1690" s="9">
        <v>4.25</v>
      </c>
      <c r="J1690" s="8">
        <v>2</v>
      </c>
      <c r="K1690" s="9">
        <v>18.41</v>
      </c>
      <c r="L1690" s="9">
        <v>18.41</v>
      </c>
      <c r="M1690" s="9">
        <f t="shared" si="209"/>
        <v>5.7531250000000007</v>
      </c>
      <c r="N1690" s="9">
        <f t="shared" si="210"/>
        <v>7.7027160493827189</v>
      </c>
      <c r="O1690" s="9">
        <f t="shared" si="211"/>
        <v>7.2508917954815617</v>
      </c>
      <c r="P1690" s="11">
        <f t="shared" si="212"/>
        <v>-25.310436434158245</v>
      </c>
      <c r="Q1690" s="11">
        <f t="shared" si="213"/>
        <v>-20.656311495572226</v>
      </c>
      <c r="R1690" s="8">
        <v>0</v>
      </c>
      <c r="S1690" s="8">
        <v>1</v>
      </c>
      <c r="T1690" s="8">
        <v>1</v>
      </c>
      <c r="U1690" s="11">
        <f t="shared" si="214"/>
        <v>0</v>
      </c>
      <c r="V1690" s="11">
        <f t="shared" si="215"/>
        <v>100</v>
      </c>
      <c r="W1690" s="9">
        <v>5</v>
      </c>
      <c r="X1690" s="9">
        <v>6.5</v>
      </c>
    </row>
    <row r="1691" spans="1:24" x14ac:dyDescent="0.2">
      <c r="A1691" s="7" t="s">
        <v>2724</v>
      </c>
      <c r="B1691" s="7" t="s">
        <v>206</v>
      </c>
      <c r="C1691" s="8">
        <v>1</v>
      </c>
      <c r="D1691" s="9">
        <v>2.5</v>
      </c>
      <c r="E1691" s="10">
        <v>1700</v>
      </c>
      <c r="F1691" s="10">
        <v>200</v>
      </c>
      <c r="G1691" s="11">
        <f t="shared" si="208"/>
        <v>11.76470588235294</v>
      </c>
      <c r="H1691" s="10">
        <v>1900</v>
      </c>
      <c r="I1691" s="9">
        <v>2.5</v>
      </c>
      <c r="J1691" s="8">
        <v>1</v>
      </c>
      <c r="K1691" s="9">
        <v>18.41</v>
      </c>
      <c r="L1691" s="9">
        <v>18.41</v>
      </c>
      <c r="M1691" s="9">
        <f t="shared" si="209"/>
        <v>9.689473684210526</v>
      </c>
      <c r="N1691" s="9">
        <f t="shared" si="210"/>
        <v>7.7027160493827189</v>
      </c>
      <c r="O1691" s="9">
        <f t="shared" si="211"/>
        <v>7.2508917954815617</v>
      </c>
      <c r="P1691" s="11">
        <f t="shared" si="212"/>
        <v>25.792949163522938</v>
      </c>
      <c r="Q1691" s="11">
        <f t="shared" si="213"/>
        <v>33.631475375878338</v>
      </c>
      <c r="R1691" s="8">
        <v>0</v>
      </c>
      <c r="S1691" s="8">
        <v>1</v>
      </c>
      <c r="T1691" s="8">
        <v>1</v>
      </c>
      <c r="U1691" s="11">
        <f t="shared" si="214"/>
        <v>0</v>
      </c>
      <c r="V1691" s="11">
        <f t="shared" si="215"/>
        <v>200</v>
      </c>
      <c r="W1691" s="9">
        <v>2</v>
      </c>
      <c r="X1691" s="9">
        <v>5</v>
      </c>
    </row>
    <row r="1692" spans="1:24" x14ac:dyDescent="0.2">
      <c r="A1692" s="7" t="s">
        <v>2724</v>
      </c>
      <c r="B1692" s="7" t="s">
        <v>391</v>
      </c>
      <c r="C1692" s="8">
        <v>1</v>
      </c>
      <c r="D1692" s="9">
        <v>4</v>
      </c>
      <c r="E1692" s="10">
        <v>1400</v>
      </c>
      <c r="F1692" s="10">
        <v>200</v>
      </c>
      <c r="G1692" s="11">
        <f t="shared" si="208"/>
        <v>14.285714285714285</v>
      </c>
      <c r="H1692" s="10">
        <v>1600</v>
      </c>
      <c r="I1692" s="9">
        <v>4</v>
      </c>
      <c r="J1692" s="8">
        <v>1</v>
      </c>
      <c r="K1692" s="9">
        <v>0</v>
      </c>
      <c r="L1692" s="9">
        <v>0</v>
      </c>
      <c r="M1692" s="9">
        <f t="shared" si="209"/>
        <v>0</v>
      </c>
      <c r="N1692" s="9">
        <f t="shared" si="210"/>
        <v>7.7027160493827189</v>
      </c>
      <c r="O1692" s="9">
        <f t="shared" si="211"/>
        <v>7.2508917954815617</v>
      </c>
      <c r="P1692" s="11">
        <f t="shared" si="212"/>
        <v>-100</v>
      </c>
      <c r="Q1692" s="11">
        <f t="shared" si="213"/>
        <v>-100</v>
      </c>
      <c r="R1692" s="8">
        <v>0</v>
      </c>
      <c r="S1692" s="8">
        <v>0</v>
      </c>
      <c r="T1692" s="8">
        <v>0</v>
      </c>
      <c r="U1692" s="11">
        <f t="shared" si="214"/>
        <v>0</v>
      </c>
      <c r="V1692" s="11">
        <f t="shared" si="215"/>
        <v>0</v>
      </c>
      <c r="W1692" s="9">
        <v>5</v>
      </c>
      <c r="X1692" s="9">
        <v>5</v>
      </c>
    </row>
    <row r="1693" spans="1:24" x14ac:dyDescent="0.2">
      <c r="A1693" s="7" t="s">
        <v>2724</v>
      </c>
      <c r="B1693" s="7" t="s">
        <v>496</v>
      </c>
      <c r="C1693" s="8">
        <v>3</v>
      </c>
      <c r="D1693" s="9">
        <v>4.67</v>
      </c>
      <c r="E1693" s="10">
        <v>4200</v>
      </c>
      <c r="F1693" s="10">
        <v>600</v>
      </c>
      <c r="G1693" s="11">
        <f t="shared" si="208"/>
        <v>14.285714285714285</v>
      </c>
      <c r="H1693" s="10">
        <v>4800</v>
      </c>
      <c r="I1693" s="9">
        <v>4.67</v>
      </c>
      <c r="J1693" s="8">
        <v>3</v>
      </c>
      <c r="K1693" s="9">
        <v>18.32</v>
      </c>
      <c r="L1693" s="9">
        <v>18.32</v>
      </c>
      <c r="M1693" s="9">
        <f t="shared" si="209"/>
        <v>3.8166666666666664</v>
      </c>
      <c r="N1693" s="9">
        <f t="shared" si="210"/>
        <v>7.7027160493827189</v>
      </c>
      <c r="O1693" s="9">
        <f t="shared" si="211"/>
        <v>7.2508917954815617</v>
      </c>
      <c r="P1693" s="11">
        <f t="shared" si="212"/>
        <v>-50.450378253622283</v>
      </c>
      <c r="Q1693" s="11">
        <f t="shared" si="213"/>
        <v>-47.362796545315348</v>
      </c>
      <c r="R1693" s="8">
        <v>0</v>
      </c>
      <c r="S1693" s="8">
        <v>1</v>
      </c>
      <c r="T1693" s="8">
        <v>1</v>
      </c>
      <c r="U1693" s="11">
        <f t="shared" si="214"/>
        <v>0</v>
      </c>
      <c r="V1693" s="11">
        <f t="shared" si="215"/>
        <v>66.666666666666657</v>
      </c>
      <c r="W1693" s="9">
        <v>3.67</v>
      </c>
      <c r="X1693" s="9">
        <v>6.33</v>
      </c>
    </row>
    <row r="1694" spans="1:24" x14ac:dyDescent="0.2">
      <c r="A1694" s="7" t="s">
        <v>2724</v>
      </c>
      <c r="B1694" s="7" t="s">
        <v>1139</v>
      </c>
      <c r="C1694" s="8">
        <v>1</v>
      </c>
      <c r="D1694" s="9">
        <v>3.5</v>
      </c>
      <c r="E1694" s="10">
        <v>1500</v>
      </c>
      <c r="F1694" s="10">
        <v>200</v>
      </c>
      <c r="G1694" s="11">
        <f t="shared" si="208"/>
        <v>13.333333333333334</v>
      </c>
      <c r="H1694" s="10">
        <v>1700</v>
      </c>
      <c r="I1694" s="9">
        <v>3.5</v>
      </c>
      <c r="J1694" s="8">
        <v>1</v>
      </c>
      <c r="K1694" s="9">
        <v>0</v>
      </c>
      <c r="L1694" s="9">
        <v>0</v>
      </c>
      <c r="M1694" s="9">
        <f t="shared" si="209"/>
        <v>0</v>
      </c>
      <c r="N1694" s="9">
        <f t="shared" si="210"/>
        <v>7.7027160493827189</v>
      </c>
      <c r="O1694" s="9">
        <f t="shared" si="211"/>
        <v>7.2508917954815617</v>
      </c>
      <c r="P1694" s="11">
        <f t="shared" si="212"/>
        <v>-100</v>
      </c>
      <c r="Q1694" s="11">
        <f t="shared" si="213"/>
        <v>-100</v>
      </c>
      <c r="R1694" s="8">
        <v>0</v>
      </c>
      <c r="S1694" s="8">
        <v>0</v>
      </c>
      <c r="T1694" s="8">
        <v>0</v>
      </c>
      <c r="U1694" s="11">
        <f t="shared" si="214"/>
        <v>0</v>
      </c>
      <c r="V1694" s="11">
        <f t="shared" si="215"/>
        <v>0</v>
      </c>
      <c r="W1694" s="9">
        <v>4</v>
      </c>
      <c r="X1694" s="9">
        <v>5</v>
      </c>
    </row>
    <row r="1695" spans="1:24" x14ac:dyDescent="0.2">
      <c r="A1695" s="7" t="s">
        <v>2724</v>
      </c>
      <c r="B1695" s="7" t="s">
        <v>509</v>
      </c>
      <c r="C1695" s="8">
        <v>1</v>
      </c>
      <c r="D1695" s="9">
        <v>5</v>
      </c>
      <c r="E1695" s="10">
        <v>1300</v>
      </c>
      <c r="F1695" s="10">
        <v>0</v>
      </c>
      <c r="G1695" s="11">
        <f t="shared" si="208"/>
        <v>0</v>
      </c>
      <c r="H1695" s="10">
        <v>0</v>
      </c>
      <c r="I1695" s="9">
        <v>5</v>
      </c>
      <c r="J1695" s="8">
        <v>0</v>
      </c>
      <c r="K1695" s="9">
        <v>0</v>
      </c>
      <c r="L1695" s="9">
        <v>0</v>
      </c>
      <c r="M1695" s="9">
        <f t="shared" si="209"/>
        <v>0</v>
      </c>
      <c r="N1695" s="9">
        <f t="shared" si="210"/>
        <v>7.7027160493827189</v>
      </c>
      <c r="O1695" s="9">
        <f t="shared" si="211"/>
        <v>7.2508917954815617</v>
      </c>
      <c r="P1695" s="11">
        <f t="shared" si="212"/>
        <v>-100</v>
      </c>
      <c r="Q1695" s="11">
        <f t="shared" si="213"/>
        <v>-100</v>
      </c>
      <c r="R1695" s="8">
        <v>0</v>
      </c>
      <c r="S1695" s="8">
        <v>0</v>
      </c>
      <c r="T1695" s="8">
        <v>0</v>
      </c>
      <c r="U1695" s="11">
        <f t="shared" si="214"/>
        <v>0</v>
      </c>
      <c r="V1695" s="11">
        <f t="shared" si="215"/>
        <v>0</v>
      </c>
      <c r="W1695" s="9">
        <v>0</v>
      </c>
      <c r="X1695" s="9">
        <v>0</v>
      </c>
    </row>
    <row r="1696" spans="1:24" x14ac:dyDescent="0.2">
      <c r="A1696" s="7" t="s">
        <v>2724</v>
      </c>
      <c r="B1696" s="7" t="s">
        <v>200</v>
      </c>
      <c r="C1696" s="8">
        <v>1</v>
      </c>
      <c r="D1696" s="9">
        <v>6</v>
      </c>
      <c r="E1696" s="10">
        <v>1200</v>
      </c>
      <c r="F1696" s="10">
        <v>100</v>
      </c>
      <c r="G1696" s="11">
        <f t="shared" si="208"/>
        <v>8.3333333333333321</v>
      </c>
      <c r="H1696" s="10">
        <v>1300</v>
      </c>
      <c r="I1696" s="9">
        <v>6</v>
      </c>
      <c r="J1696" s="8">
        <v>1</v>
      </c>
      <c r="K1696" s="9">
        <v>8.42</v>
      </c>
      <c r="L1696" s="9">
        <v>8.42</v>
      </c>
      <c r="M1696" s="9">
        <f t="shared" si="209"/>
        <v>6.476923076923077</v>
      </c>
      <c r="N1696" s="9">
        <f t="shared" si="210"/>
        <v>7.7027160493827189</v>
      </c>
      <c r="O1696" s="9">
        <f t="shared" si="211"/>
        <v>7.2508917954815617</v>
      </c>
      <c r="P1696" s="11">
        <f t="shared" si="212"/>
        <v>-15.91377592788033</v>
      </c>
      <c r="Q1696" s="11">
        <f t="shared" si="213"/>
        <v>-10.674117617377604</v>
      </c>
      <c r="R1696" s="8">
        <v>0</v>
      </c>
      <c r="S1696" s="8">
        <v>0</v>
      </c>
      <c r="T1696" s="8">
        <v>1</v>
      </c>
      <c r="U1696" s="11">
        <f t="shared" si="214"/>
        <v>0</v>
      </c>
      <c r="V1696" s="11">
        <f t="shared" si="215"/>
        <v>100</v>
      </c>
      <c r="W1696" s="9">
        <v>3</v>
      </c>
      <c r="X1696" s="9">
        <v>5</v>
      </c>
    </row>
    <row r="1697" spans="1:24" x14ac:dyDescent="0.2">
      <c r="A1697" s="7" t="s">
        <v>2724</v>
      </c>
      <c r="B1697" s="7" t="s">
        <v>113</v>
      </c>
      <c r="C1697" s="8">
        <v>2</v>
      </c>
      <c r="D1697" s="9">
        <v>9</v>
      </c>
      <c r="E1697" s="10">
        <v>2000</v>
      </c>
      <c r="F1697" s="10">
        <v>200</v>
      </c>
      <c r="G1697" s="11">
        <f t="shared" si="208"/>
        <v>10</v>
      </c>
      <c r="H1697" s="10">
        <v>2200</v>
      </c>
      <c r="I1697" s="9">
        <v>9</v>
      </c>
      <c r="J1697" s="8">
        <v>2</v>
      </c>
      <c r="K1697" s="9">
        <v>16.260000000000002</v>
      </c>
      <c r="L1697" s="9">
        <v>16.260000000000002</v>
      </c>
      <c r="M1697" s="9">
        <f t="shared" si="209"/>
        <v>7.3909090909090915</v>
      </c>
      <c r="N1697" s="9">
        <f t="shared" si="210"/>
        <v>7.7027160493827189</v>
      </c>
      <c r="O1697" s="9">
        <f t="shared" si="211"/>
        <v>7.2508917954815617</v>
      </c>
      <c r="P1697" s="11">
        <f t="shared" si="212"/>
        <v>-4.0480131485388844</v>
      </c>
      <c r="Q1697" s="11">
        <f t="shared" si="213"/>
        <v>1.9310355108978801</v>
      </c>
      <c r="R1697" s="8">
        <v>0</v>
      </c>
      <c r="S1697" s="8">
        <v>0</v>
      </c>
      <c r="T1697" s="8">
        <v>2</v>
      </c>
      <c r="U1697" s="11">
        <f t="shared" si="214"/>
        <v>0</v>
      </c>
      <c r="V1697" s="11">
        <f t="shared" si="215"/>
        <v>100</v>
      </c>
      <c r="W1697" s="9">
        <v>3</v>
      </c>
      <c r="X1697" s="9">
        <v>7</v>
      </c>
    </row>
    <row r="1698" spans="1:24" x14ac:dyDescent="0.2">
      <c r="A1698" s="7" t="s">
        <v>2724</v>
      </c>
      <c r="B1698" s="7" t="s">
        <v>2761</v>
      </c>
      <c r="C1698" s="8">
        <v>1</v>
      </c>
      <c r="D1698" s="9">
        <v>4</v>
      </c>
      <c r="E1698" s="10">
        <v>1400</v>
      </c>
      <c r="F1698" s="10">
        <v>0</v>
      </c>
      <c r="G1698" s="11">
        <f t="shared" si="208"/>
        <v>0</v>
      </c>
      <c r="H1698" s="10">
        <v>0</v>
      </c>
      <c r="I1698" s="9">
        <v>4</v>
      </c>
      <c r="J1698" s="8">
        <v>0</v>
      </c>
      <c r="K1698" s="9">
        <v>0</v>
      </c>
      <c r="L1698" s="9">
        <v>0</v>
      </c>
      <c r="M1698" s="9">
        <f t="shared" si="209"/>
        <v>0</v>
      </c>
      <c r="N1698" s="9">
        <f t="shared" si="210"/>
        <v>7.7027160493827189</v>
      </c>
      <c r="O1698" s="9">
        <f t="shared" si="211"/>
        <v>7.2508917954815617</v>
      </c>
      <c r="P1698" s="11">
        <f t="shared" si="212"/>
        <v>-100</v>
      </c>
      <c r="Q1698" s="11">
        <f t="shared" si="213"/>
        <v>-100</v>
      </c>
      <c r="R1698" s="8">
        <v>0</v>
      </c>
      <c r="S1698" s="8">
        <v>0</v>
      </c>
      <c r="T1698" s="8">
        <v>0</v>
      </c>
      <c r="U1698" s="11">
        <f t="shared" si="214"/>
        <v>0</v>
      </c>
      <c r="V1698" s="11">
        <f t="shared" si="215"/>
        <v>0</v>
      </c>
      <c r="W1698" s="9">
        <v>0</v>
      </c>
      <c r="X1698" s="9">
        <v>0</v>
      </c>
    </row>
    <row r="1699" spans="1:24" x14ac:dyDescent="0.2">
      <c r="A1699" s="7" t="s">
        <v>2724</v>
      </c>
      <c r="B1699" s="7" t="s">
        <v>569</v>
      </c>
      <c r="C1699" s="8">
        <v>1</v>
      </c>
      <c r="D1699" s="9">
        <v>4</v>
      </c>
      <c r="E1699" s="10">
        <v>1400</v>
      </c>
      <c r="F1699" s="10">
        <v>0</v>
      </c>
      <c r="G1699" s="11">
        <f t="shared" si="208"/>
        <v>0</v>
      </c>
      <c r="H1699" s="10">
        <v>0</v>
      </c>
      <c r="I1699" s="9">
        <v>4</v>
      </c>
      <c r="J1699" s="8">
        <v>0</v>
      </c>
      <c r="K1699" s="9">
        <v>0</v>
      </c>
      <c r="L1699" s="9">
        <v>0</v>
      </c>
      <c r="M1699" s="9">
        <f t="shared" si="209"/>
        <v>0</v>
      </c>
      <c r="N1699" s="9">
        <f t="shared" si="210"/>
        <v>7.7027160493827189</v>
      </c>
      <c r="O1699" s="9">
        <f t="shared" si="211"/>
        <v>7.2508917954815617</v>
      </c>
      <c r="P1699" s="11">
        <f t="shared" si="212"/>
        <v>-100</v>
      </c>
      <c r="Q1699" s="11">
        <f t="shared" si="213"/>
        <v>-100</v>
      </c>
      <c r="R1699" s="8">
        <v>0</v>
      </c>
      <c r="S1699" s="8">
        <v>0</v>
      </c>
      <c r="T1699" s="8">
        <v>0</v>
      </c>
      <c r="U1699" s="11">
        <f t="shared" si="214"/>
        <v>0</v>
      </c>
      <c r="V1699" s="11">
        <f t="shared" si="215"/>
        <v>0</v>
      </c>
      <c r="W1699" s="9">
        <v>0</v>
      </c>
      <c r="X1699" s="9">
        <v>0</v>
      </c>
    </row>
    <row r="1700" spans="1:24" x14ac:dyDescent="0.2">
      <c r="A1700" s="7" t="s">
        <v>2724</v>
      </c>
      <c r="B1700" s="7" t="s">
        <v>433</v>
      </c>
      <c r="C1700" s="8">
        <v>2</v>
      </c>
      <c r="D1700" s="9">
        <v>9</v>
      </c>
      <c r="E1700" s="10">
        <v>2400</v>
      </c>
      <c r="F1700" s="10">
        <v>300</v>
      </c>
      <c r="G1700" s="11">
        <f t="shared" si="208"/>
        <v>12.5</v>
      </c>
      <c r="H1700" s="10">
        <v>2700</v>
      </c>
      <c r="I1700" s="9">
        <v>9</v>
      </c>
      <c r="J1700" s="8">
        <v>2</v>
      </c>
      <c r="K1700" s="9">
        <v>43.26</v>
      </c>
      <c r="L1700" s="9">
        <v>43.26</v>
      </c>
      <c r="M1700" s="9">
        <f t="shared" si="209"/>
        <v>16.022222222222222</v>
      </c>
      <c r="N1700" s="9">
        <f t="shared" si="210"/>
        <v>7.7027160493827189</v>
      </c>
      <c r="O1700" s="9">
        <f t="shared" si="211"/>
        <v>7.2508917954815617</v>
      </c>
      <c r="P1700" s="11">
        <f t="shared" si="212"/>
        <v>108.00743685087824</v>
      </c>
      <c r="Q1700" s="11">
        <f t="shared" si="213"/>
        <v>120.96898801064127</v>
      </c>
      <c r="R1700" s="8">
        <v>0</v>
      </c>
      <c r="S1700" s="8">
        <v>1</v>
      </c>
      <c r="T1700" s="8">
        <v>1</v>
      </c>
      <c r="U1700" s="11">
        <f t="shared" si="214"/>
        <v>0</v>
      </c>
      <c r="V1700" s="11">
        <f t="shared" si="215"/>
        <v>100</v>
      </c>
      <c r="W1700" s="9">
        <v>3</v>
      </c>
      <c r="X1700" s="9">
        <v>7.5</v>
      </c>
    </row>
    <row r="1701" spans="1:24" x14ac:dyDescent="0.2">
      <c r="A1701" s="7" t="s">
        <v>2724</v>
      </c>
      <c r="B1701" s="7" t="s">
        <v>171</v>
      </c>
      <c r="C1701" s="8">
        <v>1</v>
      </c>
      <c r="D1701" s="9">
        <v>3</v>
      </c>
      <c r="E1701" s="10">
        <v>1600</v>
      </c>
      <c r="F1701" s="10">
        <v>300</v>
      </c>
      <c r="G1701" s="11">
        <f t="shared" si="208"/>
        <v>18.75</v>
      </c>
      <c r="H1701" s="10">
        <v>1900</v>
      </c>
      <c r="I1701" s="9">
        <v>3</v>
      </c>
      <c r="J1701" s="8">
        <v>1</v>
      </c>
      <c r="K1701" s="9">
        <v>0</v>
      </c>
      <c r="L1701" s="9">
        <v>0</v>
      </c>
      <c r="M1701" s="9">
        <f t="shared" si="209"/>
        <v>0</v>
      </c>
      <c r="N1701" s="9">
        <f t="shared" si="210"/>
        <v>7.7027160493827189</v>
      </c>
      <c r="O1701" s="9">
        <f t="shared" si="211"/>
        <v>7.2508917954815617</v>
      </c>
      <c r="P1701" s="11">
        <f t="shared" si="212"/>
        <v>-100</v>
      </c>
      <c r="Q1701" s="11">
        <f t="shared" si="213"/>
        <v>-100</v>
      </c>
      <c r="R1701" s="8">
        <v>0</v>
      </c>
      <c r="S1701" s="8">
        <v>0</v>
      </c>
      <c r="T1701" s="8">
        <v>0</v>
      </c>
      <c r="U1701" s="11">
        <f t="shared" si="214"/>
        <v>0</v>
      </c>
      <c r="V1701" s="11">
        <f t="shared" si="215"/>
        <v>0</v>
      </c>
      <c r="W1701" s="9">
        <v>4</v>
      </c>
      <c r="X1701" s="9">
        <v>6</v>
      </c>
    </row>
    <row r="1702" spans="1:24" x14ac:dyDescent="0.2">
      <c r="A1702" s="7" t="s">
        <v>2724</v>
      </c>
      <c r="B1702" s="7" t="s">
        <v>497</v>
      </c>
      <c r="C1702" s="8">
        <v>1</v>
      </c>
      <c r="D1702" s="9">
        <v>8</v>
      </c>
      <c r="E1702" s="10">
        <v>1000</v>
      </c>
      <c r="F1702" s="10">
        <v>200</v>
      </c>
      <c r="G1702" s="11">
        <f t="shared" si="208"/>
        <v>20</v>
      </c>
      <c r="H1702" s="10">
        <v>1200</v>
      </c>
      <c r="I1702" s="9">
        <v>8</v>
      </c>
      <c r="J1702" s="8">
        <v>1</v>
      </c>
      <c r="K1702" s="9">
        <v>0</v>
      </c>
      <c r="L1702" s="9">
        <v>0</v>
      </c>
      <c r="M1702" s="9">
        <f t="shared" si="209"/>
        <v>0</v>
      </c>
      <c r="N1702" s="9">
        <f t="shared" si="210"/>
        <v>7.7027160493827189</v>
      </c>
      <c r="O1702" s="9">
        <f t="shared" si="211"/>
        <v>7.2508917954815617</v>
      </c>
      <c r="P1702" s="11">
        <f t="shared" si="212"/>
        <v>-100</v>
      </c>
      <c r="Q1702" s="11">
        <f t="shared" si="213"/>
        <v>-100</v>
      </c>
      <c r="R1702" s="8">
        <v>0</v>
      </c>
      <c r="S1702" s="8">
        <v>0</v>
      </c>
      <c r="T1702" s="8">
        <v>0</v>
      </c>
      <c r="U1702" s="11">
        <f t="shared" si="214"/>
        <v>0</v>
      </c>
      <c r="V1702" s="11">
        <f t="shared" si="215"/>
        <v>0</v>
      </c>
      <c r="W1702" s="9">
        <v>5</v>
      </c>
      <c r="X1702" s="9">
        <v>6</v>
      </c>
    </row>
    <row r="1703" spans="1:24" x14ac:dyDescent="0.2">
      <c r="A1703" s="7" t="s">
        <v>2724</v>
      </c>
      <c r="B1703" s="7" t="s">
        <v>575</v>
      </c>
      <c r="C1703" s="8">
        <v>1</v>
      </c>
      <c r="D1703" s="9">
        <v>15</v>
      </c>
      <c r="E1703" s="10">
        <v>800</v>
      </c>
      <c r="F1703" s="10">
        <v>0</v>
      </c>
      <c r="G1703" s="11">
        <f t="shared" si="208"/>
        <v>0</v>
      </c>
      <c r="H1703" s="10">
        <v>800</v>
      </c>
      <c r="I1703" s="9">
        <v>15</v>
      </c>
      <c r="J1703" s="8">
        <v>1</v>
      </c>
      <c r="K1703" s="9">
        <v>10.44</v>
      </c>
      <c r="L1703" s="9">
        <v>10.44</v>
      </c>
      <c r="M1703" s="9">
        <f t="shared" si="209"/>
        <v>13.049999999999999</v>
      </c>
      <c r="N1703" s="9">
        <f t="shared" si="210"/>
        <v>7.7027160493827189</v>
      </c>
      <c r="O1703" s="9">
        <f t="shared" si="211"/>
        <v>7.2508917954815617</v>
      </c>
      <c r="P1703" s="11">
        <f t="shared" si="212"/>
        <v>69.420759071675775</v>
      </c>
      <c r="Q1703" s="11">
        <f t="shared" si="213"/>
        <v>79.977861593965414</v>
      </c>
      <c r="R1703" s="8">
        <v>0</v>
      </c>
      <c r="S1703" s="8">
        <v>0</v>
      </c>
      <c r="T1703" s="8">
        <v>1</v>
      </c>
      <c r="U1703" s="11">
        <f t="shared" si="214"/>
        <v>0</v>
      </c>
      <c r="V1703" s="11">
        <f t="shared" si="215"/>
        <v>100</v>
      </c>
      <c r="W1703" s="9">
        <v>3</v>
      </c>
      <c r="X1703" s="9">
        <v>6</v>
      </c>
    </row>
    <row r="1704" spans="1:24" x14ac:dyDescent="0.2">
      <c r="A1704" s="7" t="s">
        <v>2724</v>
      </c>
      <c r="B1704" s="7" t="s">
        <v>696</v>
      </c>
      <c r="C1704" s="8">
        <v>1</v>
      </c>
      <c r="D1704" s="9">
        <v>15</v>
      </c>
      <c r="E1704" s="10">
        <v>800</v>
      </c>
      <c r="F1704" s="10">
        <v>0</v>
      </c>
      <c r="G1704" s="11">
        <f t="shared" si="208"/>
        <v>0</v>
      </c>
      <c r="H1704" s="10">
        <v>800</v>
      </c>
      <c r="I1704" s="9">
        <v>15</v>
      </c>
      <c r="J1704" s="8">
        <v>1</v>
      </c>
      <c r="K1704" s="9">
        <v>10.44</v>
      </c>
      <c r="L1704" s="9">
        <v>10.44</v>
      </c>
      <c r="M1704" s="9">
        <f t="shared" si="209"/>
        <v>13.049999999999999</v>
      </c>
      <c r="N1704" s="9">
        <f t="shared" si="210"/>
        <v>7.7027160493827189</v>
      </c>
      <c r="O1704" s="9">
        <f t="shared" si="211"/>
        <v>7.2508917954815617</v>
      </c>
      <c r="P1704" s="11">
        <f t="shared" si="212"/>
        <v>69.420759071675775</v>
      </c>
      <c r="Q1704" s="11">
        <f t="shared" si="213"/>
        <v>79.977861593965414</v>
      </c>
      <c r="R1704" s="8">
        <v>0</v>
      </c>
      <c r="S1704" s="8">
        <v>0</v>
      </c>
      <c r="T1704" s="8">
        <v>1</v>
      </c>
      <c r="U1704" s="11">
        <f t="shared" si="214"/>
        <v>0</v>
      </c>
      <c r="V1704" s="11">
        <f t="shared" si="215"/>
        <v>100</v>
      </c>
      <c r="W1704" s="9">
        <v>3</v>
      </c>
      <c r="X1704" s="9">
        <v>6</v>
      </c>
    </row>
    <row r="1705" spans="1:24" x14ac:dyDescent="0.2">
      <c r="A1705" s="7" t="s">
        <v>2724</v>
      </c>
      <c r="B1705" s="7" t="s">
        <v>170</v>
      </c>
      <c r="C1705" s="8">
        <v>1</v>
      </c>
      <c r="D1705" s="9">
        <v>3.5</v>
      </c>
      <c r="E1705" s="10">
        <v>1500</v>
      </c>
      <c r="F1705" s="10">
        <v>200</v>
      </c>
      <c r="G1705" s="11">
        <f t="shared" si="208"/>
        <v>13.333333333333334</v>
      </c>
      <c r="H1705" s="10">
        <v>1700</v>
      </c>
      <c r="I1705" s="9">
        <v>3.5</v>
      </c>
      <c r="J1705" s="8">
        <v>1</v>
      </c>
      <c r="K1705" s="9">
        <v>18.899999999999999</v>
      </c>
      <c r="L1705" s="9">
        <v>18.899999999999999</v>
      </c>
      <c r="M1705" s="9">
        <f t="shared" si="209"/>
        <v>11.117647058823529</v>
      </c>
      <c r="N1705" s="9">
        <f t="shared" si="210"/>
        <v>7.7027160493827189</v>
      </c>
      <c r="O1705" s="9">
        <f t="shared" si="211"/>
        <v>7.2508917954815617</v>
      </c>
      <c r="P1705" s="11">
        <f t="shared" si="212"/>
        <v>44.334115233476332</v>
      </c>
      <c r="Q1705" s="11">
        <f t="shared" si="213"/>
        <v>53.327995678428962</v>
      </c>
      <c r="R1705" s="8">
        <v>0</v>
      </c>
      <c r="S1705" s="8">
        <v>1</v>
      </c>
      <c r="T1705" s="8">
        <v>1</v>
      </c>
      <c r="U1705" s="11">
        <f t="shared" si="214"/>
        <v>0</v>
      </c>
      <c r="V1705" s="11">
        <f t="shared" si="215"/>
        <v>200</v>
      </c>
      <c r="W1705" s="9">
        <v>2</v>
      </c>
      <c r="X1705" s="9">
        <v>6</v>
      </c>
    </row>
    <row r="1706" spans="1:24" x14ac:dyDescent="0.2">
      <c r="A1706" s="7" t="s">
        <v>2724</v>
      </c>
      <c r="B1706" s="7" t="s">
        <v>787</v>
      </c>
      <c r="C1706" s="8">
        <v>1</v>
      </c>
      <c r="D1706" s="9">
        <v>3.5</v>
      </c>
      <c r="E1706" s="10">
        <v>1500</v>
      </c>
      <c r="F1706" s="10">
        <v>200</v>
      </c>
      <c r="G1706" s="11">
        <f t="shared" si="208"/>
        <v>13.333333333333334</v>
      </c>
      <c r="H1706" s="10">
        <v>1700</v>
      </c>
      <c r="I1706" s="9">
        <v>3.5</v>
      </c>
      <c r="J1706" s="8">
        <v>1</v>
      </c>
      <c r="K1706" s="9">
        <v>18.899999999999999</v>
      </c>
      <c r="L1706" s="9">
        <v>18.899999999999999</v>
      </c>
      <c r="M1706" s="9">
        <f t="shared" si="209"/>
        <v>11.117647058823529</v>
      </c>
      <c r="N1706" s="9">
        <f t="shared" si="210"/>
        <v>7.7027160493827189</v>
      </c>
      <c r="O1706" s="9">
        <f t="shared" si="211"/>
        <v>7.2508917954815617</v>
      </c>
      <c r="P1706" s="11">
        <f t="shared" si="212"/>
        <v>44.334115233476332</v>
      </c>
      <c r="Q1706" s="11">
        <f t="shared" si="213"/>
        <v>53.327995678428962</v>
      </c>
      <c r="R1706" s="8">
        <v>0</v>
      </c>
      <c r="S1706" s="8">
        <v>1</v>
      </c>
      <c r="T1706" s="8">
        <v>1</v>
      </c>
      <c r="U1706" s="11">
        <f t="shared" si="214"/>
        <v>0</v>
      </c>
      <c r="V1706" s="11">
        <f t="shared" si="215"/>
        <v>200</v>
      </c>
      <c r="W1706" s="9">
        <v>2</v>
      </c>
      <c r="X1706" s="9">
        <v>6</v>
      </c>
    </row>
    <row r="1707" spans="1:24" x14ac:dyDescent="0.2">
      <c r="A1707" s="7" t="s">
        <v>2724</v>
      </c>
      <c r="B1707" s="7" t="s">
        <v>689</v>
      </c>
      <c r="C1707" s="8">
        <v>1</v>
      </c>
      <c r="D1707" s="9">
        <v>6</v>
      </c>
      <c r="E1707" s="10">
        <v>1200</v>
      </c>
      <c r="F1707" s="10">
        <v>100</v>
      </c>
      <c r="G1707" s="11">
        <f t="shared" si="208"/>
        <v>8.3333333333333321</v>
      </c>
      <c r="H1707" s="10">
        <v>1300</v>
      </c>
      <c r="I1707" s="9">
        <v>6</v>
      </c>
      <c r="J1707" s="8">
        <v>1</v>
      </c>
      <c r="K1707" s="9">
        <v>48.94</v>
      </c>
      <c r="L1707" s="9">
        <v>48.94</v>
      </c>
      <c r="M1707" s="9">
        <f t="shared" si="209"/>
        <v>37.646153846153844</v>
      </c>
      <c r="N1707" s="9">
        <f t="shared" si="210"/>
        <v>7.7027160493827189</v>
      </c>
      <c r="O1707" s="9">
        <f t="shared" si="211"/>
        <v>7.2508917954815617</v>
      </c>
      <c r="P1707" s="11">
        <f t="shared" si="212"/>
        <v>388.73869430992119</v>
      </c>
      <c r="Q1707" s="11">
        <f t="shared" si="213"/>
        <v>419.19343038070542</v>
      </c>
      <c r="R1707" s="8">
        <v>1</v>
      </c>
      <c r="S1707" s="8">
        <v>1</v>
      </c>
      <c r="T1707" s="8">
        <v>1</v>
      </c>
      <c r="U1707" s="11">
        <f t="shared" si="214"/>
        <v>100</v>
      </c>
      <c r="V1707" s="11">
        <f t="shared" si="215"/>
        <v>300</v>
      </c>
      <c r="W1707" s="9">
        <v>1</v>
      </c>
      <c r="X1707" s="9">
        <v>6</v>
      </c>
    </row>
    <row r="1708" spans="1:24" x14ac:dyDescent="0.2">
      <c r="A1708" s="7" t="s">
        <v>2724</v>
      </c>
      <c r="B1708" s="7" t="s">
        <v>414</v>
      </c>
      <c r="C1708" s="8">
        <v>1</v>
      </c>
      <c r="D1708" s="9">
        <v>2.5</v>
      </c>
      <c r="E1708" s="10">
        <v>1700</v>
      </c>
      <c r="F1708" s="10">
        <v>300</v>
      </c>
      <c r="G1708" s="11">
        <f t="shared" si="208"/>
        <v>17.647058823529413</v>
      </c>
      <c r="H1708" s="10">
        <v>2000</v>
      </c>
      <c r="I1708" s="9">
        <v>2.5</v>
      </c>
      <c r="J1708" s="8">
        <v>1</v>
      </c>
      <c r="K1708" s="9">
        <v>0</v>
      </c>
      <c r="L1708" s="9">
        <v>0</v>
      </c>
      <c r="M1708" s="9">
        <f t="shared" si="209"/>
        <v>0</v>
      </c>
      <c r="N1708" s="9">
        <f t="shared" si="210"/>
        <v>7.7027160493827189</v>
      </c>
      <c r="O1708" s="9">
        <f t="shared" si="211"/>
        <v>7.2508917954815617</v>
      </c>
      <c r="P1708" s="11">
        <f t="shared" si="212"/>
        <v>-100</v>
      </c>
      <c r="Q1708" s="11">
        <f t="shared" si="213"/>
        <v>-100</v>
      </c>
      <c r="R1708" s="8">
        <v>0</v>
      </c>
      <c r="S1708" s="8">
        <v>0</v>
      </c>
      <c r="T1708" s="8">
        <v>0</v>
      </c>
      <c r="U1708" s="11">
        <f t="shared" si="214"/>
        <v>0</v>
      </c>
      <c r="V1708" s="11">
        <f t="shared" si="215"/>
        <v>0</v>
      </c>
      <c r="W1708" s="9">
        <v>6</v>
      </c>
      <c r="X1708" s="9">
        <v>6</v>
      </c>
    </row>
    <row r="1709" spans="1:24" x14ac:dyDescent="0.2">
      <c r="A1709" s="7" t="s">
        <v>2724</v>
      </c>
      <c r="B1709" s="7" t="s">
        <v>105</v>
      </c>
      <c r="C1709" s="8">
        <v>1</v>
      </c>
      <c r="D1709" s="9">
        <v>2.5</v>
      </c>
      <c r="E1709" s="10">
        <v>1700</v>
      </c>
      <c r="F1709" s="10">
        <v>300</v>
      </c>
      <c r="G1709" s="11">
        <f t="shared" si="208"/>
        <v>17.647058823529413</v>
      </c>
      <c r="H1709" s="10">
        <v>2000</v>
      </c>
      <c r="I1709" s="9">
        <v>2.5</v>
      </c>
      <c r="J1709" s="8">
        <v>1</v>
      </c>
      <c r="K1709" s="9">
        <v>0</v>
      </c>
      <c r="L1709" s="9">
        <v>0</v>
      </c>
      <c r="M1709" s="9">
        <f t="shared" si="209"/>
        <v>0</v>
      </c>
      <c r="N1709" s="9">
        <f t="shared" si="210"/>
        <v>7.7027160493827189</v>
      </c>
      <c r="O1709" s="9">
        <f t="shared" si="211"/>
        <v>7.2508917954815617</v>
      </c>
      <c r="P1709" s="11">
        <f t="shared" si="212"/>
        <v>-100</v>
      </c>
      <c r="Q1709" s="11">
        <f t="shared" si="213"/>
        <v>-100</v>
      </c>
      <c r="R1709" s="8">
        <v>0</v>
      </c>
      <c r="S1709" s="8">
        <v>0</v>
      </c>
      <c r="T1709" s="8">
        <v>0</v>
      </c>
      <c r="U1709" s="11">
        <f t="shared" si="214"/>
        <v>0</v>
      </c>
      <c r="V1709" s="11">
        <f t="shared" si="215"/>
        <v>0</v>
      </c>
      <c r="W1709" s="9">
        <v>6</v>
      </c>
      <c r="X1709" s="9">
        <v>6</v>
      </c>
    </row>
    <row r="1710" spans="1:24" x14ac:dyDescent="0.2">
      <c r="A1710" s="7" t="s">
        <v>2724</v>
      </c>
      <c r="B1710" s="7" t="s">
        <v>526</v>
      </c>
      <c r="C1710" s="8">
        <v>2</v>
      </c>
      <c r="D1710" s="9">
        <v>18</v>
      </c>
      <c r="E1710" s="10">
        <v>1600</v>
      </c>
      <c r="F1710" s="10">
        <v>300</v>
      </c>
      <c r="G1710" s="11">
        <f t="shared" si="208"/>
        <v>18.75</v>
      </c>
      <c r="H1710" s="10">
        <v>1900</v>
      </c>
      <c r="I1710" s="9">
        <v>18</v>
      </c>
      <c r="J1710" s="8">
        <v>2</v>
      </c>
      <c r="K1710" s="9">
        <v>0</v>
      </c>
      <c r="L1710" s="9">
        <v>0</v>
      </c>
      <c r="M1710" s="9">
        <f t="shared" si="209"/>
        <v>0</v>
      </c>
      <c r="N1710" s="9">
        <f t="shared" si="210"/>
        <v>7.7027160493827189</v>
      </c>
      <c r="O1710" s="9">
        <f t="shared" si="211"/>
        <v>7.2508917954815617</v>
      </c>
      <c r="P1710" s="11">
        <f t="shared" si="212"/>
        <v>-100</v>
      </c>
      <c r="Q1710" s="11">
        <f t="shared" si="213"/>
        <v>-100</v>
      </c>
      <c r="R1710" s="8">
        <v>0</v>
      </c>
      <c r="S1710" s="8">
        <v>0</v>
      </c>
      <c r="T1710" s="8">
        <v>0</v>
      </c>
      <c r="U1710" s="11">
        <f t="shared" si="214"/>
        <v>0</v>
      </c>
      <c r="V1710" s="11">
        <f t="shared" si="215"/>
        <v>0</v>
      </c>
      <c r="W1710" s="9">
        <v>5.5</v>
      </c>
      <c r="X1710" s="9">
        <v>8</v>
      </c>
    </row>
    <row r="1711" spans="1:24" x14ac:dyDescent="0.2">
      <c r="A1711" s="7" t="s">
        <v>2724</v>
      </c>
      <c r="B1711" s="7" t="s">
        <v>2776</v>
      </c>
      <c r="C1711" s="8">
        <v>1</v>
      </c>
      <c r="D1711" s="9">
        <v>6</v>
      </c>
      <c r="E1711" s="10">
        <v>1200</v>
      </c>
      <c r="F1711" s="10">
        <v>100</v>
      </c>
      <c r="G1711" s="11">
        <f t="shared" si="208"/>
        <v>8.3333333333333321</v>
      </c>
      <c r="H1711" s="10">
        <v>1300</v>
      </c>
      <c r="I1711" s="9">
        <v>6</v>
      </c>
      <c r="J1711" s="8">
        <v>1</v>
      </c>
      <c r="K1711" s="9">
        <v>0</v>
      </c>
      <c r="L1711" s="9">
        <v>0</v>
      </c>
      <c r="M1711" s="9">
        <f t="shared" si="209"/>
        <v>0</v>
      </c>
      <c r="N1711" s="9">
        <f t="shared" si="210"/>
        <v>7.7027160493827189</v>
      </c>
      <c r="O1711" s="9">
        <f t="shared" si="211"/>
        <v>7.2508917954815617</v>
      </c>
      <c r="P1711" s="11">
        <f t="shared" si="212"/>
        <v>-100</v>
      </c>
      <c r="Q1711" s="11">
        <f t="shared" si="213"/>
        <v>-100</v>
      </c>
      <c r="R1711" s="8">
        <v>0</v>
      </c>
      <c r="S1711" s="8">
        <v>0</v>
      </c>
      <c r="T1711" s="8">
        <v>0</v>
      </c>
      <c r="U1711" s="11">
        <f t="shared" si="214"/>
        <v>0</v>
      </c>
      <c r="V1711" s="11">
        <f t="shared" si="215"/>
        <v>0</v>
      </c>
      <c r="W1711" s="9">
        <v>4</v>
      </c>
      <c r="X1711" s="9">
        <v>8</v>
      </c>
    </row>
    <row r="1712" spans="1:24" x14ac:dyDescent="0.2">
      <c r="A1712" s="7" t="s">
        <v>2724</v>
      </c>
      <c r="B1712" s="7" t="s">
        <v>527</v>
      </c>
      <c r="C1712" s="8">
        <v>1</v>
      </c>
      <c r="D1712" s="9">
        <v>30</v>
      </c>
      <c r="E1712" s="10">
        <v>400</v>
      </c>
      <c r="F1712" s="10">
        <v>200</v>
      </c>
      <c r="G1712" s="11">
        <f t="shared" si="208"/>
        <v>50</v>
      </c>
      <c r="H1712" s="10">
        <v>600</v>
      </c>
      <c r="I1712" s="9">
        <v>30</v>
      </c>
      <c r="J1712" s="8">
        <v>1</v>
      </c>
      <c r="K1712" s="9">
        <v>0</v>
      </c>
      <c r="L1712" s="9">
        <v>0</v>
      </c>
      <c r="M1712" s="9">
        <f t="shared" si="209"/>
        <v>0</v>
      </c>
      <c r="N1712" s="9">
        <f t="shared" si="210"/>
        <v>7.7027160493827189</v>
      </c>
      <c r="O1712" s="9">
        <f t="shared" si="211"/>
        <v>7.2508917954815617</v>
      </c>
      <c r="P1712" s="11">
        <f t="shared" si="212"/>
        <v>-100</v>
      </c>
      <c r="Q1712" s="11">
        <f t="shared" si="213"/>
        <v>-100</v>
      </c>
      <c r="R1712" s="8">
        <v>0</v>
      </c>
      <c r="S1712" s="8">
        <v>0</v>
      </c>
      <c r="T1712" s="8">
        <v>0</v>
      </c>
      <c r="U1712" s="11">
        <f t="shared" si="214"/>
        <v>0</v>
      </c>
      <c r="V1712" s="11">
        <f t="shared" si="215"/>
        <v>0</v>
      </c>
      <c r="W1712" s="9">
        <v>7</v>
      </c>
      <c r="X1712" s="9">
        <v>8</v>
      </c>
    </row>
    <row r="1713" spans="1:24" x14ac:dyDescent="0.2">
      <c r="A1713" s="7" t="s">
        <v>2724</v>
      </c>
      <c r="B1713" s="7" t="s">
        <v>1192</v>
      </c>
      <c r="C1713" s="8">
        <v>1</v>
      </c>
      <c r="D1713" s="9">
        <v>4</v>
      </c>
      <c r="E1713" s="10">
        <v>1400</v>
      </c>
      <c r="F1713" s="10">
        <v>100</v>
      </c>
      <c r="G1713" s="11">
        <f t="shared" si="208"/>
        <v>7.1428571428571423</v>
      </c>
      <c r="H1713" s="10">
        <v>1500</v>
      </c>
      <c r="I1713" s="9">
        <v>4</v>
      </c>
      <c r="J1713" s="8">
        <v>1</v>
      </c>
      <c r="K1713" s="9">
        <v>47.94</v>
      </c>
      <c r="L1713" s="9">
        <v>47.94</v>
      </c>
      <c r="M1713" s="9">
        <f t="shared" si="209"/>
        <v>31.959999999999994</v>
      </c>
      <c r="N1713" s="9">
        <f t="shared" si="210"/>
        <v>7.7027160493827189</v>
      </c>
      <c r="O1713" s="9">
        <f t="shared" si="211"/>
        <v>7.2508917954815617</v>
      </c>
      <c r="P1713" s="11">
        <f t="shared" si="212"/>
        <v>314.91857930503886</v>
      </c>
      <c r="Q1713" s="11">
        <f t="shared" si="213"/>
        <v>340.77336831748153</v>
      </c>
      <c r="R1713" s="8">
        <v>1</v>
      </c>
      <c r="S1713" s="8">
        <v>1</v>
      </c>
      <c r="T1713" s="8">
        <v>1</v>
      </c>
      <c r="U1713" s="11">
        <f t="shared" si="214"/>
        <v>100</v>
      </c>
      <c r="V1713" s="11">
        <f t="shared" si="215"/>
        <v>300</v>
      </c>
      <c r="W1713" s="9">
        <v>1</v>
      </c>
      <c r="X1713" s="9">
        <v>8</v>
      </c>
    </row>
    <row r="1714" spans="1:24" x14ac:dyDescent="0.2">
      <c r="A1714" s="7" t="s">
        <v>2724</v>
      </c>
      <c r="B1714" s="7" t="s">
        <v>469</v>
      </c>
      <c r="C1714" s="8">
        <v>2</v>
      </c>
      <c r="D1714" s="9">
        <v>4.5</v>
      </c>
      <c r="E1714" s="10">
        <v>2700</v>
      </c>
      <c r="F1714" s="10">
        <v>100</v>
      </c>
      <c r="G1714" s="11">
        <f t="shared" si="208"/>
        <v>3.7037037037037033</v>
      </c>
      <c r="H1714" s="10">
        <v>2800</v>
      </c>
      <c r="I1714" s="9">
        <v>4.5</v>
      </c>
      <c r="J1714" s="8">
        <v>2</v>
      </c>
      <c r="K1714" s="9">
        <v>56.96</v>
      </c>
      <c r="L1714" s="9">
        <v>56.96</v>
      </c>
      <c r="M1714" s="9">
        <f t="shared" si="209"/>
        <v>20.342857142857142</v>
      </c>
      <c r="N1714" s="9">
        <f t="shared" si="210"/>
        <v>7.7027160493827189</v>
      </c>
      <c r="O1714" s="9">
        <f t="shared" si="211"/>
        <v>7.2508917954815617</v>
      </c>
      <c r="P1714" s="11">
        <f t="shared" si="212"/>
        <v>164.09979301375623</v>
      </c>
      <c r="Q1714" s="11">
        <f t="shared" si="213"/>
        <v>180.55662278030297</v>
      </c>
      <c r="R1714" s="8">
        <v>1</v>
      </c>
      <c r="S1714" s="8">
        <v>1</v>
      </c>
      <c r="T1714" s="8">
        <v>2</v>
      </c>
      <c r="U1714" s="11">
        <f t="shared" si="214"/>
        <v>50</v>
      </c>
      <c r="V1714" s="11">
        <f t="shared" si="215"/>
        <v>200</v>
      </c>
      <c r="W1714" s="9">
        <v>2</v>
      </c>
      <c r="X1714" s="9">
        <v>8</v>
      </c>
    </row>
    <row r="1715" spans="1:24" x14ac:dyDescent="0.2">
      <c r="A1715" s="7" t="s">
        <v>2724</v>
      </c>
      <c r="B1715" s="7" t="s">
        <v>1065</v>
      </c>
      <c r="C1715" s="8">
        <v>2</v>
      </c>
      <c r="D1715" s="9">
        <v>9</v>
      </c>
      <c r="E1715" s="10">
        <v>2000</v>
      </c>
      <c r="F1715" s="10">
        <v>0</v>
      </c>
      <c r="G1715" s="11">
        <f t="shared" si="208"/>
        <v>0</v>
      </c>
      <c r="H1715" s="10">
        <v>1200</v>
      </c>
      <c r="I1715" s="9">
        <v>9</v>
      </c>
      <c r="J1715" s="8">
        <v>1</v>
      </c>
      <c r="K1715" s="9">
        <v>0</v>
      </c>
      <c r="L1715" s="9">
        <v>0</v>
      </c>
      <c r="M1715" s="9">
        <f t="shared" si="209"/>
        <v>0</v>
      </c>
      <c r="N1715" s="9">
        <f t="shared" si="210"/>
        <v>7.7027160493827189</v>
      </c>
      <c r="O1715" s="9">
        <f t="shared" si="211"/>
        <v>7.2508917954815617</v>
      </c>
      <c r="P1715" s="11">
        <f t="shared" si="212"/>
        <v>-100</v>
      </c>
      <c r="Q1715" s="11">
        <f t="shared" si="213"/>
        <v>-100</v>
      </c>
      <c r="R1715" s="8">
        <v>0</v>
      </c>
      <c r="S1715" s="8">
        <v>0</v>
      </c>
      <c r="T1715" s="8">
        <v>0</v>
      </c>
      <c r="U1715" s="11">
        <f t="shared" si="214"/>
        <v>0</v>
      </c>
      <c r="V1715" s="11">
        <f t="shared" si="215"/>
        <v>0</v>
      </c>
      <c r="W1715" s="9">
        <v>5</v>
      </c>
      <c r="X1715" s="9">
        <v>9</v>
      </c>
    </row>
    <row r="1716" spans="1:24" x14ac:dyDescent="0.2">
      <c r="A1716" s="7" t="s">
        <v>2724</v>
      </c>
      <c r="B1716" s="7" t="s">
        <v>114</v>
      </c>
      <c r="C1716" s="8">
        <v>3</v>
      </c>
      <c r="D1716" s="9">
        <v>11</v>
      </c>
      <c r="E1716" s="10">
        <v>2800</v>
      </c>
      <c r="F1716" s="10">
        <v>0</v>
      </c>
      <c r="G1716" s="11">
        <f t="shared" si="208"/>
        <v>0</v>
      </c>
      <c r="H1716" s="10">
        <v>2000</v>
      </c>
      <c r="I1716" s="9">
        <v>11</v>
      </c>
      <c r="J1716" s="8">
        <v>2</v>
      </c>
      <c r="K1716" s="9">
        <v>111.76</v>
      </c>
      <c r="L1716" s="9">
        <v>111.76</v>
      </c>
      <c r="M1716" s="9">
        <f t="shared" si="209"/>
        <v>55.88</v>
      </c>
      <c r="N1716" s="9">
        <f t="shared" si="210"/>
        <v>7.7027160493827189</v>
      </c>
      <c r="O1716" s="9">
        <f t="shared" si="211"/>
        <v>7.2508917954815617</v>
      </c>
      <c r="P1716" s="11">
        <f t="shared" si="212"/>
        <v>625.45839210155123</v>
      </c>
      <c r="Q1716" s="11">
        <f t="shared" si="213"/>
        <v>670.66382420465811</v>
      </c>
      <c r="R1716" s="8">
        <v>1</v>
      </c>
      <c r="S1716" s="8">
        <v>2</v>
      </c>
      <c r="T1716" s="8">
        <v>2</v>
      </c>
      <c r="U1716" s="11">
        <f t="shared" si="214"/>
        <v>50</v>
      </c>
      <c r="V1716" s="11">
        <f t="shared" si="215"/>
        <v>250</v>
      </c>
      <c r="W1716" s="9">
        <v>1.5</v>
      </c>
      <c r="X1716" s="9">
        <v>9</v>
      </c>
    </row>
    <row r="1717" spans="1:24" x14ac:dyDescent="0.2">
      <c r="A1717" s="7" t="s">
        <v>2724</v>
      </c>
      <c r="B1717" s="7" t="s">
        <v>1263</v>
      </c>
      <c r="C1717" s="8">
        <v>1</v>
      </c>
      <c r="D1717" s="9">
        <v>6</v>
      </c>
      <c r="E1717" s="10">
        <v>1200</v>
      </c>
      <c r="F1717" s="10">
        <v>100</v>
      </c>
      <c r="G1717" s="11">
        <f t="shared" si="208"/>
        <v>8.3333333333333321</v>
      </c>
      <c r="H1717" s="10">
        <v>1300</v>
      </c>
      <c r="I1717" s="9">
        <v>6</v>
      </c>
      <c r="J1717" s="8">
        <v>1</v>
      </c>
      <c r="K1717" s="9">
        <v>0</v>
      </c>
      <c r="L1717" s="9">
        <v>0</v>
      </c>
      <c r="M1717" s="9">
        <f t="shared" si="209"/>
        <v>0</v>
      </c>
      <c r="N1717" s="9">
        <f t="shared" si="210"/>
        <v>7.7027160493827189</v>
      </c>
      <c r="O1717" s="9">
        <f t="shared" si="211"/>
        <v>7.2508917954815617</v>
      </c>
      <c r="P1717" s="11">
        <f t="shared" si="212"/>
        <v>-100</v>
      </c>
      <c r="Q1717" s="11">
        <f t="shared" si="213"/>
        <v>-100</v>
      </c>
      <c r="R1717" s="8">
        <v>0</v>
      </c>
      <c r="S1717" s="8">
        <v>0</v>
      </c>
      <c r="T1717" s="8">
        <v>0</v>
      </c>
      <c r="U1717" s="11">
        <f t="shared" si="214"/>
        <v>0</v>
      </c>
      <c r="V1717" s="11">
        <f t="shared" si="215"/>
        <v>0</v>
      </c>
      <c r="W1717" s="9">
        <v>5</v>
      </c>
      <c r="X1717" s="9">
        <v>8</v>
      </c>
    </row>
    <row r="1718" spans="1:24" x14ac:dyDescent="0.2">
      <c r="A1718" s="7" t="s">
        <v>2724</v>
      </c>
      <c r="B1718" s="7" t="s">
        <v>593</v>
      </c>
      <c r="C1718" s="8">
        <v>1</v>
      </c>
      <c r="D1718" s="9">
        <v>10</v>
      </c>
      <c r="E1718" s="10">
        <v>900</v>
      </c>
      <c r="F1718" s="10">
        <v>100</v>
      </c>
      <c r="G1718" s="11">
        <f t="shared" si="208"/>
        <v>11.111111111111111</v>
      </c>
      <c r="H1718" s="10">
        <v>1000</v>
      </c>
      <c r="I1718" s="9">
        <v>10</v>
      </c>
      <c r="J1718" s="8">
        <v>1</v>
      </c>
      <c r="K1718" s="9">
        <v>0</v>
      </c>
      <c r="L1718" s="9">
        <v>0</v>
      </c>
      <c r="M1718" s="9">
        <f t="shared" si="209"/>
        <v>0</v>
      </c>
      <c r="N1718" s="9">
        <f t="shared" si="210"/>
        <v>7.7027160493827189</v>
      </c>
      <c r="O1718" s="9">
        <f t="shared" si="211"/>
        <v>7.2508917954815617</v>
      </c>
      <c r="P1718" s="11">
        <f t="shared" si="212"/>
        <v>-100</v>
      </c>
      <c r="Q1718" s="11">
        <f t="shared" si="213"/>
        <v>-100</v>
      </c>
      <c r="R1718" s="8">
        <v>0</v>
      </c>
      <c r="S1718" s="8">
        <v>0</v>
      </c>
      <c r="T1718" s="8">
        <v>0</v>
      </c>
      <c r="U1718" s="11">
        <f t="shared" si="214"/>
        <v>0</v>
      </c>
      <c r="V1718" s="11">
        <f t="shared" si="215"/>
        <v>0</v>
      </c>
      <c r="W1718" s="9">
        <v>6</v>
      </c>
      <c r="X1718" s="9">
        <v>8</v>
      </c>
    </row>
    <row r="1719" spans="1:24" x14ac:dyDescent="0.2">
      <c r="A1719" s="7" t="s">
        <v>2724</v>
      </c>
      <c r="B1719" s="7" t="s">
        <v>594</v>
      </c>
      <c r="C1719" s="8">
        <v>1</v>
      </c>
      <c r="D1719" s="9">
        <v>10</v>
      </c>
      <c r="E1719" s="10">
        <v>900</v>
      </c>
      <c r="F1719" s="10">
        <v>100</v>
      </c>
      <c r="G1719" s="11">
        <f t="shared" si="208"/>
        <v>11.111111111111111</v>
      </c>
      <c r="H1719" s="10">
        <v>1000</v>
      </c>
      <c r="I1719" s="9">
        <v>10</v>
      </c>
      <c r="J1719" s="8">
        <v>1</v>
      </c>
      <c r="K1719" s="9">
        <v>0</v>
      </c>
      <c r="L1719" s="9">
        <v>0</v>
      </c>
      <c r="M1719" s="9">
        <f t="shared" si="209"/>
        <v>0</v>
      </c>
      <c r="N1719" s="9">
        <f t="shared" si="210"/>
        <v>7.7027160493827189</v>
      </c>
      <c r="O1719" s="9">
        <f t="shared" si="211"/>
        <v>7.2508917954815617</v>
      </c>
      <c r="P1719" s="11">
        <f t="shared" si="212"/>
        <v>-100</v>
      </c>
      <c r="Q1719" s="11">
        <f t="shared" si="213"/>
        <v>-100</v>
      </c>
      <c r="R1719" s="8">
        <v>0</v>
      </c>
      <c r="S1719" s="8">
        <v>0</v>
      </c>
      <c r="T1719" s="8">
        <v>0</v>
      </c>
      <c r="U1719" s="11">
        <f t="shared" si="214"/>
        <v>0</v>
      </c>
      <c r="V1719" s="11">
        <f t="shared" si="215"/>
        <v>0</v>
      </c>
      <c r="W1719" s="9">
        <v>6</v>
      </c>
      <c r="X1719" s="9">
        <v>8</v>
      </c>
    </row>
    <row r="1720" spans="1:24" x14ac:dyDescent="0.2">
      <c r="A1720" s="7" t="s">
        <v>2724</v>
      </c>
      <c r="B1720" s="7" t="s">
        <v>190</v>
      </c>
      <c r="C1720" s="8">
        <v>2</v>
      </c>
      <c r="D1720" s="9">
        <v>2.75</v>
      </c>
      <c r="E1720" s="10">
        <v>3300</v>
      </c>
      <c r="F1720" s="10">
        <v>500</v>
      </c>
      <c r="G1720" s="11">
        <f t="shared" si="208"/>
        <v>15.151515151515152</v>
      </c>
      <c r="H1720" s="10">
        <v>3800</v>
      </c>
      <c r="I1720" s="9">
        <v>2.75</v>
      </c>
      <c r="J1720" s="8">
        <v>2</v>
      </c>
      <c r="K1720" s="9">
        <v>46.55</v>
      </c>
      <c r="L1720" s="9">
        <v>46.55</v>
      </c>
      <c r="M1720" s="9">
        <f t="shared" si="209"/>
        <v>12.249999999999998</v>
      </c>
      <c r="N1720" s="9">
        <f t="shared" si="210"/>
        <v>7.7027160493827189</v>
      </c>
      <c r="O1720" s="9">
        <f t="shared" si="211"/>
        <v>7.2508917954815617</v>
      </c>
      <c r="P1720" s="11">
        <f t="shared" si="212"/>
        <v>59.03481215540446</v>
      </c>
      <c r="Q1720" s="11">
        <f t="shared" si="213"/>
        <v>68.944735979009678</v>
      </c>
      <c r="R1720" s="8">
        <v>1</v>
      </c>
      <c r="S1720" s="8">
        <v>2</v>
      </c>
      <c r="T1720" s="8">
        <v>2</v>
      </c>
      <c r="U1720" s="11">
        <f t="shared" si="214"/>
        <v>50</v>
      </c>
      <c r="V1720" s="11">
        <f t="shared" si="215"/>
        <v>250</v>
      </c>
      <c r="W1720" s="9">
        <v>1.5</v>
      </c>
      <c r="X1720" s="9">
        <v>8.5</v>
      </c>
    </row>
    <row r="1721" spans="1:24" x14ac:dyDescent="0.2">
      <c r="A1721" s="7" t="s">
        <v>2724</v>
      </c>
      <c r="B1721" s="7" t="s">
        <v>144</v>
      </c>
      <c r="C1721" s="8">
        <v>1</v>
      </c>
      <c r="D1721" s="9">
        <v>3</v>
      </c>
      <c r="E1721" s="10">
        <v>1600</v>
      </c>
      <c r="F1721" s="10">
        <v>0</v>
      </c>
      <c r="G1721" s="11">
        <f t="shared" si="208"/>
        <v>0</v>
      </c>
      <c r="H1721" s="10">
        <v>0</v>
      </c>
      <c r="I1721" s="9">
        <v>3</v>
      </c>
      <c r="J1721" s="8">
        <v>0</v>
      </c>
      <c r="K1721" s="9">
        <v>0</v>
      </c>
      <c r="L1721" s="9">
        <v>0</v>
      </c>
      <c r="M1721" s="9">
        <f t="shared" si="209"/>
        <v>0</v>
      </c>
      <c r="N1721" s="9">
        <f t="shared" si="210"/>
        <v>7.7027160493827189</v>
      </c>
      <c r="O1721" s="9">
        <f t="shared" si="211"/>
        <v>7.2508917954815617</v>
      </c>
      <c r="P1721" s="11">
        <f t="shared" si="212"/>
        <v>-100</v>
      </c>
      <c r="Q1721" s="11">
        <f t="shared" si="213"/>
        <v>-100</v>
      </c>
      <c r="R1721" s="8">
        <v>0</v>
      </c>
      <c r="S1721" s="8">
        <v>0</v>
      </c>
      <c r="T1721" s="8">
        <v>0</v>
      </c>
      <c r="U1721" s="11">
        <f t="shared" si="214"/>
        <v>0</v>
      </c>
      <c r="V1721" s="11">
        <f t="shared" si="215"/>
        <v>0</v>
      </c>
      <c r="W1721" s="9">
        <v>0</v>
      </c>
      <c r="X1721" s="9">
        <v>0</v>
      </c>
    </row>
    <row r="1722" spans="1:24" x14ac:dyDescent="0.2">
      <c r="A1722" s="7" t="s">
        <v>2724</v>
      </c>
      <c r="B1722" s="7" t="s">
        <v>1124</v>
      </c>
      <c r="C1722" s="8">
        <v>1</v>
      </c>
      <c r="D1722" s="9">
        <v>1.8</v>
      </c>
      <c r="E1722" s="10">
        <v>2000</v>
      </c>
      <c r="F1722" s="10">
        <v>300</v>
      </c>
      <c r="G1722" s="11">
        <f t="shared" si="208"/>
        <v>15</v>
      </c>
      <c r="H1722" s="10">
        <v>2300</v>
      </c>
      <c r="I1722" s="9">
        <v>1.8</v>
      </c>
      <c r="J1722" s="8">
        <v>1</v>
      </c>
      <c r="K1722" s="9">
        <v>18.57</v>
      </c>
      <c r="L1722" s="9">
        <v>18.57</v>
      </c>
      <c r="M1722" s="9">
        <f t="shared" si="209"/>
        <v>8.073913043478262</v>
      </c>
      <c r="N1722" s="9">
        <f t="shared" si="210"/>
        <v>7.7027160493827189</v>
      </c>
      <c r="O1722" s="9">
        <f t="shared" si="211"/>
        <v>7.2508917954815617</v>
      </c>
      <c r="P1722" s="11">
        <f t="shared" si="212"/>
        <v>4.8190403451947326</v>
      </c>
      <c r="Q1722" s="11">
        <f t="shared" si="213"/>
        <v>11.350621016156538</v>
      </c>
      <c r="R1722" s="8">
        <v>0</v>
      </c>
      <c r="S1722" s="8">
        <v>1</v>
      </c>
      <c r="T1722" s="8">
        <v>1</v>
      </c>
      <c r="U1722" s="11">
        <f t="shared" si="214"/>
        <v>0</v>
      </c>
      <c r="V1722" s="11">
        <f t="shared" si="215"/>
        <v>200</v>
      </c>
      <c r="W1722" s="9">
        <v>2</v>
      </c>
      <c r="X1722" s="9">
        <v>6</v>
      </c>
    </row>
    <row r="1723" spans="1:24" x14ac:dyDescent="0.2">
      <c r="A1723" s="7" t="s">
        <v>2724</v>
      </c>
      <c r="B1723" s="7" t="s">
        <v>298</v>
      </c>
      <c r="C1723" s="8">
        <v>1</v>
      </c>
      <c r="D1723" s="9">
        <v>1.8</v>
      </c>
      <c r="E1723" s="10">
        <v>2000</v>
      </c>
      <c r="F1723" s="10">
        <v>300</v>
      </c>
      <c r="G1723" s="11">
        <f t="shared" si="208"/>
        <v>15</v>
      </c>
      <c r="H1723" s="10">
        <v>2300</v>
      </c>
      <c r="I1723" s="9">
        <v>1.8</v>
      </c>
      <c r="J1723" s="8">
        <v>1</v>
      </c>
      <c r="K1723" s="9">
        <v>18.57</v>
      </c>
      <c r="L1723" s="9">
        <v>18.57</v>
      </c>
      <c r="M1723" s="9">
        <f t="shared" si="209"/>
        <v>8.073913043478262</v>
      </c>
      <c r="N1723" s="9">
        <f t="shared" si="210"/>
        <v>7.7027160493827189</v>
      </c>
      <c r="O1723" s="9">
        <f t="shared" si="211"/>
        <v>7.2508917954815617</v>
      </c>
      <c r="P1723" s="11">
        <f t="shared" si="212"/>
        <v>4.8190403451947326</v>
      </c>
      <c r="Q1723" s="11">
        <f t="shared" si="213"/>
        <v>11.350621016156538</v>
      </c>
      <c r="R1723" s="8">
        <v>0</v>
      </c>
      <c r="S1723" s="8">
        <v>1</v>
      </c>
      <c r="T1723" s="8">
        <v>1</v>
      </c>
      <c r="U1723" s="11">
        <f t="shared" si="214"/>
        <v>0</v>
      </c>
      <c r="V1723" s="11">
        <f t="shared" si="215"/>
        <v>200</v>
      </c>
      <c r="W1723" s="9">
        <v>2</v>
      </c>
      <c r="X1723" s="9">
        <v>6</v>
      </c>
    </row>
    <row r="1724" spans="1:24" x14ac:dyDescent="0.2">
      <c r="A1724" s="7" t="s">
        <v>2724</v>
      </c>
      <c r="B1724" s="7" t="s">
        <v>309</v>
      </c>
      <c r="C1724" s="8">
        <v>2</v>
      </c>
      <c r="D1724" s="9">
        <v>5.75</v>
      </c>
      <c r="E1724" s="10">
        <v>2500</v>
      </c>
      <c r="F1724" s="10">
        <v>200</v>
      </c>
      <c r="G1724" s="11">
        <f t="shared" si="208"/>
        <v>8</v>
      </c>
      <c r="H1724" s="10">
        <v>2700</v>
      </c>
      <c r="I1724" s="9">
        <v>5.75</v>
      </c>
      <c r="J1724" s="8">
        <v>2</v>
      </c>
      <c r="K1724" s="9">
        <v>0</v>
      </c>
      <c r="L1724" s="9">
        <v>0</v>
      </c>
      <c r="M1724" s="9">
        <f t="shared" si="209"/>
        <v>0</v>
      </c>
      <c r="N1724" s="9">
        <f t="shared" si="210"/>
        <v>7.7027160493827189</v>
      </c>
      <c r="O1724" s="9">
        <f t="shared" si="211"/>
        <v>7.2508917954815617</v>
      </c>
      <c r="P1724" s="11">
        <f t="shared" si="212"/>
        <v>-100</v>
      </c>
      <c r="Q1724" s="11">
        <f t="shared" si="213"/>
        <v>-100</v>
      </c>
      <c r="R1724" s="8">
        <v>0</v>
      </c>
      <c r="S1724" s="8">
        <v>0</v>
      </c>
      <c r="T1724" s="8">
        <v>0</v>
      </c>
      <c r="U1724" s="11">
        <f t="shared" si="214"/>
        <v>0</v>
      </c>
      <c r="V1724" s="11">
        <f t="shared" si="215"/>
        <v>0</v>
      </c>
      <c r="W1724" s="9">
        <v>6.5</v>
      </c>
      <c r="X1724" s="9">
        <v>7.5</v>
      </c>
    </row>
    <row r="1725" spans="1:24" x14ac:dyDescent="0.2">
      <c r="A1725" s="7" t="s">
        <v>2724</v>
      </c>
      <c r="B1725" s="7" t="s">
        <v>1810</v>
      </c>
      <c r="C1725" s="8">
        <v>1</v>
      </c>
      <c r="D1725" s="9">
        <v>3.5</v>
      </c>
      <c r="E1725" s="10">
        <v>1500</v>
      </c>
      <c r="F1725" s="10">
        <v>200</v>
      </c>
      <c r="G1725" s="11">
        <f t="shared" si="208"/>
        <v>13.333333333333334</v>
      </c>
      <c r="H1725" s="10">
        <v>1700</v>
      </c>
      <c r="I1725" s="9">
        <v>3.5</v>
      </c>
      <c r="J1725" s="8">
        <v>1</v>
      </c>
      <c r="K1725" s="9">
        <v>0</v>
      </c>
      <c r="L1725" s="9">
        <v>0</v>
      </c>
      <c r="M1725" s="9">
        <f t="shared" si="209"/>
        <v>0</v>
      </c>
      <c r="N1725" s="9">
        <f t="shared" si="210"/>
        <v>7.7027160493827189</v>
      </c>
      <c r="O1725" s="9">
        <f t="shared" si="211"/>
        <v>7.2508917954815617</v>
      </c>
      <c r="P1725" s="11">
        <f t="shared" si="212"/>
        <v>-100</v>
      </c>
      <c r="Q1725" s="11">
        <f t="shared" si="213"/>
        <v>-100</v>
      </c>
      <c r="R1725" s="8">
        <v>0</v>
      </c>
      <c r="S1725" s="8">
        <v>0</v>
      </c>
      <c r="T1725" s="8">
        <v>0</v>
      </c>
      <c r="U1725" s="11">
        <f t="shared" si="214"/>
        <v>0</v>
      </c>
      <c r="V1725" s="11">
        <f t="shared" si="215"/>
        <v>0</v>
      </c>
      <c r="W1725" s="9">
        <v>5</v>
      </c>
      <c r="X1725" s="9">
        <v>6</v>
      </c>
    </row>
    <row r="1726" spans="1:24" x14ac:dyDescent="0.2">
      <c r="A1726" s="7" t="s">
        <v>2724</v>
      </c>
      <c r="B1726" s="7" t="s">
        <v>799</v>
      </c>
      <c r="C1726" s="8">
        <v>1</v>
      </c>
      <c r="D1726" s="9">
        <v>8</v>
      </c>
      <c r="E1726" s="10">
        <v>1000</v>
      </c>
      <c r="F1726" s="10">
        <v>200</v>
      </c>
      <c r="G1726" s="11">
        <f t="shared" si="208"/>
        <v>20</v>
      </c>
      <c r="H1726" s="10">
        <v>1200</v>
      </c>
      <c r="I1726" s="9">
        <v>8</v>
      </c>
      <c r="J1726" s="8">
        <v>1</v>
      </c>
      <c r="K1726" s="9">
        <v>0</v>
      </c>
      <c r="L1726" s="9">
        <v>0</v>
      </c>
      <c r="M1726" s="9">
        <f t="shared" si="209"/>
        <v>0</v>
      </c>
      <c r="N1726" s="9">
        <f t="shared" si="210"/>
        <v>7.7027160493827189</v>
      </c>
      <c r="O1726" s="9">
        <f t="shared" si="211"/>
        <v>7.2508917954815617</v>
      </c>
      <c r="P1726" s="11">
        <f t="shared" si="212"/>
        <v>-100</v>
      </c>
      <c r="Q1726" s="11">
        <f t="shared" si="213"/>
        <v>-100</v>
      </c>
      <c r="R1726" s="8">
        <v>0</v>
      </c>
      <c r="S1726" s="8">
        <v>0</v>
      </c>
      <c r="T1726" s="8">
        <v>0</v>
      </c>
      <c r="U1726" s="11">
        <f t="shared" si="214"/>
        <v>0</v>
      </c>
      <c r="V1726" s="11">
        <f t="shared" si="215"/>
        <v>0</v>
      </c>
      <c r="W1726" s="9">
        <v>6</v>
      </c>
      <c r="X1726" s="9">
        <v>6</v>
      </c>
    </row>
    <row r="1727" spans="1:24" x14ac:dyDescent="0.2">
      <c r="A1727" s="7" t="s">
        <v>2724</v>
      </c>
      <c r="B1727" s="7" t="s">
        <v>2803</v>
      </c>
      <c r="C1727" s="8">
        <v>1</v>
      </c>
      <c r="D1727" s="9">
        <v>6</v>
      </c>
      <c r="E1727" s="10">
        <v>1200</v>
      </c>
      <c r="F1727" s="10">
        <v>100</v>
      </c>
      <c r="G1727" s="11">
        <f t="shared" si="208"/>
        <v>8.3333333333333321</v>
      </c>
      <c r="H1727" s="10">
        <v>1300</v>
      </c>
      <c r="I1727" s="9">
        <v>6</v>
      </c>
      <c r="J1727" s="8">
        <v>1</v>
      </c>
      <c r="K1727" s="9">
        <v>0</v>
      </c>
      <c r="L1727" s="9">
        <v>0</v>
      </c>
      <c r="M1727" s="9">
        <f t="shared" si="209"/>
        <v>0</v>
      </c>
      <c r="N1727" s="9">
        <f t="shared" si="210"/>
        <v>7.7027160493827189</v>
      </c>
      <c r="O1727" s="9">
        <f t="shared" si="211"/>
        <v>7.2508917954815617</v>
      </c>
      <c r="P1727" s="11">
        <f t="shared" si="212"/>
        <v>-100</v>
      </c>
      <c r="Q1727" s="11">
        <f t="shared" si="213"/>
        <v>-100</v>
      </c>
      <c r="R1727" s="8">
        <v>0</v>
      </c>
      <c r="S1727" s="8">
        <v>0</v>
      </c>
      <c r="T1727" s="8">
        <v>0</v>
      </c>
      <c r="U1727" s="11">
        <f t="shared" si="214"/>
        <v>0</v>
      </c>
      <c r="V1727" s="11">
        <f t="shared" si="215"/>
        <v>0</v>
      </c>
      <c r="W1727" s="9">
        <v>4</v>
      </c>
      <c r="X1727" s="9">
        <v>6</v>
      </c>
    </row>
    <row r="1728" spans="1:24" x14ac:dyDescent="0.2">
      <c r="A1728" s="7" t="s">
        <v>2724</v>
      </c>
      <c r="B1728" s="7" t="s">
        <v>2804</v>
      </c>
      <c r="C1728" s="8">
        <v>1</v>
      </c>
      <c r="D1728" s="9">
        <v>6</v>
      </c>
      <c r="E1728" s="10">
        <v>1200</v>
      </c>
      <c r="F1728" s="10">
        <v>100</v>
      </c>
      <c r="G1728" s="11">
        <f t="shared" si="208"/>
        <v>8.3333333333333321</v>
      </c>
      <c r="H1728" s="10">
        <v>1300</v>
      </c>
      <c r="I1728" s="9">
        <v>6</v>
      </c>
      <c r="J1728" s="8">
        <v>1</v>
      </c>
      <c r="K1728" s="9">
        <v>0</v>
      </c>
      <c r="L1728" s="9">
        <v>0</v>
      </c>
      <c r="M1728" s="9">
        <f t="shared" si="209"/>
        <v>0</v>
      </c>
      <c r="N1728" s="9">
        <f t="shared" si="210"/>
        <v>7.7027160493827189</v>
      </c>
      <c r="O1728" s="9">
        <f t="shared" si="211"/>
        <v>7.2508917954815617</v>
      </c>
      <c r="P1728" s="11">
        <f t="shared" si="212"/>
        <v>-100</v>
      </c>
      <c r="Q1728" s="11">
        <f t="shared" si="213"/>
        <v>-100</v>
      </c>
      <c r="R1728" s="8">
        <v>0</v>
      </c>
      <c r="S1728" s="8">
        <v>0</v>
      </c>
      <c r="T1728" s="8">
        <v>0</v>
      </c>
      <c r="U1728" s="11">
        <f t="shared" si="214"/>
        <v>0</v>
      </c>
      <c r="V1728" s="11">
        <f t="shared" si="215"/>
        <v>0</v>
      </c>
      <c r="W1728" s="9">
        <v>4</v>
      </c>
      <c r="X1728" s="9">
        <v>6</v>
      </c>
    </row>
    <row r="1729" spans="1:24" x14ac:dyDescent="0.2">
      <c r="A1729" s="7" t="s">
        <v>2724</v>
      </c>
      <c r="B1729" s="7" t="s">
        <v>1014</v>
      </c>
      <c r="C1729" s="8">
        <v>1</v>
      </c>
      <c r="D1729" s="9">
        <v>12</v>
      </c>
      <c r="E1729" s="10">
        <v>800</v>
      </c>
      <c r="F1729" s="10">
        <v>200</v>
      </c>
      <c r="G1729" s="11">
        <f t="shared" si="208"/>
        <v>25</v>
      </c>
      <c r="H1729" s="10">
        <v>1000</v>
      </c>
      <c r="I1729" s="9">
        <v>12</v>
      </c>
      <c r="J1729" s="8">
        <v>1</v>
      </c>
      <c r="K1729" s="9">
        <v>9.49</v>
      </c>
      <c r="L1729" s="9">
        <v>9.49</v>
      </c>
      <c r="M1729" s="9">
        <f t="shared" si="209"/>
        <v>9.49</v>
      </c>
      <c r="N1729" s="9">
        <f t="shared" si="210"/>
        <v>7.7027160493827189</v>
      </c>
      <c r="O1729" s="9">
        <f t="shared" si="211"/>
        <v>7.2508917954815617</v>
      </c>
      <c r="P1729" s="11">
        <f t="shared" si="212"/>
        <v>23.203295294268454</v>
      </c>
      <c r="Q1729" s="11">
        <f t="shared" si="213"/>
        <v>30.880452607412412</v>
      </c>
      <c r="R1729" s="8">
        <v>0</v>
      </c>
      <c r="S1729" s="8">
        <v>0</v>
      </c>
      <c r="T1729" s="8">
        <v>1</v>
      </c>
      <c r="U1729" s="11">
        <f t="shared" si="214"/>
        <v>0</v>
      </c>
      <c r="V1729" s="11">
        <f t="shared" si="215"/>
        <v>100</v>
      </c>
      <c r="W1729" s="9">
        <v>3</v>
      </c>
      <c r="X1729" s="9">
        <v>6</v>
      </c>
    </row>
    <row r="1730" spans="1:24" x14ac:dyDescent="0.2">
      <c r="A1730" s="7" t="s">
        <v>2724</v>
      </c>
      <c r="B1730" s="7" t="s">
        <v>2807</v>
      </c>
      <c r="C1730" s="8">
        <v>1</v>
      </c>
      <c r="D1730" s="9">
        <v>12</v>
      </c>
      <c r="E1730" s="10">
        <v>800</v>
      </c>
      <c r="F1730" s="10">
        <v>200</v>
      </c>
      <c r="G1730" s="11">
        <f t="shared" ref="G1730:G1793" si="216">IF(E1730&gt;0,(F1730/E1730)*100,0)</f>
        <v>25</v>
      </c>
      <c r="H1730" s="10">
        <v>1000</v>
      </c>
      <c r="I1730" s="9">
        <v>12</v>
      </c>
      <c r="J1730" s="8">
        <v>1</v>
      </c>
      <c r="K1730" s="9">
        <v>9.49</v>
      </c>
      <c r="L1730" s="9">
        <v>9.49</v>
      </c>
      <c r="M1730" s="9">
        <f t="shared" ref="M1730:M1793" si="217">IF(H1730&gt;0,(K1730/H1730)*1000,0)</f>
        <v>9.49</v>
      </c>
      <c r="N1730" s="9">
        <f t="shared" ref="N1730:N1793" si="218">IF(SUMIF($A$2:$A$2919,A1730,$H$2:$H$2919)&gt;0,SUMIF($A$2:$A$2919,A1730,$K$2:$K$2919)/SUMIF($A$2:$A$2919,A1730,$H$2:$H$2919)*1000,0)</f>
        <v>7.7027160493827189</v>
      </c>
      <c r="O1730" s="9">
        <f t="shared" ref="O1730:O1793" si="219">IF(SUM($H$2:$H$2919)&gt;0,SUM($K$2:$K$2919)/SUM($H$2:$H$2919)*1000,0)</f>
        <v>7.2508917954815617</v>
      </c>
      <c r="P1730" s="11">
        <f t="shared" ref="P1730:P1793" si="220">IF(N1730&gt;0,(M1730-N1730)/N1730*100,0)</f>
        <v>23.203295294268454</v>
      </c>
      <c r="Q1730" s="11">
        <f t="shared" ref="Q1730:Q1793" si="221">IF(O1730&gt;0,(M1730-O1730)/O1730*100,0)</f>
        <v>30.880452607412412</v>
      </c>
      <c r="R1730" s="8">
        <v>0</v>
      </c>
      <c r="S1730" s="8">
        <v>0</v>
      </c>
      <c r="T1730" s="8">
        <v>1</v>
      </c>
      <c r="U1730" s="11">
        <f t="shared" ref="U1730:U1793" si="222">IF(J1730&gt;0,(R1730/J1730)*100,0)</f>
        <v>0</v>
      </c>
      <c r="V1730" s="11">
        <f t="shared" ref="V1730:V1793" si="223">IF(J1730&gt;0,((R1730+S1730+T1730)/J1730)*100,0)</f>
        <v>100</v>
      </c>
      <c r="W1730" s="9">
        <v>3</v>
      </c>
      <c r="X1730" s="9">
        <v>6</v>
      </c>
    </row>
    <row r="1731" spans="1:24" x14ac:dyDescent="0.2">
      <c r="A1731" s="7" t="s">
        <v>2724</v>
      </c>
      <c r="B1731" s="7" t="s">
        <v>2810</v>
      </c>
      <c r="C1731" s="8">
        <v>1</v>
      </c>
      <c r="D1731" s="9">
        <v>8</v>
      </c>
      <c r="E1731" s="10">
        <v>1000</v>
      </c>
      <c r="F1731" s="10">
        <v>200</v>
      </c>
      <c r="G1731" s="11">
        <f t="shared" si="216"/>
        <v>20</v>
      </c>
      <c r="H1731" s="10">
        <v>1200</v>
      </c>
      <c r="I1731" s="9">
        <v>8</v>
      </c>
      <c r="J1731" s="8">
        <v>1</v>
      </c>
      <c r="K1731" s="9">
        <v>32.33</v>
      </c>
      <c r="L1731" s="9">
        <v>32.33</v>
      </c>
      <c r="M1731" s="9">
        <f t="shared" si="217"/>
        <v>26.941666666666666</v>
      </c>
      <c r="N1731" s="9">
        <f t="shared" si="218"/>
        <v>7.7027160493827189</v>
      </c>
      <c r="O1731" s="9">
        <f t="shared" si="219"/>
        <v>7.2508917954815617</v>
      </c>
      <c r="P1731" s="11">
        <f t="shared" si="220"/>
        <v>249.76839979484535</v>
      </c>
      <c r="Q1731" s="11">
        <f t="shared" si="221"/>
        <v>271.56349076199888</v>
      </c>
      <c r="R1731" s="8">
        <v>1</v>
      </c>
      <c r="S1731" s="8">
        <v>1</v>
      </c>
      <c r="T1731" s="8">
        <v>1</v>
      </c>
      <c r="U1731" s="11">
        <f t="shared" si="222"/>
        <v>100</v>
      </c>
      <c r="V1731" s="11">
        <f t="shared" si="223"/>
        <v>300</v>
      </c>
      <c r="W1731" s="9">
        <v>1</v>
      </c>
      <c r="X1731" s="9">
        <v>6</v>
      </c>
    </row>
    <row r="1732" spans="1:24" x14ac:dyDescent="0.2">
      <c r="A1732" s="7" t="s">
        <v>2724</v>
      </c>
      <c r="B1732" s="7" t="s">
        <v>1165</v>
      </c>
      <c r="C1732" s="8">
        <v>1</v>
      </c>
      <c r="D1732" s="9">
        <v>8</v>
      </c>
      <c r="E1732" s="10">
        <v>1000</v>
      </c>
      <c r="F1732" s="10">
        <v>200</v>
      </c>
      <c r="G1732" s="11">
        <f t="shared" si="216"/>
        <v>20</v>
      </c>
      <c r="H1732" s="10">
        <v>1200</v>
      </c>
      <c r="I1732" s="9">
        <v>8</v>
      </c>
      <c r="J1732" s="8">
        <v>1</v>
      </c>
      <c r="K1732" s="9">
        <v>32.33</v>
      </c>
      <c r="L1732" s="9">
        <v>32.33</v>
      </c>
      <c r="M1732" s="9">
        <f t="shared" si="217"/>
        <v>26.941666666666666</v>
      </c>
      <c r="N1732" s="9">
        <f t="shared" si="218"/>
        <v>7.7027160493827189</v>
      </c>
      <c r="O1732" s="9">
        <f t="shared" si="219"/>
        <v>7.2508917954815617</v>
      </c>
      <c r="P1732" s="11">
        <f t="shared" si="220"/>
        <v>249.76839979484535</v>
      </c>
      <c r="Q1732" s="11">
        <f t="shared" si="221"/>
        <v>271.56349076199888</v>
      </c>
      <c r="R1732" s="8">
        <v>1</v>
      </c>
      <c r="S1732" s="8">
        <v>1</v>
      </c>
      <c r="T1732" s="8">
        <v>1</v>
      </c>
      <c r="U1732" s="11">
        <f t="shared" si="222"/>
        <v>100</v>
      </c>
      <c r="V1732" s="11">
        <f t="shared" si="223"/>
        <v>300</v>
      </c>
      <c r="W1732" s="9">
        <v>1</v>
      </c>
      <c r="X1732" s="9">
        <v>6</v>
      </c>
    </row>
    <row r="1733" spans="1:24" x14ac:dyDescent="0.2">
      <c r="A1733" s="7" t="s">
        <v>2724</v>
      </c>
      <c r="B1733" s="7" t="s">
        <v>366</v>
      </c>
      <c r="C1733" s="8">
        <v>1</v>
      </c>
      <c r="D1733" s="9">
        <v>4.5</v>
      </c>
      <c r="E1733" s="10">
        <v>1300</v>
      </c>
      <c r="F1733" s="10">
        <v>0</v>
      </c>
      <c r="G1733" s="11">
        <f t="shared" si="216"/>
        <v>0</v>
      </c>
      <c r="H1733" s="10">
        <v>0</v>
      </c>
      <c r="I1733" s="9">
        <v>4.5</v>
      </c>
      <c r="J1733" s="8">
        <v>0</v>
      </c>
      <c r="K1733" s="9">
        <v>0</v>
      </c>
      <c r="L1733" s="9">
        <v>0</v>
      </c>
      <c r="M1733" s="9">
        <f t="shared" si="217"/>
        <v>0</v>
      </c>
      <c r="N1733" s="9">
        <f t="shared" si="218"/>
        <v>7.7027160493827189</v>
      </c>
      <c r="O1733" s="9">
        <f t="shared" si="219"/>
        <v>7.2508917954815617</v>
      </c>
      <c r="P1733" s="11">
        <f t="shared" si="220"/>
        <v>-100</v>
      </c>
      <c r="Q1733" s="11">
        <f t="shared" si="221"/>
        <v>-100</v>
      </c>
      <c r="R1733" s="8">
        <v>0</v>
      </c>
      <c r="S1733" s="8">
        <v>0</v>
      </c>
      <c r="T1733" s="8">
        <v>0</v>
      </c>
      <c r="U1733" s="11">
        <f t="shared" si="222"/>
        <v>0</v>
      </c>
      <c r="V1733" s="11">
        <f t="shared" si="223"/>
        <v>0</v>
      </c>
      <c r="W1733" s="9">
        <v>0</v>
      </c>
      <c r="X1733" s="9">
        <v>0</v>
      </c>
    </row>
    <row r="1734" spans="1:24" x14ac:dyDescent="0.2">
      <c r="A1734" s="7" t="s">
        <v>2724</v>
      </c>
      <c r="B1734" s="7" t="s">
        <v>281</v>
      </c>
      <c r="C1734" s="8">
        <v>1</v>
      </c>
      <c r="D1734" s="9">
        <v>6</v>
      </c>
      <c r="E1734" s="10">
        <v>1200</v>
      </c>
      <c r="F1734" s="10">
        <v>100</v>
      </c>
      <c r="G1734" s="11">
        <f t="shared" si="216"/>
        <v>8.3333333333333321</v>
      </c>
      <c r="H1734" s="10">
        <v>1300</v>
      </c>
      <c r="I1734" s="9">
        <v>6</v>
      </c>
      <c r="J1734" s="8">
        <v>1</v>
      </c>
      <c r="K1734" s="9">
        <v>27.21</v>
      </c>
      <c r="L1734" s="9">
        <v>27.21</v>
      </c>
      <c r="M1734" s="9">
        <f t="shared" si="217"/>
        <v>20.930769230769233</v>
      </c>
      <c r="N1734" s="9">
        <f t="shared" si="218"/>
        <v>7.7027160493827189</v>
      </c>
      <c r="O1734" s="9">
        <f t="shared" si="219"/>
        <v>7.2508917954815617</v>
      </c>
      <c r="P1734" s="11">
        <f t="shared" si="220"/>
        <v>171.73232268436774</v>
      </c>
      <c r="Q1734" s="11">
        <f t="shared" si="221"/>
        <v>188.66475767590921</v>
      </c>
      <c r="R1734" s="8">
        <v>0</v>
      </c>
      <c r="S1734" s="8">
        <v>1</v>
      </c>
      <c r="T1734" s="8">
        <v>1</v>
      </c>
      <c r="U1734" s="11">
        <f t="shared" si="222"/>
        <v>0</v>
      </c>
      <c r="V1734" s="11">
        <f t="shared" si="223"/>
        <v>200</v>
      </c>
      <c r="W1734" s="9">
        <v>2</v>
      </c>
      <c r="X1734" s="9">
        <v>9</v>
      </c>
    </row>
    <row r="1735" spans="1:24" x14ac:dyDescent="0.2">
      <c r="A1735" s="7" t="s">
        <v>2724</v>
      </c>
      <c r="B1735" s="7" t="s">
        <v>314</v>
      </c>
      <c r="C1735" s="8">
        <v>1</v>
      </c>
      <c r="D1735" s="9">
        <v>6</v>
      </c>
      <c r="E1735" s="10">
        <v>1200</v>
      </c>
      <c r="F1735" s="10">
        <v>100</v>
      </c>
      <c r="G1735" s="11">
        <f t="shared" si="216"/>
        <v>8.3333333333333321</v>
      </c>
      <c r="H1735" s="10">
        <v>1300</v>
      </c>
      <c r="I1735" s="9">
        <v>6</v>
      </c>
      <c r="J1735" s="8">
        <v>1</v>
      </c>
      <c r="K1735" s="9">
        <v>27.21</v>
      </c>
      <c r="L1735" s="9">
        <v>27.21</v>
      </c>
      <c r="M1735" s="9">
        <f t="shared" si="217"/>
        <v>20.930769230769233</v>
      </c>
      <c r="N1735" s="9">
        <f t="shared" si="218"/>
        <v>7.7027160493827189</v>
      </c>
      <c r="O1735" s="9">
        <f t="shared" si="219"/>
        <v>7.2508917954815617</v>
      </c>
      <c r="P1735" s="11">
        <f t="shared" si="220"/>
        <v>171.73232268436774</v>
      </c>
      <c r="Q1735" s="11">
        <f t="shared" si="221"/>
        <v>188.66475767590921</v>
      </c>
      <c r="R1735" s="8">
        <v>0</v>
      </c>
      <c r="S1735" s="8">
        <v>1</v>
      </c>
      <c r="T1735" s="8">
        <v>1</v>
      </c>
      <c r="U1735" s="11">
        <f t="shared" si="222"/>
        <v>0</v>
      </c>
      <c r="V1735" s="11">
        <f t="shared" si="223"/>
        <v>200</v>
      </c>
      <c r="W1735" s="9">
        <v>2</v>
      </c>
      <c r="X1735" s="9">
        <v>9</v>
      </c>
    </row>
    <row r="1736" spans="1:24" x14ac:dyDescent="0.2">
      <c r="A1736" s="7" t="s">
        <v>2724</v>
      </c>
      <c r="B1736" s="7" t="s">
        <v>1431</v>
      </c>
      <c r="C1736" s="8">
        <v>1</v>
      </c>
      <c r="D1736" s="9">
        <v>10</v>
      </c>
      <c r="E1736" s="10">
        <v>900</v>
      </c>
      <c r="F1736" s="10">
        <v>100</v>
      </c>
      <c r="G1736" s="11">
        <f t="shared" si="216"/>
        <v>11.111111111111111</v>
      </c>
      <c r="H1736" s="10">
        <v>1000</v>
      </c>
      <c r="I1736" s="9">
        <v>10</v>
      </c>
      <c r="J1736" s="8">
        <v>1</v>
      </c>
      <c r="K1736" s="9">
        <v>0</v>
      </c>
      <c r="L1736" s="9">
        <v>0</v>
      </c>
      <c r="M1736" s="9">
        <f t="shared" si="217"/>
        <v>0</v>
      </c>
      <c r="N1736" s="9">
        <f t="shared" si="218"/>
        <v>7.7027160493827189</v>
      </c>
      <c r="O1736" s="9">
        <f t="shared" si="219"/>
        <v>7.2508917954815617</v>
      </c>
      <c r="P1736" s="11">
        <f t="shared" si="220"/>
        <v>-100</v>
      </c>
      <c r="Q1736" s="11">
        <f t="shared" si="221"/>
        <v>-100</v>
      </c>
      <c r="R1736" s="8">
        <v>0</v>
      </c>
      <c r="S1736" s="8">
        <v>0</v>
      </c>
      <c r="T1736" s="8">
        <v>0</v>
      </c>
      <c r="U1736" s="11">
        <f t="shared" si="222"/>
        <v>0</v>
      </c>
      <c r="V1736" s="11">
        <f t="shared" si="223"/>
        <v>0</v>
      </c>
      <c r="W1736" s="9">
        <v>8</v>
      </c>
      <c r="X1736" s="9">
        <v>9</v>
      </c>
    </row>
    <row r="1737" spans="1:24" x14ac:dyDescent="0.2">
      <c r="A1737" s="7" t="s">
        <v>2724</v>
      </c>
      <c r="B1737" s="7" t="s">
        <v>891</v>
      </c>
      <c r="C1737" s="8">
        <v>1</v>
      </c>
      <c r="D1737" s="9">
        <v>10</v>
      </c>
      <c r="E1737" s="10">
        <v>900</v>
      </c>
      <c r="F1737" s="10">
        <v>100</v>
      </c>
      <c r="G1737" s="11">
        <f t="shared" si="216"/>
        <v>11.111111111111111</v>
      </c>
      <c r="H1737" s="10">
        <v>1000</v>
      </c>
      <c r="I1737" s="9">
        <v>10</v>
      </c>
      <c r="J1737" s="8">
        <v>1</v>
      </c>
      <c r="K1737" s="9">
        <v>0</v>
      </c>
      <c r="L1737" s="9">
        <v>0</v>
      </c>
      <c r="M1737" s="9">
        <f t="shared" si="217"/>
        <v>0</v>
      </c>
      <c r="N1737" s="9">
        <f t="shared" si="218"/>
        <v>7.7027160493827189</v>
      </c>
      <c r="O1737" s="9">
        <f t="shared" si="219"/>
        <v>7.2508917954815617</v>
      </c>
      <c r="P1737" s="11">
        <f t="shared" si="220"/>
        <v>-100</v>
      </c>
      <c r="Q1737" s="11">
        <f t="shared" si="221"/>
        <v>-100</v>
      </c>
      <c r="R1737" s="8">
        <v>0</v>
      </c>
      <c r="S1737" s="8">
        <v>0</v>
      </c>
      <c r="T1737" s="8">
        <v>0</v>
      </c>
      <c r="U1737" s="11">
        <f t="shared" si="222"/>
        <v>0</v>
      </c>
      <c r="V1737" s="11">
        <f t="shared" si="223"/>
        <v>0</v>
      </c>
      <c r="W1737" s="9">
        <v>8</v>
      </c>
      <c r="X1737" s="9">
        <v>9</v>
      </c>
    </row>
    <row r="1738" spans="1:24" x14ac:dyDescent="0.2">
      <c r="A1738" s="7" t="s">
        <v>2724</v>
      </c>
      <c r="B1738" s="7" t="s">
        <v>476</v>
      </c>
      <c r="C1738" s="8">
        <v>1</v>
      </c>
      <c r="D1738" s="9">
        <v>10</v>
      </c>
      <c r="E1738" s="10">
        <v>900</v>
      </c>
      <c r="F1738" s="10">
        <v>100</v>
      </c>
      <c r="G1738" s="11">
        <f t="shared" si="216"/>
        <v>11.111111111111111</v>
      </c>
      <c r="H1738" s="10">
        <v>1000</v>
      </c>
      <c r="I1738" s="9">
        <v>10</v>
      </c>
      <c r="J1738" s="8">
        <v>1</v>
      </c>
      <c r="K1738" s="9">
        <v>0</v>
      </c>
      <c r="L1738" s="9">
        <v>0</v>
      </c>
      <c r="M1738" s="9">
        <f t="shared" si="217"/>
        <v>0</v>
      </c>
      <c r="N1738" s="9">
        <f t="shared" si="218"/>
        <v>7.7027160493827189</v>
      </c>
      <c r="O1738" s="9">
        <f t="shared" si="219"/>
        <v>7.2508917954815617</v>
      </c>
      <c r="P1738" s="11">
        <f t="shared" si="220"/>
        <v>-100</v>
      </c>
      <c r="Q1738" s="11">
        <f t="shared" si="221"/>
        <v>-100</v>
      </c>
      <c r="R1738" s="8">
        <v>0</v>
      </c>
      <c r="S1738" s="8">
        <v>0</v>
      </c>
      <c r="T1738" s="8">
        <v>0</v>
      </c>
      <c r="U1738" s="11">
        <f t="shared" si="222"/>
        <v>0</v>
      </c>
      <c r="V1738" s="11">
        <f t="shared" si="223"/>
        <v>0</v>
      </c>
      <c r="W1738" s="9">
        <v>7</v>
      </c>
      <c r="X1738" s="9">
        <v>9</v>
      </c>
    </row>
    <row r="1739" spans="1:24" x14ac:dyDescent="0.2">
      <c r="A1739" s="7" t="s">
        <v>2724</v>
      </c>
      <c r="B1739" s="7" t="s">
        <v>651</v>
      </c>
      <c r="C1739" s="8">
        <v>1</v>
      </c>
      <c r="D1739" s="9">
        <v>10</v>
      </c>
      <c r="E1739" s="10">
        <v>900</v>
      </c>
      <c r="F1739" s="10">
        <v>100</v>
      </c>
      <c r="G1739" s="11">
        <f t="shared" si="216"/>
        <v>11.111111111111111</v>
      </c>
      <c r="H1739" s="10">
        <v>1000</v>
      </c>
      <c r="I1739" s="9">
        <v>10</v>
      </c>
      <c r="J1739" s="8">
        <v>1</v>
      </c>
      <c r="K1739" s="9">
        <v>0</v>
      </c>
      <c r="L1739" s="9">
        <v>0</v>
      </c>
      <c r="M1739" s="9">
        <f t="shared" si="217"/>
        <v>0</v>
      </c>
      <c r="N1739" s="9">
        <f t="shared" si="218"/>
        <v>7.7027160493827189</v>
      </c>
      <c r="O1739" s="9">
        <f t="shared" si="219"/>
        <v>7.2508917954815617</v>
      </c>
      <c r="P1739" s="11">
        <f t="shared" si="220"/>
        <v>-100</v>
      </c>
      <c r="Q1739" s="11">
        <f t="shared" si="221"/>
        <v>-100</v>
      </c>
      <c r="R1739" s="8">
        <v>0</v>
      </c>
      <c r="S1739" s="8">
        <v>0</v>
      </c>
      <c r="T1739" s="8">
        <v>0</v>
      </c>
      <c r="U1739" s="11">
        <f t="shared" si="222"/>
        <v>0</v>
      </c>
      <c r="V1739" s="11">
        <f t="shared" si="223"/>
        <v>0</v>
      </c>
      <c r="W1739" s="9">
        <v>7</v>
      </c>
      <c r="X1739" s="9">
        <v>9</v>
      </c>
    </row>
    <row r="1740" spans="1:24" x14ac:dyDescent="0.2">
      <c r="A1740" s="7" t="s">
        <v>2724</v>
      </c>
      <c r="B1740" s="7" t="s">
        <v>804</v>
      </c>
      <c r="C1740" s="8">
        <v>1</v>
      </c>
      <c r="D1740" s="9">
        <v>6</v>
      </c>
      <c r="E1740" s="10">
        <v>1200</v>
      </c>
      <c r="F1740" s="10">
        <v>100</v>
      </c>
      <c r="G1740" s="11">
        <f t="shared" si="216"/>
        <v>8.3333333333333321</v>
      </c>
      <c r="H1740" s="10">
        <v>1300</v>
      </c>
      <c r="I1740" s="9">
        <v>6</v>
      </c>
      <c r="J1740" s="8">
        <v>1</v>
      </c>
      <c r="K1740" s="9">
        <v>0</v>
      </c>
      <c r="L1740" s="9">
        <v>0</v>
      </c>
      <c r="M1740" s="9">
        <f t="shared" si="217"/>
        <v>0</v>
      </c>
      <c r="N1740" s="9">
        <f t="shared" si="218"/>
        <v>7.7027160493827189</v>
      </c>
      <c r="O1740" s="9">
        <f t="shared" si="219"/>
        <v>7.2508917954815617</v>
      </c>
      <c r="P1740" s="11">
        <f t="shared" si="220"/>
        <v>-100</v>
      </c>
      <c r="Q1740" s="11">
        <f t="shared" si="221"/>
        <v>-100</v>
      </c>
      <c r="R1740" s="8">
        <v>0</v>
      </c>
      <c r="S1740" s="8">
        <v>0</v>
      </c>
      <c r="T1740" s="8">
        <v>0</v>
      </c>
      <c r="U1740" s="11">
        <f t="shared" si="222"/>
        <v>0</v>
      </c>
      <c r="V1740" s="11">
        <f t="shared" si="223"/>
        <v>0</v>
      </c>
      <c r="W1740" s="9">
        <v>4</v>
      </c>
      <c r="X1740" s="9">
        <v>9</v>
      </c>
    </row>
    <row r="1741" spans="1:24" x14ac:dyDescent="0.2">
      <c r="A1741" s="7" t="s">
        <v>2724</v>
      </c>
      <c r="B1741" s="7" t="s">
        <v>530</v>
      </c>
      <c r="C1741" s="8">
        <v>1</v>
      </c>
      <c r="D1741" s="9">
        <v>20</v>
      </c>
      <c r="E1741" s="10">
        <v>700</v>
      </c>
      <c r="F1741" s="10">
        <v>0</v>
      </c>
      <c r="G1741" s="11">
        <f t="shared" si="216"/>
        <v>0</v>
      </c>
      <c r="H1741" s="10">
        <v>700</v>
      </c>
      <c r="I1741" s="9">
        <v>20</v>
      </c>
      <c r="J1741" s="8">
        <v>1</v>
      </c>
      <c r="K1741" s="9">
        <v>0</v>
      </c>
      <c r="L1741" s="9">
        <v>0</v>
      </c>
      <c r="M1741" s="9">
        <f t="shared" si="217"/>
        <v>0</v>
      </c>
      <c r="N1741" s="9">
        <f t="shared" si="218"/>
        <v>7.7027160493827189</v>
      </c>
      <c r="O1741" s="9">
        <f t="shared" si="219"/>
        <v>7.2508917954815617</v>
      </c>
      <c r="P1741" s="11">
        <f t="shared" si="220"/>
        <v>-100</v>
      </c>
      <c r="Q1741" s="11">
        <f t="shared" si="221"/>
        <v>-100</v>
      </c>
      <c r="R1741" s="8">
        <v>0</v>
      </c>
      <c r="S1741" s="8">
        <v>0</v>
      </c>
      <c r="T1741" s="8">
        <v>0</v>
      </c>
      <c r="U1741" s="11">
        <f t="shared" si="222"/>
        <v>0</v>
      </c>
      <c r="V1741" s="11">
        <f t="shared" si="223"/>
        <v>0</v>
      </c>
      <c r="W1741" s="9">
        <v>9</v>
      </c>
      <c r="X1741" s="9">
        <v>9</v>
      </c>
    </row>
    <row r="1742" spans="1:24" x14ac:dyDescent="0.2">
      <c r="A1742" s="7" t="s">
        <v>2724</v>
      </c>
      <c r="B1742" s="7" t="s">
        <v>1766</v>
      </c>
      <c r="C1742" s="8">
        <v>1</v>
      </c>
      <c r="D1742" s="9">
        <v>20</v>
      </c>
      <c r="E1742" s="10">
        <v>700</v>
      </c>
      <c r="F1742" s="10">
        <v>0</v>
      </c>
      <c r="G1742" s="11">
        <f t="shared" si="216"/>
        <v>0</v>
      </c>
      <c r="H1742" s="10">
        <v>700</v>
      </c>
      <c r="I1742" s="9">
        <v>20</v>
      </c>
      <c r="J1742" s="8">
        <v>1</v>
      </c>
      <c r="K1742" s="9">
        <v>0</v>
      </c>
      <c r="L1742" s="9">
        <v>0</v>
      </c>
      <c r="M1742" s="9">
        <f t="shared" si="217"/>
        <v>0</v>
      </c>
      <c r="N1742" s="9">
        <f t="shared" si="218"/>
        <v>7.7027160493827189</v>
      </c>
      <c r="O1742" s="9">
        <f t="shared" si="219"/>
        <v>7.2508917954815617</v>
      </c>
      <c r="P1742" s="11">
        <f t="shared" si="220"/>
        <v>-100</v>
      </c>
      <c r="Q1742" s="11">
        <f t="shared" si="221"/>
        <v>-100</v>
      </c>
      <c r="R1742" s="8">
        <v>0</v>
      </c>
      <c r="S1742" s="8">
        <v>0</v>
      </c>
      <c r="T1742" s="8">
        <v>0</v>
      </c>
      <c r="U1742" s="11">
        <f t="shared" si="222"/>
        <v>0</v>
      </c>
      <c r="V1742" s="11">
        <f t="shared" si="223"/>
        <v>0</v>
      </c>
      <c r="W1742" s="9">
        <v>9</v>
      </c>
      <c r="X1742" s="9">
        <v>9</v>
      </c>
    </row>
    <row r="1743" spans="1:24" x14ac:dyDescent="0.2">
      <c r="A1743" s="7" t="s">
        <v>2724</v>
      </c>
      <c r="B1743" s="7" t="s">
        <v>2823</v>
      </c>
      <c r="C1743" s="8">
        <v>1</v>
      </c>
      <c r="D1743" s="9">
        <v>12</v>
      </c>
      <c r="E1743" s="10">
        <v>800</v>
      </c>
      <c r="F1743" s="10">
        <v>100</v>
      </c>
      <c r="G1743" s="11">
        <f t="shared" si="216"/>
        <v>12.5</v>
      </c>
      <c r="H1743" s="10">
        <v>900</v>
      </c>
      <c r="I1743" s="9">
        <v>12</v>
      </c>
      <c r="J1743" s="8">
        <v>1</v>
      </c>
      <c r="K1743" s="9">
        <v>7.84</v>
      </c>
      <c r="L1743" s="9">
        <v>7.84</v>
      </c>
      <c r="M1743" s="9">
        <f t="shared" si="217"/>
        <v>8.7111111111111104</v>
      </c>
      <c r="N1743" s="9">
        <f t="shared" si="218"/>
        <v>7.7027160493827189</v>
      </c>
      <c r="O1743" s="9">
        <f t="shared" si="219"/>
        <v>7.2508917954815617</v>
      </c>
      <c r="P1743" s="11">
        <f t="shared" si="220"/>
        <v>13.091421977176509</v>
      </c>
      <c r="Q1743" s="11">
        <f t="shared" si="221"/>
        <v>20.138478918406882</v>
      </c>
      <c r="R1743" s="8">
        <v>0</v>
      </c>
      <c r="S1743" s="8">
        <v>0</v>
      </c>
      <c r="T1743" s="8">
        <v>1</v>
      </c>
      <c r="U1743" s="11">
        <f t="shared" si="222"/>
        <v>0</v>
      </c>
      <c r="V1743" s="11">
        <f t="shared" si="223"/>
        <v>100</v>
      </c>
      <c r="W1743" s="9">
        <v>3</v>
      </c>
      <c r="X1743" s="9">
        <v>9</v>
      </c>
    </row>
    <row r="1744" spans="1:24" x14ac:dyDescent="0.2">
      <c r="A1744" s="7" t="s">
        <v>2724</v>
      </c>
      <c r="B1744" s="7" t="s">
        <v>140</v>
      </c>
      <c r="C1744" s="8">
        <v>1</v>
      </c>
      <c r="D1744" s="9">
        <v>8</v>
      </c>
      <c r="E1744" s="10">
        <v>1000</v>
      </c>
      <c r="F1744" s="10">
        <v>200</v>
      </c>
      <c r="G1744" s="11">
        <f t="shared" si="216"/>
        <v>20</v>
      </c>
      <c r="H1744" s="10">
        <v>1200</v>
      </c>
      <c r="I1744" s="9">
        <v>8</v>
      </c>
      <c r="J1744" s="8">
        <v>1</v>
      </c>
      <c r="K1744" s="9">
        <v>0</v>
      </c>
      <c r="L1744" s="9">
        <v>0</v>
      </c>
      <c r="M1744" s="9">
        <f t="shared" si="217"/>
        <v>0</v>
      </c>
      <c r="N1744" s="9">
        <f t="shared" si="218"/>
        <v>7.7027160493827189</v>
      </c>
      <c r="O1744" s="9">
        <f t="shared" si="219"/>
        <v>7.2508917954815617</v>
      </c>
      <c r="P1744" s="11">
        <f t="shared" si="220"/>
        <v>-100</v>
      </c>
      <c r="Q1744" s="11">
        <f t="shared" si="221"/>
        <v>-100</v>
      </c>
      <c r="R1744" s="8">
        <v>0</v>
      </c>
      <c r="S1744" s="8">
        <v>0</v>
      </c>
      <c r="T1744" s="8">
        <v>0</v>
      </c>
      <c r="U1744" s="11">
        <f t="shared" si="222"/>
        <v>0</v>
      </c>
      <c r="V1744" s="11">
        <f t="shared" si="223"/>
        <v>0</v>
      </c>
      <c r="W1744" s="9">
        <v>5</v>
      </c>
      <c r="X1744" s="9">
        <v>9</v>
      </c>
    </row>
    <row r="1745" spans="1:24" x14ac:dyDescent="0.2">
      <c r="A1745" s="7" t="s">
        <v>2724</v>
      </c>
      <c r="B1745" s="7" t="s">
        <v>382</v>
      </c>
      <c r="C1745" s="8">
        <v>1</v>
      </c>
      <c r="D1745" s="9">
        <v>8</v>
      </c>
      <c r="E1745" s="10">
        <v>1000</v>
      </c>
      <c r="F1745" s="10">
        <v>200</v>
      </c>
      <c r="G1745" s="11">
        <f t="shared" si="216"/>
        <v>20</v>
      </c>
      <c r="H1745" s="10">
        <v>1200</v>
      </c>
      <c r="I1745" s="9">
        <v>8</v>
      </c>
      <c r="J1745" s="8">
        <v>1</v>
      </c>
      <c r="K1745" s="9">
        <v>0</v>
      </c>
      <c r="L1745" s="9">
        <v>0</v>
      </c>
      <c r="M1745" s="9">
        <f t="shared" si="217"/>
        <v>0</v>
      </c>
      <c r="N1745" s="9">
        <f t="shared" si="218"/>
        <v>7.7027160493827189</v>
      </c>
      <c r="O1745" s="9">
        <f t="shared" si="219"/>
        <v>7.2508917954815617</v>
      </c>
      <c r="P1745" s="11">
        <f t="shared" si="220"/>
        <v>-100</v>
      </c>
      <c r="Q1745" s="11">
        <f t="shared" si="221"/>
        <v>-100</v>
      </c>
      <c r="R1745" s="8">
        <v>0</v>
      </c>
      <c r="S1745" s="8">
        <v>0</v>
      </c>
      <c r="T1745" s="8">
        <v>0</v>
      </c>
      <c r="U1745" s="11">
        <f t="shared" si="222"/>
        <v>0</v>
      </c>
      <c r="V1745" s="11">
        <f t="shared" si="223"/>
        <v>0</v>
      </c>
      <c r="W1745" s="9">
        <v>5</v>
      </c>
      <c r="X1745" s="9">
        <v>9</v>
      </c>
    </row>
    <row r="1746" spans="1:24" x14ac:dyDescent="0.2">
      <c r="A1746" s="7" t="s">
        <v>2724</v>
      </c>
      <c r="B1746" s="7" t="s">
        <v>621</v>
      </c>
      <c r="C1746" s="8">
        <v>1</v>
      </c>
      <c r="D1746" s="9">
        <v>3</v>
      </c>
      <c r="E1746" s="10">
        <v>1600</v>
      </c>
      <c r="F1746" s="10">
        <v>300</v>
      </c>
      <c r="G1746" s="11">
        <f t="shared" si="216"/>
        <v>18.75</v>
      </c>
      <c r="H1746" s="10">
        <v>1900</v>
      </c>
      <c r="I1746" s="9">
        <v>3</v>
      </c>
      <c r="J1746" s="8">
        <v>1</v>
      </c>
      <c r="K1746" s="9">
        <v>28.23</v>
      </c>
      <c r="L1746" s="9">
        <v>28.23</v>
      </c>
      <c r="M1746" s="9">
        <f t="shared" si="217"/>
        <v>14.857894736842105</v>
      </c>
      <c r="N1746" s="9">
        <f t="shared" si="218"/>
        <v>7.7027160493827189</v>
      </c>
      <c r="O1746" s="9">
        <f t="shared" si="219"/>
        <v>7.2508917954815617</v>
      </c>
      <c r="P1746" s="11">
        <f t="shared" si="220"/>
        <v>92.891632530486305</v>
      </c>
      <c r="Q1746" s="11">
        <f t="shared" si="221"/>
        <v>104.91127375671078</v>
      </c>
      <c r="R1746" s="8">
        <v>1</v>
      </c>
      <c r="S1746" s="8">
        <v>1</v>
      </c>
      <c r="T1746" s="8">
        <v>1</v>
      </c>
      <c r="U1746" s="11">
        <f t="shared" si="222"/>
        <v>100</v>
      </c>
      <c r="V1746" s="11">
        <f t="shared" si="223"/>
        <v>300</v>
      </c>
      <c r="W1746" s="9">
        <v>1</v>
      </c>
      <c r="X1746" s="9">
        <v>9</v>
      </c>
    </row>
    <row r="1747" spans="1:24" x14ac:dyDescent="0.2">
      <c r="A1747" s="7" t="s">
        <v>2724</v>
      </c>
      <c r="B1747" s="7" t="s">
        <v>393</v>
      </c>
      <c r="C1747" s="8">
        <v>2</v>
      </c>
      <c r="D1747" s="9">
        <v>7</v>
      </c>
      <c r="E1747" s="10">
        <v>2200</v>
      </c>
      <c r="F1747" s="10">
        <v>100</v>
      </c>
      <c r="G1747" s="11">
        <f t="shared" si="216"/>
        <v>4.5454545454545459</v>
      </c>
      <c r="H1747" s="10">
        <v>2300</v>
      </c>
      <c r="I1747" s="9">
        <v>7</v>
      </c>
      <c r="J1747" s="8">
        <v>2</v>
      </c>
      <c r="K1747" s="9">
        <v>0</v>
      </c>
      <c r="L1747" s="9">
        <v>0</v>
      </c>
      <c r="M1747" s="9">
        <f t="shared" si="217"/>
        <v>0</v>
      </c>
      <c r="N1747" s="9">
        <f t="shared" si="218"/>
        <v>7.7027160493827189</v>
      </c>
      <c r="O1747" s="9">
        <f t="shared" si="219"/>
        <v>7.2508917954815617</v>
      </c>
      <c r="P1747" s="11">
        <f t="shared" si="220"/>
        <v>-100</v>
      </c>
      <c r="Q1747" s="11">
        <f t="shared" si="221"/>
        <v>-100</v>
      </c>
      <c r="R1747" s="8">
        <v>0</v>
      </c>
      <c r="S1747" s="8">
        <v>0</v>
      </c>
      <c r="T1747" s="8">
        <v>0</v>
      </c>
      <c r="U1747" s="11">
        <f t="shared" si="222"/>
        <v>0</v>
      </c>
      <c r="V1747" s="11">
        <f t="shared" si="223"/>
        <v>0</v>
      </c>
      <c r="W1747" s="9">
        <v>7</v>
      </c>
      <c r="X1747" s="9">
        <v>9</v>
      </c>
    </row>
    <row r="1748" spans="1:24" x14ac:dyDescent="0.2">
      <c r="A1748" s="7" t="s">
        <v>2724</v>
      </c>
      <c r="B1748" s="7" t="s">
        <v>823</v>
      </c>
      <c r="C1748" s="8">
        <v>1</v>
      </c>
      <c r="D1748" s="9">
        <v>20</v>
      </c>
      <c r="E1748" s="10">
        <v>700</v>
      </c>
      <c r="F1748" s="10">
        <v>0</v>
      </c>
      <c r="G1748" s="11">
        <f t="shared" si="216"/>
        <v>0</v>
      </c>
      <c r="H1748" s="10">
        <v>700</v>
      </c>
      <c r="I1748" s="9">
        <v>20</v>
      </c>
      <c r="J1748" s="8">
        <v>1</v>
      </c>
      <c r="K1748" s="9">
        <v>0</v>
      </c>
      <c r="L1748" s="9">
        <v>0</v>
      </c>
      <c r="M1748" s="9">
        <f t="shared" si="217"/>
        <v>0</v>
      </c>
      <c r="N1748" s="9">
        <f t="shared" si="218"/>
        <v>7.7027160493827189</v>
      </c>
      <c r="O1748" s="9">
        <f t="shared" si="219"/>
        <v>7.2508917954815617</v>
      </c>
      <c r="P1748" s="11">
        <f t="shared" si="220"/>
        <v>-100</v>
      </c>
      <c r="Q1748" s="11">
        <f t="shared" si="221"/>
        <v>-100</v>
      </c>
      <c r="R1748" s="8">
        <v>0</v>
      </c>
      <c r="S1748" s="8">
        <v>0</v>
      </c>
      <c r="T1748" s="8">
        <v>0</v>
      </c>
      <c r="U1748" s="11">
        <f t="shared" si="222"/>
        <v>0</v>
      </c>
      <c r="V1748" s="11">
        <f t="shared" si="223"/>
        <v>0</v>
      </c>
      <c r="W1748" s="9">
        <v>5</v>
      </c>
      <c r="X1748" s="9">
        <v>5</v>
      </c>
    </row>
    <row r="1749" spans="1:24" x14ac:dyDescent="0.2">
      <c r="A1749" s="7" t="s">
        <v>2724</v>
      </c>
      <c r="B1749" s="7" t="s">
        <v>166</v>
      </c>
      <c r="C1749" s="8">
        <v>2</v>
      </c>
      <c r="D1749" s="9">
        <v>10.5</v>
      </c>
      <c r="E1749" s="10">
        <v>3100</v>
      </c>
      <c r="F1749" s="10">
        <v>200</v>
      </c>
      <c r="G1749" s="11">
        <f t="shared" si="216"/>
        <v>6.4516129032258061</v>
      </c>
      <c r="H1749" s="10">
        <v>3300</v>
      </c>
      <c r="I1749" s="9">
        <v>10.5</v>
      </c>
      <c r="J1749" s="8">
        <v>2</v>
      </c>
      <c r="K1749" s="9">
        <v>17.72</v>
      </c>
      <c r="L1749" s="9">
        <v>17.72</v>
      </c>
      <c r="M1749" s="9">
        <f t="shared" si="217"/>
        <v>5.3696969696969692</v>
      </c>
      <c r="N1749" s="9">
        <f t="shared" si="218"/>
        <v>7.7027160493827189</v>
      </c>
      <c r="O1749" s="9">
        <f t="shared" si="219"/>
        <v>7.2508917954815617</v>
      </c>
      <c r="P1749" s="11">
        <f t="shared" si="220"/>
        <v>-30.288265395330438</v>
      </c>
      <c r="Q1749" s="11">
        <f t="shared" si="221"/>
        <v>-25.944323523857726</v>
      </c>
      <c r="R1749" s="8">
        <v>0</v>
      </c>
      <c r="S1749" s="8">
        <v>1</v>
      </c>
      <c r="T1749" s="8">
        <v>1</v>
      </c>
      <c r="U1749" s="11">
        <f t="shared" si="222"/>
        <v>0</v>
      </c>
      <c r="V1749" s="11">
        <f t="shared" si="223"/>
        <v>100</v>
      </c>
      <c r="W1749" s="9">
        <v>3.5</v>
      </c>
      <c r="X1749" s="9">
        <v>5</v>
      </c>
    </row>
    <row r="1750" spans="1:24" x14ac:dyDescent="0.2">
      <c r="A1750" s="7" t="s">
        <v>2724</v>
      </c>
      <c r="B1750" s="7" t="s">
        <v>357</v>
      </c>
      <c r="C1750" s="8">
        <v>1</v>
      </c>
      <c r="D1750" s="9">
        <v>3.5</v>
      </c>
      <c r="E1750" s="10">
        <v>1500</v>
      </c>
      <c r="F1750" s="10">
        <v>200</v>
      </c>
      <c r="G1750" s="11">
        <f t="shared" si="216"/>
        <v>13.333333333333334</v>
      </c>
      <c r="H1750" s="10">
        <v>1700</v>
      </c>
      <c r="I1750" s="9">
        <v>3.5</v>
      </c>
      <c r="J1750" s="8">
        <v>1</v>
      </c>
      <c r="K1750" s="9">
        <v>0</v>
      </c>
      <c r="L1750" s="9">
        <v>0</v>
      </c>
      <c r="M1750" s="9">
        <f t="shared" si="217"/>
        <v>0</v>
      </c>
      <c r="N1750" s="9">
        <f t="shared" si="218"/>
        <v>7.7027160493827189</v>
      </c>
      <c r="O1750" s="9">
        <f t="shared" si="219"/>
        <v>7.2508917954815617</v>
      </c>
      <c r="P1750" s="11">
        <f t="shared" si="220"/>
        <v>-100</v>
      </c>
      <c r="Q1750" s="11">
        <f t="shared" si="221"/>
        <v>-100</v>
      </c>
      <c r="R1750" s="8">
        <v>0</v>
      </c>
      <c r="S1750" s="8">
        <v>0</v>
      </c>
      <c r="T1750" s="8">
        <v>0</v>
      </c>
      <c r="U1750" s="11">
        <f t="shared" si="222"/>
        <v>0</v>
      </c>
      <c r="V1750" s="11">
        <f t="shared" si="223"/>
        <v>0</v>
      </c>
      <c r="W1750" s="9">
        <v>4</v>
      </c>
      <c r="X1750" s="9">
        <v>5</v>
      </c>
    </row>
    <row r="1751" spans="1:24" x14ac:dyDescent="0.2">
      <c r="A1751" s="7" t="s">
        <v>2724</v>
      </c>
      <c r="B1751" s="7" t="s">
        <v>1981</v>
      </c>
      <c r="C1751" s="8">
        <v>1</v>
      </c>
      <c r="D1751" s="9">
        <v>3.5</v>
      </c>
      <c r="E1751" s="10">
        <v>1500</v>
      </c>
      <c r="F1751" s="10">
        <v>200</v>
      </c>
      <c r="G1751" s="11">
        <f t="shared" si="216"/>
        <v>13.333333333333334</v>
      </c>
      <c r="H1751" s="10">
        <v>1700</v>
      </c>
      <c r="I1751" s="9">
        <v>3.5</v>
      </c>
      <c r="J1751" s="8">
        <v>1</v>
      </c>
      <c r="K1751" s="9">
        <v>0</v>
      </c>
      <c r="L1751" s="9">
        <v>0</v>
      </c>
      <c r="M1751" s="9">
        <f t="shared" si="217"/>
        <v>0</v>
      </c>
      <c r="N1751" s="9">
        <f t="shared" si="218"/>
        <v>7.7027160493827189</v>
      </c>
      <c r="O1751" s="9">
        <f t="shared" si="219"/>
        <v>7.2508917954815617</v>
      </c>
      <c r="P1751" s="11">
        <f t="shared" si="220"/>
        <v>-100</v>
      </c>
      <c r="Q1751" s="11">
        <f t="shared" si="221"/>
        <v>-100</v>
      </c>
      <c r="R1751" s="8">
        <v>0</v>
      </c>
      <c r="S1751" s="8">
        <v>0</v>
      </c>
      <c r="T1751" s="8">
        <v>0</v>
      </c>
      <c r="U1751" s="11">
        <f t="shared" si="222"/>
        <v>0</v>
      </c>
      <c r="V1751" s="11">
        <f t="shared" si="223"/>
        <v>0</v>
      </c>
      <c r="W1751" s="9">
        <v>4</v>
      </c>
      <c r="X1751" s="9">
        <v>5</v>
      </c>
    </row>
    <row r="1752" spans="1:24" x14ac:dyDescent="0.2">
      <c r="A1752" s="7" t="s">
        <v>2724</v>
      </c>
      <c r="B1752" s="7" t="s">
        <v>2240</v>
      </c>
      <c r="C1752" s="8">
        <v>1</v>
      </c>
      <c r="D1752" s="9">
        <v>6</v>
      </c>
      <c r="E1752" s="10">
        <v>1200</v>
      </c>
      <c r="F1752" s="10">
        <v>100</v>
      </c>
      <c r="G1752" s="11">
        <f t="shared" si="216"/>
        <v>8.3333333333333321</v>
      </c>
      <c r="H1752" s="10">
        <v>1300</v>
      </c>
      <c r="I1752" s="9">
        <v>6</v>
      </c>
      <c r="J1752" s="8">
        <v>1</v>
      </c>
      <c r="K1752" s="9">
        <v>7.37</v>
      </c>
      <c r="L1752" s="9">
        <v>7.37</v>
      </c>
      <c r="M1752" s="9">
        <f t="shared" si="217"/>
        <v>5.6692307692307695</v>
      </c>
      <c r="N1752" s="9">
        <f t="shared" si="218"/>
        <v>7.7027160493827189</v>
      </c>
      <c r="O1752" s="9">
        <f t="shared" si="219"/>
        <v>7.2508917954815617</v>
      </c>
      <c r="P1752" s="11">
        <f t="shared" si="220"/>
        <v>-26.399587718346556</v>
      </c>
      <c r="Q1752" s="11">
        <f t="shared" si="221"/>
        <v>-21.813330978630987</v>
      </c>
      <c r="R1752" s="8">
        <v>0</v>
      </c>
      <c r="S1752" s="8">
        <v>0</v>
      </c>
      <c r="T1752" s="8">
        <v>1</v>
      </c>
      <c r="U1752" s="11">
        <f t="shared" si="222"/>
        <v>0</v>
      </c>
      <c r="V1752" s="11">
        <f t="shared" si="223"/>
        <v>100</v>
      </c>
      <c r="W1752" s="9">
        <v>3</v>
      </c>
      <c r="X1752" s="9">
        <v>5</v>
      </c>
    </row>
    <row r="1753" spans="1:24" x14ac:dyDescent="0.2">
      <c r="A1753" s="7" t="s">
        <v>2724</v>
      </c>
      <c r="B1753" s="7" t="s">
        <v>749</v>
      </c>
      <c r="C1753" s="8">
        <v>1</v>
      </c>
      <c r="D1753" s="9">
        <v>6</v>
      </c>
      <c r="E1753" s="10">
        <v>1200</v>
      </c>
      <c r="F1753" s="10">
        <v>100</v>
      </c>
      <c r="G1753" s="11">
        <f t="shared" si="216"/>
        <v>8.3333333333333321</v>
      </c>
      <c r="H1753" s="10">
        <v>1300</v>
      </c>
      <c r="I1753" s="9">
        <v>6</v>
      </c>
      <c r="J1753" s="8">
        <v>1</v>
      </c>
      <c r="K1753" s="9">
        <v>7.37</v>
      </c>
      <c r="L1753" s="9">
        <v>7.37</v>
      </c>
      <c r="M1753" s="9">
        <f t="shared" si="217"/>
        <v>5.6692307692307695</v>
      </c>
      <c r="N1753" s="9">
        <f t="shared" si="218"/>
        <v>7.7027160493827189</v>
      </c>
      <c r="O1753" s="9">
        <f t="shared" si="219"/>
        <v>7.2508917954815617</v>
      </c>
      <c r="P1753" s="11">
        <f t="shared" si="220"/>
        <v>-26.399587718346556</v>
      </c>
      <c r="Q1753" s="11">
        <f t="shared" si="221"/>
        <v>-21.813330978630987</v>
      </c>
      <c r="R1753" s="8">
        <v>0</v>
      </c>
      <c r="S1753" s="8">
        <v>0</v>
      </c>
      <c r="T1753" s="8">
        <v>1</v>
      </c>
      <c r="U1753" s="11">
        <f t="shared" si="222"/>
        <v>0</v>
      </c>
      <c r="V1753" s="11">
        <f t="shared" si="223"/>
        <v>100</v>
      </c>
      <c r="W1753" s="9">
        <v>3</v>
      </c>
      <c r="X1753" s="9">
        <v>5</v>
      </c>
    </row>
    <row r="1754" spans="1:24" x14ac:dyDescent="0.2">
      <c r="A1754" s="7" t="s">
        <v>2724</v>
      </c>
      <c r="B1754" s="7" t="s">
        <v>409</v>
      </c>
      <c r="C1754" s="8">
        <v>1</v>
      </c>
      <c r="D1754" s="9">
        <v>5</v>
      </c>
      <c r="E1754" s="10">
        <v>1300</v>
      </c>
      <c r="F1754" s="10">
        <v>100</v>
      </c>
      <c r="G1754" s="11">
        <f t="shared" si="216"/>
        <v>7.6923076923076925</v>
      </c>
      <c r="H1754" s="10">
        <v>1400</v>
      </c>
      <c r="I1754" s="9">
        <v>5</v>
      </c>
      <c r="J1754" s="8">
        <v>1</v>
      </c>
      <c r="K1754" s="9">
        <v>39.04</v>
      </c>
      <c r="L1754" s="9">
        <v>39.04</v>
      </c>
      <c r="M1754" s="9">
        <f t="shared" si="217"/>
        <v>27.885714285714286</v>
      </c>
      <c r="N1754" s="9">
        <f t="shared" si="218"/>
        <v>7.7027160493827189</v>
      </c>
      <c r="O1754" s="9">
        <f t="shared" si="219"/>
        <v>7.2508917954815617</v>
      </c>
      <c r="P1754" s="11">
        <f t="shared" si="220"/>
        <v>262.02443536717152</v>
      </c>
      <c r="Q1754" s="11">
        <f t="shared" si="221"/>
        <v>284.58323572131422</v>
      </c>
      <c r="R1754" s="8">
        <v>1</v>
      </c>
      <c r="S1754" s="8">
        <v>1</v>
      </c>
      <c r="T1754" s="8">
        <v>1</v>
      </c>
      <c r="U1754" s="11">
        <f t="shared" si="222"/>
        <v>100</v>
      </c>
      <c r="V1754" s="11">
        <f t="shared" si="223"/>
        <v>300</v>
      </c>
      <c r="W1754" s="9">
        <v>1</v>
      </c>
      <c r="X1754" s="9">
        <v>5</v>
      </c>
    </row>
    <row r="1755" spans="1:24" x14ac:dyDescent="0.2">
      <c r="A1755" s="7" t="s">
        <v>2724</v>
      </c>
      <c r="B1755" s="7" t="s">
        <v>165</v>
      </c>
      <c r="C1755" s="8">
        <v>1</v>
      </c>
      <c r="D1755" s="9">
        <v>1</v>
      </c>
      <c r="E1755" s="10">
        <v>2400</v>
      </c>
      <c r="F1755" s="10">
        <v>200</v>
      </c>
      <c r="G1755" s="11">
        <f t="shared" si="216"/>
        <v>8.3333333333333321</v>
      </c>
      <c r="H1755" s="10">
        <v>2600</v>
      </c>
      <c r="I1755" s="9">
        <v>1</v>
      </c>
      <c r="J1755" s="8">
        <v>1</v>
      </c>
      <c r="K1755" s="9">
        <v>17.72</v>
      </c>
      <c r="L1755" s="9">
        <v>17.72</v>
      </c>
      <c r="M1755" s="9">
        <f t="shared" si="217"/>
        <v>6.8153846153846143</v>
      </c>
      <c r="N1755" s="9">
        <f t="shared" si="218"/>
        <v>7.7027160493827189</v>
      </c>
      <c r="O1755" s="9">
        <f t="shared" si="219"/>
        <v>7.2508917954815617</v>
      </c>
      <c r="P1755" s="11">
        <f t="shared" si="220"/>
        <v>-11.519721463304021</v>
      </c>
      <c r="Q1755" s="11">
        <f t="shared" si="221"/>
        <v>-6.0062567802809639</v>
      </c>
      <c r="R1755" s="8">
        <v>0</v>
      </c>
      <c r="S1755" s="8">
        <v>1</v>
      </c>
      <c r="T1755" s="8">
        <v>1</v>
      </c>
      <c r="U1755" s="11">
        <f t="shared" si="222"/>
        <v>0</v>
      </c>
      <c r="V1755" s="11">
        <f t="shared" si="223"/>
        <v>200</v>
      </c>
      <c r="W1755" s="9">
        <v>2</v>
      </c>
      <c r="X1755" s="9">
        <v>5</v>
      </c>
    </row>
    <row r="1756" spans="1:24" x14ac:dyDescent="0.2">
      <c r="A1756" s="7" t="s">
        <v>2724</v>
      </c>
      <c r="B1756" s="7" t="s">
        <v>347</v>
      </c>
      <c r="C1756" s="8">
        <v>1</v>
      </c>
      <c r="D1756" s="9">
        <v>4</v>
      </c>
      <c r="E1756" s="10">
        <v>1400</v>
      </c>
      <c r="F1756" s="10">
        <v>0</v>
      </c>
      <c r="G1756" s="11">
        <f t="shared" si="216"/>
        <v>0</v>
      </c>
      <c r="H1756" s="10">
        <v>0</v>
      </c>
      <c r="I1756" s="9">
        <v>4</v>
      </c>
      <c r="J1756" s="8">
        <v>0</v>
      </c>
      <c r="K1756" s="9">
        <v>0</v>
      </c>
      <c r="L1756" s="9">
        <v>0</v>
      </c>
      <c r="M1756" s="9">
        <f t="shared" si="217"/>
        <v>0</v>
      </c>
      <c r="N1756" s="9">
        <f t="shared" si="218"/>
        <v>7.7027160493827189</v>
      </c>
      <c r="O1756" s="9">
        <f t="shared" si="219"/>
        <v>7.2508917954815617</v>
      </c>
      <c r="P1756" s="11">
        <f t="shared" si="220"/>
        <v>-100</v>
      </c>
      <c r="Q1756" s="11">
        <f t="shared" si="221"/>
        <v>-100</v>
      </c>
      <c r="R1756" s="8">
        <v>0</v>
      </c>
      <c r="S1756" s="8">
        <v>0</v>
      </c>
      <c r="T1756" s="8">
        <v>0</v>
      </c>
      <c r="U1756" s="11">
        <f t="shared" si="222"/>
        <v>0</v>
      </c>
      <c r="V1756" s="11">
        <f t="shared" si="223"/>
        <v>0</v>
      </c>
      <c r="W1756" s="9">
        <v>0</v>
      </c>
      <c r="X1756" s="9">
        <v>0</v>
      </c>
    </row>
    <row r="1757" spans="1:24" x14ac:dyDescent="0.2">
      <c r="A1757" s="7" t="s">
        <v>2724</v>
      </c>
      <c r="B1757" s="7" t="s">
        <v>178</v>
      </c>
      <c r="C1757" s="8">
        <v>1</v>
      </c>
      <c r="D1757" s="9">
        <v>4</v>
      </c>
      <c r="E1757" s="10">
        <v>1400</v>
      </c>
      <c r="F1757" s="10">
        <v>0</v>
      </c>
      <c r="G1757" s="11">
        <f t="shared" si="216"/>
        <v>0</v>
      </c>
      <c r="H1757" s="10">
        <v>0</v>
      </c>
      <c r="I1757" s="9">
        <v>4</v>
      </c>
      <c r="J1757" s="8">
        <v>0</v>
      </c>
      <c r="K1757" s="9">
        <v>0</v>
      </c>
      <c r="L1757" s="9">
        <v>0</v>
      </c>
      <c r="M1757" s="9">
        <f t="shared" si="217"/>
        <v>0</v>
      </c>
      <c r="N1757" s="9">
        <f t="shared" si="218"/>
        <v>7.7027160493827189</v>
      </c>
      <c r="O1757" s="9">
        <f t="shared" si="219"/>
        <v>7.2508917954815617</v>
      </c>
      <c r="P1757" s="11">
        <f t="shared" si="220"/>
        <v>-100</v>
      </c>
      <c r="Q1757" s="11">
        <f t="shared" si="221"/>
        <v>-100</v>
      </c>
      <c r="R1757" s="8">
        <v>0</v>
      </c>
      <c r="S1757" s="8">
        <v>0</v>
      </c>
      <c r="T1757" s="8">
        <v>0</v>
      </c>
      <c r="U1757" s="11">
        <f t="shared" si="222"/>
        <v>0</v>
      </c>
      <c r="V1757" s="11">
        <f t="shared" si="223"/>
        <v>0</v>
      </c>
      <c r="W1757" s="9">
        <v>0</v>
      </c>
      <c r="X1757" s="9">
        <v>0</v>
      </c>
    </row>
    <row r="1758" spans="1:24" x14ac:dyDescent="0.2">
      <c r="A1758" s="7" t="s">
        <v>2724</v>
      </c>
      <c r="B1758" s="7" t="s">
        <v>2298</v>
      </c>
      <c r="C1758" s="8">
        <v>1</v>
      </c>
      <c r="D1758" s="9">
        <v>6</v>
      </c>
      <c r="E1758" s="10">
        <v>1200</v>
      </c>
      <c r="F1758" s="10">
        <v>0</v>
      </c>
      <c r="G1758" s="11">
        <f t="shared" si="216"/>
        <v>0</v>
      </c>
      <c r="H1758" s="10">
        <v>1200</v>
      </c>
      <c r="I1758" s="9">
        <v>6</v>
      </c>
      <c r="J1758" s="8">
        <v>1</v>
      </c>
      <c r="K1758" s="9">
        <v>0</v>
      </c>
      <c r="L1758" s="9">
        <v>0</v>
      </c>
      <c r="M1758" s="9">
        <f t="shared" si="217"/>
        <v>0</v>
      </c>
      <c r="N1758" s="9">
        <f t="shared" si="218"/>
        <v>7.7027160493827189</v>
      </c>
      <c r="O1758" s="9">
        <f t="shared" si="219"/>
        <v>7.2508917954815617</v>
      </c>
      <c r="P1758" s="11">
        <f t="shared" si="220"/>
        <v>-100</v>
      </c>
      <c r="Q1758" s="11">
        <f t="shared" si="221"/>
        <v>-100</v>
      </c>
      <c r="R1758" s="8">
        <v>0</v>
      </c>
      <c r="S1758" s="8">
        <v>0</v>
      </c>
      <c r="T1758" s="8">
        <v>0</v>
      </c>
      <c r="U1758" s="11">
        <f t="shared" si="222"/>
        <v>0</v>
      </c>
      <c r="V1758" s="11">
        <f t="shared" si="223"/>
        <v>0</v>
      </c>
      <c r="W1758" s="9">
        <v>5</v>
      </c>
      <c r="X1758" s="9">
        <v>9</v>
      </c>
    </row>
    <row r="1759" spans="1:24" x14ac:dyDescent="0.2">
      <c r="A1759" s="7" t="s">
        <v>2724</v>
      </c>
      <c r="B1759" s="7" t="s">
        <v>514</v>
      </c>
      <c r="C1759" s="8">
        <v>1</v>
      </c>
      <c r="D1759" s="9">
        <v>6</v>
      </c>
      <c r="E1759" s="10">
        <v>1200</v>
      </c>
      <c r="F1759" s="10">
        <v>0</v>
      </c>
      <c r="G1759" s="11">
        <f t="shared" si="216"/>
        <v>0</v>
      </c>
      <c r="H1759" s="10">
        <v>1200</v>
      </c>
      <c r="I1759" s="9">
        <v>6</v>
      </c>
      <c r="J1759" s="8">
        <v>1</v>
      </c>
      <c r="K1759" s="9">
        <v>0</v>
      </c>
      <c r="L1759" s="9">
        <v>0</v>
      </c>
      <c r="M1759" s="9">
        <f t="shared" si="217"/>
        <v>0</v>
      </c>
      <c r="N1759" s="9">
        <f t="shared" si="218"/>
        <v>7.7027160493827189</v>
      </c>
      <c r="O1759" s="9">
        <f t="shared" si="219"/>
        <v>7.2508917954815617</v>
      </c>
      <c r="P1759" s="11">
        <f t="shared" si="220"/>
        <v>-100</v>
      </c>
      <c r="Q1759" s="11">
        <f t="shared" si="221"/>
        <v>-100</v>
      </c>
      <c r="R1759" s="8">
        <v>0</v>
      </c>
      <c r="S1759" s="8">
        <v>0</v>
      </c>
      <c r="T1759" s="8">
        <v>0</v>
      </c>
      <c r="U1759" s="11">
        <f t="shared" si="222"/>
        <v>0</v>
      </c>
      <c r="V1759" s="11">
        <f t="shared" si="223"/>
        <v>0</v>
      </c>
      <c r="W1759" s="9">
        <v>9</v>
      </c>
      <c r="X1759" s="9">
        <v>9</v>
      </c>
    </row>
    <row r="1760" spans="1:24" x14ac:dyDescent="0.2">
      <c r="A1760" s="7" t="s">
        <v>2724</v>
      </c>
      <c r="B1760" s="7" t="s">
        <v>126</v>
      </c>
      <c r="C1760" s="8">
        <v>1</v>
      </c>
      <c r="D1760" s="9">
        <v>6</v>
      </c>
      <c r="E1760" s="10">
        <v>1200</v>
      </c>
      <c r="F1760" s="10">
        <v>0</v>
      </c>
      <c r="G1760" s="11">
        <f t="shared" si="216"/>
        <v>0</v>
      </c>
      <c r="H1760" s="10">
        <v>1200</v>
      </c>
      <c r="I1760" s="9">
        <v>6</v>
      </c>
      <c r="J1760" s="8">
        <v>1</v>
      </c>
      <c r="K1760" s="9">
        <v>0</v>
      </c>
      <c r="L1760" s="9">
        <v>0</v>
      </c>
      <c r="M1760" s="9">
        <f t="shared" si="217"/>
        <v>0</v>
      </c>
      <c r="N1760" s="9">
        <f t="shared" si="218"/>
        <v>7.7027160493827189</v>
      </c>
      <c r="O1760" s="9">
        <f t="shared" si="219"/>
        <v>7.2508917954815617</v>
      </c>
      <c r="P1760" s="11">
        <f t="shared" si="220"/>
        <v>-100</v>
      </c>
      <c r="Q1760" s="11">
        <f t="shared" si="221"/>
        <v>-100</v>
      </c>
      <c r="R1760" s="8">
        <v>0</v>
      </c>
      <c r="S1760" s="8">
        <v>0</v>
      </c>
      <c r="T1760" s="8">
        <v>0</v>
      </c>
      <c r="U1760" s="11">
        <f t="shared" si="222"/>
        <v>0</v>
      </c>
      <c r="V1760" s="11">
        <f t="shared" si="223"/>
        <v>0</v>
      </c>
      <c r="W1760" s="9">
        <v>9</v>
      </c>
      <c r="X1760" s="9">
        <v>9</v>
      </c>
    </row>
    <row r="1761" spans="1:24" x14ac:dyDescent="0.2">
      <c r="A1761" s="7" t="s">
        <v>2724</v>
      </c>
      <c r="B1761" s="7" t="s">
        <v>368</v>
      </c>
      <c r="C1761" s="8">
        <v>1</v>
      </c>
      <c r="D1761" s="9">
        <v>8</v>
      </c>
      <c r="E1761" s="10">
        <v>1000</v>
      </c>
      <c r="F1761" s="10">
        <v>0</v>
      </c>
      <c r="G1761" s="11">
        <f t="shared" si="216"/>
        <v>0</v>
      </c>
      <c r="H1761" s="10">
        <v>1000</v>
      </c>
      <c r="I1761" s="9">
        <v>8</v>
      </c>
      <c r="J1761" s="8">
        <v>1</v>
      </c>
      <c r="K1761" s="9">
        <v>0</v>
      </c>
      <c r="L1761" s="9">
        <v>0</v>
      </c>
      <c r="M1761" s="9">
        <f t="shared" si="217"/>
        <v>0</v>
      </c>
      <c r="N1761" s="9">
        <f t="shared" si="218"/>
        <v>7.7027160493827189</v>
      </c>
      <c r="O1761" s="9">
        <f t="shared" si="219"/>
        <v>7.2508917954815617</v>
      </c>
      <c r="P1761" s="11">
        <f t="shared" si="220"/>
        <v>-100</v>
      </c>
      <c r="Q1761" s="11">
        <f t="shared" si="221"/>
        <v>-100</v>
      </c>
      <c r="R1761" s="8">
        <v>0</v>
      </c>
      <c r="S1761" s="8">
        <v>0</v>
      </c>
      <c r="T1761" s="8">
        <v>0</v>
      </c>
      <c r="U1761" s="11">
        <f t="shared" si="222"/>
        <v>0</v>
      </c>
      <c r="V1761" s="11">
        <f t="shared" si="223"/>
        <v>0</v>
      </c>
      <c r="W1761" s="9">
        <v>7</v>
      </c>
      <c r="X1761" s="9">
        <v>9</v>
      </c>
    </row>
    <row r="1762" spans="1:24" x14ac:dyDescent="0.2">
      <c r="A1762" s="7" t="s">
        <v>2724</v>
      </c>
      <c r="B1762" s="7" t="s">
        <v>76</v>
      </c>
      <c r="C1762" s="8">
        <v>1</v>
      </c>
      <c r="D1762" s="9">
        <v>8</v>
      </c>
      <c r="E1762" s="10">
        <v>1000</v>
      </c>
      <c r="F1762" s="10">
        <v>0</v>
      </c>
      <c r="G1762" s="11">
        <f t="shared" si="216"/>
        <v>0</v>
      </c>
      <c r="H1762" s="10">
        <v>1000</v>
      </c>
      <c r="I1762" s="9">
        <v>8</v>
      </c>
      <c r="J1762" s="8">
        <v>1</v>
      </c>
      <c r="K1762" s="9">
        <v>0</v>
      </c>
      <c r="L1762" s="9">
        <v>0</v>
      </c>
      <c r="M1762" s="9">
        <f t="shared" si="217"/>
        <v>0</v>
      </c>
      <c r="N1762" s="9">
        <f t="shared" si="218"/>
        <v>7.7027160493827189</v>
      </c>
      <c r="O1762" s="9">
        <f t="shared" si="219"/>
        <v>7.2508917954815617</v>
      </c>
      <c r="P1762" s="11">
        <f t="shared" si="220"/>
        <v>-100</v>
      </c>
      <c r="Q1762" s="11">
        <f t="shared" si="221"/>
        <v>-100</v>
      </c>
      <c r="R1762" s="8">
        <v>0</v>
      </c>
      <c r="S1762" s="8">
        <v>0</v>
      </c>
      <c r="T1762" s="8">
        <v>0</v>
      </c>
      <c r="U1762" s="11">
        <f t="shared" si="222"/>
        <v>0</v>
      </c>
      <c r="V1762" s="11">
        <f t="shared" si="223"/>
        <v>0</v>
      </c>
      <c r="W1762" s="9">
        <v>7</v>
      </c>
      <c r="X1762" s="9">
        <v>9</v>
      </c>
    </row>
    <row r="1763" spans="1:24" x14ac:dyDescent="0.2">
      <c r="A1763" s="7" t="s">
        <v>2724</v>
      </c>
      <c r="B1763" s="7" t="s">
        <v>125</v>
      </c>
      <c r="C1763" s="8">
        <v>1</v>
      </c>
      <c r="D1763" s="9">
        <v>2.5</v>
      </c>
      <c r="E1763" s="10">
        <v>1700</v>
      </c>
      <c r="F1763" s="10">
        <v>0</v>
      </c>
      <c r="G1763" s="11">
        <f t="shared" si="216"/>
        <v>0</v>
      </c>
      <c r="H1763" s="10">
        <v>1700</v>
      </c>
      <c r="I1763" s="9">
        <v>2.5</v>
      </c>
      <c r="J1763" s="8">
        <v>1</v>
      </c>
      <c r="K1763" s="9">
        <v>7.66</v>
      </c>
      <c r="L1763" s="9">
        <v>7.66</v>
      </c>
      <c r="M1763" s="9">
        <f t="shared" si="217"/>
        <v>4.5058823529411764</v>
      </c>
      <c r="N1763" s="9">
        <f t="shared" si="218"/>
        <v>7.7027160493827189</v>
      </c>
      <c r="O1763" s="9">
        <f t="shared" si="219"/>
        <v>7.2508917954815617</v>
      </c>
      <c r="P1763" s="11">
        <f t="shared" si="220"/>
        <v>-41.502681339236574</v>
      </c>
      <c r="Q1763" s="11">
        <f t="shared" si="221"/>
        <v>-37.857542492234607</v>
      </c>
      <c r="R1763" s="8">
        <v>0</v>
      </c>
      <c r="S1763" s="8">
        <v>0</v>
      </c>
      <c r="T1763" s="8">
        <v>1</v>
      </c>
      <c r="U1763" s="11">
        <f t="shared" si="222"/>
        <v>0</v>
      </c>
      <c r="V1763" s="11">
        <f t="shared" si="223"/>
        <v>100</v>
      </c>
      <c r="W1763" s="9">
        <v>3</v>
      </c>
      <c r="X1763" s="9">
        <v>9</v>
      </c>
    </row>
    <row r="1764" spans="1:24" x14ac:dyDescent="0.2">
      <c r="A1764" s="7" t="s">
        <v>2724</v>
      </c>
      <c r="B1764" s="7" t="s">
        <v>675</v>
      </c>
      <c r="C1764" s="8">
        <v>1</v>
      </c>
      <c r="D1764" s="9">
        <v>2.5</v>
      </c>
      <c r="E1764" s="10">
        <v>1700</v>
      </c>
      <c r="F1764" s="10">
        <v>0</v>
      </c>
      <c r="G1764" s="11">
        <f t="shared" si="216"/>
        <v>0</v>
      </c>
      <c r="H1764" s="10">
        <v>1700</v>
      </c>
      <c r="I1764" s="9">
        <v>2.5</v>
      </c>
      <c r="J1764" s="8">
        <v>1</v>
      </c>
      <c r="K1764" s="9">
        <v>7.66</v>
      </c>
      <c r="L1764" s="9">
        <v>7.66</v>
      </c>
      <c r="M1764" s="9">
        <f t="shared" si="217"/>
        <v>4.5058823529411764</v>
      </c>
      <c r="N1764" s="9">
        <f t="shared" si="218"/>
        <v>7.7027160493827189</v>
      </c>
      <c r="O1764" s="9">
        <f t="shared" si="219"/>
        <v>7.2508917954815617</v>
      </c>
      <c r="P1764" s="11">
        <f t="shared" si="220"/>
        <v>-41.502681339236574</v>
      </c>
      <c r="Q1764" s="11">
        <f t="shared" si="221"/>
        <v>-37.857542492234607</v>
      </c>
      <c r="R1764" s="8">
        <v>0</v>
      </c>
      <c r="S1764" s="8">
        <v>0</v>
      </c>
      <c r="T1764" s="8">
        <v>1</v>
      </c>
      <c r="U1764" s="11">
        <f t="shared" si="222"/>
        <v>0</v>
      </c>
      <c r="V1764" s="11">
        <f t="shared" si="223"/>
        <v>100</v>
      </c>
      <c r="W1764" s="9">
        <v>3</v>
      </c>
      <c r="X1764" s="9">
        <v>9</v>
      </c>
    </row>
    <row r="1765" spans="1:24" x14ac:dyDescent="0.2">
      <c r="A1765" s="7" t="s">
        <v>2724</v>
      </c>
      <c r="B1765" s="7" t="s">
        <v>608</v>
      </c>
      <c r="C1765" s="8">
        <v>1</v>
      </c>
      <c r="D1765" s="9">
        <v>8</v>
      </c>
      <c r="E1765" s="10">
        <v>1000</v>
      </c>
      <c r="F1765" s="10">
        <v>0</v>
      </c>
      <c r="G1765" s="11">
        <f t="shared" si="216"/>
        <v>0</v>
      </c>
      <c r="H1765" s="10">
        <v>1000</v>
      </c>
      <c r="I1765" s="9">
        <v>8</v>
      </c>
      <c r="J1765" s="8">
        <v>1</v>
      </c>
      <c r="K1765" s="9">
        <v>0</v>
      </c>
      <c r="L1765" s="9">
        <v>0</v>
      </c>
      <c r="M1765" s="9">
        <f t="shared" si="217"/>
        <v>0</v>
      </c>
      <c r="N1765" s="9">
        <f t="shared" si="218"/>
        <v>7.7027160493827189</v>
      </c>
      <c r="O1765" s="9">
        <f t="shared" si="219"/>
        <v>7.2508917954815617</v>
      </c>
      <c r="P1765" s="11">
        <f t="shared" si="220"/>
        <v>-100</v>
      </c>
      <c r="Q1765" s="11">
        <f t="shared" si="221"/>
        <v>-100</v>
      </c>
      <c r="R1765" s="8">
        <v>0</v>
      </c>
      <c r="S1765" s="8">
        <v>0</v>
      </c>
      <c r="T1765" s="8">
        <v>0</v>
      </c>
      <c r="U1765" s="11">
        <f t="shared" si="222"/>
        <v>0</v>
      </c>
      <c r="V1765" s="11">
        <f t="shared" si="223"/>
        <v>0</v>
      </c>
      <c r="W1765" s="9">
        <v>6</v>
      </c>
      <c r="X1765" s="9">
        <v>9</v>
      </c>
    </row>
    <row r="1766" spans="1:24" x14ac:dyDescent="0.2">
      <c r="A1766" s="7" t="s">
        <v>2724</v>
      </c>
      <c r="B1766" s="7" t="s">
        <v>466</v>
      </c>
      <c r="C1766" s="8">
        <v>1</v>
      </c>
      <c r="D1766" s="9">
        <v>8</v>
      </c>
      <c r="E1766" s="10">
        <v>1000</v>
      </c>
      <c r="F1766" s="10">
        <v>0</v>
      </c>
      <c r="G1766" s="11">
        <f t="shared" si="216"/>
        <v>0</v>
      </c>
      <c r="H1766" s="10">
        <v>1000</v>
      </c>
      <c r="I1766" s="9">
        <v>8</v>
      </c>
      <c r="J1766" s="8">
        <v>1</v>
      </c>
      <c r="K1766" s="9">
        <v>0</v>
      </c>
      <c r="L1766" s="9">
        <v>0</v>
      </c>
      <c r="M1766" s="9">
        <f t="shared" si="217"/>
        <v>0</v>
      </c>
      <c r="N1766" s="9">
        <f t="shared" si="218"/>
        <v>7.7027160493827189</v>
      </c>
      <c r="O1766" s="9">
        <f t="shared" si="219"/>
        <v>7.2508917954815617</v>
      </c>
      <c r="P1766" s="11">
        <f t="shared" si="220"/>
        <v>-100</v>
      </c>
      <c r="Q1766" s="11">
        <f t="shared" si="221"/>
        <v>-100</v>
      </c>
      <c r="R1766" s="8">
        <v>0</v>
      </c>
      <c r="S1766" s="8">
        <v>0</v>
      </c>
      <c r="T1766" s="8">
        <v>0</v>
      </c>
      <c r="U1766" s="11">
        <f t="shared" si="222"/>
        <v>0</v>
      </c>
      <c r="V1766" s="11">
        <f t="shared" si="223"/>
        <v>0</v>
      </c>
      <c r="W1766" s="9">
        <v>6</v>
      </c>
      <c r="X1766" s="9">
        <v>9</v>
      </c>
    </row>
    <row r="1767" spans="1:24" x14ac:dyDescent="0.2">
      <c r="A1767" s="7" t="s">
        <v>2724</v>
      </c>
      <c r="B1767" s="7" t="s">
        <v>605</v>
      </c>
      <c r="C1767" s="8">
        <v>1</v>
      </c>
      <c r="D1767" s="9">
        <v>6</v>
      </c>
      <c r="E1767" s="10">
        <v>1200</v>
      </c>
      <c r="F1767" s="10">
        <v>0</v>
      </c>
      <c r="G1767" s="11">
        <f t="shared" si="216"/>
        <v>0</v>
      </c>
      <c r="H1767" s="10">
        <v>1200</v>
      </c>
      <c r="I1767" s="9">
        <v>6</v>
      </c>
      <c r="J1767" s="8">
        <v>1</v>
      </c>
      <c r="K1767" s="9">
        <v>68.5</v>
      </c>
      <c r="L1767" s="9">
        <v>68.5</v>
      </c>
      <c r="M1767" s="9">
        <f t="shared" si="217"/>
        <v>57.083333333333336</v>
      </c>
      <c r="N1767" s="9">
        <f t="shared" si="218"/>
        <v>7.7027160493827189</v>
      </c>
      <c r="O1767" s="9">
        <f t="shared" si="219"/>
        <v>7.2508917954815617</v>
      </c>
      <c r="P1767" s="11">
        <f t="shared" si="220"/>
        <v>641.08058725477588</v>
      </c>
      <c r="Q1767" s="11">
        <f t="shared" si="221"/>
        <v>687.25948398382059</v>
      </c>
      <c r="R1767" s="8">
        <v>1</v>
      </c>
      <c r="S1767" s="8">
        <v>1</v>
      </c>
      <c r="T1767" s="8">
        <v>1</v>
      </c>
      <c r="U1767" s="11">
        <f t="shared" si="222"/>
        <v>100</v>
      </c>
      <c r="V1767" s="11">
        <f t="shared" si="223"/>
        <v>300</v>
      </c>
      <c r="W1767" s="9">
        <v>1</v>
      </c>
      <c r="X1767" s="9">
        <v>9</v>
      </c>
    </row>
    <row r="1768" spans="1:24" x14ac:dyDescent="0.2">
      <c r="A1768" s="7" t="s">
        <v>2724</v>
      </c>
      <c r="B1768" s="7" t="s">
        <v>522</v>
      </c>
      <c r="C1768" s="8">
        <v>1</v>
      </c>
      <c r="D1768" s="9">
        <v>5</v>
      </c>
      <c r="E1768" s="10">
        <v>1300</v>
      </c>
      <c r="F1768" s="10">
        <v>0</v>
      </c>
      <c r="G1768" s="11">
        <f t="shared" si="216"/>
        <v>0</v>
      </c>
      <c r="H1768" s="10">
        <v>1300</v>
      </c>
      <c r="I1768" s="9">
        <v>5</v>
      </c>
      <c r="J1768" s="8">
        <v>1</v>
      </c>
      <c r="K1768" s="9">
        <v>0</v>
      </c>
      <c r="L1768" s="9">
        <v>0</v>
      </c>
      <c r="M1768" s="9">
        <f t="shared" si="217"/>
        <v>0</v>
      </c>
      <c r="N1768" s="9">
        <f t="shared" si="218"/>
        <v>7.7027160493827189</v>
      </c>
      <c r="O1768" s="9">
        <f t="shared" si="219"/>
        <v>7.2508917954815617</v>
      </c>
      <c r="P1768" s="11">
        <f t="shared" si="220"/>
        <v>-100</v>
      </c>
      <c r="Q1768" s="11">
        <f t="shared" si="221"/>
        <v>-100</v>
      </c>
      <c r="R1768" s="8">
        <v>0</v>
      </c>
      <c r="S1768" s="8">
        <v>0</v>
      </c>
      <c r="T1768" s="8">
        <v>0</v>
      </c>
      <c r="U1768" s="11">
        <f t="shared" si="222"/>
        <v>0</v>
      </c>
      <c r="V1768" s="11">
        <f t="shared" si="223"/>
        <v>0</v>
      </c>
      <c r="W1768" s="9">
        <v>4</v>
      </c>
      <c r="X1768" s="9">
        <v>9</v>
      </c>
    </row>
    <row r="1769" spans="1:24" x14ac:dyDescent="0.2">
      <c r="A1769" s="7" t="s">
        <v>2724</v>
      </c>
      <c r="B1769" s="7" t="s">
        <v>523</v>
      </c>
      <c r="C1769" s="8">
        <v>1</v>
      </c>
      <c r="D1769" s="9">
        <v>5</v>
      </c>
      <c r="E1769" s="10">
        <v>1300</v>
      </c>
      <c r="F1769" s="10">
        <v>0</v>
      </c>
      <c r="G1769" s="11">
        <f t="shared" si="216"/>
        <v>0</v>
      </c>
      <c r="H1769" s="10">
        <v>1300</v>
      </c>
      <c r="I1769" s="9">
        <v>5</v>
      </c>
      <c r="J1769" s="8">
        <v>1</v>
      </c>
      <c r="K1769" s="9">
        <v>0</v>
      </c>
      <c r="L1769" s="9">
        <v>0</v>
      </c>
      <c r="M1769" s="9">
        <f t="shared" si="217"/>
        <v>0</v>
      </c>
      <c r="N1769" s="9">
        <f t="shared" si="218"/>
        <v>7.7027160493827189</v>
      </c>
      <c r="O1769" s="9">
        <f t="shared" si="219"/>
        <v>7.2508917954815617</v>
      </c>
      <c r="P1769" s="11">
        <f t="shared" si="220"/>
        <v>-100</v>
      </c>
      <c r="Q1769" s="11">
        <f t="shared" si="221"/>
        <v>-100</v>
      </c>
      <c r="R1769" s="8">
        <v>0</v>
      </c>
      <c r="S1769" s="8">
        <v>0</v>
      </c>
      <c r="T1769" s="8">
        <v>0</v>
      </c>
      <c r="U1769" s="11">
        <f t="shared" si="222"/>
        <v>0</v>
      </c>
      <c r="V1769" s="11">
        <f t="shared" si="223"/>
        <v>0</v>
      </c>
      <c r="W1769" s="9">
        <v>4</v>
      </c>
      <c r="X1769" s="9">
        <v>9</v>
      </c>
    </row>
    <row r="1770" spans="1:24" x14ac:dyDescent="0.2">
      <c r="A1770" s="2" t="s">
        <v>2851</v>
      </c>
      <c r="B1770" s="2" t="s">
        <v>605</v>
      </c>
      <c r="C1770" s="3">
        <v>2</v>
      </c>
      <c r="D1770" s="4">
        <v>15.6</v>
      </c>
      <c r="E1770" s="5">
        <v>2700</v>
      </c>
      <c r="F1770" s="5">
        <v>200</v>
      </c>
      <c r="G1770" s="6">
        <f t="shared" si="216"/>
        <v>7.4074074074074066</v>
      </c>
      <c r="H1770" s="5">
        <v>2500</v>
      </c>
      <c r="I1770" s="4">
        <v>15.6</v>
      </c>
      <c r="J1770" s="3">
        <v>1</v>
      </c>
      <c r="K1770" s="4">
        <v>29.79</v>
      </c>
      <c r="L1770" s="4">
        <v>29.79</v>
      </c>
      <c r="M1770" s="4">
        <f t="shared" si="217"/>
        <v>11.916</v>
      </c>
      <c r="N1770" s="4">
        <f t="shared" si="218"/>
        <v>7.586063829787232</v>
      </c>
      <c r="O1770" s="4">
        <f t="shared" si="219"/>
        <v>7.2508917954815617</v>
      </c>
      <c r="P1770" s="6">
        <f t="shared" si="220"/>
        <v>57.077507747970145</v>
      </c>
      <c r="Q1770" s="6">
        <f t="shared" si="221"/>
        <v>64.338406034765683</v>
      </c>
      <c r="R1770" s="3">
        <v>1</v>
      </c>
      <c r="S1770" s="3">
        <v>1</v>
      </c>
      <c r="T1770" s="3">
        <v>1</v>
      </c>
      <c r="U1770" s="6">
        <f t="shared" si="222"/>
        <v>100</v>
      </c>
      <c r="V1770" s="6">
        <f t="shared" si="223"/>
        <v>300</v>
      </c>
      <c r="W1770" s="4">
        <v>1</v>
      </c>
      <c r="X1770" s="4">
        <v>4</v>
      </c>
    </row>
    <row r="1771" spans="1:24" x14ac:dyDescent="0.2">
      <c r="A1771" s="7" t="s">
        <v>2851</v>
      </c>
      <c r="B1771" s="7" t="s">
        <v>466</v>
      </c>
      <c r="C1771" s="8">
        <v>2</v>
      </c>
      <c r="D1771" s="9">
        <v>1.85</v>
      </c>
      <c r="E1771" s="10">
        <v>4000</v>
      </c>
      <c r="F1771" s="10">
        <v>700</v>
      </c>
      <c r="G1771" s="11">
        <f t="shared" si="216"/>
        <v>17.5</v>
      </c>
      <c r="H1771" s="10">
        <v>4700</v>
      </c>
      <c r="I1771" s="9">
        <v>1.85</v>
      </c>
      <c r="J1771" s="8">
        <v>2</v>
      </c>
      <c r="K1771" s="9">
        <v>29.79</v>
      </c>
      <c r="L1771" s="9">
        <v>29.79</v>
      </c>
      <c r="M1771" s="9">
        <f t="shared" si="217"/>
        <v>6.3382978723404255</v>
      </c>
      <c r="N1771" s="9">
        <f t="shared" si="218"/>
        <v>7.586063829787232</v>
      </c>
      <c r="O1771" s="9">
        <f t="shared" si="219"/>
        <v>7.2508917954815617</v>
      </c>
      <c r="P1771" s="11">
        <f t="shared" si="220"/>
        <v>-16.448134176611624</v>
      </c>
      <c r="Q1771" s="11">
        <f t="shared" si="221"/>
        <v>-12.585954236826769</v>
      </c>
      <c r="R1771" s="8">
        <v>1</v>
      </c>
      <c r="S1771" s="8">
        <v>1</v>
      </c>
      <c r="T1771" s="8">
        <v>1</v>
      </c>
      <c r="U1771" s="11">
        <f t="shared" si="222"/>
        <v>50</v>
      </c>
      <c r="V1771" s="11">
        <f t="shared" si="223"/>
        <v>150</v>
      </c>
      <c r="W1771" s="9">
        <v>2.5</v>
      </c>
      <c r="X1771" s="9">
        <v>5</v>
      </c>
    </row>
    <row r="1772" spans="1:24" x14ac:dyDescent="0.2">
      <c r="A1772" s="7" t="s">
        <v>2851</v>
      </c>
      <c r="B1772" s="7" t="s">
        <v>428</v>
      </c>
      <c r="C1772" s="8">
        <v>1</v>
      </c>
      <c r="D1772" s="9">
        <v>4.5</v>
      </c>
      <c r="E1772" s="10">
        <v>1300</v>
      </c>
      <c r="F1772" s="10">
        <v>200</v>
      </c>
      <c r="G1772" s="11">
        <f t="shared" si="216"/>
        <v>15.384615384615385</v>
      </c>
      <c r="H1772" s="10">
        <v>1500</v>
      </c>
      <c r="I1772" s="9">
        <v>4.5</v>
      </c>
      <c r="J1772" s="8">
        <v>1</v>
      </c>
      <c r="K1772" s="9">
        <v>4.33</v>
      </c>
      <c r="L1772" s="9">
        <v>4.33</v>
      </c>
      <c r="M1772" s="9">
        <f t="shared" si="217"/>
        <v>2.8866666666666667</v>
      </c>
      <c r="N1772" s="9">
        <f t="shared" si="218"/>
        <v>7.586063829787232</v>
      </c>
      <c r="O1772" s="9">
        <f t="shared" si="219"/>
        <v>7.2508917954815617</v>
      </c>
      <c r="P1772" s="11">
        <f t="shared" si="220"/>
        <v>-61.947767229008008</v>
      </c>
      <c r="Q1772" s="11">
        <f t="shared" si="221"/>
        <v>-60.188805072701392</v>
      </c>
      <c r="R1772" s="8">
        <v>0</v>
      </c>
      <c r="S1772" s="8">
        <v>0</v>
      </c>
      <c r="T1772" s="8">
        <v>1</v>
      </c>
      <c r="U1772" s="11">
        <f t="shared" si="222"/>
        <v>0</v>
      </c>
      <c r="V1772" s="11">
        <f t="shared" si="223"/>
        <v>100</v>
      </c>
      <c r="W1772" s="9">
        <v>3</v>
      </c>
      <c r="X1772" s="9">
        <v>4</v>
      </c>
    </row>
    <row r="1773" spans="1:24" x14ac:dyDescent="0.2">
      <c r="A1773" s="7" t="s">
        <v>2851</v>
      </c>
      <c r="B1773" s="7" t="s">
        <v>136</v>
      </c>
      <c r="C1773" s="8">
        <v>2</v>
      </c>
      <c r="D1773" s="9">
        <v>4</v>
      </c>
      <c r="E1773" s="10">
        <v>2800</v>
      </c>
      <c r="F1773" s="10">
        <v>300</v>
      </c>
      <c r="G1773" s="11">
        <f t="shared" si="216"/>
        <v>10.714285714285714</v>
      </c>
      <c r="H1773" s="10">
        <v>3100</v>
      </c>
      <c r="I1773" s="9">
        <v>4</v>
      </c>
      <c r="J1773" s="8">
        <v>2</v>
      </c>
      <c r="K1773" s="9">
        <v>45.17</v>
      </c>
      <c r="L1773" s="9">
        <v>45.17</v>
      </c>
      <c r="M1773" s="9">
        <f t="shared" si="217"/>
        <v>14.570967741935485</v>
      </c>
      <c r="N1773" s="9">
        <f t="shared" si="218"/>
        <v>7.586063829787232</v>
      </c>
      <c r="O1773" s="9">
        <f t="shared" si="219"/>
        <v>7.2508917954815617</v>
      </c>
      <c r="P1773" s="11">
        <f t="shared" si="220"/>
        <v>92.075469820350293</v>
      </c>
      <c r="Q1773" s="11">
        <f t="shared" si="221"/>
        <v>100.95414678530265</v>
      </c>
      <c r="R1773" s="8">
        <v>1</v>
      </c>
      <c r="S1773" s="8">
        <v>1</v>
      </c>
      <c r="T1773" s="8">
        <v>2</v>
      </c>
      <c r="U1773" s="11">
        <f t="shared" si="222"/>
        <v>50</v>
      </c>
      <c r="V1773" s="11">
        <f t="shared" si="223"/>
        <v>200</v>
      </c>
      <c r="W1773" s="9">
        <v>2</v>
      </c>
      <c r="X1773" s="9">
        <v>5</v>
      </c>
    </row>
    <row r="1774" spans="1:24" x14ac:dyDescent="0.2">
      <c r="A1774" s="7" t="s">
        <v>2851</v>
      </c>
      <c r="B1774" s="7" t="s">
        <v>238</v>
      </c>
      <c r="C1774" s="8">
        <v>3</v>
      </c>
      <c r="D1774" s="9">
        <v>5.5</v>
      </c>
      <c r="E1774" s="10">
        <v>3900</v>
      </c>
      <c r="F1774" s="10">
        <v>200</v>
      </c>
      <c r="G1774" s="11">
        <f t="shared" si="216"/>
        <v>5.1282051282051277</v>
      </c>
      <c r="H1774" s="10">
        <v>2900</v>
      </c>
      <c r="I1774" s="9">
        <v>5.5</v>
      </c>
      <c r="J1774" s="8">
        <v>2</v>
      </c>
      <c r="K1774" s="9">
        <v>0</v>
      </c>
      <c r="L1774" s="9">
        <v>0</v>
      </c>
      <c r="M1774" s="9">
        <f t="shared" si="217"/>
        <v>0</v>
      </c>
      <c r="N1774" s="9">
        <f t="shared" si="218"/>
        <v>7.586063829787232</v>
      </c>
      <c r="O1774" s="9">
        <f t="shared" si="219"/>
        <v>7.2508917954815617</v>
      </c>
      <c r="P1774" s="11">
        <f t="shared" si="220"/>
        <v>-100</v>
      </c>
      <c r="Q1774" s="11">
        <f t="shared" si="221"/>
        <v>-100</v>
      </c>
      <c r="R1774" s="8">
        <v>0</v>
      </c>
      <c r="S1774" s="8">
        <v>0</v>
      </c>
      <c r="T1774" s="8">
        <v>0</v>
      </c>
      <c r="U1774" s="11">
        <f t="shared" si="222"/>
        <v>0</v>
      </c>
      <c r="V1774" s="11">
        <f t="shared" si="223"/>
        <v>0</v>
      </c>
      <c r="W1774" s="9">
        <v>5</v>
      </c>
      <c r="X1774" s="9">
        <v>7.5</v>
      </c>
    </row>
    <row r="1775" spans="1:24" x14ac:dyDescent="0.2">
      <c r="A1775" s="7" t="s">
        <v>2851</v>
      </c>
      <c r="B1775" s="7" t="s">
        <v>179</v>
      </c>
      <c r="C1775" s="8">
        <v>4</v>
      </c>
      <c r="D1775" s="9">
        <v>5.88</v>
      </c>
      <c r="E1775" s="10">
        <v>5300</v>
      </c>
      <c r="F1775" s="10">
        <v>500</v>
      </c>
      <c r="G1775" s="11">
        <f t="shared" si="216"/>
        <v>9.433962264150944</v>
      </c>
      <c r="H1775" s="10">
        <v>4600</v>
      </c>
      <c r="I1775" s="9">
        <v>5.88</v>
      </c>
      <c r="J1775" s="8">
        <v>3</v>
      </c>
      <c r="K1775" s="9">
        <v>18.27</v>
      </c>
      <c r="L1775" s="9">
        <v>18.27</v>
      </c>
      <c r="M1775" s="9">
        <f t="shared" si="217"/>
        <v>3.9717391304347829</v>
      </c>
      <c r="N1775" s="9">
        <f t="shared" si="218"/>
        <v>7.586063829787232</v>
      </c>
      <c r="O1775" s="9">
        <f t="shared" si="219"/>
        <v>7.2508917954815617</v>
      </c>
      <c r="P1775" s="11">
        <f t="shared" si="220"/>
        <v>-47.644269550706127</v>
      </c>
      <c r="Q1775" s="11">
        <f t="shared" si="221"/>
        <v>-45.224129080097477</v>
      </c>
      <c r="R1775" s="8">
        <v>0</v>
      </c>
      <c r="S1775" s="8">
        <v>1</v>
      </c>
      <c r="T1775" s="8">
        <v>1</v>
      </c>
      <c r="U1775" s="11">
        <f t="shared" si="222"/>
        <v>0</v>
      </c>
      <c r="V1775" s="11">
        <f t="shared" si="223"/>
        <v>66.666666666666657</v>
      </c>
      <c r="W1775" s="9">
        <v>4.67</v>
      </c>
      <c r="X1775" s="9">
        <v>6.67</v>
      </c>
    </row>
    <row r="1776" spans="1:24" x14ac:dyDescent="0.2">
      <c r="A1776" s="7" t="s">
        <v>2851</v>
      </c>
      <c r="B1776" s="7" t="s">
        <v>125</v>
      </c>
      <c r="C1776" s="8">
        <v>3</v>
      </c>
      <c r="D1776" s="9">
        <v>5.5</v>
      </c>
      <c r="E1776" s="10">
        <v>3900</v>
      </c>
      <c r="F1776" s="10">
        <v>200</v>
      </c>
      <c r="G1776" s="11">
        <f t="shared" si="216"/>
        <v>5.1282051282051277</v>
      </c>
      <c r="H1776" s="10">
        <v>4100</v>
      </c>
      <c r="I1776" s="9">
        <v>5.5</v>
      </c>
      <c r="J1776" s="8">
        <v>3</v>
      </c>
      <c r="K1776" s="9">
        <v>17.62</v>
      </c>
      <c r="L1776" s="9">
        <v>17.62</v>
      </c>
      <c r="M1776" s="9">
        <f t="shared" si="217"/>
        <v>4.2975609756097564</v>
      </c>
      <c r="N1776" s="9">
        <f t="shared" si="218"/>
        <v>7.586063829787232</v>
      </c>
      <c r="O1776" s="9">
        <f t="shared" si="219"/>
        <v>7.2508917954815617</v>
      </c>
      <c r="P1776" s="11">
        <f t="shared" si="220"/>
        <v>-43.349264229295429</v>
      </c>
      <c r="Q1776" s="11">
        <f t="shared" si="221"/>
        <v>-40.730587397707296</v>
      </c>
      <c r="R1776" s="8">
        <v>0</v>
      </c>
      <c r="S1776" s="8">
        <v>1</v>
      </c>
      <c r="T1776" s="8">
        <v>1</v>
      </c>
      <c r="U1776" s="11">
        <f t="shared" si="222"/>
        <v>0</v>
      </c>
      <c r="V1776" s="11">
        <f t="shared" si="223"/>
        <v>66.666666666666657</v>
      </c>
      <c r="W1776" s="9">
        <v>3.33</v>
      </c>
      <c r="X1776" s="9">
        <v>6.67</v>
      </c>
    </row>
    <row r="1777" spans="1:24" x14ac:dyDescent="0.2">
      <c r="A1777" s="7" t="s">
        <v>2851</v>
      </c>
      <c r="B1777" s="7" t="s">
        <v>591</v>
      </c>
      <c r="C1777" s="8">
        <v>1</v>
      </c>
      <c r="D1777" s="9">
        <v>8</v>
      </c>
      <c r="E1777" s="10">
        <v>1000</v>
      </c>
      <c r="F1777" s="10">
        <v>200</v>
      </c>
      <c r="G1777" s="11">
        <f t="shared" si="216"/>
        <v>20</v>
      </c>
      <c r="H1777" s="10">
        <v>1200</v>
      </c>
      <c r="I1777" s="9">
        <v>8</v>
      </c>
      <c r="J1777" s="8">
        <v>1</v>
      </c>
      <c r="K1777" s="9">
        <v>17.62</v>
      </c>
      <c r="L1777" s="9">
        <v>17.62</v>
      </c>
      <c r="M1777" s="9">
        <f t="shared" si="217"/>
        <v>14.683333333333335</v>
      </c>
      <c r="N1777" s="9">
        <f t="shared" si="218"/>
        <v>7.586063829787232</v>
      </c>
      <c r="O1777" s="9">
        <f t="shared" si="219"/>
        <v>7.2508917954815617</v>
      </c>
      <c r="P1777" s="11">
        <f t="shared" si="220"/>
        <v>93.556680549907284</v>
      </c>
      <c r="Q1777" s="11">
        <f t="shared" si="221"/>
        <v>102.50382639116675</v>
      </c>
      <c r="R1777" s="8">
        <v>0</v>
      </c>
      <c r="S1777" s="8">
        <v>1</v>
      </c>
      <c r="T1777" s="8">
        <v>1</v>
      </c>
      <c r="U1777" s="11">
        <f t="shared" si="222"/>
        <v>0</v>
      </c>
      <c r="V1777" s="11">
        <f t="shared" si="223"/>
        <v>200</v>
      </c>
      <c r="W1777" s="9">
        <v>2</v>
      </c>
      <c r="X1777" s="9">
        <v>4</v>
      </c>
    </row>
    <row r="1778" spans="1:24" x14ac:dyDescent="0.2">
      <c r="A1778" s="7" t="s">
        <v>2851</v>
      </c>
      <c r="B1778" s="7" t="s">
        <v>691</v>
      </c>
      <c r="C1778" s="8">
        <v>1</v>
      </c>
      <c r="D1778" s="9">
        <v>1.6</v>
      </c>
      <c r="E1778" s="10">
        <v>2100</v>
      </c>
      <c r="F1778" s="10">
        <v>200</v>
      </c>
      <c r="G1778" s="11">
        <f t="shared" si="216"/>
        <v>9.5238095238095237</v>
      </c>
      <c r="H1778" s="10">
        <v>2300</v>
      </c>
      <c r="I1778" s="9">
        <v>1.6</v>
      </c>
      <c r="J1778" s="8">
        <v>1</v>
      </c>
      <c r="K1778" s="9">
        <v>0</v>
      </c>
      <c r="L1778" s="9">
        <v>0</v>
      </c>
      <c r="M1778" s="9">
        <f t="shared" si="217"/>
        <v>0</v>
      </c>
      <c r="N1778" s="9">
        <f t="shared" si="218"/>
        <v>7.586063829787232</v>
      </c>
      <c r="O1778" s="9">
        <f t="shared" si="219"/>
        <v>7.2508917954815617</v>
      </c>
      <c r="P1778" s="11">
        <f t="shared" si="220"/>
        <v>-100</v>
      </c>
      <c r="Q1778" s="11">
        <f t="shared" si="221"/>
        <v>-100</v>
      </c>
      <c r="R1778" s="8">
        <v>0</v>
      </c>
      <c r="S1778" s="8">
        <v>0</v>
      </c>
      <c r="T1778" s="8">
        <v>0</v>
      </c>
      <c r="U1778" s="11">
        <f t="shared" si="222"/>
        <v>0</v>
      </c>
      <c r="V1778" s="11">
        <f t="shared" si="223"/>
        <v>0</v>
      </c>
      <c r="W1778" s="9">
        <v>4</v>
      </c>
      <c r="X1778" s="9">
        <v>4</v>
      </c>
    </row>
    <row r="1779" spans="1:24" x14ac:dyDescent="0.2">
      <c r="A1779" s="7" t="s">
        <v>2851</v>
      </c>
      <c r="B1779" s="7" t="s">
        <v>1297</v>
      </c>
      <c r="C1779" s="8">
        <v>2</v>
      </c>
      <c r="D1779" s="9">
        <v>10.8</v>
      </c>
      <c r="E1779" s="10">
        <v>2800</v>
      </c>
      <c r="F1779" s="10">
        <v>200</v>
      </c>
      <c r="G1779" s="11">
        <f t="shared" si="216"/>
        <v>7.1428571428571423</v>
      </c>
      <c r="H1779" s="10">
        <v>3000</v>
      </c>
      <c r="I1779" s="9">
        <v>10.8</v>
      </c>
      <c r="J1779" s="8">
        <v>2</v>
      </c>
      <c r="K1779" s="9">
        <v>0</v>
      </c>
      <c r="L1779" s="9">
        <v>0</v>
      </c>
      <c r="M1779" s="9">
        <f t="shared" si="217"/>
        <v>0</v>
      </c>
      <c r="N1779" s="9">
        <f t="shared" si="218"/>
        <v>7.586063829787232</v>
      </c>
      <c r="O1779" s="9">
        <f t="shared" si="219"/>
        <v>7.2508917954815617</v>
      </c>
      <c r="P1779" s="11">
        <f t="shared" si="220"/>
        <v>-100</v>
      </c>
      <c r="Q1779" s="11">
        <f t="shared" si="221"/>
        <v>-100</v>
      </c>
      <c r="R1779" s="8">
        <v>0</v>
      </c>
      <c r="S1779" s="8">
        <v>0</v>
      </c>
      <c r="T1779" s="8">
        <v>0</v>
      </c>
      <c r="U1779" s="11">
        <f t="shared" si="222"/>
        <v>0</v>
      </c>
      <c r="V1779" s="11">
        <f t="shared" si="223"/>
        <v>0</v>
      </c>
      <c r="W1779" s="9">
        <v>5</v>
      </c>
      <c r="X1779" s="9">
        <v>8</v>
      </c>
    </row>
    <row r="1780" spans="1:24" x14ac:dyDescent="0.2">
      <c r="A1780" s="7" t="s">
        <v>2851</v>
      </c>
      <c r="B1780" s="7" t="s">
        <v>189</v>
      </c>
      <c r="C1780" s="8">
        <v>1</v>
      </c>
      <c r="D1780" s="9">
        <v>3</v>
      </c>
      <c r="E1780" s="10">
        <v>1600</v>
      </c>
      <c r="F1780" s="10">
        <v>0</v>
      </c>
      <c r="G1780" s="11">
        <f t="shared" si="216"/>
        <v>0</v>
      </c>
      <c r="H1780" s="10">
        <v>1600</v>
      </c>
      <c r="I1780" s="9">
        <v>3</v>
      </c>
      <c r="J1780" s="8">
        <v>1</v>
      </c>
      <c r="K1780" s="9">
        <v>7.82</v>
      </c>
      <c r="L1780" s="9">
        <v>7.82</v>
      </c>
      <c r="M1780" s="9">
        <f t="shared" si="217"/>
        <v>4.8875000000000002</v>
      </c>
      <c r="N1780" s="9">
        <f t="shared" si="218"/>
        <v>7.586063829787232</v>
      </c>
      <c r="O1780" s="9">
        <f t="shared" si="219"/>
        <v>7.2508917954815617</v>
      </c>
      <c r="P1780" s="11">
        <f t="shared" si="220"/>
        <v>-35.572648613779442</v>
      </c>
      <c r="Q1780" s="11">
        <f t="shared" si="221"/>
        <v>-32.594498196129798</v>
      </c>
      <c r="R1780" s="8">
        <v>0</v>
      </c>
      <c r="S1780" s="8">
        <v>0</v>
      </c>
      <c r="T1780" s="8">
        <v>1</v>
      </c>
      <c r="U1780" s="11">
        <f t="shared" si="222"/>
        <v>0</v>
      </c>
      <c r="V1780" s="11">
        <f t="shared" si="223"/>
        <v>100</v>
      </c>
      <c r="W1780" s="9">
        <v>3</v>
      </c>
      <c r="X1780" s="9">
        <v>6</v>
      </c>
    </row>
    <row r="1781" spans="1:24" x14ac:dyDescent="0.2">
      <c r="A1781" s="7" t="s">
        <v>2851</v>
      </c>
      <c r="B1781" s="7" t="s">
        <v>419</v>
      </c>
      <c r="C1781" s="8">
        <v>1</v>
      </c>
      <c r="D1781" s="9">
        <v>3</v>
      </c>
      <c r="E1781" s="10">
        <v>1600</v>
      </c>
      <c r="F1781" s="10">
        <v>0</v>
      </c>
      <c r="G1781" s="11">
        <f t="shared" si="216"/>
        <v>0</v>
      </c>
      <c r="H1781" s="10">
        <v>1600</v>
      </c>
      <c r="I1781" s="9">
        <v>3</v>
      </c>
      <c r="J1781" s="8">
        <v>1</v>
      </c>
      <c r="K1781" s="9">
        <v>7.82</v>
      </c>
      <c r="L1781" s="9">
        <v>7.82</v>
      </c>
      <c r="M1781" s="9">
        <f t="shared" si="217"/>
        <v>4.8875000000000002</v>
      </c>
      <c r="N1781" s="9">
        <f t="shared" si="218"/>
        <v>7.586063829787232</v>
      </c>
      <c r="O1781" s="9">
        <f t="shared" si="219"/>
        <v>7.2508917954815617</v>
      </c>
      <c r="P1781" s="11">
        <f t="shared" si="220"/>
        <v>-35.572648613779442</v>
      </c>
      <c r="Q1781" s="11">
        <f t="shared" si="221"/>
        <v>-32.594498196129798</v>
      </c>
      <c r="R1781" s="8">
        <v>0</v>
      </c>
      <c r="S1781" s="8">
        <v>0</v>
      </c>
      <c r="T1781" s="8">
        <v>1</v>
      </c>
      <c r="U1781" s="11">
        <f t="shared" si="222"/>
        <v>0</v>
      </c>
      <c r="V1781" s="11">
        <f t="shared" si="223"/>
        <v>100</v>
      </c>
      <c r="W1781" s="9">
        <v>3</v>
      </c>
      <c r="X1781" s="9">
        <v>6</v>
      </c>
    </row>
    <row r="1782" spans="1:24" x14ac:dyDescent="0.2">
      <c r="A1782" s="7" t="s">
        <v>2851</v>
      </c>
      <c r="B1782" s="7" t="s">
        <v>357</v>
      </c>
      <c r="C1782" s="8">
        <v>1</v>
      </c>
      <c r="D1782" s="9">
        <v>3.5</v>
      </c>
      <c r="E1782" s="10">
        <v>1500</v>
      </c>
      <c r="F1782" s="10">
        <v>0</v>
      </c>
      <c r="G1782" s="11">
        <f t="shared" si="216"/>
        <v>0</v>
      </c>
      <c r="H1782" s="10">
        <v>1500</v>
      </c>
      <c r="I1782" s="9">
        <v>3.5</v>
      </c>
      <c r="J1782" s="8">
        <v>1</v>
      </c>
      <c r="K1782" s="9">
        <v>21.38</v>
      </c>
      <c r="L1782" s="9">
        <v>21.38</v>
      </c>
      <c r="M1782" s="9">
        <f t="shared" si="217"/>
        <v>14.253333333333334</v>
      </c>
      <c r="N1782" s="9">
        <f t="shared" si="218"/>
        <v>7.586063829787232</v>
      </c>
      <c r="O1782" s="9">
        <f t="shared" si="219"/>
        <v>7.2508917954815617</v>
      </c>
      <c r="P1782" s="11">
        <f t="shared" si="220"/>
        <v>87.88839183459784</v>
      </c>
      <c r="Q1782" s="11">
        <f t="shared" si="221"/>
        <v>96.573521373128017</v>
      </c>
      <c r="R1782" s="8">
        <v>0</v>
      </c>
      <c r="S1782" s="8">
        <v>1</v>
      </c>
      <c r="T1782" s="8">
        <v>1</v>
      </c>
      <c r="U1782" s="11">
        <f t="shared" si="222"/>
        <v>0</v>
      </c>
      <c r="V1782" s="11">
        <f t="shared" si="223"/>
        <v>200</v>
      </c>
      <c r="W1782" s="9">
        <v>2</v>
      </c>
      <c r="X1782" s="9">
        <v>6</v>
      </c>
    </row>
    <row r="1783" spans="1:24" x14ac:dyDescent="0.2">
      <c r="A1783" s="7" t="s">
        <v>2851</v>
      </c>
      <c r="B1783" s="7" t="s">
        <v>817</v>
      </c>
      <c r="C1783" s="8">
        <v>1</v>
      </c>
      <c r="D1783" s="9">
        <v>3.5</v>
      </c>
      <c r="E1783" s="10">
        <v>1500</v>
      </c>
      <c r="F1783" s="10">
        <v>0</v>
      </c>
      <c r="G1783" s="11">
        <f t="shared" si="216"/>
        <v>0</v>
      </c>
      <c r="H1783" s="10">
        <v>1500</v>
      </c>
      <c r="I1783" s="9">
        <v>3.5</v>
      </c>
      <c r="J1783" s="8">
        <v>1</v>
      </c>
      <c r="K1783" s="9">
        <v>21.38</v>
      </c>
      <c r="L1783" s="9">
        <v>21.38</v>
      </c>
      <c r="M1783" s="9">
        <f t="shared" si="217"/>
        <v>14.253333333333334</v>
      </c>
      <c r="N1783" s="9">
        <f t="shared" si="218"/>
        <v>7.586063829787232</v>
      </c>
      <c r="O1783" s="9">
        <f t="shared" si="219"/>
        <v>7.2508917954815617</v>
      </c>
      <c r="P1783" s="11">
        <f t="shared" si="220"/>
        <v>87.88839183459784</v>
      </c>
      <c r="Q1783" s="11">
        <f t="shared" si="221"/>
        <v>96.573521373128017</v>
      </c>
      <c r="R1783" s="8">
        <v>0</v>
      </c>
      <c r="S1783" s="8">
        <v>1</v>
      </c>
      <c r="T1783" s="8">
        <v>1</v>
      </c>
      <c r="U1783" s="11">
        <f t="shared" si="222"/>
        <v>0</v>
      </c>
      <c r="V1783" s="11">
        <f t="shared" si="223"/>
        <v>200</v>
      </c>
      <c r="W1783" s="9">
        <v>2</v>
      </c>
      <c r="X1783" s="9">
        <v>6</v>
      </c>
    </row>
    <row r="1784" spans="1:24" x14ac:dyDescent="0.2">
      <c r="A1784" s="7" t="s">
        <v>2851</v>
      </c>
      <c r="B1784" s="7" t="s">
        <v>879</v>
      </c>
      <c r="C1784" s="8">
        <v>1</v>
      </c>
      <c r="D1784" s="9">
        <v>3.5</v>
      </c>
      <c r="E1784" s="10">
        <v>1500</v>
      </c>
      <c r="F1784" s="10">
        <v>0</v>
      </c>
      <c r="G1784" s="11">
        <f t="shared" si="216"/>
        <v>0</v>
      </c>
      <c r="H1784" s="10">
        <v>1500</v>
      </c>
      <c r="I1784" s="9">
        <v>3.5</v>
      </c>
      <c r="J1784" s="8">
        <v>1</v>
      </c>
      <c r="K1784" s="9">
        <v>42.56</v>
      </c>
      <c r="L1784" s="9">
        <v>42.56</v>
      </c>
      <c r="M1784" s="9">
        <f t="shared" si="217"/>
        <v>28.373333333333335</v>
      </c>
      <c r="N1784" s="9">
        <f t="shared" si="218"/>
        <v>7.586063829787232</v>
      </c>
      <c r="O1784" s="9">
        <f t="shared" si="219"/>
        <v>7.2508917954815617</v>
      </c>
      <c r="P1784" s="11">
        <f t="shared" si="220"/>
        <v>274.0191747652238</v>
      </c>
      <c r="Q1784" s="11">
        <f t="shared" si="221"/>
        <v>291.30818847709679</v>
      </c>
      <c r="R1784" s="8">
        <v>1</v>
      </c>
      <c r="S1784" s="8">
        <v>1</v>
      </c>
      <c r="T1784" s="8">
        <v>1</v>
      </c>
      <c r="U1784" s="11">
        <f t="shared" si="222"/>
        <v>100</v>
      </c>
      <c r="V1784" s="11">
        <f t="shared" si="223"/>
        <v>300</v>
      </c>
      <c r="W1784" s="9">
        <v>1</v>
      </c>
      <c r="X1784" s="9">
        <v>6</v>
      </c>
    </row>
    <row r="1785" spans="1:24" x14ac:dyDescent="0.2">
      <c r="A1785" s="7" t="s">
        <v>2851</v>
      </c>
      <c r="B1785" s="7" t="s">
        <v>105</v>
      </c>
      <c r="C1785" s="8">
        <v>5</v>
      </c>
      <c r="D1785" s="9">
        <v>5.0999999999999996</v>
      </c>
      <c r="E1785" s="10">
        <v>6500</v>
      </c>
      <c r="F1785" s="10">
        <v>400</v>
      </c>
      <c r="G1785" s="11">
        <f t="shared" si="216"/>
        <v>6.1538461538461542</v>
      </c>
      <c r="H1785" s="10">
        <v>6900</v>
      </c>
      <c r="I1785" s="9">
        <v>5.0999999999999996</v>
      </c>
      <c r="J1785" s="8">
        <v>5</v>
      </c>
      <c r="K1785" s="9">
        <v>50.27</v>
      </c>
      <c r="L1785" s="9">
        <v>50.27</v>
      </c>
      <c r="M1785" s="9">
        <f t="shared" si="217"/>
        <v>7.2855072463768122</v>
      </c>
      <c r="N1785" s="9">
        <f t="shared" si="218"/>
        <v>7.586063829787232</v>
      </c>
      <c r="O1785" s="9">
        <f t="shared" si="219"/>
        <v>7.2508917954815617</v>
      </c>
      <c r="P1785" s="11">
        <f t="shared" si="220"/>
        <v>-3.9619569536214878</v>
      </c>
      <c r="Q1785" s="11">
        <f t="shared" si="221"/>
        <v>0.4773957724320389</v>
      </c>
      <c r="R1785" s="8">
        <v>1</v>
      </c>
      <c r="S1785" s="8">
        <v>1</v>
      </c>
      <c r="T1785" s="8">
        <v>2</v>
      </c>
      <c r="U1785" s="11">
        <f t="shared" si="222"/>
        <v>20</v>
      </c>
      <c r="V1785" s="11">
        <f t="shared" si="223"/>
        <v>80</v>
      </c>
      <c r="W1785" s="9">
        <v>4.5999999999999996</v>
      </c>
      <c r="X1785" s="9">
        <v>7.8</v>
      </c>
    </row>
    <row r="1786" spans="1:24" x14ac:dyDescent="0.2">
      <c r="A1786" s="7" t="s">
        <v>2851</v>
      </c>
      <c r="B1786" s="7" t="s">
        <v>1362</v>
      </c>
      <c r="C1786" s="8">
        <v>1</v>
      </c>
      <c r="D1786" s="9">
        <v>4</v>
      </c>
      <c r="E1786" s="10">
        <v>1400</v>
      </c>
      <c r="F1786" s="10">
        <v>0</v>
      </c>
      <c r="G1786" s="11">
        <f t="shared" si="216"/>
        <v>0</v>
      </c>
      <c r="H1786" s="10">
        <v>1400</v>
      </c>
      <c r="I1786" s="9">
        <v>4</v>
      </c>
      <c r="J1786" s="8">
        <v>1</v>
      </c>
      <c r="K1786" s="9">
        <v>0</v>
      </c>
      <c r="L1786" s="9">
        <v>0</v>
      </c>
      <c r="M1786" s="9">
        <f t="shared" si="217"/>
        <v>0</v>
      </c>
      <c r="N1786" s="9">
        <f t="shared" si="218"/>
        <v>7.586063829787232</v>
      </c>
      <c r="O1786" s="9">
        <f t="shared" si="219"/>
        <v>7.2508917954815617</v>
      </c>
      <c r="P1786" s="11">
        <f t="shared" si="220"/>
        <v>-100</v>
      </c>
      <c r="Q1786" s="11">
        <f t="shared" si="221"/>
        <v>-100</v>
      </c>
      <c r="R1786" s="8">
        <v>0</v>
      </c>
      <c r="S1786" s="8">
        <v>0</v>
      </c>
      <c r="T1786" s="8">
        <v>0</v>
      </c>
      <c r="U1786" s="11">
        <f t="shared" si="222"/>
        <v>0</v>
      </c>
      <c r="V1786" s="11">
        <f t="shared" si="223"/>
        <v>0</v>
      </c>
      <c r="W1786" s="9">
        <v>5</v>
      </c>
      <c r="X1786" s="9">
        <v>6</v>
      </c>
    </row>
    <row r="1787" spans="1:24" x14ac:dyDescent="0.2">
      <c r="A1787" s="7" t="s">
        <v>2851</v>
      </c>
      <c r="B1787" s="7" t="s">
        <v>787</v>
      </c>
      <c r="C1787" s="8">
        <v>1</v>
      </c>
      <c r="D1787" s="9">
        <v>4</v>
      </c>
      <c r="E1787" s="10">
        <v>1400</v>
      </c>
      <c r="F1787" s="10">
        <v>0</v>
      </c>
      <c r="G1787" s="11">
        <f t="shared" si="216"/>
        <v>0</v>
      </c>
      <c r="H1787" s="10">
        <v>1400</v>
      </c>
      <c r="I1787" s="9">
        <v>4</v>
      </c>
      <c r="J1787" s="8">
        <v>1</v>
      </c>
      <c r="K1787" s="9">
        <v>0</v>
      </c>
      <c r="L1787" s="9">
        <v>0</v>
      </c>
      <c r="M1787" s="9">
        <f t="shared" si="217"/>
        <v>0</v>
      </c>
      <c r="N1787" s="9">
        <f t="shared" si="218"/>
        <v>7.586063829787232</v>
      </c>
      <c r="O1787" s="9">
        <f t="shared" si="219"/>
        <v>7.2508917954815617</v>
      </c>
      <c r="P1787" s="11">
        <f t="shared" si="220"/>
        <v>-100</v>
      </c>
      <c r="Q1787" s="11">
        <f t="shared" si="221"/>
        <v>-100</v>
      </c>
      <c r="R1787" s="8">
        <v>0</v>
      </c>
      <c r="S1787" s="8">
        <v>0</v>
      </c>
      <c r="T1787" s="8">
        <v>0</v>
      </c>
      <c r="U1787" s="11">
        <f t="shared" si="222"/>
        <v>0</v>
      </c>
      <c r="V1787" s="11">
        <f t="shared" si="223"/>
        <v>0</v>
      </c>
      <c r="W1787" s="9">
        <v>5</v>
      </c>
      <c r="X1787" s="9">
        <v>6</v>
      </c>
    </row>
    <row r="1788" spans="1:24" x14ac:dyDescent="0.2">
      <c r="A1788" s="7" t="s">
        <v>2851</v>
      </c>
      <c r="B1788" s="7" t="s">
        <v>334</v>
      </c>
      <c r="C1788" s="8">
        <v>2</v>
      </c>
      <c r="D1788" s="9">
        <v>11.25</v>
      </c>
      <c r="E1788" s="10">
        <v>2400</v>
      </c>
      <c r="F1788" s="10">
        <v>0</v>
      </c>
      <c r="G1788" s="11">
        <f t="shared" si="216"/>
        <v>0</v>
      </c>
      <c r="H1788" s="10">
        <v>2400</v>
      </c>
      <c r="I1788" s="9">
        <v>11.25</v>
      </c>
      <c r="J1788" s="8">
        <v>2</v>
      </c>
      <c r="K1788" s="9">
        <v>0</v>
      </c>
      <c r="L1788" s="9">
        <v>0</v>
      </c>
      <c r="M1788" s="9">
        <f t="shared" si="217"/>
        <v>0</v>
      </c>
      <c r="N1788" s="9">
        <f t="shared" si="218"/>
        <v>7.586063829787232</v>
      </c>
      <c r="O1788" s="9">
        <f t="shared" si="219"/>
        <v>7.2508917954815617</v>
      </c>
      <c r="P1788" s="11">
        <f t="shared" si="220"/>
        <v>-100</v>
      </c>
      <c r="Q1788" s="11">
        <f t="shared" si="221"/>
        <v>-100</v>
      </c>
      <c r="R1788" s="8">
        <v>0</v>
      </c>
      <c r="S1788" s="8">
        <v>0</v>
      </c>
      <c r="T1788" s="8">
        <v>0</v>
      </c>
      <c r="U1788" s="11">
        <f t="shared" si="222"/>
        <v>0</v>
      </c>
      <c r="V1788" s="11">
        <f t="shared" si="223"/>
        <v>0</v>
      </c>
      <c r="W1788" s="9">
        <v>6</v>
      </c>
      <c r="X1788" s="9">
        <v>6</v>
      </c>
    </row>
    <row r="1789" spans="1:24" x14ac:dyDescent="0.2">
      <c r="A1789" s="7" t="s">
        <v>2851</v>
      </c>
      <c r="B1789" s="7" t="s">
        <v>593</v>
      </c>
      <c r="C1789" s="8">
        <v>3</v>
      </c>
      <c r="D1789" s="9">
        <v>7.33</v>
      </c>
      <c r="E1789" s="10">
        <v>3300</v>
      </c>
      <c r="F1789" s="10">
        <v>100</v>
      </c>
      <c r="G1789" s="11">
        <f t="shared" si="216"/>
        <v>3.0303030303030303</v>
      </c>
      <c r="H1789" s="10">
        <v>3400</v>
      </c>
      <c r="I1789" s="9">
        <v>7.33</v>
      </c>
      <c r="J1789" s="8">
        <v>3</v>
      </c>
      <c r="K1789" s="9">
        <v>59.19</v>
      </c>
      <c r="L1789" s="9">
        <v>59.19</v>
      </c>
      <c r="M1789" s="9">
        <f t="shared" si="217"/>
        <v>17.408823529411766</v>
      </c>
      <c r="N1789" s="9">
        <f t="shared" si="218"/>
        <v>7.586063829787232</v>
      </c>
      <c r="O1789" s="9">
        <f t="shared" si="219"/>
        <v>7.2508917954815617</v>
      </c>
      <c r="P1789" s="11">
        <f t="shared" si="220"/>
        <v>129.48427432227439</v>
      </c>
      <c r="Q1789" s="11">
        <f t="shared" si="221"/>
        <v>140.09217101074634</v>
      </c>
      <c r="R1789" s="8">
        <v>1</v>
      </c>
      <c r="S1789" s="8">
        <v>1</v>
      </c>
      <c r="T1789" s="8">
        <v>2</v>
      </c>
      <c r="U1789" s="11">
        <f t="shared" si="222"/>
        <v>33.333333333333329</v>
      </c>
      <c r="V1789" s="11">
        <f t="shared" si="223"/>
        <v>133.33333333333331</v>
      </c>
      <c r="W1789" s="9">
        <v>2.67</v>
      </c>
      <c r="X1789" s="9">
        <v>7.67</v>
      </c>
    </row>
    <row r="1790" spans="1:24" x14ac:dyDescent="0.2">
      <c r="A1790" s="7" t="s">
        <v>2851</v>
      </c>
      <c r="B1790" s="7" t="s">
        <v>409</v>
      </c>
      <c r="C1790" s="8">
        <v>1</v>
      </c>
      <c r="D1790" s="9">
        <v>10</v>
      </c>
      <c r="E1790" s="10">
        <v>900</v>
      </c>
      <c r="F1790" s="10">
        <v>0</v>
      </c>
      <c r="G1790" s="11">
        <f t="shared" si="216"/>
        <v>0</v>
      </c>
      <c r="H1790" s="10">
        <v>900</v>
      </c>
      <c r="I1790" s="9">
        <v>10</v>
      </c>
      <c r="J1790" s="8">
        <v>1</v>
      </c>
      <c r="K1790" s="9">
        <v>0</v>
      </c>
      <c r="L1790" s="9">
        <v>0</v>
      </c>
      <c r="M1790" s="9">
        <f t="shared" si="217"/>
        <v>0</v>
      </c>
      <c r="N1790" s="9">
        <f t="shared" si="218"/>
        <v>7.586063829787232</v>
      </c>
      <c r="O1790" s="9">
        <f t="shared" si="219"/>
        <v>7.2508917954815617</v>
      </c>
      <c r="P1790" s="11">
        <f t="shared" si="220"/>
        <v>-100</v>
      </c>
      <c r="Q1790" s="11">
        <f t="shared" si="221"/>
        <v>-100</v>
      </c>
      <c r="R1790" s="8">
        <v>0</v>
      </c>
      <c r="S1790" s="8">
        <v>0</v>
      </c>
      <c r="T1790" s="8">
        <v>0</v>
      </c>
      <c r="U1790" s="11">
        <f t="shared" si="222"/>
        <v>0</v>
      </c>
      <c r="V1790" s="11">
        <f t="shared" si="223"/>
        <v>0</v>
      </c>
      <c r="W1790" s="9">
        <v>4</v>
      </c>
      <c r="X1790" s="9">
        <v>6</v>
      </c>
    </row>
    <row r="1791" spans="1:24" x14ac:dyDescent="0.2">
      <c r="A1791" s="7" t="s">
        <v>2851</v>
      </c>
      <c r="B1791" s="7" t="s">
        <v>1011</v>
      </c>
      <c r="C1791" s="8">
        <v>1</v>
      </c>
      <c r="D1791" s="9">
        <v>5</v>
      </c>
      <c r="E1791" s="10">
        <v>1300</v>
      </c>
      <c r="F1791" s="10">
        <v>0</v>
      </c>
      <c r="G1791" s="11">
        <f t="shared" si="216"/>
        <v>0</v>
      </c>
      <c r="H1791" s="10">
        <v>0</v>
      </c>
      <c r="I1791" s="9">
        <v>5</v>
      </c>
      <c r="J1791" s="8">
        <v>0</v>
      </c>
      <c r="K1791" s="9">
        <v>0</v>
      </c>
      <c r="L1791" s="9">
        <v>0</v>
      </c>
      <c r="M1791" s="9">
        <f t="shared" si="217"/>
        <v>0</v>
      </c>
      <c r="N1791" s="9">
        <f t="shared" si="218"/>
        <v>7.586063829787232</v>
      </c>
      <c r="O1791" s="9">
        <f t="shared" si="219"/>
        <v>7.2508917954815617</v>
      </c>
      <c r="P1791" s="11">
        <f t="shared" si="220"/>
        <v>-100</v>
      </c>
      <c r="Q1791" s="11">
        <f t="shared" si="221"/>
        <v>-100</v>
      </c>
      <c r="R1791" s="8">
        <v>0</v>
      </c>
      <c r="S1791" s="8">
        <v>0</v>
      </c>
      <c r="T1791" s="8">
        <v>0</v>
      </c>
      <c r="U1791" s="11">
        <f t="shared" si="222"/>
        <v>0</v>
      </c>
      <c r="V1791" s="11">
        <f t="shared" si="223"/>
        <v>0</v>
      </c>
      <c r="W1791" s="9">
        <v>0</v>
      </c>
      <c r="X1791" s="9">
        <v>0</v>
      </c>
    </row>
    <row r="1792" spans="1:24" x14ac:dyDescent="0.2">
      <c r="A1792" s="7" t="s">
        <v>2851</v>
      </c>
      <c r="B1792" s="7" t="s">
        <v>699</v>
      </c>
      <c r="C1792" s="8">
        <v>1</v>
      </c>
      <c r="D1792" s="9">
        <v>5</v>
      </c>
      <c r="E1792" s="10">
        <v>1300</v>
      </c>
      <c r="F1792" s="10">
        <v>0</v>
      </c>
      <c r="G1792" s="11">
        <f t="shared" si="216"/>
        <v>0</v>
      </c>
      <c r="H1792" s="10">
        <v>0</v>
      </c>
      <c r="I1792" s="9">
        <v>5</v>
      </c>
      <c r="J1792" s="8">
        <v>0</v>
      </c>
      <c r="K1792" s="9">
        <v>0</v>
      </c>
      <c r="L1792" s="9">
        <v>0</v>
      </c>
      <c r="M1792" s="9">
        <f t="shared" si="217"/>
        <v>0</v>
      </c>
      <c r="N1792" s="9">
        <f t="shared" si="218"/>
        <v>7.586063829787232</v>
      </c>
      <c r="O1792" s="9">
        <f t="shared" si="219"/>
        <v>7.2508917954815617</v>
      </c>
      <c r="P1792" s="11">
        <f t="shared" si="220"/>
        <v>-100</v>
      </c>
      <c r="Q1792" s="11">
        <f t="shared" si="221"/>
        <v>-100</v>
      </c>
      <c r="R1792" s="8">
        <v>0</v>
      </c>
      <c r="S1792" s="8">
        <v>0</v>
      </c>
      <c r="T1792" s="8">
        <v>0</v>
      </c>
      <c r="U1792" s="11">
        <f t="shared" si="222"/>
        <v>0</v>
      </c>
      <c r="V1792" s="11">
        <f t="shared" si="223"/>
        <v>0</v>
      </c>
      <c r="W1792" s="9">
        <v>0</v>
      </c>
      <c r="X1792" s="9">
        <v>0</v>
      </c>
    </row>
    <row r="1793" spans="1:24" x14ac:dyDescent="0.2">
      <c r="A1793" s="7" t="s">
        <v>2851</v>
      </c>
      <c r="B1793" s="7" t="s">
        <v>440</v>
      </c>
      <c r="C1793" s="8">
        <v>1</v>
      </c>
      <c r="D1793" s="9">
        <v>8</v>
      </c>
      <c r="E1793" s="10">
        <v>1000</v>
      </c>
      <c r="F1793" s="10">
        <v>200</v>
      </c>
      <c r="G1793" s="11">
        <f t="shared" si="216"/>
        <v>20</v>
      </c>
      <c r="H1793" s="10">
        <v>1200</v>
      </c>
      <c r="I1793" s="9">
        <v>8</v>
      </c>
      <c r="J1793" s="8">
        <v>1</v>
      </c>
      <c r="K1793" s="9">
        <v>0</v>
      </c>
      <c r="L1793" s="9">
        <v>0</v>
      </c>
      <c r="M1793" s="9">
        <f t="shared" si="217"/>
        <v>0</v>
      </c>
      <c r="N1793" s="9">
        <f t="shared" si="218"/>
        <v>7.586063829787232</v>
      </c>
      <c r="O1793" s="9">
        <f t="shared" si="219"/>
        <v>7.2508917954815617</v>
      </c>
      <c r="P1793" s="11">
        <f t="shared" si="220"/>
        <v>-100</v>
      </c>
      <c r="Q1793" s="11">
        <f t="shared" si="221"/>
        <v>-100</v>
      </c>
      <c r="R1793" s="8">
        <v>0</v>
      </c>
      <c r="S1793" s="8">
        <v>0</v>
      </c>
      <c r="T1793" s="8">
        <v>0</v>
      </c>
      <c r="U1793" s="11">
        <f t="shared" si="222"/>
        <v>0</v>
      </c>
      <c r="V1793" s="11">
        <f t="shared" si="223"/>
        <v>0</v>
      </c>
      <c r="W1793" s="9">
        <v>5</v>
      </c>
      <c r="X1793" s="9">
        <v>6</v>
      </c>
    </row>
    <row r="1794" spans="1:24" x14ac:dyDescent="0.2">
      <c r="A1794" s="7" t="s">
        <v>2851</v>
      </c>
      <c r="B1794" s="7" t="s">
        <v>441</v>
      </c>
      <c r="C1794" s="8">
        <v>1</v>
      </c>
      <c r="D1794" s="9">
        <v>8</v>
      </c>
      <c r="E1794" s="10">
        <v>1000</v>
      </c>
      <c r="F1794" s="10">
        <v>200</v>
      </c>
      <c r="G1794" s="11">
        <f t="shared" ref="G1794:G1857" si="224">IF(E1794&gt;0,(F1794/E1794)*100,0)</f>
        <v>20</v>
      </c>
      <c r="H1794" s="10">
        <v>1200</v>
      </c>
      <c r="I1794" s="9">
        <v>8</v>
      </c>
      <c r="J1794" s="8">
        <v>1</v>
      </c>
      <c r="K1794" s="9">
        <v>0</v>
      </c>
      <c r="L1794" s="9">
        <v>0</v>
      </c>
      <c r="M1794" s="9">
        <f t="shared" ref="M1794:M1857" si="225">IF(H1794&gt;0,(K1794/H1794)*1000,0)</f>
        <v>0</v>
      </c>
      <c r="N1794" s="9">
        <f t="shared" ref="N1794:N1857" si="226">IF(SUMIF($A$2:$A$2919,A1794,$H$2:$H$2919)&gt;0,SUMIF($A$2:$A$2919,A1794,$K$2:$K$2919)/SUMIF($A$2:$A$2919,A1794,$H$2:$H$2919)*1000,0)</f>
        <v>7.586063829787232</v>
      </c>
      <c r="O1794" s="9">
        <f t="shared" ref="O1794:O1857" si="227">IF(SUM($H$2:$H$2919)&gt;0,SUM($K$2:$K$2919)/SUM($H$2:$H$2919)*1000,0)</f>
        <v>7.2508917954815617</v>
      </c>
      <c r="P1794" s="11">
        <f t="shared" ref="P1794:P1857" si="228">IF(N1794&gt;0,(M1794-N1794)/N1794*100,0)</f>
        <v>-100</v>
      </c>
      <c r="Q1794" s="11">
        <f t="shared" ref="Q1794:Q1857" si="229">IF(O1794&gt;0,(M1794-O1794)/O1794*100,0)</f>
        <v>-100</v>
      </c>
      <c r="R1794" s="8">
        <v>0</v>
      </c>
      <c r="S1794" s="8">
        <v>0</v>
      </c>
      <c r="T1794" s="8">
        <v>0</v>
      </c>
      <c r="U1794" s="11">
        <f t="shared" ref="U1794:U1857" si="230">IF(J1794&gt;0,(R1794/J1794)*100,0)</f>
        <v>0</v>
      </c>
      <c r="V1794" s="11">
        <f t="shared" ref="V1794:V1857" si="231">IF(J1794&gt;0,((R1794+S1794+T1794)/J1794)*100,0)</f>
        <v>0</v>
      </c>
      <c r="W1794" s="9">
        <v>5</v>
      </c>
      <c r="X1794" s="9">
        <v>6</v>
      </c>
    </row>
    <row r="1795" spans="1:24" x14ac:dyDescent="0.2">
      <c r="A1795" s="7" t="s">
        <v>2851</v>
      </c>
      <c r="B1795" s="7" t="s">
        <v>274</v>
      </c>
      <c r="C1795" s="8">
        <v>2</v>
      </c>
      <c r="D1795" s="9">
        <v>3.25</v>
      </c>
      <c r="E1795" s="10">
        <v>3100</v>
      </c>
      <c r="F1795" s="10">
        <v>400</v>
      </c>
      <c r="G1795" s="11">
        <f t="shared" si="224"/>
        <v>12.903225806451612</v>
      </c>
      <c r="H1795" s="10">
        <v>3500</v>
      </c>
      <c r="I1795" s="9">
        <v>3.25</v>
      </c>
      <c r="J1795" s="8">
        <v>2</v>
      </c>
      <c r="K1795" s="9">
        <v>55.23</v>
      </c>
      <c r="L1795" s="9">
        <v>55.23</v>
      </c>
      <c r="M1795" s="9">
        <f t="shared" si="225"/>
        <v>15.78</v>
      </c>
      <c r="N1795" s="9">
        <f t="shared" si="226"/>
        <v>7.586063829787232</v>
      </c>
      <c r="O1795" s="9">
        <f t="shared" si="227"/>
        <v>7.2508917954815617</v>
      </c>
      <c r="P1795" s="11">
        <f t="shared" si="228"/>
        <v>108.01301378507627</v>
      </c>
      <c r="Q1795" s="11">
        <f t="shared" si="229"/>
        <v>117.62840275500186</v>
      </c>
      <c r="R1795" s="8">
        <v>1</v>
      </c>
      <c r="S1795" s="8">
        <v>2</v>
      </c>
      <c r="T1795" s="8">
        <v>2</v>
      </c>
      <c r="U1795" s="11">
        <f t="shared" si="230"/>
        <v>50</v>
      </c>
      <c r="V1795" s="11">
        <f t="shared" si="231"/>
        <v>250</v>
      </c>
      <c r="W1795" s="9">
        <v>1.5</v>
      </c>
      <c r="X1795" s="9">
        <v>9</v>
      </c>
    </row>
    <row r="1796" spans="1:24" x14ac:dyDescent="0.2">
      <c r="A1796" s="7" t="s">
        <v>2851</v>
      </c>
      <c r="B1796" s="7" t="s">
        <v>436</v>
      </c>
      <c r="C1796" s="8">
        <v>1</v>
      </c>
      <c r="D1796" s="9">
        <v>5</v>
      </c>
      <c r="E1796" s="10">
        <v>1300</v>
      </c>
      <c r="F1796" s="10">
        <v>100</v>
      </c>
      <c r="G1796" s="11">
        <f t="shared" si="224"/>
        <v>7.6923076923076925</v>
      </c>
      <c r="H1796" s="10">
        <v>1400</v>
      </c>
      <c r="I1796" s="9">
        <v>5</v>
      </c>
      <c r="J1796" s="8">
        <v>1</v>
      </c>
      <c r="K1796" s="9">
        <v>0</v>
      </c>
      <c r="L1796" s="9">
        <v>0</v>
      </c>
      <c r="M1796" s="9">
        <f t="shared" si="225"/>
        <v>0</v>
      </c>
      <c r="N1796" s="9">
        <f t="shared" si="226"/>
        <v>7.586063829787232</v>
      </c>
      <c r="O1796" s="9">
        <f t="shared" si="227"/>
        <v>7.2508917954815617</v>
      </c>
      <c r="P1796" s="11">
        <f t="shared" si="228"/>
        <v>-100</v>
      </c>
      <c r="Q1796" s="11">
        <f t="shared" si="229"/>
        <v>-100</v>
      </c>
      <c r="R1796" s="8">
        <v>0</v>
      </c>
      <c r="S1796" s="8">
        <v>0</v>
      </c>
      <c r="T1796" s="8">
        <v>0</v>
      </c>
      <c r="U1796" s="11">
        <f t="shared" si="230"/>
        <v>0</v>
      </c>
      <c r="V1796" s="11">
        <f t="shared" si="231"/>
        <v>0</v>
      </c>
      <c r="W1796" s="9">
        <v>6</v>
      </c>
      <c r="X1796" s="9">
        <v>6</v>
      </c>
    </row>
    <row r="1797" spans="1:24" x14ac:dyDescent="0.2">
      <c r="A1797" s="7" t="s">
        <v>2851</v>
      </c>
      <c r="B1797" s="7" t="s">
        <v>113</v>
      </c>
      <c r="C1797" s="8">
        <v>1</v>
      </c>
      <c r="D1797" s="9">
        <v>6</v>
      </c>
      <c r="E1797" s="10">
        <v>1200</v>
      </c>
      <c r="F1797" s="10">
        <v>100</v>
      </c>
      <c r="G1797" s="11">
        <f t="shared" si="224"/>
        <v>8.3333333333333321</v>
      </c>
      <c r="H1797" s="10">
        <v>1300</v>
      </c>
      <c r="I1797" s="9">
        <v>6</v>
      </c>
      <c r="J1797" s="8">
        <v>1</v>
      </c>
      <c r="K1797" s="9">
        <v>0</v>
      </c>
      <c r="L1797" s="9">
        <v>0</v>
      </c>
      <c r="M1797" s="9">
        <f t="shared" si="225"/>
        <v>0</v>
      </c>
      <c r="N1797" s="9">
        <f t="shared" si="226"/>
        <v>7.586063829787232</v>
      </c>
      <c r="O1797" s="9">
        <f t="shared" si="227"/>
        <v>7.2508917954815617</v>
      </c>
      <c r="P1797" s="11">
        <f t="shared" si="228"/>
        <v>-100</v>
      </c>
      <c r="Q1797" s="11">
        <f t="shared" si="229"/>
        <v>-100</v>
      </c>
      <c r="R1797" s="8">
        <v>0</v>
      </c>
      <c r="S1797" s="8">
        <v>0</v>
      </c>
      <c r="T1797" s="8">
        <v>0</v>
      </c>
      <c r="U1797" s="11">
        <f t="shared" si="230"/>
        <v>0</v>
      </c>
      <c r="V1797" s="11">
        <f t="shared" si="231"/>
        <v>0</v>
      </c>
      <c r="W1797" s="9">
        <v>4</v>
      </c>
      <c r="X1797" s="9">
        <v>6</v>
      </c>
    </row>
    <row r="1798" spans="1:24" x14ac:dyDescent="0.2">
      <c r="A1798" s="7" t="s">
        <v>2851</v>
      </c>
      <c r="B1798" s="7" t="s">
        <v>1004</v>
      </c>
      <c r="C1798" s="8">
        <v>1</v>
      </c>
      <c r="D1798" s="9">
        <v>6</v>
      </c>
      <c r="E1798" s="10">
        <v>1200</v>
      </c>
      <c r="F1798" s="10">
        <v>100</v>
      </c>
      <c r="G1798" s="11">
        <f t="shared" si="224"/>
        <v>8.3333333333333321</v>
      </c>
      <c r="H1798" s="10">
        <v>1300</v>
      </c>
      <c r="I1798" s="9">
        <v>6</v>
      </c>
      <c r="J1798" s="8">
        <v>1</v>
      </c>
      <c r="K1798" s="9">
        <v>0</v>
      </c>
      <c r="L1798" s="9">
        <v>0</v>
      </c>
      <c r="M1798" s="9">
        <f t="shared" si="225"/>
        <v>0</v>
      </c>
      <c r="N1798" s="9">
        <f t="shared" si="226"/>
        <v>7.586063829787232</v>
      </c>
      <c r="O1798" s="9">
        <f t="shared" si="227"/>
        <v>7.2508917954815617</v>
      </c>
      <c r="P1798" s="11">
        <f t="shared" si="228"/>
        <v>-100</v>
      </c>
      <c r="Q1798" s="11">
        <f t="shared" si="229"/>
        <v>-100</v>
      </c>
      <c r="R1798" s="8">
        <v>0</v>
      </c>
      <c r="S1798" s="8">
        <v>0</v>
      </c>
      <c r="T1798" s="8">
        <v>0</v>
      </c>
      <c r="U1798" s="11">
        <f t="shared" si="230"/>
        <v>0</v>
      </c>
      <c r="V1798" s="11">
        <f t="shared" si="231"/>
        <v>0</v>
      </c>
      <c r="W1798" s="9">
        <v>4</v>
      </c>
      <c r="X1798" s="9">
        <v>6</v>
      </c>
    </row>
    <row r="1799" spans="1:24" x14ac:dyDescent="0.2">
      <c r="A1799" s="7" t="s">
        <v>2851</v>
      </c>
      <c r="B1799" s="7" t="s">
        <v>354</v>
      </c>
      <c r="C1799" s="8">
        <v>1</v>
      </c>
      <c r="D1799" s="9">
        <v>6</v>
      </c>
      <c r="E1799" s="10">
        <v>1200</v>
      </c>
      <c r="F1799" s="10">
        <v>100</v>
      </c>
      <c r="G1799" s="11">
        <f t="shared" si="224"/>
        <v>8.3333333333333321</v>
      </c>
      <c r="H1799" s="10">
        <v>1300</v>
      </c>
      <c r="I1799" s="9">
        <v>6</v>
      </c>
      <c r="J1799" s="8">
        <v>1</v>
      </c>
      <c r="K1799" s="9">
        <v>7.4</v>
      </c>
      <c r="L1799" s="9">
        <v>7.4</v>
      </c>
      <c r="M1799" s="9">
        <f t="shared" si="225"/>
        <v>5.6923076923076925</v>
      </c>
      <c r="N1799" s="9">
        <f t="shared" si="226"/>
        <v>7.586063829787232</v>
      </c>
      <c r="O1799" s="9">
        <f t="shared" si="227"/>
        <v>7.2508917954815617</v>
      </c>
      <c r="P1799" s="11">
        <f t="shared" si="228"/>
        <v>-24.963619868891271</v>
      </c>
      <c r="Q1799" s="11">
        <f t="shared" si="229"/>
        <v>-21.495067739738037</v>
      </c>
      <c r="R1799" s="8">
        <v>0</v>
      </c>
      <c r="S1799" s="8">
        <v>0</v>
      </c>
      <c r="T1799" s="8">
        <v>1</v>
      </c>
      <c r="U1799" s="11">
        <f t="shared" si="230"/>
        <v>0</v>
      </c>
      <c r="V1799" s="11">
        <f t="shared" si="231"/>
        <v>100</v>
      </c>
      <c r="W1799" s="9">
        <v>3</v>
      </c>
      <c r="X1799" s="9">
        <v>6</v>
      </c>
    </row>
    <row r="1800" spans="1:24" x14ac:dyDescent="0.2">
      <c r="A1800" s="7" t="s">
        <v>2851</v>
      </c>
      <c r="B1800" s="7" t="s">
        <v>438</v>
      </c>
      <c r="C1800" s="8">
        <v>1</v>
      </c>
      <c r="D1800" s="9">
        <v>6</v>
      </c>
      <c r="E1800" s="10">
        <v>1200</v>
      </c>
      <c r="F1800" s="10">
        <v>100</v>
      </c>
      <c r="G1800" s="11">
        <f t="shared" si="224"/>
        <v>8.3333333333333321</v>
      </c>
      <c r="H1800" s="10">
        <v>1300</v>
      </c>
      <c r="I1800" s="9">
        <v>6</v>
      </c>
      <c r="J1800" s="8">
        <v>1</v>
      </c>
      <c r="K1800" s="9">
        <v>7.4</v>
      </c>
      <c r="L1800" s="9">
        <v>7.4</v>
      </c>
      <c r="M1800" s="9">
        <f t="shared" si="225"/>
        <v>5.6923076923076925</v>
      </c>
      <c r="N1800" s="9">
        <f t="shared" si="226"/>
        <v>7.586063829787232</v>
      </c>
      <c r="O1800" s="9">
        <f t="shared" si="227"/>
        <v>7.2508917954815617</v>
      </c>
      <c r="P1800" s="11">
        <f t="shared" si="228"/>
        <v>-24.963619868891271</v>
      </c>
      <c r="Q1800" s="11">
        <f t="shared" si="229"/>
        <v>-21.495067739738037</v>
      </c>
      <c r="R1800" s="8">
        <v>0</v>
      </c>
      <c r="S1800" s="8">
        <v>0</v>
      </c>
      <c r="T1800" s="8">
        <v>1</v>
      </c>
      <c r="U1800" s="11">
        <f t="shared" si="230"/>
        <v>0</v>
      </c>
      <c r="V1800" s="11">
        <f t="shared" si="231"/>
        <v>100</v>
      </c>
      <c r="W1800" s="9">
        <v>3</v>
      </c>
      <c r="X1800" s="9">
        <v>6</v>
      </c>
    </row>
    <row r="1801" spans="1:24" x14ac:dyDescent="0.2">
      <c r="A1801" s="7" t="s">
        <v>2851</v>
      </c>
      <c r="B1801" s="7" t="s">
        <v>2888</v>
      </c>
      <c r="C1801" s="8">
        <v>1</v>
      </c>
      <c r="D1801" s="9">
        <v>2.5</v>
      </c>
      <c r="E1801" s="10">
        <v>1700</v>
      </c>
      <c r="F1801" s="10">
        <v>200</v>
      </c>
      <c r="G1801" s="11">
        <f t="shared" si="224"/>
        <v>11.76470588235294</v>
      </c>
      <c r="H1801" s="10">
        <v>1900</v>
      </c>
      <c r="I1801" s="9">
        <v>2.5</v>
      </c>
      <c r="J1801" s="8">
        <v>1</v>
      </c>
      <c r="K1801" s="9">
        <v>30.12</v>
      </c>
      <c r="L1801" s="9">
        <v>30.12</v>
      </c>
      <c r="M1801" s="9">
        <f t="shared" si="225"/>
        <v>15.852631578947369</v>
      </c>
      <c r="N1801" s="9">
        <f t="shared" si="226"/>
        <v>7.586063829787232</v>
      </c>
      <c r="O1801" s="9">
        <f t="shared" si="227"/>
        <v>7.2508917954815617</v>
      </c>
      <c r="P1801" s="11">
        <f t="shared" si="228"/>
        <v>108.97044810908203</v>
      </c>
      <c r="Q1801" s="11">
        <f t="shared" si="229"/>
        <v>118.6300944226755</v>
      </c>
      <c r="R1801" s="8">
        <v>1</v>
      </c>
      <c r="S1801" s="8">
        <v>1</v>
      </c>
      <c r="T1801" s="8">
        <v>1</v>
      </c>
      <c r="U1801" s="11">
        <f t="shared" si="230"/>
        <v>100</v>
      </c>
      <c r="V1801" s="11">
        <f t="shared" si="231"/>
        <v>300</v>
      </c>
      <c r="W1801" s="9">
        <v>1</v>
      </c>
      <c r="X1801" s="9">
        <v>6</v>
      </c>
    </row>
    <row r="1802" spans="1:24" x14ac:dyDescent="0.2">
      <c r="A1802" s="7" t="s">
        <v>2851</v>
      </c>
      <c r="B1802" s="7" t="s">
        <v>580</v>
      </c>
      <c r="C1802" s="8">
        <v>1</v>
      </c>
      <c r="D1802" s="9">
        <v>2.5</v>
      </c>
      <c r="E1802" s="10">
        <v>1700</v>
      </c>
      <c r="F1802" s="10">
        <v>200</v>
      </c>
      <c r="G1802" s="11">
        <f t="shared" si="224"/>
        <v>11.76470588235294</v>
      </c>
      <c r="H1802" s="10">
        <v>1900</v>
      </c>
      <c r="I1802" s="9">
        <v>2.5</v>
      </c>
      <c r="J1802" s="8">
        <v>1</v>
      </c>
      <c r="K1802" s="9">
        <v>30.12</v>
      </c>
      <c r="L1802" s="9">
        <v>30.12</v>
      </c>
      <c r="M1802" s="9">
        <f t="shared" si="225"/>
        <v>15.852631578947369</v>
      </c>
      <c r="N1802" s="9">
        <f t="shared" si="226"/>
        <v>7.586063829787232</v>
      </c>
      <c r="O1802" s="9">
        <f t="shared" si="227"/>
        <v>7.2508917954815617</v>
      </c>
      <c r="P1802" s="11">
        <f t="shared" si="228"/>
        <v>108.97044810908203</v>
      </c>
      <c r="Q1802" s="11">
        <f t="shared" si="229"/>
        <v>118.6300944226755</v>
      </c>
      <c r="R1802" s="8">
        <v>1</v>
      </c>
      <c r="S1802" s="8">
        <v>1</v>
      </c>
      <c r="T1802" s="8">
        <v>1</v>
      </c>
      <c r="U1802" s="11">
        <f t="shared" si="230"/>
        <v>100</v>
      </c>
      <c r="V1802" s="11">
        <f t="shared" si="231"/>
        <v>300</v>
      </c>
      <c r="W1802" s="9">
        <v>1</v>
      </c>
      <c r="X1802" s="9">
        <v>6</v>
      </c>
    </row>
    <row r="1803" spans="1:24" x14ac:dyDescent="0.2">
      <c r="A1803" s="7" t="s">
        <v>2851</v>
      </c>
      <c r="B1803" s="7" t="s">
        <v>190</v>
      </c>
      <c r="C1803" s="8">
        <v>3</v>
      </c>
      <c r="D1803" s="9">
        <v>6.83</v>
      </c>
      <c r="E1803" s="10">
        <v>4200</v>
      </c>
      <c r="F1803" s="10">
        <v>200</v>
      </c>
      <c r="G1803" s="11">
        <f t="shared" si="224"/>
        <v>4.7619047619047619</v>
      </c>
      <c r="H1803" s="10">
        <v>4400</v>
      </c>
      <c r="I1803" s="9">
        <v>6.83</v>
      </c>
      <c r="J1803" s="8">
        <v>3</v>
      </c>
      <c r="K1803" s="9">
        <v>40.840000000000003</v>
      </c>
      <c r="L1803" s="9">
        <v>40.840000000000003</v>
      </c>
      <c r="M1803" s="9">
        <f t="shared" si="225"/>
        <v>9.2818181818181831</v>
      </c>
      <c r="N1803" s="9">
        <f t="shared" si="226"/>
        <v>7.586063829787232</v>
      </c>
      <c r="O1803" s="9">
        <f t="shared" si="227"/>
        <v>7.2508917954815617</v>
      </c>
      <c r="P1803" s="11">
        <f t="shared" si="228"/>
        <v>22.353547110590448</v>
      </c>
      <c r="Q1803" s="11">
        <f t="shared" si="229"/>
        <v>28.009332418975081</v>
      </c>
      <c r="R1803" s="8">
        <v>1</v>
      </c>
      <c r="S1803" s="8">
        <v>1</v>
      </c>
      <c r="T1803" s="8">
        <v>1</v>
      </c>
      <c r="U1803" s="11">
        <f t="shared" si="230"/>
        <v>33.333333333333329</v>
      </c>
      <c r="V1803" s="11">
        <f t="shared" si="231"/>
        <v>100</v>
      </c>
      <c r="W1803" s="9">
        <v>3.33</v>
      </c>
      <c r="X1803" s="9">
        <v>8</v>
      </c>
    </row>
    <row r="1804" spans="1:24" x14ac:dyDescent="0.2">
      <c r="A1804" s="7" t="s">
        <v>2851</v>
      </c>
      <c r="B1804" s="7" t="s">
        <v>526</v>
      </c>
      <c r="C1804" s="8">
        <v>1</v>
      </c>
      <c r="D1804" s="9">
        <v>20</v>
      </c>
      <c r="E1804" s="10">
        <v>700</v>
      </c>
      <c r="F1804" s="10">
        <v>0</v>
      </c>
      <c r="G1804" s="11">
        <f t="shared" si="224"/>
        <v>0</v>
      </c>
      <c r="H1804" s="10">
        <v>700</v>
      </c>
      <c r="I1804" s="9">
        <v>20</v>
      </c>
      <c r="J1804" s="8">
        <v>1</v>
      </c>
      <c r="K1804" s="9">
        <v>0</v>
      </c>
      <c r="L1804" s="9">
        <v>0</v>
      </c>
      <c r="M1804" s="9">
        <f t="shared" si="225"/>
        <v>0</v>
      </c>
      <c r="N1804" s="9">
        <f t="shared" si="226"/>
        <v>7.586063829787232</v>
      </c>
      <c r="O1804" s="9">
        <f t="shared" si="227"/>
        <v>7.2508917954815617</v>
      </c>
      <c r="P1804" s="11">
        <f t="shared" si="228"/>
        <v>-100</v>
      </c>
      <c r="Q1804" s="11">
        <f t="shared" si="229"/>
        <v>-100</v>
      </c>
      <c r="R1804" s="8">
        <v>0</v>
      </c>
      <c r="S1804" s="8">
        <v>0</v>
      </c>
      <c r="T1804" s="8">
        <v>0</v>
      </c>
      <c r="U1804" s="11">
        <f t="shared" si="230"/>
        <v>0</v>
      </c>
      <c r="V1804" s="11">
        <f t="shared" si="231"/>
        <v>0</v>
      </c>
      <c r="W1804" s="9">
        <v>6</v>
      </c>
      <c r="X1804" s="9">
        <v>6</v>
      </c>
    </row>
    <row r="1805" spans="1:24" x14ac:dyDescent="0.2">
      <c r="A1805" s="7" t="s">
        <v>2851</v>
      </c>
      <c r="B1805" s="7" t="s">
        <v>565</v>
      </c>
      <c r="C1805" s="8">
        <v>1</v>
      </c>
      <c r="D1805" s="9">
        <v>2</v>
      </c>
      <c r="E1805" s="10">
        <v>1900</v>
      </c>
      <c r="F1805" s="10">
        <v>100</v>
      </c>
      <c r="G1805" s="11">
        <f t="shared" si="224"/>
        <v>5.2631578947368416</v>
      </c>
      <c r="H1805" s="10">
        <v>2000</v>
      </c>
      <c r="I1805" s="9">
        <v>2</v>
      </c>
      <c r="J1805" s="8">
        <v>1</v>
      </c>
      <c r="K1805" s="9">
        <v>0</v>
      </c>
      <c r="L1805" s="9">
        <v>0</v>
      </c>
      <c r="M1805" s="9">
        <f t="shared" si="225"/>
        <v>0</v>
      </c>
      <c r="N1805" s="9">
        <f t="shared" si="226"/>
        <v>7.586063829787232</v>
      </c>
      <c r="O1805" s="9">
        <f t="shared" si="227"/>
        <v>7.2508917954815617</v>
      </c>
      <c r="P1805" s="11">
        <f t="shared" si="228"/>
        <v>-100</v>
      </c>
      <c r="Q1805" s="11">
        <f t="shared" si="229"/>
        <v>-100</v>
      </c>
      <c r="R1805" s="8">
        <v>0</v>
      </c>
      <c r="S1805" s="8">
        <v>0</v>
      </c>
      <c r="T1805" s="8">
        <v>0</v>
      </c>
      <c r="U1805" s="11">
        <f t="shared" si="230"/>
        <v>0</v>
      </c>
      <c r="V1805" s="11">
        <f t="shared" si="231"/>
        <v>0</v>
      </c>
      <c r="W1805" s="9">
        <v>5</v>
      </c>
      <c r="X1805" s="9">
        <v>6</v>
      </c>
    </row>
    <row r="1806" spans="1:24" x14ac:dyDescent="0.2">
      <c r="A1806" s="7" t="s">
        <v>2851</v>
      </c>
      <c r="B1806" s="7" t="s">
        <v>165</v>
      </c>
      <c r="C1806" s="8">
        <v>1</v>
      </c>
      <c r="D1806" s="9">
        <v>6</v>
      </c>
      <c r="E1806" s="10">
        <v>1200</v>
      </c>
      <c r="F1806" s="10">
        <v>100</v>
      </c>
      <c r="G1806" s="11">
        <f t="shared" si="224"/>
        <v>8.3333333333333321</v>
      </c>
      <c r="H1806" s="10">
        <v>1300</v>
      </c>
      <c r="I1806" s="9">
        <v>6</v>
      </c>
      <c r="J1806" s="8">
        <v>1</v>
      </c>
      <c r="K1806" s="9">
        <v>8.92</v>
      </c>
      <c r="L1806" s="9">
        <v>8.92</v>
      </c>
      <c r="M1806" s="9">
        <f t="shared" si="225"/>
        <v>6.8615384615384611</v>
      </c>
      <c r="N1806" s="9">
        <f t="shared" si="226"/>
        <v>7.586063829787232</v>
      </c>
      <c r="O1806" s="9">
        <f t="shared" si="227"/>
        <v>7.2508917954815617</v>
      </c>
      <c r="P1806" s="11">
        <f t="shared" si="228"/>
        <v>-9.5507417879067837</v>
      </c>
      <c r="Q1806" s="11">
        <f t="shared" si="229"/>
        <v>-5.3697303024950465</v>
      </c>
      <c r="R1806" s="8">
        <v>0</v>
      </c>
      <c r="S1806" s="8">
        <v>0</v>
      </c>
      <c r="T1806" s="8">
        <v>1</v>
      </c>
      <c r="U1806" s="11">
        <f t="shared" si="230"/>
        <v>0</v>
      </c>
      <c r="V1806" s="11">
        <f t="shared" si="231"/>
        <v>100</v>
      </c>
      <c r="W1806" s="9">
        <v>3</v>
      </c>
      <c r="X1806" s="9">
        <v>6</v>
      </c>
    </row>
    <row r="1807" spans="1:24" x14ac:dyDescent="0.2">
      <c r="A1807" s="7" t="s">
        <v>2851</v>
      </c>
      <c r="B1807" s="7" t="s">
        <v>166</v>
      </c>
      <c r="C1807" s="8">
        <v>1</v>
      </c>
      <c r="D1807" s="9">
        <v>6</v>
      </c>
      <c r="E1807" s="10">
        <v>1200</v>
      </c>
      <c r="F1807" s="10">
        <v>100</v>
      </c>
      <c r="G1807" s="11">
        <f t="shared" si="224"/>
        <v>8.3333333333333321</v>
      </c>
      <c r="H1807" s="10">
        <v>1300</v>
      </c>
      <c r="I1807" s="9">
        <v>6</v>
      </c>
      <c r="J1807" s="8">
        <v>1</v>
      </c>
      <c r="K1807" s="9">
        <v>8.92</v>
      </c>
      <c r="L1807" s="9">
        <v>8.92</v>
      </c>
      <c r="M1807" s="9">
        <f t="shared" si="225"/>
        <v>6.8615384615384611</v>
      </c>
      <c r="N1807" s="9">
        <f t="shared" si="226"/>
        <v>7.586063829787232</v>
      </c>
      <c r="O1807" s="9">
        <f t="shared" si="227"/>
        <v>7.2508917954815617</v>
      </c>
      <c r="P1807" s="11">
        <f t="shared" si="228"/>
        <v>-9.5507417879067837</v>
      </c>
      <c r="Q1807" s="11">
        <f t="shared" si="229"/>
        <v>-5.3697303024950465</v>
      </c>
      <c r="R1807" s="8">
        <v>0</v>
      </c>
      <c r="S1807" s="8">
        <v>0</v>
      </c>
      <c r="T1807" s="8">
        <v>1</v>
      </c>
      <c r="U1807" s="11">
        <f t="shared" si="230"/>
        <v>0</v>
      </c>
      <c r="V1807" s="11">
        <f t="shared" si="231"/>
        <v>100</v>
      </c>
      <c r="W1807" s="9">
        <v>3</v>
      </c>
      <c r="X1807" s="9">
        <v>6</v>
      </c>
    </row>
    <row r="1808" spans="1:24" x14ac:dyDescent="0.2">
      <c r="A1808" s="7" t="s">
        <v>2851</v>
      </c>
      <c r="B1808" s="7" t="s">
        <v>183</v>
      </c>
      <c r="C1808" s="8">
        <v>1</v>
      </c>
      <c r="D1808" s="9">
        <v>12</v>
      </c>
      <c r="E1808" s="10">
        <v>800</v>
      </c>
      <c r="F1808" s="10">
        <v>0</v>
      </c>
      <c r="G1808" s="11">
        <f t="shared" si="224"/>
        <v>0</v>
      </c>
      <c r="H1808" s="10">
        <v>0</v>
      </c>
      <c r="I1808" s="9">
        <v>12</v>
      </c>
      <c r="J1808" s="8">
        <v>0</v>
      </c>
      <c r="K1808" s="9">
        <v>0</v>
      </c>
      <c r="L1808" s="9">
        <v>0</v>
      </c>
      <c r="M1808" s="9">
        <f t="shared" si="225"/>
        <v>0</v>
      </c>
      <c r="N1808" s="9">
        <f t="shared" si="226"/>
        <v>7.586063829787232</v>
      </c>
      <c r="O1808" s="9">
        <f t="shared" si="227"/>
        <v>7.2508917954815617</v>
      </c>
      <c r="P1808" s="11">
        <f t="shared" si="228"/>
        <v>-100</v>
      </c>
      <c r="Q1808" s="11">
        <f t="shared" si="229"/>
        <v>-100</v>
      </c>
      <c r="R1808" s="8">
        <v>0</v>
      </c>
      <c r="S1808" s="8">
        <v>0</v>
      </c>
      <c r="T1808" s="8">
        <v>0</v>
      </c>
      <c r="U1808" s="11">
        <f t="shared" si="230"/>
        <v>0</v>
      </c>
      <c r="V1808" s="11">
        <f t="shared" si="231"/>
        <v>0</v>
      </c>
      <c r="W1808" s="9">
        <v>0</v>
      </c>
      <c r="X1808" s="9">
        <v>0</v>
      </c>
    </row>
    <row r="1809" spans="1:24" x14ac:dyDescent="0.2">
      <c r="A1809" s="7" t="s">
        <v>2851</v>
      </c>
      <c r="B1809" s="7" t="s">
        <v>178</v>
      </c>
      <c r="C1809" s="8">
        <v>2</v>
      </c>
      <c r="D1809" s="9">
        <v>8.5</v>
      </c>
      <c r="E1809" s="10">
        <v>2100</v>
      </c>
      <c r="F1809" s="10">
        <v>0</v>
      </c>
      <c r="G1809" s="11">
        <f t="shared" si="224"/>
        <v>0</v>
      </c>
      <c r="H1809" s="10">
        <v>1300</v>
      </c>
      <c r="I1809" s="9">
        <v>8.5</v>
      </c>
      <c r="J1809" s="8">
        <v>1</v>
      </c>
      <c r="K1809" s="9">
        <v>0</v>
      </c>
      <c r="L1809" s="9">
        <v>0</v>
      </c>
      <c r="M1809" s="9">
        <f t="shared" si="225"/>
        <v>0</v>
      </c>
      <c r="N1809" s="9">
        <f t="shared" si="226"/>
        <v>7.586063829787232</v>
      </c>
      <c r="O1809" s="9">
        <f t="shared" si="227"/>
        <v>7.2508917954815617</v>
      </c>
      <c r="P1809" s="11">
        <f t="shared" si="228"/>
        <v>-100</v>
      </c>
      <c r="Q1809" s="11">
        <f t="shared" si="229"/>
        <v>-100</v>
      </c>
      <c r="R1809" s="8">
        <v>0</v>
      </c>
      <c r="S1809" s="8">
        <v>0</v>
      </c>
      <c r="T1809" s="8">
        <v>0</v>
      </c>
      <c r="U1809" s="11">
        <f t="shared" si="230"/>
        <v>0</v>
      </c>
      <c r="V1809" s="11">
        <f t="shared" si="231"/>
        <v>0</v>
      </c>
      <c r="W1809" s="9">
        <v>4</v>
      </c>
      <c r="X1809" s="9">
        <v>7</v>
      </c>
    </row>
    <row r="1810" spans="1:24" x14ac:dyDescent="0.2">
      <c r="A1810" s="7" t="s">
        <v>2851</v>
      </c>
      <c r="B1810" s="7" t="s">
        <v>562</v>
      </c>
      <c r="C1810" s="8">
        <v>1</v>
      </c>
      <c r="D1810" s="9">
        <v>4</v>
      </c>
      <c r="E1810" s="10">
        <v>1400</v>
      </c>
      <c r="F1810" s="10">
        <v>100</v>
      </c>
      <c r="G1810" s="11">
        <f t="shared" si="224"/>
        <v>7.1428571428571423</v>
      </c>
      <c r="H1810" s="10">
        <v>1500</v>
      </c>
      <c r="I1810" s="9">
        <v>4</v>
      </c>
      <c r="J1810" s="8">
        <v>1</v>
      </c>
      <c r="K1810" s="9">
        <v>0</v>
      </c>
      <c r="L1810" s="9">
        <v>0</v>
      </c>
      <c r="M1810" s="9">
        <f t="shared" si="225"/>
        <v>0</v>
      </c>
      <c r="N1810" s="9">
        <f t="shared" si="226"/>
        <v>7.586063829787232</v>
      </c>
      <c r="O1810" s="9">
        <f t="shared" si="227"/>
        <v>7.2508917954815617</v>
      </c>
      <c r="P1810" s="11">
        <f t="shared" si="228"/>
        <v>-100</v>
      </c>
      <c r="Q1810" s="11">
        <f t="shared" si="229"/>
        <v>-100</v>
      </c>
      <c r="R1810" s="8">
        <v>0</v>
      </c>
      <c r="S1810" s="8">
        <v>0</v>
      </c>
      <c r="T1810" s="8">
        <v>0</v>
      </c>
      <c r="U1810" s="11">
        <f t="shared" si="230"/>
        <v>0</v>
      </c>
      <c r="V1810" s="11">
        <f t="shared" si="231"/>
        <v>0</v>
      </c>
      <c r="W1810" s="9">
        <v>4</v>
      </c>
      <c r="X1810" s="9">
        <v>6</v>
      </c>
    </row>
    <row r="1811" spans="1:24" x14ac:dyDescent="0.2">
      <c r="A1811" s="7" t="s">
        <v>2851</v>
      </c>
      <c r="B1811" s="7" t="s">
        <v>563</v>
      </c>
      <c r="C1811" s="8">
        <v>1</v>
      </c>
      <c r="D1811" s="9">
        <v>4</v>
      </c>
      <c r="E1811" s="10">
        <v>1400</v>
      </c>
      <c r="F1811" s="10">
        <v>100</v>
      </c>
      <c r="G1811" s="11">
        <f t="shared" si="224"/>
        <v>7.1428571428571423</v>
      </c>
      <c r="H1811" s="10">
        <v>1500</v>
      </c>
      <c r="I1811" s="9">
        <v>4</v>
      </c>
      <c r="J1811" s="8">
        <v>1</v>
      </c>
      <c r="K1811" s="9">
        <v>0</v>
      </c>
      <c r="L1811" s="9">
        <v>0</v>
      </c>
      <c r="M1811" s="9">
        <f t="shared" si="225"/>
        <v>0</v>
      </c>
      <c r="N1811" s="9">
        <f t="shared" si="226"/>
        <v>7.586063829787232</v>
      </c>
      <c r="O1811" s="9">
        <f t="shared" si="227"/>
        <v>7.2508917954815617</v>
      </c>
      <c r="P1811" s="11">
        <f t="shared" si="228"/>
        <v>-100</v>
      </c>
      <c r="Q1811" s="11">
        <f t="shared" si="229"/>
        <v>-100</v>
      </c>
      <c r="R1811" s="8">
        <v>0</v>
      </c>
      <c r="S1811" s="8">
        <v>0</v>
      </c>
      <c r="T1811" s="8">
        <v>0</v>
      </c>
      <c r="U1811" s="11">
        <f t="shared" si="230"/>
        <v>0</v>
      </c>
      <c r="V1811" s="11">
        <f t="shared" si="231"/>
        <v>0</v>
      </c>
      <c r="W1811" s="9">
        <v>4</v>
      </c>
      <c r="X1811" s="9">
        <v>6</v>
      </c>
    </row>
    <row r="1812" spans="1:24" x14ac:dyDescent="0.2">
      <c r="A1812" s="7" t="s">
        <v>2851</v>
      </c>
      <c r="B1812" s="7" t="s">
        <v>341</v>
      </c>
      <c r="C1812" s="8">
        <v>2</v>
      </c>
      <c r="D1812" s="9">
        <v>2.75</v>
      </c>
      <c r="E1812" s="10">
        <v>3300</v>
      </c>
      <c r="F1812" s="10">
        <v>600</v>
      </c>
      <c r="G1812" s="11">
        <f t="shared" si="224"/>
        <v>18.181818181818183</v>
      </c>
      <c r="H1812" s="10">
        <v>3900</v>
      </c>
      <c r="I1812" s="9">
        <v>2.75</v>
      </c>
      <c r="J1812" s="8">
        <v>2</v>
      </c>
      <c r="K1812" s="9">
        <v>19.18</v>
      </c>
      <c r="L1812" s="9">
        <v>19.18</v>
      </c>
      <c r="M1812" s="9">
        <f t="shared" si="225"/>
        <v>4.9179487179487182</v>
      </c>
      <c r="N1812" s="9">
        <f t="shared" si="226"/>
        <v>7.586063829787232</v>
      </c>
      <c r="O1812" s="9">
        <f t="shared" si="227"/>
        <v>7.2508917954815617</v>
      </c>
      <c r="P1812" s="11">
        <f t="shared" si="228"/>
        <v>-35.171271580420473</v>
      </c>
      <c r="Q1812" s="11">
        <f t="shared" si="229"/>
        <v>-32.174567533701598</v>
      </c>
      <c r="R1812" s="8">
        <v>0</v>
      </c>
      <c r="S1812" s="8">
        <v>1</v>
      </c>
      <c r="T1812" s="8">
        <v>1</v>
      </c>
      <c r="U1812" s="11">
        <f t="shared" si="230"/>
        <v>0</v>
      </c>
      <c r="V1812" s="11">
        <f t="shared" si="231"/>
        <v>100</v>
      </c>
      <c r="W1812" s="9">
        <v>3</v>
      </c>
      <c r="X1812" s="9">
        <v>6</v>
      </c>
    </row>
    <row r="1813" spans="1:24" x14ac:dyDescent="0.2">
      <c r="A1813" s="7" t="s">
        <v>2851</v>
      </c>
      <c r="B1813" s="7" t="s">
        <v>293</v>
      </c>
      <c r="C1813" s="8">
        <v>1</v>
      </c>
      <c r="D1813" s="9">
        <v>3</v>
      </c>
      <c r="E1813" s="10">
        <v>1600</v>
      </c>
      <c r="F1813" s="10">
        <v>100</v>
      </c>
      <c r="G1813" s="11">
        <f t="shared" si="224"/>
        <v>6.25</v>
      </c>
      <c r="H1813" s="10">
        <v>1700</v>
      </c>
      <c r="I1813" s="9">
        <v>3</v>
      </c>
      <c r="J1813" s="8">
        <v>1</v>
      </c>
      <c r="K1813" s="9">
        <v>19.18</v>
      </c>
      <c r="L1813" s="9">
        <v>19.18</v>
      </c>
      <c r="M1813" s="9">
        <f t="shared" si="225"/>
        <v>11.282352941176471</v>
      </c>
      <c r="N1813" s="9">
        <f t="shared" si="226"/>
        <v>7.586063829787232</v>
      </c>
      <c r="O1813" s="9">
        <f t="shared" si="227"/>
        <v>7.2508917954815617</v>
      </c>
      <c r="P1813" s="11">
        <f t="shared" si="228"/>
        <v>48.724729903741263</v>
      </c>
      <c r="Q1813" s="11">
        <f t="shared" si="229"/>
        <v>55.599521540331629</v>
      </c>
      <c r="R1813" s="8">
        <v>0</v>
      </c>
      <c r="S1813" s="8">
        <v>1</v>
      </c>
      <c r="T1813" s="8">
        <v>1</v>
      </c>
      <c r="U1813" s="11">
        <f t="shared" si="230"/>
        <v>0</v>
      </c>
      <c r="V1813" s="11">
        <f t="shared" si="231"/>
        <v>200</v>
      </c>
      <c r="W1813" s="9">
        <v>2</v>
      </c>
      <c r="X1813" s="9">
        <v>6</v>
      </c>
    </row>
    <row r="1814" spans="1:24" x14ac:dyDescent="0.2">
      <c r="A1814" s="7" t="s">
        <v>2851</v>
      </c>
      <c r="B1814" s="7" t="s">
        <v>748</v>
      </c>
      <c r="C1814" s="8">
        <v>2</v>
      </c>
      <c r="D1814" s="9">
        <v>6.5</v>
      </c>
      <c r="E1814" s="10">
        <v>2300</v>
      </c>
      <c r="F1814" s="10">
        <v>0</v>
      </c>
      <c r="G1814" s="11">
        <f t="shared" si="224"/>
        <v>0</v>
      </c>
      <c r="H1814" s="10">
        <v>2300</v>
      </c>
      <c r="I1814" s="9">
        <v>6.5</v>
      </c>
      <c r="J1814" s="8">
        <v>2</v>
      </c>
      <c r="K1814" s="9">
        <v>57.32</v>
      </c>
      <c r="L1814" s="9">
        <v>57.32</v>
      </c>
      <c r="M1814" s="9">
        <f t="shared" si="225"/>
        <v>24.921739130434784</v>
      </c>
      <c r="N1814" s="9">
        <f t="shared" si="226"/>
        <v>7.586063829787232</v>
      </c>
      <c r="O1814" s="9">
        <f t="shared" si="227"/>
        <v>7.2508917954815617</v>
      </c>
      <c r="P1814" s="11">
        <f t="shared" si="228"/>
        <v>228.52002948588122</v>
      </c>
      <c r="Q1814" s="11">
        <f t="shared" si="229"/>
        <v>243.70584796155589</v>
      </c>
      <c r="R1814" s="8">
        <v>1</v>
      </c>
      <c r="S1814" s="8">
        <v>1</v>
      </c>
      <c r="T1814" s="8">
        <v>1</v>
      </c>
      <c r="U1814" s="11">
        <f t="shared" si="230"/>
        <v>50</v>
      </c>
      <c r="V1814" s="11">
        <f t="shared" si="231"/>
        <v>150</v>
      </c>
      <c r="W1814" s="9">
        <v>3</v>
      </c>
      <c r="X1814" s="9">
        <v>9.5</v>
      </c>
    </row>
    <row r="1815" spans="1:24" x14ac:dyDescent="0.2">
      <c r="A1815" s="7" t="s">
        <v>2851</v>
      </c>
      <c r="B1815" s="7" t="s">
        <v>968</v>
      </c>
      <c r="C1815" s="8">
        <v>2</v>
      </c>
      <c r="D1815" s="9">
        <v>6</v>
      </c>
      <c r="E1815" s="10">
        <v>2400</v>
      </c>
      <c r="F1815" s="10">
        <v>0</v>
      </c>
      <c r="G1815" s="11">
        <f t="shared" si="224"/>
        <v>0</v>
      </c>
      <c r="H1815" s="10">
        <v>2400</v>
      </c>
      <c r="I1815" s="9">
        <v>6</v>
      </c>
      <c r="J1815" s="8">
        <v>2</v>
      </c>
      <c r="K1815" s="9">
        <v>68.02</v>
      </c>
      <c r="L1815" s="9">
        <v>68.02</v>
      </c>
      <c r="M1815" s="9">
        <f t="shared" si="225"/>
        <v>28.341666666666665</v>
      </c>
      <c r="N1815" s="9">
        <f t="shared" si="226"/>
        <v>7.586063829787232</v>
      </c>
      <c r="O1815" s="9">
        <f t="shared" si="227"/>
        <v>7.2508917954815617</v>
      </c>
      <c r="P1815" s="11">
        <f t="shared" si="228"/>
        <v>273.60174265053041</v>
      </c>
      <c r="Q1815" s="11">
        <f t="shared" si="229"/>
        <v>290.87146058817137</v>
      </c>
      <c r="R1815" s="8">
        <v>1</v>
      </c>
      <c r="S1815" s="8">
        <v>1</v>
      </c>
      <c r="T1815" s="8">
        <v>2</v>
      </c>
      <c r="U1815" s="11">
        <f t="shared" si="230"/>
        <v>50</v>
      </c>
      <c r="V1815" s="11">
        <f t="shared" si="231"/>
        <v>200</v>
      </c>
      <c r="W1815" s="9">
        <v>2</v>
      </c>
      <c r="X1815" s="9">
        <v>7.5</v>
      </c>
    </row>
    <row r="1816" spans="1:24" x14ac:dyDescent="0.2">
      <c r="A1816" s="7" t="s">
        <v>2851</v>
      </c>
      <c r="B1816" s="7" t="s">
        <v>930</v>
      </c>
      <c r="C1816" s="8">
        <v>1</v>
      </c>
      <c r="D1816" s="9">
        <v>6</v>
      </c>
      <c r="E1816" s="10">
        <v>1200</v>
      </c>
      <c r="F1816" s="10">
        <v>0</v>
      </c>
      <c r="G1816" s="11">
        <f t="shared" si="224"/>
        <v>0</v>
      </c>
      <c r="H1816" s="10">
        <v>1200</v>
      </c>
      <c r="I1816" s="9">
        <v>6</v>
      </c>
      <c r="J1816" s="8">
        <v>1</v>
      </c>
      <c r="K1816" s="9">
        <v>9.92</v>
      </c>
      <c r="L1816" s="9">
        <v>9.92</v>
      </c>
      <c r="M1816" s="9">
        <f t="shared" si="225"/>
        <v>8.2666666666666675</v>
      </c>
      <c r="N1816" s="9">
        <f t="shared" si="226"/>
        <v>7.586063829787232</v>
      </c>
      <c r="O1816" s="9">
        <f t="shared" si="227"/>
        <v>7.2508917954815617</v>
      </c>
      <c r="P1816" s="11">
        <f t="shared" si="228"/>
        <v>8.9717520462588105</v>
      </c>
      <c r="Q1816" s="11">
        <f t="shared" si="229"/>
        <v>14.008964687875942</v>
      </c>
      <c r="R1816" s="8">
        <v>0</v>
      </c>
      <c r="S1816" s="8">
        <v>0</v>
      </c>
      <c r="T1816" s="8">
        <v>1</v>
      </c>
      <c r="U1816" s="11">
        <f t="shared" si="230"/>
        <v>0</v>
      </c>
      <c r="V1816" s="11">
        <f t="shared" si="231"/>
        <v>100</v>
      </c>
      <c r="W1816" s="9">
        <v>3</v>
      </c>
      <c r="X1816" s="9">
        <v>7</v>
      </c>
    </row>
    <row r="1817" spans="1:24" x14ac:dyDescent="0.2">
      <c r="A1817" s="7" t="s">
        <v>2851</v>
      </c>
      <c r="B1817" s="7" t="s">
        <v>96</v>
      </c>
      <c r="C1817" s="8">
        <v>1</v>
      </c>
      <c r="D1817" s="9">
        <v>6</v>
      </c>
      <c r="E1817" s="10">
        <v>1200</v>
      </c>
      <c r="F1817" s="10">
        <v>0</v>
      </c>
      <c r="G1817" s="11">
        <f t="shared" si="224"/>
        <v>0</v>
      </c>
      <c r="H1817" s="10">
        <v>1200</v>
      </c>
      <c r="I1817" s="9">
        <v>6</v>
      </c>
      <c r="J1817" s="8">
        <v>1</v>
      </c>
      <c r="K1817" s="9">
        <v>9.92</v>
      </c>
      <c r="L1817" s="9">
        <v>9.92</v>
      </c>
      <c r="M1817" s="9">
        <f t="shared" si="225"/>
        <v>8.2666666666666675</v>
      </c>
      <c r="N1817" s="9">
        <f t="shared" si="226"/>
        <v>7.586063829787232</v>
      </c>
      <c r="O1817" s="9">
        <f t="shared" si="227"/>
        <v>7.2508917954815617</v>
      </c>
      <c r="P1817" s="11">
        <f t="shared" si="228"/>
        <v>8.9717520462588105</v>
      </c>
      <c r="Q1817" s="11">
        <f t="shared" si="229"/>
        <v>14.008964687875942</v>
      </c>
      <c r="R1817" s="8">
        <v>0</v>
      </c>
      <c r="S1817" s="8">
        <v>0</v>
      </c>
      <c r="T1817" s="8">
        <v>1</v>
      </c>
      <c r="U1817" s="11">
        <f t="shared" si="230"/>
        <v>0</v>
      </c>
      <c r="V1817" s="11">
        <f t="shared" si="231"/>
        <v>100</v>
      </c>
      <c r="W1817" s="9">
        <v>3</v>
      </c>
      <c r="X1817" s="9">
        <v>7</v>
      </c>
    </row>
    <row r="1818" spans="1:24" x14ac:dyDescent="0.2">
      <c r="A1818" s="7" t="s">
        <v>2851</v>
      </c>
      <c r="B1818" s="7" t="s">
        <v>281</v>
      </c>
      <c r="C1818" s="8">
        <v>1</v>
      </c>
      <c r="D1818" s="9">
        <v>3</v>
      </c>
      <c r="E1818" s="10">
        <v>1600</v>
      </c>
      <c r="F1818" s="10">
        <v>0</v>
      </c>
      <c r="G1818" s="11">
        <f t="shared" si="224"/>
        <v>0</v>
      </c>
      <c r="H1818" s="10">
        <v>1600</v>
      </c>
      <c r="I1818" s="9">
        <v>3</v>
      </c>
      <c r="J1818" s="8">
        <v>1</v>
      </c>
      <c r="K1818" s="9">
        <v>22.9</v>
      </c>
      <c r="L1818" s="9">
        <v>22.9</v>
      </c>
      <c r="M1818" s="9">
        <f t="shared" si="225"/>
        <v>14.312499999999998</v>
      </c>
      <c r="N1818" s="9">
        <f t="shared" si="226"/>
        <v>7.586063829787232</v>
      </c>
      <c r="O1818" s="9">
        <f t="shared" si="227"/>
        <v>7.2508917954815617</v>
      </c>
      <c r="P1818" s="11">
        <f t="shared" si="228"/>
        <v>88.66833078573535</v>
      </c>
      <c r="Q1818" s="11">
        <f t="shared" si="229"/>
        <v>97.389512955067431</v>
      </c>
      <c r="R1818" s="8">
        <v>0</v>
      </c>
      <c r="S1818" s="8">
        <v>1</v>
      </c>
      <c r="T1818" s="8">
        <v>1</v>
      </c>
      <c r="U1818" s="11">
        <f t="shared" si="230"/>
        <v>0</v>
      </c>
      <c r="V1818" s="11">
        <f t="shared" si="231"/>
        <v>200</v>
      </c>
      <c r="W1818" s="9">
        <v>2</v>
      </c>
      <c r="X1818" s="9">
        <v>7</v>
      </c>
    </row>
    <row r="1819" spans="1:24" x14ac:dyDescent="0.2">
      <c r="A1819" s="7" t="s">
        <v>2851</v>
      </c>
      <c r="B1819" s="7" t="s">
        <v>282</v>
      </c>
      <c r="C1819" s="8">
        <v>1</v>
      </c>
      <c r="D1819" s="9">
        <v>3</v>
      </c>
      <c r="E1819" s="10">
        <v>1600</v>
      </c>
      <c r="F1819" s="10">
        <v>0</v>
      </c>
      <c r="G1819" s="11">
        <f t="shared" si="224"/>
        <v>0</v>
      </c>
      <c r="H1819" s="10">
        <v>1600</v>
      </c>
      <c r="I1819" s="9">
        <v>3</v>
      </c>
      <c r="J1819" s="8">
        <v>1</v>
      </c>
      <c r="K1819" s="9">
        <v>22.9</v>
      </c>
      <c r="L1819" s="9">
        <v>22.9</v>
      </c>
      <c r="M1819" s="9">
        <f t="shared" si="225"/>
        <v>14.312499999999998</v>
      </c>
      <c r="N1819" s="9">
        <f t="shared" si="226"/>
        <v>7.586063829787232</v>
      </c>
      <c r="O1819" s="9">
        <f t="shared" si="227"/>
        <v>7.2508917954815617</v>
      </c>
      <c r="P1819" s="11">
        <f t="shared" si="228"/>
        <v>88.66833078573535</v>
      </c>
      <c r="Q1819" s="11">
        <f t="shared" si="229"/>
        <v>97.389512955067431</v>
      </c>
      <c r="R1819" s="8">
        <v>0</v>
      </c>
      <c r="S1819" s="8">
        <v>1</v>
      </c>
      <c r="T1819" s="8">
        <v>1</v>
      </c>
      <c r="U1819" s="11">
        <f t="shared" si="230"/>
        <v>0</v>
      </c>
      <c r="V1819" s="11">
        <f t="shared" si="231"/>
        <v>200</v>
      </c>
      <c r="W1819" s="9">
        <v>2</v>
      </c>
      <c r="X1819" s="9">
        <v>7</v>
      </c>
    </row>
    <row r="1820" spans="1:24" x14ac:dyDescent="0.2">
      <c r="A1820" s="7" t="s">
        <v>2851</v>
      </c>
      <c r="B1820" s="7" t="s">
        <v>2310</v>
      </c>
      <c r="C1820" s="8">
        <v>1</v>
      </c>
      <c r="D1820" s="9">
        <v>5</v>
      </c>
      <c r="E1820" s="10">
        <v>1300</v>
      </c>
      <c r="F1820" s="10">
        <v>0</v>
      </c>
      <c r="G1820" s="11">
        <f t="shared" si="224"/>
        <v>0</v>
      </c>
      <c r="H1820" s="10">
        <v>1300</v>
      </c>
      <c r="I1820" s="9">
        <v>5</v>
      </c>
      <c r="J1820" s="8">
        <v>1</v>
      </c>
      <c r="K1820" s="9">
        <v>0</v>
      </c>
      <c r="L1820" s="9">
        <v>0</v>
      </c>
      <c r="M1820" s="9">
        <f t="shared" si="225"/>
        <v>0</v>
      </c>
      <c r="N1820" s="9">
        <f t="shared" si="226"/>
        <v>7.586063829787232</v>
      </c>
      <c r="O1820" s="9">
        <f t="shared" si="227"/>
        <v>7.2508917954815617</v>
      </c>
      <c r="P1820" s="11">
        <f t="shared" si="228"/>
        <v>-100</v>
      </c>
      <c r="Q1820" s="11">
        <f t="shared" si="229"/>
        <v>-100</v>
      </c>
      <c r="R1820" s="8">
        <v>0</v>
      </c>
      <c r="S1820" s="8">
        <v>0</v>
      </c>
      <c r="T1820" s="8">
        <v>0</v>
      </c>
      <c r="U1820" s="11">
        <f t="shared" si="230"/>
        <v>0</v>
      </c>
      <c r="V1820" s="11">
        <f t="shared" si="231"/>
        <v>0</v>
      </c>
      <c r="W1820" s="9">
        <v>4</v>
      </c>
      <c r="X1820" s="9">
        <v>7</v>
      </c>
    </row>
    <row r="1821" spans="1:24" x14ac:dyDescent="0.2">
      <c r="A1821" s="7" t="s">
        <v>2851</v>
      </c>
      <c r="B1821" s="7" t="s">
        <v>1587</v>
      </c>
      <c r="C1821" s="8">
        <v>1</v>
      </c>
      <c r="D1821" s="9">
        <v>20</v>
      </c>
      <c r="E1821" s="10">
        <v>700</v>
      </c>
      <c r="F1821" s="10">
        <v>0</v>
      </c>
      <c r="G1821" s="11">
        <f t="shared" si="224"/>
        <v>0</v>
      </c>
      <c r="H1821" s="10">
        <v>700</v>
      </c>
      <c r="I1821" s="9">
        <v>20</v>
      </c>
      <c r="J1821" s="8">
        <v>1</v>
      </c>
      <c r="K1821" s="9">
        <v>0</v>
      </c>
      <c r="L1821" s="9">
        <v>0</v>
      </c>
      <c r="M1821" s="9">
        <f t="shared" si="225"/>
        <v>0</v>
      </c>
      <c r="N1821" s="9">
        <f t="shared" si="226"/>
        <v>7.586063829787232</v>
      </c>
      <c r="O1821" s="9">
        <f t="shared" si="227"/>
        <v>7.2508917954815617</v>
      </c>
      <c r="P1821" s="11">
        <f t="shared" si="228"/>
        <v>-100</v>
      </c>
      <c r="Q1821" s="11">
        <f t="shared" si="229"/>
        <v>-100</v>
      </c>
      <c r="R1821" s="8">
        <v>0</v>
      </c>
      <c r="S1821" s="8">
        <v>0</v>
      </c>
      <c r="T1821" s="8">
        <v>0</v>
      </c>
      <c r="U1821" s="11">
        <f t="shared" si="230"/>
        <v>0</v>
      </c>
      <c r="V1821" s="11">
        <f t="shared" si="231"/>
        <v>0</v>
      </c>
      <c r="W1821" s="9">
        <v>6</v>
      </c>
      <c r="X1821" s="9">
        <v>7</v>
      </c>
    </row>
    <row r="1822" spans="1:24" x14ac:dyDescent="0.2">
      <c r="A1822" s="7" t="s">
        <v>2851</v>
      </c>
      <c r="B1822" s="7" t="s">
        <v>275</v>
      </c>
      <c r="C1822" s="8">
        <v>1</v>
      </c>
      <c r="D1822" s="9">
        <v>20</v>
      </c>
      <c r="E1822" s="10">
        <v>700</v>
      </c>
      <c r="F1822" s="10">
        <v>0</v>
      </c>
      <c r="G1822" s="11">
        <f t="shared" si="224"/>
        <v>0</v>
      </c>
      <c r="H1822" s="10">
        <v>700</v>
      </c>
      <c r="I1822" s="9">
        <v>20</v>
      </c>
      <c r="J1822" s="8">
        <v>1</v>
      </c>
      <c r="K1822" s="9">
        <v>0</v>
      </c>
      <c r="L1822" s="9">
        <v>0</v>
      </c>
      <c r="M1822" s="9">
        <f t="shared" si="225"/>
        <v>0</v>
      </c>
      <c r="N1822" s="9">
        <f t="shared" si="226"/>
        <v>7.586063829787232</v>
      </c>
      <c r="O1822" s="9">
        <f t="shared" si="227"/>
        <v>7.2508917954815617</v>
      </c>
      <c r="P1822" s="11">
        <f t="shared" si="228"/>
        <v>-100</v>
      </c>
      <c r="Q1822" s="11">
        <f t="shared" si="229"/>
        <v>-100</v>
      </c>
      <c r="R1822" s="8">
        <v>0</v>
      </c>
      <c r="S1822" s="8">
        <v>0</v>
      </c>
      <c r="T1822" s="8">
        <v>0</v>
      </c>
      <c r="U1822" s="11">
        <f t="shared" si="230"/>
        <v>0</v>
      </c>
      <c r="V1822" s="11">
        <f t="shared" si="231"/>
        <v>0</v>
      </c>
      <c r="W1822" s="9">
        <v>6</v>
      </c>
      <c r="X1822" s="9">
        <v>7</v>
      </c>
    </row>
    <row r="1823" spans="1:24" x14ac:dyDescent="0.2">
      <c r="A1823" s="7" t="s">
        <v>2851</v>
      </c>
      <c r="B1823" s="7" t="s">
        <v>613</v>
      </c>
      <c r="C1823" s="8">
        <v>1</v>
      </c>
      <c r="D1823" s="9">
        <v>8</v>
      </c>
      <c r="E1823" s="10">
        <v>1000</v>
      </c>
      <c r="F1823" s="10">
        <v>0</v>
      </c>
      <c r="G1823" s="11">
        <f t="shared" si="224"/>
        <v>0</v>
      </c>
      <c r="H1823" s="10">
        <v>1000</v>
      </c>
      <c r="I1823" s="9">
        <v>8</v>
      </c>
      <c r="J1823" s="8">
        <v>1</v>
      </c>
      <c r="K1823" s="9">
        <v>0</v>
      </c>
      <c r="L1823" s="9">
        <v>0</v>
      </c>
      <c r="M1823" s="9">
        <f t="shared" si="225"/>
        <v>0</v>
      </c>
      <c r="N1823" s="9">
        <f t="shared" si="226"/>
        <v>7.586063829787232</v>
      </c>
      <c r="O1823" s="9">
        <f t="shared" si="227"/>
        <v>7.2508917954815617</v>
      </c>
      <c r="P1823" s="11">
        <f t="shared" si="228"/>
        <v>-100</v>
      </c>
      <c r="Q1823" s="11">
        <f t="shared" si="229"/>
        <v>-100</v>
      </c>
      <c r="R1823" s="8">
        <v>0</v>
      </c>
      <c r="S1823" s="8">
        <v>0</v>
      </c>
      <c r="T1823" s="8">
        <v>0</v>
      </c>
      <c r="U1823" s="11">
        <f t="shared" si="230"/>
        <v>0</v>
      </c>
      <c r="V1823" s="11">
        <f t="shared" si="231"/>
        <v>0</v>
      </c>
      <c r="W1823" s="9">
        <v>7</v>
      </c>
      <c r="X1823" s="9">
        <v>7</v>
      </c>
    </row>
    <row r="1824" spans="1:24" x14ac:dyDescent="0.2">
      <c r="A1824" s="7" t="s">
        <v>2851</v>
      </c>
      <c r="B1824" s="7" t="s">
        <v>77</v>
      </c>
      <c r="C1824" s="8">
        <v>1</v>
      </c>
      <c r="D1824" s="9">
        <v>8</v>
      </c>
      <c r="E1824" s="10">
        <v>1000</v>
      </c>
      <c r="F1824" s="10">
        <v>0</v>
      </c>
      <c r="G1824" s="11">
        <f t="shared" si="224"/>
        <v>0</v>
      </c>
      <c r="H1824" s="10">
        <v>1000</v>
      </c>
      <c r="I1824" s="9">
        <v>8</v>
      </c>
      <c r="J1824" s="8">
        <v>1</v>
      </c>
      <c r="K1824" s="9">
        <v>0</v>
      </c>
      <c r="L1824" s="9">
        <v>0</v>
      </c>
      <c r="M1824" s="9">
        <f t="shared" si="225"/>
        <v>0</v>
      </c>
      <c r="N1824" s="9">
        <f t="shared" si="226"/>
        <v>7.586063829787232</v>
      </c>
      <c r="O1824" s="9">
        <f t="shared" si="227"/>
        <v>7.2508917954815617</v>
      </c>
      <c r="P1824" s="11">
        <f t="shared" si="228"/>
        <v>-100</v>
      </c>
      <c r="Q1824" s="11">
        <f t="shared" si="229"/>
        <v>-100</v>
      </c>
      <c r="R1824" s="8">
        <v>0</v>
      </c>
      <c r="S1824" s="8">
        <v>0</v>
      </c>
      <c r="T1824" s="8">
        <v>0</v>
      </c>
      <c r="U1824" s="11">
        <f t="shared" si="230"/>
        <v>0</v>
      </c>
      <c r="V1824" s="11">
        <f t="shared" si="231"/>
        <v>0</v>
      </c>
      <c r="W1824" s="9">
        <v>7</v>
      </c>
      <c r="X1824" s="9">
        <v>7</v>
      </c>
    </row>
    <row r="1825" spans="1:24" x14ac:dyDescent="0.2">
      <c r="A1825" s="7" t="s">
        <v>2851</v>
      </c>
      <c r="B1825" s="7" t="s">
        <v>575</v>
      </c>
      <c r="C1825" s="8">
        <v>1</v>
      </c>
      <c r="D1825" s="9">
        <v>1.2</v>
      </c>
      <c r="E1825" s="10">
        <v>2300</v>
      </c>
      <c r="F1825" s="10">
        <v>0</v>
      </c>
      <c r="G1825" s="11">
        <f t="shared" si="224"/>
        <v>0</v>
      </c>
      <c r="H1825" s="10">
        <v>2300</v>
      </c>
      <c r="I1825" s="9">
        <v>1.2</v>
      </c>
      <c r="J1825" s="8">
        <v>1</v>
      </c>
      <c r="K1825" s="9">
        <v>0</v>
      </c>
      <c r="L1825" s="9">
        <v>0</v>
      </c>
      <c r="M1825" s="9">
        <f t="shared" si="225"/>
        <v>0</v>
      </c>
      <c r="N1825" s="9">
        <f t="shared" si="226"/>
        <v>7.586063829787232</v>
      </c>
      <c r="O1825" s="9">
        <f t="shared" si="227"/>
        <v>7.2508917954815617</v>
      </c>
      <c r="P1825" s="11">
        <f t="shared" si="228"/>
        <v>-100</v>
      </c>
      <c r="Q1825" s="11">
        <f t="shared" si="229"/>
        <v>-100</v>
      </c>
      <c r="R1825" s="8">
        <v>0</v>
      </c>
      <c r="S1825" s="8">
        <v>0</v>
      </c>
      <c r="T1825" s="8">
        <v>0</v>
      </c>
      <c r="U1825" s="11">
        <f t="shared" si="230"/>
        <v>0</v>
      </c>
      <c r="V1825" s="11">
        <f t="shared" si="231"/>
        <v>0</v>
      </c>
      <c r="W1825" s="9">
        <v>5</v>
      </c>
      <c r="X1825" s="9">
        <v>7</v>
      </c>
    </row>
    <row r="1826" spans="1:24" x14ac:dyDescent="0.2">
      <c r="A1826" s="7" t="s">
        <v>2851</v>
      </c>
      <c r="B1826" s="7" t="s">
        <v>97</v>
      </c>
      <c r="C1826" s="8">
        <v>3</v>
      </c>
      <c r="D1826" s="9">
        <v>5.73</v>
      </c>
      <c r="E1826" s="10">
        <v>4300</v>
      </c>
      <c r="F1826" s="10">
        <v>0</v>
      </c>
      <c r="G1826" s="11">
        <f t="shared" si="224"/>
        <v>0</v>
      </c>
      <c r="H1826" s="10">
        <v>4300</v>
      </c>
      <c r="I1826" s="9">
        <v>5.73</v>
      </c>
      <c r="J1826" s="8">
        <v>3</v>
      </c>
      <c r="K1826" s="9">
        <v>112.76</v>
      </c>
      <c r="L1826" s="9">
        <v>112.76</v>
      </c>
      <c r="M1826" s="9">
        <f t="shared" si="225"/>
        <v>26.223255813953489</v>
      </c>
      <c r="N1826" s="9">
        <f t="shared" si="226"/>
        <v>7.586063829787232</v>
      </c>
      <c r="O1826" s="9">
        <f t="shared" si="227"/>
        <v>7.2508917954815617</v>
      </c>
      <c r="P1826" s="11">
        <f t="shared" si="228"/>
        <v>245.67670932303477</v>
      </c>
      <c r="Q1826" s="11">
        <f t="shared" si="229"/>
        <v>261.65559428558396</v>
      </c>
      <c r="R1826" s="8">
        <v>2</v>
      </c>
      <c r="S1826" s="8">
        <v>2</v>
      </c>
      <c r="T1826" s="8">
        <v>2</v>
      </c>
      <c r="U1826" s="11">
        <f t="shared" si="230"/>
        <v>66.666666666666657</v>
      </c>
      <c r="V1826" s="11">
        <f t="shared" si="231"/>
        <v>200</v>
      </c>
      <c r="W1826" s="9">
        <v>2.33</v>
      </c>
      <c r="X1826" s="9">
        <v>7.67</v>
      </c>
    </row>
    <row r="1827" spans="1:24" x14ac:dyDescent="0.2">
      <c r="A1827" s="7" t="s">
        <v>2851</v>
      </c>
      <c r="B1827" s="7" t="s">
        <v>556</v>
      </c>
      <c r="C1827" s="8">
        <v>1</v>
      </c>
      <c r="D1827" s="9">
        <v>12</v>
      </c>
      <c r="E1827" s="10">
        <v>800</v>
      </c>
      <c r="F1827" s="10">
        <v>200</v>
      </c>
      <c r="G1827" s="11">
        <f t="shared" si="224"/>
        <v>25</v>
      </c>
      <c r="H1827" s="10">
        <v>1000</v>
      </c>
      <c r="I1827" s="9">
        <v>12</v>
      </c>
      <c r="J1827" s="8">
        <v>1</v>
      </c>
      <c r="K1827" s="9">
        <v>0</v>
      </c>
      <c r="L1827" s="9">
        <v>0</v>
      </c>
      <c r="M1827" s="9">
        <f t="shared" si="225"/>
        <v>0</v>
      </c>
      <c r="N1827" s="9">
        <f t="shared" si="226"/>
        <v>7.586063829787232</v>
      </c>
      <c r="O1827" s="9">
        <f t="shared" si="227"/>
        <v>7.2508917954815617</v>
      </c>
      <c r="P1827" s="11">
        <f t="shared" si="228"/>
        <v>-100</v>
      </c>
      <c r="Q1827" s="11">
        <f t="shared" si="229"/>
        <v>-100</v>
      </c>
      <c r="R1827" s="8">
        <v>0</v>
      </c>
      <c r="S1827" s="8">
        <v>0</v>
      </c>
      <c r="T1827" s="8">
        <v>0</v>
      </c>
      <c r="U1827" s="11">
        <f t="shared" si="230"/>
        <v>0</v>
      </c>
      <c r="V1827" s="11">
        <f t="shared" si="231"/>
        <v>0</v>
      </c>
      <c r="W1827" s="9">
        <v>5</v>
      </c>
      <c r="X1827" s="9">
        <v>6</v>
      </c>
    </row>
    <row r="1828" spans="1:24" x14ac:dyDescent="0.2">
      <c r="A1828" s="7" t="s">
        <v>2851</v>
      </c>
      <c r="B1828" s="7" t="s">
        <v>1413</v>
      </c>
      <c r="C1828" s="8">
        <v>1</v>
      </c>
      <c r="D1828" s="9">
        <v>15</v>
      </c>
      <c r="E1828" s="10">
        <v>800</v>
      </c>
      <c r="F1828" s="10">
        <v>100</v>
      </c>
      <c r="G1828" s="11">
        <f t="shared" si="224"/>
        <v>12.5</v>
      </c>
      <c r="H1828" s="10">
        <v>900</v>
      </c>
      <c r="I1828" s="9">
        <v>15</v>
      </c>
      <c r="J1828" s="8">
        <v>1</v>
      </c>
      <c r="K1828" s="9">
        <v>0</v>
      </c>
      <c r="L1828" s="9">
        <v>0</v>
      </c>
      <c r="M1828" s="9">
        <f t="shared" si="225"/>
        <v>0</v>
      </c>
      <c r="N1828" s="9">
        <f t="shared" si="226"/>
        <v>7.586063829787232</v>
      </c>
      <c r="O1828" s="9">
        <f t="shared" si="227"/>
        <v>7.2508917954815617</v>
      </c>
      <c r="P1828" s="11">
        <f t="shared" si="228"/>
        <v>-100</v>
      </c>
      <c r="Q1828" s="11">
        <f t="shared" si="229"/>
        <v>-100</v>
      </c>
      <c r="R1828" s="8">
        <v>0</v>
      </c>
      <c r="S1828" s="8">
        <v>0</v>
      </c>
      <c r="T1828" s="8">
        <v>0</v>
      </c>
      <c r="U1828" s="11">
        <f t="shared" si="230"/>
        <v>0</v>
      </c>
      <c r="V1828" s="11">
        <f t="shared" si="231"/>
        <v>0</v>
      </c>
      <c r="W1828" s="9">
        <v>6</v>
      </c>
      <c r="X1828" s="9">
        <v>6</v>
      </c>
    </row>
    <row r="1829" spans="1:24" x14ac:dyDescent="0.2">
      <c r="A1829" s="7" t="s">
        <v>2851</v>
      </c>
      <c r="B1829" s="7" t="s">
        <v>1699</v>
      </c>
      <c r="C1829" s="8">
        <v>1</v>
      </c>
      <c r="D1829" s="9">
        <v>15</v>
      </c>
      <c r="E1829" s="10">
        <v>800</v>
      </c>
      <c r="F1829" s="10">
        <v>100</v>
      </c>
      <c r="G1829" s="11">
        <f t="shared" si="224"/>
        <v>12.5</v>
      </c>
      <c r="H1829" s="10">
        <v>900</v>
      </c>
      <c r="I1829" s="9">
        <v>15</v>
      </c>
      <c r="J1829" s="8">
        <v>1</v>
      </c>
      <c r="K1829" s="9">
        <v>0</v>
      </c>
      <c r="L1829" s="9">
        <v>0</v>
      </c>
      <c r="M1829" s="9">
        <f t="shared" si="225"/>
        <v>0</v>
      </c>
      <c r="N1829" s="9">
        <f t="shared" si="226"/>
        <v>7.586063829787232</v>
      </c>
      <c r="O1829" s="9">
        <f t="shared" si="227"/>
        <v>7.2508917954815617</v>
      </c>
      <c r="P1829" s="11">
        <f t="shared" si="228"/>
        <v>-100</v>
      </c>
      <c r="Q1829" s="11">
        <f t="shared" si="229"/>
        <v>-100</v>
      </c>
      <c r="R1829" s="8">
        <v>0</v>
      </c>
      <c r="S1829" s="8">
        <v>0</v>
      </c>
      <c r="T1829" s="8">
        <v>0</v>
      </c>
      <c r="U1829" s="11">
        <f t="shared" si="230"/>
        <v>0</v>
      </c>
      <c r="V1829" s="11">
        <f t="shared" si="231"/>
        <v>0</v>
      </c>
      <c r="W1829" s="9">
        <v>6</v>
      </c>
      <c r="X1829" s="9">
        <v>6</v>
      </c>
    </row>
    <row r="1830" spans="1:24" x14ac:dyDescent="0.2">
      <c r="A1830" s="7" t="s">
        <v>2851</v>
      </c>
      <c r="B1830" s="7" t="s">
        <v>801</v>
      </c>
      <c r="C1830" s="8">
        <v>1</v>
      </c>
      <c r="D1830" s="9">
        <v>2.5</v>
      </c>
      <c r="E1830" s="10">
        <v>1700</v>
      </c>
      <c r="F1830" s="10">
        <v>500</v>
      </c>
      <c r="G1830" s="11">
        <f t="shared" si="224"/>
        <v>29.411764705882355</v>
      </c>
      <c r="H1830" s="10">
        <v>2200</v>
      </c>
      <c r="I1830" s="9">
        <v>2.5</v>
      </c>
      <c r="J1830" s="8">
        <v>1</v>
      </c>
      <c r="K1830" s="9">
        <v>29.81</v>
      </c>
      <c r="L1830" s="9">
        <v>29.81</v>
      </c>
      <c r="M1830" s="9">
        <f t="shared" si="225"/>
        <v>13.549999999999999</v>
      </c>
      <c r="N1830" s="9">
        <f t="shared" si="226"/>
        <v>7.586063829787232</v>
      </c>
      <c r="O1830" s="9">
        <f t="shared" si="227"/>
        <v>7.2508917954815617</v>
      </c>
      <c r="P1830" s="11">
        <f t="shared" si="228"/>
        <v>78.617004866145962</v>
      </c>
      <c r="Q1830" s="11">
        <f t="shared" si="229"/>
        <v>86.873565103312743</v>
      </c>
      <c r="R1830" s="8">
        <v>1</v>
      </c>
      <c r="S1830" s="8">
        <v>1</v>
      </c>
      <c r="T1830" s="8">
        <v>1</v>
      </c>
      <c r="U1830" s="11">
        <f t="shared" si="230"/>
        <v>100</v>
      </c>
      <c r="V1830" s="11">
        <f t="shared" si="231"/>
        <v>300</v>
      </c>
      <c r="W1830" s="9">
        <v>1</v>
      </c>
      <c r="X1830" s="9">
        <v>6</v>
      </c>
    </row>
    <row r="1831" spans="1:24" x14ac:dyDescent="0.2">
      <c r="A1831" s="7" t="s">
        <v>2851</v>
      </c>
      <c r="B1831" s="7" t="s">
        <v>279</v>
      </c>
      <c r="C1831" s="8">
        <v>1</v>
      </c>
      <c r="D1831" s="9">
        <v>2.5</v>
      </c>
      <c r="E1831" s="10">
        <v>1700</v>
      </c>
      <c r="F1831" s="10">
        <v>500</v>
      </c>
      <c r="G1831" s="11">
        <f t="shared" si="224"/>
        <v>29.411764705882355</v>
      </c>
      <c r="H1831" s="10">
        <v>2200</v>
      </c>
      <c r="I1831" s="9">
        <v>2.5</v>
      </c>
      <c r="J1831" s="8">
        <v>1</v>
      </c>
      <c r="K1831" s="9">
        <v>29.81</v>
      </c>
      <c r="L1831" s="9">
        <v>29.81</v>
      </c>
      <c r="M1831" s="9">
        <f t="shared" si="225"/>
        <v>13.549999999999999</v>
      </c>
      <c r="N1831" s="9">
        <f t="shared" si="226"/>
        <v>7.586063829787232</v>
      </c>
      <c r="O1831" s="9">
        <f t="shared" si="227"/>
        <v>7.2508917954815617</v>
      </c>
      <c r="P1831" s="11">
        <f t="shared" si="228"/>
        <v>78.617004866145962</v>
      </c>
      <c r="Q1831" s="11">
        <f t="shared" si="229"/>
        <v>86.873565103312743</v>
      </c>
      <c r="R1831" s="8">
        <v>1</v>
      </c>
      <c r="S1831" s="8">
        <v>1</v>
      </c>
      <c r="T1831" s="8">
        <v>1</v>
      </c>
      <c r="U1831" s="11">
        <f t="shared" si="230"/>
        <v>100</v>
      </c>
      <c r="V1831" s="11">
        <f t="shared" si="231"/>
        <v>300</v>
      </c>
      <c r="W1831" s="9">
        <v>1</v>
      </c>
      <c r="X1831" s="9">
        <v>6</v>
      </c>
    </row>
    <row r="1832" spans="1:24" x14ac:dyDescent="0.2">
      <c r="A1832" s="7" t="s">
        <v>2851</v>
      </c>
      <c r="B1832" s="7" t="s">
        <v>664</v>
      </c>
      <c r="C1832" s="8">
        <v>1</v>
      </c>
      <c r="D1832" s="9">
        <v>10</v>
      </c>
      <c r="E1832" s="10">
        <v>900</v>
      </c>
      <c r="F1832" s="10">
        <v>300</v>
      </c>
      <c r="G1832" s="11">
        <f t="shared" si="224"/>
        <v>33.333333333333329</v>
      </c>
      <c r="H1832" s="10">
        <v>1200</v>
      </c>
      <c r="I1832" s="9">
        <v>10</v>
      </c>
      <c r="J1832" s="8">
        <v>1</v>
      </c>
      <c r="K1832" s="9">
        <v>17.97</v>
      </c>
      <c r="L1832" s="9">
        <v>17.97</v>
      </c>
      <c r="M1832" s="9">
        <f t="shared" si="225"/>
        <v>14.974999999999998</v>
      </c>
      <c r="N1832" s="9">
        <f t="shared" si="226"/>
        <v>7.586063829787232</v>
      </c>
      <c r="O1832" s="9">
        <f t="shared" si="227"/>
        <v>7.2508917954815617</v>
      </c>
      <c r="P1832" s="11">
        <f t="shared" si="228"/>
        <v>97.401450027345803</v>
      </c>
      <c r="Q1832" s="11">
        <f t="shared" si="229"/>
        <v>106.52632010495265</v>
      </c>
      <c r="R1832" s="8">
        <v>0</v>
      </c>
      <c r="S1832" s="8">
        <v>1</v>
      </c>
      <c r="T1832" s="8">
        <v>1</v>
      </c>
      <c r="U1832" s="11">
        <f t="shared" si="230"/>
        <v>0</v>
      </c>
      <c r="V1832" s="11">
        <f t="shared" si="231"/>
        <v>200</v>
      </c>
      <c r="W1832" s="9">
        <v>2</v>
      </c>
      <c r="X1832" s="9">
        <v>6</v>
      </c>
    </row>
    <row r="1833" spans="1:24" x14ac:dyDescent="0.2">
      <c r="A1833" s="7" t="s">
        <v>2851</v>
      </c>
      <c r="B1833" s="7" t="s">
        <v>1718</v>
      </c>
      <c r="C1833" s="8">
        <v>1</v>
      </c>
      <c r="D1833" s="9">
        <v>10</v>
      </c>
      <c r="E1833" s="10">
        <v>900</v>
      </c>
      <c r="F1833" s="10">
        <v>300</v>
      </c>
      <c r="G1833" s="11">
        <f t="shared" si="224"/>
        <v>33.333333333333329</v>
      </c>
      <c r="H1833" s="10">
        <v>1200</v>
      </c>
      <c r="I1833" s="9">
        <v>10</v>
      </c>
      <c r="J1833" s="8">
        <v>1</v>
      </c>
      <c r="K1833" s="9">
        <v>17.97</v>
      </c>
      <c r="L1833" s="9">
        <v>17.97</v>
      </c>
      <c r="M1833" s="9">
        <f t="shared" si="225"/>
        <v>14.974999999999998</v>
      </c>
      <c r="N1833" s="9">
        <f t="shared" si="226"/>
        <v>7.586063829787232</v>
      </c>
      <c r="O1833" s="9">
        <f t="shared" si="227"/>
        <v>7.2508917954815617</v>
      </c>
      <c r="P1833" s="11">
        <f t="shared" si="228"/>
        <v>97.401450027345803</v>
      </c>
      <c r="Q1833" s="11">
        <f t="shared" si="229"/>
        <v>106.52632010495265</v>
      </c>
      <c r="R1833" s="8">
        <v>0</v>
      </c>
      <c r="S1833" s="8">
        <v>1</v>
      </c>
      <c r="T1833" s="8">
        <v>1</v>
      </c>
      <c r="U1833" s="11">
        <f t="shared" si="230"/>
        <v>0</v>
      </c>
      <c r="V1833" s="11">
        <f t="shared" si="231"/>
        <v>200</v>
      </c>
      <c r="W1833" s="9">
        <v>2</v>
      </c>
      <c r="X1833" s="9">
        <v>6</v>
      </c>
    </row>
    <row r="1834" spans="1:24" x14ac:dyDescent="0.2">
      <c r="A1834" s="7" t="s">
        <v>2851</v>
      </c>
      <c r="B1834" s="7" t="s">
        <v>789</v>
      </c>
      <c r="C1834" s="8">
        <v>1</v>
      </c>
      <c r="D1834" s="9">
        <v>1.8</v>
      </c>
      <c r="E1834" s="10">
        <v>2000</v>
      </c>
      <c r="F1834" s="10">
        <v>0</v>
      </c>
      <c r="G1834" s="11">
        <f t="shared" si="224"/>
        <v>0</v>
      </c>
      <c r="H1834" s="10">
        <v>0</v>
      </c>
      <c r="I1834" s="9">
        <v>1.8</v>
      </c>
      <c r="J1834" s="8">
        <v>0</v>
      </c>
      <c r="K1834" s="9">
        <v>0</v>
      </c>
      <c r="L1834" s="9">
        <v>0</v>
      </c>
      <c r="M1834" s="9">
        <f t="shared" si="225"/>
        <v>0</v>
      </c>
      <c r="N1834" s="9">
        <f t="shared" si="226"/>
        <v>7.586063829787232</v>
      </c>
      <c r="O1834" s="9">
        <f t="shared" si="227"/>
        <v>7.2508917954815617</v>
      </c>
      <c r="P1834" s="11">
        <f t="shared" si="228"/>
        <v>-100</v>
      </c>
      <c r="Q1834" s="11">
        <f t="shared" si="229"/>
        <v>-100</v>
      </c>
      <c r="R1834" s="8">
        <v>0</v>
      </c>
      <c r="S1834" s="8">
        <v>0</v>
      </c>
      <c r="T1834" s="8">
        <v>0</v>
      </c>
      <c r="U1834" s="11">
        <f t="shared" si="230"/>
        <v>0</v>
      </c>
      <c r="V1834" s="11">
        <f t="shared" si="231"/>
        <v>0</v>
      </c>
      <c r="W1834" s="9">
        <v>0</v>
      </c>
      <c r="X1834" s="9">
        <v>0</v>
      </c>
    </row>
    <row r="1835" spans="1:24" x14ac:dyDescent="0.2">
      <c r="A1835" s="7" t="s">
        <v>2851</v>
      </c>
      <c r="B1835" s="7" t="s">
        <v>149</v>
      </c>
      <c r="C1835" s="8">
        <v>1</v>
      </c>
      <c r="D1835" s="9">
        <v>1.8</v>
      </c>
      <c r="E1835" s="10">
        <v>2000</v>
      </c>
      <c r="F1835" s="10">
        <v>0</v>
      </c>
      <c r="G1835" s="11">
        <f t="shared" si="224"/>
        <v>0</v>
      </c>
      <c r="H1835" s="10">
        <v>0</v>
      </c>
      <c r="I1835" s="9">
        <v>1.8</v>
      </c>
      <c r="J1835" s="8">
        <v>0</v>
      </c>
      <c r="K1835" s="9">
        <v>0</v>
      </c>
      <c r="L1835" s="9">
        <v>0</v>
      </c>
      <c r="M1835" s="9">
        <f t="shared" si="225"/>
        <v>0</v>
      </c>
      <c r="N1835" s="9">
        <f t="shared" si="226"/>
        <v>7.586063829787232</v>
      </c>
      <c r="O1835" s="9">
        <f t="shared" si="227"/>
        <v>7.2508917954815617</v>
      </c>
      <c r="P1835" s="11">
        <f t="shared" si="228"/>
        <v>-100</v>
      </c>
      <c r="Q1835" s="11">
        <f t="shared" si="229"/>
        <v>-100</v>
      </c>
      <c r="R1835" s="8">
        <v>0</v>
      </c>
      <c r="S1835" s="8">
        <v>0</v>
      </c>
      <c r="T1835" s="8">
        <v>0</v>
      </c>
      <c r="U1835" s="11">
        <f t="shared" si="230"/>
        <v>0</v>
      </c>
      <c r="V1835" s="11">
        <f t="shared" si="231"/>
        <v>0</v>
      </c>
      <c r="W1835" s="9">
        <v>0</v>
      </c>
      <c r="X1835" s="9">
        <v>0</v>
      </c>
    </row>
    <row r="1836" spans="1:24" x14ac:dyDescent="0.2">
      <c r="A1836" s="7" t="s">
        <v>2851</v>
      </c>
      <c r="B1836" s="7" t="s">
        <v>348</v>
      </c>
      <c r="C1836" s="8">
        <v>1</v>
      </c>
      <c r="D1836" s="9">
        <v>8</v>
      </c>
      <c r="E1836" s="10">
        <v>1000</v>
      </c>
      <c r="F1836" s="10">
        <v>300</v>
      </c>
      <c r="G1836" s="11">
        <f t="shared" si="224"/>
        <v>30</v>
      </c>
      <c r="H1836" s="10">
        <v>1300</v>
      </c>
      <c r="I1836" s="9">
        <v>8</v>
      </c>
      <c r="J1836" s="8">
        <v>1</v>
      </c>
      <c r="K1836" s="9">
        <v>6.28</v>
      </c>
      <c r="L1836" s="9">
        <v>6.28</v>
      </c>
      <c r="M1836" s="9">
        <f t="shared" si="225"/>
        <v>4.8307692307692314</v>
      </c>
      <c r="N1836" s="9">
        <f t="shared" si="226"/>
        <v>7.586063829787232</v>
      </c>
      <c r="O1836" s="9">
        <f t="shared" si="227"/>
        <v>7.2508917954815617</v>
      </c>
      <c r="P1836" s="11">
        <f t="shared" si="228"/>
        <v>-36.320477402248265</v>
      </c>
      <c r="Q1836" s="11">
        <f t="shared" si="229"/>
        <v>-33.376895325074976</v>
      </c>
      <c r="R1836" s="8">
        <v>0</v>
      </c>
      <c r="S1836" s="8">
        <v>0</v>
      </c>
      <c r="T1836" s="8">
        <v>1</v>
      </c>
      <c r="U1836" s="11">
        <f t="shared" si="230"/>
        <v>0</v>
      </c>
      <c r="V1836" s="11">
        <f t="shared" si="231"/>
        <v>100</v>
      </c>
      <c r="W1836" s="9">
        <v>3</v>
      </c>
      <c r="X1836" s="9">
        <v>6</v>
      </c>
    </row>
    <row r="1837" spans="1:24" x14ac:dyDescent="0.2">
      <c r="A1837" s="7" t="s">
        <v>2851</v>
      </c>
      <c r="B1837" s="7" t="s">
        <v>567</v>
      </c>
      <c r="C1837" s="8">
        <v>1</v>
      </c>
      <c r="D1837" s="9">
        <v>8</v>
      </c>
      <c r="E1837" s="10">
        <v>1000</v>
      </c>
      <c r="F1837" s="10">
        <v>300</v>
      </c>
      <c r="G1837" s="11">
        <f t="shared" si="224"/>
        <v>30</v>
      </c>
      <c r="H1837" s="10">
        <v>1300</v>
      </c>
      <c r="I1837" s="9">
        <v>8</v>
      </c>
      <c r="J1837" s="8">
        <v>1</v>
      </c>
      <c r="K1837" s="9">
        <v>6.28</v>
      </c>
      <c r="L1837" s="9">
        <v>6.28</v>
      </c>
      <c r="M1837" s="9">
        <f t="shared" si="225"/>
        <v>4.8307692307692314</v>
      </c>
      <c r="N1837" s="9">
        <f t="shared" si="226"/>
        <v>7.586063829787232</v>
      </c>
      <c r="O1837" s="9">
        <f t="shared" si="227"/>
        <v>7.2508917954815617</v>
      </c>
      <c r="P1837" s="11">
        <f t="shared" si="228"/>
        <v>-36.320477402248265</v>
      </c>
      <c r="Q1837" s="11">
        <f t="shared" si="229"/>
        <v>-33.376895325074976</v>
      </c>
      <c r="R1837" s="8">
        <v>0</v>
      </c>
      <c r="S1837" s="8">
        <v>0</v>
      </c>
      <c r="T1837" s="8">
        <v>1</v>
      </c>
      <c r="U1837" s="11">
        <f t="shared" si="230"/>
        <v>0</v>
      </c>
      <c r="V1837" s="11">
        <f t="shared" si="231"/>
        <v>100</v>
      </c>
      <c r="W1837" s="9">
        <v>3</v>
      </c>
      <c r="X1837" s="9">
        <v>6</v>
      </c>
    </row>
    <row r="1838" spans="1:24" x14ac:dyDescent="0.2">
      <c r="A1838" s="7" t="s">
        <v>2851</v>
      </c>
      <c r="B1838" s="7" t="s">
        <v>2932</v>
      </c>
      <c r="C1838" s="8">
        <v>1</v>
      </c>
      <c r="D1838" s="9">
        <v>4</v>
      </c>
      <c r="E1838" s="10">
        <v>1400</v>
      </c>
      <c r="F1838" s="10">
        <v>0</v>
      </c>
      <c r="G1838" s="11">
        <f t="shared" si="224"/>
        <v>0</v>
      </c>
      <c r="H1838" s="10">
        <v>1400</v>
      </c>
      <c r="I1838" s="9">
        <v>4</v>
      </c>
      <c r="J1838" s="8">
        <v>1</v>
      </c>
      <c r="K1838" s="9">
        <v>10.7</v>
      </c>
      <c r="L1838" s="9">
        <v>10.7</v>
      </c>
      <c r="M1838" s="9">
        <f t="shared" si="225"/>
        <v>7.6428571428571423</v>
      </c>
      <c r="N1838" s="9">
        <f t="shared" si="226"/>
        <v>7.586063829787232</v>
      </c>
      <c r="O1838" s="9">
        <f t="shared" si="227"/>
        <v>7.2508917954815617</v>
      </c>
      <c r="P1838" s="11">
        <f t="shared" si="228"/>
        <v>0.74865324553304224</v>
      </c>
      <c r="Q1838" s="11">
        <f t="shared" si="229"/>
        <v>5.4057536428806774</v>
      </c>
      <c r="R1838" s="8">
        <v>0</v>
      </c>
      <c r="S1838" s="8">
        <v>0</v>
      </c>
      <c r="T1838" s="8">
        <v>1</v>
      </c>
      <c r="U1838" s="11">
        <f t="shared" si="230"/>
        <v>0</v>
      </c>
      <c r="V1838" s="11">
        <f t="shared" si="231"/>
        <v>100</v>
      </c>
      <c r="W1838" s="9">
        <v>3</v>
      </c>
      <c r="X1838" s="9">
        <v>8</v>
      </c>
    </row>
    <row r="1839" spans="1:24" x14ac:dyDescent="0.2">
      <c r="A1839" s="7" t="s">
        <v>2851</v>
      </c>
      <c r="B1839" s="7" t="s">
        <v>342</v>
      </c>
      <c r="C1839" s="8">
        <v>1</v>
      </c>
      <c r="D1839" s="9">
        <v>2.5</v>
      </c>
      <c r="E1839" s="10">
        <v>1700</v>
      </c>
      <c r="F1839" s="10">
        <v>0</v>
      </c>
      <c r="G1839" s="11">
        <f t="shared" si="224"/>
        <v>0</v>
      </c>
      <c r="H1839" s="10">
        <v>1700</v>
      </c>
      <c r="I1839" s="9">
        <v>2.5</v>
      </c>
      <c r="J1839" s="8">
        <v>1</v>
      </c>
      <c r="K1839" s="9">
        <v>0</v>
      </c>
      <c r="L1839" s="9">
        <v>0</v>
      </c>
      <c r="M1839" s="9">
        <f t="shared" si="225"/>
        <v>0</v>
      </c>
      <c r="N1839" s="9">
        <f t="shared" si="226"/>
        <v>7.586063829787232</v>
      </c>
      <c r="O1839" s="9">
        <f t="shared" si="227"/>
        <v>7.2508917954815617</v>
      </c>
      <c r="P1839" s="11">
        <f t="shared" si="228"/>
        <v>-100</v>
      </c>
      <c r="Q1839" s="11">
        <f t="shared" si="229"/>
        <v>-100</v>
      </c>
      <c r="R1839" s="8">
        <v>0</v>
      </c>
      <c r="S1839" s="8">
        <v>0</v>
      </c>
      <c r="T1839" s="8">
        <v>0</v>
      </c>
      <c r="U1839" s="11">
        <f t="shared" si="230"/>
        <v>0</v>
      </c>
      <c r="V1839" s="11">
        <f t="shared" si="231"/>
        <v>0</v>
      </c>
      <c r="W1839" s="9">
        <v>7</v>
      </c>
      <c r="X1839" s="9">
        <v>8</v>
      </c>
    </row>
    <row r="1840" spans="1:24" x14ac:dyDescent="0.2">
      <c r="A1840" s="7" t="s">
        <v>2851</v>
      </c>
      <c r="B1840" s="7" t="s">
        <v>309</v>
      </c>
      <c r="C1840" s="8">
        <v>1</v>
      </c>
      <c r="D1840" s="9">
        <v>5</v>
      </c>
      <c r="E1840" s="10">
        <v>1300</v>
      </c>
      <c r="F1840" s="10">
        <v>0</v>
      </c>
      <c r="G1840" s="11">
        <f t="shared" si="224"/>
        <v>0</v>
      </c>
      <c r="H1840" s="10">
        <v>1300</v>
      </c>
      <c r="I1840" s="9">
        <v>5</v>
      </c>
      <c r="J1840" s="8">
        <v>1</v>
      </c>
      <c r="K1840" s="9">
        <v>0</v>
      </c>
      <c r="L1840" s="9">
        <v>0</v>
      </c>
      <c r="M1840" s="9">
        <f t="shared" si="225"/>
        <v>0</v>
      </c>
      <c r="N1840" s="9">
        <f t="shared" si="226"/>
        <v>7.586063829787232</v>
      </c>
      <c r="O1840" s="9">
        <f t="shared" si="227"/>
        <v>7.2508917954815617</v>
      </c>
      <c r="P1840" s="11">
        <f t="shared" si="228"/>
        <v>-100</v>
      </c>
      <c r="Q1840" s="11">
        <f t="shared" si="229"/>
        <v>-100</v>
      </c>
      <c r="R1840" s="8">
        <v>0</v>
      </c>
      <c r="S1840" s="8">
        <v>0</v>
      </c>
      <c r="T1840" s="8">
        <v>0</v>
      </c>
      <c r="U1840" s="11">
        <f t="shared" si="230"/>
        <v>0</v>
      </c>
      <c r="V1840" s="11">
        <f t="shared" si="231"/>
        <v>0</v>
      </c>
      <c r="W1840" s="9">
        <v>5</v>
      </c>
      <c r="X1840" s="9">
        <v>8</v>
      </c>
    </row>
    <row r="1841" spans="1:24" x14ac:dyDescent="0.2">
      <c r="A1841" s="7" t="s">
        <v>2851</v>
      </c>
      <c r="B1841" s="7" t="s">
        <v>310</v>
      </c>
      <c r="C1841" s="8">
        <v>1</v>
      </c>
      <c r="D1841" s="9">
        <v>5</v>
      </c>
      <c r="E1841" s="10">
        <v>1300</v>
      </c>
      <c r="F1841" s="10">
        <v>0</v>
      </c>
      <c r="G1841" s="11">
        <f t="shared" si="224"/>
        <v>0</v>
      </c>
      <c r="H1841" s="10">
        <v>1300</v>
      </c>
      <c r="I1841" s="9">
        <v>5</v>
      </c>
      <c r="J1841" s="8">
        <v>1</v>
      </c>
      <c r="K1841" s="9">
        <v>0</v>
      </c>
      <c r="L1841" s="9">
        <v>0</v>
      </c>
      <c r="M1841" s="9">
        <f t="shared" si="225"/>
        <v>0</v>
      </c>
      <c r="N1841" s="9">
        <f t="shared" si="226"/>
        <v>7.586063829787232</v>
      </c>
      <c r="O1841" s="9">
        <f t="shared" si="227"/>
        <v>7.2508917954815617</v>
      </c>
      <c r="P1841" s="11">
        <f t="shared" si="228"/>
        <v>-100</v>
      </c>
      <c r="Q1841" s="11">
        <f t="shared" si="229"/>
        <v>-100</v>
      </c>
      <c r="R1841" s="8">
        <v>0</v>
      </c>
      <c r="S1841" s="8">
        <v>0</v>
      </c>
      <c r="T1841" s="8">
        <v>0</v>
      </c>
      <c r="U1841" s="11">
        <f t="shared" si="230"/>
        <v>0</v>
      </c>
      <c r="V1841" s="11">
        <f t="shared" si="231"/>
        <v>0</v>
      </c>
      <c r="W1841" s="9">
        <v>5</v>
      </c>
      <c r="X1841" s="9">
        <v>8</v>
      </c>
    </row>
    <row r="1842" spans="1:24" x14ac:dyDescent="0.2">
      <c r="A1842" s="7" t="s">
        <v>2851</v>
      </c>
      <c r="B1842" s="7" t="s">
        <v>1275</v>
      </c>
      <c r="C1842" s="8">
        <v>1</v>
      </c>
      <c r="D1842" s="9">
        <v>4.5</v>
      </c>
      <c r="E1842" s="10">
        <v>1300</v>
      </c>
      <c r="F1842" s="10">
        <v>0</v>
      </c>
      <c r="G1842" s="11">
        <f t="shared" si="224"/>
        <v>0</v>
      </c>
      <c r="H1842" s="10">
        <v>1300</v>
      </c>
      <c r="I1842" s="9">
        <v>4.5</v>
      </c>
      <c r="J1842" s="8">
        <v>1</v>
      </c>
      <c r="K1842" s="9">
        <v>0</v>
      </c>
      <c r="L1842" s="9">
        <v>0</v>
      </c>
      <c r="M1842" s="9">
        <f t="shared" si="225"/>
        <v>0</v>
      </c>
      <c r="N1842" s="9">
        <f t="shared" si="226"/>
        <v>7.586063829787232</v>
      </c>
      <c r="O1842" s="9">
        <f t="shared" si="227"/>
        <v>7.2508917954815617</v>
      </c>
      <c r="P1842" s="11">
        <f t="shared" si="228"/>
        <v>-100</v>
      </c>
      <c r="Q1842" s="11">
        <f t="shared" si="229"/>
        <v>-100</v>
      </c>
      <c r="R1842" s="8">
        <v>0</v>
      </c>
      <c r="S1842" s="8">
        <v>0</v>
      </c>
      <c r="T1842" s="8">
        <v>0</v>
      </c>
      <c r="U1842" s="11">
        <f t="shared" si="230"/>
        <v>0</v>
      </c>
      <c r="V1842" s="11">
        <f t="shared" si="231"/>
        <v>0</v>
      </c>
      <c r="W1842" s="9">
        <v>6</v>
      </c>
      <c r="X1842" s="9">
        <v>8</v>
      </c>
    </row>
    <row r="1843" spans="1:24" x14ac:dyDescent="0.2">
      <c r="A1843" s="7" t="s">
        <v>2851</v>
      </c>
      <c r="B1843" s="7" t="s">
        <v>913</v>
      </c>
      <c r="C1843" s="8">
        <v>1</v>
      </c>
      <c r="D1843" s="9">
        <v>4.5</v>
      </c>
      <c r="E1843" s="10">
        <v>1300</v>
      </c>
      <c r="F1843" s="10">
        <v>0</v>
      </c>
      <c r="G1843" s="11">
        <f t="shared" si="224"/>
        <v>0</v>
      </c>
      <c r="H1843" s="10">
        <v>1300</v>
      </c>
      <c r="I1843" s="9">
        <v>4.5</v>
      </c>
      <c r="J1843" s="8">
        <v>1</v>
      </c>
      <c r="K1843" s="9">
        <v>0</v>
      </c>
      <c r="L1843" s="9">
        <v>0</v>
      </c>
      <c r="M1843" s="9">
        <f t="shared" si="225"/>
        <v>0</v>
      </c>
      <c r="N1843" s="9">
        <f t="shared" si="226"/>
        <v>7.586063829787232</v>
      </c>
      <c r="O1843" s="9">
        <f t="shared" si="227"/>
        <v>7.2508917954815617</v>
      </c>
      <c r="P1843" s="11">
        <f t="shared" si="228"/>
        <v>-100</v>
      </c>
      <c r="Q1843" s="11">
        <f t="shared" si="229"/>
        <v>-100</v>
      </c>
      <c r="R1843" s="8">
        <v>0</v>
      </c>
      <c r="S1843" s="8">
        <v>0</v>
      </c>
      <c r="T1843" s="8">
        <v>0</v>
      </c>
      <c r="U1843" s="11">
        <f t="shared" si="230"/>
        <v>0</v>
      </c>
      <c r="V1843" s="11">
        <f t="shared" si="231"/>
        <v>0</v>
      </c>
      <c r="W1843" s="9">
        <v>6</v>
      </c>
      <c r="X1843" s="9">
        <v>8</v>
      </c>
    </row>
    <row r="1844" spans="1:24" x14ac:dyDescent="0.2">
      <c r="A1844" s="7" t="s">
        <v>2851</v>
      </c>
      <c r="B1844" s="7" t="s">
        <v>303</v>
      </c>
      <c r="C1844" s="8">
        <v>2</v>
      </c>
      <c r="D1844" s="9">
        <v>7</v>
      </c>
      <c r="E1844" s="10">
        <v>2200</v>
      </c>
      <c r="F1844" s="10">
        <v>0</v>
      </c>
      <c r="G1844" s="11">
        <f t="shared" si="224"/>
        <v>0</v>
      </c>
      <c r="H1844" s="10">
        <v>2200</v>
      </c>
      <c r="I1844" s="9">
        <v>7</v>
      </c>
      <c r="J1844" s="8">
        <v>2</v>
      </c>
      <c r="K1844" s="9">
        <v>25.54</v>
      </c>
      <c r="L1844" s="9">
        <v>25.54</v>
      </c>
      <c r="M1844" s="9">
        <f t="shared" si="225"/>
        <v>11.609090909090909</v>
      </c>
      <c r="N1844" s="9">
        <f t="shared" si="226"/>
        <v>7.586063829787232</v>
      </c>
      <c r="O1844" s="9">
        <f t="shared" si="227"/>
        <v>7.2508917954815617</v>
      </c>
      <c r="P1844" s="11">
        <f t="shared" si="228"/>
        <v>53.031811616282063</v>
      </c>
      <c r="Q1844" s="11">
        <f t="shared" si="229"/>
        <v>60.105697844300842</v>
      </c>
      <c r="R1844" s="8">
        <v>0</v>
      </c>
      <c r="S1844" s="8">
        <v>1</v>
      </c>
      <c r="T1844" s="8">
        <v>1</v>
      </c>
      <c r="U1844" s="11">
        <f t="shared" si="230"/>
        <v>0</v>
      </c>
      <c r="V1844" s="11">
        <f t="shared" si="231"/>
        <v>100</v>
      </c>
      <c r="W1844" s="9">
        <v>3</v>
      </c>
      <c r="X1844" s="9">
        <v>8</v>
      </c>
    </row>
    <row r="1845" spans="1:24" x14ac:dyDescent="0.2">
      <c r="A1845" s="7" t="s">
        <v>2851</v>
      </c>
      <c r="B1845" s="7" t="s">
        <v>2941</v>
      </c>
      <c r="C1845" s="8">
        <v>1</v>
      </c>
      <c r="D1845" s="9">
        <v>12</v>
      </c>
      <c r="E1845" s="10">
        <v>800</v>
      </c>
      <c r="F1845" s="10">
        <v>0</v>
      </c>
      <c r="G1845" s="11">
        <f t="shared" si="224"/>
        <v>0</v>
      </c>
      <c r="H1845" s="10">
        <v>800</v>
      </c>
      <c r="I1845" s="9">
        <v>12</v>
      </c>
      <c r="J1845" s="8">
        <v>1</v>
      </c>
      <c r="K1845" s="9">
        <v>0</v>
      </c>
      <c r="L1845" s="9">
        <v>0</v>
      </c>
      <c r="M1845" s="9">
        <f t="shared" si="225"/>
        <v>0</v>
      </c>
      <c r="N1845" s="9">
        <f t="shared" si="226"/>
        <v>7.586063829787232</v>
      </c>
      <c r="O1845" s="9">
        <f t="shared" si="227"/>
        <v>7.2508917954815617</v>
      </c>
      <c r="P1845" s="11">
        <f t="shared" si="228"/>
        <v>-100</v>
      </c>
      <c r="Q1845" s="11">
        <f t="shared" si="229"/>
        <v>-100</v>
      </c>
      <c r="R1845" s="8">
        <v>0</v>
      </c>
      <c r="S1845" s="8">
        <v>0</v>
      </c>
      <c r="T1845" s="8">
        <v>0</v>
      </c>
      <c r="U1845" s="11">
        <f t="shared" si="230"/>
        <v>0</v>
      </c>
      <c r="V1845" s="11">
        <f t="shared" si="231"/>
        <v>0</v>
      </c>
      <c r="W1845" s="9">
        <v>8</v>
      </c>
      <c r="X1845" s="9">
        <v>8</v>
      </c>
    </row>
    <row r="1846" spans="1:24" x14ac:dyDescent="0.2">
      <c r="A1846" s="7" t="s">
        <v>2851</v>
      </c>
      <c r="B1846" s="7" t="s">
        <v>2942</v>
      </c>
      <c r="C1846" s="8">
        <v>1</v>
      </c>
      <c r="D1846" s="9">
        <v>12</v>
      </c>
      <c r="E1846" s="10">
        <v>800</v>
      </c>
      <c r="F1846" s="10">
        <v>0</v>
      </c>
      <c r="G1846" s="11">
        <f t="shared" si="224"/>
        <v>0</v>
      </c>
      <c r="H1846" s="10">
        <v>800</v>
      </c>
      <c r="I1846" s="9">
        <v>12</v>
      </c>
      <c r="J1846" s="8">
        <v>1</v>
      </c>
      <c r="K1846" s="9">
        <v>0</v>
      </c>
      <c r="L1846" s="9">
        <v>0</v>
      </c>
      <c r="M1846" s="9">
        <f t="shared" si="225"/>
        <v>0</v>
      </c>
      <c r="N1846" s="9">
        <f t="shared" si="226"/>
        <v>7.586063829787232</v>
      </c>
      <c r="O1846" s="9">
        <f t="shared" si="227"/>
        <v>7.2508917954815617</v>
      </c>
      <c r="P1846" s="11">
        <f t="shared" si="228"/>
        <v>-100</v>
      </c>
      <c r="Q1846" s="11">
        <f t="shared" si="229"/>
        <v>-100</v>
      </c>
      <c r="R1846" s="8">
        <v>0</v>
      </c>
      <c r="S1846" s="8">
        <v>0</v>
      </c>
      <c r="T1846" s="8">
        <v>0</v>
      </c>
      <c r="U1846" s="11">
        <f t="shared" si="230"/>
        <v>0</v>
      </c>
      <c r="V1846" s="11">
        <f t="shared" si="231"/>
        <v>0</v>
      </c>
      <c r="W1846" s="9">
        <v>8</v>
      </c>
      <c r="X1846" s="9">
        <v>8</v>
      </c>
    </row>
    <row r="1847" spans="1:24" x14ac:dyDescent="0.2">
      <c r="A1847" s="7" t="s">
        <v>2851</v>
      </c>
      <c r="B1847" s="7" t="s">
        <v>760</v>
      </c>
      <c r="C1847" s="8">
        <v>1</v>
      </c>
      <c r="D1847" s="9">
        <v>8</v>
      </c>
      <c r="E1847" s="10">
        <v>1000</v>
      </c>
      <c r="F1847" s="10">
        <v>0</v>
      </c>
      <c r="G1847" s="11">
        <f t="shared" si="224"/>
        <v>0</v>
      </c>
      <c r="H1847" s="10">
        <v>1000</v>
      </c>
      <c r="I1847" s="9">
        <v>8</v>
      </c>
      <c r="J1847" s="8">
        <v>1</v>
      </c>
      <c r="K1847" s="9">
        <v>25.54</v>
      </c>
      <c r="L1847" s="9">
        <v>25.54</v>
      </c>
      <c r="M1847" s="9">
        <f t="shared" si="225"/>
        <v>25.54</v>
      </c>
      <c r="N1847" s="9">
        <f t="shared" si="226"/>
        <v>7.586063829787232</v>
      </c>
      <c r="O1847" s="9">
        <f t="shared" si="227"/>
        <v>7.2508917954815617</v>
      </c>
      <c r="P1847" s="11">
        <f t="shared" si="228"/>
        <v>236.66998555582052</v>
      </c>
      <c r="Q1847" s="11">
        <f t="shared" si="229"/>
        <v>252.23253525746182</v>
      </c>
      <c r="R1847" s="8">
        <v>0</v>
      </c>
      <c r="S1847" s="8">
        <v>1</v>
      </c>
      <c r="T1847" s="8">
        <v>1</v>
      </c>
      <c r="U1847" s="11">
        <f t="shared" si="230"/>
        <v>0</v>
      </c>
      <c r="V1847" s="11">
        <f t="shared" si="231"/>
        <v>200</v>
      </c>
      <c r="W1847" s="9">
        <v>2</v>
      </c>
      <c r="X1847" s="9">
        <v>8</v>
      </c>
    </row>
    <row r="1848" spans="1:24" x14ac:dyDescent="0.2">
      <c r="A1848" s="7" t="s">
        <v>2851</v>
      </c>
      <c r="B1848" s="7" t="s">
        <v>244</v>
      </c>
      <c r="C1848" s="8">
        <v>1</v>
      </c>
      <c r="D1848" s="9">
        <v>5</v>
      </c>
      <c r="E1848" s="10">
        <v>1300</v>
      </c>
      <c r="F1848" s="10">
        <v>0</v>
      </c>
      <c r="G1848" s="11">
        <f t="shared" si="224"/>
        <v>0</v>
      </c>
      <c r="H1848" s="10">
        <v>1300</v>
      </c>
      <c r="I1848" s="9">
        <v>5</v>
      </c>
      <c r="J1848" s="8">
        <v>1</v>
      </c>
      <c r="K1848" s="9">
        <v>31.44</v>
      </c>
      <c r="L1848" s="9">
        <v>31.44</v>
      </c>
      <c r="M1848" s="9">
        <f t="shared" si="225"/>
        <v>24.184615384615384</v>
      </c>
      <c r="N1848" s="9">
        <f t="shared" si="226"/>
        <v>7.586063829787232</v>
      </c>
      <c r="O1848" s="9">
        <f t="shared" si="227"/>
        <v>7.2508917954815617</v>
      </c>
      <c r="P1848" s="11">
        <f t="shared" si="228"/>
        <v>218.80321504352139</v>
      </c>
      <c r="Q1848" s="11">
        <f t="shared" si="229"/>
        <v>233.53987435981568</v>
      </c>
      <c r="R1848" s="8">
        <v>0</v>
      </c>
      <c r="S1848" s="8">
        <v>1</v>
      </c>
      <c r="T1848" s="8">
        <v>1</v>
      </c>
      <c r="U1848" s="11">
        <f t="shared" si="230"/>
        <v>0</v>
      </c>
      <c r="V1848" s="11">
        <f t="shared" si="231"/>
        <v>200</v>
      </c>
      <c r="W1848" s="9">
        <v>2</v>
      </c>
      <c r="X1848" s="9">
        <v>8</v>
      </c>
    </row>
    <row r="1849" spans="1:24" x14ac:dyDescent="0.2">
      <c r="A1849" s="7" t="s">
        <v>2851</v>
      </c>
      <c r="B1849" s="7" t="s">
        <v>2948</v>
      </c>
      <c r="C1849" s="8">
        <v>1</v>
      </c>
      <c r="D1849" s="9">
        <v>5</v>
      </c>
      <c r="E1849" s="10">
        <v>1300</v>
      </c>
      <c r="F1849" s="10">
        <v>0</v>
      </c>
      <c r="G1849" s="11">
        <f t="shared" si="224"/>
        <v>0</v>
      </c>
      <c r="H1849" s="10">
        <v>1300</v>
      </c>
      <c r="I1849" s="9">
        <v>5</v>
      </c>
      <c r="J1849" s="8">
        <v>1</v>
      </c>
      <c r="K1849" s="9">
        <v>31.44</v>
      </c>
      <c r="L1849" s="9">
        <v>31.44</v>
      </c>
      <c r="M1849" s="9">
        <f t="shared" si="225"/>
        <v>24.184615384615384</v>
      </c>
      <c r="N1849" s="9">
        <f t="shared" si="226"/>
        <v>7.586063829787232</v>
      </c>
      <c r="O1849" s="9">
        <f t="shared" si="227"/>
        <v>7.2508917954815617</v>
      </c>
      <c r="P1849" s="11">
        <f t="shared" si="228"/>
        <v>218.80321504352139</v>
      </c>
      <c r="Q1849" s="11">
        <f t="shared" si="229"/>
        <v>233.53987435981568</v>
      </c>
      <c r="R1849" s="8">
        <v>0</v>
      </c>
      <c r="S1849" s="8">
        <v>1</v>
      </c>
      <c r="T1849" s="8">
        <v>1</v>
      </c>
      <c r="U1849" s="11">
        <f t="shared" si="230"/>
        <v>0</v>
      </c>
      <c r="V1849" s="11">
        <f t="shared" si="231"/>
        <v>200</v>
      </c>
      <c r="W1849" s="9">
        <v>2</v>
      </c>
      <c r="X1849" s="9">
        <v>8</v>
      </c>
    </row>
    <row r="1850" spans="1:24" x14ac:dyDescent="0.2">
      <c r="A1850" s="7" t="s">
        <v>2851</v>
      </c>
      <c r="B1850" s="7" t="s">
        <v>263</v>
      </c>
      <c r="C1850" s="8">
        <v>2</v>
      </c>
      <c r="D1850" s="9">
        <v>10</v>
      </c>
      <c r="E1850" s="10">
        <v>1800</v>
      </c>
      <c r="F1850" s="10">
        <v>100</v>
      </c>
      <c r="G1850" s="11">
        <f t="shared" si="224"/>
        <v>5.5555555555555554</v>
      </c>
      <c r="H1850" s="10">
        <v>1900</v>
      </c>
      <c r="I1850" s="9">
        <v>10</v>
      </c>
      <c r="J1850" s="8">
        <v>2</v>
      </c>
      <c r="K1850" s="9">
        <v>61.28</v>
      </c>
      <c r="L1850" s="9">
        <v>61.28</v>
      </c>
      <c r="M1850" s="9">
        <f t="shared" si="225"/>
        <v>32.252631578947366</v>
      </c>
      <c r="N1850" s="9">
        <f t="shared" si="226"/>
        <v>7.586063829787232</v>
      </c>
      <c r="O1850" s="9">
        <f t="shared" si="227"/>
        <v>7.2508917954815617</v>
      </c>
      <c r="P1850" s="11">
        <f t="shared" si="228"/>
        <v>325.15634329762764</v>
      </c>
      <c r="Q1850" s="11">
        <f t="shared" si="229"/>
        <v>344.80916952926799</v>
      </c>
      <c r="R1850" s="8">
        <v>1</v>
      </c>
      <c r="S1850" s="8">
        <v>1</v>
      </c>
      <c r="T1850" s="8">
        <v>1</v>
      </c>
      <c r="U1850" s="11">
        <f t="shared" si="230"/>
        <v>50</v>
      </c>
      <c r="V1850" s="11">
        <f t="shared" si="231"/>
        <v>150</v>
      </c>
      <c r="W1850" s="9">
        <v>6.5</v>
      </c>
      <c r="X1850" s="9">
        <v>10</v>
      </c>
    </row>
    <row r="1851" spans="1:24" x14ac:dyDescent="0.2">
      <c r="A1851" s="7" t="s">
        <v>2851</v>
      </c>
      <c r="B1851" s="7" t="s">
        <v>222</v>
      </c>
      <c r="C1851" s="8">
        <v>3</v>
      </c>
      <c r="D1851" s="9">
        <v>17.329999999999998</v>
      </c>
      <c r="E1851" s="10">
        <v>2100</v>
      </c>
      <c r="F1851" s="10">
        <v>300</v>
      </c>
      <c r="G1851" s="11">
        <f t="shared" si="224"/>
        <v>14.285714285714285</v>
      </c>
      <c r="H1851" s="10">
        <v>2400</v>
      </c>
      <c r="I1851" s="9">
        <v>17.329999999999998</v>
      </c>
      <c r="J1851" s="8">
        <v>3</v>
      </c>
      <c r="K1851" s="9">
        <v>0</v>
      </c>
      <c r="L1851" s="9">
        <v>0</v>
      </c>
      <c r="M1851" s="9">
        <f t="shared" si="225"/>
        <v>0</v>
      </c>
      <c r="N1851" s="9">
        <f t="shared" si="226"/>
        <v>7.586063829787232</v>
      </c>
      <c r="O1851" s="9">
        <f t="shared" si="227"/>
        <v>7.2508917954815617</v>
      </c>
      <c r="P1851" s="11">
        <f t="shared" si="228"/>
        <v>-100</v>
      </c>
      <c r="Q1851" s="11">
        <f t="shared" si="229"/>
        <v>-100</v>
      </c>
      <c r="R1851" s="8">
        <v>0</v>
      </c>
      <c r="S1851" s="8">
        <v>0</v>
      </c>
      <c r="T1851" s="8">
        <v>0</v>
      </c>
      <c r="U1851" s="11">
        <f t="shared" si="230"/>
        <v>0</v>
      </c>
      <c r="V1851" s="11">
        <f t="shared" si="231"/>
        <v>0</v>
      </c>
      <c r="W1851" s="9">
        <v>7.33</v>
      </c>
      <c r="X1851" s="9">
        <v>9.67</v>
      </c>
    </row>
    <row r="1852" spans="1:24" x14ac:dyDescent="0.2">
      <c r="A1852" s="7" t="s">
        <v>2851</v>
      </c>
      <c r="B1852" s="7" t="s">
        <v>393</v>
      </c>
      <c r="C1852" s="8">
        <v>2</v>
      </c>
      <c r="D1852" s="9">
        <v>16</v>
      </c>
      <c r="E1852" s="10">
        <v>1500</v>
      </c>
      <c r="F1852" s="10">
        <v>0</v>
      </c>
      <c r="G1852" s="11">
        <f t="shared" si="224"/>
        <v>0</v>
      </c>
      <c r="H1852" s="10">
        <v>1500</v>
      </c>
      <c r="I1852" s="9">
        <v>16</v>
      </c>
      <c r="J1852" s="8">
        <v>2</v>
      </c>
      <c r="K1852" s="9">
        <v>0</v>
      </c>
      <c r="L1852" s="9">
        <v>0</v>
      </c>
      <c r="M1852" s="9">
        <f t="shared" si="225"/>
        <v>0</v>
      </c>
      <c r="N1852" s="9">
        <f t="shared" si="226"/>
        <v>7.586063829787232</v>
      </c>
      <c r="O1852" s="9">
        <f t="shared" si="227"/>
        <v>7.2508917954815617</v>
      </c>
      <c r="P1852" s="11">
        <f t="shared" si="228"/>
        <v>-100</v>
      </c>
      <c r="Q1852" s="11">
        <f t="shared" si="229"/>
        <v>-100</v>
      </c>
      <c r="R1852" s="8">
        <v>0</v>
      </c>
      <c r="S1852" s="8">
        <v>0</v>
      </c>
      <c r="T1852" s="8">
        <v>0</v>
      </c>
      <c r="U1852" s="11">
        <f t="shared" si="230"/>
        <v>0</v>
      </c>
      <c r="V1852" s="11">
        <f t="shared" si="231"/>
        <v>0</v>
      </c>
      <c r="W1852" s="9">
        <v>6.5</v>
      </c>
      <c r="X1852" s="9">
        <v>8</v>
      </c>
    </row>
    <row r="1853" spans="1:24" x14ac:dyDescent="0.2">
      <c r="A1853" s="7" t="s">
        <v>2851</v>
      </c>
      <c r="B1853" s="7" t="s">
        <v>1014</v>
      </c>
      <c r="C1853" s="8">
        <v>1</v>
      </c>
      <c r="D1853" s="9">
        <v>15</v>
      </c>
      <c r="E1853" s="10">
        <v>800</v>
      </c>
      <c r="F1853" s="10">
        <v>0</v>
      </c>
      <c r="G1853" s="11">
        <f t="shared" si="224"/>
        <v>0</v>
      </c>
      <c r="H1853" s="10">
        <v>800</v>
      </c>
      <c r="I1853" s="9">
        <v>15</v>
      </c>
      <c r="J1853" s="8">
        <v>1</v>
      </c>
      <c r="K1853" s="9">
        <v>0</v>
      </c>
      <c r="L1853" s="9">
        <v>0</v>
      </c>
      <c r="M1853" s="9">
        <f t="shared" si="225"/>
        <v>0</v>
      </c>
      <c r="N1853" s="9">
        <f t="shared" si="226"/>
        <v>7.586063829787232</v>
      </c>
      <c r="O1853" s="9">
        <f t="shared" si="227"/>
        <v>7.2508917954815617</v>
      </c>
      <c r="P1853" s="11">
        <f t="shared" si="228"/>
        <v>-100</v>
      </c>
      <c r="Q1853" s="11">
        <f t="shared" si="229"/>
        <v>-100</v>
      </c>
      <c r="R1853" s="8">
        <v>0</v>
      </c>
      <c r="S1853" s="8">
        <v>0</v>
      </c>
      <c r="T1853" s="8">
        <v>0</v>
      </c>
      <c r="U1853" s="11">
        <f t="shared" si="230"/>
        <v>0</v>
      </c>
      <c r="V1853" s="11">
        <f t="shared" si="231"/>
        <v>0</v>
      </c>
      <c r="W1853" s="9">
        <v>8</v>
      </c>
      <c r="X1853" s="9">
        <v>8</v>
      </c>
    </row>
    <row r="1854" spans="1:24" x14ac:dyDescent="0.2">
      <c r="A1854" s="7" t="s">
        <v>2851</v>
      </c>
      <c r="B1854" s="7" t="s">
        <v>1081</v>
      </c>
      <c r="C1854" s="8">
        <v>1</v>
      </c>
      <c r="D1854" s="9">
        <v>15</v>
      </c>
      <c r="E1854" s="10">
        <v>800</v>
      </c>
      <c r="F1854" s="10">
        <v>0</v>
      </c>
      <c r="G1854" s="11">
        <f t="shared" si="224"/>
        <v>0</v>
      </c>
      <c r="H1854" s="10">
        <v>800</v>
      </c>
      <c r="I1854" s="9">
        <v>15</v>
      </c>
      <c r="J1854" s="8">
        <v>1</v>
      </c>
      <c r="K1854" s="9">
        <v>0</v>
      </c>
      <c r="L1854" s="9">
        <v>0</v>
      </c>
      <c r="M1854" s="9">
        <f t="shared" si="225"/>
        <v>0</v>
      </c>
      <c r="N1854" s="9">
        <f t="shared" si="226"/>
        <v>7.586063829787232</v>
      </c>
      <c r="O1854" s="9">
        <f t="shared" si="227"/>
        <v>7.2508917954815617</v>
      </c>
      <c r="P1854" s="11">
        <f t="shared" si="228"/>
        <v>-100</v>
      </c>
      <c r="Q1854" s="11">
        <f t="shared" si="229"/>
        <v>-100</v>
      </c>
      <c r="R1854" s="8">
        <v>0</v>
      </c>
      <c r="S1854" s="8">
        <v>0</v>
      </c>
      <c r="T1854" s="8">
        <v>0</v>
      </c>
      <c r="U1854" s="11">
        <f t="shared" si="230"/>
        <v>0</v>
      </c>
      <c r="V1854" s="11">
        <f t="shared" si="231"/>
        <v>0</v>
      </c>
      <c r="W1854" s="9">
        <v>8</v>
      </c>
      <c r="X1854" s="9">
        <v>8</v>
      </c>
    </row>
    <row r="1855" spans="1:24" x14ac:dyDescent="0.2">
      <c r="A1855" s="7" t="s">
        <v>2851</v>
      </c>
      <c r="B1855" s="7" t="s">
        <v>509</v>
      </c>
      <c r="C1855" s="8">
        <v>1</v>
      </c>
      <c r="D1855" s="9">
        <v>20</v>
      </c>
      <c r="E1855" s="10">
        <v>700</v>
      </c>
      <c r="F1855" s="10">
        <v>0</v>
      </c>
      <c r="G1855" s="11">
        <f t="shared" si="224"/>
        <v>0</v>
      </c>
      <c r="H1855" s="10">
        <v>700</v>
      </c>
      <c r="I1855" s="9">
        <v>20</v>
      </c>
      <c r="J1855" s="8">
        <v>1</v>
      </c>
      <c r="K1855" s="9">
        <v>0</v>
      </c>
      <c r="L1855" s="9">
        <v>0</v>
      </c>
      <c r="M1855" s="9">
        <f t="shared" si="225"/>
        <v>0</v>
      </c>
      <c r="N1855" s="9">
        <f t="shared" si="226"/>
        <v>7.586063829787232</v>
      </c>
      <c r="O1855" s="9">
        <f t="shared" si="227"/>
        <v>7.2508917954815617</v>
      </c>
      <c r="P1855" s="11">
        <f t="shared" si="228"/>
        <v>-100</v>
      </c>
      <c r="Q1855" s="11">
        <f t="shared" si="229"/>
        <v>-100</v>
      </c>
      <c r="R1855" s="8">
        <v>0</v>
      </c>
      <c r="S1855" s="8">
        <v>0</v>
      </c>
      <c r="T1855" s="8">
        <v>0</v>
      </c>
      <c r="U1855" s="11">
        <f t="shared" si="230"/>
        <v>0</v>
      </c>
      <c r="V1855" s="11">
        <f t="shared" si="231"/>
        <v>0</v>
      </c>
      <c r="W1855" s="9">
        <v>7</v>
      </c>
      <c r="X1855" s="9">
        <v>8</v>
      </c>
    </row>
    <row r="1856" spans="1:24" x14ac:dyDescent="0.2">
      <c r="A1856" s="7" t="s">
        <v>2851</v>
      </c>
      <c r="B1856" s="7" t="s">
        <v>373</v>
      </c>
      <c r="C1856" s="8">
        <v>2</v>
      </c>
      <c r="D1856" s="9">
        <v>5.9</v>
      </c>
      <c r="E1856" s="10">
        <v>2900</v>
      </c>
      <c r="F1856" s="10">
        <v>100</v>
      </c>
      <c r="G1856" s="11">
        <f t="shared" si="224"/>
        <v>3.4482758620689653</v>
      </c>
      <c r="H1856" s="10">
        <v>3000</v>
      </c>
      <c r="I1856" s="9">
        <v>5.9</v>
      </c>
      <c r="J1856" s="8">
        <v>2</v>
      </c>
      <c r="K1856" s="9">
        <v>15.96</v>
      </c>
      <c r="L1856" s="9">
        <v>15.96</v>
      </c>
      <c r="M1856" s="9">
        <f t="shared" si="225"/>
        <v>5.32</v>
      </c>
      <c r="N1856" s="9">
        <f t="shared" si="226"/>
        <v>7.586063829787232</v>
      </c>
      <c r="O1856" s="9">
        <f t="shared" si="227"/>
        <v>7.2508917954815617</v>
      </c>
      <c r="P1856" s="11">
        <f t="shared" si="228"/>
        <v>-29.871404731520546</v>
      </c>
      <c r="Q1856" s="11">
        <f t="shared" si="229"/>
        <v>-26.629714660544359</v>
      </c>
      <c r="R1856" s="8">
        <v>0</v>
      </c>
      <c r="S1856" s="8">
        <v>0</v>
      </c>
      <c r="T1856" s="8">
        <v>2</v>
      </c>
      <c r="U1856" s="11">
        <f t="shared" si="230"/>
        <v>0</v>
      </c>
      <c r="V1856" s="11">
        <f t="shared" si="231"/>
        <v>100</v>
      </c>
      <c r="W1856" s="9">
        <v>3</v>
      </c>
      <c r="X1856" s="9">
        <v>10</v>
      </c>
    </row>
    <row r="1857" spans="1:24" x14ac:dyDescent="0.2">
      <c r="A1857" s="7" t="s">
        <v>2851</v>
      </c>
      <c r="B1857" s="7" t="s">
        <v>1356</v>
      </c>
      <c r="C1857" s="8">
        <v>1</v>
      </c>
      <c r="D1857" s="9">
        <v>1.8</v>
      </c>
      <c r="E1857" s="10">
        <v>2000</v>
      </c>
      <c r="F1857" s="10">
        <v>0</v>
      </c>
      <c r="G1857" s="11">
        <f t="shared" si="224"/>
        <v>0</v>
      </c>
      <c r="H1857" s="10">
        <v>2000</v>
      </c>
      <c r="I1857" s="9">
        <v>1.8</v>
      </c>
      <c r="J1857" s="8">
        <v>1</v>
      </c>
      <c r="K1857" s="9">
        <v>8.06</v>
      </c>
      <c r="L1857" s="9">
        <v>8.06</v>
      </c>
      <c r="M1857" s="9">
        <f t="shared" si="225"/>
        <v>4.03</v>
      </c>
      <c r="N1857" s="9">
        <f t="shared" si="226"/>
        <v>7.586063829787232</v>
      </c>
      <c r="O1857" s="9">
        <f t="shared" si="227"/>
        <v>7.2508917954815617</v>
      </c>
      <c r="P1857" s="11">
        <f t="shared" si="228"/>
        <v>-46.876270877448832</v>
      </c>
      <c r="Q1857" s="11">
        <f t="shared" si="229"/>
        <v>-44.420629714660478</v>
      </c>
      <c r="R1857" s="8">
        <v>0</v>
      </c>
      <c r="S1857" s="8">
        <v>0</v>
      </c>
      <c r="T1857" s="8">
        <v>1</v>
      </c>
      <c r="U1857" s="11">
        <f t="shared" si="230"/>
        <v>0</v>
      </c>
      <c r="V1857" s="11">
        <f t="shared" si="231"/>
        <v>100</v>
      </c>
      <c r="W1857" s="9">
        <v>3</v>
      </c>
      <c r="X1857" s="9">
        <v>8</v>
      </c>
    </row>
    <row r="1858" spans="1:24" x14ac:dyDescent="0.2">
      <c r="A1858" s="7" t="s">
        <v>2851</v>
      </c>
      <c r="B1858" s="7" t="s">
        <v>150</v>
      </c>
      <c r="C1858" s="8">
        <v>3</v>
      </c>
      <c r="D1858" s="9">
        <v>6.17</v>
      </c>
      <c r="E1858" s="10">
        <v>3700</v>
      </c>
      <c r="F1858" s="10">
        <v>200</v>
      </c>
      <c r="G1858" s="11">
        <f t="shared" ref="G1858:G1921" si="232">IF(E1858&gt;0,(F1858/E1858)*100,0)</f>
        <v>5.4054054054054053</v>
      </c>
      <c r="H1858" s="10">
        <v>3900</v>
      </c>
      <c r="I1858" s="9">
        <v>6.17</v>
      </c>
      <c r="J1858" s="8">
        <v>3</v>
      </c>
      <c r="K1858" s="9">
        <v>36.96</v>
      </c>
      <c r="L1858" s="9">
        <v>36.96</v>
      </c>
      <c r="M1858" s="9">
        <f t="shared" ref="M1858:M1921" si="233">IF(H1858&gt;0,(K1858/H1858)*1000,0)</f>
        <v>9.476923076923077</v>
      </c>
      <c r="N1858" s="9">
        <f t="shared" ref="N1858:N1921" si="234">IF(SUMIF($A$2:$A$2919,A1858,$H$2:$H$2919)&gt;0,SUMIF($A$2:$A$2919,A1858,$K$2:$K$2919)/SUMIF($A$2:$A$2919,A1858,$H$2:$H$2919)*1000,0)</f>
        <v>7.586063829787232</v>
      </c>
      <c r="O1858" s="9">
        <f t="shared" ref="O1858:O1921" si="235">IF(SUM($H$2:$H$2919)&gt;0,SUM($K$2:$K$2919)/SUM($H$2:$H$2919)*1000,0)</f>
        <v>7.2508917954815617</v>
      </c>
      <c r="P1858" s="11">
        <f t="shared" ref="P1858:P1921" si="236">IF(N1858&gt;0,(M1858-N1858)/N1858*100,0)</f>
        <v>24.925432866926961</v>
      </c>
      <c r="Q1858" s="11">
        <f t="shared" ref="Q1858:Q1921" si="237">IF(O1858&gt;0,(M1858-O1858)/O1858*100,0)</f>
        <v>30.7001034387064</v>
      </c>
      <c r="R1858" s="8">
        <v>1</v>
      </c>
      <c r="S1858" s="8">
        <v>1</v>
      </c>
      <c r="T1858" s="8">
        <v>1</v>
      </c>
      <c r="U1858" s="11">
        <f t="shared" ref="U1858:U1921" si="238">IF(J1858&gt;0,(R1858/J1858)*100,0)</f>
        <v>33.333333333333329</v>
      </c>
      <c r="V1858" s="11">
        <f t="shared" ref="V1858:V1921" si="239">IF(J1858&gt;0,((R1858+S1858+T1858)/J1858)*100,0)</f>
        <v>100</v>
      </c>
      <c r="W1858" s="9">
        <v>4.67</v>
      </c>
      <c r="X1858" s="9">
        <v>9.67</v>
      </c>
    </row>
    <row r="1859" spans="1:24" x14ac:dyDescent="0.2">
      <c r="A1859" s="7" t="s">
        <v>2851</v>
      </c>
      <c r="B1859" s="7" t="s">
        <v>378</v>
      </c>
      <c r="C1859" s="8">
        <v>1</v>
      </c>
      <c r="D1859" s="9">
        <v>5</v>
      </c>
      <c r="E1859" s="10">
        <v>1300</v>
      </c>
      <c r="F1859" s="10">
        <v>0</v>
      </c>
      <c r="G1859" s="11">
        <f t="shared" si="232"/>
        <v>0</v>
      </c>
      <c r="H1859" s="10">
        <v>1300</v>
      </c>
      <c r="I1859" s="9">
        <v>5</v>
      </c>
      <c r="J1859" s="8">
        <v>1</v>
      </c>
      <c r="K1859" s="9">
        <v>0</v>
      </c>
      <c r="L1859" s="9">
        <v>0</v>
      </c>
      <c r="M1859" s="9">
        <f t="shared" si="233"/>
        <v>0</v>
      </c>
      <c r="N1859" s="9">
        <f t="shared" si="234"/>
        <v>7.586063829787232</v>
      </c>
      <c r="O1859" s="9">
        <f t="shared" si="235"/>
        <v>7.2508917954815617</v>
      </c>
      <c r="P1859" s="11">
        <f t="shared" si="236"/>
        <v>-100</v>
      </c>
      <c r="Q1859" s="11">
        <f t="shared" si="237"/>
        <v>-100</v>
      </c>
      <c r="R1859" s="8">
        <v>0</v>
      </c>
      <c r="S1859" s="8">
        <v>0</v>
      </c>
      <c r="T1859" s="8">
        <v>0</v>
      </c>
      <c r="U1859" s="11">
        <f t="shared" si="238"/>
        <v>0</v>
      </c>
      <c r="V1859" s="11">
        <f t="shared" si="239"/>
        <v>0</v>
      </c>
      <c r="W1859" s="9">
        <v>5</v>
      </c>
      <c r="X1859" s="9">
        <v>8</v>
      </c>
    </row>
    <row r="1860" spans="1:24" x14ac:dyDescent="0.2">
      <c r="A1860" s="7" t="s">
        <v>2851</v>
      </c>
      <c r="B1860" s="7" t="s">
        <v>306</v>
      </c>
      <c r="C1860" s="8">
        <v>1</v>
      </c>
      <c r="D1860" s="9">
        <v>2.5</v>
      </c>
      <c r="E1860" s="10">
        <v>1700</v>
      </c>
      <c r="F1860" s="10">
        <v>0</v>
      </c>
      <c r="G1860" s="11">
        <f t="shared" si="232"/>
        <v>0</v>
      </c>
      <c r="H1860" s="10">
        <v>1700</v>
      </c>
      <c r="I1860" s="9">
        <v>2.5</v>
      </c>
      <c r="J1860" s="8">
        <v>1</v>
      </c>
      <c r="K1860" s="9">
        <v>0</v>
      </c>
      <c r="L1860" s="9">
        <v>0</v>
      </c>
      <c r="M1860" s="9">
        <f t="shared" si="233"/>
        <v>0</v>
      </c>
      <c r="N1860" s="9">
        <f t="shared" si="234"/>
        <v>7.586063829787232</v>
      </c>
      <c r="O1860" s="9">
        <f t="shared" si="235"/>
        <v>7.2508917954815617</v>
      </c>
      <c r="P1860" s="11">
        <f t="shared" si="236"/>
        <v>-100</v>
      </c>
      <c r="Q1860" s="11">
        <f t="shared" si="237"/>
        <v>-100</v>
      </c>
      <c r="R1860" s="8">
        <v>0</v>
      </c>
      <c r="S1860" s="8">
        <v>0</v>
      </c>
      <c r="T1860" s="8">
        <v>0</v>
      </c>
      <c r="U1860" s="11">
        <f t="shared" si="238"/>
        <v>0</v>
      </c>
      <c r="V1860" s="11">
        <f t="shared" si="239"/>
        <v>0</v>
      </c>
      <c r="W1860" s="9">
        <v>4</v>
      </c>
      <c r="X1860" s="9">
        <v>8</v>
      </c>
    </row>
    <row r="1861" spans="1:24" x14ac:dyDescent="0.2">
      <c r="A1861" s="7" t="s">
        <v>2851</v>
      </c>
      <c r="B1861" s="7" t="s">
        <v>433</v>
      </c>
      <c r="C1861" s="8">
        <v>1</v>
      </c>
      <c r="D1861" s="9">
        <v>10</v>
      </c>
      <c r="E1861" s="10">
        <v>900</v>
      </c>
      <c r="F1861" s="10">
        <v>100</v>
      </c>
      <c r="G1861" s="11">
        <f t="shared" si="232"/>
        <v>11.111111111111111</v>
      </c>
      <c r="H1861" s="10">
        <v>1000</v>
      </c>
      <c r="I1861" s="9">
        <v>10</v>
      </c>
      <c r="J1861" s="8">
        <v>1</v>
      </c>
      <c r="K1861" s="9">
        <v>38.97</v>
      </c>
      <c r="L1861" s="9">
        <v>38.97</v>
      </c>
      <c r="M1861" s="9">
        <f t="shared" si="233"/>
        <v>38.97</v>
      </c>
      <c r="N1861" s="9">
        <f t="shared" si="234"/>
        <v>7.586063829787232</v>
      </c>
      <c r="O1861" s="9">
        <f t="shared" si="235"/>
        <v>7.2508917954815617</v>
      </c>
      <c r="P1861" s="11">
        <f t="shared" si="236"/>
        <v>413.70514240839179</v>
      </c>
      <c r="Q1861" s="11">
        <f t="shared" si="237"/>
        <v>437.45113151853127</v>
      </c>
      <c r="R1861" s="8">
        <v>1</v>
      </c>
      <c r="S1861" s="8">
        <v>1</v>
      </c>
      <c r="T1861" s="8">
        <v>1</v>
      </c>
      <c r="U1861" s="11">
        <f t="shared" si="238"/>
        <v>100</v>
      </c>
      <c r="V1861" s="11">
        <f t="shared" si="239"/>
        <v>300</v>
      </c>
      <c r="W1861" s="9">
        <v>1</v>
      </c>
      <c r="X1861" s="9">
        <v>9</v>
      </c>
    </row>
    <row r="1862" spans="1:24" x14ac:dyDescent="0.2">
      <c r="A1862" s="7" t="s">
        <v>2851</v>
      </c>
      <c r="B1862" s="7" t="s">
        <v>1106</v>
      </c>
      <c r="C1862" s="8">
        <v>1</v>
      </c>
      <c r="D1862" s="9">
        <v>10</v>
      </c>
      <c r="E1862" s="10">
        <v>900</v>
      </c>
      <c r="F1862" s="10">
        <v>100</v>
      </c>
      <c r="G1862" s="11">
        <f t="shared" si="232"/>
        <v>11.111111111111111</v>
      </c>
      <c r="H1862" s="10">
        <v>1000</v>
      </c>
      <c r="I1862" s="9">
        <v>10</v>
      </c>
      <c r="J1862" s="8">
        <v>1</v>
      </c>
      <c r="K1862" s="9">
        <v>38.97</v>
      </c>
      <c r="L1862" s="9">
        <v>38.97</v>
      </c>
      <c r="M1862" s="9">
        <f t="shared" si="233"/>
        <v>38.97</v>
      </c>
      <c r="N1862" s="9">
        <f t="shared" si="234"/>
        <v>7.586063829787232</v>
      </c>
      <c r="O1862" s="9">
        <f t="shared" si="235"/>
        <v>7.2508917954815617</v>
      </c>
      <c r="P1862" s="11">
        <f t="shared" si="236"/>
        <v>413.70514240839179</v>
      </c>
      <c r="Q1862" s="11">
        <f t="shared" si="237"/>
        <v>437.45113151853127</v>
      </c>
      <c r="R1862" s="8">
        <v>1</v>
      </c>
      <c r="S1862" s="8">
        <v>1</v>
      </c>
      <c r="T1862" s="8">
        <v>1</v>
      </c>
      <c r="U1862" s="11">
        <f t="shared" si="238"/>
        <v>100</v>
      </c>
      <c r="V1862" s="11">
        <f t="shared" si="239"/>
        <v>300</v>
      </c>
      <c r="W1862" s="9">
        <v>1</v>
      </c>
      <c r="X1862" s="9">
        <v>9</v>
      </c>
    </row>
    <row r="1863" spans="1:24" x14ac:dyDescent="0.2">
      <c r="A1863" s="7" t="s">
        <v>2851</v>
      </c>
      <c r="B1863" s="7" t="s">
        <v>385</v>
      </c>
      <c r="C1863" s="8">
        <v>1</v>
      </c>
      <c r="D1863" s="9">
        <v>2</v>
      </c>
      <c r="E1863" s="10">
        <v>1900</v>
      </c>
      <c r="F1863" s="10">
        <v>100</v>
      </c>
      <c r="G1863" s="11">
        <f t="shared" si="232"/>
        <v>5.2631578947368416</v>
      </c>
      <c r="H1863" s="10">
        <v>2000</v>
      </c>
      <c r="I1863" s="9">
        <v>2</v>
      </c>
      <c r="J1863" s="8">
        <v>1</v>
      </c>
      <c r="K1863" s="9">
        <v>20.12</v>
      </c>
      <c r="L1863" s="9">
        <v>20.12</v>
      </c>
      <c r="M1863" s="9">
        <f t="shared" si="233"/>
        <v>10.06</v>
      </c>
      <c r="N1863" s="9">
        <f t="shared" si="234"/>
        <v>7.586063829787232</v>
      </c>
      <c r="O1863" s="9">
        <f t="shared" si="235"/>
        <v>7.2508917954815617</v>
      </c>
      <c r="P1863" s="11">
        <f t="shared" si="236"/>
        <v>32.611591804681076</v>
      </c>
      <c r="Q1863" s="11">
        <f t="shared" si="237"/>
        <v>38.741554608068377</v>
      </c>
      <c r="R1863" s="8">
        <v>0</v>
      </c>
      <c r="S1863" s="8">
        <v>1</v>
      </c>
      <c r="T1863" s="8">
        <v>1</v>
      </c>
      <c r="U1863" s="11">
        <f t="shared" si="238"/>
        <v>0</v>
      </c>
      <c r="V1863" s="11">
        <f t="shared" si="239"/>
        <v>200</v>
      </c>
      <c r="W1863" s="9">
        <v>2</v>
      </c>
      <c r="X1863" s="9">
        <v>9</v>
      </c>
    </row>
    <row r="1864" spans="1:24" x14ac:dyDescent="0.2">
      <c r="A1864" s="7" t="s">
        <v>2851</v>
      </c>
      <c r="B1864" s="7" t="s">
        <v>794</v>
      </c>
      <c r="C1864" s="8">
        <v>1</v>
      </c>
      <c r="D1864" s="9">
        <v>2</v>
      </c>
      <c r="E1864" s="10">
        <v>1900</v>
      </c>
      <c r="F1864" s="10">
        <v>100</v>
      </c>
      <c r="G1864" s="11">
        <f t="shared" si="232"/>
        <v>5.2631578947368416</v>
      </c>
      <c r="H1864" s="10">
        <v>2000</v>
      </c>
      <c r="I1864" s="9">
        <v>2</v>
      </c>
      <c r="J1864" s="8">
        <v>1</v>
      </c>
      <c r="K1864" s="9">
        <v>20.12</v>
      </c>
      <c r="L1864" s="9">
        <v>20.12</v>
      </c>
      <c r="M1864" s="9">
        <f t="shared" si="233"/>
        <v>10.06</v>
      </c>
      <c r="N1864" s="9">
        <f t="shared" si="234"/>
        <v>7.586063829787232</v>
      </c>
      <c r="O1864" s="9">
        <f t="shared" si="235"/>
        <v>7.2508917954815617</v>
      </c>
      <c r="P1864" s="11">
        <f t="shared" si="236"/>
        <v>32.611591804681076</v>
      </c>
      <c r="Q1864" s="11">
        <f t="shared" si="237"/>
        <v>38.741554608068377</v>
      </c>
      <c r="R1864" s="8">
        <v>0</v>
      </c>
      <c r="S1864" s="8">
        <v>1</v>
      </c>
      <c r="T1864" s="8">
        <v>1</v>
      </c>
      <c r="U1864" s="11">
        <f t="shared" si="238"/>
        <v>0</v>
      </c>
      <c r="V1864" s="11">
        <f t="shared" si="239"/>
        <v>200</v>
      </c>
      <c r="W1864" s="9">
        <v>2</v>
      </c>
      <c r="X1864" s="9">
        <v>9</v>
      </c>
    </row>
    <row r="1865" spans="1:24" x14ac:dyDescent="0.2">
      <c r="A1865" s="7" t="s">
        <v>2851</v>
      </c>
      <c r="B1865" s="7" t="s">
        <v>2973</v>
      </c>
      <c r="C1865" s="8">
        <v>1</v>
      </c>
      <c r="D1865" s="9">
        <v>30</v>
      </c>
      <c r="E1865" s="10">
        <v>400</v>
      </c>
      <c r="F1865" s="10">
        <v>200</v>
      </c>
      <c r="G1865" s="11">
        <f t="shared" si="232"/>
        <v>50</v>
      </c>
      <c r="H1865" s="10">
        <v>600</v>
      </c>
      <c r="I1865" s="9">
        <v>30</v>
      </c>
      <c r="J1865" s="8">
        <v>1</v>
      </c>
      <c r="K1865" s="9">
        <v>0</v>
      </c>
      <c r="L1865" s="9">
        <v>0</v>
      </c>
      <c r="M1865" s="9">
        <f t="shared" si="233"/>
        <v>0</v>
      </c>
      <c r="N1865" s="9">
        <f t="shared" si="234"/>
        <v>7.586063829787232</v>
      </c>
      <c r="O1865" s="9">
        <f t="shared" si="235"/>
        <v>7.2508917954815617</v>
      </c>
      <c r="P1865" s="11">
        <f t="shared" si="236"/>
        <v>-100</v>
      </c>
      <c r="Q1865" s="11">
        <f t="shared" si="237"/>
        <v>-100</v>
      </c>
      <c r="R1865" s="8">
        <v>0</v>
      </c>
      <c r="S1865" s="8">
        <v>0</v>
      </c>
      <c r="T1865" s="8">
        <v>0</v>
      </c>
      <c r="U1865" s="11">
        <f t="shared" si="238"/>
        <v>0</v>
      </c>
      <c r="V1865" s="11">
        <f t="shared" si="239"/>
        <v>0</v>
      </c>
      <c r="W1865" s="9">
        <v>9</v>
      </c>
      <c r="X1865" s="9">
        <v>9</v>
      </c>
    </row>
    <row r="1866" spans="1:24" x14ac:dyDescent="0.2">
      <c r="A1866" s="7" t="s">
        <v>2851</v>
      </c>
      <c r="B1866" s="7" t="s">
        <v>347</v>
      </c>
      <c r="C1866" s="8">
        <v>1</v>
      </c>
      <c r="D1866" s="9">
        <v>30</v>
      </c>
      <c r="E1866" s="10">
        <v>400</v>
      </c>
      <c r="F1866" s="10">
        <v>200</v>
      </c>
      <c r="G1866" s="11">
        <f t="shared" si="232"/>
        <v>50</v>
      </c>
      <c r="H1866" s="10">
        <v>600</v>
      </c>
      <c r="I1866" s="9">
        <v>30</v>
      </c>
      <c r="J1866" s="8">
        <v>1</v>
      </c>
      <c r="K1866" s="9">
        <v>0</v>
      </c>
      <c r="L1866" s="9">
        <v>0</v>
      </c>
      <c r="M1866" s="9">
        <f t="shared" si="233"/>
        <v>0</v>
      </c>
      <c r="N1866" s="9">
        <f t="shared" si="234"/>
        <v>7.586063829787232</v>
      </c>
      <c r="O1866" s="9">
        <f t="shared" si="235"/>
        <v>7.2508917954815617</v>
      </c>
      <c r="P1866" s="11">
        <f t="shared" si="236"/>
        <v>-100</v>
      </c>
      <c r="Q1866" s="11">
        <f t="shared" si="237"/>
        <v>-100</v>
      </c>
      <c r="R1866" s="8">
        <v>0</v>
      </c>
      <c r="S1866" s="8">
        <v>0</v>
      </c>
      <c r="T1866" s="8">
        <v>0</v>
      </c>
      <c r="U1866" s="11">
        <f t="shared" si="238"/>
        <v>0</v>
      </c>
      <c r="V1866" s="11">
        <f t="shared" si="239"/>
        <v>0</v>
      </c>
      <c r="W1866" s="9">
        <v>9</v>
      </c>
      <c r="X1866" s="9">
        <v>9</v>
      </c>
    </row>
    <row r="1867" spans="1:24" x14ac:dyDescent="0.2">
      <c r="A1867" s="7" t="s">
        <v>2851</v>
      </c>
      <c r="B1867" s="7" t="s">
        <v>126</v>
      </c>
      <c r="C1867" s="8">
        <v>1</v>
      </c>
      <c r="D1867" s="9">
        <v>12</v>
      </c>
      <c r="E1867" s="10">
        <v>800</v>
      </c>
      <c r="F1867" s="10">
        <v>0</v>
      </c>
      <c r="G1867" s="11">
        <f t="shared" si="232"/>
        <v>0</v>
      </c>
      <c r="H1867" s="10">
        <v>0</v>
      </c>
      <c r="I1867" s="9">
        <v>12</v>
      </c>
      <c r="J1867" s="8">
        <v>0</v>
      </c>
      <c r="K1867" s="9">
        <v>0</v>
      </c>
      <c r="L1867" s="9">
        <v>0</v>
      </c>
      <c r="M1867" s="9">
        <f t="shared" si="233"/>
        <v>0</v>
      </c>
      <c r="N1867" s="9">
        <f t="shared" si="234"/>
        <v>7.586063829787232</v>
      </c>
      <c r="O1867" s="9">
        <f t="shared" si="235"/>
        <v>7.2508917954815617</v>
      </c>
      <c r="P1867" s="11">
        <f t="shared" si="236"/>
        <v>-100</v>
      </c>
      <c r="Q1867" s="11">
        <f t="shared" si="237"/>
        <v>-100</v>
      </c>
      <c r="R1867" s="8">
        <v>0</v>
      </c>
      <c r="S1867" s="8">
        <v>0</v>
      </c>
      <c r="T1867" s="8">
        <v>0</v>
      </c>
      <c r="U1867" s="11">
        <f t="shared" si="238"/>
        <v>0</v>
      </c>
      <c r="V1867" s="11">
        <f t="shared" si="239"/>
        <v>0</v>
      </c>
      <c r="W1867" s="9">
        <v>0</v>
      </c>
      <c r="X1867" s="9">
        <v>0</v>
      </c>
    </row>
    <row r="1868" spans="1:24" x14ac:dyDescent="0.2">
      <c r="A1868" s="7" t="s">
        <v>2851</v>
      </c>
      <c r="B1868" s="7" t="s">
        <v>754</v>
      </c>
      <c r="C1868" s="8">
        <v>1</v>
      </c>
      <c r="D1868" s="9">
        <v>12</v>
      </c>
      <c r="E1868" s="10">
        <v>800</v>
      </c>
      <c r="F1868" s="10">
        <v>0</v>
      </c>
      <c r="G1868" s="11">
        <f t="shared" si="232"/>
        <v>0</v>
      </c>
      <c r="H1868" s="10">
        <v>0</v>
      </c>
      <c r="I1868" s="9">
        <v>12</v>
      </c>
      <c r="J1868" s="8">
        <v>0</v>
      </c>
      <c r="K1868" s="9">
        <v>0</v>
      </c>
      <c r="L1868" s="9">
        <v>0</v>
      </c>
      <c r="M1868" s="9">
        <f t="shared" si="233"/>
        <v>0</v>
      </c>
      <c r="N1868" s="9">
        <f t="shared" si="234"/>
        <v>7.586063829787232</v>
      </c>
      <c r="O1868" s="9">
        <f t="shared" si="235"/>
        <v>7.2508917954815617</v>
      </c>
      <c r="P1868" s="11">
        <f t="shared" si="236"/>
        <v>-100</v>
      </c>
      <c r="Q1868" s="11">
        <f t="shared" si="237"/>
        <v>-100</v>
      </c>
      <c r="R1868" s="8">
        <v>0</v>
      </c>
      <c r="S1868" s="8">
        <v>0</v>
      </c>
      <c r="T1868" s="8">
        <v>0</v>
      </c>
      <c r="U1868" s="11">
        <f t="shared" si="238"/>
        <v>0</v>
      </c>
      <c r="V1868" s="11">
        <f t="shared" si="239"/>
        <v>0</v>
      </c>
      <c r="W1868" s="9">
        <v>0</v>
      </c>
      <c r="X1868" s="9">
        <v>0</v>
      </c>
    </row>
    <row r="1869" spans="1:24" x14ac:dyDescent="0.2">
      <c r="A1869" s="7" t="s">
        <v>2851</v>
      </c>
      <c r="B1869" s="7" t="s">
        <v>59</v>
      </c>
      <c r="C1869" s="8">
        <v>1</v>
      </c>
      <c r="D1869" s="9">
        <v>8</v>
      </c>
      <c r="E1869" s="10">
        <v>1000</v>
      </c>
      <c r="F1869" s="10">
        <v>200</v>
      </c>
      <c r="G1869" s="11">
        <f t="shared" si="232"/>
        <v>20</v>
      </c>
      <c r="H1869" s="10">
        <v>1200</v>
      </c>
      <c r="I1869" s="9">
        <v>8</v>
      </c>
      <c r="J1869" s="8">
        <v>1</v>
      </c>
      <c r="K1869" s="9">
        <v>0</v>
      </c>
      <c r="L1869" s="9">
        <v>0</v>
      </c>
      <c r="M1869" s="9">
        <f t="shared" si="233"/>
        <v>0</v>
      </c>
      <c r="N1869" s="9">
        <f t="shared" si="234"/>
        <v>7.586063829787232</v>
      </c>
      <c r="O1869" s="9">
        <f t="shared" si="235"/>
        <v>7.2508917954815617</v>
      </c>
      <c r="P1869" s="11">
        <f t="shared" si="236"/>
        <v>-100</v>
      </c>
      <c r="Q1869" s="11">
        <f t="shared" si="237"/>
        <v>-100</v>
      </c>
      <c r="R1869" s="8">
        <v>0</v>
      </c>
      <c r="S1869" s="8">
        <v>0</v>
      </c>
      <c r="T1869" s="8">
        <v>0</v>
      </c>
      <c r="U1869" s="11">
        <f t="shared" si="238"/>
        <v>0</v>
      </c>
      <c r="V1869" s="11">
        <f t="shared" si="239"/>
        <v>0</v>
      </c>
      <c r="W1869" s="9">
        <v>4</v>
      </c>
      <c r="X1869" s="9">
        <v>9</v>
      </c>
    </row>
    <row r="1870" spans="1:24" x14ac:dyDescent="0.2">
      <c r="A1870" s="7" t="s">
        <v>2851</v>
      </c>
      <c r="B1870" s="7" t="s">
        <v>1089</v>
      </c>
      <c r="C1870" s="8">
        <v>1</v>
      </c>
      <c r="D1870" s="9">
        <v>15</v>
      </c>
      <c r="E1870" s="10">
        <v>800</v>
      </c>
      <c r="F1870" s="10">
        <v>0</v>
      </c>
      <c r="G1870" s="11">
        <f t="shared" si="232"/>
        <v>0</v>
      </c>
      <c r="H1870" s="10">
        <v>800</v>
      </c>
      <c r="I1870" s="9">
        <v>15</v>
      </c>
      <c r="J1870" s="8">
        <v>1</v>
      </c>
      <c r="K1870" s="9">
        <v>0</v>
      </c>
      <c r="L1870" s="9">
        <v>0</v>
      </c>
      <c r="M1870" s="9">
        <f t="shared" si="233"/>
        <v>0</v>
      </c>
      <c r="N1870" s="9">
        <f t="shared" si="234"/>
        <v>7.586063829787232</v>
      </c>
      <c r="O1870" s="9">
        <f t="shared" si="235"/>
        <v>7.2508917954815617</v>
      </c>
      <c r="P1870" s="11">
        <f t="shared" si="236"/>
        <v>-100</v>
      </c>
      <c r="Q1870" s="11">
        <f t="shared" si="237"/>
        <v>-100</v>
      </c>
      <c r="R1870" s="8">
        <v>0</v>
      </c>
      <c r="S1870" s="8">
        <v>0</v>
      </c>
      <c r="T1870" s="8">
        <v>0</v>
      </c>
      <c r="U1870" s="11">
        <f t="shared" si="238"/>
        <v>0</v>
      </c>
      <c r="V1870" s="11">
        <f t="shared" si="239"/>
        <v>0</v>
      </c>
      <c r="W1870" s="9">
        <v>5</v>
      </c>
      <c r="X1870" s="9">
        <v>9</v>
      </c>
    </row>
    <row r="1871" spans="1:24" x14ac:dyDescent="0.2">
      <c r="A1871" s="7" t="s">
        <v>2851</v>
      </c>
      <c r="B1871" s="7" t="s">
        <v>445</v>
      </c>
      <c r="C1871" s="8">
        <v>2</v>
      </c>
      <c r="D1871" s="9">
        <v>22.5</v>
      </c>
      <c r="E1871" s="10">
        <v>1200</v>
      </c>
      <c r="F1871" s="10">
        <v>200</v>
      </c>
      <c r="G1871" s="11">
        <f t="shared" si="232"/>
        <v>16.666666666666664</v>
      </c>
      <c r="H1871" s="10">
        <v>1400</v>
      </c>
      <c r="I1871" s="9">
        <v>22.5</v>
      </c>
      <c r="J1871" s="8">
        <v>2</v>
      </c>
      <c r="K1871" s="9">
        <v>0</v>
      </c>
      <c r="L1871" s="9">
        <v>0</v>
      </c>
      <c r="M1871" s="9">
        <f t="shared" si="233"/>
        <v>0</v>
      </c>
      <c r="N1871" s="9">
        <f t="shared" si="234"/>
        <v>7.586063829787232</v>
      </c>
      <c r="O1871" s="9">
        <f t="shared" si="235"/>
        <v>7.2508917954815617</v>
      </c>
      <c r="P1871" s="11">
        <f t="shared" si="236"/>
        <v>-100</v>
      </c>
      <c r="Q1871" s="11">
        <f t="shared" si="237"/>
        <v>-100</v>
      </c>
      <c r="R1871" s="8">
        <v>0</v>
      </c>
      <c r="S1871" s="8">
        <v>0</v>
      </c>
      <c r="T1871" s="8">
        <v>0</v>
      </c>
      <c r="U1871" s="11">
        <f t="shared" si="238"/>
        <v>0</v>
      </c>
      <c r="V1871" s="11">
        <f t="shared" si="239"/>
        <v>0</v>
      </c>
      <c r="W1871" s="9">
        <v>6.5</v>
      </c>
      <c r="X1871" s="9">
        <v>10.5</v>
      </c>
    </row>
    <row r="1872" spans="1:24" x14ac:dyDescent="0.2">
      <c r="A1872" s="7" t="s">
        <v>2851</v>
      </c>
      <c r="B1872" s="7" t="s">
        <v>239</v>
      </c>
      <c r="C1872" s="8">
        <v>1</v>
      </c>
      <c r="D1872" s="9">
        <v>5</v>
      </c>
      <c r="E1872" s="10">
        <v>1300</v>
      </c>
      <c r="F1872" s="10">
        <v>0</v>
      </c>
      <c r="G1872" s="11">
        <f t="shared" si="232"/>
        <v>0</v>
      </c>
      <c r="H1872" s="10">
        <v>1300</v>
      </c>
      <c r="I1872" s="9">
        <v>5</v>
      </c>
      <c r="J1872" s="8">
        <v>1</v>
      </c>
      <c r="K1872" s="9">
        <v>0</v>
      </c>
      <c r="L1872" s="9">
        <v>0</v>
      </c>
      <c r="M1872" s="9">
        <f t="shared" si="233"/>
        <v>0</v>
      </c>
      <c r="N1872" s="9">
        <f t="shared" si="234"/>
        <v>7.586063829787232</v>
      </c>
      <c r="O1872" s="9">
        <f t="shared" si="235"/>
        <v>7.2508917954815617</v>
      </c>
      <c r="P1872" s="11">
        <f t="shared" si="236"/>
        <v>-100</v>
      </c>
      <c r="Q1872" s="11">
        <f t="shared" si="237"/>
        <v>-100</v>
      </c>
      <c r="R1872" s="8">
        <v>0</v>
      </c>
      <c r="S1872" s="8">
        <v>0</v>
      </c>
      <c r="T1872" s="8">
        <v>0</v>
      </c>
      <c r="U1872" s="11">
        <f t="shared" si="238"/>
        <v>0</v>
      </c>
      <c r="V1872" s="11">
        <f t="shared" si="239"/>
        <v>0</v>
      </c>
      <c r="W1872" s="9">
        <v>7</v>
      </c>
      <c r="X1872" s="9">
        <v>9</v>
      </c>
    </row>
    <row r="1873" spans="1:24" x14ac:dyDescent="0.2">
      <c r="A1873" s="7" t="s">
        <v>2851</v>
      </c>
      <c r="B1873" s="7" t="s">
        <v>875</v>
      </c>
      <c r="C1873" s="8">
        <v>1</v>
      </c>
      <c r="D1873" s="9">
        <v>8</v>
      </c>
      <c r="E1873" s="10">
        <v>1000</v>
      </c>
      <c r="F1873" s="10">
        <v>200</v>
      </c>
      <c r="G1873" s="11">
        <f t="shared" si="232"/>
        <v>20</v>
      </c>
      <c r="H1873" s="10">
        <v>1200</v>
      </c>
      <c r="I1873" s="9">
        <v>8</v>
      </c>
      <c r="J1873" s="8">
        <v>1</v>
      </c>
      <c r="K1873" s="9">
        <v>0</v>
      </c>
      <c r="L1873" s="9">
        <v>0</v>
      </c>
      <c r="M1873" s="9">
        <f t="shared" si="233"/>
        <v>0</v>
      </c>
      <c r="N1873" s="9">
        <f t="shared" si="234"/>
        <v>7.586063829787232</v>
      </c>
      <c r="O1873" s="9">
        <f t="shared" si="235"/>
        <v>7.2508917954815617</v>
      </c>
      <c r="P1873" s="11">
        <f t="shared" si="236"/>
        <v>-100</v>
      </c>
      <c r="Q1873" s="11">
        <f t="shared" si="237"/>
        <v>-100</v>
      </c>
      <c r="R1873" s="8">
        <v>0</v>
      </c>
      <c r="S1873" s="8">
        <v>0</v>
      </c>
      <c r="T1873" s="8">
        <v>0</v>
      </c>
      <c r="U1873" s="11">
        <f t="shared" si="238"/>
        <v>0</v>
      </c>
      <c r="V1873" s="11">
        <f t="shared" si="239"/>
        <v>0</v>
      </c>
      <c r="W1873" s="9">
        <v>6</v>
      </c>
      <c r="X1873" s="9">
        <v>9</v>
      </c>
    </row>
    <row r="1874" spans="1:24" x14ac:dyDescent="0.2">
      <c r="A1874" s="7" t="s">
        <v>2851</v>
      </c>
      <c r="B1874" s="7" t="s">
        <v>530</v>
      </c>
      <c r="C1874" s="8">
        <v>1</v>
      </c>
      <c r="D1874" s="9">
        <v>6</v>
      </c>
      <c r="E1874" s="10">
        <v>1200</v>
      </c>
      <c r="F1874" s="10">
        <v>100</v>
      </c>
      <c r="G1874" s="11">
        <f t="shared" si="232"/>
        <v>8.3333333333333321</v>
      </c>
      <c r="H1874" s="10">
        <v>1300</v>
      </c>
      <c r="I1874" s="9">
        <v>6</v>
      </c>
      <c r="J1874" s="8">
        <v>1</v>
      </c>
      <c r="K1874" s="9">
        <v>0</v>
      </c>
      <c r="L1874" s="9">
        <v>0</v>
      </c>
      <c r="M1874" s="9">
        <f t="shared" si="233"/>
        <v>0</v>
      </c>
      <c r="N1874" s="9">
        <f t="shared" si="234"/>
        <v>7.586063829787232</v>
      </c>
      <c r="O1874" s="9">
        <f t="shared" si="235"/>
        <v>7.2508917954815617</v>
      </c>
      <c r="P1874" s="11">
        <f t="shared" si="236"/>
        <v>-100</v>
      </c>
      <c r="Q1874" s="11">
        <f t="shared" si="237"/>
        <v>-100</v>
      </c>
      <c r="R1874" s="8">
        <v>0</v>
      </c>
      <c r="S1874" s="8">
        <v>0</v>
      </c>
      <c r="T1874" s="8">
        <v>0</v>
      </c>
      <c r="U1874" s="11">
        <f t="shared" si="238"/>
        <v>0</v>
      </c>
      <c r="V1874" s="11">
        <f t="shared" si="239"/>
        <v>0</v>
      </c>
      <c r="W1874" s="9">
        <v>9</v>
      </c>
      <c r="X1874" s="9">
        <v>12</v>
      </c>
    </row>
    <row r="1875" spans="1:24" x14ac:dyDescent="0.2">
      <c r="A1875" s="7" t="s">
        <v>2851</v>
      </c>
      <c r="B1875" s="7" t="s">
        <v>746</v>
      </c>
      <c r="C1875" s="8">
        <v>1</v>
      </c>
      <c r="D1875" s="9">
        <v>6</v>
      </c>
      <c r="E1875" s="10">
        <v>1200</v>
      </c>
      <c r="F1875" s="10">
        <v>100</v>
      </c>
      <c r="G1875" s="11">
        <f t="shared" si="232"/>
        <v>8.3333333333333321</v>
      </c>
      <c r="H1875" s="10">
        <v>1300</v>
      </c>
      <c r="I1875" s="9">
        <v>6</v>
      </c>
      <c r="J1875" s="8">
        <v>1</v>
      </c>
      <c r="K1875" s="9">
        <v>0</v>
      </c>
      <c r="L1875" s="9">
        <v>0</v>
      </c>
      <c r="M1875" s="9">
        <f t="shared" si="233"/>
        <v>0</v>
      </c>
      <c r="N1875" s="9">
        <f t="shared" si="234"/>
        <v>7.586063829787232</v>
      </c>
      <c r="O1875" s="9">
        <f t="shared" si="235"/>
        <v>7.2508917954815617</v>
      </c>
      <c r="P1875" s="11">
        <f t="shared" si="236"/>
        <v>-100</v>
      </c>
      <c r="Q1875" s="11">
        <f t="shared" si="237"/>
        <v>-100</v>
      </c>
      <c r="R1875" s="8">
        <v>0</v>
      </c>
      <c r="S1875" s="8">
        <v>0</v>
      </c>
      <c r="T1875" s="8">
        <v>0</v>
      </c>
      <c r="U1875" s="11">
        <f t="shared" si="238"/>
        <v>0</v>
      </c>
      <c r="V1875" s="11">
        <f t="shared" si="239"/>
        <v>0</v>
      </c>
      <c r="W1875" s="9">
        <v>9</v>
      </c>
      <c r="X1875" s="9">
        <v>12</v>
      </c>
    </row>
    <row r="1876" spans="1:24" x14ac:dyDescent="0.2">
      <c r="A1876" s="7" t="s">
        <v>2851</v>
      </c>
      <c r="B1876" s="7" t="s">
        <v>140</v>
      </c>
      <c r="C1876" s="8">
        <v>1</v>
      </c>
      <c r="D1876" s="9">
        <v>8</v>
      </c>
      <c r="E1876" s="10">
        <v>1000</v>
      </c>
      <c r="F1876" s="10">
        <v>200</v>
      </c>
      <c r="G1876" s="11">
        <f t="shared" si="232"/>
        <v>20</v>
      </c>
      <c r="H1876" s="10">
        <v>1200</v>
      </c>
      <c r="I1876" s="9">
        <v>8</v>
      </c>
      <c r="J1876" s="8">
        <v>1</v>
      </c>
      <c r="K1876" s="9">
        <v>0</v>
      </c>
      <c r="L1876" s="9">
        <v>0</v>
      </c>
      <c r="M1876" s="9">
        <f t="shared" si="233"/>
        <v>0</v>
      </c>
      <c r="N1876" s="9">
        <f t="shared" si="234"/>
        <v>7.586063829787232</v>
      </c>
      <c r="O1876" s="9">
        <f t="shared" si="235"/>
        <v>7.2508917954815617</v>
      </c>
      <c r="P1876" s="11">
        <f t="shared" si="236"/>
        <v>-100</v>
      </c>
      <c r="Q1876" s="11">
        <f t="shared" si="237"/>
        <v>-100</v>
      </c>
      <c r="R1876" s="8">
        <v>0</v>
      </c>
      <c r="S1876" s="8">
        <v>0</v>
      </c>
      <c r="T1876" s="8">
        <v>0</v>
      </c>
      <c r="U1876" s="11">
        <f t="shared" si="238"/>
        <v>0</v>
      </c>
      <c r="V1876" s="11">
        <f t="shared" si="239"/>
        <v>0</v>
      </c>
      <c r="W1876" s="9">
        <v>11</v>
      </c>
      <c r="X1876" s="9">
        <v>12</v>
      </c>
    </row>
    <row r="1877" spans="1:24" x14ac:dyDescent="0.2">
      <c r="A1877" s="7" t="s">
        <v>2851</v>
      </c>
      <c r="B1877" s="7" t="s">
        <v>696</v>
      </c>
      <c r="C1877" s="8">
        <v>1</v>
      </c>
      <c r="D1877" s="9">
        <v>8</v>
      </c>
      <c r="E1877" s="10">
        <v>1000</v>
      </c>
      <c r="F1877" s="10">
        <v>200</v>
      </c>
      <c r="G1877" s="11">
        <f t="shared" si="232"/>
        <v>20</v>
      </c>
      <c r="H1877" s="10">
        <v>1200</v>
      </c>
      <c r="I1877" s="9">
        <v>8</v>
      </c>
      <c r="J1877" s="8">
        <v>1</v>
      </c>
      <c r="K1877" s="9">
        <v>0</v>
      </c>
      <c r="L1877" s="9">
        <v>0</v>
      </c>
      <c r="M1877" s="9">
        <f t="shared" si="233"/>
        <v>0</v>
      </c>
      <c r="N1877" s="9">
        <f t="shared" si="234"/>
        <v>7.586063829787232</v>
      </c>
      <c r="O1877" s="9">
        <f t="shared" si="235"/>
        <v>7.2508917954815617</v>
      </c>
      <c r="P1877" s="11">
        <f t="shared" si="236"/>
        <v>-100</v>
      </c>
      <c r="Q1877" s="11">
        <f t="shared" si="237"/>
        <v>-100</v>
      </c>
      <c r="R1877" s="8">
        <v>0</v>
      </c>
      <c r="S1877" s="8">
        <v>0</v>
      </c>
      <c r="T1877" s="8">
        <v>0</v>
      </c>
      <c r="U1877" s="11">
        <f t="shared" si="238"/>
        <v>0</v>
      </c>
      <c r="V1877" s="11">
        <f t="shared" si="239"/>
        <v>0</v>
      </c>
      <c r="W1877" s="9">
        <v>11</v>
      </c>
      <c r="X1877" s="9">
        <v>12</v>
      </c>
    </row>
    <row r="1878" spans="1:24" x14ac:dyDescent="0.2">
      <c r="A1878" s="7" t="s">
        <v>2851</v>
      </c>
      <c r="B1878" s="7" t="s">
        <v>749</v>
      </c>
      <c r="C1878" s="8">
        <v>1</v>
      </c>
      <c r="D1878" s="9">
        <v>5</v>
      </c>
      <c r="E1878" s="10">
        <v>1300</v>
      </c>
      <c r="F1878" s="10">
        <v>0</v>
      </c>
      <c r="G1878" s="11">
        <f t="shared" si="232"/>
        <v>0</v>
      </c>
      <c r="H1878" s="10">
        <v>1300</v>
      </c>
      <c r="I1878" s="9">
        <v>5</v>
      </c>
      <c r="J1878" s="8">
        <v>1</v>
      </c>
      <c r="K1878" s="9">
        <v>0</v>
      </c>
      <c r="L1878" s="9">
        <v>0</v>
      </c>
      <c r="M1878" s="9">
        <f t="shared" si="233"/>
        <v>0</v>
      </c>
      <c r="N1878" s="9">
        <f t="shared" si="234"/>
        <v>7.586063829787232</v>
      </c>
      <c r="O1878" s="9">
        <f t="shared" si="235"/>
        <v>7.2508917954815617</v>
      </c>
      <c r="P1878" s="11">
        <f t="shared" si="236"/>
        <v>-100</v>
      </c>
      <c r="Q1878" s="11">
        <f t="shared" si="237"/>
        <v>-100</v>
      </c>
      <c r="R1878" s="8">
        <v>0</v>
      </c>
      <c r="S1878" s="8">
        <v>0</v>
      </c>
      <c r="T1878" s="8">
        <v>0</v>
      </c>
      <c r="U1878" s="11">
        <f t="shared" si="238"/>
        <v>0</v>
      </c>
      <c r="V1878" s="11">
        <f t="shared" si="239"/>
        <v>0</v>
      </c>
      <c r="W1878" s="9">
        <v>5</v>
      </c>
      <c r="X1878" s="9">
        <v>12</v>
      </c>
    </row>
    <row r="1879" spans="1:24" x14ac:dyDescent="0.2">
      <c r="A1879" s="7" t="s">
        <v>2851</v>
      </c>
      <c r="B1879" s="7" t="s">
        <v>1988</v>
      </c>
      <c r="C1879" s="8">
        <v>1</v>
      </c>
      <c r="D1879" s="9">
        <v>30</v>
      </c>
      <c r="E1879" s="10">
        <v>400</v>
      </c>
      <c r="F1879" s="10">
        <v>0</v>
      </c>
      <c r="G1879" s="11">
        <f t="shared" si="232"/>
        <v>0</v>
      </c>
      <c r="H1879" s="10">
        <v>0</v>
      </c>
      <c r="I1879" s="9">
        <v>30</v>
      </c>
      <c r="J1879" s="8">
        <v>0</v>
      </c>
      <c r="K1879" s="9">
        <v>0</v>
      </c>
      <c r="L1879" s="9">
        <v>0</v>
      </c>
      <c r="M1879" s="9">
        <f t="shared" si="233"/>
        <v>0</v>
      </c>
      <c r="N1879" s="9">
        <f t="shared" si="234"/>
        <v>7.586063829787232</v>
      </c>
      <c r="O1879" s="9">
        <f t="shared" si="235"/>
        <v>7.2508917954815617</v>
      </c>
      <c r="P1879" s="11">
        <f t="shared" si="236"/>
        <v>-100</v>
      </c>
      <c r="Q1879" s="11">
        <f t="shared" si="237"/>
        <v>-100</v>
      </c>
      <c r="R1879" s="8">
        <v>0</v>
      </c>
      <c r="S1879" s="8">
        <v>0</v>
      </c>
      <c r="T1879" s="8">
        <v>0</v>
      </c>
      <c r="U1879" s="11">
        <f t="shared" si="238"/>
        <v>0</v>
      </c>
      <c r="V1879" s="11">
        <f t="shared" si="239"/>
        <v>0</v>
      </c>
      <c r="W1879" s="9">
        <v>0</v>
      </c>
      <c r="X1879" s="9">
        <v>0</v>
      </c>
    </row>
    <row r="1880" spans="1:24" x14ac:dyDescent="0.2">
      <c r="A1880" s="7" t="s">
        <v>2851</v>
      </c>
      <c r="B1880" s="7" t="s">
        <v>1296</v>
      </c>
      <c r="C1880" s="8">
        <v>1</v>
      </c>
      <c r="D1880" s="9">
        <v>20</v>
      </c>
      <c r="E1880" s="10">
        <v>700</v>
      </c>
      <c r="F1880" s="10">
        <v>0</v>
      </c>
      <c r="G1880" s="11">
        <f t="shared" si="232"/>
        <v>0</v>
      </c>
      <c r="H1880" s="10">
        <v>700</v>
      </c>
      <c r="I1880" s="9">
        <v>20</v>
      </c>
      <c r="J1880" s="8">
        <v>1</v>
      </c>
      <c r="K1880" s="9">
        <v>0</v>
      </c>
      <c r="L1880" s="9">
        <v>0</v>
      </c>
      <c r="M1880" s="9">
        <f t="shared" si="233"/>
        <v>0</v>
      </c>
      <c r="N1880" s="9">
        <f t="shared" si="234"/>
        <v>7.586063829787232</v>
      </c>
      <c r="O1880" s="9">
        <f t="shared" si="235"/>
        <v>7.2508917954815617</v>
      </c>
      <c r="P1880" s="11">
        <f t="shared" si="236"/>
        <v>-100</v>
      </c>
      <c r="Q1880" s="11">
        <f t="shared" si="237"/>
        <v>-100</v>
      </c>
      <c r="R1880" s="8">
        <v>0</v>
      </c>
      <c r="S1880" s="8">
        <v>0</v>
      </c>
      <c r="T1880" s="8">
        <v>0</v>
      </c>
      <c r="U1880" s="11">
        <f t="shared" si="238"/>
        <v>0</v>
      </c>
      <c r="V1880" s="11">
        <f t="shared" si="239"/>
        <v>0</v>
      </c>
      <c r="W1880" s="9">
        <v>6</v>
      </c>
      <c r="X1880" s="9">
        <v>12</v>
      </c>
    </row>
    <row r="1881" spans="1:24" x14ac:dyDescent="0.2">
      <c r="A1881" s="7" t="s">
        <v>2851</v>
      </c>
      <c r="B1881" s="7" t="s">
        <v>389</v>
      </c>
      <c r="C1881" s="8">
        <v>1</v>
      </c>
      <c r="D1881" s="9">
        <v>12</v>
      </c>
      <c r="E1881" s="10">
        <v>800</v>
      </c>
      <c r="F1881" s="10">
        <v>100</v>
      </c>
      <c r="G1881" s="11">
        <f t="shared" si="232"/>
        <v>12.5</v>
      </c>
      <c r="H1881" s="10">
        <v>900</v>
      </c>
      <c r="I1881" s="9">
        <v>12</v>
      </c>
      <c r="J1881" s="8">
        <v>1</v>
      </c>
      <c r="K1881" s="9">
        <v>0</v>
      </c>
      <c r="L1881" s="9">
        <v>0</v>
      </c>
      <c r="M1881" s="9">
        <f t="shared" si="233"/>
        <v>0</v>
      </c>
      <c r="N1881" s="9">
        <f t="shared" si="234"/>
        <v>7.586063829787232</v>
      </c>
      <c r="O1881" s="9">
        <f t="shared" si="235"/>
        <v>7.2508917954815617</v>
      </c>
      <c r="P1881" s="11">
        <f t="shared" si="236"/>
        <v>-100</v>
      </c>
      <c r="Q1881" s="11">
        <f t="shared" si="237"/>
        <v>-100</v>
      </c>
      <c r="R1881" s="8">
        <v>0</v>
      </c>
      <c r="S1881" s="8">
        <v>0</v>
      </c>
      <c r="T1881" s="8">
        <v>0</v>
      </c>
      <c r="U1881" s="11">
        <f t="shared" si="238"/>
        <v>0</v>
      </c>
      <c r="V1881" s="11">
        <f t="shared" si="239"/>
        <v>0</v>
      </c>
      <c r="W1881" s="9">
        <v>12</v>
      </c>
      <c r="X1881" s="9">
        <v>12</v>
      </c>
    </row>
    <row r="1882" spans="1:24" x14ac:dyDescent="0.2">
      <c r="A1882" s="7" t="s">
        <v>2851</v>
      </c>
      <c r="B1882" s="7" t="s">
        <v>675</v>
      </c>
      <c r="C1882" s="8">
        <v>1</v>
      </c>
      <c r="D1882" s="9">
        <v>10</v>
      </c>
      <c r="E1882" s="10">
        <v>900</v>
      </c>
      <c r="F1882" s="10">
        <v>100</v>
      </c>
      <c r="G1882" s="11">
        <f t="shared" si="232"/>
        <v>11.111111111111111</v>
      </c>
      <c r="H1882" s="10">
        <v>1000</v>
      </c>
      <c r="I1882" s="9">
        <v>10</v>
      </c>
      <c r="J1882" s="8">
        <v>1</v>
      </c>
      <c r="K1882" s="9">
        <v>7.9</v>
      </c>
      <c r="L1882" s="9">
        <v>7.9</v>
      </c>
      <c r="M1882" s="9">
        <f t="shared" si="233"/>
        <v>7.9</v>
      </c>
      <c r="N1882" s="9">
        <f t="shared" si="234"/>
        <v>7.586063829787232</v>
      </c>
      <c r="O1882" s="9">
        <f t="shared" si="235"/>
        <v>7.2508917954815617</v>
      </c>
      <c r="P1882" s="11">
        <f t="shared" si="236"/>
        <v>4.1383275603360348</v>
      </c>
      <c r="Q1882" s="11">
        <f t="shared" si="237"/>
        <v>8.9521154476878895</v>
      </c>
      <c r="R1882" s="8">
        <v>0</v>
      </c>
      <c r="S1882" s="8">
        <v>0</v>
      </c>
      <c r="T1882" s="8">
        <v>1</v>
      </c>
      <c r="U1882" s="11">
        <f t="shared" si="238"/>
        <v>0</v>
      </c>
      <c r="V1882" s="11">
        <f t="shared" si="239"/>
        <v>100</v>
      </c>
      <c r="W1882" s="9">
        <v>3</v>
      </c>
      <c r="X1882" s="9">
        <v>12</v>
      </c>
    </row>
    <row r="1883" spans="1:24" x14ac:dyDescent="0.2">
      <c r="A1883" s="7" t="s">
        <v>2851</v>
      </c>
      <c r="B1883" s="7" t="s">
        <v>227</v>
      </c>
      <c r="C1883" s="8">
        <v>1</v>
      </c>
      <c r="D1883" s="9">
        <v>12</v>
      </c>
      <c r="E1883" s="10">
        <v>800</v>
      </c>
      <c r="F1883" s="10">
        <v>100</v>
      </c>
      <c r="G1883" s="11">
        <f t="shared" si="232"/>
        <v>12.5</v>
      </c>
      <c r="H1883" s="10">
        <v>900</v>
      </c>
      <c r="I1883" s="9">
        <v>12</v>
      </c>
      <c r="J1883" s="8">
        <v>1</v>
      </c>
      <c r="K1883" s="9">
        <v>0</v>
      </c>
      <c r="L1883" s="9">
        <v>0</v>
      </c>
      <c r="M1883" s="9">
        <f t="shared" si="233"/>
        <v>0</v>
      </c>
      <c r="N1883" s="9">
        <f t="shared" si="234"/>
        <v>7.586063829787232</v>
      </c>
      <c r="O1883" s="9">
        <f t="shared" si="235"/>
        <v>7.2508917954815617</v>
      </c>
      <c r="P1883" s="11">
        <f t="shared" si="236"/>
        <v>-100</v>
      </c>
      <c r="Q1883" s="11">
        <f t="shared" si="237"/>
        <v>-100</v>
      </c>
      <c r="R1883" s="8">
        <v>0</v>
      </c>
      <c r="S1883" s="8">
        <v>0</v>
      </c>
      <c r="T1883" s="8">
        <v>0</v>
      </c>
      <c r="U1883" s="11">
        <f t="shared" si="238"/>
        <v>0</v>
      </c>
      <c r="V1883" s="11">
        <f t="shared" si="239"/>
        <v>0</v>
      </c>
      <c r="W1883" s="9">
        <v>10</v>
      </c>
      <c r="X1883" s="9">
        <v>12</v>
      </c>
    </row>
    <row r="1884" spans="1:24" x14ac:dyDescent="0.2">
      <c r="A1884" s="7" t="s">
        <v>2851</v>
      </c>
      <c r="B1884" s="7" t="s">
        <v>1981</v>
      </c>
      <c r="C1884" s="8">
        <v>1</v>
      </c>
      <c r="D1884" s="9">
        <v>12</v>
      </c>
      <c r="E1884" s="10">
        <v>800</v>
      </c>
      <c r="F1884" s="10">
        <v>100</v>
      </c>
      <c r="G1884" s="11">
        <f t="shared" si="232"/>
        <v>12.5</v>
      </c>
      <c r="H1884" s="10">
        <v>900</v>
      </c>
      <c r="I1884" s="9">
        <v>12</v>
      </c>
      <c r="J1884" s="8">
        <v>1</v>
      </c>
      <c r="K1884" s="9">
        <v>0</v>
      </c>
      <c r="L1884" s="9">
        <v>0</v>
      </c>
      <c r="M1884" s="9">
        <f t="shared" si="233"/>
        <v>0</v>
      </c>
      <c r="N1884" s="9">
        <f t="shared" si="234"/>
        <v>7.586063829787232</v>
      </c>
      <c r="O1884" s="9">
        <f t="shared" si="235"/>
        <v>7.2508917954815617</v>
      </c>
      <c r="P1884" s="11">
        <f t="shared" si="236"/>
        <v>-100</v>
      </c>
      <c r="Q1884" s="11">
        <f t="shared" si="237"/>
        <v>-100</v>
      </c>
      <c r="R1884" s="8">
        <v>0</v>
      </c>
      <c r="S1884" s="8">
        <v>0</v>
      </c>
      <c r="T1884" s="8">
        <v>0</v>
      </c>
      <c r="U1884" s="11">
        <f t="shared" si="238"/>
        <v>0</v>
      </c>
      <c r="V1884" s="11">
        <f t="shared" si="239"/>
        <v>0</v>
      </c>
      <c r="W1884" s="9">
        <v>10</v>
      </c>
      <c r="X1884" s="9">
        <v>12</v>
      </c>
    </row>
    <row r="1885" spans="1:24" x14ac:dyDescent="0.2">
      <c r="A1885" s="7" t="s">
        <v>2851</v>
      </c>
      <c r="B1885" s="7" t="s">
        <v>514</v>
      </c>
      <c r="C1885" s="8">
        <v>2</v>
      </c>
      <c r="D1885" s="9">
        <v>22.5</v>
      </c>
      <c r="E1885" s="10">
        <v>1200</v>
      </c>
      <c r="F1885" s="10">
        <v>200</v>
      </c>
      <c r="G1885" s="11">
        <f t="shared" si="232"/>
        <v>16.666666666666664</v>
      </c>
      <c r="H1885" s="10">
        <v>1400</v>
      </c>
      <c r="I1885" s="9">
        <v>22.5</v>
      </c>
      <c r="J1885" s="8">
        <v>2</v>
      </c>
      <c r="K1885" s="9">
        <v>0</v>
      </c>
      <c r="L1885" s="9">
        <v>0</v>
      </c>
      <c r="M1885" s="9">
        <f t="shared" si="233"/>
        <v>0</v>
      </c>
      <c r="N1885" s="9">
        <f t="shared" si="234"/>
        <v>7.586063829787232</v>
      </c>
      <c r="O1885" s="9">
        <f t="shared" si="235"/>
        <v>7.2508917954815617</v>
      </c>
      <c r="P1885" s="11">
        <f t="shared" si="236"/>
        <v>-100</v>
      </c>
      <c r="Q1885" s="11">
        <f t="shared" si="237"/>
        <v>-100</v>
      </c>
      <c r="R1885" s="8">
        <v>0</v>
      </c>
      <c r="S1885" s="8">
        <v>0</v>
      </c>
      <c r="T1885" s="8">
        <v>0</v>
      </c>
      <c r="U1885" s="11">
        <f t="shared" si="238"/>
        <v>0</v>
      </c>
      <c r="V1885" s="11">
        <f t="shared" si="239"/>
        <v>0</v>
      </c>
      <c r="W1885" s="9">
        <v>5.5</v>
      </c>
      <c r="X1885" s="9">
        <v>12</v>
      </c>
    </row>
    <row r="1886" spans="1:24" x14ac:dyDescent="0.2">
      <c r="A1886" s="7" t="s">
        <v>2851</v>
      </c>
      <c r="B1886" s="7" t="s">
        <v>114</v>
      </c>
      <c r="C1886" s="8">
        <v>1</v>
      </c>
      <c r="D1886" s="9">
        <v>30</v>
      </c>
      <c r="E1886" s="10">
        <v>400</v>
      </c>
      <c r="F1886" s="10">
        <v>200</v>
      </c>
      <c r="G1886" s="11">
        <f t="shared" si="232"/>
        <v>50</v>
      </c>
      <c r="H1886" s="10">
        <v>600</v>
      </c>
      <c r="I1886" s="9">
        <v>30</v>
      </c>
      <c r="J1886" s="8">
        <v>1</v>
      </c>
      <c r="K1886" s="9">
        <v>0</v>
      </c>
      <c r="L1886" s="9">
        <v>0</v>
      </c>
      <c r="M1886" s="9">
        <f t="shared" si="233"/>
        <v>0</v>
      </c>
      <c r="N1886" s="9">
        <f t="shared" si="234"/>
        <v>7.586063829787232</v>
      </c>
      <c r="O1886" s="9">
        <f t="shared" si="235"/>
        <v>7.2508917954815617</v>
      </c>
      <c r="P1886" s="11">
        <f t="shared" si="236"/>
        <v>-100</v>
      </c>
      <c r="Q1886" s="11">
        <f t="shared" si="237"/>
        <v>-100</v>
      </c>
      <c r="R1886" s="8">
        <v>0</v>
      </c>
      <c r="S1886" s="8">
        <v>0</v>
      </c>
      <c r="T1886" s="8">
        <v>0</v>
      </c>
      <c r="U1886" s="11">
        <f t="shared" si="238"/>
        <v>0</v>
      </c>
      <c r="V1886" s="11">
        <f t="shared" si="239"/>
        <v>0</v>
      </c>
      <c r="W1886" s="9">
        <v>7</v>
      </c>
      <c r="X1886" s="9">
        <v>12</v>
      </c>
    </row>
    <row r="1887" spans="1:24" x14ac:dyDescent="0.2">
      <c r="A1887" s="7" t="s">
        <v>2851</v>
      </c>
      <c r="B1887" s="7" t="s">
        <v>76</v>
      </c>
      <c r="C1887" s="8">
        <v>1</v>
      </c>
      <c r="D1887" s="9">
        <v>4.5</v>
      </c>
      <c r="E1887" s="10">
        <v>1300</v>
      </c>
      <c r="F1887" s="10">
        <v>100</v>
      </c>
      <c r="G1887" s="11">
        <f t="shared" si="232"/>
        <v>7.6923076923076925</v>
      </c>
      <c r="H1887" s="10">
        <v>1400</v>
      </c>
      <c r="I1887" s="9">
        <v>4.5</v>
      </c>
      <c r="J1887" s="8">
        <v>1</v>
      </c>
      <c r="K1887" s="9">
        <v>20.5</v>
      </c>
      <c r="L1887" s="9">
        <v>20.5</v>
      </c>
      <c r="M1887" s="9">
        <f t="shared" si="233"/>
        <v>14.642857142857142</v>
      </c>
      <c r="N1887" s="9">
        <f t="shared" si="234"/>
        <v>7.586063829787232</v>
      </c>
      <c r="O1887" s="9">
        <f t="shared" si="235"/>
        <v>7.2508917954815617</v>
      </c>
      <c r="P1887" s="11">
        <f t="shared" si="236"/>
        <v>93.023120704058641</v>
      </c>
      <c r="Q1887" s="11">
        <f t="shared" si="237"/>
        <v>101.94560277374336</v>
      </c>
      <c r="R1887" s="8">
        <v>0</v>
      </c>
      <c r="S1887" s="8">
        <v>1</v>
      </c>
      <c r="T1887" s="8">
        <v>1</v>
      </c>
      <c r="U1887" s="11">
        <f t="shared" si="238"/>
        <v>0</v>
      </c>
      <c r="V1887" s="11">
        <f t="shared" si="239"/>
        <v>200</v>
      </c>
      <c r="W1887" s="9">
        <v>2</v>
      </c>
      <c r="X1887" s="9">
        <v>12</v>
      </c>
    </row>
    <row r="1888" spans="1:24" x14ac:dyDescent="0.2">
      <c r="A1888" s="7" t="s">
        <v>2851</v>
      </c>
      <c r="B1888" s="7" t="s">
        <v>540</v>
      </c>
      <c r="C1888" s="8">
        <v>1</v>
      </c>
      <c r="D1888" s="9">
        <v>4.5</v>
      </c>
      <c r="E1888" s="10">
        <v>1300</v>
      </c>
      <c r="F1888" s="10">
        <v>100</v>
      </c>
      <c r="G1888" s="11">
        <f t="shared" si="232"/>
        <v>7.6923076923076925</v>
      </c>
      <c r="H1888" s="10">
        <v>1400</v>
      </c>
      <c r="I1888" s="9">
        <v>4.5</v>
      </c>
      <c r="J1888" s="8">
        <v>1</v>
      </c>
      <c r="K1888" s="9">
        <v>20.5</v>
      </c>
      <c r="L1888" s="9">
        <v>20.5</v>
      </c>
      <c r="M1888" s="9">
        <f t="shared" si="233"/>
        <v>14.642857142857142</v>
      </c>
      <c r="N1888" s="9">
        <f t="shared" si="234"/>
        <v>7.586063829787232</v>
      </c>
      <c r="O1888" s="9">
        <f t="shared" si="235"/>
        <v>7.2508917954815617</v>
      </c>
      <c r="P1888" s="11">
        <f t="shared" si="236"/>
        <v>93.023120704058641</v>
      </c>
      <c r="Q1888" s="11">
        <f t="shared" si="237"/>
        <v>101.94560277374336</v>
      </c>
      <c r="R1888" s="8">
        <v>0</v>
      </c>
      <c r="S1888" s="8">
        <v>1</v>
      </c>
      <c r="T1888" s="8">
        <v>1</v>
      </c>
      <c r="U1888" s="11">
        <f t="shared" si="238"/>
        <v>0</v>
      </c>
      <c r="V1888" s="11">
        <f t="shared" si="239"/>
        <v>200</v>
      </c>
      <c r="W1888" s="9">
        <v>2</v>
      </c>
      <c r="X1888" s="9">
        <v>12</v>
      </c>
    </row>
    <row r="1889" spans="1:24" x14ac:dyDescent="0.2">
      <c r="A1889" s="2" t="s">
        <v>3010</v>
      </c>
      <c r="B1889" s="2" t="s">
        <v>183</v>
      </c>
      <c r="C1889" s="3">
        <v>4</v>
      </c>
      <c r="D1889" s="4">
        <v>3.88</v>
      </c>
      <c r="E1889" s="5">
        <v>6300</v>
      </c>
      <c r="F1889" s="5">
        <v>200</v>
      </c>
      <c r="G1889" s="6">
        <f t="shared" si="232"/>
        <v>3.1746031746031744</v>
      </c>
      <c r="H1889" s="5">
        <v>1700</v>
      </c>
      <c r="I1889" s="4">
        <v>3.88</v>
      </c>
      <c r="J1889" s="3">
        <v>1</v>
      </c>
      <c r="K1889" s="4">
        <v>17.82</v>
      </c>
      <c r="L1889" s="4">
        <v>17.82</v>
      </c>
      <c r="M1889" s="4">
        <f t="shared" si="233"/>
        <v>10.482352941176471</v>
      </c>
      <c r="N1889" s="4">
        <f t="shared" si="234"/>
        <v>5.9395833333333332</v>
      </c>
      <c r="O1889" s="4">
        <f t="shared" si="235"/>
        <v>7.2508917954815617</v>
      </c>
      <c r="P1889" s="6">
        <f t="shared" si="236"/>
        <v>76.482967792518636</v>
      </c>
      <c r="Q1889" s="6">
        <f t="shared" si="237"/>
        <v>44.566395925375886</v>
      </c>
      <c r="R1889" s="3">
        <v>0</v>
      </c>
      <c r="S1889" s="3">
        <v>1</v>
      </c>
      <c r="T1889" s="3">
        <v>1</v>
      </c>
      <c r="U1889" s="6">
        <f t="shared" si="238"/>
        <v>0</v>
      </c>
      <c r="V1889" s="6">
        <f t="shared" si="239"/>
        <v>200</v>
      </c>
      <c r="W1889" s="4">
        <v>2</v>
      </c>
      <c r="X1889" s="4">
        <v>7</v>
      </c>
    </row>
    <row r="1890" spans="1:24" x14ac:dyDescent="0.2">
      <c r="A1890" s="7" t="s">
        <v>3010</v>
      </c>
      <c r="B1890" s="7" t="s">
        <v>3012</v>
      </c>
      <c r="C1890" s="8">
        <v>1</v>
      </c>
      <c r="D1890" s="9">
        <v>3.5</v>
      </c>
      <c r="E1890" s="10">
        <v>1500</v>
      </c>
      <c r="F1890" s="10">
        <v>200</v>
      </c>
      <c r="G1890" s="11">
        <f t="shared" si="232"/>
        <v>13.333333333333334</v>
      </c>
      <c r="H1890" s="10">
        <v>1700</v>
      </c>
      <c r="I1890" s="9">
        <v>3.5</v>
      </c>
      <c r="J1890" s="8">
        <v>1</v>
      </c>
      <c r="K1890" s="9">
        <v>17.82</v>
      </c>
      <c r="L1890" s="9">
        <v>17.82</v>
      </c>
      <c r="M1890" s="9">
        <f t="shared" si="233"/>
        <v>10.482352941176471</v>
      </c>
      <c r="N1890" s="9">
        <f t="shared" si="234"/>
        <v>5.9395833333333332</v>
      </c>
      <c r="O1890" s="9">
        <f t="shared" si="235"/>
        <v>7.2508917954815617</v>
      </c>
      <c r="P1890" s="11">
        <f t="shared" si="236"/>
        <v>76.482967792518636</v>
      </c>
      <c r="Q1890" s="11">
        <f t="shared" si="237"/>
        <v>44.566395925375886</v>
      </c>
      <c r="R1890" s="8">
        <v>0</v>
      </c>
      <c r="S1890" s="8">
        <v>1</v>
      </c>
      <c r="T1890" s="8">
        <v>1</v>
      </c>
      <c r="U1890" s="11">
        <f t="shared" si="238"/>
        <v>0</v>
      </c>
      <c r="V1890" s="11">
        <f t="shared" si="239"/>
        <v>200</v>
      </c>
      <c r="W1890" s="9">
        <v>2</v>
      </c>
      <c r="X1890" s="9">
        <v>7</v>
      </c>
    </row>
    <row r="1891" spans="1:24" x14ac:dyDescent="0.2">
      <c r="A1891" s="7" t="s">
        <v>3010</v>
      </c>
      <c r="B1891" s="7" t="s">
        <v>748</v>
      </c>
      <c r="C1891" s="8">
        <v>2</v>
      </c>
      <c r="D1891" s="9">
        <v>11</v>
      </c>
      <c r="E1891" s="10">
        <v>1700</v>
      </c>
      <c r="F1891" s="10">
        <v>200</v>
      </c>
      <c r="G1891" s="11">
        <f t="shared" si="232"/>
        <v>11.76470588235294</v>
      </c>
      <c r="H1891" s="10">
        <v>1000</v>
      </c>
      <c r="I1891" s="9">
        <v>11</v>
      </c>
      <c r="J1891" s="8">
        <v>1</v>
      </c>
      <c r="K1891" s="9">
        <v>8.66</v>
      </c>
      <c r="L1891" s="9">
        <v>8.66</v>
      </c>
      <c r="M1891" s="9">
        <f t="shared" si="233"/>
        <v>8.66</v>
      </c>
      <c r="N1891" s="9">
        <f t="shared" si="234"/>
        <v>5.9395833333333332</v>
      </c>
      <c r="O1891" s="9">
        <f t="shared" si="235"/>
        <v>7.2508917954815617</v>
      </c>
      <c r="P1891" s="11">
        <f t="shared" si="236"/>
        <v>45.801473167309723</v>
      </c>
      <c r="Q1891" s="11">
        <f t="shared" si="237"/>
        <v>19.433584781895835</v>
      </c>
      <c r="R1891" s="8">
        <v>0</v>
      </c>
      <c r="S1891" s="8">
        <v>0</v>
      </c>
      <c r="T1891" s="8">
        <v>1</v>
      </c>
      <c r="U1891" s="11">
        <f t="shared" si="238"/>
        <v>0</v>
      </c>
      <c r="V1891" s="11">
        <f t="shared" si="239"/>
        <v>100</v>
      </c>
      <c r="W1891" s="9">
        <v>3</v>
      </c>
      <c r="X1891" s="9">
        <v>7</v>
      </c>
    </row>
    <row r="1892" spans="1:24" x14ac:dyDescent="0.2">
      <c r="A1892" s="7" t="s">
        <v>3010</v>
      </c>
      <c r="B1892" s="7" t="s">
        <v>1175</v>
      </c>
      <c r="C1892" s="8">
        <v>1</v>
      </c>
      <c r="D1892" s="9">
        <v>12</v>
      </c>
      <c r="E1892" s="10">
        <v>800</v>
      </c>
      <c r="F1892" s="10">
        <v>200</v>
      </c>
      <c r="G1892" s="11">
        <f t="shared" si="232"/>
        <v>25</v>
      </c>
      <c r="H1892" s="10">
        <v>1000</v>
      </c>
      <c r="I1892" s="9">
        <v>12</v>
      </c>
      <c r="J1892" s="8">
        <v>1</v>
      </c>
      <c r="K1892" s="9">
        <v>8.66</v>
      </c>
      <c r="L1892" s="9">
        <v>8.66</v>
      </c>
      <c r="M1892" s="9">
        <f t="shared" si="233"/>
        <v>8.66</v>
      </c>
      <c r="N1892" s="9">
        <f t="shared" si="234"/>
        <v>5.9395833333333332</v>
      </c>
      <c r="O1892" s="9">
        <f t="shared" si="235"/>
        <v>7.2508917954815617</v>
      </c>
      <c r="P1892" s="11">
        <f t="shared" si="236"/>
        <v>45.801473167309723</v>
      </c>
      <c r="Q1892" s="11">
        <f t="shared" si="237"/>
        <v>19.433584781895835</v>
      </c>
      <c r="R1892" s="8">
        <v>0</v>
      </c>
      <c r="S1892" s="8">
        <v>0</v>
      </c>
      <c r="T1892" s="8">
        <v>1</v>
      </c>
      <c r="U1892" s="11">
        <f t="shared" si="238"/>
        <v>0</v>
      </c>
      <c r="V1892" s="11">
        <f t="shared" si="239"/>
        <v>100</v>
      </c>
      <c r="W1892" s="9">
        <v>3</v>
      </c>
      <c r="X1892" s="9">
        <v>7</v>
      </c>
    </row>
    <row r="1893" spans="1:24" x14ac:dyDescent="0.2">
      <c r="A1893" s="7" t="s">
        <v>3010</v>
      </c>
      <c r="B1893" s="7" t="s">
        <v>395</v>
      </c>
      <c r="C1893" s="8">
        <v>1</v>
      </c>
      <c r="D1893" s="9">
        <v>4.5</v>
      </c>
      <c r="E1893" s="10">
        <v>1300</v>
      </c>
      <c r="F1893" s="10">
        <v>300</v>
      </c>
      <c r="G1893" s="11">
        <f t="shared" si="232"/>
        <v>23.076923076923077</v>
      </c>
      <c r="H1893" s="10">
        <v>1600</v>
      </c>
      <c r="I1893" s="9">
        <v>4.5</v>
      </c>
      <c r="J1893" s="8">
        <v>1</v>
      </c>
      <c r="K1893" s="9">
        <v>0</v>
      </c>
      <c r="L1893" s="9">
        <v>0</v>
      </c>
      <c r="M1893" s="9">
        <f t="shared" si="233"/>
        <v>0</v>
      </c>
      <c r="N1893" s="9">
        <f t="shared" si="234"/>
        <v>5.9395833333333332</v>
      </c>
      <c r="O1893" s="9">
        <f t="shared" si="235"/>
        <v>7.2508917954815617</v>
      </c>
      <c r="P1893" s="11">
        <f t="shared" si="236"/>
        <v>-100</v>
      </c>
      <c r="Q1893" s="11">
        <f t="shared" si="237"/>
        <v>-100</v>
      </c>
      <c r="R1893" s="8">
        <v>0</v>
      </c>
      <c r="S1893" s="8">
        <v>0</v>
      </c>
      <c r="T1893" s="8">
        <v>0</v>
      </c>
      <c r="U1893" s="11">
        <f t="shared" si="238"/>
        <v>0</v>
      </c>
      <c r="V1893" s="11">
        <f t="shared" si="239"/>
        <v>0</v>
      </c>
      <c r="W1893" s="9">
        <v>6</v>
      </c>
      <c r="X1893" s="9">
        <v>7</v>
      </c>
    </row>
    <row r="1894" spans="1:24" x14ac:dyDescent="0.2">
      <c r="A1894" s="7" t="s">
        <v>3010</v>
      </c>
      <c r="B1894" s="7" t="s">
        <v>580</v>
      </c>
      <c r="C1894" s="8">
        <v>2</v>
      </c>
      <c r="D1894" s="9">
        <v>4.25</v>
      </c>
      <c r="E1894" s="10">
        <v>2700</v>
      </c>
      <c r="F1894" s="10">
        <v>300</v>
      </c>
      <c r="G1894" s="11">
        <f t="shared" si="232"/>
        <v>11.111111111111111</v>
      </c>
      <c r="H1894" s="10">
        <v>1600</v>
      </c>
      <c r="I1894" s="9">
        <v>4.25</v>
      </c>
      <c r="J1894" s="8">
        <v>1</v>
      </c>
      <c r="K1894" s="9">
        <v>0</v>
      </c>
      <c r="L1894" s="9">
        <v>0</v>
      </c>
      <c r="M1894" s="9">
        <f t="shared" si="233"/>
        <v>0</v>
      </c>
      <c r="N1894" s="9">
        <f t="shared" si="234"/>
        <v>5.9395833333333332</v>
      </c>
      <c r="O1894" s="9">
        <f t="shared" si="235"/>
        <v>7.2508917954815617</v>
      </c>
      <c r="P1894" s="11">
        <f t="shared" si="236"/>
        <v>-100</v>
      </c>
      <c r="Q1894" s="11">
        <f t="shared" si="237"/>
        <v>-100</v>
      </c>
      <c r="R1894" s="8">
        <v>0</v>
      </c>
      <c r="S1894" s="8">
        <v>0</v>
      </c>
      <c r="T1894" s="8">
        <v>0</v>
      </c>
      <c r="U1894" s="11">
        <f t="shared" si="238"/>
        <v>0</v>
      </c>
      <c r="V1894" s="11">
        <f t="shared" si="239"/>
        <v>0</v>
      </c>
      <c r="W1894" s="9">
        <v>6</v>
      </c>
      <c r="X1894" s="9">
        <v>7</v>
      </c>
    </row>
    <row r="1895" spans="1:24" x14ac:dyDescent="0.2">
      <c r="A1895" s="7" t="s">
        <v>3010</v>
      </c>
      <c r="B1895" s="7" t="s">
        <v>804</v>
      </c>
      <c r="C1895" s="8">
        <v>2</v>
      </c>
      <c r="D1895" s="9">
        <v>3.75</v>
      </c>
      <c r="E1895" s="10">
        <v>3000</v>
      </c>
      <c r="F1895" s="10">
        <v>0</v>
      </c>
      <c r="G1895" s="11">
        <f t="shared" si="232"/>
        <v>0</v>
      </c>
      <c r="H1895" s="10">
        <v>0</v>
      </c>
      <c r="I1895" s="9">
        <v>3.75</v>
      </c>
      <c r="J1895" s="8">
        <v>0</v>
      </c>
      <c r="K1895" s="9">
        <v>0</v>
      </c>
      <c r="L1895" s="9">
        <v>0</v>
      </c>
      <c r="M1895" s="9">
        <f t="shared" si="233"/>
        <v>0</v>
      </c>
      <c r="N1895" s="9">
        <f t="shared" si="234"/>
        <v>5.9395833333333332</v>
      </c>
      <c r="O1895" s="9">
        <f t="shared" si="235"/>
        <v>7.2508917954815617</v>
      </c>
      <c r="P1895" s="11">
        <f t="shared" si="236"/>
        <v>-100</v>
      </c>
      <c r="Q1895" s="11">
        <f t="shared" si="237"/>
        <v>-100</v>
      </c>
      <c r="R1895" s="8">
        <v>0</v>
      </c>
      <c r="S1895" s="8">
        <v>0</v>
      </c>
      <c r="T1895" s="8">
        <v>0</v>
      </c>
      <c r="U1895" s="11">
        <f t="shared" si="238"/>
        <v>0</v>
      </c>
      <c r="V1895" s="11">
        <f t="shared" si="239"/>
        <v>0</v>
      </c>
      <c r="W1895" s="9">
        <v>0</v>
      </c>
      <c r="X1895" s="9">
        <v>0</v>
      </c>
    </row>
    <row r="1896" spans="1:24" x14ac:dyDescent="0.2">
      <c r="A1896" s="7" t="s">
        <v>3010</v>
      </c>
      <c r="B1896" s="7" t="s">
        <v>497</v>
      </c>
      <c r="C1896" s="8">
        <v>1</v>
      </c>
      <c r="D1896" s="9">
        <v>2.5</v>
      </c>
      <c r="E1896" s="10">
        <v>1700</v>
      </c>
      <c r="F1896" s="10">
        <v>0</v>
      </c>
      <c r="G1896" s="11">
        <f t="shared" si="232"/>
        <v>0</v>
      </c>
      <c r="H1896" s="10">
        <v>0</v>
      </c>
      <c r="I1896" s="9">
        <v>2.5</v>
      </c>
      <c r="J1896" s="8">
        <v>0</v>
      </c>
      <c r="K1896" s="9">
        <v>0</v>
      </c>
      <c r="L1896" s="9">
        <v>0</v>
      </c>
      <c r="M1896" s="9">
        <f t="shared" si="233"/>
        <v>0</v>
      </c>
      <c r="N1896" s="9">
        <f t="shared" si="234"/>
        <v>5.9395833333333332</v>
      </c>
      <c r="O1896" s="9">
        <f t="shared" si="235"/>
        <v>7.2508917954815617</v>
      </c>
      <c r="P1896" s="11">
        <f t="shared" si="236"/>
        <v>-100</v>
      </c>
      <c r="Q1896" s="11">
        <f t="shared" si="237"/>
        <v>-100</v>
      </c>
      <c r="R1896" s="8">
        <v>0</v>
      </c>
      <c r="S1896" s="8">
        <v>0</v>
      </c>
      <c r="T1896" s="8">
        <v>0</v>
      </c>
      <c r="U1896" s="11">
        <f t="shared" si="238"/>
        <v>0</v>
      </c>
      <c r="V1896" s="11">
        <f t="shared" si="239"/>
        <v>0</v>
      </c>
      <c r="W1896" s="9">
        <v>0</v>
      </c>
      <c r="X1896" s="9">
        <v>0</v>
      </c>
    </row>
    <row r="1897" spans="1:24" x14ac:dyDescent="0.2">
      <c r="A1897" s="7" t="s">
        <v>3010</v>
      </c>
      <c r="B1897" s="7" t="s">
        <v>3023</v>
      </c>
      <c r="C1897" s="8">
        <v>1</v>
      </c>
      <c r="D1897" s="9">
        <v>12</v>
      </c>
      <c r="E1897" s="10">
        <v>800</v>
      </c>
      <c r="F1897" s="10">
        <v>200</v>
      </c>
      <c r="G1897" s="11">
        <f t="shared" si="232"/>
        <v>25</v>
      </c>
      <c r="H1897" s="10">
        <v>1000</v>
      </c>
      <c r="I1897" s="9">
        <v>12</v>
      </c>
      <c r="J1897" s="8">
        <v>1</v>
      </c>
      <c r="K1897" s="9">
        <v>0</v>
      </c>
      <c r="L1897" s="9">
        <v>0</v>
      </c>
      <c r="M1897" s="9">
        <f t="shared" si="233"/>
        <v>0</v>
      </c>
      <c r="N1897" s="9">
        <f t="shared" si="234"/>
        <v>5.9395833333333332</v>
      </c>
      <c r="O1897" s="9">
        <f t="shared" si="235"/>
        <v>7.2508917954815617</v>
      </c>
      <c r="P1897" s="11">
        <f t="shared" si="236"/>
        <v>-100</v>
      </c>
      <c r="Q1897" s="11">
        <f t="shared" si="237"/>
        <v>-100</v>
      </c>
      <c r="R1897" s="8">
        <v>0</v>
      </c>
      <c r="S1897" s="8">
        <v>0</v>
      </c>
      <c r="T1897" s="8">
        <v>0</v>
      </c>
      <c r="U1897" s="11">
        <f t="shared" si="238"/>
        <v>0</v>
      </c>
      <c r="V1897" s="11">
        <f t="shared" si="239"/>
        <v>0</v>
      </c>
      <c r="W1897" s="9">
        <v>5</v>
      </c>
      <c r="X1897" s="9">
        <v>7</v>
      </c>
    </row>
    <row r="1898" spans="1:24" x14ac:dyDescent="0.2">
      <c r="A1898" s="7" t="s">
        <v>3010</v>
      </c>
      <c r="B1898" s="7" t="s">
        <v>1552</v>
      </c>
      <c r="C1898" s="8">
        <v>1</v>
      </c>
      <c r="D1898" s="9">
        <v>12</v>
      </c>
      <c r="E1898" s="10">
        <v>800</v>
      </c>
      <c r="F1898" s="10">
        <v>200</v>
      </c>
      <c r="G1898" s="11">
        <f t="shared" si="232"/>
        <v>25</v>
      </c>
      <c r="H1898" s="10">
        <v>1000</v>
      </c>
      <c r="I1898" s="9">
        <v>12</v>
      </c>
      <c r="J1898" s="8">
        <v>1</v>
      </c>
      <c r="K1898" s="9">
        <v>0</v>
      </c>
      <c r="L1898" s="9">
        <v>0</v>
      </c>
      <c r="M1898" s="9">
        <f t="shared" si="233"/>
        <v>0</v>
      </c>
      <c r="N1898" s="9">
        <f t="shared" si="234"/>
        <v>5.9395833333333332</v>
      </c>
      <c r="O1898" s="9">
        <f t="shared" si="235"/>
        <v>7.2508917954815617</v>
      </c>
      <c r="P1898" s="11">
        <f t="shared" si="236"/>
        <v>-100</v>
      </c>
      <c r="Q1898" s="11">
        <f t="shared" si="237"/>
        <v>-100</v>
      </c>
      <c r="R1898" s="8">
        <v>0</v>
      </c>
      <c r="S1898" s="8">
        <v>0</v>
      </c>
      <c r="T1898" s="8">
        <v>0</v>
      </c>
      <c r="U1898" s="11">
        <f t="shared" si="238"/>
        <v>0</v>
      </c>
      <c r="V1898" s="11">
        <f t="shared" si="239"/>
        <v>0</v>
      </c>
      <c r="W1898" s="9">
        <v>5</v>
      </c>
      <c r="X1898" s="9">
        <v>7</v>
      </c>
    </row>
    <row r="1899" spans="1:24" x14ac:dyDescent="0.2">
      <c r="A1899" s="7" t="s">
        <v>3010</v>
      </c>
      <c r="B1899" s="7" t="s">
        <v>239</v>
      </c>
      <c r="C1899" s="8">
        <v>1</v>
      </c>
      <c r="D1899" s="9">
        <v>4</v>
      </c>
      <c r="E1899" s="10">
        <v>1400</v>
      </c>
      <c r="F1899" s="10">
        <v>300</v>
      </c>
      <c r="G1899" s="11">
        <f t="shared" si="232"/>
        <v>21.428571428571427</v>
      </c>
      <c r="H1899" s="10">
        <v>1700</v>
      </c>
      <c r="I1899" s="9">
        <v>4</v>
      </c>
      <c r="J1899" s="8">
        <v>1</v>
      </c>
      <c r="K1899" s="9">
        <v>30.54</v>
      </c>
      <c r="L1899" s="9">
        <v>30.54</v>
      </c>
      <c r="M1899" s="9">
        <f t="shared" si="233"/>
        <v>17.964705882352941</v>
      </c>
      <c r="N1899" s="9">
        <f t="shared" si="234"/>
        <v>5.9395833333333332</v>
      </c>
      <c r="O1899" s="9">
        <f t="shared" si="235"/>
        <v>7.2508917954815617</v>
      </c>
      <c r="P1899" s="11">
        <f t="shared" si="236"/>
        <v>202.45734210906389</v>
      </c>
      <c r="Q1899" s="11">
        <f t="shared" si="237"/>
        <v>147.75857079466778</v>
      </c>
      <c r="R1899" s="8">
        <v>1</v>
      </c>
      <c r="S1899" s="8">
        <v>1</v>
      </c>
      <c r="T1899" s="8">
        <v>1</v>
      </c>
      <c r="U1899" s="11">
        <f t="shared" si="238"/>
        <v>100</v>
      </c>
      <c r="V1899" s="11">
        <f t="shared" si="239"/>
        <v>300</v>
      </c>
      <c r="W1899" s="9">
        <v>1</v>
      </c>
      <c r="X1899" s="9">
        <v>7</v>
      </c>
    </row>
    <row r="1900" spans="1:24" x14ac:dyDescent="0.2">
      <c r="A1900" s="7" t="s">
        <v>3010</v>
      </c>
      <c r="B1900" s="7" t="s">
        <v>96</v>
      </c>
      <c r="C1900" s="8">
        <v>2</v>
      </c>
      <c r="D1900" s="9">
        <v>4.5</v>
      </c>
      <c r="E1900" s="10">
        <v>2700</v>
      </c>
      <c r="F1900" s="10">
        <v>300</v>
      </c>
      <c r="G1900" s="11">
        <f t="shared" si="232"/>
        <v>11.111111111111111</v>
      </c>
      <c r="H1900" s="10">
        <v>1700</v>
      </c>
      <c r="I1900" s="9">
        <v>4.5</v>
      </c>
      <c r="J1900" s="8">
        <v>1</v>
      </c>
      <c r="K1900" s="9">
        <v>30.54</v>
      </c>
      <c r="L1900" s="9">
        <v>30.54</v>
      </c>
      <c r="M1900" s="9">
        <f t="shared" si="233"/>
        <v>17.964705882352941</v>
      </c>
      <c r="N1900" s="9">
        <f t="shared" si="234"/>
        <v>5.9395833333333332</v>
      </c>
      <c r="O1900" s="9">
        <f t="shared" si="235"/>
        <v>7.2508917954815617</v>
      </c>
      <c r="P1900" s="11">
        <f t="shared" si="236"/>
        <v>202.45734210906389</v>
      </c>
      <c r="Q1900" s="11">
        <f t="shared" si="237"/>
        <v>147.75857079466778</v>
      </c>
      <c r="R1900" s="8">
        <v>1</v>
      </c>
      <c r="S1900" s="8">
        <v>1</v>
      </c>
      <c r="T1900" s="8">
        <v>1</v>
      </c>
      <c r="U1900" s="11">
        <f t="shared" si="238"/>
        <v>100</v>
      </c>
      <c r="V1900" s="11">
        <f t="shared" si="239"/>
        <v>300</v>
      </c>
      <c r="W1900" s="9">
        <v>1</v>
      </c>
      <c r="X1900" s="9">
        <v>7</v>
      </c>
    </row>
    <row r="1901" spans="1:24" x14ac:dyDescent="0.2">
      <c r="A1901" s="7" t="s">
        <v>3010</v>
      </c>
      <c r="B1901" s="7" t="s">
        <v>794</v>
      </c>
      <c r="C1901" s="8">
        <v>2</v>
      </c>
      <c r="D1901" s="9">
        <v>4.5</v>
      </c>
      <c r="E1901" s="10">
        <v>2800</v>
      </c>
      <c r="F1901" s="10">
        <v>200</v>
      </c>
      <c r="G1901" s="11">
        <f t="shared" si="232"/>
        <v>7.1428571428571423</v>
      </c>
      <c r="H1901" s="10">
        <v>1400</v>
      </c>
      <c r="I1901" s="9">
        <v>4.5</v>
      </c>
      <c r="J1901" s="8">
        <v>1</v>
      </c>
      <c r="K1901" s="9">
        <v>0</v>
      </c>
      <c r="L1901" s="9">
        <v>0</v>
      </c>
      <c r="M1901" s="9">
        <f t="shared" si="233"/>
        <v>0</v>
      </c>
      <c r="N1901" s="9">
        <f t="shared" si="234"/>
        <v>5.9395833333333332</v>
      </c>
      <c r="O1901" s="9">
        <f t="shared" si="235"/>
        <v>7.2508917954815617</v>
      </c>
      <c r="P1901" s="11">
        <f t="shared" si="236"/>
        <v>-100</v>
      </c>
      <c r="Q1901" s="11">
        <f t="shared" si="237"/>
        <v>-100</v>
      </c>
      <c r="R1901" s="8">
        <v>0</v>
      </c>
      <c r="S1901" s="8">
        <v>0</v>
      </c>
      <c r="T1901" s="8">
        <v>0</v>
      </c>
      <c r="U1901" s="11">
        <f t="shared" si="238"/>
        <v>0</v>
      </c>
      <c r="V1901" s="11">
        <f t="shared" si="239"/>
        <v>0</v>
      </c>
      <c r="W1901" s="9">
        <v>7</v>
      </c>
      <c r="X1901" s="9">
        <v>7</v>
      </c>
    </row>
    <row r="1902" spans="1:24" x14ac:dyDescent="0.2">
      <c r="A1902" s="7" t="s">
        <v>3010</v>
      </c>
      <c r="B1902" s="7" t="s">
        <v>610</v>
      </c>
      <c r="C1902" s="8">
        <v>2</v>
      </c>
      <c r="D1902" s="9">
        <v>6</v>
      </c>
      <c r="E1902" s="10">
        <v>2400</v>
      </c>
      <c r="F1902" s="10">
        <v>200</v>
      </c>
      <c r="G1902" s="11">
        <f t="shared" si="232"/>
        <v>8.3333333333333321</v>
      </c>
      <c r="H1902" s="10">
        <v>1400</v>
      </c>
      <c r="I1902" s="9">
        <v>6</v>
      </c>
      <c r="J1902" s="8">
        <v>1</v>
      </c>
      <c r="K1902" s="9">
        <v>0</v>
      </c>
      <c r="L1902" s="9">
        <v>0</v>
      </c>
      <c r="M1902" s="9">
        <f t="shared" si="233"/>
        <v>0</v>
      </c>
      <c r="N1902" s="9">
        <f t="shared" si="234"/>
        <v>5.9395833333333332</v>
      </c>
      <c r="O1902" s="9">
        <f t="shared" si="235"/>
        <v>7.2508917954815617</v>
      </c>
      <c r="P1902" s="11">
        <f t="shared" si="236"/>
        <v>-100</v>
      </c>
      <c r="Q1902" s="11">
        <f t="shared" si="237"/>
        <v>-100</v>
      </c>
      <c r="R1902" s="8">
        <v>0</v>
      </c>
      <c r="S1902" s="8">
        <v>0</v>
      </c>
      <c r="T1902" s="8">
        <v>0</v>
      </c>
      <c r="U1902" s="11">
        <f t="shared" si="238"/>
        <v>0</v>
      </c>
      <c r="V1902" s="11">
        <f t="shared" si="239"/>
        <v>0</v>
      </c>
      <c r="W1902" s="9">
        <v>7</v>
      </c>
      <c r="X1902" s="9">
        <v>7</v>
      </c>
    </row>
    <row r="1903" spans="1:24" x14ac:dyDescent="0.2">
      <c r="A1903" s="7" t="s">
        <v>3010</v>
      </c>
      <c r="B1903" s="7" t="s">
        <v>760</v>
      </c>
      <c r="C1903" s="8">
        <v>2</v>
      </c>
      <c r="D1903" s="9">
        <v>9</v>
      </c>
      <c r="E1903" s="10">
        <v>1900</v>
      </c>
      <c r="F1903" s="10">
        <v>300</v>
      </c>
      <c r="G1903" s="11">
        <f t="shared" si="232"/>
        <v>15.789473684210526</v>
      </c>
      <c r="H1903" s="10">
        <v>1200</v>
      </c>
      <c r="I1903" s="9">
        <v>9</v>
      </c>
      <c r="J1903" s="8">
        <v>1</v>
      </c>
      <c r="K1903" s="9">
        <v>0</v>
      </c>
      <c r="L1903" s="9">
        <v>0</v>
      </c>
      <c r="M1903" s="9">
        <f t="shared" si="233"/>
        <v>0</v>
      </c>
      <c r="N1903" s="9">
        <f t="shared" si="234"/>
        <v>5.9395833333333332</v>
      </c>
      <c r="O1903" s="9">
        <f t="shared" si="235"/>
        <v>7.2508917954815617</v>
      </c>
      <c r="P1903" s="11">
        <f t="shared" si="236"/>
        <v>-100</v>
      </c>
      <c r="Q1903" s="11">
        <f t="shared" si="237"/>
        <v>-100</v>
      </c>
      <c r="R1903" s="8">
        <v>0</v>
      </c>
      <c r="S1903" s="8">
        <v>0</v>
      </c>
      <c r="T1903" s="8">
        <v>0</v>
      </c>
      <c r="U1903" s="11">
        <f t="shared" si="238"/>
        <v>0</v>
      </c>
      <c r="V1903" s="11">
        <f t="shared" si="239"/>
        <v>0</v>
      </c>
      <c r="W1903" s="9">
        <v>4</v>
      </c>
      <c r="X1903" s="9">
        <v>7</v>
      </c>
    </row>
    <row r="1904" spans="1:24" x14ac:dyDescent="0.2">
      <c r="A1904" s="7" t="s">
        <v>3010</v>
      </c>
      <c r="B1904" s="7" t="s">
        <v>3029</v>
      </c>
      <c r="C1904" s="8">
        <v>1</v>
      </c>
      <c r="D1904" s="9">
        <v>10</v>
      </c>
      <c r="E1904" s="10">
        <v>900</v>
      </c>
      <c r="F1904" s="10">
        <v>300</v>
      </c>
      <c r="G1904" s="11">
        <f t="shared" si="232"/>
        <v>33.333333333333329</v>
      </c>
      <c r="H1904" s="10">
        <v>1200</v>
      </c>
      <c r="I1904" s="9">
        <v>10</v>
      </c>
      <c r="J1904" s="8">
        <v>1</v>
      </c>
      <c r="K1904" s="9">
        <v>0</v>
      </c>
      <c r="L1904" s="9">
        <v>0</v>
      </c>
      <c r="M1904" s="9">
        <f t="shared" si="233"/>
        <v>0</v>
      </c>
      <c r="N1904" s="9">
        <f t="shared" si="234"/>
        <v>5.9395833333333332</v>
      </c>
      <c r="O1904" s="9">
        <f t="shared" si="235"/>
        <v>7.2508917954815617</v>
      </c>
      <c r="P1904" s="11">
        <f t="shared" si="236"/>
        <v>-100</v>
      </c>
      <c r="Q1904" s="11">
        <f t="shared" si="237"/>
        <v>-100</v>
      </c>
      <c r="R1904" s="8">
        <v>0</v>
      </c>
      <c r="S1904" s="8">
        <v>0</v>
      </c>
      <c r="T1904" s="8">
        <v>0</v>
      </c>
      <c r="U1904" s="11">
        <f t="shared" si="238"/>
        <v>0</v>
      </c>
      <c r="V1904" s="11">
        <f t="shared" si="239"/>
        <v>0</v>
      </c>
      <c r="W1904" s="9">
        <v>4</v>
      </c>
      <c r="X1904" s="9">
        <v>7</v>
      </c>
    </row>
    <row r="1905" spans="1:24" x14ac:dyDescent="0.2">
      <c r="A1905" s="7" t="s">
        <v>3010</v>
      </c>
      <c r="B1905" s="7" t="s">
        <v>789</v>
      </c>
      <c r="C1905" s="8">
        <v>1</v>
      </c>
      <c r="D1905" s="9">
        <v>4.5</v>
      </c>
      <c r="E1905" s="10">
        <v>1300</v>
      </c>
      <c r="F1905" s="10">
        <v>0</v>
      </c>
      <c r="G1905" s="11">
        <f t="shared" si="232"/>
        <v>0</v>
      </c>
      <c r="H1905" s="10">
        <v>0</v>
      </c>
      <c r="I1905" s="9">
        <v>4.5</v>
      </c>
      <c r="J1905" s="8">
        <v>0</v>
      </c>
      <c r="K1905" s="9">
        <v>0</v>
      </c>
      <c r="L1905" s="9">
        <v>0</v>
      </c>
      <c r="M1905" s="9">
        <f t="shared" si="233"/>
        <v>0</v>
      </c>
      <c r="N1905" s="9">
        <f t="shared" si="234"/>
        <v>5.9395833333333332</v>
      </c>
      <c r="O1905" s="9">
        <f t="shared" si="235"/>
        <v>7.2508917954815617</v>
      </c>
      <c r="P1905" s="11">
        <f t="shared" si="236"/>
        <v>-100</v>
      </c>
      <c r="Q1905" s="11">
        <f t="shared" si="237"/>
        <v>-100</v>
      </c>
      <c r="R1905" s="8">
        <v>0</v>
      </c>
      <c r="S1905" s="8">
        <v>0</v>
      </c>
      <c r="T1905" s="8">
        <v>0</v>
      </c>
      <c r="U1905" s="11">
        <f t="shared" si="238"/>
        <v>0</v>
      </c>
      <c r="V1905" s="11">
        <f t="shared" si="239"/>
        <v>0</v>
      </c>
      <c r="W1905" s="9">
        <v>0</v>
      </c>
      <c r="X1905" s="9">
        <v>0</v>
      </c>
    </row>
    <row r="1906" spans="1:24" x14ac:dyDescent="0.2">
      <c r="A1906" s="7" t="s">
        <v>3010</v>
      </c>
      <c r="B1906" s="7" t="s">
        <v>1045</v>
      </c>
      <c r="C1906" s="8">
        <v>1</v>
      </c>
      <c r="D1906" s="9">
        <v>4.5</v>
      </c>
      <c r="E1906" s="10">
        <v>1300</v>
      </c>
      <c r="F1906" s="10">
        <v>0</v>
      </c>
      <c r="G1906" s="11">
        <f t="shared" si="232"/>
        <v>0</v>
      </c>
      <c r="H1906" s="10">
        <v>0</v>
      </c>
      <c r="I1906" s="9">
        <v>4.5</v>
      </c>
      <c r="J1906" s="8">
        <v>0</v>
      </c>
      <c r="K1906" s="9">
        <v>0</v>
      </c>
      <c r="L1906" s="9">
        <v>0</v>
      </c>
      <c r="M1906" s="9">
        <f t="shared" si="233"/>
        <v>0</v>
      </c>
      <c r="N1906" s="9">
        <f t="shared" si="234"/>
        <v>5.9395833333333332</v>
      </c>
      <c r="O1906" s="9">
        <f t="shared" si="235"/>
        <v>7.2508917954815617</v>
      </c>
      <c r="P1906" s="11">
        <f t="shared" si="236"/>
        <v>-100</v>
      </c>
      <c r="Q1906" s="11">
        <f t="shared" si="237"/>
        <v>-100</v>
      </c>
      <c r="R1906" s="8">
        <v>0</v>
      </c>
      <c r="S1906" s="8">
        <v>0</v>
      </c>
      <c r="T1906" s="8">
        <v>0</v>
      </c>
      <c r="U1906" s="11">
        <f t="shared" si="238"/>
        <v>0</v>
      </c>
      <c r="V1906" s="11">
        <f t="shared" si="239"/>
        <v>0</v>
      </c>
      <c r="W1906" s="9">
        <v>0</v>
      </c>
      <c r="X1906" s="9">
        <v>0</v>
      </c>
    </row>
    <row r="1907" spans="1:24" x14ac:dyDescent="0.2">
      <c r="A1907" s="7" t="s">
        <v>3010</v>
      </c>
      <c r="B1907" s="7" t="s">
        <v>469</v>
      </c>
      <c r="C1907" s="8">
        <v>3</v>
      </c>
      <c r="D1907" s="9">
        <v>7</v>
      </c>
      <c r="E1907" s="10">
        <v>3300</v>
      </c>
      <c r="F1907" s="10">
        <v>0</v>
      </c>
      <c r="G1907" s="11">
        <f t="shared" si="232"/>
        <v>0</v>
      </c>
      <c r="H1907" s="10">
        <v>0</v>
      </c>
      <c r="I1907" s="9">
        <v>7</v>
      </c>
      <c r="J1907" s="8">
        <v>0</v>
      </c>
      <c r="K1907" s="9">
        <v>0</v>
      </c>
      <c r="L1907" s="9">
        <v>0</v>
      </c>
      <c r="M1907" s="9">
        <f t="shared" si="233"/>
        <v>0</v>
      </c>
      <c r="N1907" s="9">
        <f t="shared" si="234"/>
        <v>5.9395833333333332</v>
      </c>
      <c r="O1907" s="9">
        <f t="shared" si="235"/>
        <v>7.2508917954815617</v>
      </c>
      <c r="P1907" s="11">
        <f t="shared" si="236"/>
        <v>-100</v>
      </c>
      <c r="Q1907" s="11">
        <f t="shared" si="237"/>
        <v>-100</v>
      </c>
      <c r="R1907" s="8">
        <v>0</v>
      </c>
      <c r="S1907" s="8">
        <v>0</v>
      </c>
      <c r="T1907" s="8">
        <v>0</v>
      </c>
      <c r="U1907" s="11">
        <f t="shared" si="238"/>
        <v>0</v>
      </c>
      <c r="V1907" s="11">
        <f t="shared" si="239"/>
        <v>0</v>
      </c>
      <c r="W1907" s="9">
        <v>0</v>
      </c>
      <c r="X1907" s="9">
        <v>0</v>
      </c>
    </row>
    <row r="1908" spans="1:24" x14ac:dyDescent="0.2">
      <c r="A1908" s="7" t="s">
        <v>3010</v>
      </c>
      <c r="B1908" s="7" t="s">
        <v>274</v>
      </c>
      <c r="C1908" s="8">
        <v>1</v>
      </c>
      <c r="D1908" s="9">
        <v>15</v>
      </c>
      <c r="E1908" s="10">
        <v>800</v>
      </c>
      <c r="F1908" s="10">
        <v>0</v>
      </c>
      <c r="G1908" s="11">
        <f t="shared" si="232"/>
        <v>0</v>
      </c>
      <c r="H1908" s="10">
        <v>0</v>
      </c>
      <c r="I1908" s="9">
        <v>15</v>
      </c>
      <c r="J1908" s="8">
        <v>0</v>
      </c>
      <c r="K1908" s="9">
        <v>0</v>
      </c>
      <c r="L1908" s="9">
        <v>0</v>
      </c>
      <c r="M1908" s="9">
        <f t="shared" si="233"/>
        <v>0</v>
      </c>
      <c r="N1908" s="9">
        <f t="shared" si="234"/>
        <v>5.9395833333333332</v>
      </c>
      <c r="O1908" s="9">
        <f t="shared" si="235"/>
        <v>7.2508917954815617</v>
      </c>
      <c r="P1908" s="11">
        <f t="shared" si="236"/>
        <v>-100</v>
      </c>
      <c r="Q1908" s="11">
        <f t="shared" si="237"/>
        <v>-100</v>
      </c>
      <c r="R1908" s="8">
        <v>0</v>
      </c>
      <c r="S1908" s="8">
        <v>0</v>
      </c>
      <c r="T1908" s="8">
        <v>0</v>
      </c>
      <c r="U1908" s="11">
        <f t="shared" si="238"/>
        <v>0</v>
      </c>
      <c r="V1908" s="11">
        <f t="shared" si="239"/>
        <v>0</v>
      </c>
      <c r="W1908" s="9">
        <v>0</v>
      </c>
      <c r="X1908" s="9">
        <v>0</v>
      </c>
    </row>
    <row r="1909" spans="1:24" x14ac:dyDescent="0.2">
      <c r="A1909" s="7" t="s">
        <v>3010</v>
      </c>
      <c r="B1909" s="7" t="s">
        <v>179</v>
      </c>
      <c r="C1909" s="8">
        <v>1</v>
      </c>
      <c r="D1909" s="9">
        <v>15</v>
      </c>
      <c r="E1909" s="10">
        <v>800</v>
      </c>
      <c r="F1909" s="10">
        <v>0</v>
      </c>
      <c r="G1909" s="11">
        <f t="shared" si="232"/>
        <v>0</v>
      </c>
      <c r="H1909" s="10">
        <v>0</v>
      </c>
      <c r="I1909" s="9">
        <v>15</v>
      </c>
      <c r="J1909" s="8">
        <v>0</v>
      </c>
      <c r="K1909" s="9">
        <v>0</v>
      </c>
      <c r="L1909" s="9">
        <v>0</v>
      </c>
      <c r="M1909" s="9">
        <f t="shared" si="233"/>
        <v>0</v>
      </c>
      <c r="N1909" s="9">
        <f t="shared" si="234"/>
        <v>5.9395833333333332</v>
      </c>
      <c r="O1909" s="9">
        <f t="shared" si="235"/>
        <v>7.2508917954815617</v>
      </c>
      <c r="P1909" s="11">
        <f t="shared" si="236"/>
        <v>-100</v>
      </c>
      <c r="Q1909" s="11">
        <f t="shared" si="237"/>
        <v>-100</v>
      </c>
      <c r="R1909" s="8">
        <v>0</v>
      </c>
      <c r="S1909" s="8">
        <v>0</v>
      </c>
      <c r="T1909" s="8">
        <v>0</v>
      </c>
      <c r="U1909" s="11">
        <f t="shared" si="238"/>
        <v>0</v>
      </c>
      <c r="V1909" s="11">
        <f t="shared" si="239"/>
        <v>0</v>
      </c>
      <c r="W1909" s="9">
        <v>0</v>
      </c>
      <c r="X1909" s="9">
        <v>0</v>
      </c>
    </row>
    <row r="1910" spans="1:24" x14ac:dyDescent="0.2">
      <c r="A1910" s="7" t="s">
        <v>3010</v>
      </c>
      <c r="B1910" s="7" t="s">
        <v>754</v>
      </c>
      <c r="C1910" s="8">
        <v>1</v>
      </c>
      <c r="D1910" s="9">
        <v>4</v>
      </c>
      <c r="E1910" s="10">
        <v>1400</v>
      </c>
      <c r="F1910" s="10">
        <v>0</v>
      </c>
      <c r="G1910" s="11">
        <f t="shared" si="232"/>
        <v>0</v>
      </c>
      <c r="H1910" s="10">
        <v>0</v>
      </c>
      <c r="I1910" s="9">
        <v>4</v>
      </c>
      <c r="J1910" s="8">
        <v>0</v>
      </c>
      <c r="K1910" s="9">
        <v>0</v>
      </c>
      <c r="L1910" s="9">
        <v>0</v>
      </c>
      <c r="M1910" s="9">
        <f t="shared" si="233"/>
        <v>0</v>
      </c>
      <c r="N1910" s="9">
        <f t="shared" si="234"/>
        <v>5.9395833333333332</v>
      </c>
      <c r="O1910" s="9">
        <f t="shared" si="235"/>
        <v>7.2508917954815617</v>
      </c>
      <c r="P1910" s="11">
        <f t="shared" si="236"/>
        <v>-100</v>
      </c>
      <c r="Q1910" s="11">
        <f t="shared" si="237"/>
        <v>-100</v>
      </c>
      <c r="R1910" s="8">
        <v>0</v>
      </c>
      <c r="S1910" s="8">
        <v>0</v>
      </c>
      <c r="T1910" s="8">
        <v>0</v>
      </c>
      <c r="U1910" s="11">
        <f t="shared" si="238"/>
        <v>0</v>
      </c>
      <c r="V1910" s="11">
        <f t="shared" si="239"/>
        <v>0</v>
      </c>
      <c r="W1910" s="9">
        <v>0</v>
      </c>
      <c r="X1910" s="9">
        <v>0</v>
      </c>
    </row>
    <row r="1911" spans="1:24" x14ac:dyDescent="0.2">
      <c r="A1911" s="7" t="s">
        <v>3010</v>
      </c>
      <c r="B1911" s="7" t="s">
        <v>755</v>
      </c>
      <c r="C1911" s="8">
        <v>1</v>
      </c>
      <c r="D1911" s="9">
        <v>4</v>
      </c>
      <c r="E1911" s="10">
        <v>1400</v>
      </c>
      <c r="F1911" s="10">
        <v>0</v>
      </c>
      <c r="G1911" s="11">
        <f t="shared" si="232"/>
        <v>0</v>
      </c>
      <c r="H1911" s="10">
        <v>0</v>
      </c>
      <c r="I1911" s="9">
        <v>4</v>
      </c>
      <c r="J1911" s="8">
        <v>0</v>
      </c>
      <c r="K1911" s="9">
        <v>0</v>
      </c>
      <c r="L1911" s="9">
        <v>0</v>
      </c>
      <c r="M1911" s="9">
        <f t="shared" si="233"/>
        <v>0</v>
      </c>
      <c r="N1911" s="9">
        <f t="shared" si="234"/>
        <v>5.9395833333333332</v>
      </c>
      <c r="O1911" s="9">
        <f t="shared" si="235"/>
        <v>7.2508917954815617</v>
      </c>
      <c r="P1911" s="11">
        <f t="shared" si="236"/>
        <v>-100</v>
      </c>
      <c r="Q1911" s="11">
        <f t="shared" si="237"/>
        <v>-100</v>
      </c>
      <c r="R1911" s="8">
        <v>0</v>
      </c>
      <c r="S1911" s="8">
        <v>0</v>
      </c>
      <c r="T1911" s="8">
        <v>0</v>
      </c>
      <c r="U1911" s="11">
        <f t="shared" si="238"/>
        <v>0</v>
      </c>
      <c r="V1911" s="11">
        <f t="shared" si="239"/>
        <v>0</v>
      </c>
      <c r="W1911" s="9">
        <v>0</v>
      </c>
      <c r="X1911" s="9">
        <v>0</v>
      </c>
    </row>
    <row r="1912" spans="1:24" x14ac:dyDescent="0.2">
      <c r="A1912" s="7" t="s">
        <v>3010</v>
      </c>
      <c r="B1912" s="7" t="s">
        <v>341</v>
      </c>
      <c r="C1912" s="8">
        <v>1</v>
      </c>
      <c r="D1912" s="9">
        <v>3.5</v>
      </c>
      <c r="E1912" s="10">
        <v>1500</v>
      </c>
      <c r="F1912" s="10">
        <v>0</v>
      </c>
      <c r="G1912" s="11">
        <f t="shared" si="232"/>
        <v>0</v>
      </c>
      <c r="H1912" s="10">
        <v>0</v>
      </c>
      <c r="I1912" s="9">
        <v>3.5</v>
      </c>
      <c r="J1912" s="8">
        <v>0</v>
      </c>
      <c r="K1912" s="9">
        <v>0</v>
      </c>
      <c r="L1912" s="9">
        <v>0</v>
      </c>
      <c r="M1912" s="9">
        <f t="shared" si="233"/>
        <v>0</v>
      </c>
      <c r="N1912" s="9">
        <f t="shared" si="234"/>
        <v>5.9395833333333332</v>
      </c>
      <c r="O1912" s="9">
        <f t="shared" si="235"/>
        <v>7.2508917954815617</v>
      </c>
      <c r="P1912" s="11">
        <f t="shared" si="236"/>
        <v>-100</v>
      </c>
      <c r="Q1912" s="11">
        <f t="shared" si="237"/>
        <v>-100</v>
      </c>
      <c r="R1912" s="8">
        <v>0</v>
      </c>
      <c r="S1912" s="8">
        <v>0</v>
      </c>
      <c r="T1912" s="8">
        <v>0</v>
      </c>
      <c r="U1912" s="11">
        <f t="shared" si="238"/>
        <v>0</v>
      </c>
      <c r="V1912" s="11">
        <f t="shared" si="239"/>
        <v>0</v>
      </c>
      <c r="W1912" s="9">
        <v>0</v>
      </c>
      <c r="X1912" s="9">
        <v>0</v>
      </c>
    </row>
    <row r="1913" spans="1:24" x14ac:dyDescent="0.2">
      <c r="A1913" s="7" t="s">
        <v>3010</v>
      </c>
      <c r="B1913" s="7" t="s">
        <v>114</v>
      </c>
      <c r="C1913" s="8">
        <v>2</v>
      </c>
      <c r="D1913" s="9">
        <v>3.75</v>
      </c>
      <c r="E1913" s="10">
        <v>2900</v>
      </c>
      <c r="F1913" s="10">
        <v>0</v>
      </c>
      <c r="G1913" s="11">
        <f t="shared" si="232"/>
        <v>0</v>
      </c>
      <c r="H1913" s="10">
        <v>0</v>
      </c>
      <c r="I1913" s="9">
        <v>3.75</v>
      </c>
      <c r="J1913" s="8">
        <v>0</v>
      </c>
      <c r="K1913" s="9">
        <v>0</v>
      </c>
      <c r="L1913" s="9">
        <v>0</v>
      </c>
      <c r="M1913" s="9">
        <f t="shared" si="233"/>
        <v>0</v>
      </c>
      <c r="N1913" s="9">
        <f t="shared" si="234"/>
        <v>5.9395833333333332</v>
      </c>
      <c r="O1913" s="9">
        <f t="shared" si="235"/>
        <v>7.2508917954815617</v>
      </c>
      <c r="P1913" s="11">
        <f t="shared" si="236"/>
        <v>-100</v>
      </c>
      <c r="Q1913" s="11">
        <f t="shared" si="237"/>
        <v>-100</v>
      </c>
      <c r="R1913" s="8">
        <v>0</v>
      </c>
      <c r="S1913" s="8">
        <v>0</v>
      </c>
      <c r="T1913" s="8">
        <v>0</v>
      </c>
      <c r="U1913" s="11">
        <f t="shared" si="238"/>
        <v>0</v>
      </c>
      <c r="V1913" s="11">
        <f t="shared" si="239"/>
        <v>0</v>
      </c>
      <c r="W1913" s="9">
        <v>0</v>
      </c>
      <c r="X1913" s="9">
        <v>0</v>
      </c>
    </row>
    <row r="1914" spans="1:24" x14ac:dyDescent="0.2">
      <c r="A1914" s="7" t="s">
        <v>3010</v>
      </c>
      <c r="B1914" s="7" t="s">
        <v>684</v>
      </c>
      <c r="C1914" s="8">
        <v>3</v>
      </c>
      <c r="D1914" s="9">
        <v>5.67</v>
      </c>
      <c r="E1914" s="10">
        <v>4600</v>
      </c>
      <c r="F1914" s="10">
        <v>0</v>
      </c>
      <c r="G1914" s="11">
        <f t="shared" si="232"/>
        <v>0</v>
      </c>
      <c r="H1914" s="10">
        <v>0</v>
      </c>
      <c r="I1914" s="9">
        <v>5.67</v>
      </c>
      <c r="J1914" s="8">
        <v>0</v>
      </c>
      <c r="K1914" s="9">
        <v>0</v>
      </c>
      <c r="L1914" s="9">
        <v>0</v>
      </c>
      <c r="M1914" s="9">
        <f t="shared" si="233"/>
        <v>0</v>
      </c>
      <c r="N1914" s="9">
        <f t="shared" si="234"/>
        <v>5.9395833333333332</v>
      </c>
      <c r="O1914" s="9">
        <f t="shared" si="235"/>
        <v>7.2508917954815617</v>
      </c>
      <c r="P1914" s="11">
        <f t="shared" si="236"/>
        <v>-100</v>
      </c>
      <c r="Q1914" s="11">
        <f t="shared" si="237"/>
        <v>-100</v>
      </c>
      <c r="R1914" s="8">
        <v>0</v>
      </c>
      <c r="S1914" s="8">
        <v>0</v>
      </c>
      <c r="T1914" s="8">
        <v>0</v>
      </c>
      <c r="U1914" s="11">
        <f t="shared" si="238"/>
        <v>0</v>
      </c>
      <c r="V1914" s="11">
        <f t="shared" si="239"/>
        <v>0</v>
      </c>
      <c r="W1914" s="9">
        <v>0</v>
      </c>
      <c r="X1914" s="9">
        <v>0</v>
      </c>
    </row>
    <row r="1915" spans="1:24" x14ac:dyDescent="0.2">
      <c r="A1915" s="7" t="s">
        <v>3010</v>
      </c>
      <c r="B1915" s="7" t="s">
        <v>232</v>
      </c>
      <c r="C1915" s="8">
        <v>1</v>
      </c>
      <c r="D1915" s="9">
        <v>1</v>
      </c>
      <c r="E1915" s="10">
        <v>2400</v>
      </c>
      <c r="F1915" s="10">
        <v>0</v>
      </c>
      <c r="G1915" s="11">
        <f t="shared" si="232"/>
        <v>0</v>
      </c>
      <c r="H1915" s="10">
        <v>0</v>
      </c>
      <c r="I1915" s="9">
        <v>1</v>
      </c>
      <c r="J1915" s="8">
        <v>0</v>
      </c>
      <c r="K1915" s="9">
        <v>0</v>
      </c>
      <c r="L1915" s="9">
        <v>0</v>
      </c>
      <c r="M1915" s="9">
        <f t="shared" si="233"/>
        <v>0</v>
      </c>
      <c r="N1915" s="9">
        <f t="shared" si="234"/>
        <v>5.9395833333333332</v>
      </c>
      <c r="O1915" s="9">
        <f t="shared" si="235"/>
        <v>7.2508917954815617</v>
      </c>
      <c r="P1915" s="11">
        <f t="shared" si="236"/>
        <v>-100</v>
      </c>
      <c r="Q1915" s="11">
        <f t="shared" si="237"/>
        <v>-100</v>
      </c>
      <c r="R1915" s="8">
        <v>0</v>
      </c>
      <c r="S1915" s="8">
        <v>0</v>
      </c>
      <c r="T1915" s="8">
        <v>0</v>
      </c>
      <c r="U1915" s="11">
        <f t="shared" si="238"/>
        <v>0</v>
      </c>
      <c r="V1915" s="11">
        <f t="shared" si="239"/>
        <v>0</v>
      </c>
      <c r="W1915" s="9">
        <v>0</v>
      </c>
      <c r="X1915" s="9">
        <v>0</v>
      </c>
    </row>
    <row r="1916" spans="1:24" x14ac:dyDescent="0.2">
      <c r="A1916" s="7" t="s">
        <v>3010</v>
      </c>
      <c r="B1916" s="7" t="s">
        <v>76</v>
      </c>
      <c r="C1916" s="8">
        <v>1</v>
      </c>
      <c r="D1916" s="9">
        <v>8</v>
      </c>
      <c r="E1916" s="10">
        <v>1000</v>
      </c>
      <c r="F1916" s="10">
        <v>0</v>
      </c>
      <c r="G1916" s="11">
        <f t="shared" si="232"/>
        <v>0</v>
      </c>
      <c r="H1916" s="10">
        <v>0</v>
      </c>
      <c r="I1916" s="9">
        <v>8</v>
      </c>
      <c r="J1916" s="8">
        <v>0</v>
      </c>
      <c r="K1916" s="9">
        <v>0</v>
      </c>
      <c r="L1916" s="9">
        <v>0</v>
      </c>
      <c r="M1916" s="9">
        <f t="shared" si="233"/>
        <v>0</v>
      </c>
      <c r="N1916" s="9">
        <f t="shared" si="234"/>
        <v>5.9395833333333332</v>
      </c>
      <c r="O1916" s="9">
        <f t="shared" si="235"/>
        <v>7.2508917954815617</v>
      </c>
      <c r="P1916" s="11">
        <f t="shared" si="236"/>
        <v>-100</v>
      </c>
      <c r="Q1916" s="11">
        <f t="shared" si="237"/>
        <v>-100</v>
      </c>
      <c r="R1916" s="8">
        <v>0</v>
      </c>
      <c r="S1916" s="8">
        <v>0</v>
      </c>
      <c r="T1916" s="8">
        <v>0</v>
      </c>
      <c r="U1916" s="11">
        <f t="shared" si="238"/>
        <v>0</v>
      </c>
      <c r="V1916" s="11">
        <f t="shared" si="239"/>
        <v>0</v>
      </c>
      <c r="W1916" s="9">
        <v>0</v>
      </c>
      <c r="X1916" s="9">
        <v>0</v>
      </c>
    </row>
    <row r="1917" spans="1:24" x14ac:dyDescent="0.2">
      <c r="A1917" s="7" t="s">
        <v>3010</v>
      </c>
      <c r="B1917" s="7" t="s">
        <v>150</v>
      </c>
      <c r="C1917" s="8">
        <v>3</v>
      </c>
      <c r="D1917" s="9">
        <v>10.33</v>
      </c>
      <c r="E1917" s="10">
        <v>2800</v>
      </c>
      <c r="F1917" s="10">
        <v>0</v>
      </c>
      <c r="G1917" s="11">
        <f t="shared" si="232"/>
        <v>0</v>
      </c>
      <c r="H1917" s="10">
        <v>0</v>
      </c>
      <c r="I1917" s="9">
        <v>10.33</v>
      </c>
      <c r="J1917" s="8">
        <v>0</v>
      </c>
      <c r="K1917" s="9">
        <v>0</v>
      </c>
      <c r="L1917" s="9">
        <v>0</v>
      </c>
      <c r="M1917" s="9">
        <f t="shared" si="233"/>
        <v>0</v>
      </c>
      <c r="N1917" s="9">
        <f t="shared" si="234"/>
        <v>5.9395833333333332</v>
      </c>
      <c r="O1917" s="9">
        <f t="shared" si="235"/>
        <v>7.2508917954815617</v>
      </c>
      <c r="P1917" s="11">
        <f t="shared" si="236"/>
        <v>-100</v>
      </c>
      <c r="Q1917" s="11">
        <f t="shared" si="237"/>
        <v>-100</v>
      </c>
      <c r="R1917" s="8">
        <v>0</v>
      </c>
      <c r="S1917" s="8">
        <v>0</v>
      </c>
      <c r="T1917" s="8">
        <v>0</v>
      </c>
      <c r="U1917" s="11">
        <f t="shared" si="238"/>
        <v>0</v>
      </c>
      <c r="V1917" s="11">
        <f t="shared" si="239"/>
        <v>0</v>
      </c>
      <c r="W1917" s="9">
        <v>0</v>
      </c>
      <c r="X1917" s="9">
        <v>0</v>
      </c>
    </row>
    <row r="1918" spans="1:24" x14ac:dyDescent="0.2">
      <c r="A1918" s="7" t="s">
        <v>3010</v>
      </c>
      <c r="B1918" s="7" t="s">
        <v>342</v>
      </c>
      <c r="C1918" s="8">
        <v>1</v>
      </c>
      <c r="D1918" s="9">
        <v>15</v>
      </c>
      <c r="E1918" s="10">
        <v>800</v>
      </c>
      <c r="F1918" s="10">
        <v>0</v>
      </c>
      <c r="G1918" s="11">
        <f t="shared" si="232"/>
        <v>0</v>
      </c>
      <c r="H1918" s="10">
        <v>0</v>
      </c>
      <c r="I1918" s="9">
        <v>15</v>
      </c>
      <c r="J1918" s="8">
        <v>0</v>
      </c>
      <c r="K1918" s="9">
        <v>0</v>
      </c>
      <c r="L1918" s="9">
        <v>0</v>
      </c>
      <c r="M1918" s="9">
        <f t="shared" si="233"/>
        <v>0</v>
      </c>
      <c r="N1918" s="9">
        <f t="shared" si="234"/>
        <v>5.9395833333333332</v>
      </c>
      <c r="O1918" s="9">
        <f t="shared" si="235"/>
        <v>7.2508917954815617</v>
      </c>
      <c r="P1918" s="11">
        <f t="shared" si="236"/>
        <v>-100</v>
      </c>
      <c r="Q1918" s="11">
        <f t="shared" si="237"/>
        <v>-100</v>
      </c>
      <c r="R1918" s="8">
        <v>0</v>
      </c>
      <c r="S1918" s="8">
        <v>0</v>
      </c>
      <c r="T1918" s="8">
        <v>0</v>
      </c>
      <c r="U1918" s="11">
        <f t="shared" si="238"/>
        <v>0</v>
      </c>
      <c r="V1918" s="11">
        <f t="shared" si="239"/>
        <v>0</v>
      </c>
      <c r="W1918" s="9">
        <v>0</v>
      </c>
      <c r="X1918" s="9">
        <v>0</v>
      </c>
    </row>
    <row r="1919" spans="1:24" x14ac:dyDescent="0.2">
      <c r="A1919" s="7" t="s">
        <v>3010</v>
      </c>
      <c r="B1919" s="7" t="s">
        <v>1291</v>
      </c>
      <c r="C1919" s="8">
        <v>1</v>
      </c>
      <c r="D1919" s="9">
        <v>10</v>
      </c>
      <c r="E1919" s="10">
        <v>900</v>
      </c>
      <c r="F1919" s="10">
        <v>0</v>
      </c>
      <c r="G1919" s="11">
        <f t="shared" si="232"/>
        <v>0</v>
      </c>
      <c r="H1919" s="10">
        <v>0</v>
      </c>
      <c r="I1919" s="9">
        <v>10</v>
      </c>
      <c r="J1919" s="8">
        <v>0</v>
      </c>
      <c r="K1919" s="9">
        <v>0</v>
      </c>
      <c r="L1919" s="9">
        <v>0</v>
      </c>
      <c r="M1919" s="9">
        <f t="shared" si="233"/>
        <v>0</v>
      </c>
      <c r="N1919" s="9">
        <f t="shared" si="234"/>
        <v>5.9395833333333332</v>
      </c>
      <c r="O1919" s="9">
        <f t="shared" si="235"/>
        <v>7.2508917954815617</v>
      </c>
      <c r="P1919" s="11">
        <f t="shared" si="236"/>
        <v>-100</v>
      </c>
      <c r="Q1919" s="11">
        <f t="shared" si="237"/>
        <v>-100</v>
      </c>
      <c r="R1919" s="8">
        <v>0</v>
      </c>
      <c r="S1919" s="8">
        <v>0</v>
      </c>
      <c r="T1919" s="8">
        <v>0</v>
      </c>
      <c r="U1919" s="11">
        <f t="shared" si="238"/>
        <v>0</v>
      </c>
      <c r="V1919" s="11">
        <f t="shared" si="239"/>
        <v>0</v>
      </c>
      <c r="W1919" s="9">
        <v>0</v>
      </c>
      <c r="X1919" s="9">
        <v>0</v>
      </c>
    </row>
    <row r="1920" spans="1:24" x14ac:dyDescent="0.2">
      <c r="A1920" s="7" t="s">
        <v>3010</v>
      </c>
      <c r="B1920" s="7" t="s">
        <v>190</v>
      </c>
      <c r="C1920" s="8">
        <v>2</v>
      </c>
      <c r="D1920" s="9">
        <v>8</v>
      </c>
      <c r="E1920" s="10">
        <v>2100</v>
      </c>
      <c r="F1920" s="10">
        <v>0</v>
      </c>
      <c r="G1920" s="11">
        <f t="shared" si="232"/>
        <v>0</v>
      </c>
      <c r="H1920" s="10">
        <v>0</v>
      </c>
      <c r="I1920" s="9">
        <v>8</v>
      </c>
      <c r="J1920" s="8">
        <v>0</v>
      </c>
      <c r="K1920" s="9">
        <v>0</v>
      </c>
      <c r="L1920" s="9">
        <v>0</v>
      </c>
      <c r="M1920" s="9">
        <f t="shared" si="233"/>
        <v>0</v>
      </c>
      <c r="N1920" s="9">
        <f t="shared" si="234"/>
        <v>5.9395833333333332</v>
      </c>
      <c r="O1920" s="9">
        <f t="shared" si="235"/>
        <v>7.2508917954815617</v>
      </c>
      <c r="P1920" s="11">
        <f t="shared" si="236"/>
        <v>-100</v>
      </c>
      <c r="Q1920" s="11">
        <f t="shared" si="237"/>
        <v>-100</v>
      </c>
      <c r="R1920" s="8">
        <v>0</v>
      </c>
      <c r="S1920" s="8">
        <v>0</v>
      </c>
      <c r="T1920" s="8">
        <v>0</v>
      </c>
      <c r="U1920" s="11">
        <f t="shared" si="238"/>
        <v>0</v>
      </c>
      <c r="V1920" s="11">
        <f t="shared" si="239"/>
        <v>0</v>
      </c>
      <c r="W1920" s="9">
        <v>0</v>
      </c>
      <c r="X1920" s="9">
        <v>0</v>
      </c>
    </row>
    <row r="1921" spans="1:24" x14ac:dyDescent="0.2">
      <c r="A1921" s="7" t="s">
        <v>3010</v>
      </c>
      <c r="B1921" s="7" t="s">
        <v>105</v>
      </c>
      <c r="C1921" s="8">
        <v>3</v>
      </c>
      <c r="D1921" s="9">
        <v>6.4</v>
      </c>
      <c r="E1921" s="10">
        <v>4300</v>
      </c>
      <c r="F1921" s="10">
        <v>0</v>
      </c>
      <c r="G1921" s="11">
        <f t="shared" si="232"/>
        <v>0</v>
      </c>
      <c r="H1921" s="10">
        <v>0</v>
      </c>
      <c r="I1921" s="9">
        <v>6.4</v>
      </c>
      <c r="J1921" s="8">
        <v>0</v>
      </c>
      <c r="K1921" s="9">
        <v>0</v>
      </c>
      <c r="L1921" s="9">
        <v>0</v>
      </c>
      <c r="M1921" s="9">
        <f t="shared" si="233"/>
        <v>0</v>
      </c>
      <c r="N1921" s="9">
        <f t="shared" si="234"/>
        <v>5.9395833333333332</v>
      </c>
      <c r="O1921" s="9">
        <f t="shared" si="235"/>
        <v>7.2508917954815617</v>
      </c>
      <c r="P1921" s="11">
        <f t="shared" si="236"/>
        <v>-100</v>
      </c>
      <c r="Q1921" s="11">
        <f t="shared" si="237"/>
        <v>-100</v>
      </c>
      <c r="R1921" s="8">
        <v>0</v>
      </c>
      <c r="S1921" s="8">
        <v>0</v>
      </c>
      <c r="T1921" s="8">
        <v>0</v>
      </c>
      <c r="U1921" s="11">
        <f t="shared" si="238"/>
        <v>0</v>
      </c>
      <c r="V1921" s="11">
        <f t="shared" si="239"/>
        <v>0</v>
      </c>
      <c r="W1921" s="9">
        <v>0</v>
      </c>
      <c r="X1921" s="9">
        <v>0</v>
      </c>
    </row>
    <row r="1922" spans="1:24" x14ac:dyDescent="0.2">
      <c r="A1922" s="7" t="s">
        <v>3010</v>
      </c>
      <c r="B1922" s="7" t="s">
        <v>206</v>
      </c>
      <c r="C1922" s="8">
        <v>2</v>
      </c>
      <c r="D1922" s="9">
        <v>5.6</v>
      </c>
      <c r="E1922" s="10">
        <v>3200</v>
      </c>
      <c r="F1922" s="10">
        <v>0</v>
      </c>
      <c r="G1922" s="11">
        <f t="shared" ref="G1922:G1985" si="240">IF(E1922&gt;0,(F1922/E1922)*100,0)</f>
        <v>0</v>
      </c>
      <c r="H1922" s="10">
        <v>0</v>
      </c>
      <c r="I1922" s="9">
        <v>5.6</v>
      </c>
      <c r="J1922" s="8">
        <v>0</v>
      </c>
      <c r="K1922" s="9">
        <v>0</v>
      </c>
      <c r="L1922" s="9">
        <v>0</v>
      </c>
      <c r="M1922" s="9">
        <f t="shared" ref="M1922:M1985" si="241">IF(H1922&gt;0,(K1922/H1922)*1000,0)</f>
        <v>0</v>
      </c>
      <c r="N1922" s="9">
        <f t="shared" ref="N1922:N1985" si="242">IF(SUMIF($A$2:$A$2919,A1922,$H$2:$H$2919)&gt;0,SUMIF($A$2:$A$2919,A1922,$K$2:$K$2919)/SUMIF($A$2:$A$2919,A1922,$H$2:$H$2919)*1000,0)</f>
        <v>5.9395833333333332</v>
      </c>
      <c r="O1922" s="9">
        <f t="shared" ref="O1922:O1985" si="243">IF(SUM($H$2:$H$2919)&gt;0,SUM($K$2:$K$2919)/SUM($H$2:$H$2919)*1000,0)</f>
        <v>7.2508917954815617</v>
      </c>
      <c r="P1922" s="11">
        <f t="shared" ref="P1922:P1985" si="244">IF(N1922&gt;0,(M1922-N1922)/N1922*100,0)</f>
        <v>-100</v>
      </c>
      <c r="Q1922" s="11">
        <f t="shared" ref="Q1922:Q1985" si="245">IF(O1922&gt;0,(M1922-O1922)/O1922*100,0)</f>
        <v>-100</v>
      </c>
      <c r="R1922" s="8">
        <v>0</v>
      </c>
      <c r="S1922" s="8">
        <v>0</v>
      </c>
      <c r="T1922" s="8">
        <v>0</v>
      </c>
      <c r="U1922" s="11">
        <f t="shared" ref="U1922:U1985" si="246">IF(J1922&gt;0,(R1922/J1922)*100,0)</f>
        <v>0</v>
      </c>
      <c r="V1922" s="11">
        <f t="shared" ref="V1922:V1985" si="247">IF(J1922&gt;0,((R1922+S1922+T1922)/J1922)*100,0)</f>
        <v>0</v>
      </c>
      <c r="W1922" s="9">
        <v>0</v>
      </c>
      <c r="X1922" s="9">
        <v>0</v>
      </c>
    </row>
    <row r="1923" spans="1:24" x14ac:dyDescent="0.2">
      <c r="A1923" s="7" t="s">
        <v>3010</v>
      </c>
      <c r="B1923" s="7" t="s">
        <v>324</v>
      </c>
      <c r="C1923" s="8">
        <v>1</v>
      </c>
      <c r="D1923" s="9">
        <v>6</v>
      </c>
      <c r="E1923" s="10">
        <v>1200</v>
      </c>
      <c r="F1923" s="10">
        <v>0</v>
      </c>
      <c r="G1923" s="11">
        <f t="shared" si="240"/>
        <v>0</v>
      </c>
      <c r="H1923" s="10">
        <v>0</v>
      </c>
      <c r="I1923" s="9">
        <v>6</v>
      </c>
      <c r="J1923" s="8">
        <v>0</v>
      </c>
      <c r="K1923" s="9">
        <v>0</v>
      </c>
      <c r="L1923" s="9">
        <v>0</v>
      </c>
      <c r="M1923" s="9">
        <f t="shared" si="241"/>
        <v>0</v>
      </c>
      <c r="N1923" s="9">
        <f t="shared" si="242"/>
        <v>5.9395833333333332</v>
      </c>
      <c r="O1923" s="9">
        <f t="shared" si="243"/>
        <v>7.2508917954815617</v>
      </c>
      <c r="P1923" s="11">
        <f t="shared" si="244"/>
        <v>-100</v>
      </c>
      <c r="Q1923" s="11">
        <f t="shared" si="245"/>
        <v>-100</v>
      </c>
      <c r="R1923" s="8">
        <v>0</v>
      </c>
      <c r="S1923" s="8">
        <v>0</v>
      </c>
      <c r="T1923" s="8">
        <v>0</v>
      </c>
      <c r="U1923" s="11">
        <f t="shared" si="246"/>
        <v>0</v>
      </c>
      <c r="V1923" s="11">
        <f t="shared" si="247"/>
        <v>0</v>
      </c>
      <c r="W1923" s="9">
        <v>0</v>
      </c>
      <c r="X1923" s="9">
        <v>0</v>
      </c>
    </row>
    <row r="1924" spans="1:24" x14ac:dyDescent="0.2">
      <c r="A1924" s="7" t="s">
        <v>3010</v>
      </c>
      <c r="B1924" s="7" t="s">
        <v>178</v>
      </c>
      <c r="C1924" s="8">
        <v>2</v>
      </c>
      <c r="D1924" s="9">
        <v>8.5</v>
      </c>
      <c r="E1924" s="10">
        <v>2100</v>
      </c>
      <c r="F1924" s="10">
        <v>0</v>
      </c>
      <c r="G1924" s="11">
        <f t="shared" si="240"/>
        <v>0</v>
      </c>
      <c r="H1924" s="10">
        <v>0</v>
      </c>
      <c r="I1924" s="9">
        <v>8.5</v>
      </c>
      <c r="J1924" s="8">
        <v>0</v>
      </c>
      <c r="K1924" s="9">
        <v>0</v>
      </c>
      <c r="L1924" s="9">
        <v>0</v>
      </c>
      <c r="M1924" s="9">
        <f t="shared" si="241"/>
        <v>0</v>
      </c>
      <c r="N1924" s="9">
        <f t="shared" si="242"/>
        <v>5.9395833333333332</v>
      </c>
      <c r="O1924" s="9">
        <f t="shared" si="243"/>
        <v>7.2508917954815617</v>
      </c>
      <c r="P1924" s="11">
        <f t="shared" si="244"/>
        <v>-100</v>
      </c>
      <c r="Q1924" s="11">
        <f t="shared" si="245"/>
        <v>-100</v>
      </c>
      <c r="R1924" s="8">
        <v>0</v>
      </c>
      <c r="S1924" s="8">
        <v>0</v>
      </c>
      <c r="T1924" s="8">
        <v>0</v>
      </c>
      <c r="U1924" s="11">
        <f t="shared" si="246"/>
        <v>0</v>
      </c>
      <c r="V1924" s="11">
        <f t="shared" si="247"/>
        <v>0</v>
      </c>
      <c r="W1924" s="9">
        <v>0</v>
      </c>
      <c r="X1924" s="9">
        <v>0</v>
      </c>
    </row>
    <row r="1925" spans="1:24" x14ac:dyDescent="0.2">
      <c r="A1925" s="7" t="s">
        <v>3010</v>
      </c>
      <c r="B1925" s="7" t="s">
        <v>1293</v>
      </c>
      <c r="C1925" s="8">
        <v>1</v>
      </c>
      <c r="D1925" s="9">
        <v>12</v>
      </c>
      <c r="E1925" s="10">
        <v>800</v>
      </c>
      <c r="F1925" s="10">
        <v>0</v>
      </c>
      <c r="G1925" s="11">
        <f t="shared" si="240"/>
        <v>0</v>
      </c>
      <c r="H1925" s="10">
        <v>0</v>
      </c>
      <c r="I1925" s="9">
        <v>12</v>
      </c>
      <c r="J1925" s="8">
        <v>0</v>
      </c>
      <c r="K1925" s="9">
        <v>0</v>
      </c>
      <c r="L1925" s="9">
        <v>0</v>
      </c>
      <c r="M1925" s="9">
        <f t="shared" si="241"/>
        <v>0</v>
      </c>
      <c r="N1925" s="9">
        <f t="shared" si="242"/>
        <v>5.9395833333333332</v>
      </c>
      <c r="O1925" s="9">
        <f t="shared" si="243"/>
        <v>7.2508917954815617</v>
      </c>
      <c r="P1925" s="11">
        <f t="shared" si="244"/>
        <v>-100</v>
      </c>
      <c r="Q1925" s="11">
        <f t="shared" si="245"/>
        <v>-100</v>
      </c>
      <c r="R1925" s="8">
        <v>0</v>
      </c>
      <c r="S1925" s="8">
        <v>0</v>
      </c>
      <c r="T1925" s="8">
        <v>0</v>
      </c>
      <c r="U1925" s="11">
        <f t="shared" si="246"/>
        <v>0</v>
      </c>
      <c r="V1925" s="11">
        <f t="shared" si="247"/>
        <v>0</v>
      </c>
      <c r="W1925" s="9">
        <v>0</v>
      </c>
      <c r="X1925" s="9">
        <v>0</v>
      </c>
    </row>
    <row r="1926" spans="1:24" x14ac:dyDescent="0.2">
      <c r="A1926" s="7" t="s">
        <v>3010</v>
      </c>
      <c r="B1926" s="7" t="s">
        <v>414</v>
      </c>
      <c r="C1926" s="8">
        <v>3</v>
      </c>
      <c r="D1926" s="9">
        <v>4.33</v>
      </c>
      <c r="E1926" s="10">
        <v>4400</v>
      </c>
      <c r="F1926" s="10">
        <v>0</v>
      </c>
      <c r="G1926" s="11">
        <f t="shared" si="240"/>
        <v>0</v>
      </c>
      <c r="H1926" s="10">
        <v>0</v>
      </c>
      <c r="I1926" s="9">
        <v>4.33</v>
      </c>
      <c r="J1926" s="8">
        <v>0</v>
      </c>
      <c r="K1926" s="9">
        <v>0</v>
      </c>
      <c r="L1926" s="9">
        <v>0</v>
      </c>
      <c r="M1926" s="9">
        <f t="shared" si="241"/>
        <v>0</v>
      </c>
      <c r="N1926" s="9">
        <f t="shared" si="242"/>
        <v>5.9395833333333332</v>
      </c>
      <c r="O1926" s="9">
        <f t="shared" si="243"/>
        <v>7.2508917954815617</v>
      </c>
      <c r="P1926" s="11">
        <f t="shared" si="244"/>
        <v>-100</v>
      </c>
      <c r="Q1926" s="11">
        <f t="shared" si="245"/>
        <v>-100</v>
      </c>
      <c r="R1926" s="8">
        <v>0</v>
      </c>
      <c r="S1926" s="8">
        <v>0</v>
      </c>
      <c r="T1926" s="8">
        <v>0</v>
      </c>
      <c r="U1926" s="11">
        <f t="shared" si="246"/>
        <v>0</v>
      </c>
      <c r="V1926" s="11">
        <f t="shared" si="247"/>
        <v>0</v>
      </c>
      <c r="W1926" s="9">
        <v>0</v>
      </c>
      <c r="X1926" s="9">
        <v>0</v>
      </c>
    </row>
    <row r="1927" spans="1:24" x14ac:dyDescent="0.2">
      <c r="A1927" s="7" t="s">
        <v>3010</v>
      </c>
      <c r="B1927" s="7" t="s">
        <v>787</v>
      </c>
      <c r="C1927" s="8">
        <v>1</v>
      </c>
      <c r="D1927" s="9">
        <v>2</v>
      </c>
      <c r="E1927" s="10">
        <v>1900</v>
      </c>
      <c r="F1927" s="10">
        <v>0</v>
      </c>
      <c r="G1927" s="11">
        <f t="shared" si="240"/>
        <v>0</v>
      </c>
      <c r="H1927" s="10">
        <v>0</v>
      </c>
      <c r="I1927" s="9">
        <v>2</v>
      </c>
      <c r="J1927" s="8">
        <v>0</v>
      </c>
      <c r="K1927" s="9">
        <v>0</v>
      </c>
      <c r="L1927" s="9">
        <v>0</v>
      </c>
      <c r="M1927" s="9">
        <f t="shared" si="241"/>
        <v>0</v>
      </c>
      <c r="N1927" s="9">
        <f t="shared" si="242"/>
        <v>5.9395833333333332</v>
      </c>
      <c r="O1927" s="9">
        <f t="shared" si="243"/>
        <v>7.2508917954815617</v>
      </c>
      <c r="P1927" s="11">
        <f t="shared" si="244"/>
        <v>-100</v>
      </c>
      <c r="Q1927" s="11">
        <f t="shared" si="245"/>
        <v>-100</v>
      </c>
      <c r="R1927" s="8">
        <v>0</v>
      </c>
      <c r="S1927" s="8">
        <v>0</v>
      </c>
      <c r="T1927" s="8">
        <v>0</v>
      </c>
      <c r="U1927" s="11">
        <f t="shared" si="246"/>
        <v>0</v>
      </c>
      <c r="V1927" s="11">
        <f t="shared" si="247"/>
        <v>0</v>
      </c>
      <c r="W1927" s="9">
        <v>0</v>
      </c>
      <c r="X1927" s="9">
        <v>0</v>
      </c>
    </row>
    <row r="1928" spans="1:24" x14ac:dyDescent="0.2">
      <c r="A1928" s="7" t="s">
        <v>3010</v>
      </c>
      <c r="B1928" s="7" t="s">
        <v>445</v>
      </c>
      <c r="C1928" s="8">
        <v>2</v>
      </c>
      <c r="D1928" s="9">
        <v>8.5</v>
      </c>
      <c r="E1928" s="10">
        <v>2700</v>
      </c>
      <c r="F1928" s="10">
        <v>0</v>
      </c>
      <c r="G1928" s="11">
        <f t="shared" si="240"/>
        <v>0</v>
      </c>
      <c r="H1928" s="10">
        <v>0</v>
      </c>
      <c r="I1928" s="9">
        <v>8.5</v>
      </c>
      <c r="J1928" s="8">
        <v>0</v>
      </c>
      <c r="K1928" s="9">
        <v>0</v>
      </c>
      <c r="L1928" s="9">
        <v>0</v>
      </c>
      <c r="M1928" s="9">
        <f t="shared" si="241"/>
        <v>0</v>
      </c>
      <c r="N1928" s="9">
        <f t="shared" si="242"/>
        <v>5.9395833333333332</v>
      </c>
      <c r="O1928" s="9">
        <f t="shared" si="243"/>
        <v>7.2508917954815617</v>
      </c>
      <c r="P1928" s="11">
        <f t="shared" si="244"/>
        <v>-100</v>
      </c>
      <c r="Q1928" s="11">
        <f t="shared" si="245"/>
        <v>-100</v>
      </c>
      <c r="R1928" s="8">
        <v>0</v>
      </c>
      <c r="S1928" s="8">
        <v>0</v>
      </c>
      <c r="T1928" s="8">
        <v>0</v>
      </c>
      <c r="U1928" s="11">
        <f t="shared" si="246"/>
        <v>0</v>
      </c>
      <c r="V1928" s="11">
        <f t="shared" si="247"/>
        <v>0</v>
      </c>
      <c r="W1928" s="9">
        <v>0</v>
      </c>
      <c r="X1928" s="9">
        <v>0</v>
      </c>
    </row>
    <row r="1929" spans="1:24" x14ac:dyDescent="0.2">
      <c r="A1929" s="7" t="s">
        <v>3010</v>
      </c>
      <c r="B1929" s="7" t="s">
        <v>1124</v>
      </c>
      <c r="C1929" s="8">
        <v>1</v>
      </c>
      <c r="D1929" s="9">
        <v>10</v>
      </c>
      <c r="E1929" s="10">
        <v>900</v>
      </c>
      <c r="F1929" s="10">
        <v>0</v>
      </c>
      <c r="G1929" s="11">
        <f t="shared" si="240"/>
        <v>0</v>
      </c>
      <c r="H1929" s="10">
        <v>0</v>
      </c>
      <c r="I1929" s="9">
        <v>10</v>
      </c>
      <c r="J1929" s="8">
        <v>0</v>
      </c>
      <c r="K1929" s="9">
        <v>0</v>
      </c>
      <c r="L1929" s="9">
        <v>0</v>
      </c>
      <c r="M1929" s="9">
        <f t="shared" si="241"/>
        <v>0</v>
      </c>
      <c r="N1929" s="9">
        <f t="shared" si="242"/>
        <v>5.9395833333333332</v>
      </c>
      <c r="O1929" s="9">
        <f t="shared" si="243"/>
        <v>7.2508917954815617</v>
      </c>
      <c r="P1929" s="11">
        <f t="shared" si="244"/>
        <v>-100</v>
      </c>
      <c r="Q1929" s="11">
        <f t="shared" si="245"/>
        <v>-100</v>
      </c>
      <c r="R1929" s="8">
        <v>0</v>
      </c>
      <c r="S1929" s="8">
        <v>0</v>
      </c>
      <c r="T1929" s="8">
        <v>0</v>
      </c>
      <c r="U1929" s="11">
        <f t="shared" si="246"/>
        <v>0</v>
      </c>
      <c r="V1929" s="11">
        <f t="shared" si="247"/>
        <v>0</v>
      </c>
      <c r="W1929" s="9">
        <v>0</v>
      </c>
      <c r="X1929" s="9">
        <v>0</v>
      </c>
    </row>
    <row r="1930" spans="1:24" x14ac:dyDescent="0.2">
      <c r="A1930" s="7" t="s">
        <v>3010</v>
      </c>
      <c r="B1930" s="7" t="s">
        <v>144</v>
      </c>
      <c r="C1930" s="8">
        <v>2</v>
      </c>
      <c r="D1930" s="9">
        <v>6</v>
      </c>
      <c r="E1930" s="10">
        <v>2400</v>
      </c>
      <c r="F1930" s="10">
        <v>0</v>
      </c>
      <c r="G1930" s="11">
        <f t="shared" si="240"/>
        <v>0</v>
      </c>
      <c r="H1930" s="10">
        <v>0</v>
      </c>
      <c r="I1930" s="9">
        <v>6</v>
      </c>
      <c r="J1930" s="8">
        <v>0</v>
      </c>
      <c r="K1930" s="9">
        <v>0</v>
      </c>
      <c r="L1930" s="9">
        <v>0</v>
      </c>
      <c r="M1930" s="9">
        <f t="shared" si="241"/>
        <v>0</v>
      </c>
      <c r="N1930" s="9">
        <f t="shared" si="242"/>
        <v>5.9395833333333332</v>
      </c>
      <c r="O1930" s="9">
        <f t="shared" si="243"/>
        <v>7.2508917954815617</v>
      </c>
      <c r="P1930" s="11">
        <f t="shared" si="244"/>
        <v>-100</v>
      </c>
      <c r="Q1930" s="11">
        <f t="shared" si="245"/>
        <v>-100</v>
      </c>
      <c r="R1930" s="8">
        <v>0</v>
      </c>
      <c r="S1930" s="8">
        <v>0</v>
      </c>
      <c r="T1930" s="8">
        <v>0</v>
      </c>
      <c r="U1930" s="11">
        <f t="shared" si="246"/>
        <v>0</v>
      </c>
      <c r="V1930" s="11">
        <f t="shared" si="247"/>
        <v>0</v>
      </c>
      <c r="W1930" s="9">
        <v>0</v>
      </c>
      <c r="X1930" s="9">
        <v>0</v>
      </c>
    </row>
    <row r="1931" spans="1:24" x14ac:dyDescent="0.2">
      <c r="A1931" s="7" t="s">
        <v>3010</v>
      </c>
      <c r="B1931" s="7" t="s">
        <v>275</v>
      </c>
      <c r="C1931" s="8">
        <v>1</v>
      </c>
      <c r="D1931" s="9">
        <v>6</v>
      </c>
      <c r="E1931" s="10">
        <v>1200</v>
      </c>
      <c r="F1931" s="10">
        <v>0</v>
      </c>
      <c r="G1931" s="11">
        <f t="shared" si="240"/>
        <v>0</v>
      </c>
      <c r="H1931" s="10">
        <v>0</v>
      </c>
      <c r="I1931" s="9">
        <v>6</v>
      </c>
      <c r="J1931" s="8">
        <v>0</v>
      </c>
      <c r="K1931" s="9">
        <v>0</v>
      </c>
      <c r="L1931" s="9">
        <v>0</v>
      </c>
      <c r="M1931" s="9">
        <f t="shared" si="241"/>
        <v>0</v>
      </c>
      <c r="N1931" s="9">
        <f t="shared" si="242"/>
        <v>5.9395833333333332</v>
      </c>
      <c r="O1931" s="9">
        <f t="shared" si="243"/>
        <v>7.2508917954815617</v>
      </c>
      <c r="P1931" s="11">
        <f t="shared" si="244"/>
        <v>-100</v>
      </c>
      <c r="Q1931" s="11">
        <f t="shared" si="245"/>
        <v>-100</v>
      </c>
      <c r="R1931" s="8">
        <v>0</v>
      </c>
      <c r="S1931" s="8">
        <v>0</v>
      </c>
      <c r="T1931" s="8">
        <v>0</v>
      </c>
      <c r="U1931" s="11">
        <f t="shared" si="246"/>
        <v>0</v>
      </c>
      <c r="V1931" s="11">
        <f t="shared" si="247"/>
        <v>0</v>
      </c>
      <c r="W1931" s="9">
        <v>0</v>
      </c>
      <c r="X1931" s="9">
        <v>0</v>
      </c>
    </row>
    <row r="1932" spans="1:24" x14ac:dyDescent="0.2">
      <c r="A1932" s="7" t="s">
        <v>3010</v>
      </c>
      <c r="B1932" s="7" t="s">
        <v>363</v>
      </c>
      <c r="C1932" s="8">
        <v>1</v>
      </c>
      <c r="D1932" s="9">
        <v>8</v>
      </c>
      <c r="E1932" s="10">
        <v>1000</v>
      </c>
      <c r="F1932" s="10">
        <v>0</v>
      </c>
      <c r="G1932" s="11">
        <f t="shared" si="240"/>
        <v>0</v>
      </c>
      <c r="H1932" s="10">
        <v>0</v>
      </c>
      <c r="I1932" s="9">
        <v>8</v>
      </c>
      <c r="J1932" s="8">
        <v>0</v>
      </c>
      <c r="K1932" s="9">
        <v>0</v>
      </c>
      <c r="L1932" s="9">
        <v>0</v>
      </c>
      <c r="M1932" s="9">
        <f t="shared" si="241"/>
        <v>0</v>
      </c>
      <c r="N1932" s="9">
        <f t="shared" si="242"/>
        <v>5.9395833333333332</v>
      </c>
      <c r="O1932" s="9">
        <f t="shared" si="243"/>
        <v>7.2508917954815617</v>
      </c>
      <c r="P1932" s="11">
        <f t="shared" si="244"/>
        <v>-100</v>
      </c>
      <c r="Q1932" s="11">
        <f t="shared" si="245"/>
        <v>-100</v>
      </c>
      <c r="R1932" s="8">
        <v>0</v>
      </c>
      <c r="S1932" s="8">
        <v>0</v>
      </c>
      <c r="T1932" s="8">
        <v>0</v>
      </c>
      <c r="U1932" s="11">
        <f t="shared" si="246"/>
        <v>0</v>
      </c>
      <c r="V1932" s="11">
        <f t="shared" si="247"/>
        <v>0</v>
      </c>
      <c r="W1932" s="9">
        <v>0</v>
      </c>
      <c r="X1932" s="9">
        <v>0</v>
      </c>
    </row>
    <row r="1933" spans="1:24" x14ac:dyDescent="0.2">
      <c r="A1933" s="7" t="s">
        <v>3010</v>
      </c>
      <c r="B1933" s="7" t="s">
        <v>1126</v>
      </c>
      <c r="C1933" s="8">
        <v>1</v>
      </c>
      <c r="D1933" s="9">
        <v>8</v>
      </c>
      <c r="E1933" s="10">
        <v>1000</v>
      </c>
      <c r="F1933" s="10">
        <v>0</v>
      </c>
      <c r="G1933" s="11">
        <f t="shared" si="240"/>
        <v>0</v>
      </c>
      <c r="H1933" s="10">
        <v>0</v>
      </c>
      <c r="I1933" s="9">
        <v>8</v>
      </c>
      <c r="J1933" s="8">
        <v>0</v>
      </c>
      <c r="K1933" s="9">
        <v>0</v>
      </c>
      <c r="L1933" s="9">
        <v>0</v>
      </c>
      <c r="M1933" s="9">
        <f t="shared" si="241"/>
        <v>0</v>
      </c>
      <c r="N1933" s="9">
        <f t="shared" si="242"/>
        <v>5.9395833333333332</v>
      </c>
      <c r="O1933" s="9">
        <f t="shared" si="243"/>
        <v>7.2508917954815617</v>
      </c>
      <c r="P1933" s="11">
        <f t="shared" si="244"/>
        <v>-100</v>
      </c>
      <c r="Q1933" s="11">
        <f t="shared" si="245"/>
        <v>-100</v>
      </c>
      <c r="R1933" s="8">
        <v>0</v>
      </c>
      <c r="S1933" s="8">
        <v>0</v>
      </c>
      <c r="T1933" s="8">
        <v>0</v>
      </c>
      <c r="U1933" s="11">
        <f t="shared" si="246"/>
        <v>0</v>
      </c>
      <c r="V1933" s="11">
        <f t="shared" si="247"/>
        <v>0</v>
      </c>
      <c r="W1933" s="9">
        <v>0</v>
      </c>
      <c r="X1933" s="9">
        <v>0</v>
      </c>
    </row>
    <row r="1934" spans="1:24" x14ac:dyDescent="0.2">
      <c r="A1934" s="7" t="s">
        <v>3010</v>
      </c>
      <c r="B1934" s="7" t="s">
        <v>3045</v>
      </c>
      <c r="C1934" s="8">
        <v>1</v>
      </c>
      <c r="D1934" s="9">
        <v>6</v>
      </c>
      <c r="E1934" s="10">
        <v>1200</v>
      </c>
      <c r="F1934" s="10">
        <v>0</v>
      </c>
      <c r="G1934" s="11">
        <f t="shared" si="240"/>
        <v>0</v>
      </c>
      <c r="H1934" s="10">
        <v>0</v>
      </c>
      <c r="I1934" s="9">
        <v>6</v>
      </c>
      <c r="J1934" s="8">
        <v>0</v>
      </c>
      <c r="K1934" s="9">
        <v>0</v>
      </c>
      <c r="L1934" s="9">
        <v>0</v>
      </c>
      <c r="M1934" s="9">
        <f t="shared" si="241"/>
        <v>0</v>
      </c>
      <c r="N1934" s="9">
        <f t="shared" si="242"/>
        <v>5.9395833333333332</v>
      </c>
      <c r="O1934" s="9">
        <f t="shared" si="243"/>
        <v>7.2508917954815617</v>
      </c>
      <c r="P1934" s="11">
        <f t="shared" si="244"/>
        <v>-100</v>
      </c>
      <c r="Q1934" s="11">
        <f t="shared" si="245"/>
        <v>-100</v>
      </c>
      <c r="R1934" s="8">
        <v>0</v>
      </c>
      <c r="S1934" s="8">
        <v>0</v>
      </c>
      <c r="T1934" s="8">
        <v>0</v>
      </c>
      <c r="U1934" s="11">
        <f t="shared" si="246"/>
        <v>0</v>
      </c>
      <c r="V1934" s="11">
        <f t="shared" si="247"/>
        <v>0</v>
      </c>
      <c r="W1934" s="9">
        <v>0</v>
      </c>
      <c r="X1934" s="9">
        <v>0</v>
      </c>
    </row>
    <row r="1935" spans="1:24" x14ac:dyDescent="0.2">
      <c r="A1935" s="7" t="s">
        <v>3010</v>
      </c>
      <c r="B1935" s="7" t="s">
        <v>419</v>
      </c>
      <c r="C1935" s="8">
        <v>1</v>
      </c>
      <c r="D1935" s="9">
        <v>4</v>
      </c>
      <c r="E1935" s="10">
        <v>1400</v>
      </c>
      <c r="F1935" s="10">
        <v>0</v>
      </c>
      <c r="G1935" s="11">
        <f t="shared" si="240"/>
        <v>0</v>
      </c>
      <c r="H1935" s="10">
        <v>0</v>
      </c>
      <c r="I1935" s="9">
        <v>4</v>
      </c>
      <c r="J1935" s="8">
        <v>0</v>
      </c>
      <c r="K1935" s="9">
        <v>0</v>
      </c>
      <c r="L1935" s="9">
        <v>0</v>
      </c>
      <c r="M1935" s="9">
        <f t="shared" si="241"/>
        <v>0</v>
      </c>
      <c r="N1935" s="9">
        <f t="shared" si="242"/>
        <v>5.9395833333333332</v>
      </c>
      <c r="O1935" s="9">
        <f t="shared" si="243"/>
        <v>7.2508917954815617</v>
      </c>
      <c r="P1935" s="11">
        <f t="shared" si="244"/>
        <v>-100</v>
      </c>
      <c r="Q1935" s="11">
        <f t="shared" si="245"/>
        <v>-100</v>
      </c>
      <c r="R1935" s="8">
        <v>0</v>
      </c>
      <c r="S1935" s="8">
        <v>0</v>
      </c>
      <c r="T1935" s="8">
        <v>0</v>
      </c>
      <c r="U1935" s="11">
        <f t="shared" si="246"/>
        <v>0</v>
      </c>
      <c r="V1935" s="11">
        <f t="shared" si="247"/>
        <v>0</v>
      </c>
      <c r="W1935" s="9">
        <v>0</v>
      </c>
      <c r="X1935" s="9">
        <v>0</v>
      </c>
    </row>
    <row r="1936" spans="1:24" x14ac:dyDescent="0.2">
      <c r="A1936" s="7" t="s">
        <v>3010</v>
      </c>
      <c r="B1936" s="7" t="s">
        <v>908</v>
      </c>
      <c r="C1936" s="8">
        <v>1</v>
      </c>
      <c r="D1936" s="9">
        <v>12</v>
      </c>
      <c r="E1936" s="10">
        <v>800</v>
      </c>
      <c r="F1936" s="10">
        <v>0</v>
      </c>
      <c r="G1936" s="11">
        <f t="shared" si="240"/>
        <v>0</v>
      </c>
      <c r="H1936" s="10">
        <v>0</v>
      </c>
      <c r="I1936" s="9">
        <v>12</v>
      </c>
      <c r="J1936" s="8">
        <v>0</v>
      </c>
      <c r="K1936" s="9">
        <v>0</v>
      </c>
      <c r="L1936" s="9">
        <v>0</v>
      </c>
      <c r="M1936" s="9">
        <f t="shared" si="241"/>
        <v>0</v>
      </c>
      <c r="N1936" s="9">
        <f t="shared" si="242"/>
        <v>5.9395833333333332</v>
      </c>
      <c r="O1936" s="9">
        <f t="shared" si="243"/>
        <v>7.2508917954815617</v>
      </c>
      <c r="P1936" s="11">
        <f t="shared" si="244"/>
        <v>-100</v>
      </c>
      <c r="Q1936" s="11">
        <f t="shared" si="245"/>
        <v>-100</v>
      </c>
      <c r="R1936" s="8">
        <v>0</v>
      </c>
      <c r="S1936" s="8">
        <v>0</v>
      </c>
      <c r="T1936" s="8">
        <v>0</v>
      </c>
      <c r="U1936" s="11">
        <f t="shared" si="246"/>
        <v>0</v>
      </c>
      <c r="V1936" s="11">
        <f t="shared" si="247"/>
        <v>0</v>
      </c>
      <c r="W1936" s="9">
        <v>0</v>
      </c>
      <c r="X1936" s="9">
        <v>0</v>
      </c>
    </row>
    <row r="1937" spans="1:24" x14ac:dyDescent="0.2">
      <c r="A1937" s="7" t="s">
        <v>3010</v>
      </c>
      <c r="B1937" s="7" t="s">
        <v>97</v>
      </c>
      <c r="C1937" s="8">
        <v>1</v>
      </c>
      <c r="D1937" s="9">
        <v>12</v>
      </c>
      <c r="E1937" s="10">
        <v>800</v>
      </c>
      <c r="F1937" s="10">
        <v>0</v>
      </c>
      <c r="G1937" s="11">
        <f t="shared" si="240"/>
        <v>0</v>
      </c>
      <c r="H1937" s="10">
        <v>0</v>
      </c>
      <c r="I1937" s="9">
        <v>12</v>
      </c>
      <c r="J1937" s="8">
        <v>0</v>
      </c>
      <c r="K1937" s="9">
        <v>0</v>
      </c>
      <c r="L1937" s="9">
        <v>0</v>
      </c>
      <c r="M1937" s="9">
        <f t="shared" si="241"/>
        <v>0</v>
      </c>
      <c r="N1937" s="9">
        <f t="shared" si="242"/>
        <v>5.9395833333333332</v>
      </c>
      <c r="O1937" s="9">
        <f t="shared" si="243"/>
        <v>7.2508917954815617</v>
      </c>
      <c r="P1937" s="11">
        <f t="shared" si="244"/>
        <v>-100</v>
      </c>
      <c r="Q1937" s="11">
        <f t="shared" si="245"/>
        <v>-100</v>
      </c>
      <c r="R1937" s="8">
        <v>0</v>
      </c>
      <c r="S1937" s="8">
        <v>0</v>
      </c>
      <c r="T1937" s="8">
        <v>0</v>
      </c>
      <c r="U1937" s="11">
        <f t="shared" si="246"/>
        <v>0</v>
      </c>
      <c r="V1937" s="11">
        <f t="shared" si="247"/>
        <v>0</v>
      </c>
      <c r="W1937" s="9">
        <v>0</v>
      </c>
      <c r="X1937" s="9">
        <v>0</v>
      </c>
    </row>
    <row r="1938" spans="1:24" x14ac:dyDescent="0.2">
      <c r="A1938" s="7" t="s">
        <v>3010</v>
      </c>
      <c r="B1938" s="7" t="s">
        <v>633</v>
      </c>
      <c r="C1938" s="8">
        <v>1</v>
      </c>
      <c r="D1938" s="9">
        <v>8</v>
      </c>
      <c r="E1938" s="10">
        <v>1000</v>
      </c>
      <c r="F1938" s="10">
        <v>0</v>
      </c>
      <c r="G1938" s="11">
        <f t="shared" si="240"/>
        <v>0</v>
      </c>
      <c r="H1938" s="10">
        <v>0</v>
      </c>
      <c r="I1938" s="9">
        <v>8</v>
      </c>
      <c r="J1938" s="8">
        <v>0</v>
      </c>
      <c r="K1938" s="9">
        <v>0</v>
      </c>
      <c r="L1938" s="9">
        <v>0</v>
      </c>
      <c r="M1938" s="9">
        <f t="shared" si="241"/>
        <v>0</v>
      </c>
      <c r="N1938" s="9">
        <f t="shared" si="242"/>
        <v>5.9395833333333332</v>
      </c>
      <c r="O1938" s="9">
        <f t="shared" si="243"/>
        <v>7.2508917954815617</v>
      </c>
      <c r="P1938" s="11">
        <f t="shared" si="244"/>
        <v>-100</v>
      </c>
      <c r="Q1938" s="11">
        <f t="shared" si="245"/>
        <v>-100</v>
      </c>
      <c r="R1938" s="8">
        <v>0</v>
      </c>
      <c r="S1938" s="8">
        <v>0</v>
      </c>
      <c r="T1938" s="8">
        <v>0</v>
      </c>
      <c r="U1938" s="11">
        <f t="shared" si="246"/>
        <v>0</v>
      </c>
      <c r="V1938" s="11">
        <f t="shared" si="247"/>
        <v>0</v>
      </c>
      <c r="W1938" s="9">
        <v>0</v>
      </c>
      <c r="X1938" s="9">
        <v>0</v>
      </c>
    </row>
    <row r="1939" spans="1:24" x14ac:dyDescent="0.2">
      <c r="A1939" s="7" t="s">
        <v>3010</v>
      </c>
      <c r="B1939" s="7" t="s">
        <v>184</v>
      </c>
      <c r="C1939" s="8">
        <v>2</v>
      </c>
      <c r="D1939" s="9">
        <v>6.25</v>
      </c>
      <c r="E1939" s="10">
        <v>2300</v>
      </c>
      <c r="F1939" s="10">
        <v>0</v>
      </c>
      <c r="G1939" s="11">
        <f t="shared" si="240"/>
        <v>0</v>
      </c>
      <c r="H1939" s="10">
        <v>0</v>
      </c>
      <c r="I1939" s="9">
        <v>6.25</v>
      </c>
      <c r="J1939" s="8">
        <v>0</v>
      </c>
      <c r="K1939" s="9">
        <v>0</v>
      </c>
      <c r="L1939" s="9">
        <v>0</v>
      </c>
      <c r="M1939" s="9">
        <f t="shared" si="241"/>
        <v>0</v>
      </c>
      <c r="N1939" s="9">
        <f t="shared" si="242"/>
        <v>5.9395833333333332</v>
      </c>
      <c r="O1939" s="9">
        <f t="shared" si="243"/>
        <v>7.2508917954815617</v>
      </c>
      <c r="P1939" s="11">
        <f t="shared" si="244"/>
        <v>-100</v>
      </c>
      <c r="Q1939" s="11">
        <f t="shared" si="245"/>
        <v>-100</v>
      </c>
      <c r="R1939" s="8">
        <v>0</v>
      </c>
      <c r="S1939" s="8">
        <v>0</v>
      </c>
      <c r="T1939" s="8">
        <v>0</v>
      </c>
      <c r="U1939" s="11">
        <f t="shared" si="246"/>
        <v>0</v>
      </c>
      <c r="V1939" s="11">
        <f t="shared" si="247"/>
        <v>0</v>
      </c>
      <c r="W1939" s="9">
        <v>0</v>
      </c>
      <c r="X1939" s="9">
        <v>0</v>
      </c>
    </row>
    <row r="1940" spans="1:24" x14ac:dyDescent="0.2">
      <c r="A1940" s="7" t="s">
        <v>3010</v>
      </c>
      <c r="B1940" s="7" t="s">
        <v>429</v>
      </c>
      <c r="C1940" s="8">
        <v>1</v>
      </c>
      <c r="D1940" s="9">
        <v>4.5</v>
      </c>
      <c r="E1940" s="10">
        <v>1300</v>
      </c>
      <c r="F1940" s="10">
        <v>0</v>
      </c>
      <c r="G1940" s="11">
        <f t="shared" si="240"/>
        <v>0</v>
      </c>
      <c r="H1940" s="10">
        <v>0</v>
      </c>
      <c r="I1940" s="9">
        <v>4.5</v>
      </c>
      <c r="J1940" s="8">
        <v>0</v>
      </c>
      <c r="K1940" s="9">
        <v>0</v>
      </c>
      <c r="L1940" s="9">
        <v>0</v>
      </c>
      <c r="M1940" s="9">
        <f t="shared" si="241"/>
        <v>0</v>
      </c>
      <c r="N1940" s="9">
        <f t="shared" si="242"/>
        <v>5.9395833333333332</v>
      </c>
      <c r="O1940" s="9">
        <f t="shared" si="243"/>
        <v>7.2508917954815617</v>
      </c>
      <c r="P1940" s="11">
        <f t="shared" si="244"/>
        <v>-100</v>
      </c>
      <c r="Q1940" s="11">
        <f t="shared" si="245"/>
        <v>-100</v>
      </c>
      <c r="R1940" s="8">
        <v>0</v>
      </c>
      <c r="S1940" s="8">
        <v>0</v>
      </c>
      <c r="T1940" s="8">
        <v>0</v>
      </c>
      <c r="U1940" s="11">
        <f t="shared" si="246"/>
        <v>0</v>
      </c>
      <c r="V1940" s="11">
        <f t="shared" si="247"/>
        <v>0</v>
      </c>
      <c r="W1940" s="9">
        <v>0</v>
      </c>
      <c r="X1940" s="9">
        <v>0</v>
      </c>
    </row>
    <row r="1941" spans="1:24" x14ac:dyDescent="0.2">
      <c r="A1941" s="7" t="s">
        <v>3010</v>
      </c>
      <c r="B1941" s="7" t="s">
        <v>496</v>
      </c>
      <c r="C1941" s="8">
        <v>2</v>
      </c>
      <c r="D1941" s="9">
        <v>5.75</v>
      </c>
      <c r="E1941" s="10">
        <v>2500</v>
      </c>
      <c r="F1941" s="10">
        <v>0</v>
      </c>
      <c r="G1941" s="11">
        <f t="shared" si="240"/>
        <v>0</v>
      </c>
      <c r="H1941" s="10">
        <v>0</v>
      </c>
      <c r="I1941" s="9">
        <v>5.75</v>
      </c>
      <c r="J1941" s="8">
        <v>0</v>
      </c>
      <c r="K1941" s="9">
        <v>0</v>
      </c>
      <c r="L1941" s="9">
        <v>0</v>
      </c>
      <c r="M1941" s="9">
        <f t="shared" si="241"/>
        <v>0</v>
      </c>
      <c r="N1941" s="9">
        <f t="shared" si="242"/>
        <v>5.9395833333333332</v>
      </c>
      <c r="O1941" s="9">
        <f t="shared" si="243"/>
        <v>7.2508917954815617</v>
      </c>
      <c r="P1941" s="11">
        <f t="shared" si="244"/>
        <v>-100</v>
      </c>
      <c r="Q1941" s="11">
        <f t="shared" si="245"/>
        <v>-100</v>
      </c>
      <c r="R1941" s="8">
        <v>0</v>
      </c>
      <c r="S1941" s="8">
        <v>0</v>
      </c>
      <c r="T1941" s="8">
        <v>0</v>
      </c>
      <c r="U1941" s="11">
        <f t="shared" si="246"/>
        <v>0</v>
      </c>
      <c r="V1941" s="11">
        <f t="shared" si="247"/>
        <v>0</v>
      </c>
      <c r="W1941" s="9">
        <v>0</v>
      </c>
      <c r="X1941" s="9">
        <v>0</v>
      </c>
    </row>
    <row r="1942" spans="1:24" x14ac:dyDescent="0.2">
      <c r="A1942" s="7" t="s">
        <v>3010</v>
      </c>
      <c r="B1942" s="7" t="s">
        <v>113</v>
      </c>
      <c r="C1942" s="8">
        <v>2</v>
      </c>
      <c r="D1942" s="9">
        <v>6.5</v>
      </c>
      <c r="E1942" s="10">
        <v>2300</v>
      </c>
      <c r="F1942" s="10">
        <v>0</v>
      </c>
      <c r="G1942" s="11">
        <f t="shared" si="240"/>
        <v>0</v>
      </c>
      <c r="H1942" s="10">
        <v>0</v>
      </c>
      <c r="I1942" s="9">
        <v>6.5</v>
      </c>
      <c r="J1942" s="8">
        <v>0</v>
      </c>
      <c r="K1942" s="9">
        <v>0</v>
      </c>
      <c r="L1942" s="9">
        <v>0</v>
      </c>
      <c r="M1942" s="9">
        <f t="shared" si="241"/>
        <v>0</v>
      </c>
      <c r="N1942" s="9">
        <f t="shared" si="242"/>
        <v>5.9395833333333332</v>
      </c>
      <c r="O1942" s="9">
        <f t="shared" si="243"/>
        <v>7.2508917954815617</v>
      </c>
      <c r="P1942" s="11">
        <f t="shared" si="244"/>
        <v>-100</v>
      </c>
      <c r="Q1942" s="11">
        <f t="shared" si="245"/>
        <v>-100</v>
      </c>
      <c r="R1942" s="8">
        <v>0</v>
      </c>
      <c r="S1942" s="8">
        <v>0</v>
      </c>
      <c r="T1942" s="8">
        <v>0</v>
      </c>
      <c r="U1942" s="11">
        <f t="shared" si="246"/>
        <v>0</v>
      </c>
      <c r="V1942" s="11">
        <f t="shared" si="247"/>
        <v>0</v>
      </c>
      <c r="W1942" s="9">
        <v>0</v>
      </c>
      <c r="X1942" s="9">
        <v>0</v>
      </c>
    </row>
    <row r="1943" spans="1:24" x14ac:dyDescent="0.2">
      <c r="A1943" s="7" t="s">
        <v>3010</v>
      </c>
      <c r="B1943" s="7" t="s">
        <v>338</v>
      </c>
      <c r="C1943" s="8">
        <v>1</v>
      </c>
      <c r="D1943" s="9">
        <v>6</v>
      </c>
      <c r="E1943" s="10">
        <v>1200</v>
      </c>
      <c r="F1943" s="10">
        <v>0</v>
      </c>
      <c r="G1943" s="11">
        <f t="shared" si="240"/>
        <v>0</v>
      </c>
      <c r="H1943" s="10">
        <v>0</v>
      </c>
      <c r="I1943" s="9">
        <v>6</v>
      </c>
      <c r="J1943" s="8">
        <v>0</v>
      </c>
      <c r="K1943" s="9">
        <v>0</v>
      </c>
      <c r="L1943" s="9">
        <v>0</v>
      </c>
      <c r="M1943" s="9">
        <f t="shared" si="241"/>
        <v>0</v>
      </c>
      <c r="N1943" s="9">
        <f t="shared" si="242"/>
        <v>5.9395833333333332</v>
      </c>
      <c r="O1943" s="9">
        <f t="shared" si="243"/>
        <v>7.2508917954815617</v>
      </c>
      <c r="P1943" s="11">
        <f t="shared" si="244"/>
        <v>-100</v>
      </c>
      <c r="Q1943" s="11">
        <f t="shared" si="245"/>
        <v>-100</v>
      </c>
      <c r="R1943" s="8">
        <v>0</v>
      </c>
      <c r="S1943" s="8">
        <v>0</v>
      </c>
      <c r="T1943" s="8">
        <v>0</v>
      </c>
      <c r="U1943" s="11">
        <f t="shared" si="246"/>
        <v>0</v>
      </c>
      <c r="V1943" s="11">
        <f t="shared" si="247"/>
        <v>0</v>
      </c>
      <c r="W1943" s="9">
        <v>0</v>
      </c>
      <c r="X1943" s="9">
        <v>0</v>
      </c>
    </row>
    <row r="1944" spans="1:24" x14ac:dyDescent="0.2">
      <c r="A1944" s="7" t="s">
        <v>3010</v>
      </c>
      <c r="B1944" s="7" t="s">
        <v>988</v>
      </c>
      <c r="C1944" s="8">
        <v>1</v>
      </c>
      <c r="D1944" s="9">
        <v>6</v>
      </c>
      <c r="E1944" s="10">
        <v>1200</v>
      </c>
      <c r="F1944" s="10">
        <v>0</v>
      </c>
      <c r="G1944" s="11">
        <f t="shared" si="240"/>
        <v>0</v>
      </c>
      <c r="H1944" s="10">
        <v>0</v>
      </c>
      <c r="I1944" s="9">
        <v>6</v>
      </c>
      <c r="J1944" s="8">
        <v>0</v>
      </c>
      <c r="K1944" s="9">
        <v>0</v>
      </c>
      <c r="L1944" s="9">
        <v>0</v>
      </c>
      <c r="M1944" s="9">
        <f t="shared" si="241"/>
        <v>0</v>
      </c>
      <c r="N1944" s="9">
        <f t="shared" si="242"/>
        <v>5.9395833333333332</v>
      </c>
      <c r="O1944" s="9">
        <f t="shared" si="243"/>
        <v>7.2508917954815617</v>
      </c>
      <c r="P1944" s="11">
        <f t="shared" si="244"/>
        <v>-100</v>
      </c>
      <c r="Q1944" s="11">
        <f t="shared" si="245"/>
        <v>-100</v>
      </c>
      <c r="R1944" s="8">
        <v>0</v>
      </c>
      <c r="S1944" s="8">
        <v>0</v>
      </c>
      <c r="T1944" s="8">
        <v>0</v>
      </c>
      <c r="U1944" s="11">
        <f t="shared" si="246"/>
        <v>0</v>
      </c>
      <c r="V1944" s="11">
        <f t="shared" si="247"/>
        <v>0</v>
      </c>
      <c r="W1944" s="9">
        <v>0</v>
      </c>
      <c r="X1944" s="9">
        <v>0</v>
      </c>
    </row>
    <row r="1945" spans="1:24" x14ac:dyDescent="0.2">
      <c r="A1945" s="7" t="s">
        <v>3010</v>
      </c>
      <c r="B1945" s="7" t="s">
        <v>3055</v>
      </c>
      <c r="C1945" s="8">
        <v>1</v>
      </c>
      <c r="D1945" s="9">
        <v>6</v>
      </c>
      <c r="E1945" s="10">
        <v>1200</v>
      </c>
      <c r="F1945" s="10">
        <v>0</v>
      </c>
      <c r="G1945" s="11">
        <f t="shared" si="240"/>
        <v>0</v>
      </c>
      <c r="H1945" s="10">
        <v>0</v>
      </c>
      <c r="I1945" s="9">
        <v>6</v>
      </c>
      <c r="J1945" s="8">
        <v>0</v>
      </c>
      <c r="K1945" s="9">
        <v>0</v>
      </c>
      <c r="L1945" s="9">
        <v>0</v>
      </c>
      <c r="M1945" s="9">
        <f t="shared" si="241"/>
        <v>0</v>
      </c>
      <c r="N1945" s="9">
        <f t="shared" si="242"/>
        <v>5.9395833333333332</v>
      </c>
      <c r="O1945" s="9">
        <f t="shared" si="243"/>
        <v>7.2508917954815617</v>
      </c>
      <c r="P1945" s="11">
        <f t="shared" si="244"/>
        <v>-100</v>
      </c>
      <c r="Q1945" s="11">
        <f t="shared" si="245"/>
        <v>-100</v>
      </c>
      <c r="R1945" s="8">
        <v>0</v>
      </c>
      <c r="S1945" s="8">
        <v>0</v>
      </c>
      <c r="T1945" s="8">
        <v>0</v>
      </c>
      <c r="U1945" s="11">
        <f t="shared" si="246"/>
        <v>0</v>
      </c>
      <c r="V1945" s="11">
        <f t="shared" si="247"/>
        <v>0</v>
      </c>
      <c r="W1945" s="9">
        <v>0</v>
      </c>
      <c r="X1945" s="9">
        <v>0</v>
      </c>
    </row>
    <row r="1946" spans="1:24" x14ac:dyDescent="0.2">
      <c r="A1946" s="7" t="s">
        <v>3010</v>
      </c>
      <c r="B1946" s="7" t="s">
        <v>991</v>
      </c>
      <c r="C1946" s="8">
        <v>1</v>
      </c>
      <c r="D1946" s="9">
        <v>3</v>
      </c>
      <c r="E1946" s="10">
        <v>1600</v>
      </c>
      <c r="F1946" s="10">
        <v>0</v>
      </c>
      <c r="G1946" s="11">
        <f t="shared" si="240"/>
        <v>0</v>
      </c>
      <c r="H1946" s="10">
        <v>0</v>
      </c>
      <c r="I1946" s="9">
        <v>3</v>
      </c>
      <c r="J1946" s="8">
        <v>0</v>
      </c>
      <c r="K1946" s="9">
        <v>0</v>
      </c>
      <c r="L1946" s="9">
        <v>0</v>
      </c>
      <c r="M1946" s="9">
        <f t="shared" si="241"/>
        <v>0</v>
      </c>
      <c r="N1946" s="9">
        <f t="shared" si="242"/>
        <v>5.9395833333333332</v>
      </c>
      <c r="O1946" s="9">
        <f t="shared" si="243"/>
        <v>7.2508917954815617</v>
      </c>
      <c r="P1946" s="11">
        <f t="shared" si="244"/>
        <v>-100</v>
      </c>
      <c r="Q1946" s="11">
        <f t="shared" si="245"/>
        <v>-100</v>
      </c>
      <c r="R1946" s="8">
        <v>0</v>
      </c>
      <c r="S1946" s="8">
        <v>0</v>
      </c>
      <c r="T1946" s="8">
        <v>0</v>
      </c>
      <c r="U1946" s="11">
        <f t="shared" si="246"/>
        <v>0</v>
      </c>
      <c r="V1946" s="11">
        <f t="shared" si="247"/>
        <v>0</v>
      </c>
      <c r="W1946" s="9">
        <v>0</v>
      </c>
      <c r="X1946" s="9">
        <v>0</v>
      </c>
    </row>
    <row r="1947" spans="1:24" x14ac:dyDescent="0.2">
      <c r="A1947" s="7" t="s">
        <v>3010</v>
      </c>
      <c r="B1947" s="7" t="s">
        <v>3057</v>
      </c>
      <c r="C1947" s="8">
        <v>1</v>
      </c>
      <c r="D1947" s="9">
        <v>3</v>
      </c>
      <c r="E1947" s="10">
        <v>1600</v>
      </c>
      <c r="F1947" s="10">
        <v>0</v>
      </c>
      <c r="G1947" s="11">
        <f t="shared" si="240"/>
        <v>0</v>
      </c>
      <c r="H1947" s="10">
        <v>0</v>
      </c>
      <c r="I1947" s="9">
        <v>3</v>
      </c>
      <c r="J1947" s="8">
        <v>0</v>
      </c>
      <c r="K1947" s="9">
        <v>0</v>
      </c>
      <c r="L1947" s="9">
        <v>0</v>
      </c>
      <c r="M1947" s="9">
        <f t="shared" si="241"/>
        <v>0</v>
      </c>
      <c r="N1947" s="9">
        <f t="shared" si="242"/>
        <v>5.9395833333333332</v>
      </c>
      <c r="O1947" s="9">
        <f t="shared" si="243"/>
        <v>7.2508917954815617</v>
      </c>
      <c r="P1947" s="11">
        <f t="shared" si="244"/>
        <v>-100</v>
      </c>
      <c r="Q1947" s="11">
        <f t="shared" si="245"/>
        <v>-100</v>
      </c>
      <c r="R1947" s="8">
        <v>0</v>
      </c>
      <c r="S1947" s="8">
        <v>0</v>
      </c>
      <c r="T1947" s="8">
        <v>0</v>
      </c>
      <c r="U1947" s="11">
        <f t="shared" si="246"/>
        <v>0</v>
      </c>
      <c r="V1947" s="11">
        <f t="shared" si="247"/>
        <v>0</v>
      </c>
      <c r="W1947" s="9">
        <v>0</v>
      </c>
      <c r="X1947" s="9">
        <v>0</v>
      </c>
    </row>
    <row r="1948" spans="1:24" x14ac:dyDescent="0.2">
      <c r="A1948" s="7" t="s">
        <v>3010</v>
      </c>
      <c r="B1948" s="7" t="s">
        <v>354</v>
      </c>
      <c r="C1948" s="8">
        <v>2</v>
      </c>
      <c r="D1948" s="9">
        <v>7</v>
      </c>
      <c r="E1948" s="10">
        <v>2200</v>
      </c>
      <c r="F1948" s="10">
        <v>0</v>
      </c>
      <c r="G1948" s="11">
        <f t="shared" si="240"/>
        <v>0</v>
      </c>
      <c r="H1948" s="10">
        <v>0</v>
      </c>
      <c r="I1948" s="9">
        <v>7</v>
      </c>
      <c r="J1948" s="8">
        <v>0</v>
      </c>
      <c r="K1948" s="9">
        <v>0</v>
      </c>
      <c r="L1948" s="9">
        <v>0</v>
      </c>
      <c r="M1948" s="9">
        <f t="shared" si="241"/>
        <v>0</v>
      </c>
      <c r="N1948" s="9">
        <f t="shared" si="242"/>
        <v>5.9395833333333332</v>
      </c>
      <c r="O1948" s="9">
        <f t="shared" si="243"/>
        <v>7.2508917954815617</v>
      </c>
      <c r="P1948" s="11">
        <f t="shared" si="244"/>
        <v>-100</v>
      </c>
      <c r="Q1948" s="11">
        <f t="shared" si="245"/>
        <v>-100</v>
      </c>
      <c r="R1948" s="8">
        <v>0</v>
      </c>
      <c r="S1948" s="8">
        <v>0</v>
      </c>
      <c r="T1948" s="8">
        <v>0</v>
      </c>
      <c r="U1948" s="11">
        <f t="shared" si="246"/>
        <v>0</v>
      </c>
      <c r="V1948" s="11">
        <f t="shared" si="247"/>
        <v>0</v>
      </c>
      <c r="W1948" s="9">
        <v>0</v>
      </c>
      <c r="X1948" s="9">
        <v>0</v>
      </c>
    </row>
    <row r="1949" spans="1:24" x14ac:dyDescent="0.2">
      <c r="A1949" s="7" t="s">
        <v>3010</v>
      </c>
      <c r="B1949" s="7" t="s">
        <v>3059</v>
      </c>
      <c r="C1949" s="8">
        <v>1</v>
      </c>
      <c r="D1949" s="9">
        <v>6</v>
      </c>
      <c r="E1949" s="10">
        <v>1200</v>
      </c>
      <c r="F1949" s="10">
        <v>0</v>
      </c>
      <c r="G1949" s="11">
        <f t="shared" si="240"/>
        <v>0</v>
      </c>
      <c r="H1949" s="10">
        <v>0</v>
      </c>
      <c r="I1949" s="9">
        <v>6</v>
      </c>
      <c r="J1949" s="8">
        <v>0</v>
      </c>
      <c r="K1949" s="9">
        <v>0</v>
      </c>
      <c r="L1949" s="9">
        <v>0</v>
      </c>
      <c r="M1949" s="9">
        <f t="shared" si="241"/>
        <v>0</v>
      </c>
      <c r="N1949" s="9">
        <f t="shared" si="242"/>
        <v>5.9395833333333332</v>
      </c>
      <c r="O1949" s="9">
        <f t="shared" si="243"/>
        <v>7.2508917954815617</v>
      </c>
      <c r="P1949" s="11">
        <f t="shared" si="244"/>
        <v>-100</v>
      </c>
      <c r="Q1949" s="11">
        <f t="shared" si="245"/>
        <v>-100</v>
      </c>
      <c r="R1949" s="8">
        <v>0</v>
      </c>
      <c r="S1949" s="8">
        <v>0</v>
      </c>
      <c r="T1949" s="8">
        <v>0</v>
      </c>
      <c r="U1949" s="11">
        <f t="shared" si="246"/>
        <v>0</v>
      </c>
      <c r="V1949" s="11">
        <f t="shared" si="247"/>
        <v>0</v>
      </c>
      <c r="W1949" s="9">
        <v>0</v>
      </c>
      <c r="X1949" s="9">
        <v>0</v>
      </c>
    </row>
    <row r="1950" spans="1:24" x14ac:dyDescent="0.2">
      <c r="A1950" s="7" t="s">
        <v>3010</v>
      </c>
      <c r="B1950" s="7" t="s">
        <v>1014</v>
      </c>
      <c r="C1950" s="8">
        <v>1</v>
      </c>
      <c r="D1950" s="9">
        <v>2.5</v>
      </c>
      <c r="E1950" s="10">
        <v>1700</v>
      </c>
      <c r="F1950" s="10">
        <v>0</v>
      </c>
      <c r="G1950" s="11">
        <f t="shared" si="240"/>
        <v>0</v>
      </c>
      <c r="H1950" s="10">
        <v>0</v>
      </c>
      <c r="I1950" s="9">
        <v>2.5</v>
      </c>
      <c r="J1950" s="8">
        <v>0</v>
      </c>
      <c r="K1950" s="9">
        <v>0</v>
      </c>
      <c r="L1950" s="9">
        <v>0</v>
      </c>
      <c r="M1950" s="9">
        <f t="shared" si="241"/>
        <v>0</v>
      </c>
      <c r="N1950" s="9">
        <f t="shared" si="242"/>
        <v>5.9395833333333332</v>
      </c>
      <c r="O1950" s="9">
        <f t="shared" si="243"/>
        <v>7.2508917954815617</v>
      </c>
      <c r="P1950" s="11">
        <f t="shared" si="244"/>
        <v>-100</v>
      </c>
      <c r="Q1950" s="11">
        <f t="shared" si="245"/>
        <v>-100</v>
      </c>
      <c r="R1950" s="8">
        <v>0</v>
      </c>
      <c r="S1950" s="8">
        <v>0</v>
      </c>
      <c r="T1950" s="8">
        <v>0</v>
      </c>
      <c r="U1950" s="11">
        <f t="shared" si="246"/>
        <v>0</v>
      </c>
      <c r="V1950" s="11">
        <f t="shared" si="247"/>
        <v>0</v>
      </c>
      <c r="W1950" s="9">
        <v>0</v>
      </c>
      <c r="X1950" s="9">
        <v>0</v>
      </c>
    </row>
    <row r="1951" spans="1:24" x14ac:dyDescent="0.2">
      <c r="A1951" s="7" t="s">
        <v>3010</v>
      </c>
      <c r="B1951" s="7" t="s">
        <v>569</v>
      </c>
      <c r="C1951" s="8">
        <v>1</v>
      </c>
      <c r="D1951" s="9">
        <v>2.5</v>
      </c>
      <c r="E1951" s="10">
        <v>1700</v>
      </c>
      <c r="F1951" s="10">
        <v>0</v>
      </c>
      <c r="G1951" s="11">
        <f t="shared" si="240"/>
        <v>0</v>
      </c>
      <c r="H1951" s="10">
        <v>0</v>
      </c>
      <c r="I1951" s="9">
        <v>2.5</v>
      </c>
      <c r="J1951" s="8">
        <v>0</v>
      </c>
      <c r="K1951" s="9">
        <v>0</v>
      </c>
      <c r="L1951" s="9">
        <v>0</v>
      </c>
      <c r="M1951" s="9">
        <f t="shared" si="241"/>
        <v>0</v>
      </c>
      <c r="N1951" s="9">
        <f t="shared" si="242"/>
        <v>5.9395833333333332</v>
      </c>
      <c r="O1951" s="9">
        <f t="shared" si="243"/>
        <v>7.2508917954815617</v>
      </c>
      <c r="P1951" s="11">
        <f t="shared" si="244"/>
        <v>-100</v>
      </c>
      <c r="Q1951" s="11">
        <f t="shared" si="245"/>
        <v>-100</v>
      </c>
      <c r="R1951" s="8">
        <v>0</v>
      </c>
      <c r="S1951" s="8">
        <v>0</v>
      </c>
      <c r="T1951" s="8">
        <v>0</v>
      </c>
      <c r="U1951" s="11">
        <f t="shared" si="246"/>
        <v>0</v>
      </c>
      <c r="V1951" s="11">
        <f t="shared" si="247"/>
        <v>0</v>
      </c>
      <c r="W1951" s="9">
        <v>0</v>
      </c>
      <c r="X1951" s="9">
        <v>0</v>
      </c>
    </row>
    <row r="1952" spans="1:24" x14ac:dyDescent="0.2">
      <c r="A1952" s="7" t="s">
        <v>3010</v>
      </c>
      <c r="B1952" s="7" t="s">
        <v>1164</v>
      </c>
      <c r="C1952" s="8">
        <v>2</v>
      </c>
      <c r="D1952" s="9">
        <v>5</v>
      </c>
      <c r="E1952" s="10">
        <v>2600</v>
      </c>
      <c r="F1952" s="10">
        <v>0</v>
      </c>
      <c r="G1952" s="11">
        <f t="shared" si="240"/>
        <v>0</v>
      </c>
      <c r="H1952" s="10">
        <v>0</v>
      </c>
      <c r="I1952" s="9">
        <v>5</v>
      </c>
      <c r="J1952" s="8">
        <v>0</v>
      </c>
      <c r="K1952" s="9">
        <v>0</v>
      </c>
      <c r="L1952" s="9">
        <v>0</v>
      </c>
      <c r="M1952" s="9">
        <f t="shared" si="241"/>
        <v>0</v>
      </c>
      <c r="N1952" s="9">
        <f t="shared" si="242"/>
        <v>5.9395833333333332</v>
      </c>
      <c r="O1952" s="9">
        <f t="shared" si="243"/>
        <v>7.2508917954815617</v>
      </c>
      <c r="P1952" s="11">
        <f t="shared" si="244"/>
        <v>-100</v>
      </c>
      <c r="Q1952" s="11">
        <f t="shared" si="245"/>
        <v>-100</v>
      </c>
      <c r="R1952" s="8">
        <v>0</v>
      </c>
      <c r="S1952" s="8">
        <v>0</v>
      </c>
      <c r="T1952" s="8">
        <v>0</v>
      </c>
      <c r="U1952" s="11">
        <f t="shared" si="246"/>
        <v>0</v>
      </c>
      <c r="V1952" s="11">
        <f t="shared" si="247"/>
        <v>0</v>
      </c>
      <c r="W1952" s="9">
        <v>0</v>
      </c>
      <c r="X1952" s="9">
        <v>0</v>
      </c>
    </row>
    <row r="1953" spans="1:24" x14ac:dyDescent="0.2">
      <c r="A1953" s="7" t="s">
        <v>3010</v>
      </c>
      <c r="B1953" s="7" t="s">
        <v>887</v>
      </c>
      <c r="C1953" s="8">
        <v>1</v>
      </c>
      <c r="D1953" s="9">
        <v>4</v>
      </c>
      <c r="E1953" s="10">
        <v>1400</v>
      </c>
      <c r="F1953" s="10">
        <v>0</v>
      </c>
      <c r="G1953" s="11">
        <f t="shared" si="240"/>
        <v>0</v>
      </c>
      <c r="H1953" s="10">
        <v>0</v>
      </c>
      <c r="I1953" s="9">
        <v>4</v>
      </c>
      <c r="J1953" s="8">
        <v>0</v>
      </c>
      <c r="K1953" s="9">
        <v>0</v>
      </c>
      <c r="L1953" s="9">
        <v>0</v>
      </c>
      <c r="M1953" s="9">
        <f t="shared" si="241"/>
        <v>0</v>
      </c>
      <c r="N1953" s="9">
        <f t="shared" si="242"/>
        <v>5.9395833333333332</v>
      </c>
      <c r="O1953" s="9">
        <f t="shared" si="243"/>
        <v>7.2508917954815617</v>
      </c>
      <c r="P1953" s="11">
        <f t="shared" si="244"/>
        <v>-100</v>
      </c>
      <c r="Q1953" s="11">
        <f t="shared" si="245"/>
        <v>-100</v>
      </c>
      <c r="R1953" s="8">
        <v>0</v>
      </c>
      <c r="S1953" s="8">
        <v>0</v>
      </c>
      <c r="T1953" s="8">
        <v>0</v>
      </c>
      <c r="U1953" s="11">
        <f t="shared" si="246"/>
        <v>0</v>
      </c>
      <c r="V1953" s="11">
        <f t="shared" si="247"/>
        <v>0</v>
      </c>
      <c r="W1953" s="9">
        <v>0</v>
      </c>
      <c r="X1953" s="9">
        <v>0</v>
      </c>
    </row>
    <row r="1954" spans="1:24" x14ac:dyDescent="0.2">
      <c r="A1954" s="7" t="s">
        <v>3010</v>
      </c>
      <c r="B1954" s="7" t="s">
        <v>1065</v>
      </c>
      <c r="C1954" s="8">
        <v>1</v>
      </c>
      <c r="D1954" s="9">
        <v>3</v>
      </c>
      <c r="E1954" s="10">
        <v>1600</v>
      </c>
      <c r="F1954" s="10">
        <v>0</v>
      </c>
      <c r="G1954" s="11">
        <f t="shared" si="240"/>
        <v>0</v>
      </c>
      <c r="H1954" s="10">
        <v>0</v>
      </c>
      <c r="I1954" s="9">
        <v>3</v>
      </c>
      <c r="J1954" s="8">
        <v>0</v>
      </c>
      <c r="K1954" s="9">
        <v>0</v>
      </c>
      <c r="L1954" s="9">
        <v>0</v>
      </c>
      <c r="M1954" s="9">
        <f t="shared" si="241"/>
        <v>0</v>
      </c>
      <c r="N1954" s="9">
        <f t="shared" si="242"/>
        <v>5.9395833333333332</v>
      </c>
      <c r="O1954" s="9">
        <f t="shared" si="243"/>
        <v>7.2508917954815617</v>
      </c>
      <c r="P1954" s="11">
        <f t="shared" si="244"/>
        <v>-100</v>
      </c>
      <c r="Q1954" s="11">
        <f t="shared" si="245"/>
        <v>-100</v>
      </c>
      <c r="R1954" s="8">
        <v>0</v>
      </c>
      <c r="S1954" s="8">
        <v>0</v>
      </c>
      <c r="T1954" s="8">
        <v>0</v>
      </c>
      <c r="U1954" s="11">
        <f t="shared" si="246"/>
        <v>0</v>
      </c>
      <c r="V1954" s="11">
        <f t="shared" si="247"/>
        <v>0</v>
      </c>
      <c r="W1954" s="9">
        <v>0</v>
      </c>
      <c r="X1954" s="9">
        <v>0</v>
      </c>
    </row>
    <row r="1955" spans="1:24" x14ac:dyDescent="0.2">
      <c r="A1955" s="7" t="s">
        <v>3010</v>
      </c>
      <c r="B1955" s="7" t="s">
        <v>393</v>
      </c>
      <c r="C1955" s="8">
        <v>1</v>
      </c>
      <c r="D1955" s="9">
        <v>3</v>
      </c>
      <c r="E1955" s="10">
        <v>1600</v>
      </c>
      <c r="F1955" s="10">
        <v>0</v>
      </c>
      <c r="G1955" s="11">
        <f t="shared" si="240"/>
        <v>0</v>
      </c>
      <c r="H1955" s="10">
        <v>0</v>
      </c>
      <c r="I1955" s="9">
        <v>3</v>
      </c>
      <c r="J1955" s="8">
        <v>0</v>
      </c>
      <c r="K1955" s="9">
        <v>0</v>
      </c>
      <c r="L1955" s="9">
        <v>0</v>
      </c>
      <c r="M1955" s="9">
        <f t="shared" si="241"/>
        <v>0</v>
      </c>
      <c r="N1955" s="9">
        <f t="shared" si="242"/>
        <v>5.9395833333333332</v>
      </c>
      <c r="O1955" s="9">
        <f t="shared" si="243"/>
        <v>7.2508917954815617</v>
      </c>
      <c r="P1955" s="11">
        <f t="shared" si="244"/>
        <v>-100</v>
      </c>
      <c r="Q1955" s="11">
        <f t="shared" si="245"/>
        <v>-100</v>
      </c>
      <c r="R1955" s="8">
        <v>0</v>
      </c>
      <c r="S1955" s="8">
        <v>0</v>
      </c>
      <c r="T1955" s="8">
        <v>0</v>
      </c>
      <c r="U1955" s="11">
        <f t="shared" si="246"/>
        <v>0</v>
      </c>
      <c r="V1955" s="11">
        <f t="shared" si="247"/>
        <v>0</v>
      </c>
      <c r="W1955" s="9">
        <v>0</v>
      </c>
      <c r="X1955" s="9">
        <v>0</v>
      </c>
    </row>
    <row r="1956" spans="1:24" x14ac:dyDescent="0.2">
      <c r="A1956" s="7" t="s">
        <v>3010</v>
      </c>
      <c r="B1956" s="7" t="s">
        <v>2443</v>
      </c>
      <c r="C1956" s="8">
        <v>1</v>
      </c>
      <c r="D1956" s="9">
        <v>15</v>
      </c>
      <c r="E1956" s="10">
        <v>800</v>
      </c>
      <c r="F1956" s="10">
        <v>0</v>
      </c>
      <c r="G1956" s="11">
        <f t="shared" si="240"/>
        <v>0</v>
      </c>
      <c r="H1956" s="10">
        <v>0</v>
      </c>
      <c r="I1956" s="9">
        <v>15</v>
      </c>
      <c r="J1956" s="8">
        <v>0</v>
      </c>
      <c r="K1956" s="9">
        <v>0</v>
      </c>
      <c r="L1956" s="9">
        <v>0</v>
      </c>
      <c r="M1956" s="9">
        <f t="shared" si="241"/>
        <v>0</v>
      </c>
      <c r="N1956" s="9">
        <f t="shared" si="242"/>
        <v>5.9395833333333332</v>
      </c>
      <c r="O1956" s="9">
        <f t="shared" si="243"/>
        <v>7.2508917954815617</v>
      </c>
      <c r="P1956" s="11">
        <f t="shared" si="244"/>
        <v>-100</v>
      </c>
      <c r="Q1956" s="11">
        <f t="shared" si="245"/>
        <v>-100</v>
      </c>
      <c r="R1956" s="8">
        <v>0</v>
      </c>
      <c r="S1956" s="8">
        <v>0</v>
      </c>
      <c r="T1956" s="8">
        <v>0</v>
      </c>
      <c r="U1956" s="11">
        <f t="shared" si="246"/>
        <v>0</v>
      </c>
      <c r="V1956" s="11">
        <f t="shared" si="247"/>
        <v>0</v>
      </c>
      <c r="W1956" s="9">
        <v>0</v>
      </c>
      <c r="X1956" s="9">
        <v>0</v>
      </c>
    </row>
    <row r="1957" spans="1:24" x14ac:dyDescent="0.2">
      <c r="A1957" s="7" t="s">
        <v>3010</v>
      </c>
      <c r="B1957" s="7" t="s">
        <v>1699</v>
      </c>
      <c r="C1957" s="8">
        <v>1</v>
      </c>
      <c r="D1957" s="9">
        <v>15</v>
      </c>
      <c r="E1957" s="10">
        <v>800</v>
      </c>
      <c r="F1957" s="10">
        <v>0</v>
      </c>
      <c r="G1957" s="11">
        <f t="shared" si="240"/>
        <v>0</v>
      </c>
      <c r="H1957" s="10">
        <v>0</v>
      </c>
      <c r="I1957" s="9">
        <v>15</v>
      </c>
      <c r="J1957" s="8">
        <v>0</v>
      </c>
      <c r="K1957" s="9">
        <v>0</v>
      </c>
      <c r="L1957" s="9">
        <v>0</v>
      </c>
      <c r="M1957" s="9">
        <f t="shared" si="241"/>
        <v>0</v>
      </c>
      <c r="N1957" s="9">
        <f t="shared" si="242"/>
        <v>5.9395833333333332</v>
      </c>
      <c r="O1957" s="9">
        <f t="shared" si="243"/>
        <v>7.2508917954815617</v>
      </c>
      <c r="P1957" s="11">
        <f t="shared" si="244"/>
        <v>-100</v>
      </c>
      <c r="Q1957" s="11">
        <f t="shared" si="245"/>
        <v>-100</v>
      </c>
      <c r="R1957" s="8">
        <v>0</v>
      </c>
      <c r="S1957" s="8">
        <v>0</v>
      </c>
      <c r="T1957" s="8">
        <v>0</v>
      </c>
      <c r="U1957" s="11">
        <f t="shared" si="246"/>
        <v>0</v>
      </c>
      <c r="V1957" s="11">
        <f t="shared" si="247"/>
        <v>0</v>
      </c>
      <c r="W1957" s="9">
        <v>0</v>
      </c>
      <c r="X1957" s="9">
        <v>0</v>
      </c>
    </row>
    <row r="1958" spans="1:24" x14ac:dyDescent="0.2">
      <c r="A1958" s="7" t="s">
        <v>3010</v>
      </c>
      <c r="B1958" s="7" t="s">
        <v>1204</v>
      </c>
      <c r="C1958" s="8">
        <v>1</v>
      </c>
      <c r="D1958" s="9">
        <v>8</v>
      </c>
      <c r="E1958" s="10">
        <v>1000</v>
      </c>
      <c r="F1958" s="10">
        <v>0</v>
      </c>
      <c r="G1958" s="11">
        <f t="shared" si="240"/>
        <v>0</v>
      </c>
      <c r="H1958" s="10">
        <v>0</v>
      </c>
      <c r="I1958" s="9">
        <v>8</v>
      </c>
      <c r="J1958" s="8">
        <v>0</v>
      </c>
      <c r="K1958" s="9">
        <v>0</v>
      </c>
      <c r="L1958" s="9">
        <v>0</v>
      </c>
      <c r="M1958" s="9">
        <f t="shared" si="241"/>
        <v>0</v>
      </c>
      <c r="N1958" s="9">
        <f t="shared" si="242"/>
        <v>5.9395833333333332</v>
      </c>
      <c r="O1958" s="9">
        <f t="shared" si="243"/>
        <v>7.2508917954815617</v>
      </c>
      <c r="P1958" s="11">
        <f t="shared" si="244"/>
        <v>-100</v>
      </c>
      <c r="Q1958" s="11">
        <f t="shared" si="245"/>
        <v>-100</v>
      </c>
      <c r="R1958" s="8">
        <v>0</v>
      </c>
      <c r="S1958" s="8">
        <v>0</v>
      </c>
      <c r="T1958" s="8">
        <v>0</v>
      </c>
      <c r="U1958" s="11">
        <f t="shared" si="246"/>
        <v>0</v>
      </c>
      <c r="V1958" s="11">
        <f t="shared" si="247"/>
        <v>0</v>
      </c>
      <c r="W1958" s="9">
        <v>0</v>
      </c>
      <c r="X1958" s="9">
        <v>0</v>
      </c>
    </row>
    <row r="1959" spans="1:24" x14ac:dyDescent="0.2">
      <c r="A1959" s="7" t="s">
        <v>3010</v>
      </c>
      <c r="B1959" s="7" t="s">
        <v>3067</v>
      </c>
      <c r="C1959" s="8">
        <v>1</v>
      </c>
      <c r="D1959" s="9">
        <v>8</v>
      </c>
      <c r="E1959" s="10">
        <v>1000</v>
      </c>
      <c r="F1959" s="10">
        <v>0</v>
      </c>
      <c r="G1959" s="11">
        <f t="shared" si="240"/>
        <v>0</v>
      </c>
      <c r="H1959" s="10">
        <v>0</v>
      </c>
      <c r="I1959" s="9">
        <v>8</v>
      </c>
      <c r="J1959" s="8">
        <v>0</v>
      </c>
      <c r="K1959" s="9">
        <v>0</v>
      </c>
      <c r="L1959" s="9">
        <v>0</v>
      </c>
      <c r="M1959" s="9">
        <f t="shared" si="241"/>
        <v>0</v>
      </c>
      <c r="N1959" s="9">
        <f t="shared" si="242"/>
        <v>5.9395833333333332</v>
      </c>
      <c r="O1959" s="9">
        <f t="shared" si="243"/>
        <v>7.2508917954815617</v>
      </c>
      <c r="P1959" s="11">
        <f t="shared" si="244"/>
        <v>-100</v>
      </c>
      <c r="Q1959" s="11">
        <f t="shared" si="245"/>
        <v>-100</v>
      </c>
      <c r="R1959" s="8">
        <v>0</v>
      </c>
      <c r="S1959" s="8">
        <v>0</v>
      </c>
      <c r="T1959" s="8">
        <v>0</v>
      </c>
      <c r="U1959" s="11">
        <f t="shared" si="246"/>
        <v>0</v>
      </c>
      <c r="V1959" s="11">
        <f t="shared" si="247"/>
        <v>0</v>
      </c>
      <c r="W1959" s="9">
        <v>0</v>
      </c>
      <c r="X1959" s="9">
        <v>0</v>
      </c>
    </row>
    <row r="1960" spans="1:24" x14ac:dyDescent="0.2">
      <c r="A1960" s="7" t="s">
        <v>3010</v>
      </c>
      <c r="B1960" s="7" t="s">
        <v>1160</v>
      </c>
      <c r="C1960" s="8">
        <v>1</v>
      </c>
      <c r="D1960" s="9">
        <v>8</v>
      </c>
      <c r="E1960" s="10">
        <v>1000</v>
      </c>
      <c r="F1960" s="10">
        <v>0</v>
      </c>
      <c r="G1960" s="11">
        <f t="shared" si="240"/>
        <v>0</v>
      </c>
      <c r="H1960" s="10">
        <v>0</v>
      </c>
      <c r="I1960" s="9">
        <v>8</v>
      </c>
      <c r="J1960" s="8">
        <v>0</v>
      </c>
      <c r="K1960" s="9">
        <v>0</v>
      </c>
      <c r="L1960" s="9">
        <v>0</v>
      </c>
      <c r="M1960" s="9">
        <f t="shared" si="241"/>
        <v>0</v>
      </c>
      <c r="N1960" s="9">
        <f t="shared" si="242"/>
        <v>5.9395833333333332</v>
      </c>
      <c r="O1960" s="9">
        <f t="shared" si="243"/>
        <v>7.2508917954815617</v>
      </c>
      <c r="P1960" s="11">
        <f t="shared" si="244"/>
        <v>-100</v>
      </c>
      <c r="Q1960" s="11">
        <f t="shared" si="245"/>
        <v>-100</v>
      </c>
      <c r="R1960" s="8">
        <v>0</v>
      </c>
      <c r="S1960" s="8">
        <v>0</v>
      </c>
      <c r="T1960" s="8">
        <v>0</v>
      </c>
      <c r="U1960" s="11">
        <f t="shared" si="246"/>
        <v>0</v>
      </c>
      <c r="V1960" s="11">
        <f t="shared" si="247"/>
        <v>0</v>
      </c>
      <c r="W1960" s="9">
        <v>0</v>
      </c>
      <c r="X1960" s="9">
        <v>0</v>
      </c>
    </row>
    <row r="1961" spans="1:24" x14ac:dyDescent="0.2">
      <c r="A1961" s="7" t="s">
        <v>3010</v>
      </c>
      <c r="B1961" s="7" t="s">
        <v>913</v>
      </c>
      <c r="C1961" s="8">
        <v>2</v>
      </c>
      <c r="D1961" s="9">
        <v>10</v>
      </c>
      <c r="E1961" s="10">
        <v>1800</v>
      </c>
      <c r="F1961" s="10">
        <v>0</v>
      </c>
      <c r="G1961" s="11">
        <f t="shared" si="240"/>
        <v>0</v>
      </c>
      <c r="H1961" s="10">
        <v>0</v>
      </c>
      <c r="I1961" s="9">
        <v>10</v>
      </c>
      <c r="J1961" s="8">
        <v>0</v>
      </c>
      <c r="K1961" s="9">
        <v>0</v>
      </c>
      <c r="L1961" s="9">
        <v>0</v>
      </c>
      <c r="M1961" s="9">
        <f t="shared" si="241"/>
        <v>0</v>
      </c>
      <c r="N1961" s="9">
        <f t="shared" si="242"/>
        <v>5.9395833333333332</v>
      </c>
      <c r="O1961" s="9">
        <f t="shared" si="243"/>
        <v>7.2508917954815617</v>
      </c>
      <c r="P1961" s="11">
        <f t="shared" si="244"/>
        <v>-100</v>
      </c>
      <c r="Q1961" s="11">
        <f t="shared" si="245"/>
        <v>-100</v>
      </c>
      <c r="R1961" s="8">
        <v>0</v>
      </c>
      <c r="S1961" s="8">
        <v>0</v>
      </c>
      <c r="T1961" s="8">
        <v>0</v>
      </c>
      <c r="U1961" s="11">
        <f t="shared" si="246"/>
        <v>0</v>
      </c>
      <c r="V1961" s="11">
        <f t="shared" si="247"/>
        <v>0</v>
      </c>
      <c r="W1961" s="9">
        <v>0</v>
      </c>
      <c r="X1961" s="9">
        <v>0</v>
      </c>
    </row>
    <row r="1962" spans="1:24" x14ac:dyDescent="0.2">
      <c r="A1962" s="7" t="s">
        <v>3010</v>
      </c>
      <c r="B1962" s="7" t="s">
        <v>3070</v>
      </c>
      <c r="C1962" s="8">
        <v>1</v>
      </c>
      <c r="D1962" s="9">
        <v>6</v>
      </c>
      <c r="E1962" s="10">
        <v>1200</v>
      </c>
      <c r="F1962" s="10">
        <v>0</v>
      </c>
      <c r="G1962" s="11">
        <f t="shared" si="240"/>
        <v>0</v>
      </c>
      <c r="H1962" s="10">
        <v>0</v>
      </c>
      <c r="I1962" s="9">
        <v>6</v>
      </c>
      <c r="J1962" s="8">
        <v>0</v>
      </c>
      <c r="K1962" s="9">
        <v>0</v>
      </c>
      <c r="L1962" s="9">
        <v>0</v>
      </c>
      <c r="M1962" s="9">
        <f t="shared" si="241"/>
        <v>0</v>
      </c>
      <c r="N1962" s="9">
        <f t="shared" si="242"/>
        <v>5.9395833333333332</v>
      </c>
      <c r="O1962" s="9">
        <f t="shared" si="243"/>
        <v>7.2508917954815617</v>
      </c>
      <c r="P1962" s="11">
        <f t="shared" si="244"/>
        <v>-100</v>
      </c>
      <c r="Q1962" s="11">
        <f t="shared" si="245"/>
        <v>-100</v>
      </c>
      <c r="R1962" s="8">
        <v>0</v>
      </c>
      <c r="S1962" s="8">
        <v>0</v>
      </c>
      <c r="T1962" s="8">
        <v>0</v>
      </c>
      <c r="U1962" s="11">
        <f t="shared" si="246"/>
        <v>0</v>
      </c>
      <c r="V1962" s="11">
        <f t="shared" si="247"/>
        <v>0</v>
      </c>
      <c r="W1962" s="9">
        <v>0</v>
      </c>
      <c r="X1962" s="9">
        <v>0</v>
      </c>
    </row>
    <row r="1963" spans="1:24" x14ac:dyDescent="0.2">
      <c r="A1963" s="7" t="s">
        <v>3010</v>
      </c>
      <c r="B1963" s="7" t="s">
        <v>605</v>
      </c>
      <c r="C1963" s="8">
        <v>1</v>
      </c>
      <c r="D1963" s="9">
        <v>6</v>
      </c>
      <c r="E1963" s="10">
        <v>1200</v>
      </c>
      <c r="F1963" s="10">
        <v>0</v>
      </c>
      <c r="G1963" s="11">
        <f t="shared" si="240"/>
        <v>0</v>
      </c>
      <c r="H1963" s="10">
        <v>0</v>
      </c>
      <c r="I1963" s="9">
        <v>6</v>
      </c>
      <c r="J1963" s="8">
        <v>0</v>
      </c>
      <c r="K1963" s="9">
        <v>0</v>
      </c>
      <c r="L1963" s="9">
        <v>0</v>
      </c>
      <c r="M1963" s="9">
        <f t="shared" si="241"/>
        <v>0</v>
      </c>
      <c r="N1963" s="9">
        <f t="shared" si="242"/>
        <v>5.9395833333333332</v>
      </c>
      <c r="O1963" s="9">
        <f t="shared" si="243"/>
        <v>7.2508917954815617</v>
      </c>
      <c r="P1963" s="11">
        <f t="shared" si="244"/>
        <v>-100</v>
      </c>
      <c r="Q1963" s="11">
        <f t="shared" si="245"/>
        <v>-100</v>
      </c>
      <c r="R1963" s="8">
        <v>0</v>
      </c>
      <c r="S1963" s="8">
        <v>0</v>
      </c>
      <c r="T1963" s="8">
        <v>0</v>
      </c>
      <c r="U1963" s="11">
        <f t="shared" si="246"/>
        <v>0</v>
      </c>
      <c r="V1963" s="11">
        <f t="shared" si="247"/>
        <v>0</v>
      </c>
      <c r="W1963" s="9">
        <v>0</v>
      </c>
      <c r="X1963" s="9">
        <v>0</v>
      </c>
    </row>
    <row r="1964" spans="1:24" x14ac:dyDescent="0.2">
      <c r="A1964" s="7" t="s">
        <v>3010</v>
      </c>
      <c r="B1964" s="7" t="s">
        <v>1873</v>
      </c>
      <c r="C1964" s="8">
        <v>1</v>
      </c>
      <c r="D1964" s="9">
        <v>6</v>
      </c>
      <c r="E1964" s="10">
        <v>1200</v>
      </c>
      <c r="F1964" s="10">
        <v>0</v>
      </c>
      <c r="G1964" s="11">
        <f t="shared" si="240"/>
        <v>0</v>
      </c>
      <c r="H1964" s="10">
        <v>0</v>
      </c>
      <c r="I1964" s="9">
        <v>6</v>
      </c>
      <c r="J1964" s="8">
        <v>0</v>
      </c>
      <c r="K1964" s="9">
        <v>0</v>
      </c>
      <c r="L1964" s="9">
        <v>0</v>
      </c>
      <c r="M1964" s="9">
        <f t="shared" si="241"/>
        <v>0</v>
      </c>
      <c r="N1964" s="9">
        <f t="shared" si="242"/>
        <v>5.9395833333333332</v>
      </c>
      <c r="O1964" s="9">
        <f t="shared" si="243"/>
        <v>7.2508917954815617</v>
      </c>
      <c r="P1964" s="11">
        <f t="shared" si="244"/>
        <v>-100</v>
      </c>
      <c r="Q1964" s="11">
        <f t="shared" si="245"/>
        <v>-100</v>
      </c>
      <c r="R1964" s="8">
        <v>0</v>
      </c>
      <c r="S1964" s="8">
        <v>0</v>
      </c>
      <c r="T1964" s="8">
        <v>0</v>
      </c>
      <c r="U1964" s="11">
        <f t="shared" si="246"/>
        <v>0</v>
      </c>
      <c r="V1964" s="11">
        <f t="shared" si="247"/>
        <v>0</v>
      </c>
      <c r="W1964" s="9">
        <v>0</v>
      </c>
      <c r="X1964" s="9">
        <v>0</v>
      </c>
    </row>
    <row r="1965" spans="1:24" x14ac:dyDescent="0.2">
      <c r="A1965" s="7" t="s">
        <v>3010</v>
      </c>
      <c r="B1965" s="7" t="s">
        <v>3073</v>
      </c>
      <c r="C1965" s="8">
        <v>1</v>
      </c>
      <c r="D1965" s="9">
        <v>4</v>
      </c>
      <c r="E1965" s="10">
        <v>1400</v>
      </c>
      <c r="F1965" s="10">
        <v>0</v>
      </c>
      <c r="G1965" s="11">
        <f t="shared" si="240"/>
        <v>0</v>
      </c>
      <c r="H1965" s="10">
        <v>0</v>
      </c>
      <c r="I1965" s="9">
        <v>4</v>
      </c>
      <c r="J1965" s="8">
        <v>0</v>
      </c>
      <c r="K1965" s="9">
        <v>0</v>
      </c>
      <c r="L1965" s="9">
        <v>0</v>
      </c>
      <c r="M1965" s="9">
        <f t="shared" si="241"/>
        <v>0</v>
      </c>
      <c r="N1965" s="9">
        <f t="shared" si="242"/>
        <v>5.9395833333333332</v>
      </c>
      <c r="O1965" s="9">
        <f t="shared" si="243"/>
        <v>7.2508917954815617</v>
      </c>
      <c r="P1965" s="11">
        <f t="shared" si="244"/>
        <v>-100</v>
      </c>
      <c r="Q1965" s="11">
        <f t="shared" si="245"/>
        <v>-100</v>
      </c>
      <c r="R1965" s="8">
        <v>0</v>
      </c>
      <c r="S1965" s="8">
        <v>0</v>
      </c>
      <c r="T1965" s="8">
        <v>0</v>
      </c>
      <c r="U1965" s="11">
        <f t="shared" si="246"/>
        <v>0</v>
      </c>
      <c r="V1965" s="11">
        <f t="shared" si="247"/>
        <v>0</v>
      </c>
      <c r="W1965" s="9">
        <v>0</v>
      </c>
      <c r="X1965" s="9">
        <v>0</v>
      </c>
    </row>
    <row r="1966" spans="1:24" x14ac:dyDescent="0.2">
      <c r="A1966" s="7" t="s">
        <v>3010</v>
      </c>
      <c r="B1966" s="7" t="s">
        <v>1172</v>
      </c>
      <c r="C1966" s="8">
        <v>1</v>
      </c>
      <c r="D1966" s="9">
        <v>4</v>
      </c>
      <c r="E1966" s="10">
        <v>1400</v>
      </c>
      <c r="F1966" s="10">
        <v>0</v>
      </c>
      <c r="G1966" s="11">
        <f t="shared" si="240"/>
        <v>0</v>
      </c>
      <c r="H1966" s="10">
        <v>0</v>
      </c>
      <c r="I1966" s="9">
        <v>4</v>
      </c>
      <c r="J1966" s="8">
        <v>0</v>
      </c>
      <c r="K1966" s="9">
        <v>0</v>
      </c>
      <c r="L1966" s="9">
        <v>0</v>
      </c>
      <c r="M1966" s="9">
        <f t="shared" si="241"/>
        <v>0</v>
      </c>
      <c r="N1966" s="9">
        <f t="shared" si="242"/>
        <v>5.9395833333333332</v>
      </c>
      <c r="O1966" s="9">
        <f t="shared" si="243"/>
        <v>7.2508917954815617</v>
      </c>
      <c r="P1966" s="11">
        <f t="shared" si="244"/>
        <v>-100</v>
      </c>
      <c r="Q1966" s="11">
        <f t="shared" si="245"/>
        <v>-100</v>
      </c>
      <c r="R1966" s="8">
        <v>0</v>
      </c>
      <c r="S1966" s="8">
        <v>0</v>
      </c>
      <c r="T1966" s="8">
        <v>0</v>
      </c>
      <c r="U1966" s="11">
        <f t="shared" si="246"/>
        <v>0</v>
      </c>
      <c r="V1966" s="11">
        <f t="shared" si="247"/>
        <v>0</v>
      </c>
      <c r="W1966" s="9">
        <v>0</v>
      </c>
      <c r="X1966" s="9">
        <v>0</v>
      </c>
    </row>
    <row r="1967" spans="1:24" x14ac:dyDescent="0.2">
      <c r="A1967" s="7" t="s">
        <v>3010</v>
      </c>
      <c r="B1967" s="7" t="s">
        <v>3075</v>
      </c>
      <c r="C1967" s="8">
        <v>1</v>
      </c>
      <c r="D1967" s="9">
        <v>10</v>
      </c>
      <c r="E1967" s="10">
        <v>900</v>
      </c>
      <c r="F1967" s="10">
        <v>0</v>
      </c>
      <c r="G1967" s="11">
        <f t="shared" si="240"/>
        <v>0</v>
      </c>
      <c r="H1967" s="10">
        <v>0</v>
      </c>
      <c r="I1967" s="9">
        <v>10</v>
      </c>
      <c r="J1967" s="8">
        <v>0</v>
      </c>
      <c r="K1967" s="9">
        <v>0</v>
      </c>
      <c r="L1967" s="9">
        <v>0</v>
      </c>
      <c r="M1967" s="9">
        <f t="shared" si="241"/>
        <v>0</v>
      </c>
      <c r="N1967" s="9">
        <f t="shared" si="242"/>
        <v>5.9395833333333332</v>
      </c>
      <c r="O1967" s="9">
        <f t="shared" si="243"/>
        <v>7.2508917954815617</v>
      </c>
      <c r="P1967" s="11">
        <f t="shared" si="244"/>
        <v>-100</v>
      </c>
      <c r="Q1967" s="11">
        <f t="shared" si="245"/>
        <v>-100</v>
      </c>
      <c r="R1967" s="8">
        <v>0</v>
      </c>
      <c r="S1967" s="8">
        <v>0</v>
      </c>
      <c r="T1967" s="8">
        <v>0</v>
      </c>
      <c r="U1967" s="11">
        <f t="shared" si="246"/>
        <v>0</v>
      </c>
      <c r="V1967" s="11">
        <f t="shared" si="247"/>
        <v>0</v>
      </c>
      <c r="W1967" s="9">
        <v>0</v>
      </c>
      <c r="X1967" s="9">
        <v>0</v>
      </c>
    </row>
    <row r="1968" spans="1:24" x14ac:dyDescent="0.2">
      <c r="A1968" s="7" t="s">
        <v>3010</v>
      </c>
      <c r="B1968" s="7" t="s">
        <v>303</v>
      </c>
      <c r="C1968" s="8">
        <v>1</v>
      </c>
      <c r="D1968" s="9">
        <v>5</v>
      </c>
      <c r="E1968" s="10">
        <v>1300</v>
      </c>
      <c r="F1968" s="10">
        <v>0</v>
      </c>
      <c r="G1968" s="11">
        <f t="shared" si="240"/>
        <v>0</v>
      </c>
      <c r="H1968" s="10">
        <v>0</v>
      </c>
      <c r="I1968" s="9">
        <v>5</v>
      </c>
      <c r="J1968" s="8">
        <v>0</v>
      </c>
      <c r="K1968" s="9">
        <v>0</v>
      </c>
      <c r="L1968" s="9">
        <v>0</v>
      </c>
      <c r="M1968" s="9">
        <f t="shared" si="241"/>
        <v>0</v>
      </c>
      <c r="N1968" s="9">
        <f t="shared" si="242"/>
        <v>5.9395833333333332</v>
      </c>
      <c r="O1968" s="9">
        <f t="shared" si="243"/>
        <v>7.2508917954815617</v>
      </c>
      <c r="P1968" s="11">
        <f t="shared" si="244"/>
        <v>-100</v>
      </c>
      <c r="Q1968" s="11">
        <f t="shared" si="245"/>
        <v>-100</v>
      </c>
      <c r="R1968" s="8">
        <v>0</v>
      </c>
      <c r="S1968" s="8">
        <v>0</v>
      </c>
      <c r="T1968" s="8">
        <v>0</v>
      </c>
      <c r="U1968" s="11">
        <f t="shared" si="246"/>
        <v>0</v>
      </c>
      <c r="V1968" s="11">
        <f t="shared" si="247"/>
        <v>0</v>
      </c>
      <c r="W1968" s="9">
        <v>0</v>
      </c>
      <c r="X1968" s="9">
        <v>0</v>
      </c>
    </row>
    <row r="1969" spans="1:24" x14ac:dyDescent="0.2">
      <c r="A1969" s="7" t="s">
        <v>3010</v>
      </c>
      <c r="B1969" s="7" t="s">
        <v>593</v>
      </c>
      <c r="C1969" s="8">
        <v>1</v>
      </c>
      <c r="D1969" s="9">
        <v>4</v>
      </c>
      <c r="E1969" s="10">
        <v>1400</v>
      </c>
      <c r="F1969" s="10">
        <v>0</v>
      </c>
      <c r="G1969" s="11">
        <f t="shared" si="240"/>
        <v>0</v>
      </c>
      <c r="H1969" s="10">
        <v>0</v>
      </c>
      <c r="I1969" s="9">
        <v>4</v>
      </c>
      <c r="J1969" s="8">
        <v>0</v>
      </c>
      <c r="K1969" s="9">
        <v>0</v>
      </c>
      <c r="L1969" s="9">
        <v>0</v>
      </c>
      <c r="M1969" s="9">
        <f t="shared" si="241"/>
        <v>0</v>
      </c>
      <c r="N1969" s="9">
        <f t="shared" si="242"/>
        <v>5.9395833333333332</v>
      </c>
      <c r="O1969" s="9">
        <f t="shared" si="243"/>
        <v>7.2508917954815617</v>
      </c>
      <c r="P1969" s="11">
        <f t="shared" si="244"/>
        <v>-100</v>
      </c>
      <c r="Q1969" s="11">
        <f t="shared" si="245"/>
        <v>-100</v>
      </c>
      <c r="R1969" s="8">
        <v>0</v>
      </c>
      <c r="S1969" s="8">
        <v>0</v>
      </c>
      <c r="T1969" s="8">
        <v>0</v>
      </c>
      <c r="U1969" s="11">
        <f t="shared" si="246"/>
        <v>0</v>
      </c>
      <c r="V1969" s="11">
        <f t="shared" si="247"/>
        <v>0</v>
      </c>
      <c r="W1969" s="9">
        <v>0</v>
      </c>
      <c r="X1969" s="9">
        <v>0</v>
      </c>
    </row>
    <row r="1970" spans="1:24" x14ac:dyDescent="0.2">
      <c r="A1970" s="7" t="s">
        <v>3010</v>
      </c>
      <c r="B1970" s="7" t="s">
        <v>735</v>
      </c>
      <c r="C1970" s="8">
        <v>1</v>
      </c>
      <c r="D1970" s="9">
        <v>12</v>
      </c>
      <c r="E1970" s="10">
        <v>800</v>
      </c>
      <c r="F1970" s="10">
        <v>0</v>
      </c>
      <c r="G1970" s="11">
        <f t="shared" si="240"/>
        <v>0</v>
      </c>
      <c r="H1970" s="10">
        <v>0</v>
      </c>
      <c r="I1970" s="9">
        <v>12</v>
      </c>
      <c r="J1970" s="8">
        <v>0</v>
      </c>
      <c r="K1970" s="9">
        <v>0</v>
      </c>
      <c r="L1970" s="9">
        <v>0</v>
      </c>
      <c r="M1970" s="9">
        <f t="shared" si="241"/>
        <v>0</v>
      </c>
      <c r="N1970" s="9">
        <f t="shared" si="242"/>
        <v>5.9395833333333332</v>
      </c>
      <c r="O1970" s="9">
        <f t="shared" si="243"/>
        <v>7.2508917954815617</v>
      </c>
      <c r="P1970" s="11">
        <f t="shared" si="244"/>
        <v>-100</v>
      </c>
      <c r="Q1970" s="11">
        <f t="shared" si="245"/>
        <v>-100</v>
      </c>
      <c r="R1970" s="8">
        <v>0</v>
      </c>
      <c r="S1970" s="8">
        <v>0</v>
      </c>
      <c r="T1970" s="8">
        <v>0</v>
      </c>
      <c r="U1970" s="11">
        <f t="shared" si="246"/>
        <v>0</v>
      </c>
      <c r="V1970" s="11">
        <f t="shared" si="247"/>
        <v>0</v>
      </c>
      <c r="W1970" s="9">
        <v>0</v>
      </c>
      <c r="X1970" s="9">
        <v>0</v>
      </c>
    </row>
    <row r="1971" spans="1:24" x14ac:dyDescent="0.2">
      <c r="A1971" s="7" t="s">
        <v>3010</v>
      </c>
      <c r="B1971" s="7" t="s">
        <v>279</v>
      </c>
      <c r="C1971" s="8">
        <v>1</v>
      </c>
      <c r="D1971" s="9">
        <v>12</v>
      </c>
      <c r="E1971" s="10">
        <v>800</v>
      </c>
      <c r="F1971" s="10">
        <v>0</v>
      </c>
      <c r="G1971" s="11">
        <f t="shared" si="240"/>
        <v>0</v>
      </c>
      <c r="H1971" s="10">
        <v>0</v>
      </c>
      <c r="I1971" s="9">
        <v>12</v>
      </c>
      <c r="J1971" s="8">
        <v>0</v>
      </c>
      <c r="K1971" s="9">
        <v>0</v>
      </c>
      <c r="L1971" s="9">
        <v>0</v>
      </c>
      <c r="M1971" s="9">
        <f t="shared" si="241"/>
        <v>0</v>
      </c>
      <c r="N1971" s="9">
        <f t="shared" si="242"/>
        <v>5.9395833333333332</v>
      </c>
      <c r="O1971" s="9">
        <f t="shared" si="243"/>
        <v>7.2508917954815617</v>
      </c>
      <c r="P1971" s="11">
        <f t="shared" si="244"/>
        <v>-100</v>
      </c>
      <c r="Q1971" s="11">
        <f t="shared" si="245"/>
        <v>-100</v>
      </c>
      <c r="R1971" s="8">
        <v>0</v>
      </c>
      <c r="S1971" s="8">
        <v>0</v>
      </c>
      <c r="T1971" s="8">
        <v>0</v>
      </c>
      <c r="U1971" s="11">
        <f t="shared" si="246"/>
        <v>0</v>
      </c>
      <c r="V1971" s="11">
        <f t="shared" si="247"/>
        <v>0</v>
      </c>
      <c r="W1971" s="9">
        <v>0</v>
      </c>
      <c r="X1971" s="9">
        <v>0</v>
      </c>
    </row>
    <row r="1972" spans="1:24" x14ac:dyDescent="0.2">
      <c r="A1972" s="7" t="s">
        <v>3010</v>
      </c>
      <c r="B1972" s="7" t="s">
        <v>339</v>
      </c>
      <c r="C1972" s="8">
        <v>1</v>
      </c>
      <c r="D1972" s="9">
        <v>6</v>
      </c>
      <c r="E1972" s="10">
        <v>1200</v>
      </c>
      <c r="F1972" s="10">
        <v>0</v>
      </c>
      <c r="G1972" s="11">
        <f t="shared" si="240"/>
        <v>0</v>
      </c>
      <c r="H1972" s="10">
        <v>0</v>
      </c>
      <c r="I1972" s="9">
        <v>6</v>
      </c>
      <c r="J1972" s="8">
        <v>0</v>
      </c>
      <c r="K1972" s="9">
        <v>0</v>
      </c>
      <c r="L1972" s="9">
        <v>0</v>
      </c>
      <c r="M1972" s="9">
        <f t="shared" si="241"/>
        <v>0</v>
      </c>
      <c r="N1972" s="9">
        <f t="shared" si="242"/>
        <v>5.9395833333333332</v>
      </c>
      <c r="O1972" s="9">
        <f t="shared" si="243"/>
        <v>7.2508917954815617</v>
      </c>
      <c r="P1972" s="11">
        <f t="shared" si="244"/>
        <v>-100</v>
      </c>
      <c r="Q1972" s="11">
        <f t="shared" si="245"/>
        <v>-100</v>
      </c>
      <c r="R1972" s="8">
        <v>0</v>
      </c>
      <c r="S1972" s="8">
        <v>0</v>
      </c>
      <c r="T1972" s="8">
        <v>0</v>
      </c>
      <c r="U1972" s="11">
        <f t="shared" si="246"/>
        <v>0</v>
      </c>
      <c r="V1972" s="11">
        <f t="shared" si="247"/>
        <v>0</v>
      </c>
      <c r="W1972" s="9">
        <v>0</v>
      </c>
      <c r="X1972" s="9">
        <v>0</v>
      </c>
    </row>
    <row r="1973" spans="1:24" x14ac:dyDescent="0.2">
      <c r="A1973" s="7" t="s">
        <v>3010</v>
      </c>
      <c r="B1973" s="7" t="s">
        <v>149</v>
      </c>
      <c r="C1973" s="8">
        <v>1</v>
      </c>
      <c r="D1973" s="9">
        <v>3</v>
      </c>
      <c r="E1973" s="10">
        <v>1600</v>
      </c>
      <c r="F1973" s="10">
        <v>0</v>
      </c>
      <c r="G1973" s="11">
        <f t="shared" si="240"/>
        <v>0</v>
      </c>
      <c r="H1973" s="10">
        <v>0</v>
      </c>
      <c r="I1973" s="9">
        <v>3</v>
      </c>
      <c r="J1973" s="8">
        <v>0</v>
      </c>
      <c r="K1973" s="9">
        <v>0</v>
      </c>
      <c r="L1973" s="9">
        <v>0</v>
      </c>
      <c r="M1973" s="9">
        <f t="shared" si="241"/>
        <v>0</v>
      </c>
      <c r="N1973" s="9">
        <f t="shared" si="242"/>
        <v>5.9395833333333332</v>
      </c>
      <c r="O1973" s="9">
        <f t="shared" si="243"/>
        <v>7.2508917954815617</v>
      </c>
      <c r="P1973" s="11">
        <f t="shared" si="244"/>
        <v>-100</v>
      </c>
      <c r="Q1973" s="11">
        <f t="shared" si="245"/>
        <v>-100</v>
      </c>
      <c r="R1973" s="8">
        <v>0</v>
      </c>
      <c r="S1973" s="8">
        <v>0</v>
      </c>
      <c r="T1973" s="8">
        <v>0</v>
      </c>
      <c r="U1973" s="11">
        <f t="shared" si="246"/>
        <v>0</v>
      </c>
      <c r="V1973" s="11">
        <f t="shared" si="247"/>
        <v>0</v>
      </c>
      <c r="W1973" s="9">
        <v>0</v>
      </c>
      <c r="X1973" s="9">
        <v>0</v>
      </c>
    </row>
    <row r="1974" spans="1:24" x14ac:dyDescent="0.2">
      <c r="A1974" s="7" t="s">
        <v>3010</v>
      </c>
      <c r="B1974" s="7" t="s">
        <v>126</v>
      </c>
      <c r="C1974" s="8">
        <v>1</v>
      </c>
      <c r="D1974" s="9">
        <v>3</v>
      </c>
      <c r="E1974" s="10">
        <v>1600</v>
      </c>
      <c r="F1974" s="10">
        <v>0</v>
      </c>
      <c r="G1974" s="11">
        <f t="shared" si="240"/>
        <v>0</v>
      </c>
      <c r="H1974" s="10">
        <v>0</v>
      </c>
      <c r="I1974" s="9">
        <v>3</v>
      </c>
      <c r="J1974" s="8">
        <v>0</v>
      </c>
      <c r="K1974" s="9">
        <v>0</v>
      </c>
      <c r="L1974" s="9">
        <v>0</v>
      </c>
      <c r="M1974" s="9">
        <f t="shared" si="241"/>
        <v>0</v>
      </c>
      <c r="N1974" s="9">
        <f t="shared" si="242"/>
        <v>5.9395833333333332</v>
      </c>
      <c r="O1974" s="9">
        <f t="shared" si="243"/>
        <v>7.2508917954815617</v>
      </c>
      <c r="P1974" s="11">
        <f t="shared" si="244"/>
        <v>-100</v>
      </c>
      <c r="Q1974" s="11">
        <f t="shared" si="245"/>
        <v>-100</v>
      </c>
      <c r="R1974" s="8">
        <v>0</v>
      </c>
      <c r="S1974" s="8">
        <v>0</v>
      </c>
      <c r="T1974" s="8">
        <v>0</v>
      </c>
      <c r="U1974" s="11">
        <f t="shared" si="246"/>
        <v>0</v>
      </c>
      <c r="V1974" s="11">
        <f t="shared" si="247"/>
        <v>0</v>
      </c>
      <c r="W1974" s="9">
        <v>0</v>
      </c>
      <c r="X1974" s="9">
        <v>0</v>
      </c>
    </row>
    <row r="1975" spans="1:24" x14ac:dyDescent="0.2">
      <c r="A1975" s="7" t="s">
        <v>3010</v>
      </c>
      <c r="B1975" s="7" t="s">
        <v>3081</v>
      </c>
      <c r="C1975" s="8">
        <v>1</v>
      </c>
      <c r="D1975" s="9">
        <v>2</v>
      </c>
      <c r="E1975" s="10">
        <v>1900</v>
      </c>
      <c r="F1975" s="10">
        <v>0</v>
      </c>
      <c r="G1975" s="11">
        <f t="shared" si="240"/>
        <v>0</v>
      </c>
      <c r="H1975" s="10">
        <v>0</v>
      </c>
      <c r="I1975" s="9">
        <v>2</v>
      </c>
      <c r="J1975" s="8">
        <v>0</v>
      </c>
      <c r="K1975" s="9">
        <v>0</v>
      </c>
      <c r="L1975" s="9">
        <v>0</v>
      </c>
      <c r="M1975" s="9">
        <f t="shared" si="241"/>
        <v>0</v>
      </c>
      <c r="N1975" s="9">
        <f t="shared" si="242"/>
        <v>5.9395833333333332</v>
      </c>
      <c r="O1975" s="9">
        <f t="shared" si="243"/>
        <v>7.2508917954815617</v>
      </c>
      <c r="P1975" s="11">
        <f t="shared" si="244"/>
        <v>-100</v>
      </c>
      <c r="Q1975" s="11">
        <f t="shared" si="245"/>
        <v>-100</v>
      </c>
      <c r="R1975" s="8">
        <v>0</v>
      </c>
      <c r="S1975" s="8">
        <v>0</v>
      </c>
      <c r="T1975" s="8">
        <v>0</v>
      </c>
      <c r="U1975" s="11">
        <f t="shared" si="246"/>
        <v>0</v>
      </c>
      <c r="V1975" s="11">
        <f t="shared" si="247"/>
        <v>0</v>
      </c>
      <c r="W1975" s="9">
        <v>0</v>
      </c>
      <c r="X1975" s="9">
        <v>0</v>
      </c>
    </row>
    <row r="1976" spans="1:24" x14ac:dyDescent="0.2">
      <c r="A1976" s="7" t="s">
        <v>3010</v>
      </c>
      <c r="B1976" s="7" t="s">
        <v>857</v>
      </c>
      <c r="C1976" s="8">
        <v>1</v>
      </c>
      <c r="D1976" s="9">
        <v>5</v>
      </c>
      <c r="E1976" s="10">
        <v>1300</v>
      </c>
      <c r="F1976" s="10">
        <v>0</v>
      </c>
      <c r="G1976" s="11">
        <f t="shared" si="240"/>
        <v>0</v>
      </c>
      <c r="H1976" s="10">
        <v>0</v>
      </c>
      <c r="I1976" s="9">
        <v>5</v>
      </c>
      <c r="J1976" s="8">
        <v>0</v>
      </c>
      <c r="K1976" s="9">
        <v>0</v>
      </c>
      <c r="L1976" s="9">
        <v>0</v>
      </c>
      <c r="M1976" s="9">
        <f t="shared" si="241"/>
        <v>0</v>
      </c>
      <c r="N1976" s="9">
        <f t="shared" si="242"/>
        <v>5.9395833333333332</v>
      </c>
      <c r="O1976" s="9">
        <f t="shared" si="243"/>
        <v>7.2508917954815617</v>
      </c>
      <c r="P1976" s="11">
        <f t="shared" si="244"/>
        <v>-100</v>
      </c>
      <c r="Q1976" s="11">
        <f t="shared" si="245"/>
        <v>-100</v>
      </c>
      <c r="R1976" s="8">
        <v>0</v>
      </c>
      <c r="S1976" s="8">
        <v>0</v>
      </c>
      <c r="T1976" s="8">
        <v>0</v>
      </c>
      <c r="U1976" s="11">
        <f t="shared" si="246"/>
        <v>0</v>
      </c>
      <c r="V1976" s="11">
        <f t="shared" si="247"/>
        <v>0</v>
      </c>
      <c r="W1976" s="9">
        <v>0</v>
      </c>
      <c r="X1976" s="9">
        <v>0</v>
      </c>
    </row>
    <row r="1977" spans="1:24" x14ac:dyDescent="0.2">
      <c r="A1977" s="7" t="s">
        <v>3010</v>
      </c>
      <c r="B1977" s="7" t="s">
        <v>823</v>
      </c>
      <c r="C1977" s="8">
        <v>1</v>
      </c>
      <c r="D1977" s="9">
        <v>15</v>
      </c>
      <c r="E1977" s="10">
        <v>800</v>
      </c>
      <c r="F1977" s="10">
        <v>0</v>
      </c>
      <c r="G1977" s="11">
        <f t="shared" si="240"/>
        <v>0</v>
      </c>
      <c r="H1977" s="10">
        <v>0</v>
      </c>
      <c r="I1977" s="9">
        <v>15</v>
      </c>
      <c r="J1977" s="8">
        <v>0</v>
      </c>
      <c r="K1977" s="9">
        <v>0</v>
      </c>
      <c r="L1977" s="9">
        <v>0</v>
      </c>
      <c r="M1977" s="9">
        <f t="shared" si="241"/>
        <v>0</v>
      </c>
      <c r="N1977" s="9">
        <f t="shared" si="242"/>
        <v>5.9395833333333332</v>
      </c>
      <c r="O1977" s="9">
        <f t="shared" si="243"/>
        <v>7.2508917954815617</v>
      </c>
      <c r="P1977" s="11">
        <f t="shared" si="244"/>
        <v>-100</v>
      </c>
      <c r="Q1977" s="11">
        <f t="shared" si="245"/>
        <v>-100</v>
      </c>
      <c r="R1977" s="8">
        <v>0</v>
      </c>
      <c r="S1977" s="8">
        <v>0</v>
      </c>
      <c r="T1977" s="8">
        <v>0</v>
      </c>
      <c r="U1977" s="11">
        <f t="shared" si="246"/>
        <v>0</v>
      </c>
      <c r="V1977" s="11">
        <f t="shared" si="247"/>
        <v>0</v>
      </c>
      <c r="W1977" s="9">
        <v>0</v>
      </c>
      <c r="X1977" s="9">
        <v>0</v>
      </c>
    </row>
    <row r="1978" spans="1:24" x14ac:dyDescent="0.2">
      <c r="A1978" s="7" t="s">
        <v>3010</v>
      </c>
      <c r="B1978" s="7" t="s">
        <v>155</v>
      </c>
      <c r="C1978" s="8">
        <v>1</v>
      </c>
      <c r="D1978" s="9">
        <v>15</v>
      </c>
      <c r="E1978" s="10">
        <v>800</v>
      </c>
      <c r="F1978" s="10">
        <v>0</v>
      </c>
      <c r="G1978" s="11">
        <f t="shared" si="240"/>
        <v>0</v>
      </c>
      <c r="H1978" s="10">
        <v>0</v>
      </c>
      <c r="I1978" s="9">
        <v>15</v>
      </c>
      <c r="J1978" s="8">
        <v>0</v>
      </c>
      <c r="K1978" s="9">
        <v>0</v>
      </c>
      <c r="L1978" s="9">
        <v>0</v>
      </c>
      <c r="M1978" s="9">
        <f t="shared" si="241"/>
        <v>0</v>
      </c>
      <c r="N1978" s="9">
        <f t="shared" si="242"/>
        <v>5.9395833333333332</v>
      </c>
      <c r="O1978" s="9">
        <f t="shared" si="243"/>
        <v>7.2508917954815617</v>
      </c>
      <c r="P1978" s="11">
        <f t="shared" si="244"/>
        <v>-100</v>
      </c>
      <c r="Q1978" s="11">
        <f t="shared" si="245"/>
        <v>-100</v>
      </c>
      <c r="R1978" s="8">
        <v>0</v>
      </c>
      <c r="S1978" s="8">
        <v>0</v>
      </c>
      <c r="T1978" s="8">
        <v>0</v>
      </c>
      <c r="U1978" s="11">
        <f t="shared" si="246"/>
        <v>0</v>
      </c>
      <c r="V1978" s="11">
        <f t="shared" si="247"/>
        <v>0</v>
      </c>
      <c r="W1978" s="9">
        <v>0</v>
      </c>
      <c r="X1978" s="9">
        <v>0</v>
      </c>
    </row>
    <row r="1979" spans="1:24" x14ac:dyDescent="0.2">
      <c r="A1979" s="7" t="s">
        <v>3010</v>
      </c>
      <c r="B1979" s="7" t="s">
        <v>458</v>
      </c>
      <c r="C1979" s="8">
        <v>1</v>
      </c>
      <c r="D1979" s="9">
        <v>3.5</v>
      </c>
      <c r="E1979" s="10">
        <v>1500</v>
      </c>
      <c r="F1979" s="10">
        <v>0</v>
      </c>
      <c r="G1979" s="11">
        <f t="shared" si="240"/>
        <v>0</v>
      </c>
      <c r="H1979" s="10">
        <v>0</v>
      </c>
      <c r="I1979" s="9">
        <v>3.5</v>
      </c>
      <c r="J1979" s="8">
        <v>0</v>
      </c>
      <c r="K1979" s="9">
        <v>0</v>
      </c>
      <c r="L1979" s="9">
        <v>0</v>
      </c>
      <c r="M1979" s="9">
        <f t="shared" si="241"/>
        <v>0</v>
      </c>
      <c r="N1979" s="9">
        <f t="shared" si="242"/>
        <v>5.9395833333333332</v>
      </c>
      <c r="O1979" s="9">
        <f t="shared" si="243"/>
        <v>7.2508917954815617</v>
      </c>
      <c r="P1979" s="11">
        <f t="shared" si="244"/>
        <v>-100</v>
      </c>
      <c r="Q1979" s="11">
        <f t="shared" si="245"/>
        <v>-100</v>
      </c>
      <c r="R1979" s="8">
        <v>0</v>
      </c>
      <c r="S1979" s="8">
        <v>0</v>
      </c>
      <c r="T1979" s="8">
        <v>0</v>
      </c>
      <c r="U1979" s="11">
        <f t="shared" si="246"/>
        <v>0</v>
      </c>
      <c r="V1979" s="11">
        <f t="shared" si="247"/>
        <v>0</v>
      </c>
      <c r="W1979" s="9">
        <v>0</v>
      </c>
      <c r="X1979" s="9">
        <v>0</v>
      </c>
    </row>
    <row r="1980" spans="1:24" x14ac:dyDescent="0.2">
      <c r="A1980" s="7" t="s">
        <v>3010</v>
      </c>
      <c r="B1980" s="7" t="s">
        <v>441</v>
      </c>
      <c r="C1980" s="8">
        <v>2</v>
      </c>
      <c r="D1980" s="9">
        <v>9.5</v>
      </c>
      <c r="E1980" s="10">
        <v>2200</v>
      </c>
      <c r="F1980" s="10">
        <v>0</v>
      </c>
      <c r="G1980" s="11">
        <f t="shared" si="240"/>
        <v>0</v>
      </c>
      <c r="H1980" s="10">
        <v>0</v>
      </c>
      <c r="I1980" s="9">
        <v>9.5</v>
      </c>
      <c r="J1980" s="8">
        <v>0</v>
      </c>
      <c r="K1980" s="9">
        <v>0</v>
      </c>
      <c r="L1980" s="9">
        <v>0</v>
      </c>
      <c r="M1980" s="9">
        <f t="shared" si="241"/>
        <v>0</v>
      </c>
      <c r="N1980" s="9">
        <f t="shared" si="242"/>
        <v>5.9395833333333332</v>
      </c>
      <c r="O1980" s="9">
        <f t="shared" si="243"/>
        <v>7.2508917954815617</v>
      </c>
      <c r="P1980" s="11">
        <f t="shared" si="244"/>
        <v>-100</v>
      </c>
      <c r="Q1980" s="11">
        <f t="shared" si="245"/>
        <v>-100</v>
      </c>
      <c r="R1980" s="8">
        <v>0</v>
      </c>
      <c r="S1980" s="8">
        <v>0</v>
      </c>
      <c r="T1980" s="8">
        <v>0</v>
      </c>
      <c r="U1980" s="11">
        <f t="shared" si="246"/>
        <v>0</v>
      </c>
      <c r="V1980" s="11">
        <f t="shared" si="247"/>
        <v>0</v>
      </c>
      <c r="W1980" s="9">
        <v>0</v>
      </c>
      <c r="X1980" s="9">
        <v>0</v>
      </c>
    </row>
    <row r="1981" spans="1:24" x14ac:dyDescent="0.2">
      <c r="A1981" s="7" t="s">
        <v>3010</v>
      </c>
      <c r="B1981" s="7" t="s">
        <v>572</v>
      </c>
      <c r="C1981" s="8">
        <v>1</v>
      </c>
      <c r="D1981" s="9">
        <v>4</v>
      </c>
      <c r="E1981" s="10">
        <v>1400</v>
      </c>
      <c r="F1981" s="10">
        <v>0</v>
      </c>
      <c r="G1981" s="11">
        <f t="shared" si="240"/>
        <v>0</v>
      </c>
      <c r="H1981" s="10">
        <v>0</v>
      </c>
      <c r="I1981" s="9">
        <v>4</v>
      </c>
      <c r="J1981" s="8">
        <v>0</v>
      </c>
      <c r="K1981" s="9">
        <v>0</v>
      </c>
      <c r="L1981" s="9">
        <v>0</v>
      </c>
      <c r="M1981" s="9">
        <f t="shared" si="241"/>
        <v>0</v>
      </c>
      <c r="N1981" s="9">
        <f t="shared" si="242"/>
        <v>5.9395833333333332</v>
      </c>
      <c r="O1981" s="9">
        <f t="shared" si="243"/>
        <v>7.2508917954815617</v>
      </c>
      <c r="P1981" s="11">
        <f t="shared" si="244"/>
        <v>-100</v>
      </c>
      <c r="Q1981" s="11">
        <f t="shared" si="245"/>
        <v>-100</v>
      </c>
      <c r="R1981" s="8">
        <v>0</v>
      </c>
      <c r="S1981" s="8">
        <v>0</v>
      </c>
      <c r="T1981" s="8">
        <v>0</v>
      </c>
      <c r="U1981" s="11">
        <f t="shared" si="246"/>
        <v>0</v>
      </c>
      <c r="V1981" s="11">
        <f t="shared" si="247"/>
        <v>0</v>
      </c>
      <c r="W1981" s="9">
        <v>0</v>
      </c>
      <c r="X1981" s="9">
        <v>0</v>
      </c>
    </row>
    <row r="1982" spans="1:24" x14ac:dyDescent="0.2">
      <c r="A1982" s="7" t="s">
        <v>3010</v>
      </c>
      <c r="B1982" s="7" t="s">
        <v>293</v>
      </c>
      <c r="C1982" s="8">
        <v>2</v>
      </c>
      <c r="D1982" s="9">
        <v>17.5</v>
      </c>
      <c r="E1982" s="10">
        <v>1500</v>
      </c>
      <c r="F1982" s="10">
        <v>0</v>
      </c>
      <c r="G1982" s="11">
        <f t="shared" si="240"/>
        <v>0</v>
      </c>
      <c r="H1982" s="10">
        <v>0</v>
      </c>
      <c r="I1982" s="9">
        <v>17.5</v>
      </c>
      <c r="J1982" s="8">
        <v>0</v>
      </c>
      <c r="K1982" s="9">
        <v>0</v>
      </c>
      <c r="L1982" s="9">
        <v>0</v>
      </c>
      <c r="M1982" s="9">
        <f t="shared" si="241"/>
        <v>0</v>
      </c>
      <c r="N1982" s="9">
        <f t="shared" si="242"/>
        <v>5.9395833333333332</v>
      </c>
      <c r="O1982" s="9">
        <f t="shared" si="243"/>
        <v>7.2508917954815617</v>
      </c>
      <c r="P1982" s="11">
        <f t="shared" si="244"/>
        <v>-100</v>
      </c>
      <c r="Q1982" s="11">
        <f t="shared" si="245"/>
        <v>-100</v>
      </c>
      <c r="R1982" s="8">
        <v>0</v>
      </c>
      <c r="S1982" s="8">
        <v>0</v>
      </c>
      <c r="T1982" s="8">
        <v>0</v>
      </c>
      <c r="U1982" s="11">
        <f t="shared" si="246"/>
        <v>0</v>
      </c>
      <c r="V1982" s="11">
        <f t="shared" si="247"/>
        <v>0</v>
      </c>
      <c r="W1982" s="9">
        <v>0</v>
      </c>
      <c r="X1982" s="9">
        <v>0</v>
      </c>
    </row>
    <row r="1983" spans="1:24" x14ac:dyDescent="0.2">
      <c r="A1983" s="7" t="s">
        <v>3010</v>
      </c>
      <c r="B1983" s="7" t="s">
        <v>136</v>
      </c>
      <c r="C1983" s="8">
        <v>1</v>
      </c>
      <c r="D1983" s="9">
        <v>20</v>
      </c>
      <c r="E1983" s="10">
        <v>700</v>
      </c>
      <c r="F1983" s="10">
        <v>0</v>
      </c>
      <c r="G1983" s="11">
        <f t="shared" si="240"/>
        <v>0</v>
      </c>
      <c r="H1983" s="10">
        <v>0</v>
      </c>
      <c r="I1983" s="9">
        <v>20</v>
      </c>
      <c r="J1983" s="8">
        <v>0</v>
      </c>
      <c r="K1983" s="9">
        <v>0</v>
      </c>
      <c r="L1983" s="9">
        <v>0</v>
      </c>
      <c r="M1983" s="9">
        <f t="shared" si="241"/>
        <v>0</v>
      </c>
      <c r="N1983" s="9">
        <f t="shared" si="242"/>
        <v>5.9395833333333332</v>
      </c>
      <c r="O1983" s="9">
        <f t="shared" si="243"/>
        <v>7.2508917954815617</v>
      </c>
      <c r="P1983" s="11">
        <f t="shared" si="244"/>
        <v>-100</v>
      </c>
      <c r="Q1983" s="11">
        <f t="shared" si="245"/>
        <v>-100</v>
      </c>
      <c r="R1983" s="8">
        <v>0</v>
      </c>
      <c r="S1983" s="8">
        <v>0</v>
      </c>
      <c r="T1983" s="8">
        <v>0</v>
      </c>
      <c r="U1983" s="11">
        <f t="shared" si="246"/>
        <v>0</v>
      </c>
      <c r="V1983" s="11">
        <f t="shared" si="247"/>
        <v>0</v>
      </c>
      <c r="W1983" s="9">
        <v>0</v>
      </c>
      <c r="X1983" s="9">
        <v>0</v>
      </c>
    </row>
    <row r="1984" spans="1:24" x14ac:dyDescent="0.2">
      <c r="A1984" s="7" t="s">
        <v>3010</v>
      </c>
      <c r="B1984" s="7" t="s">
        <v>480</v>
      </c>
      <c r="C1984" s="8">
        <v>1</v>
      </c>
      <c r="D1984" s="9">
        <v>4.5</v>
      </c>
      <c r="E1984" s="10">
        <v>1300</v>
      </c>
      <c r="F1984" s="10">
        <v>0</v>
      </c>
      <c r="G1984" s="11">
        <f t="shared" si="240"/>
        <v>0</v>
      </c>
      <c r="H1984" s="10">
        <v>0</v>
      </c>
      <c r="I1984" s="9">
        <v>4.5</v>
      </c>
      <c r="J1984" s="8">
        <v>0</v>
      </c>
      <c r="K1984" s="9">
        <v>0</v>
      </c>
      <c r="L1984" s="9">
        <v>0</v>
      </c>
      <c r="M1984" s="9">
        <f t="shared" si="241"/>
        <v>0</v>
      </c>
      <c r="N1984" s="9">
        <f t="shared" si="242"/>
        <v>5.9395833333333332</v>
      </c>
      <c r="O1984" s="9">
        <f t="shared" si="243"/>
        <v>7.2508917954815617</v>
      </c>
      <c r="P1984" s="11">
        <f t="shared" si="244"/>
        <v>-100</v>
      </c>
      <c r="Q1984" s="11">
        <f t="shared" si="245"/>
        <v>-100</v>
      </c>
      <c r="R1984" s="8">
        <v>0</v>
      </c>
      <c r="S1984" s="8">
        <v>0</v>
      </c>
      <c r="T1984" s="8">
        <v>0</v>
      </c>
      <c r="U1984" s="11">
        <f t="shared" si="246"/>
        <v>0</v>
      </c>
      <c r="V1984" s="11">
        <f t="shared" si="247"/>
        <v>0</v>
      </c>
      <c r="W1984" s="9">
        <v>0</v>
      </c>
      <c r="X1984" s="9">
        <v>0</v>
      </c>
    </row>
    <row r="1985" spans="1:24" x14ac:dyDescent="0.2">
      <c r="A1985" s="7" t="s">
        <v>3010</v>
      </c>
      <c r="B1985" s="7" t="s">
        <v>2215</v>
      </c>
      <c r="C1985" s="8">
        <v>1</v>
      </c>
      <c r="D1985" s="9">
        <v>4.5</v>
      </c>
      <c r="E1985" s="10">
        <v>1300</v>
      </c>
      <c r="F1985" s="10">
        <v>0</v>
      </c>
      <c r="G1985" s="11">
        <f t="shared" si="240"/>
        <v>0</v>
      </c>
      <c r="H1985" s="10">
        <v>0</v>
      </c>
      <c r="I1985" s="9">
        <v>4.5</v>
      </c>
      <c r="J1985" s="8">
        <v>0</v>
      </c>
      <c r="K1985" s="9">
        <v>0</v>
      </c>
      <c r="L1985" s="9">
        <v>0</v>
      </c>
      <c r="M1985" s="9">
        <f t="shared" si="241"/>
        <v>0</v>
      </c>
      <c r="N1985" s="9">
        <f t="shared" si="242"/>
        <v>5.9395833333333332</v>
      </c>
      <c r="O1985" s="9">
        <f t="shared" si="243"/>
        <v>7.2508917954815617</v>
      </c>
      <c r="P1985" s="11">
        <f t="shared" si="244"/>
        <v>-100</v>
      </c>
      <c r="Q1985" s="11">
        <f t="shared" si="245"/>
        <v>-100</v>
      </c>
      <c r="R1985" s="8">
        <v>0</v>
      </c>
      <c r="S1985" s="8">
        <v>0</v>
      </c>
      <c r="T1985" s="8">
        <v>0</v>
      </c>
      <c r="U1985" s="11">
        <f t="shared" si="246"/>
        <v>0</v>
      </c>
      <c r="V1985" s="11">
        <f t="shared" si="247"/>
        <v>0</v>
      </c>
      <c r="W1985" s="9">
        <v>0</v>
      </c>
      <c r="X1985" s="9">
        <v>0</v>
      </c>
    </row>
    <row r="1986" spans="1:24" x14ac:dyDescent="0.2">
      <c r="A1986" s="7" t="s">
        <v>3010</v>
      </c>
      <c r="B1986" s="7" t="s">
        <v>583</v>
      </c>
      <c r="C1986" s="8">
        <v>1</v>
      </c>
      <c r="D1986" s="9">
        <v>15</v>
      </c>
      <c r="E1986" s="10">
        <v>800</v>
      </c>
      <c r="F1986" s="10">
        <v>0</v>
      </c>
      <c r="G1986" s="11">
        <f t="shared" ref="G1986:G2049" si="248">IF(E1986&gt;0,(F1986/E1986)*100,0)</f>
        <v>0</v>
      </c>
      <c r="H1986" s="10">
        <v>0</v>
      </c>
      <c r="I1986" s="9">
        <v>15</v>
      </c>
      <c r="J1986" s="8">
        <v>0</v>
      </c>
      <c r="K1986" s="9">
        <v>0</v>
      </c>
      <c r="L1986" s="9">
        <v>0</v>
      </c>
      <c r="M1986" s="9">
        <f t="shared" ref="M1986:M2049" si="249">IF(H1986&gt;0,(K1986/H1986)*1000,0)</f>
        <v>0</v>
      </c>
      <c r="N1986" s="9">
        <f t="shared" ref="N1986:N2049" si="250">IF(SUMIF($A$2:$A$2919,A1986,$H$2:$H$2919)&gt;0,SUMIF($A$2:$A$2919,A1986,$K$2:$K$2919)/SUMIF($A$2:$A$2919,A1986,$H$2:$H$2919)*1000,0)</f>
        <v>5.9395833333333332</v>
      </c>
      <c r="O1986" s="9">
        <f t="shared" ref="O1986:O2049" si="251">IF(SUM($H$2:$H$2919)&gt;0,SUM($K$2:$K$2919)/SUM($H$2:$H$2919)*1000,0)</f>
        <v>7.2508917954815617</v>
      </c>
      <c r="P1986" s="11">
        <f t="shared" ref="P1986:P2049" si="252">IF(N1986&gt;0,(M1986-N1986)/N1986*100,0)</f>
        <v>-100</v>
      </c>
      <c r="Q1986" s="11">
        <f t="shared" ref="Q1986:Q2049" si="253">IF(O1986&gt;0,(M1986-O1986)/O1986*100,0)</f>
        <v>-100</v>
      </c>
      <c r="R1986" s="8">
        <v>0</v>
      </c>
      <c r="S1986" s="8">
        <v>0</v>
      </c>
      <c r="T1986" s="8">
        <v>0</v>
      </c>
      <c r="U1986" s="11">
        <f t="shared" ref="U1986:U2049" si="254">IF(J1986&gt;0,(R1986/J1986)*100,0)</f>
        <v>0</v>
      </c>
      <c r="V1986" s="11">
        <f t="shared" ref="V1986:V2049" si="255">IF(J1986&gt;0,((R1986+S1986+T1986)/J1986)*100,0)</f>
        <v>0</v>
      </c>
      <c r="W1986" s="9">
        <v>0</v>
      </c>
      <c r="X1986" s="9">
        <v>0</v>
      </c>
    </row>
    <row r="1987" spans="1:24" x14ac:dyDescent="0.2">
      <c r="A1987" s="7" t="s">
        <v>3010</v>
      </c>
      <c r="B1987" s="7" t="s">
        <v>584</v>
      </c>
      <c r="C1987" s="8">
        <v>1</v>
      </c>
      <c r="D1987" s="9">
        <v>15</v>
      </c>
      <c r="E1987" s="10">
        <v>800</v>
      </c>
      <c r="F1987" s="10">
        <v>0</v>
      </c>
      <c r="G1987" s="11">
        <f t="shared" si="248"/>
        <v>0</v>
      </c>
      <c r="H1987" s="10">
        <v>0</v>
      </c>
      <c r="I1987" s="9">
        <v>15</v>
      </c>
      <c r="J1987" s="8">
        <v>0</v>
      </c>
      <c r="K1987" s="9">
        <v>0</v>
      </c>
      <c r="L1987" s="9">
        <v>0</v>
      </c>
      <c r="M1987" s="9">
        <f t="shared" si="249"/>
        <v>0</v>
      </c>
      <c r="N1987" s="9">
        <f t="shared" si="250"/>
        <v>5.9395833333333332</v>
      </c>
      <c r="O1987" s="9">
        <f t="shared" si="251"/>
        <v>7.2508917954815617</v>
      </c>
      <c r="P1987" s="11">
        <f t="shared" si="252"/>
        <v>-100</v>
      </c>
      <c r="Q1987" s="11">
        <f t="shared" si="253"/>
        <v>-100</v>
      </c>
      <c r="R1987" s="8">
        <v>0</v>
      </c>
      <c r="S1987" s="8">
        <v>0</v>
      </c>
      <c r="T1987" s="8">
        <v>0</v>
      </c>
      <c r="U1987" s="11">
        <f t="shared" si="254"/>
        <v>0</v>
      </c>
      <c r="V1987" s="11">
        <f t="shared" si="255"/>
        <v>0</v>
      </c>
      <c r="W1987" s="9">
        <v>0</v>
      </c>
      <c r="X1987" s="9">
        <v>0</v>
      </c>
    </row>
    <row r="1988" spans="1:24" x14ac:dyDescent="0.2">
      <c r="A1988" s="7" t="s">
        <v>3010</v>
      </c>
      <c r="B1988" s="7" t="s">
        <v>231</v>
      </c>
      <c r="C1988" s="8">
        <v>1</v>
      </c>
      <c r="D1988" s="9">
        <v>12</v>
      </c>
      <c r="E1988" s="10">
        <v>800</v>
      </c>
      <c r="F1988" s="10">
        <v>0</v>
      </c>
      <c r="G1988" s="11">
        <f t="shared" si="248"/>
        <v>0</v>
      </c>
      <c r="H1988" s="10">
        <v>0</v>
      </c>
      <c r="I1988" s="9">
        <v>12</v>
      </c>
      <c r="J1988" s="8">
        <v>0</v>
      </c>
      <c r="K1988" s="9">
        <v>0</v>
      </c>
      <c r="L1988" s="9">
        <v>0</v>
      </c>
      <c r="M1988" s="9">
        <f t="shared" si="249"/>
        <v>0</v>
      </c>
      <c r="N1988" s="9">
        <f t="shared" si="250"/>
        <v>5.9395833333333332</v>
      </c>
      <c r="O1988" s="9">
        <f t="shared" si="251"/>
        <v>7.2508917954815617</v>
      </c>
      <c r="P1988" s="11">
        <f t="shared" si="252"/>
        <v>-100</v>
      </c>
      <c r="Q1988" s="11">
        <f t="shared" si="253"/>
        <v>-100</v>
      </c>
      <c r="R1988" s="8">
        <v>0</v>
      </c>
      <c r="S1988" s="8">
        <v>0</v>
      </c>
      <c r="T1988" s="8">
        <v>0</v>
      </c>
      <c r="U1988" s="11">
        <f t="shared" si="254"/>
        <v>0</v>
      </c>
      <c r="V1988" s="11">
        <f t="shared" si="255"/>
        <v>0</v>
      </c>
      <c r="W1988" s="9">
        <v>0</v>
      </c>
      <c r="X1988" s="9">
        <v>0</v>
      </c>
    </row>
    <row r="1989" spans="1:24" x14ac:dyDescent="0.2">
      <c r="A1989" s="7" t="s">
        <v>3010</v>
      </c>
      <c r="B1989" s="7" t="s">
        <v>1061</v>
      </c>
      <c r="C1989" s="8">
        <v>1</v>
      </c>
      <c r="D1989" s="9">
        <v>4</v>
      </c>
      <c r="E1989" s="10">
        <v>1400</v>
      </c>
      <c r="F1989" s="10">
        <v>0</v>
      </c>
      <c r="G1989" s="11">
        <f t="shared" si="248"/>
        <v>0</v>
      </c>
      <c r="H1989" s="10">
        <v>0</v>
      </c>
      <c r="I1989" s="9">
        <v>4</v>
      </c>
      <c r="J1989" s="8">
        <v>0</v>
      </c>
      <c r="K1989" s="9">
        <v>0</v>
      </c>
      <c r="L1989" s="9">
        <v>0</v>
      </c>
      <c r="M1989" s="9">
        <f t="shared" si="249"/>
        <v>0</v>
      </c>
      <c r="N1989" s="9">
        <f t="shared" si="250"/>
        <v>5.9395833333333332</v>
      </c>
      <c r="O1989" s="9">
        <f t="shared" si="251"/>
        <v>7.2508917954815617</v>
      </c>
      <c r="P1989" s="11">
        <f t="shared" si="252"/>
        <v>-100</v>
      </c>
      <c r="Q1989" s="11">
        <f t="shared" si="253"/>
        <v>-100</v>
      </c>
      <c r="R1989" s="8">
        <v>0</v>
      </c>
      <c r="S1989" s="8">
        <v>0</v>
      </c>
      <c r="T1989" s="8">
        <v>0</v>
      </c>
      <c r="U1989" s="11">
        <f t="shared" si="254"/>
        <v>0</v>
      </c>
      <c r="V1989" s="11">
        <f t="shared" si="255"/>
        <v>0</v>
      </c>
      <c r="W1989" s="9">
        <v>0</v>
      </c>
      <c r="X1989" s="9">
        <v>0</v>
      </c>
    </row>
    <row r="1990" spans="1:24" x14ac:dyDescent="0.2">
      <c r="A1990" s="7" t="s">
        <v>3010</v>
      </c>
      <c r="B1990" s="7" t="s">
        <v>87</v>
      </c>
      <c r="C1990" s="8">
        <v>1</v>
      </c>
      <c r="D1990" s="9">
        <v>20</v>
      </c>
      <c r="E1990" s="10">
        <v>700</v>
      </c>
      <c r="F1990" s="10">
        <v>0</v>
      </c>
      <c r="G1990" s="11">
        <f t="shared" si="248"/>
        <v>0</v>
      </c>
      <c r="H1990" s="10">
        <v>0</v>
      </c>
      <c r="I1990" s="9">
        <v>20</v>
      </c>
      <c r="J1990" s="8">
        <v>0</v>
      </c>
      <c r="K1990" s="9">
        <v>0</v>
      </c>
      <c r="L1990" s="9">
        <v>0</v>
      </c>
      <c r="M1990" s="9">
        <f t="shared" si="249"/>
        <v>0</v>
      </c>
      <c r="N1990" s="9">
        <f t="shared" si="250"/>
        <v>5.9395833333333332</v>
      </c>
      <c r="O1990" s="9">
        <f t="shared" si="251"/>
        <v>7.2508917954815617</v>
      </c>
      <c r="P1990" s="11">
        <f t="shared" si="252"/>
        <v>-100</v>
      </c>
      <c r="Q1990" s="11">
        <f t="shared" si="253"/>
        <v>-100</v>
      </c>
      <c r="R1990" s="8">
        <v>0</v>
      </c>
      <c r="S1990" s="8">
        <v>0</v>
      </c>
      <c r="T1990" s="8">
        <v>0</v>
      </c>
      <c r="U1990" s="11">
        <f t="shared" si="254"/>
        <v>0</v>
      </c>
      <c r="V1990" s="11">
        <f t="shared" si="255"/>
        <v>0</v>
      </c>
      <c r="W1990" s="9">
        <v>0</v>
      </c>
      <c r="X1990" s="9">
        <v>0</v>
      </c>
    </row>
    <row r="1991" spans="1:24" x14ac:dyDescent="0.2">
      <c r="A1991" s="7" t="s">
        <v>3010</v>
      </c>
      <c r="B1991" s="7" t="s">
        <v>1257</v>
      </c>
      <c r="C1991" s="8">
        <v>1</v>
      </c>
      <c r="D1991" s="9">
        <v>20</v>
      </c>
      <c r="E1991" s="10">
        <v>700</v>
      </c>
      <c r="F1991" s="10">
        <v>0</v>
      </c>
      <c r="G1991" s="11">
        <f t="shared" si="248"/>
        <v>0</v>
      </c>
      <c r="H1991" s="10">
        <v>0</v>
      </c>
      <c r="I1991" s="9">
        <v>20</v>
      </c>
      <c r="J1991" s="8">
        <v>0</v>
      </c>
      <c r="K1991" s="9">
        <v>0</v>
      </c>
      <c r="L1991" s="9">
        <v>0</v>
      </c>
      <c r="M1991" s="9">
        <f t="shared" si="249"/>
        <v>0</v>
      </c>
      <c r="N1991" s="9">
        <f t="shared" si="250"/>
        <v>5.9395833333333332</v>
      </c>
      <c r="O1991" s="9">
        <f t="shared" si="251"/>
        <v>7.2508917954815617</v>
      </c>
      <c r="P1991" s="11">
        <f t="shared" si="252"/>
        <v>-100</v>
      </c>
      <c r="Q1991" s="11">
        <f t="shared" si="253"/>
        <v>-100</v>
      </c>
      <c r="R1991" s="8">
        <v>0</v>
      </c>
      <c r="S1991" s="8">
        <v>0</v>
      </c>
      <c r="T1991" s="8">
        <v>0</v>
      </c>
      <c r="U1991" s="11">
        <f t="shared" si="254"/>
        <v>0</v>
      </c>
      <c r="V1991" s="11">
        <f t="shared" si="255"/>
        <v>0</v>
      </c>
      <c r="W1991" s="9">
        <v>0</v>
      </c>
      <c r="X1991" s="9">
        <v>0</v>
      </c>
    </row>
    <row r="1992" spans="1:24" x14ac:dyDescent="0.2">
      <c r="A1992" s="7" t="s">
        <v>3010</v>
      </c>
      <c r="B1992" s="7" t="s">
        <v>1089</v>
      </c>
      <c r="C1992" s="8">
        <v>1</v>
      </c>
      <c r="D1992" s="9">
        <v>5</v>
      </c>
      <c r="E1992" s="10">
        <v>1300</v>
      </c>
      <c r="F1992" s="10">
        <v>0</v>
      </c>
      <c r="G1992" s="11">
        <f t="shared" si="248"/>
        <v>0</v>
      </c>
      <c r="H1992" s="10">
        <v>0</v>
      </c>
      <c r="I1992" s="9">
        <v>5</v>
      </c>
      <c r="J1992" s="8">
        <v>0</v>
      </c>
      <c r="K1992" s="9">
        <v>0</v>
      </c>
      <c r="L1992" s="9">
        <v>0</v>
      </c>
      <c r="M1992" s="9">
        <f t="shared" si="249"/>
        <v>0</v>
      </c>
      <c r="N1992" s="9">
        <f t="shared" si="250"/>
        <v>5.9395833333333332</v>
      </c>
      <c r="O1992" s="9">
        <f t="shared" si="251"/>
        <v>7.2508917954815617</v>
      </c>
      <c r="P1992" s="11">
        <f t="shared" si="252"/>
        <v>-100</v>
      </c>
      <c r="Q1992" s="11">
        <f t="shared" si="253"/>
        <v>-100</v>
      </c>
      <c r="R1992" s="8">
        <v>0</v>
      </c>
      <c r="S1992" s="8">
        <v>0</v>
      </c>
      <c r="T1992" s="8">
        <v>0</v>
      </c>
      <c r="U1992" s="11">
        <f t="shared" si="254"/>
        <v>0</v>
      </c>
      <c r="V1992" s="11">
        <f t="shared" si="255"/>
        <v>0</v>
      </c>
      <c r="W1992" s="9">
        <v>0</v>
      </c>
      <c r="X1992" s="9">
        <v>0</v>
      </c>
    </row>
    <row r="1993" spans="1:24" x14ac:dyDescent="0.2">
      <c r="A1993" s="7" t="s">
        <v>3010</v>
      </c>
      <c r="B1993" s="7" t="s">
        <v>189</v>
      </c>
      <c r="C1993" s="8">
        <v>1</v>
      </c>
      <c r="D1993" s="9">
        <v>3</v>
      </c>
      <c r="E1993" s="10">
        <v>1600</v>
      </c>
      <c r="F1993" s="10">
        <v>0</v>
      </c>
      <c r="G1993" s="11">
        <f t="shared" si="248"/>
        <v>0</v>
      </c>
      <c r="H1993" s="10">
        <v>0</v>
      </c>
      <c r="I1993" s="9">
        <v>3</v>
      </c>
      <c r="J1993" s="8">
        <v>0</v>
      </c>
      <c r="K1993" s="9">
        <v>0</v>
      </c>
      <c r="L1993" s="9">
        <v>0</v>
      </c>
      <c r="M1993" s="9">
        <f t="shared" si="249"/>
        <v>0</v>
      </c>
      <c r="N1993" s="9">
        <f t="shared" si="250"/>
        <v>5.9395833333333332</v>
      </c>
      <c r="O1993" s="9">
        <f t="shared" si="251"/>
        <v>7.2508917954815617</v>
      </c>
      <c r="P1993" s="11">
        <f t="shared" si="252"/>
        <v>-100</v>
      </c>
      <c r="Q1993" s="11">
        <f t="shared" si="253"/>
        <v>-100</v>
      </c>
      <c r="R1993" s="8">
        <v>0</v>
      </c>
      <c r="S1993" s="8">
        <v>0</v>
      </c>
      <c r="T1993" s="8">
        <v>0</v>
      </c>
      <c r="U1993" s="11">
        <f t="shared" si="254"/>
        <v>0</v>
      </c>
      <c r="V1993" s="11">
        <f t="shared" si="255"/>
        <v>0</v>
      </c>
      <c r="W1993" s="9">
        <v>0</v>
      </c>
      <c r="X1993" s="9">
        <v>0</v>
      </c>
    </row>
    <row r="1994" spans="1:24" x14ac:dyDescent="0.2">
      <c r="A1994" s="7" t="s">
        <v>3010</v>
      </c>
      <c r="B1994" s="7" t="s">
        <v>1260</v>
      </c>
      <c r="C1994" s="8">
        <v>1</v>
      </c>
      <c r="D1994" s="9">
        <v>30</v>
      </c>
      <c r="E1994" s="10">
        <v>400</v>
      </c>
      <c r="F1994" s="10">
        <v>0</v>
      </c>
      <c r="G1994" s="11">
        <f t="shared" si="248"/>
        <v>0</v>
      </c>
      <c r="H1994" s="10">
        <v>0</v>
      </c>
      <c r="I1994" s="9">
        <v>30</v>
      </c>
      <c r="J1994" s="8">
        <v>0</v>
      </c>
      <c r="K1994" s="9">
        <v>0</v>
      </c>
      <c r="L1994" s="9">
        <v>0</v>
      </c>
      <c r="M1994" s="9">
        <f t="shared" si="249"/>
        <v>0</v>
      </c>
      <c r="N1994" s="9">
        <f t="shared" si="250"/>
        <v>5.9395833333333332</v>
      </c>
      <c r="O1994" s="9">
        <f t="shared" si="251"/>
        <v>7.2508917954815617</v>
      </c>
      <c r="P1994" s="11">
        <f t="shared" si="252"/>
        <v>-100</v>
      </c>
      <c r="Q1994" s="11">
        <f t="shared" si="253"/>
        <v>-100</v>
      </c>
      <c r="R1994" s="8">
        <v>0</v>
      </c>
      <c r="S1994" s="8">
        <v>0</v>
      </c>
      <c r="T1994" s="8">
        <v>0</v>
      </c>
      <c r="U1994" s="11">
        <f t="shared" si="254"/>
        <v>0</v>
      </c>
      <c r="V1994" s="11">
        <f t="shared" si="255"/>
        <v>0</v>
      </c>
      <c r="W1994" s="9">
        <v>0</v>
      </c>
      <c r="X1994" s="9">
        <v>0</v>
      </c>
    </row>
    <row r="1995" spans="1:24" x14ac:dyDescent="0.2">
      <c r="A1995" s="7" t="s">
        <v>3010</v>
      </c>
      <c r="B1995" s="7" t="s">
        <v>366</v>
      </c>
      <c r="C1995" s="8">
        <v>1</v>
      </c>
      <c r="D1995" s="9">
        <v>30</v>
      </c>
      <c r="E1995" s="10">
        <v>400</v>
      </c>
      <c r="F1995" s="10">
        <v>0</v>
      </c>
      <c r="G1995" s="11">
        <f t="shared" si="248"/>
        <v>0</v>
      </c>
      <c r="H1995" s="10">
        <v>0</v>
      </c>
      <c r="I1995" s="9">
        <v>30</v>
      </c>
      <c r="J1995" s="8">
        <v>0</v>
      </c>
      <c r="K1995" s="9">
        <v>0</v>
      </c>
      <c r="L1995" s="9">
        <v>0</v>
      </c>
      <c r="M1995" s="9">
        <f t="shared" si="249"/>
        <v>0</v>
      </c>
      <c r="N1995" s="9">
        <f t="shared" si="250"/>
        <v>5.9395833333333332</v>
      </c>
      <c r="O1995" s="9">
        <f t="shared" si="251"/>
        <v>7.2508917954815617</v>
      </c>
      <c r="P1995" s="11">
        <f t="shared" si="252"/>
        <v>-100</v>
      </c>
      <c r="Q1995" s="11">
        <f t="shared" si="253"/>
        <v>-100</v>
      </c>
      <c r="R1995" s="8">
        <v>0</v>
      </c>
      <c r="S1995" s="8">
        <v>0</v>
      </c>
      <c r="T1995" s="8">
        <v>0</v>
      </c>
      <c r="U1995" s="11">
        <f t="shared" si="254"/>
        <v>0</v>
      </c>
      <c r="V1995" s="11">
        <f t="shared" si="255"/>
        <v>0</v>
      </c>
      <c r="W1995" s="9">
        <v>0</v>
      </c>
      <c r="X1995" s="9">
        <v>0</v>
      </c>
    </row>
    <row r="1996" spans="1:24" x14ac:dyDescent="0.2">
      <c r="A1996" s="7" t="s">
        <v>3010</v>
      </c>
      <c r="B1996" s="7" t="s">
        <v>1069</v>
      </c>
      <c r="C1996" s="8">
        <v>1</v>
      </c>
      <c r="D1996" s="9">
        <v>5</v>
      </c>
      <c r="E1996" s="10">
        <v>1300</v>
      </c>
      <c r="F1996" s="10">
        <v>0</v>
      </c>
      <c r="G1996" s="11">
        <f t="shared" si="248"/>
        <v>0</v>
      </c>
      <c r="H1996" s="10">
        <v>0</v>
      </c>
      <c r="I1996" s="9">
        <v>5</v>
      </c>
      <c r="J1996" s="8">
        <v>0</v>
      </c>
      <c r="K1996" s="9">
        <v>0</v>
      </c>
      <c r="L1996" s="9">
        <v>0</v>
      </c>
      <c r="M1996" s="9">
        <f t="shared" si="249"/>
        <v>0</v>
      </c>
      <c r="N1996" s="9">
        <f t="shared" si="250"/>
        <v>5.9395833333333332</v>
      </c>
      <c r="O1996" s="9">
        <f t="shared" si="251"/>
        <v>7.2508917954815617</v>
      </c>
      <c r="P1996" s="11">
        <f t="shared" si="252"/>
        <v>-100</v>
      </c>
      <c r="Q1996" s="11">
        <f t="shared" si="253"/>
        <v>-100</v>
      </c>
      <c r="R1996" s="8">
        <v>0</v>
      </c>
      <c r="S1996" s="8">
        <v>0</v>
      </c>
      <c r="T1996" s="8">
        <v>0</v>
      </c>
      <c r="U1996" s="11">
        <f t="shared" si="254"/>
        <v>0</v>
      </c>
      <c r="V1996" s="11">
        <f t="shared" si="255"/>
        <v>0</v>
      </c>
      <c r="W1996" s="9">
        <v>0</v>
      </c>
      <c r="X1996" s="9">
        <v>0</v>
      </c>
    </row>
    <row r="1997" spans="1:24" x14ac:dyDescent="0.2">
      <c r="A1997" s="7" t="s">
        <v>3010</v>
      </c>
      <c r="B1997" s="7" t="s">
        <v>398</v>
      </c>
      <c r="C1997" s="8">
        <v>1</v>
      </c>
      <c r="D1997" s="9">
        <v>15</v>
      </c>
      <c r="E1997" s="10">
        <v>800</v>
      </c>
      <c r="F1997" s="10">
        <v>0</v>
      </c>
      <c r="G1997" s="11">
        <f t="shared" si="248"/>
        <v>0</v>
      </c>
      <c r="H1997" s="10">
        <v>0</v>
      </c>
      <c r="I1997" s="9">
        <v>15</v>
      </c>
      <c r="J1997" s="8">
        <v>0</v>
      </c>
      <c r="K1997" s="9">
        <v>0</v>
      </c>
      <c r="L1997" s="9">
        <v>0</v>
      </c>
      <c r="M1997" s="9">
        <f t="shared" si="249"/>
        <v>0</v>
      </c>
      <c r="N1997" s="9">
        <f t="shared" si="250"/>
        <v>5.9395833333333332</v>
      </c>
      <c r="O1997" s="9">
        <f t="shared" si="251"/>
        <v>7.2508917954815617</v>
      </c>
      <c r="P1997" s="11">
        <f t="shared" si="252"/>
        <v>-100</v>
      </c>
      <c r="Q1997" s="11">
        <f t="shared" si="253"/>
        <v>-100</v>
      </c>
      <c r="R1997" s="8">
        <v>0</v>
      </c>
      <c r="S1997" s="8">
        <v>0</v>
      </c>
      <c r="T1997" s="8">
        <v>0</v>
      </c>
      <c r="U1997" s="11">
        <f t="shared" si="254"/>
        <v>0</v>
      </c>
      <c r="V1997" s="11">
        <f t="shared" si="255"/>
        <v>0</v>
      </c>
      <c r="W1997" s="9">
        <v>0</v>
      </c>
      <c r="X1997" s="9">
        <v>0</v>
      </c>
    </row>
    <row r="1998" spans="1:24" x14ac:dyDescent="0.2">
      <c r="A1998" s="7" t="s">
        <v>3010</v>
      </c>
      <c r="B1998" s="7" t="s">
        <v>3100</v>
      </c>
      <c r="C1998" s="8">
        <v>1</v>
      </c>
      <c r="D1998" s="9">
        <v>15</v>
      </c>
      <c r="E1998" s="10">
        <v>800</v>
      </c>
      <c r="F1998" s="10">
        <v>0</v>
      </c>
      <c r="G1998" s="11">
        <f t="shared" si="248"/>
        <v>0</v>
      </c>
      <c r="H1998" s="10">
        <v>0</v>
      </c>
      <c r="I1998" s="9">
        <v>15</v>
      </c>
      <c r="J1998" s="8">
        <v>0</v>
      </c>
      <c r="K1998" s="9">
        <v>0</v>
      </c>
      <c r="L1998" s="9">
        <v>0</v>
      </c>
      <c r="M1998" s="9">
        <f t="shared" si="249"/>
        <v>0</v>
      </c>
      <c r="N1998" s="9">
        <f t="shared" si="250"/>
        <v>5.9395833333333332</v>
      </c>
      <c r="O1998" s="9">
        <f t="shared" si="251"/>
        <v>7.2508917954815617</v>
      </c>
      <c r="P1998" s="11">
        <f t="shared" si="252"/>
        <v>-100</v>
      </c>
      <c r="Q1998" s="11">
        <f t="shared" si="253"/>
        <v>-100</v>
      </c>
      <c r="R1998" s="8">
        <v>0</v>
      </c>
      <c r="S1998" s="8">
        <v>0</v>
      </c>
      <c r="T1998" s="8">
        <v>0</v>
      </c>
      <c r="U1998" s="11">
        <f t="shared" si="254"/>
        <v>0</v>
      </c>
      <c r="V1998" s="11">
        <f t="shared" si="255"/>
        <v>0</v>
      </c>
      <c r="W1998" s="9">
        <v>0</v>
      </c>
      <c r="X1998" s="9">
        <v>0</v>
      </c>
    </row>
    <row r="1999" spans="1:24" x14ac:dyDescent="0.2">
      <c r="A1999" s="7" t="s">
        <v>3010</v>
      </c>
      <c r="B1999" s="7" t="s">
        <v>104</v>
      </c>
      <c r="C1999" s="8">
        <v>1</v>
      </c>
      <c r="D1999" s="9">
        <v>6</v>
      </c>
      <c r="E1999" s="10">
        <v>1200</v>
      </c>
      <c r="F1999" s="10">
        <v>0</v>
      </c>
      <c r="G1999" s="11">
        <f t="shared" si="248"/>
        <v>0</v>
      </c>
      <c r="H1999" s="10">
        <v>0</v>
      </c>
      <c r="I1999" s="9">
        <v>6</v>
      </c>
      <c r="J1999" s="8">
        <v>0</v>
      </c>
      <c r="K1999" s="9">
        <v>0</v>
      </c>
      <c r="L1999" s="9">
        <v>0</v>
      </c>
      <c r="M1999" s="9">
        <f t="shared" si="249"/>
        <v>0</v>
      </c>
      <c r="N1999" s="9">
        <f t="shared" si="250"/>
        <v>5.9395833333333332</v>
      </c>
      <c r="O1999" s="9">
        <f t="shared" si="251"/>
        <v>7.2508917954815617</v>
      </c>
      <c r="P1999" s="11">
        <f t="shared" si="252"/>
        <v>-100</v>
      </c>
      <c r="Q1999" s="11">
        <f t="shared" si="253"/>
        <v>-100</v>
      </c>
      <c r="R1999" s="8">
        <v>0</v>
      </c>
      <c r="S1999" s="8">
        <v>0</v>
      </c>
      <c r="T1999" s="8">
        <v>0</v>
      </c>
      <c r="U1999" s="11">
        <f t="shared" si="254"/>
        <v>0</v>
      </c>
      <c r="V1999" s="11">
        <f t="shared" si="255"/>
        <v>0</v>
      </c>
      <c r="W1999" s="9">
        <v>0</v>
      </c>
      <c r="X1999" s="9">
        <v>0</v>
      </c>
    </row>
    <row r="2000" spans="1:24" x14ac:dyDescent="0.2">
      <c r="A2000" s="7" t="s">
        <v>3010</v>
      </c>
      <c r="B2000" s="7" t="s">
        <v>125</v>
      </c>
      <c r="C2000" s="8">
        <v>1</v>
      </c>
      <c r="D2000" s="9">
        <v>15</v>
      </c>
      <c r="E2000" s="10">
        <v>800</v>
      </c>
      <c r="F2000" s="10">
        <v>0</v>
      </c>
      <c r="G2000" s="11">
        <f t="shared" si="248"/>
        <v>0</v>
      </c>
      <c r="H2000" s="10">
        <v>0</v>
      </c>
      <c r="I2000" s="9">
        <v>15</v>
      </c>
      <c r="J2000" s="8">
        <v>0</v>
      </c>
      <c r="K2000" s="9">
        <v>0</v>
      </c>
      <c r="L2000" s="9">
        <v>0</v>
      </c>
      <c r="M2000" s="9">
        <f t="shared" si="249"/>
        <v>0</v>
      </c>
      <c r="N2000" s="9">
        <f t="shared" si="250"/>
        <v>5.9395833333333332</v>
      </c>
      <c r="O2000" s="9">
        <f t="shared" si="251"/>
        <v>7.2508917954815617</v>
      </c>
      <c r="P2000" s="11">
        <f t="shared" si="252"/>
        <v>-100</v>
      </c>
      <c r="Q2000" s="11">
        <f t="shared" si="253"/>
        <v>-100</v>
      </c>
      <c r="R2000" s="8">
        <v>0</v>
      </c>
      <c r="S2000" s="8">
        <v>0</v>
      </c>
      <c r="T2000" s="8">
        <v>0</v>
      </c>
      <c r="U2000" s="11">
        <f t="shared" si="254"/>
        <v>0</v>
      </c>
      <c r="V2000" s="11">
        <f t="shared" si="255"/>
        <v>0</v>
      </c>
      <c r="W2000" s="9">
        <v>0</v>
      </c>
      <c r="X2000" s="9">
        <v>0</v>
      </c>
    </row>
    <row r="2001" spans="1:24" x14ac:dyDescent="0.2">
      <c r="A2001" s="2" t="s">
        <v>3103</v>
      </c>
      <c r="B2001" s="2" t="s">
        <v>267</v>
      </c>
      <c r="C2001" s="3">
        <v>1</v>
      </c>
      <c r="D2001" s="4">
        <v>1.4</v>
      </c>
      <c r="E2001" s="5">
        <v>2200</v>
      </c>
      <c r="F2001" s="5">
        <v>0</v>
      </c>
      <c r="G2001" s="6">
        <f t="shared" si="248"/>
        <v>0</v>
      </c>
      <c r="H2001" s="5">
        <v>2200</v>
      </c>
      <c r="I2001" s="4">
        <v>1.4</v>
      </c>
      <c r="J2001" s="3">
        <v>1</v>
      </c>
      <c r="K2001" s="4">
        <v>7.1</v>
      </c>
      <c r="L2001" s="4">
        <v>7.1</v>
      </c>
      <c r="M2001" s="4">
        <f t="shared" si="249"/>
        <v>3.2272727272727271</v>
      </c>
      <c r="N2001" s="4">
        <f t="shared" si="250"/>
        <v>7.305080213903743</v>
      </c>
      <c r="O2001" s="4">
        <f t="shared" si="251"/>
        <v>7.2508917954815617</v>
      </c>
      <c r="P2001" s="6">
        <f t="shared" si="252"/>
        <v>-55.821529226602252</v>
      </c>
      <c r="Q2001" s="6">
        <f t="shared" si="253"/>
        <v>-55.491368257849018</v>
      </c>
      <c r="R2001" s="3">
        <v>0</v>
      </c>
      <c r="S2001" s="3">
        <v>0</v>
      </c>
      <c r="T2001" s="3">
        <v>1</v>
      </c>
      <c r="U2001" s="6">
        <f t="shared" si="254"/>
        <v>0</v>
      </c>
      <c r="V2001" s="6">
        <f t="shared" si="255"/>
        <v>100</v>
      </c>
      <c r="W2001" s="4">
        <v>3</v>
      </c>
      <c r="X2001" s="4">
        <v>6</v>
      </c>
    </row>
    <row r="2002" spans="1:24" x14ac:dyDescent="0.2">
      <c r="A2002" s="7" t="s">
        <v>3103</v>
      </c>
      <c r="B2002" s="7" t="s">
        <v>393</v>
      </c>
      <c r="C2002" s="8">
        <v>1</v>
      </c>
      <c r="D2002" s="9">
        <v>1.4</v>
      </c>
      <c r="E2002" s="10">
        <v>2200</v>
      </c>
      <c r="F2002" s="10">
        <v>0</v>
      </c>
      <c r="G2002" s="11">
        <f t="shared" si="248"/>
        <v>0</v>
      </c>
      <c r="H2002" s="10">
        <v>2200</v>
      </c>
      <c r="I2002" s="9">
        <v>1.4</v>
      </c>
      <c r="J2002" s="8">
        <v>1</v>
      </c>
      <c r="K2002" s="9">
        <v>7.1</v>
      </c>
      <c r="L2002" s="9">
        <v>7.1</v>
      </c>
      <c r="M2002" s="9">
        <f t="shared" si="249"/>
        <v>3.2272727272727271</v>
      </c>
      <c r="N2002" s="9">
        <f t="shared" si="250"/>
        <v>7.305080213903743</v>
      </c>
      <c r="O2002" s="9">
        <f t="shared" si="251"/>
        <v>7.2508917954815617</v>
      </c>
      <c r="P2002" s="11">
        <f t="shared" si="252"/>
        <v>-55.821529226602252</v>
      </c>
      <c r="Q2002" s="11">
        <f t="shared" si="253"/>
        <v>-55.491368257849018</v>
      </c>
      <c r="R2002" s="8">
        <v>0</v>
      </c>
      <c r="S2002" s="8">
        <v>0</v>
      </c>
      <c r="T2002" s="8">
        <v>1</v>
      </c>
      <c r="U2002" s="11">
        <f t="shared" si="254"/>
        <v>0</v>
      </c>
      <c r="V2002" s="11">
        <f t="shared" si="255"/>
        <v>100</v>
      </c>
      <c r="W2002" s="9">
        <v>3</v>
      </c>
      <c r="X2002" s="9">
        <v>6</v>
      </c>
    </row>
    <row r="2003" spans="1:24" x14ac:dyDescent="0.2">
      <c r="A2003" s="7" t="s">
        <v>3103</v>
      </c>
      <c r="B2003" s="7" t="s">
        <v>440</v>
      </c>
      <c r="C2003" s="8">
        <v>1</v>
      </c>
      <c r="D2003" s="9">
        <v>1.8</v>
      </c>
      <c r="E2003" s="10">
        <v>2000</v>
      </c>
      <c r="F2003" s="10">
        <v>0</v>
      </c>
      <c r="G2003" s="11">
        <f t="shared" si="248"/>
        <v>0</v>
      </c>
      <c r="H2003" s="10">
        <v>2000</v>
      </c>
      <c r="I2003" s="9">
        <v>1.8</v>
      </c>
      <c r="J2003" s="8">
        <v>1</v>
      </c>
      <c r="K2003" s="9">
        <v>38.659999999999997</v>
      </c>
      <c r="L2003" s="9">
        <v>38.659999999999997</v>
      </c>
      <c r="M2003" s="9">
        <f t="shared" si="249"/>
        <v>19.329999999999998</v>
      </c>
      <c r="N2003" s="9">
        <f t="shared" si="250"/>
        <v>7.305080213903743</v>
      </c>
      <c r="O2003" s="9">
        <f t="shared" si="251"/>
        <v>7.2508917954815617</v>
      </c>
      <c r="P2003" s="11">
        <f t="shared" si="252"/>
        <v>164.6103729731708</v>
      </c>
      <c r="Q2003" s="11">
        <f t="shared" si="253"/>
        <v>166.58789767136795</v>
      </c>
      <c r="R2003" s="8">
        <v>1</v>
      </c>
      <c r="S2003" s="8">
        <v>1</v>
      </c>
      <c r="T2003" s="8">
        <v>1</v>
      </c>
      <c r="U2003" s="11">
        <f t="shared" si="254"/>
        <v>100</v>
      </c>
      <c r="V2003" s="11">
        <f t="shared" si="255"/>
        <v>300</v>
      </c>
      <c r="W2003" s="9">
        <v>1</v>
      </c>
      <c r="X2003" s="9">
        <v>6</v>
      </c>
    </row>
    <row r="2004" spans="1:24" x14ac:dyDescent="0.2">
      <c r="A2004" s="7" t="s">
        <v>3103</v>
      </c>
      <c r="B2004" s="7" t="s">
        <v>126</v>
      </c>
      <c r="C2004" s="8">
        <v>4</v>
      </c>
      <c r="D2004" s="9">
        <v>5.7</v>
      </c>
      <c r="E2004" s="10">
        <v>5500</v>
      </c>
      <c r="F2004" s="10">
        <v>700</v>
      </c>
      <c r="G2004" s="11">
        <f t="shared" si="248"/>
        <v>12.727272727272727</v>
      </c>
      <c r="H2004" s="10">
        <v>6200</v>
      </c>
      <c r="I2004" s="9">
        <v>5.7</v>
      </c>
      <c r="J2004" s="8">
        <v>4</v>
      </c>
      <c r="K2004" s="9">
        <v>72.489999999999995</v>
      </c>
      <c r="L2004" s="9">
        <v>72.489999999999995</v>
      </c>
      <c r="M2004" s="9">
        <f t="shared" si="249"/>
        <v>11.691935483870967</v>
      </c>
      <c r="N2004" s="9">
        <f t="shared" si="250"/>
        <v>7.305080213903743</v>
      </c>
      <c r="O2004" s="9">
        <f t="shared" si="251"/>
        <v>7.2508917954815617</v>
      </c>
      <c r="P2004" s="11">
        <f t="shared" si="252"/>
        <v>60.052116356200067</v>
      </c>
      <c r="Q2004" s="11">
        <f t="shared" si="253"/>
        <v>61.248241094383303</v>
      </c>
      <c r="R2004" s="8">
        <v>2</v>
      </c>
      <c r="S2004" s="8">
        <v>2</v>
      </c>
      <c r="T2004" s="8">
        <v>3</v>
      </c>
      <c r="U2004" s="11">
        <f t="shared" si="254"/>
        <v>50</v>
      </c>
      <c r="V2004" s="11">
        <f t="shared" si="255"/>
        <v>175</v>
      </c>
      <c r="W2004" s="9">
        <v>2.25</v>
      </c>
      <c r="X2004" s="9">
        <v>6.5</v>
      </c>
    </row>
    <row r="2005" spans="1:24" x14ac:dyDescent="0.2">
      <c r="A2005" s="7" t="s">
        <v>3103</v>
      </c>
      <c r="B2005" s="7" t="s">
        <v>303</v>
      </c>
      <c r="C2005" s="8">
        <v>1</v>
      </c>
      <c r="D2005" s="9">
        <v>3</v>
      </c>
      <c r="E2005" s="10">
        <v>1600</v>
      </c>
      <c r="F2005" s="10">
        <v>0</v>
      </c>
      <c r="G2005" s="11">
        <f t="shared" si="248"/>
        <v>0</v>
      </c>
      <c r="H2005" s="10">
        <v>1600</v>
      </c>
      <c r="I2005" s="9">
        <v>3</v>
      </c>
      <c r="J2005" s="8">
        <v>1</v>
      </c>
      <c r="K2005" s="9">
        <v>20.420000000000002</v>
      </c>
      <c r="L2005" s="9">
        <v>20.420000000000002</v>
      </c>
      <c r="M2005" s="9">
        <f t="shared" si="249"/>
        <v>12.762500000000001</v>
      </c>
      <c r="N2005" s="9">
        <f t="shared" si="250"/>
        <v>7.305080213903743</v>
      </c>
      <c r="O2005" s="9">
        <f t="shared" si="251"/>
        <v>7.2508917954815617</v>
      </c>
      <c r="P2005" s="11">
        <f t="shared" si="252"/>
        <v>74.707184949306409</v>
      </c>
      <c r="Q2005" s="11">
        <f t="shared" si="253"/>
        <v>76.012832076090731</v>
      </c>
      <c r="R2005" s="8">
        <v>0</v>
      </c>
      <c r="S2005" s="8">
        <v>1</v>
      </c>
      <c r="T2005" s="8">
        <v>1</v>
      </c>
      <c r="U2005" s="11">
        <f t="shared" si="254"/>
        <v>0</v>
      </c>
      <c r="V2005" s="11">
        <f t="shared" si="255"/>
        <v>200</v>
      </c>
      <c r="W2005" s="9">
        <v>2</v>
      </c>
      <c r="X2005" s="9">
        <v>6</v>
      </c>
    </row>
    <row r="2006" spans="1:24" x14ac:dyDescent="0.2">
      <c r="A2006" s="7" t="s">
        <v>3103</v>
      </c>
      <c r="B2006" s="7" t="s">
        <v>279</v>
      </c>
      <c r="C2006" s="8">
        <v>2</v>
      </c>
      <c r="D2006" s="9">
        <v>2.2999999999999998</v>
      </c>
      <c r="E2006" s="10">
        <v>3700</v>
      </c>
      <c r="F2006" s="10">
        <v>0</v>
      </c>
      <c r="G2006" s="11">
        <f t="shared" si="248"/>
        <v>0</v>
      </c>
      <c r="H2006" s="10">
        <v>3700</v>
      </c>
      <c r="I2006" s="9">
        <v>2.2999999999999998</v>
      </c>
      <c r="J2006" s="8">
        <v>2</v>
      </c>
      <c r="K2006" s="9">
        <v>56.86</v>
      </c>
      <c r="L2006" s="9">
        <v>56.86</v>
      </c>
      <c r="M2006" s="9">
        <f t="shared" si="249"/>
        <v>15.367567567567567</v>
      </c>
      <c r="N2006" s="9">
        <f t="shared" si="250"/>
        <v>7.305080213903743</v>
      </c>
      <c r="O2006" s="9">
        <f t="shared" si="251"/>
        <v>7.2508917954815617</v>
      </c>
      <c r="P2006" s="11">
        <f t="shared" si="252"/>
        <v>110.36822481864759</v>
      </c>
      <c r="Q2006" s="11">
        <f t="shared" si="253"/>
        <v>111.94037921161591</v>
      </c>
      <c r="R2006" s="8">
        <v>1</v>
      </c>
      <c r="S2006" s="8">
        <v>2</v>
      </c>
      <c r="T2006" s="8">
        <v>2</v>
      </c>
      <c r="U2006" s="11">
        <f t="shared" si="254"/>
        <v>50</v>
      </c>
      <c r="V2006" s="11">
        <f t="shared" si="255"/>
        <v>250</v>
      </c>
      <c r="W2006" s="9">
        <v>1.5</v>
      </c>
      <c r="X2006" s="9">
        <v>6.5</v>
      </c>
    </row>
    <row r="2007" spans="1:24" x14ac:dyDescent="0.2">
      <c r="A2007" s="7" t="s">
        <v>3103</v>
      </c>
      <c r="B2007" s="7" t="s">
        <v>787</v>
      </c>
      <c r="C2007" s="8">
        <v>2</v>
      </c>
      <c r="D2007" s="9">
        <v>11.5</v>
      </c>
      <c r="E2007" s="10">
        <v>1800</v>
      </c>
      <c r="F2007" s="10">
        <v>0</v>
      </c>
      <c r="G2007" s="11">
        <f t="shared" si="248"/>
        <v>0</v>
      </c>
      <c r="H2007" s="10">
        <v>1800</v>
      </c>
      <c r="I2007" s="9">
        <v>11.5</v>
      </c>
      <c r="J2007" s="8">
        <v>2</v>
      </c>
      <c r="K2007" s="9">
        <v>0</v>
      </c>
      <c r="L2007" s="9">
        <v>0</v>
      </c>
      <c r="M2007" s="9">
        <f t="shared" si="249"/>
        <v>0</v>
      </c>
      <c r="N2007" s="9">
        <f t="shared" si="250"/>
        <v>7.305080213903743</v>
      </c>
      <c r="O2007" s="9">
        <f t="shared" si="251"/>
        <v>7.2508917954815617</v>
      </c>
      <c r="P2007" s="11">
        <f t="shared" si="252"/>
        <v>-100</v>
      </c>
      <c r="Q2007" s="11">
        <f t="shared" si="253"/>
        <v>-100</v>
      </c>
      <c r="R2007" s="8">
        <v>0</v>
      </c>
      <c r="S2007" s="8">
        <v>0</v>
      </c>
      <c r="T2007" s="8">
        <v>0</v>
      </c>
      <c r="U2007" s="11">
        <f t="shared" si="254"/>
        <v>0</v>
      </c>
      <c r="V2007" s="11">
        <f t="shared" si="255"/>
        <v>0</v>
      </c>
      <c r="W2007" s="9">
        <v>4</v>
      </c>
      <c r="X2007" s="9">
        <v>6.5</v>
      </c>
    </row>
    <row r="2008" spans="1:24" x14ac:dyDescent="0.2">
      <c r="A2008" s="7" t="s">
        <v>3103</v>
      </c>
      <c r="B2008" s="7" t="s">
        <v>350</v>
      </c>
      <c r="C2008" s="8">
        <v>1</v>
      </c>
      <c r="D2008" s="9">
        <v>20</v>
      </c>
      <c r="E2008" s="10">
        <v>700</v>
      </c>
      <c r="F2008" s="10">
        <v>0</v>
      </c>
      <c r="G2008" s="11">
        <f t="shared" si="248"/>
        <v>0</v>
      </c>
      <c r="H2008" s="10">
        <v>700</v>
      </c>
      <c r="I2008" s="9">
        <v>20</v>
      </c>
      <c r="J2008" s="8">
        <v>1</v>
      </c>
      <c r="K2008" s="9">
        <v>0</v>
      </c>
      <c r="L2008" s="9">
        <v>0</v>
      </c>
      <c r="M2008" s="9">
        <f t="shared" si="249"/>
        <v>0</v>
      </c>
      <c r="N2008" s="9">
        <f t="shared" si="250"/>
        <v>7.305080213903743</v>
      </c>
      <c r="O2008" s="9">
        <f t="shared" si="251"/>
        <v>7.2508917954815617</v>
      </c>
      <c r="P2008" s="11">
        <f t="shared" si="252"/>
        <v>-100</v>
      </c>
      <c r="Q2008" s="11">
        <f t="shared" si="253"/>
        <v>-100</v>
      </c>
      <c r="R2008" s="8">
        <v>0</v>
      </c>
      <c r="S2008" s="8">
        <v>0</v>
      </c>
      <c r="T2008" s="8">
        <v>0</v>
      </c>
      <c r="U2008" s="11">
        <f t="shared" si="254"/>
        <v>0</v>
      </c>
      <c r="V2008" s="11">
        <f t="shared" si="255"/>
        <v>0</v>
      </c>
      <c r="W2008" s="9">
        <v>6</v>
      </c>
      <c r="X2008" s="9">
        <v>6</v>
      </c>
    </row>
    <row r="2009" spans="1:24" x14ac:dyDescent="0.2">
      <c r="A2009" s="7" t="s">
        <v>3103</v>
      </c>
      <c r="B2009" s="7" t="s">
        <v>944</v>
      </c>
      <c r="C2009" s="8">
        <v>1</v>
      </c>
      <c r="D2009" s="9">
        <v>20</v>
      </c>
      <c r="E2009" s="10">
        <v>700</v>
      </c>
      <c r="F2009" s="10">
        <v>0</v>
      </c>
      <c r="G2009" s="11">
        <f t="shared" si="248"/>
        <v>0</v>
      </c>
      <c r="H2009" s="10">
        <v>700</v>
      </c>
      <c r="I2009" s="9">
        <v>20</v>
      </c>
      <c r="J2009" s="8">
        <v>1</v>
      </c>
      <c r="K2009" s="9">
        <v>0</v>
      </c>
      <c r="L2009" s="9">
        <v>0</v>
      </c>
      <c r="M2009" s="9">
        <f t="shared" si="249"/>
        <v>0</v>
      </c>
      <c r="N2009" s="9">
        <f t="shared" si="250"/>
        <v>7.305080213903743</v>
      </c>
      <c r="O2009" s="9">
        <f t="shared" si="251"/>
        <v>7.2508917954815617</v>
      </c>
      <c r="P2009" s="11">
        <f t="shared" si="252"/>
        <v>-100</v>
      </c>
      <c r="Q2009" s="11">
        <f t="shared" si="253"/>
        <v>-100</v>
      </c>
      <c r="R2009" s="8">
        <v>0</v>
      </c>
      <c r="S2009" s="8">
        <v>0</v>
      </c>
      <c r="T2009" s="8">
        <v>0</v>
      </c>
      <c r="U2009" s="11">
        <f t="shared" si="254"/>
        <v>0</v>
      </c>
      <c r="V2009" s="11">
        <f t="shared" si="255"/>
        <v>0</v>
      </c>
      <c r="W2009" s="9">
        <v>6</v>
      </c>
      <c r="X2009" s="9">
        <v>6</v>
      </c>
    </row>
    <row r="2010" spans="1:24" x14ac:dyDescent="0.2">
      <c r="A2010" s="7" t="s">
        <v>3103</v>
      </c>
      <c r="B2010" s="7" t="s">
        <v>1821</v>
      </c>
      <c r="C2010" s="8">
        <v>1</v>
      </c>
      <c r="D2010" s="9">
        <v>10</v>
      </c>
      <c r="E2010" s="10">
        <v>900</v>
      </c>
      <c r="F2010" s="10">
        <v>0</v>
      </c>
      <c r="G2010" s="11">
        <f t="shared" si="248"/>
        <v>0</v>
      </c>
      <c r="H2010" s="10">
        <v>900</v>
      </c>
      <c r="I2010" s="9">
        <v>10</v>
      </c>
      <c r="J2010" s="8">
        <v>1</v>
      </c>
      <c r="K2010" s="9">
        <v>0</v>
      </c>
      <c r="L2010" s="9">
        <v>0</v>
      </c>
      <c r="M2010" s="9">
        <f t="shared" si="249"/>
        <v>0</v>
      </c>
      <c r="N2010" s="9">
        <f t="shared" si="250"/>
        <v>7.305080213903743</v>
      </c>
      <c r="O2010" s="9">
        <f t="shared" si="251"/>
        <v>7.2508917954815617</v>
      </c>
      <c r="P2010" s="11">
        <f t="shared" si="252"/>
        <v>-100</v>
      </c>
      <c r="Q2010" s="11">
        <f t="shared" si="253"/>
        <v>-100</v>
      </c>
      <c r="R2010" s="8">
        <v>0</v>
      </c>
      <c r="S2010" s="8">
        <v>0</v>
      </c>
      <c r="T2010" s="8">
        <v>0</v>
      </c>
      <c r="U2010" s="11">
        <f t="shared" si="254"/>
        <v>0</v>
      </c>
      <c r="V2010" s="11">
        <f t="shared" si="255"/>
        <v>0</v>
      </c>
      <c r="W2010" s="9">
        <v>5</v>
      </c>
      <c r="X2010" s="9">
        <v>6</v>
      </c>
    </row>
    <row r="2011" spans="1:24" x14ac:dyDescent="0.2">
      <c r="A2011" s="7" t="s">
        <v>3103</v>
      </c>
      <c r="B2011" s="7" t="s">
        <v>2098</v>
      </c>
      <c r="C2011" s="8">
        <v>1</v>
      </c>
      <c r="D2011" s="9">
        <v>10</v>
      </c>
      <c r="E2011" s="10">
        <v>900</v>
      </c>
      <c r="F2011" s="10">
        <v>0</v>
      </c>
      <c r="G2011" s="11">
        <f t="shared" si="248"/>
        <v>0</v>
      </c>
      <c r="H2011" s="10">
        <v>900</v>
      </c>
      <c r="I2011" s="9">
        <v>10</v>
      </c>
      <c r="J2011" s="8">
        <v>1</v>
      </c>
      <c r="K2011" s="9">
        <v>0</v>
      </c>
      <c r="L2011" s="9">
        <v>0</v>
      </c>
      <c r="M2011" s="9">
        <f t="shared" si="249"/>
        <v>0</v>
      </c>
      <c r="N2011" s="9">
        <f t="shared" si="250"/>
        <v>7.305080213903743</v>
      </c>
      <c r="O2011" s="9">
        <f t="shared" si="251"/>
        <v>7.2508917954815617</v>
      </c>
      <c r="P2011" s="11">
        <f t="shared" si="252"/>
        <v>-100</v>
      </c>
      <c r="Q2011" s="11">
        <f t="shared" si="253"/>
        <v>-100</v>
      </c>
      <c r="R2011" s="8">
        <v>0</v>
      </c>
      <c r="S2011" s="8">
        <v>0</v>
      </c>
      <c r="T2011" s="8">
        <v>0</v>
      </c>
      <c r="U2011" s="11">
        <f t="shared" si="254"/>
        <v>0</v>
      </c>
      <c r="V2011" s="11">
        <f t="shared" si="255"/>
        <v>0</v>
      </c>
      <c r="W2011" s="9">
        <v>5</v>
      </c>
      <c r="X2011" s="9">
        <v>6</v>
      </c>
    </row>
    <row r="2012" spans="1:24" x14ac:dyDescent="0.2">
      <c r="A2012" s="7" t="s">
        <v>3103</v>
      </c>
      <c r="B2012" s="7" t="s">
        <v>823</v>
      </c>
      <c r="C2012" s="8">
        <v>1</v>
      </c>
      <c r="D2012" s="9">
        <v>2</v>
      </c>
      <c r="E2012" s="10">
        <v>1900</v>
      </c>
      <c r="F2012" s="10">
        <v>0</v>
      </c>
      <c r="G2012" s="11">
        <f t="shared" si="248"/>
        <v>0</v>
      </c>
      <c r="H2012" s="10">
        <v>1900</v>
      </c>
      <c r="I2012" s="9">
        <v>2</v>
      </c>
      <c r="J2012" s="8">
        <v>1</v>
      </c>
      <c r="K2012" s="9">
        <v>19.8</v>
      </c>
      <c r="L2012" s="9">
        <v>19.8</v>
      </c>
      <c r="M2012" s="9">
        <f t="shared" si="249"/>
        <v>10.421052631578947</v>
      </c>
      <c r="N2012" s="9">
        <f t="shared" si="250"/>
        <v>7.305080213903743</v>
      </c>
      <c r="O2012" s="9">
        <f t="shared" si="251"/>
        <v>7.2508917954815617</v>
      </c>
      <c r="P2012" s="11">
        <f t="shared" si="252"/>
        <v>42.654869302387404</v>
      </c>
      <c r="Q2012" s="11">
        <f t="shared" si="253"/>
        <v>43.720978405344439</v>
      </c>
      <c r="R2012" s="8">
        <v>0</v>
      </c>
      <c r="S2012" s="8">
        <v>1</v>
      </c>
      <c r="T2012" s="8">
        <v>1</v>
      </c>
      <c r="U2012" s="11">
        <f t="shared" si="254"/>
        <v>0</v>
      </c>
      <c r="V2012" s="11">
        <f t="shared" si="255"/>
        <v>200</v>
      </c>
      <c r="W2012" s="9">
        <v>2</v>
      </c>
      <c r="X2012" s="9">
        <v>6</v>
      </c>
    </row>
    <row r="2013" spans="1:24" x14ac:dyDescent="0.2">
      <c r="A2013" s="7" t="s">
        <v>3103</v>
      </c>
      <c r="B2013" s="7" t="s">
        <v>136</v>
      </c>
      <c r="C2013" s="8">
        <v>1</v>
      </c>
      <c r="D2013" s="9">
        <v>2</v>
      </c>
      <c r="E2013" s="10">
        <v>1900</v>
      </c>
      <c r="F2013" s="10">
        <v>0</v>
      </c>
      <c r="G2013" s="11">
        <f t="shared" si="248"/>
        <v>0</v>
      </c>
      <c r="H2013" s="10">
        <v>1900</v>
      </c>
      <c r="I2013" s="9">
        <v>2</v>
      </c>
      <c r="J2013" s="8">
        <v>1</v>
      </c>
      <c r="K2013" s="9">
        <v>19.8</v>
      </c>
      <c r="L2013" s="9">
        <v>19.8</v>
      </c>
      <c r="M2013" s="9">
        <f t="shared" si="249"/>
        <v>10.421052631578947</v>
      </c>
      <c r="N2013" s="9">
        <f t="shared" si="250"/>
        <v>7.305080213903743</v>
      </c>
      <c r="O2013" s="9">
        <f t="shared" si="251"/>
        <v>7.2508917954815617</v>
      </c>
      <c r="P2013" s="11">
        <f t="shared" si="252"/>
        <v>42.654869302387404</v>
      </c>
      <c r="Q2013" s="11">
        <f t="shared" si="253"/>
        <v>43.720978405344439</v>
      </c>
      <c r="R2013" s="8">
        <v>0</v>
      </c>
      <c r="S2013" s="8">
        <v>1</v>
      </c>
      <c r="T2013" s="8">
        <v>1</v>
      </c>
      <c r="U2013" s="11">
        <f t="shared" si="254"/>
        <v>0</v>
      </c>
      <c r="V2013" s="11">
        <f t="shared" si="255"/>
        <v>200</v>
      </c>
      <c r="W2013" s="9">
        <v>2</v>
      </c>
      <c r="X2013" s="9">
        <v>6</v>
      </c>
    </row>
    <row r="2014" spans="1:24" x14ac:dyDescent="0.2">
      <c r="A2014" s="7" t="s">
        <v>3103</v>
      </c>
      <c r="B2014" s="7" t="s">
        <v>165</v>
      </c>
      <c r="C2014" s="8">
        <v>2</v>
      </c>
      <c r="D2014" s="9">
        <v>6</v>
      </c>
      <c r="E2014" s="10">
        <v>2400</v>
      </c>
      <c r="F2014" s="10">
        <v>0</v>
      </c>
      <c r="G2014" s="11">
        <f t="shared" si="248"/>
        <v>0</v>
      </c>
      <c r="H2014" s="10">
        <v>2400</v>
      </c>
      <c r="I2014" s="9">
        <v>6</v>
      </c>
      <c r="J2014" s="8">
        <v>2</v>
      </c>
      <c r="K2014" s="9">
        <v>40.78</v>
      </c>
      <c r="L2014" s="9">
        <v>40.78</v>
      </c>
      <c r="M2014" s="9">
        <f t="shared" si="249"/>
        <v>16.991666666666667</v>
      </c>
      <c r="N2014" s="9">
        <f t="shared" si="250"/>
        <v>7.305080213903743</v>
      </c>
      <c r="O2014" s="9">
        <f t="shared" si="251"/>
        <v>7.2508917954815617</v>
      </c>
      <c r="P2014" s="11">
        <f t="shared" si="252"/>
        <v>132.60068567524371</v>
      </c>
      <c r="Q2014" s="11">
        <f t="shared" si="253"/>
        <v>134.33899092598693</v>
      </c>
      <c r="R2014" s="8">
        <v>0</v>
      </c>
      <c r="S2014" s="8">
        <v>1</v>
      </c>
      <c r="T2014" s="8">
        <v>2</v>
      </c>
      <c r="U2014" s="11">
        <f t="shared" si="254"/>
        <v>0</v>
      </c>
      <c r="V2014" s="11">
        <f t="shared" si="255"/>
        <v>150</v>
      </c>
      <c r="W2014" s="9">
        <v>2.5</v>
      </c>
      <c r="X2014" s="9">
        <v>8</v>
      </c>
    </row>
    <row r="2015" spans="1:24" x14ac:dyDescent="0.2">
      <c r="A2015" s="7" t="s">
        <v>3103</v>
      </c>
      <c r="B2015" s="7" t="s">
        <v>655</v>
      </c>
      <c r="C2015" s="8">
        <v>2</v>
      </c>
      <c r="D2015" s="9">
        <v>7</v>
      </c>
      <c r="E2015" s="10">
        <v>2200</v>
      </c>
      <c r="F2015" s="10">
        <v>200</v>
      </c>
      <c r="G2015" s="11">
        <f t="shared" si="248"/>
        <v>9.0909090909090917</v>
      </c>
      <c r="H2015" s="10">
        <v>2400</v>
      </c>
      <c r="I2015" s="9">
        <v>7</v>
      </c>
      <c r="J2015" s="8">
        <v>2</v>
      </c>
      <c r="K2015" s="9">
        <v>50.81</v>
      </c>
      <c r="L2015" s="9">
        <v>50.81</v>
      </c>
      <c r="M2015" s="9">
        <f t="shared" si="249"/>
        <v>21.170833333333334</v>
      </c>
      <c r="N2015" s="9">
        <f t="shared" si="250"/>
        <v>7.305080213903743</v>
      </c>
      <c r="O2015" s="9">
        <f t="shared" si="251"/>
        <v>7.2508917954815617</v>
      </c>
      <c r="P2015" s="11">
        <f t="shared" si="252"/>
        <v>189.80973122018474</v>
      </c>
      <c r="Q2015" s="11">
        <f t="shared" si="253"/>
        <v>191.97557942494839</v>
      </c>
      <c r="R2015" s="8">
        <v>1</v>
      </c>
      <c r="S2015" s="8">
        <v>1</v>
      </c>
      <c r="T2015" s="8">
        <v>2</v>
      </c>
      <c r="U2015" s="11">
        <f t="shared" si="254"/>
        <v>50</v>
      </c>
      <c r="V2015" s="11">
        <f t="shared" si="255"/>
        <v>200</v>
      </c>
      <c r="W2015" s="9">
        <v>2</v>
      </c>
      <c r="X2015" s="9">
        <v>6.5</v>
      </c>
    </row>
    <row r="2016" spans="1:24" x14ac:dyDescent="0.2">
      <c r="A2016" s="7" t="s">
        <v>3103</v>
      </c>
      <c r="B2016" s="7" t="s">
        <v>678</v>
      </c>
      <c r="C2016" s="8">
        <v>1</v>
      </c>
      <c r="D2016" s="9">
        <v>1</v>
      </c>
      <c r="E2016" s="10">
        <v>2400</v>
      </c>
      <c r="F2016" s="10">
        <v>0</v>
      </c>
      <c r="G2016" s="11">
        <f t="shared" si="248"/>
        <v>0</v>
      </c>
      <c r="H2016" s="10">
        <v>2400</v>
      </c>
      <c r="I2016" s="9">
        <v>1</v>
      </c>
      <c r="J2016" s="8">
        <v>1</v>
      </c>
      <c r="K2016" s="9">
        <v>32.26</v>
      </c>
      <c r="L2016" s="9">
        <v>32.26</v>
      </c>
      <c r="M2016" s="9">
        <f t="shared" si="249"/>
        <v>13.441666666666666</v>
      </c>
      <c r="N2016" s="9">
        <f t="shared" si="250"/>
        <v>7.305080213903743</v>
      </c>
      <c r="O2016" s="9">
        <f t="shared" si="251"/>
        <v>7.2508917954815617</v>
      </c>
      <c r="P2016" s="11">
        <f t="shared" si="252"/>
        <v>84.00436782450619</v>
      </c>
      <c r="Q2016" s="11">
        <f t="shared" si="253"/>
        <v>85.379496009620837</v>
      </c>
      <c r="R2016" s="8">
        <v>1</v>
      </c>
      <c r="S2016" s="8">
        <v>1</v>
      </c>
      <c r="T2016" s="8">
        <v>1</v>
      </c>
      <c r="U2016" s="11">
        <f t="shared" si="254"/>
        <v>100</v>
      </c>
      <c r="V2016" s="11">
        <f t="shared" si="255"/>
        <v>300</v>
      </c>
      <c r="W2016" s="9">
        <v>1</v>
      </c>
      <c r="X2016" s="9">
        <v>6</v>
      </c>
    </row>
    <row r="2017" spans="1:24" x14ac:dyDescent="0.2">
      <c r="A2017" s="7" t="s">
        <v>3103</v>
      </c>
      <c r="B2017" s="7" t="s">
        <v>275</v>
      </c>
      <c r="C2017" s="8">
        <v>3</v>
      </c>
      <c r="D2017" s="9">
        <v>3.67</v>
      </c>
      <c r="E2017" s="10">
        <v>5000</v>
      </c>
      <c r="F2017" s="10">
        <v>0</v>
      </c>
      <c r="G2017" s="11">
        <f t="shared" si="248"/>
        <v>0</v>
      </c>
      <c r="H2017" s="10">
        <v>5000</v>
      </c>
      <c r="I2017" s="9">
        <v>3.67</v>
      </c>
      <c r="J2017" s="8">
        <v>3</v>
      </c>
      <c r="K2017" s="9">
        <v>32.26</v>
      </c>
      <c r="L2017" s="9">
        <v>32.26</v>
      </c>
      <c r="M2017" s="9">
        <f t="shared" si="249"/>
        <v>6.4519999999999991</v>
      </c>
      <c r="N2017" s="9">
        <f t="shared" si="250"/>
        <v>7.305080213903743</v>
      </c>
      <c r="O2017" s="9">
        <f t="shared" si="251"/>
        <v>7.2508917954815617</v>
      </c>
      <c r="P2017" s="11">
        <f t="shared" si="252"/>
        <v>-11.677903444237042</v>
      </c>
      <c r="Q2017" s="11">
        <f t="shared" si="253"/>
        <v>-11.017841915382009</v>
      </c>
      <c r="R2017" s="8">
        <v>1</v>
      </c>
      <c r="S2017" s="8">
        <v>1</v>
      </c>
      <c r="T2017" s="8">
        <v>1</v>
      </c>
      <c r="U2017" s="11">
        <f t="shared" si="254"/>
        <v>33.333333333333329</v>
      </c>
      <c r="V2017" s="11">
        <f t="shared" si="255"/>
        <v>100</v>
      </c>
      <c r="W2017" s="9">
        <v>5.33</v>
      </c>
      <c r="X2017" s="9">
        <v>8.67</v>
      </c>
    </row>
    <row r="2018" spans="1:24" x14ac:dyDescent="0.2">
      <c r="A2018" s="7" t="s">
        <v>3103</v>
      </c>
      <c r="B2018" s="7" t="s">
        <v>386</v>
      </c>
      <c r="C2018" s="8">
        <v>3</v>
      </c>
      <c r="D2018" s="9">
        <v>10.33</v>
      </c>
      <c r="E2018" s="10">
        <v>2900</v>
      </c>
      <c r="F2018" s="10">
        <v>0</v>
      </c>
      <c r="G2018" s="11">
        <f t="shared" si="248"/>
        <v>0</v>
      </c>
      <c r="H2018" s="10">
        <v>2900</v>
      </c>
      <c r="I2018" s="9">
        <v>10.33</v>
      </c>
      <c r="J2018" s="8">
        <v>3</v>
      </c>
      <c r="K2018" s="9">
        <v>0</v>
      </c>
      <c r="L2018" s="9">
        <v>0</v>
      </c>
      <c r="M2018" s="9">
        <f t="shared" si="249"/>
        <v>0</v>
      </c>
      <c r="N2018" s="9">
        <f t="shared" si="250"/>
        <v>7.305080213903743</v>
      </c>
      <c r="O2018" s="9">
        <f t="shared" si="251"/>
        <v>7.2508917954815617</v>
      </c>
      <c r="P2018" s="11">
        <f t="shared" si="252"/>
        <v>-100</v>
      </c>
      <c r="Q2018" s="11">
        <f t="shared" si="253"/>
        <v>-100</v>
      </c>
      <c r="R2018" s="8">
        <v>0</v>
      </c>
      <c r="S2018" s="8">
        <v>0</v>
      </c>
      <c r="T2018" s="8">
        <v>0</v>
      </c>
      <c r="U2018" s="11">
        <f t="shared" si="254"/>
        <v>0</v>
      </c>
      <c r="V2018" s="11">
        <f t="shared" si="255"/>
        <v>0</v>
      </c>
      <c r="W2018" s="9">
        <v>7</v>
      </c>
      <c r="X2018" s="9">
        <v>8.67</v>
      </c>
    </row>
    <row r="2019" spans="1:24" x14ac:dyDescent="0.2">
      <c r="A2019" s="7" t="s">
        <v>3103</v>
      </c>
      <c r="B2019" s="7" t="s">
        <v>179</v>
      </c>
      <c r="C2019" s="8">
        <v>5</v>
      </c>
      <c r="D2019" s="9">
        <v>10.3</v>
      </c>
      <c r="E2019" s="10">
        <v>5100</v>
      </c>
      <c r="F2019" s="10">
        <v>700</v>
      </c>
      <c r="G2019" s="11">
        <f t="shared" si="248"/>
        <v>13.725490196078432</v>
      </c>
      <c r="H2019" s="10">
        <v>5100</v>
      </c>
      <c r="I2019" s="9">
        <v>10.3</v>
      </c>
      <c r="J2019" s="8">
        <v>4</v>
      </c>
      <c r="K2019" s="9">
        <v>24.51</v>
      </c>
      <c r="L2019" s="9">
        <v>24.51</v>
      </c>
      <c r="M2019" s="9">
        <f t="shared" si="249"/>
        <v>4.8058823529411772</v>
      </c>
      <c r="N2019" s="9">
        <f t="shared" si="250"/>
        <v>7.305080213903743</v>
      </c>
      <c r="O2019" s="9">
        <f t="shared" si="251"/>
        <v>7.2508917954815617</v>
      </c>
      <c r="P2019" s="11">
        <f t="shared" si="252"/>
        <v>-34.211778485414136</v>
      </c>
      <c r="Q2019" s="11">
        <f t="shared" si="253"/>
        <v>-33.720120386626199</v>
      </c>
      <c r="R2019" s="8">
        <v>0</v>
      </c>
      <c r="S2019" s="8">
        <v>1</v>
      </c>
      <c r="T2019" s="8">
        <v>2</v>
      </c>
      <c r="U2019" s="11">
        <f t="shared" si="254"/>
        <v>0</v>
      </c>
      <c r="V2019" s="11">
        <f t="shared" si="255"/>
        <v>75</v>
      </c>
      <c r="W2019" s="9">
        <v>4</v>
      </c>
      <c r="X2019" s="9">
        <v>6.5</v>
      </c>
    </row>
    <row r="2020" spans="1:24" x14ac:dyDescent="0.2">
      <c r="A2020" s="7" t="s">
        <v>3103</v>
      </c>
      <c r="B2020" s="7" t="s">
        <v>189</v>
      </c>
      <c r="C2020" s="8">
        <v>4</v>
      </c>
      <c r="D2020" s="9">
        <v>6.4</v>
      </c>
      <c r="E2020" s="10">
        <v>5300</v>
      </c>
      <c r="F2020" s="10">
        <v>500</v>
      </c>
      <c r="G2020" s="11">
        <f t="shared" si="248"/>
        <v>9.433962264150944</v>
      </c>
      <c r="H2020" s="10">
        <v>5800</v>
      </c>
      <c r="I2020" s="9">
        <v>6.4</v>
      </c>
      <c r="J2020" s="8">
        <v>4</v>
      </c>
      <c r="K2020" s="9">
        <v>36.44</v>
      </c>
      <c r="L2020" s="9">
        <v>36.44</v>
      </c>
      <c r="M2020" s="9">
        <f t="shared" si="249"/>
        <v>6.2827586206896546</v>
      </c>
      <c r="N2020" s="9">
        <f t="shared" si="250"/>
        <v>7.305080213903743</v>
      </c>
      <c r="O2020" s="9">
        <f t="shared" si="251"/>
        <v>7.2508917954815617</v>
      </c>
      <c r="P2020" s="11">
        <f t="shared" si="252"/>
        <v>-13.994666222395558</v>
      </c>
      <c r="Q2020" s="11">
        <f t="shared" si="253"/>
        <v>-13.35191866185626</v>
      </c>
      <c r="R2020" s="8">
        <v>1</v>
      </c>
      <c r="S2020" s="8">
        <v>1</v>
      </c>
      <c r="T2020" s="8">
        <v>1</v>
      </c>
      <c r="U2020" s="11">
        <f t="shared" si="254"/>
        <v>25</v>
      </c>
      <c r="V2020" s="11">
        <f t="shared" si="255"/>
        <v>75</v>
      </c>
      <c r="W2020" s="9">
        <v>5.5</v>
      </c>
      <c r="X2020" s="9">
        <v>7</v>
      </c>
    </row>
    <row r="2021" spans="1:24" x14ac:dyDescent="0.2">
      <c r="A2021" s="7" t="s">
        <v>3103</v>
      </c>
      <c r="B2021" s="7" t="s">
        <v>891</v>
      </c>
      <c r="C2021" s="8">
        <v>2</v>
      </c>
      <c r="D2021" s="9">
        <v>6.5</v>
      </c>
      <c r="E2021" s="10">
        <v>2500</v>
      </c>
      <c r="F2021" s="10">
        <v>100</v>
      </c>
      <c r="G2021" s="11">
        <f t="shared" si="248"/>
        <v>4</v>
      </c>
      <c r="H2021" s="10">
        <v>2600</v>
      </c>
      <c r="I2021" s="9">
        <v>6.5</v>
      </c>
      <c r="J2021" s="8">
        <v>2</v>
      </c>
      <c r="K2021" s="9">
        <v>22.02</v>
      </c>
      <c r="L2021" s="9">
        <v>22.02</v>
      </c>
      <c r="M2021" s="9">
        <f t="shared" si="249"/>
        <v>8.4692307692307693</v>
      </c>
      <c r="N2021" s="9">
        <f t="shared" si="250"/>
        <v>7.305080213903743</v>
      </c>
      <c r="O2021" s="9">
        <f t="shared" si="251"/>
        <v>7.2508917954815617</v>
      </c>
      <c r="P2021" s="11">
        <f t="shared" si="252"/>
        <v>15.936177581066136</v>
      </c>
      <c r="Q2021" s="11">
        <f t="shared" si="253"/>
        <v>16.802608673714083</v>
      </c>
      <c r="R2021" s="8">
        <v>0</v>
      </c>
      <c r="S2021" s="8">
        <v>1</v>
      </c>
      <c r="T2021" s="8">
        <v>1</v>
      </c>
      <c r="U2021" s="11">
        <f t="shared" si="254"/>
        <v>0</v>
      </c>
      <c r="V2021" s="11">
        <f t="shared" si="255"/>
        <v>100</v>
      </c>
      <c r="W2021" s="9">
        <v>4</v>
      </c>
      <c r="X2021" s="9">
        <v>7.5</v>
      </c>
    </row>
    <row r="2022" spans="1:24" x14ac:dyDescent="0.2">
      <c r="A2022" s="7" t="s">
        <v>3103</v>
      </c>
      <c r="B2022" s="7" t="s">
        <v>884</v>
      </c>
      <c r="C2022" s="8">
        <v>1</v>
      </c>
      <c r="D2022" s="9">
        <v>15</v>
      </c>
      <c r="E2022" s="10">
        <v>800</v>
      </c>
      <c r="F2022" s="10">
        <v>0</v>
      </c>
      <c r="G2022" s="11">
        <f t="shared" si="248"/>
        <v>0</v>
      </c>
      <c r="H2022" s="10">
        <v>800</v>
      </c>
      <c r="I2022" s="9">
        <v>15</v>
      </c>
      <c r="J2022" s="8">
        <v>1</v>
      </c>
      <c r="K2022" s="9">
        <v>0</v>
      </c>
      <c r="L2022" s="9">
        <v>0</v>
      </c>
      <c r="M2022" s="9">
        <f t="shared" si="249"/>
        <v>0</v>
      </c>
      <c r="N2022" s="9">
        <f t="shared" si="250"/>
        <v>7.305080213903743</v>
      </c>
      <c r="O2022" s="9">
        <f t="shared" si="251"/>
        <v>7.2508917954815617</v>
      </c>
      <c r="P2022" s="11">
        <f t="shared" si="252"/>
        <v>-100</v>
      </c>
      <c r="Q2022" s="11">
        <f t="shared" si="253"/>
        <v>-100</v>
      </c>
      <c r="R2022" s="8">
        <v>0</v>
      </c>
      <c r="S2022" s="8">
        <v>0</v>
      </c>
      <c r="T2022" s="8">
        <v>0</v>
      </c>
      <c r="U2022" s="11">
        <f t="shared" si="254"/>
        <v>0</v>
      </c>
      <c r="V2022" s="11">
        <f t="shared" si="255"/>
        <v>0</v>
      </c>
      <c r="W2022" s="9">
        <v>4</v>
      </c>
      <c r="X2022" s="9">
        <v>6</v>
      </c>
    </row>
    <row r="2023" spans="1:24" x14ac:dyDescent="0.2">
      <c r="A2023" s="7" t="s">
        <v>3103</v>
      </c>
      <c r="B2023" s="7" t="s">
        <v>366</v>
      </c>
      <c r="C2023" s="8">
        <v>2</v>
      </c>
      <c r="D2023" s="9">
        <v>10.5</v>
      </c>
      <c r="E2023" s="10">
        <v>2000</v>
      </c>
      <c r="F2023" s="10">
        <v>100</v>
      </c>
      <c r="G2023" s="11">
        <f t="shared" si="248"/>
        <v>5</v>
      </c>
      <c r="H2023" s="10">
        <v>2100</v>
      </c>
      <c r="I2023" s="9">
        <v>10.5</v>
      </c>
      <c r="J2023" s="8">
        <v>2</v>
      </c>
      <c r="K2023" s="9">
        <v>23.41</v>
      </c>
      <c r="L2023" s="9">
        <v>23.41</v>
      </c>
      <c r="M2023" s="9">
        <f t="shared" si="249"/>
        <v>11.147619047619047</v>
      </c>
      <c r="N2023" s="9">
        <f t="shared" si="250"/>
        <v>7.305080213903743</v>
      </c>
      <c r="O2023" s="9">
        <f t="shared" si="251"/>
        <v>7.2508917954815617</v>
      </c>
      <c r="P2023" s="11">
        <f t="shared" si="252"/>
        <v>52.600912258318644</v>
      </c>
      <c r="Q2023" s="11">
        <f t="shared" si="253"/>
        <v>53.741351575067711</v>
      </c>
      <c r="R2023" s="8">
        <v>0</v>
      </c>
      <c r="S2023" s="8">
        <v>1</v>
      </c>
      <c r="T2023" s="8">
        <v>1</v>
      </c>
      <c r="U2023" s="11">
        <f t="shared" si="254"/>
        <v>0</v>
      </c>
      <c r="V2023" s="11">
        <f t="shared" si="255"/>
        <v>100</v>
      </c>
      <c r="W2023" s="9">
        <v>3</v>
      </c>
      <c r="X2023" s="9">
        <v>6.5</v>
      </c>
    </row>
    <row r="2024" spans="1:24" x14ac:dyDescent="0.2">
      <c r="A2024" s="7" t="s">
        <v>3103</v>
      </c>
      <c r="B2024" s="7" t="s">
        <v>357</v>
      </c>
      <c r="C2024" s="8">
        <v>3</v>
      </c>
      <c r="D2024" s="9">
        <v>10.33</v>
      </c>
      <c r="E2024" s="10">
        <v>2800</v>
      </c>
      <c r="F2024" s="10">
        <v>200</v>
      </c>
      <c r="G2024" s="11">
        <f t="shared" si="248"/>
        <v>7.1428571428571423</v>
      </c>
      <c r="H2024" s="10">
        <v>3000</v>
      </c>
      <c r="I2024" s="9">
        <v>10.33</v>
      </c>
      <c r="J2024" s="8">
        <v>3</v>
      </c>
      <c r="K2024" s="9">
        <v>0</v>
      </c>
      <c r="L2024" s="9">
        <v>0</v>
      </c>
      <c r="M2024" s="9">
        <f t="shared" si="249"/>
        <v>0</v>
      </c>
      <c r="N2024" s="9">
        <f t="shared" si="250"/>
        <v>7.305080213903743</v>
      </c>
      <c r="O2024" s="9">
        <f t="shared" si="251"/>
        <v>7.2508917954815617</v>
      </c>
      <c r="P2024" s="11">
        <f t="shared" si="252"/>
        <v>-100</v>
      </c>
      <c r="Q2024" s="11">
        <f t="shared" si="253"/>
        <v>-100</v>
      </c>
      <c r="R2024" s="8">
        <v>0</v>
      </c>
      <c r="S2024" s="8">
        <v>0</v>
      </c>
      <c r="T2024" s="8">
        <v>0</v>
      </c>
      <c r="U2024" s="11">
        <f t="shared" si="254"/>
        <v>0</v>
      </c>
      <c r="V2024" s="11">
        <f t="shared" si="255"/>
        <v>0</v>
      </c>
      <c r="W2024" s="9">
        <v>4.67</v>
      </c>
      <c r="X2024" s="9">
        <v>7.67</v>
      </c>
    </row>
    <row r="2025" spans="1:24" x14ac:dyDescent="0.2">
      <c r="A2025" s="7" t="s">
        <v>3103</v>
      </c>
      <c r="B2025" s="7" t="s">
        <v>105</v>
      </c>
      <c r="C2025" s="8">
        <v>2</v>
      </c>
      <c r="D2025" s="9">
        <v>11.5</v>
      </c>
      <c r="E2025" s="10">
        <v>1800</v>
      </c>
      <c r="F2025" s="10">
        <v>0</v>
      </c>
      <c r="G2025" s="11">
        <f t="shared" si="248"/>
        <v>0</v>
      </c>
      <c r="H2025" s="10">
        <v>1800</v>
      </c>
      <c r="I2025" s="9">
        <v>11.5</v>
      </c>
      <c r="J2025" s="8">
        <v>2</v>
      </c>
      <c r="K2025" s="9">
        <v>0</v>
      </c>
      <c r="L2025" s="9">
        <v>0</v>
      </c>
      <c r="M2025" s="9">
        <f t="shared" si="249"/>
        <v>0</v>
      </c>
      <c r="N2025" s="9">
        <f t="shared" si="250"/>
        <v>7.305080213903743</v>
      </c>
      <c r="O2025" s="9">
        <f t="shared" si="251"/>
        <v>7.2508917954815617</v>
      </c>
      <c r="P2025" s="11">
        <f t="shared" si="252"/>
        <v>-100</v>
      </c>
      <c r="Q2025" s="11">
        <f t="shared" si="253"/>
        <v>-100</v>
      </c>
      <c r="R2025" s="8">
        <v>0</v>
      </c>
      <c r="S2025" s="8">
        <v>0</v>
      </c>
      <c r="T2025" s="8">
        <v>0</v>
      </c>
      <c r="U2025" s="11">
        <f t="shared" si="254"/>
        <v>0</v>
      </c>
      <c r="V2025" s="11">
        <f t="shared" si="255"/>
        <v>0</v>
      </c>
      <c r="W2025" s="9">
        <v>7</v>
      </c>
      <c r="X2025" s="9">
        <v>8</v>
      </c>
    </row>
    <row r="2026" spans="1:24" x14ac:dyDescent="0.2">
      <c r="A2026" s="7" t="s">
        <v>3103</v>
      </c>
      <c r="B2026" s="7" t="s">
        <v>1962</v>
      </c>
      <c r="C2026" s="8">
        <v>1</v>
      </c>
      <c r="D2026" s="9">
        <v>5</v>
      </c>
      <c r="E2026" s="10">
        <v>1300</v>
      </c>
      <c r="F2026" s="10">
        <v>0</v>
      </c>
      <c r="G2026" s="11">
        <f t="shared" si="248"/>
        <v>0</v>
      </c>
      <c r="H2026" s="10">
        <v>1300</v>
      </c>
      <c r="I2026" s="9">
        <v>5</v>
      </c>
      <c r="J2026" s="8">
        <v>1</v>
      </c>
      <c r="K2026" s="9">
        <v>0</v>
      </c>
      <c r="L2026" s="9">
        <v>0</v>
      </c>
      <c r="M2026" s="9">
        <f t="shared" si="249"/>
        <v>0</v>
      </c>
      <c r="N2026" s="9">
        <f t="shared" si="250"/>
        <v>7.305080213903743</v>
      </c>
      <c r="O2026" s="9">
        <f t="shared" si="251"/>
        <v>7.2508917954815617</v>
      </c>
      <c r="P2026" s="11">
        <f t="shared" si="252"/>
        <v>-100</v>
      </c>
      <c r="Q2026" s="11">
        <f t="shared" si="253"/>
        <v>-100</v>
      </c>
      <c r="R2026" s="8">
        <v>0</v>
      </c>
      <c r="S2026" s="8">
        <v>0</v>
      </c>
      <c r="T2026" s="8">
        <v>0</v>
      </c>
      <c r="U2026" s="11">
        <f t="shared" si="254"/>
        <v>0</v>
      </c>
      <c r="V2026" s="11">
        <f t="shared" si="255"/>
        <v>0</v>
      </c>
      <c r="W2026" s="9">
        <v>7</v>
      </c>
      <c r="X2026" s="9">
        <v>7</v>
      </c>
    </row>
    <row r="2027" spans="1:24" x14ac:dyDescent="0.2">
      <c r="A2027" s="7" t="s">
        <v>3103</v>
      </c>
      <c r="B2027" s="7" t="s">
        <v>1061</v>
      </c>
      <c r="C2027" s="8">
        <v>1</v>
      </c>
      <c r="D2027" s="9">
        <v>5</v>
      </c>
      <c r="E2027" s="10">
        <v>1300</v>
      </c>
      <c r="F2027" s="10">
        <v>0</v>
      </c>
      <c r="G2027" s="11">
        <f t="shared" si="248"/>
        <v>0</v>
      </c>
      <c r="H2027" s="10">
        <v>1300</v>
      </c>
      <c r="I2027" s="9">
        <v>5</v>
      </c>
      <c r="J2027" s="8">
        <v>1</v>
      </c>
      <c r="K2027" s="9">
        <v>0</v>
      </c>
      <c r="L2027" s="9">
        <v>0</v>
      </c>
      <c r="M2027" s="9">
        <f t="shared" si="249"/>
        <v>0</v>
      </c>
      <c r="N2027" s="9">
        <f t="shared" si="250"/>
        <v>7.305080213903743</v>
      </c>
      <c r="O2027" s="9">
        <f t="shared" si="251"/>
        <v>7.2508917954815617</v>
      </c>
      <c r="P2027" s="11">
        <f t="shared" si="252"/>
        <v>-100</v>
      </c>
      <c r="Q2027" s="11">
        <f t="shared" si="253"/>
        <v>-100</v>
      </c>
      <c r="R2027" s="8">
        <v>0</v>
      </c>
      <c r="S2027" s="8">
        <v>0</v>
      </c>
      <c r="T2027" s="8">
        <v>0</v>
      </c>
      <c r="U2027" s="11">
        <f t="shared" si="254"/>
        <v>0</v>
      </c>
      <c r="V2027" s="11">
        <f t="shared" si="255"/>
        <v>0</v>
      </c>
      <c r="W2027" s="9">
        <v>7</v>
      </c>
      <c r="X2027" s="9">
        <v>7</v>
      </c>
    </row>
    <row r="2028" spans="1:24" x14ac:dyDescent="0.2">
      <c r="A2028" s="7" t="s">
        <v>3103</v>
      </c>
      <c r="B2028" s="7" t="s">
        <v>930</v>
      </c>
      <c r="C2028" s="8">
        <v>1</v>
      </c>
      <c r="D2028" s="9">
        <v>6</v>
      </c>
      <c r="E2028" s="10">
        <v>1200</v>
      </c>
      <c r="F2028" s="10">
        <v>0</v>
      </c>
      <c r="G2028" s="11">
        <f t="shared" si="248"/>
        <v>0</v>
      </c>
      <c r="H2028" s="10">
        <v>1200</v>
      </c>
      <c r="I2028" s="9">
        <v>6</v>
      </c>
      <c r="J2028" s="8">
        <v>1</v>
      </c>
      <c r="K2028" s="9">
        <v>7.82</v>
      </c>
      <c r="L2028" s="9">
        <v>7.82</v>
      </c>
      <c r="M2028" s="9">
        <f t="shared" si="249"/>
        <v>6.5166666666666675</v>
      </c>
      <c r="N2028" s="9">
        <f t="shared" si="250"/>
        <v>7.305080213903743</v>
      </c>
      <c r="O2028" s="9">
        <f t="shared" si="251"/>
        <v>7.2508917954815617</v>
      </c>
      <c r="P2028" s="11">
        <f t="shared" si="252"/>
        <v>-10.792674743481799</v>
      </c>
      <c r="Q2028" s="11">
        <f t="shared" si="253"/>
        <v>-10.125997594839729</v>
      </c>
      <c r="R2028" s="8">
        <v>0</v>
      </c>
      <c r="S2028" s="8">
        <v>0</v>
      </c>
      <c r="T2028" s="8">
        <v>1</v>
      </c>
      <c r="U2028" s="11">
        <f t="shared" si="254"/>
        <v>0</v>
      </c>
      <c r="V2028" s="11">
        <f t="shared" si="255"/>
        <v>100</v>
      </c>
      <c r="W2028" s="9">
        <v>3</v>
      </c>
      <c r="X2028" s="9">
        <v>7</v>
      </c>
    </row>
    <row r="2029" spans="1:24" x14ac:dyDescent="0.2">
      <c r="A2029" s="7" t="s">
        <v>3103</v>
      </c>
      <c r="B2029" s="7" t="s">
        <v>1255</v>
      </c>
      <c r="C2029" s="8">
        <v>1</v>
      </c>
      <c r="D2029" s="9">
        <v>6</v>
      </c>
      <c r="E2029" s="10">
        <v>1200</v>
      </c>
      <c r="F2029" s="10">
        <v>0</v>
      </c>
      <c r="G2029" s="11">
        <f t="shared" si="248"/>
        <v>0</v>
      </c>
      <c r="H2029" s="10">
        <v>1200</v>
      </c>
      <c r="I2029" s="9">
        <v>6</v>
      </c>
      <c r="J2029" s="8">
        <v>1</v>
      </c>
      <c r="K2029" s="9">
        <v>7.82</v>
      </c>
      <c r="L2029" s="9">
        <v>7.82</v>
      </c>
      <c r="M2029" s="9">
        <f t="shared" si="249"/>
        <v>6.5166666666666675</v>
      </c>
      <c r="N2029" s="9">
        <f t="shared" si="250"/>
        <v>7.305080213903743</v>
      </c>
      <c r="O2029" s="9">
        <f t="shared" si="251"/>
        <v>7.2508917954815617</v>
      </c>
      <c r="P2029" s="11">
        <f t="shared" si="252"/>
        <v>-10.792674743481799</v>
      </c>
      <c r="Q2029" s="11">
        <f t="shared" si="253"/>
        <v>-10.125997594839729</v>
      </c>
      <c r="R2029" s="8">
        <v>0</v>
      </c>
      <c r="S2029" s="8">
        <v>0</v>
      </c>
      <c r="T2029" s="8">
        <v>1</v>
      </c>
      <c r="U2029" s="11">
        <f t="shared" si="254"/>
        <v>0</v>
      </c>
      <c r="V2029" s="11">
        <f t="shared" si="255"/>
        <v>100</v>
      </c>
      <c r="W2029" s="9">
        <v>3</v>
      </c>
      <c r="X2029" s="9">
        <v>7</v>
      </c>
    </row>
    <row r="2030" spans="1:24" x14ac:dyDescent="0.2">
      <c r="A2030" s="7" t="s">
        <v>3103</v>
      </c>
      <c r="B2030" s="7" t="s">
        <v>419</v>
      </c>
      <c r="C2030" s="8">
        <v>2</v>
      </c>
      <c r="D2030" s="9">
        <v>8.25</v>
      </c>
      <c r="E2030" s="10">
        <v>2100</v>
      </c>
      <c r="F2030" s="10">
        <v>200</v>
      </c>
      <c r="G2030" s="11">
        <f t="shared" si="248"/>
        <v>9.5238095238095237</v>
      </c>
      <c r="H2030" s="10">
        <v>2300</v>
      </c>
      <c r="I2030" s="9">
        <v>8.25</v>
      </c>
      <c r="J2030" s="8">
        <v>2</v>
      </c>
      <c r="K2030" s="9">
        <v>0</v>
      </c>
      <c r="L2030" s="9">
        <v>0</v>
      </c>
      <c r="M2030" s="9">
        <f t="shared" si="249"/>
        <v>0</v>
      </c>
      <c r="N2030" s="9">
        <f t="shared" si="250"/>
        <v>7.305080213903743</v>
      </c>
      <c r="O2030" s="9">
        <f t="shared" si="251"/>
        <v>7.2508917954815617</v>
      </c>
      <c r="P2030" s="11">
        <f t="shared" si="252"/>
        <v>-100</v>
      </c>
      <c r="Q2030" s="11">
        <f t="shared" si="253"/>
        <v>-100</v>
      </c>
      <c r="R2030" s="8">
        <v>0</v>
      </c>
      <c r="S2030" s="8">
        <v>0</v>
      </c>
      <c r="T2030" s="8">
        <v>0</v>
      </c>
      <c r="U2030" s="11">
        <f t="shared" si="254"/>
        <v>0</v>
      </c>
      <c r="V2030" s="11">
        <f t="shared" si="255"/>
        <v>0</v>
      </c>
      <c r="W2030" s="9">
        <v>4.5</v>
      </c>
      <c r="X2030" s="9">
        <v>7</v>
      </c>
    </row>
    <row r="2031" spans="1:24" x14ac:dyDescent="0.2">
      <c r="A2031" s="7" t="s">
        <v>3103</v>
      </c>
      <c r="B2031" s="7" t="s">
        <v>916</v>
      </c>
      <c r="C2031" s="8">
        <v>2</v>
      </c>
      <c r="D2031" s="9">
        <v>7.75</v>
      </c>
      <c r="E2031" s="10">
        <v>2300</v>
      </c>
      <c r="F2031" s="10">
        <v>500</v>
      </c>
      <c r="G2031" s="11">
        <f t="shared" si="248"/>
        <v>21.739130434782609</v>
      </c>
      <c r="H2031" s="10">
        <v>2800</v>
      </c>
      <c r="I2031" s="9">
        <v>7.75</v>
      </c>
      <c r="J2031" s="8">
        <v>2</v>
      </c>
      <c r="K2031" s="9">
        <v>15.35</v>
      </c>
      <c r="L2031" s="9">
        <v>15.35</v>
      </c>
      <c r="M2031" s="9">
        <f t="shared" si="249"/>
        <v>5.4821428571428577</v>
      </c>
      <c r="N2031" s="9">
        <f t="shared" si="250"/>
        <v>7.305080213903743</v>
      </c>
      <c r="O2031" s="9">
        <f t="shared" si="251"/>
        <v>7.2508917954815617</v>
      </c>
      <c r="P2031" s="11">
        <f t="shared" si="252"/>
        <v>-24.954378369333888</v>
      </c>
      <c r="Q2031" s="11">
        <f t="shared" si="253"/>
        <v>-24.393536522513148</v>
      </c>
      <c r="R2031" s="8">
        <v>0</v>
      </c>
      <c r="S2031" s="8">
        <v>1</v>
      </c>
      <c r="T2031" s="8">
        <v>1</v>
      </c>
      <c r="U2031" s="11">
        <f t="shared" si="254"/>
        <v>0</v>
      </c>
      <c r="V2031" s="11">
        <f t="shared" si="255"/>
        <v>100</v>
      </c>
      <c r="W2031" s="9">
        <v>3.5</v>
      </c>
      <c r="X2031" s="9">
        <v>6</v>
      </c>
    </row>
    <row r="2032" spans="1:24" x14ac:dyDescent="0.2">
      <c r="A2032" s="7" t="s">
        <v>3103</v>
      </c>
      <c r="B2032" s="7" t="s">
        <v>526</v>
      </c>
      <c r="C2032" s="8">
        <v>1</v>
      </c>
      <c r="D2032" s="9">
        <v>2</v>
      </c>
      <c r="E2032" s="10">
        <v>1900</v>
      </c>
      <c r="F2032" s="10">
        <v>0</v>
      </c>
      <c r="G2032" s="11">
        <f t="shared" si="248"/>
        <v>0</v>
      </c>
      <c r="H2032" s="10">
        <v>1900</v>
      </c>
      <c r="I2032" s="9">
        <v>2</v>
      </c>
      <c r="J2032" s="8">
        <v>1</v>
      </c>
      <c r="K2032" s="9">
        <v>19.98</v>
      </c>
      <c r="L2032" s="9">
        <v>19.98</v>
      </c>
      <c r="M2032" s="9">
        <f t="shared" si="249"/>
        <v>10.515789473684212</v>
      </c>
      <c r="N2032" s="9">
        <f t="shared" si="250"/>
        <v>7.305080213903743</v>
      </c>
      <c r="O2032" s="9">
        <f t="shared" si="251"/>
        <v>7.2508917954815617</v>
      </c>
      <c r="P2032" s="11">
        <f t="shared" si="252"/>
        <v>43.951731750590952</v>
      </c>
      <c r="Q2032" s="11">
        <f t="shared" si="253"/>
        <v>45.027532754483957</v>
      </c>
      <c r="R2032" s="8">
        <v>0</v>
      </c>
      <c r="S2032" s="8">
        <v>1</v>
      </c>
      <c r="T2032" s="8">
        <v>1</v>
      </c>
      <c r="U2032" s="11">
        <f t="shared" si="254"/>
        <v>0</v>
      </c>
      <c r="V2032" s="11">
        <f t="shared" si="255"/>
        <v>200</v>
      </c>
      <c r="W2032" s="9">
        <v>2</v>
      </c>
      <c r="X2032" s="9">
        <v>7</v>
      </c>
    </row>
    <row r="2033" spans="1:24" x14ac:dyDescent="0.2">
      <c r="A2033" s="7" t="s">
        <v>3103</v>
      </c>
      <c r="B2033" s="7" t="s">
        <v>951</v>
      </c>
      <c r="C2033" s="8">
        <v>1</v>
      </c>
      <c r="D2033" s="9">
        <v>2</v>
      </c>
      <c r="E2033" s="10">
        <v>1900</v>
      </c>
      <c r="F2033" s="10">
        <v>0</v>
      </c>
      <c r="G2033" s="11">
        <f t="shared" si="248"/>
        <v>0</v>
      </c>
      <c r="H2033" s="10">
        <v>1900</v>
      </c>
      <c r="I2033" s="9">
        <v>2</v>
      </c>
      <c r="J2033" s="8">
        <v>1</v>
      </c>
      <c r="K2033" s="9">
        <v>19.98</v>
      </c>
      <c r="L2033" s="9">
        <v>19.98</v>
      </c>
      <c r="M2033" s="9">
        <f t="shared" si="249"/>
        <v>10.515789473684212</v>
      </c>
      <c r="N2033" s="9">
        <f t="shared" si="250"/>
        <v>7.305080213903743</v>
      </c>
      <c r="O2033" s="9">
        <f t="shared" si="251"/>
        <v>7.2508917954815617</v>
      </c>
      <c r="P2033" s="11">
        <f t="shared" si="252"/>
        <v>43.951731750590952</v>
      </c>
      <c r="Q2033" s="11">
        <f t="shared" si="253"/>
        <v>45.027532754483957</v>
      </c>
      <c r="R2033" s="8">
        <v>0</v>
      </c>
      <c r="S2033" s="8">
        <v>1</v>
      </c>
      <c r="T2033" s="8">
        <v>1</v>
      </c>
      <c r="U2033" s="11">
        <f t="shared" si="254"/>
        <v>0</v>
      </c>
      <c r="V2033" s="11">
        <f t="shared" si="255"/>
        <v>200</v>
      </c>
      <c r="W2033" s="9">
        <v>2</v>
      </c>
      <c r="X2033" s="9">
        <v>7</v>
      </c>
    </row>
    <row r="2034" spans="1:24" x14ac:dyDescent="0.2">
      <c r="A2034" s="7" t="s">
        <v>3103</v>
      </c>
      <c r="B2034" s="7" t="s">
        <v>149</v>
      </c>
      <c r="C2034" s="8">
        <v>1</v>
      </c>
      <c r="D2034" s="9">
        <v>4</v>
      </c>
      <c r="E2034" s="10">
        <v>1400</v>
      </c>
      <c r="F2034" s="10">
        <v>500</v>
      </c>
      <c r="G2034" s="11">
        <f t="shared" si="248"/>
        <v>35.714285714285715</v>
      </c>
      <c r="H2034" s="10">
        <v>1900</v>
      </c>
      <c r="I2034" s="9">
        <v>4</v>
      </c>
      <c r="J2034" s="8">
        <v>1</v>
      </c>
      <c r="K2034" s="9">
        <v>0</v>
      </c>
      <c r="L2034" s="9">
        <v>0</v>
      </c>
      <c r="M2034" s="9">
        <f t="shared" si="249"/>
        <v>0</v>
      </c>
      <c r="N2034" s="9">
        <f t="shared" si="250"/>
        <v>7.305080213903743</v>
      </c>
      <c r="O2034" s="9">
        <f t="shared" si="251"/>
        <v>7.2508917954815617</v>
      </c>
      <c r="P2034" s="11">
        <f t="shared" si="252"/>
        <v>-100</v>
      </c>
      <c r="Q2034" s="11">
        <f t="shared" si="253"/>
        <v>-100</v>
      </c>
      <c r="R2034" s="8">
        <v>0</v>
      </c>
      <c r="S2034" s="8">
        <v>0</v>
      </c>
      <c r="T2034" s="8">
        <v>0</v>
      </c>
      <c r="U2034" s="11">
        <f t="shared" si="254"/>
        <v>0</v>
      </c>
      <c r="V2034" s="11">
        <f t="shared" si="255"/>
        <v>0</v>
      </c>
      <c r="W2034" s="9">
        <v>5</v>
      </c>
      <c r="X2034" s="9">
        <v>5</v>
      </c>
    </row>
    <row r="2035" spans="1:24" x14ac:dyDescent="0.2">
      <c r="A2035" s="7" t="s">
        <v>3103</v>
      </c>
      <c r="B2035" s="7" t="s">
        <v>814</v>
      </c>
      <c r="C2035" s="8">
        <v>1</v>
      </c>
      <c r="D2035" s="9">
        <v>3</v>
      </c>
      <c r="E2035" s="10">
        <v>1600</v>
      </c>
      <c r="F2035" s="10">
        <v>600</v>
      </c>
      <c r="G2035" s="11">
        <f t="shared" si="248"/>
        <v>37.5</v>
      </c>
      <c r="H2035" s="10">
        <v>2200</v>
      </c>
      <c r="I2035" s="9">
        <v>3</v>
      </c>
      <c r="J2035" s="8">
        <v>1</v>
      </c>
      <c r="K2035" s="9">
        <v>24.2</v>
      </c>
      <c r="L2035" s="9">
        <v>24.2</v>
      </c>
      <c r="M2035" s="9">
        <f t="shared" si="249"/>
        <v>11</v>
      </c>
      <c r="N2035" s="9">
        <f t="shared" si="250"/>
        <v>7.305080213903743</v>
      </c>
      <c r="O2035" s="9">
        <f t="shared" si="251"/>
        <v>7.2508917954815617</v>
      </c>
      <c r="P2035" s="11">
        <f t="shared" si="252"/>
        <v>50.580139819186712</v>
      </c>
      <c r="Q2035" s="11">
        <f t="shared" si="253"/>
        <v>51.705477205641358</v>
      </c>
      <c r="R2035" s="8">
        <v>1</v>
      </c>
      <c r="S2035" s="8">
        <v>1</v>
      </c>
      <c r="T2035" s="8">
        <v>1</v>
      </c>
      <c r="U2035" s="11">
        <f t="shared" si="254"/>
        <v>100</v>
      </c>
      <c r="V2035" s="11">
        <f t="shared" si="255"/>
        <v>300</v>
      </c>
      <c r="W2035" s="9">
        <v>1</v>
      </c>
      <c r="X2035" s="9">
        <v>5</v>
      </c>
    </row>
    <row r="2036" spans="1:24" x14ac:dyDescent="0.2">
      <c r="A2036" s="7" t="s">
        <v>3103</v>
      </c>
      <c r="B2036" s="7" t="s">
        <v>341</v>
      </c>
      <c r="C2036" s="8">
        <v>1</v>
      </c>
      <c r="D2036" s="9">
        <v>6</v>
      </c>
      <c r="E2036" s="10">
        <v>1200</v>
      </c>
      <c r="F2036" s="10">
        <v>0</v>
      </c>
      <c r="G2036" s="11">
        <f t="shared" si="248"/>
        <v>0</v>
      </c>
      <c r="H2036" s="10">
        <v>0</v>
      </c>
      <c r="I2036" s="9">
        <v>6</v>
      </c>
      <c r="J2036" s="8">
        <v>0</v>
      </c>
      <c r="K2036" s="9">
        <v>0</v>
      </c>
      <c r="L2036" s="9">
        <v>0</v>
      </c>
      <c r="M2036" s="9">
        <f t="shared" si="249"/>
        <v>0</v>
      </c>
      <c r="N2036" s="9">
        <f t="shared" si="250"/>
        <v>7.305080213903743</v>
      </c>
      <c r="O2036" s="9">
        <f t="shared" si="251"/>
        <v>7.2508917954815617</v>
      </c>
      <c r="P2036" s="11">
        <f t="shared" si="252"/>
        <v>-100</v>
      </c>
      <c r="Q2036" s="11">
        <f t="shared" si="253"/>
        <v>-100</v>
      </c>
      <c r="R2036" s="8">
        <v>0</v>
      </c>
      <c r="S2036" s="8">
        <v>0</v>
      </c>
      <c r="T2036" s="8">
        <v>0</v>
      </c>
      <c r="U2036" s="11">
        <f t="shared" si="254"/>
        <v>0</v>
      </c>
      <c r="V2036" s="11">
        <f t="shared" si="255"/>
        <v>0</v>
      </c>
      <c r="W2036" s="9">
        <v>0</v>
      </c>
      <c r="X2036" s="9">
        <v>0</v>
      </c>
    </row>
    <row r="2037" spans="1:24" x14ac:dyDescent="0.2">
      <c r="A2037" s="7" t="s">
        <v>3103</v>
      </c>
      <c r="B2037" s="7" t="s">
        <v>572</v>
      </c>
      <c r="C2037" s="8">
        <v>2</v>
      </c>
      <c r="D2037" s="9">
        <v>18</v>
      </c>
      <c r="E2037" s="10">
        <v>1600</v>
      </c>
      <c r="F2037" s="10">
        <v>200</v>
      </c>
      <c r="G2037" s="11">
        <f t="shared" si="248"/>
        <v>12.5</v>
      </c>
      <c r="H2037" s="10">
        <v>600</v>
      </c>
      <c r="I2037" s="9">
        <v>18</v>
      </c>
      <c r="J2037" s="8">
        <v>1</v>
      </c>
      <c r="K2037" s="9">
        <v>0</v>
      </c>
      <c r="L2037" s="9">
        <v>0</v>
      </c>
      <c r="M2037" s="9">
        <f t="shared" si="249"/>
        <v>0</v>
      </c>
      <c r="N2037" s="9">
        <f t="shared" si="250"/>
        <v>7.305080213903743</v>
      </c>
      <c r="O2037" s="9">
        <f t="shared" si="251"/>
        <v>7.2508917954815617</v>
      </c>
      <c r="P2037" s="11">
        <f t="shared" si="252"/>
        <v>-100</v>
      </c>
      <c r="Q2037" s="11">
        <f t="shared" si="253"/>
        <v>-100</v>
      </c>
      <c r="R2037" s="8">
        <v>0</v>
      </c>
      <c r="S2037" s="8">
        <v>0</v>
      </c>
      <c r="T2037" s="8">
        <v>0</v>
      </c>
      <c r="U2037" s="11">
        <f t="shared" si="254"/>
        <v>0</v>
      </c>
      <c r="V2037" s="11">
        <f t="shared" si="255"/>
        <v>0</v>
      </c>
      <c r="W2037" s="9">
        <v>8</v>
      </c>
      <c r="X2037" s="9">
        <v>8</v>
      </c>
    </row>
    <row r="2038" spans="1:24" x14ac:dyDescent="0.2">
      <c r="A2038" s="7" t="s">
        <v>3103</v>
      </c>
      <c r="B2038" s="7" t="s">
        <v>593</v>
      </c>
      <c r="C2038" s="8">
        <v>1</v>
      </c>
      <c r="D2038" s="9">
        <v>2</v>
      </c>
      <c r="E2038" s="10">
        <v>1900</v>
      </c>
      <c r="F2038" s="10">
        <v>0</v>
      </c>
      <c r="G2038" s="11">
        <f t="shared" si="248"/>
        <v>0</v>
      </c>
      <c r="H2038" s="10">
        <v>0</v>
      </c>
      <c r="I2038" s="9">
        <v>2</v>
      </c>
      <c r="J2038" s="8">
        <v>0</v>
      </c>
      <c r="K2038" s="9">
        <v>0</v>
      </c>
      <c r="L2038" s="9">
        <v>0</v>
      </c>
      <c r="M2038" s="9">
        <f t="shared" si="249"/>
        <v>0</v>
      </c>
      <c r="N2038" s="9">
        <f t="shared" si="250"/>
        <v>7.305080213903743</v>
      </c>
      <c r="O2038" s="9">
        <f t="shared" si="251"/>
        <v>7.2508917954815617</v>
      </c>
      <c r="P2038" s="11">
        <f t="shared" si="252"/>
        <v>-100</v>
      </c>
      <c r="Q2038" s="11">
        <f t="shared" si="253"/>
        <v>-100</v>
      </c>
      <c r="R2038" s="8">
        <v>0</v>
      </c>
      <c r="S2038" s="8">
        <v>0</v>
      </c>
      <c r="T2038" s="8">
        <v>0</v>
      </c>
      <c r="U2038" s="11">
        <f t="shared" si="254"/>
        <v>0</v>
      </c>
      <c r="V2038" s="11">
        <f t="shared" si="255"/>
        <v>0</v>
      </c>
      <c r="W2038" s="9">
        <v>0</v>
      </c>
      <c r="X2038" s="9">
        <v>0</v>
      </c>
    </row>
    <row r="2039" spans="1:24" x14ac:dyDescent="0.2">
      <c r="A2039" s="7" t="s">
        <v>3103</v>
      </c>
      <c r="B2039" s="7" t="s">
        <v>184</v>
      </c>
      <c r="C2039" s="8">
        <v>2</v>
      </c>
      <c r="D2039" s="9">
        <v>2.5</v>
      </c>
      <c r="E2039" s="10">
        <v>3500</v>
      </c>
      <c r="F2039" s="10">
        <v>300</v>
      </c>
      <c r="G2039" s="11">
        <f t="shared" si="248"/>
        <v>8.5714285714285712</v>
      </c>
      <c r="H2039" s="10">
        <v>1900</v>
      </c>
      <c r="I2039" s="9">
        <v>2.5</v>
      </c>
      <c r="J2039" s="8">
        <v>1</v>
      </c>
      <c r="K2039" s="9">
        <v>17.97</v>
      </c>
      <c r="L2039" s="9">
        <v>17.97</v>
      </c>
      <c r="M2039" s="9">
        <f t="shared" si="249"/>
        <v>9.4578947368421051</v>
      </c>
      <c r="N2039" s="9">
        <f t="shared" si="250"/>
        <v>7.305080213903743</v>
      </c>
      <c r="O2039" s="9">
        <f t="shared" si="251"/>
        <v>7.2508917954815617</v>
      </c>
      <c r="P2039" s="11">
        <f t="shared" si="252"/>
        <v>29.470101078984939</v>
      </c>
      <c r="Q2039" s="11">
        <f t="shared" si="253"/>
        <v>30.437675855759576</v>
      </c>
      <c r="R2039" s="8">
        <v>0</v>
      </c>
      <c r="S2039" s="8">
        <v>1</v>
      </c>
      <c r="T2039" s="8">
        <v>1</v>
      </c>
      <c r="U2039" s="11">
        <f t="shared" si="254"/>
        <v>0</v>
      </c>
      <c r="V2039" s="11">
        <f t="shared" si="255"/>
        <v>200</v>
      </c>
      <c r="W2039" s="9">
        <v>2</v>
      </c>
      <c r="X2039" s="9">
        <v>8</v>
      </c>
    </row>
    <row r="2040" spans="1:24" x14ac:dyDescent="0.2">
      <c r="A2040" s="7" t="s">
        <v>3103</v>
      </c>
      <c r="B2040" s="7" t="s">
        <v>150</v>
      </c>
      <c r="C2040" s="8">
        <v>1</v>
      </c>
      <c r="D2040" s="9">
        <v>15</v>
      </c>
      <c r="E2040" s="10">
        <v>800</v>
      </c>
      <c r="F2040" s="10">
        <v>200</v>
      </c>
      <c r="G2040" s="11">
        <f t="shared" si="248"/>
        <v>25</v>
      </c>
      <c r="H2040" s="10">
        <v>1000</v>
      </c>
      <c r="I2040" s="9">
        <v>15</v>
      </c>
      <c r="J2040" s="8">
        <v>1</v>
      </c>
      <c r="K2040" s="9">
        <v>6.24</v>
      </c>
      <c r="L2040" s="9">
        <v>6.24</v>
      </c>
      <c r="M2040" s="9">
        <f t="shared" si="249"/>
        <v>6.24</v>
      </c>
      <c r="N2040" s="9">
        <f t="shared" si="250"/>
        <v>7.305080213903743</v>
      </c>
      <c r="O2040" s="9">
        <f t="shared" si="251"/>
        <v>7.2508917954815617</v>
      </c>
      <c r="P2040" s="11">
        <f t="shared" si="252"/>
        <v>-14.579993411661352</v>
      </c>
      <c r="Q2040" s="11">
        <f t="shared" si="253"/>
        <v>-13.941620203345263</v>
      </c>
      <c r="R2040" s="8">
        <v>0</v>
      </c>
      <c r="S2040" s="8">
        <v>0</v>
      </c>
      <c r="T2040" s="8">
        <v>1</v>
      </c>
      <c r="U2040" s="11">
        <f t="shared" si="254"/>
        <v>0</v>
      </c>
      <c r="V2040" s="11">
        <f t="shared" si="255"/>
        <v>100</v>
      </c>
      <c r="W2040" s="9">
        <v>3</v>
      </c>
      <c r="X2040" s="9">
        <v>5</v>
      </c>
    </row>
    <row r="2041" spans="1:24" x14ac:dyDescent="0.2">
      <c r="A2041" s="7" t="s">
        <v>3103</v>
      </c>
      <c r="B2041" s="7" t="s">
        <v>1683</v>
      </c>
      <c r="C2041" s="8">
        <v>1</v>
      </c>
      <c r="D2041" s="9">
        <v>15</v>
      </c>
      <c r="E2041" s="10">
        <v>800</v>
      </c>
      <c r="F2041" s="10">
        <v>200</v>
      </c>
      <c r="G2041" s="11">
        <f t="shared" si="248"/>
        <v>25</v>
      </c>
      <c r="H2041" s="10">
        <v>1000</v>
      </c>
      <c r="I2041" s="9">
        <v>15</v>
      </c>
      <c r="J2041" s="8">
        <v>1</v>
      </c>
      <c r="K2041" s="9">
        <v>6.24</v>
      </c>
      <c r="L2041" s="9">
        <v>6.24</v>
      </c>
      <c r="M2041" s="9">
        <f t="shared" si="249"/>
        <v>6.24</v>
      </c>
      <c r="N2041" s="9">
        <f t="shared" si="250"/>
        <v>7.305080213903743</v>
      </c>
      <c r="O2041" s="9">
        <f t="shared" si="251"/>
        <v>7.2508917954815617</v>
      </c>
      <c r="P2041" s="11">
        <f t="shared" si="252"/>
        <v>-14.579993411661352</v>
      </c>
      <c r="Q2041" s="11">
        <f t="shared" si="253"/>
        <v>-13.941620203345263</v>
      </c>
      <c r="R2041" s="8">
        <v>0</v>
      </c>
      <c r="S2041" s="8">
        <v>0</v>
      </c>
      <c r="T2041" s="8">
        <v>1</v>
      </c>
      <c r="U2041" s="11">
        <f t="shared" si="254"/>
        <v>0</v>
      </c>
      <c r="V2041" s="11">
        <f t="shared" si="255"/>
        <v>100</v>
      </c>
      <c r="W2041" s="9">
        <v>3</v>
      </c>
      <c r="X2041" s="9">
        <v>5</v>
      </c>
    </row>
    <row r="2042" spans="1:24" x14ac:dyDescent="0.2">
      <c r="A2042" s="7" t="s">
        <v>3103</v>
      </c>
      <c r="B2042" s="7" t="s">
        <v>563</v>
      </c>
      <c r="C2042" s="8">
        <v>2</v>
      </c>
      <c r="D2042" s="9">
        <v>10</v>
      </c>
      <c r="E2042" s="10">
        <v>1800</v>
      </c>
      <c r="F2042" s="10">
        <v>600</v>
      </c>
      <c r="G2042" s="11">
        <f t="shared" si="248"/>
        <v>33.333333333333329</v>
      </c>
      <c r="H2042" s="10">
        <v>2400</v>
      </c>
      <c r="I2042" s="9">
        <v>10</v>
      </c>
      <c r="J2042" s="8">
        <v>2</v>
      </c>
      <c r="K2042" s="9">
        <v>0</v>
      </c>
      <c r="L2042" s="9">
        <v>0</v>
      </c>
      <c r="M2042" s="9">
        <f t="shared" si="249"/>
        <v>0</v>
      </c>
      <c r="N2042" s="9">
        <f t="shared" si="250"/>
        <v>7.305080213903743</v>
      </c>
      <c r="O2042" s="9">
        <f t="shared" si="251"/>
        <v>7.2508917954815617</v>
      </c>
      <c r="P2042" s="11">
        <f t="shared" si="252"/>
        <v>-100</v>
      </c>
      <c r="Q2042" s="11">
        <f t="shared" si="253"/>
        <v>-100</v>
      </c>
      <c r="R2042" s="8">
        <v>0</v>
      </c>
      <c r="S2042" s="8">
        <v>0</v>
      </c>
      <c r="T2042" s="8">
        <v>0</v>
      </c>
      <c r="U2042" s="11">
        <f t="shared" si="254"/>
        <v>0</v>
      </c>
      <c r="V2042" s="11">
        <f t="shared" si="255"/>
        <v>0</v>
      </c>
      <c r="W2042" s="9">
        <v>5.5</v>
      </c>
      <c r="X2042" s="9">
        <v>7</v>
      </c>
    </row>
    <row r="2043" spans="1:24" x14ac:dyDescent="0.2">
      <c r="A2043" s="7" t="s">
        <v>3103</v>
      </c>
      <c r="B2043" s="7" t="s">
        <v>634</v>
      </c>
      <c r="C2043" s="8">
        <v>1</v>
      </c>
      <c r="D2043" s="9">
        <v>12</v>
      </c>
      <c r="E2043" s="10">
        <v>800</v>
      </c>
      <c r="F2043" s="10">
        <v>400</v>
      </c>
      <c r="G2043" s="11">
        <f t="shared" si="248"/>
        <v>50</v>
      </c>
      <c r="H2043" s="10">
        <v>1200</v>
      </c>
      <c r="I2043" s="9">
        <v>12</v>
      </c>
      <c r="J2043" s="8">
        <v>1</v>
      </c>
      <c r="K2043" s="9">
        <v>0</v>
      </c>
      <c r="L2043" s="9">
        <v>0</v>
      </c>
      <c r="M2043" s="9">
        <f t="shared" si="249"/>
        <v>0</v>
      </c>
      <c r="N2043" s="9">
        <f t="shared" si="250"/>
        <v>7.305080213903743</v>
      </c>
      <c r="O2043" s="9">
        <f t="shared" si="251"/>
        <v>7.2508917954815617</v>
      </c>
      <c r="P2043" s="11">
        <f t="shared" si="252"/>
        <v>-100</v>
      </c>
      <c r="Q2043" s="11">
        <f t="shared" si="253"/>
        <v>-100</v>
      </c>
      <c r="R2043" s="8">
        <v>0</v>
      </c>
      <c r="S2043" s="8">
        <v>0</v>
      </c>
      <c r="T2043" s="8">
        <v>0</v>
      </c>
      <c r="U2043" s="11">
        <f t="shared" si="254"/>
        <v>0</v>
      </c>
      <c r="V2043" s="11">
        <f t="shared" si="255"/>
        <v>0</v>
      </c>
      <c r="W2043" s="9">
        <v>4</v>
      </c>
      <c r="X2043" s="9">
        <v>5</v>
      </c>
    </row>
    <row r="2044" spans="1:24" x14ac:dyDescent="0.2">
      <c r="A2044" s="7" t="s">
        <v>3103</v>
      </c>
      <c r="B2044" s="7" t="s">
        <v>183</v>
      </c>
      <c r="C2044" s="8">
        <v>3</v>
      </c>
      <c r="D2044" s="9">
        <v>14.33</v>
      </c>
      <c r="E2044" s="10">
        <v>2900</v>
      </c>
      <c r="F2044" s="10">
        <v>400</v>
      </c>
      <c r="G2044" s="11">
        <f t="shared" si="248"/>
        <v>13.793103448275861</v>
      </c>
      <c r="H2044" s="10">
        <v>3300</v>
      </c>
      <c r="I2044" s="9">
        <v>14.33</v>
      </c>
      <c r="J2044" s="8">
        <v>3</v>
      </c>
      <c r="K2044" s="9">
        <v>79.42</v>
      </c>
      <c r="L2044" s="9">
        <v>79.42</v>
      </c>
      <c r="M2044" s="9">
        <f t="shared" si="249"/>
        <v>24.066666666666666</v>
      </c>
      <c r="N2044" s="9">
        <f t="shared" si="250"/>
        <v>7.305080213903743</v>
      </c>
      <c r="O2044" s="9">
        <f t="shared" si="251"/>
        <v>7.2508917954815617</v>
      </c>
      <c r="P2044" s="11">
        <f t="shared" si="252"/>
        <v>229.45109378622064</v>
      </c>
      <c r="Q2044" s="11">
        <f t="shared" si="253"/>
        <v>231.91319558325171</v>
      </c>
      <c r="R2044" s="8">
        <v>1</v>
      </c>
      <c r="S2044" s="8">
        <v>2</v>
      </c>
      <c r="T2044" s="8">
        <v>2</v>
      </c>
      <c r="U2044" s="11">
        <f t="shared" si="254"/>
        <v>33.333333333333329</v>
      </c>
      <c r="V2044" s="11">
        <f t="shared" si="255"/>
        <v>166.66666666666669</v>
      </c>
      <c r="W2044" s="9">
        <v>2.67</v>
      </c>
      <c r="X2044" s="9">
        <v>8.67</v>
      </c>
    </row>
    <row r="2045" spans="1:24" x14ac:dyDescent="0.2">
      <c r="A2045" s="7" t="s">
        <v>3103</v>
      </c>
      <c r="B2045" s="7" t="s">
        <v>206</v>
      </c>
      <c r="C2045" s="8">
        <v>1</v>
      </c>
      <c r="D2045" s="9">
        <v>10</v>
      </c>
      <c r="E2045" s="10">
        <v>900</v>
      </c>
      <c r="F2045" s="10">
        <v>100</v>
      </c>
      <c r="G2045" s="11">
        <f t="shared" si="248"/>
        <v>11.111111111111111</v>
      </c>
      <c r="H2045" s="10">
        <v>1000</v>
      </c>
      <c r="I2045" s="9">
        <v>10</v>
      </c>
      <c r="J2045" s="8">
        <v>1</v>
      </c>
      <c r="K2045" s="9">
        <v>61.45</v>
      </c>
      <c r="L2045" s="9">
        <v>61.45</v>
      </c>
      <c r="M2045" s="9">
        <f t="shared" si="249"/>
        <v>61.45</v>
      </c>
      <c r="N2045" s="9">
        <f t="shared" si="250"/>
        <v>7.305080213903743</v>
      </c>
      <c r="O2045" s="9">
        <f t="shared" si="251"/>
        <v>7.2508917954815617</v>
      </c>
      <c r="P2045" s="11">
        <f t="shared" si="252"/>
        <v>741.19541744445667</v>
      </c>
      <c r="Q2045" s="11">
        <f t="shared" si="253"/>
        <v>747.48196129878738</v>
      </c>
      <c r="R2045" s="8">
        <v>1</v>
      </c>
      <c r="S2045" s="8">
        <v>1</v>
      </c>
      <c r="T2045" s="8">
        <v>1</v>
      </c>
      <c r="U2045" s="11">
        <f t="shared" si="254"/>
        <v>100</v>
      </c>
      <c r="V2045" s="11">
        <f t="shared" si="255"/>
        <v>300</v>
      </c>
      <c r="W2045" s="9">
        <v>1</v>
      </c>
      <c r="X2045" s="9">
        <v>8</v>
      </c>
    </row>
    <row r="2046" spans="1:24" x14ac:dyDescent="0.2">
      <c r="A2046" s="7" t="s">
        <v>3103</v>
      </c>
      <c r="B2046" s="7" t="s">
        <v>178</v>
      </c>
      <c r="C2046" s="8">
        <v>2</v>
      </c>
      <c r="D2046" s="9">
        <v>11</v>
      </c>
      <c r="E2046" s="10">
        <v>1700</v>
      </c>
      <c r="F2046" s="10">
        <v>300</v>
      </c>
      <c r="G2046" s="11">
        <f t="shared" si="248"/>
        <v>17.647058823529413</v>
      </c>
      <c r="H2046" s="10">
        <v>2000</v>
      </c>
      <c r="I2046" s="9">
        <v>11</v>
      </c>
      <c r="J2046" s="8">
        <v>2</v>
      </c>
      <c r="K2046" s="9">
        <v>9.16</v>
      </c>
      <c r="L2046" s="9">
        <v>9.16</v>
      </c>
      <c r="M2046" s="9">
        <f t="shared" si="249"/>
        <v>4.58</v>
      </c>
      <c r="N2046" s="9">
        <f t="shared" si="250"/>
        <v>7.305080213903743</v>
      </c>
      <c r="O2046" s="9">
        <f t="shared" si="251"/>
        <v>7.2508917954815617</v>
      </c>
      <c r="P2046" s="11">
        <f t="shared" si="252"/>
        <v>-37.303905420738623</v>
      </c>
      <c r="Q2046" s="11">
        <f t="shared" si="253"/>
        <v>-36.835355854378413</v>
      </c>
      <c r="R2046" s="8">
        <v>0</v>
      </c>
      <c r="S2046" s="8">
        <v>0</v>
      </c>
      <c r="T2046" s="8">
        <v>1</v>
      </c>
      <c r="U2046" s="11">
        <f t="shared" si="254"/>
        <v>0</v>
      </c>
      <c r="V2046" s="11">
        <f t="shared" si="255"/>
        <v>50</v>
      </c>
      <c r="W2046" s="9">
        <v>3.5</v>
      </c>
      <c r="X2046" s="9">
        <v>8</v>
      </c>
    </row>
    <row r="2047" spans="1:24" x14ac:dyDescent="0.2">
      <c r="A2047" s="7" t="s">
        <v>3103</v>
      </c>
      <c r="B2047" s="7" t="s">
        <v>2006</v>
      </c>
      <c r="C2047" s="8">
        <v>1</v>
      </c>
      <c r="D2047" s="9">
        <v>30</v>
      </c>
      <c r="E2047" s="10">
        <v>400</v>
      </c>
      <c r="F2047" s="10">
        <v>200</v>
      </c>
      <c r="G2047" s="11">
        <f t="shared" si="248"/>
        <v>50</v>
      </c>
      <c r="H2047" s="10">
        <v>600</v>
      </c>
      <c r="I2047" s="9">
        <v>30</v>
      </c>
      <c r="J2047" s="8">
        <v>1</v>
      </c>
      <c r="K2047" s="9">
        <v>0</v>
      </c>
      <c r="L2047" s="9">
        <v>0</v>
      </c>
      <c r="M2047" s="9">
        <f t="shared" si="249"/>
        <v>0</v>
      </c>
      <c r="N2047" s="9">
        <f t="shared" si="250"/>
        <v>7.305080213903743</v>
      </c>
      <c r="O2047" s="9">
        <f t="shared" si="251"/>
        <v>7.2508917954815617</v>
      </c>
      <c r="P2047" s="11">
        <f t="shared" si="252"/>
        <v>-100</v>
      </c>
      <c r="Q2047" s="11">
        <f t="shared" si="253"/>
        <v>-100</v>
      </c>
      <c r="R2047" s="8">
        <v>0</v>
      </c>
      <c r="S2047" s="8">
        <v>0</v>
      </c>
      <c r="T2047" s="8">
        <v>0</v>
      </c>
      <c r="U2047" s="11">
        <f t="shared" si="254"/>
        <v>0</v>
      </c>
      <c r="V2047" s="11">
        <f t="shared" si="255"/>
        <v>0</v>
      </c>
      <c r="W2047" s="9">
        <v>8</v>
      </c>
      <c r="X2047" s="9">
        <v>8</v>
      </c>
    </row>
    <row r="2048" spans="1:24" x14ac:dyDescent="0.2">
      <c r="A2048" s="7" t="s">
        <v>3103</v>
      </c>
      <c r="B2048" s="7" t="s">
        <v>200</v>
      </c>
      <c r="C2048" s="8">
        <v>1</v>
      </c>
      <c r="D2048" s="9">
        <v>3.5</v>
      </c>
      <c r="E2048" s="10">
        <v>1500</v>
      </c>
      <c r="F2048" s="10">
        <v>0</v>
      </c>
      <c r="G2048" s="11">
        <f t="shared" si="248"/>
        <v>0</v>
      </c>
      <c r="H2048" s="10">
        <v>0</v>
      </c>
      <c r="I2048" s="9">
        <v>3.5</v>
      </c>
      <c r="J2048" s="8">
        <v>0</v>
      </c>
      <c r="K2048" s="9">
        <v>0</v>
      </c>
      <c r="L2048" s="9">
        <v>0</v>
      </c>
      <c r="M2048" s="9">
        <f t="shared" si="249"/>
        <v>0</v>
      </c>
      <c r="N2048" s="9">
        <f t="shared" si="250"/>
        <v>7.305080213903743</v>
      </c>
      <c r="O2048" s="9">
        <f t="shared" si="251"/>
        <v>7.2508917954815617</v>
      </c>
      <c r="P2048" s="11">
        <f t="shared" si="252"/>
        <v>-100</v>
      </c>
      <c r="Q2048" s="11">
        <f t="shared" si="253"/>
        <v>-100</v>
      </c>
      <c r="R2048" s="8">
        <v>0</v>
      </c>
      <c r="S2048" s="8">
        <v>0</v>
      </c>
      <c r="T2048" s="8">
        <v>0</v>
      </c>
      <c r="U2048" s="11">
        <f t="shared" si="254"/>
        <v>0</v>
      </c>
      <c r="V2048" s="11">
        <f t="shared" si="255"/>
        <v>0</v>
      </c>
      <c r="W2048" s="9">
        <v>0</v>
      </c>
      <c r="X2048" s="9">
        <v>0</v>
      </c>
    </row>
    <row r="2049" spans="1:24" x14ac:dyDescent="0.2">
      <c r="A2049" s="7" t="s">
        <v>3103</v>
      </c>
      <c r="B2049" s="7" t="s">
        <v>201</v>
      </c>
      <c r="C2049" s="8">
        <v>1</v>
      </c>
      <c r="D2049" s="9">
        <v>3.5</v>
      </c>
      <c r="E2049" s="10">
        <v>1500</v>
      </c>
      <c r="F2049" s="10">
        <v>0</v>
      </c>
      <c r="G2049" s="11">
        <f t="shared" si="248"/>
        <v>0</v>
      </c>
      <c r="H2049" s="10">
        <v>0</v>
      </c>
      <c r="I2049" s="9">
        <v>3.5</v>
      </c>
      <c r="J2049" s="8">
        <v>0</v>
      </c>
      <c r="K2049" s="9">
        <v>0</v>
      </c>
      <c r="L2049" s="9">
        <v>0</v>
      </c>
      <c r="M2049" s="9">
        <f t="shared" si="249"/>
        <v>0</v>
      </c>
      <c r="N2049" s="9">
        <f t="shared" si="250"/>
        <v>7.305080213903743</v>
      </c>
      <c r="O2049" s="9">
        <f t="shared" si="251"/>
        <v>7.2508917954815617</v>
      </c>
      <c r="P2049" s="11">
        <f t="shared" si="252"/>
        <v>-100</v>
      </c>
      <c r="Q2049" s="11">
        <f t="shared" si="253"/>
        <v>-100</v>
      </c>
      <c r="R2049" s="8">
        <v>0</v>
      </c>
      <c r="S2049" s="8">
        <v>0</v>
      </c>
      <c r="T2049" s="8">
        <v>0</v>
      </c>
      <c r="U2049" s="11">
        <f t="shared" si="254"/>
        <v>0</v>
      </c>
      <c r="V2049" s="11">
        <f t="shared" si="255"/>
        <v>0</v>
      </c>
      <c r="W2049" s="9">
        <v>0</v>
      </c>
      <c r="X2049" s="9">
        <v>0</v>
      </c>
    </row>
    <row r="2050" spans="1:24" x14ac:dyDescent="0.2">
      <c r="A2050" s="7" t="s">
        <v>3103</v>
      </c>
      <c r="B2050" s="7" t="s">
        <v>458</v>
      </c>
      <c r="C2050" s="8">
        <v>1</v>
      </c>
      <c r="D2050" s="9">
        <v>12</v>
      </c>
      <c r="E2050" s="10">
        <v>800</v>
      </c>
      <c r="F2050" s="10">
        <v>200</v>
      </c>
      <c r="G2050" s="11">
        <f t="shared" ref="G2050:G2113" si="256">IF(E2050&gt;0,(F2050/E2050)*100,0)</f>
        <v>25</v>
      </c>
      <c r="H2050" s="10">
        <v>1000</v>
      </c>
      <c r="I2050" s="9">
        <v>12</v>
      </c>
      <c r="J2050" s="8">
        <v>1</v>
      </c>
      <c r="K2050" s="9">
        <v>0</v>
      </c>
      <c r="L2050" s="9">
        <v>0</v>
      </c>
      <c r="M2050" s="9">
        <f t="shared" ref="M2050:M2113" si="257">IF(H2050&gt;0,(K2050/H2050)*1000,0)</f>
        <v>0</v>
      </c>
      <c r="N2050" s="9">
        <f t="shared" ref="N2050:N2113" si="258">IF(SUMIF($A$2:$A$2919,A2050,$H$2:$H$2919)&gt;0,SUMIF($A$2:$A$2919,A2050,$K$2:$K$2919)/SUMIF($A$2:$A$2919,A2050,$H$2:$H$2919)*1000,0)</f>
        <v>7.305080213903743</v>
      </c>
      <c r="O2050" s="9">
        <f t="shared" ref="O2050:O2113" si="259">IF(SUM($H$2:$H$2919)&gt;0,SUM($K$2:$K$2919)/SUM($H$2:$H$2919)*1000,0)</f>
        <v>7.2508917954815617</v>
      </c>
      <c r="P2050" s="11">
        <f t="shared" ref="P2050:P2113" si="260">IF(N2050&gt;0,(M2050-N2050)/N2050*100,0)</f>
        <v>-100</v>
      </c>
      <c r="Q2050" s="11">
        <f t="shared" ref="Q2050:Q2113" si="261">IF(O2050&gt;0,(M2050-O2050)/O2050*100,0)</f>
        <v>-100</v>
      </c>
      <c r="R2050" s="8">
        <v>0</v>
      </c>
      <c r="S2050" s="8">
        <v>0</v>
      </c>
      <c r="T2050" s="8">
        <v>0</v>
      </c>
      <c r="U2050" s="11">
        <f t="shared" ref="U2050:U2113" si="262">IF(J2050&gt;0,(R2050/J2050)*100,0)</f>
        <v>0</v>
      </c>
      <c r="V2050" s="11">
        <f t="shared" ref="V2050:V2113" si="263">IF(J2050&gt;0,((R2050+S2050+T2050)/J2050)*100,0)</f>
        <v>0</v>
      </c>
      <c r="W2050" s="9">
        <v>4</v>
      </c>
      <c r="X2050" s="9">
        <v>8</v>
      </c>
    </row>
    <row r="2051" spans="1:24" x14ac:dyDescent="0.2">
      <c r="A2051" s="7" t="s">
        <v>3103</v>
      </c>
      <c r="B2051" s="7" t="s">
        <v>395</v>
      </c>
      <c r="C2051" s="8">
        <v>1</v>
      </c>
      <c r="D2051" s="9">
        <v>2.5</v>
      </c>
      <c r="E2051" s="10">
        <v>1700</v>
      </c>
      <c r="F2051" s="10">
        <v>300</v>
      </c>
      <c r="G2051" s="11">
        <f t="shared" si="256"/>
        <v>17.647058823529413</v>
      </c>
      <c r="H2051" s="10">
        <v>2000</v>
      </c>
      <c r="I2051" s="9">
        <v>2.5</v>
      </c>
      <c r="J2051" s="8">
        <v>1</v>
      </c>
      <c r="K2051" s="9">
        <v>0</v>
      </c>
      <c r="L2051" s="9">
        <v>0</v>
      </c>
      <c r="M2051" s="9">
        <f t="shared" si="257"/>
        <v>0</v>
      </c>
      <c r="N2051" s="9">
        <f t="shared" si="258"/>
        <v>7.305080213903743</v>
      </c>
      <c r="O2051" s="9">
        <f t="shared" si="259"/>
        <v>7.2508917954815617</v>
      </c>
      <c r="P2051" s="11">
        <f t="shared" si="260"/>
        <v>-100</v>
      </c>
      <c r="Q2051" s="11">
        <f t="shared" si="261"/>
        <v>-100</v>
      </c>
      <c r="R2051" s="8">
        <v>0</v>
      </c>
      <c r="S2051" s="8">
        <v>0</v>
      </c>
      <c r="T2051" s="8">
        <v>0</v>
      </c>
      <c r="U2051" s="11">
        <f t="shared" si="262"/>
        <v>0</v>
      </c>
      <c r="V2051" s="11">
        <f t="shared" si="263"/>
        <v>0</v>
      </c>
      <c r="W2051" s="9">
        <v>7</v>
      </c>
      <c r="X2051" s="9">
        <v>8</v>
      </c>
    </row>
    <row r="2052" spans="1:24" x14ac:dyDescent="0.2">
      <c r="A2052" s="7" t="s">
        <v>3103</v>
      </c>
      <c r="B2052" s="7" t="s">
        <v>96</v>
      </c>
      <c r="C2052" s="8">
        <v>1</v>
      </c>
      <c r="D2052" s="9">
        <v>2.5</v>
      </c>
      <c r="E2052" s="10">
        <v>1700</v>
      </c>
      <c r="F2052" s="10">
        <v>300</v>
      </c>
      <c r="G2052" s="11">
        <f t="shared" si="256"/>
        <v>17.647058823529413</v>
      </c>
      <c r="H2052" s="10">
        <v>2000</v>
      </c>
      <c r="I2052" s="9">
        <v>2.5</v>
      </c>
      <c r="J2052" s="8">
        <v>1</v>
      </c>
      <c r="K2052" s="9">
        <v>0</v>
      </c>
      <c r="L2052" s="9">
        <v>0</v>
      </c>
      <c r="M2052" s="9">
        <f t="shared" si="257"/>
        <v>0</v>
      </c>
      <c r="N2052" s="9">
        <f t="shared" si="258"/>
        <v>7.305080213903743</v>
      </c>
      <c r="O2052" s="9">
        <f t="shared" si="259"/>
        <v>7.2508917954815617</v>
      </c>
      <c r="P2052" s="11">
        <f t="shared" si="260"/>
        <v>-100</v>
      </c>
      <c r="Q2052" s="11">
        <f t="shared" si="261"/>
        <v>-100</v>
      </c>
      <c r="R2052" s="8">
        <v>0</v>
      </c>
      <c r="S2052" s="8">
        <v>0</v>
      </c>
      <c r="T2052" s="8">
        <v>0</v>
      </c>
      <c r="U2052" s="11">
        <f t="shared" si="262"/>
        <v>0</v>
      </c>
      <c r="V2052" s="11">
        <f t="shared" si="263"/>
        <v>0</v>
      </c>
      <c r="W2052" s="9">
        <v>7</v>
      </c>
      <c r="X2052" s="9">
        <v>8</v>
      </c>
    </row>
    <row r="2053" spans="1:24" x14ac:dyDescent="0.2">
      <c r="A2053" s="7" t="s">
        <v>3103</v>
      </c>
      <c r="B2053" s="7" t="s">
        <v>493</v>
      </c>
      <c r="C2053" s="8">
        <v>1</v>
      </c>
      <c r="D2053" s="9">
        <v>5</v>
      </c>
      <c r="E2053" s="10">
        <v>1300</v>
      </c>
      <c r="F2053" s="10">
        <v>200</v>
      </c>
      <c r="G2053" s="11">
        <f t="shared" si="256"/>
        <v>15.384615384615385</v>
      </c>
      <c r="H2053" s="10">
        <v>1500</v>
      </c>
      <c r="I2053" s="9">
        <v>5</v>
      </c>
      <c r="J2053" s="8">
        <v>1</v>
      </c>
      <c r="K2053" s="9">
        <v>0</v>
      </c>
      <c r="L2053" s="9">
        <v>0</v>
      </c>
      <c r="M2053" s="9">
        <f t="shared" si="257"/>
        <v>0</v>
      </c>
      <c r="N2053" s="9">
        <f t="shared" si="258"/>
        <v>7.305080213903743</v>
      </c>
      <c r="O2053" s="9">
        <f t="shared" si="259"/>
        <v>7.2508917954815617</v>
      </c>
      <c r="P2053" s="11">
        <f t="shared" si="260"/>
        <v>-100</v>
      </c>
      <c r="Q2053" s="11">
        <f t="shared" si="261"/>
        <v>-100</v>
      </c>
      <c r="R2053" s="8">
        <v>0</v>
      </c>
      <c r="S2053" s="8">
        <v>0</v>
      </c>
      <c r="T2053" s="8">
        <v>0</v>
      </c>
      <c r="U2053" s="11">
        <f t="shared" si="262"/>
        <v>0</v>
      </c>
      <c r="V2053" s="11">
        <f t="shared" si="263"/>
        <v>0</v>
      </c>
      <c r="W2053" s="9">
        <v>5</v>
      </c>
      <c r="X2053" s="9">
        <v>8</v>
      </c>
    </row>
    <row r="2054" spans="1:24" x14ac:dyDescent="0.2">
      <c r="A2054" s="7" t="s">
        <v>3103</v>
      </c>
      <c r="B2054" s="7" t="s">
        <v>794</v>
      </c>
      <c r="C2054" s="8">
        <v>1</v>
      </c>
      <c r="D2054" s="9">
        <v>5</v>
      </c>
      <c r="E2054" s="10">
        <v>1300</v>
      </c>
      <c r="F2054" s="10">
        <v>200</v>
      </c>
      <c r="G2054" s="11">
        <f t="shared" si="256"/>
        <v>15.384615384615385</v>
      </c>
      <c r="H2054" s="10">
        <v>1500</v>
      </c>
      <c r="I2054" s="9">
        <v>5</v>
      </c>
      <c r="J2054" s="8">
        <v>1</v>
      </c>
      <c r="K2054" s="9">
        <v>0</v>
      </c>
      <c r="L2054" s="9">
        <v>0</v>
      </c>
      <c r="M2054" s="9">
        <f t="shared" si="257"/>
        <v>0</v>
      </c>
      <c r="N2054" s="9">
        <f t="shared" si="258"/>
        <v>7.305080213903743</v>
      </c>
      <c r="O2054" s="9">
        <f t="shared" si="259"/>
        <v>7.2508917954815617</v>
      </c>
      <c r="P2054" s="11">
        <f t="shared" si="260"/>
        <v>-100</v>
      </c>
      <c r="Q2054" s="11">
        <f t="shared" si="261"/>
        <v>-100</v>
      </c>
      <c r="R2054" s="8">
        <v>0</v>
      </c>
      <c r="S2054" s="8">
        <v>0</v>
      </c>
      <c r="T2054" s="8">
        <v>0</v>
      </c>
      <c r="U2054" s="11">
        <f t="shared" si="262"/>
        <v>0</v>
      </c>
      <c r="V2054" s="11">
        <f t="shared" si="263"/>
        <v>0</v>
      </c>
      <c r="W2054" s="9">
        <v>5</v>
      </c>
      <c r="X2054" s="9">
        <v>8</v>
      </c>
    </row>
    <row r="2055" spans="1:24" x14ac:dyDescent="0.2">
      <c r="A2055" s="7" t="s">
        <v>3103</v>
      </c>
      <c r="B2055" s="7" t="s">
        <v>154</v>
      </c>
      <c r="C2055" s="8">
        <v>1</v>
      </c>
      <c r="D2055" s="9">
        <v>15</v>
      </c>
      <c r="E2055" s="10">
        <v>800</v>
      </c>
      <c r="F2055" s="10">
        <v>0</v>
      </c>
      <c r="G2055" s="11">
        <f t="shared" si="256"/>
        <v>0</v>
      </c>
      <c r="H2055" s="10">
        <v>800</v>
      </c>
      <c r="I2055" s="9">
        <v>15</v>
      </c>
      <c r="J2055" s="8">
        <v>1</v>
      </c>
      <c r="K2055" s="9">
        <v>0</v>
      </c>
      <c r="L2055" s="9">
        <v>0</v>
      </c>
      <c r="M2055" s="9">
        <f t="shared" si="257"/>
        <v>0</v>
      </c>
      <c r="N2055" s="9">
        <f t="shared" si="258"/>
        <v>7.305080213903743</v>
      </c>
      <c r="O2055" s="9">
        <f t="shared" si="259"/>
        <v>7.2508917954815617</v>
      </c>
      <c r="P2055" s="11">
        <f t="shared" si="260"/>
        <v>-100</v>
      </c>
      <c r="Q2055" s="11">
        <f t="shared" si="261"/>
        <v>-100</v>
      </c>
      <c r="R2055" s="8">
        <v>0</v>
      </c>
      <c r="S2055" s="8">
        <v>0</v>
      </c>
      <c r="T2055" s="8">
        <v>0</v>
      </c>
      <c r="U2055" s="11">
        <f t="shared" si="262"/>
        <v>0</v>
      </c>
      <c r="V2055" s="11">
        <f t="shared" si="263"/>
        <v>0</v>
      </c>
      <c r="W2055" s="9">
        <v>6</v>
      </c>
      <c r="X2055" s="9">
        <v>8</v>
      </c>
    </row>
    <row r="2056" spans="1:24" x14ac:dyDescent="0.2">
      <c r="A2056" s="7" t="s">
        <v>3103</v>
      </c>
      <c r="B2056" s="7" t="s">
        <v>155</v>
      </c>
      <c r="C2056" s="8">
        <v>1</v>
      </c>
      <c r="D2056" s="9">
        <v>15</v>
      </c>
      <c r="E2056" s="10">
        <v>800</v>
      </c>
      <c r="F2056" s="10">
        <v>0</v>
      </c>
      <c r="G2056" s="11">
        <f t="shared" si="256"/>
        <v>0</v>
      </c>
      <c r="H2056" s="10">
        <v>800</v>
      </c>
      <c r="I2056" s="9">
        <v>15</v>
      </c>
      <c r="J2056" s="8">
        <v>1</v>
      </c>
      <c r="K2056" s="9">
        <v>0</v>
      </c>
      <c r="L2056" s="9">
        <v>0</v>
      </c>
      <c r="M2056" s="9">
        <f t="shared" si="257"/>
        <v>0</v>
      </c>
      <c r="N2056" s="9">
        <f t="shared" si="258"/>
        <v>7.305080213903743</v>
      </c>
      <c r="O2056" s="9">
        <f t="shared" si="259"/>
        <v>7.2508917954815617</v>
      </c>
      <c r="P2056" s="11">
        <f t="shared" si="260"/>
        <v>-100</v>
      </c>
      <c r="Q2056" s="11">
        <f t="shared" si="261"/>
        <v>-100</v>
      </c>
      <c r="R2056" s="8">
        <v>0</v>
      </c>
      <c r="S2056" s="8">
        <v>0</v>
      </c>
      <c r="T2056" s="8">
        <v>0</v>
      </c>
      <c r="U2056" s="11">
        <f t="shared" si="262"/>
        <v>0</v>
      </c>
      <c r="V2056" s="11">
        <f t="shared" si="263"/>
        <v>0</v>
      </c>
      <c r="W2056" s="9">
        <v>6</v>
      </c>
      <c r="X2056" s="9">
        <v>8</v>
      </c>
    </row>
    <row r="2057" spans="1:24" x14ac:dyDescent="0.2">
      <c r="A2057" s="7" t="s">
        <v>3103</v>
      </c>
      <c r="B2057" s="7" t="s">
        <v>104</v>
      </c>
      <c r="C2057" s="8">
        <v>2</v>
      </c>
      <c r="D2057" s="9">
        <v>5.5</v>
      </c>
      <c r="E2057" s="10">
        <v>2500</v>
      </c>
      <c r="F2057" s="10">
        <v>100</v>
      </c>
      <c r="G2057" s="11">
        <f t="shared" si="256"/>
        <v>4</v>
      </c>
      <c r="H2057" s="10">
        <v>2600</v>
      </c>
      <c r="I2057" s="9">
        <v>5.5</v>
      </c>
      <c r="J2057" s="8">
        <v>2</v>
      </c>
      <c r="K2057" s="9">
        <v>23.41</v>
      </c>
      <c r="L2057" s="9">
        <v>23.41</v>
      </c>
      <c r="M2057" s="9">
        <f t="shared" si="257"/>
        <v>9.0038461538461547</v>
      </c>
      <c r="N2057" s="9">
        <f t="shared" si="258"/>
        <v>7.305080213903743</v>
      </c>
      <c r="O2057" s="9">
        <f t="shared" si="259"/>
        <v>7.2508917954815617</v>
      </c>
      <c r="P2057" s="11">
        <f t="shared" si="260"/>
        <v>23.254582977872772</v>
      </c>
      <c r="Q2057" s="11">
        <f t="shared" si="261"/>
        <v>24.175707041400855</v>
      </c>
      <c r="R2057" s="8">
        <v>0</v>
      </c>
      <c r="S2057" s="8">
        <v>1</v>
      </c>
      <c r="T2057" s="8">
        <v>1</v>
      </c>
      <c r="U2057" s="11">
        <f t="shared" si="262"/>
        <v>0</v>
      </c>
      <c r="V2057" s="11">
        <f t="shared" si="263"/>
        <v>100</v>
      </c>
      <c r="W2057" s="9">
        <v>5</v>
      </c>
      <c r="X2057" s="9">
        <v>8.5</v>
      </c>
    </row>
    <row r="2058" spans="1:24" x14ac:dyDescent="0.2">
      <c r="A2058" s="7" t="s">
        <v>3103</v>
      </c>
      <c r="B2058" s="7" t="s">
        <v>879</v>
      </c>
      <c r="C2058" s="8">
        <v>1</v>
      </c>
      <c r="D2058" s="9">
        <v>6</v>
      </c>
      <c r="E2058" s="10">
        <v>1200</v>
      </c>
      <c r="F2058" s="10">
        <v>100</v>
      </c>
      <c r="G2058" s="11">
        <f t="shared" si="256"/>
        <v>8.3333333333333321</v>
      </c>
      <c r="H2058" s="10">
        <v>1300</v>
      </c>
      <c r="I2058" s="9">
        <v>6</v>
      </c>
      <c r="J2058" s="8">
        <v>1</v>
      </c>
      <c r="K2058" s="9">
        <v>0</v>
      </c>
      <c r="L2058" s="9">
        <v>0</v>
      </c>
      <c r="M2058" s="9">
        <f t="shared" si="257"/>
        <v>0</v>
      </c>
      <c r="N2058" s="9">
        <f t="shared" si="258"/>
        <v>7.305080213903743</v>
      </c>
      <c r="O2058" s="9">
        <f t="shared" si="259"/>
        <v>7.2508917954815617</v>
      </c>
      <c r="P2058" s="11">
        <f t="shared" si="260"/>
        <v>-100</v>
      </c>
      <c r="Q2058" s="11">
        <f t="shared" si="261"/>
        <v>-100</v>
      </c>
      <c r="R2058" s="8">
        <v>0</v>
      </c>
      <c r="S2058" s="8">
        <v>0</v>
      </c>
      <c r="T2058" s="8">
        <v>0</v>
      </c>
      <c r="U2058" s="11">
        <f t="shared" si="262"/>
        <v>0</v>
      </c>
      <c r="V2058" s="11">
        <f t="shared" si="263"/>
        <v>0</v>
      </c>
      <c r="W2058" s="9">
        <v>7</v>
      </c>
      <c r="X2058" s="9">
        <v>7</v>
      </c>
    </row>
    <row r="2059" spans="1:24" x14ac:dyDescent="0.2">
      <c r="A2059" s="7" t="s">
        <v>3103</v>
      </c>
      <c r="B2059" s="7" t="s">
        <v>114</v>
      </c>
      <c r="C2059" s="8">
        <v>1</v>
      </c>
      <c r="D2059" s="9">
        <v>6</v>
      </c>
      <c r="E2059" s="10">
        <v>1200</v>
      </c>
      <c r="F2059" s="10">
        <v>100</v>
      </c>
      <c r="G2059" s="11">
        <f t="shared" si="256"/>
        <v>8.3333333333333321</v>
      </c>
      <c r="H2059" s="10">
        <v>1300</v>
      </c>
      <c r="I2059" s="9">
        <v>6</v>
      </c>
      <c r="J2059" s="8">
        <v>1</v>
      </c>
      <c r="K2059" s="9">
        <v>0</v>
      </c>
      <c r="L2059" s="9">
        <v>0</v>
      </c>
      <c r="M2059" s="9">
        <f t="shared" si="257"/>
        <v>0</v>
      </c>
      <c r="N2059" s="9">
        <f t="shared" si="258"/>
        <v>7.305080213903743</v>
      </c>
      <c r="O2059" s="9">
        <f t="shared" si="259"/>
        <v>7.2508917954815617</v>
      </c>
      <c r="P2059" s="11">
        <f t="shared" si="260"/>
        <v>-100</v>
      </c>
      <c r="Q2059" s="11">
        <f t="shared" si="261"/>
        <v>-100</v>
      </c>
      <c r="R2059" s="8">
        <v>0</v>
      </c>
      <c r="S2059" s="8">
        <v>0</v>
      </c>
      <c r="T2059" s="8">
        <v>0</v>
      </c>
      <c r="U2059" s="11">
        <f t="shared" si="262"/>
        <v>0</v>
      </c>
      <c r="V2059" s="11">
        <f t="shared" si="263"/>
        <v>0</v>
      </c>
      <c r="W2059" s="9">
        <v>7</v>
      </c>
      <c r="X2059" s="9">
        <v>7</v>
      </c>
    </row>
    <row r="2060" spans="1:24" x14ac:dyDescent="0.2">
      <c r="A2060" s="7" t="s">
        <v>3103</v>
      </c>
      <c r="B2060" s="7" t="s">
        <v>684</v>
      </c>
      <c r="C2060" s="8">
        <v>1</v>
      </c>
      <c r="D2060" s="9">
        <v>8</v>
      </c>
      <c r="E2060" s="10">
        <v>1000</v>
      </c>
      <c r="F2060" s="10">
        <v>200</v>
      </c>
      <c r="G2060" s="11">
        <f t="shared" si="256"/>
        <v>20</v>
      </c>
      <c r="H2060" s="10">
        <v>1200</v>
      </c>
      <c r="I2060" s="9">
        <v>8</v>
      </c>
      <c r="J2060" s="8">
        <v>1</v>
      </c>
      <c r="K2060" s="9">
        <v>43.47</v>
      </c>
      <c r="L2060" s="9">
        <v>43.47</v>
      </c>
      <c r="M2060" s="9">
        <f t="shared" si="257"/>
        <v>36.225000000000001</v>
      </c>
      <c r="N2060" s="9">
        <f t="shared" si="258"/>
        <v>7.305080213903743</v>
      </c>
      <c r="O2060" s="9">
        <f t="shared" si="259"/>
        <v>7.2508917954815617</v>
      </c>
      <c r="P2060" s="11">
        <f t="shared" si="260"/>
        <v>395.88777863182173</v>
      </c>
      <c r="Q2060" s="11">
        <f t="shared" si="261"/>
        <v>399.59371925221438</v>
      </c>
      <c r="R2060" s="8">
        <v>1</v>
      </c>
      <c r="S2060" s="8">
        <v>1</v>
      </c>
      <c r="T2060" s="8">
        <v>1</v>
      </c>
      <c r="U2060" s="11">
        <f t="shared" si="262"/>
        <v>100</v>
      </c>
      <c r="V2060" s="11">
        <f t="shared" si="263"/>
        <v>300</v>
      </c>
      <c r="W2060" s="9">
        <v>1</v>
      </c>
      <c r="X2060" s="9">
        <v>7</v>
      </c>
    </row>
    <row r="2061" spans="1:24" x14ac:dyDescent="0.2">
      <c r="A2061" s="7" t="s">
        <v>3103</v>
      </c>
      <c r="B2061" s="7" t="s">
        <v>801</v>
      </c>
      <c r="C2061" s="8">
        <v>1</v>
      </c>
      <c r="D2061" s="9">
        <v>4</v>
      </c>
      <c r="E2061" s="10">
        <v>1400</v>
      </c>
      <c r="F2061" s="10">
        <v>200</v>
      </c>
      <c r="G2061" s="11">
        <f t="shared" si="256"/>
        <v>14.285714285714285</v>
      </c>
      <c r="H2061" s="10">
        <v>1600</v>
      </c>
      <c r="I2061" s="9">
        <v>4</v>
      </c>
      <c r="J2061" s="8">
        <v>1</v>
      </c>
      <c r="K2061" s="9">
        <v>7.42</v>
      </c>
      <c r="L2061" s="9">
        <v>7.42</v>
      </c>
      <c r="M2061" s="9">
        <f t="shared" si="257"/>
        <v>4.6375000000000002</v>
      </c>
      <c r="N2061" s="9">
        <f t="shared" si="258"/>
        <v>7.305080213903743</v>
      </c>
      <c r="O2061" s="9">
        <f t="shared" si="259"/>
        <v>7.2508917954815617</v>
      </c>
      <c r="P2061" s="11">
        <f t="shared" si="260"/>
        <v>-36.516781962592873</v>
      </c>
      <c r="Q2061" s="11">
        <f t="shared" si="261"/>
        <v>-36.042349950803469</v>
      </c>
      <c r="R2061" s="8">
        <v>0</v>
      </c>
      <c r="S2061" s="8">
        <v>0</v>
      </c>
      <c r="T2061" s="8">
        <v>1</v>
      </c>
      <c r="U2061" s="11">
        <f t="shared" si="262"/>
        <v>0</v>
      </c>
      <c r="V2061" s="11">
        <f t="shared" si="263"/>
        <v>100</v>
      </c>
      <c r="W2061" s="9">
        <v>3</v>
      </c>
      <c r="X2061" s="9">
        <v>7</v>
      </c>
    </row>
    <row r="2062" spans="1:24" x14ac:dyDescent="0.2">
      <c r="A2062" s="7" t="s">
        <v>3103</v>
      </c>
      <c r="B2062" s="7" t="s">
        <v>1974</v>
      </c>
      <c r="C2062" s="8">
        <v>1</v>
      </c>
      <c r="D2062" s="9">
        <v>4</v>
      </c>
      <c r="E2062" s="10">
        <v>1400</v>
      </c>
      <c r="F2062" s="10">
        <v>200</v>
      </c>
      <c r="G2062" s="11">
        <f t="shared" si="256"/>
        <v>14.285714285714285</v>
      </c>
      <c r="H2062" s="10">
        <v>1600</v>
      </c>
      <c r="I2062" s="9">
        <v>4</v>
      </c>
      <c r="J2062" s="8">
        <v>1</v>
      </c>
      <c r="K2062" s="9">
        <v>7.42</v>
      </c>
      <c r="L2062" s="9">
        <v>7.42</v>
      </c>
      <c r="M2062" s="9">
        <f t="shared" si="257"/>
        <v>4.6375000000000002</v>
      </c>
      <c r="N2062" s="9">
        <f t="shared" si="258"/>
        <v>7.305080213903743</v>
      </c>
      <c r="O2062" s="9">
        <f t="shared" si="259"/>
        <v>7.2508917954815617</v>
      </c>
      <c r="P2062" s="11">
        <f t="shared" si="260"/>
        <v>-36.516781962592873</v>
      </c>
      <c r="Q2062" s="11">
        <f t="shared" si="261"/>
        <v>-36.042349950803469</v>
      </c>
      <c r="R2062" s="8">
        <v>0</v>
      </c>
      <c r="S2062" s="8">
        <v>0</v>
      </c>
      <c r="T2062" s="8">
        <v>1</v>
      </c>
      <c r="U2062" s="11">
        <f t="shared" si="262"/>
        <v>0</v>
      </c>
      <c r="V2062" s="11">
        <f t="shared" si="263"/>
        <v>100</v>
      </c>
      <c r="W2062" s="9">
        <v>3</v>
      </c>
      <c r="X2062" s="9">
        <v>7</v>
      </c>
    </row>
    <row r="2063" spans="1:24" x14ac:dyDescent="0.2">
      <c r="A2063" s="7" t="s">
        <v>3103</v>
      </c>
      <c r="B2063" s="7" t="s">
        <v>231</v>
      </c>
      <c r="C2063" s="8">
        <v>1</v>
      </c>
      <c r="D2063" s="9">
        <v>5</v>
      </c>
      <c r="E2063" s="10">
        <v>1300</v>
      </c>
      <c r="F2063" s="10">
        <v>0</v>
      </c>
      <c r="G2063" s="11">
        <f t="shared" si="256"/>
        <v>0</v>
      </c>
      <c r="H2063" s="10">
        <v>0</v>
      </c>
      <c r="I2063" s="9">
        <v>5</v>
      </c>
      <c r="J2063" s="8">
        <v>0</v>
      </c>
      <c r="K2063" s="9">
        <v>0</v>
      </c>
      <c r="L2063" s="9">
        <v>0</v>
      </c>
      <c r="M2063" s="9">
        <f t="shared" si="257"/>
        <v>0</v>
      </c>
      <c r="N2063" s="9">
        <f t="shared" si="258"/>
        <v>7.305080213903743</v>
      </c>
      <c r="O2063" s="9">
        <f t="shared" si="259"/>
        <v>7.2508917954815617</v>
      </c>
      <c r="P2063" s="11">
        <f t="shared" si="260"/>
        <v>-100</v>
      </c>
      <c r="Q2063" s="11">
        <f t="shared" si="261"/>
        <v>-100</v>
      </c>
      <c r="R2063" s="8">
        <v>0</v>
      </c>
      <c r="S2063" s="8">
        <v>0</v>
      </c>
      <c r="T2063" s="8">
        <v>0</v>
      </c>
      <c r="U2063" s="11">
        <f t="shared" si="262"/>
        <v>0</v>
      </c>
      <c r="V2063" s="11">
        <f t="shared" si="263"/>
        <v>0</v>
      </c>
      <c r="W2063" s="9">
        <v>0</v>
      </c>
      <c r="X2063" s="9">
        <v>0</v>
      </c>
    </row>
    <row r="2064" spans="1:24" x14ac:dyDescent="0.2">
      <c r="A2064" s="7" t="s">
        <v>3103</v>
      </c>
      <c r="B2064" s="7" t="s">
        <v>2296</v>
      </c>
      <c r="C2064" s="8">
        <v>1</v>
      </c>
      <c r="D2064" s="9">
        <v>5</v>
      </c>
      <c r="E2064" s="10">
        <v>1300</v>
      </c>
      <c r="F2064" s="10">
        <v>0</v>
      </c>
      <c r="G2064" s="11">
        <f t="shared" si="256"/>
        <v>0</v>
      </c>
      <c r="H2064" s="10">
        <v>0</v>
      </c>
      <c r="I2064" s="9">
        <v>5</v>
      </c>
      <c r="J2064" s="8">
        <v>0</v>
      </c>
      <c r="K2064" s="9">
        <v>0</v>
      </c>
      <c r="L2064" s="9">
        <v>0</v>
      </c>
      <c r="M2064" s="9">
        <f t="shared" si="257"/>
        <v>0</v>
      </c>
      <c r="N2064" s="9">
        <f t="shared" si="258"/>
        <v>7.305080213903743</v>
      </c>
      <c r="O2064" s="9">
        <f t="shared" si="259"/>
        <v>7.2508917954815617</v>
      </c>
      <c r="P2064" s="11">
        <f t="shared" si="260"/>
        <v>-100</v>
      </c>
      <c r="Q2064" s="11">
        <f t="shared" si="261"/>
        <v>-100</v>
      </c>
      <c r="R2064" s="8">
        <v>0</v>
      </c>
      <c r="S2064" s="8">
        <v>0</v>
      </c>
      <c r="T2064" s="8">
        <v>0</v>
      </c>
      <c r="U2064" s="11">
        <f t="shared" si="262"/>
        <v>0</v>
      </c>
      <c r="V2064" s="11">
        <f t="shared" si="263"/>
        <v>0</v>
      </c>
      <c r="W2064" s="9">
        <v>0</v>
      </c>
      <c r="X2064" s="9">
        <v>0</v>
      </c>
    </row>
    <row r="2065" spans="1:24" x14ac:dyDescent="0.2">
      <c r="A2065" s="7" t="s">
        <v>3103</v>
      </c>
      <c r="B2065" s="7" t="s">
        <v>2001</v>
      </c>
      <c r="C2065" s="8">
        <v>1</v>
      </c>
      <c r="D2065" s="9">
        <v>12</v>
      </c>
      <c r="E2065" s="10">
        <v>800</v>
      </c>
      <c r="F2065" s="10">
        <v>100</v>
      </c>
      <c r="G2065" s="11">
        <f t="shared" si="256"/>
        <v>12.5</v>
      </c>
      <c r="H2065" s="10">
        <v>900</v>
      </c>
      <c r="I2065" s="9">
        <v>12</v>
      </c>
      <c r="J2065" s="8">
        <v>1</v>
      </c>
      <c r="K2065" s="9">
        <v>0</v>
      </c>
      <c r="L2065" s="9">
        <v>0</v>
      </c>
      <c r="M2065" s="9">
        <f t="shared" si="257"/>
        <v>0</v>
      </c>
      <c r="N2065" s="9">
        <f t="shared" si="258"/>
        <v>7.305080213903743</v>
      </c>
      <c r="O2065" s="9">
        <f t="shared" si="259"/>
        <v>7.2508917954815617</v>
      </c>
      <c r="P2065" s="11">
        <f t="shared" si="260"/>
        <v>-100</v>
      </c>
      <c r="Q2065" s="11">
        <f t="shared" si="261"/>
        <v>-100</v>
      </c>
      <c r="R2065" s="8">
        <v>0</v>
      </c>
      <c r="S2065" s="8">
        <v>0</v>
      </c>
      <c r="T2065" s="8">
        <v>0</v>
      </c>
      <c r="U2065" s="11">
        <f t="shared" si="262"/>
        <v>0</v>
      </c>
      <c r="V2065" s="11">
        <f t="shared" si="263"/>
        <v>0</v>
      </c>
      <c r="W2065" s="9">
        <v>6</v>
      </c>
      <c r="X2065" s="9">
        <v>7</v>
      </c>
    </row>
    <row r="2066" spans="1:24" x14ac:dyDescent="0.2">
      <c r="A2066" s="7" t="s">
        <v>3103</v>
      </c>
      <c r="B2066" s="7" t="s">
        <v>473</v>
      </c>
      <c r="C2066" s="8">
        <v>1</v>
      </c>
      <c r="D2066" s="9">
        <v>3</v>
      </c>
      <c r="E2066" s="10">
        <v>1600</v>
      </c>
      <c r="F2066" s="10">
        <v>300</v>
      </c>
      <c r="G2066" s="11">
        <f t="shared" si="256"/>
        <v>18.75</v>
      </c>
      <c r="H2066" s="10">
        <v>1900</v>
      </c>
      <c r="I2066" s="9">
        <v>3</v>
      </c>
      <c r="J2066" s="8">
        <v>1</v>
      </c>
      <c r="K2066" s="9">
        <v>0</v>
      </c>
      <c r="L2066" s="9">
        <v>0</v>
      </c>
      <c r="M2066" s="9">
        <f t="shared" si="257"/>
        <v>0</v>
      </c>
      <c r="N2066" s="9">
        <f t="shared" si="258"/>
        <v>7.305080213903743</v>
      </c>
      <c r="O2066" s="9">
        <f t="shared" si="259"/>
        <v>7.2508917954815617</v>
      </c>
      <c r="P2066" s="11">
        <f t="shared" si="260"/>
        <v>-100</v>
      </c>
      <c r="Q2066" s="11">
        <f t="shared" si="261"/>
        <v>-100</v>
      </c>
      <c r="R2066" s="8">
        <v>0</v>
      </c>
      <c r="S2066" s="8">
        <v>0</v>
      </c>
      <c r="T2066" s="8">
        <v>0</v>
      </c>
      <c r="U2066" s="11">
        <f t="shared" si="262"/>
        <v>0</v>
      </c>
      <c r="V2066" s="11">
        <f t="shared" si="263"/>
        <v>0</v>
      </c>
      <c r="W2066" s="9">
        <v>5</v>
      </c>
      <c r="X2066" s="9">
        <v>7</v>
      </c>
    </row>
    <row r="2067" spans="1:24" x14ac:dyDescent="0.2">
      <c r="A2067" s="7" t="s">
        <v>3103</v>
      </c>
      <c r="B2067" s="7" t="s">
        <v>1356</v>
      </c>
      <c r="C2067" s="8">
        <v>1</v>
      </c>
      <c r="D2067" s="9">
        <v>3</v>
      </c>
      <c r="E2067" s="10">
        <v>1600</v>
      </c>
      <c r="F2067" s="10">
        <v>300</v>
      </c>
      <c r="G2067" s="11">
        <f t="shared" si="256"/>
        <v>18.75</v>
      </c>
      <c r="H2067" s="10">
        <v>1900</v>
      </c>
      <c r="I2067" s="9">
        <v>3</v>
      </c>
      <c r="J2067" s="8">
        <v>1</v>
      </c>
      <c r="K2067" s="9">
        <v>0</v>
      </c>
      <c r="L2067" s="9">
        <v>0</v>
      </c>
      <c r="M2067" s="9">
        <f t="shared" si="257"/>
        <v>0</v>
      </c>
      <c r="N2067" s="9">
        <f t="shared" si="258"/>
        <v>7.305080213903743</v>
      </c>
      <c r="O2067" s="9">
        <f t="shared" si="259"/>
        <v>7.2508917954815617</v>
      </c>
      <c r="P2067" s="11">
        <f t="shared" si="260"/>
        <v>-100</v>
      </c>
      <c r="Q2067" s="11">
        <f t="shared" si="261"/>
        <v>-100</v>
      </c>
      <c r="R2067" s="8">
        <v>0</v>
      </c>
      <c r="S2067" s="8">
        <v>0</v>
      </c>
      <c r="T2067" s="8">
        <v>0</v>
      </c>
      <c r="U2067" s="11">
        <f t="shared" si="262"/>
        <v>0</v>
      </c>
      <c r="V2067" s="11">
        <f t="shared" si="263"/>
        <v>0</v>
      </c>
      <c r="W2067" s="9">
        <v>5</v>
      </c>
      <c r="X2067" s="9">
        <v>7</v>
      </c>
    </row>
    <row r="2068" spans="1:24" x14ac:dyDescent="0.2">
      <c r="A2068" s="7" t="s">
        <v>3103</v>
      </c>
      <c r="B2068" s="7" t="s">
        <v>166</v>
      </c>
      <c r="C2068" s="8">
        <v>1</v>
      </c>
      <c r="D2068" s="9">
        <v>4.5</v>
      </c>
      <c r="E2068" s="10">
        <v>1300</v>
      </c>
      <c r="F2068" s="10">
        <v>200</v>
      </c>
      <c r="G2068" s="11">
        <f t="shared" si="256"/>
        <v>15.384615384615385</v>
      </c>
      <c r="H2068" s="10">
        <v>1500</v>
      </c>
      <c r="I2068" s="9">
        <v>4.5</v>
      </c>
      <c r="J2068" s="8">
        <v>1</v>
      </c>
      <c r="K2068" s="9">
        <v>0</v>
      </c>
      <c r="L2068" s="9">
        <v>0</v>
      </c>
      <c r="M2068" s="9">
        <f t="shared" si="257"/>
        <v>0</v>
      </c>
      <c r="N2068" s="9">
        <f t="shared" si="258"/>
        <v>7.305080213903743</v>
      </c>
      <c r="O2068" s="9">
        <f t="shared" si="259"/>
        <v>7.2508917954815617</v>
      </c>
      <c r="P2068" s="11">
        <f t="shared" si="260"/>
        <v>-100</v>
      </c>
      <c r="Q2068" s="11">
        <f t="shared" si="261"/>
        <v>-100</v>
      </c>
      <c r="R2068" s="8">
        <v>0</v>
      </c>
      <c r="S2068" s="8">
        <v>0</v>
      </c>
      <c r="T2068" s="8">
        <v>0</v>
      </c>
      <c r="U2068" s="11">
        <f t="shared" si="262"/>
        <v>0</v>
      </c>
      <c r="V2068" s="11">
        <f t="shared" si="263"/>
        <v>0</v>
      </c>
      <c r="W2068" s="9">
        <v>4</v>
      </c>
      <c r="X2068" s="9">
        <v>7</v>
      </c>
    </row>
    <row r="2069" spans="1:24" x14ac:dyDescent="0.2">
      <c r="A2069" s="7" t="s">
        <v>3103</v>
      </c>
      <c r="B2069" s="7" t="s">
        <v>1200</v>
      </c>
      <c r="C2069" s="8">
        <v>1</v>
      </c>
      <c r="D2069" s="9">
        <v>4</v>
      </c>
      <c r="E2069" s="10">
        <v>1400</v>
      </c>
      <c r="F2069" s="10">
        <v>0</v>
      </c>
      <c r="G2069" s="11">
        <f t="shared" si="256"/>
        <v>0</v>
      </c>
      <c r="H2069" s="10">
        <v>1400</v>
      </c>
      <c r="I2069" s="9">
        <v>4</v>
      </c>
      <c r="J2069" s="8">
        <v>1</v>
      </c>
      <c r="K2069" s="9">
        <v>0</v>
      </c>
      <c r="L2069" s="9">
        <v>0</v>
      </c>
      <c r="M2069" s="9">
        <f t="shared" si="257"/>
        <v>0</v>
      </c>
      <c r="N2069" s="9">
        <f t="shared" si="258"/>
        <v>7.305080213903743</v>
      </c>
      <c r="O2069" s="9">
        <f t="shared" si="259"/>
        <v>7.2508917954815617</v>
      </c>
      <c r="P2069" s="11">
        <f t="shared" si="260"/>
        <v>-100</v>
      </c>
      <c r="Q2069" s="11">
        <f t="shared" si="261"/>
        <v>-100</v>
      </c>
      <c r="R2069" s="8">
        <v>0</v>
      </c>
      <c r="S2069" s="8">
        <v>0</v>
      </c>
      <c r="T2069" s="8">
        <v>0</v>
      </c>
      <c r="U2069" s="11">
        <f t="shared" si="262"/>
        <v>0</v>
      </c>
      <c r="V2069" s="11">
        <f t="shared" si="263"/>
        <v>0</v>
      </c>
      <c r="W2069" s="9">
        <v>9</v>
      </c>
      <c r="X2069" s="9">
        <v>10</v>
      </c>
    </row>
    <row r="2070" spans="1:24" x14ac:dyDescent="0.2">
      <c r="A2070" s="7" t="s">
        <v>3103</v>
      </c>
      <c r="B2070" s="7" t="s">
        <v>253</v>
      </c>
      <c r="C2070" s="8">
        <v>1</v>
      </c>
      <c r="D2070" s="9">
        <v>4</v>
      </c>
      <c r="E2070" s="10">
        <v>1400</v>
      </c>
      <c r="F2070" s="10">
        <v>0</v>
      </c>
      <c r="G2070" s="11">
        <f t="shared" si="256"/>
        <v>0</v>
      </c>
      <c r="H2070" s="10">
        <v>1400</v>
      </c>
      <c r="I2070" s="9">
        <v>4</v>
      </c>
      <c r="J2070" s="8">
        <v>1</v>
      </c>
      <c r="K2070" s="9">
        <v>0</v>
      </c>
      <c r="L2070" s="9">
        <v>0</v>
      </c>
      <c r="M2070" s="9">
        <f t="shared" si="257"/>
        <v>0</v>
      </c>
      <c r="N2070" s="9">
        <f t="shared" si="258"/>
        <v>7.305080213903743</v>
      </c>
      <c r="O2070" s="9">
        <f t="shared" si="259"/>
        <v>7.2508917954815617</v>
      </c>
      <c r="P2070" s="11">
        <f t="shared" si="260"/>
        <v>-100</v>
      </c>
      <c r="Q2070" s="11">
        <f t="shared" si="261"/>
        <v>-100</v>
      </c>
      <c r="R2070" s="8">
        <v>0</v>
      </c>
      <c r="S2070" s="8">
        <v>0</v>
      </c>
      <c r="T2070" s="8">
        <v>0</v>
      </c>
      <c r="U2070" s="11">
        <f t="shared" si="262"/>
        <v>0</v>
      </c>
      <c r="V2070" s="11">
        <f t="shared" si="263"/>
        <v>0</v>
      </c>
      <c r="W2070" s="9">
        <v>9</v>
      </c>
      <c r="X2070" s="9">
        <v>10</v>
      </c>
    </row>
    <row r="2071" spans="1:24" x14ac:dyDescent="0.2">
      <c r="A2071" s="7" t="s">
        <v>3103</v>
      </c>
      <c r="B2071" s="7" t="s">
        <v>274</v>
      </c>
      <c r="C2071" s="8">
        <v>3</v>
      </c>
      <c r="D2071" s="9">
        <v>10.33</v>
      </c>
      <c r="E2071" s="10">
        <v>3200</v>
      </c>
      <c r="F2071" s="10">
        <v>100</v>
      </c>
      <c r="G2071" s="11">
        <f t="shared" si="256"/>
        <v>3.125</v>
      </c>
      <c r="H2071" s="10">
        <v>3300</v>
      </c>
      <c r="I2071" s="9">
        <v>10.33</v>
      </c>
      <c r="J2071" s="8">
        <v>3</v>
      </c>
      <c r="K2071" s="9">
        <v>0</v>
      </c>
      <c r="L2071" s="9">
        <v>0</v>
      </c>
      <c r="M2071" s="9">
        <f t="shared" si="257"/>
        <v>0</v>
      </c>
      <c r="N2071" s="9">
        <f t="shared" si="258"/>
        <v>7.305080213903743</v>
      </c>
      <c r="O2071" s="9">
        <f t="shared" si="259"/>
        <v>7.2508917954815617</v>
      </c>
      <c r="P2071" s="11">
        <f t="shared" si="260"/>
        <v>-100</v>
      </c>
      <c r="Q2071" s="11">
        <f t="shared" si="261"/>
        <v>-100</v>
      </c>
      <c r="R2071" s="8">
        <v>0</v>
      </c>
      <c r="S2071" s="8">
        <v>0</v>
      </c>
      <c r="T2071" s="8">
        <v>0</v>
      </c>
      <c r="U2071" s="11">
        <f t="shared" si="262"/>
        <v>0</v>
      </c>
      <c r="V2071" s="11">
        <f t="shared" si="263"/>
        <v>0</v>
      </c>
      <c r="W2071" s="9">
        <v>7</v>
      </c>
      <c r="X2071" s="9">
        <v>9.33</v>
      </c>
    </row>
    <row r="2072" spans="1:24" x14ac:dyDescent="0.2">
      <c r="A2072" s="7" t="s">
        <v>3103</v>
      </c>
      <c r="B2072" s="7" t="s">
        <v>857</v>
      </c>
      <c r="C2072" s="8">
        <v>1</v>
      </c>
      <c r="D2072" s="9">
        <v>15</v>
      </c>
      <c r="E2072" s="10">
        <v>800</v>
      </c>
      <c r="F2072" s="10">
        <v>0</v>
      </c>
      <c r="G2072" s="11">
        <f t="shared" si="256"/>
        <v>0</v>
      </c>
      <c r="H2072" s="10">
        <v>800</v>
      </c>
      <c r="I2072" s="9">
        <v>15</v>
      </c>
      <c r="J2072" s="8">
        <v>1</v>
      </c>
      <c r="K2072" s="9">
        <v>0</v>
      </c>
      <c r="L2072" s="9">
        <v>0</v>
      </c>
      <c r="M2072" s="9">
        <f t="shared" si="257"/>
        <v>0</v>
      </c>
      <c r="N2072" s="9">
        <f t="shared" si="258"/>
        <v>7.305080213903743</v>
      </c>
      <c r="O2072" s="9">
        <f t="shared" si="259"/>
        <v>7.2508917954815617</v>
      </c>
      <c r="P2072" s="11">
        <f t="shared" si="260"/>
        <v>-100</v>
      </c>
      <c r="Q2072" s="11">
        <f t="shared" si="261"/>
        <v>-100</v>
      </c>
      <c r="R2072" s="8">
        <v>0</v>
      </c>
      <c r="S2072" s="8">
        <v>0</v>
      </c>
      <c r="T2072" s="8">
        <v>0</v>
      </c>
      <c r="U2072" s="11">
        <f t="shared" si="262"/>
        <v>0</v>
      </c>
      <c r="V2072" s="11">
        <f t="shared" si="263"/>
        <v>0</v>
      </c>
      <c r="W2072" s="9">
        <v>6</v>
      </c>
      <c r="X2072" s="9">
        <v>10</v>
      </c>
    </row>
    <row r="2073" spans="1:24" x14ac:dyDescent="0.2">
      <c r="A2073" s="7" t="s">
        <v>3103</v>
      </c>
      <c r="B2073" s="7" t="s">
        <v>238</v>
      </c>
      <c r="C2073" s="8">
        <v>1</v>
      </c>
      <c r="D2073" s="9">
        <v>3.5</v>
      </c>
      <c r="E2073" s="10">
        <v>1500</v>
      </c>
      <c r="F2073" s="10">
        <v>0</v>
      </c>
      <c r="G2073" s="11">
        <f t="shared" si="256"/>
        <v>0</v>
      </c>
      <c r="H2073" s="10">
        <v>1500</v>
      </c>
      <c r="I2073" s="9">
        <v>3.5</v>
      </c>
      <c r="J2073" s="8">
        <v>1</v>
      </c>
      <c r="K2073" s="9">
        <v>39.04</v>
      </c>
      <c r="L2073" s="9">
        <v>39.04</v>
      </c>
      <c r="M2073" s="9">
        <f t="shared" si="257"/>
        <v>26.026666666666667</v>
      </c>
      <c r="N2073" s="9">
        <f t="shared" si="258"/>
        <v>7.305080213903743</v>
      </c>
      <c r="O2073" s="9">
        <f t="shared" si="259"/>
        <v>7.2508917954815617</v>
      </c>
      <c r="P2073" s="11">
        <f t="shared" si="260"/>
        <v>256.28173688127572</v>
      </c>
      <c r="Q2073" s="11">
        <f t="shared" si="261"/>
        <v>258.94435333989327</v>
      </c>
      <c r="R2073" s="8">
        <v>1</v>
      </c>
      <c r="S2073" s="8">
        <v>1</v>
      </c>
      <c r="T2073" s="8">
        <v>1</v>
      </c>
      <c r="U2073" s="11">
        <f t="shared" si="262"/>
        <v>100</v>
      </c>
      <c r="V2073" s="11">
        <f t="shared" si="263"/>
        <v>300</v>
      </c>
      <c r="W2073" s="9">
        <v>1</v>
      </c>
      <c r="X2073" s="9">
        <v>10</v>
      </c>
    </row>
    <row r="2074" spans="1:24" x14ac:dyDescent="0.2">
      <c r="A2074" s="7" t="s">
        <v>3103</v>
      </c>
      <c r="B2074" s="7" t="s">
        <v>1514</v>
      </c>
      <c r="C2074" s="8">
        <v>1</v>
      </c>
      <c r="D2074" s="9">
        <v>3.5</v>
      </c>
      <c r="E2074" s="10">
        <v>1500</v>
      </c>
      <c r="F2074" s="10">
        <v>0</v>
      </c>
      <c r="G2074" s="11">
        <f t="shared" si="256"/>
        <v>0</v>
      </c>
      <c r="H2074" s="10">
        <v>1500</v>
      </c>
      <c r="I2074" s="9">
        <v>3.5</v>
      </c>
      <c r="J2074" s="8">
        <v>1</v>
      </c>
      <c r="K2074" s="9">
        <v>39.04</v>
      </c>
      <c r="L2074" s="9">
        <v>39.04</v>
      </c>
      <c r="M2074" s="9">
        <f t="shared" si="257"/>
        <v>26.026666666666667</v>
      </c>
      <c r="N2074" s="9">
        <f t="shared" si="258"/>
        <v>7.305080213903743</v>
      </c>
      <c r="O2074" s="9">
        <f t="shared" si="259"/>
        <v>7.2508917954815617</v>
      </c>
      <c r="P2074" s="11">
        <f t="shared" si="260"/>
        <v>256.28173688127572</v>
      </c>
      <c r="Q2074" s="11">
        <f t="shared" si="261"/>
        <v>258.94435333989327</v>
      </c>
      <c r="R2074" s="8">
        <v>1</v>
      </c>
      <c r="S2074" s="8">
        <v>1</v>
      </c>
      <c r="T2074" s="8">
        <v>1</v>
      </c>
      <c r="U2074" s="11">
        <f t="shared" si="262"/>
        <v>100</v>
      </c>
      <c r="V2074" s="11">
        <f t="shared" si="263"/>
        <v>300</v>
      </c>
      <c r="W2074" s="9">
        <v>1</v>
      </c>
      <c r="X2074" s="9">
        <v>10</v>
      </c>
    </row>
    <row r="2075" spans="1:24" x14ac:dyDescent="0.2">
      <c r="A2075" s="7" t="s">
        <v>3103</v>
      </c>
      <c r="B2075" s="7" t="s">
        <v>235</v>
      </c>
      <c r="C2075" s="8">
        <v>1</v>
      </c>
      <c r="D2075" s="9">
        <v>6</v>
      </c>
      <c r="E2075" s="10">
        <v>1200</v>
      </c>
      <c r="F2075" s="10">
        <v>0</v>
      </c>
      <c r="G2075" s="11">
        <f t="shared" si="256"/>
        <v>0</v>
      </c>
      <c r="H2075" s="10">
        <v>1200</v>
      </c>
      <c r="I2075" s="9">
        <v>6</v>
      </c>
      <c r="J2075" s="8">
        <v>1</v>
      </c>
      <c r="K2075" s="9">
        <v>33.44</v>
      </c>
      <c r="L2075" s="9">
        <v>33.44</v>
      </c>
      <c r="M2075" s="9">
        <f t="shared" si="257"/>
        <v>27.866666666666664</v>
      </c>
      <c r="N2075" s="9">
        <f t="shared" si="258"/>
        <v>7.305080213903743</v>
      </c>
      <c r="O2075" s="9">
        <f t="shared" si="259"/>
        <v>7.2508917954815617</v>
      </c>
      <c r="P2075" s="11">
        <f t="shared" si="260"/>
        <v>281.46968754193961</v>
      </c>
      <c r="Q2075" s="11">
        <f t="shared" si="261"/>
        <v>284.32054225429141</v>
      </c>
      <c r="R2075" s="8">
        <v>0</v>
      </c>
      <c r="S2075" s="8">
        <v>1</v>
      </c>
      <c r="T2075" s="8">
        <v>1</v>
      </c>
      <c r="U2075" s="11">
        <f t="shared" si="262"/>
        <v>0</v>
      </c>
      <c r="V2075" s="11">
        <f t="shared" si="263"/>
        <v>200</v>
      </c>
      <c r="W2075" s="9">
        <v>2</v>
      </c>
      <c r="X2075" s="9">
        <v>10</v>
      </c>
    </row>
    <row r="2076" spans="1:24" x14ac:dyDescent="0.2">
      <c r="A2076" s="7" t="s">
        <v>3103</v>
      </c>
      <c r="B2076" s="7" t="s">
        <v>232</v>
      </c>
      <c r="C2076" s="8">
        <v>1</v>
      </c>
      <c r="D2076" s="9">
        <v>30</v>
      </c>
      <c r="E2076" s="10">
        <v>400</v>
      </c>
      <c r="F2076" s="10">
        <v>0</v>
      </c>
      <c r="G2076" s="11">
        <f t="shared" si="256"/>
        <v>0</v>
      </c>
      <c r="H2076" s="10">
        <v>400</v>
      </c>
      <c r="I2076" s="9">
        <v>30</v>
      </c>
      <c r="J2076" s="8">
        <v>1</v>
      </c>
      <c r="K2076" s="9">
        <v>0</v>
      </c>
      <c r="L2076" s="9">
        <v>0</v>
      </c>
      <c r="M2076" s="9">
        <f t="shared" si="257"/>
        <v>0</v>
      </c>
      <c r="N2076" s="9">
        <f t="shared" si="258"/>
        <v>7.305080213903743</v>
      </c>
      <c r="O2076" s="9">
        <f t="shared" si="259"/>
        <v>7.2508917954815617</v>
      </c>
      <c r="P2076" s="11">
        <f t="shared" si="260"/>
        <v>-100</v>
      </c>
      <c r="Q2076" s="11">
        <f t="shared" si="261"/>
        <v>-100</v>
      </c>
      <c r="R2076" s="8">
        <v>0</v>
      </c>
      <c r="S2076" s="8">
        <v>0</v>
      </c>
      <c r="T2076" s="8">
        <v>0</v>
      </c>
      <c r="U2076" s="11">
        <f t="shared" si="262"/>
        <v>0</v>
      </c>
      <c r="V2076" s="11">
        <f t="shared" si="263"/>
        <v>0</v>
      </c>
      <c r="W2076" s="9">
        <v>5</v>
      </c>
      <c r="X2076" s="9">
        <v>10</v>
      </c>
    </row>
    <row r="2077" spans="1:24" x14ac:dyDescent="0.2">
      <c r="A2077" s="7" t="s">
        <v>3103</v>
      </c>
      <c r="B2077" s="7" t="s">
        <v>530</v>
      </c>
      <c r="C2077" s="8">
        <v>1</v>
      </c>
      <c r="D2077" s="9">
        <v>8</v>
      </c>
      <c r="E2077" s="10">
        <v>1000</v>
      </c>
      <c r="F2077" s="10">
        <v>0</v>
      </c>
      <c r="G2077" s="11">
        <f t="shared" si="256"/>
        <v>0</v>
      </c>
      <c r="H2077" s="10">
        <v>1000</v>
      </c>
      <c r="I2077" s="9">
        <v>8</v>
      </c>
      <c r="J2077" s="8">
        <v>1</v>
      </c>
      <c r="K2077" s="9">
        <v>0</v>
      </c>
      <c r="L2077" s="9">
        <v>0</v>
      </c>
      <c r="M2077" s="9">
        <f t="shared" si="257"/>
        <v>0</v>
      </c>
      <c r="N2077" s="9">
        <f t="shared" si="258"/>
        <v>7.305080213903743</v>
      </c>
      <c r="O2077" s="9">
        <f t="shared" si="259"/>
        <v>7.2508917954815617</v>
      </c>
      <c r="P2077" s="11">
        <f t="shared" si="260"/>
        <v>-100</v>
      </c>
      <c r="Q2077" s="11">
        <f t="shared" si="261"/>
        <v>-100</v>
      </c>
      <c r="R2077" s="8">
        <v>0</v>
      </c>
      <c r="S2077" s="8">
        <v>0</v>
      </c>
      <c r="T2077" s="8">
        <v>0</v>
      </c>
      <c r="U2077" s="11">
        <f t="shared" si="262"/>
        <v>0</v>
      </c>
      <c r="V2077" s="11">
        <f t="shared" si="263"/>
        <v>0</v>
      </c>
      <c r="W2077" s="9">
        <v>4</v>
      </c>
      <c r="X2077" s="9">
        <v>10</v>
      </c>
    </row>
    <row r="2078" spans="1:24" x14ac:dyDescent="0.2">
      <c r="A2078" s="7" t="s">
        <v>3103</v>
      </c>
      <c r="B2078" s="7" t="s">
        <v>97</v>
      </c>
      <c r="C2078" s="8">
        <v>1</v>
      </c>
      <c r="D2078" s="9">
        <v>8</v>
      </c>
      <c r="E2078" s="10">
        <v>1000</v>
      </c>
      <c r="F2078" s="10">
        <v>0</v>
      </c>
      <c r="G2078" s="11">
        <f t="shared" si="256"/>
        <v>0</v>
      </c>
      <c r="H2078" s="10">
        <v>1000</v>
      </c>
      <c r="I2078" s="9">
        <v>8</v>
      </c>
      <c r="J2078" s="8">
        <v>1</v>
      </c>
      <c r="K2078" s="9">
        <v>0</v>
      </c>
      <c r="L2078" s="9">
        <v>0</v>
      </c>
      <c r="M2078" s="9">
        <f t="shared" si="257"/>
        <v>0</v>
      </c>
      <c r="N2078" s="9">
        <f t="shared" si="258"/>
        <v>7.305080213903743</v>
      </c>
      <c r="O2078" s="9">
        <f t="shared" si="259"/>
        <v>7.2508917954815617</v>
      </c>
      <c r="P2078" s="11">
        <f t="shared" si="260"/>
        <v>-100</v>
      </c>
      <c r="Q2078" s="11">
        <f t="shared" si="261"/>
        <v>-100</v>
      </c>
      <c r="R2078" s="8">
        <v>0</v>
      </c>
      <c r="S2078" s="8">
        <v>0</v>
      </c>
      <c r="T2078" s="8">
        <v>0</v>
      </c>
      <c r="U2078" s="11">
        <f t="shared" si="262"/>
        <v>0</v>
      </c>
      <c r="V2078" s="11">
        <f t="shared" si="263"/>
        <v>0</v>
      </c>
      <c r="W2078" s="9">
        <v>4</v>
      </c>
      <c r="X2078" s="9">
        <v>10</v>
      </c>
    </row>
    <row r="2079" spans="1:24" x14ac:dyDescent="0.2">
      <c r="A2079" s="7" t="s">
        <v>3103</v>
      </c>
      <c r="B2079" s="7" t="s">
        <v>249</v>
      </c>
      <c r="C2079" s="8">
        <v>1</v>
      </c>
      <c r="D2079" s="9">
        <v>12</v>
      </c>
      <c r="E2079" s="10">
        <v>800</v>
      </c>
      <c r="F2079" s="10">
        <v>0</v>
      </c>
      <c r="G2079" s="11">
        <f t="shared" si="256"/>
        <v>0</v>
      </c>
      <c r="H2079" s="10">
        <v>800</v>
      </c>
      <c r="I2079" s="9">
        <v>12</v>
      </c>
      <c r="J2079" s="8">
        <v>1</v>
      </c>
      <c r="K2079" s="9">
        <v>9.2200000000000006</v>
      </c>
      <c r="L2079" s="9">
        <v>9.2200000000000006</v>
      </c>
      <c r="M2079" s="9">
        <f t="shared" si="257"/>
        <v>11.525</v>
      </c>
      <c r="N2079" s="9">
        <f t="shared" si="258"/>
        <v>7.305080213903743</v>
      </c>
      <c r="O2079" s="9">
        <f t="shared" si="259"/>
        <v>7.2508917954815617</v>
      </c>
      <c r="P2079" s="11">
        <f t="shared" si="260"/>
        <v>57.766919219647903</v>
      </c>
      <c r="Q2079" s="11">
        <f t="shared" si="261"/>
        <v>58.945965890456065</v>
      </c>
      <c r="R2079" s="8">
        <v>0</v>
      </c>
      <c r="S2079" s="8">
        <v>0</v>
      </c>
      <c r="T2079" s="8">
        <v>1</v>
      </c>
      <c r="U2079" s="11">
        <f t="shared" si="262"/>
        <v>0</v>
      </c>
      <c r="V2079" s="11">
        <f t="shared" si="263"/>
        <v>100</v>
      </c>
      <c r="W2079" s="9">
        <v>3</v>
      </c>
      <c r="X2079" s="9">
        <v>10</v>
      </c>
    </row>
    <row r="2080" spans="1:24" x14ac:dyDescent="0.2">
      <c r="A2080" s="7" t="s">
        <v>3103</v>
      </c>
      <c r="B2080" s="7" t="s">
        <v>250</v>
      </c>
      <c r="C2080" s="8">
        <v>1</v>
      </c>
      <c r="D2080" s="9">
        <v>12</v>
      </c>
      <c r="E2080" s="10">
        <v>800</v>
      </c>
      <c r="F2080" s="10">
        <v>0</v>
      </c>
      <c r="G2080" s="11">
        <f t="shared" si="256"/>
        <v>0</v>
      </c>
      <c r="H2080" s="10">
        <v>800</v>
      </c>
      <c r="I2080" s="9">
        <v>12</v>
      </c>
      <c r="J2080" s="8">
        <v>1</v>
      </c>
      <c r="K2080" s="9">
        <v>9.2200000000000006</v>
      </c>
      <c r="L2080" s="9">
        <v>9.2200000000000006</v>
      </c>
      <c r="M2080" s="9">
        <f t="shared" si="257"/>
        <v>11.525</v>
      </c>
      <c r="N2080" s="9">
        <f t="shared" si="258"/>
        <v>7.305080213903743</v>
      </c>
      <c r="O2080" s="9">
        <f t="shared" si="259"/>
        <v>7.2508917954815617</v>
      </c>
      <c r="P2080" s="11">
        <f t="shared" si="260"/>
        <v>57.766919219647903</v>
      </c>
      <c r="Q2080" s="11">
        <f t="shared" si="261"/>
        <v>58.945965890456065</v>
      </c>
      <c r="R2080" s="8">
        <v>0</v>
      </c>
      <c r="S2080" s="8">
        <v>0</v>
      </c>
      <c r="T2080" s="8">
        <v>1</v>
      </c>
      <c r="U2080" s="11">
        <f t="shared" si="262"/>
        <v>0</v>
      </c>
      <c r="V2080" s="11">
        <f t="shared" si="263"/>
        <v>100</v>
      </c>
      <c r="W2080" s="9">
        <v>3</v>
      </c>
      <c r="X2080" s="9">
        <v>10</v>
      </c>
    </row>
    <row r="2081" spans="1:24" x14ac:dyDescent="0.2">
      <c r="A2081" s="7" t="s">
        <v>3103</v>
      </c>
      <c r="B2081" s="7" t="s">
        <v>385</v>
      </c>
      <c r="C2081" s="8">
        <v>1</v>
      </c>
      <c r="D2081" s="9">
        <v>10</v>
      </c>
      <c r="E2081" s="10">
        <v>900</v>
      </c>
      <c r="F2081" s="10">
        <v>100</v>
      </c>
      <c r="G2081" s="11">
        <f t="shared" si="256"/>
        <v>11.111111111111111</v>
      </c>
      <c r="H2081" s="10">
        <v>1000</v>
      </c>
      <c r="I2081" s="9">
        <v>10</v>
      </c>
      <c r="J2081" s="8">
        <v>1</v>
      </c>
      <c r="K2081" s="9">
        <v>9.6300000000000008</v>
      </c>
      <c r="L2081" s="9">
        <v>9.6300000000000008</v>
      </c>
      <c r="M2081" s="9">
        <f t="shared" si="257"/>
        <v>9.6300000000000008</v>
      </c>
      <c r="N2081" s="9">
        <f t="shared" si="258"/>
        <v>7.305080213903743</v>
      </c>
      <c r="O2081" s="9">
        <f t="shared" si="259"/>
        <v>7.2508917954815617</v>
      </c>
      <c r="P2081" s="11">
        <f t="shared" si="260"/>
        <v>31.826067859888013</v>
      </c>
      <c r="Q2081" s="11">
        <f t="shared" si="261"/>
        <v>32.811249590029675</v>
      </c>
      <c r="R2081" s="8">
        <v>0</v>
      </c>
      <c r="S2081" s="8">
        <v>0</v>
      </c>
      <c r="T2081" s="8">
        <v>1</v>
      </c>
      <c r="U2081" s="11">
        <f t="shared" si="262"/>
        <v>0</v>
      </c>
      <c r="V2081" s="11">
        <f t="shared" si="263"/>
        <v>100</v>
      </c>
      <c r="W2081" s="9">
        <v>3</v>
      </c>
      <c r="X2081" s="9">
        <v>9</v>
      </c>
    </row>
    <row r="2082" spans="1:24" x14ac:dyDescent="0.2">
      <c r="A2082" s="7" t="s">
        <v>3103</v>
      </c>
      <c r="B2082" s="7" t="s">
        <v>642</v>
      </c>
      <c r="C2082" s="8">
        <v>1</v>
      </c>
      <c r="D2082" s="9">
        <v>6</v>
      </c>
      <c r="E2082" s="10">
        <v>1200</v>
      </c>
      <c r="F2082" s="10">
        <v>100</v>
      </c>
      <c r="G2082" s="11">
        <f t="shared" si="256"/>
        <v>8.3333333333333321</v>
      </c>
      <c r="H2082" s="10">
        <v>1300</v>
      </c>
      <c r="I2082" s="9">
        <v>6</v>
      </c>
      <c r="J2082" s="8">
        <v>1</v>
      </c>
      <c r="K2082" s="9">
        <v>0</v>
      </c>
      <c r="L2082" s="9">
        <v>0</v>
      </c>
      <c r="M2082" s="9">
        <f t="shared" si="257"/>
        <v>0</v>
      </c>
      <c r="N2082" s="9">
        <f t="shared" si="258"/>
        <v>7.305080213903743</v>
      </c>
      <c r="O2082" s="9">
        <f t="shared" si="259"/>
        <v>7.2508917954815617</v>
      </c>
      <c r="P2082" s="11">
        <f t="shared" si="260"/>
        <v>-100</v>
      </c>
      <c r="Q2082" s="11">
        <f t="shared" si="261"/>
        <v>-100</v>
      </c>
      <c r="R2082" s="8">
        <v>0</v>
      </c>
      <c r="S2082" s="8">
        <v>0</v>
      </c>
      <c r="T2082" s="8">
        <v>0</v>
      </c>
      <c r="U2082" s="11">
        <f t="shared" si="262"/>
        <v>0</v>
      </c>
      <c r="V2082" s="11">
        <f t="shared" si="263"/>
        <v>0</v>
      </c>
      <c r="W2082" s="9">
        <v>5</v>
      </c>
      <c r="X2082" s="9">
        <v>9</v>
      </c>
    </row>
    <row r="2083" spans="1:24" x14ac:dyDescent="0.2">
      <c r="A2083" s="7" t="s">
        <v>3103</v>
      </c>
      <c r="B2083" s="7" t="s">
        <v>872</v>
      </c>
      <c r="C2083" s="8">
        <v>1</v>
      </c>
      <c r="D2083" s="9">
        <v>15</v>
      </c>
      <c r="E2083" s="10">
        <v>800</v>
      </c>
      <c r="F2083" s="10">
        <v>0</v>
      </c>
      <c r="G2083" s="11">
        <f t="shared" si="256"/>
        <v>0</v>
      </c>
      <c r="H2083" s="10">
        <v>800</v>
      </c>
      <c r="I2083" s="9">
        <v>15</v>
      </c>
      <c r="J2083" s="8">
        <v>1</v>
      </c>
      <c r="K2083" s="9">
        <v>0</v>
      </c>
      <c r="L2083" s="9">
        <v>0</v>
      </c>
      <c r="M2083" s="9">
        <f t="shared" si="257"/>
        <v>0</v>
      </c>
      <c r="N2083" s="9">
        <f t="shared" si="258"/>
        <v>7.305080213903743</v>
      </c>
      <c r="O2083" s="9">
        <f t="shared" si="259"/>
        <v>7.2508917954815617</v>
      </c>
      <c r="P2083" s="11">
        <f t="shared" si="260"/>
        <v>-100</v>
      </c>
      <c r="Q2083" s="11">
        <f t="shared" si="261"/>
        <v>-100</v>
      </c>
      <c r="R2083" s="8">
        <v>0</v>
      </c>
      <c r="S2083" s="8">
        <v>0</v>
      </c>
      <c r="T2083" s="8">
        <v>0</v>
      </c>
      <c r="U2083" s="11">
        <f t="shared" si="262"/>
        <v>0</v>
      </c>
      <c r="V2083" s="11">
        <f t="shared" si="263"/>
        <v>0</v>
      </c>
      <c r="W2083" s="9">
        <v>8</v>
      </c>
      <c r="X2083" s="9">
        <v>9</v>
      </c>
    </row>
    <row r="2084" spans="1:24" x14ac:dyDescent="0.2">
      <c r="A2084" s="7" t="s">
        <v>3103</v>
      </c>
      <c r="B2084" s="7" t="s">
        <v>409</v>
      </c>
      <c r="C2084" s="8">
        <v>1</v>
      </c>
      <c r="D2084" s="9">
        <v>20</v>
      </c>
      <c r="E2084" s="10">
        <v>700</v>
      </c>
      <c r="F2084" s="10">
        <v>0</v>
      </c>
      <c r="G2084" s="11">
        <f t="shared" si="256"/>
        <v>0</v>
      </c>
      <c r="H2084" s="10">
        <v>700</v>
      </c>
      <c r="I2084" s="9">
        <v>20</v>
      </c>
      <c r="J2084" s="8">
        <v>1</v>
      </c>
      <c r="K2084" s="9">
        <v>0</v>
      </c>
      <c r="L2084" s="9">
        <v>0</v>
      </c>
      <c r="M2084" s="9">
        <f t="shared" si="257"/>
        <v>0</v>
      </c>
      <c r="N2084" s="9">
        <f t="shared" si="258"/>
        <v>7.305080213903743</v>
      </c>
      <c r="O2084" s="9">
        <f t="shared" si="259"/>
        <v>7.2508917954815617</v>
      </c>
      <c r="P2084" s="11">
        <f t="shared" si="260"/>
        <v>-100</v>
      </c>
      <c r="Q2084" s="11">
        <f t="shared" si="261"/>
        <v>-100</v>
      </c>
      <c r="R2084" s="8">
        <v>0</v>
      </c>
      <c r="S2084" s="8">
        <v>0</v>
      </c>
      <c r="T2084" s="8">
        <v>0</v>
      </c>
      <c r="U2084" s="11">
        <f t="shared" si="262"/>
        <v>0</v>
      </c>
      <c r="V2084" s="11">
        <f t="shared" si="263"/>
        <v>0</v>
      </c>
      <c r="W2084" s="9">
        <v>9</v>
      </c>
      <c r="X2084" s="9">
        <v>9</v>
      </c>
    </row>
    <row r="2085" spans="1:24" x14ac:dyDescent="0.2">
      <c r="A2085" s="7" t="s">
        <v>3103</v>
      </c>
      <c r="B2085" s="7" t="s">
        <v>664</v>
      </c>
      <c r="C2085" s="8">
        <v>1</v>
      </c>
      <c r="D2085" s="9">
        <v>10</v>
      </c>
      <c r="E2085" s="10">
        <v>900</v>
      </c>
      <c r="F2085" s="10">
        <v>100</v>
      </c>
      <c r="G2085" s="11">
        <f t="shared" si="256"/>
        <v>11.111111111111111</v>
      </c>
      <c r="H2085" s="10">
        <v>1000</v>
      </c>
      <c r="I2085" s="9">
        <v>10</v>
      </c>
      <c r="J2085" s="8">
        <v>1</v>
      </c>
      <c r="K2085" s="9">
        <v>0</v>
      </c>
      <c r="L2085" s="9">
        <v>0</v>
      </c>
      <c r="M2085" s="9">
        <f t="shared" si="257"/>
        <v>0</v>
      </c>
      <c r="N2085" s="9">
        <f t="shared" si="258"/>
        <v>7.305080213903743</v>
      </c>
      <c r="O2085" s="9">
        <f t="shared" si="259"/>
        <v>7.2508917954815617</v>
      </c>
      <c r="P2085" s="11">
        <f t="shared" si="260"/>
        <v>-100</v>
      </c>
      <c r="Q2085" s="11">
        <f t="shared" si="261"/>
        <v>-100</v>
      </c>
      <c r="R2085" s="8">
        <v>0</v>
      </c>
      <c r="S2085" s="8">
        <v>0</v>
      </c>
      <c r="T2085" s="8">
        <v>0</v>
      </c>
      <c r="U2085" s="11">
        <f t="shared" si="262"/>
        <v>0</v>
      </c>
      <c r="V2085" s="11">
        <f t="shared" si="263"/>
        <v>0</v>
      </c>
      <c r="W2085" s="9">
        <v>6</v>
      </c>
      <c r="X2085" s="9">
        <v>9</v>
      </c>
    </row>
    <row r="2086" spans="1:24" x14ac:dyDescent="0.2">
      <c r="A2086" s="7" t="s">
        <v>3103</v>
      </c>
      <c r="B2086" s="7" t="s">
        <v>665</v>
      </c>
      <c r="C2086" s="8">
        <v>2</v>
      </c>
      <c r="D2086" s="9">
        <v>6.5</v>
      </c>
      <c r="E2086" s="10">
        <v>2500</v>
      </c>
      <c r="F2086" s="10">
        <v>200</v>
      </c>
      <c r="G2086" s="11">
        <f t="shared" si="256"/>
        <v>8</v>
      </c>
      <c r="H2086" s="10">
        <v>2700</v>
      </c>
      <c r="I2086" s="9">
        <v>6.5</v>
      </c>
      <c r="J2086" s="8">
        <v>2</v>
      </c>
      <c r="K2086" s="9">
        <v>22.02</v>
      </c>
      <c r="L2086" s="9">
        <v>22.02</v>
      </c>
      <c r="M2086" s="9">
        <f t="shared" si="257"/>
        <v>8.155555555555555</v>
      </c>
      <c r="N2086" s="9">
        <f t="shared" si="258"/>
        <v>7.305080213903743</v>
      </c>
      <c r="O2086" s="9">
        <f t="shared" si="259"/>
        <v>7.2508917954815617</v>
      </c>
      <c r="P2086" s="11">
        <f t="shared" si="260"/>
        <v>11.642245078063677</v>
      </c>
      <c r="Q2086" s="11">
        <f t="shared" si="261"/>
        <v>12.476586130243181</v>
      </c>
      <c r="R2086" s="8">
        <v>0</v>
      </c>
      <c r="S2086" s="8">
        <v>1</v>
      </c>
      <c r="T2086" s="8">
        <v>1</v>
      </c>
      <c r="U2086" s="11">
        <f t="shared" si="262"/>
        <v>0</v>
      </c>
      <c r="V2086" s="11">
        <f t="shared" si="263"/>
        <v>100</v>
      </c>
      <c r="W2086" s="9">
        <v>4</v>
      </c>
      <c r="X2086" s="9">
        <v>9</v>
      </c>
    </row>
    <row r="2087" spans="1:24" x14ac:dyDescent="0.2">
      <c r="A2087" s="7" t="s">
        <v>3103</v>
      </c>
      <c r="B2087" s="7" t="s">
        <v>673</v>
      </c>
      <c r="C2087" s="8">
        <v>1</v>
      </c>
      <c r="D2087" s="9">
        <v>20</v>
      </c>
      <c r="E2087" s="10">
        <v>700</v>
      </c>
      <c r="F2087" s="10">
        <v>0</v>
      </c>
      <c r="G2087" s="11">
        <f t="shared" si="256"/>
        <v>0</v>
      </c>
      <c r="H2087" s="10">
        <v>0</v>
      </c>
      <c r="I2087" s="9">
        <v>20</v>
      </c>
      <c r="J2087" s="8">
        <v>0</v>
      </c>
      <c r="K2087" s="9">
        <v>0</v>
      </c>
      <c r="L2087" s="9">
        <v>0</v>
      </c>
      <c r="M2087" s="9">
        <f t="shared" si="257"/>
        <v>0</v>
      </c>
      <c r="N2087" s="9">
        <f t="shared" si="258"/>
        <v>7.305080213903743</v>
      </c>
      <c r="O2087" s="9">
        <f t="shared" si="259"/>
        <v>7.2508917954815617</v>
      </c>
      <c r="P2087" s="11">
        <f t="shared" si="260"/>
        <v>-100</v>
      </c>
      <c r="Q2087" s="11">
        <f t="shared" si="261"/>
        <v>-100</v>
      </c>
      <c r="R2087" s="8">
        <v>0</v>
      </c>
      <c r="S2087" s="8">
        <v>0</v>
      </c>
      <c r="T2087" s="8">
        <v>0</v>
      </c>
      <c r="U2087" s="11">
        <f t="shared" si="262"/>
        <v>0</v>
      </c>
      <c r="V2087" s="11">
        <f t="shared" si="263"/>
        <v>0</v>
      </c>
      <c r="W2087" s="9">
        <v>0</v>
      </c>
      <c r="X2087" s="9">
        <v>0</v>
      </c>
    </row>
    <row r="2088" spans="1:24" x14ac:dyDescent="0.2">
      <c r="A2088" s="7" t="s">
        <v>3103</v>
      </c>
      <c r="B2088" s="7" t="s">
        <v>562</v>
      </c>
      <c r="C2088" s="8">
        <v>1</v>
      </c>
      <c r="D2088" s="9">
        <v>8</v>
      </c>
      <c r="E2088" s="10">
        <v>1000</v>
      </c>
      <c r="F2088" s="10">
        <v>200</v>
      </c>
      <c r="G2088" s="11">
        <f t="shared" si="256"/>
        <v>20</v>
      </c>
      <c r="H2088" s="10">
        <v>1200</v>
      </c>
      <c r="I2088" s="9">
        <v>8</v>
      </c>
      <c r="J2088" s="8">
        <v>1</v>
      </c>
      <c r="K2088" s="9">
        <v>0</v>
      </c>
      <c r="L2088" s="9">
        <v>0</v>
      </c>
      <c r="M2088" s="9">
        <f t="shared" si="257"/>
        <v>0</v>
      </c>
      <c r="N2088" s="9">
        <f t="shared" si="258"/>
        <v>7.305080213903743</v>
      </c>
      <c r="O2088" s="9">
        <f t="shared" si="259"/>
        <v>7.2508917954815617</v>
      </c>
      <c r="P2088" s="11">
        <f t="shared" si="260"/>
        <v>-100</v>
      </c>
      <c r="Q2088" s="11">
        <f t="shared" si="261"/>
        <v>-100</v>
      </c>
      <c r="R2088" s="8">
        <v>0</v>
      </c>
      <c r="S2088" s="8">
        <v>0</v>
      </c>
      <c r="T2088" s="8">
        <v>0</v>
      </c>
      <c r="U2088" s="11">
        <f t="shared" si="262"/>
        <v>0</v>
      </c>
      <c r="V2088" s="11">
        <f t="shared" si="263"/>
        <v>0</v>
      </c>
      <c r="W2088" s="9">
        <v>7</v>
      </c>
      <c r="X2088" s="9">
        <v>9</v>
      </c>
    </row>
    <row r="2089" spans="1:24" x14ac:dyDescent="0.2">
      <c r="A2089" s="7" t="s">
        <v>3103</v>
      </c>
      <c r="B2089" s="7" t="s">
        <v>3218</v>
      </c>
      <c r="C2089" s="8">
        <v>1</v>
      </c>
      <c r="D2089" s="9">
        <v>10</v>
      </c>
      <c r="E2089" s="10">
        <v>900</v>
      </c>
      <c r="F2089" s="10">
        <v>0</v>
      </c>
      <c r="G2089" s="11">
        <f t="shared" si="256"/>
        <v>0</v>
      </c>
      <c r="H2089" s="10">
        <v>0</v>
      </c>
      <c r="I2089" s="9">
        <v>10</v>
      </c>
      <c r="J2089" s="8">
        <v>0</v>
      </c>
      <c r="K2089" s="9">
        <v>0</v>
      </c>
      <c r="L2089" s="9">
        <v>0</v>
      </c>
      <c r="M2089" s="9">
        <f t="shared" si="257"/>
        <v>0</v>
      </c>
      <c r="N2089" s="9">
        <f t="shared" si="258"/>
        <v>7.305080213903743</v>
      </c>
      <c r="O2089" s="9">
        <f t="shared" si="259"/>
        <v>7.2508917954815617</v>
      </c>
      <c r="P2089" s="11">
        <f t="shared" si="260"/>
        <v>-100</v>
      </c>
      <c r="Q2089" s="11">
        <f t="shared" si="261"/>
        <v>-100</v>
      </c>
      <c r="R2089" s="8">
        <v>0</v>
      </c>
      <c r="S2089" s="8">
        <v>0</v>
      </c>
      <c r="T2089" s="8">
        <v>0</v>
      </c>
      <c r="U2089" s="11">
        <f t="shared" si="262"/>
        <v>0</v>
      </c>
      <c r="V2089" s="11">
        <f t="shared" si="263"/>
        <v>0</v>
      </c>
      <c r="W2089" s="9">
        <v>0</v>
      </c>
      <c r="X2089" s="9">
        <v>0</v>
      </c>
    </row>
    <row r="2090" spans="1:24" x14ac:dyDescent="0.2">
      <c r="A2090" s="7" t="s">
        <v>3103</v>
      </c>
      <c r="B2090" s="7" t="s">
        <v>3219</v>
      </c>
      <c r="C2090" s="8">
        <v>1</v>
      </c>
      <c r="D2090" s="9">
        <v>10</v>
      </c>
      <c r="E2090" s="10">
        <v>900</v>
      </c>
      <c r="F2090" s="10">
        <v>0</v>
      </c>
      <c r="G2090" s="11">
        <f t="shared" si="256"/>
        <v>0</v>
      </c>
      <c r="H2090" s="10">
        <v>0</v>
      </c>
      <c r="I2090" s="9">
        <v>10</v>
      </c>
      <c r="J2090" s="8">
        <v>0</v>
      </c>
      <c r="K2090" s="9">
        <v>0</v>
      </c>
      <c r="L2090" s="9">
        <v>0</v>
      </c>
      <c r="M2090" s="9">
        <f t="shared" si="257"/>
        <v>0</v>
      </c>
      <c r="N2090" s="9">
        <f t="shared" si="258"/>
        <v>7.305080213903743</v>
      </c>
      <c r="O2090" s="9">
        <f t="shared" si="259"/>
        <v>7.2508917954815617</v>
      </c>
      <c r="P2090" s="11">
        <f t="shared" si="260"/>
        <v>-100</v>
      </c>
      <c r="Q2090" s="11">
        <f t="shared" si="261"/>
        <v>-100</v>
      </c>
      <c r="R2090" s="8">
        <v>0</v>
      </c>
      <c r="S2090" s="8">
        <v>0</v>
      </c>
      <c r="T2090" s="8">
        <v>0</v>
      </c>
      <c r="U2090" s="11">
        <f t="shared" si="262"/>
        <v>0</v>
      </c>
      <c r="V2090" s="11">
        <f t="shared" si="263"/>
        <v>0</v>
      </c>
      <c r="W2090" s="9">
        <v>0</v>
      </c>
      <c r="X2090" s="9">
        <v>0</v>
      </c>
    </row>
    <row r="2091" spans="1:24" x14ac:dyDescent="0.2">
      <c r="A2091" s="7" t="s">
        <v>3103</v>
      </c>
      <c r="B2091" s="7" t="s">
        <v>1413</v>
      </c>
      <c r="C2091" s="8">
        <v>1</v>
      </c>
      <c r="D2091" s="9">
        <v>8</v>
      </c>
      <c r="E2091" s="10">
        <v>1000</v>
      </c>
      <c r="F2091" s="10">
        <v>200</v>
      </c>
      <c r="G2091" s="11">
        <f t="shared" si="256"/>
        <v>20</v>
      </c>
      <c r="H2091" s="10">
        <v>1200</v>
      </c>
      <c r="I2091" s="9">
        <v>8</v>
      </c>
      <c r="J2091" s="8">
        <v>1</v>
      </c>
      <c r="K2091" s="9">
        <v>0</v>
      </c>
      <c r="L2091" s="9">
        <v>0</v>
      </c>
      <c r="M2091" s="9">
        <f t="shared" si="257"/>
        <v>0</v>
      </c>
      <c r="N2091" s="9">
        <f t="shared" si="258"/>
        <v>7.305080213903743</v>
      </c>
      <c r="O2091" s="9">
        <f t="shared" si="259"/>
        <v>7.2508917954815617</v>
      </c>
      <c r="P2091" s="11">
        <f t="shared" si="260"/>
        <v>-100</v>
      </c>
      <c r="Q2091" s="11">
        <f t="shared" si="261"/>
        <v>-100</v>
      </c>
      <c r="R2091" s="8">
        <v>0</v>
      </c>
      <c r="S2091" s="8">
        <v>0</v>
      </c>
      <c r="T2091" s="8">
        <v>0</v>
      </c>
      <c r="U2091" s="11">
        <f t="shared" si="262"/>
        <v>0</v>
      </c>
      <c r="V2091" s="11">
        <f t="shared" si="263"/>
        <v>0</v>
      </c>
      <c r="W2091" s="9">
        <v>4</v>
      </c>
      <c r="X2091" s="9">
        <v>9</v>
      </c>
    </row>
    <row r="2092" spans="1:24" x14ac:dyDescent="0.2">
      <c r="A2092" s="7" t="s">
        <v>3103</v>
      </c>
      <c r="B2092" s="7" t="s">
        <v>170</v>
      </c>
      <c r="C2092" s="8">
        <v>1</v>
      </c>
      <c r="D2092" s="9">
        <v>3.5</v>
      </c>
      <c r="E2092" s="10">
        <v>1500</v>
      </c>
      <c r="F2092" s="10">
        <v>100</v>
      </c>
      <c r="G2092" s="11">
        <f t="shared" si="256"/>
        <v>6.666666666666667</v>
      </c>
      <c r="H2092" s="10">
        <v>1600</v>
      </c>
      <c r="I2092" s="9">
        <v>3.5</v>
      </c>
      <c r="J2092" s="8">
        <v>1</v>
      </c>
      <c r="K2092" s="9">
        <v>34.58</v>
      </c>
      <c r="L2092" s="9">
        <v>34.58</v>
      </c>
      <c r="M2092" s="9">
        <f t="shared" si="257"/>
        <v>21.612500000000001</v>
      </c>
      <c r="N2092" s="9">
        <f t="shared" si="258"/>
        <v>7.305080213903743</v>
      </c>
      <c r="O2092" s="9">
        <f t="shared" si="259"/>
        <v>7.2508917954815617</v>
      </c>
      <c r="P2092" s="11">
        <f t="shared" si="260"/>
        <v>195.85575198565209</v>
      </c>
      <c r="Q2092" s="11">
        <f t="shared" si="261"/>
        <v>198.06678419153855</v>
      </c>
      <c r="R2092" s="8">
        <v>1</v>
      </c>
      <c r="S2092" s="8">
        <v>1</v>
      </c>
      <c r="T2092" s="8">
        <v>1</v>
      </c>
      <c r="U2092" s="11">
        <f t="shared" si="262"/>
        <v>100</v>
      </c>
      <c r="V2092" s="11">
        <f t="shared" si="263"/>
        <v>300</v>
      </c>
      <c r="W2092" s="9">
        <v>1</v>
      </c>
      <c r="X2092" s="9">
        <v>9</v>
      </c>
    </row>
    <row r="2093" spans="1:24" x14ac:dyDescent="0.2">
      <c r="A2093" s="7" t="s">
        <v>3103</v>
      </c>
      <c r="B2093" s="7" t="s">
        <v>540</v>
      </c>
      <c r="C2093" s="8">
        <v>1</v>
      </c>
      <c r="D2093" s="9">
        <v>3.5</v>
      </c>
      <c r="E2093" s="10">
        <v>1500</v>
      </c>
      <c r="F2093" s="10">
        <v>100</v>
      </c>
      <c r="G2093" s="11">
        <f t="shared" si="256"/>
        <v>6.666666666666667</v>
      </c>
      <c r="H2093" s="10">
        <v>1600</v>
      </c>
      <c r="I2093" s="9">
        <v>3.5</v>
      </c>
      <c r="J2093" s="8">
        <v>1</v>
      </c>
      <c r="K2093" s="9">
        <v>34.58</v>
      </c>
      <c r="L2093" s="9">
        <v>34.58</v>
      </c>
      <c r="M2093" s="9">
        <f t="shared" si="257"/>
        <v>21.612500000000001</v>
      </c>
      <c r="N2093" s="9">
        <f t="shared" si="258"/>
        <v>7.305080213903743</v>
      </c>
      <c r="O2093" s="9">
        <f t="shared" si="259"/>
        <v>7.2508917954815617</v>
      </c>
      <c r="P2093" s="11">
        <f t="shared" si="260"/>
        <v>195.85575198565209</v>
      </c>
      <c r="Q2093" s="11">
        <f t="shared" si="261"/>
        <v>198.06678419153855</v>
      </c>
      <c r="R2093" s="8">
        <v>1</v>
      </c>
      <c r="S2093" s="8">
        <v>1</v>
      </c>
      <c r="T2093" s="8">
        <v>1</v>
      </c>
      <c r="U2093" s="11">
        <f t="shared" si="262"/>
        <v>100</v>
      </c>
      <c r="V2093" s="11">
        <f t="shared" si="263"/>
        <v>300</v>
      </c>
      <c r="W2093" s="9">
        <v>1</v>
      </c>
      <c r="X2093" s="9">
        <v>9</v>
      </c>
    </row>
    <row r="2094" spans="1:24" x14ac:dyDescent="0.2">
      <c r="A2094" s="2" t="s">
        <v>3224</v>
      </c>
      <c r="B2094" s="2" t="s">
        <v>170</v>
      </c>
      <c r="C2094" s="3">
        <v>1</v>
      </c>
      <c r="D2094" s="4">
        <v>1</v>
      </c>
      <c r="E2094" s="5">
        <v>2400</v>
      </c>
      <c r="F2094" s="5">
        <v>0</v>
      </c>
      <c r="G2094" s="6">
        <f t="shared" si="256"/>
        <v>0</v>
      </c>
      <c r="H2094" s="5">
        <v>2400</v>
      </c>
      <c r="I2094" s="4">
        <v>1</v>
      </c>
      <c r="J2094" s="3">
        <v>1</v>
      </c>
      <c r="K2094" s="4">
        <v>33.44</v>
      </c>
      <c r="L2094" s="4">
        <v>33.44</v>
      </c>
      <c r="M2094" s="4">
        <f t="shared" si="257"/>
        <v>13.933333333333332</v>
      </c>
      <c r="N2094" s="4">
        <f t="shared" si="258"/>
        <v>7.9366863905325458</v>
      </c>
      <c r="O2094" s="4">
        <f t="shared" si="259"/>
        <v>7.2508917954815617</v>
      </c>
      <c r="P2094" s="6">
        <f t="shared" si="260"/>
        <v>75.55605258579979</v>
      </c>
      <c r="Q2094" s="6">
        <f t="shared" si="261"/>
        <v>92.160271127145705</v>
      </c>
      <c r="R2094" s="3">
        <v>1</v>
      </c>
      <c r="S2094" s="3">
        <v>1</v>
      </c>
      <c r="T2094" s="3">
        <v>1</v>
      </c>
      <c r="U2094" s="6">
        <f t="shared" si="262"/>
        <v>100</v>
      </c>
      <c r="V2094" s="6">
        <f t="shared" si="263"/>
        <v>300</v>
      </c>
      <c r="W2094" s="4">
        <v>1</v>
      </c>
      <c r="X2094" s="4">
        <v>6</v>
      </c>
    </row>
    <row r="2095" spans="1:24" x14ac:dyDescent="0.2">
      <c r="A2095" s="7" t="s">
        <v>3224</v>
      </c>
      <c r="B2095" s="7" t="s">
        <v>136</v>
      </c>
      <c r="C2095" s="8">
        <v>2</v>
      </c>
      <c r="D2095" s="9">
        <v>2.5</v>
      </c>
      <c r="E2095" s="10">
        <v>3800</v>
      </c>
      <c r="F2095" s="10">
        <v>0</v>
      </c>
      <c r="G2095" s="11">
        <f t="shared" si="256"/>
        <v>0</v>
      </c>
      <c r="H2095" s="10">
        <v>3800</v>
      </c>
      <c r="I2095" s="9">
        <v>2.5</v>
      </c>
      <c r="J2095" s="8">
        <v>2</v>
      </c>
      <c r="K2095" s="9">
        <v>33.44</v>
      </c>
      <c r="L2095" s="9">
        <v>33.44</v>
      </c>
      <c r="M2095" s="9">
        <f t="shared" si="257"/>
        <v>8.7999999999999989</v>
      </c>
      <c r="N2095" s="9">
        <f t="shared" si="258"/>
        <v>7.9366863905325458</v>
      </c>
      <c r="O2095" s="9">
        <f t="shared" si="259"/>
        <v>7.2508917954815617</v>
      </c>
      <c r="P2095" s="11">
        <f t="shared" si="260"/>
        <v>10.877506896294607</v>
      </c>
      <c r="Q2095" s="11">
        <f t="shared" si="261"/>
        <v>21.36438176451307</v>
      </c>
      <c r="R2095" s="8">
        <v>1</v>
      </c>
      <c r="S2095" s="8">
        <v>1</v>
      </c>
      <c r="T2095" s="8">
        <v>1</v>
      </c>
      <c r="U2095" s="11">
        <f t="shared" si="262"/>
        <v>50</v>
      </c>
      <c r="V2095" s="11">
        <f t="shared" si="263"/>
        <v>150</v>
      </c>
      <c r="W2095" s="9">
        <v>2.5</v>
      </c>
      <c r="X2095" s="9">
        <v>7</v>
      </c>
    </row>
    <row r="2096" spans="1:24" x14ac:dyDescent="0.2">
      <c r="A2096" s="7" t="s">
        <v>3224</v>
      </c>
      <c r="B2096" s="7" t="s">
        <v>489</v>
      </c>
      <c r="C2096" s="8">
        <v>1</v>
      </c>
      <c r="D2096" s="9">
        <v>12</v>
      </c>
      <c r="E2096" s="10">
        <v>800</v>
      </c>
      <c r="F2096" s="10">
        <v>0</v>
      </c>
      <c r="G2096" s="11">
        <f t="shared" si="256"/>
        <v>0</v>
      </c>
      <c r="H2096" s="10">
        <v>800</v>
      </c>
      <c r="I2096" s="9">
        <v>12</v>
      </c>
      <c r="J2096" s="8">
        <v>1</v>
      </c>
      <c r="K2096" s="9">
        <v>0</v>
      </c>
      <c r="L2096" s="9">
        <v>0</v>
      </c>
      <c r="M2096" s="9">
        <f t="shared" si="257"/>
        <v>0</v>
      </c>
      <c r="N2096" s="9">
        <f t="shared" si="258"/>
        <v>7.9366863905325458</v>
      </c>
      <c r="O2096" s="9">
        <f t="shared" si="259"/>
        <v>7.2508917954815617</v>
      </c>
      <c r="P2096" s="11">
        <f t="shared" si="260"/>
        <v>-100</v>
      </c>
      <c r="Q2096" s="11">
        <f t="shared" si="261"/>
        <v>-100</v>
      </c>
      <c r="R2096" s="8">
        <v>0</v>
      </c>
      <c r="S2096" s="8">
        <v>0</v>
      </c>
      <c r="T2096" s="8">
        <v>0</v>
      </c>
      <c r="U2096" s="11">
        <f t="shared" si="262"/>
        <v>0</v>
      </c>
      <c r="V2096" s="11">
        <f t="shared" si="263"/>
        <v>0</v>
      </c>
      <c r="W2096" s="9">
        <v>4</v>
      </c>
      <c r="X2096" s="9">
        <v>6</v>
      </c>
    </row>
    <row r="2097" spans="1:24" x14ac:dyDescent="0.2">
      <c r="A2097" s="7" t="s">
        <v>3224</v>
      </c>
      <c r="B2097" s="7" t="s">
        <v>96</v>
      </c>
      <c r="C2097" s="8">
        <v>4</v>
      </c>
      <c r="D2097" s="9">
        <v>7.38</v>
      </c>
      <c r="E2097" s="10">
        <v>4500</v>
      </c>
      <c r="F2097" s="10">
        <v>100</v>
      </c>
      <c r="G2097" s="11">
        <f t="shared" si="256"/>
        <v>2.2222222222222223</v>
      </c>
      <c r="H2097" s="10">
        <v>4600</v>
      </c>
      <c r="I2097" s="9">
        <v>7.38</v>
      </c>
      <c r="J2097" s="8">
        <v>4</v>
      </c>
      <c r="K2097" s="9">
        <v>31.4</v>
      </c>
      <c r="L2097" s="9">
        <v>31.4</v>
      </c>
      <c r="M2097" s="9">
        <f t="shared" si="257"/>
        <v>6.8260869565217392</v>
      </c>
      <c r="N2097" s="9">
        <f t="shared" si="258"/>
        <v>7.9366863905325458</v>
      </c>
      <c r="O2097" s="9">
        <f t="shared" si="259"/>
        <v>7.2508917954815617</v>
      </c>
      <c r="P2097" s="11">
        <f t="shared" si="260"/>
        <v>-13.993238227676603</v>
      </c>
      <c r="Q2097" s="11">
        <f t="shared" si="261"/>
        <v>-5.858656437605954</v>
      </c>
      <c r="R2097" s="8">
        <v>0</v>
      </c>
      <c r="S2097" s="8">
        <v>1</v>
      </c>
      <c r="T2097" s="8">
        <v>2</v>
      </c>
      <c r="U2097" s="11">
        <f t="shared" si="262"/>
        <v>0</v>
      </c>
      <c r="V2097" s="11">
        <f t="shared" si="263"/>
        <v>75</v>
      </c>
      <c r="W2097" s="9">
        <v>3.25</v>
      </c>
      <c r="X2097" s="9">
        <v>7</v>
      </c>
    </row>
    <row r="2098" spans="1:24" x14ac:dyDescent="0.2">
      <c r="A2098" s="7" t="s">
        <v>3224</v>
      </c>
      <c r="B2098" s="7" t="s">
        <v>1965</v>
      </c>
      <c r="C2098" s="8">
        <v>1</v>
      </c>
      <c r="D2098" s="9">
        <v>8</v>
      </c>
      <c r="E2098" s="10">
        <v>1000</v>
      </c>
      <c r="F2098" s="10">
        <v>0</v>
      </c>
      <c r="G2098" s="11">
        <f t="shared" si="256"/>
        <v>0</v>
      </c>
      <c r="H2098" s="10">
        <v>1000</v>
      </c>
      <c r="I2098" s="9">
        <v>8</v>
      </c>
      <c r="J2098" s="8">
        <v>1</v>
      </c>
      <c r="K2098" s="9">
        <v>0</v>
      </c>
      <c r="L2098" s="9">
        <v>0</v>
      </c>
      <c r="M2098" s="9">
        <f t="shared" si="257"/>
        <v>0</v>
      </c>
      <c r="N2098" s="9">
        <f t="shared" si="258"/>
        <v>7.9366863905325458</v>
      </c>
      <c r="O2098" s="9">
        <f t="shared" si="259"/>
        <v>7.2508917954815617</v>
      </c>
      <c r="P2098" s="11">
        <f t="shared" si="260"/>
        <v>-100</v>
      </c>
      <c r="Q2098" s="11">
        <f t="shared" si="261"/>
        <v>-100</v>
      </c>
      <c r="R2098" s="8">
        <v>0</v>
      </c>
      <c r="S2098" s="8">
        <v>0</v>
      </c>
      <c r="T2098" s="8">
        <v>0</v>
      </c>
      <c r="U2098" s="11">
        <f t="shared" si="262"/>
        <v>0</v>
      </c>
      <c r="V2098" s="11">
        <f t="shared" si="263"/>
        <v>0</v>
      </c>
      <c r="W2098" s="9">
        <v>6</v>
      </c>
      <c r="X2098" s="9">
        <v>6</v>
      </c>
    </row>
    <row r="2099" spans="1:24" x14ac:dyDescent="0.2">
      <c r="A2099" s="7" t="s">
        <v>3224</v>
      </c>
      <c r="B2099" s="7" t="s">
        <v>457</v>
      </c>
      <c r="C2099" s="8">
        <v>1</v>
      </c>
      <c r="D2099" s="9">
        <v>8</v>
      </c>
      <c r="E2099" s="10">
        <v>1000</v>
      </c>
      <c r="F2099" s="10">
        <v>0</v>
      </c>
      <c r="G2099" s="11">
        <f t="shared" si="256"/>
        <v>0</v>
      </c>
      <c r="H2099" s="10">
        <v>1000</v>
      </c>
      <c r="I2099" s="9">
        <v>8</v>
      </c>
      <c r="J2099" s="8">
        <v>1</v>
      </c>
      <c r="K2099" s="9">
        <v>0</v>
      </c>
      <c r="L2099" s="9">
        <v>0</v>
      </c>
      <c r="M2099" s="9">
        <f t="shared" si="257"/>
        <v>0</v>
      </c>
      <c r="N2099" s="9">
        <f t="shared" si="258"/>
        <v>7.9366863905325458</v>
      </c>
      <c r="O2099" s="9">
        <f t="shared" si="259"/>
        <v>7.2508917954815617</v>
      </c>
      <c r="P2099" s="11">
        <f t="shared" si="260"/>
        <v>-100</v>
      </c>
      <c r="Q2099" s="11">
        <f t="shared" si="261"/>
        <v>-100</v>
      </c>
      <c r="R2099" s="8">
        <v>0</v>
      </c>
      <c r="S2099" s="8">
        <v>0</v>
      </c>
      <c r="T2099" s="8">
        <v>0</v>
      </c>
      <c r="U2099" s="11">
        <f t="shared" si="262"/>
        <v>0</v>
      </c>
      <c r="V2099" s="11">
        <f t="shared" si="263"/>
        <v>0</v>
      </c>
      <c r="W2099" s="9">
        <v>6</v>
      </c>
      <c r="X2099" s="9">
        <v>6</v>
      </c>
    </row>
    <row r="2100" spans="1:24" x14ac:dyDescent="0.2">
      <c r="A2100" s="7" t="s">
        <v>3224</v>
      </c>
      <c r="B2100" s="7" t="s">
        <v>1028</v>
      </c>
      <c r="C2100" s="8">
        <v>1</v>
      </c>
      <c r="D2100" s="9">
        <v>15</v>
      </c>
      <c r="E2100" s="10">
        <v>800</v>
      </c>
      <c r="F2100" s="10">
        <v>0</v>
      </c>
      <c r="G2100" s="11">
        <f t="shared" si="256"/>
        <v>0</v>
      </c>
      <c r="H2100" s="10">
        <v>800</v>
      </c>
      <c r="I2100" s="9">
        <v>15</v>
      </c>
      <c r="J2100" s="8">
        <v>1</v>
      </c>
      <c r="K2100" s="9">
        <v>0</v>
      </c>
      <c r="L2100" s="9">
        <v>0</v>
      </c>
      <c r="M2100" s="9">
        <f t="shared" si="257"/>
        <v>0</v>
      </c>
      <c r="N2100" s="9">
        <f t="shared" si="258"/>
        <v>7.9366863905325458</v>
      </c>
      <c r="O2100" s="9">
        <f t="shared" si="259"/>
        <v>7.2508917954815617</v>
      </c>
      <c r="P2100" s="11">
        <f t="shared" si="260"/>
        <v>-100</v>
      </c>
      <c r="Q2100" s="11">
        <f t="shared" si="261"/>
        <v>-100</v>
      </c>
      <c r="R2100" s="8">
        <v>0</v>
      </c>
      <c r="S2100" s="8">
        <v>0</v>
      </c>
      <c r="T2100" s="8">
        <v>0</v>
      </c>
      <c r="U2100" s="11">
        <f t="shared" si="262"/>
        <v>0</v>
      </c>
      <c r="V2100" s="11">
        <f t="shared" si="263"/>
        <v>0</v>
      </c>
      <c r="W2100" s="9">
        <v>5</v>
      </c>
      <c r="X2100" s="9">
        <v>6</v>
      </c>
    </row>
    <row r="2101" spans="1:24" x14ac:dyDescent="0.2">
      <c r="A2101" s="7" t="s">
        <v>3224</v>
      </c>
      <c r="B2101" s="7" t="s">
        <v>3234</v>
      </c>
      <c r="C2101" s="8">
        <v>1</v>
      </c>
      <c r="D2101" s="9">
        <v>15</v>
      </c>
      <c r="E2101" s="10">
        <v>800</v>
      </c>
      <c r="F2101" s="10">
        <v>0</v>
      </c>
      <c r="G2101" s="11">
        <f t="shared" si="256"/>
        <v>0</v>
      </c>
      <c r="H2101" s="10">
        <v>800</v>
      </c>
      <c r="I2101" s="9">
        <v>15</v>
      </c>
      <c r="J2101" s="8">
        <v>1</v>
      </c>
      <c r="K2101" s="9">
        <v>0</v>
      </c>
      <c r="L2101" s="9">
        <v>0</v>
      </c>
      <c r="M2101" s="9">
        <f t="shared" si="257"/>
        <v>0</v>
      </c>
      <c r="N2101" s="9">
        <f t="shared" si="258"/>
        <v>7.9366863905325458</v>
      </c>
      <c r="O2101" s="9">
        <f t="shared" si="259"/>
        <v>7.2508917954815617</v>
      </c>
      <c r="P2101" s="11">
        <f t="shared" si="260"/>
        <v>-100</v>
      </c>
      <c r="Q2101" s="11">
        <f t="shared" si="261"/>
        <v>-100</v>
      </c>
      <c r="R2101" s="8">
        <v>0</v>
      </c>
      <c r="S2101" s="8">
        <v>0</v>
      </c>
      <c r="T2101" s="8">
        <v>0</v>
      </c>
      <c r="U2101" s="11">
        <f t="shared" si="262"/>
        <v>0</v>
      </c>
      <c r="V2101" s="11">
        <f t="shared" si="263"/>
        <v>0</v>
      </c>
      <c r="W2101" s="9">
        <v>5</v>
      </c>
      <c r="X2101" s="9">
        <v>6</v>
      </c>
    </row>
    <row r="2102" spans="1:24" x14ac:dyDescent="0.2">
      <c r="A2102" s="7" t="s">
        <v>3224</v>
      </c>
      <c r="B2102" s="7" t="s">
        <v>97</v>
      </c>
      <c r="C2102" s="8">
        <v>3</v>
      </c>
      <c r="D2102" s="9">
        <v>12</v>
      </c>
      <c r="E2102" s="10">
        <v>2800</v>
      </c>
      <c r="F2102" s="10">
        <v>100</v>
      </c>
      <c r="G2102" s="11">
        <f t="shared" si="256"/>
        <v>3.5714285714285712</v>
      </c>
      <c r="H2102" s="10">
        <v>2900</v>
      </c>
      <c r="I2102" s="9">
        <v>12</v>
      </c>
      <c r="J2102" s="8">
        <v>3</v>
      </c>
      <c r="K2102" s="9">
        <v>10.68</v>
      </c>
      <c r="L2102" s="9">
        <v>10.68</v>
      </c>
      <c r="M2102" s="9">
        <f t="shared" si="257"/>
        <v>3.682758620689655</v>
      </c>
      <c r="N2102" s="9">
        <f t="shared" si="258"/>
        <v>7.9366863905325458</v>
      </c>
      <c r="O2102" s="9">
        <f t="shared" si="259"/>
        <v>7.2508917954815617</v>
      </c>
      <c r="P2102" s="11">
        <f t="shared" si="260"/>
        <v>-53.598284731487986</v>
      </c>
      <c r="Q2102" s="11">
        <f t="shared" si="261"/>
        <v>-49.209576910462395</v>
      </c>
      <c r="R2102" s="8">
        <v>0</v>
      </c>
      <c r="S2102" s="8">
        <v>0</v>
      </c>
      <c r="T2102" s="8">
        <v>1</v>
      </c>
      <c r="U2102" s="11">
        <f t="shared" si="262"/>
        <v>0</v>
      </c>
      <c r="V2102" s="11">
        <f t="shared" si="263"/>
        <v>33.333333333333329</v>
      </c>
      <c r="W2102" s="9">
        <v>3.67</v>
      </c>
      <c r="X2102" s="9">
        <v>6.33</v>
      </c>
    </row>
    <row r="2103" spans="1:24" x14ac:dyDescent="0.2">
      <c r="A2103" s="7" t="s">
        <v>3224</v>
      </c>
      <c r="B2103" s="7" t="s">
        <v>972</v>
      </c>
      <c r="C2103" s="8">
        <v>1</v>
      </c>
      <c r="D2103" s="9">
        <v>15</v>
      </c>
      <c r="E2103" s="10">
        <v>800</v>
      </c>
      <c r="F2103" s="10">
        <v>0</v>
      </c>
      <c r="G2103" s="11">
        <f t="shared" si="256"/>
        <v>0</v>
      </c>
      <c r="H2103" s="10">
        <v>800</v>
      </c>
      <c r="I2103" s="9">
        <v>15</v>
      </c>
      <c r="J2103" s="8">
        <v>1</v>
      </c>
      <c r="K2103" s="9">
        <v>10.68</v>
      </c>
      <c r="L2103" s="9">
        <v>10.68</v>
      </c>
      <c r="M2103" s="9">
        <f t="shared" si="257"/>
        <v>13.35</v>
      </c>
      <c r="N2103" s="9">
        <f t="shared" si="258"/>
        <v>7.9366863905325458</v>
      </c>
      <c r="O2103" s="9">
        <f t="shared" si="259"/>
        <v>7.2508917954815617</v>
      </c>
      <c r="P2103" s="11">
        <f t="shared" si="260"/>
        <v>68.206217848356047</v>
      </c>
      <c r="Q2103" s="11">
        <f t="shared" si="261"/>
        <v>84.115283699573823</v>
      </c>
      <c r="R2103" s="8">
        <v>0</v>
      </c>
      <c r="S2103" s="8">
        <v>0</v>
      </c>
      <c r="T2103" s="8">
        <v>1</v>
      </c>
      <c r="U2103" s="11">
        <f t="shared" si="262"/>
        <v>0</v>
      </c>
      <c r="V2103" s="11">
        <f t="shared" si="263"/>
        <v>100</v>
      </c>
      <c r="W2103" s="9">
        <v>3</v>
      </c>
      <c r="X2103" s="9">
        <v>6</v>
      </c>
    </row>
    <row r="2104" spans="1:24" x14ac:dyDescent="0.2">
      <c r="A2104" s="7" t="s">
        <v>3224</v>
      </c>
      <c r="B2104" s="7" t="s">
        <v>509</v>
      </c>
      <c r="C2104" s="8">
        <v>3</v>
      </c>
      <c r="D2104" s="9">
        <v>7.07</v>
      </c>
      <c r="E2104" s="10">
        <v>4100</v>
      </c>
      <c r="F2104" s="10">
        <v>400</v>
      </c>
      <c r="G2104" s="11">
        <f t="shared" si="256"/>
        <v>9.7560975609756095</v>
      </c>
      <c r="H2104" s="10">
        <v>4500</v>
      </c>
      <c r="I2104" s="9">
        <v>7.07</v>
      </c>
      <c r="J2104" s="8">
        <v>3</v>
      </c>
      <c r="K2104" s="9">
        <v>33.200000000000003</v>
      </c>
      <c r="L2104" s="9">
        <v>33.200000000000003</v>
      </c>
      <c r="M2104" s="9">
        <f t="shared" si="257"/>
        <v>7.3777777777777782</v>
      </c>
      <c r="N2104" s="9">
        <f t="shared" si="258"/>
        <v>7.9366863905325458</v>
      </c>
      <c r="O2104" s="9">
        <f t="shared" si="259"/>
        <v>7.2508917954815617</v>
      </c>
      <c r="P2104" s="11">
        <f t="shared" si="260"/>
        <v>-7.0420901778540008</v>
      </c>
      <c r="Q2104" s="11">
        <f t="shared" si="261"/>
        <v>1.7499362268140077</v>
      </c>
      <c r="R2104" s="8">
        <v>0</v>
      </c>
      <c r="S2104" s="8">
        <v>1</v>
      </c>
      <c r="T2104" s="8">
        <v>2</v>
      </c>
      <c r="U2104" s="11">
        <f t="shared" si="262"/>
        <v>0</v>
      </c>
      <c r="V2104" s="11">
        <f t="shared" si="263"/>
        <v>100</v>
      </c>
      <c r="W2104" s="9">
        <v>3</v>
      </c>
      <c r="X2104" s="9">
        <v>5.33</v>
      </c>
    </row>
    <row r="2105" spans="1:24" x14ac:dyDescent="0.2">
      <c r="A2105" s="7" t="s">
        <v>3224</v>
      </c>
      <c r="B2105" s="7" t="s">
        <v>975</v>
      </c>
      <c r="C2105" s="8">
        <v>1</v>
      </c>
      <c r="D2105" s="9">
        <v>1.2</v>
      </c>
      <c r="E2105" s="10">
        <v>2300</v>
      </c>
      <c r="F2105" s="10">
        <v>0</v>
      </c>
      <c r="G2105" s="11">
        <f t="shared" si="256"/>
        <v>0</v>
      </c>
      <c r="H2105" s="10">
        <v>2300</v>
      </c>
      <c r="I2105" s="9">
        <v>1.2</v>
      </c>
      <c r="J2105" s="8">
        <v>1</v>
      </c>
      <c r="K2105" s="9">
        <v>19.2</v>
      </c>
      <c r="L2105" s="9">
        <v>19.2</v>
      </c>
      <c r="M2105" s="9">
        <f t="shared" si="257"/>
        <v>8.3478260869565215</v>
      </c>
      <c r="N2105" s="9">
        <f t="shared" si="258"/>
        <v>7.9366863905325458</v>
      </c>
      <c r="O2105" s="9">
        <f t="shared" si="259"/>
        <v>7.2508917954815617</v>
      </c>
      <c r="P2105" s="11">
        <f t="shared" si="260"/>
        <v>5.1802436960897555</v>
      </c>
      <c r="Q2105" s="11">
        <f t="shared" si="261"/>
        <v>15.128267286494623</v>
      </c>
      <c r="R2105" s="8">
        <v>0</v>
      </c>
      <c r="S2105" s="8">
        <v>1</v>
      </c>
      <c r="T2105" s="8">
        <v>1</v>
      </c>
      <c r="U2105" s="11">
        <f t="shared" si="262"/>
        <v>0</v>
      </c>
      <c r="V2105" s="11">
        <f t="shared" si="263"/>
        <v>200</v>
      </c>
      <c r="W2105" s="9">
        <v>2</v>
      </c>
      <c r="X2105" s="9">
        <v>6</v>
      </c>
    </row>
    <row r="2106" spans="1:24" x14ac:dyDescent="0.2">
      <c r="A2106" s="7" t="s">
        <v>3224</v>
      </c>
      <c r="B2106" s="7" t="s">
        <v>59</v>
      </c>
      <c r="C2106" s="8">
        <v>1</v>
      </c>
      <c r="D2106" s="9">
        <v>30</v>
      </c>
      <c r="E2106" s="10">
        <v>400</v>
      </c>
      <c r="F2106" s="10">
        <v>0</v>
      </c>
      <c r="G2106" s="11">
        <f t="shared" si="256"/>
        <v>0</v>
      </c>
      <c r="H2106" s="10">
        <v>0</v>
      </c>
      <c r="I2106" s="9">
        <v>30</v>
      </c>
      <c r="J2106" s="8">
        <v>0</v>
      </c>
      <c r="K2106" s="9">
        <v>0</v>
      </c>
      <c r="L2106" s="9">
        <v>0</v>
      </c>
      <c r="M2106" s="9">
        <f t="shared" si="257"/>
        <v>0</v>
      </c>
      <c r="N2106" s="9">
        <f t="shared" si="258"/>
        <v>7.9366863905325458</v>
      </c>
      <c r="O2106" s="9">
        <f t="shared" si="259"/>
        <v>7.2508917954815617</v>
      </c>
      <c r="P2106" s="11">
        <f t="shared" si="260"/>
        <v>-100</v>
      </c>
      <c r="Q2106" s="11">
        <f t="shared" si="261"/>
        <v>-100</v>
      </c>
      <c r="R2106" s="8">
        <v>0</v>
      </c>
      <c r="S2106" s="8">
        <v>0</v>
      </c>
      <c r="T2106" s="8">
        <v>0</v>
      </c>
      <c r="U2106" s="11">
        <f t="shared" si="262"/>
        <v>0</v>
      </c>
      <c r="V2106" s="11">
        <f t="shared" si="263"/>
        <v>0</v>
      </c>
      <c r="W2106" s="9">
        <v>0</v>
      </c>
      <c r="X2106" s="9">
        <v>0</v>
      </c>
    </row>
    <row r="2107" spans="1:24" x14ac:dyDescent="0.2">
      <c r="A2107" s="7" t="s">
        <v>3224</v>
      </c>
      <c r="B2107" s="7" t="s">
        <v>60</v>
      </c>
      <c r="C2107" s="8">
        <v>1</v>
      </c>
      <c r="D2107" s="9">
        <v>30</v>
      </c>
      <c r="E2107" s="10">
        <v>400</v>
      </c>
      <c r="F2107" s="10">
        <v>0</v>
      </c>
      <c r="G2107" s="11">
        <f t="shared" si="256"/>
        <v>0</v>
      </c>
      <c r="H2107" s="10">
        <v>0</v>
      </c>
      <c r="I2107" s="9">
        <v>30</v>
      </c>
      <c r="J2107" s="8">
        <v>0</v>
      </c>
      <c r="K2107" s="9">
        <v>0</v>
      </c>
      <c r="L2107" s="9">
        <v>0</v>
      </c>
      <c r="M2107" s="9">
        <f t="shared" si="257"/>
        <v>0</v>
      </c>
      <c r="N2107" s="9">
        <f t="shared" si="258"/>
        <v>7.9366863905325458</v>
      </c>
      <c r="O2107" s="9">
        <f t="shared" si="259"/>
        <v>7.2508917954815617</v>
      </c>
      <c r="P2107" s="11">
        <f t="shared" si="260"/>
        <v>-100</v>
      </c>
      <c r="Q2107" s="11">
        <f t="shared" si="261"/>
        <v>-100</v>
      </c>
      <c r="R2107" s="8">
        <v>0</v>
      </c>
      <c r="S2107" s="8">
        <v>0</v>
      </c>
      <c r="T2107" s="8">
        <v>0</v>
      </c>
      <c r="U2107" s="11">
        <f t="shared" si="262"/>
        <v>0</v>
      </c>
      <c r="V2107" s="11">
        <f t="shared" si="263"/>
        <v>0</v>
      </c>
      <c r="W2107" s="9">
        <v>0</v>
      </c>
      <c r="X2107" s="9">
        <v>0</v>
      </c>
    </row>
    <row r="2108" spans="1:24" x14ac:dyDescent="0.2">
      <c r="A2108" s="7" t="s">
        <v>3224</v>
      </c>
      <c r="B2108" s="7" t="s">
        <v>496</v>
      </c>
      <c r="C2108" s="8">
        <v>3</v>
      </c>
      <c r="D2108" s="9">
        <v>6.83</v>
      </c>
      <c r="E2108" s="10">
        <v>3600</v>
      </c>
      <c r="F2108" s="10">
        <v>300</v>
      </c>
      <c r="G2108" s="11">
        <f t="shared" si="256"/>
        <v>8.3333333333333321</v>
      </c>
      <c r="H2108" s="10">
        <v>3900</v>
      </c>
      <c r="I2108" s="9">
        <v>6.83</v>
      </c>
      <c r="J2108" s="8">
        <v>3</v>
      </c>
      <c r="K2108" s="9">
        <v>65.98</v>
      </c>
      <c r="L2108" s="9">
        <v>65.98</v>
      </c>
      <c r="M2108" s="9">
        <f t="shared" si="257"/>
        <v>16.917948717948718</v>
      </c>
      <c r="N2108" s="9">
        <f t="shared" si="258"/>
        <v>7.9366863905325458</v>
      </c>
      <c r="O2108" s="9">
        <f t="shared" si="259"/>
        <v>7.2508917954815617</v>
      </c>
      <c r="P2108" s="11">
        <f t="shared" si="260"/>
        <v>113.16136086880881</v>
      </c>
      <c r="Q2108" s="11">
        <f t="shared" si="261"/>
        <v>133.32231669063444</v>
      </c>
      <c r="R2108" s="8">
        <v>1</v>
      </c>
      <c r="S2108" s="8">
        <v>2</v>
      </c>
      <c r="T2108" s="8">
        <v>2</v>
      </c>
      <c r="U2108" s="11">
        <f t="shared" si="262"/>
        <v>33.333333333333329</v>
      </c>
      <c r="V2108" s="11">
        <f t="shared" si="263"/>
        <v>166.66666666666669</v>
      </c>
      <c r="W2108" s="9">
        <v>3.33</v>
      </c>
      <c r="X2108" s="9">
        <v>6</v>
      </c>
    </row>
    <row r="2109" spans="1:24" x14ac:dyDescent="0.2">
      <c r="A2109" s="7" t="s">
        <v>3224</v>
      </c>
      <c r="B2109" s="7" t="s">
        <v>540</v>
      </c>
      <c r="C2109" s="8">
        <v>1</v>
      </c>
      <c r="D2109" s="9">
        <v>8</v>
      </c>
      <c r="E2109" s="10">
        <v>1000</v>
      </c>
      <c r="F2109" s="10">
        <v>300</v>
      </c>
      <c r="G2109" s="11">
        <f t="shared" si="256"/>
        <v>30</v>
      </c>
      <c r="H2109" s="10">
        <v>1300</v>
      </c>
      <c r="I2109" s="9">
        <v>8</v>
      </c>
      <c r="J2109" s="8">
        <v>1</v>
      </c>
      <c r="K2109" s="9">
        <v>25.88</v>
      </c>
      <c r="L2109" s="9">
        <v>25.88</v>
      </c>
      <c r="M2109" s="9">
        <f t="shared" si="257"/>
        <v>19.907692307692308</v>
      </c>
      <c r="N2109" s="9">
        <f t="shared" si="258"/>
        <v>7.9366863905325458</v>
      </c>
      <c r="O2109" s="9">
        <f t="shared" si="259"/>
        <v>7.2508917954815617</v>
      </c>
      <c r="P2109" s="11">
        <f t="shared" si="260"/>
        <v>150.83128308357558</v>
      </c>
      <c r="Q2109" s="11">
        <f t="shared" si="261"/>
        <v>174.55508741832156</v>
      </c>
      <c r="R2109" s="8">
        <v>1</v>
      </c>
      <c r="S2109" s="8">
        <v>1</v>
      </c>
      <c r="T2109" s="8">
        <v>1</v>
      </c>
      <c r="U2109" s="11">
        <f t="shared" si="262"/>
        <v>100</v>
      </c>
      <c r="V2109" s="11">
        <f t="shared" si="263"/>
        <v>300</v>
      </c>
      <c r="W2109" s="9">
        <v>1</v>
      </c>
      <c r="X2109" s="9">
        <v>4</v>
      </c>
    </row>
    <row r="2110" spans="1:24" x14ac:dyDescent="0.2">
      <c r="A2110" s="7" t="s">
        <v>3224</v>
      </c>
      <c r="B2110" s="7" t="s">
        <v>799</v>
      </c>
      <c r="C2110" s="8">
        <v>1</v>
      </c>
      <c r="D2110" s="9">
        <v>1.6</v>
      </c>
      <c r="E2110" s="10">
        <v>2100</v>
      </c>
      <c r="F2110" s="10">
        <v>500</v>
      </c>
      <c r="G2110" s="11">
        <f t="shared" si="256"/>
        <v>23.809523809523807</v>
      </c>
      <c r="H2110" s="10">
        <v>2600</v>
      </c>
      <c r="I2110" s="9">
        <v>1.6</v>
      </c>
      <c r="J2110" s="8">
        <v>1</v>
      </c>
      <c r="K2110" s="9">
        <v>24.15</v>
      </c>
      <c r="L2110" s="9">
        <v>24.15</v>
      </c>
      <c r="M2110" s="9">
        <f t="shared" si="257"/>
        <v>9.2884615384615365</v>
      </c>
      <c r="N2110" s="9">
        <f t="shared" si="258"/>
        <v>7.9366863905325458</v>
      </c>
      <c r="O2110" s="9">
        <f t="shared" si="259"/>
        <v>7.2508917954815617</v>
      </c>
      <c r="P2110" s="11">
        <f t="shared" si="260"/>
        <v>17.031983896220041</v>
      </c>
      <c r="Q2110" s="11">
        <f t="shared" si="261"/>
        <v>28.100953654413917</v>
      </c>
      <c r="R2110" s="8">
        <v>1</v>
      </c>
      <c r="S2110" s="8">
        <v>1</v>
      </c>
      <c r="T2110" s="8">
        <v>1</v>
      </c>
      <c r="U2110" s="11">
        <f t="shared" si="262"/>
        <v>100</v>
      </c>
      <c r="V2110" s="11">
        <f t="shared" si="263"/>
        <v>300</v>
      </c>
      <c r="W2110" s="9">
        <v>1</v>
      </c>
      <c r="X2110" s="9">
        <v>4</v>
      </c>
    </row>
    <row r="2111" spans="1:24" x14ac:dyDescent="0.2">
      <c r="A2111" s="7" t="s">
        <v>3224</v>
      </c>
      <c r="B2111" s="7" t="s">
        <v>275</v>
      </c>
      <c r="C2111" s="8">
        <v>1</v>
      </c>
      <c r="D2111" s="9">
        <v>1.6</v>
      </c>
      <c r="E2111" s="10">
        <v>2100</v>
      </c>
      <c r="F2111" s="10">
        <v>500</v>
      </c>
      <c r="G2111" s="11">
        <f t="shared" si="256"/>
        <v>23.809523809523807</v>
      </c>
      <c r="H2111" s="10">
        <v>2600</v>
      </c>
      <c r="I2111" s="9">
        <v>1.6</v>
      </c>
      <c r="J2111" s="8">
        <v>1</v>
      </c>
      <c r="K2111" s="9">
        <v>24.15</v>
      </c>
      <c r="L2111" s="9">
        <v>24.15</v>
      </c>
      <c r="M2111" s="9">
        <f t="shared" si="257"/>
        <v>9.2884615384615365</v>
      </c>
      <c r="N2111" s="9">
        <f t="shared" si="258"/>
        <v>7.9366863905325458</v>
      </c>
      <c r="O2111" s="9">
        <f t="shared" si="259"/>
        <v>7.2508917954815617</v>
      </c>
      <c r="P2111" s="11">
        <f t="shared" si="260"/>
        <v>17.031983896220041</v>
      </c>
      <c r="Q2111" s="11">
        <f t="shared" si="261"/>
        <v>28.100953654413917</v>
      </c>
      <c r="R2111" s="8">
        <v>1</v>
      </c>
      <c r="S2111" s="8">
        <v>1</v>
      </c>
      <c r="T2111" s="8">
        <v>1</v>
      </c>
      <c r="U2111" s="11">
        <f t="shared" si="262"/>
        <v>100</v>
      </c>
      <c r="V2111" s="11">
        <f t="shared" si="263"/>
        <v>300</v>
      </c>
      <c r="W2111" s="9">
        <v>1</v>
      </c>
      <c r="X2111" s="9">
        <v>4</v>
      </c>
    </row>
    <row r="2112" spans="1:24" x14ac:dyDescent="0.2">
      <c r="A2112" s="7" t="s">
        <v>3224</v>
      </c>
      <c r="B2112" s="7" t="s">
        <v>789</v>
      </c>
      <c r="C2112" s="8">
        <v>1</v>
      </c>
      <c r="D2112" s="9">
        <v>3</v>
      </c>
      <c r="E2112" s="10">
        <v>1600</v>
      </c>
      <c r="F2112" s="10">
        <v>600</v>
      </c>
      <c r="G2112" s="11">
        <f t="shared" si="256"/>
        <v>37.5</v>
      </c>
      <c r="H2112" s="10">
        <v>2200</v>
      </c>
      <c r="I2112" s="9">
        <v>3</v>
      </c>
      <c r="J2112" s="8">
        <v>1</v>
      </c>
      <c r="K2112" s="9">
        <v>3.64</v>
      </c>
      <c r="L2112" s="9">
        <v>3.64</v>
      </c>
      <c r="M2112" s="9">
        <f t="shared" si="257"/>
        <v>1.6545454545454545</v>
      </c>
      <c r="N2112" s="9">
        <f t="shared" si="258"/>
        <v>7.9366863905325458</v>
      </c>
      <c r="O2112" s="9">
        <f t="shared" si="259"/>
        <v>7.2508917954815617</v>
      </c>
      <c r="P2112" s="11">
        <f t="shared" si="260"/>
        <v>-79.153196017432208</v>
      </c>
      <c r="Q2112" s="11">
        <f t="shared" si="261"/>
        <v>-77.181490205432453</v>
      </c>
      <c r="R2112" s="8">
        <v>0</v>
      </c>
      <c r="S2112" s="8">
        <v>0</v>
      </c>
      <c r="T2112" s="8">
        <v>1</v>
      </c>
      <c r="U2112" s="11">
        <f t="shared" si="262"/>
        <v>0</v>
      </c>
      <c r="V2112" s="11">
        <f t="shared" si="263"/>
        <v>100</v>
      </c>
      <c r="W2112" s="9">
        <v>3</v>
      </c>
      <c r="X2112" s="9">
        <v>4</v>
      </c>
    </row>
    <row r="2113" spans="1:24" x14ac:dyDescent="0.2">
      <c r="A2113" s="7" t="s">
        <v>3224</v>
      </c>
      <c r="B2113" s="7" t="s">
        <v>569</v>
      </c>
      <c r="C2113" s="8">
        <v>2</v>
      </c>
      <c r="D2113" s="9">
        <v>5.5</v>
      </c>
      <c r="E2113" s="10">
        <v>2600</v>
      </c>
      <c r="F2113" s="10">
        <v>600</v>
      </c>
      <c r="G2113" s="11">
        <f t="shared" si="256"/>
        <v>23.076923076923077</v>
      </c>
      <c r="H2113" s="10">
        <v>3200</v>
      </c>
      <c r="I2113" s="9">
        <v>5.5</v>
      </c>
      <c r="J2113" s="8">
        <v>2</v>
      </c>
      <c r="K2113" s="9">
        <v>48.3</v>
      </c>
      <c r="L2113" s="9">
        <v>48.3</v>
      </c>
      <c r="M2113" s="9">
        <f t="shared" si="257"/>
        <v>15.09375</v>
      </c>
      <c r="N2113" s="9">
        <f t="shared" si="258"/>
        <v>7.9366863905325458</v>
      </c>
      <c r="O2113" s="9">
        <f t="shared" si="259"/>
        <v>7.2508917954815617</v>
      </c>
      <c r="P2113" s="11">
        <f t="shared" si="260"/>
        <v>90.176973831357614</v>
      </c>
      <c r="Q2113" s="11">
        <f t="shared" si="261"/>
        <v>108.16404968842266</v>
      </c>
      <c r="R2113" s="8">
        <v>1</v>
      </c>
      <c r="S2113" s="8">
        <v>1</v>
      </c>
      <c r="T2113" s="8">
        <v>2</v>
      </c>
      <c r="U2113" s="11">
        <f t="shared" si="262"/>
        <v>50</v>
      </c>
      <c r="V2113" s="11">
        <f t="shared" si="263"/>
        <v>200</v>
      </c>
      <c r="W2113" s="9">
        <v>2</v>
      </c>
      <c r="X2113" s="9">
        <v>6</v>
      </c>
    </row>
    <row r="2114" spans="1:24" x14ac:dyDescent="0.2">
      <c r="A2114" s="7" t="s">
        <v>3224</v>
      </c>
      <c r="B2114" s="7" t="s">
        <v>113</v>
      </c>
      <c r="C2114" s="8">
        <v>2</v>
      </c>
      <c r="D2114" s="9">
        <v>5.7</v>
      </c>
      <c r="E2114" s="10">
        <v>3100</v>
      </c>
      <c r="F2114" s="10">
        <v>100</v>
      </c>
      <c r="G2114" s="11">
        <f t="shared" ref="G2114:G2177" si="264">IF(E2114&gt;0,(F2114/E2114)*100,0)</f>
        <v>3.225806451612903</v>
      </c>
      <c r="H2114" s="10">
        <v>1000</v>
      </c>
      <c r="I2114" s="9">
        <v>5.7</v>
      </c>
      <c r="J2114" s="8">
        <v>1</v>
      </c>
      <c r="K2114" s="9">
        <v>0</v>
      </c>
      <c r="L2114" s="9">
        <v>0</v>
      </c>
      <c r="M2114" s="9">
        <f t="shared" ref="M2114:M2177" si="265">IF(H2114&gt;0,(K2114/H2114)*1000,0)</f>
        <v>0</v>
      </c>
      <c r="N2114" s="9">
        <f t="shared" ref="N2114:N2177" si="266">IF(SUMIF($A$2:$A$2919,A2114,$H$2:$H$2919)&gt;0,SUMIF($A$2:$A$2919,A2114,$K$2:$K$2919)/SUMIF($A$2:$A$2919,A2114,$H$2:$H$2919)*1000,0)</f>
        <v>7.9366863905325458</v>
      </c>
      <c r="O2114" s="9">
        <f t="shared" ref="O2114:O2177" si="267">IF(SUM($H$2:$H$2919)&gt;0,SUM($K$2:$K$2919)/SUM($H$2:$H$2919)*1000,0)</f>
        <v>7.2508917954815617</v>
      </c>
      <c r="P2114" s="11">
        <f t="shared" ref="P2114:P2177" si="268">IF(N2114&gt;0,(M2114-N2114)/N2114*100,0)</f>
        <v>-100</v>
      </c>
      <c r="Q2114" s="11">
        <f t="shared" ref="Q2114:Q2177" si="269">IF(O2114&gt;0,(M2114-O2114)/O2114*100,0)</f>
        <v>-100</v>
      </c>
      <c r="R2114" s="8">
        <v>0</v>
      </c>
      <c r="S2114" s="8">
        <v>0</v>
      </c>
      <c r="T2114" s="8">
        <v>0</v>
      </c>
      <c r="U2114" s="11">
        <f t="shared" ref="U2114:U2177" si="270">IF(J2114&gt;0,(R2114/J2114)*100,0)</f>
        <v>0</v>
      </c>
      <c r="V2114" s="11">
        <f t="shared" ref="V2114:V2177" si="271">IF(J2114&gt;0,((R2114+S2114+T2114)/J2114)*100,0)</f>
        <v>0</v>
      </c>
      <c r="W2114" s="9">
        <v>5</v>
      </c>
      <c r="X2114" s="9">
        <v>6</v>
      </c>
    </row>
    <row r="2115" spans="1:24" x14ac:dyDescent="0.2">
      <c r="A2115" s="7" t="s">
        <v>3224</v>
      </c>
      <c r="B2115" s="7" t="s">
        <v>105</v>
      </c>
      <c r="C2115" s="8">
        <v>2</v>
      </c>
      <c r="D2115" s="9">
        <v>8.1999999999999993</v>
      </c>
      <c r="E2115" s="10">
        <v>3000</v>
      </c>
      <c r="F2115" s="10">
        <v>0</v>
      </c>
      <c r="G2115" s="11">
        <f t="shared" si="264"/>
        <v>0</v>
      </c>
      <c r="H2115" s="10">
        <v>800</v>
      </c>
      <c r="I2115" s="9">
        <v>8.1999999999999993</v>
      </c>
      <c r="J2115" s="8">
        <v>1</v>
      </c>
      <c r="K2115" s="9">
        <v>0</v>
      </c>
      <c r="L2115" s="9">
        <v>0</v>
      </c>
      <c r="M2115" s="9">
        <f t="shared" si="265"/>
        <v>0</v>
      </c>
      <c r="N2115" s="9">
        <f t="shared" si="266"/>
        <v>7.9366863905325458</v>
      </c>
      <c r="O2115" s="9">
        <f t="shared" si="267"/>
        <v>7.2508917954815617</v>
      </c>
      <c r="P2115" s="11">
        <f t="shared" si="268"/>
        <v>-100</v>
      </c>
      <c r="Q2115" s="11">
        <f t="shared" si="269"/>
        <v>-100</v>
      </c>
      <c r="R2115" s="8">
        <v>0</v>
      </c>
      <c r="S2115" s="8">
        <v>0</v>
      </c>
      <c r="T2115" s="8">
        <v>0</v>
      </c>
      <c r="U2115" s="11">
        <f t="shared" si="270"/>
        <v>0</v>
      </c>
      <c r="V2115" s="11">
        <f t="shared" si="271"/>
        <v>0</v>
      </c>
      <c r="W2115" s="9">
        <v>7</v>
      </c>
      <c r="X2115" s="9">
        <v>7</v>
      </c>
    </row>
    <row r="2116" spans="1:24" x14ac:dyDescent="0.2">
      <c r="A2116" s="7" t="s">
        <v>3224</v>
      </c>
      <c r="B2116" s="7" t="s">
        <v>334</v>
      </c>
      <c r="C2116" s="8">
        <v>1</v>
      </c>
      <c r="D2116" s="9">
        <v>12</v>
      </c>
      <c r="E2116" s="10">
        <v>800</v>
      </c>
      <c r="F2116" s="10">
        <v>400</v>
      </c>
      <c r="G2116" s="11">
        <f t="shared" si="264"/>
        <v>50</v>
      </c>
      <c r="H2116" s="10">
        <v>1200</v>
      </c>
      <c r="I2116" s="9">
        <v>12</v>
      </c>
      <c r="J2116" s="8">
        <v>1</v>
      </c>
      <c r="K2116" s="9">
        <v>0</v>
      </c>
      <c r="L2116" s="9">
        <v>0</v>
      </c>
      <c r="M2116" s="9">
        <f t="shared" si="265"/>
        <v>0</v>
      </c>
      <c r="N2116" s="9">
        <f t="shared" si="266"/>
        <v>7.9366863905325458</v>
      </c>
      <c r="O2116" s="9">
        <f t="shared" si="267"/>
        <v>7.2508917954815617</v>
      </c>
      <c r="P2116" s="11">
        <f t="shared" si="268"/>
        <v>-100</v>
      </c>
      <c r="Q2116" s="11">
        <f t="shared" si="269"/>
        <v>-100</v>
      </c>
      <c r="R2116" s="8">
        <v>0</v>
      </c>
      <c r="S2116" s="8">
        <v>0</v>
      </c>
      <c r="T2116" s="8">
        <v>0</v>
      </c>
      <c r="U2116" s="11">
        <f t="shared" si="270"/>
        <v>0</v>
      </c>
      <c r="V2116" s="11">
        <f t="shared" si="271"/>
        <v>0</v>
      </c>
      <c r="W2116" s="9">
        <v>4</v>
      </c>
      <c r="X2116" s="9">
        <v>4</v>
      </c>
    </row>
    <row r="2117" spans="1:24" x14ac:dyDescent="0.2">
      <c r="A2117" s="7" t="s">
        <v>3224</v>
      </c>
      <c r="B2117" s="7" t="s">
        <v>1362</v>
      </c>
      <c r="C2117" s="8">
        <v>2</v>
      </c>
      <c r="D2117" s="9">
        <v>1.3</v>
      </c>
      <c r="E2117" s="10">
        <v>4500</v>
      </c>
      <c r="F2117" s="10">
        <v>0</v>
      </c>
      <c r="G2117" s="11">
        <f t="shared" si="264"/>
        <v>0</v>
      </c>
      <c r="H2117" s="10">
        <v>4500</v>
      </c>
      <c r="I2117" s="9">
        <v>1.3</v>
      </c>
      <c r="J2117" s="8">
        <v>2</v>
      </c>
      <c r="K2117" s="9">
        <v>36.200000000000003</v>
      </c>
      <c r="L2117" s="9">
        <v>36.200000000000003</v>
      </c>
      <c r="M2117" s="9">
        <f t="shared" si="265"/>
        <v>8.0444444444444443</v>
      </c>
      <c r="N2117" s="9">
        <f t="shared" si="266"/>
        <v>7.9366863905325458</v>
      </c>
      <c r="O2117" s="9">
        <f t="shared" si="267"/>
        <v>7.2508917954815617</v>
      </c>
      <c r="P2117" s="11">
        <f t="shared" si="268"/>
        <v>1.3577209506531609</v>
      </c>
      <c r="Q2117" s="11">
        <f t="shared" si="269"/>
        <v>10.944207572610445</v>
      </c>
      <c r="R2117" s="8">
        <v>1</v>
      </c>
      <c r="S2117" s="8">
        <v>1</v>
      </c>
      <c r="T2117" s="8">
        <v>1</v>
      </c>
      <c r="U2117" s="11">
        <f t="shared" si="270"/>
        <v>50</v>
      </c>
      <c r="V2117" s="11">
        <f t="shared" si="271"/>
        <v>150</v>
      </c>
      <c r="W2117" s="9">
        <v>3</v>
      </c>
      <c r="X2117" s="9">
        <v>6</v>
      </c>
    </row>
    <row r="2118" spans="1:24" x14ac:dyDescent="0.2">
      <c r="A2118" s="7" t="s">
        <v>3224</v>
      </c>
      <c r="B2118" s="7" t="s">
        <v>386</v>
      </c>
      <c r="C2118" s="8">
        <v>1</v>
      </c>
      <c r="D2118" s="9">
        <v>1.2</v>
      </c>
      <c r="E2118" s="10">
        <v>2300</v>
      </c>
      <c r="F2118" s="10">
        <v>0</v>
      </c>
      <c r="G2118" s="11">
        <f t="shared" si="264"/>
        <v>0</v>
      </c>
      <c r="H2118" s="10">
        <v>2300</v>
      </c>
      <c r="I2118" s="9">
        <v>1.2</v>
      </c>
      <c r="J2118" s="8">
        <v>1</v>
      </c>
      <c r="K2118" s="9">
        <v>0</v>
      </c>
      <c r="L2118" s="9">
        <v>0</v>
      </c>
      <c r="M2118" s="9">
        <f t="shared" si="265"/>
        <v>0</v>
      </c>
      <c r="N2118" s="9">
        <f t="shared" si="266"/>
        <v>7.9366863905325458</v>
      </c>
      <c r="O2118" s="9">
        <f t="shared" si="267"/>
        <v>7.2508917954815617</v>
      </c>
      <c r="P2118" s="11">
        <f t="shared" si="268"/>
        <v>-100</v>
      </c>
      <c r="Q2118" s="11">
        <f t="shared" si="269"/>
        <v>-100</v>
      </c>
      <c r="R2118" s="8">
        <v>0</v>
      </c>
      <c r="S2118" s="8">
        <v>0</v>
      </c>
      <c r="T2118" s="8">
        <v>0</v>
      </c>
      <c r="U2118" s="11">
        <f t="shared" si="270"/>
        <v>0</v>
      </c>
      <c r="V2118" s="11">
        <f t="shared" si="271"/>
        <v>0</v>
      </c>
      <c r="W2118" s="9">
        <v>5</v>
      </c>
      <c r="X2118" s="9">
        <v>6</v>
      </c>
    </row>
    <row r="2119" spans="1:24" x14ac:dyDescent="0.2">
      <c r="A2119" s="7" t="s">
        <v>3224</v>
      </c>
      <c r="B2119" s="7" t="s">
        <v>239</v>
      </c>
      <c r="C2119" s="8">
        <v>3</v>
      </c>
      <c r="D2119" s="9">
        <v>3.3</v>
      </c>
      <c r="E2119" s="10">
        <v>5100</v>
      </c>
      <c r="F2119" s="10">
        <v>200</v>
      </c>
      <c r="G2119" s="11">
        <f t="shared" si="264"/>
        <v>3.9215686274509802</v>
      </c>
      <c r="H2119" s="10">
        <v>5300</v>
      </c>
      <c r="I2119" s="9">
        <v>3.3</v>
      </c>
      <c r="J2119" s="8">
        <v>3</v>
      </c>
      <c r="K2119" s="9">
        <v>43.9</v>
      </c>
      <c r="L2119" s="9">
        <v>43.9</v>
      </c>
      <c r="M2119" s="9">
        <f t="shared" si="265"/>
        <v>8.2830188679245289</v>
      </c>
      <c r="N2119" s="9">
        <f t="shared" si="266"/>
        <v>7.9366863905325458</v>
      </c>
      <c r="O2119" s="9">
        <f t="shared" si="267"/>
        <v>7.2508917954815617</v>
      </c>
      <c r="P2119" s="11">
        <f t="shared" si="268"/>
        <v>4.3636910966409559</v>
      </c>
      <c r="Q2119" s="11">
        <f t="shared" si="269"/>
        <v>14.234484551074718</v>
      </c>
      <c r="R2119" s="8">
        <v>1</v>
      </c>
      <c r="S2119" s="8">
        <v>1</v>
      </c>
      <c r="T2119" s="8">
        <v>2</v>
      </c>
      <c r="U2119" s="11">
        <f t="shared" si="270"/>
        <v>33.333333333333329</v>
      </c>
      <c r="V2119" s="11">
        <f t="shared" si="271"/>
        <v>133.33333333333331</v>
      </c>
      <c r="W2119" s="9">
        <v>3.33</v>
      </c>
      <c r="X2119" s="9">
        <v>6.33</v>
      </c>
    </row>
    <row r="2120" spans="1:24" x14ac:dyDescent="0.2">
      <c r="A2120" s="7" t="s">
        <v>3224</v>
      </c>
      <c r="B2120" s="7" t="s">
        <v>324</v>
      </c>
      <c r="C2120" s="8">
        <v>1</v>
      </c>
      <c r="D2120" s="9">
        <v>10</v>
      </c>
      <c r="E2120" s="10">
        <v>900</v>
      </c>
      <c r="F2120" s="10">
        <v>0</v>
      </c>
      <c r="G2120" s="11">
        <f t="shared" si="264"/>
        <v>0</v>
      </c>
      <c r="H2120" s="10">
        <v>900</v>
      </c>
      <c r="I2120" s="9">
        <v>10</v>
      </c>
      <c r="J2120" s="8">
        <v>1</v>
      </c>
      <c r="K2120" s="9">
        <v>40.1</v>
      </c>
      <c r="L2120" s="9">
        <v>40.1</v>
      </c>
      <c r="M2120" s="9">
        <f t="shared" si="265"/>
        <v>44.555555555555557</v>
      </c>
      <c r="N2120" s="9">
        <f t="shared" si="266"/>
        <v>7.9366863905325458</v>
      </c>
      <c r="O2120" s="9">
        <f t="shared" si="267"/>
        <v>7.2508917954815617</v>
      </c>
      <c r="P2120" s="11">
        <f t="shared" si="268"/>
        <v>461.38737708856246</v>
      </c>
      <c r="Q2120" s="11">
        <f t="shared" si="269"/>
        <v>514.48380161072919</v>
      </c>
      <c r="R2120" s="8">
        <v>0</v>
      </c>
      <c r="S2120" s="8">
        <v>1</v>
      </c>
      <c r="T2120" s="8">
        <v>1</v>
      </c>
      <c r="U2120" s="11">
        <f t="shared" si="270"/>
        <v>0</v>
      </c>
      <c r="V2120" s="11">
        <f t="shared" si="271"/>
        <v>200</v>
      </c>
      <c r="W2120" s="9">
        <v>2</v>
      </c>
      <c r="X2120" s="9">
        <v>6</v>
      </c>
    </row>
    <row r="2121" spans="1:24" x14ac:dyDescent="0.2">
      <c r="A2121" s="7" t="s">
        <v>3224</v>
      </c>
      <c r="B2121" s="7" t="s">
        <v>884</v>
      </c>
      <c r="C2121" s="8">
        <v>1</v>
      </c>
      <c r="D2121" s="9">
        <v>8</v>
      </c>
      <c r="E2121" s="10">
        <v>1000</v>
      </c>
      <c r="F2121" s="10">
        <v>0</v>
      </c>
      <c r="G2121" s="11">
        <f t="shared" si="264"/>
        <v>0</v>
      </c>
      <c r="H2121" s="10">
        <v>1000</v>
      </c>
      <c r="I2121" s="9">
        <v>8</v>
      </c>
      <c r="J2121" s="8">
        <v>1</v>
      </c>
      <c r="K2121" s="9">
        <v>0</v>
      </c>
      <c r="L2121" s="9">
        <v>0</v>
      </c>
      <c r="M2121" s="9">
        <f t="shared" si="265"/>
        <v>0</v>
      </c>
      <c r="N2121" s="9">
        <f t="shared" si="266"/>
        <v>7.9366863905325458</v>
      </c>
      <c r="O2121" s="9">
        <f t="shared" si="267"/>
        <v>7.2508917954815617</v>
      </c>
      <c r="P2121" s="11">
        <f t="shared" si="268"/>
        <v>-100</v>
      </c>
      <c r="Q2121" s="11">
        <f t="shared" si="269"/>
        <v>-100</v>
      </c>
      <c r="R2121" s="8">
        <v>0</v>
      </c>
      <c r="S2121" s="8">
        <v>0</v>
      </c>
      <c r="T2121" s="8">
        <v>0</v>
      </c>
      <c r="U2121" s="11">
        <f t="shared" si="270"/>
        <v>0</v>
      </c>
      <c r="V2121" s="11">
        <f t="shared" si="271"/>
        <v>0</v>
      </c>
      <c r="W2121" s="9">
        <v>4</v>
      </c>
      <c r="X2121" s="9">
        <v>6</v>
      </c>
    </row>
    <row r="2122" spans="1:24" x14ac:dyDescent="0.2">
      <c r="A2122" s="7" t="s">
        <v>3224</v>
      </c>
      <c r="B2122" s="7" t="s">
        <v>754</v>
      </c>
      <c r="C2122" s="8">
        <v>2</v>
      </c>
      <c r="D2122" s="9">
        <v>11.5</v>
      </c>
      <c r="E2122" s="10">
        <v>1800</v>
      </c>
      <c r="F2122" s="10">
        <v>0</v>
      </c>
      <c r="G2122" s="11">
        <f t="shared" si="264"/>
        <v>0</v>
      </c>
      <c r="H2122" s="10">
        <v>1800</v>
      </c>
      <c r="I2122" s="9">
        <v>11.5</v>
      </c>
      <c r="J2122" s="8">
        <v>2</v>
      </c>
      <c r="K2122" s="9">
        <v>0</v>
      </c>
      <c r="L2122" s="9">
        <v>0</v>
      </c>
      <c r="M2122" s="9">
        <f t="shared" si="265"/>
        <v>0</v>
      </c>
      <c r="N2122" s="9">
        <f t="shared" si="266"/>
        <v>7.9366863905325458</v>
      </c>
      <c r="O2122" s="9">
        <f t="shared" si="267"/>
        <v>7.2508917954815617</v>
      </c>
      <c r="P2122" s="11">
        <f t="shared" si="268"/>
        <v>-100</v>
      </c>
      <c r="Q2122" s="11">
        <f t="shared" si="269"/>
        <v>-100</v>
      </c>
      <c r="R2122" s="8">
        <v>0</v>
      </c>
      <c r="S2122" s="8">
        <v>0</v>
      </c>
      <c r="T2122" s="8">
        <v>0</v>
      </c>
      <c r="U2122" s="11">
        <f t="shared" si="270"/>
        <v>0</v>
      </c>
      <c r="V2122" s="11">
        <f t="shared" si="271"/>
        <v>0</v>
      </c>
      <c r="W2122" s="9">
        <v>4.5</v>
      </c>
      <c r="X2122" s="9">
        <v>7</v>
      </c>
    </row>
    <row r="2123" spans="1:24" x14ac:dyDescent="0.2">
      <c r="A2123" s="7" t="s">
        <v>3224</v>
      </c>
      <c r="B2123" s="7" t="s">
        <v>271</v>
      </c>
      <c r="C2123" s="8">
        <v>1</v>
      </c>
      <c r="D2123" s="9">
        <v>8</v>
      </c>
      <c r="E2123" s="10">
        <v>1000</v>
      </c>
      <c r="F2123" s="10">
        <v>0</v>
      </c>
      <c r="G2123" s="11">
        <f t="shared" si="264"/>
        <v>0</v>
      </c>
      <c r="H2123" s="10">
        <v>1000</v>
      </c>
      <c r="I2123" s="9">
        <v>8</v>
      </c>
      <c r="J2123" s="8">
        <v>1</v>
      </c>
      <c r="K2123" s="9">
        <v>14</v>
      </c>
      <c r="L2123" s="9">
        <v>14</v>
      </c>
      <c r="M2123" s="9">
        <f t="shared" si="265"/>
        <v>14</v>
      </c>
      <c r="N2123" s="9">
        <f t="shared" si="266"/>
        <v>7.9366863905325458</v>
      </c>
      <c r="O2123" s="9">
        <f t="shared" si="267"/>
        <v>7.2508917954815617</v>
      </c>
      <c r="P2123" s="11">
        <f t="shared" si="268"/>
        <v>76.396033698650541</v>
      </c>
      <c r="Q2123" s="11">
        <f t="shared" si="269"/>
        <v>93.079698261725369</v>
      </c>
      <c r="R2123" s="8">
        <v>0</v>
      </c>
      <c r="S2123" s="8">
        <v>0</v>
      </c>
      <c r="T2123" s="8">
        <v>1</v>
      </c>
      <c r="U2123" s="11">
        <f t="shared" si="270"/>
        <v>0</v>
      </c>
      <c r="V2123" s="11">
        <f t="shared" si="271"/>
        <v>100</v>
      </c>
      <c r="W2123" s="9">
        <v>3</v>
      </c>
      <c r="X2123" s="9">
        <v>6</v>
      </c>
    </row>
    <row r="2124" spans="1:24" x14ac:dyDescent="0.2">
      <c r="A2124" s="7" t="s">
        <v>3224</v>
      </c>
      <c r="B2124" s="7" t="s">
        <v>388</v>
      </c>
      <c r="C2124" s="8">
        <v>1</v>
      </c>
      <c r="D2124" s="9">
        <v>10</v>
      </c>
      <c r="E2124" s="10">
        <v>900</v>
      </c>
      <c r="F2124" s="10">
        <v>0</v>
      </c>
      <c r="G2124" s="11">
        <f t="shared" si="264"/>
        <v>0</v>
      </c>
      <c r="H2124" s="10">
        <v>900</v>
      </c>
      <c r="I2124" s="9">
        <v>10</v>
      </c>
      <c r="J2124" s="8">
        <v>1</v>
      </c>
      <c r="K2124" s="9">
        <v>0</v>
      </c>
      <c r="L2124" s="9">
        <v>0</v>
      </c>
      <c r="M2124" s="9">
        <f t="shared" si="265"/>
        <v>0</v>
      </c>
      <c r="N2124" s="9">
        <f t="shared" si="266"/>
        <v>7.9366863905325458</v>
      </c>
      <c r="O2124" s="9">
        <f t="shared" si="267"/>
        <v>7.2508917954815617</v>
      </c>
      <c r="P2124" s="11">
        <f t="shared" si="268"/>
        <v>-100</v>
      </c>
      <c r="Q2124" s="11">
        <f t="shared" si="269"/>
        <v>-100</v>
      </c>
      <c r="R2124" s="8">
        <v>0</v>
      </c>
      <c r="S2124" s="8">
        <v>0</v>
      </c>
      <c r="T2124" s="8">
        <v>0</v>
      </c>
      <c r="U2124" s="11">
        <f t="shared" si="270"/>
        <v>0</v>
      </c>
      <c r="V2124" s="11">
        <f t="shared" si="271"/>
        <v>0</v>
      </c>
      <c r="W2124" s="9">
        <v>6</v>
      </c>
      <c r="X2124" s="9">
        <v>6</v>
      </c>
    </row>
    <row r="2125" spans="1:24" x14ac:dyDescent="0.2">
      <c r="A2125" s="7" t="s">
        <v>3224</v>
      </c>
      <c r="B2125" s="7" t="s">
        <v>891</v>
      </c>
      <c r="C2125" s="8">
        <v>1</v>
      </c>
      <c r="D2125" s="9">
        <v>10</v>
      </c>
      <c r="E2125" s="10">
        <v>900</v>
      </c>
      <c r="F2125" s="10">
        <v>0</v>
      </c>
      <c r="G2125" s="11">
        <f t="shared" si="264"/>
        <v>0</v>
      </c>
      <c r="H2125" s="10">
        <v>900</v>
      </c>
      <c r="I2125" s="9">
        <v>10</v>
      </c>
      <c r="J2125" s="8">
        <v>1</v>
      </c>
      <c r="K2125" s="9">
        <v>0</v>
      </c>
      <c r="L2125" s="9">
        <v>0</v>
      </c>
      <c r="M2125" s="9">
        <f t="shared" si="265"/>
        <v>0</v>
      </c>
      <c r="N2125" s="9">
        <f t="shared" si="266"/>
        <v>7.9366863905325458</v>
      </c>
      <c r="O2125" s="9">
        <f t="shared" si="267"/>
        <v>7.2508917954815617</v>
      </c>
      <c r="P2125" s="11">
        <f t="shared" si="268"/>
        <v>-100</v>
      </c>
      <c r="Q2125" s="11">
        <f t="shared" si="269"/>
        <v>-100</v>
      </c>
      <c r="R2125" s="8">
        <v>0</v>
      </c>
      <c r="S2125" s="8">
        <v>0</v>
      </c>
      <c r="T2125" s="8">
        <v>0</v>
      </c>
      <c r="U2125" s="11">
        <f t="shared" si="270"/>
        <v>0</v>
      </c>
      <c r="V2125" s="11">
        <f t="shared" si="271"/>
        <v>0</v>
      </c>
      <c r="W2125" s="9">
        <v>6</v>
      </c>
      <c r="X2125" s="9">
        <v>6</v>
      </c>
    </row>
    <row r="2126" spans="1:24" x14ac:dyDescent="0.2">
      <c r="A2126" s="7" t="s">
        <v>3224</v>
      </c>
      <c r="B2126" s="7" t="s">
        <v>1184</v>
      </c>
      <c r="C2126" s="8">
        <v>1</v>
      </c>
      <c r="D2126" s="9">
        <v>15</v>
      </c>
      <c r="E2126" s="10">
        <v>800</v>
      </c>
      <c r="F2126" s="10">
        <v>0</v>
      </c>
      <c r="G2126" s="11">
        <f t="shared" si="264"/>
        <v>0</v>
      </c>
      <c r="H2126" s="10">
        <v>800</v>
      </c>
      <c r="I2126" s="9">
        <v>15</v>
      </c>
      <c r="J2126" s="8">
        <v>1</v>
      </c>
      <c r="K2126" s="9">
        <v>0</v>
      </c>
      <c r="L2126" s="9">
        <v>0</v>
      </c>
      <c r="M2126" s="9">
        <f t="shared" si="265"/>
        <v>0</v>
      </c>
      <c r="N2126" s="9">
        <f t="shared" si="266"/>
        <v>7.9366863905325458</v>
      </c>
      <c r="O2126" s="9">
        <f t="shared" si="267"/>
        <v>7.2508917954815617</v>
      </c>
      <c r="P2126" s="11">
        <f t="shared" si="268"/>
        <v>-100</v>
      </c>
      <c r="Q2126" s="11">
        <f t="shared" si="269"/>
        <v>-100</v>
      </c>
      <c r="R2126" s="8">
        <v>0</v>
      </c>
      <c r="S2126" s="8">
        <v>0</v>
      </c>
      <c r="T2126" s="8">
        <v>0</v>
      </c>
      <c r="U2126" s="11">
        <f t="shared" si="270"/>
        <v>0</v>
      </c>
      <c r="V2126" s="11">
        <f t="shared" si="271"/>
        <v>0</v>
      </c>
      <c r="W2126" s="9">
        <v>4</v>
      </c>
      <c r="X2126" s="9">
        <v>7</v>
      </c>
    </row>
    <row r="2127" spans="1:24" x14ac:dyDescent="0.2">
      <c r="A2127" s="7" t="s">
        <v>3224</v>
      </c>
      <c r="B2127" s="7" t="s">
        <v>605</v>
      </c>
      <c r="C2127" s="8">
        <v>1</v>
      </c>
      <c r="D2127" s="9">
        <v>8</v>
      </c>
      <c r="E2127" s="10">
        <v>1000</v>
      </c>
      <c r="F2127" s="10">
        <v>0</v>
      </c>
      <c r="G2127" s="11">
        <f t="shared" si="264"/>
        <v>0</v>
      </c>
      <c r="H2127" s="10">
        <v>1000</v>
      </c>
      <c r="I2127" s="9">
        <v>8</v>
      </c>
      <c r="J2127" s="8">
        <v>1</v>
      </c>
      <c r="K2127" s="9">
        <v>0</v>
      </c>
      <c r="L2127" s="9">
        <v>0</v>
      </c>
      <c r="M2127" s="9">
        <f t="shared" si="265"/>
        <v>0</v>
      </c>
      <c r="N2127" s="9">
        <f t="shared" si="266"/>
        <v>7.9366863905325458</v>
      </c>
      <c r="O2127" s="9">
        <f t="shared" si="267"/>
        <v>7.2508917954815617</v>
      </c>
      <c r="P2127" s="11">
        <f t="shared" si="268"/>
        <v>-100</v>
      </c>
      <c r="Q2127" s="11">
        <f t="shared" si="269"/>
        <v>-100</v>
      </c>
      <c r="R2127" s="8">
        <v>0</v>
      </c>
      <c r="S2127" s="8">
        <v>0</v>
      </c>
      <c r="T2127" s="8">
        <v>0</v>
      </c>
      <c r="U2127" s="11">
        <f t="shared" si="270"/>
        <v>0</v>
      </c>
      <c r="V2127" s="11">
        <f t="shared" si="271"/>
        <v>0</v>
      </c>
      <c r="W2127" s="9">
        <v>6</v>
      </c>
      <c r="X2127" s="9">
        <v>7</v>
      </c>
    </row>
    <row r="2128" spans="1:24" x14ac:dyDescent="0.2">
      <c r="A2128" s="7" t="s">
        <v>3224</v>
      </c>
      <c r="B2128" s="7" t="s">
        <v>567</v>
      </c>
      <c r="C2128" s="8">
        <v>1</v>
      </c>
      <c r="D2128" s="9">
        <v>8</v>
      </c>
      <c r="E2128" s="10">
        <v>1000</v>
      </c>
      <c r="F2128" s="10">
        <v>0</v>
      </c>
      <c r="G2128" s="11">
        <f t="shared" si="264"/>
        <v>0</v>
      </c>
      <c r="H2128" s="10">
        <v>1000</v>
      </c>
      <c r="I2128" s="9">
        <v>8</v>
      </c>
      <c r="J2128" s="8">
        <v>1</v>
      </c>
      <c r="K2128" s="9">
        <v>0</v>
      </c>
      <c r="L2128" s="9">
        <v>0</v>
      </c>
      <c r="M2128" s="9">
        <f t="shared" si="265"/>
        <v>0</v>
      </c>
      <c r="N2128" s="9">
        <f t="shared" si="266"/>
        <v>7.9366863905325458</v>
      </c>
      <c r="O2128" s="9">
        <f t="shared" si="267"/>
        <v>7.2508917954815617</v>
      </c>
      <c r="P2128" s="11">
        <f t="shared" si="268"/>
        <v>-100</v>
      </c>
      <c r="Q2128" s="11">
        <f t="shared" si="269"/>
        <v>-100</v>
      </c>
      <c r="R2128" s="8">
        <v>0</v>
      </c>
      <c r="S2128" s="8">
        <v>0</v>
      </c>
      <c r="T2128" s="8">
        <v>0</v>
      </c>
      <c r="U2128" s="11">
        <f t="shared" si="270"/>
        <v>0</v>
      </c>
      <c r="V2128" s="11">
        <f t="shared" si="271"/>
        <v>0</v>
      </c>
      <c r="W2128" s="9">
        <v>6</v>
      </c>
      <c r="X2128" s="9">
        <v>7</v>
      </c>
    </row>
    <row r="2129" spans="1:24" x14ac:dyDescent="0.2">
      <c r="A2129" s="7" t="s">
        <v>3224</v>
      </c>
      <c r="B2129" s="7" t="s">
        <v>1413</v>
      </c>
      <c r="C2129" s="8">
        <v>1</v>
      </c>
      <c r="D2129" s="9">
        <v>5</v>
      </c>
      <c r="E2129" s="10">
        <v>1300</v>
      </c>
      <c r="F2129" s="10">
        <v>0</v>
      </c>
      <c r="G2129" s="11">
        <f t="shared" si="264"/>
        <v>0</v>
      </c>
      <c r="H2129" s="10">
        <v>1300</v>
      </c>
      <c r="I2129" s="9">
        <v>5</v>
      </c>
      <c r="J2129" s="8">
        <v>1</v>
      </c>
      <c r="K2129" s="9">
        <v>0</v>
      </c>
      <c r="L2129" s="9">
        <v>0</v>
      </c>
      <c r="M2129" s="9">
        <f t="shared" si="265"/>
        <v>0</v>
      </c>
      <c r="N2129" s="9">
        <f t="shared" si="266"/>
        <v>7.9366863905325458</v>
      </c>
      <c r="O2129" s="9">
        <f t="shared" si="267"/>
        <v>7.2508917954815617</v>
      </c>
      <c r="P2129" s="11">
        <f t="shared" si="268"/>
        <v>-100</v>
      </c>
      <c r="Q2129" s="11">
        <f t="shared" si="269"/>
        <v>-100</v>
      </c>
      <c r="R2129" s="8">
        <v>0</v>
      </c>
      <c r="S2129" s="8">
        <v>0</v>
      </c>
      <c r="T2129" s="8">
        <v>0</v>
      </c>
      <c r="U2129" s="11">
        <f t="shared" si="270"/>
        <v>0</v>
      </c>
      <c r="V2129" s="11">
        <f t="shared" si="271"/>
        <v>0</v>
      </c>
      <c r="W2129" s="9">
        <v>5</v>
      </c>
      <c r="X2129" s="9">
        <v>7</v>
      </c>
    </row>
    <row r="2130" spans="1:24" x14ac:dyDescent="0.2">
      <c r="A2130" s="7" t="s">
        <v>3224</v>
      </c>
      <c r="B2130" s="7" t="s">
        <v>572</v>
      </c>
      <c r="C2130" s="8">
        <v>1</v>
      </c>
      <c r="D2130" s="9">
        <v>5</v>
      </c>
      <c r="E2130" s="10">
        <v>1300</v>
      </c>
      <c r="F2130" s="10">
        <v>0</v>
      </c>
      <c r="G2130" s="11">
        <f t="shared" si="264"/>
        <v>0</v>
      </c>
      <c r="H2130" s="10">
        <v>1300</v>
      </c>
      <c r="I2130" s="9">
        <v>5</v>
      </c>
      <c r="J2130" s="8">
        <v>1</v>
      </c>
      <c r="K2130" s="9">
        <v>0</v>
      </c>
      <c r="L2130" s="9">
        <v>0</v>
      </c>
      <c r="M2130" s="9">
        <f t="shared" si="265"/>
        <v>0</v>
      </c>
      <c r="N2130" s="9">
        <f t="shared" si="266"/>
        <v>7.9366863905325458</v>
      </c>
      <c r="O2130" s="9">
        <f t="shared" si="267"/>
        <v>7.2508917954815617</v>
      </c>
      <c r="P2130" s="11">
        <f t="shared" si="268"/>
        <v>-100</v>
      </c>
      <c r="Q2130" s="11">
        <f t="shared" si="269"/>
        <v>-100</v>
      </c>
      <c r="R2130" s="8">
        <v>0</v>
      </c>
      <c r="S2130" s="8">
        <v>0</v>
      </c>
      <c r="T2130" s="8">
        <v>0</v>
      </c>
      <c r="U2130" s="11">
        <f t="shared" si="270"/>
        <v>0</v>
      </c>
      <c r="V2130" s="11">
        <f t="shared" si="271"/>
        <v>0</v>
      </c>
      <c r="W2130" s="9">
        <v>5</v>
      </c>
      <c r="X2130" s="9">
        <v>7</v>
      </c>
    </row>
    <row r="2131" spans="1:24" x14ac:dyDescent="0.2">
      <c r="A2131" s="7" t="s">
        <v>3224</v>
      </c>
      <c r="B2131" s="7" t="s">
        <v>3268</v>
      </c>
      <c r="C2131" s="8">
        <v>1</v>
      </c>
      <c r="D2131" s="9">
        <v>15</v>
      </c>
      <c r="E2131" s="10">
        <v>800</v>
      </c>
      <c r="F2131" s="10">
        <v>0</v>
      </c>
      <c r="G2131" s="11">
        <f t="shared" si="264"/>
        <v>0</v>
      </c>
      <c r="H2131" s="10">
        <v>800</v>
      </c>
      <c r="I2131" s="9">
        <v>15</v>
      </c>
      <c r="J2131" s="8">
        <v>1</v>
      </c>
      <c r="K2131" s="9">
        <v>0</v>
      </c>
      <c r="L2131" s="9">
        <v>0</v>
      </c>
      <c r="M2131" s="9">
        <f t="shared" si="265"/>
        <v>0</v>
      </c>
      <c r="N2131" s="9">
        <f t="shared" si="266"/>
        <v>7.9366863905325458</v>
      </c>
      <c r="O2131" s="9">
        <f t="shared" si="267"/>
        <v>7.2508917954815617</v>
      </c>
      <c r="P2131" s="11">
        <f t="shared" si="268"/>
        <v>-100</v>
      </c>
      <c r="Q2131" s="11">
        <f t="shared" si="269"/>
        <v>-100</v>
      </c>
      <c r="R2131" s="8">
        <v>0</v>
      </c>
      <c r="S2131" s="8">
        <v>0</v>
      </c>
      <c r="T2131" s="8">
        <v>0</v>
      </c>
      <c r="U2131" s="11">
        <f t="shared" si="270"/>
        <v>0</v>
      </c>
      <c r="V2131" s="11">
        <f t="shared" si="271"/>
        <v>0</v>
      </c>
      <c r="W2131" s="9">
        <v>7</v>
      </c>
      <c r="X2131" s="9">
        <v>7</v>
      </c>
    </row>
    <row r="2132" spans="1:24" x14ac:dyDescent="0.2">
      <c r="A2132" s="7" t="s">
        <v>3224</v>
      </c>
      <c r="B2132" s="7" t="s">
        <v>76</v>
      </c>
      <c r="C2132" s="8">
        <v>2</v>
      </c>
      <c r="D2132" s="9">
        <v>2.25</v>
      </c>
      <c r="E2132" s="10">
        <v>3900</v>
      </c>
      <c r="F2132" s="10">
        <v>0</v>
      </c>
      <c r="G2132" s="11">
        <f t="shared" si="264"/>
        <v>0</v>
      </c>
      <c r="H2132" s="10">
        <v>3900</v>
      </c>
      <c r="I2132" s="9">
        <v>2.25</v>
      </c>
      <c r="J2132" s="8">
        <v>2</v>
      </c>
      <c r="K2132" s="9">
        <v>54.12</v>
      </c>
      <c r="L2132" s="9">
        <v>54.12</v>
      </c>
      <c r="M2132" s="9">
        <f t="shared" si="265"/>
        <v>13.876923076923077</v>
      </c>
      <c r="N2132" s="9">
        <f t="shared" si="266"/>
        <v>7.9366863905325458</v>
      </c>
      <c r="O2132" s="9">
        <f t="shared" si="267"/>
        <v>7.2508917954815617</v>
      </c>
      <c r="P2132" s="11">
        <f t="shared" si="268"/>
        <v>74.845299336464592</v>
      </c>
      <c r="Q2132" s="11">
        <f t="shared" si="269"/>
        <v>91.382294320962956</v>
      </c>
      <c r="R2132" s="8">
        <v>1</v>
      </c>
      <c r="S2132" s="8">
        <v>2</v>
      </c>
      <c r="T2132" s="8">
        <v>2</v>
      </c>
      <c r="U2132" s="11">
        <f t="shared" si="270"/>
        <v>50</v>
      </c>
      <c r="V2132" s="11">
        <f t="shared" si="271"/>
        <v>250</v>
      </c>
      <c r="W2132" s="9">
        <v>1.5</v>
      </c>
      <c r="X2132" s="9">
        <v>7</v>
      </c>
    </row>
    <row r="2133" spans="1:24" x14ac:dyDescent="0.2">
      <c r="A2133" s="7" t="s">
        <v>3224</v>
      </c>
      <c r="B2133" s="7" t="s">
        <v>126</v>
      </c>
      <c r="C2133" s="8">
        <v>1</v>
      </c>
      <c r="D2133" s="9">
        <v>1</v>
      </c>
      <c r="E2133" s="10">
        <v>2400</v>
      </c>
      <c r="F2133" s="10">
        <v>0</v>
      </c>
      <c r="G2133" s="11">
        <f t="shared" si="264"/>
        <v>0</v>
      </c>
      <c r="H2133" s="10">
        <v>2400</v>
      </c>
      <c r="I2133" s="9">
        <v>1</v>
      </c>
      <c r="J2133" s="8">
        <v>1</v>
      </c>
      <c r="K2133" s="9">
        <v>33.340000000000003</v>
      </c>
      <c r="L2133" s="9">
        <v>33.340000000000003</v>
      </c>
      <c r="M2133" s="9">
        <f t="shared" si="265"/>
        <v>13.891666666666669</v>
      </c>
      <c r="N2133" s="9">
        <f t="shared" si="266"/>
        <v>7.9366863905325458</v>
      </c>
      <c r="O2133" s="9">
        <f t="shared" si="267"/>
        <v>7.2508917954815617</v>
      </c>
      <c r="P2133" s="11">
        <f t="shared" si="268"/>
        <v>75.031064390268156</v>
      </c>
      <c r="Q2133" s="11">
        <f t="shared" si="269"/>
        <v>91.585629168033478</v>
      </c>
      <c r="R2133" s="8">
        <v>1</v>
      </c>
      <c r="S2133" s="8">
        <v>1</v>
      </c>
      <c r="T2133" s="8">
        <v>1</v>
      </c>
      <c r="U2133" s="11">
        <f t="shared" si="270"/>
        <v>100</v>
      </c>
      <c r="V2133" s="11">
        <f t="shared" si="271"/>
        <v>300</v>
      </c>
      <c r="W2133" s="9">
        <v>1</v>
      </c>
      <c r="X2133" s="9">
        <v>7</v>
      </c>
    </row>
    <row r="2134" spans="1:24" x14ac:dyDescent="0.2">
      <c r="A2134" s="7" t="s">
        <v>3224</v>
      </c>
      <c r="B2134" s="7" t="s">
        <v>670</v>
      </c>
      <c r="C2134" s="8">
        <v>1</v>
      </c>
      <c r="D2134" s="9">
        <v>6</v>
      </c>
      <c r="E2134" s="10">
        <v>1200</v>
      </c>
      <c r="F2134" s="10">
        <v>0</v>
      </c>
      <c r="G2134" s="11">
        <f t="shared" si="264"/>
        <v>0</v>
      </c>
      <c r="H2134" s="10">
        <v>1200</v>
      </c>
      <c r="I2134" s="9">
        <v>6</v>
      </c>
      <c r="J2134" s="8">
        <v>1</v>
      </c>
      <c r="K2134" s="9">
        <v>7.7</v>
      </c>
      <c r="L2134" s="9">
        <v>7.7</v>
      </c>
      <c r="M2134" s="9">
        <f t="shared" si="265"/>
        <v>6.416666666666667</v>
      </c>
      <c r="N2134" s="9">
        <f t="shared" si="266"/>
        <v>7.9366863905325458</v>
      </c>
      <c r="O2134" s="9">
        <f t="shared" si="267"/>
        <v>7.2508917954815617</v>
      </c>
      <c r="P2134" s="11">
        <f t="shared" si="268"/>
        <v>-19.151817888118501</v>
      </c>
      <c r="Q2134" s="11">
        <f t="shared" si="269"/>
        <v>-11.505138296709204</v>
      </c>
      <c r="R2134" s="8">
        <v>0</v>
      </c>
      <c r="S2134" s="8">
        <v>0</v>
      </c>
      <c r="T2134" s="8">
        <v>1</v>
      </c>
      <c r="U2134" s="11">
        <f t="shared" si="270"/>
        <v>0</v>
      </c>
      <c r="V2134" s="11">
        <f t="shared" si="271"/>
        <v>100</v>
      </c>
      <c r="W2134" s="9">
        <v>3</v>
      </c>
      <c r="X2134" s="9">
        <v>7</v>
      </c>
    </row>
    <row r="2135" spans="1:24" x14ac:dyDescent="0.2">
      <c r="A2135" s="7" t="s">
        <v>3224</v>
      </c>
      <c r="B2135" s="7" t="s">
        <v>77</v>
      </c>
      <c r="C2135" s="8">
        <v>2</v>
      </c>
      <c r="D2135" s="9">
        <v>4.75</v>
      </c>
      <c r="E2135" s="10">
        <v>2700</v>
      </c>
      <c r="F2135" s="10">
        <v>100</v>
      </c>
      <c r="G2135" s="11">
        <f t="shared" si="264"/>
        <v>3.7037037037037033</v>
      </c>
      <c r="H2135" s="10">
        <v>2800</v>
      </c>
      <c r="I2135" s="9">
        <v>4.75</v>
      </c>
      <c r="J2135" s="8">
        <v>2</v>
      </c>
      <c r="K2135" s="9">
        <v>20.78</v>
      </c>
      <c r="L2135" s="9">
        <v>20.78</v>
      </c>
      <c r="M2135" s="9">
        <f t="shared" si="265"/>
        <v>7.4214285714285717</v>
      </c>
      <c r="N2135" s="9">
        <f t="shared" si="266"/>
        <v>7.9366863905325458</v>
      </c>
      <c r="O2135" s="9">
        <f t="shared" si="267"/>
        <v>7.2508917954815617</v>
      </c>
      <c r="P2135" s="11">
        <f t="shared" si="268"/>
        <v>-6.4921025444398417</v>
      </c>
      <c r="Q2135" s="11">
        <f t="shared" si="269"/>
        <v>2.3519420887411537</v>
      </c>
      <c r="R2135" s="8">
        <v>0</v>
      </c>
      <c r="S2135" s="8">
        <v>1</v>
      </c>
      <c r="T2135" s="8">
        <v>1</v>
      </c>
      <c r="U2135" s="11">
        <f t="shared" si="270"/>
        <v>0</v>
      </c>
      <c r="V2135" s="11">
        <f t="shared" si="271"/>
        <v>100</v>
      </c>
      <c r="W2135" s="9">
        <v>3.5</v>
      </c>
      <c r="X2135" s="9">
        <v>6</v>
      </c>
    </row>
    <row r="2136" spans="1:24" x14ac:dyDescent="0.2">
      <c r="A2136" s="7" t="s">
        <v>3224</v>
      </c>
      <c r="B2136" s="7" t="s">
        <v>183</v>
      </c>
      <c r="C2136" s="8">
        <v>1</v>
      </c>
      <c r="D2136" s="9">
        <v>5</v>
      </c>
      <c r="E2136" s="10">
        <v>1300</v>
      </c>
      <c r="F2136" s="10">
        <v>100</v>
      </c>
      <c r="G2136" s="11">
        <f t="shared" si="264"/>
        <v>7.6923076923076925</v>
      </c>
      <c r="H2136" s="10">
        <v>1400</v>
      </c>
      <c r="I2136" s="9">
        <v>5</v>
      </c>
      <c r="J2136" s="8">
        <v>1</v>
      </c>
      <c r="K2136" s="9">
        <v>31.98</v>
      </c>
      <c r="L2136" s="9">
        <v>31.98</v>
      </c>
      <c r="M2136" s="9">
        <f t="shared" si="265"/>
        <v>22.842857142857145</v>
      </c>
      <c r="N2136" s="9">
        <f t="shared" si="266"/>
        <v>7.9366863905325458</v>
      </c>
      <c r="O2136" s="9">
        <f t="shared" si="267"/>
        <v>7.2508917954815617</v>
      </c>
      <c r="P2136" s="11">
        <f t="shared" si="268"/>
        <v>187.81352845320635</v>
      </c>
      <c r="Q2136" s="11">
        <f t="shared" si="269"/>
        <v>215.03514032703967</v>
      </c>
      <c r="R2136" s="8">
        <v>1</v>
      </c>
      <c r="S2136" s="8">
        <v>1</v>
      </c>
      <c r="T2136" s="8">
        <v>1</v>
      </c>
      <c r="U2136" s="11">
        <f t="shared" si="270"/>
        <v>100</v>
      </c>
      <c r="V2136" s="11">
        <f t="shared" si="271"/>
        <v>300</v>
      </c>
      <c r="W2136" s="9">
        <v>1</v>
      </c>
      <c r="X2136" s="9">
        <v>5</v>
      </c>
    </row>
    <row r="2137" spans="1:24" x14ac:dyDescent="0.2">
      <c r="A2137" s="7" t="s">
        <v>3224</v>
      </c>
      <c r="B2137" s="7" t="s">
        <v>1870</v>
      </c>
      <c r="C2137" s="8">
        <v>1</v>
      </c>
      <c r="D2137" s="9">
        <v>5</v>
      </c>
      <c r="E2137" s="10">
        <v>1300</v>
      </c>
      <c r="F2137" s="10">
        <v>100</v>
      </c>
      <c r="G2137" s="11">
        <f t="shared" si="264"/>
        <v>7.6923076923076925</v>
      </c>
      <c r="H2137" s="10">
        <v>1400</v>
      </c>
      <c r="I2137" s="9">
        <v>5</v>
      </c>
      <c r="J2137" s="8">
        <v>1</v>
      </c>
      <c r="K2137" s="9">
        <v>31.98</v>
      </c>
      <c r="L2137" s="9">
        <v>31.98</v>
      </c>
      <c r="M2137" s="9">
        <f t="shared" si="265"/>
        <v>22.842857142857145</v>
      </c>
      <c r="N2137" s="9">
        <f t="shared" si="266"/>
        <v>7.9366863905325458</v>
      </c>
      <c r="O2137" s="9">
        <f t="shared" si="267"/>
        <v>7.2508917954815617</v>
      </c>
      <c r="P2137" s="11">
        <f t="shared" si="268"/>
        <v>187.81352845320635</v>
      </c>
      <c r="Q2137" s="11">
        <f t="shared" si="269"/>
        <v>215.03514032703967</v>
      </c>
      <c r="R2137" s="8">
        <v>1</v>
      </c>
      <c r="S2137" s="8">
        <v>1</v>
      </c>
      <c r="T2137" s="8">
        <v>1</v>
      </c>
      <c r="U2137" s="11">
        <f t="shared" si="270"/>
        <v>100</v>
      </c>
      <c r="V2137" s="11">
        <f t="shared" si="271"/>
        <v>300</v>
      </c>
      <c r="W2137" s="9">
        <v>1</v>
      </c>
      <c r="X2137" s="9">
        <v>5</v>
      </c>
    </row>
    <row r="2138" spans="1:24" x14ac:dyDescent="0.2">
      <c r="A2138" s="7" t="s">
        <v>3224</v>
      </c>
      <c r="B2138" s="7" t="s">
        <v>3280</v>
      </c>
      <c r="C2138" s="8">
        <v>1</v>
      </c>
      <c r="D2138" s="9">
        <v>6</v>
      </c>
      <c r="E2138" s="10">
        <v>1200</v>
      </c>
      <c r="F2138" s="10">
        <v>100</v>
      </c>
      <c r="G2138" s="11">
        <f t="shared" si="264"/>
        <v>8.3333333333333321</v>
      </c>
      <c r="H2138" s="10">
        <v>1300</v>
      </c>
      <c r="I2138" s="9">
        <v>6</v>
      </c>
      <c r="J2138" s="8">
        <v>1</v>
      </c>
      <c r="K2138" s="9">
        <v>0</v>
      </c>
      <c r="L2138" s="9">
        <v>0</v>
      </c>
      <c r="M2138" s="9">
        <f t="shared" si="265"/>
        <v>0</v>
      </c>
      <c r="N2138" s="9">
        <f t="shared" si="266"/>
        <v>7.9366863905325458</v>
      </c>
      <c r="O2138" s="9">
        <f t="shared" si="267"/>
        <v>7.2508917954815617</v>
      </c>
      <c r="P2138" s="11">
        <f t="shared" si="268"/>
        <v>-100</v>
      </c>
      <c r="Q2138" s="11">
        <f t="shared" si="269"/>
        <v>-100</v>
      </c>
      <c r="R2138" s="8">
        <v>0</v>
      </c>
      <c r="S2138" s="8">
        <v>0</v>
      </c>
      <c r="T2138" s="8">
        <v>0</v>
      </c>
      <c r="U2138" s="11">
        <f t="shared" si="270"/>
        <v>0</v>
      </c>
      <c r="V2138" s="11">
        <f t="shared" si="271"/>
        <v>0</v>
      </c>
      <c r="W2138" s="9">
        <v>5</v>
      </c>
      <c r="X2138" s="9">
        <v>5</v>
      </c>
    </row>
    <row r="2139" spans="1:24" x14ac:dyDescent="0.2">
      <c r="A2139" s="7" t="s">
        <v>3224</v>
      </c>
      <c r="B2139" s="7" t="s">
        <v>1640</v>
      </c>
      <c r="C2139" s="8">
        <v>1</v>
      </c>
      <c r="D2139" s="9">
        <v>6</v>
      </c>
      <c r="E2139" s="10">
        <v>1200</v>
      </c>
      <c r="F2139" s="10">
        <v>100</v>
      </c>
      <c r="G2139" s="11">
        <f t="shared" si="264"/>
        <v>8.3333333333333321</v>
      </c>
      <c r="H2139" s="10">
        <v>1300</v>
      </c>
      <c r="I2139" s="9">
        <v>6</v>
      </c>
      <c r="J2139" s="8">
        <v>1</v>
      </c>
      <c r="K2139" s="9">
        <v>6.94</v>
      </c>
      <c r="L2139" s="9">
        <v>6.94</v>
      </c>
      <c r="M2139" s="9">
        <f t="shared" si="265"/>
        <v>5.3384615384615381</v>
      </c>
      <c r="N2139" s="9">
        <f t="shared" si="266"/>
        <v>7.9366863905325458</v>
      </c>
      <c r="O2139" s="9">
        <f t="shared" si="267"/>
        <v>7.2508917954815617</v>
      </c>
      <c r="P2139" s="11">
        <f t="shared" si="268"/>
        <v>-32.736897040184907</v>
      </c>
      <c r="Q2139" s="11">
        <f t="shared" si="269"/>
        <v>-26.375104069430002</v>
      </c>
      <c r="R2139" s="8">
        <v>0</v>
      </c>
      <c r="S2139" s="8">
        <v>0</v>
      </c>
      <c r="T2139" s="8">
        <v>1</v>
      </c>
      <c r="U2139" s="11">
        <f t="shared" si="270"/>
        <v>0</v>
      </c>
      <c r="V2139" s="11">
        <f t="shared" si="271"/>
        <v>100</v>
      </c>
      <c r="W2139" s="9">
        <v>3</v>
      </c>
      <c r="X2139" s="9">
        <v>5</v>
      </c>
    </row>
    <row r="2140" spans="1:24" x14ac:dyDescent="0.2">
      <c r="A2140" s="7" t="s">
        <v>3224</v>
      </c>
      <c r="B2140" s="7" t="s">
        <v>279</v>
      </c>
      <c r="C2140" s="8">
        <v>1</v>
      </c>
      <c r="D2140" s="9">
        <v>6</v>
      </c>
      <c r="E2140" s="10">
        <v>1200</v>
      </c>
      <c r="F2140" s="10">
        <v>100</v>
      </c>
      <c r="G2140" s="11">
        <f t="shared" si="264"/>
        <v>8.3333333333333321</v>
      </c>
      <c r="H2140" s="10">
        <v>1300</v>
      </c>
      <c r="I2140" s="9">
        <v>6</v>
      </c>
      <c r="J2140" s="8">
        <v>1</v>
      </c>
      <c r="K2140" s="9">
        <v>6.94</v>
      </c>
      <c r="L2140" s="9">
        <v>6.94</v>
      </c>
      <c r="M2140" s="9">
        <f t="shared" si="265"/>
        <v>5.3384615384615381</v>
      </c>
      <c r="N2140" s="9">
        <f t="shared" si="266"/>
        <v>7.9366863905325458</v>
      </c>
      <c r="O2140" s="9">
        <f t="shared" si="267"/>
        <v>7.2508917954815617</v>
      </c>
      <c r="P2140" s="11">
        <f t="shared" si="268"/>
        <v>-32.736897040184907</v>
      </c>
      <c r="Q2140" s="11">
        <f t="shared" si="269"/>
        <v>-26.375104069430002</v>
      </c>
      <c r="R2140" s="8">
        <v>0</v>
      </c>
      <c r="S2140" s="8">
        <v>0</v>
      </c>
      <c r="T2140" s="8">
        <v>1</v>
      </c>
      <c r="U2140" s="11">
        <f t="shared" si="270"/>
        <v>0</v>
      </c>
      <c r="V2140" s="11">
        <f t="shared" si="271"/>
        <v>100</v>
      </c>
      <c r="W2140" s="9">
        <v>3</v>
      </c>
      <c r="X2140" s="9">
        <v>5</v>
      </c>
    </row>
    <row r="2141" spans="1:24" x14ac:dyDescent="0.2">
      <c r="A2141" s="7" t="s">
        <v>3224</v>
      </c>
      <c r="B2141" s="7" t="s">
        <v>140</v>
      </c>
      <c r="C2141" s="8">
        <v>1</v>
      </c>
      <c r="D2141" s="9">
        <v>0.8</v>
      </c>
      <c r="E2141" s="10">
        <v>2500</v>
      </c>
      <c r="F2141" s="10">
        <v>100</v>
      </c>
      <c r="G2141" s="11">
        <f t="shared" si="264"/>
        <v>4</v>
      </c>
      <c r="H2141" s="10">
        <v>2600</v>
      </c>
      <c r="I2141" s="9">
        <v>0.8</v>
      </c>
      <c r="J2141" s="8">
        <v>1</v>
      </c>
      <c r="K2141" s="9">
        <v>18.62</v>
      </c>
      <c r="L2141" s="9">
        <v>18.62</v>
      </c>
      <c r="M2141" s="9">
        <f t="shared" si="265"/>
        <v>7.1615384615384619</v>
      </c>
      <c r="N2141" s="9">
        <f t="shared" si="266"/>
        <v>7.9366863905325458</v>
      </c>
      <c r="O2141" s="9">
        <f t="shared" si="267"/>
        <v>7.2508917954815617</v>
      </c>
      <c r="P2141" s="11">
        <f t="shared" si="268"/>
        <v>-9.7666443003056855</v>
      </c>
      <c r="Q2141" s="11">
        <f t="shared" si="269"/>
        <v>-1.2323081968866361</v>
      </c>
      <c r="R2141" s="8">
        <v>0</v>
      </c>
      <c r="S2141" s="8">
        <v>1</v>
      </c>
      <c r="T2141" s="8">
        <v>1</v>
      </c>
      <c r="U2141" s="11">
        <f t="shared" si="270"/>
        <v>0</v>
      </c>
      <c r="V2141" s="11">
        <f t="shared" si="271"/>
        <v>200</v>
      </c>
      <c r="W2141" s="9">
        <v>2</v>
      </c>
      <c r="X2141" s="9">
        <v>5</v>
      </c>
    </row>
    <row r="2142" spans="1:24" x14ac:dyDescent="0.2">
      <c r="A2142" s="7" t="s">
        <v>3224</v>
      </c>
      <c r="B2142" s="7" t="s">
        <v>184</v>
      </c>
      <c r="C2142" s="8">
        <v>1</v>
      </c>
      <c r="D2142" s="9">
        <v>0.8</v>
      </c>
      <c r="E2142" s="10">
        <v>2500</v>
      </c>
      <c r="F2142" s="10">
        <v>100</v>
      </c>
      <c r="G2142" s="11">
        <f t="shared" si="264"/>
        <v>4</v>
      </c>
      <c r="H2142" s="10">
        <v>2600</v>
      </c>
      <c r="I2142" s="9">
        <v>0.8</v>
      </c>
      <c r="J2142" s="8">
        <v>1</v>
      </c>
      <c r="K2142" s="9">
        <v>18.62</v>
      </c>
      <c r="L2142" s="9">
        <v>18.62</v>
      </c>
      <c r="M2142" s="9">
        <f t="shared" si="265"/>
        <v>7.1615384615384619</v>
      </c>
      <c r="N2142" s="9">
        <f t="shared" si="266"/>
        <v>7.9366863905325458</v>
      </c>
      <c r="O2142" s="9">
        <f t="shared" si="267"/>
        <v>7.2508917954815617</v>
      </c>
      <c r="P2142" s="11">
        <f t="shared" si="268"/>
        <v>-9.7666443003056855</v>
      </c>
      <c r="Q2142" s="11">
        <f t="shared" si="269"/>
        <v>-1.2323081968866361</v>
      </c>
      <c r="R2142" s="8">
        <v>0</v>
      </c>
      <c r="S2142" s="8">
        <v>1</v>
      </c>
      <c r="T2142" s="8">
        <v>1</v>
      </c>
      <c r="U2142" s="11">
        <f t="shared" si="270"/>
        <v>0</v>
      </c>
      <c r="V2142" s="11">
        <f t="shared" si="271"/>
        <v>200</v>
      </c>
      <c r="W2142" s="9">
        <v>2</v>
      </c>
      <c r="X2142" s="9">
        <v>5</v>
      </c>
    </row>
    <row r="2143" spans="1:24" x14ac:dyDescent="0.2">
      <c r="A2143" s="7" t="s">
        <v>3224</v>
      </c>
      <c r="B2143" s="7" t="s">
        <v>428</v>
      </c>
      <c r="C2143" s="8">
        <v>1</v>
      </c>
      <c r="D2143" s="9">
        <v>10</v>
      </c>
      <c r="E2143" s="10">
        <v>900</v>
      </c>
      <c r="F2143" s="10">
        <v>100</v>
      </c>
      <c r="G2143" s="11">
        <f t="shared" si="264"/>
        <v>11.111111111111111</v>
      </c>
      <c r="H2143" s="10">
        <v>1000</v>
      </c>
      <c r="I2143" s="9">
        <v>10</v>
      </c>
      <c r="J2143" s="8">
        <v>1</v>
      </c>
      <c r="K2143" s="9">
        <v>0</v>
      </c>
      <c r="L2143" s="9">
        <v>0</v>
      </c>
      <c r="M2143" s="9">
        <f t="shared" si="265"/>
        <v>0</v>
      </c>
      <c r="N2143" s="9">
        <f t="shared" si="266"/>
        <v>7.9366863905325458</v>
      </c>
      <c r="O2143" s="9">
        <f t="shared" si="267"/>
        <v>7.2508917954815617</v>
      </c>
      <c r="P2143" s="11">
        <f t="shared" si="268"/>
        <v>-100</v>
      </c>
      <c r="Q2143" s="11">
        <f t="shared" si="269"/>
        <v>-100</v>
      </c>
      <c r="R2143" s="8">
        <v>0</v>
      </c>
      <c r="S2143" s="8">
        <v>0</v>
      </c>
      <c r="T2143" s="8">
        <v>0</v>
      </c>
      <c r="U2143" s="11">
        <f t="shared" si="270"/>
        <v>0</v>
      </c>
      <c r="V2143" s="11">
        <f t="shared" si="271"/>
        <v>0</v>
      </c>
      <c r="W2143" s="9">
        <v>4</v>
      </c>
      <c r="X2143" s="9">
        <v>5</v>
      </c>
    </row>
    <row r="2144" spans="1:24" x14ac:dyDescent="0.2">
      <c r="A2144" s="7" t="s">
        <v>3224</v>
      </c>
      <c r="B2144" s="7" t="s">
        <v>519</v>
      </c>
      <c r="C2144" s="8">
        <v>1</v>
      </c>
      <c r="D2144" s="9">
        <v>10</v>
      </c>
      <c r="E2144" s="10">
        <v>900</v>
      </c>
      <c r="F2144" s="10">
        <v>100</v>
      </c>
      <c r="G2144" s="11">
        <f t="shared" si="264"/>
        <v>11.111111111111111</v>
      </c>
      <c r="H2144" s="10">
        <v>1000</v>
      </c>
      <c r="I2144" s="9">
        <v>10</v>
      </c>
      <c r="J2144" s="8">
        <v>1</v>
      </c>
      <c r="K2144" s="9">
        <v>0</v>
      </c>
      <c r="L2144" s="9">
        <v>0</v>
      </c>
      <c r="M2144" s="9">
        <f t="shared" si="265"/>
        <v>0</v>
      </c>
      <c r="N2144" s="9">
        <f t="shared" si="266"/>
        <v>7.9366863905325458</v>
      </c>
      <c r="O2144" s="9">
        <f t="shared" si="267"/>
        <v>7.2508917954815617</v>
      </c>
      <c r="P2144" s="11">
        <f t="shared" si="268"/>
        <v>-100</v>
      </c>
      <c r="Q2144" s="11">
        <f t="shared" si="269"/>
        <v>-100</v>
      </c>
      <c r="R2144" s="8">
        <v>0</v>
      </c>
      <c r="S2144" s="8">
        <v>0</v>
      </c>
      <c r="T2144" s="8">
        <v>0</v>
      </c>
      <c r="U2144" s="11">
        <f t="shared" si="270"/>
        <v>0</v>
      </c>
      <c r="V2144" s="11">
        <f t="shared" si="271"/>
        <v>0</v>
      </c>
      <c r="W2144" s="9">
        <v>4</v>
      </c>
      <c r="X2144" s="9">
        <v>5</v>
      </c>
    </row>
    <row r="2145" spans="1:24" x14ac:dyDescent="0.2">
      <c r="A2145" s="7" t="s">
        <v>3224</v>
      </c>
      <c r="B2145" s="7" t="s">
        <v>274</v>
      </c>
      <c r="C2145" s="8">
        <v>2</v>
      </c>
      <c r="D2145" s="9">
        <v>19</v>
      </c>
      <c r="E2145" s="10">
        <v>1400</v>
      </c>
      <c r="F2145" s="10">
        <v>0</v>
      </c>
      <c r="G2145" s="11">
        <f t="shared" si="264"/>
        <v>0</v>
      </c>
      <c r="H2145" s="10">
        <v>400</v>
      </c>
      <c r="I2145" s="9">
        <v>19</v>
      </c>
      <c r="J2145" s="8">
        <v>1</v>
      </c>
      <c r="K2145" s="9">
        <v>0</v>
      </c>
      <c r="L2145" s="9">
        <v>0</v>
      </c>
      <c r="M2145" s="9">
        <f t="shared" si="265"/>
        <v>0</v>
      </c>
      <c r="N2145" s="9">
        <f t="shared" si="266"/>
        <v>7.9366863905325458</v>
      </c>
      <c r="O2145" s="9">
        <f t="shared" si="267"/>
        <v>7.2508917954815617</v>
      </c>
      <c r="P2145" s="11">
        <f t="shared" si="268"/>
        <v>-100</v>
      </c>
      <c r="Q2145" s="11">
        <f t="shared" si="269"/>
        <v>-100</v>
      </c>
      <c r="R2145" s="8">
        <v>0</v>
      </c>
      <c r="S2145" s="8">
        <v>0</v>
      </c>
      <c r="T2145" s="8">
        <v>0</v>
      </c>
      <c r="U2145" s="11">
        <f t="shared" si="270"/>
        <v>0</v>
      </c>
      <c r="V2145" s="11">
        <f t="shared" si="271"/>
        <v>0</v>
      </c>
      <c r="W2145" s="9">
        <v>6</v>
      </c>
      <c r="X2145" s="9">
        <v>8</v>
      </c>
    </row>
    <row r="2146" spans="1:24" x14ac:dyDescent="0.2">
      <c r="A2146" s="7" t="s">
        <v>3224</v>
      </c>
      <c r="B2146" s="7" t="s">
        <v>1314</v>
      </c>
      <c r="C2146" s="8">
        <v>1</v>
      </c>
      <c r="D2146" s="9">
        <v>8</v>
      </c>
      <c r="E2146" s="10">
        <v>1000</v>
      </c>
      <c r="F2146" s="10">
        <v>0</v>
      </c>
      <c r="G2146" s="11">
        <f t="shared" si="264"/>
        <v>0</v>
      </c>
      <c r="H2146" s="10">
        <v>0</v>
      </c>
      <c r="I2146" s="9">
        <v>8</v>
      </c>
      <c r="J2146" s="8">
        <v>0</v>
      </c>
      <c r="K2146" s="9">
        <v>0</v>
      </c>
      <c r="L2146" s="9">
        <v>0</v>
      </c>
      <c r="M2146" s="9">
        <f t="shared" si="265"/>
        <v>0</v>
      </c>
      <c r="N2146" s="9">
        <f t="shared" si="266"/>
        <v>7.9366863905325458</v>
      </c>
      <c r="O2146" s="9">
        <f t="shared" si="267"/>
        <v>7.2508917954815617</v>
      </c>
      <c r="P2146" s="11">
        <f t="shared" si="268"/>
        <v>-100</v>
      </c>
      <c r="Q2146" s="11">
        <f t="shared" si="269"/>
        <v>-100</v>
      </c>
      <c r="R2146" s="8">
        <v>0</v>
      </c>
      <c r="S2146" s="8">
        <v>0</v>
      </c>
      <c r="T2146" s="8">
        <v>0</v>
      </c>
      <c r="U2146" s="11">
        <f t="shared" si="270"/>
        <v>0</v>
      </c>
      <c r="V2146" s="11">
        <f t="shared" si="271"/>
        <v>0</v>
      </c>
      <c r="W2146" s="9">
        <v>0</v>
      </c>
      <c r="X2146" s="9">
        <v>0</v>
      </c>
    </row>
    <row r="2147" spans="1:24" x14ac:dyDescent="0.2">
      <c r="A2147" s="7" t="s">
        <v>3224</v>
      </c>
      <c r="B2147" s="7" t="s">
        <v>278</v>
      </c>
      <c r="C2147" s="8">
        <v>1</v>
      </c>
      <c r="D2147" s="9">
        <v>15</v>
      </c>
      <c r="E2147" s="10">
        <v>800</v>
      </c>
      <c r="F2147" s="10">
        <v>0</v>
      </c>
      <c r="G2147" s="11">
        <f t="shared" si="264"/>
        <v>0</v>
      </c>
      <c r="H2147" s="10">
        <v>0</v>
      </c>
      <c r="I2147" s="9">
        <v>15</v>
      </c>
      <c r="J2147" s="8">
        <v>0</v>
      </c>
      <c r="K2147" s="9">
        <v>0</v>
      </c>
      <c r="L2147" s="9">
        <v>0</v>
      </c>
      <c r="M2147" s="9">
        <f t="shared" si="265"/>
        <v>0</v>
      </c>
      <c r="N2147" s="9">
        <f t="shared" si="266"/>
        <v>7.9366863905325458</v>
      </c>
      <c r="O2147" s="9">
        <f t="shared" si="267"/>
        <v>7.2508917954815617</v>
      </c>
      <c r="P2147" s="11">
        <f t="shared" si="268"/>
        <v>-100</v>
      </c>
      <c r="Q2147" s="11">
        <f t="shared" si="269"/>
        <v>-100</v>
      </c>
      <c r="R2147" s="8">
        <v>0</v>
      </c>
      <c r="S2147" s="8">
        <v>0</v>
      </c>
      <c r="T2147" s="8">
        <v>0</v>
      </c>
      <c r="U2147" s="11">
        <f t="shared" si="270"/>
        <v>0</v>
      </c>
      <c r="V2147" s="11">
        <f t="shared" si="271"/>
        <v>0</v>
      </c>
      <c r="W2147" s="9">
        <v>0</v>
      </c>
      <c r="X2147" s="9">
        <v>0</v>
      </c>
    </row>
    <row r="2148" spans="1:24" x14ac:dyDescent="0.2">
      <c r="A2148" s="7" t="s">
        <v>3224</v>
      </c>
      <c r="B2148" s="7" t="s">
        <v>378</v>
      </c>
      <c r="C2148" s="8">
        <v>1</v>
      </c>
      <c r="D2148" s="9">
        <v>15</v>
      </c>
      <c r="E2148" s="10">
        <v>800</v>
      </c>
      <c r="F2148" s="10">
        <v>0</v>
      </c>
      <c r="G2148" s="11">
        <f t="shared" si="264"/>
        <v>0</v>
      </c>
      <c r="H2148" s="10">
        <v>0</v>
      </c>
      <c r="I2148" s="9">
        <v>15</v>
      </c>
      <c r="J2148" s="8">
        <v>0</v>
      </c>
      <c r="K2148" s="9">
        <v>0</v>
      </c>
      <c r="L2148" s="9">
        <v>0</v>
      </c>
      <c r="M2148" s="9">
        <f t="shared" si="265"/>
        <v>0</v>
      </c>
      <c r="N2148" s="9">
        <f t="shared" si="266"/>
        <v>7.9366863905325458</v>
      </c>
      <c r="O2148" s="9">
        <f t="shared" si="267"/>
        <v>7.2508917954815617</v>
      </c>
      <c r="P2148" s="11">
        <f t="shared" si="268"/>
        <v>-100</v>
      </c>
      <c r="Q2148" s="11">
        <f t="shared" si="269"/>
        <v>-100</v>
      </c>
      <c r="R2148" s="8">
        <v>0</v>
      </c>
      <c r="S2148" s="8">
        <v>0</v>
      </c>
      <c r="T2148" s="8">
        <v>0</v>
      </c>
      <c r="U2148" s="11">
        <f t="shared" si="270"/>
        <v>0</v>
      </c>
      <c r="V2148" s="11">
        <f t="shared" si="271"/>
        <v>0</v>
      </c>
      <c r="W2148" s="9">
        <v>0</v>
      </c>
      <c r="X2148" s="9">
        <v>0</v>
      </c>
    </row>
    <row r="2149" spans="1:24" x14ac:dyDescent="0.2">
      <c r="A2149" s="7" t="s">
        <v>3224</v>
      </c>
      <c r="B2149" s="7" t="s">
        <v>1549</v>
      </c>
      <c r="C2149" s="8">
        <v>1</v>
      </c>
      <c r="D2149" s="9">
        <v>15</v>
      </c>
      <c r="E2149" s="10">
        <v>800</v>
      </c>
      <c r="F2149" s="10">
        <v>0</v>
      </c>
      <c r="G2149" s="11">
        <f t="shared" si="264"/>
        <v>0</v>
      </c>
      <c r="H2149" s="10">
        <v>800</v>
      </c>
      <c r="I2149" s="9">
        <v>15</v>
      </c>
      <c r="J2149" s="8">
        <v>1</v>
      </c>
      <c r="K2149" s="9">
        <v>0</v>
      </c>
      <c r="L2149" s="9">
        <v>0</v>
      </c>
      <c r="M2149" s="9">
        <f t="shared" si="265"/>
        <v>0</v>
      </c>
      <c r="N2149" s="9">
        <f t="shared" si="266"/>
        <v>7.9366863905325458</v>
      </c>
      <c r="O2149" s="9">
        <f t="shared" si="267"/>
        <v>7.2508917954815617</v>
      </c>
      <c r="P2149" s="11">
        <f t="shared" si="268"/>
        <v>-100</v>
      </c>
      <c r="Q2149" s="11">
        <f t="shared" si="269"/>
        <v>-100</v>
      </c>
      <c r="R2149" s="8">
        <v>0</v>
      </c>
      <c r="S2149" s="8">
        <v>0</v>
      </c>
      <c r="T2149" s="8">
        <v>0</v>
      </c>
      <c r="U2149" s="11">
        <f t="shared" si="270"/>
        <v>0</v>
      </c>
      <c r="V2149" s="11">
        <f t="shared" si="271"/>
        <v>0</v>
      </c>
      <c r="W2149" s="9">
        <v>5</v>
      </c>
      <c r="X2149" s="9">
        <v>8</v>
      </c>
    </row>
    <row r="2150" spans="1:24" x14ac:dyDescent="0.2">
      <c r="A2150" s="7" t="s">
        <v>3224</v>
      </c>
      <c r="B2150" s="7" t="s">
        <v>363</v>
      </c>
      <c r="C2150" s="8">
        <v>1</v>
      </c>
      <c r="D2150" s="9">
        <v>8</v>
      </c>
      <c r="E2150" s="10">
        <v>1000</v>
      </c>
      <c r="F2150" s="10">
        <v>0</v>
      </c>
      <c r="G2150" s="11">
        <f t="shared" si="264"/>
        <v>0</v>
      </c>
      <c r="H2150" s="10">
        <v>1000</v>
      </c>
      <c r="I2150" s="9">
        <v>8</v>
      </c>
      <c r="J2150" s="8">
        <v>1</v>
      </c>
      <c r="K2150" s="9">
        <v>44.66</v>
      </c>
      <c r="L2150" s="9">
        <v>44.66</v>
      </c>
      <c r="M2150" s="9">
        <f t="shared" si="265"/>
        <v>44.66</v>
      </c>
      <c r="N2150" s="9">
        <f t="shared" si="266"/>
        <v>7.9366863905325458</v>
      </c>
      <c r="O2150" s="9">
        <f t="shared" si="267"/>
        <v>7.2508917954815617</v>
      </c>
      <c r="P2150" s="11">
        <f t="shared" si="268"/>
        <v>462.70334749869517</v>
      </c>
      <c r="Q2150" s="11">
        <f t="shared" si="269"/>
        <v>515.92423745490373</v>
      </c>
      <c r="R2150" s="8">
        <v>1</v>
      </c>
      <c r="S2150" s="8">
        <v>1</v>
      </c>
      <c r="T2150" s="8">
        <v>1</v>
      </c>
      <c r="U2150" s="11">
        <f t="shared" si="270"/>
        <v>100</v>
      </c>
      <c r="V2150" s="11">
        <f t="shared" si="271"/>
        <v>300</v>
      </c>
      <c r="W2150" s="9">
        <v>1</v>
      </c>
      <c r="X2150" s="9">
        <v>8</v>
      </c>
    </row>
    <row r="2151" spans="1:24" x14ac:dyDescent="0.2">
      <c r="A2151" s="7" t="s">
        <v>3224</v>
      </c>
      <c r="B2151" s="7" t="s">
        <v>395</v>
      </c>
      <c r="C2151" s="8">
        <v>2</v>
      </c>
      <c r="D2151" s="9">
        <v>4.5</v>
      </c>
      <c r="E2151" s="10">
        <v>2700</v>
      </c>
      <c r="F2151" s="10">
        <v>0</v>
      </c>
      <c r="G2151" s="11">
        <f t="shared" si="264"/>
        <v>0</v>
      </c>
      <c r="H2151" s="10">
        <v>2700</v>
      </c>
      <c r="I2151" s="9">
        <v>4.5</v>
      </c>
      <c r="J2151" s="8">
        <v>2</v>
      </c>
      <c r="K2151" s="9">
        <v>40.299999999999997</v>
      </c>
      <c r="L2151" s="9">
        <v>40.299999999999997</v>
      </c>
      <c r="M2151" s="9">
        <f t="shared" si="265"/>
        <v>14.925925925925924</v>
      </c>
      <c r="N2151" s="9">
        <f t="shared" si="266"/>
        <v>7.9366863905325458</v>
      </c>
      <c r="O2151" s="9">
        <f t="shared" si="267"/>
        <v>7.2508917954815617</v>
      </c>
      <c r="P2151" s="11">
        <f t="shared" si="268"/>
        <v>88.062438043799347</v>
      </c>
      <c r="Q2151" s="11">
        <f t="shared" si="269"/>
        <v>105.84951957533151</v>
      </c>
      <c r="R2151" s="8">
        <v>1</v>
      </c>
      <c r="S2151" s="8">
        <v>1</v>
      </c>
      <c r="T2151" s="8">
        <v>1</v>
      </c>
      <c r="U2151" s="11">
        <f t="shared" si="270"/>
        <v>50</v>
      </c>
      <c r="V2151" s="11">
        <f t="shared" si="271"/>
        <v>150</v>
      </c>
      <c r="W2151" s="9">
        <v>2.5</v>
      </c>
      <c r="X2151" s="9">
        <v>8</v>
      </c>
    </row>
    <row r="2152" spans="1:24" x14ac:dyDescent="0.2">
      <c r="A2152" s="7" t="s">
        <v>3224</v>
      </c>
      <c r="B2152" s="7" t="s">
        <v>189</v>
      </c>
      <c r="C2152" s="8">
        <v>1</v>
      </c>
      <c r="D2152" s="9">
        <v>12</v>
      </c>
      <c r="E2152" s="10">
        <v>800</v>
      </c>
      <c r="F2152" s="10">
        <v>0</v>
      </c>
      <c r="G2152" s="11">
        <f t="shared" si="264"/>
        <v>0</v>
      </c>
      <c r="H2152" s="10">
        <v>800</v>
      </c>
      <c r="I2152" s="9">
        <v>12</v>
      </c>
      <c r="J2152" s="8">
        <v>1</v>
      </c>
      <c r="K2152" s="9">
        <v>11.36</v>
      </c>
      <c r="L2152" s="9">
        <v>11.36</v>
      </c>
      <c r="M2152" s="9">
        <f t="shared" si="265"/>
        <v>14.2</v>
      </c>
      <c r="N2152" s="9">
        <f t="shared" si="266"/>
        <v>7.9366863905325458</v>
      </c>
      <c r="O2152" s="9">
        <f t="shared" si="267"/>
        <v>7.2508917954815617</v>
      </c>
      <c r="P2152" s="11">
        <f t="shared" si="268"/>
        <v>78.91597703720268</v>
      </c>
      <c r="Q2152" s="11">
        <f t="shared" si="269"/>
        <v>95.837979665464289</v>
      </c>
      <c r="R2152" s="8">
        <v>0</v>
      </c>
      <c r="S2152" s="8">
        <v>0</v>
      </c>
      <c r="T2152" s="8">
        <v>1</v>
      </c>
      <c r="U2152" s="11">
        <f t="shared" si="270"/>
        <v>0</v>
      </c>
      <c r="V2152" s="11">
        <f t="shared" si="271"/>
        <v>100</v>
      </c>
      <c r="W2152" s="9">
        <v>3</v>
      </c>
      <c r="X2152" s="9">
        <v>8</v>
      </c>
    </row>
    <row r="2153" spans="1:24" x14ac:dyDescent="0.2">
      <c r="A2153" s="7" t="s">
        <v>3224</v>
      </c>
      <c r="B2153" s="7" t="s">
        <v>857</v>
      </c>
      <c r="C2153" s="8">
        <v>1</v>
      </c>
      <c r="D2153" s="9">
        <v>12</v>
      </c>
      <c r="E2153" s="10">
        <v>800</v>
      </c>
      <c r="F2153" s="10">
        <v>0</v>
      </c>
      <c r="G2153" s="11">
        <f t="shared" si="264"/>
        <v>0</v>
      </c>
      <c r="H2153" s="10">
        <v>800</v>
      </c>
      <c r="I2153" s="9">
        <v>12</v>
      </c>
      <c r="J2153" s="8">
        <v>1</v>
      </c>
      <c r="K2153" s="9">
        <v>11.36</v>
      </c>
      <c r="L2153" s="9">
        <v>11.36</v>
      </c>
      <c r="M2153" s="9">
        <f t="shared" si="265"/>
        <v>14.2</v>
      </c>
      <c r="N2153" s="9">
        <f t="shared" si="266"/>
        <v>7.9366863905325458</v>
      </c>
      <c r="O2153" s="9">
        <f t="shared" si="267"/>
        <v>7.2508917954815617</v>
      </c>
      <c r="P2153" s="11">
        <f t="shared" si="268"/>
        <v>78.91597703720268</v>
      </c>
      <c r="Q2153" s="11">
        <f t="shared" si="269"/>
        <v>95.837979665464289</v>
      </c>
      <c r="R2153" s="8">
        <v>0</v>
      </c>
      <c r="S2153" s="8">
        <v>0</v>
      </c>
      <c r="T2153" s="8">
        <v>1</v>
      </c>
      <c r="U2153" s="11">
        <f t="shared" si="270"/>
        <v>0</v>
      </c>
      <c r="V2153" s="11">
        <f t="shared" si="271"/>
        <v>100</v>
      </c>
      <c r="W2153" s="9">
        <v>3</v>
      </c>
      <c r="X2153" s="9">
        <v>8</v>
      </c>
    </row>
    <row r="2154" spans="1:24" x14ac:dyDescent="0.2">
      <c r="A2154" s="7" t="s">
        <v>3224</v>
      </c>
      <c r="B2154" s="7" t="s">
        <v>87</v>
      </c>
      <c r="C2154" s="8">
        <v>1</v>
      </c>
      <c r="D2154" s="9">
        <v>30</v>
      </c>
      <c r="E2154" s="10">
        <v>400</v>
      </c>
      <c r="F2154" s="10">
        <v>0</v>
      </c>
      <c r="G2154" s="11">
        <f t="shared" si="264"/>
        <v>0</v>
      </c>
      <c r="H2154" s="10">
        <v>400</v>
      </c>
      <c r="I2154" s="9">
        <v>30</v>
      </c>
      <c r="J2154" s="8">
        <v>1</v>
      </c>
      <c r="K2154" s="9">
        <v>0</v>
      </c>
      <c r="L2154" s="9">
        <v>0</v>
      </c>
      <c r="M2154" s="9">
        <f t="shared" si="265"/>
        <v>0</v>
      </c>
      <c r="N2154" s="9">
        <f t="shared" si="266"/>
        <v>7.9366863905325458</v>
      </c>
      <c r="O2154" s="9">
        <f t="shared" si="267"/>
        <v>7.2508917954815617</v>
      </c>
      <c r="P2154" s="11">
        <f t="shared" si="268"/>
        <v>-100</v>
      </c>
      <c r="Q2154" s="11">
        <f t="shared" si="269"/>
        <v>-100</v>
      </c>
      <c r="R2154" s="8">
        <v>0</v>
      </c>
      <c r="S2154" s="8">
        <v>0</v>
      </c>
      <c r="T2154" s="8">
        <v>0</v>
      </c>
      <c r="U2154" s="11">
        <f t="shared" si="270"/>
        <v>0</v>
      </c>
      <c r="V2154" s="11">
        <f t="shared" si="271"/>
        <v>0</v>
      </c>
      <c r="W2154" s="9">
        <v>8</v>
      </c>
      <c r="X2154" s="9">
        <v>8</v>
      </c>
    </row>
    <row r="2155" spans="1:24" x14ac:dyDescent="0.2">
      <c r="A2155" s="7" t="s">
        <v>3224</v>
      </c>
      <c r="B2155" s="7" t="s">
        <v>1230</v>
      </c>
      <c r="C2155" s="8">
        <v>1</v>
      </c>
      <c r="D2155" s="9">
        <v>30</v>
      </c>
      <c r="E2155" s="10">
        <v>400</v>
      </c>
      <c r="F2155" s="10">
        <v>0</v>
      </c>
      <c r="G2155" s="11">
        <f t="shared" si="264"/>
        <v>0</v>
      </c>
      <c r="H2155" s="10">
        <v>400</v>
      </c>
      <c r="I2155" s="9">
        <v>30</v>
      </c>
      <c r="J2155" s="8">
        <v>1</v>
      </c>
      <c r="K2155" s="9">
        <v>0</v>
      </c>
      <c r="L2155" s="9">
        <v>0</v>
      </c>
      <c r="M2155" s="9">
        <f t="shared" si="265"/>
        <v>0</v>
      </c>
      <c r="N2155" s="9">
        <f t="shared" si="266"/>
        <v>7.9366863905325458</v>
      </c>
      <c r="O2155" s="9">
        <f t="shared" si="267"/>
        <v>7.2508917954815617</v>
      </c>
      <c r="P2155" s="11">
        <f t="shared" si="268"/>
        <v>-100</v>
      </c>
      <c r="Q2155" s="11">
        <f t="shared" si="269"/>
        <v>-100</v>
      </c>
      <c r="R2155" s="8">
        <v>0</v>
      </c>
      <c r="S2155" s="8">
        <v>0</v>
      </c>
      <c r="T2155" s="8">
        <v>0</v>
      </c>
      <c r="U2155" s="11">
        <f t="shared" si="270"/>
        <v>0</v>
      </c>
      <c r="V2155" s="11">
        <f t="shared" si="271"/>
        <v>0</v>
      </c>
      <c r="W2155" s="9">
        <v>8</v>
      </c>
      <c r="X2155" s="9">
        <v>8</v>
      </c>
    </row>
    <row r="2156" spans="1:24" x14ac:dyDescent="0.2">
      <c r="A2156" s="7" t="s">
        <v>3224</v>
      </c>
      <c r="B2156" s="7" t="s">
        <v>1536</v>
      </c>
      <c r="C2156" s="8">
        <v>1</v>
      </c>
      <c r="D2156" s="9">
        <v>3.5</v>
      </c>
      <c r="E2156" s="10">
        <v>1500</v>
      </c>
      <c r="F2156" s="10">
        <v>0</v>
      </c>
      <c r="G2156" s="11">
        <f t="shared" si="264"/>
        <v>0</v>
      </c>
      <c r="H2156" s="10">
        <v>1500</v>
      </c>
      <c r="I2156" s="9">
        <v>3.5</v>
      </c>
      <c r="J2156" s="8">
        <v>1</v>
      </c>
      <c r="K2156" s="9">
        <v>21.5</v>
      </c>
      <c r="L2156" s="9">
        <v>21.5</v>
      </c>
      <c r="M2156" s="9">
        <f t="shared" si="265"/>
        <v>14.333333333333334</v>
      </c>
      <c r="N2156" s="9">
        <f t="shared" si="266"/>
        <v>7.9366863905325458</v>
      </c>
      <c r="O2156" s="9">
        <f t="shared" si="267"/>
        <v>7.2508917954815617</v>
      </c>
      <c r="P2156" s="11">
        <f t="shared" si="268"/>
        <v>80.595939262904125</v>
      </c>
      <c r="Q2156" s="11">
        <f t="shared" si="269"/>
        <v>97.676833934623602</v>
      </c>
      <c r="R2156" s="8">
        <v>0</v>
      </c>
      <c r="S2156" s="8">
        <v>1</v>
      </c>
      <c r="T2156" s="8">
        <v>1</v>
      </c>
      <c r="U2156" s="11">
        <f t="shared" si="270"/>
        <v>0</v>
      </c>
      <c r="V2156" s="11">
        <f t="shared" si="271"/>
        <v>200</v>
      </c>
      <c r="W2156" s="9">
        <v>2</v>
      </c>
      <c r="X2156" s="9">
        <v>8</v>
      </c>
    </row>
    <row r="2157" spans="1:24" x14ac:dyDescent="0.2">
      <c r="A2157" s="7" t="s">
        <v>3224</v>
      </c>
      <c r="B2157" s="7" t="s">
        <v>1204</v>
      </c>
      <c r="C2157" s="8">
        <v>1</v>
      </c>
      <c r="D2157" s="9">
        <v>1</v>
      </c>
      <c r="E2157" s="10">
        <v>2400</v>
      </c>
      <c r="F2157" s="10">
        <v>0</v>
      </c>
      <c r="G2157" s="11">
        <f t="shared" si="264"/>
        <v>0</v>
      </c>
      <c r="H2157" s="10">
        <v>2400</v>
      </c>
      <c r="I2157" s="9">
        <v>1</v>
      </c>
      <c r="J2157" s="8">
        <v>1</v>
      </c>
      <c r="K2157" s="9">
        <v>0</v>
      </c>
      <c r="L2157" s="9">
        <v>0</v>
      </c>
      <c r="M2157" s="9">
        <f t="shared" si="265"/>
        <v>0</v>
      </c>
      <c r="N2157" s="9">
        <f t="shared" si="266"/>
        <v>7.9366863905325458</v>
      </c>
      <c r="O2157" s="9">
        <f t="shared" si="267"/>
        <v>7.2508917954815617</v>
      </c>
      <c r="P2157" s="11">
        <f t="shared" si="268"/>
        <v>-100</v>
      </c>
      <c r="Q2157" s="11">
        <f t="shared" si="269"/>
        <v>-100</v>
      </c>
      <c r="R2157" s="8">
        <v>0</v>
      </c>
      <c r="S2157" s="8">
        <v>0</v>
      </c>
      <c r="T2157" s="8">
        <v>0</v>
      </c>
      <c r="U2157" s="11">
        <f t="shared" si="270"/>
        <v>0</v>
      </c>
      <c r="V2157" s="11">
        <f t="shared" si="271"/>
        <v>0</v>
      </c>
      <c r="W2157" s="9">
        <v>6</v>
      </c>
      <c r="X2157" s="9">
        <v>8</v>
      </c>
    </row>
    <row r="2158" spans="1:24" x14ac:dyDescent="0.2">
      <c r="A2158" s="7" t="s">
        <v>3224</v>
      </c>
      <c r="B2158" s="7" t="s">
        <v>114</v>
      </c>
      <c r="C2158" s="8">
        <v>2</v>
      </c>
      <c r="D2158" s="9">
        <v>5.5</v>
      </c>
      <c r="E2158" s="10">
        <v>3300</v>
      </c>
      <c r="F2158" s="10">
        <v>100</v>
      </c>
      <c r="G2158" s="11">
        <f t="shared" si="264"/>
        <v>3.0303030303030303</v>
      </c>
      <c r="H2158" s="10">
        <v>3400</v>
      </c>
      <c r="I2158" s="9">
        <v>5.5</v>
      </c>
      <c r="J2158" s="8">
        <v>2</v>
      </c>
      <c r="K2158" s="9">
        <v>0</v>
      </c>
      <c r="L2158" s="9">
        <v>0</v>
      </c>
      <c r="M2158" s="9">
        <f t="shared" si="265"/>
        <v>0</v>
      </c>
      <c r="N2158" s="9">
        <f t="shared" si="266"/>
        <v>7.9366863905325458</v>
      </c>
      <c r="O2158" s="9">
        <f t="shared" si="267"/>
        <v>7.2508917954815617</v>
      </c>
      <c r="P2158" s="11">
        <f t="shared" si="268"/>
        <v>-100</v>
      </c>
      <c r="Q2158" s="11">
        <f t="shared" si="269"/>
        <v>-100</v>
      </c>
      <c r="R2158" s="8">
        <v>0</v>
      </c>
      <c r="S2158" s="8">
        <v>0</v>
      </c>
      <c r="T2158" s="8">
        <v>0</v>
      </c>
      <c r="U2158" s="11">
        <f t="shared" si="270"/>
        <v>0</v>
      </c>
      <c r="V2158" s="11">
        <f t="shared" si="271"/>
        <v>0</v>
      </c>
      <c r="W2158" s="9">
        <v>5.5</v>
      </c>
      <c r="X2158" s="9">
        <v>7</v>
      </c>
    </row>
    <row r="2159" spans="1:24" x14ac:dyDescent="0.2">
      <c r="A2159" s="7" t="s">
        <v>3224</v>
      </c>
      <c r="B2159" s="7" t="s">
        <v>440</v>
      </c>
      <c r="C2159" s="8">
        <v>1</v>
      </c>
      <c r="D2159" s="9">
        <v>15</v>
      </c>
      <c r="E2159" s="10">
        <v>800</v>
      </c>
      <c r="F2159" s="10">
        <v>0</v>
      </c>
      <c r="G2159" s="11">
        <f t="shared" si="264"/>
        <v>0</v>
      </c>
      <c r="H2159" s="10">
        <v>800</v>
      </c>
      <c r="I2159" s="9">
        <v>15</v>
      </c>
      <c r="J2159" s="8">
        <v>1</v>
      </c>
      <c r="K2159" s="9">
        <v>0</v>
      </c>
      <c r="L2159" s="9">
        <v>0</v>
      </c>
      <c r="M2159" s="9">
        <f t="shared" si="265"/>
        <v>0</v>
      </c>
      <c r="N2159" s="9">
        <f t="shared" si="266"/>
        <v>7.9366863905325458</v>
      </c>
      <c r="O2159" s="9">
        <f t="shared" si="267"/>
        <v>7.2508917954815617</v>
      </c>
      <c r="P2159" s="11">
        <f t="shared" si="268"/>
        <v>-100</v>
      </c>
      <c r="Q2159" s="11">
        <f t="shared" si="269"/>
        <v>-100</v>
      </c>
      <c r="R2159" s="8">
        <v>0</v>
      </c>
      <c r="S2159" s="8">
        <v>0</v>
      </c>
      <c r="T2159" s="8">
        <v>0</v>
      </c>
      <c r="U2159" s="11">
        <f t="shared" si="270"/>
        <v>0</v>
      </c>
      <c r="V2159" s="11">
        <f t="shared" si="271"/>
        <v>0</v>
      </c>
      <c r="W2159" s="9">
        <v>7</v>
      </c>
      <c r="X2159" s="9">
        <v>8</v>
      </c>
    </row>
    <row r="2160" spans="1:24" x14ac:dyDescent="0.2">
      <c r="A2160" s="7" t="s">
        <v>3224</v>
      </c>
      <c r="B2160" s="7" t="s">
        <v>1557</v>
      </c>
      <c r="C2160" s="8">
        <v>1</v>
      </c>
      <c r="D2160" s="9">
        <v>15</v>
      </c>
      <c r="E2160" s="10">
        <v>800</v>
      </c>
      <c r="F2160" s="10">
        <v>0</v>
      </c>
      <c r="G2160" s="11">
        <f t="shared" si="264"/>
        <v>0</v>
      </c>
      <c r="H2160" s="10">
        <v>800</v>
      </c>
      <c r="I2160" s="9">
        <v>15</v>
      </c>
      <c r="J2160" s="8">
        <v>1</v>
      </c>
      <c r="K2160" s="9">
        <v>0</v>
      </c>
      <c r="L2160" s="9">
        <v>0</v>
      </c>
      <c r="M2160" s="9">
        <f t="shared" si="265"/>
        <v>0</v>
      </c>
      <c r="N2160" s="9">
        <f t="shared" si="266"/>
        <v>7.9366863905325458</v>
      </c>
      <c r="O2160" s="9">
        <f t="shared" si="267"/>
        <v>7.2508917954815617</v>
      </c>
      <c r="P2160" s="11">
        <f t="shared" si="268"/>
        <v>-100</v>
      </c>
      <c r="Q2160" s="11">
        <f t="shared" si="269"/>
        <v>-100</v>
      </c>
      <c r="R2160" s="8">
        <v>0</v>
      </c>
      <c r="S2160" s="8">
        <v>0</v>
      </c>
      <c r="T2160" s="8">
        <v>0</v>
      </c>
      <c r="U2160" s="11">
        <f t="shared" si="270"/>
        <v>0</v>
      </c>
      <c r="V2160" s="11">
        <f t="shared" si="271"/>
        <v>0</v>
      </c>
      <c r="W2160" s="9">
        <v>7</v>
      </c>
      <c r="X2160" s="9">
        <v>8</v>
      </c>
    </row>
    <row r="2161" spans="1:24" x14ac:dyDescent="0.2">
      <c r="A2161" s="7" t="s">
        <v>3224</v>
      </c>
      <c r="B2161" s="7" t="s">
        <v>190</v>
      </c>
      <c r="C2161" s="8">
        <v>1</v>
      </c>
      <c r="D2161" s="9">
        <v>2</v>
      </c>
      <c r="E2161" s="10">
        <v>1900</v>
      </c>
      <c r="F2161" s="10">
        <v>100</v>
      </c>
      <c r="G2161" s="11">
        <f t="shared" si="264"/>
        <v>5.2631578947368416</v>
      </c>
      <c r="H2161" s="10">
        <v>2000</v>
      </c>
      <c r="I2161" s="9">
        <v>2</v>
      </c>
      <c r="J2161" s="8">
        <v>1</v>
      </c>
      <c r="K2161" s="9">
        <v>32.64</v>
      </c>
      <c r="L2161" s="9">
        <v>32.64</v>
      </c>
      <c r="M2161" s="9">
        <f t="shared" si="265"/>
        <v>16.32</v>
      </c>
      <c r="N2161" s="9">
        <f t="shared" si="266"/>
        <v>7.9366863905325458</v>
      </c>
      <c r="O2161" s="9">
        <f t="shared" si="267"/>
        <v>7.2508917954815617</v>
      </c>
      <c r="P2161" s="11">
        <f t="shared" si="268"/>
        <v>105.62737642585547</v>
      </c>
      <c r="Q2161" s="11">
        <f t="shared" si="269"/>
        <v>125.07576254509701</v>
      </c>
      <c r="R2161" s="8">
        <v>1</v>
      </c>
      <c r="S2161" s="8">
        <v>1</v>
      </c>
      <c r="T2161" s="8">
        <v>1</v>
      </c>
      <c r="U2161" s="11">
        <f t="shared" si="270"/>
        <v>100</v>
      </c>
      <c r="V2161" s="11">
        <f t="shared" si="271"/>
        <v>300</v>
      </c>
      <c r="W2161" s="9">
        <v>1</v>
      </c>
      <c r="X2161" s="9">
        <v>6</v>
      </c>
    </row>
    <row r="2162" spans="1:24" x14ac:dyDescent="0.2">
      <c r="A2162" s="7" t="s">
        <v>3224</v>
      </c>
      <c r="B2162" s="7" t="s">
        <v>1106</v>
      </c>
      <c r="C2162" s="8">
        <v>1</v>
      </c>
      <c r="D2162" s="9">
        <v>2</v>
      </c>
      <c r="E2162" s="10">
        <v>1900</v>
      </c>
      <c r="F2162" s="10">
        <v>100</v>
      </c>
      <c r="G2162" s="11">
        <f t="shared" si="264"/>
        <v>5.2631578947368416</v>
      </c>
      <c r="H2162" s="10">
        <v>2000</v>
      </c>
      <c r="I2162" s="9">
        <v>2</v>
      </c>
      <c r="J2162" s="8">
        <v>1</v>
      </c>
      <c r="K2162" s="9">
        <v>32.64</v>
      </c>
      <c r="L2162" s="9">
        <v>32.64</v>
      </c>
      <c r="M2162" s="9">
        <f t="shared" si="265"/>
        <v>16.32</v>
      </c>
      <c r="N2162" s="9">
        <f t="shared" si="266"/>
        <v>7.9366863905325458</v>
      </c>
      <c r="O2162" s="9">
        <f t="shared" si="267"/>
        <v>7.2508917954815617</v>
      </c>
      <c r="P2162" s="11">
        <f t="shared" si="268"/>
        <v>105.62737642585547</v>
      </c>
      <c r="Q2162" s="11">
        <f t="shared" si="269"/>
        <v>125.07576254509701</v>
      </c>
      <c r="R2162" s="8">
        <v>1</v>
      </c>
      <c r="S2162" s="8">
        <v>1</v>
      </c>
      <c r="T2162" s="8">
        <v>1</v>
      </c>
      <c r="U2162" s="11">
        <f t="shared" si="270"/>
        <v>100</v>
      </c>
      <c r="V2162" s="11">
        <f t="shared" si="271"/>
        <v>300</v>
      </c>
      <c r="W2162" s="9">
        <v>1</v>
      </c>
      <c r="X2162" s="9">
        <v>6</v>
      </c>
    </row>
    <row r="2163" spans="1:24" x14ac:dyDescent="0.2">
      <c r="A2163" s="7" t="s">
        <v>3224</v>
      </c>
      <c r="B2163" s="7" t="s">
        <v>678</v>
      </c>
      <c r="C2163" s="8">
        <v>1</v>
      </c>
      <c r="D2163" s="9">
        <v>2.5</v>
      </c>
      <c r="E2163" s="10">
        <v>1700</v>
      </c>
      <c r="F2163" s="10">
        <v>200</v>
      </c>
      <c r="G2163" s="11">
        <f t="shared" si="264"/>
        <v>11.76470588235294</v>
      </c>
      <c r="H2163" s="10">
        <v>1900</v>
      </c>
      <c r="I2163" s="9">
        <v>2.5</v>
      </c>
      <c r="J2163" s="8">
        <v>1</v>
      </c>
      <c r="K2163" s="9">
        <v>0</v>
      </c>
      <c r="L2163" s="9">
        <v>0</v>
      </c>
      <c r="M2163" s="9">
        <f t="shared" si="265"/>
        <v>0</v>
      </c>
      <c r="N2163" s="9">
        <f t="shared" si="266"/>
        <v>7.9366863905325458</v>
      </c>
      <c r="O2163" s="9">
        <f t="shared" si="267"/>
        <v>7.2508917954815617</v>
      </c>
      <c r="P2163" s="11">
        <f t="shared" si="268"/>
        <v>-100</v>
      </c>
      <c r="Q2163" s="11">
        <f t="shared" si="269"/>
        <v>-100</v>
      </c>
      <c r="R2163" s="8">
        <v>0</v>
      </c>
      <c r="S2163" s="8">
        <v>0</v>
      </c>
      <c r="T2163" s="8">
        <v>0</v>
      </c>
      <c r="U2163" s="11">
        <f t="shared" si="270"/>
        <v>0</v>
      </c>
      <c r="V2163" s="11">
        <f t="shared" si="271"/>
        <v>0</v>
      </c>
      <c r="W2163" s="9">
        <v>6</v>
      </c>
      <c r="X2163" s="9">
        <v>6</v>
      </c>
    </row>
    <row r="2164" spans="1:24" x14ac:dyDescent="0.2">
      <c r="A2164" s="7" t="s">
        <v>3224</v>
      </c>
      <c r="B2164" s="7" t="s">
        <v>267</v>
      </c>
      <c r="C2164" s="8">
        <v>1</v>
      </c>
      <c r="D2164" s="9">
        <v>5</v>
      </c>
      <c r="E2164" s="10">
        <v>1300</v>
      </c>
      <c r="F2164" s="10">
        <v>0</v>
      </c>
      <c r="G2164" s="11">
        <f t="shared" si="264"/>
        <v>0</v>
      </c>
      <c r="H2164" s="10">
        <v>1300</v>
      </c>
      <c r="I2164" s="9">
        <v>5</v>
      </c>
      <c r="J2164" s="8">
        <v>1</v>
      </c>
      <c r="K2164" s="9">
        <v>21.7</v>
      </c>
      <c r="L2164" s="9">
        <v>21.7</v>
      </c>
      <c r="M2164" s="9">
        <f t="shared" si="265"/>
        <v>16.69230769230769</v>
      </c>
      <c r="N2164" s="9">
        <f t="shared" si="266"/>
        <v>7.9366863905325458</v>
      </c>
      <c r="O2164" s="9">
        <f t="shared" si="267"/>
        <v>7.2508917954815617</v>
      </c>
      <c r="P2164" s="11">
        <f t="shared" si="268"/>
        <v>110.31834787146791</v>
      </c>
      <c r="Q2164" s="11">
        <f t="shared" si="269"/>
        <v>130.2104094659033</v>
      </c>
      <c r="R2164" s="8">
        <v>0</v>
      </c>
      <c r="S2164" s="8">
        <v>1</v>
      </c>
      <c r="T2164" s="8">
        <v>1</v>
      </c>
      <c r="U2164" s="11">
        <f t="shared" si="270"/>
        <v>0</v>
      </c>
      <c r="V2164" s="11">
        <f t="shared" si="271"/>
        <v>200</v>
      </c>
      <c r="W2164" s="9">
        <v>2</v>
      </c>
      <c r="X2164" s="9">
        <v>6</v>
      </c>
    </row>
    <row r="2165" spans="1:24" x14ac:dyDescent="0.2">
      <c r="A2165" s="7" t="s">
        <v>3224</v>
      </c>
      <c r="B2165" s="7" t="s">
        <v>268</v>
      </c>
      <c r="C2165" s="8">
        <v>1</v>
      </c>
      <c r="D2165" s="9">
        <v>5</v>
      </c>
      <c r="E2165" s="10">
        <v>1300</v>
      </c>
      <c r="F2165" s="10">
        <v>0</v>
      </c>
      <c r="G2165" s="11">
        <f t="shared" si="264"/>
        <v>0</v>
      </c>
      <c r="H2165" s="10">
        <v>1300</v>
      </c>
      <c r="I2165" s="9">
        <v>5</v>
      </c>
      <c r="J2165" s="8">
        <v>1</v>
      </c>
      <c r="K2165" s="9">
        <v>21.7</v>
      </c>
      <c r="L2165" s="9">
        <v>21.7</v>
      </c>
      <c r="M2165" s="9">
        <f t="shared" si="265"/>
        <v>16.69230769230769</v>
      </c>
      <c r="N2165" s="9">
        <f t="shared" si="266"/>
        <v>7.9366863905325458</v>
      </c>
      <c r="O2165" s="9">
        <f t="shared" si="267"/>
        <v>7.2508917954815617</v>
      </c>
      <c r="P2165" s="11">
        <f t="shared" si="268"/>
        <v>110.31834787146791</v>
      </c>
      <c r="Q2165" s="11">
        <f t="shared" si="269"/>
        <v>130.2104094659033</v>
      </c>
      <c r="R2165" s="8">
        <v>0</v>
      </c>
      <c r="S2165" s="8">
        <v>1</v>
      </c>
      <c r="T2165" s="8">
        <v>1</v>
      </c>
      <c r="U2165" s="11">
        <f t="shared" si="270"/>
        <v>0</v>
      </c>
      <c r="V2165" s="11">
        <f t="shared" si="271"/>
        <v>200</v>
      </c>
      <c r="W2165" s="9">
        <v>2</v>
      </c>
      <c r="X2165" s="9">
        <v>6</v>
      </c>
    </row>
    <row r="2166" spans="1:24" x14ac:dyDescent="0.2">
      <c r="A2166" s="7" t="s">
        <v>3224</v>
      </c>
      <c r="B2166" s="7" t="s">
        <v>179</v>
      </c>
      <c r="C2166" s="8">
        <v>1</v>
      </c>
      <c r="D2166" s="9">
        <v>4</v>
      </c>
      <c r="E2166" s="10">
        <v>1400</v>
      </c>
      <c r="F2166" s="10">
        <v>100</v>
      </c>
      <c r="G2166" s="11">
        <f t="shared" si="264"/>
        <v>7.1428571428571423</v>
      </c>
      <c r="H2166" s="10">
        <v>1500</v>
      </c>
      <c r="I2166" s="9">
        <v>4</v>
      </c>
      <c r="J2166" s="8">
        <v>1</v>
      </c>
      <c r="K2166" s="9">
        <v>7.17</v>
      </c>
      <c r="L2166" s="9">
        <v>7.17</v>
      </c>
      <c r="M2166" s="9">
        <f t="shared" si="265"/>
        <v>4.7799999999999994</v>
      </c>
      <c r="N2166" s="9">
        <f t="shared" si="266"/>
        <v>7.9366863905325458</v>
      </c>
      <c r="O2166" s="9">
        <f t="shared" si="267"/>
        <v>7.2508917954815617</v>
      </c>
      <c r="P2166" s="11">
        <f t="shared" si="268"/>
        <v>-39.773354208603614</v>
      </c>
      <c r="Q2166" s="11">
        <f t="shared" si="269"/>
        <v>-34.077074450639493</v>
      </c>
      <c r="R2166" s="8">
        <v>0</v>
      </c>
      <c r="S2166" s="8">
        <v>0</v>
      </c>
      <c r="T2166" s="8">
        <v>1</v>
      </c>
      <c r="U2166" s="11">
        <f t="shared" si="270"/>
        <v>0</v>
      </c>
      <c r="V2166" s="11">
        <f t="shared" si="271"/>
        <v>100</v>
      </c>
      <c r="W2166" s="9">
        <v>3</v>
      </c>
      <c r="X2166" s="9">
        <v>6</v>
      </c>
    </row>
    <row r="2167" spans="1:24" x14ac:dyDescent="0.2">
      <c r="A2167" s="7" t="s">
        <v>3224</v>
      </c>
      <c r="B2167" s="7" t="s">
        <v>782</v>
      </c>
      <c r="C2167" s="8">
        <v>1</v>
      </c>
      <c r="D2167" s="9">
        <v>4</v>
      </c>
      <c r="E2167" s="10">
        <v>1400</v>
      </c>
      <c r="F2167" s="10">
        <v>100</v>
      </c>
      <c r="G2167" s="11">
        <f t="shared" si="264"/>
        <v>7.1428571428571423</v>
      </c>
      <c r="H2167" s="10">
        <v>1500</v>
      </c>
      <c r="I2167" s="9">
        <v>4</v>
      </c>
      <c r="J2167" s="8">
        <v>1</v>
      </c>
      <c r="K2167" s="9">
        <v>7.17</v>
      </c>
      <c r="L2167" s="9">
        <v>7.17</v>
      </c>
      <c r="M2167" s="9">
        <f t="shared" si="265"/>
        <v>4.7799999999999994</v>
      </c>
      <c r="N2167" s="9">
        <f t="shared" si="266"/>
        <v>7.9366863905325458</v>
      </c>
      <c r="O2167" s="9">
        <f t="shared" si="267"/>
        <v>7.2508917954815617</v>
      </c>
      <c r="P2167" s="11">
        <f t="shared" si="268"/>
        <v>-39.773354208603614</v>
      </c>
      <c r="Q2167" s="11">
        <f t="shared" si="269"/>
        <v>-34.077074450639493</v>
      </c>
      <c r="R2167" s="8">
        <v>0</v>
      </c>
      <c r="S2167" s="8">
        <v>0</v>
      </c>
      <c r="T2167" s="8">
        <v>1</v>
      </c>
      <c r="U2167" s="11">
        <f t="shared" si="270"/>
        <v>0</v>
      </c>
      <c r="V2167" s="11">
        <f t="shared" si="271"/>
        <v>100</v>
      </c>
      <c r="W2167" s="9">
        <v>3</v>
      </c>
      <c r="X2167" s="9">
        <v>6</v>
      </c>
    </row>
    <row r="2168" spans="1:24" x14ac:dyDescent="0.2">
      <c r="A2168" s="7" t="s">
        <v>3224</v>
      </c>
      <c r="B2168" s="7" t="s">
        <v>88</v>
      </c>
      <c r="C2168" s="8">
        <v>1</v>
      </c>
      <c r="D2168" s="9">
        <v>15</v>
      </c>
      <c r="E2168" s="10">
        <v>800</v>
      </c>
      <c r="F2168" s="10">
        <v>0</v>
      </c>
      <c r="G2168" s="11">
        <f t="shared" si="264"/>
        <v>0</v>
      </c>
      <c r="H2168" s="10">
        <v>0</v>
      </c>
      <c r="I2168" s="9">
        <v>15</v>
      </c>
      <c r="J2168" s="8">
        <v>0</v>
      </c>
      <c r="K2168" s="9">
        <v>0</v>
      </c>
      <c r="L2168" s="9">
        <v>0</v>
      </c>
      <c r="M2168" s="9">
        <f t="shared" si="265"/>
        <v>0</v>
      </c>
      <c r="N2168" s="9">
        <f t="shared" si="266"/>
        <v>7.9366863905325458</v>
      </c>
      <c r="O2168" s="9">
        <f t="shared" si="267"/>
        <v>7.2508917954815617</v>
      </c>
      <c r="P2168" s="11">
        <f t="shared" si="268"/>
        <v>-100</v>
      </c>
      <c r="Q2168" s="11">
        <f t="shared" si="269"/>
        <v>-100</v>
      </c>
      <c r="R2168" s="8">
        <v>0</v>
      </c>
      <c r="S2168" s="8">
        <v>0</v>
      </c>
      <c r="T2168" s="8">
        <v>0</v>
      </c>
      <c r="U2168" s="11">
        <f t="shared" si="270"/>
        <v>0</v>
      </c>
      <c r="V2168" s="11">
        <f t="shared" si="271"/>
        <v>0</v>
      </c>
      <c r="W2168" s="9">
        <v>0</v>
      </c>
      <c r="X2168" s="9">
        <v>0</v>
      </c>
    </row>
    <row r="2169" spans="1:24" x14ac:dyDescent="0.2">
      <c r="A2169" s="7" t="s">
        <v>3224</v>
      </c>
      <c r="B2169" s="7" t="s">
        <v>1263</v>
      </c>
      <c r="C2169" s="8">
        <v>1</v>
      </c>
      <c r="D2169" s="9">
        <v>15</v>
      </c>
      <c r="E2169" s="10">
        <v>800</v>
      </c>
      <c r="F2169" s="10">
        <v>0</v>
      </c>
      <c r="G2169" s="11">
        <f t="shared" si="264"/>
        <v>0</v>
      </c>
      <c r="H2169" s="10">
        <v>0</v>
      </c>
      <c r="I2169" s="9">
        <v>15</v>
      </c>
      <c r="J2169" s="8">
        <v>0</v>
      </c>
      <c r="K2169" s="9">
        <v>0</v>
      </c>
      <c r="L2169" s="9">
        <v>0</v>
      </c>
      <c r="M2169" s="9">
        <f t="shared" si="265"/>
        <v>0</v>
      </c>
      <c r="N2169" s="9">
        <f t="shared" si="266"/>
        <v>7.9366863905325458</v>
      </c>
      <c r="O2169" s="9">
        <f t="shared" si="267"/>
        <v>7.2508917954815617</v>
      </c>
      <c r="P2169" s="11">
        <f t="shared" si="268"/>
        <v>-100</v>
      </c>
      <c r="Q2169" s="11">
        <f t="shared" si="269"/>
        <v>-100</v>
      </c>
      <c r="R2169" s="8">
        <v>0</v>
      </c>
      <c r="S2169" s="8">
        <v>0</v>
      </c>
      <c r="T2169" s="8">
        <v>0</v>
      </c>
      <c r="U2169" s="11">
        <f t="shared" si="270"/>
        <v>0</v>
      </c>
      <c r="V2169" s="11">
        <f t="shared" si="271"/>
        <v>0</v>
      </c>
      <c r="W2169" s="9">
        <v>0</v>
      </c>
      <c r="X2169" s="9">
        <v>0</v>
      </c>
    </row>
    <row r="2170" spans="1:24" x14ac:dyDescent="0.2">
      <c r="A2170" s="7" t="s">
        <v>3224</v>
      </c>
      <c r="B2170" s="7" t="s">
        <v>801</v>
      </c>
      <c r="C2170" s="8">
        <v>1</v>
      </c>
      <c r="D2170" s="9">
        <v>50</v>
      </c>
      <c r="E2170" s="10">
        <v>400</v>
      </c>
      <c r="F2170" s="10">
        <v>0</v>
      </c>
      <c r="G2170" s="11">
        <f t="shared" si="264"/>
        <v>0</v>
      </c>
      <c r="H2170" s="10">
        <v>400</v>
      </c>
      <c r="I2170" s="9">
        <v>50</v>
      </c>
      <c r="J2170" s="8">
        <v>1</v>
      </c>
      <c r="K2170" s="9">
        <v>0</v>
      </c>
      <c r="L2170" s="9">
        <v>0</v>
      </c>
      <c r="M2170" s="9">
        <f t="shared" si="265"/>
        <v>0</v>
      </c>
      <c r="N2170" s="9">
        <f t="shared" si="266"/>
        <v>7.9366863905325458</v>
      </c>
      <c r="O2170" s="9">
        <f t="shared" si="267"/>
        <v>7.2508917954815617</v>
      </c>
      <c r="P2170" s="11">
        <f t="shared" si="268"/>
        <v>-100</v>
      </c>
      <c r="Q2170" s="11">
        <f t="shared" si="269"/>
        <v>-100</v>
      </c>
      <c r="R2170" s="8">
        <v>0</v>
      </c>
      <c r="S2170" s="8">
        <v>0</v>
      </c>
      <c r="T2170" s="8">
        <v>0</v>
      </c>
      <c r="U2170" s="11">
        <f t="shared" si="270"/>
        <v>0</v>
      </c>
      <c r="V2170" s="11">
        <f t="shared" si="271"/>
        <v>0</v>
      </c>
      <c r="W2170" s="9">
        <v>8</v>
      </c>
      <c r="X2170" s="9">
        <v>8</v>
      </c>
    </row>
    <row r="2171" spans="1:24" x14ac:dyDescent="0.2">
      <c r="A2171" s="7" t="s">
        <v>3224</v>
      </c>
      <c r="B2171" s="7" t="s">
        <v>1118</v>
      </c>
      <c r="C2171" s="8">
        <v>1</v>
      </c>
      <c r="D2171" s="9">
        <v>50</v>
      </c>
      <c r="E2171" s="10">
        <v>400</v>
      </c>
      <c r="F2171" s="10">
        <v>0</v>
      </c>
      <c r="G2171" s="11">
        <f t="shared" si="264"/>
        <v>0</v>
      </c>
      <c r="H2171" s="10">
        <v>400</v>
      </c>
      <c r="I2171" s="9">
        <v>50</v>
      </c>
      <c r="J2171" s="8">
        <v>1</v>
      </c>
      <c r="K2171" s="9">
        <v>0</v>
      </c>
      <c r="L2171" s="9">
        <v>0</v>
      </c>
      <c r="M2171" s="9">
        <f t="shared" si="265"/>
        <v>0</v>
      </c>
      <c r="N2171" s="9">
        <f t="shared" si="266"/>
        <v>7.9366863905325458</v>
      </c>
      <c r="O2171" s="9">
        <f t="shared" si="267"/>
        <v>7.2508917954815617</v>
      </c>
      <c r="P2171" s="11">
        <f t="shared" si="268"/>
        <v>-100</v>
      </c>
      <c r="Q2171" s="11">
        <f t="shared" si="269"/>
        <v>-100</v>
      </c>
      <c r="R2171" s="8">
        <v>0</v>
      </c>
      <c r="S2171" s="8">
        <v>0</v>
      </c>
      <c r="T2171" s="8">
        <v>0</v>
      </c>
      <c r="U2171" s="11">
        <f t="shared" si="270"/>
        <v>0</v>
      </c>
      <c r="V2171" s="11">
        <f t="shared" si="271"/>
        <v>0</v>
      </c>
      <c r="W2171" s="9">
        <v>8</v>
      </c>
      <c r="X2171" s="9">
        <v>8</v>
      </c>
    </row>
    <row r="2172" spans="1:24" x14ac:dyDescent="0.2">
      <c r="A2172" s="7" t="s">
        <v>3224</v>
      </c>
      <c r="B2172" s="7" t="s">
        <v>1024</v>
      </c>
      <c r="C2172" s="8">
        <v>1</v>
      </c>
      <c r="D2172" s="9">
        <v>8</v>
      </c>
      <c r="E2172" s="10">
        <v>1000</v>
      </c>
      <c r="F2172" s="10">
        <v>0</v>
      </c>
      <c r="G2172" s="11">
        <f t="shared" si="264"/>
        <v>0</v>
      </c>
      <c r="H2172" s="10">
        <v>1000</v>
      </c>
      <c r="I2172" s="9">
        <v>8</v>
      </c>
      <c r="J2172" s="8">
        <v>1</v>
      </c>
      <c r="K2172" s="9">
        <v>9.9</v>
      </c>
      <c r="L2172" s="9">
        <v>9.9</v>
      </c>
      <c r="M2172" s="9">
        <f t="shared" si="265"/>
        <v>9.9</v>
      </c>
      <c r="N2172" s="9">
        <f t="shared" si="266"/>
        <v>7.9366863905325458</v>
      </c>
      <c r="O2172" s="9">
        <f t="shared" si="267"/>
        <v>7.2508917954815617</v>
      </c>
      <c r="P2172" s="11">
        <f t="shared" si="268"/>
        <v>24.73719525833145</v>
      </c>
      <c r="Q2172" s="11">
        <f t="shared" si="269"/>
        <v>36.534929485077228</v>
      </c>
      <c r="R2172" s="8">
        <v>0</v>
      </c>
      <c r="S2172" s="8">
        <v>0</v>
      </c>
      <c r="T2172" s="8">
        <v>1</v>
      </c>
      <c r="U2172" s="11">
        <f t="shared" si="270"/>
        <v>0</v>
      </c>
      <c r="V2172" s="11">
        <f t="shared" si="271"/>
        <v>100</v>
      </c>
      <c r="W2172" s="9">
        <v>3</v>
      </c>
      <c r="X2172" s="9">
        <v>8</v>
      </c>
    </row>
    <row r="2173" spans="1:24" x14ac:dyDescent="0.2">
      <c r="A2173" s="7" t="s">
        <v>3224</v>
      </c>
      <c r="B2173" s="7" t="s">
        <v>1437</v>
      </c>
      <c r="C2173" s="8">
        <v>1</v>
      </c>
      <c r="D2173" s="9">
        <v>5</v>
      </c>
      <c r="E2173" s="10">
        <v>1300</v>
      </c>
      <c r="F2173" s="10">
        <v>0</v>
      </c>
      <c r="G2173" s="11">
        <f t="shared" si="264"/>
        <v>0</v>
      </c>
      <c r="H2173" s="10">
        <v>1300</v>
      </c>
      <c r="I2173" s="9">
        <v>5</v>
      </c>
      <c r="J2173" s="8">
        <v>1</v>
      </c>
      <c r="K2173" s="9">
        <v>40.299999999999997</v>
      </c>
      <c r="L2173" s="9">
        <v>40.299999999999997</v>
      </c>
      <c r="M2173" s="9">
        <f t="shared" si="265"/>
        <v>30.999999999999996</v>
      </c>
      <c r="N2173" s="9">
        <f t="shared" si="266"/>
        <v>7.9366863905325458</v>
      </c>
      <c r="O2173" s="9">
        <f t="shared" si="267"/>
        <v>7.2508917954815617</v>
      </c>
      <c r="P2173" s="11">
        <f t="shared" si="268"/>
        <v>290.59121747558328</v>
      </c>
      <c r="Q2173" s="11">
        <f t="shared" si="269"/>
        <v>327.53361757953468</v>
      </c>
      <c r="R2173" s="8">
        <v>1</v>
      </c>
      <c r="S2173" s="8">
        <v>1</v>
      </c>
      <c r="T2173" s="8">
        <v>1</v>
      </c>
      <c r="U2173" s="11">
        <f t="shared" si="270"/>
        <v>100</v>
      </c>
      <c r="V2173" s="11">
        <f t="shared" si="271"/>
        <v>300</v>
      </c>
      <c r="W2173" s="9">
        <v>1</v>
      </c>
      <c r="X2173" s="9">
        <v>8</v>
      </c>
    </row>
    <row r="2174" spans="1:24" x14ac:dyDescent="0.2">
      <c r="A2174" s="7" t="s">
        <v>3224</v>
      </c>
      <c r="B2174" s="7" t="s">
        <v>3313</v>
      </c>
      <c r="C2174" s="8">
        <v>1</v>
      </c>
      <c r="D2174" s="9">
        <v>30</v>
      </c>
      <c r="E2174" s="10">
        <v>400</v>
      </c>
      <c r="F2174" s="10">
        <v>0</v>
      </c>
      <c r="G2174" s="11">
        <f t="shared" si="264"/>
        <v>0</v>
      </c>
      <c r="H2174" s="10">
        <v>400</v>
      </c>
      <c r="I2174" s="9">
        <v>30</v>
      </c>
      <c r="J2174" s="8">
        <v>1</v>
      </c>
      <c r="K2174" s="9">
        <v>0</v>
      </c>
      <c r="L2174" s="9">
        <v>0</v>
      </c>
      <c r="M2174" s="9">
        <f t="shared" si="265"/>
        <v>0</v>
      </c>
      <c r="N2174" s="9">
        <f t="shared" si="266"/>
        <v>7.9366863905325458</v>
      </c>
      <c r="O2174" s="9">
        <f t="shared" si="267"/>
        <v>7.2508917954815617</v>
      </c>
      <c r="P2174" s="11">
        <f t="shared" si="268"/>
        <v>-100</v>
      </c>
      <c r="Q2174" s="11">
        <f t="shared" si="269"/>
        <v>-100</v>
      </c>
      <c r="R2174" s="8">
        <v>0</v>
      </c>
      <c r="S2174" s="8">
        <v>0</v>
      </c>
      <c r="T2174" s="8">
        <v>0</v>
      </c>
      <c r="U2174" s="11">
        <f t="shared" si="270"/>
        <v>0</v>
      </c>
      <c r="V2174" s="11">
        <f t="shared" si="271"/>
        <v>0</v>
      </c>
      <c r="W2174" s="9">
        <v>6</v>
      </c>
      <c r="X2174" s="9">
        <v>8</v>
      </c>
    </row>
    <row r="2175" spans="1:24" x14ac:dyDescent="0.2">
      <c r="A2175" s="7" t="s">
        <v>3224</v>
      </c>
      <c r="B2175" s="7" t="s">
        <v>514</v>
      </c>
      <c r="C2175" s="8">
        <v>1</v>
      </c>
      <c r="D2175" s="9">
        <v>2</v>
      </c>
      <c r="E2175" s="10">
        <v>1900</v>
      </c>
      <c r="F2175" s="10">
        <v>0</v>
      </c>
      <c r="G2175" s="11">
        <f t="shared" si="264"/>
        <v>0</v>
      </c>
      <c r="H2175" s="10">
        <v>1900</v>
      </c>
      <c r="I2175" s="9">
        <v>2</v>
      </c>
      <c r="J2175" s="8">
        <v>1</v>
      </c>
      <c r="K2175" s="9">
        <v>20.64</v>
      </c>
      <c r="L2175" s="9">
        <v>20.64</v>
      </c>
      <c r="M2175" s="9">
        <f t="shared" si="265"/>
        <v>10.863157894736842</v>
      </c>
      <c r="N2175" s="9">
        <f t="shared" si="266"/>
        <v>7.9366863905325458</v>
      </c>
      <c r="O2175" s="9">
        <f t="shared" si="267"/>
        <v>7.2508917954815617</v>
      </c>
      <c r="P2175" s="11">
        <f t="shared" si="268"/>
        <v>36.872711862411542</v>
      </c>
      <c r="Q2175" s="11">
        <f t="shared" si="269"/>
        <v>49.818232034662088</v>
      </c>
      <c r="R2175" s="8">
        <v>0</v>
      </c>
      <c r="S2175" s="8">
        <v>1</v>
      </c>
      <c r="T2175" s="8">
        <v>1</v>
      </c>
      <c r="U2175" s="11">
        <f t="shared" si="270"/>
        <v>0</v>
      </c>
      <c r="V2175" s="11">
        <f t="shared" si="271"/>
        <v>200</v>
      </c>
      <c r="W2175" s="9">
        <v>2</v>
      </c>
      <c r="X2175" s="9">
        <v>8</v>
      </c>
    </row>
    <row r="2176" spans="1:24" x14ac:dyDescent="0.2">
      <c r="A2176" s="7" t="s">
        <v>3224</v>
      </c>
      <c r="B2176" s="7" t="s">
        <v>149</v>
      </c>
      <c r="C2176" s="8">
        <v>2</v>
      </c>
      <c r="D2176" s="9">
        <v>2.25</v>
      </c>
      <c r="E2176" s="10">
        <v>3600</v>
      </c>
      <c r="F2176" s="10">
        <v>0</v>
      </c>
      <c r="G2176" s="11">
        <f t="shared" si="264"/>
        <v>0</v>
      </c>
      <c r="H2176" s="10">
        <v>3600</v>
      </c>
      <c r="I2176" s="9">
        <v>2.25</v>
      </c>
      <c r="J2176" s="8">
        <v>2</v>
      </c>
      <c r="K2176" s="9">
        <v>20.64</v>
      </c>
      <c r="L2176" s="9">
        <v>20.64</v>
      </c>
      <c r="M2176" s="9">
        <f t="shared" si="265"/>
        <v>5.7333333333333334</v>
      </c>
      <c r="N2176" s="9">
        <f t="shared" si="266"/>
        <v>7.9366863905325458</v>
      </c>
      <c r="O2176" s="9">
        <f t="shared" si="267"/>
        <v>7.2508917954815617</v>
      </c>
      <c r="P2176" s="11">
        <f t="shared" si="268"/>
        <v>-27.761624294838356</v>
      </c>
      <c r="Q2176" s="11">
        <f t="shared" si="269"/>
        <v>-20.929266426150566</v>
      </c>
      <c r="R2176" s="8">
        <v>0</v>
      </c>
      <c r="S2176" s="8">
        <v>1</v>
      </c>
      <c r="T2176" s="8">
        <v>1</v>
      </c>
      <c r="U2176" s="11">
        <f t="shared" si="270"/>
        <v>0</v>
      </c>
      <c r="V2176" s="11">
        <f t="shared" si="271"/>
        <v>100</v>
      </c>
      <c r="W2176" s="9">
        <v>4.5</v>
      </c>
      <c r="X2176" s="9">
        <v>8</v>
      </c>
    </row>
    <row r="2177" spans="1:24" x14ac:dyDescent="0.2">
      <c r="A2177" s="7" t="s">
        <v>3224</v>
      </c>
      <c r="B2177" s="7" t="s">
        <v>357</v>
      </c>
      <c r="C2177" s="8">
        <v>1</v>
      </c>
      <c r="D2177" s="9">
        <v>4.5</v>
      </c>
      <c r="E2177" s="10">
        <v>1300</v>
      </c>
      <c r="F2177" s="10">
        <v>0</v>
      </c>
      <c r="G2177" s="11">
        <f t="shared" si="264"/>
        <v>0</v>
      </c>
      <c r="H2177" s="10">
        <v>1300</v>
      </c>
      <c r="I2177" s="9">
        <v>4.5</v>
      </c>
      <c r="J2177" s="8">
        <v>1</v>
      </c>
      <c r="K2177" s="9">
        <v>0</v>
      </c>
      <c r="L2177" s="9">
        <v>0</v>
      </c>
      <c r="M2177" s="9">
        <f t="shared" si="265"/>
        <v>0</v>
      </c>
      <c r="N2177" s="9">
        <f t="shared" si="266"/>
        <v>7.9366863905325458</v>
      </c>
      <c r="O2177" s="9">
        <f t="shared" si="267"/>
        <v>7.2508917954815617</v>
      </c>
      <c r="P2177" s="11">
        <f t="shared" si="268"/>
        <v>-100</v>
      </c>
      <c r="Q2177" s="11">
        <f t="shared" si="269"/>
        <v>-100</v>
      </c>
      <c r="R2177" s="8">
        <v>0</v>
      </c>
      <c r="S2177" s="8">
        <v>0</v>
      </c>
      <c r="T2177" s="8">
        <v>0</v>
      </c>
      <c r="U2177" s="11">
        <f t="shared" si="270"/>
        <v>0</v>
      </c>
      <c r="V2177" s="11">
        <f t="shared" si="271"/>
        <v>0</v>
      </c>
      <c r="W2177" s="9">
        <v>5</v>
      </c>
      <c r="X2177" s="9">
        <v>8</v>
      </c>
    </row>
    <row r="2178" spans="1:24" x14ac:dyDescent="0.2">
      <c r="A2178" s="7" t="s">
        <v>3224</v>
      </c>
      <c r="B2178" s="7" t="s">
        <v>879</v>
      </c>
      <c r="C2178" s="8">
        <v>1</v>
      </c>
      <c r="D2178" s="9">
        <v>4.5</v>
      </c>
      <c r="E2178" s="10">
        <v>1300</v>
      </c>
      <c r="F2178" s="10">
        <v>0</v>
      </c>
      <c r="G2178" s="11">
        <f t="shared" ref="G2178:G2241" si="272">IF(E2178&gt;0,(F2178/E2178)*100,0)</f>
        <v>0</v>
      </c>
      <c r="H2178" s="10">
        <v>1300</v>
      </c>
      <c r="I2178" s="9">
        <v>4.5</v>
      </c>
      <c r="J2178" s="8">
        <v>1</v>
      </c>
      <c r="K2178" s="9">
        <v>0</v>
      </c>
      <c r="L2178" s="9">
        <v>0</v>
      </c>
      <c r="M2178" s="9">
        <f t="shared" ref="M2178:M2241" si="273">IF(H2178&gt;0,(K2178/H2178)*1000,0)</f>
        <v>0</v>
      </c>
      <c r="N2178" s="9">
        <f t="shared" ref="N2178:N2241" si="274">IF(SUMIF($A$2:$A$2919,A2178,$H$2:$H$2919)&gt;0,SUMIF($A$2:$A$2919,A2178,$K$2:$K$2919)/SUMIF($A$2:$A$2919,A2178,$H$2:$H$2919)*1000,0)</f>
        <v>7.9366863905325458</v>
      </c>
      <c r="O2178" s="9">
        <f t="shared" ref="O2178:O2241" si="275">IF(SUM($H$2:$H$2919)&gt;0,SUM($K$2:$K$2919)/SUM($H$2:$H$2919)*1000,0)</f>
        <v>7.2508917954815617</v>
      </c>
      <c r="P2178" s="11">
        <f t="shared" ref="P2178:P2241" si="276">IF(N2178&gt;0,(M2178-N2178)/N2178*100,0)</f>
        <v>-100</v>
      </c>
      <c r="Q2178" s="11">
        <f t="shared" ref="Q2178:Q2241" si="277">IF(O2178&gt;0,(M2178-O2178)/O2178*100,0)</f>
        <v>-100</v>
      </c>
      <c r="R2178" s="8">
        <v>0</v>
      </c>
      <c r="S2178" s="8">
        <v>0</v>
      </c>
      <c r="T2178" s="8">
        <v>0</v>
      </c>
      <c r="U2178" s="11">
        <f t="shared" ref="U2178:U2241" si="278">IF(J2178&gt;0,(R2178/J2178)*100,0)</f>
        <v>0</v>
      </c>
      <c r="V2178" s="11">
        <f t="shared" ref="V2178:V2241" si="279">IF(J2178&gt;0,((R2178+S2178+T2178)/J2178)*100,0)</f>
        <v>0</v>
      </c>
      <c r="W2178" s="9">
        <v>5</v>
      </c>
      <c r="X2178" s="9">
        <v>8</v>
      </c>
    </row>
    <row r="2179" spans="1:24" x14ac:dyDescent="0.2">
      <c r="A2179" s="7" t="s">
        <v>3224</v>
      </c>
      <c r="B2179" s="7" t="s">
        <v>222</v>
      </c>
      <c r="C2179" s="8">
        <v>1</v>
      </c>
      <c r="D2179" s="9">
        <v>6</v>
      </c>
      <c r="E2179" s="10">
        <v>1200</v>
      </c>
      <c r="F2179" s="10">
        <v>0</v>
      </c>
      <c r="G2179" s="11">
        <f t="shared" si="272"/>
        <v>0</v>
      </c>
      <c r="H2179" s="10">
        <v>1200</v>
      </c>
      <c r="I2179" s="9">
        <v>6</v>
      </c>
      <c r="J2179" s="8">
        <v>1</v>
      </c>
      <c r="K2179" s="9">
        <v>0</v>
      </c>
      <c r="L2179" s="9">
        <v>0</v>
      </c>
      <c r="M2179" s="9">
        <f t="shared" si="273"/>
        <v>0</v>
      </c>
      <c r="N2179" s="9">
        <f t="shared" si="274"/>
        <v>7.9366863905325458</v>
      </c>
      <c r="O2179" s="9">
        <f t="shared" si="275"/>
        <v>7.2508917954815617</v>
      </c>
      <c r="P2179" s="11">
        <f t="shared" si="276"/>
        <v>-100</v>
      </c>
      <c r="Q2179" s="11">
        <f t="shared" si="277"/>
        <v>-100</v>
      </c>
      <c r="R2179" s="8">
        <v>0</v>
      </c>
      <c r="S2179" s="8">
        <v>0</v>
      </c>
      <c r="T2179" s="8">
        <v>0</v>
      </c>
      <c r="U2179" s="11">
        <f t="shared" si="278"/>
        <v>0</v>
      </c>
      <c r="V2179" s="11">
        <f t="shared" si="279"/>
        <v>0</v>
      </c>
      <c r="W2179" s="9">
        <v>4</v>
      </c>
      <c r="X2179" s="9">
        <v>8</v>
      </c>
    </row>
    <row r="2180" spans="1:24" x14ac:dyDescent="0.2">
      <c r="A2180" s="7" t="s">
        <v>3224</v>
      </c>
      <c r="B2180" s="7" t="s">
        <v>1443</v>
      </c>
      <c r="C2180" s="8">
        <v>1</v>
      </c>
      <c r="D2180" s="9">
        <v>6</v>
      </c>
      <c r="E2180" s="10">
        <v>1200</v>
      </c>
      <c r="F2180" s="10">
        <v>0</v>
      </c>
      <c r="G2180" s="11">
        <f t="shared" si="272"/>
        <v>0</v>
      </c>
      <c r="H2180" s="10">
        <v>1200</v>
      </c>
      <c r="I2180" s="9">
        <v>6</v>
      </c>
      <c r="J2180" s="8">
        <v>1</v>
      </c>
      <c r="K2180" s="9">
        <v>0</v>
      </c>
      <c r="L2180" s="9">
        <v>0</v>
      </c>
      <c r="M2180" s="9">
        <f t="shared" si="273"/>
        <v>0</v>
      </c>
      <c r="N2180" s="9">
        <f t="shared" si="274"/>
        <v>7.9366863905325458</v>
      </c>
      <c r="O2180" s="9">
        <f t="shared" si="275"/>
        <v>7.2508917954815617</v>
      </c>
      <c r="P2180" s="11">
        <f t="shared" si="276"/>
        <v>-100</v>
      </c>
      <c r="Q2180" s="11">
        <f t="shared" si="277"/>
        <v>-100</v>
      </c>
      <c r="R2180" s="8">
        <v>0</v>
      </c>
      <c r="S2180" s="8">
        <v>0</v>
      </c>
      <c r="T2180" s="8">
        <v>0</v>
      </c>
      <c r="U2180" s="11">
        <f t="shared" si="278"/>
        <v>0</v>
      </c>
      <c r="V2180" s="11">
        <f t="shared" si="279"/>
        <v>0</v>
      </c>
      <c r="W2180" s="9">
        <v>4</v>
      </c>
      <c r="X2180" s="9">
        <v>8</v>
      </c>
    </row>
    <row r="2181" spans="1:24" x14ac:dyDescent="0.2">
      <c r="A2181" s="2" t="s">
        <v>3320</v>
      </c>
      <c r="B2181" s="2" t="s">
        <v>189</v>
      </c>
      <c r="C2181" s="3">
        <v>2</v>
      </c>
      <c r="D2181" s="4">
        <v>16.25</v>
      </c>
      <c r="E2181" s="5">
        <v>2100</v>
      </c>
      <c r="F2181" s="5">
        <v>200</v>
      </c>
      <c r="G2181" s="6">
        <f t="shared" si="272"/>
        <v>9.5238095238095237</v>
      </c>
      <c r="H2181" s="5">
        <v>600</v>
      </c>
      <c r="I2181" s="4">
        <v>16.25</v>
      </c>
      <c r="J2181" s="3">
        <v>1</v>
      </c>
      <c r="K2181" s="4">
        <v>0</v>
      </c>
      <c r="L2181" s="4">
        <v>0</v>
      </c>
      <c r="M2181" s="4">
        <f t="shared" si="273"/>
        <v>0</v>
      </c>
      <c r="N2181" s="4">
        <f t="shared" si="274"/>
        <v>7.5254777070063676</v>
      </c>
      <c r="O2181" s="4">
        <f t="shared" si="275"/>
        <v>7.2508917954815617</v>
      </c>
      <c r="P2181" s="6">
        <f t="shared" si="276"/>
        <v>-100</v>
      </c>
      <c r="Q2181" s="6">
        <f t="shared" si="277"/>
        <v>-100</v>
      </c>
      <c r="R2181" s="3">
        <v>0</v>
      </c>
      <c r="S2181" s="3">
        <v>0</v>
      </c>
      <c r="T2181" s="3">
        <v>0</v>
      </c>
      <c r="U2181" s="6">
        <f t="shared" si="278"/>
        <v>0</v>
      </c>
      <c r="V2181" s="6">
        <f t="shared" si="279"/>
        <v>0</v>
      </c>
      <c r="W2181" s="4">
        <v>6</v>
      </c>
      <c r="X2181" s="4">
        <v>11</v>
      </c>
    </row>
    <row r="2182" spans="1:24" x14ac:dyDescent="0.2">
      <c r="A2182" s="7" t="s">
        <v>3320</v>
      </c>
      <c r="B2182" s="7" t="s">
        <v>113</v>
      </c>
      <c r="C2182" s="8">
        <v>1</v>
      </c>
      <c r="D2182" s="9">
        <v>2.5</v>
      </c>
      <c r="E2182" s="10">
        <v>1700</v>
      </c>
      <c r="F2182" s="10">
        <v>0</v>
      </c>
      <c r="G2182" s="11">
        <f t="shared" si="272"/>
        <v>0</v>
      </c>
      <c r="H2182" s="10">
        <v>0</v>
      </c>
      <c r="I2182" s="9">
        <v>2.5</v>
      </c>
      <c r="J2182" s="8">
        <v>0</v>
      </c>
      <c r="K2182" s="9">
        <v>0</v>
      </c>
      <c r="L2182" s="9">
        <v>0</v>
      </c>
      <c r="M2182" s="9">
        <f t="shared" si="273"/>
        <v>0</v>
      </c>
      <c r="N2182" s="9">
        <f t="shared" si="274"/>
        <v>7.5254777070063676</v>
      </c>
      <c r="O2182" s="9">
        <f t="shared" si="275"/>
        <v>7.2508917954815617</v>
      </c>
      <c r="P2182" s="11">
        <f t="shared" si="276"/>
        <v>-100</v>
      </c>
      <c r="Q2182" s="11">
        <f t="shared" si="277"/>
        <v>-100</v>
      </c>
      <c r="R2182" s="8">
        <v>0</v>
      </c>
      <c r="S2182" s="8">
        <v>0</v>
      </c>
      <c r="T2182" s="8">
        <v>0</v>
      </c>
      <c r="U2182" s="11">
        <f t="shared" si="278"/>
        <v>0</v>
      </c>
      <c r="V2182" s="11">
        <f t="shared" si="279"/>
        <v>0</v>
      </c>
      <c r="W2182" s="9">
        <v>0</v>
      </c>
      <c r="X2182" s="9">
        <v>0</v>
      </c>
    </row>
    <row r="2183" spans="1:24" x14ac:dyDescent="0.2">
      <c r="A2183" s="7" t="s">
        <v>3320</v>
      </c>
      <c r="B2183" s="7" t="s">
        <v>259</v>
      </c>
      <c r="C2183" s="8">
        <v>1</v>
      </c>
      <c r="D2183" s="9">
        <v>3.5</v>
      </c>
      <c r="E2183" s="10">
        <v>1500</v>
      </c>
      <c r="F2183" s="10">
        <v>500</v>
      </c>
      <c r="G2183" s="11">
        <f t="shared" si="272"/>
        <v>33.333333333333329</v>
      </c>
      <c r="H2183" s="10">
        <v>2000</v>
      </c>
      <c r="I2183" s="9">
        <v>3.5</v>
      </c>
      <c r="J2183" s="8">
        <v>1</v>
      </c>
      <c r="K2183" s="9">
        <v>14.98</v>
      </c>
      <c r="L2183" s="9">
        <v>14.98</v>
      </c>
      <c r="M2183" s="9">
        <f t="shared" si="273"/>
        <v>7.49</v>
      </c>
      <c r="N2183" s="9">
        <f t="shared" si="274"/>
        <v>7.5254777070063676</v>
      </c>
      <c r="O2183" s="9">
        <f t="shared" si="275"/>
        <v>7.2508917954815617</v>
      </c>
      <c r="P2183" s="11">
        <f t="shared" si="276"/>
        <v>-0.47143461701224615</v>
      </c>
      <c r="Q2183" s="11">
        <f t="shared" si="277"/>
        <v>3.2976385700230733</v>
      </c>
      <c r="R2183" s="8">
        <v>0</v>
      </c>
      <c r="S2183" s="8">
        <v>1</v>
      </c>
      <c r="T2183" s="8">
        <v>1</v>
      </c>
      <c r="U2183" s="11">
        <f t="shared" si="278"/>
        <v>0</v>
      </c>
      <c r="V2183" s="11">
        <f t="shared" si="279"/>
        <v>200</v>
      </c>
      <c r="W2183" s="9">
        <v>2</v>
      </c>
      <c r="X2183" s="9">
        <v>5</v>
      </c>
    </row>
    <row r="2184" spans="1:24" x14ac:dyDescent="0.2">
      <c r="A2184" s="7" t="s">
        <v>3320</v>
      </c>
      <c r="B2184" s="7" t="s">
        <v>699</v>
      </c>
      <c r="C2184" s="8">
        <v>1</v>
      </c>
      <c r="D2184" s="9">
        <v>3.5</v>
      </c>
      <c r="E2184" s="10">
        <v>1500</v>
      </c>
      <c r="F2184" s="10">
        <v>500</v>
      </c>
      <c r="G2184" s="11">
        <f t="shared" si="272"/>
        <v>33.333333333333329</v>
      </c>
      <c r="H2184" s="10">
        <v>2000</v>
      </c>
      <c r="I2184" s="9">
        <v>3.5</v>
      </c>
      <c r="J2184" s="8">
        <v>1</v>
      </c>
      <c r="K2184" s="9">
        <v>14.98</v>
      </c>
      <c r="L2184" s="9">
        <v>14.98</v>
      </c>
      <c r="M2184" s="9">
        <f t="shared" si="273"/>
        <v>7.49</v>
      </c>
      <c r="N2184" s="9">
        <f t="shared" si="274"/>
        <v>7.5254777070063676</v>
      </c>
      <c r="O2184" s="9">
        <f t="shared" si="275"/>
        <v>7.2508917954815617</v>
      </c>
      <c r="P2184" s="11">
        <f t="shared" si="276"/>
        <v>-0.47143461701224615</v>
      </c>
      <c r="Q2184" s="11">
        <f t="shared" si="277"/>
        <v>3.2976385700230733</v>
      </c>
      <c r="R2184" s="8">
        <v>0</v>
      </c>
      <c r="S2184" s="8">
        <v>1</v>
      </c>
      <c r="T2184" s="8">
        <v>1</v>
      </c>
      <c r="U2184" s="11">
        <f t="shared" si="278"/>
        <v>0</v>
      </c>
      <c r="V2184" s="11">
        <f t="shared" si="279"/>
        <v>200</v>
      </c>
      <c r="W2184" s="9">
        <v>2</v>
      </c>
      <c r="X2184" s="9">
        <v>5</v>
      </c>
    </row>
    <row r="2185" spans="1:24" x14ac:dyDescent="0.2">
      <c r="A2185" s="7" t="s">
        <v>3320</v>
      </c>
      <c r="B2185" s="7" t="s">
        <v>154</v>
      </c>
      <c r="C2185" s="8">
        <v>2</v>
      </c>
      <c r="D2185" s="9">
        <v>6.25</v>
      </c>
      <c r="E2185" s="10">
        <v>2300</v>
      </c>
      <c r="F2185" s="10">
        <v>300</v>
      </c>
      <c r="G2185" s="11">
        <f t="shared" si="272"/>
        <v>13.043478260869565</v>
      </c>
      <c r="H2185" s="10">
        <v>1300</v>
      </c>
      <c r="I2185" s="9">
        <v>6.25</v>
      </c>
      <c r="J2185" s="8">
        <v>1</v>
      </c>
      <c r="K2185" s="9">
        <v>0</v>
      </c>
      <c r="L2185" s="9">
        <v>0</v>
      </c>
      <c r="M2185" s="9">
        <f t="shared" si="273"/>
        <v>0</v>
      </c>
      <c r="N2185" s="9">
        <f t="shared" si="274"/>
        <v>7.5254777070063676</v>
      </c>
      <c r="O2185" s="9">
        <f t="shared" si="275"/>
        <v>7.2508917954815617</v>
      </c>
      <c r="P2185" s="11">
        <f t="shared" si="276"/>
        <v>-100</v>
      </c>
      <c r="Q2185" s="11">
        <f t="shared" si="277"/>
        <v>-100</v>
      </c>
      <c r="R2185" s="8">
        <v>0</v>
      </c>
      <c r="S2185" s="8">
        <v>0</v>
      </c>
      <c r="T2185" s="8">
        <v>0</v>
      </c>
      <c r="U2185" s="11">
        <f t="shared" si="278"/>
        <v>0</v>
      </c>
      <c r="V2185" s="11">
        <f t="shared" si="279"/>
        <v>0</v>
      </c>
      <c r="W2185" s="9">
        <v>4</v>
      </c>
      <c r="X2185" s="9">
        <v>5</v>
      </c>
    </row>
    <row r="2186" spans="1:24" x14ac:dyDescent="0.2">
      <c r="A2186" s="7" t="s">
        <v>3320</v>
      </c>
      <c r="B2186" s="7" t="s">
        <v>212</v>
      </c>
      <c r="C2186" s="8">
        <v>1</v>
      </c>
      <c r="D2186" s="9">
        <v>8</v>
      </c>
      <c r="E2186" s="10">
        <v>1000</v>
      </c>
      <c r="F2186" s="10">
        <v>300</v>
      </c>
      <c r="G2186" s="11">
        <f t="shared" si="272"/>
        <v>30</v>
      </c>
      <c r="H2186" s="10">
        <v>1300</v>
      </c>
      <c r="I2186" s="9">
        <v>8</v>
      </c>
      <c r="J2186" s="8">
        <v>1</v>
      </c>
      <c r="K2186" s="9">
        <v>0</v>
      </c>
      <c r="L2186" s="9">
        <v>0</v>
      </c>
      <c r="M2186" s="9">
        <f t="shared" si="273"/>
        <v>0</v>
      </c>
      <c r="N2186" s="9">
        <f t="shared" si="274"/>
        <v>7.5254777070063676</v>
      </c>
      <c r="O2186" s="9">
        <f t="shared" si="275"/>
        <v>7.2508917954815617</v>
      </c>
      <c r="P2186" s="11">
        <f t="shared" si="276"/>
        <v>-100</v>
      </c>
      <c r="Q2186" s="11">
        <f t="shared" si="277"/>
        <v>-100</v>
      </c>
      <c r="R2186" s="8">
        <v>0</v>
      </c>
      <c r="S2186" s="8">
        <v>0</v>
      </c>
      <c r="T2186" s="8">
        <v>0</v>
      </c>
      <c r="U2186" s="11">
        <f t="shared" si="278"/>
        <v>0</v>
      </c>
      <c r="V2186" s="11">
        <f t="shared" si="279"/>
        <v>0</v>
      </c>
      <c r="W2186" s="9">
        <v>4</v>
      </c>
      <c r="X2186" s="9">
        <v>5</v>
      </c>
    </row>
    <row r="2187" spans="1:24" x14ac:dyDescent="0.2">
      <c r="A2187" s="7" t="s">
        <v>3320</v>
      </c>
      <c r="B2187" s="7" t="s">
        <v>419</v>
      </c>
      <c r="C2187" s="8">
        <v>2</v>
      </c>
      <c r="D2187" s="9">
        <v>4.5</v>
      </c>
      <c r="E2187" s="10">
        <v>2800</v>
      </c>
      <c r="F2187" s="10">
        <v>500</v>
      </c>
      <c r="G2187" s="11">
        <f t="shared" si="272"/>
        <v>17.857142857142858</v>
      </c>
      <c r="H2187" s="10">
        <v>3300</v>
      </c>
      <c r="I2187" s="9">
        <v>4.5</v>
      </c>
      <c r="J2187" s="8">
        <v>2</v>
      </c>
      <c r="K2187" s="9">
        <v>33.979999999999997</v>
      </c>
      <c r="L2187" s="9">
        <v>33.979999999999997</v>
      </c>
      <c r="M2187" s="9">
        <f t="shared" si="273"/>
        <v>10.296969696969697</v>
      </c>
      <c r="N2187" s="9">
        <f t="shared" si="274"/>
        <v>7.5254777070063676</v>
      </c>
      <c r="O2187" s="9">
        <f t="shared" si="275"/>
        <v>7.2508917954815617</v>
      </c>
      <c r="P2187" s="11">
        <f t="shared" si="276"/>
        <v>36.828120391387451</v>
      </c>
      <c r="Q2187" s="11">
        <f t="shared" si="277"/>
        <v>42.009700150074195</v>
      </c>
      <c r="R2187" s="8">
        <v>1</v>
      </c>
      <c r="S2187" s="8">
        <v>1</v>
      </c>
      <c r="T2187" s="8">
        <v>1</v>
      </c>
      <c r="U2187" s="11">
        <f t="shared" si="278"/>
        <v>50</v>
      </c>
      <c r="V2187" s="11">
        <f t="shared" si="279"/>
        <v>150</v>
      </c>
      <c r="W2187" s="9">
        <v>3</v>
      </c>
      <c r="X2187" s="9">
        <v>5</v>
      </c>
    </row>
    <row r="2188" spans="1:24" x14ac:dyDescent="0.2">
      <c r="A2188" s="7" t="s">
        <v>3320</v>
      </c>
      <c r="B2188" s="7" t="s">
        <v>423</v>
      </c>
      <c r="C2188" s="8">
        <v>1</v>
      </c>
      <c r="D2188" s="9">
        <v>6</v>
      </c>
      <c r="E2188" s="10">
        <v>1200</v>
      </c>
      <c r="F2188" s="10">
        <v>400</v>
      </c>
      <c r="G2188" s="11">
        <f t="shared" si="272"/>
        <v>33.333333333333329</v>
      </c>
      <c r="H2188" s="10">
        <v>1600</v>
      </c>
      <c r="I2188" s="9">
        <v>6</v>
      </c>
      <c r="J2188" s="8">
        <v>1</v>
      </c>
      <c r="K2188" s="9">
        <v>0</v>
      </c>
      <c r="L2188" s="9">
        <v>0</v>
      </c>
      <c r="M2188" s="9">
        <f t="shared" si="273"/>
        <v>0</v>
      </c>
      <c r="N2188" s="9">
        <f t="shared" si="274"/>
        <v>7.5254777070063676</v>
      </c>
      <c r="O2188" s="9">
        <f t="shared" si="275"/>
        <v>7.2508917954815617</v>
      </c>
      <c r="P2188" s="11">
        <f t="shared" si="276"/>
        <v>-100</v>
      </c>
      <c r="Q2188" s="11">
        <f t="shared" si="277"/>
        <v>-100</v>
      </c>
      <c r="R2188" s="8">
        <v>0</v>
      </c>
      <c r="S2188" s="8">
        <v>0</v>
      </c>
      <c r="T2188" s="8">
        <v>0</v>
      </c>
      <c r="U2188" s="11">
        <f t="shared" si="278"/>
        <v>0</v>
      </c>
      <c r="V2188" s="11">
        <f t="shared" si="279"/>
        <v>0</v>
      </c>
      <c r="W2188" s="9">
        <v>5</v>
      </c>
      <c r="X2188" s="9">
        <v>5</v>
      </c>
    </row>
    <row r="2189" spans="1:24" x14ac:dyDescent="0.2">
      <c r="A2189" s="7" t="s">
        <v>3320</v>
      </c>
      <c r="B2189" s="7" t="s">
        <v>382</v>
      </c>
      <c r="C2189" s="8">
        <v>2</v>
      </c>
      <c r="D2189" s="9">
        <v>4.5</v>
      </c>
      <c r="E2189" s="10">
        <v>2800</v>
      </c>
      <c r="F2189" s="10">
        <v>600</v>
      </c>
      <c r="G2189" s="11">
        <f t="shared" si="272"/>
        <v>21.428571428571427</v>
      </c>
      <c r="H2189" s="10">
        <v>3400</v>
      </c>
      <c r="I2189" s="9">
        <v>4.5</v>
      </c>
      <c r="J2189" s="8">
        <v>2</v>
      </c>
      <c r="K2189" s="9">
        <v>50.29</v>
      </c>
      <c r="L2189" s="9">
        <v>50.29</v>
      </c>
      <c r="M2189" s="9">
        <f t="shared" si="273"/>
        <v>14.791176470588235</v>
      </c>
      <c r="N2189" s="9">
        <f t="shared" si="274"/>
        <v>7.5254777070063676</v>
      </c>
      <c r="O2189" s="9">
        <f t="shared" si="275"/>
        <v>7.2508917954815617</v>
      </c>
      <c r="P2189" s="11">
        <f t="shared" si="276"/>
        <v>96.548007268925389</v>
      </c>
      <c r="Q2189" s="11">
        <f t="shared" si="277"/>
        <v>103.99113499122204</v>
      </c>
      <c r="R2189" s="8">
        <v>1</v>
      </c>
      <c r="S2189" s="8">
        <v>2</v>
      </c>
      <c r="T2189" s="8">
        <v>2</v>
      </c>
      <c r="U2189" s="11">
        <f t="shared" si="278"/>
        <v>50</v>
      </c>
      <c r="V2189" s="11">
        <f t="shared" si="279"/>
        <v>250</v>
      </c>
      <c r="W2189" s="9">
        <v>1.5</v>
      </c>
      <c r="X2189" s="9">
        <v>6.5</v>
      </c>
    </row>
    <row r="2190" spans="1:24" x14ac:dyDescent="0.2">
      <c r="A2190" s="7" t="s">
        <v>3320</v>
      </c>
      <c r="B2190" s="7" t="s">
        <v>1552</v>
      </c>
      <c r="C2190" s="8">
        <v>1</v>
      </c>
      <c r="D2190" s="9">
        <v>3</v>
      </c>
      <c r="E2190" s="10">
        <v>1600</v>
      </c>
      <c r="F2190" s="10">
        <v>600</v>
      </c>
      <c r="G2190" s="11">
        <f t="shared" si="272"/>
        <v>37.5</v>
      </c>
      <c r="H2190" s="10">
        <v>2200</v>
      </c>
      <c r="I2190" s="9">
        <v>3</v>
      </c>
      <c r="J2190" s="8">
        <v>1</v>
      </c>
      <c r="K2190" s="9">
        <v>23.45</v>
      </c>
      <c r="L2190" s="9">
        <v>23.45</v>
      </c>
      <c r="M2190" s="9">
        <f t="shared" si="273"/>
        <v>10.659090909090908</v>
      </c>
      <c r="N2190" s="9">
        <f t="shared" si="274"/>
        <v>7.5254777070063676</v>
      </c>
      <c r="O2190" s="9">
        <f t="shared" si="275"/>
        <v>7.2508917954815617</v>
      </c>
      <c r="P2190" s="11">
        <f t="shared" si="276"/>
        <v>41.640056938406516</v>
      </c>
      <c r="Q2190" s="11">
        <f t="shared" si="277"/>
        <v>47.003861176540887</v>
      </c>
      <c r="R2190" s="8">
        <v>1</v>
      </c>
      <c r="S2190" s="8">
        <v>1</v>
      </c>
      <c r="T2190" s="8">
        <v>1</v>
      </c>
      <c r="U2190" s="11">
        <f t="shared" si="278"/>
        <v>100</v>
      </c>
      <c r="V2190" s="11">
        <f t="shared" si="279"/>
        <v>300</v>
      </c>
      <c r="W2190" s="9">
        <v>1</v>
      </c>
      <c r="X2190" s="9">
        <v>5</v>
      </c>
    </row>
    <row r="2191" spans="1:24" x14ac:dyDescent="0.2">
      <c r="A2191" s="7" t="s">
        <v>3320</v>
      </c>
      <c r="B2191" s="7" t="s">
        <v>378</v>
      </c>
      <c r="C2191" s="8">
        <v>1</v>
      </c>
      <c r="D2191" s="9">
        <v>4.5</v>
      </c>
      <c r="E2191" s="10">
        <v>1300</v>
      </c>
      <c r="F2191" s="10">
        <v>0</v>
      </c>
      <c r="G2191" s="11">
        <f t="shared" si="272"/>
        <v>0</v>
      </c>
      <c r="H2191" s="10">
        <v>0</v>
      </c>
      <c r="I2191" s="9">
        <v>4.5</v>
      </c>
      <c r="J2191" s="8">
        <v>0</v>
      </c>
      <c r="K2191" s="9">
        <v>0</v>
      </c>
      <c r="L2191" s="9">
        <v>0</v>
      </c>
      <c r="M2191" s="9">
        <f t="shared" si="273"/>
        <v>0</v>
      </c>
      <c r="N2191" s="9">
        <f t="shared" si="274"/>
        <v>7.5254777070063676</v>
      </c>
      <c r="O2191" s="9">
        <f t="shared" si="275"/>
        <v>7.2508917954815617</v>
      </c>
      <c r="P2191" s="11">
        <f t="shared" si="276"/>
        <v>-100</v>
      </c>
      <c r="Q2191" s="11">
        <f t="shared" si="277"/>
        <v>-100</v>
      </c>
      <c r="R2191" s="8">
        <v>0</v>
      </c>
      <c r="S2191" s="8">
        <v>0</v>
      </c>
      <c r="T2191" s="8">
        <v>0</v>
      </c>
      <c r="U2191" s="11">
        <f t="shared" si="278"/>
        <v>0</v>
      </c>
      <c r="V2191" s="11">
        <f t="shared" si="279"/>
        <v>0</v>
      </c>
      <c r="W2191" s="9">
        <v>0</v>
      </c>
      <c r="X2191" s="9">
        <v>0</v>
      </c>
    </row>
    <row r="2192" spans="1:24" x14ac:dyDescent="0.2">
      <c r="A2192" s="7" t="s">
        <v>3320</v>
      </c>
      <c r="B2192" s="7" t="s">
        <v>1742</v>
      </c>
      <c r="C2192" s="8">
        <v>1</v>
      </c>
      <c r="D2192" s="9">
        <v>12</v>
      </c>
      <c r="E2192" s="10">
        <v>800</v>
      </c>
      <c r="F2192" s="10">
        <v>400</v>
      </c>
      <c r="G2192" s="11">
        <f t="shared" si="272"/>
        <v>50</v>
      </c>
      <c r="H2192" s="10">
        <v>1200</v>
      </c>
      <c r="I2192" s="9">
        <v>12</v>
      </c>
      <c r="J2192" s="8">
        <v>1</v>
      </c>
      <c r="K2192" s="9">
        <v>5.48</v>
      </c>
      <c r="L2192" s="9">
        <v>5.48</v>
      </c>
      <c r="M2192" s="9">
        <f t="shared" si="273"/>
        <v>4.5666666666666664</v>
      </c>
      <c r="N2192" s="9">
        <f t="shared" si="274"/>
        <v>7.5254777070063676</v>
      </c>
      <c r="O2192" s="9">
        <f t="shared" si="275"/>
        <v>7.2508917954815617</v>
      </c>
      <c r="P2192" s="11">
        <f t="shared" si="276"/>
        <v>-39.317252080688384</v>
      </c>
      <c r="Q2192" s="11">
        <f t="shared" si="277"/>
        <v>-37.019241281294349</v>
      </c>
      <c r="R2192" s="8">
        <v>0</v>
      </c>
      <c r="S2192" s="8">
        <v>0</v>
      </c>
      <c r="T2192" s="8">
        <v>1</v>
      </c>
      <c r="U2192" s="11">
        <f t="shared" si="278"/>
        <v>0</v>
      </c>
      <c r="V2192" s="11">
        <f t="shared" si="279"/>
        <v>100</v>
      </c>
      <c r="W2192" s="9">
        <v>3</v>
      </c>
      <c r="X2192" s="9">
        <v>5</v>
      </c>
    </row>
    <row r="2193" spans="1:24" x14ac:dyDescent="0.2">
      <c r="A2193" s="7" t="s">
        <v>3320</v>
      </c>
      <c r="B2193" s="7" t="s">
        <v>1053</v>
      </c>
      <c r="C2193" s="8">
        <v>1</v>
      </c>
      <c r="D2193" s="9">
        <v>12</v>
      </c>
      <c r="E2193" s="10">
        <v>800</v>
      </c>
      <c r="F2193" s="10">
        <v>400</v>
      </c>
      <c r="G2193" s="11">
        <f t="shared" si="272"/>
        <v>50</v>
      </c>
      <c r="H2193" s="10">
        <v>1200</v>
      </c>
      <c r="I2193" s="9">
        <v>12</v>
      </c>
      <c r="J2193" s="8">
        <v>1</v>
      </c>
      <c r="K2193" s="9">
        <v>5.48</v>
      </c>
      <c r="L2193" s="9">
        <v>5.48</v>
      </c>
      <c r="M2193" s="9">
        <f t="shared" si="273"/>
        <v>4.5666666666666664</v>
      </c>
      <c r="N2193" s="9">
        <f t="shared" si="274"/>
        <v>7.5254777070063676</v>
      </c>
      <c r="O2193" s="9">
        <f t="shared" si="275"/>
        <v>7.2508917954815617</v>
      </c>
      <c r="P2193" s="11">
        <f t="shared" si="276"/>
        <v>-39.317252080688384</v>
      </c>
      <c r="Q2193" s="11">
        <f t="shared" si="277"/>
        <v>-37.019241281294349</v>
      </c>
      <c r="R2193" s="8">
        <v>0</v>
      </c>
      <c r="S2193" s="8">
        <v>0</v>
      </c>
      <c r="T2193" s="8">
        <v>1</v>
      </c>
      <c r="U2193" s="11">
        <f t="shared" si="278"/>
        <v>0</v>
      </c>
      <c r="V2193" s="11">
        <f t="shared" si="279"/>
        <v>100</v>
      </c>
      <c r="W2193" s="9">
        <v>3</v>
      </c>
      <c r="X2193" s="9">
        <v>5</v>
      </c>
    </row>
    <row r="2194" spans="1:24" x14ac:dyDescent="0.2">
      <c r="A2194" s="7" t="s">
        <v>3320</v>
      </c>
      <c r="B2194" s="7" t="s">
        <v>179</v>
      </c>
      <c r="C2194" s="8">
        <v>4</v>
      </c>
      <c r="D2194" s="9">
        <v>6.12</v>
      </c>
      <c r="E2194" s="10">
        <v>5000</v>
      </c>
      <c r="F2194" s="10">
        <v>400</v>
      </c>
      <c r="G2194" s="11">
        <f t="shared" si="272"/>
        <v>8</v>
      </c>
      <c r="H2194" s="10">
        <v>5400</v>
      </c>
      <c r="I2194" s="9">
        <v>6.12</v>
      </c>
      <c r="J2194" s="8">
        <v>4</v>
      </c>
      <c r="K2194" s="9">
        <v>23.52</v>
      </c>
      <c r="L2194" s="9">
        <v>23.52</v>
      </c>
      <c r="M2194" s="9">
        <f t="shared" si="273"/>
        <v>4.3555555555555552</v>
      </c>
      <c r="N2194" s="9">
        <f t="shared" si="274"/>
        <v>7.5254777070063676</v>
      </c>
      <c r="O2194" s="9">
        <f t="shared" si="275"/>
        <v>7.2508917954815617</v>
      </c>
      <c r="P2194" s="11">
        <f t="shared" si="276"/>
        <v>-42.122537264306189</v>
      </c>
      <c r="Q2194" s="11">
        <f t="shared" si="277"/>
        <v>-39.930760540796555</v>
      </c>
      <c r="R2194" s="8">
        <v>0</v>
      </c>
      <c r="S2194" s="8">
        <v>1</v>
      </c>
      <c r="T2194" s="8">
        <v>1</v>
      </c>
      <c r="U2194" s="11">
        <f t="shared" si="278"/>
        <v>0</v>
      </c>
      <c r="V2194" s="11">
        <f t="shared" si="279"/>
        <v>50</v>
      </c>
      <c r="W2194" s="9">
        <v>5.25</v>
      </c>
      <c r="X2194" s="9">
        <v>8.5</v>
      </c>
    </row>
    <row r="2195" spans="1:24" x14ac:dyDescent="0.2">
      <c r="A2195" s="7" t="s">
        <v>3320</v>
      </c>
      <c r="B2195" s="7" t="s">
        <v>239</v>
      </c>
      <c r="C2195" s="8">
        <v>5</v>
      </c>
      <c r="D2195" s="9">
        <v>13.7</v>
      </c>
      <c r="E2195" s="10">
        <v>5000</v>
      </c>
      <c r="F2195" s="10">
        <v>500</v>
      </c>
      <c r="G2195" s="11">
        <f t="shared" si="272"/>
        <v>10</v>
      </c>
      <c r="H2195" s="10">
        <v>4800</v>
      </c>
      <c r="I2195" s="9">
        <v>13.7</v>
      </c>
      <c r="J2195" s="8">
        <v>4</v>
      </c>
      <c r="K2195" s="9">
        <v>43.38</v>
      </c>
      <c r="L2195" s="9">
        <v>43.38</v>
      </c>
      <c r="M2195" s="9">
        <f t="shared" si="273"/>
        <v>9.0374999999999996</v>
      </c>
      <c r="N2195" s="9">
        <f t="shared" si="274"/>
        <v>7.5254777070063676</v>
      </c>
      <c r="O2195" s="9">
        <f t="shared" si="275"/>
        <v>7.2508917954815617</v>
      </c>
      <c r="P2195" s="11">
        <f t="shared" si="276"/>
        <v>20.092044011849367</v>
      </c>
      <c r="Q2195" s="11">
        <f t="shared" si="277"/>
        <v>24.639840931453065</v>
      </c>
      <c r="R2195" s="8">
        <v>1</v>
      </c>
      <c r="S2195" s="8">
        <v>1</v>
      </c>
      <c r="T2195" s="8">
        <v>2</v>
      </c>
      <c r="U2195" s="11">
        <f t="shared" si="278"/>
        <v>25</v>
      </c>
      <c r="V2195" s="11">
        <f t="shared" si="279"/>
        <v>100</v>
      </c>
      <c r="W2195" s="9">
        <v>4.75</v>
      </c>
      <c r="X2195" s="9">
        <v>8.5</v>
      </c>
    </row>
    <row r="2196" spans="1:24" x14ac:dyDescent="0.2">
      <c r="A2196" s="7" t="s">
        <v>3320</v>
      </c>
      <c r="B2196" s="7" t="s">
        <v>496</v>
      </c>
      <c r="C2196" s="8">
        <v>2</v>
      </c>
      <c r="D2196" s="9">
        <v>4.5</v>
      </c>
      <c r="E2196" s="10">
        <v>2800</v>
      </c>
      <c r="F2196" s="10">
        <v>100</v>
      </c>
      <c r="G2196" s="11">
        <f t="shared" si="272"/>
        <v>3.5714285714285712</v>
      </c>
      <c r="H2196" s="10">
        <v>2900</v>
      </c>
      <c r="I2196" s="9">
        <v>4.5</v>
      </c>
      <c r="J2196" s="8">
        <v>2</v>
      </c>
      <c r="K2196" s="9">
        <v>52.44</v>
      </c>
      <c r="L2196" s="9">
        <v>52.44</v>
      </c>
      <c r="M2196" s="9">
        <f t="shared" si="273"/>
        <v>18.082758620689653</v>
      </c>
      <c r="N2196" s="9">
        <f t="shared" si="274"/>
        <v>7.5254777070063676</v>
      </c>
      <c r="O2196" s="9">
        <f t="shared" si="275"/>
        <v>7.2508917954815617</v>
      </c>
      <c r="P2196" s="11">
        <f t="shared" si="276"/>
        <v>140.28718607264295</v>
      </c>
      <c r="Q2196" s="11">
        <f t="shared" si="277"/>
        <v>149.38668415874082</v>
      </c>
      <c r="R2196" s="8">
        <v>1</v>
      </c>
      <c r="S2196" s="8">
        <v>1</v>
      </c>
      <c r="T2196" s="8">
        <v>2</v>
      </c>
      <c r="U2196" s="11">
        <f t="shared" si="278"/>
        <v>50</v>
      </c>
      <c r="V2196" s="11">
        <f t="shared" si="279"/>
        <v>200</v>
      </c>
      <c r="W2196" s="9">
        <v>2</v>
      </c>
      <c r="X2196" s="9">
        <v>7.5</v>
      </c>
    </row>
    <row r="2197" spans="1:24" x14ac:dyDescent="0.2">
      <c r="A2197" s="7" t="s">
        <v>3320</v>
      </c>
      <c r="B2197" s="7" t="s">
        <v>655</v>
      </c>
      <c r="C2197" s="8">
        <v>4</v>
      </c>
      <c r="D2197" s="9">
        <v>17.5</v>
      </c>
      <c r="E2197" s="10">
        <v>4100</v>
      </c>
      <c r="F2197" s="10">
        <v>200</v>
      </c>
      <c r="G2197" s="11">
        <f t="shared" si="272"/>
        <v>4.8780487804878048</v>
      </c>
      <c r="H2197" s="10">
        <v>3900</v>
      </c>
      <c r="I2197" s="9">
        <v>17.5</v>
      </c>
      <c r="J2197" s="8">
        <v>3</v>
      </c>
      <c r="K2197" s="9">
        <v>39.6</v>
      </c>
      <c r="L2197" s="9">
        <v>39.6</v>
      </c>
      <c r="M2197" s="9">
        <f t="shared" si="273"/>
        <v>10.153846153846153</v>
      </c>
      <c r="N2197" s="9">
        <f t="shared" si="274"/>
        <v>7.5254777070063676</v>
      </c>
      <c r="O2197" s="9">
        <f t="shared" si="275"/>
        <v>7.2508917954815617</v>
      </c>
      <c r="P2197" s="11">
        <f t="shared" si="276"/>
        <v>34.926267131091535</v>
      </c>
      <c r="Q2197" s="11">
        <f t="shared" si="277"/>
        <v>40.035825112899708</v>
      </c>
      <c r="R2197" s="8">
        <v>1</v>
      </c>
      <c r="S2197" s="8">
        <v>1</v>
      </c>
      <c r="T2197" s="8">
        <v>1</v>
      </c>
      <c r="U2197" s="11">
        <f t="shared" si="278"/>
        <v>33.333333333333329</v>
      </c>
      <c r="V2197" s="11">
        <f t="shared" si="279"/>
        <v>100</v>
      </c>
      <c r="W2197" s="9">
        <v>6.67</v>
      </c>
      <c r="X2197" s="9">
        <v>9.67</v>
      </c>
    </row>
    <row r="2198" spans="1:24" x14ac:dyDescent="0.2">
      <c r="A2198" s="7" t="s">
        <v>3320</v>
      </c>
      <c r="B2198" s="7" t="s">
        <v>385</v>
      </c>
      <c r="C2198" s="8">
        <v>2</v>
      </c>
      <c r="D2198" s="9">
        <v>11.5</v>
      </c>
      <c r="E2198" s="10">
        <v>2300</v>
      </c>
      <c r="F2198" s="10">
        <v>0</v>
      </c>
      <c r="G2198" s="11">
        <f t="shared" si="272"/>
        <v>0</v>
      </c>
      <c r="H2198" s="10">
        <v>1600</v>
      </c>
      <c r="I2198" s="9">
        <v>11.5</v>
      </c>
      <c r="J2198" s="8">
        <v>1</v>
      </c>
      <c r="K2198" s="9">
        <v>0</v>
      </c>
      <c r="L2198" s="9">
        <v>0</v>
      </c>
      <c r="M2198" s="9">
        <f t="shared" si="273"/>
        <v>0</v>
      </c>
      <c r="N2198" s="9">
        <f t="shared" si="274"/>
        <v>7.5254777070063676</v>
      </c>
      <c r="O2198" s="9">
        <f t="shared" si="275"/>
        <v>7.2508917954815617</v>
      </c>
      <c r="P2198" s="11">
        <f t="shared" si="276"/>
        <v>-100</v>
      </c>
      <c r="Q2198" s="11">
        <f t="shared" si="277"/>
        <v>-100</v>
      </c>
      <c r="R2198" s="8">
        <v>0</v>
      </c>
      <c r="S2198" s="8">
        <v>0</v>
      </c>
      <c r="T2198" s="8">
        <v>0</v>
      </c>
      <c r="U2198" s="11">
        <f t="shared" si="278"/>
        <v>0</v>
      </c>
      <c r="V2198" s="11">
        <f t="shared" si="279"/>
        <v>0</v>
      </c>
      <c r="W2198" s="9">
        <v>7</v>
      </c>
      <c r="X2198" s="9">
        <v>8</v>
      </c>
    </row>
    <row r="2199" spans="1:24" x14ac:dyDescent="0.2">
      <c r="A2199" s="7" t="s">
        <v>3320</v>
      </c>
      <c r="B2199" s="7" t="s">
        <v>1048</v>
      </c>
      <c r="C2199" s="8">
        <v>1</v>
      </c>
      <c r="D2199" s="9">
        <v>20</v>
      </c>
      <c r="E2199" s="10">
        <v>700</v>
      </c>
      <c r="F2199" s="10">
        <v>0</v>
      </c>
      <c r="G2199" s="11">
        <f t="shared" si="272"/>
        <v>0</v>
      </c>
      <c r="H2199" s="10">
        <v>0</v>
      </c>
      <c r="I2199" s="9">
        <v>20</v>
      </c>
      <c r="J2199" s="8">
        <v>0</v>
      </c>
      <c r="K2199" s="9">
        <v>0</v>
      </c>
      <c r="L2199" s="9">
        <v>0</v>
      </c>
      <c r="M2199" s="9">
        <f t="shared" si="273"/>
        <v>0</v>
      </c>
      <c r="N2199" s="9">
        <f t="shared" si="274"/>
        <v>7.5254777070063676</v>
      </c>
      <c r="O2199" s="9">
        <f t="shared" si="275"/>
        <v>7.2508917954815617</v>
      </c>
      <c r="P2199" s="11">
        <f t="shared" si="276"/>
        <v>-100</v>
      </c>
      <c r="Q2199" s="11">
        <f t="shared" si="277"/>
        <v>-100</v>
      </c>
      <c r="R2199" s="8">
        <v>0</v>
      </c>
      <c r="S2199" s="8">
        <v>0</v>
      </c>
      <c r="T2199" s="8">
        <v>0</v>
      </c>
      <c r="U2199" s="11">
        <f t="shared" si="278"/>
        <v>0</v>
      </c>
      <c r="V2199" s="11">
        <f t="shared" si="279"/>
        <v>0</v>
      </c>
      <c r="W2199" s="9">
        <v>0</v>
      </c>
      <c r="X2199" s="9">
        <v>0</v>
      </c>
    </row>
    <row r="2200" spans="1:24" x14ac:dyDescent="0.2">
      <c r="A2200" s="7" t="s">
        <v>3320</v>
      </c>
      <c r="B2200" s="7" t="s">
        <v>150</v>
      </c>
      <c r="C2200" s="8">
        <v>5</v>
      </c>
      <c r="D2200" s="9">
        <v>5.4</v>
      </c>
      <c r="E2200" s="10">
        <v>6400</v>
      </c>
      <c r="F2200" s="10">
        <v>400</v>
      </c>
      <c r="G2200" s="11">
        <f t="shared" si="272"/>
        <v>6.25</v>
      </c>
      <c r="H2200" s="10">
        <v>6800</v>
      </c>
      <c r="I2200" s="9">
        <v>5.4</v>
      </c>
      <c r="J2200" s="8">
        <v>5</v>
      </c>
      <c r="K2200" s="9">
        <v>55.39</v>
      </c>
      <c r="L2200" s="9">
        <v>55.39</v>
      </c>
      <c r="M2200" s="9">
        <f t="shared" si="273"/>
        <v>8.1455882352941185</v>
      </c>
      <c r="N2200" s="9">
        <f t="shared" si="274"/>
        <v>7.5254777070063676</v>
      </c>
      <c r="O2200" s="9">
        <f t="shared" si="275"/>
        <v>7.2508917954815617</v>
      </c>
      <c r="P2200" s="11">
        <f t="shared" si="276"/>
        <v>8.2401483657365127</v>
      </c>
      <c r="Q2200" s="11">
        <f t="shared" si="277"/>
        <v>12.339122759632028</v>
      </c>
      <c r="R2200" s="8">
        <v>1</v>
      </c>
      <c r="S2200" s="8">
        <v>2</v>
      </c>
      <c r="T2200" s="8">
        <v>2</v>
      </c>
      <c r="U2200" s="11">
        <f t="shared" si="278"/>
        <v>20</v>
      </c>
      <c r="V2200" s="11">
        <f t="shared" si="279"/>
        <v>100</v>
      </c>
      <c r="W2200" s="9">
        <v>3.8</v>
      </c>
      <c r="X2200" s="9">
        <v>8.1999999999999993</v>
      </c>
    </row>
    <row r="2201" spans="1:24" x14ac:dyDescent="0.2">
      <c r="A2201" s="7" t="s">
        <v>3320</v>
      </c>
      <c r="B2201" s="7" t="s">
        <v>981</v>
      </c>
      <c r="C2201" s="8">
        <v>1</v>
      </c>
      <c r="D2201" s="9">
        <v>4.5</v>
      </c>
      <c r="E2201" s="10">
        <v>1300</v>
      </c>
      <c r="F2201" s="10">
        <v>100</v>
      </c>
      <c r="G2201" s="11">
        <f t="shared" si="272"/>
        <v>7.6923076923076925</v>
      </c>
      <c r="H2201" s="10">
        <v>1400</v>
      </c>
      <c r="I2201" s="9">
        <v>4.5</v>
      </c>
      <c r="J2201" s="8">
        <v>1</v>
      </c>
      <c r="K2201" s="9">
        <v>0</v>
      </c>
      <c r="L2201" s="9">
        <v>0</v>
      </c>
      <c r="M2201" s="9">
        <f t="shared" si="273"/>
        <v>0</v>
      </c>
      <c r="N2201" s="9">
        <f t="shared" si="274"/>
        <v>7.5254777070063676</v>
      </c>
      <c r="O2201" s="9">
        <f t="shared" si="275"/>
        <v>7.2508917954815617</v>
      </c>
      <c r="P2201" s="11">
        <f t="shared" si="276"/>
        <v>-100</v>
      </c>
      <c r="Q2201" s="11">
        <f t="shared" si="277"/>
        <v>-100</v>
      </c>
      <c r="R2201" s="8">
        <v>0</v>
      </c>
      <c r="S2201" s="8">
        <v>0</v>
      </c>
      <c r="T2201" s="8">
        <v>0</v>
      </c>
      <c r="U2201" s="11">
        <f t="shared" si="278"/>
        <v>0</v>
      </c>
      <c r="V2201" s="11">
        <f t="shared" si="279"/>
        <v>0</v>
      </c>
      <c r="W2201" s="9">
        <v>6</v>
      </c>
      <c r="X2201" s="9">
        <v>7</v>
      </c>
    </row>
    <row r="2202" spans="1:24" x14ac:dyDescent="0.2">
      <c r="A2202" s="7" t="s">
        <v>3320</v>
      </c>
      <c r="B2202" s="7" t="s">
        <v>670</v>
      </c>
      <c r="C2202" s="8">
        <v>2</v>
      </c>
      <c r="D2202" s="9">
        <v>7.5</v>
      </c>
      <c r="E2202" s="10">
        <v>2200</v>
      </c>
      <c r="F2202" s="10">
        <v>100</v>
      </c>
      <c r="G2202" s="11">
        <f t="shared" si="272"/>
        <v>4.5454545454545459</v>
      </c>
      <c r="H2202" s="10">
        <v>2300</v>
      </c>
      <c r="I2202" s="9">
        <v>7.5</v>
      </c>
      <c r="J2202" s="8">
        <v>2</v>
      </c>
      <c r="K2202" s="9">
        <v>0</v>
      </c>
      <c r="L2202" s="9">
        <v>0</v>
      </c>
      <c r="M2202" s="9">
        <f t="shared" si="273"/>
        <v>0</v>
      </c>
      <c r="N2202" s="9">
        <f t="shared" si="274"/>
        <v>7.5254777070063676</v>
      </c>
      <c r="O2202" s="9">
        <f t="shared" si="275"/>
        <v>7.2508917954815617</v>
      </c>
      <c r="P2202" s="11">
        <f t="shared" si="276"/>
        <v>-100</v>
      </c>
      <c r="Q2202" s="11">
        <f t="shared" si="277"/>
        <v>-100</v>
      </c>
      <c r="R2202" s="8">
        <v>0</v>
      </c>
      <c r="S2202" s="8">
        <v>0</v>
      </c>
      <c r="T2202" s="8">
        <v>0</v>
      </c>
      <c r="U2202" s="11">
        <f t="shared" si="278"/>
        <v>0</v>
      </c>
      <c r="V2202" s="11">
        <f t="shared" si="279"/>
        <v>0</v>
      </c>
      <c r="W2202" s="9">
        <v>7</v>
      </c>
      <c r="X2202" s="9">
        <v>9</v>
      </c>
    </row>
    <row r="2203" spans="1:24" x14ac:dyDescent="0.2">
      <c r="A2203" s="7" t="s">
        <v>3320</v>
      </c>
      <c r="B2203" s="7" t="s">
        <v>1477</v>
      </c>
      <c r="C2203" s="8">
        <v>1</v>
      </c>
      <c r="D2203" s="9">
        <v>10</v>
      </c>
      <c r="E2203" s="10">
        <v>900</v>
      </c>
      <c r="F2203" s="10">
        <v>100</v>
      </c>
      <c r="G2203" s="11">
        <f t="shared" si="272"/>
        <v>11.111111111111111</v>
      </c>
      <c r="H2203" s="10">
        <v>1000</v>
      </c>
      <c r="I2203" s="9">
        <v>10</v>
      </c>
      <c r="J2203" s="8">
        <v>1</v>
      </c>
      <c r="K2203" s="9">
        <v>0</v>
      </c>
      <c r="L2203" s="9">
        <v>0</v>
      </c>
      <c r="M2203" s="9">
        <f t="shared" si="273"/>
        <v>0</v>
      </c>
      <c r="N2203" s="9">
        <f t="shared" si="274"/>
        <v>7.5254777070063676</v>
      </c>
      <c r="O2203" s="9">
        <f t="shared" si="275"/>
        <v>7.2508917954815617</v>
      </c>
      <c r="P2203" s="11">
        <f t="shared" si="276"/>
        <v>-100</v>
      </c>
      <c r="Q2203" s="11">
        <f t="shared" si="277"/>
        <v>-100</v>
      </c>
      <c r="R2203" s="8">
        <v>0</v>
      </c>
      <c r="S2203" s="8">
        <v>0</v>
      </c>
      <c r="T2203" s="8">
        <v>0</v>
      </c>
      <c r="U2203" s="11">
        <f t="shared" si="278"/>
        <v>0</v>
      </c>
      <c r="V2203" s="11">
        <f t="shared" si="279"/>
        <v>0</v>
      </c>
      <c r="W2203" s="9">
        <v>5</v>
      </c>
      <c r="X2203" s="9">
        <v>7</v>
      </c>
    </row>
    <row r="2204" spans="1:24" x14ac:dyDescent="0.2">
      <c r="A2204" s="7" t="s">
        <v>3320</v>
      </c>
      <c r="B2204" s="7" t="s">
        <v>3343</v>
      </c>
      <c r="C2204" s="8">
        <v>1</v>
      </c>
      <c r="D2204" s="9">
        <v>6</v>
      </c>
      <c r="E2204" s="10">
        <v>1200</v>
      </c>
      <c r="F2204" s="10">
        <v>100</v>
      </c>
      <c r="G2204" s="11">
        <f t="shared" si="272"/>
        <v>8.3333333333333321</v>
      </c>
      <c r="H2204" s="10">
        <v>1300</v>
      </c>
      <c r="I2204" s="9">
        <v>6</v>
      </c>
      <c r="J2204" s="8">
        <v>1</v>
      </c>
      <c r="K2204" s="9">
        <v>25.53</v>
      </c>
      <c r="L2204" s="9">
        <v>25.53</v>
      </c>
      <c r="M2204" s="9">
        <f t="shared" si="273"/>
        <v>19.638461538461538</v>
      </c>
      <c r="N2204" s="9">
        <f t="shared" si="274"/>
        <v>7.5254777070063676</v>
      </c>
      <c r="O2204" s="9">
        <f t="shared" si="275"/>
        <v>7.2508917954815617</v>
      </c>
      <c r="P2204" s="11">
        <f t="shared" si="276"/>
        <v>160.95966665581568</v>
      </c>
      <c r="Q2204" s="11">
        <f t="shared" si="277"/>
        <v>170.84201629790377</v>
      </c>
      <c r="R2204" s="8">
        <v>0</v>
      </c>
      <c r="S2204" s="8">
        <v>1</v>
      </c>
      <c r="T2204" s="8">
        <v>1</v>
      </c>
      <c r="U2204" s="11">
        <f t="shared" si="278"/>
        <v>0</v>
      </c>
      <c r="V2204" s="11">
        <f t="shared" si="279"/>
        <v>200</v>
      </c>
      <c r="W2204" s="9">
        <v>2</v>
      </c>
      <c r="X2204" s="9">
        <v>7</v>
      </c>
    </row>
    <row r="2205" spans="1:24" x14ac:dyDescent="0.2">
      <c r="A2205" s="7" t="s">
        <v>3320</v>
      </c>
      <c r="B2205" s="7" t="s">
        <v>642</v>
      </c>
      <c r="C2205" s="8">
        <v>1</v>
      </c>
      <c r="D2205" s="9">
        <v>6</v>
      </c>
      <c r="E2205" s="10">
        <v>1200</v>
      </c>
      <c r="F2205" s="10">
        <v>100</v>
      </c>
      <c r="G2205" s="11">
        <f t="shared" si="272"/>
        <v>8.3333333333333321</v>
      </c>
      <c r="H2205" s="10">
        <v>1300</v>
      </c>
      <c r="I2205" s="9">
        <v>6</v>
      </c>
      <c r="J2205" s="8">
        <v>1</v>
      </c>
      <c r="K2205" s="9">
        <v>25.53</v>
      </c>
      <c r="L2205" s="9">
        <v>25.53</v>
      </c>
      <c r="M2205" s="9">
        <f t="shared" si="273"/>
        <v>19.638461538461538</v>
      </c>
      <c r="N2205" s="9">
        <f t="shared" si="274"/>
        <v>7.5254777070063676</v>
      </c>
      <c r="O2205" s="9">
        <f t="shared" si="275"/>
        <v>7.2508917954815617</v>
      </c>
      <c r="P2205" s="11">
        <f t="shared" si="276"/>
        <v>160.95966665581568</v>
      </c>
      <c r="Q2205" s="11">
        <f t="shared" si="277"/>
        <v>170.84201629790377</v>
      </c>
      <c r="R2205" s="8">
        <v>0</v>
      </c>
      <c r="S2205" s="8">
        <v>1</v>
      </c>
      <c r="T2205" s="8">
        <v>1</v>
      </c>
      <c r="U2205" s="11">
        <f t="shared" si="278"/>
        <v>0</v>
      </c>
      <c r="V2205" s="11">
        <f t="shared" si="279"/>
        <v>200</v>
      </c>
      <c r="W2205" s="9">
        <v>2</v>
      </c>
      <c r="X2205" s="9">
        <v>7</v>
      </c>
    </row>
    <row r="2206" spans="1:24" x14ac:dyDescent="0.2">
      <c r="A2206" s="7" t="s">
        <v>3320</v>
      </c>
      <c r="B2206" s="7" t="s">
        <v>149</v>
      </c>
      <c r="C2206" s="8">
        <v>7</v>
      </c>
      <c r="D2206" s="9">
        <v>7.43</v>
      </c>
      <c r="E2206" s="10">
        <v>8700</v>
      </c>
      <c r="F2206" s="10">
        <v>400</v>
      </c>
      <c r="G2206" s="11">
        <f t="shared" si="272"/>
        <v>4.5977011494252871</v>
      </c>
      <c r="H2206" s="10">
        <v>9100</v>
      </c>
      <c r="I2206" s="9">
        <v>7.43</v>
      </c>
      <c r="J2206" s="8">
        <v>7</v>
      </c>
      <c r="K2206" s="9">
        <v>30.95</v>
      </c>
      <c r="L2206" s="9">
        <v>30.95</v>
      </c>
      <c r="M2206" s="9">
        <f t="shared" si="273"/>
        <v>3.401098901098901</v>
      </c>
      <c r="N2206" s="9">
        <f t="shared" si="274"/>
        <v>7.5254777070063676</v>
      </c>
      <c r="O2206" s="9">
        <f t="shared" si="275"/>
        <v>7.2508917954815617</v>
      </c>
      <c r="P2206" s="11">
        <f t="shared" si="276"/>
        <v>-54.805541475029408</v>
      </c>
      <c r="Q2206" s="11">
        <f t="shared" si="277"/>
        <v>-53.094060744109896</v>
      </c>
      <c r="R2206" s="8">
        <v>0</v>
      </c>
      <c r="S2206" s="8">
        <v>1</v>
      </c>
      <c r="T2206" s="8">
        <v>2</v>
      </c>
      <c r="U2206" s="11">
        <f t="shared" si="278"/>
        <v>0</v>
      </c>
      <c r="V2206" s="11">
        <f t="shared" si="279"/>
        <v>42.857142857142854</v>
      </c>
      <c r="W2206" s="9">
        <v>4.71</v>
      </c>
      <c r="X2206" s="9">
        <v>9.2899999999999991</v>
      </c>
    </row>
    <row r="2207" spans="1:24" x14ac:dyDescent="0.2">
      <c r="A2207" s="7" t="s">
        <v>3320</v>
      </c>
      <c r="B2207" s="7" t="s">
        <v>105</v>
      </c>
      <c r="C2207" s="8">
        <v>2</v>
      </c>
      <c r="D2207" s="9">
        <v>3.5</v>
      </c>
      <c r="E2207" s="10">
        <v>3000</v>
      </c>
      <c r="F2207" s="10">
        <v>300</v>
      </c>
      <c r="G2207" s="11">
        <f t="shared" si="272"/>
        <v>10</v>
      </c>
      <c r="H2207" s="10">
        <v>3300</v>
      </c>
      <c r="I2207" s="9">
        <v>3.5</v>
      </c>
      <c r="J2207" s="8">
        <v>2</v>
      </c>
      <c r="K2207" s="9">
        <v>7.43</v>
      </c>
      <c r="L2207" s="9">
        <v>7.43</v>
      </c>
      <c r="M2207" s="9">
        <f t="shared" si="273"/>
        <v>2.2515151515151515</v>
      </c>
      <c r="N2207" s="9">
        <f t="shared" si="274"/>
        <v>7.5254777070063676</v>
      </c>
      <c r="O2207" s="9">
        <f t="shared" si="275"/>
        <v>7.2508917954815617</v>
      </c>
      <c r="P2207" s="11">
        <f t="shared" si="276"/>
        <v>-70.081432180458833</v>
      </c>
      <c r="Q2207" s="11">
        <f t="shared" si="277"/>
        <v>-68.948438136696552</v>
      </c>
      <c r="R2207" s="8">
        <v>0</v>
      </c>
      <c r="S2207" s="8">
        <v>0</v>
      </c>
      <c r="T2207" s="8">
        <v>1</v>
      </c>
      <c r="U2207" s="11">
        <f t="shared" si="278"/>
        <v>0</v>
      </c>
      <c r="V2207" s="11">
        <f t="shared" si="279"/>
        <v>50</v>
      </c>
      <c r="W2207" s="9">
        <v>3.5</v>
      </c>
      <c r="X2207" s="9">
        <v>9</v>
      </c>
    </row>
    <row r="2208" spans="1:24" x14ac:dyDescent="0.2">
      <c r="A2208" s="7" t="s">
        <v>3320</v>
      </c>
      <c r="B2208" s="7" t="s">
        <v>357</v>
      </c>
      <c r="C2208" s="8">
        <v>3</v>
      </c>
      <c r="D2208" s="9">
        <v>19</v>
      </c>
      <c r="E2208" s="10">
        <v>2000</v>
      </c>
      <c r="F2208" s="10">
        <v>200</v>
      </c>
      <c r="G2208" s="11">
        <f t="shared" si="272"/>
        <v>10</v>
      </c>
      <c r="H2208" s="10">
        <v>2200</v>
      </c>
      <c r="I2208" s="9">
        <v>19</v>
      </c>
      <c r="J2208" s="8">
        <v>3</v>
      </c>
      <c r="K2208" s="9">
        <v>0</v>
      </c>
      <c r="L2208" s="9">
        <v>0</v>
      </c>
      <c r="M2208" s="9">
        <f t="shared" si="273"/>
        <v>0</v>
      </c>
      <c r="N2208" s="9">
        <f t="shared" si="274"/>
        <v>7.5254777070063676</v>
      </c>
      <c r="O2208" s="9">
        <f t="shared" si="275"/>
        <v>7.2508917954815617</v>
      </c>
      <c r="P2208" s="11">
        <f t="shared" si="276"/>
        <v>-100</v>
      </c>
      <c r="Q2208" s="11">
        <f t="shared" si="277"/>
        <v>-100</v>
      </c>
      <c r="R2208" s="8">
        <v>0</v>
      </c>
      <c r="S2208" s="8">
        <v>0</v>
      </c>
      <c r="T2208" s="8">
        <v>0</v>
      </c>
      <c r="U2208" s="11">
        <f t="shared" si="278"/>
        <v>0</v>
      </c>
      <c r="V2208" s="11">
        <f t="shared" si="279"/>
        <v>0</v>
      </c>
      <c r="W2208" s="9">
        <v>7.67</v>
      </c>
      <c r="X2208" s="9">
        <v>8.67</v>
      </c>
    </row>
    <row r="2209" spans="1:24" x14ac:dyDescent="0.2">
      <c r="A2209" s="7" t="s">
        <v>3320</v>
      </c>
      <c r="B2209" s="7" t="s">
        <v>275</v>
      </c>
      <c r="C2209" s="8">
        <v>2</v>
      </c>
      <c r="D2209" s="9">
        <v>17.5</v>
      </c>
      <c r="E2209" s="10">
        <v>1500</v>
      </c>
      <c r="F2209" s="10">
        <v>0</v>
      </c>
      <c r="G2209" s="11">
        <f t="shared" si="272"/>
        <v>0</v>
      </c>
      <c r="H2209" s="10">
        <v>1500</v>
      </c>
      <c r="I2209" s="9">
        <v>17.5</v>
      </c>
      <c r="J2209" s="8">
        <v>2</v>
      </c>
      <c r="K2209" s="9">
        <v>0</v>
      </c>
      <c r="L2209" s="9">
        <v>0</v>
      </c>
      <c r="M2209" s="9">
        <f t="shared" si="273"/>
        <v>0</v>
      </c>
      <c r="N2209" s="9">
        <f t="shared" si="274"/>
        <v>7.5254777070063676</v>
      </c>
      <c r="O2209" s="9">
        <f t="shared" si="275"/>
        <v>7.2508917954815617</v>
      </c>
      <c r="P2209" s="11">
        <f t="shared" si="276"/>
        <v>-100</v>
      </c>
      <c r="Q2209" s="11">
        <f t="shared" si="277"/>
        <v>-100</v>
      </c>
      <c r="R2209" s="8">
        <v>0</v>
      </c>
      <c r="S2209" s="8">
        <v>0</v>
      </c>
      <c r="T2209" s="8">
        <v>0</v>
      </c>
      <c r="U2209" s="11">
        <f t="shared" si="278"/>
        <v>0</v>
      </c>
      <c r="V2209" s="11">
        <f t="shared" si="279"/>
        <v>0</v>
      </c>
      <c r="W2209" s="9">
        <v>7</v>
      </c>
      <c r="X2209" s="9">
        <v>8</v>
      </c>
    </row>
    <row r="2210" spans="1:24" x14ac:dyDescent="0.2">
      <c r="A2210" s="7" t="s">
        <v>3320</v>
      </c>
      <c r="B2210" s="7" t="s">
        <v>440</v>
      </c>
      <c r="C2210" s="8">
        <v>4</v>
      </c>
      <c r="D2210" s="9">
        <v>5.88</v>
      </c>
      <c r="E2210" s="10">
        <v>5000</v>
      </c>
      <c r="F2210" s="10">
        <v>300</v>
      </c>
      <c r="G2210" s="11">
        <f t="shared" si="272"/>
        <v>6</v>
      </c>
      <c r="H2210" s="10">
        <v>5300</v>
      </c>
      <c r="I2210" s="9">
        <v>5.88</v>
      </c>
      <c r="J2210" s="8">
        <v>4</v>
      </c>
      <c r="K2210" s="9">
        <v>78.83</v>
      </c>
      <c r="L2210" s="9">
        <v>78.83</v>
      </c>
      <c r="M2210" s="9">
        <f t="shared" si="273"/>
        <v>14.873584905660376</v>
      </c>
      <c r="N2210" s="9">
        <f t="shared" si="274"/>
        <v>7.5254777070063676</v>
      </c>
      <c r="O2210" s="9">
        <f t="shared" si="275"/>
        <v>7.2508917954815617</v>
      </c>
      <c r="P2210" s="11">
        <f t="shared" si="276"/>
        <v>97.643066456934363</v>
      </c>
      <c r="Q2210" s="11">
        <f t="shared" si="277"/>
        <v>105.12766326107558</v>
      </c>
      <c r="R2210" s="8">
        <v>1</v>
      </c>
      <c r="S2210" s="8">
        <v>3</v>
      </c>
      <c r="T2210" s="8">
        <v>3</v>
      </c>
      <c r="U2210" s="11">
        <f t="shared" si="278"/>
        <v>25</v>
      </c>
      <c r="V2210" s="11">
        <f t="shared" si="279"/>
        <v>175</v>
      </c>
      <c r="W2210" s="9">
        <v>3.25</v>
      </c>
      <c r="X2210" s="9">
        <v>9.75</v>
      </c>
    </row>
    <row r="2211" spans="1:24" x14ac:dyDescent="0.2">
      <c r="A2211" s="7" t="s">
        <v>3320</v>
      </c>
      <c r="B2211" s="7" t="s">
        <v>88</v>
      </c>
      <c r="C2211" s="8">
        <v>1</v>
      </c>
      <c r="D2211" s="9">
        <v>6</v>
      </c>
      <c r="E2211" s="10">
        <v>1200</v>
      </c>
      <c r="F2211" s="10">
        <v>0</v>
      </c>
      <c r="G2211" s="11">
        <f t="shared" si="272"/>
        <v>0</v>
      </c>
      <c r="H2211" s="10">
        <v>1200</v>
      </c>
      <c r="I2211" s="9">
        <v>6</v>
      </c>
      <c r="J2211" s="8">
        <v>1</v>
      </c>
      <c r="K2211" s="9">
        <v>23.44</v>
      </c>
      <c r="L2211" s="9">
        <v>23.44</v>
      </c>
      <c r="M2211" s="9">
        <f t="shared" si="273"/>
        <v>19.533333333333331</v>
      </c>
      <c r="N2211" s="9">
        <f t="shared" si="274"/>
        <v>7.5254777070063676</v>
      </c>
      <c r="O2211" s="9">
        <f t="shared" si="275"/>
        <v>7.2508917954815617</v>
      </c>
      <c r="P2211" s="11">
        <f t="shared" si="276"/>
        <v>159.56270277895334</v>
      </c>
      <c r="Q2211" s="11">
        <f t="shared" si="277"/>
        <v>169.39215043183583</v>
      </c>
      <c r="R2211" s="8">
        <v>0</v>
      </c>
      <c r="S2211" s="8">
        <v>1</v>
      </c>
      <c r="T2211" s="8">
        <v>1</v>
      </c>
      <c r="U2211" s="11">
        <f t="shared" si="278"/>
        <v>0</v>
      </c>
      <c r="V2211" s="11">
        <f t="shared" si="279"/>
        <v>200</v>
      </c>
      <c r="W2211" s="9">
        <v>2</v>
      </c>
      <c r="X2211" s="9">
        <v>6</v>
      </c>
    </row>
    <row r="2212" spans="1:24" x14ac:dyDescent="0.2">
      <c r="A2212" s="7" t="s">
        <v>3320</v>
      </c>
      <c r="B2212" s="7" t="s">
        <v>135</v>
      </c>
      <c r="C2212" s="8">
        <v>1</v>
      </c>
      <c r="D2212" s="9">
        <v>4</v>
      </c>
      <c r="E2212" s="10">
        <v>1400</v>
      </c>
      <c r="F2212" s="10">
        <v>0</v>
      </c>
      <c r="G2212" s="11">
        <f t="shared" si="272"/>
        <v>0</v>
      </c>
      <c r="H2212" s="10">
        <v>1400</v>
      </c>
      <c r="I2212" s="9">
        <v>4</v>
      </c>
      <c r="J2212" s="8">
        <v>1</v>
      </c>
      <c r="K2212" s="9">
        <v>0</v>
      </c>
      <c r="L2212" s="9">
        <v>0</v>
      </c>
      <c r="M2212" s="9">
        <f t="shared" si="273"/>
        <v>0</v>
      </c>
      <c r="N2212" s="9">
        <f t="shared" si="274"/>
        <v>7.5254777070063676</v>
      </c>
      <c r="O2212" s="9">
        <f t="shared" si="275"/>
        <v>7.2508917954815617</v>
      </c>
      <c r="P2212" s="11">
        <f t="shared" si="276"/>
        <v>-100</v>
      </c>
      <c r="Q2212" s="11">
        <f t="shared" si="277"/>
        <v>-100</v>
      </c>
      <c r="R2212" s="8">
        <v>0</v>
      </c>
      <c r="S2212" s="8">
        <v>0</v>
      </c>
      <c r="T2212" s="8">
        <v>0</v>
      </c>
      <c r="U2212" s="11">
        <f t="shared" si="278"/>
        <v>0</v>
      </c>
      <c r="V2212" s="11">
        <f t="shared" si="279"/>
        <v>0</v>
      </c>
      <c r="W2212" s="9">
        <v>4</v>
      </c>
      <c r="X2212" s="9">
        <v>6</v>
      </c>
    </row>
    <row r="2213" spans="1:24" x14ac:dyDescent="0.2">
      <c r="A2213" s="7" t="s">
        <v>3320</v>
      </c>
      <c r="B2213" s="7" t="s">
        <v>136</v>
      </c>
      <c r="C2213" s="8">
        <v>1</v>
      </c>
      <c r="D2213" s="9">
        <v>4</v>
      </c>
      <c r="E2213" s="10">
        <v>1400</v>
      </c>
      <c r="F2213" s="10">
        <v>0</v>
      </c>
      <c r="G2213" s="11">
        <f t="shared" si="272"/>
        <v>0</v>
      </c>
      <c r="H2213" s="10">
        <v>1400</v>
      </c>
      <c r="I2213" s="9">
        <v>4</v>
      </c>
      <c r="J2213" s="8">
        <v>1</v>
      </c>
      <c r="K2213" s="9">
        <v>0</v>
      </c>
      <c r="L2213" s="9">
        <v>0</v>
      </c>
      <c r="M2213" s="9">
        <f t="shared" si="273"/>
        <v>0</v>
      </c>
      <c r="N2213" s="9">
        <f t="shared" si="274"/>
        <v>7.5254777070063676</v>
      </c>
      <c r="O2213" s="9">
        <f t="shared" si="275"/>
        <v>7.2508917954815617</v>
      </c>
      <c r="P2213" s="11">
        <f t="shared" si="276"/>
        <v>-100</v>
      </c>
      <c r="Q2213" s="11">
        <f t="shared" si="277"/>
        <v>-100</v>
      </c>
      <c r="R2213" s="8">
        <v>0</v>
      </c>
      <c r="S2213" s="8">
        <v>0</v>
      </c>
      <c r="T2213" s="8">
        <v>0</v>
      </c>
      <c r="U2213" s="11">
        <f t="shared" si="278"/>
        <v>0</v>
      </c>
      <c r="V2213" s="11">
        <f t="shared" si="279"/>
        <v>0</v>
      </c>
      <c r="W2213" s="9">
        <v>4</v>
      </c>
      <c r="X2213" s="9">
        <v>6</v>
      </c>
    </row>
    <row r="2214" spans="1:24" x14ac:dyDescent="0.2">
      <c r="A2214" s="7" t="s">
        <v>3320</v>
      </c>
      <c r="B2214" s="7" t="s">
        <v>879</v>
      </c>
      <c r="C2214" s="8">
        <v>2</v>
      </c>
      <c r="D2214" s="9">
        <v>2.1</v>
      </c>
      <c r="E2214" s="10">
        <v>3900</v>
      </c>
      <c r="F2214" s="10">
        <v>0</v>
      </c>
      <c r="G2214" s="11">
        <f t="shared" si="272"/>
        <v>0</v>
      </c>
      <c r="H2214" s="10">
        <v>3900</v>
      </c>
      <c r="I2214" s="9">
        <v>2.1</v>
      </c>
      <c r="J2214" s="8">
        <v>2</v>
      </c>
      <c r="K2214" s="9">
        <v>40.380000000000003</v>
      </c>
      <c r="L2214" s="9">
        <v>40.380000000000003</v>
      </c>
      <c r="M2214" s="9">
        <f t="shared" si="273"/>
        <v>10.353846153846154</v>
      </c>
      <c r="N2214" s="9">
        <f t="shared" si="274"/>
        <v>7.5254777070063676</v>
      </c>
      <c r="O2214" s="9">
        <f t="shared" si="275"/>
        <v>7.2508917954815617</v>
      </c>
      <c r="P2214" s="11">
        <f t="shared" si="276"/>
        <v>37.583905726097896</v>
      </c>
      <c r="Q2214" s="11">
        <f t="shared" si="277"/>
        <v>42.794106516638657</v>
      </c>
      <c r="R2214" s="8">
        <v>1</v>
      </c>
      <c r="S2214" s="8">
        <v>1</v>
      </c>
      <c r="T2214" s="8">
        <v>2</v>
      </c>
      <c r="U2214" s="11">
        <f t="shared" si="278"/>
        <v>50</v>
      </c>
      <c r="V2214" s="11">
        <f t="shared" si="279"/>
        <v>200</v>
      </c>
      <c r="W2214" s="9">
        <v>2</v>
      </c>
      <c r="X2214" s="9">
        <v>6</v>
      </c>
    </row>
    <row r="2215" spans="1:24" x14ac:dyDescent="0.2">
      <c r="A2215" s="7" t="s">
        <v>3320</v>
      </c>
      <c r="B2215" s="7" t="s">
        <v>76</v>
      </c>
      <c r="C2215" s="8">
        <v>3</v>
      </c>
      <c r="D2215" s="9">
        <v>3.73</v>
      </c>
      <c r="E2215" s="10">
        <v>5200</v>
      </c>
      <c r="F2215" s="10">
        <v>500</v>
      </c>
      <c r="G2215" s="11">
        <f t="shared" si="272"/>
        <v>9.6153846153846168</v>
      </c>
      <c r="H2215" s="10">
        <v>5700</v>
      </c>
      <c r="I2215" s="9">
        <v>3.73</v>
      </c>
      <c r="J2215" s="8">
        <v>3</v>
      </c>
      <c r="K2215" s="9">
        <v>63.75</v>
      </c>
      <c r="L2215" s="9">
        <v>63.75</v>
      </c>
      <c r="M2215" s="9">
        <f t="shared" si="273"/>
        <v>11.184210526315789</v>
      </c>
      <c r="N2215" s="9">
        <f t="shared" si="274"/>
        <v>7.5254777070063676</v>
      </c>
      <c r="O2215" s="9">
        <f t="shared" si="275"/>
        <v>7.2508917954815617</v>
      </c>
      <c r="P2215" s="11">
        <f t="shared" si="276"/>
        <v>48.617947747065536</v>
      </c>
      <c r="Q2215" s="11">
        <f t="shared" si="277"/>
        <v>54.245999551190373</v>
      </c>
      <c r="R2215" s="8">
        <v>2</v>
      </c>
      <c r="S2215" s="8">
        <v>2</v>
      </c>
      <c r="T2215" s="8">
        <v>2</v>
      </c>
      <c r="U2215" s="11">
        <f t="shared" si="278"/>
        <v>66.666666666666657</v>
      </c>
      <c r="V2215" s="11">
        <f t="shared" si="279"/>
        <v>200</v>
      </c>
      <c r="W2215" s="9">
        <v>2.33</v>
      </c>
      <c r="X2215" s="9">
        <v>7</v>
      </c>
    </row>
    <row r="2216" spans="1:24" x14ac:dyDescent="0.2">
      <c r="A2216" s="7" t="s">
        <v>3320</v>
      </c>
      <c r="B2216" s="7" t="s">
        <v>754</v>
      </c>
      <c r="C2216" s="8">
        <v>1</v>
      </c>
      <c r="D2216" s="9">
        <v>3</v>
      </c>
      <c r="E2216" s="10">
        <v>1600</v>
      </c>
      <c r="F2216" s="10">
        <v>0</v>
      </c>
      <c r="G2216" s="11">
        <f t="shared" si="272"/>
        <v>0</v>
      </c>
      <c r="H2216" s="10">
        <v>1600</v>
      </c>
      <c r="I2216" s="9">
        <v>3</v>
      </c>
      <c r="J2216" s="8">
        <v>1</v>
      </c>
      <c r="K2216" s="9">
        <v>7.46</v>
      </c>
      <c r="L2216" s="9">
        <v>7.46</v>
      </c>
      <c r="M2216" s="9">
        <f t="shared" si="273"/>
        <v>4.6624999999999996</v>
      </c>
      <c r="N2216" s="9">
        <f t="shared" si="274"/>
        <v>7.5254777070063676</v>
      </c>
      <c r="O2216" s="9">
        <f t="shared" si="275"/>
        <v>7.2508917954815617</v>
      </c>
      <c r="P2216" s="11">
        <f t="shared" si="276"/>
        <v>-38.043800253914505</v>
      </c>
      <c r="Q2216" s="11">
        <f t="shared" si="277"/>
        <v>-35.697564775336112</v>
      </c>
      <c r="R2216" s="8">
        <v>0</v>
      </c>
      <c r="S2216" s="8">
        <v>0</v>
      </c>
      <c r="T2216" s="8">
        <v>1</v>
      </c>
      <c r="U2216" s="11">
        <f t="shared" si="278"/>
        <v>0</v>
      </c>
      <c r="V2216" s="11">
        <f t="shared" si="279"/>
        <v>100</v>
      </c>
      <c r="W2216" s="9">
        <v>3</v>
      </c>
      <c r="X2216" s="9">
        <v>6</v>
      </c>
    </row>
    <row r="2217" spans="1:24" x14ac:dyDescent="0.2">
      <c r="A2217" s="7" t="s">
        <v>3320</v>
      </c>
      <c r="B2217" s="7" t="s">
        <v>1362</v>
      </c>
      <c r="C2217" s="8">
        <v>1</v>
      </c>
      <c r="D2217" s="9">
        <v>15</v>
      </c>
      <c r="E2217" s="10">
        <v>800</v>
      </c>
      <c r="F2217" s="10">
        <v>0</v>
      </c>
      <c r="G2217" s="11">
        <f t="shared" si="272"/>
        <v>0</v>
      </c>
      <c r="H2217" s="10">
        <v>800</v>
      </c>
      <c r="I2217" s="9">
        <v>15</v>
      </c>
      <c r="J2217" s="8">
        <v>1</v>
      </c>
      <c r="K2217" s="9">
        <v>0</v>
      </c>
      <c r="L2217" s="9">
        <v>0</v>
      </c>
      <c r="M2217" s="9">
        <f t="shared" si="273"/>
        <v>0</v>
      </c>
      <c r="N2217" s="9">
        <f t="shared" si="274"/>
        <v>7.5254777070063676</v>
      </c>
      <c r="O2217" s="9">
        <f t="shared" si="275"/>
        <v>7.2508917954815617</v>
      </c>
      <c r="P2217" s="11">
        <f t="shared" si="276"/>
        <v>-100</v>
      </c>
      <c r="Q2217" s="11">
        <f t="shared" si="277"/>
        <v>-100</v>
      </c>
      <c r="R2217" s="8">
        <v>0</v>
      </c>
      <c r="S2217" s="8">
        <v>0</v>
      </c>
      <c r="T2217" s="8">
        <v>0</v>
      </c>
      <c r="U2217" s="11">
        <f t="shared" si="278"/>
        <v>0</v>
      </c>
      <c r="V2217" s="11">
        <f t="shared" si="279"/>
        <v>0</v>
      </c>
      <c r="W2217" s="9">
        <v>6</v>
      </c>
      <c r="X2217" s="9">
        <v>6</v>
      </c>
    </row>
    <row r="2218" spans="1:24" x14ac:dyDescent="0.2">
      <c r="A2218" s="7" t="s">
        <v>3320</v>
      </c>
      <c r="B2218" s="7" t="s">
        <v>1637</v>
      </c>
      <c r="C2218" s="8">
        <v>1</v>
      </c>
      <c r="D2218" s="9">
        <v>15</v>
      </c>
      <c r="E2218" s="10">
        <v>800</v>
      </c>
      <c r="F2218" s="10">
        <v>0</v>
      </c>
      <c r="G2218" s="11">
        <f t="shared" si="272"/>
        <v>0</v>
      </c>
      <c r="H2218" s="10">
        <v>800</v>
      </c>
      <c r="I2218" s="9">
        <v>15</v>
      </c>
      <c r="J2218" s="8">
        <v>1</v>
      </c>
      <c r="K2218" s="9">
        <v>0</v>
      </c>
      <c r="L2218" s="9">
        <v>0</v>
      </c>
      <c r="M2218" s="9">
        <f t="shared" si="273"/>
        <v>0</v>
      </c>
      <c r="N2218" s="9">
        <f t="shared" si="274"/>
        <v>7.5254777070063676</v>
      </c>
      <c r="O2218" s="9">
        <f t="shared" si="275"/>
        <v>7.2508917954815617</v>
      </c>
      <c r="P2218" s="11">
        <f t="shared" si="276"/>
        <v>-100</v>
      </c>
      <c r="Q2218" s="11">
        <f t="shared" si="277"/>
        <v>-100</v>
      </c>
      <c r="R2218" s="8">
        <v>0</v>
      </c>
      <c r="S2218" s="8">
        <v>0</v>
      </c>
      <c r="T2218" s="8">
        <v>0</v>
      </c>
      <c r="U2218" s="11">
        <f t="shared" si="278"/>
        <v>0</v>
      </c>
      <c r="V2218" s="11">
        <f t="shared" si="279"/>
        <v>0</v>
      </c>
      <c r="W2218" s="9">
        <v>6</v>
      </c>
      <c r="X2218" s="9">
        <v>6</v>
      </c>
    </row>
    <row r="2219" spans="1:24" x14ac:dyDescent="0.2">
      <c r="A2219" s="7" t="s">
        <v>3320</v>
      </c>
      <c r="B2219" s="7" t="s">
        <v>760</v>
      </c>
      <c r="C2219" s="8">
        <v>2</v>
      </c>
      <c r="D2219" s="9">
        <v>6.75</v>
      </c>
      <c r="E2219" s="10">
        <v>2400</v>
      </c>
      <c r="F2219" s="10">
        <v>100</v>
      </c>
      <c r="G2219" s="11">
        <f t="shared" si="272"/>
        <v>4.1666666666666661</v>
      </c>
      <c r="H2219" s="10">
        <v>2500</v>
      </c>
      <c r="I2219" s="9">
        <v>6.75</v>
      </c>
      <c r="J2219" s="8">
        <v>2</v>
      </c>
      <c r="K2219" s="9">
        <v>0</v>
      </c>
      <c r="L2219" s="9">
        <v>0</v>
      </c>
      <c r="M2219" s="9">
        <f t="shared" si="273"/>
        <v>0</v>
      </c>
      <c r="N2219" s="9">
        <f t="shared" si="274"/>
        <v>7.5254777070063676</v>
      </c>
      <c r="O2219" s="9">
        <f t="shared" si="275"/>
        <v>7.2508917954815617</v>
      </c>
      <c r="P2219" s="11">
        <f t="shared" si="276"/>
        <v>-100</v>
      </c>
      <c r="Q2219" s="11">
        <f t="shared" si="277"/>
        <v>-100</v>
      </c>
      <c r="R2219" s="8">
        <v>0</v>
      </c>
      <c r="S2219" s="8">
        <v>0</v>
      </c>
      <c r="T2219" s="8">
        <v>0</v>
      </c>
      <c r="U2219" s="11">
        <f t="shared" si="278"/>
        <v>0</v>
      </c>
      <c r="V2219" s="11">
        <f t="shared" si="279"/>
        <v>0</v>
      </c>
      <c r="W2219" s="9">
        <v>5</v>
      </c>
      <c r="X2219" s="9">
        <v>9.5</v>
      </c>
    </row>
    <row r="2220" spans="1:24" x14ac:dyDescent="0.2">
      <c r="A2220" s="7" t="s">
        <v>3320</v>
      </c>
      <c r="B2220" s="7" t="s">
        <v>366</v>
      </c>
      <c r="C2220" s="8">
        <v>1</v>
      </c>
      <c r="D2220" s="9">
        <v>3.5</v>
      </c>
      <c r="E2220" s="10">
        <v>1500</v>
      </c>
      <c r="F2220" s="10">
        <v>0</v>
      </c>
      <c r="G2220" s="11">
        <f t="shared" si="272"/>
        <v>0</v>
      </c>
      <c r="H2220" s="10">
        <v>1500</v>
      </c>
      <c r="I2220" s="9">
        <v>3.5</v>
      </c>
      <c r="J2220" s="8">
        <v>1</v>
      </c>
      <c r="K2220" s="9">
        <v>0</v>
      </c>
      <c r="L2220" s="9">
        <v>0</v>
      </c>
      <c r="M2220" s="9">
        <f t="shared" si="273"/>
        <v>0</v>
      </c>
      <c r="N2220" s="9">
        <f t="shared" si="274"/>
        <v>7.5254777070063676</v>
      </c>
      <c r="O2220" s="9">
        <f t="shared" si="275"/>
        <v>7.2508917954815617</v>
      </c>
      <c r="P2220" s="11">
        <f t="shared" si="276"/>
        <v>-100</v>
      </c>
      <c r="Q2220" s="11">
        <f t="shared" si="277"/>
        <v>-100</v>
      </c>
      <c r="R2220" s="8">
        <v>0</v>
      </c>
      <c r="S2220" s="8">
        <v>0</v>
      </c>
      <c r="T2220" s="8">
        <v>0</v>
      </c>
      <c r="U2220" s="11">
        <f t="shared" si="278"/>
        <v>0</v>
      </c>
      <c r="V2220" s="11">
        <f t="shared" si="279"/>
        <v>0</v>
      </c>
      <c r="W2220" s="9">
        <v>5</v>
      </c>
      <c r="X2220" s="9">
        <v>8</v>
      </c>
    </row>
    <row r="2221" spans="1:24" x14ac:dyDescent="0.2">
      <c r="A2221" s="7" t="s">
        <v>3320</v>
      </c>
      <c r="B2221" s="7" t="s">
        <v>1204</v>
      </c>
      <c r="C2221" s="8">
        <v>1</v>
      </c>
      <c r="D2221" s="9">
        <v>2</v>
      </c>
      <c r="E2221" s="10">
        <v>1900</v>
      </c>
      <c r="F2221" s="10">
        <v>0</v>
      </c>
      <c r="G2221" s="11">
        <f t="shared" si="272"/>
        <v>0</v>
      </c>
      <c r="H2221" s="10">
        <v>1900</v>
      </c>
      <c r="I2221" s="9">
        <v>2</v>
      </c>
      <c r="J2221" s="8">
        <v>1</v>
      </c>
      <c r="K2221" s="9">
        <v>0</v>
      </c>
      <c r="L2221" s="9">
        <v>0</v>
      </c>
      <c r="M2221" s="9">
        <f t="shared" si="273"/>
        <v>0</v>
      </c>
      <c r="N2221" s="9">
        <f t="shared" si="274"/>
        <v>7.5254777070063676</v>
      </c>
      <c r="O2221" s="9">
        <f t="shared" si="275"/>
        <v>7.2508917954815617</v>
      </c>
      <c r="P2221" s="11">
        <f t="shared" si="276"/>
        <v>-100</v>
      </c>
      <c r="Q2221" s="11">
        <f t="shared" si="277"/>
        <v>-100</v>
      </c>
      <c r="R2221" s="8">
        <v>0</v>
      </c>
      <c r="S2221" s="8">
        <v>0</v>
      </c>
      <c r="T2221" s="8">
        <v>0</v>
      </c>
      <c r="U2221" s="11">
        <f t="shared" si="278"/>
        <v>0</v>
      </c>
      <c r="V2221" s="11">
        <f t="shared" si="279"/>
        <v>0</v>
      </c>
      <c r="W2221" s="9">
        <v>4</v>
      </c>
      <c r="X2221" s="9">
        <v>8</v>
      </c>
    </row>
    <row r="2222" spans="1:24" x14ac:dyDescent="0.2">
      <c r="A2222" s="7" t="s">
        <v>3320</v>
      </c>
      <c r="B2222" s="7" t="s">
        <v>1350</v>
      </c>
      <c r="C2222" s="8">
        <v>1</v>
      </c>
      <c r="D2222" s="9">
        <v>2</v>
      </c>
      <c r="E2222" s="10">
        <v>1900</v>
      </c>
      <c r="F2222" s="10">
        <v>0</v>
      </c>
      <c r="G2222" s="11">
        <f t="shared" si="272"/>
        <v>0</v>
      </c>
      <c r="H2222" s="10">
        <v>1900</v>
      </c>
      <c r="I2222" s="9">
        <v>2</v>
      </c>
      <c r="J2222" s="8">
        <v>1</v>
      </c>
      <c r="K2222" s="9">
        <v>0</v>
      </c>
      <c r="L2222" s="9">
        <v>0</v>
      </c>
      <c r="M2222" s="9">
        <f t="shared" si="273"/>
        <v>0</v>
      </c>
      <c r="N2222" s="9">
        <f t="shared" si="274"/>
        <v>7.5254777070063676</v>
      </c>
      <c r="O2222" s="9">
        <f t="shared" si="275"/>
        <v>7.2508917954815617</v>
      </c>
      <c r="P2222" s="11">
        <f t="shared" si="276"/>
        <v>-100</v>
      </c>
      <c r="Q2222" s="11">
        <f t="shared" si="277"/>
        <v>-100</v>
      </c>
      <c r="R2222" s="8">
        <v>0</v>
      </c>
      <c r="S2222" s="8">
        <v>0</v>
      </c>
      <c r="T2222" s="8">
        <v>0</v>
      </c>
      <c r="U2222" s="11">
        <f t="shared" si="278"/>
        <v>0</v>
      </c>
      <c r="V2222" s="11">
        <f t="shared" si="279"/>
        <v>0</v>
      </c>
      <c r="W2222" s="9">
        <v>4</v>
      </c>
      <c r="X2222" s="9">
        <v>8</v>
      </c>
    </row>
    <row r="2223" spans="1:24" x14ac:dyDescent="0.2">
      <c r="A2223" s="7" t="s">
        <v>3320</v>
      </c>
      <c r="B2223" s="7" t="s">
        <v>3369</v>
      </c>
      <c r="C2223" s="8">
        <v>1</v>
      </c>
      <c r="D2223" s="9">
        <v>30</v>
      </c>
      <c r="E2223" s="10">
        <v>400</v>
      </c>
      <c r="F2223" s="10">
        <v>0</v>
      </c>
      <c r="G2223" s="11">
        <f t="shared" si="272"/>
        <v>0</v>
      </c>
      <c r="H2223" s="10">
        <v>400</v>
      </c>
      <c r="I2223" s="9">
        <v>30</v>
      </c>
      <c r="J2223" s="8">
        <v>1</v>
      </c>
      <c r="K2223" s="9">
        <v>0</v>
      </c>
      <c r="L2223" s="9">
        <v>0</v>
      </c>
      <c r="M2223" s="9">
        <f t="shared" si="273"/>
        <v>0</v>
      </c>
      <c r="N2223" s="9">
        <f t="shared" si="274"/>
        <v>7.5254777070063676</v>
      </c>
      <c r="O2223" s="9">
        <f t="shared" si="275"/>
        <v>7.2508917954815617</v>
      </c>
      <c r="P2223" s="11">
        <f t="shared" si="276"/>
        <v>-100</v>
      </c>
      <c r="Q2223" s="11">
        <f t="shared" si="277"/>
        <v>-100</v>
      </c>
      <c r="R2223" s="8">
        <v>0</v>
      </c>
      <c r="S2223" s="8">
        <v>0</v>
      </c>
      <c r="T2223" s="8">
        <v>0</v>
      </c>
      <c r="U2223" s="11">
        <f t="shared" si="278"/>
        <v>0</v>
      </c>
      <c r="V2223" s="11">
        <f t="shared" si="279"/>
        <v>0</v>
      </c>
      <c r="W2223" s="9">
        <v>8</v>
      </c>
      <c r="X2223" s="9">
        <v>8</v>
      </c>
    </row>
    <row r="2224" spans="1:24" x14ac:dyDescent="0.2">
      <c r="A2224" s="7" t="s">
        <v>3320</v>
      </c>
      <c r="B2224" s="7" t="s">
        <v>873</v>
      </c>
      <c r="C2224" s="8">
        <v>1</v>
      </c>
      <c r="D2224" s="9">
        <v>30</v>
      </c>
      <c r="E2224" s="10">
        <v>400</v>
      </c>
      <c r="F2224" s="10">
        <v>0</v>
      </c>
      <c r="G2224" s="11">
        <f t="shared" si="272"/>
        <v>0</v>
      </c>
      <c r="H2224" s="10">
        <v>400</v>
      </c>
      <c r="I2224" s="9">
        <v>30</v>
      </c>
      <c r="J2224" s="8">
        <v>1</v>
      </c>
      <c r="K2224" s="9">
        <v>0</v>
      </c>
      <c r="L2224" s="9">
        <v>0</v>
      </c>
      <c r="M2224" s="9">
        <f t="shared" si="273"/>
        <v>0</v>
      </c>
      <c r="N2224" s="9">
        <f t="shared" si="274"/>
        <v>7.5254777070063676</v>
      </c>
      <c r="O2224" s="9">
        <f t="shared" si="275"/>
        <v>7.2508917954815617</v>
      </c>
      <c r="P2224" s="11">
        <f t="shared" si="276"/>
        <v>-100</v>
      </c>
      <c r="Q2224" s="11">
        <f t="shared" si="277"/>
        <v>-100</v>
      </c>
      <c r="R2224" s="8">
        <v>0</v>
      </c>
      <c r="S2224" s="8">
        <v>0</v>
      </c>
      <c r="T2224" s="8">
        <v>0</v>
      </c>
      <c r="U2224" s="11">
        <f t="shared" si="278"/>
        <v>0</v>
      </c>
      <c r="V2224" s="11">
        <f t="shared" si="279"/>
        <v>0</v>
      </c>
      <c r="W2224" s="9">
        <v>8</v>
      </c>
      <c r="X2224" s="9">
        <v>8</v>
      </c>
    </row>
    <row r="2225" spans="1:24" x14ac:dyDescent="0.2">
      <c r="A2225" s="7" t="s">
        <v>3320</v>
      </c>
      <c r="B2225" s="7" t="s">
        <v>947</v>
      </c>
      <c r="C2225" s="8">
        <v>1</v>
      </c>
      <c r="D2225" s="9">
        <v>12</v>
      </c>
      <c r="E2225" s="10">
        <v>800</v>
      </c>
      <c r="F2225" s="10">
        <v>0</v>
      </c>
      <c r="G2225" s="11">
        <f t="shared" si="272"/>
        <v>0</v>
      </c>
      <c r="H2225" s="10">
        <v>800</v>
      </c>
      <c r="I2225" s="9">
        <v>12</v>
      </c>
      <c r="J2225" s="8">
        <v>1</v>
      </c>
      <c r="K2225" s="9">
        <v>0</v>
      </c>
      <c r="L2225" s="9">
        <v>0</v>
      </c>
      <c r="M2225" s="9">
        <f t="shared" si="273"/>
        <v>0</v>
      </c>
      <c r="N2225" s="9">
        <f t="shared" si="274"/>
        <v>7.5254777070063676</v>
      </c>
      <c r="O2225" s="9">
        <f t="shared" si="275"/>
        <v>7.2508917954815617</v>
      </c>
      <c r="P2225" s="11">
        <f t="shared" si="276"/>
        <v>-100</v>
      </c>
      <c r="Q2225" s="11">
        <f t="shared" si="277"/>
        <v>-100</v>
      </c>
      <c r="R2225" s="8">
        <v>0</v>
      </c>
      <c r="S2225" s="8">
        <v>0</v>
      </c>
      <c r="T2225" s="8">
        <v>0</v>
      </c>
      <c r="U2225" s="11">
        <f t="shared" si="278"/>
        <v>0</v>
      </c>
      <c r="V2225" s="11">
        <f t="shared" si="279"/>
        <v>0</v>
      </c>
      <c r="W2225" s="9">
        <v>6</v>
      </c>
      <c r="X2225" s="9">
        <v>8</v>
      </c>
    </row>
    <row r="2226" spans="1:24" x14ac:dyDescent="0.2">
      <c r="A2226" s="7" t="s">
        <v>3320</v>
      </c>
      <c r="B2226" s="7" t="s">
        <v>279</v>
      </c>
      <c r="C2226" s="8">
        <v>3</v>
      </c>
      <c r="D2226" s="9">
        <v>9.33</v>
      </c>
      <c r="E2226" s="10">
        <v>2900</v>
      </c>
      <c r="F2226" s="10">
        <v>200</v>
      </c>
      <c r="G2226" s="11">
        <f t="shared" si="272"/>
        <v>6.8965517241379306</v>
      </c>
      <c r="H2226" s="10">
        <v>3100</v>
      </c>
      <c r="I2226" s="9">
        <v>9.33</v>
      </c>
      <c r="J2226" s="8">
        <v>3</v>
      </c>
      <c r="K2226" s="9">
        <v>37.96</v>
      </c>
      <c r="L2226" s="9">
        <v>37.96</v>
      </c>
      <c r="M2226" s="9">
        <f t="shared" si="273"/>
        <v>12.245161290322581</v>
      </c>
      <c r="N2226" s="9">
        <f t="shared" si="274"/>
        <v>7.5254777070063676</v>
      </c>
      <c r="O2226" s="9">
        <f t="shared" si="275"/>
        <v>7.2508917954815617</v>
      </c>
      <c r="P2226" s="11">
        <f t="shared" si="276"/>
        <v>62.716066236195154</v>
      </c>
      <c r="Q2226" s="11">
        <f t="shared" si="277"/>
        <v>68.878003364403114</v>
      </c>
      <c r="R2226" s="8">
        <v>0</v>
      </c>
      <c r="S2226" s="8">
        <v>1</v>
      </c>
      <c r="T2226" s="8">
        <v>2</v>
      </c>
      <c r="U2226" s="11">
        <f t="shared" si="278"/>
        <v>0</v>
      </c>
      <c r="V2226" s="11">
        <f t="shared" si="279"/>
        <v>100</v>
      </c>
      <c r="W2226" s="9">
        <v>3.33</v>
      </c>
      <c r="X2226" s="9">
        <v>6.67</v>
      </c>
    </row>
    <row r="2227" spans="1:24" x14ac:dyDescent="0.2">
      <c r="A2227" s="7" t="s">
        <v>3320</v>
      </c>
      <c r="B2227" s="7" t="s">
        <v>551</v>
      </c>
      <c r="C2227" s="8">
        <v>1</v>
      </c>
      <c r="D2227" s="9">
        <v>6</v>
      </c>
      <c r="E2227" s="10">
        <v>1200</v>
      </c>
      <c r="F2227" s="10">
        <v>0</v>
      </c>
      <c r="G2227" s="11">
        <f t="shared" si="272"/>
        <v>0</v>
      </c>
      <c r="H2227" s="10">
        <v>1200</v>
      </c>
      <c r="I2227" s="9">
        <v>6</v>
      </c>
      <c r="J2227" s="8">
        <v>1</v>
      </c>
      <c r="K2227" s="9">
        <v>26.84</v>
      </c>
      <c r="L2227" s="9">
        <v>26.84</v>
      </c>
      <c r="M2227" s="9">
        <f t="shared" si="273"/>
        <v>22.366666666666667</v>
      </c>
      <c r="N2227" s="9">
        <f t="shared" si="274"/>
        <v>7.5254777070063676</v>
      </c>
      <c r="O2227" s="9">
        <f t="shared" si="275"/>
        <v>7.2508917954815617</v>
      </c>
      <c r="P2227" s="11">
        <f t="shared" si="276"/>
        <v>197.21258287487666</v>
      </c>
      <c r="Q2227" s="11">
        <f t="shared" si="277"/>
        <v>208.4678036514708</v>
      </c>
      <c r="R2227" s="8">
        <v>0</v>
      </c>
      <c r="S2227" s="8">
        <v>1</v>
      </c>
      <c r="T2227" s="8">
        <v>1</v>
      </c>
      <c r="U2227" s="11">
        <f t="shared" si="278"/>
        <v>0</v>
      </c>
      <c r="V2227" s="11">
        <f t="shared" si="279"/>
        <v>200</v>
      </c>
      <c r="W2227" s="9">
        <v>2</v>
      </c>
      <c r="X2227" s="9">
        <v>8</v>
      </c>
    </row>
    <row r="2228" spans="1:24" x14ac:dyDescent="0.2">
      <c r="A2228" s="7" t="s">
        <v>3320</v>
      </c>
      <c r="B2228" s="7" t="s">
        <v>1354</v>
      </c>
      <c r="C2228" s="8">
        <v>1</v>
      </c>
      <c r="D2228" s="9">
        <v>12</v>
      </c>
      <c r="E2228" s="10">
        <v>800</v>
      </c>
      <c r="F2228" s="10">
        <v>0</v>
      </c>
      <c r="G2228" s="11">
        <f t="shared" si="272"/>
        <v>0</v>
      </c>
      <c r="H2228" s="10">
        <v>800</v>
      </c>
      <c r="I2228" s="9">
        <v>12</v>
      </c>
      <c r="J2228" s="8">
        <v>1</v>
      </c>
      <c r="K2228" s="9">
        <v>85.44</v>
      </c>
      <c r="L2228" s="9">
        <v>85.44</v>
      </c>
      <c r="M2228" s="9">
        <f t="shared" si="273"/>
        <v>106.8</v>
      </c>
      <c r="N2228" s="9">
        <f t="shared" si="274"/>
        <v>7.5254777070063676</v>
      </c>
      <c r="O2228" s="9">
        <f t="shared" si="275"/>
        <v>7.2508917954815617</v>
      </c>
      <c r="P2228" s="11">
        <f t="shared" si="276"/>
        <v>1319.1790097333901</v>
      </c>
      <c r="Q2228" s="11">
        <f t="shared" si="277"/>
        <v>1372.9222695965905</v>
      </c>
      <c r="R2228" s="8">
        <v>1</v>
      </c>
      <c r="S2228" s="8">
        <v>1</v>
      </c>
      <c r="T2228" s="8">
        <v>1</v>
      </c>
      <c r="U2228" s="11">
        <f t="shared" si="278"/>
        <v>100</v>
      </c>
      <c r="V2228" s="11">
        <f t="shared" si="279"/>
        <v>300</v>
      </c>
      <c r="W2228" s="9">
        <v>1</v>
      </c>
      <c r="X2228" s="9">
        <v>8</v>
      </c>
    </row>
    <row r="2229" spans="1:24" x14ac:dyDescent="0.2">
      <c r="A2229" s="7" t="s">
        <v>3320</v>
      </c>
      <c r="B2229" s="7" t="s">
        <v>97</v>
      </c>
      <c r="C2229" s="8">
        <v>3</v>
      </c>
      <c r="D2229" s="9">
        <v>11.33</v>
      </c>
      <c r="E2229" s="10">
        <v>2500</v>
      </c>
      <c r="F2229" s="10">
        <v>200</v>
      </c>
      <c r="G2229" s="11">
        <f t="shared" si="272"/>
        <v>8</v>
      </c>
      <c r="H2229" s="10">
        <v>2700</v>
      </c>
      <c r="I2229" s="9">
        <v>11.33</v>
      </c>
      <c r="J2229" s="8">
        <v>3</v>
      </c>
      <c r="K2229" s="9">
        <v>94.84</v>
      </c>
      <c r="L2229" s="9">
        <v>94.84</v>
      </c>
      <c r="M2229" s="9">
        <f t="shared" si="273"/>
        <v>35.125925925925927</v>
      </c>
      <c r="N2229" s="9">
        <f t="shared" si="274"/>
        <v>7.5254777070063676</v>
      </c>
      <c r="O2229" s="9">
        <f t="shared" si="275"/>
        <v>7.2508917954815617</v>
      </c>
      <c r="P2229" s="11">
        <f t="shared" si="276"/>
        <v>366.76008213037426</v>
      </c>
      <c r="Q2229" s="11">
        <f t="shared" si="277"/>
        <v>384.43594135296388</v>
      </c>
      <c r="R2229" s="8">
        <v>1</v>
      </c>
      <c r="S2229" s="8">
        <v>1</v>
      </c>
      <c r="T2229" s="8">
        <v>2</v>
      </c>
      <c r="U2229" s="11">
        <f t="shared" si="278"/>
        <v>33.333333333333329</v>
      </c>
      <c r="V2229" s="11">
        <f t="shared" si="279"/>
        <v>133.33333333333331</v>
      </c>
      <c r="W2229" s="9">
        <v>4.67</v>
      </c>
      <c r="X2229" s="9">
        <v>11</v>
      </c>
    </row>
    <row r="2230" spans="1:24" x14ac:dyDescent="0.2">
      <c r="A2230" s="7" t="s">
        <v>3320</v>
      </c>
      <c r="B2230" s="7" t="s">
        <v>794</v>
      </c>
      <c r="C2230" s="8">
        <v>1</v>
      </c>
      <c r="D2230" s="9">
        <v>1.8</v>
      </c>
      <c r="E2230" s="10">
        <v>2000</v>
      </c>
      <c r="F2230" s="10">
        <v>200</v>
      </c>
      <c r="G2230" s="11">
        <f t="shared" si="272"/>
        <v>10</v>
      </c>
      <c r="H2230" s="10">
        <v>2200</v>
      </c>
      <c r="I2230" s="9">
        <v>1.8</v>
      </c>
      <c r="J2230" s="8">
        <v>1</v>
      </c>
      <c r="K2230" s="9">
        <v>0</v>
      </c>
      <c r="L2230" s="9">
        <v>0</v>
      </c>
      <c r="M2230" s="9">
        <f t="shared" si="273"/>
        <v>0</v>
      </c>
      <c r="N2230" s="9">
        <f t="shared" si="274"/>
        <v>7.5254777070063676</v>
      </c>
      <c r="O2230" s="9">
        <f t="shared" si="275"/>
        <v>7.2508917954815617</v>
      </c>
      <c r="P2230" s="11">
        <f t="shared" si="276"/>
        <v>-100</v>
      </c>
      <c r="Q2230" s="11">
        <f t="shared" si="277"/>
        <v>-100</v>
      </c>
      <c r="R2230" s="8">
        <v>0</v>
      </c>
      <c r="S2230" s="8">
        <v>0</v>
      </c>
      <c r="T2230" s="8">
        <v>0</v>
      </c>
      <c r="U2230" s="11">
        <f t="shared" si="278"/>
        <v>0</v>
      </c>
      <c r="V2230" s="11">
        <f t="shared" si="279"/>
        <v>0</v>
      </c>
      <c r="W2230" s="9">
        <v>4</v>
      </c>
      <c r="X2230" s="9">
        <v>5</v>
      </c>
    </row>
    <row r="2231" spans="1:24" x14ac:dyDescent="0.2">
      <c r="A2231" s="7" t="s">
        <v>3320</v>
      </c>
      <c r="B2231" s="7" t="s">
        <v>787</v>
      </c>
      <c r="C2231" s="8">
        <v>2</v>
      </c>
      <c r="D2231" s="9">
        <v>1.7</v>
      </c>
      <c r="E2231" s="10">
        <v>4100</v>
      </c>
      <c r="F2231" s="10">
        <v>300</v>
      </c>
      <c r="G2231" s="11">
        <f t="shared" si="272"/>
        <v>7.3170731707317067</v>
      </c>
      <c r="H2231" s="10">
        <v>4400</v>
      </c>
      <c r="I2231" s="9">
        <v>1.7</v>
      </c>
      <c r="J2231" s="8">
        <v>2</v>
      </c>
      <c r="K2231" s="9">
        <v>31.86</v>
      </c>
      <c r="L2231" s="9">
        <v>31.86</v>
      </c>
      <c r="M2231" s="9">
        <f t="shared" si="273"/>
        <v>7.2409090909090903</v>
      </c>
      <c r="N2231" s="9">
        <f t="shared" si="274"/>
        <v>7.5254777070063676</v>
      </c>
      <c r="O2231" s="9">
        <f t="shared" si="275"/>
        <v>7.2508917954815617</v>
      </c>
      <c r="P2231" s="11">
        <f t="shared" si="276"/>
        <v>-3.7814026853383456</v>
      </c>
      <c r="Q2231" s="11">
        <f t="shared" si="277"/>
        <v>-0.1376755419063376</v>
      </c>
      <c r="R2231" s="8">
        <v>1</v>
      </c>
      <c r="S2231" s="8">
        <v>1</v>
      </c>
      <c r="T2231" s="8">
        <v>1</v>
      </c>
      <c r="U2231" s="11">
        <f t="shared" si="278"/>
        <v>50</v>
      </c>
      <c r="V2231" s="11">
        <f t="shared" si="279"/>
        <v>150</v>
      </c>
      <c r="W2231" s="9">
        <v>2.5</v>
      </c>
      <c r="X2231" s="9">
        <v>8</v>
      </c>
    </row>
    <row r="2232" spans="1:24" x14ac:dyDescent="0.2">
      <c r="A2232" s="7" t="s">
        <v>3320</v>
      </c>
      <c r="B2232" s="7" t="s">
        <v>569</v>
      </c>
      <c r="C2232" s="8">
        <v>1</v>
      </c>
      <c r="D2232" s="9">
        <v>4</v>
      </c>
      <c r="E2232" s="10">
        <v>1400</v>
      </c>
      <c r="F2232" s="10">
        <v>200</v>
      </c>
      <c r="G2232" s="11">
        <f t="shared" si="272"/>
        <v>14.285714285714285</v>
      </c>
      <c r="H2232" s="10">
        <v>1600</v>
      </c>
      <c r="I2232" s="9">
        <v>4</v>
      </c>
      <c r="J2232" s="8">
        <v>1</v>
      </c>
      <c r="K2232" s="9">
        <v>0</v>
      </c>
      <c r="L2232" s="9">
        <v>0</v>
      </c>
      <c r="M2232" s="9">
        <f t="shared" si="273"/>
        <v>0</v>
      </c>
      <c r="N2232" s="9">
        <f t="shared" si="274"/>
        <v>7.5254777070063676</v>
      </c>
      <c r="O2232" s="9">
        <f t="shared" si="275"/>
        <v>7.2508917954815617</v>
      </c>
      <c r="P2232" s="11">
        <f t="shared" si="276"/>
        <v>-100</v>
      </c>
      <c r="Q2232" s="11">
        <f t="shared" si="277"/>
        <v>-100</v>
      </c>
      <c r="R2232" s="8">
        <v>0</v>
      </c>
      <c r="S2232" s="8">
        <v>0</v>
      </c>
      <c r="T2232" s="8">
        <v>0</v>
      </c>
      <c r="U2232" s="11">
        <f t="shared" si="278"/>
        <v>0</v>
      </c>
      <c r="V2232" s="11">
        <f t="shared" si="279"/>
        <v>0</v>
      </c>
      <c r="W2232" s="9">
        <v>5</v>
      </c>
      <c r="X2232" s="9">
        <v>5</v>
      </c>
    </row>
    <row r="2233" spans="1:24" x14ac:dyDescent="0.2">
      <c r="A2233" s="7" t="s">
        <v>3320</v>
      </c>
      <c r="B2233" s="7" t="s">
        <v>593</v>
      </c>
      <c r="C2233" s="8">
        <v>2</v>
      </c>
      <c r="D2233" s="9">
        <v>11.75</v>
      </c>
      <c r="E2233" s="10">
        <v>2200</v>
      </c>
      <c r="F2233" s="10">
        <v>100</v>
      </c>
      <c r="G2233" s="11">
        <f t="shared" si="272"/>
        <v>4.5454545454545459</v>
      </c>
      <c r="H2233" s="10">
        <v>2300</v>
      </c>
      <c r="I2233" s="9">
        <v>11.75</v>
      </c>
      <c r="J2233" s="8">
        <v>2</v>
      </c>
      <c r="K2233" s="9">
        <v>43.9</v>
      </c>
      <c r="L2233" s="9">
        <v>43.9</v>
      </c>
      <c r="M2233" s="9">
        <f t="shared" si="273"/>
        <v>19.086956521739129</v>
      </c>
      <c r="N2233" s="9">
        <f t="shared" si="274"/>
        <v>7.5254777070063676</v>
      </c>
      <c r="O2233" s="9">
        <f t="shared" si="275"/>
        <v>7.2508917954815617</v>
      </c>
      <c r="P2233" s="11">
        <f t="shared" si="276"/>
        <v>153.63116156691021</v>
      </c>
      <c r="Q2233" s="11">
        <f t="shared" si="277"/>
        <v>163.23598613943301</v>
      </c>
      <c r="R2233" s="8">
        <v>0</v>
      </c>
      <c r="S2233" s="8">
        <v>1</v>
      </c>
      <c r="T2233" s="8">
        <v>2</v>
      </c>
      <c r="U2233" s="11">
        <f t="shared" si="278"/>
        <v>0</v>
      </c>
      <c r="V2233" s="11">
        <f t="shared" si="279"/>
        <v>150</v>
      </c>
      <c r="W2233" s="9">
        <v>2.5</v>
      </c>
      <c r="X2233" s="9">
        <v>9.5</v>
      </c>
    </row>
    <row r="2234" spans="1:24" x14ac:dyDescent="0.2">
      <c r="A2234" s="7" t="s">
        <v>3320</v>
      </c>
      <c r="B2234" s="7" t="s">
        <v>184</v>
      </c>
      <c r="C2234" s="8">
        <v>4</v>
      </c>
      <c r="D2234" s="9">
        <v>24.62</v>
      </c>
      <c r="E2234" s="10">
        <v>3100</v>
      </c>
      <c r="F2234" s="10">
        <v>300</v>
      </c>
      <c r="G2234" s="11">
        <f t="shared" si="272"/>
        <v>9.67741935483871</v>
      </c>
      <c r="H2234" s="10">
        <v>3400</v>
      </c>
      <c r="I2234" s="9">
        <v>24.62</v>
      </c>
      <c r="J2234" s="8">
        <v>4</v>
      </c>
      <c r="K2234" s="9">
        <v>21.64</v>
      </c>
      <c r="L2234" s="9">
        <v>21.64</v>
      </c>
      <c r="M2234" s="9">
        <f t="shared" si="273"/>
        <v>6.3647058823529417</v>
      </c>
      <c r="N2234" s="9">
        <f t="shared" si="274"/>
        <v>7.5254777070063676</v>
      </c>
      <c r="O2234" s="9">
        <f t="shared" si="275"/>
        <v>7.2508917954815617</v>
      </c>
      <c r="P2234" s="11">
        <f t="shared" si="276"/>
        <v>-15.424560005974433</v>
      </c>
      <c r="Q2234" s="11">
        <f t="shared" si="277"/>
        <v>-12.221750622190394</v>
      </c>
      <c r="R2234" s="8">
        <v>0</v>
      </c>
      <c r="S2234" s="8">
        <v>1</v>
      </c>
      <c r="T2234" s="8">
        <v>1</v>
      </c>
      <c r="U2234" s="11">
        <f t="shared" si="278"/>
        <v>0</v>
      </c>
      <c r="V2234" s="11">
        <f t="shared" si="279"/>
        <v>50</v>
      </c>
      <c r="W2234" s="9">
        <v>8</v>
      </c>
      <c r="X2234" s="9">
        <v>9.75</v>
      </c>
    </row>
    <row r="2235" spans="1:24" x14ac:dyDescent="0.2">
      <c r="A2235" s="7" t="s">
        <v>3320</v>
      </c>
      <c r="B2235" s="7" t="s">
        <v>1014</v>
      </c>
      <c r="C2235" s="8">
        <v>1</v>
      </c>
      <c r="D2235" s="9">
        <v>8</v>
      </c>
      <c r="E2235" s="10">
        <v>1000</v>
      </c>
      <c r="F2235" s="10">
        <v>200</v>
      </c>
      <c r="G2235" s="11">
        <f t="shared" si="272"/>
        <v>20</v>
      </c>
      <c r="H2235" s="10">
        <v>1200</v>
      </c>
      <c r="I2235" s="9">
        <v>8</v>
      </c>
      <c r="J2235" s="8">
        <v>1</v>
      </c>
      <c r="K2235" s="9">
        <v>7.48</v>
      </c>
      <c r="L2235" s="9">
        <v>7.48</v>
      </c>
      <c r="M2235" s="9">
        <f t="shared" si="273"/>
        <v>6.2333333333333334</v>
      </c>
      <c r="N2235" s="9">
        <f t="shared" si="274"/>
        <v>7.5254777070063676</v>
      </c>
      <c r="O2235" s="9">
        <f t="shared" si="275"/>
        <v>7.2508917954815617</v>
      </c>
      <c r="P2235" s="11">
        <f t="shared" si="276"/>
        <v>-17.170263788968803</v>
      </c>
      <c r="Q2235" s="11">
        <f t="shared" si="277"/>
        <v>-14.033562916803231</v>
      </c>
      <c r="R2235" s="8">
        <v>0</v>
      </c>
      <c r="S2235" s="8">
        <v>0</v>
      </c>
      <c r="T2235" s="8">
        <v>1</v>
      </c>
      <c r="U2235" s="11">
        <f t="shared" si="278"/>
        <v>0</v>
      </c>
      <c r="V2235" s="11">
        <f t="shared" si="279"/>
        <v>100</v>
      </c>
      <c r="W2235" s="9">
        <v>3</v>
      </c>
      <c r="X2235" s="9">
        <v>5</v>
      </c>
    </row>
    <row r="2236" spans="1:24" x14ac:dyDescent="0.2">
      <c r="A2236" s="7" t="s">
        <v>3320</v>
      </c>
      <c r="B2236" s="7" t="s">
        <v>306</v>
      </c>
      <c r="C2236" s="8">
        <v>1</v>
      </c>
      <c r="D2236" s="9">
        <v>8</v>
      </c>
      <c r="E2236" s="10">
        <v>1000</v>
      </c>
      <c r="F2236" s="10">
        <v>200</v>
      </c>
      <c r="G2236" s="11">
        <f t="shared" si="272"/>
        <v>20</v>
      </c>
      <c r="H2236" s="10">
        <v>1200</v>
      </c>
      <c r="I2236" s="9">
        <v>8</v>
      </c>
      <c r="J2236" s="8">
        <v>1</v>
      </c>
      <c r="K2236" s="9">
        <v>7.48</v>
      </c>
      <c r="L2236" s="9">
        <v>7.48</v>
      </c>
      <c r="M2236" s="9">
        <f t="shared" si="273"/>
        <v>6.2333333333333334</v>
      </c>
      <c r="N2236" s="9">
        <f t="shared" si="274"/>
        <v>7.5254777070063676</v>
      </c>
      <c r="O2236" s="9">
        <f t="shared" si="275"/>
        <v>7.2508917954815617</v>
      </c>
      <c r="P2236" s="11">
        <f t="shared" si="276"/>
        <v>-17.170263788968803</v>
      </c>
      <c r="Q2236" s="11">
        <f t="shared" si="277"/>
        <v>-14.033562916803231</v>
      </c>
      <c r="R2236" s="8">
        <v>0</v>
      </c>
      <c r="S2236" s="8">
        <v>0</v>
      </c>
      <c r="T2236" s="8">
        <v>1</v>
      </c>
      <c r="U2236" s="11">
        <f t="shared" si="278"/>
        <v>0</v>
      </c>
      <c r="V2236" s="11">
        <f t="shared" si="279"/>
        <v>100</v>
      </c>
      <c r="W2236" s="9">
        <v>3</v>
      </c>
      <c r="X2236" s="9">
        <v>5</v>
      </c>
    </row>
    <row r="2237" spans="1:24" x14ac:dyDescent="0.2">
      <c r="A2237" s="7" t="s">
        <v>3320</v>
      </c>
      <c r="B2237" s="7" t="s">
        <v>961</v>
      </c>
      <c r="C2237" s="8">
        <v>1</v>
      </c>
      <c r="D2237" s="9">
        <v>6</v>
      </c>
      <c r="E2237" s="10">
        <v>1200</v>
      </c>
      <c r="F2237" s="10">
        <v>0</v>
      </c>
      <c r="G2237" s="11">
        <f t="shared" si="272"/>
        <v>0</v>
      </c>
      <c r="H2237" s="10">
        <v>0</v>
      </c>
      <c r="I2237" s="9">
        <v>6</v>
      </c>
      <c r="J2237" s="8">
        <v>0</v>
      </c>
      <c r="K2237" s="9">
        <v>0</v>
      </c>
      <c r="L2237" s="9">
        <v>0</v>
      </c>
      <c r="M2237" s="9">
        <f t="shared" si="273"/>
        <v>0</v>
      </c>
      <c r="N2237" s="9">
        <f t="shared" si="274"/>
        <v>7.5254777070063676</v>
      </c>
      <c r="O2237" s="9">
        <f t="shared" si="275"/>
        <v>7.2508917954815617</v>
      </c>
      <c r="P2237" s="11">
        <f t="shared" si="276"/>
        <v>-100</v>
      </c>
      <c r="Q2237" s="11">
        <f t="shared" si="277"/>
        <v>-100</v>
      </c>
      <c r="R2237" s="8">
        <v>0</v>
      </c>
      <c r="S2237" s="8">
        <v>0</v>
      </c>
      <c r="T2237" s="8">
        <v>0</v>
      </c>
      <c r="U2237" s="11">
        <f t="shared" si="278"/>
        <v>0</v>
      </c>
      <c r="V2237" s="11">
        <f t="shared" si="279"/>
        <v>0</v>
      </c>
      <c r="W2237" s="9">
        <v>0</v>
      </c>
      <c r="X2237" s="9">
        <v>0</v>
      </c>
    </row>
    <row r="2238" spans="1:24" x14ac:dyDescent="0.2">
      <c r="A2238" s="7" t="s">
        <v>3320</v>
      </c>
      <c r="B2238" s="7" t="s">
        <v>891</v>
      </c>
      <c r="C2238" s="8">
        <v>1</v>
      </c>
      <c r="D2238" s="9">
        <v>6</v>
      </c>
      <c r="E2238" s="10">
        <v>1200</v>
      </c>
      <c r="F2238" s="10">
        <v>0</v>
      </c>
      <c r="G2238" s="11">
        <f t="shared" si="272"/>
        <v>0</v>
      </c>
      <c r="H2238" s="10">
        <v>0</v>
      </c>
      <c r="I2238" s="9">
        <v>6</v>
      </c>
      <c r="J2238" s="8">
        <v>0</v>
      </c>
      <c r="K2238" s="9">
        <v>0</v>
      </c>
      <c r="L2238" s="9">
        <v>0</v>
      </c>
      <c r="M2238" s="9">
        <f t="shared" si="273"/>
        <v>0</v>
      </c>
      <c r="N2238" s="9">
        <f t="shared" si="274"/>
        <v>7.5254777070063676</v>
      </c>
      <c r="O2238" s="9">
        <f t="shared" si="275"/>
        <v>7.2508917954815617</v>
      </c>
      <c r="P2238" s="11">
        <f t="shared" si="276"/>
        <v>-100</v>
      </c>
      <c r="Q2238" s="11">
        <f t="shared" si="277"/>
        <v>-100</v>
      </c>
      <c r="R2238" s="8">
        <v>0</v>
      </c>
      <c r="S2238" s="8">
        <v>0</v>
      </c>
      <c r="T2238" s="8">
        <v>0</v>
      </c>
      <c r="U2238" s="11">
        <f t="shared" si="278"/>
        <v>0</v>
      </c>
      <c r="V2238" s="11">
        <f t="shared" si="279"/>
        <v>0</v>
      </c>
      <c r="W2238" s="9">
        <v>0</v>
      </c>
      <c r="X2238" s="9">
        <v>0</v>
      </c>
    </row>
    <row r="2239" spans="1:24" x14ac:dyDescent="0.2">
      <c r="A2239" s="7" t="s">
        <v>3320</v>
      </c>
      <c r="B2239" s="7" t="s">
        <v>274</v>
      </c>
      <c r="C2239" s="8">
        <v>3</v>
      </c>
      <c r="D2239" s="9">
        <v>8.8699999999999992</v>
      </c>
      <c r="E2239" s="10">
        <v>4100</v>
      </c>
      <c r="F2239" s="10">
        <v>100</v>
      </c>
      <c r="G2239" s="11">
        <f t="shared" si="272"/>
        <v>2.4390243902439024</v>
      </c>
      <c r="H2239" s="10">
        <v>2900</v>
      </c>
      <c r="I2239" s="9">
        <v>8.8699999999999992</v>
      </c>
      <c r="J2239" s="8">
        <v>2</v>
      </c>
      <c r="K2239" s="9">
        <v>0</v>
      </c>
      <c r="L2239" s="9">
        <v>0</v>
      </c>
      <c r="M2239" s="9">
        <f t="shared" si="273"/>
        <v>0</v>
      </c>
      <c r="N2239" s="9">
        <f t="shared" si="274"/>
        <v>7.5254777070063676</v>
      </c>
      <c r="O2239" s="9">
        <f t="shared" si="275"/>
        <v>7.2508917954815617</v>
      </c>
      <c r="P2239" s="11">
        <f t="shared" si="276"/>
        <v>-100</v>
      </c>
      <c r="Q2239" s="11">
        <f t="shared" si="277"/>
        <v>-100</v>
      </c>
      <c r="R2239" s="8">
        <v>0</v>
      </c>
      <c r="S2239" s="8">
        <v>0</v>
      </c>
      <c r="T2239" s="8">
        <v>0</v>
      </c>
      <c r="U2239" s="11">
        <f t="shared" si="278"/>
        <v>0</v>
      </c>
      <c r="V2239" s="11">
        <f t="shared" si="279"/>
        <v>0</v>
      </c>
      <c r="W2239" s="9">
        <v>5.5</v>
      </c>
      <c r="X2239" s="9">
        <v>11.5</v>
      </c>
    </row>
    <row r="2240" spans="1:24" x14ac:dyDescent="0.2">
      <c r="A2240" s="7" t="s">
        <v>3320</v>
      </c>
      <c r="B2240" s="7" t="s">
        <v>393</v>
      </c>
      <c r="C2240" s="8">
        <v>4</v>
      </c>
      <c r="D2240" s="9">
        <v>16.75</v>
      </c>
      <c r="E2240" s="10">
        <v>3000</v>
      </c>
      <c r="F2240" s="10">
        <v>300</v>
      </c>
      <c r="G2240" s="11">
        <f t="shared" si="272"/>
        <v>10</v>
      </c>
      <c r="H2240" s="10">
        <v>2600</v>
      </c>
      <c r="I2240" s="9">
        <v>16.75</v>
      </c>
      <c r="J2240" s="8">
        <v>3</v>
      </c>
      <c r="K2240" s="9">
        <v>28.05</v>
      </c>
      <c r="L2240" s="9">
        <v>28.05</v>
      </c>
      <c r="M2240" s="9">
        <f t="shared" si="273"/>
        <v>10.788461538461538</v>
      </c>
      <c r="N2240" s="9">
        <f t="shared" si="274"/>
        <v>7.5254777070063676</v>
      </c>
      <c r="O2240" s="9">
        <f t="shared" si="275"/>
        <v>7.2508917954815617</v>
      </c>
      <c r="P2240" s="11">
        <f t="shared" si="276"/>
        <v>43.359158826784764</v>
      </c>
      <c r="Q2240" s="11">
        <f t="shared" si="277"/>
        <v>48.788064182455948</v>
      </c>
      <c r="R2240" s="8">
        <v>0</v>
      </c>
      <c r="S2240" s="8">
        <v>1</v>
      </c>
      <c r="T2240" s="8">
        <v>1</v>
      </c>
      <c r="U2240" s="11">
        <f t="shared" si="278"/>
        <v>0</v>
      </c>
      <c r="V2240" s="11">
        <f t="shared" si="279"/>
        <v>66.666666666666657</v>
      </c>
      <c r="W2240" s="9">
        <v>6.67</v>
      </c>
      <c r="X2240" s="9">
        <v>10.67</v>
      </c>
    </row>
    <row r="2241" spans="1:24" x14ac:dyDescent="0.2">
      <c r="A2241" s="7" t="s">
        <v>3320</v>
      </c>
      <c r="B2241" s="7" t="s">
        <v>232</v>
      </c>
      <c r="C2241" s="8">
        <v>1</v>
      </c>
      <c r="D2241" s="9">
        <v>12</v>
      </c>
      <c r="E2241" s="10">
        <v>800</v>
      </c>
      <c r="F2241" s="10">
        <v>200</v>
      </c>
      <c r="G2241" s="11">
        <f t="shared" si="272"/>
        <v>25</v>
      </c>
      <c r="H2241" s="10">
        <v>1000</v>
      </c>
      <c r="I2241" s="9">
        <v>12</v>
      </c>
      <c r="J2241" s="8">
        <v>1</v>
      </c>
      <c r="K2241" s="9">
        <v>0</v>
      </c>
      <c r="L2241" s="9">
        <v>0</v>
      </c>
      <c r="M2241" s="9">
        <f t="shared" si="273"/>
        <v>0</v>
      </c>
      <c r="N2241" s="9">
        <f t="shared" si="274"/>
        <v>7.5254777070063676</v>
      </c>
      <c r="O2241" s="9">
        <f t="shared" si="275"/>
        <v>7.2508917954815617</v>
      </c>
      <c r="P2241" s="11">
        <f t="shared" si="276"/>
        <v>-100</v>
      </c>
      <c r="Q2241" s="11">
        <f t="shared" si="277"/>
        <v>-100</v>
      </c>
      <c r="R2241" s="8">
        <v>0</v>
      </c>
      <c r="S2241" s="8">
        <v>0</v>
      </c>
      <c r="T2241" s="8">
        <v>0</v>
      </c>
      <c r="U2241" s="11">
        <f t="shared" si="278"/>
        <v>0</v>
      </c>
      <c r="V2241" s="11">
        <f t="shared" si="279"/>
        <v>0</v>
      </c>
      <c r="W2241" s="9">
        <v>9</v>
      </c>
      <c r="X2241" s="9">
        <v>9</v>
      </c>
    </row>
    <row r="2242" spans="1:24" x14ac:dyDescent="0.2">
      <c r="A2242" s="7" t="s">
        <v>3320</v>
      </c>
      <c r="B2242" s="7" t="s">
        <v>530</v>
      </c>
      <c r="C2242" s="8">
        <v>1</v>
      </c>
      <c r="D2242" s="9">
        <v>20</v>
      </c>
      <c r="E2242" s="10">
        <v>700</v>
      </c>
      <c r="F2242" s="10">
        <v>0</v>
      </c>
      <c r="G2242" s="11">
        <f t="shared" ref="G2242:G2305" si="280">IF(E2242&gt;0,(F2242/E2242)*100,0)</f>
        <v>0</v>
      </c>
      <c r="H2242" s="10">
        <v>0</v>
      </c>
      <c r="I2242" s="9">
        <v>20</v>
      </c>
      <c r="J2242" s="8">
        <v>0</v>
      </c>
      <c r="K2242" s="9">
        <v>0</v>
      </c>
      <c r="L2242" s="9">
        <v>0</v>
      </c>
      <c r="M2242" s="9">
        <f t="shared" ref="M2242:M2305" si="281">IF(H2242&gt;0,(K2242/H2242)*1000,0)</f>
        <v>0</v>
      </c>
      <c r="N2242" s="9">
        <f t="shared" ref="N2242:N2305" si="282">IF(SUMIF($A$2:$A$2919,A2242,$H$2:$H$2919)&gt;0,SUMIF($A$2:$A$2919,A2242,$K$2:$K$2919)/SUMIF($A$2:$A$2919,A2242,$H$2:$H$2919)*1000,0)</f>
        <v>7.5254777070063676</v>
      </c>
      <c r="O2242" s="9">
        <f t="shared" ref="O2242:O2305" si="283">IF(SUM($H$2:$H$2919)&gt;0,SUM($K$2:$K$2919)/SUM($H$2:$H$2919)*1000,0)</f>
        <v>7.2508917954815617</v>
      </c>
      <c r="P2242" s="11">
        <f t="shared" ref="P2242:P2305" si="284">IF(N2242&gt;0,(M2242-N2242)/N2242*100,0)</f>
        <v>-100</v>
      </c>
      <c r="Q2242" s="11">
        <f t="shared" ref="Q2242:Q2305" si="285">IF(O2242&gt;0,(M2242-O2242)/O2242*100,0)</f>
        <v>-100</v>
      </c>
      <c r="R2242" s="8">
        <v>0</v>
      </c>
      <c r="S2242" s="8">
        <v>0</v>
      </c>
      <c r="T2242" s="8">
        <v>0</v>
      </c>
      <c r="U2242" s="11">
        <f t="shared" ref="U2242:U2305" si="286">IF(J2242&gt;0,(R2242/J2242)*100,0)</f>
        <v>0</v>
      </c>
      <c r="V2242" s="11">
        <f t="shared" ref="V2242:V2305" si="287">IF(J2242&gt;0,((R2242+S2242+T2242)/J2242)*100,0)</f>
        <v>0</v>
      </c>
      <c r="W2242" s="9">
        <v>0</v>
      </c>
      <c r="X2242" s="9">
        <v>0</v>
      </c>
    </row>
    <row r="2243" spans="1:24" x14ac:dyDescent="0.2">
      <c r="A2243" s="7" t="s">
        <v>3320</v>
      </c>
      <c r="B2243" s="7" t="s">
        <v>342</v>
      </c>
      <c r="C2243" s="8">
        <v>1</v>
      </c>
      <c r="D2243" s="9">
        <v>3</v>
      </c>
      <c r="E2243" s="10">
        <v>1600</v>
      </c>
      <c r="F2243" s="10">
        <v>0</v>
      </c>
      <c r="G2243" s="11">
        <f t="shared" si="280"/>
        <v>0</v>
      </c>
      <c r="H2243" s="10">
        <v>0</v>
      </c>
      <c r="I2243" s="9">
        <v>3</v>
      </c>
      <c r="J2243" s="8">
        <v>0</v>
      </c>
      <c r="K2243" s="9">
        <v>0</v>
      </c>
      <c r="L2243" s="9">
        <v>0</v>
      </c>
      <c r="M2243" s="9">
        <f t="shared" si="281"/>
        <v>0</v>
      </c>
      <c r="N2243" s="9">
        <f t="shared" si="282"/>
        <v>7.5254777070063676</v>
      </c>
      <c r="O2243" s="9">
        <f t="shared" si="283"/>
        <v>7.2508917954815617</v>
      </c>
      <c r="P2243" s="11">
        <f t="shared" si="284"/>
        <v>-100</v>
      </c>
      <c r="Q2243" s="11">
        <f t="shared" si="285"/>
        <v>-100</v>
      </c>
      <c r="R2243" s="8">
        <v>0</v>
      </c>
      <c r="S2243" s="8">
        <v>0</v>
      </c>
      <c r="T2243" s="8">
        <v>0</v>
      </c>
      <c r="U2243" s="11">
        <f t="shared" si="286"/>
        <v>0</v>
      </c>
      <c r="V2243" s="11">
        <f t="shared" si="287"/>
        <v>0</v>
      </c>
      <c r="W2243" s="9">
        <v>0</v>
      </c>
      <c r="X2243" s="9">
        <v>0</v>
      </c>
    </row>
    <row r="2244" spans="1:24" x14ac:dyDescent="0.2">
      <c r="A2244" s="7" t="s">
        <v>3320</v>
      </c>
      <c r="B2244" s="7" t="s">
        <v>774</v>
      </c>
      <c r="C2244" s="8">
        <v>1</v>
      </c>
      <c r="D2244" s="9">
        <v>3</v>
      </c>
      <c r="E2244" s="10">
        <v>1600</v>
      </c>
      <c r="F2244" s="10">
        <v>0</v>
      </c>
      <c r="G2244" s="11">
        <f t="shared" si="280"/>
        <v>0</v>
      </c>
      <c r="H2244" s="10">
        <v>0</v>
      </c>
      <c r="I2244" s="9">
        <v>3</v>
      </c>
      <c r="J2244" s="8">
        <v>0</v>
      </c>
      <c r="K2244" s="9">
        <v>0</v>
      </c>
      <c r="L2244" s="9">
        <v>0</v>
      </c>
      <c r="M2244" s="9">
        <f t="shared" si="281"/>
        <v>0</v>
      </c>
      <c r="N2244" s="9">
        <f t="shared" si="282"/>
        <v>7.5254777070063676</v>
      </c>
      <c r="O2244" s="9">
        <f t="shared" si="283"/>
        <v>7.2508917954815617</v>
      </c>
      <c r="P2244" s="11">
        <f t="shared" si="284"/>
        <v>-100</v>
      </c>
      <c r="Q2244" s="11">
        <f t="shared" si="285"/>
        <v>-100</v>
      </c>
      <c r="R2244" s="8">
        <v>0</v>
      </c>
      <c r="S2244" s="8">
        <v>0</v>
      </c>
      <c r="T2244" s="8">
        <v>0</v>
      </c>
      <c r="U2244" s="11">
        <f t="shared" si="286"/>
        <v>0</v>
      </c>
      <c r="V2244" s="11">
        <f t="shared" si="287"/>
        <v>0</v>
      </c>
      <c r="W2244" s="9">
        <v>0</v>
      </c>
      <c r="X2244" s="9">
        <v>0</v>
      </c>
    </row>
    <row r="2245" spans="1:24" x14ac:dyDescent="0.2">
      <c r="A2245" s="7" t="s">
        <v>3320</v>
      </c>
      <c r="B2245" s="7" t="s">
        <v>278</v>
      </c>
      <c r="C2245" s="8">
        <v>1</v>
      </c>
      <c r="D2245" s="9">
        <v>8</v>
      </c>
      <c r="E2245" s="10">
        <v>1000</v>
      </c>
      <c r="F2245" s="10">
        <v>300</v>
      </c>
      <c r="G2245" s="11">
        <f t="shared" si="280"/>
        <v>30</v>
      </c>
      <c r="H2245" s="10">
        <v>1300</v>
      </c>
      <c r="I2245" s="9">
        <v>8</v>
      </c>
      <c r="J2245" s="8">
        <v>1</v>
      </c>
      <c r="K2245" s="9">
        <v>0</v>
      </c>
      <c r="L2245" s="9">
        <v>0</v>
      </c>
      <c r="M2245" s="9">
        <f t="shared" si="281"/>
        <v>0</v>
      </c>
      <c r="N2245" s="9">
        <f t="shared" si="282"/>
        <v>7.5254777070063676</v>
      </c>
      <c r="O2245" s="9">
        <f t="shared" si="283"/>
        <v>7.2508917954815617</v>
      </c>
      <c r="P2245" s="11">
        <f t="shared" si="284"/>
        <v>-100</v>
      </c>
      <c r="Q2245" s="11">
        <f t="shared" si="285"/>
        <v>-100</v>
      </c>
      <c r="R2245" s="8">
        <v>0</v>
      </c>
      <c r="S2245" s="8">
        <v>0</v>
      </c>
      <c r="T2245" s="8">
        <v>0</v>
      </c>
      <c r="U2245" s="11">
        <f t="shared" si="286"/>
        <v>0</v>
      </c>
      <c r="V2245" s="11">
        <f t="shared" si="287"/>
        <v>0</v>
      </c>
      <c r="W2245" s="9">
        <v>5</v>
      </c>
      <c r="X2245" s="9">
        <v>9</v>
      </c>
    </row>
    <row r="2246" spans="1:24" x14ac:dyDescent="0.2">
      <c r="A2246" s="7" t="s">
        <v>3320</v>
      </c>
      <c r="B2246" s="7" t="s">
        <v>613</v>
      </c>
      <c r="C2246" s="8">
        <v>1</v>
      </c>
      <c r="D2246" s="9">
        <v>10</v>
      </c>
      <c r="E2246" s="10">
        <v>900</v>
      </c>
      <c r="F2246" s="10">
        <v>300</v>
      </c>
      <c r="G2246" s="11">
        <f t="shared" si="280"/>
        <v>33.333333333333329</v>
      </c>
      <c r="H2246" s="10">
        <v>1200</v>
      </c>
      <c r="I2246" s="9">
        <v>10</v>
      </c>
      <c r="J2246" s="8">
        <v>1</v>
      </c>
      <c r="K2246" s="9">
        <v>0</v>
      </c>
      <c r="L2246" s="9">
        <v>0</v>
      </c>
      <c r="M2246" s="9">
        <f t="shared" si="281"/>
        <v>0</v>
      </c>
      <c r="N2246" s="9">
        <f t="shared" si="282"/>
        <v>7.5254777070063676</v>
      </c>
      <c r="O2246" s="9">
        <f t="shared" si="283"/>
        <v>7.2508917954815617</v>
      </c>
      <c r="P2246" s="11">
        <f t="shared" si="284"/>
        <v>-100</v>
      </c>
      <c r="Q2246" s="11">
        <f t="shared" si="285"/>
        <v>-100</v>
      </c>
      <c r="R2246" s="8">
        <v>0</v>
      </c>
      <c r="S2246" s="8">
        <v>0</v>
      </c>
      <c r="T2246" s="8">
        <v>0</v>
      </c>
      <c r="U2246" s="11">
        <f t="shared" si="286"/>
        <v>0</v>
      </c>
      <c r="V2246" s="11">
        <f t="shared" si="287"/>
        <v>0</v>
      </c>
      <c r="W2246" s="9">
        <v>4</v>
      </c>
      <c r="X2246" s="9">
        <v>9</v>
      </c>
    </row>
    <row r="2247" spans="1:24" x14ac:dyDescent="0.2">
      <c r="A2247" s="7" t="s">
        <v>3320</v>
      </c>
      <c r="B2247" s="7" t="s">
        <v>445</v>
      </c>
      <c r="C2247" s="8">
        <v>1</v>
      </c>
      <c r="D2247" s="9">
        <v>10</v>
      </c>
      <c r="E2247" s="10">
        <v>900</v>
      </c>
      <c r="F2247" s="10">
        <v>300</v>
      </c>
      <c r="G2247" s="11">
        <f t="shared" si="280"/>
        <v>33.333333333333329</v>
      </c>
      <c r="H2247" s="10">
        <v>1200</v>
      </c>
      <c r="I2247" s="9">
        <v>10</v>
      </c>
      <c r="J2247" s="8">
        <v>1</v>
      </c>
      <c r="K2247" s="9">
        <v>0</v>
      </c>
      <c r="L2247" s="9">
        <v>0</v>
      </c>
      <c r="M2247" s="9">
        <f t="shared" si="281"/>
        <v>0</v>
      </c>
      <c r="N2247" s="9">
        <f t="shared" si="282"/>
        <v>7.5254777070063676</v>
      </c>
      <c r="O2247" s="9">
        <f t="shared" si="283"/>
        <v>7.2508917954815617</v>
      </c>
      <c r="P2247" s="11">
        <f t="shared" si="284"/>
        <v>-100</v>
      </c>
      <c r="Q2247" s="11">
        <f t="shared" si="285"/>
        <v>-100</v>
      </c>
      <c r="R2247" s="8">
        <v>0</v>
      </c>
      <c r="S2247" s="8">
        <v>0</v>
      </c>
      <c r="T2247" s="8">
        <v>0</v>
      </c>
      <c r="U2247" s="11">
        <f t="shared" si="286"/>
        <v>0</v>
      </c>
      <c r="V2247" s="11">
        <f t="shared" si="287"/>
        <v>0</v>
      </c>
      <c r="W2247" s="9">
        <v>4</v>
      </c>
      <c r="X2247" s="9">
        <v>9</v>
      </c>
    </row>
    <row r="2248" spans="1:24" x14ac:dyDescent="0.2">
      <c r="A2248" s="7" t="s">
        <v>3320</v>
      </c>
      <c r="B2248" s="7" t="s">
        <v>1056</v>
      </c>
      <c r="C2248" s="8">
        <v>1</v>
      </c>
      <c r="D2248" s="9">
        <v>15</v>
      </c>
      <c r="E2248" s="10">
        <v>800</v>
      </c>
      <c r="F2248" s="10">
        <v>100</v>
      </c>
      <c r="G2248" s="11">
        <f t="shared" si="280"/>
        <v>12.5</v>
      </c>
      <c r="H2248" s="10">
        <v>900</v>
      </c>
      <c r="I2248" s="9">
        <v>15</v>
      </c>
      <c r="J2248" s="8">
        <v>1</v>
      </c>
      <c r="K2248" s="9">
        <v>28.05</v>
      </c>
      <c r="L2248" s="9">
        <v>28.05</v>
      </c>
      <c r="M2248" s="9">
        <f t="shared" si="281"/>
        <v>31.166666666666668</v>
      </c>
      <c r="N2248" s="9">
        <f t="shared" si="282"/>
        <v>7.5254777070063676</v>
      </c>
      <c r="O2248" s="9">
        <f t="shared" si="283"/>
        <v>7.2508917954815617</v>
      </c>
      <c r="P2248" s="11">
        <f t="shared" si="284"/>
        <v>314.14868105515603</v>
      </c>
      <c r="Q2248" s="11">
        <f t="shared" si="285"/>
        <v>329.83218541598387</v>
      </c>
      <c r="R2248" s="8">
        <v>0</v>
      </c>
      <c r="S2248" s="8">
        <v>1</v>
      </c>
      <c r="T2248" s="8">
        <v>1</v>
      </c>
      <c r="U2248" s="11">
        <f t="shared" si="286"/>
        <v>0</v>
      </c>
      <c r="V2248" s="11">
        <f t="shared" si="287"/>
        <v>200</v>
      </c>
      <c r="W2248" s="9">
        <v>2</v>
      </c>
      <c r="X2248" s="9">
        <v>9</v>
      </c>
    </row>
    <row r="2249" spans="1:24" x14ac:dyDescent="0.2">
      <c r="A2249" s="7" t="s">
        <v>3320</v>
      </c>
      <c r="B2249" s="7" t="s">
        <v>1065</v>
      </c>
      <c r="C2249" s="8">
        <v>2</v>
      </c>
      <c r="D2249" s="9">
        <v>6.75</v>
      </c>
      <c r="E2249" s="10">
        <v>2400</v>
      </c>
      <c r="F2249" s="10">
        <v>700</v>
      </c>
      <c r="G2249" s="11">
        <f t="shared" si="280"/>
        <v>29.166666666666668</v>
      </c>
      <c r="H2249" s="10">
        <v>3100</v>
      </c>
      <c r="I2249" s="9">
        <v>6.75</v>
      </c>
      <c r="J2249" s="8">
        <v>2</v>
      </c>
      <c r="K2249" s="9">
        <v>6.17</v>
      </c>
      <c r="L2249" s="9">
        <v>6.17</v>
      </c>
      <c r="M2249" s="9">
        <f t="shared" si="281"/>
        <v>1.9903225806451614</v>
      </c>
      <c r="N2249" s="9">
        <f t="shared" si="282"/>
        <v>7.5254777070063676</v>
      </c>
      <c r="O2249" s="9">
        <f t="shared" si="283"/>
        <v>7.2508917954815617</v>
      </c>
      <c r="P2249" s="11">
        <f t="shared" si="284"/>
        <v>-73.552209465823921</v>
      </c>
      <c r="Q2249" s="11">
        <f t="shared" si="285"/>
        <v>-72.550651191823832</v>
      </c>
      <c r="R2249" s="8">
        <v>0</v>
      </c>
      <c r="S2249" s="8">
        <v>0</v>
      </c>
      <c r="T2249" s="8">
        <v>1</v>
      </c>
      <c r="U2249" s="11">
        <f t="shared" si="286"/>
        <v>0</v>
      </c>
      <c r="V2249" s="11">
        <f t="shared" si="287"/>
        <v>50</v>
      </c>
      <c r="W2249" s="9">
        <v>5.5</v>
      </c>
      <c r="X2249" s="9">
        <v>9</v>
      </c>
    </row>
    <row r="2250" spans="1:24" x14ac:dyDescent="0.2">
      <c r="A2250" s="7" t="s">
        <v>3320</v>
      </c>
      <c r="B2250" s="7" t="s">
        <v>714</v>
      </c>
      <c r="C2250" s="8">
        <v>1</v>
      </c>
      <c r="D2250" s="9">
        <v>10</v>
      </c>
      <c r="E2250" s="10">
        <v>900</v>
      </c>
      <c r="F2250" s="10">
        <v>300</v>
      </c>
      <c r="G2250" s="11">
        <f t="shared" si="280"/>
        <v>33.333333333333329</v>
      </c>
      <c r="H2250" s="10">
        <v>1200</v>
      </c>
      <c r="I2250" s="9">
        <v>10</v>
      </c>
      <c r="J2250" s="8">
        <v>1</v>
      </c>
      <c r="K2250" s="9">
        <v>0</v>
      </c>
      <c r="L2250" s="9">
        <v>0</v>
      </c>
      <c r="M2250" s="9">
        <f t="shared" si="281"/>
        <v>0</v>
      </c>
      <c r="N2250" s="9">
        <f t="shared" si="282"/>
        <v>7.5254777070063676</v>
      </c>
      <c r="O2250" s="9">
        <f t="shared" si="283"/>
        <v>7.2508917954815617</v>
      </c>
      <c r="P2250" s="11">
        <f t="shared" si="284"/>
        <v>-100</v>
      </c>
      <c r="Q2250" s="11">
        <f t="shared" si="285"/>
        <v>-100</v>
      </c>
      <c r="R2250" s="8">
        <v>0</v>
      </c>
      <c r="S2250" s="8">
        <v>0</v>
      </c>
      <c r="T2250" s="8">
        <v>0</v>
      </c>
      <c r="U2250" s="11">
        <f t="shared" si="286"/>
        <v>0</v>
      </c>
      <c r="V2250" s="11">
        <f t="shared" si="287"/>
        <v>0</v>
      </c>
      <c r="W2250" s="9">
        <v>8</v>
      </c>
      <c r="X2250" s="9">
        <v>9</v>
      </c>
    </row>
    <row r="2251" spans="1:24" x14ac:dyDescent="0.2">
      <c r="A2251" s="7" t="s">
        <v>3320</v>
      </c>
      <c r="B2251" s="7" t="s">
        <v>678</v>
      </c>
      <c r="C2251" s="8">
        <v>3</v>
      </c>
      <c r="D2251" s="9">
        <v>7.17</v>
      </c>
      <c r="E2251" s="10">
        <v>3500</v>
      </c>
      <c r="F2251" s="10">
        <v>600</v>
      </c>
      <c r="G2251" s="11">
        <f t="shared" si="280"/>
        <v>17.142857142857142</v>
      </c>
      <c r="H2251" s="10">
        <v>4100</v>
      </c>
      <c r="I2251" s="9">
        <v>7.17</v>
      </c>
      <c r="J2251" s="8">
        <v>3</v>
      </c>
      <c r="K2251" s="9">
        <v>19.27</v>
      </c>
      <c r="L2251" s="9">
        <v>19.27</v>
      </c>
      <c r="M2251" s="9">
        <f t="shared" si="281"/>
        <v>4.7</v>
      </c>
      <c r="N2251" s="9">
        <f t="shared" si="282"/>
        <v>7.5254777070063676</v>
      </c>
      <c r="O2251" s="9">
        <f t="shared" si="283"/>
        <v>7.2508917954815617</v>
      </c>
      <c r="P2251" s="11">
        <f t="shared" si="284"/>
        <v>-37.545493017350807</v>
      </c>
      <c r="Q2251" s="11">
        <f t="shared" si="285"/>
        <v>-35.180387012135057</v>
      </c>
      <c r="R2251" s="8">
        <v>0</v>
      </c>
      <c r="S2251" s="8">
        <v>0</v>
      </c>
      <c r="T2251" s="8">
        <v>2</v>
      </c>
      <c r="U2251" s="11">
        <f t="shared" si="286"/>
        <v>0</v>
      </c>
      <c r="V2251" s="11">
        <f t="shared" si="287"/>
        <v>66.666666666666657</v>
      </c>
      <c r="W2251" s="9">
        <v>5</v>
      </c>
      <c r="X2251" s="9">
        <v>10.33</v>
      </c>
    </row>
    <row r="2252" spans="1:24" x14ac:dyDescent="0.2">
      <c r="A2252" s="7" t="s">
        <v>3320</v>
      </c>
      <c r="B2252" s="7" t="s">
        <v>1236</v>
      </c>
      <c r="C2252" s="8">
        <v>1</v>
      </c>
      <c r="D2252" s="9">
        <v>4</v>
      </c>
      <c r="E2252" s="10">
        <v>1400</v>
      </c>
      <c r="F2252" s="10">
        <v>300</v>
      </c>
      <c r="G2252" s="11">
        <f t="shared" si="280"/>
        <v>21.428571428571427</v>
      </c>
      <c r="H2252" s="10">
        <v>1700</v>
      </c>
      <c r="I2252" s="9">
        <v>4</v>
      </c>
      <c r="J2252" s="8">
        <v>1</v>
      </c>
      <c r="K2252" s="9">
        <v>29.6</v>
      </c>
      <c r="L2252" s="9">
        <v>29.6</v>
      </c>
      <c r="M2252" s="9">
        <f t="shared" si="281"/>
        <v>17.411764705882351</v>
      </c>
      <c r="N2252" s="9">
        <f t="shared" si="282"/>
        <v>7.5254777070063676</v>
      </c>
      <c r="O2252" s="9">
        <f t="shared" si="283"/>
        <v>7.2508917954815617</v>
      </c>
      <c r="P2252" s="11">
        <f t="shared" si="284"/>
        <v>131.37088944761152</v>
      </c>
      <c r="Q2252" s="11">
        <f t="shared" si="285"/>
        <v>140.13273397256597</v>
      </c>
      <c r="R2252" s="8">
        <v>1</v>
      </c>
      <c r="S2252" s="8">
        <v>1</v>
      </c>
      <c r="T2252" s="8">
        <v>1</v>
      </c>
      <c r="U2252" s="11">
        <f t="shared" si="286"/>
        <v>100</v>
      </c>
      <c r="V2252" s="11">
        <f t="shared" si="287"/>
        <v>300</v>
      </c>
      <c r="W2252" s="9">
        <v>1</v>
      </c>
      <c r="X2252" s="9">
        <v>9</v>
      </c>
    </row>
    <row r="2253" spans="1:24" x14ac:dyDescent="0.2">
      <c r="A2253" s="7" t="s">
        <v>3320</v>
      </c>
      <c r="B2253" s="7" t="s">
        <v>114</v>
      </c>
      <c r="C2253" s="8">
        <v>3</v>
      </c>
      <c r="D2253" s="9">
        <v>13</v>
      </c>
      <c r="E2253" s="10">
        <v>3100</v>
      </c>
      <c r="F2253" s="10">
        <v>500</v>
      </c>
      <c r="G2253" s="11">
        <f t="shared" si="280"/>
        <v>16.129032258064516</v>
      </c>
      <c r="H2253" s="10">
        <v>2300</v>
      </c>
      <c r="I2253" s="9">
        <v>13</v>
      </c>
      <c r="J2253" s="8">
        <v>2</v>
      </c>
      <c r="K2253" s="9">
        <v>29.6</v>
      </c>
      <c r="L2253" s="9">
        <v>29.6</v>
      </c>
      <c r="M2253" s="9">
        <f t="shared" si="281"/>
        <v>12.869565217391306</v>
      </c>
      <c r="N2253" s="9">
        <f t="shared" si="282"/>
        <v>7.5254777070063676</v>
      </c>
      <c r="O2253" s="9">
        <f t="shared" si="283"/>
        <v>7.2508917954815617</v>
      </c>
      <c r="P2253" s="11">
        <f t="shared" si="284"/>
        <v>71.013266113452019</v>
      </c>
      <c r="Q2253" s="11">
        <f t="shared" si="285"/>
        <v>77.489412066679236</v>
      </c>
      <c r="R2253" s="8">
        <v>1</v>
      </c>
      <c r="S2253" s="8">
        <v>1</v>
      </c>
      <c r="T2253" s="8">
        <v>1</v>
      </c>
      <c r="U2253" s="11">
        <f t="shared" si="286"/>
        <v>50</v>
      </c>
      <c r="V2253" s="11">
        <f t="shared" si="287"/>
        <v>150</v>
      </c>
      <c r="W2253" s="9">
        <v>5.5</v>
      </c>
      <c r="X2253" s="9">
        <v>10</v>
      </c>
    </row>
    <row r="2254" spans="1:24" x14ac:dyDescent="0.2">
      <c r="A2254" s="7" t="s">
        <v>3320</v>
      </c>
      <c r="B2254" s="7" t="s">
        <v>1089</v>
      </c>
      <c r="C2254" s="8">
        <v>1</v>
      </c>
      <c r="D2254" s="9">
        <v>12</v>
      </c>
      <c r="E2254" s="10">
        <v>800</v>
      </c>
      <c r="F2254" s="10">
        <v>200</v>
      </c>
      <c r="G2254" s="11">
        <f t="shared" si="280"/>
        <v>25</v>
      </c>
      <c r="H2254" s="10">
        <v>1000</v>
      </c>
      <c r="I2254" s="9">
        <v>12</v>
      </c>
      <c r="J2254" s="8">
        <v>1</v>
      </c>
      <c r="K2254" s="9">
        <v>0</v>
      </c>
      <c r="L2254" s="9">
        <v>0</v>
      </c>
      <c r="M2254" s="9">
        <f t="shared" si="281"/>
        <v>0</v>
      </c>
      <c r="N2254" s="9">
        <f t="shared" si="282"/>
        <v>7.5254777070063676</v>
      </c>
      <c r="O2254" s="9">
        <f t="shared" si="283"/>
        <v>7.2508917954815617</v>
      </c>
      <c r="P2254" s="11">
        <f t="shared" si="284"/>
        <v>-100</v>
      </c>
      <c r="Q2254" s="11">
        <f t="shared" si="285"/>
        <v>-100</v>
      </c>
      <c r="R2254" s="8">
        <v>0</v>
      </c>
      <c r="S2254" s="8">
        <v>0</v>
      </c>
      <c r="T2254" s="8">
        <v>0</v>
      </c>
      <c r="U2254" s="11">
        <f t="shared" si="286"/>
        <v>0</v>
      </c>
      <c r="V2254" s="11">
        <f t="shared" si="287"/>
        <v>0</v>
      </c>
      <c r="W2254" s="9">
        <v>6</v>
      </c>
      <c r="X2254" s="9">
        <v>9</v>
      </c>
    </row>
    <row r="2255" spans="1:24" x14ac:dyDescent="0.2">
      <c r="A2255" s="7" t="s">
        <v>3320</v>
      </c>
      <c r="B2255" s="7" t="s">
        <v>2089</v>
      </c>
      <c r="C2255" s="8">
        <v>1</v>
      </c>
      <c r="D2255" s="9">
        <v>12</v>
      </c>
      <c r="E2255" s="10">
        <v>800</v>
      </c>
      <c r="F2255" s="10">
        <v>200</v>
      </c>
      <c r="G2255" s="11">
        <f t="shared" si="280"/>
        <v>25</v>
      </c>
      <c r="H2255" s="10">
        <v>1000</v>
      </c>
      <c r="I2255" s="9">
        <v>12</v>
      </c>
      <c r="J2255" s="8">
        <v>1</v>
      </c>
      <c r="K2255" s="9">
        <v>0</v>
      </c>
      <c r="L2255" s="9">
        <v>0</v>
      </c>
      <c r="M2255" s="9">
        <f t="shared" si="281"/>
        <v>0</v>
      </c>
      <c r="N2255" s="9">
        <f t="shared" si="282"/>
        <v>7.5254777070063676</v>
      </c>
      <c r="O2255" s="9">
        <f t="shared" si="283"/>
        <v>7.2508917954815617</v>
      </c>
      <c r="P2255" s="11">
        <f t="shared" si="284"/>
        <v>-100</v>
      </c>
      <c r="Q2255" s="11">
        <f t="shared" si="285"/>
        <v>-100</v>
      </c>
      <c r="R2255" s="8">
        <v>0</v>
      </c>
      <c r="S2255" s="8">
        <v>0</v>
      </c>
      <c r="T2255" s="8">
        <v>0</v>
      </c>
      <c r="U2255" s="11">
        <f t="shared" si="286"/>
        <v>0</v>
      </c>
      <c r="V2255" s="11">
        <f t="shared" si="287"/>
        <v>0</v>
      </c>
      <c r="W2255" s="9">
        <v>6</v>
      </c>
      <c r="X2255" s="9">
        <v>9</v>
      </c>
    </row>
    <row r="2256" spans="1:24" x14ac:dyDescent="0.2">
      <c r="A2256" s="7" t="s">
        <v>3320</v>
      </c>
      <c r="B2256" s="7" t="s">
        <v>165</v>
      </c>
      <c r="C2256" s="8">
        <v>1</v>
      </c>
      <c r="D2256" s="9">
        <v>20</v>
      </c>
      <c r="E2256" s="10">
        <v>700</v>
      </c>
      <c r="F2256" s="10">
        <v>0</v>
      </c>
      <c r="G2256" s="11">
        <f t="shared" si="280"/>
        <v>0</v>
      </c>
      <c r="H2256" s="10">
        <v>0</v>
      </c>
      <c r="I2256" s="9">
        <v>20</v>
      </c>
      <c r="J2256" s="8">
        <v>0</v>
      </c>
      <c r="K2256" s="9">
        <v>0</v>
      </c>
      <c r="L2256" s="9">
        <v>0</v>
      </c>
      <c r="M2256" s="9">
        <f t="shared" si="281"/>
        <v>0</v>
      </c>
      <c r="N2256" s="9">
        <f t="shared" si="282"/>
        <v>7.5254777070063676</v>
      </c>
      <c r="O2256" s="9">
        <f t="shared" si="283"/>
        <v>7.2508917954815617</v>
      </c>
      <c r="P2256" s="11">
        <f t="shared" si="284"/>
        <v>-100</v>
      </c>
      <c r="Q2256" s="11">
        <f t="shared" si="285"/>
        <v>-100</v>
      </c>
      <c r="R2256" s="8">
        <v>0</v>
      </c>
      <c r="S2256" s="8">
        <v>0</v>
      </c>
      <c r="T2256" s="8">
        <v>0</v>
      </c>
      <c r="U2256" s="11">
        <f t="shared" si="286"/>
        <v>0</v>
      </c>
      <c r="V2256" s="11">
        <f t="shared" si="287"/>
        <v>0</v>
      </c>
      <c r="W2256" s="9">
        <v>0</v>
      </c>
      <c r="X2256" s="9">
        <v>0</v>
      </c>
    </row>
    <row r="2257" spans="1:24" x14ac:dyDescent="0.2">
      <c r="A2257" s="7" t="s">
        <v>3320</v>
      </c>
      <c r="B2257" s="7" t="s">
        <v>857</v>
      </c>
      <c r="C2257" s="8">
        <v>2</v>
      </c>
      <c r="D2257" s="9">
        <v>5</v>
      </c>
      <c r="E2257" s="10">
        <v>2600</v>
      </c>
      <c r="F2257" s="10">
        <v>300</v>
      </c>
      <c r="G2257" s="11">
        <f t="shared" si="280"/>
        <v>11.538461538461538</v>
      </c>
      <c r="H2257" s="10">
        <v>2900</v>
      </c>
      <c r="I2257" s="9">
        <v>5</v>
      </c>
      <c r="J2257" s="8">
        <v>2</v>
      </c>
      <c r="K2257" s="9">
        <v>0</v>
      </c>
      <c r="L2257" s="9">
        <v>0</v>
      </c>
      <c r="M2257" s="9">
        <f t="shared" si="281"/>
        <v>0</v>
      </c>
      <c r="N2257" s="9">
        <f t="shared" si="282"/>
        <v>7.5254777070063676</v>
      </c>
      <c r="O2257" s="9">
        <f t="shared" si="283"/>
        <v>7.2508917954815617</v>
      </c>
      <c r="P2257" s="11">
        <f t="shared" si="284"/>
        <v>-100</v>
      </c>
      <c r="Q2257" s="11">
        <f t="shared" si="285"/>
        <v>-100</v>
      </c>
      <c r="R2257" s="8">
        <v>0</v>
      </c>
      <c r="S2257" s="8">
        <v>0</v>
      </c>
      <c r="T2257" s="8">
        <v>0</v>
      </c>
      <c r="U2257" s="11">
        <f t="shared" si="286"/>
        <v>0</v>
      </c>
      <c r="V2257" s="11">
        <f t="shared" si="287"/>
        <v>0</v>
      </c>
      <c r="W2257" s="9">
        <v>9</v>
      </c>
      <c r="X2257" s="9">
        <v>10.5</v>
      </c>
    </row>
    <row r="2258" spans="1:24" x14ac:dyDescent="0.2">
      <c r="A2258" s="7" t="s">
        <v>3320</v>
      </c>
      <c r="B2258" s="7" t="s">
        <v>572</v>
      </c>
      <c r="C2258" s="8">
        <v>2</v>
      </c>
      <c r="D2258" s="9">
        <v>12.5</v>
      </c>
      <c r="E2258" s="10">
        <v>1700</v>
      </c>
      <c r="F2258" s="10">
        <v>100</v>
      </c>
      <c r="G2258" s="11">
        <f t="shared" si="280"/>
        <v>5.8823529411764701</v>
      </c>
      <c r="H2258" s="10">
        <v>1800</v>
      </c>
      <c r="I2258" s="9">
        <v>12.5</v>
      </c>
      <c r="J2258" s="8">
        <v>2</v>
      </c>
      <c r="K2258" s="9">
        <v>66.459999999999994</v>
      </c>
      <c r="L2258" s="9">
        <v>66.459999999999994</v>
      </c>
      <c r="M2258" s="9">
        <f t="shared" si="281"/>
        <v>36.922222222222217</v>
      </c>
      <c r="N2258" s="9">
        <f t="shared" si="282"/>
        <v>7.5254777070063676</v>
      </c>
      <c r="O2258" s="9">
        <f t="shared" si="283"/>
        <v>7.2508917954815617</v>
      </c>
      <c r="P2258" s="11">
        <f t="shared" si="284"/>
        <v>390.62961395589417</v>
      </c>
      <c r="Q2258" s="11">
        <f t="shared" si="285"/>
        <v>409.20939470135977</v>
      </c>
      <c r="R2258" s="8">
        <v>1</v>
      </c>
      <c r="S2258" s="8">
        <v>1</v>
      </c>
      <c r="T2258" s="8">
        <v>1</v>
      </c>
      <c r="U2258" s="11">
        <f t="shared" si="286"/>
        <v>50</v>
      </c>
      <c r="V2258" s="11">
        <f t="shared" si="287"/>
        <v>150</v>
      </c>
      <c r="W2258" s="9">
        <v>4.5</v>
      </c>
      <c r="X2258" s="9">
        <v>12.5</v>
      </c>
    </row>
    <row r="2259" spans="1:24" x14ac:dyDescent="0.2">
      <c r="A2259" s="7" t="s">
        <v>3320</v>
      </c>
      <c r="B2259" s="7" t="s">
        <v>1164</v>
      </c>
      <c r="C2259" s="8">
        <v>1</v>
      </c>
      <c r="D2259" s="9">
        <v>12</v>
      </c>
      <c r="E2259" s="10">
        <v>800</v>
      </c>
      <c r="F2259" s="10">
        <v>100</v>
      </c>
      <c r="G2259" s="11">
        <f t="shared" si="280"/>
        <v>12.5</v>
      </c>
      <c r="H2259" s="10">
        <v>900</v>
      </c>
      <c r="I2259" s="9">
        <v>12</v>
      </c>
      <c r="J2259" s="8">
        <v>1</v>
      </c>
      <c r="K2259" s="9">
        <v>0</v>
      </c>
      <c r="L2259" s="9">
        <v>0</v>
      </c>
      <c r="M2259" s="9">
        <f t="shared" si="281"/>
        <v>0</v>
      </c>
      <c r="N2259" s="9">
        <f t="shared" si="282"/>
        <v>7.5254777070063676</v>
      </c>
      <c r="O2259" s="9">
        <f t="shared" si="283"/>
        <v>7.2508917954815617</v>
      </c>
      <c r="P2259" s="11">
        <f t="shared" si="284"/>
        <v>-100</v>
      </c>
      <c r="Q2259" s="11">
        <f t="shared" si="285"/>
        <v>-100</v>
      </c>
      <c r="R2259" s="8">
        <v>0</v>
      </c>
      <c r="S2259" s="8">
        <v>0</v>
      </c>
      <c r="T2259" s="8">
        <v>0</v>
      </c>
      <c r="U2259" s="11">
        <f t="shared" si="286"/>
        <v>0</v>
      </c>
      <c r="V2259" s="11">
        <f t="shared" si="287"/>
        <v>0</v>
      </c>
      <c r="W2259" s="9">
        <v>4</v>
      </c>
      <c r="X2259" s="9">
        <v>11</v>
      </c>
    </row>
    <row r="2260" spans="1:24" x14ac:dyDescent="0.2">
      <c r="A2260" s="7" t="s">
        <v>3320</v>
      </c>
      <c r="B2260" s="7" t="s">
        <v>1680</v>
      </c>
      <c r="C2260" s="8">
        <v>1</v>
      </c>
      <c r="D2260" s="9">
        <v>12</v>
      </c>
      <c r="E2260" s="10">
        <v>800</v>
      </c>
      <c r="F2260" s="10">
        <v>100</v>
      </c>
      <c r="G2260" s="11">
        <f t="shared" si="280"/>
        <v>12.5</v>
      </c>
      <c r="H2260" s="10">
        <v>900</v>
      </c>
      <c r="I2260" s="9">
        <v>12</v>
      </c>
      <c r="J2260" s="8">
        <v>1</v>
      </c>
      <c r="K2260" s="9">
        <v>0</v>
      </c>
      <c r="L2260" s="9">
        <v>0</v>
      </c>
      <c r="M2260" s="9">
        <f t="shared" si="281"/>
        <v>0</v>
      </c>
      <c r="N2260" s="9">
        <f t="shared" si="282"/>
        <v>7.5254777070063676</v>
      </c>
      <c r="O2260" s="9">
        <f t="shared" si="283"/>
        <v>7.2508917954815617</v>
      </c>
      <c r="P2260" s="11">
        <f t="shared" si="284"/>
        <v>-100</v>
      </c>
      <c r="Q2260" s="11">
        <f t="shared" si="285"/>
        <v>-100</v>
      </c>
      <c r="R2260" s="8">
        <v>0</v>
      </c>
      <c r="S2260" s="8">
        <v>0</v>
      </c>
      <c r="T2260" s="8">
        <v>0</v>
      </c>
      <c r="U2260" s="11">
        <f t="shared" si="286"/>
        <v>0</v>
      </c>
      <c r="V2260" s="11">
        <f t="shared" si="287"/>
        <v>0</v>
      </c>
      <c r="W2260" s="9">
        <v>4</v>
      </c>
      <c r="X2260" s="9">
        <v>11</v>
      </c>
    </row>
    <row r="2261" spans="1:24" x14ac:dyDescent="0.2">
      <c r="A2261" s="7" t="s">
        <v>3320</v>
      </c>
      <c r="B2261" s="7" t="s">
        <v>814</v>
      </c>
      <c r="C2261" s="8">
        <v>1</v>
      </c>
      <c r="D2261" s="9">
        <v>1.6</v>
      </c>
      <c r="E2261" s="10">
        <v>2100</v>
      </c>
      <c r="F2261" s="10">
        <v>100</v>
      </c>
      <c r="G2261" s="11">
        <f t="shared" si="280"/>
        <v>4.7619047619047619</v>
      </c>
      <c r="H2261" s="10">
        <v>2200</v>
      </c>
      <c r="I2261" s="9">
        <v>1.6</v>
      </c>
      <c r="J2261" s="8">
        <v>1</v>
      </c>
      <c r="K2261" s="9">
        <v>31.86</v>
      </c>
      <c r="L2261" s="9">
        <v>31.86</v>
      </c>
      <c r="M2261" s="9">
        <f t="shared" si="281"/>
        <v>14.481818181818181</v>
      </c>
      <c r="N2261" s="9">
        <f t="shared" si="282"/>
        <v>7.5254777070063676</v>
      </c>
      <c r="O2261" s="9">
        <f t="shared" si="283"/>
        <v>7.2508917954815617</v>
      </c>
      <c r="P2261" s="11">
        <f t="shared" si="284"/>
        <v>92.437194629323301</v>
      </c>
      <c r="Q2261" s="11">
        <f t="shared" si="285"/>
        <v>99.72464891618732</v>
      </c>
      <c r="R2261" s="8">
        <v>1</v>
      </c>
      <c r="S2261" s="8">
        <v>1</v>
      </c>
      <c r="T2261" s="8">
        <v>1</v>
      </c>
      <c r="U2261" s="11">
        <f t="shared" si="286"/>
        <v>100</v>
      </c>
      <c r="V2261" s="11">
        <f t="shared" si="287"/>
        <v>300</v>
      </c>
      <c r="W2261" s="9">
        <v>1</v>
      </c>
      <c r="X2261" s="9">
        <v>11</v>
      </c>
    </row>
    <row r="2262" spans="1:24" x14ac:dyDescent="0.2">
      <c r="A2262" s="7" t="s">
        <v>3320</v>
      </c>
      <c r="B2262" s="7" t="s">
        <v>556</v>
      </c>
      <c r="C2262" s="8">
        <v>4</v>
      </c>
      <c r="D2262" s="9">
        <v>11.35</v>
      </c>
      <c r="E2262" s="10">
        <v>5300</v>
      </c>
      <c r="F2262" s="10">
        <v>600</v>
      </c>
      <c r="G2262" s="11">
        <f t="shared" si="280"/>
        <v>11.320754716981133</v>
      </c>
      <c r="H2262" s="10">
        <v>5900</v>
      </c>
      <c r="I2262" s="9">
        <v>11.35</v>
      </c>
      <c r="J2262" s="8">
        <v>4</v>
      </c>
      <c r="K2262" s="9">
        <v>0</v>
      </c>
      <c r="L2262" s="9">
        <v>0</v>
      </c>
      <c r="M2262" s="9">
        <f t="shared" si="281"/>
        <v>0</v>
      </c>
      <c r="N2262" s="9">
        <f t="shared" si="282"/>
        <v>7.5254777070063676</v>
      </c>
      <c r="O2262" s="9">
        <f t="shared" si="283"/>
        <v>7.2508917954815617</v>
      </c>
      <c r="P2262" s="11">
        <f t="shared" si="284"/>
        <v>-100</v>
      </c>
      <c r="Q2262" s="11">
        <f t="shared" si="285"/>
        <v>-100</v>
      </c>
      <c r="R2262" s="8">
        <v>0</v>
      </c>
      <c r="S2262" s="8">
        <v>0</v>
      </c>
      <c r="T2262" s="8">
        <v>0</v>
      </c>
      <c r="U2262" s="11">
        <f t="shared" si="286"/>
        <v>0</v>
      </c>
      <c r="V2262" s="11">
        <f t="shared" si="287"/>
        <v>0</v>
      </c>
      <c r="W2262" s="9">
        <v>7</v>
      </c>
      <c r="X2262" s="9">
        <v>11.25</v>
      </c>
    </row>
    <row r="2263" spans="1:24" x14ac:dyDescent="0.2">
      <c r="A2263" s="7" t="s">
        <v>3320</v>
      </c>
      <c r="B2263" s="7" t="s">
        <v>633</v>
      </c>
      <c r="C2263" s="8">
        <v>1</v>
      </c>
      <c r="D2263" s="9">
        <v>20</v>
      </c>
      <c r="E2263" s="10">
        <v>700</v>
      </c>
      <c r="F2263" s="10">
        <v>0</v>
      </c>
      <c r="G2263" s="11">
        <f t="shared" si="280"/>
        <v>0</v>
      </c>
      <c r="H2263" s="10">
        <v>700</v>
      </c>
      <c r="I2263" s="9">
        <v>20</v>
      </c>
      <c r="J2263" s="8">
        <v>1</v>
      </c>
      <c r="K2263" s="9">
        <v>0</v>
      </c>
      <c r="L2263" s="9">
        <v>0</v>
      </c>
      <c r="M2263" s="9">
        <f t="shared" si="281"/>
        <v>0</v>
      </c>
      <c r="N2263" s="9">
        <f t="shared" si="282"/>
        <v>7.5254777070063676</v>
      </c>
      <c r="O2263" s="9">
        <f t="shared" si="283"/>
        <v>7.2508917954815617</v>
      </c>
      <c r="P2263" s="11">
        <f t="shared" si="284"/>
        <v>-100</v>
      </c>
      <c r="Q2263" s="11">
        <f t="shared" si="285"/>
        <v>-100</v>
      </c>
      <c r="R2263" s="8">
        <v>0</v>
      </c>
      <c r="S2263" s="8">
        <v>0</v>
      </c>
      <c r="T2263" s="8">
        <v>0</v>
      </c>
      <c r="U2263" s="11">
        <f t="shared" si="286"/>
        <v>0</v>
      </c>
      <c r="V2263" s="11">
        <f t="shared" si="287"/>
        <v>0</v>
      </c>
      <c r="W2263" s="9">
        <v>7</v>
      </c>
      <c r="X2263" s="9">
        <v>11</v>
      </c>
    </row>
    <row r="2264" spans="1:24" x14ac:dyDescent="0.2">
      <c r="A2264" s="7" t="s">
        <v>3320</v>
      </c>
      <c r="B2264" s="7" t="s">
        <v>389</v>
      </c>
      <c r="C2264" s="8">
        <v>1</v>
      </c>
      <c r="D2264" s="9">
        <v>20</v>
      </c>
      <c r="E2264" s="10">
        <v>700</v>
      </c>
      <c r="F2264" s="10">
        <v>0</v>
      </c>
      <c r="G2264" s="11">
        <f t="shared" si="280"/>
        <v>0</v>
      </c>
      <c r="H2264" s="10">
        <v>700</v>
      </c>
      <c r="I2264" s="9">
        <v>20</v>
      </c>
      <c r="J2264" s="8">
        <v>1</v>
      </c>
      <c r="K2264" s="9">
        <v>0</v>
      </c>
      <c r="L2264" s="9">
        <v>0</v>
      </c>
      <c r="M2264" s="9">
        <f t="shared" si="281"/>
        <v>0</v>
      </c>
      <c r="N2264" s="9">
        <f t="shared" si="282"/>
        <v>7.5254777070063676</v>
      </c>
      <c r="O2264" s="9">
        <f t="shared" si="283"/>
        <v>7.2508917954815617</v>
      </c>
      <c r="P2264" s="11">
        <f t="shared" si="284"/>
        <v>-100</v>
      </c>
      <c r="Q2264" s="11">
        <f t="shared" si="285"/>
        <v>-100</v>
      </c>
      <c r="R2264" s="8">
        <v>0</v>
      </c>
      <c r="S2264" s="8">
        <v>0</v>
      </c>
      <c r="T2264" s="8">
        <v>0</v>
      </c>
      <c r="U2264" s="11">
        <f t="shared" si="286"/>
        <v>0</v>
      </c>
      <c r="V2264" s="11">
        <f t="shared" si="287"/>
        <v>0</v>
      </c>
      <c r="W2264" s="9">
        <v>7</v>
      </c>
      <c r="X2264" s="9">
        <v>11</v>
      </c>
    </row>
    <row r="2265" spans="1:24" x14ac:dyDescent="0.2">
      <c r="A2265" s="7" t="s">
        <v>3320</v>
      </c>
      <c r="B2265" s="7" t="s">
        <v>1683</v>
      </c>
      <c r="C2265" s="8">
        <v>1</v>
      </c>
      <c r="D2265" s="9">
        <v>10</v>
      </c>
      <c r="E2265" s="10">
        <v>900</v>
      </c>
      <c r="F2265" s="10">
        <v>100</v>
      </c>
      <c r="G2265" s="11">
        <f t="shared" si="280"/>
        <v>11.111111111111111</v>
      </c>
      <c r="H2265" s="10">
        <v>1000</v>
      </c>
      <c r="I2265" s="9">
        <v>10</v>
      </c>
      <c r="J2265" s="8">
        <v>1</v>
      </c>
      <c r="K2265" s="9">
        <v>0</v>
      </c>
      <c r="L2265" s="9">
        <v>0</v>
      </c>
      <c r="M2265" s="9">
        <f t="shared" si="281"/>
        <v>0</v>
      </c>
      <c r="N2265" s="9">
        <f t="shared" si="282"/>
        <v>7.5254777070063676</v>
      </c>
      <c r="O2265" s="9">
        <f t="shared" si="283"/>
        <v>7.2508917954815617</v>
      </c>
      <c r="P2265" s="11">
        <f t="shared" si="284"/>
        <v>-100</v>
      </c>
      <c r="Q2265" s="11">
        <f t="shared" si="285"/>
        <v>-100</v>
      </c>
      <c r="R2265" s="8">
        <v>0</v>
      </c>
      <c r="S2265" s="8">
        <v>0</v>
      </c>
      <c r="T2265" s="8">
        <v>0</v>
      </c>
      <c r="U2265" s="11">
        <f t="shared" si="286"/>
        <v>0</v>
      </c>
      <c r="V2265" s="11">
        <f t="shared" si="287"/>
        <v>0</v>
      </c>
      <c r="W2265" s="9">
        <v>5</v>
      </c>
      <c r="X2265" s="9">
        <v>11</v>
      </c>
    </row>
    <row r="2266" spans="1:24" x14ac:dyDescent="0.2">
      <c r="A2266" s="7" t="s">
        <v>3320</v>
      </c>
      <c r="B2266" s="7" t="s">
        <v>96</v>
      </c>
      <c r="C2266" s="8">
        <v>2</v>
      </c>
      <c r="D2266" s="9">
        <v>22.5</v>
      </c>
      <c r="E2266" s="10">
        <v>1200</v>
      </c>
      <c r="F2266" s="10">
        <v>200</v>
      </c>
      <c r="G2266" s="11">
        <f t="shared" si="280"/>
        <v>16.666666666666664</v>
      </c>
      <c r="H2266" s="10">
        <v>1400</v>
      </c>
      <c r="I2266" s="9">
        <v>22.5</v>
      </c>
      <c r="J2266" s="8">
        <v>2</v>
      </c>
      <c r="K2266" s="9">
        <v>0</v>
      </c>
      <c r="L2266" s="9">
        <v>0</v>
      </c>
      <c r="M2266" s="9">
        <f t="shared" si="281"/>
        <v>0</v>
      </c>
      <c r="N2266" s="9">
        <f t="shared" si="282"/>
        <v>7.5254777070063676</v>
      </c>
      <c r="O2266" s="9">
        <f t="shared" si="283"/>
        <v>7.2508917954815617</v>
      </c>
      <c r="P2266" s="11">
        <f t="shared" si="284"/>
        <v>-100</v>
      </c>
      <c r="Q2266" s="11">
        <f t="shared" si="285"/>
        <v>-100</v>
      </c>
      <c r="R2266" s="8">
        <v>0</v>
      </c>
      <c r="S2266" s="8">
        <v>0</v>
      </c>
      <c r="T2266" s="8">
        <v>0</v>
      </c>
      <c r="U2266" s="11">
        <f t="shared" si="286"/>
        <v>0</v>
      </c>
      <c r="V2266" s="11">
        <f t="shared" si="287"/>
        <v>0</v>
      </c>
      <c r="W2266" s="9">
        <v>9.5</v>
      </c>
      <c r="X2266" s="9">
        <v>11</v>
      </c>
    </row>
    <row r="2267" spans="1:24" x14ac:dyDescent="0.2">
      <c r="A2267" s="7" t="s">
        <v>3320</v>
      </c>
      <c r="B2267" s="7" t="s">
        <v>395</v>
      </c>
      <c r="C2267" s="8">
        <v>7</v>
      </c>
      <c r="D2267" s="9">
        <v>13.07</v>
      </c>
      <c r="E2267" s="10">
        <v>6900</v>
      </c>
      <c r="F2267" s="10">
        <v>600</v>
      </c>
      <c r="G2267" s="11">
        <f t="shared" si="280"/>
        <v>8.695652173913043</v>
      </c>
      <c r="H2267" s="10">
        <v>6700</v>
      </c>
      <c r="I2267" s="9">
        <v>13.07</v>
      </c>
      <c r="J2267" s="8">
        <v>5</v>
      </c>
      <c r="K2267" s="9">
        <v>55.04</v>
      </c>
      <c r="L2267" s="9">
        <v>55.04</v>
      </c>
      <c r="M2267" s="9">
        <f t="shared" si="281"/>
        <v>8.2149253731343279</v>
      </c>
      <c r="N2267" s="9">
        <f t="shared" si="282"/>
        <v>7.5254777070063676</v>
      </c>
      <c r="O2267" s="9">
        <f t="shared" si="283"/>
        <v>7.2508917954815617</v>
      </c>
      <c r="P2267" s="11">
        <f t="shared" si="284"/>
        <v>9.161513633693593</v>
      </c>
      <c r="Q2267" s="11">
        <f t="shared" si="285"/>
        <v>13.295379449097691</v>
      </c>
      <c r="R2267" s="8">
        <v>1</v>
      </c>
      <c r="S2267" s="8">
        <v>1</v>
      </c>
      <c r="T2267" s="8">
        <v>2</v>
      </c>
      <c r="U2267" s="11">
        <f t="shared" si="286"/>
        <v>20</v>
      </c>
      <c r="V2267" s="11">
        <f t="shared" si="287"/>
        <v>80</v>
      </c>
      <c r="W2267" s="9">
        <v>6.8</v>
      </c>
      <c r="X2267" s="9">
        <v>11.6</v>
      </c>
    </row>
    <row r="2268" spans="1:24" x14ac:dyDescent="0.2">
      <c r="A2268" s="7" t="s">
        <v>3320</v>
      </c>
      <c r="B2268" s="7" t="s">
        <v>905</v>
      </c>
      <c r="C2268" s="8">
        <v>4</v>
      </c>
      <c r="D2268" s="9">
        <v>16.25</v>
      </c>
      <c r="E2268" s="10">
        <v>3000</v>
      </c>
      <c r="F2268" s="10">
        <v>400</v>
      </c>
      <c r="G2268" s="11">
        <f t="shared" si="280"/>
        <v>13.333333333333334</v>
      </c>
      <c r="H2268" s="10">
        <v>3400</v>
      </c>
      <c r="I2268" s="9">
        <v>16.25</v>
      </c>
      <c r="J2268" s="8">
        <v>4</v>
      </c>
      <c r="K2268" s="9">
        <v>0</v>
      </c>
      <c r="L2268" s="9">
        <v>0</v>
      </c>
      <c r="M2268" s="9">
        <f t="shared" si="281"/>
        <v>0</v>
      </c>
      <c r="N2268" s="9">
        <f t="shared" si="282"/>
        <v>7.5254777070063676</v>
      </c>
      <c r="O2268" s="9">
        <f t="shared" si="283"/>
        <v>7.2508917954815617</v>
      </c>
      <c r="P2268" s="11">
        <f t="shared" si="284"/>
        <v>-100</v>
      </c>
      <c r="Q2268" s="11">
        <f t="shared" si="285"/>
        <v>-100</v>
      </c>
      <c r="R2268" s="8">
        <v>0</v>
      </c>
      <c r="S2268" s="8">
        <v>0</v>
      </c>
      <c r="T2268" s="8">
        <v>0</v>
      </c>
      <c r="U2268" s="11">
        <f t="shared" si="286"/>
        <v>0</v>
      </c>
      <c r="V2268" s="11">
        <f t="shared" si="287"/>
        <v>0</v>
      </c>
      <c r="W2268" s="9">
        <v>7.5</v>
      </c>
      <c r="X2268" s="9">
        <v>12</v>
      </c>
    </row>
    <row r="2269" spans="1:24" x14ac:dyDescent="0.2">
      <c r="A2269" s="7" t="s">
        <v>3320</v>
      </c>
      <c r="B2269" s="7" t="s">
        <v>178</v>
      </c>
      <c r="C2269" s="8">
        <v>1</v>
      </c>
      <c r="D2269" s="9">
        <v>10</v>
      </c>
      <c r="E2269" s="10">
        <v>900</v>
      </c>
      <c r="F2269" s="10">
        <v>100</v>
      </c>
      <c r="G2269" s="11">
        <f t="shared" si="280"/>
        <v>11.111111111111111</v>
      </c>
      <c r="H2269" s="10">
        <v>1000</v>
      </c>
      <c r="I2269" s="9">
        <v>10</v>
      </c>
      <c r="J2269" s="8">
        <v>1</v>
      </c>
      <c r="K2269" s="9">
        <v>0</v>
      </c>
      <c r="L2269" s="9">
        <v>0</v>
      </c>
      <c r="M2269" s="9">
        <f t="shared" si="281"/>
        <v>0</v>
      </c>
      <c r="N2269" s="9">
        <f t="shared" si="282"/>
        <v>7.5254777070063676</v>
      </c>
      <c r="O2269" s="9">
        <f t="shared" si="283"/>
        <v>7.2508917954815617</v>
      </c>
      <c r="P2269" s="11">
        <f t="shared" si="284"/>
        <v>-100</v>
      </c>
      <c r="Q2269" s="11">
        <f t="shared" si="285"/>
        <v>-100</v>
      </c>
      <c r="R2269" s="8">
        <v>0</v>
      </c>
      <c r="S2269" s="8">
        <v>0</v>
      </c>
      <c r="T2269" s="8">
        <v>0</v>
      </c>
      <c r="U2269" s="11">
        <f t="shared" si="286"/>
        <v>0</v>
      </c>
      <c r="V2269" s="11">
        <f t="shared" si="287"/>
        <v>0</v>
      </c>
      <c r="W2269" s="9">
        <v>5</v>
      </c>
      <c r="X2269" s="9">
        <v>10</v>
      </c>
    </row>
    <row r="2270" spans="1:24" x14ac:dyDescent="0.2">
      <c r="A2270" s="7" t="s">
        <v>3320</v>
      </c>
      <c r="B2270" s="7" t="s">
        <v>887</v>
      </c>
      <c r="C2270" s="8">
        <v>1</v>
      </c>
      <c r="D2270" s="9">
        <v>30</v>
      </c>
      <c r="E2270" s="10">
        <v>400</v>
      </c>
      <c r="F2270" s="10">
        <v>200</v>
      </c>
      <c r="G2270" s="11">
        <f t="shared" si="280"/>
        <v>50</v>
      </c>
      <c r="H2270" s="10">
        <v>600</v>
      </c>
      <c r="I2270" s="9">
        <v>30</v>
      </c>
      <c r="J2270" s="8">
        <v>1</v>
      </c>
      <c r="K2270" s="9">
        <v>0</v>
      </c>
      <c r="L2270" s="9">
        <v>0</v>
      </c>
      <c r="M2270" s="9">
        <f t="shared" si="281"/>
        <v>0</v>
      </c>
      <c r="N2270" s="9">
        <f t="shared" si="282"/>
        <v>7.5254777070063676</v>
      </c>
      <c r="O2270" s="9">
        <f t="shared" si="283"/>
        <v>7.2508917954815617</v>
      </c>
      <c r="P2270" s="11">
        <f t="shared" si="284"/>
        <v>-100</v>
      </c>
      <c r="Q2270" s="11">
        <f t="shared" si="285"/>
        <v>-100</v>
      </c>
      <c r="R2270" s="8">
        <v>0</v>
      </c>
      <c r="S2270" s="8">
        <v>0</v>
      </c>
      <c r="T2270" s="8">
        <v>0</v>
      </c>
      <c r="U2270" s="11">
        <f t="shared" si="286"/>
        <v>0</v>
      </c>
      <c r="V2270" s="11">
        <f t="shared" si="287"/>
        <v>0</v>
      </c>
      <c r="W2270" s="9">
        <v>10</v>
      </c>
      <c r="X2270" s="9">
        <v>10</v>
      </c>
    </row>
    <row r="2271" spans="1:24" x14ac:dyDescent="0.2">
      <c r="A2271" s="7" t="s">
        <v>3320</v>
      </c>
      <c r="B2271" s="7" t="s">
        <v>1024</v>
      </c>
      <c r="C2271" s="8">
        <v>2</v>
      </c>
      <c r="D2271" s="9">
        <v>35</v>
      </c>
      <c r="E2271" s="10">
        <v>1100</v>
      </c>
      <c r="F2271" s="10">
        <v>0</v>
      </c>
      <c r="G2271" s="11">
        <f t="shared" si="280"/>
        <v>0</v>
      </c>
      <c r="H2271" s="10">
        <v>1100</v>
      </c>
      <c r="I2271" s="9">
        <v>35</v>
      </c>
      <c r="J2271" s="8">
        <v>2</v>
      </c>
      <c r="K2271" s="9">
        <v>0</v>
      </c>
      <c r="L2271" s="9">
        <v>0</v>
      </c>
      <c r="M2271" s="9">
        <f t="shared" si="281"/>
        <v>0</v>
      </c>
      <c r="N2271" s="9">
        <f t="shared" si="282"/>
        <v>7.5254777070063676</v>
      </c>
      <c r="O2271" s="9">
        <f t="shared" si="283"/>
        <v>7.2508917954815617</v>
      </c>
      <c r="P2271" s="11">
        <f t="shared" si="284"/>
        <v>-100</v>
      </c>
      <c r="Q2271" s="11">
        <f t="shared" si="285"/>
        <v>-100</v>
      </c>
      <c r="R2271" s="8">
        <v>0</v>
      </c>
      <c r="S2271" s="8">
        <v>0</v>
      </c>
      <c r="T2271" s="8">
        <v>0</v>
      </c>
      <c r="U2271" s="11">
        <f t="shared" si="286"/>
        <v>0</v>
      </c>
      <c r="V2271" s="11">
        <f t="shared" si="287"/>
        <v>0</v>
      </c>
      <c r="W2271" s="9">
        <v>6.5</v>
      </c>
      <c r="X2271" s="9">
        <v>12</v>
      </c>
    </row>
    <row r="2272" spans="1:24" x14ac:dyDescent="0.2">
      <c r="A2272" s="7" t="s">
        <v>3320</v>
      </c>
      <c r="B2272" s="7" t="s">
        <v>1230</v>
      </c>
      <c r="C2272" s="8">
        <v>1</v>
      </c>
      <c r="D2272" s="9">
        <v>20</v>
      </c>
      <c r="E2272" s="10">
        <v>700</v>
      </c>
      <c r="F2272" s="10">
        <v>0</v>
      </c>
      <c r="G2272" s="11">
        <f t="shared" si="280"/>
        <v>0</v>
      </c>
      <c r="H2272" s="10">
        <v>700</v>
      </c>
      <c r="I2272" s="9">
        <v>20</v>
      </c>
      <c r="J2272" s="8">
        <v>1</v>
      </c>
      <c r="K2272" s="9">
        <v>0</v>
      </c>
      <c r="L2272" s="9">
        <v>0</v>
      </c>
      <c r="M2272" s="9">
        <f t="shared" si="281"/>
        <v>0</v>
      </c>
      <c r="N2272" s="9">
        <f t="shared" si="282"/>
        <v>7.5254777070063676</v>
      </c>
      <c r="O2272" s="9">
        <f t="shared" si="283"/>
        <v>7.2508917954815617</v>
      </c>
      <c r="P2272" s="11">
        <f t="shared" si="284"/>
        <v>-100</v>
      </c>
      <c r="Q2272" s="11">
        <f t="shared" si="285"/>
        <v>-100</v>
      </c>
      <c r="R2272" s="8">
        <v>0</v>
      </c>
      <c r="S2272" s="8">
        <v>0</v>
      </c>
      <c r="T2272" s="8">
        <v>0</v>
      </c>
      <c r="U2272" s="11">
        <f t="shared" si="286"/>
        <v>0</v>
      </c>
      <c r="V2272" s="11">
        <f t="shared" si="287"/>
        <v>0</v>
      </c>
      <c r="W2272" s="9">
        <v>7</v>
      </c>
      <c r="X2272" s="9">
        <v>10</v>
      </c>
    </row>
    <row r="2273" spans="1:24" x14ac:dyDescent="0.2">
      <c r="A2273" s="7" t="s">
        <v>3320</v>
      </c>
      <c r="B2273" s="7" t="s">
        <v>695</v>
      </c>
      <c r="C2273" s="8">
        <v>5</v>
      </c>
      <c r="D2273" s="9">
        <v>18.2</v>
      </c>
      <c r="E2273" s="10">
        <v>4100</v>
      </c>
      <c r="F2273" s="10">
        <v>400</v>
      </c>
      <c r="G2273" s="11">
        <f t="shared" si="280"/>
        <v>9.7560975609756095</v>
      </c>
      <c r="H2273" s="10">
        <v>2800</v>
      </c>
      <c r="I2273" s="9">
        <v>18.2</v>
      </c>
      <c r="J2273" s="8">
        <v>3</v>
      </c>
      <c r="K2273" s="9">
        <v>37.28</v>
      </c>
      <c r="L2273" s="9">
        <v>37.28</v>
      </c>
      <c r="M2273" s="9">
        <f t="shared" si="281"/>
        <v>13.314285714285715</v>
      </c>
      <c r="N2273" s="9">
        <f t="shared" si="282"/>
        <v>7.5254777070063676</v>
      </c>
      <c r="O2273" s="9">
        <f t="shared" si="283"/>
        <v>7.2508917954815617</v>
      </c>
      <c r="P2273" s="11">
        <f t="shared" si="284"/>
        <v>76.922797896136913</v>
      </c>
      <c r="Q2273" s="11">
        <f t="shared" si="285"/>
        <v>83.622733448906175</v>
      </c>
      <c r="R2273" s="8">
        <v>0</v>
      </c>
      <c r="S2273" s="8">
        <v>1</v>
      </c>
      <c r="T2273" s="8">
        <v>1</v>
      </c>
      <c r="U2273" s="11">
        <f t="shared" si="286"/>
        <v>0</v>
      </c>
      <c r="V2273" s="11">
        <f t="shared" si="287"/>
        <v>66.666666666666657</v>
      </c>
      <c r="W2273" s="9">
        <v>6</v>
      </c>
      <c r="X2273" s="9">
        <v>12.67</v>
      </c>
    </row>
    <row r="2274" spans="1:24" x14ac:dyDescent="0.2">
      <c r="A2274" s="7" t="s">
        <v>3320</v>
      </c>
      <c r="B2274" s="7" t="s">
        <v>3430</v>
      </c>
      <c r="C2274" s="8">
        <v>1</v>
      </c>
      <c r="D2274" s="9">
        <v>50</v>
      </c>
      <c r="E2274" s="10">
        <v>400</v>
      </c>
      <c r="F2274" s="10">
        <v>0</v>
      </c>
      <c r="G2274" s="11">
        <f t="shared" si="280"/>
        <v>0</v>
      </c>
      <c r="H2274" s="10">
        <v>0</v>
      </c>
      <c r="I2274" s="9">
        <v>50</v>
      </c>
      <c r="J2274" s="8">
        <v>0</v>
      </c>
      <c r="K2274" s="9">
        <v>0</v>
      </c>
      <c r="L2274" s="9">
        <v>0</v>
      </c>
      <c r="M2274" s="9">
        <f t="shared" si="281"/>
        <v>0</v>
      </c>
      <c r="N2274" s="9">
        <f t="shared" si="282"/>
        <v>7.5254777070063676</v>
      </c>
      <c r="O2274" s="9">
        <f t="shared" si="283"/>
        <v>7.2508917954815617</v>
      </c>
      <c r="P2274" s="11">
        <f t="shared" si="284"/>
        <v>-100</v>
      </c>
      <c r="Q2274" s="11">
        <f t="shared" si="285"/>
        <v>-100</v>
      </c>
      <c r="R2274" s="8">
        <v>0</v>
      </c>
      <c r="S2274" s="8">
        <v>0</v>
      </c>
      <c r="T2274" s="8">
        <v>0</v>
      </c>
      <c r="U2274" s="11">
        <f t="shared" si="286"/>
        <v>0</v>
      </c>
      <c r="V2274" s="11">
        <f t="shared" si="287"/>
        <v>0</v>
      </c>
      <c r="W2274" s="9">
        <v>0</v>
      </c>
      <c r="X2274" s="9">
        <v>0</v>
      </c>
    </row>
    <row r="2275" spans="1:24" x14ac:dyDescent="0.2">
      <c r="A2275" s="7" t="s">
        <v>3320</v>
      </c>
      <c r="B2275" s="7" t="s">
        <v>1058</v>
      </c>
      <c r="C2275" s="8">
        <v>2</v>
      </c>
      <c r="D2275" s="9">
        <v>17.5</v>
      </c>
      <c r="E2275" s="10">
        <v>1500</v>
      </c>
      <c r="F2275" s="10">
        <v>0</v>
      </c>
      <c r="G2275" s="11">
        <f t="shared" si="280"/>
        <v>0</v>
      </c>
      <c r="H2275" s="10">
        <v>1500</v>
      </c>
      <c r="I2275" s="9">
        <v>17.5</v>
      </c>
      <c r="J2275" s="8">
        <v>2</v>
      </c>
      <c r="K2275" s="9">
        <v>0</v>
      </c>
      <c r="L2275" s="9">
        <v>0</v>
      </c>
      <c r="M2275" s="9">
        <f t="shared" si="281"/>
        <v>0</v>
      </c>
      <c r="N2275" s="9">
        <f t="shared" si="282"/>
        <v>7.5254777070063676</v>
      </c>
      <c r="O2275" s="9">
        <f t="shared" si="283"/>
        <v>7.2508917954815617</v>
      </c>
      <c r="P2275" s="11">
        <f t="shared" si="284"/>
        <v>-100</v>
      </c>
      <c r="Q2275" s="11">
        <f t="shared" si="285"/>
        <v>-100</v>
      </c>
      <c r="R2275" s="8">
        <v>0</v>
      </c>
      <c r="S2275" s="8">
        <v>0</v>
      </c>
      <c r="T2275" s="8">
        <v>0</v>
      </c>
      <c r="U2275" s="11">
        <f t="shared" si="286"/>
        <v>0</v>
      </c>
      <c r="V2275" s="11">
        <f t="shared" si="287"/>
        <v>0</v>
      </c>
      <c r="W2275" s="9">
        <v>7</v>
      </c>
      <c r="X2275" s="9">
        <v>10</v>
      </c>
    </row>
    <row r="2276" spans="1:24" x14ac:dyDescent="0.2">
      <c r="A2276" s="7" t="s">
        <v>3320</v>
      </c>
      <c r="B2276" s="7" t="s">
        <v>3432</v>
      </c>
      <c r="C2276" s="8">
        <v>1</v>
      </c>
      <c r="D2276" s="9">
        <v>15</v>
      </c>
      <c r="E2276" s="10">
        <v>800</v>
      </c>
      <c r="F2276" s="10">
        <v>0</v>
      </c>
      <c r="G2276" s="11">
        <f t="shared" si="280"/>
        <v>0</v>
      </c>
      <c r="H2276" s="10">
        <v>800</v>
      </c>
      <c r="I2276" s="9">
        <v>15</v>
      </c>
      <c r="J2276" s="8">
        <v>1</v>
      </c>
      <c r="K2276" s="9">
        <v>0</v>
      </c>
      <c r="L2276" s="9">
        <v>0</v>
      </c>
      <c r="M2276" s="9">
        <f t="shared" si="281"/>
        <v>0</v>
      </c>
      <c r="N2276" s="9">
        <f t="shared" si="282"/>
        <v>7.5254777070063676</v>
      </c>
      <c r="O2276" s="9">
        <f t="shared" si="283"/>
        <v>7.2508917954815617</v>
      </c>
      <c r="P2276" s="11">
        <f t="shared" si="284"/>
        <v>-100</v>
      </c>
      <c r="Q2276" s="11">
        <f t="shared" si="285"/>
        <v>-100</v>
      </c>
      <c r="R2276" s="8">
        <v>0</v>
      </c>
      <c r="S2276" s="8">
        <v>0</v>
      </c>
      <c r="T2276" s="8">
        <v>0</v>
      </c>
      <c r="U2276" s="11">
        <f t="shared" si="286"/>
        <v>0</v>
      </c>
      <c r="V2276" s="11">
        <f t="shared" si="287"/>
        <v>0</v>
      </c>
      <c r="W2276" s="9">
        <v>8</v>
      </c>
      <c r="X2276" s="9">
        <v>10</v>
      </c>
    </row>
    <row r="2277" spans="1:24" x14ac:dyDescent="0.2">
      <c r="A2277" s="7" t="s">
        <v>3320</v>
      </c>
      <c r="B2277" s="7" t="s">
        <v>223</v>
      </c>
      <c r="C2277" s="8">
        <v>1</v>
      </c>
      <c r="D2277" s="9">
        <v>12</v>
      </c>
      <c r="E2277" s="10">
        <v>800</v>
      </c>
      <c r="F2277" s="10">
        <v>200</v>
      </c>
      <c r="G2277" s="11">
        <f t="shared" si="280"/>
        <v>25</v>
      </c>
      <c r="H2277" s="10">
        <v>1000</v>
      </c>
      <c r="I2277" s="9">
        <v>12</v>
      </c>
      <c r="J2277" s="8">
        <v>1</v>
      </c>
      <c r="K2277" s="9">
        <v>0</v>
      </c>
      <c r="L2277" s="9">
        <v>0</v>
      </c>
      <c r="M2277" s="9">
        <f t="shared" si="281"/>
        <v>0</v>
      </c>
      <c r="N2277" s="9">
        <f t="shared" si="282"/>
        <v>7.5254777070063676</v>
      </c>
      <c r="O2277" s="9">
        <f t="shared" si="283"/>
        <v>7.2508917954815617</v>
      </c>
      <c r="P2277" s="11">
        <f t="shared" si="284"/>
        <v>-100</v>
      </c>
      <c r="Q2277" s="11">
        <f t="shared" si="285"/>
        <v>-100</v>
      </c>
      <c r="R2277" s="8">
        <v>0</v>
      </c>
      <c r="S2277" s="8">
        <v>0</v>
      </c>
      <c r="T2277" s="8">
        <v>0</v>
      </c>
      <c r="U2277" s="11">
        <f t="shared" si="286"/>
        <v>0</v>
      </c>
      <c r="V2277" s="11">
        <f t="shared" si="287"/>
        <v>0</v>
      </c>
      <c r="W2277" s="9">
        <v>4</v>
      </c>
      <c r="X2277" s="9">
        <v>10</v>
      </c>
    </row>
    <row r="2278" spans="1:24" x14ac:dyDescent="0.2">
      <c r="A2278" s="7" t="s">
        <v>3320</v>
      </c>
      <c r="B2278" s="7" t="s">
        <v>1157</v>
      </c>
      <c r="C2278" s="8">
        <v>1</v>
      </c>
      <c r="D2278" s="9">
        <v>6</v>
      </c>
      <c r="E2278" s="10">
        <v>1200</v>
      </c>
      <c r="F2278" s="10">
        <v>100</v>
      </c>
      <c r="G2278" s="11">
        <f t="shared" si="280"/>
        <v>8.3333333333333321</v>
      </c>
      <c r="H2278" s="10">
        <v>1300</v>
      </c>
      <c r="I2278" s="9">
        <v>6</v>
      </c>
      <c r="J2278" s="8">
        <v>1</v>
      </c>
      <c r="K2278" s="9">
        <v>47.78</v>
      </c>
      <c r="L2278" s="9">
        <v>47.78</v>
      </c>
      <c r="M2278" s="9">
        <f t="shared" si="281"/>
        <v>36.753846153846155</v>
      </c>
      <c r="N2278" s="9">
        <f t="shared" si="282"/>
        <v>7.5254777070063676</v>
      </c>
      <c r="O2278" s="9">
        <f t="shared" si="283"/>
        <v>7.2508917954815617</v>
      </c>
      <c r="P2278" s="11">
        <f t="shared" si="284"/>
        <v>388.3922002669359</v>
      </c>
      <c r="Q2278" s="11">
        <f t="shared" si="285"/>
        <v>406.88725181017793</v>
      </c>
      <c r="R2278" s="8">
        <v>1</v>
      </c>
      <c r="S2278" s="8">
        <v>1</v>
      </c>
      <c r="T2278" s="8">
        <v>1</v>
      </c>
      <c r="U2278" s="11">
        <f t="shared" si="286"/>
        <v>100</v>
      </c>
      <c r="V2278" s="11">
        <f t="shared" si="287"/>
        <v>300</v>
      </c>
      <c r="W2278" s="9">
        <v>1</v>
      </c>
      <c r="X2278" s="9">
        <v>10</v>
      </c>
    </row>
    <row r="2279" spans="1:24" x14ac:dyDescent="0.2">
      <c r="A2279" s="7" t="s">
        <v>3320</v>
      </c>
      <c r="B2279" s="7" t="s">
        <v>549</v>
      </c>
      <c r="C2279" s="8">
        <v>1</v>
      </c>
      <c r="D2279" s="9">
        <v>30</v>
      </c>
      <c r="E2279" s="10">
        <v>400</v>
      </c>
      <c r="F2279" s="10">
        <v>0</v>
      </c>
      <c r="G2279" s="11">
        <f t="shared" si="280"/>
        <v>0</v>
      </c>
      <c r="H2279" s="10">
        <v>0</v>
      </c>
      <c r="I2279" s="9">
        <v>30</v>
      </c>
      <c r="J2279" s="8">
        <v>0</v>
      </c>
      <c r="K2279" s="9">
        <v>0</v>
      </c>
      <c r="L2279" s="9">
        <v>0</v>
      </c>
      <c r="M2279" s="9">
        <f t="shared" si="281"/>
        <v>0</v>
      </c>
      <c r="N2279" s="9">
        <f t="shared" si="282"/>
        <v>7.5254777070063676</v>
      </c>
      <c r="O2279" s="9">
        <f t="shared" si="283"/>
        <v>7.2508917954815617</v>
      </c>
      <c r="P2279" s="11">
        <f t="shared" si="284"/>
        <v>-100</v>
      </c>
      <c r="Q2279" s="11">
        <f t="shared" si="285"/>
        <v>-100</v>
      </c>
      <c r="R2279" s="8">
        <v>0</v>
      </c>
      <c r="S2279" s="8">
        <v>0</v>
      </c>
      <c r="T2279" s="8">
        <v>0</v>
      </c>
      <c r="U2279" s="11">
        <f t="shared" si="286"/>
        <v>0</v>
      </c>
      <c r="V2279" s="11">
        <f t="shared" si="287"/>
        <v>0</v>
      </c>
      <c r="W2279" s="9">
        <v>0</v>
      </c>
      <c r="X2279" s="9">
        <v>0</v>
      </c>
    </row>
    <row r="2280" spans="1:24" x14ac:dyDescent="0.2">
      <c r="A2280" s="7" t="s">
        <v>3320</v>
      </c>
      <c r="B2280" s="7" t="s">
        <v>183</v>
      </c>
      <c r="C2280" s="8">
        <v>2</v>
      </c>
      <c r="D2280" s="9">
        <v>9.25</v>
      </c>
      <c r="E2280" s="10">
        <v>2300</v>
      </c>
      <c r="F2280" s="10">
        <v>200</v>
      </c>
      <c r="G2280" s="11">
        <f t="shared" si="280"/>
        <v>8.695652173913043</v>
      </c>
      <c r="H2280" s="10">
        <v>2500</v>
      </c>
      <c r="I2280" s="9">
        <v>9.25</v>
      </c>
      <c r="J2280" s="8">
        <v>2</v>
      </c>
      <c r="K2280" s="9">
        <v>84.04</v>
      </c>
      <c r="L2280" s="9">
        <v>84.04</v>
      </c>
      <c r="M2280" s="9">
        <f t="shared" si="281"/>
        <v>33.616</v>
      </c>
      <c r="N2280" s="9">
        <f t="shared" si="282"/>
        <v>7.5254777070063676</v>
      </c>
      <c r="O2280" s="9">
        <f t="shared" si="283"/>
        <v>7.2508917954815617</v>
      </c>
      <c r="P2280" s="11">
        <f t="shared" si="284"/>
        <v>346.69589504866707</v>
      </c>
      <c r="Q2280" s="11">
        <f t="shared" si="285"/>
        <v>363.61193834044002</v>
      </c>
      <c r="R2280" s="8">
        <v>1</v>
      </c>
      <c r="S2280" s="8">
        <v>2</v>
      </c>
      <c r="T2280" s="8">
        <v>2</v>
      </c>
      <c r="U2280" s="11">
        <f t="shared" si="286"/>
        <v>50</v>
      </c>
      <c r="V2280" s="11">
        <f t="shared" si="287"/>
        <v>250</v>
      </c>
      <c r="W2280" s="9">
        <v>1.5</v>
      </c>
      <c r="X2280" s="9">
        <v>12</v>
      </c>
    </row>
    <row r="2281" spans="1:24" x14ac:dyDescent="0.2">
      <c r="A2281" s="7" t="s">
        <v>3320</v>
      </c>
      <c r="B2281" s="7" t="s">
        <v>391</v>
      </c>
      <c r="C2281" s="8">
        <v>1</v>
      </c>
      <c r="D2281" s="9">
        <v>3.5</v>
      </c>
      <c r="E2281" s="10">
        <v>1500</v>
      </c>
      <c r="F2281" s="10">
        <v>200</v>
      </c>
      <c r="G2281" s="11">
        <f t="shared" si="280"/>
        <v>13.333333333333334</v>
      </c>
      <c r="H2281" s="10">
        <v>1700</v>
      </c>
      <c r="I2281" s="9">
        <v>3.5</v>
      </c>
      <c r="J2281" s="8">
        <v>1</v>
      </c>
      <c r="K2281" s="9">
        <v>17.579999999999998</v>
      </c>
      <c r="L2281" s="9">
        <v>17.579999999999998</v>
      </c>
      <c r="M2281" s="9">
        <f t="shared" si="281"/>
        <v>10.341176470588234</v>
      </c>
      <c r="N2281" s="9">
        <f t="shared" si="282"/>
        <v>7.5254777070063676</v>
      </c>
      <c r="O2281" s="9">
        <f t="shared" si="283"/>
        <v>7.2508917954815617</v>
      </c>
      <c r="P2281" s="11">
        <f t="shared" si="284"/>
        <v>37.415548530034123</v>
      </c>
      <c r="Q2281" s="11">
        <f t="shared" si="285"/>
        <v>42.61937375803074</v>
      </c>
      <c r="R2281" s="8">
        <v>0</v>
      </c>
      <c r="S2281" s="8">
        <v>1</v>
      </c>
      <c r="T2281" s="8">
        <v>1</v>
      </c>
      <c r="U2281" s="11">
        <f t="shared" si="286"/>
        <v>0</v>
      </c>
      <c r="V2281" s="11">
        <f t="shared" si="287"/>
        <v>200</v>
      </c>
      <c r="W2281" s="9">
        <v>2</v>
      </c>
      <c r="X2281" s="9">
        <v>10</v>
      </c>
    </row>
    <row r="2282" spans="1:24" x14ac:dyDescent="0.2">
      <c r="A2282" s="7" t="s">
        <v>3320</v>
      </c>
      <c r="B2282" s="7" t="s">
        <v>126</v>
      </c>
      <c r="C2282" s="8">
        <v>2</v>
      </c>
      <c r="D2282" s="9">
        <v>5.5</v>
      </c>
      <c r="E2282" s="10">
        <v>2500</v>
      </c>
      <c r="F2282" s="10">
        <v>100</v>
      </c>
      <c r="G2282" s="11">
        <f t="shared" si="280"/>
        <v>4</v>
      </c>
      <c r="H2282" s="10">
        <v>1300</v>
      </c>
      <c r="I2282" s="9">
        <v>5.5</v>
      </c>
      <c r="J2282" s="8">
        <v>1</v>
      </c>
      <c r="K2282" s="9">
        <v>0</v>
      </c>
      <c r="L2282" s="9">
        <v>0</v>
      </c>
      <c r="M2282" s="9">
        <f t="shared" si="281"/>
        <v>0</v>
      </c>
      <c r="N2282" s="9">
        <f t="shared" si="282"/>
        <v>7.5254777070063676</v>
      </c>
      <c r="O2282" s="9">
        <f t="shared" si="283"/>
        <v>7.2508917954815617</v>
      </c>
      <c r="P2282" s="11">
        <f t="shared" si="284"/>
        <v>-100</v>
      </c>
      <c r="Q2282" s="11">
        <f t="shared" si="285"/>
        <v>-100</v>
      </c>
      <c r="R2282" s="8">
        <v>0</v>
      </c>
      <c r="S2282" s="8">
        <v>0</v>
      </c>
      <c r="T2282" s="8">
        <v>0</v>
      </c>
      <c r="U2282" s="11">
        <f t="shared" si="286"/>
        <v>0</v>
      </c>
      <c r="V2282" s="11">
        <f t="shared" si="287"/>
        <v>0</v>
      </c>
      <c r="W2282" s="9">
        <v>6</v>
      </c>
      <c r="X2282" s="9">
        <v>11</v>
      </c>
    </row>
    <row r="2283" spans="1:24" x14ac:dyDescent="0.2">
      <c r="A2283" s="7" t="s">
        <v>3320</v>
      </c>
      <c r="B2283" s="7" t="s">
        <v>453</v>
      </c>
      <c r="C2283" s="8">
        <v>1</v>
      </c>
      <c r="D2283" s="9">
        <v>6</v>
      </c>
      <c r="E2283" s="10">
        <v>1200</v>
      </c>
      <c r="F2283" s="10">
        <v>100</v>
      </c>
      <c r="G2283" s="11">
        <f t="shared" si="280"/>
        <v>8.3333333333333321</v>
      </c>
      <c r="H2283" s="10">
        <v>1300</v>
      </c>
      <c r="I2283" s="9">
        <v>6</v>
      </c>
      <c r="J2283" s="8">
        <v>1</v>
      </c>
      <c r="K2283" s="9">
        <v>7.26</v>
      </c>
      <c r="L2283" s="9">
        <v>7.26</v>
      </c>
      <c r="M2283" s="9">
        <f t="shared" si="281"/>
        <v>5.5846153846153843</v>
      </c>
      <c r="N2283" s="9">
        <f t="shared" si="282"/>
        <v>7.5254777070063676</v>
      </c>
      <c r="O2283" s="9">
        <f t="shared" si="283"/>
        <v>7.2508917954815617</v>
      </c>
      <c r="P2283" s="11">
        <f t="shared" si="284"/>
        <v>-25.790553077899659</v>
      </c>
      <c r="Q2283" s="11">
        <f t="shared" si="285"/>
        <v>-22.980296187905161</v>
      </c>
      <c r="R2283" s="8">
        <v>0</v>
      </c>
      <c r="S2283" s="8">
        <v>0</v>
      </c>
      <c r="T2283" s="8">
        <v>1</v>
      </c>
      <c r="U2283" s="11">
        <f t="shared" si="286"/>
        <v>0</v>
      </c>
      <c r="V2283" s="11">
        <f t="shared" si="287"/>
        <v>100</v>
      </c>
      <c r="W2283" s="9">
        <v>3</v>
      </c>
      <c r="X2283" s="9">
        <v>10</v>
      </c>
    </row>
    <row r="2284" spans="1:24" x14ac:dyDescent="0.2">
      <c r="A2284" s="7" t="s">
        <v>3320</v>
      </c>
      <c r="B2284" s="7" t="s">
        <v>1746</v>
      </c>
      <c r="C2284" s="8">
        <v>1</v>
      </c>
      <c r="D2284" s="9">
        <v>20</v>
      </c>
      <c r="E2284" s="10">
        <v>700</v>
      </c>
      <c r="F2284" s="10">
        <v>0</v>
      </c>
      <c r="G2284" s="11">
        <f t="shared" si="280"/>
        <v>0</v>
      </c>
      <c r="H2284" s="10">
        <v>700</v>
      </c>
      <c r="I2284" s="9">
        <v>20</v>
      </c>
      <c r="J2284" s="8">
        <v>1</v>
      </c>
      <c r="K2284" s="9">
        <v>0</v>
      </c>
      <c r="L2284" s="9">
        <v>0</v>
      </c>
      <c r="M2284" s="9">
        <f t="shared" si="281"/>
        <v>0</v>
      </c>
      <c r="N2284" s="9">
        <f t="shared" si="282"/>
        <v>7.5254777070063676</v>
      </c>
      <c r="O2284" s="9">
        <f t="shared" si="283"/>
        <v>7.2508917954815617</v>
      </c>
      <c r="P2284" s="11">
        <f t="shared" si="284"/>
        <v>-100</v>
      </c>
      <c r="Q2284" s="11">
        <f t="shared" si="285"/>
        <v>-100</v>
      </c>
      <c r="R2284" s="8">
        <v>0</v>
      </c>
      <c r="S2284" s="8">
        <v>0</v>
      </c>
      <c r="T2284" s="8">
        <v>0</v>
      </c>
      <c r="U2284" s="11">
        <f t="shared" si="286"/>
        <v>0</v>
      </c>
      <c r="V2284" s="11">
        <f t="shared" si="287"/>
        <v>0</v>
      </c>
      <c r="W2284" s="9">
        <v>6</v>
      </c>
      <c r="X2284" s="9">
        <v>10</v>
      </c>
    </row>
    <row r="2285" spans="1:24" x14ac:dyDescent="0.2">
      <c r="A2285" s="7" t="s">
        <v>3320</v>
      </c>
      <c r="B2285" s="7" t="s">
        <v>605</v>
      </c>
      <c r="C2285" s="8">
        <v>1</v>
      </c>
      <c r="D2285" s="9">
        <v>15</v>
      </c>
      <c r="E2285" s="10">
        <v>800</v>
      </c>
      <c r="F2285" s="10">
        <v>0</v>
      </c>
      <c r="G2285" s="11">
        <f t="shared" si="280"/>
        <v>0</v>
      </c>
      <c r="H2285" s="10">
        <v>800</v>
      </c>
      <c r="I2285" s="9">
        <v>15</v>
      </c>
      <c r="J2285" s="8">
        <v>1</v>
      </c>
      <c r="K2285" s="9">
        <v>0</v>
      </c>
      <c r="L2285" s="9">
        <v>0</v>
      </c>
      <c r="M2285" s="9">
        <f t="shared" si="281"/>
        <v>0</v>
      </c>
      <c r="N2285" s="9">
        <f t="shared" si="282"/>
        <v>7.5254777070063676</v>
      </c>
      <c r="O2285" s="9">
        <f t="shared" si="283"/>
        <v>7.2508917954815617</v>
      </c>
      <c r="P2285" s="11">
        <f t="shared" si="284"/>
        <v>-100</v>
      </c>
      <c r="Q2285" s="11">
        <f t="shared" si="285"/>
        <v>-100</v>
      </c>
      <c r="R2285" s="8">
        <v>0</v>
      </c>
      <c r="S2285" s="8">
        <v>0</v>
      </c>
      <c r="T2285" s="8">
        <v>0</v>
      </c>
      <c r="U2285" s="11">
        <f t="shared" si="286"/>
        <v>0</v>
      </c>
      <c r="V2285" s="11">
        <f t="shared" si="287"/>
        <v>0</v>
      </c>
      <c r="W2285" s="9">
        <v>8</v>
      </c>
      <c r="X2285" s="9">
        <v>11</v>
      </c>
    </row>
    <row r="2286" spans="1:24" x14ac:dyDescent="0.2">
      <c r="A2286" s="7" t="s">
        <v>3320</v>
      </c>
      <c r="B2286" s="7" t="s">
        <v>2419</v>
      </c>
      <c r="C2286" s="8">
        <v>1</v>
      </c>
      <c r="D2286" s="9">
        <v>12</v>
      </c>
      <c r="E2286" s="10">
        <v>800</v>
      </c>
      <c r="F2286" s="10">
        <v>100</v>
      </c>
      <c r="G2286" s="11">
        <f t="shared" si="280"/>
        <v>12.5</v>
      </c>
      <c r="H2286" s="10">
        <v>900</v>
      </c>
      <c r="I2286" s="9">
        <v>12</v>
      </c>
      <c r="J2286" s="8">
        <v>1</v>
      </c>
      <c r="K2286" s="9">
        <v>0</v>
      </c>
      <c r="L2286" s="9">
        <v>0</v>
      </c>
      <c r="M2286" s="9">
        <f t="shared" si="281"/>
        <v>0</v>
      </c>
      <c r="N2286" s="9">
        <f t="shared" si="282"/>
        <v>7.5254777070063676</v>
      </c>
      <c r="O2286" s="9">
        <f t="shared" si="283"/>
        <v>7.2508917954815617</v>
      </c>
      <c r="P2286" s="11">
        <f t="shared" si="284"/>
        <v>-100</v>
      </c>
      <c r="Q2286" s="11">
        <f t="shared" si="285"/>
        <v>-100</v>
      </c>
      <c r="R2286" s="8">
        <v>0</v>
      </c>
      <c r="S2286" s="8">
        <v>0</v>
      </c>
      <c r="T2286" s="8">
        <v>0</v>
      </c>
      <c r="U2286" s="11">
        <f t="shared" si="286"/>
        <v>0</v>
      </c>
      <c r="V2286" s="11">
        <f t="shared" si="287"/>
        <v>0</v>
      </c>
      <c r="W2286" s="9">
        <v>7</v>
      </c>
      <c r="X2286" s="9">
        <v>11</v>
      </c>
    </row>
    <row r="2287" spans="1:24" x14ac:dyDescent="0.2">
      <c r="A2287" s="7" t="s">
        <v>3320</v>
      </c>
      <c r="B2287" s="7" t="s">
        <v>591</v>
      </c>
      <c r="C2287" s="8">
        <v>1</v>
      </c>
      <c r="D2287" s="9">
        <v>20</v>
      </c>
      <c r="E2287" s="10">
        <v>700</v>
      </c>
      <c r="F2287" s="10">
        <v>0</v>
      </c>
      <c r="G2287" s="11">
        <f t="shared" si="280"/>
        <v>0</v>
      </c>
      <c r="H2287" s="10">
        <v>700</v>
      </c>
      <c r="I2287" s="9">
        <v>20</v>
      </c>
      <c r="J2287" s="8">
        <v>1</v>
      </c>
      <c r="K2287" s="9">
        <v>0</v>
      </c>
      <c r="L2287" s="9">
        <v>0</v>
      </c>
      <c r="M2287" s="9">
        <f t="shared" si="281"/>
        <v>0</v>
      </c>
      <c r="N2287" s="9">
        <f t="shared" si="282"/>
        <v>7.5254777070063676</v>
      </c>
      <c r="O2287" s="9">
        <f t="shared" si="283"/>
        <v>7.2508917954815617</v>
      </c>
      <c r="P2287" s="11">
        <f t="shared" si="284"/>
        <v>-100</v>
      </c>
      <c r="Q2287" s="11">
        <f t="shared" si="285"/>
        <v>-100</v>
      </c>
      <c r="R2287" s="8">
        <v>0</v>
      </c>
      <c r="S2287" s="8">
        <v>0</v>
      </c>
      <c r="T2287" s="8">
        <v>0</v>
      </c>
      <c r="U2287" s="11">
        <f t="shared" si="286"/>
        <v>0</v>
      </c>
      <c r="V2287" s="11">
        <f t="shared" si="287"/>
        <v>0</v>
      </c>
      <c r="W2287" s="9">
        <v>5</v>
      </c>
      <c r="X2287" s="9">
        <v>11</v>
      </c>
    </row>
    <row r="2288" spans="1:24" x14ac:dyDescent="0.2">
      <c r="A2288" s="7" t="s">
        <v>3320</v>
      </c>
      <c r="B2288" s="7" t="s">
        <v>804</v>
      </c>
      <c r="C2288" s="8">
        <v>1</v>
      </c>
      <c r="D2288" s="9">
        <v>6</v>
      </c>
      <c r="E2288" s="10">
        <v>1200</v>
      </c>
      <c r="F2288" s="10">
        <v>100</v>
      </c>
      <c r="G2288" s="11">
        <f t="shared" si="280"/>
        <v>8.3333333333333321</v>
      </c>
      <c r="H2288" s="10">
        <v>1300</v>
      </c>
      <c r="I2288" s="9">
        <v>6</v>
      </c>
      <c r="J2288" s="8">
        <v>1</v>
      </c>
      <c r="K2288" s="9">
        <v>0</v>
      </c>
      <c r="L2288" s="9">
        <v>0</v>
      </c>
      <c r="M2288" s="9">
        <f t="shared" si="281"/>
        <v>0</v>
      </c>
      <c r="N2288" s="9">
        <f t="shared" si="282"/>
        <v>7.5254777070063676</v>
      </c>
      <c r="O2288" s="9">
        <f t="shared" si="283"/>
        <v>7.2508917954815617</v>
      </c>
      <c r="P2288" s="11">
        <f t="shared" si="284"/>
        <v>-100</v>
      </c>
      <c r="Q2288" s="11">
        <f t="shared" si="285"/>
        <v>-100</v>
      </c>
      <c r="R2288" s="8">
        <v>0</v>
      </c>
      <c r="S2288" s="8">
        <v>0</v>
      </c>
      <c r="T2288" s="8">
        <v>0</v>
      </c>
      <c r="U2288" s="11">
        <f t="shared" si="286"/>
        <v>0</v>
      </c>
      <c r="V2288" s="11">
        <f t="shared" si="287"/>
        <v>0</v>
      </c>
      <c r="W2288" s="9">
        <v>6</v>
      </c>
      <c r="X2288" s="9">
        <v>11</v>
      </c>
    </row>
    <row r="2289" spans="1:24" x14ac:dyDescent="0.2">
      <c r="A2289" s="7" t="s">
        <v>3320</v>
      </c>
      <c r="B2289" s="7" t="s">
        <v>991</v>
      </c>
      <c r="C2289" s="8">
        <v>1</v>
      </c>
      <c r="D2289" s="9">
        <v>50</v>
      </c>
      <c r="E2289" s="10">
        <v>400</v>
      </c>
      <c r="F2289" s="10">
        <v>0</v>
      </c>
      <c r="G2289" s="11">
        <f t="shared" si="280"/>
        <v>0</v>
      </c>
      <c r="H2289" s="10">
        <v>400</v>
      </c>
      <c r="I2289" s="9">
        <v>50</v>
      </c>
      <c r="J2289" s="8">
        <v>1</v>
      </c>
      <c r="K2289" s="9">
        <v>0</v>
      </c>
      <c r="L2289" s="9">
        <v>0</v>
      </c>
      <c r="M2289" s="9">
        <f t="shared" si="281"/>
        <v>0</v>
      </c>
      <c r="N2289" s="9">
        <f t="shared" si="282"/>
        <v>7.5254777070063676</v>
      </c>
      <c r="O2289" s="9">
        <f t="shared" si="283"/>
        <v>7.2508917954815617</v>
      </c>
      <c r="P2289" s="11">
        <f t="shared" si="284"/>
        <v>-100</v>
      </c>
      <c r="Q2289" s="11">
        <f t="shared" si="285"/>
        <v>-100</v>
      </c>
      <c r="R2289" s="8">
        <v>0</v>
      </c>
      <c r="S2289" s="8">
        <v>0</v>
      </c>
      <c r="T2289" s="8">
        <v>0</v>
      </c>
      <c r="U2289" s="11">
        <f t="shared" si="286"/>
        <v>0</v>
      </c>
      <c r="V2289" s="11">
        <f t="shared" si="287"/>
        <v>0</v>
      </c>
      <c r="W2289" s="9">
        <v>11</v>
      </c>
      <c r="X2289" s="9">
        <v>11</v>
      </c>
    </row>
    <row r="2290" spans="1:24" x14ac:dyDescent="0.2">
      <c r="A2290" s="7" t="s">
        <v>3320</v>
      </c>
      <c r="B2290" s="7" t="s">
        <v>3458</v>
      </c>
      <c r="C2290" s="8">
        <v>1</v>
      </c>
      <c r="D2290" s="9">
        <v>50</v>
      </c>
      <c r="E2290" s="10">
        <v>400</v>
      </c>
      <c r="F2290" s="10">
        <v>0</v>
      </c>
      <c r="G2290" s="11">
        <f t="shared" si="280"/>
        <v>0</v>
      </c>
      <c r="H2290" s="10">
        <v>400</v>
      </c>
      <c r="I2290" s="9">
        <v>50</v>
      </c>
      <c r="J2290" s="8">
        <v>1</v>
      </c>
      <c r="K2290" s="9">
        <v>0</v>
      </c>
      <c r="L2290" s="9">
        <v>0</v>
      </c>
      <c r="M2290" s="9">
        <f t="shared" si="281"/>
        <v>0</v>
      </c>
      <c r="N2290" s="9">
        <f t="shared" si="282"/>
        <v>7.5254777070063676</v>
      </c>
      <c r="O2290" s="9">
        <f t="shared" si="283"/>
        <v>7.2508917954815617</v>
      </c>
      <c r="P2290" s="11">
        <f t="shared" si="284"/>
        <v>-100</v>
      </c>
      <c r="Q2290" s="11">
        <f t="shared" si="285"/>
        <v>-100</v>
      </c>
      <c r="R2290" s="8">
        <v>0</v>
      </c>
      <c r="S2290" s="8">
        <v>0</v>
      </c>
      <c r="T2290" s="8">
        <v>0</v>
      </c>
      <c r="U2290" s="11">
        <f t="shared" si="286"/>
        <v>0</v>
      </c>
      <c r="V2290" s="11">
        <f t="shared" si="287"/>
        <v>0</v>
      </c>
      <c r="W2290" s="9">
        <v>11</v>
      </c>
      <c r="X2290" s="9">
        <v>11</v>
      </c>
    </row>
    <row r="2291" spans="1:24" x14ac:dyDescent="0.2">
      <c r="A2291" s="7" t="s">
        <v>3320</v>
      </c>
      <c r="B2291" s="7" t="s">
        <v>510</v>
      </c>
      <c r="C2291" s="8">
        <v>1</v>
      </c>
      <c r="D2291" s="9">
        <v>12</v>
      </c>
      <c r="E2291" s="10">
        <v>800</v>
      </c>
      <c r="F2291" s="10">
        <v>100</v>
      </c>
      <c r="G2291" s="11">
        <f t="shared" si="280"/>
        <v>12.5</v>
      </c>
      <c r="H2291" s="10">
        <v>900</v>
      </c>
      <c r="I2291" s="9">
        <v>12</v>
      </c>
      <c r="J2291" s="8">
        <v>1</v>
      </c>
      <c r="K2291" s="9">
        <v>13.1</v>
      </c>
      <c r="L2291" s="9">
        <v>13.1</v>
      </c>
      <c r="M2291" s="9">
        <f t="shared" si="281"/>
        <v>14.555555555555555</v>
      </c>
      <c r="N2291" s="9">
        <f t="shared" si="282"/>
        <v>7.5254777070063676</v>
      </c>
      <c r="O2291" s="9">
        <f t="shared" si="283"/>
        <v>7.2508917954815617</v>
      </c>
      <c r="P2291" s="11">
        <f t="shared" si="284"/>
        <v>93.417031081017583</v>
      </c>
      <c r="Q2291" s="11">
        <f t="shared" si="285"/>
        <v>100.74159104988907</v>
      </c>
      <c r="R2291" s="8">
        <v>0</v>
      </c>
      <c r="S2291" s="8">
        <v>0</v>
      </c>
      <c r="T2291" s="8">
        <v>1</v>
      </c>
      <c r="U2291" s="11">
        <f t="shared" si="286"/>
        <v>0</v>
      </c>
      <c r="V2291" s="11">
        <f t="shared" si="287"/>
        <v>100</v>
      </c>
      <c r="W2291" s="9">
        <v>3</v>
      </c>
      <c r="X2291" s="9">
        <v>11</v>
      </c>
    </row>
    <row r="2292" spans="1:24" x14ac:dyDescent="0.2">
      <c r="A2292" s="7" t="s">
        <v>3320</v>
      </c>
      <c r="B2292" s="7" t="s">
        <v>514</v>
      </c>
      <c r="C2292" s="8">
        <v>1</v>
      </c>
      <c r="D2292" s="9">
        <v>15</v>
      </c>
      <c r="E2292" s="10">
        <v>800</v>
      </c>
      <c r="F2292" s="10">
        <v>0</v>
      </c>
      <c r="G2292" s="11">
        <f t="shared" si="280"/>
        <v>0</v>
      </c>
      <c r="H2292" s="10">
        <v>0</v>
      </c>
      <c r="I2292" s="9">
        <v>15</v>
      </c>
      <c r="J2292" s="8">
        <v>0</v>
      </c>
      <c r="K2292" s="9">
        <v>0</v>
      </c>
      <c r="L2292" s="9">
        <v>0</v>
      </c>
      <c r="M2292" s="9">
        <f t="shared" si="281"/>
        <v>0</v>
      </c>
      <c r="N2292" s="9">
        <f t="shared" si="282"/>
        <v>7.5254777070063676</v>
      </c>
      <c r="O2292" s="9">
        <f t="shared" si="283"/>
        <v>7.2508917954815617</v>
      </c>
      <c r="P2292" s="11">
        <f t="shared" si="284"/>
        <v>-100</v>
      </c>
      <c r="Q2292" s="11">
        <f t="shared" si="285"/>
        <v>-100</v>
      </c>
      <c r="R2292" s="8">
        <v>0</v>
      </c>
      <c r="S2292" s="8">
        <v>0</v>
      </c>
      <c r="T2292" s="8">
        <v>0</v>
      </c>
      <c r="U2292" s="11">
        <f t="shared" si="286"/>
        <v>0</v>
      </c>
      <c r="V2292" s="11">
        <f t="shared" si="287"/>
        <v>0</v>
      </c>
      <c r="W2292" s="9">
        <v>0</v>
      </c>
      <c r="X2292" s="9">
        <v>0</v>
      </c>
    </row>
    <row r="2293" spans="1:24" x14ac:dyDescent="0.2">
      <c r="A2293" s="7" t="s">
        <v>3320</v>
      </c>
      <c r="B2293" s="7" t="s">
        <v>494</v>
      </c>
      <c r="C2293" s="8">
        <v>1</v>
      </c>
      <c r="D2293" s="9">
        <v>15</v>
      </c>
      <c r="E2293" s="10">
        <v>800</v>
      </c>
      <c r="F2293" s="10">
        <v>0</v>
      </c>
      <c r="G2293" s="11">
        <f t="shared" si="280"/>
        <v>0</v>
      </c>
      <c r="H2293" s="10">
        <v>0</v>
      </c>
      <c r="I2293" s="9">
        <v>15</v>
      </c>
      <c r="J2293" s="8">
        <v>0</v>
      </c>
      <c r="K2293" s="9">
        <v>0</v>
      </c>
      <c r="L2293" s="9">
        <v>0</v>
      </c>
      <c r="M2293" s="9">
        <f t="shared" si="281"/>
        <v>0</v>
      </c>
      <c r="N2293" s="9">
        <f t="shared" si="282"/>
        <v>7.5254777070063676</v>
      </c>
      <c r="O2293" s="9">
        <f t="shared" si="283"/>
        <v>7.2508917954815617</v>
      </c>
      <c r="P2293" s="11">
        <f t="shared" si="284"/>
        <v>-100</v>
      </c>
      <c r="Q2293" s="11">
        <f t="shared" si="285"/>
        <v>-100</v>
      </c>
      <c r="R2293" s="8">
        <v>0</v>
      </c>
      <c r="S2293" s="8">
        <v>0</v>
      </c>
      <c r="T2293" s="8">
        <v>0</v>
      </c>
      <c r="U2293" s="11">
        <f t="shared" si="286"/>
        <v>0</v>
      </c>
      <c r="V2293" s="11">
        <f t="shared" si="287"/>
        <v>0</v>
      </c>
      <c r="W2293" s="9">
        <v>0</v>
      </c>
      <c r="X2293" s="9">
        <v>0</v>
      </c>
    </row>
    <row r="2294" spans="1:24" x14ac:dyDescent="0.2">
      <c r="A2294" s="7" t="s">
        <v>3320</v>
      </c>
      <c r="B2294" s="7" t="s">
        <v>639</v>
      </c>
      <c r="C2294" s="8">
        <v>1</v>
      </c>
      <c r="D2294" s="9">
        <v>12</v>
      </c>
      <c r="E2294" s="10">
        <v>800</v>
      </c>
      <c r="F2294" s="10">
        <v>100</v>
      </c>
      <c r="G2294" s="11">
        <f t="shared" si="280"/>
        <v>12.5</v>
      </c>
      <c r="H2294" s="10">
        <v>900</v>
      </c>
      <c r="I2294" s="9">
        <v>12</v>
      </c>
      <c r="J2294" s="8">
        <v>1</v>
      </c>
      <c r="K2294" s="9">
        <v>25.12</v>
      </c>
      <c r="L2294" s="9">
        <v>25.12</v>
      </c>
      <c r="M2294" s="9">
        <f t="shared" si="281"/>
        <v>27.911111111111111</v>
      </c>
      <c r="N2294" s="9">
        <f t="shared" si="282"/>
        <v>7.5254777070063676</v>
      </c>
      <c r="O2294" s="9">
        <f t="shared" si="283"/>
        <v>7.2508917954815617</v>
      </c>
      <c r="P2294" s="11">
        <f t="shared" si="284"/>
        <v>270.88823059199711</v>
      </c>
      <c r="Q2294" s="11">
        <f t="shared" si="285"/>
        <v>284.93349367734459</v>
      </c>
      <c r="R2294" s="8">
        <v>0</v>
      </c>
      <c r="S2294" s="8">
        <v>1</v>
      </c>
      <c r="T2294" s="8">
        <v>1</v>
      </c>
      <c r="U2294" s="11">
        <f t="shared" si="286"/>
        <v>0</v>
      </c>
      <c r="V2294" s="11">
        <f t="shared" si="287"/>
        <v>200</v>
      </c>
      <c r="W2294" s="9">
        <v>2</v>
      </c>
      <c r="X2294" s="9">
        <v>6</v>
      </c>
    </row>
    <row r="2295" spans="1:24" x14ac:dyDescent="0.2">
      <c r="A2295" s="7" t="s">
        <v>3320</v>
      </c>
      <c r="B2295" s="7" t="s">
        <v>3480</v>
      </c>
      <c r="C2295" s="8">
        <v>1</v>
      </c>
      <c r="D2295" s="9">
        <v>3.5</v>
      </c>
      <c r="E2295" s="10">
        <v>1500</v>
      </c>
      <c r="F2295" s="10">
        <v>200</v>
      </c>
      <c r="G2295" s="11">
        <f t="shared" si="280"/>
        <v>13.333333333333334</v>
      </c>
      <c r="H2295" s="10">
        <v>1700</v>
      </c>
      <c r="I2295" s="9">
        <v>3.5</v>
      </c>
      <c r="J2295" s="8">
        <v>1</v>
      </c>
      <c r="K2295" s="9">
        <v>6.88</v>
      </c>
      <c r="L2295" s="9">
        <v>6.88</v>
      </c>
      <c r="M2295" s="9">
        <f t="shared" si="281"/>
        <v>4.0470588235294116</v>
      </c>
      <c r="N2295" s="9">
        <f t="shared" si="282"/>
        <v>7.5254777070063676</v>
      </c>
      <c r="O2295" s="9">
        <f t="shared" si="283"/>
        <v>7.2508917954815617</v>
      </c>
      <c r="P2295" s="11">
        <f t="shared" si="284"/>
        <v>-46.221901371636243</v>
      </c>
      <c r="Q2295" s="11">
        <f t="shared" si="285"/>
        <v>-44.185364536106277</v>
      </c>
      <c r="R2295" s="8">
        <v>0</v>
      </c>
      <c r="S2295" s="8">
        <v>0</v>
      </c>
      <c r="T2295" s="8">
        <v>1</v>
      </c>
      <c r="U2295" s="11">
        <f t="shared" si="286"/>
        <v>0</v>
      </c>
      <c r="V2295" s="11">
        <f t="shared" si="287"/>
        <v>100</v>
      </c>
      <c r="W2295" s="9">
        <v>3</v>
      </c>
      <c r="X2295" s="9">
        <v>6</v>
      </c>
    </row>
    <row r="2296" spans="1:24" x14ac:dyDescent="0.2">
      <c r="A2296" s="7" t="s">
        <v>3320</v>
      </c>
      <c r="B2296" s="7" t="s">
        <v>396</v>
      </c>
      <c r="C2296" s="8">
        <v>1</v>
      </c>
      <c r="D2296" s="9">
        <v>3.5</v>
      </c>
      <c r="E2296" s="10">
        <v>1500</v>
      </c>
      <c r="F2296" s="10">
        <v>200</v>
      </c>
      <c r="G2296" s="11">
        <f t="shared" si="280"/>
        <v>13.333333333333334</v>
      </c>
      <c r="H2296" s="10">
        <v>1700</v>
      </c>
      <c r="I2296" s="9">
        <v>3.5</v>
      </c>
      <c r="J2296" s="8">
        <v>1</v>
      </c>
      <c r="K2296" s="9">
        <v>6.88</v>
      </c>
      <c r="L2296" s="9">
        <v>6.88</v>
      </c>
      <c r="M2296" s="9">
        <f t="shared" si="281"/>
        <v>4.0470588235294116</v>
      </c>
      <c r="N2296" s="9">
        <f t="shared" si="282"/>
        <v>7.5254777070063676</v>
      </c>
      <c r="O2296" s="9">
        <f t="shared" si="283"/>
        <v>7.2508917954815617</v>
      </c>
      <c r="P2296" s="11">
        <f t="shared" si="284"/>
        <v>-46.221901371636243</v>
      </c>
      <c r="Q2296" s="11">
        <f t="shared" si="285"/>
        <v>-44.185364536106277</v>
      </c>
      <c r="R2296" s="8">
        <v>0</v>
      </c>
      <c r="S2296" s="8">
        <v>0</v>
      </c>
      <c r="T2296" s="8">
        <v>1</v>
      </c>
      <c r="U2296" s="11">
        <f t="shared" si="286"/>
        <v>0</v>
      </c>
      <c r="V2296" s="11">
        <f t="shared" si="287"/>
        <v>100</v>
      </c>
      <c r="W2296" s="9">
        <v>3</v>
      </c>
      <c r="X2296" s="9">
        <v>6</v>
      </c>
    </row>
    <row r="2297" spans="1:24" x14ac:dyDescent="0.2">
      <c r="A2297" s="7" t="s">
        <v>3320</v>
      </c>
      <c r="B2297" s="7" t="s">
        <v>3483</v>
      </c>
      <c r="C2297" s="8">
        <v>1</v>
      </c>
      <c r="D2297" s="9">
        <v>30</v>
      </c>
      <c r="E2297" s="10">
        <v>400</v>
      </c>
      <c r="F2297" s="10">
        <v>200</v>
      </c>
      <c r="G2297" s="11">
        <f t="shared" si="280"/>
        <v>50</v>
      </c>
      <c r="H2297" s="10">
        <v>600</v>
      </c>
      <c r="I2297" s="9">
        <v>30</v>
      </c>
      <c r="J2297" s="8">
        <v>1</v>
      </c>
      <c r="K2297" s="9">
        <v>0</v>
      </c>
      <c r="L2297" s="9">
        <v>0</v>
      </c>
      <c r="M2297" s="9">
        <f t="shared" si="281"/>
        <v>0</v>
      </c>
      <c r="N2297" s="9">
        <f t="shared" si="282"/>
        <v>7.5254777070063676</v>
      </c>
      <c r="O2297" s="9">
        <f t="shared" si="283"/>
        <v>7.2508917954815617</v>
      </c>
      <c r="P2297" s="11">
        <f t="shared" si="284"/>
        <v>-100</v>
      </c>
      <c r="Q2297" s="11">
        <f t="shared" si="285"/>
        <v>-100</v>
      </c>
      <c r="R2297" s="8">
        <v>0</v>
      </c>
      <c r="S2297" s="8">
        <v>0</v>
      </c>
      <c r="T2297" s="8">
        <v>0</v>
      </c>
      <c r="U2297" s="11">
        <f t="shared" si="286"/>
        <v>0</v>
      </c>
      <c r="V2297" s="11">
        <f t="shared" si="287"/>
        <v>0</v>
      </c>
      <c r="W2297" s="9">
        <v>6</v>
      </c>
      <c r="X2297" s="9">
        <v>6</v>
      </c>
    </row>
    <row r="2298" spans="1:24" x14ac:dyDescent="0.2">
      <c r="A2298" s="7" t="s">
        <v>3320</v>
      </c>
      <c r="B2298" s="7" t="s">
        <v>1002</v>
      </c>
      <c r="C2298" s="8">
        <v>1</v>
      </c>
      <c r="D2298" s="9">
        <v>1.8</v>
      </c>
      <c r="E2298" s="10">
        <v>2000</v>
      </c>
      <c r="F2298" s="10">
        <v>200</v>
      </c>
      <c r="G2298" s="11">
        <f t="shared" si="280"/>
        <v>10</v>
      </c>
      <c r="H2298" s="10">
        <v>2200</v>
      </c>
      <c r="I2298" s="9">
        <v>1.8</v>
      </c>
      <c r="J2298" s="8">
        <v>1</v>
      </c>
      <c r="K2298" s="9">
        <v>0</v>
      </c>
      <c r="L2298" s="9">
        <v>0</v>
      </c>
      <c r="M2298" s="9">
        <f t="shared" si="281"/>
        <v>0</v>
      </c>
      <c r="N2298" s="9">
        <f t="shared" si="282"/>
        <v>7.5254777070063676</v>
      </c>
      <c r="O2298" s="9">
        <f t="shared" si="283"/>
        <v>7.2508917954815617</v>
      </c>
      <c r="P2298" s="11">
        <f t="shared" si="284"/>
        <v>-100</v>
      </c>
      <c r="Q2298" s="11">
        <f t="shared" si="285"/>
        <v>-100</v>
      </c>
      <c r="R2298" s="8">
        <v>0</v>
      </c>
      <c r="S2298" s="8">
        <v>0</v>
      </c>
      <c r="T2298" s="8">
        <v>0</v>
      </c>
      <c r="U2298" s="11">
        <f t="shared" si="286"/>
        <v>0</v>
      </c>
      <c r="V2298" s="11">
        <f t="shared" si="287"/>
        <v>0</v>
      </c>
      <c r="W2298" s="9">
        <v>4</v>
      </c>
      <c r="X2298" s="9">
        <v>6</v>
      </c>
    </row>
    <row r="2299" spans="1:24" x14ac:dyDescent="0.2">
      <c r="A2299" s="7" t="s">
        <v>3320</v>
      </c>
      <c r="B2299" s="7" t="s">
        <v>469</v>
      </c>
      <c r="C2299" s="8">
        <v>1</v>
      </c>
      <c r="D2299" s="9">
        <v>2</v>
      </c>
      <c r="E2299" s="10">
        <v>1900</v>
      </c>
      <c r="F2299" s="10">
        <v>200</v>
      </c>
      <c r="G2299" s="11">
        <f t="shared" si="280"/>
        <v>10.526315789473683</v>
      </c>
      <c r="H2299" s="10">
        <v>2100</v>
      </c>
      <c r="I2299" s="9">
        <v>2</v>
      </c>
      <c r="J2299" s="8">
        <v>1</v>
      </c>
      <c r="K2299" s="9">
        <v>30.83</v>
      </c>
      <c r="L2299" s="9">
        <v>30.83</v>
      </c>
      <c r="M2299" s="9">
        <f t="shared" si="281"/>
        <v>14.68095238095238</v>
      </c>
      <c r="N2299" s="9">
        <f t="shared" si="282"/>
        <v>7.5254777070063676</v>
      </c>
      <c r="O2299" s="9">
        <f t="shared" si="283"/>
        <v>7.2508917954815617</v>
      </c>
      <c r="P2299" s="11">
        <f t="shared" si="284"/>
        <v>95.083328295346959</v>
      </c>
      <c r="Q2299" s="11">
        <f t="shared" si="285"/>
        <v>102.47098970778887</v>
      </c>
      <c r="R2299" s="8">
        <v>1</v>
      </c>
      <c r="S2299" s="8">
        <v>1</v>
      </c>
      <c r="T2299" s="8">
        <v>1</v>
      </c>
      <c r="U2299" s="11">
        <f t="shared" si="286"/>
        <v>100</v>
      </c>
      <c r="V2299" s="11">
        <f t="shared" si="287"/>
        <v>300</v>
      </c>
      <c r="W2299" s="9">
        <v>1</v>
      </c>
      <c r="X2299" s="9">
        <v>6</v>
      </c>
    </row>
    <row r="2300" spans="1:24" x14ac:dyDescent="0.2">
      <c r="A2300" s="7" t="s">
        <v>3320</v>
      </c>
      <c r="B2300" s="7" t="s">
        <v>855</v>
      </c>
      <c r="C2300" s="8">
        <v>1</v>
      </c>
      <c r="D2300" s="9">
        <v>12</v>
      </c>
      <c r="E2300" s="10">
        <v>800</v>
      </c>
      <c r="F2300" s="10">
        <v>100</v>
      </c>
      <c r="G2300" s="11">
        <f t="shared" si="280"/>
        <v>12.5</v>
      </c>
      <c r="H2300" s="10">
        <v>900</v>
      </c>
      <c r="I2300" s="9">
        <v>12</v>
      </c>
      <c r="J2300" s="8">
        <v>1</v>
      </c>
      <c r="K2300" s="9">
        <v>0</v>
      </c>
      <c r="L2300" s="9">
        <v>0</v>
      </c>
      <c r="M2300" s="9">
        <f t="shared" si="281"/>
        <v>0</v>
      </c>
      <c r="N2300" s="9">
        <f t="shared" si="282"/>
        <v>7.5254777070063676</v>
      </c>
      <c r="O2300" s="9">
        <f t="shared" si="283"/>
        <v>7.2508917954815617</v>
      </c>
      <c r="P2300" s="11">
        <f t="shared" si="284"/>
        <v>-100</v>
      </c>
      <c r="Q2300" s="11">
        <f t="shared" si="285"/>
        <v>-100</v>
      </c>
      <c r="R2300" s="8">
        <v>0</v>
      </c>
      <c r="S2300" s="8">
        <v>0</v>
      </c>
      <c r="T2300" s="8">
        <v>0</v>
      </c>
      <c r="U2300" s="11">
        <f t="shared" si="286"/>
        <v>0</v>
      </c>
      <c r="V2300" s="11">
        <f t="shared" si="287"/>
        <v>0</v>
      </c>
      <c r="W2300" s="9">
        <v>12</v>
      </c>
      <c r="X2300" s="9">
        <v>14</v>
      </c>
    </row>
    <row r="2301" spans="1:24" x14ac:dyDescent="0.2">
      <c r="A2301" s="7" t="s">
        <v>3320</v>
      </c>
      <c r="B2301" s="7" t="s">
        <v>1308</v>
      </c>
      <c r="C2301" s="8">
        <v>1</v>
      </c>
      <c r="D2301" s="9">
        <v>15</v>
      </c>
      <c r="E2301" s="10">
        <v>800</v>
      </c>
      <c r="F2301" s="10">
        <v>0</v>
      </c>
      <c r="G2301" s="11">
        <f t="shared" si="280"/>
        <v>0</v>
      </c>
      <c r="H2301" s="10">
        <v>800</v>
      </c>
      <c r="I2301" s="9">
        <v>15</v>
      </c>
      <c r="J2301" s="8">
        <v>1</v>
      </c>
      <c r="K2301" s="9">
        <v>0</v>
      </c>
      <c r="L2301" s="9">
        <v>0</v>
      </c>
      <c r="M2301" s="9">
        <f t="shared" si="281"/>
        <v>0</v>
      </c>
      <c r="N2301" s="9">
        <f t="shared" si="282"/>
        <v>7.5254777070063676</v>
      </c>
      <c r="O2301" s="9">
        <f t="shared" si="283"/>
        <v>7.2508917954815617</v>
      </c>
      <c r="P2301" s="11">
        <f t="shared" si="284"/>
        <v>-100</v>
      </c>
      <c r="Q2301" s="11">
        <f t="shared" si="285"/>
        <v>-100</v>
      </c>
      <c r="R2301" s="8">
        <v>0</v>
      </c>
      <c r="S2301" s="8">
        <v>0</v>
      </c>
      <c r="T2301" s="8">
        <v>0</v>
      </c>
      <c r="U2301" s="11">
        <f t="shared" si="286"/>
        <v>0</v>
      </c>
      <c r="V2301" s="11">
        <f t="shared" si="287"/>
        <v>0</v>
      </c>
      <c r="W2301" s="9">
        <v>13</v>
      </c>
      <c r="X2301" s="9">
        <v>14</v>
      </c>
    </row>
    <row r="2302" spans="1:24" x14ac:dyDescent="0.2">
      <c r="A2302" s="7" t="s">
        <v>3320</v>
      </c>
      <c r="B2302" s="7" t="s">
        <v>244</v>
      </c>
      <c r="C2302" s="8">
        <v>2</v>
      </c>
      <c r="D2302" s="9">
        <v>40</v>
      </c>
      <c r="E2302" s="10">
        <v>800</v>
      </c>
      <c r="F2302" s="10">
        <v>200</v>
      </c>
      <c r="G2302" s="11">
        <f t="shared" si="280"/>
        <v>25</v>
      </c>
      <c r="H2302" s="10">
        <v>600</v>
      </c>
      <c r="I2302" s="9">
        <v>40</v>
      </c>
      <c r="J2302" s="8">
        <v>1</v>
      </c>
      <c r="K2302" s="9">
        <v>0</v>
      </c>
      <c r="L2302" s="9">
        <v>0</v>
      </c>
      <c r="M2302" s="9">
        <f t="shared" si="281"/>
        <v>0</v>
      </c>
      <c r="N2302" s="9">
        <f t="shared" si="282"/>
        <v>7.5254777070063676</v>
      </c>
      <c r="O2302" s="9">
        <f t="shared" si="283"/>
        <v>7.2508917954815617</v>
      </c>
      <c r="P2302" s="11">
        <f t="shared" si="284"/>
        <v>-100</v>
      </c>
      <c r="Q2302" s="11">
        <f t="shared" si="285"/>
        <v>-100</v>
      </c>
      <c r="R2302" s="8">
        <v>0</v>
      </c>
      <c r="S2302" s="8">
        <v>0</v>
      </c>
      <c r="T2302" s="8">
        <v>0</v>
      </c>
      <c r="U2302" s="11">
        <f t="shared" si="286"/>
        <v>0</v>
      </c>
      <c r="V2302" s="11">
        <f t="shared" si="287"/>
        <v>0</v>
      </c>
      <c r="W2302" s="9">
        <v>8</v>
      </c>
      <c r="X2302" s="9">
        <v>14</v>
      </c>
    </row>
    <row r="2303" spans="1:24" x14ac:dyDescent="0.2">
      <c r="A2303" s="7" t="s">
        <v>3320</v>
      </c>
      <c r="B2303" s="7" t="s">
        <v>540</v>
      </c>
      <c r="C2303" s="8">
        <v>1</v>
      </c>
      <c r="D2303" s="9">
        <v>30</v>
      </c>
      <c r="E2303" s="10">
        <v>400</v>
      </c>
      <c r="F2303" s="10">
        <v>200</v>
      </c>
      <c r="G2303" s="11">
        <f t="shared" si="280"/>
        <v>50</v>
      </c>
      <c r="H2303" s="10">
        <v>600</v>
      </c>
      <c r="I2303" s="9">
        <v>30</v>
      </c>
      <c r="J2303" s="8">
        <v>1</v>
      </c>
      <c r="K2303" s="9">
        <v>0</v>
      </c>
      <c r="L2303" s="9">
        <v>0</v>
      </c>
      <c r="M2303" s="9">
        <f t="shared" si="281"/>
        <v>0</v>
      </c>
      <c r="N2303" s="9">
        <f t="shared" si="282"/>
        <v>7.5254777070063676</v>
      </c>
      <c r="O2303" s="9">
        <f t="shared" si="283"/>
        <v>7.2508917954815617</v>
      </c>
      <c r="P2303" s="11">
        <f t="shared" si="284"/>
        <v>-100</v>
      </c>
      <c r="Q2303" s="11">
        <f t="shared" si="285"/>
        <v>-100</v>
      </c>
      <c r="R2303" s="8">
        <v>0</v>
      </c>
      <c r="S2303" s="8">
        <v>0</v>
      </c>
      <c r="T2303" s="8">
        <v>0</v>
      </c>
      <c r="U2303" s="11">
        <f t="shared" si="286"/>
        <v>0</v>
      </c>
      <c r="V2303" s="11">
        <f t="shared" si="287"/>
        <v>0</v>
      </c>
      <c r="W2303" s="9">
        <v>8</v>
      </c>
      <c r="X2303" s="9">
        <v>14</v>
      </c>
    </row>
    <row r="2304" spans="1:24" x14ac:dyDescent="0.2">
      <c r="A2304" s="7" t="s">
        <v>3320</v>
      </c>
      <c r="B2304" s="7" t="s">
        <v>303</v>
      </c>
      <c r="C2304" s="8">
        <v>1</v>
      </c>
      <c r="D2304" s="9">
        <v>3.5</v>
      </c>
      <c r="E2304" s="10">
        <v>1500</v>
      </c>
      <c r="F2304" s="10">
        <v>100</v>
      </c>
      <c r="G2304" s="11">
        <f t="shared" si="280"/>
        <v>6.666666666666667</v>
      </c>
      <c r="H2304" s="10">
        <v>1600</v>
      </c>
      <c r="I2304" s="9">
        <v>3.5</v>
      </c>
      <c r="J2304" s="8">
        <v>1</v>
      </c>
      <c r="K2304" s="9">
        <v>0</v>
      </c>
      <c r="L2304" s="9">
        <v>0</v>
      </c>
      <c r="M2304" s="9">
        <f t="shared" si="281"/>
        <v>0</v>
      </c>
      <c r="N2304" s="9">
        <f t="shared" si="282"/>
        <v>7.5254777070063676</v>
      </c>
      <c r="O2304" s="9">
        <f t="shared" si="283"/>
        <v>7.2508917954815617</v>
      </c>
      <c r="P2304" s="11">
        <f t="shared" si="284"/>
        <v>-100</v>
      </c>
      <c r="Q2304" s="11">
        <f t="shared" si="285"/>
        <v>-100</v>
      </c>
      <c r="R2304" s="8">
        <v>0</v>
      </c>
      <c r="S2304" s="8">
        <v>0</v>
      </c>
      <c r="T2304" s="8">
        <v>0</v>
      </c>
      <c r="U2304" s="11">
        <f t="shared" si="286"/>
        <v>0</v>
      </c>
      <c r="V2304" s="11">
        <f t="shared" si="287"/>
        <v>0</v>
      </c>
      <c r="W2304" s="9">
        <v>7</v>
      </c>
      <c r="X2304" s="9">
        <v>14</v>
      </c>
    </row>
    <row r="2305" spans="1:24" x14ac:dyDescent="0.2">
      <c r="A2305" s="7" t="s">
        <v>3320</v>
      </c>
      <c r="B2305" s="7" t="s">
        <v>231</v>
      </c>
      <c r="C2305" s="8">
        <v>2</v>
      </c>
      <c r="D2305" s="9">
        <v>35</v>
      </c>
      <c r="E2305" s="10">
        <v>1100</v>
      </c>
      <c r="F2305" s="10">
        <v>0</v>
      </c>
      <c r="G2305" s="11">
        <f t="shared" si="280"/>
        <v>0</v>
      </c>
      <c r="H2305" s="10">
        <v>1100</v>
      </c>
      <c r="I2305" s="9">
        <v>35</v>
      </c>
      <c r="J2305" s="8">
        <v>2</v>
      </c>
      <c r="K2305" s="9">
        <v>22.26</v>
      </c>
      <c r="L2305" s="9">
        <v>22.26</v>
      </c>
      <c r="M2305" s="9">
        <f t="shared" si="281"/>
        <v>20.236363636363638</v>
      </c>
      <c r="N2305" s="9">
        <f t="shared" si="282"/>
        <v>7.5254777070063676</v>
      </c>
      <c r="O2305" s="9">
        <f t="shared" si="283"/>
        <v>7.2508917954815617</v>
      </c>
      <c r="P2305" s="11">
        <f t="shared" si="284"/>
        <v>168.90470511291511</v>
      </c>
      <c r="Q2305" s="11">
        <f t="shared" si="285"/>
        <v>179.08792748740305</v>
      </c>
      <c r="R2305" s="8">
        <v>0</v>
      </c>
      <c r="S2305" s="8">
        <v>0</v>
      </c>
      <c r="T2305" s="8">
        <v>1</v>
      </c>
      <c r="U2305" s="11">
        <f t="shared" si="286"/>
        <v>0</v>
      </c>
      <c r="V2305" s="11">
        <f t="shared" si="287"/>
        <v>50</v>
      </c>
      <c r="W2305" s="9">
        <v>7</v>
      </c>
      <c r="X2305" s="9">
        <v>14</v>
      </c>
    </row>
    <row r="2306" spans="1:24" x14ac:dyDescent="0.2">
      <c r="A2306" s="7" t="s">
        <v>3320</v>
      </c>
      <c r="B2306" s="7" t="s">
        <v>310</v>
      </c>
      <c r="C2306" s="8">
        <v>1</v>
      </c>
      <c r="D2306" s="9">
        <v>15</v>
      </c>
      <c r="E2306" s="10">
        <v>800</v>
      </c>
      <c r="F2306" s="10">
        <v>0</v>
      </c>
      <c r="G2306" s="11">
        <f t="shared" ref="G2306:G2369" si="288">IF(E2306&gt;0,(F2306/E2306)*100,0)</f>
        <v>0</v>
      </c>
      <c r="H2306" s="10">
        <v>800</v>
      </c>
      <c r="I2306" s="9">
        <v>15</v>
      </c>
      <c r="J2306" s="8">
        <v>1</v>
      </c>
      <c r="K2306" s="9">
        <v>0</v>
      </c>
      <c r="L2306" s="9">
        <v>0</v>
      </c>
      <c r="M2306" s="9">
        <f t="shared" ref="M2306:M2369" si="289">IF(H2306&gt;0,(K2306/H2306)*1000,0)</f>
        <v>0</v>
      </c>
      <c r="N2306" s="9">
        <f t="shared" ref="N2306:N2369" si="290">IF(SUMIF($A$2:$A$2919,A2306,$H$2:$H$2919)&gt;0,SUMIF($A$2:$A$2919,A2306,$K$2:$K$2919)/SUMIF($A$2:$A$2919,A2306,$H$2:$H$2919)*1000,0)</f>
        <v>7.5254777070063676</v>
      </c>
      <c r="O2306" s="9">
        <f t="shared" ref="O2306:O2369" si="291">IF(SUM($H$2:$H$2919)&gt;0,SUM($K$2:$K$2919)/SUM($H$2:$H$2919)*1000,0)</f>
        <v>7.2508917954815617</v>
      </c>
      <c r="P2306" s="11">
        <f t="shared" ref="P2306:P2369" si="292">IF(N2306&gt;0,(M2306-N2306)/N2306*100,0)</f>
        <v>-100</v>
      </c>
      <c r="Q2306" s="11">
        <f t="shared" ref="Q2306:Q2369" si="293">IF(O2306&gt;0,(M2306-O2306)/O2306*100,0)</f>
        <v>-100</v>
      </c>
      <c r="R2306" s="8">
        <v>0</v>
      </c>
      <c r="S2306" s="8">
        <v>0</v>
      </c>
      <c r="T2306" s="8">
        <v>0</v>
      </c>
      <c r="U2306" s="11">
        <f t="shared" ref="U2306:U2369" si="294">IF(J2306&gt;0,(R2306/J2306)*100,0)</f>
        <v>0</v>
      </c>
      <c r="V2306" s="11">
        <f t="shared" ref="V2306:V2369" si="295">IF(J2306&gt;0,((R2306+S2306+T2306)/J2306)*100,0)</f>
        <v>0</v>
      </c>
      <c r="W2306" s="9">
        <v>5</v>
      </c>
      <c r="X2306" s="9">
        <v>14</v>
      </c>
    </row>
    <row r="2307" spans="1:24" x14ac:dyDescent="0.2">
      <c r="A2307" s="7" t="s">
        <v>3320</v>
      </c>
      <c r="B2307" s="7" t="s">
        <v>1011</v>
      </c>
      <c r="C2307" s="8">
        <v>1</v>
      </c>
      <c r="D2307" s="9">
        <v>20</v>
      </c>
      <c r="E2307" s="10">
        <v>700</v>
      </c>
      <c r="F2307" s="10">
        <v>0</v>
      </c>
      <c r="G2307" s="11">
        <f t="shared" si="288"/>
        <v>0</v>
      </c>
      <c r="H2307" s="10">
        <v>700</v>
      </c>
      <c r="I2307" s="9">
        <v>20</v>
      </c>
      <c r="J2307" s="8">
        <v>1</v>
      </c>
      <c r="K2307" s="9">
        <v>0</v>
      </c>
      <c r="L2307" s="9">
        <v>0</v>
      </c>
      <c r="M2307" s="9">
        <f t="shared" si="289"/>
        <v>0</v>
      </c>
      <c r="N2307" s="9">
        <f t="shared" si="290"/>
        <v>7.5254777070063676</v>
      </c>
      <c r="O2307" s="9">
        <f t="shared" si="291"/>
        <v>7.2508917954815617</v>
      </c>
      <c r="P2307" s="11">
        <f t="shared" si="292"/>
        <v>-100</v>
      </c>
      <c r="Q2307" s="11">
        <f t="shared" si="293"/>
        <v>-100</v>
      </c>
      <c r="R2307" s="8">
        <v>0</v>
      </c>
      <c r="S2307" s="8">
        <v>0</v>
      </c>
      <c r="T2307" s="8">
        <v>0</v>
      </c>
      <c r="U2307" s="11">
        <f t="shared" si="294"/>
        <v>0</v>
      </c>
      <c r="V2307" s="11">
        <f t="shared" si="295"/>
        <v>0</v>
      </c>
      <c r="W2307" s="9">
        <v>9</v>
      </c>
      <c r="X2307" s="9">
        <v>14</v>
      </c>
    </row>
    <row r="2308" spans="1:24" x14ac:dyDescent="0.2">
      <c r="A2308" s="7" t="s">
        <v>3320</v>
      </c>
      <c r="B2308" s="7" t="s">
        <v>386</v>
      </c>
      <c r="C2308" s="8">
        <v>1</v>
      </c>
      <c r="D2308" s="9">
        <v>12</v>
      </c>
      <c r="E2308" s="10">
        <v>800</v>
      </c>
      <c r="F2308" s="10">
        <v>100</v>
      </c>
      <c r="G2308" s="11">
        <f t="shared" si="288"/>
        <v>12.5</v>
      </c>
      <c r="H2308" s="10">
        <v>900</v>
      </c>
      <c r="I2308" s="9">
        <v>12</v>
      </c>
      <c r="J2308" s="8">
        <v>1</v>
      </c>
      <c r="K2308" s="9">
        <v>37.28</v>
      </c>
      <c r="L2308" s="9">
        <v>37.28</v>
      </c>
      <c r="M2308" s="9">
        <f t="shared" si="289"/>
        <v>41.422222222222224</v>
      </c>
      <c r="N2308" s="9">
        <f t="shared" si="290"/>
        <v>7.5254777070063676</v>
      </c>
      <c r="O2308" s="9">
        <f t="shared" si="291"/>
        <v>7.2508917954815617</v>
      </c>
      <c r="P2308" s="11">
        <f t="shared" si="292"/>
        <v>450.42648234353715</v>
      </c>
      <c r="Q2308" s="11">
        <f t="shared" si="293"/>
        <v>471.27072628548586</v>
      </c>
      <c r="R2308" s="8">
        <v>0</v>
      </c>
      <c r="S2308" s="8">
        <v>1</v>
      </c>
      <c r="T2308" s="8">
        <v>1</v>
      </c>
      <c r="U2308" s="11">
        <f t="shared" si="294"/>
        <v>0</v>
      </c>
      <c r="V2308" s="11">
        <f t="shared" si="295"/>
        <v>200</v>
      </c>
      <c r="W2308" s="9">
        <v>2</v>
      </c>
      <c r="X2308" s="9">
        <v>14</v>
      </c>
    </row>
    <row r="2309" spans="1:24" x14ac:dyDescent="0.2">
      <c r="A2309" s="7" t="s">
        <v>3320</v>
      </c>
      <c r="B2309" s="7" t="s">
        <v>594</v>
      </c>
      <c r="C2309" s="8">
        <v>1</v>
      </c>
      <c r="D2309" s="9">
        <v>50</v>
      </c>
      <c r="E2309" s="10">
        <v>400</v>
      </c>
      <c r="F2309" s="10">
        <v>0</v>
      </c>
      <c r="G2309" s="11">
        <f t="shared" si="288"/>
        <v>0</v>
      </c>
      <c r="H2309" s="10">
        <v>400</v>
      </c>
      <c r="I2309" s="9">
        <v>50</v>
      </c>
      <c r="J2309" s="8">
        <v>1</v>
      </c>
      <c r="K2309" s="9">
        <v>0</v>
      </c>
      <c r="L2309" s="9">
        <v>0</v>
      </c>
      <c r="M2309" s="9">
        <f t="shared" si="289"/>
        <v>0</v>
      </c>
      <c r="N2309" s="9">
        <f t="shared" si="290"/>
        <v>7.5254777070063676</v>
      </c>
      <c r="O2309" s="9">
        <f t="shared" si="291"/>
        <v>7.2508917954815617</v>
      </c>
      <c r="P2309" s="11">
        <f t="shared" si="292"/>
        <v>-100</v>
      </c>
      <c r="Q2309" s="11">
        <f t="shared" si="293"/>
        <v>-100</v>
      </c>
      <c r="R2309" s="8">
        <v>0</v>
      </c>
      <c r="S2309" s="8">
        <v>0</v>
      </c>
      <c r="T2309" s="8">
        <v>0</v>
      </c>
      <c r="U2309" s="11">
        <f t="shared" si="294"/>
        <v>0</v>
      </c>
      <c r="V2309" s="11">
        <f t="shared" si="295"/>
        <v>0</v>
      </c>
      <c r="W2309" s="9">
        <v>6</v>
      </c>
      <c r="X2309" s="9">
        <v>14</v>
      </c>
    </row>
    <row r="2310" spans="1:24" x14ac:dyDescent="0.2">
      <c r="A2310" s="7" t="s">
        <v>3320</v>
      </c>
      <c r="B2310" s="7" t="s">
        <v>314</v>
      </c>
      <c r="C2310" s="8">
        <v>1</v>
      </c>
      <c r="D2310" s="9">
        <v>30</v>
      </c>
      <c r="E2310" s="10">
        <v>400</v>
      </c>
      <c r="F2310" s="10">
        <v>0</v>
      </c>
      <c r="G2310" s="11">
        <f t="shared" si="288"/>
        <v>0</v>
      </c>
      <c r="H2310" s="10">
        <v>0</v>
      </c>
      <c r="I2310" s="9">
        <v>30</v>
      </c>
      <c r="J2310" s="8">
        <v>0</v>
      </c>
      <c r="K2310" s="9">
        <v>0</v>
      </c>
      <c r="L2310" s="9">
        <v>0</v>
      </c>
      <c r="M2310" s="9">
        <f t="shared" si="289"/>
        <v>0</v>
      </c>
      <c r="N2310" s="9">
        <f t="shared" si="290"/>
        <v>7.5254777070063676</v>
      </c>
      <c r="O2310" s="9">
        <f t="shared" si="291"/>
        <v>7.2508917954815617</v>
      </c>
      <c r="P2310" s="11">
        <f t="shared" si="292"/>
        <v>-100</v>
      </c>
      <c r="Q2310" s="11">
        <f t="shared" si="293"/>
        <v>-100</v>
      </c>
      <c r="R2310" s="8">
        <v>0</v>
      </c>
      <c r="S2310" s="8">
        <v>0</v>
      </c>
      <c r="T2310" s="8">
        <v>0</v>
      </c>
      <c r="U2310" s="11">
        <f t="shared" si="294"/>
        <v>0</v>
      </c>
      <c r="V2310" s="11">
        <f t="shared" si="295"/>
        <v>0</v>
      </c>
      <c r="W2310" s="9">
        <v>0</v>
      </c>
      <c r="X2310" s="9">
        <v>0</v>
      </c>
    </row>
    <row r="2311" spans="1:24" x14ac:dyDescent="0.2">
      <c r="A2311" s="2" t="s">
        <v>3508</v>
      </c>
      <c r="B2311" s="2" t="s">
        <v>382</v>
      </c>
      <c r="C2311" s="3">
        <v>3</v>
      </c>
      <c r="D2311" s="4">
        <v>8.67</v>
      </c>
      <c r="E2311" s="5">
        <v>3500</v>
      </c>
      <c r="F2311" s="5">
        <v>200</v>
      </c>
      <c r="G2311" s="6">
        <f t="shared" si="288"/>
        <v>5.7142857142857144</v>
      </c>
      <c r="H2311" s="5">
        <v>3700</v>
      </c>
      <c r="I2311" s="4">
        <v>8.67</v>
      </c>
      <c r="J2311" s="3">
        <v>3</v>
      </c>
      <c r="K2311" s="4">
        <v>29.43</v>
      </c>
      <c r="L2311" s="4">
        <v>29.43</v>
      </c>
      <c r="M2311" s="4">
        <f t="shared" si="289"/>
        <v>7.954054054054053</v>
      </c>
      <c r="N2311" s="4">
        <f t="shared" si="290"/>
        <v>7.9016624040920727</v>
      </c>
      <c r="O2311" s="4">
        <f t="shared" si="291"/>
        <v>7.2508917954815617</v>
      </c>
      <c r="P2311" s="6">
        <f t="shared" si="292"/>
        <v>0.66304591720911776</v>
      </c>
      <c r="Q2311" s="6">
        <f t="shared" si="293"/>
        <v>9.6975969081578519</v>
      </c>
      <c r="R2311" s="3">
        <v>0</v>
      </c>
      <c r="S2311" s="3">
        <v>1</v>
      </c>
      <c r="T2311" s="3">
        <v>2</v>
      </c>
      <c r="U2311" s="6">
        <f t="shared" si="294"/>
        <v>0</v>
      </c>
      <c r="V2311" s="6">
        <f t="shared" si="295"/>
        <v>100</v>
      </c>
      <c r="W2311" s="4">
        <v>3.33</v>
      </c>
      <c r="X2311" s="4">
        <v>8.33</v>
      </c>
    </row>
    <row r="2312" spans="1:24" x14ac:dyDescent="0.2">
      <c r="A2312" s="7" t="s">
        <v>3508</v>
      </c>
      <c r="B2312" s="7" t="s">
        <v>357</v>
      </c>
      <c r="C2312" s="8">
        <v>4</v>
      </c>
      <c r="D2312" s="9">
        <v>14.25</v>
      </c>
      <c r="E2312" s="10">
        <v>3200</v>
      </c>
      <c r="F2312" s="10">
        <v>100</v>
      </c>
      <c r="G2312" s="11">
        <f t="shared" si="288"/>
        <v>3.125</v>
      </c>
      <c r="H2312" s="10">
        <v>3300</v>
      </c>
      <c r="I2312" s="9">
        <v>14.25</v>
      </c>
      <c r="J2312" s="8">
        <v>4</v>
      </c>
      <c r="K2312" s="9">
        <v>72.12</v>
      </c>
      <c r="L2312" s="9">
        <v>72.12</v>
      </c>
      <c r="M2312" s="9">
        <f t="shared" si="289"/>
        <v>21.854545454545455</v>
      </c>
      <c r="N2312" s="9">
        <f t="shared" si="290"/>
        <v>7.9016624040920727</v>
      </c>
      <c r="O2312" s="9">
        <f t="shared" si="291"/>
        <v>7.2508917954815617</v>
      </c>
      <c r="P2312" s="11">
        <f t="shared" si="292"/>
        <v>176.58161456287397</v>
      </c>
      <c r="Q2312" s="11">
        <f t="shared" si="293"/>
        <v>201.40493157219987</v>
      </c>
      <c r="R2312" s="8">
        <v>1</v>
      </c>
      <c r="S2312" s="8">
        <v>1</v>
      </c>
      <c r="T2312" s="8">
        <v>2</v>
      </c>
      <c r="U2312" s="11">
        <f t="shared" si="294"/>
        <v>25</v>
      </c>
      <c r="V2312" s="11">
        <f t="shared" si="295"/>
        <v>100</v>
      </c>
      <c r="W2312" s="9">
        <v>5</v>
      </c>
      <c r="X2312" s="9">
        <v>8.75</v>
      </c>
    </row>
    <row r="2313" spans="1:24" x14ac:dyDescent="0.2">
      <c r="A2313" s="7" t="s">
        <v>3508</v>
      </c>
      <c r="B2313" s="7" t="s">
        <v>1243</v>
      </c>
      <c r="C2313" s="8">
        <v>1</v>
      </c>
      <c r="D2313" s="9">
        <v>3.5</v>
      </c>
      <c r="E2313" s="10">
        <v>1500</v>
      </c>
      <c r="F2313" s="10">
        <v>0</v>
      </c>
      <c r="G2313" s="11">
        <f t="shared" si="288"/>
        <v>0</v>
      </c>
      <c r="H2313" s="10">
        <v>1500</v>
      </c>
      <c r="I2313" s="9">
        <v>3.5</v>
      </c>
      <c r="J2313" s="8">
        <v>1</v>
      </c>
      <c r="K2313" s="9">
        <v>23.48</v>
      </c>
      <c r="L2313" s="9">
        <v>23.48</v>
      </c>
      <c r="M2313" s="9">
        <f t="shared" si="289"/>
        <v>15.653333333333334</v>
      </c>
      <c r="N2313" s="9">
        <f t="shared" si="290"/>
        <v>7.9016624040920727</v>
      </c>
      <c r="O2313" s="9">
        <f t="shared" si="291"/>
        <v>7.2508917954815617</v>
      </c>
      <c r="P2313" s="11">
        <f t="shared" si="292"/>
        <v>98.10177318163916</v>
      </c>
      <c r="Q2313" s="11">
        <f t="shared" si="293"/>
        <v>115.88149119930056</v>
      </c>
      <c r="R2313" s="8">
        <v>0</v>
      </c>
      <c r="S2313" s="8">
        <v>1</v>
      </c>
      <c r="T2313" s="8">
        <v>1</v>
      </c>
      <c r="U2313" s="11">
        <f t="shared" si="294"/>
        <v>0</v>
      </c>
      <c r="V2313" s="11">
        <f t="shared" si="295"/>
        <v>200</v>
      </c>
      <c r="W2313" s="9">
        <v>2</v>
      </c>
      <c r="X2313" s="9">
        <v>9</v>
      </c>
    </row>
    <row r="2314" spans="1:24" x14ac:dyDescent="0.2">
      <c r="A2314" s="7" t="s">
        <v>3508</v>
      </c>
      <c r="B2314" s="7" t="s">
        <v>206</v>
      </c>
      <c r="C2314" s="8">
        <v>2</v>
      </c>
      <c r="D2314" s="9">
        <v>3</v>
      </c>
      <c r="E2314" s="10">
        <v>3200</v>
      </c>
      <c r="F2314" s="10">
        <v>0</v>
      </c>
      <c r="G2314" s="11">
        <f t="shared" si="288"/>
        <v>0</v>
      </c>
      <c r="H2314" s="10">
        <v>3200</v>
      </c>
      <c r="I2314" s="9">
        <v>3</v>
      </c>
      <c r="J2314" s="8">
        <v>2</v>
      </c>
      <c r="K2314" s="9">
        <v>31.74</v>
      </c>
      <c r="L2314" s="9">
        <v>31.74</v>
      </c>
      <c r="M2314" s="9">
        <f t="shared" si="289"/>
        <v>9.9187499999999993</v>
      </c>
      <c r="N2314" s="9">
        <f t="shared" si="290"/>
        <v>7.9016624040920727</v>
      </c>
      <c r="O2314" s="9">
        <f t="shared" si="291"/>
        <v>7.2508917954815617</v>
      </c>
      <c r="P2314" s="11">
        <f t="shared" si="292"/>
        <v>25.52738262853811</v>
      </c>
      <c r="Q2314" s="11">
        <f t="shared" si="293"/>
        <v>36.793518366677738</v>
      </c>
      <c r="R2314" s="8">
        <v>0</v>
      </c>
      <c r="S2314" s="8">
        <v>1</v>
      </c>
      <c r="T2314" s="8">
        <v>2</v>
      </c>
      <c r="U2314" s="11">
        <f t="shared" si="294"/>
        <v>0</v>
      </c>
      <c r="V2314" s="11">
        <f t="shared" si="295"/>
        <v>150</v>
      </c>
      <c r="W2314" s="9">
        <v>2.5</v>
      </c>
      <c r="X2314" s="9">
        <v>8.5</v>
      </c>
    </row>
    <row r="2315" spans="1:24" x14ac:dyDescent="0.2">
      <c r="A2315" s="7" t="s">
        <v>3508</v>
      </c>
      <c r="B2315" s="7" t="s">
        <v>419</v>
      </c>
      <c r="C2315" s="8">
        <v>3</v>
      </c>
      <c r="D2315" s="9">
        <v>4.83</v>
      </c>
      <c r="E2315" s="10">
        <v>4000</v>
      </c>
      <c r="F2315" s="10">
        <v>0</v>
      </c>
      <c r="G2315" s="11">
        <f t="shared" si="288"/>
        <v>0</v>
      </c>
      <c r="H2315" s="10">
        <v>2500</v>
      </c>
      <c r="I2315" s="9">
        <v>4.83</v>
      </c>
      <c r="J2315" s="8">
        <v>2</v>
      </c>
      <c r="K2315" s="9">
        <v>0</v>
      </c>
      <c r="L2315" s="9">
        <v>0</v>
      </c>
      <c r="M2315" s="9">
        <f t="shared" si="289"/>
        <v>0</v>
      </c>
      <c r="N2315" s="9">
        <f t="shared" si="290"/>
        <v>7.9016624040920727</v>
      </c>
      <c r="O2315" s="9">
        <f t="shared" si="291"/>
        <v>7.2508917954815617</v>
      </c>
      <c r="P2315" s="11">
        <f t="shared" si="292"/>
        <v>-100</v>
      </c>
      <c r="Q2315" s="11">
        <f t="shared" si="293"/>
        <v>-100</v>
      </c>
      <c r="R2315" s="8">
        <v>0</v>
      </c>
      <c r="S2315" s="8">
        <v>0</v>
      </c>
      <c r="T2315" s="8">
        <v>0</v>
      </c>
      <c r="U2315" s="11">
        <f t="shared" si="294"/>
        <v>0</v>
      </c>
      <c r="V2315" s="11">
        <f t="shared" si="295"/>
        <v>0</v>
      </c>
      <c r="W2315" s="9">
        <v>8.5</v>
      </c>
      <c r="X2315" s="9">
        <v>9.5</v>
      </c>
    </row>
    <row r="2316" spans="1:24" x14ac:dyDescent="0.2">
      <c r="A2316" s="7" t="s">
        <v>3508</v>
      </c>
      <c r="B2316" s="7" t="s">
        <v>150</v>
      </c>
      <c r="C2316" s="8">
        <v>1</v>
      </c>
      <c r="D2316" s="9">
        <v>5</v>
      </c>
      <c r="E2316" s="10">
        <v>1300</v>
      </c>
      <c r="F2316" s="10">
        <v>0</v>
      </c>
      <c r="G2316" s="11">
        <f t="shared" si="288"/>
        <v>0</v>
      </c>
      <c r="H2316" s="10">
        <v>1300</v>
      </c>
      <c r="I2316" s="9">
        <v>5</v>
      </c>
      <c r="J2316" s="8">
        <v>1</v>
      </c>
      <c r="K2316" s="9">
        <v>0</v>
      </c>
      <c r="L2316" s="9">
        <v>0</v>
      </c>
      <c r="M2316" s="9">
        <f t="shared" si="289"/>
        <v>0</v>
      </c>
      <c r="N2316" s="9">
        <f t="shared" si="290"/>
        <v>7.9016624040920727</v>
      </c>
      <c r="O2316" s="9">
        <f t="shared" si="291"/>
        <v>7.2508917954815617</v>
      </c>
      <c r="P2316" s="11">
        <f t="shared" si="292"/>
        <v>-100</v>
      </c>
      <c r="Q2316" s="11">
        <f t="shared" si="293"/>
        <v>-100</v>
      </c>
      <c r="R2316" s="8">
        <v>0</v>
      </c>
      <c r="S2316" s="8">
        <v>0</v>
      </c>
      <c r="T2316" s="8">
        <v>0</v>
      </c>
      <c r="U2316" s="11">
        <f t="shared" si="294"/>
        <v>0</v>
      </c>
      <c r="V2316" s="11">
        <f t="shared" si="295"/>
        <v>0</v>
      </c>
      <c r="W2316" s="9">
        <v>7</v>
      </c>
      <c r="X2316" s="9">
        <v>9</v>
      </c>
    </row>
    <row r="2317" spans="1:24" x14ac:dyDescent="0.2">
      <c r="A2317" s="7" t="s">
        <v>3508</v>
      </c>
      <c r="B2317" s="7" t="s">
        <v>87</v>
      </c>
      <c r="C2317" s="8">
        <v>2</v>
      </c>
      <c r="D2317" s="9">
        <v>6.5</v>
      </c>
      <c r="E2317" s="10">
        <v>2500</v>
      </c>
      <c r="F2317" s="10">
        <v>0</v>
      </c>
      <c r="G2317" s="11">
        <f t="shared" si="288"/>
        <v>0</v>
      </c>
      <c r="H2317" s="10">
        <v>2500</v>
      </c>
      <c r="I2317" s="9">
        <v>6.5</v>
      </c>
      <c r="J2317" s="8">
        <v>2</v>
      </c>
      <c r="K2317" s="9">
        <v>0</v>
      </c>
      <c r="L2317" s="9">
        <v>0</v>
      </c>
      <c r="M2317" s="9">
        <f t="shared" si="289"/>
        <v>0</v>
      </c>
      <c r="N2317" s="9">
        <f t="shared" si="290"/>
        <v>7.9016624040920727</v>
      </c>
      <c r="O2317" s="9">
        <f t="shared" si="291"/>
        <v>7.2508917954815617</v>
      </c>
      <c r="P2317" s="11">
        <f t="shared" si="292"/>
        <v>-100</v>
      </c>
      <c r="Q2317" s="11">
        <f t="shared" si="293"/>
        <v>-100</v>
      </c>
      <c r="R2317" s="8">
        <v>0</v>
      </c>
      <c r="S2317" s="8">
        <v>0</v>
      </c>
      <c r="T2317" s="8">
        <v>0</v>
      </c>
      <c r="U2317" s="11">
        <f t="shared" si="294"/>
        <v>0</v>
      </c>
      <c r="V2317" s="11">
        <f t="shared" si="295"/>
        <v>0</v>
      </c>
      <c r="W2317" s="9">
        <v>7.5</v>
      </c>
      <c r="X2317" s="9">
        <v>8.5</v>
      </c>
    </row>
    <row r="2318" spans="1:24" x14ac:dyDescent="0.2">
      <c r="A2318" s="7" t="s">
        <v>3508</v>
      </c>
      <c r="B2318" s="7" t="s">
        <v>634</v>
      </c>
      <c r="C2318" s="8">
        <v>1</v>
      </c>
      <c r="D2318" s="9">
        <v>10</v>
      </c>
      <c r="E2318" s="10">
        <v>900</v>
      </c>
      <c r="F2318" s="10">
        <v>0</v>
      </c>
      <c r="G2318" s="11">
        <f t="shared" si="288"/>
        <v>0</v>
      </c>
      <c r="H2318" s="10">
        <v>900</v>
      </c>
      <c r="I2318" s="9">
        <v>10</v>
      </c>
      <c r="J2318" s="8">
        <v>1</v>
      </c>
      <c r="K2318" s="9">
        <v>0</v>
      </c>
      <c r="L2318" s="9">
        <v>0</v>
      </c>
      <c r="M2318" s="9">
        <f t="shared" si="289"/>
        <v>0</v>
      </c>
      <c r="N2318" s="9">
        <f t="shared" si="290"/>
        <v>7.9016624040920727</v>
      </c>
      <c r="O2318" s="9">
        <f t="shared" si="291"/>
        <v>7.2508917954815617</v>
      </c>
      <c r="P2318" s="11">
        <f t="shared" si="292"/>
        <v>-100</v>
      </c>
      <c r="Q2318" s="11">
        <f t="shared" si="293"/>
        <v>-100</v>
      </c>
      <c r="R2318" s="8">
        <v>0</v>
      </c>
      <c r="S2318" s="8">
        <v>0</v>
      </c>
      <c r="T2318" s="8">
        <v>0</v>
      </c>
      <c r="U2318" s="11">
        <f t="shared" si="294"/>
        <v>0</v>
      </c>
      <c r="V2318" s="11">
        <f t="shared" si="295"/>
        <v>0</v>
      </c>
      <c r="W2318" s="9">
        <v>8</v>
      </c>
      <c r="X2318" s="9">
        <v>9</v>
      </c>
    </row>
    <row r="2319" spans="1:24" x14ac:dyDescent="0.2">
      <c r="A2319" s="7" t="s">
        <v>3508</v>
      </c>
      <c r="B2319" s="7" t="s">
        <v>239</v>
      </c>
      <c r="C2319" s="8">
        <v>1</v>
      </c>
      <c r="D2319" s="9">
        <v>15</v>
      </c>
      <c r="E2319" s="10">
        <v>800</v>
      </c>
      <c r="F2319" s="10">
        <v>0</v>
      </c>
      <c r="G2319" s="11">
        <f t="shared" si="288"/>
        <v>0</v>
      </c>
      <c r="H2319" s="10">
        <v>800</v>
      </c>
      <c r="I2319" s="9">
        <v>15</v>
      </c>
      <c r="J2319" s="8">
        <v>1</v>
      </c>
      <c r="K2319" s="9">
        <v>61.98</v>
      </c>
      <c r="L2319" s="9">
        <v>61.98</v>
      </c>
      <c r="M2319" s="9">
        <f t="shared" si="289"/>
        <v>77.475000000000009</v>
      </c>
      <c r="N2319" s="9">
        <f t="shared" si="290"/>
        <v>7.9016624040920727</v>
      </c>
      <c r="O2319" s="9">
        <f t="shared" si="291"/>
        <v>7.2508917954815617</v>
      </c>
      <c r="P2319" s="11">
        <f t="shared" si="292"/>
        <v>880.48987716657757</v>
      </c>
      <c r="Q2319" s="11">
        <f t="shared" si="293"/>
        <v>968.48925877336956</v>
      </c>
      <c r="R2319" s="8">
        <v>1</v>
      </c>
      <c r="S2319" s="8">
        <v>1</v>
      </c>
      <c r="T2319" s="8">
        <v>1</v>
      </c>
      <c r="U2319" s="11">
        <f t="shared" si="294"/>
        <v>100</v>
      </c>
      <c r="V2319" s="11">
        <f t="shared" si="295"/>
        <v>300</v>
      </c>
      <c r="W2319" s="9">
        <v>1</v>
      </c>
      <c r="X2319" s="9">
        <v>9</v>
      </c>
    </row>
    <row r="2320" spans="1:24" x14ac:dyDescent="0.2">
      <c r="A2320" s="7" t="s">
        <v>3508</v>
      </c>
      <c r="B2320" s="7" t="s">
        <v>114</v>
      </c>
      <c r="C2320" s="8">
        <v>2</v>
      </c>
      <c r="D2320" s="9">
        <v>17.5</v>
      </c>
      <c r="E2320" s="10">
        <v>1500</v>
      </c>
      <c r="F2320" s="10">
        <v>200</v>
      </c>
      <c r="G2320" s="11">
        <f t="shared" si="288"/>
        <v>13.333333333333334</v>
      </c>
      <c r="H2320" s="10">
        <v>1700</v>
      </c>
      <c r="I2320" s="9">
        <v>17.5</v>
      </c>
      <c r="J2320" s="8">
        <v>2</v>
      </c>
      <c r="K2320" s="9">
        <v>0</v>
      </c>
      <c r="L2320" s="9">
        <v>0</v>
      </c>
      <c r="M2320" s="9">
        <f t="shared" si="289"/>
        <v>0</v>
      </c>
      <c r="N2320" s="9">
        <f t="shared" si="290"/>
        <v>7.9016624040920727</v>
      </c>
      <c r="O2320" s="9">
        <f t="shared" si="291"/>
        <v>7.2508917954815617</v>
      </c>
      <c r="P2320" s="11">
        <f t="shared" si="292"/>
        <v>-100</v>
      </c>
      <c r="Q2320" s="11">
        <f t="shared" si="293"/>
        <v>-100</v>
      </c>
      <c r="R2320" s="8">
        <v>0</v>
      </c>
      <c r="S2320" s="8">
        <v>0</v>
      </c>
      <c r="T2320" s="8">
        <v>0</v>
      </c>
      <c r="U2320" s="11">
        <f t="shared" si="294"/>
        <v>0</v>
      </c>
      <c r="V2320" s="11">
        <f t="shared" si="295"/>
        <v>0</v>
      </c>
      <c r="W2320" s="9">
        <v>7</v>
      </c>
      <c r="X2320" s="9">
        <v>7.5</v>
      </c>
    </row>
    <row r="2321" spans="1:24" x14ac:dyDescent="0.2">
      <c r="A2321" s="7" t="s">
        <v>3508</v>
      </c>
      <c r="B2321" s="7" t="s">
        <v>354</v>
      </c>
      <c r="C2321" s="8">
        <v>1</v>
      </c>
      <c r="D2321" s="9">
        <v>3</v>
      </c>
      <c r="E2321" s="10">
        <v>1600</v>
      </c>
      <c r="F2321" s="10">
        <v>0</v>
      </c>
      <c r="G2321" s="11">
        <f t="shared" si="288"/>
        <v>0</v>
      </c>
      <c r="H2321" s="10">
        <v>1600</v>
      </c>
      <c r="I2321" s="9">
        <v>3</v>
      </c>
      <c r="J2321" s="8">
        <v>1</v>
      </c>
      <c r="K2321" s="9">
        <v>0</v>
      </c>
      <c r="L2321" s="9">
        <v>0</v>
      </c>
      <c r="M2321" s="9">
        <f t="shared" si="289"/>
        <v>0</v>
      </c>
      <c r="N2321" s="9">
        <f t="shared" si="290"/>
        <v>7.9016624040920727</v>
      </c>
      <c r="O2321" s="9">
        <f t="shared" si="291"/>
        <v>7.2508917954815617</v>
      </c>
      <c r="P2321" s="11">
        <f t="shared" si="292"/>
        <v>-100</v>
      </c>
      <c r="Q2321" s="11">
        <f t="shared" si="293"/>
        <v>-100</v>
      </c>
      <c r="R2321" s="8">
        <v>0</v>
      </c>
      <c r="S2321" s="8">
        <v>0</v>
      </c>
      <c r="T2321" s="8">
        <v>0</v>
      </c>
      <c r="U2321" s="11">
        <f t="shared" si="294"/>
        <v>0</v>
      </c>
      <c r="V2321" s="11">
        <f t="shared" si="295"/>
        <v>0</v>
      </c>
      <c r="W2321" s="9">
        <v>5</v>
      </c>
      <c r="X2321" s="9">
        <v>9</v>
      </c>
    </row>
    <row r="2322" spans="1:24" x14ac:dyDescent="0.2">
      <c r="A2322" s="7" t="s">
        <v>3508</v>
      </c>
      <c r="B2322" s="7" t="s">
        <v>184</v>
      </c>
      <c r="C2322" s="8">
        <v>2</v>
      </c>
      <c r="D2322" s="9">
        <v>5.5</v>
      </c>
      <c r="E2322" s="10">
        <v>2600</v>
      </c>
      <c r="F2322" s="10">
        <v>200</v>
      </c>
      <c r="G2322" s="11">
        <f t="shared" si="288"/>
        <v>7.6923076923076925</v>
      </c>
      <c r="H2322" s="10">
        <v>2800</v>
      </c>
      <c r="I2322" s="9">
        <v>5.5</v>
      </c>
      <c r="J2322" s="8">
        <v>2</v>
      </c>
      <c r="K2322" s="9">
        <v>0</v>
      </c>
      <c r="L2322" s="9">
        <v>0</v>
      </c>
      <c r="M2322" s="9">
        <f t="shared" si="289"/>
        <v>0</v>
      </c>
      <c r="N2322" s="9">
        <f t="shared" si="290"/>
        <v>7.9016624040920727</v>
      </c>
      <c r="O2322" s="9">
        <f t="shared" si="291"/>
        <v>7.2508917954815617</v>
      </c>
      <c r="P2322" s="11">
        <f t="shared" si="292"/>
        <v>-100</v>
      </c>
      <c r="Q2322" s="11">
        <f t="shared" si="293"/>
        <v>-100</v>
      </c>
      <c r="R2322" s="8">
        <v>0</v>
      </c>
      <c r="S2322" s="8">
        <v>0</v>
      </c>
      <c r="T2322" s="8">
        <v>0</v>
      </c>
      <c r="U2322" s="11">
        <f t="shared" si="294"/>
        <v>0</v>
      </c>
      <c r="V2322" s="11">
        <f t="shared" si="295"/>
        <v>0</v>
      </c>
      <c r="W2322" s="9">
        <v>5</v>
      </c>
      <c r="X2322" s="9">
        <v>8.5</v>
      </c>
    </row>
    <row r="2323" spans="1:24" x14ac:dyDescent="0.2">
      <c r="A2323" s="7" t="s">
        <v>3508</v>
      </c>
      <c r="B2323" s="7" t="s">
        <v>113</v>
      </c>
      <c r="C2323" s="8">
        <v>3</v>
      </c>
      <c r="D2323" s="9">
        <v>9.5</v>
      </c>
      <c r="E2323" s="10">
        <v>3600</v>
      </c>
      <c r="F2323" s="10">
        <v>100</v>
      </c>
      <c r="G2323" s="11">
        <f t="shared" si="288"/>
        <v>2.7777777777777777</v>
      </c>
      <c r="H2323" s="10">
        <v>3700</v>
      </c>
      <c r="I2323" s="9">
        <v>9.5</v>
      </c>
      <c r="J2323" s="8">
        <v>3</v>
      </c>
      <c r="K2323" s="9">
        <v>0</v>
      </c>
      <c r="L2323" s="9">
        <v>0</v>
      </c>
      <c r="M2323" s="9">
        <f t="shared" si="289"/>
        <v>0</v>
      </c>
      <c r="N2323" s="9">
        <f t="shared" si="290"/>
        <v>7.9016624040920727</v>
      </c>
      <c r="O2323" s="9">
        <f t="shared" si="291"/>
        <v>7.2508917954815617</v>
      </c>
      <c r="P2323" s="11">
        <f t="shared" si="292"/>
        <v>-100</v>
      </c>
      <c r="Q2323" s="11">
        <f t="shared" si="293"/>
        <v>-100</v>
      </c>
      <c r="R2323" s="8">
        <v>0</v>
      </c>
      <c r="S2323" s="8">
        <v>0</v>
      </c>
      <c r="T2323" s="8">
        <v>0</v>
      </c>
      <c r="U2323" s="11">
        <f t="shared" si="294"/>
        <v>0</v>
      </c>
      <c r="V2323" s="11">
        <f t="shared" si="295"/>
        <v>0</v>
      </c>
      <c r="W2323" s="9">
        <v>6.67</v>
      </c>
      <c r="X2323" s="9">
        <v>8</v>
      </c>
    </row>
    <row r="2324" spans="1:24" x14ac:dyDescent="0.2">
      <c r="A2324" s="7" t="s">
        <v>3508</v>
      </c>
      <c r="B2324" s="7" t="s">
        <v>105</v>
      </c>
      <c r="C2324" s="8">
        <v>4</v>
      </c>
      <c r="D2324" s="9">
        <v>9.75</v>
      </c>
      <c r="E2324" s="10">
        <v>4500</v>
      </c>
      <c r="F2324" s="10">
        <v>600</v>
      </c>
      <c r="G2324" s="11">
        <f t="shared" si="288"/>
        <v>13.333333333333334</v>
      </c>
      <c r="H2324" s="10">
        <v>4300</v>
      </c>
      <c r="I2324" s="9">
        <v>9.75</v>
      </c>
      <c r="J2324" s="8">
        <v>3</v>
      </c>
      <c r="K2324" s="9">
        <v>28.35</v>
      </c>
      <c r="L2324" s="9">
        <v>28.35</v>
      </c>
      <c r="M2324" s="9">
        <f t="shared" si="289"/>
        <v>6.5930232558139545</v>
      </c>
      <c r="N2324" s="9">
        <f t="shared" si="290"/>
        <v>7.9016624040920727</v>
      </c>
      <c r="O2324" s="9">
        <f t="shared" si="291"/>
        <v>7.2508917954815617</v>
      </c>
      <c r="P2324" s="11">
        <f t="shared" si="292"/>
        <v>-16.561567444344455</v>
      </c>
      <c r="Q2324" s="11">
        <f t="shared" si="293"/>
        <v>-9.0729327953502494</v>
      </c>
      <c r="R2324" s="8">
        <v>1</v>
      </c>
      <c r="S2324" s="8">
        <v>1</v>
      </c>
      <c r="T2324" s="8">
        <v>1</v>
      </c>
      <c r="U2324" s="11">
        <f t="shared" si="294"/>
        <v>33.333333333333329</v>
      </c>
      <c r="V2324" s="11">
        <f t="shared" si="295"/>
        <v>100</v>
      </c>
      <c r="W2324" s="9">
        <v>4.67</v>
      </c>
      <c r="X2324" s="9">
        <v>8.33</v>
      </c>
    </row>
    <row r="2325" spans="1:24" x14ac:dyDescent="0.2">
      <c r="A2325" s="7" t="s">
        <v>3508</v>
      </c>
      <c r="B2325" s="7" t="s">
        <v>1061</v>
      </c>
      <c r="C2325" s="8">
        <v>1</v>
      </c>
      <c r="D2325" s="9">
        <v>15</v>
      </c>
      <c r="E2325" s="10">
        <v>800</v>
      </c>
      <c r="F2325" s="10">
        <v>0</v>
      </c>
      <c r="G2325" s="11">
        <f t="shared" si="288"/>
        <v>0</v>
      </c>
      <c r="H2325" s="10">
        <v>800</v>
      </c>
      <c r="I2325" s="9">
        <v>15</v>
      </c>
      <c r="J2325" s="8">
        <v>1</v>
      </c>
      <c r="K2325" s="9">
        <v>0</v>
      </c>
      <c r="L2325" s="9">
        <v>0</v>
      </c>
      <c r="M2325" s="9">
        <f t="shared" si="289"/>
        <v>0</v>
      </c>
      <c r="N2325" s="9">
        <f t="shared" si="290"/>
        <v>7.9016624040920727</v>
      </c>
      <c r="O2325" s="9">
        <f t="shared" si="291"/>
        <v>7.2508917954815617</v>
      </c>
      <c r="P2325" s="11">
        <f t="shared" si="292"/>
        <v>-100</v>
      </c>
      <c r="Q2325" s="11">
        <f t="shared" si="293"/>
        <v>-100</v>
      </c>
      <c r="R2325" s="8">
        <v>0</v>
      </c>
      <c r="S2325" s="8">
        <v>0</v>
      </c>
      <c r="T2325" s="8">
        <v>0</v>
      </c>
      <c r="U2325" s="11">
        <f t="shared" si="294"/>
        <v>0</v>
      </c>
      <c r="V2325" s="11">
        <f t="shared" si="295"/>
        <v>0</v>
      </c>
      <c r="W2325" s="9">
        <v>4</v>
      </c>
      <c r="X2325" s="9">
        <v>9</v>
      </c>
    </row>
    <row r="2326" spans="1:24" x14ac:dyDescent="0.2">
      <c r="A2326" s="7" t="s">
        <v>3508</v>
      </c>
      <c r="B2326" s="7" t="s">
        <v>1215</v>
      </c>
      <c r="C2326" s="8">
        <v>1</v>
      </c>
      <c r="D2326" s="9">
        <v>15</v>
      </c>
      <c r="E2326" s="10">
        <v>800</v>
      </c>
      <c r="F2326" s="10">
        <v>0</v>
      </c>
      <c r="G2326" s="11">
        <f t="shared" si="288"/>
        <v>0</v>
      </c>
      <c r="H2326" s="10">
        <v>800</v>
      </c>
      <c r="I2326" s="9">
        <v>15</v>
      </c>
      <c r="J2326" s="8">
        <v>1</v>
      </c>
      <c r="K2326" s="9">
        <v>0</v>
      </c>
      <c r="L2326" s="9">
        <v>0</v>
      </c>
      <c r="M2326" s="9">
        <f t="shared" si="289"/>
        <v>0</v>
      </c>
      <c r="N2326" s="9">
        <f t="shared" si="290"/>
        <v>7.9016624040920727</v>
      </c>
      <c r="O2326" s="9">
        <f t="shared" si="291"/>
        <v>7.2508917954815617</v>
      </c>
      <c r="P2326" s="11">
        <f t="shared" si="292"/>
        <v>-100</v>
      </c>
      <c r="Q2326" s="11">
        <f t="shared" si="293"/>
        <v>-100</v>
      </c>
      <c r="R2326" s="8">
        <v>0</v>
      </c>
      <c r="S2326" s="8">
        <v>0</v>
      </c>
      <c r="T2326" s="8">
        <v>0</v>
      </c>
      <c r="U2326" s="11">
        <f t="shared" si="294"/>
        <v>0</v>
      </c>
      <c r="V2326" s="11">
        <f t="shared" si="295"/>
        <v>0</v>
      </c>
      <c r="W2326" s="9">
        <v>4</v>
      </c>
      <c r="X2326" s="9">
        <v>9</v>
      </c>
    </row>
    <row r="2327" spans="1:24" x14ac:dyDescent="0.2">
      <c r="A2327" s="7" t="s">
        <v>3508</v>
      </c>
      <c r="B2327" s="7" t="s">
        <v>930</v>
      </c>
      <c r="C2327" s="8">
        <v>1</v>
      </c>
      <c r="D2327" s="9">
        <v>2</v>
      </c>
      <c r="E2327" s="10">
        <v>1900</v>
      </c>
      <c r="F2327" s="10">
        <v>0</v>
      </c>
      <c r="G2327" s="11">
        <f t="shared" si="288"/>
        <v>0</v>
      </c>
      <c r="H2327" s="10">
        <v>0</v>
      </c>
      <c r="I2327" s="9">
        <v>2</v>
      </c>
      <c r="J2327" s="8">
        <v>0</v>
      </c>
      <c r="K2327" s="9">
        <v>0</v>
      </c>
      <c r="L2327" s="9">
        <v>0</v>
      </c>
      <c r="M2327" s="9">
        <f t="shared" si="289"/>
        <v>0</v>
      </c>
      <c r="N2327" s="9">
        <f t="shared" si="290"/>
        <v>7.9016624040920727</v>
      </c>
      <c r="O2327" s="9">
        <f t="shared" si="291"/>
        <v>7.2508917954815617</v>
      </c>
      <c r="P2327" s="11">
        <f t="shared" si="292"/>
        <v>-100</v>
      </c>
      <c r="Q2327" s="11">
        <f t="shared" si="293"/>
        <v>-100</v>
      </c>
      <c r="R2327" s="8">
        <v>0</v>
      </c>
      <c r="S2327" s="8">
        <v>0</v>
      </c>
      <c r="T2327" s="8">
        <v>0</v>
      </c>
      <c r="U2327" s="11">
        <f t="shared" si="294"/>
        <v>0</v>
      </c>
      <c r="V2327" s="11">
        <f t="shared" si="295"/>
        <v>0</v>
      </c>
      <c r="W2327" s="9">
        <v>0</v>
      </c>
      <c r="X2327" s="9">
        <v>0</v>
      </c>
    </row>
    <row r="2328" spans="1:24" x14ac:dyDescent="0.2">
      <c r="A2328" s="7" t="s">
        <v>3508</v>
      </c>
      <c r="B2328" s="7" t="s">
        <v>1505</v>
      </c>
      <c r="C2328" s="8">
        <v>1</v>
      </c>
      <c r="D2328" s="9">
        <v>2</v>
      </c>
      <c r="E2328" s="10">
        <v>1900</v>
      </c>
      <c r="F2328" s="10">
        <v>0</v>
      </c>
      <c r="G2328" s="11">
        <f t="shared" si="288"/>
        <v>0</v>
      </c>
      <c r="H2328" s="10">
        <v>0</v>
      </c>
      <c r="I2328" s="9">
        <v>2</v>
      </c>
      <c r="J2328" s="8">
        <v>0</v>
      </c>
      <c r="K2328" s="9">
        <v>0</v>
      </c>
      <c r="L2328" s="9">
        <v>0</v>
      </c>
      <c r="M2328" s="9">
        <f t="shared" si="289"/>
        <v>0</v>
      </c>
      <c r="N2328" s="9">
        <f t="shared" si="290"/>
        <v>7.9016624040920727</v>
      </c>
      <c r="O2328" s="9">
        <f t="shared" si="291"/>
        <v>7.2508917954815617</v>
      </c>
      <c r="P2328" s="11">
        <f t="shared" si="292"/>
        <v>-100</v>
      </c>
      <c r="Q2328" s="11">
        <f t="shared" si="293"/>
        <v>-100</v>
      </c>
      <c r="R2328" s="8">
        <v>0</v>
      </c>
      <c r="S2328" s="8">
        <v>0</v>
      </c>
      <c r="T2328" s="8">
        <v>0</v>
      </c>
      <c r="U2328" s="11">
        <f t="shared" si="294"/>
        <v>0</v>
      </c>
      <c r="V2328" s="11">
        <f t="shared" si="295"/>
        <v>0</v>
      </c>
      <c r="W2328" s="9">
        <v>0</v>
      </c>
      <c r="X2328" s="9">
        <v>0</v>
      </c>
    </row>
    <row r="2329" spans="1:24" x14ac:dyDescent="0.2">
      <c r="A2329" s="7" t="s">
        <v>3508</v>
      </c>
      <c r="B2329" s="7" t="s">
        <v>1608</v>
      </c>
      <c r="C2329" s="8">
        <v>1</v>
      </c>
      <c r="D2329" s="9">
        <v>8</v>
      </c>
      <c r="E2329" s="10">
        <v>1000</v>
      </c>
      <c r="F2329" s="10">
        <v>400</v>
      </c>
      <c r="G2329" s="11">
        <f t="shared" si="288"/>
        <v>40</v>
      </c>
      <c r="H2329" s="10">
        <v>1400</v>
      </c>
      <c r="I2329" s="9">
        <v>8</v>
      </c>
      <c r="J2329" s="8">
        <v>1</v>
      </c>
      <c r="K2329" s="9">
        <v>0</v>
      </c>
      <c r="L2329" s="9">
        <v>0</v>
      </c>
      <c r="M2329" s="9">
        <f t="shared" si="289"/>
        <v>0</v>
      </c>
      <c r="N2329" s="9">
        <f t="shared" si="290"/>
        <v>7.9016624040920727</v>
      </c>
      <c r="O2329" s="9">
        <f t="shared" si="291"/>
        <v>7.2508917954815617</v>
      </c>
      <c r="P2329" s="11">
        <f t="shared" si="292"/>
        <v>-100</v>
      </c>
      <c r="Q2329" s="11">
        <f t="shared" si="293"/>
        <v>-100</v>
      </c>
      <c r="R2329" s="8">
        <v>0</v>
      </c>
      <c r="S2329" s="8">
        <v>0</v>
      </c>
      <c r="T2329" s="8">
        <v>0</v>
      </c>
      <c r="U2329" s="11">
        <f t="shared" si="294"/>
        <v>0</v>
      </c>
      <c r="V2329" s="11">
        <f t="shared" si="295"/>
        <v>0</v>
      </c>
      <c r="W2329" s="9">
        <v>4</v>
      </c>
      <c r="X2329" s="9">
        <v>6</v>
      </c>
    </row>
    <row r="2330" spans="1:24" x14ac:dyDescent="0.2">
      <c r="A2330" s="7" t="s">
        <v>3508</v>
      </c>
      <c r="B2330" s="7" t="s">
        <v>1609</v>
      </c>
      <c r="C2330" s="8">
        <v>1</v>
      </c>
      <c r="D2330" s="9">
        <v>8</v>
      </c>
      <c r="E2330" s="10">
        <v>1000</v>
      </c>
      <c r="F2330" s="10">
        <v>400</v>
      </c>
      <c r="G2330" s="11">
        <f t="shared" si="288"/>
        <v>40</v>
      </c>
      <c r="H2330" s="10">
        <v>1400</v>
      </c>
      <c r="I2330" s="9">
        <v>8</v>
      </c>
      <c r="J2330" s="8">
        <v>1</v>
      </c>
      <c r="K2330" s="9">
        <v>0</v>
      </c>
      <c r="L2330" s="9">
        <v>0</v>
      </c>
      <c r="M2330" s="9">
        <f t="shared" si="289"/>
        <v>0</v>
      </c>
      <c r="N2330" s="9">
        <f t="shared" si="290"/>
        <v>7.9016624040920727</v>
      </c>
      <c r="O2330" s="9">
        <f t="shared" si="291"/>
        <v>7.2508917954815617</v>
      </c>
      <c r="P2330" s="11">
        <f t="shared" si="292"/>
        <v>-100</v>
      </c>
      <c r="Q2330" s="11">
        <f t="shared" si="293"/>
        <v>-100</v>
      </c>
      <c r="R2330" s="8">
        <v>0</v>
      </c>
      <c r="S2330" s="8">
        <v>0</v>
      </c>
      <c r="T2330" s="8">
        <v>0</v>
      </c>
      <c r="U2330" s="11">
        <f t="shared" si="294"/>
        <v>0</v>
      </c>
      <c r="V2330" s="11">
        <f t="shared" si="295"/>
        <v>0</v>
      </c>
      <c r="W2330" s="9">
        <v>4</v>
      </c>
      <c r="X2330" s="9">
        <v>6</v>
      </c>
    </row>
    <row r="2331" spans="1:24" x14ac:dyDescent="0.2">
      <c r="A2331" s="7" t="s">
        <v>3508</v>
      </c>
      <c r="B2331" s="7" t="s">
        <v>274</v>
      </c>
      <c r="C2331" s="8">
        <v>5</v>
      </c>
      <c r="D2331" s="9">
        <v>9.6999999999999993</v>
      </c>
      <c r="E2331" s="10">
        <v>5200</v>
      </c>
      <c r="F2331" s="10">
        <v>900</v>
      </c>
      <c r="G2331" s="11">
        <f t="shared" si="288"/>
        <v>17.307692307692307</v>
      </c>
      <c r="H2331" s="10">
        <v>6100</v>
      </c>
      <c r="I2331" s="9">
        <v>9.6999999999999993</v>
      </c>
      <c r="J2331" s="8">
        <v>5</v>
      </c>
      <c r="K2331" s="9">
        <v>75.5</v>
      </c>
      <c r="L2331" s="9">
        <v>75.5</v>
      </c>
      <c r="M2331" s="9">
        <f t="shared" si="289"/>
        <v>12.377049180327868</v>
      </c>
      <c r="N2331" s="9">
        <f t="shared" si="290"/>
        <v>7.9016624040920727</v>
      </c>
      <c r="O2331" s="9">
        <f t="shared" si="291"/>
        <v>7.2508917954815617</v>
      </c>
      <c r="P2331" s="11">
        <f t="shared" si="292"/>
        <v>56.638547021676153</v>
      </c>
      <c r="Q2331" s="11">
        <f t="shared" si="293"/>
        <v>70.696922936302855</v>
      </c>
      <c r="R2331" s="8">
        <v>2</v>
      </c>
      <c r="S2331" s="8">
        <v>2</v>
      </c>
      <c r="T2331" s="8">
        <v>2</v>
      </c>
      <c r="U2331" s="11">
        <f t="shared" si="294"/>
        <v>40</v>
      </c>
      <c r="V2331" s="11">
        <f t="shared" si="295"/>
        <v>120</v>
      </c>
      <c r="W2331" s="9">
        <v>4.5999999999999996</v>
      </c>
      <c r="X2331" s="9">
        <v>7.6</v>
      </c>
    </row>
    <row r="2332" spans="1:24" x14ac:dyDescent="0.2">
      <c r="A2332" s="7" t="s">
        <v>3508</v>
      </c>
      <c r="B2332" s="7" t="s">
        <v>395</v>
      </c>
      <c r="C2332" s="8">
        <v>2</v>
      </c>
      <c r="D2332" s="9">
        <v>11</v>
      </c>
      <c r="E2332" s="10">
        <v>1700</v>
      </c>
      <c r="F2332" s="10">
        <v>400</v>
      </c>
      <c r="G2332" s="11">
        <f t="shared" si="288"/>
        <v>23.52941176470588</v>
      </c>
      <c r="H2332" s="10">
        <v>2100</v>
      </c>
      <c r="I2332" s="9">
        <v>11</v>
      </c>
      <c r="J2332" s="8">
        <v>2</v>
      </c>
      <c r="K2332" s="9">
        <v>32.14</v>
      </c>
      <c r="L2332" s="9">
        <v>32.14</v>
      </c>
      <c r="M2332" s="9">
        <f t="shared" si="289"/>
        <v>15.304761904761904</v>
      </c>
      <c r="N2332" s="9">
        <f t="shared" si="290"/>
        <v>7.9016624040920727</v>
      </c>
      <c r="O2332" s="9">
        <f t="shared" si="291"/>
        <v>7.2508917954815617</v>
      </c>
      <c r="P2332" s="11">
        <f t="shared" si="292"/>
        <v>93.690404905630388</v>
      </c>
      <c r="Q2332" s="11">
        <f t="shared" si="293"/>
        <v>111.07420075278411</v>
      </c>
      <c r="R2332" s="8">
        <v>0</v>
      </c>
      <c r="S2332" s="8">
        <v>1</v>
      </c>
      <c r="T2332" s="8">
        <v>2</v>
      </c>
      <c r="U2332" s="11">
        <f t="shared" si="294"/>
        <v>0</v>
      </c>
      <c r="V2332" s="11">
        <f t="shared" si="295"/>
        <v>150</v>
      </c>
      <c r="W2332" s="9">
        <v>2.5</v>
      </c>
      <c r="X2332" s="9">
        <v>7</v>
      </c>
    </row>
    <row r="2333" spans="1:24" x14ac:dyDescent="0.2">
      <c r="A2333" s="7" t="s">
        <v>3508</v>
      </c>
      <c r="B2333" s="7" t="s">
        <v>494</v>
      </c>
      <c r="C2333" s="8">
        <v>1</v>
      </c>
      <c r="D2333" s="9">
        <v>10</v>
      </c>
      <c r="E2333" s="10">
        <v>900</v>
      </c>
      <c r="F2333" s="10">
        <v>400</v>
      </c>
      <c r="G2333" s="11">
        <f t="shared" si="288"/>
        <v>44.444444444444443</v>
      </c>
      <c r="H2333" s="10">
        <v>1300</v>
      </c>
      <c r="I2333" s="9">
        <v>10</v>
      </c>
      <c r="J2333" s="8">
        <v>1</v>
      </c>
      <c r="K2333" s="9">
        <v>6.04</v>
      </c>
      <c r="L2333" s="9">
        <v>6.04</v>
      </c>
      <c r="M2333" s="9">
        <f t="shared" si="289"/>
        <v>4.6461538461538456</v>
      </c>
      <c r="N2333" s="9">
        <f t="shared" si="290"/>
        <v>7.9016624040920727</v>
      </c>
      <c r="O2333" s="9">
        <f t="shared" si="291"/>
        <v>7.2508917954815617</v>
      </c>
      <c r="P2333" s="11">
        <f t="shared" si="292"/>
        <v>-41.200299271863102</v>
      </c>
      <c r="Q2333" s="11">
        <f t="shared" si="293"/>
        <v>-35.923001236218624</v>
      </c>
      <c r="R2333" s="8">
        <v>0</v>
      </c>
      <c r="S2333" s="8">
        <v>0</v>
      </c>
      <c r="T2333" s="8">
        <v>1</v>
      </c>
      <c r="U2333" s="11">
        <f t="shared" si="294"/>
        <v>0</v>
      </c>
      <c r="V2333" s="11">
        <f t="shared" si="295"/>
        <v>100</v>
      </c>
      <c r="W2333" s="9">
        <v>3</v>
      </c>
      <c r="X2333" s="9">
        <v>6</v>
      </c>
    </row>
    <row r="2334" spans="1:24" x14ac:dyDescent="0.2">
      <c r="A2334" s="7" t="s">
        <v>3508</v>
      </c>
      <c r="B2334" s="7" t="s">
        <v>183</v>
      </c>
      <c r="C2334" s="8">
        <v>4</v>
      </c>
      <c r="D2334" s="9">
        <v>7.75</v>
      </c>
      <c r="E2334" s="10">
        <v>4600</v>
      </c>
      <c r="F2334" s="10">
        <v>200</v>
      </c>
      <c r="G2334" s="11">
        <f t="shared" si="288"/>
        <v>4.3478260869565215</v>
      </c>
      <c r="H2334" s="10">
        <v>3600</v>
      </c>
      <c r="I2334" s="9">
        <v>7.75</v>
      </c>
      <c r="J2334" s="8">
        <v>3</v>
      </c>
      <c r="K2334" s="9">
        <v>0</v>
      </c>
      <c r="L2334" s="9">
        <v>0</v>
      </c>
      <c r="M2334" s="9">
        <f t="shared" si="289"/>
        <v>0</v>
      </c>
      <c r="N2334" s="9">
        <f t="shared" si="290"/>
        <v>7.9016624040920727</v>
      </c>
      <c r="O2334" s="9">
        <f t="shared" si="291"/>
        <v>7.2508917954815617</v>
      </c>
      <c r="P2334" s="11">
        <f t="shared" si="292"/>
        <v>-100</v>
      </c>
      <c r="Q2334" s="11">
        <f t="shared" si="293"/>
        <v>-100</v>
      </c>
      <c r="R2334" s="8">
        <v>0</v>
      </c>
      <c r="S2334" s="8">
        <v>0</v>
      </c>
      <c r="T2334" s="8">
        <v>0</v>
      </c>
      <c r="U2334" s="11">
        <f t="shared" si="294"/>
        <v>0</v>
      </c>
      <c r="V2334" s="11">
        <f t="shared" si="295"/>
        <v>0</v>
      </c>
      <c r="W2334" s="9">
        <v>5</v>
      </c>
      <c r="X2334" s="9">
        <v>7.67</v>
      </c>
    </row>
    <row r="2335" spans="1:24" x14ac:dyDescent="0.2">
      <c r="A2335" s="7" t="s">
        <v>3508</v>
      </c>
      <c r="B2335" s="7" t="s">
        <v>97</v>
      </c>
      <c r="C2335" s="8">
        <v>1</v>
      </c>
      <c r="D2335" s="9">
        <v>20</v>
      </c>
      <c r="E2335" s="10">
        <v>700</v>
      </c>
      <c r="F2335" s="10">
        <v>200</v>
      </c>
      <c r="G2335" s="11">
        <f t="shared" si="288"/>
        <v>28.571428571428569</v>
      </c>
      <c r="H2335" s="10">
        <v>900</v>
      </c>
      <c r="I2335" s="9">
        <v>20</v>
      </c>
      <c r="J2335" s="8">
        <v>1</v>
      </c>
      <c r="K2335" s="9">
        <v>39.26</v>
      </c>
      <c r="L2335" s="9">
        <v>39.26</v>
      </c>
      <c r="M2335" s="9">
        <f t="shared" si="289"/>
        <v>43.62222222222222</v>
      </c>
      <c r="N2335" s="9">
        <f t="shared" si="290"/>
        <v>7.9016624040920727</v>
      </c>
      <c r="O2335" s="9">
        <f t="shared" si="291"/>
        <v>7.2508917954815617</v>
      </c>
      <c r="P2335" s="11">
        <f t="shared" si="292"/>
        <v>452.0638568363965</v>
      </c>
      <c r="Q2335" s="11">
        <f t="shared" si="293"/>
        <v>501.6118217266141</v>
      </c>
      <c r="R2335" s="8">
        <v>0</v>
      </c>
      <c r="S2335" s="8">
        <v>1</v>
      </c>
      <c r="T2335" s="8">
        <v>1</v>
      </c>
      <c r="U2335" s="11">
        <f t="shared" si="294"/>
        <v>0</v>
      </c>
      <c r="V2335" s="11">
        <f t="shared" si="295"/>
        <v>200</v>
      </c>
      <c r="W2335" s="9">
        <v>2</v>
      </c>
      <c r="X2335" s="9">
        <v>6</v>
      </c>
    </row>
    <row r="2336" spans="1:24" x14ac:dyDescent="0.2">
      <c r="A2336" s="7" t="s">
        <v>3508</v>
      </c>
      <c r="B2336" s="7" t="s">
        <v>2419</v>
      </c>
      <c r="C2336" s="8">
        <v>2</v>
      </c>
      <c r="D2336" s="9">
        <v>14</v>
      </c>
      <c r="E2336" s="10">
        <v>1700</v>
      </c>
      <c r="F2336" s="10">
        <v>400</v>
      </c>
      <c r="G2336" s="11">
        <f t="shared" si="288"/>
        <v>23.52941176470588</v>
      </c>
      <c r="H2336" s="10">
        <v>2100</v>
      </c>
      <c r="I2336" s="9">
        <v>14</v>
      </c>
      <c r="J2336" s="8">
        <v>2</v>
      </c>
      <c r="K2336" s="9">
        <v>39.26</v>
      </c>
      <c r="L2336" s="9">
        <v>39.26</v>
      </c>
      <c r="M2336" s="9">
        <f t="shared" si="289"/>
        <v>18.695238095238096</v>
      </c>
      <c r="N2336" s="9">
        <f t="shared" si="290"/>
        <v>7.9016624040920727</v>
      </c>
      <c r="O2336" s="9">
        <f t="shared" si="291"/>
        <v>7.2508917954815617</v>
      </c>
      <c r="P2336" s="11">
        <f t="shared" si="292"/>
        <v>136.59879578702709</v>
      </c>
      <c r="Q2336" s="11">
        <f t="shared" si="293"/>
        <v>157.83363788283464</v>
      </c>
      <c r="R2336" s="8">
        <v>0</v>
      </c>
      <c r="S2336" s="8">
        <v>1</v>
      </c>
      <c r="T2336" s="8">
        <v>1</v>
      </c>
      <c r="U2336" s="11">
        <f t="shared" si="294"/>
        <v>0</v>
      </c>
      <c r="V2336" s="11">
        <f t="shared" si="295"/>
        <v>100</v>
      </c>
      <c r="W2336" s="9">
        <v>3</v>
      </c>
      <c r="X2336" s="9">
        <v>7</v>
      </c>
    </row>
    <row r="2337" spans="1:24" x14ac:dyDescent="0.2">
      <c r="A2337" s="7" t="s">
        <v>3508</v>
      </c>
      <c r="B2337" s="7" t="s">
        <v>905</v>
      </c>
      <c r="C2337" s="8">
        <v>1</v>
      </c>
      <c r="D2337" s="9">
        <v>3.5</v>
      </c>
      <c r="E2337" s="10">
        <v>1500</v>
      </c>
      <c r="F2337" s="10">
        <v>700</v>
      </c>
      <c r="G2337" s="11">
        <f t="shared" si="288"/>
        <v>46.666666666666664</v>
      </c>
      <c r="H2337" s="10">
        <v>2200</v>
      </c>
      <c r="I2337" s="9">
        <v>3.5</v>
      </c>
      <c r="J2337" s="8">
        <v>1</v>
      </c>
      <c r="K2337" s="9">
        <v>0</v>
      </c>
      <c r="L2337" s="9">
        <v>0</v>
      </c>
      <c r="M2337" s="9">
        <f t="shared" si="289"/>
        <v>0</v>
      </c>
      <c r="N2337" s="9">
        <f t="shared" si="290"/>
        <v>7.9016624040920727</v>
      </c>
      <c r="O2337" s="9">
        <f t="shared" si="291"/>
        <v>7.2508917954815617</v>
      </c>
      <c r="P2337" s="11">
        <f t="shared" si="292"/>
        <v>-100</v>
      </c>
      <c r="Q2337" s="11">
        <f t="shared" si="293"/>
        <v>-100</v>
      </c>
      <c r="R2337" s="8">
        <v>0</v>
      </c>
      <c r="S2337" s="8">
        <v>0</v>
      </c>
      <c r="T2337" s="8">
        <v>0</v>
      </c>
      <c r="U2337" s="11">
        <f t="shared" si="294"/>
        <v>0</v>
      </c>
      <c r="V2337" s="11">
        <f t="shared" si="295"/>
        <v>0</v>
      </c>
      <c r="W2337" s="9">
        <v>6</v>
      </c>
      <c r="X2337" s="9">
        <v>6</v>
      </c>
    </row>
    <row r="2338" spans="1:24" x14ac:dyDescent="0.2">
      <c r="A2338" s="7" t="s">
        <v>3508</v>
      </c>
      <c r="B2338" s="7" t="s">
        <v>393</v>
      </c>
      <c r="C2338" s="8">
        <v>2</v>
      </c>
      <c r="D2338" s="9">
        <v>16.75</v>
      </c>
      <c r="E2338" s="10">
        <v>1900</v>
      </c>
      <c r="F2338" s="10">
        <v>900</v>
      </c>
      <c r="G2338" s="11">
        <f t="shared" si="288"/>
        <v>47.368421052631575</v>
      </c>
      <c r="H2338" s="10">
        <v>2800</v>
      </c>
      <c r="I2338" s="9">
        <v>16.75</v>
      </c>
      <c r="J2338" s="8">
        <v>2</v>
      </c>
      <c r="K2338" s="9">
        <v>0</v>
      </c>
      <c r="L2338" s="9">
        <v>0</v>
      </c>
      <c r="M2338" s="9">
        <f t="shared" si="289"/>
        <v>0</v>
      </c>
      <c r="N2338" s="9">
        <f t="shared" si="290"/>
        <v>7.9016624040920727</v>
      </c>
      <c r="O2338" s="9">
        <f t="shared" si="291"/>
        <v>7.2508917954815617</v>
      </c>
      <c r="P2338" s="11">
        <f t="shared" si="292"/>
        <v>-100</v>
      </c>
      <c r="Q2338" s="11">
        <f t="shared" si="293"/>
        <v>-100</v>
      </c>
      <c r="R2338" s="8">
        <v>0</v>
      </c>
      <c r="S2338" s="8">
        <v>0</v>
      </c>
      <c r="T2338" s="8">
        <v>0</v>
      </c>
      <c r="U2338" s="11">
        <f t="shared" si="294"/>
        <v>0</v>
      </c>
      <c r="V2338" s="11">
        <f t="shared" si="295"/>
        <v>0</v>
      </c>
      <c r="W2338" s="9">
        <v>7</v>
      </c>
      <c r="X2338" s="9">
        <v>7</v>
      </c>
    </row>
    <row r="2339" spans="1:24" x14ac:dyDescent="0.2">
      <c r="A2339" s="7" t="s">
        <v>3508</v>
      </c>
      <c r="B2339" s="7" t="s">
        <v>136</v>
      </c>
      <c r="C2339" s="8">
        <v>1</v>
      </c>
      <c r="D2339" s="9">
        <v>3.5</v>
      </c>
      <c r="E2339" s="10">
        <v>1500</v>
      </c>
      <c r="F2339" s="10">
        <v>0</v>
      </c>
      <c r="G2339" s="11">
        <f t="shared" si="288"/>
        <v>0</v>
      </c>
      <c r="H2339" s="10">
        <v>0</v>
      </c>
      <c r="I2339" s="9">
        <v>3.5</v>
      </c>
      <c r="J2339" s="8">
        <v>0</v>
      </c>
      <c r="K2339" s="9">
        <v>0</v>
      </c>
      <c r="L2339" s="9">
        <v>0</v>
      </c>
      <c r="M2339" s="9">
        <f t="shared" si="289"/>
        <v>0</v>
      </c>
      <c r="N2339" s="9">
        <f t="shared" si="290"/>
        <v>7.9016624040920727</v>
      </c>
      <c r="O2339" s="9">
        <f t="shared" si="291"/>
        <v>7.2508917954815617</v>
      </c>
      <c r="P2339" s="11">
        <f t="shared" si="292"/>
        <v>-100</v>
      </c>
      <c r="Q2339" s="11">
        <f t="shared" si="293"/>
        <v>-100</v>
      </c>
      <c r="R2339" s="8">
        <v>0</v>
      </c>
      <c r="S2339" s="8">
        <v>0</v>
      </c>
      <c r="T2339" s="8">
        <v>0</v>
      </c>
      <c r="U2339" s="11">
        <f t="shared" si="294"/>
        <v>0</v>
      </c>
      <c r="V2339" s="11">
        <f t="shared" si="295"/>
        <v>0</v>
      </c>
      <c r="W2339" s="9">
        <v>0</v>
      </c>
      <c r="X2339" s="9">
        <v>0</v>
      </c>
    </row>
    <row r="2340" spans="1:24" x14ac:dyDescent="0.2">
      <c r="A2340" s="7" t="s">
        <v>3508</v>
      </c>
      <c r="B2340" s="7" t="s">
        <v>621</v>
      </c>
      <c r="C2340" s="8">
        <v>1</v>
      </c>
      <c r="D2340" s="9">
        <v>12</v>
      </c>
      <c r="E2340" s="10">
        <v>800</v>
      </c>
      <c r="F2340" s="10">
        <v>0</v>
      </c>
      <c r="G2340" s="11">
        <f t="shared" si="288"/>
        <v>0</v>
      </c>
      <c r="H2340" s="10">
        <v>800</v>
      </c>
      <c r="I2340" s="9">
        <v>12</v>
      </c>
      <c r="J2340" s="8">
        <v>1</v>
      </c>
      <c r="K2340" s="9">
        <v>0</v>
      </c>
      <c r="L2340" s="9">
        <v>0</v>
      </c>
      <c r="M2340" s="9">
        <f t="shared" si="289"/>
        <v>0</v>
      </c>
      <c r="N2340" s="9">
        <f t="shared" si="290"/>
        <v>7.9016624040920727</v>
      </c>
      <c r="O2340" s="9">
        <f t="shared" si="291"/>
        <v>7.2508917954815617</v>
      </c>
      <c r="P2340" s="11">
        <f t="shared" si="292"/>
        <v>-100</v>
      </c>
      <c r="Q2340" s="11">
        <f t="shared" si="293"/>
        <v>-100</v>
      </c>
      <c r="R2340" s="8">
        <v>0</v>
      </c>
      <c r="S2340" s="8">
        <v>0</v>
      </c>
      <c r="T2340" s="8">
        <v>0</v>
      </c>
      <c r="U2340" s="11">
        <f t="shared" si="294"/>
        <v>0</v>
      </c>
      <c r="V2340" s="11">
        <f t="shared" si="295"/>
        <v>0</v>
      </c>
      <c r="W2340" s="9">
        <v>5</v>
      </c>
      <c r="X2340" s="9">
        <v>8</v>
      </c>
    </row>
    <row r="2341" spans="1:24" x14ac:dyDescent="0.2">
      <c r="A2341" s="7" t="s">
        <v>3508</v>
      </c>
      <c r="B2341" s="7" t="s">
        <v>496</v>
      </c>
      <c r="C2341" s="8">
        <v>2</v>
      </c>
      <c r="D2341" s="9">
        <v>5.25</v>
      </c>
      <c r="E2341" s="10">
        <v>2700</v>
      </c>
      <c r="F2341" s="10">
        <v>0</v>
      </c>
      <c r="G2341" s="11">
        <f t="shared" si="288"/>
        <v>0</v>
      </c>
      <c r="H2341" s="10">
        <v>2700</v>
      </c>
      <c r="I2341" s="9">
        <v>5.25</v>
      </c>
      <c r="J2341" s="8">
        <v>2</v>
      </c>
      <c r="K2341" s="9">
        <v>75.739999999999995</v>
      </c>
      <c r="L2341" s="9">
        <v>75.739999999999995</v>
      </c>
      <c r="M2341" s="9">
        <f t="shared" si="289"/>
        <v>28.051851851851847</v>
      </c>
      <c r="N2341" s="9">
        <f t="shared" si="290"/>
        <v>7.9016624040920727</v>
      </c>
      <c r="O2341" s="9">
        <f t="shared" si="291"/>
        <v>7.2508917954815617</v>
      </c>
      <c r="P2341" s="11">
        <f t="shared" si="292"/>
        <v>255.01202680241687</v>
      </c>
      <c r="Q2341" s="11">
        <f t="shared" si="293"/>
        <v>286.87450651701261</v>
      </c>
      <c r="R2341" s="8">
        <v>1</v>
      </c>
      <c r="S2341" s="8">
        <v>1</v>
      </c>
      <c r="T2341" s="8">
        <v>2</v>
      </c>
      <c r="U2341" s="11">
        <f t="shared" si="294"/>
        <v>50</v>
      </c>
      <c r="V2341" s="11">
        <f t="shared" si="295"/>
        <v>200</v>
      </c>
      <c r="W2341" s="9">
        <v>2</v>
      </c>
      <c r="X2341" s="9">
        <v>8</v>
      </c>
    </row>
    <row r="2342" spans="1:24" x14ac:dyDescent="0.2">
      <c r="A2342" s="7" t="s">
        <v>3508</v>
      </c>
      <c r="B2342" s="7" t="s">
        <v>655</v>
      </c>
      <c r="C2342" s="8">
        <v>1</v>
      </c>
      <c r="D2342" s="9">
        <v>8</v>
      </c>
      <c r="E2342" s="10">
        <v>1000</v>
      </c>
      <c r="F2342" s="10">
        <v>0</v>
      </c>
      <c r="G2342" s="11">
        <f t="shared" si="288"/>
        <v>0</v>
      </c>
      <c r="H2342" s="10">
        <v>1000</v>
      </c>
      <c r="I2342" s="9">
        <v>8</v>
      </c>
      <c r="J2342" s="8">
        <v>1</v>
      </c>
      <c r="K2342" s="9">
        <v>67.48</v>
      </c>
      <c r="L2342" s="9">
        <v>67.48</v>
      </c>
      <c r="M2342" s="9">
        <f t="shared" si="289"/>
        <v>67.48</v>
      </c>
      <c r="N2342" s="9">
        <f t="shared" si="290"/>
        <v>7.9016624040920727</v>
      </c>
      <c r="O2342" s="9">
        <f t="shared" si="291"/>
        <v>7.2508917954815617</v>
      </c>
      <c r="P2342" s="11">
        <f t="shared" si="292"/>
        <v>753.99750772766254</v>
      </c>
      <c r="Q2342" s="11">
        <f t="shared" si="293"/>
        <v>830.64414562151626</v>
      </c>
      <c r="R2342" s="8">
        <v>1</v>
      </c>
      <c r="S2342" s="8">
        <v>1</v>
      </c>
      <c r="T2342" s="8">
        <v>1</v>
      </c>
      <c r="U2342" s="11">
        <f t="shared" si="294"/>
        <v>100</v>
      </c>
      <c r="V2342" s="11">
        <f t="shared" si="295"/>
        <v>300</v>
      </c>
      <c r="W2342" s="9">
        <v>1</v>
      </c>
      <c r="X2342" s="9">
        <v>8</v>
      </c>
    </row>
    <row r="2343" spans="1:24" x14ac:dyDescent="0.2">
      <c r="A2343" s="7" t="s">
        <v>3508</v>
      </c>
      <c r="B2343" s="7" t="s">
        <v>1809</v>
      </c>
      <c r="C2343" s="8">
        <v>1</v>
      </c>
      <c r="D2343" s="9">
        <v>3.5</v>
      </c>
      <c r="E2343" s="10">
        <v>1500</v>
      </c>
      <c r="F2343" s="10">
        <v>0</v>
      </c>
      <c r="G2343" s="11">
        <f t="shared" si="288"/>
        <v>0</v>
      </c>
      <c r="H2343" s="10">
        <v>1500</v>
      </c>
      <c r="I2343" s="9">
        <v>3.5</v>
      </c>
      <c r="J2343" s="8">
        <v>1</v>
      </c>
      <c r="K2343" s="9">
        <v>0</v>
      </c>
      <c r="L2343" s="9">
        <v>0</v>
      </c>
      <c r="M2343" s="9">
        <f t="shared" si="289"/>
        <v>0</v>
      </c>
      <c r="N2343" s="9">
        <f t="shared" si="290"/>
        <v>7.9016624040920727</v>
      </c>
      <c r="O2343" s="9">
        <f t="shared" si="291"/>
        <v>7.2508917954815617</v>
      </c>
      <c r="P2343" s="11">
        <f t="shared" si="292"/>
        <v>-100</v>
      </c>
      <c r="Q2343" s="11">
        <f t="shared" si="293"/>
        <v>-100</v>
      </c>
      <c r="R2343" s="8">
        <v>0</v>
      </c>
      <c r="S2343" s="8">
        <v>0</v>
      </c>
      <c r="T2343" s="8">
        <v>0</v>
      </c>
      <c r="U2343" s="11">
        <f t="shared" si="294"/>
        <v>0</v>
      </c>
      <c r="V2343" s="11">
        <f t="shared" si="295"/>
        <v>0</v>
      </c>
      <c r="W2343" s="9">
        <v>4</v>
      </c>
      <c r="X2343" s="9">
        <v>8</v>
      </c>
    </row>
    <row r="2344" spans="1:24" x14ac:dyDescent="0.2">
      <c r="A2344" s="7" t="s">
        <v>3508</v>
      </c>
      <c r="B2344" s="7" t="s">
        <v>1810</v>
      </c>
      <c r="C2344" s="8">
        <v>1</v>
      </c>
      <c r="D2344" s="9">
        <v>3.5</v>
      </c>
      <c r="E2344" s="10">
        <v>1500</v>
      </c>
      <c r="F2344" s="10">
        <v>0</v>
      </c>
      <c r="G2344" s="11">
        <f t="shared" si="288"/>
        <v>0</v>
      </c>
      <c r="H2344" s="10">
        <v>1500</v>
      </c>
      <c r="I2344" s="9">
        <v>3.5</v>
      </c>
      <c r="J2344" s="8">
        <v>1</v>
      </c>
      <c r="K2344" s="9">
        <v>0</v>
      </c>
      <c r="L2344" s="9">
        <v>0</v>
      </c>
      <c r="M2344" s="9">
        <f t="shared" si="289"/>
        <v>0</v>
      </c>
      <c r="N2344" s="9">
        <f t="shared" si="290"/>
        <v>7.9016624040920727</v>
      </c>
      <c r="O2344" s="9">
        <f t="shared" si="291"/>
        <v>7.2508917954815617</v>
      </c>
      <c r="P2344" s="11">
        <f t="shared" si="292"/>
        <v>-100</v>
      </c>
      <c r="Q2344" s="11">
        <f t="shared" si="293"/>
        <v>-100</v>
      </c>
      <c r="R2344" s="8">
        <v>0</v>
      </c>
      <c r="S2344" s="8">
        <v>0</v>
      </c>
      <c r="T2344" s="8">
        <v>0</v>
      </c>
      <c r="U2344" s="11">
        <f t="shared" si="294"/>
        <v>0</v>
      </c>
      <c r="V2344" s="11">
        <f t="shared" si="295"/>
        <v>0</v>
      </c>
      <c r="W2344" s="9">
        <v>4</v>
      </c>
      <c r="X2344" s="9">
        <v>8</v>
      </c>
    </row>
    <row r="2345" spans="1:24" x14ac:dyDescent="0.2">
      <c r="A2345" s="7" t="s">
        <v>3508</v>
      </c>
      <c r="B2345" s="7" t="s">
        <v>594</v>
      </c>
      <c r="C2345" s="8">
        <v>1</v>
      </c>
      <c r="D2345" s="9">
        <v>3</v>
      </c>
      <c r="E2345" s="10">
        <v>1600</v>
      </c>
      <c r="F2345" s="10">
        <v>0</v>
      </c>
      <c r="G2345" s="11">
        <f t="shared" si="288"/>
        <v>0</v>
      </c>
      <c r="H2345" s="10">
        <v>1600</v>
      </c>
      <c r="I2345" s="9">
        <v>3</v>
      </c>
      <c r="J2345" s="8">
        <v>1</v>
      </c>
      <c r="K2345" s="9">
        <v>0</v>
      </c>
      <c r="L2345" s="9">
        <v>0</v>
      </c>
      <c r="M2345" s="9">
        <f t="shared" si="289"/>
        <v>0</v>
      </c>
      <c r="N2345" s="9">
        <f t="shared" si="290"/>
        <v>7.9016624040920727</v>
      </c>
      <c r="O2345" s="9">
        <f t="shared" si="291"/>
        <v>7.2508917954815617</v>
      </c>
      <c r="P2345" s="11">
        <f t="shared" si="292"/>
        <v>-100</v>
      </c>
      <c r="Q2345" s="11">
        <f t="shared" si="293"/>
        <v>-100</v>
      </c>
      <c r="R2345" s="8">
        <v>0</v>
      </c>
      <c r="S2345" s="8">
        <v>0</v>
      </c>
      <c r="T2345" s="8">
        <v>0</v>
      </c>
      <c r="U2345" s="11">
        <f t="shared" si="294"/>
        <v>0</v>
      </c>
      <c r="V2345" s="11">
        <f t="shared" si="295"/>
        <v>0</v>
      </c>
      <c r="W2345" s="9">
        <v>7</v>
      </c>
      <c r="X2345" s="9">
        <v>8</v>
      </c>
    </row>
    <row r="2346" spans="1:24" x14ac:dyDescent="0.2">
      <c r="A2346" s="7" t="s">
        <v>3508</v>
      </c>
      <c r="B2346" s="7" t="s">
        <v>1164</v>
      </c>
      <c r="C2346" s="8">
        <v>1</v>
      </c>
      <c r="D2346" s="9">
        <v>6</v>
      </c>
      <c r="E2346" s="10">
        <v>1200</v>
      </c>
      <c r="F2346" s="10">
        <v>0</v>
      </c>
      <c r="G2346" s="11">
        <f t="shared" si="288"/>
        <v>0</v>
      </c>
      <c r="H2346" s="10">
        <v>1200</v>
      </c>
      <c r="I2346" s="9">
        <v>6</v>
      </c>
      <c r="J2346" s="8">
        <v>1</v>
      </c>
      <c r="K2346" s="9">
        <v>0</v>
      </c>
      <c r="L2346" s="9">
        <v>0</v>
      </c>
      <c r="M2346" s="9">
        <f t="shared" si="289"/>
        <v>0</v>
      </c>
      <c r="N2346" s="9">
        <f t="shared" si="290"/>
        <v>7.9016624040920727</v>
      </c>
      <c r="O2346" s="9">
        <f t="shared" si="291"/>
        <v>7.2508917954815617</v>
      </c>
      <c r="P2346" s="11">
        <f t="shared" si="292"/>
        <v>-100</v>
      </c>
      <c r="Q2346" s="11">
        <f t="shared" si="293"/>
        <v>-100</v>
      </c>
      <c r="R2346" s="8">
        <v>0</v>
      </c>
      <c r="S2346" s="8">
        <v>0</v>
      </c>
      <c r="T2346" s="8">
        <v>0</v>
      </c>
      <c r="U2346" s="11">
        <f t="shared" si="294"/>
        <v>0</v>
      </c>
      <c r="V2346" s="11">
        <f t="shared" si="295"/>
        <v>0</v>
      </c>
      <c r="W2346" s="9">
        <v>6</v>
      </c>
      <c r="X2346" s="9">
        <v>8</v>
      </c>
    </row>
    <row r="2347" spans="1:24" x14ac:dyDescent="0.2">
      <c r="A2347" s="7" t="s">
        <v>3508</v>
      </c>
      <c r="B2347" s="7" t="s">
        <v>409</v>
      </c>
      <c r="C2347" s="8">
        <v>1</v>
      </c>
      <c r="D2347" s="9">
        <v>6</v>
      </c>
      <c r="E2347" s="10">
        <v>1200</v>
      </c>
      <c r="F2347" s="10">
        <v>0</v>
      </c>
      <c r="G2347" s="11">
        <f t="shared" si="288"/>
        <v>0</v>
      </c>
      <c r="H2347" s="10">
        <v>1200</v>
      </c>
      <c r="I2347" s="9">
        <v>6</v>
      </c>
      <c r="J2347" s="8">
        <v>1</v>
      </c>
      <c r="K2347" s="9">
        <v>0</v>
      </c>
      <c r="L2347" s="9">
        <v>0</v>
      </c>
      <c r="M2347" s="9">
        <f t="shared" si="289"/>
        <v>0</v>
      </c>
      <c r="N2347" s="9">
        <f t="shared" si="290"/>
        <v>7.9016624040920727</v>
      </c>
      <c r="O2347" s="9">
        <f t="shared" si="291"/>
        <v>7.2508917954815617</v>
      </c>
      <c r="P2347" s="11">
        <f t="shared" si="292"/>
        <v>-100</v>
      </c>
      <c r="Q2347" s="11">
        <f t="shared" si="293"/>
        <v>-100</v>
      </c>
      <c r="R2347" s="8">
        <v>0</v>
      </c>
      <c r="S2347" s="8">
        <v>0</v>
      </c>
      <c r="T2347" s="8">
        <v>0</v>
      </c>
      <c r="U2347" s="11">
        <f t="shared" si="294"/>
        <v>0</v>
      </c>
      <c r="V2347" s="11">
        <f t="shared" si="295"/>
        <v>0</v>
      </c>
      <c r="W2347" s="9">
        <v>6</v>
      </c>
      <c r="X2347" s="9">
        <v>8</v>
      </c>
    </row>
    <row r="2348" spans="1:24" x14ac:dyDescent="0.2">
      <c r="A2348" s="7" t="s">
        <v>3508</v>
      </c>
      <c r="B2348" s="7" t="s">
        <v>104</v>
      </c>
      <c r="C2348" s="8">
        <v>1</v>
      </c>
      <c r="D2348" s="9">
        <v>8</v>
      </c>
      <c r="E2348" s="10">
        <v>1000</v>
      </c>
      <c r="F2348" s="10">
        <v>0</v>
      </c>
      <c r="G2348" s="11">
        <f t="shared" si="288"/>
        <v>0</v>
      </c>
      <c r="H2348" s="10">
        <v>1000</v>
      </c>
      <c r="I2348" s="9">
        <v>8</v>
      </c>
      <c r="J2348" s="8">
        <v>1</v>
      </c>
      <c r="K2348" s="9">
        <v>0</v>
      </c>
      <c r="L2348" s="9">
        <v>0</v>
      </c>
      <c r="M2348" s="9">
        <f t="shared" si="289"/>
        <v>0</v>
      </c>
      <c r="N2348" s="9">
        <f t="shared" si="290"/>
        <v>7.9016624040920727</v>
      </c>
      <c r="O2348" s="9">
        <f t="shared" si="291"/>
        <v>7.2508917954815617</v>
      </c>
      <c r="P2348" s="11">
        <f t="shared" si="292"/>
        <v>-100</v>
      </c>
      <c r="Q2348" s="11">
        <f t="shared" si="293"/>
        <v>-100</v>
      </c>
      <c r="R2348" s="8">
        <v>0</v>
      </c>
      <c r="S2348" s="8">
        <v>0</v>
      </c>
      <c r="T2348" s="8">
        <v>0</v>
      </c>
      <c r="U2348" s="11">
        <f t="shared" si="294"/>
        <v>0</v>
      </c>
      <c r="V2348" s="11">
        <f t="shared" si="295"/>
        <v>0</v>
      </c>
      <c r="W2348" s="9">
        <v>8</v>
      </c>
      <c r="X2348" s="9">
        <v>8</v>
      </c>
    </row>
    <row r="2349" spans="1:24" x14ac:dyDescent="0.2">
      <c r="A2349" s="7" t="s">
        <v>3508</v>
      </c>
      <c r="B2349" s="7" t="s">
        <v>3546</v>
      </c>
      <c r="C2349" s="8">
        <v>1</v>
      </c>
      <c r="D2349" s="9">
        <v>8</v>
      </c>
      <c r="E2349" s="10">
        <v>1000</v>
      </c>
      <c r="F2349" s="10">
        <v>0</v>
      </c>
      <c r="G2349" s="11">
        <f t="shared" si="288"/>
        <v>0</v>
      </c>
      <c r="H2349" s="10">
        <v>1000</v>
      </c>
      <c r="I2349" s="9">
        <v>8</v>
      </c>
      <c r="J2349" s="8">
        <v>1</v>
      </c>
      <c r="K2349" s="9">
        <v>0</v>
      </c>
      <c r="L2349" s="9">
        <v>0</v>
      </c>
      <c r="M2349" s="9">
        <f t="shared" si="289"/>
        <v>0</v>
      </c>
      <c r="N2349" s="9">
        <f t="shared" si="290"/>
        <v>7.9016624040920727</v>
      </c>
      <c r="O2349" s="9">
        <f t="shared" si="291"/>
        <v>7.2508917954815617</v>
      </c>
      <c r="P2349" s="11">
        <f t="shared" si="292"/>
        <v>-100</v>
      </c>
      <c r="Q2349" s="11">
        <f t="shared" si="293"/>
        <v>-100</v>
      </c>
      <c r="R2349" s="8">
        <v>0</v>
      </c>
      <c r="S2349" s="8">
        <v>0</v>
      </c>
      <c r="T2349" s="8">
        <v>0</v>
      </c>
      <c r="U2349" s="11">
        <f t="shared" si="294"/>
        <v>0</v>
      </c>
      <c r="V2349" s="11">
        <f t="shared" si="295"/>
        <v>0</v>
      </c>
      <c r="W2349" s="9">
        <v>8</v>
      </c>
      <c r="X2349" s="9">
        <v>8</v>
      </c>
    </row>
    <row r="2350" spans="1:24" x14ac:dyDescent="0.2">
      <c r="A2350" s="7" t="s">
        <v>3508</v>
      </c>
      <c r="B2350" s="7" t="s">
        <v>642</v>
      </c>
      <c r="C2350" s="8">
        <v>1</v>
      </c>
      <c r="D2350" s="9">
        <v>12</v>
      </c>
      <c r="E2350" s="10">
        <v>800</v>
      </c>
      <c r="F2350" s="10">
        <v>0</v>
      </c>
      <c r="G2350" s="11">
        <f t="shared" si="288"/>
        <v>0</v>
      </c>
      <c r="H2350" s="10">
        <v>800</v>
      </c>
      <c r="I2350" s="9">
        <v>12</v>
      </c>
      <c r="J2350" s="8">
        <v>1</v>
      </c>
      <c r="K2350" s="9">
        <v>26.1</v>
      </c>
      <c r="L2350" s="9">
        <v>26.1</v>
      </c>
      <c r="M2350" s="9">
        <f t="shared" si="289"/>
        <v>32.625</v>
      </c>
      <c r="N2350" s="9">
        <f t="shared" si="290"/>
        <v>7.9016624040920727</v>
      </c>
      <c r="O2350" s="9">
        <f t="shared" si="291"/>
        <v>7.2508917954815617</v>
      </c>
      <c r="P2350" s="11">
        <f t="shared" si="292"/>
        <v>312.88779919405732</v>
      </c>
      <c r="Q2350" s="11">
        <f t="shared" si="293"/>
        <v>349.9446539849136</v>
      </c>
      <c r="R2350" s="8">
        <v>0</v>
      </c>
      <c r="S2350" s="8">
        <v>1</v>
      </c>
      <c r="T2350" s="8">
        <v>1</v>
      </c>
      <c r="U2350" s="11">
        <f t="shared" si="294"/>
        <v>0</v>
      </c>
      <c r="V2350" s="11">
        <f t="shared" si="295"/>
        <v>200</v>
      </c>
      <c r="W2350" s="9">
        <v>2</v>
      </c>
      <c r="X2350" s="9">
        <v>8</v>
      </c>
    </row>
    <row r="2351" spans="1:24" x14ac:dyDescent="0.2">
      <c r="A2351" s="7" t="s">
        <v>3508</v>
      </c>
      <c r="B2351" s="7" t="s">
        <v>263</v>
      </c>
      <c r="C2351" s="8">
        <v>1</v>
      </c>
      <c r="D2351" s="9">
        <v>8</v>
      </c>
      <c r="E2351" s="10">
        <v>1000</v>
      </c>
      <c r="F2351" s="10">
        <v>200</v>
      </c>
      <c r="G2351" s="11">
        <f t="shared" si="288"/>
        <v>20</v>
      </c>
      <c r="H2351" s="10">
        <v>1200</v>
      </c>
      <c r="I2351" s="9">
        <v>8</v>
      </c>
      <c r="J2351" s="8">
        <v>1</v>
      </c>
      <c r="K2351" s="9">
        <v>0</v>
      </c>
      <c r="L2351" s="9">
        <v>0</v>
      </c>
      <c r="M2351" s="9">
        <f t="shared" si="289"/>
        <v>0</v>
      </c>
      <c r="N2351" s="9">
        <f t="shared" si="290"/>
        <v>7.9016624040920727</v>
      </c>
      <c r="O2351" s="9">
        <f t="shared" si="291"/>
        <v>7.2508917954815617</v>
      </c>
      <c r="P2351" s="11">
        <f t="shared" si="292"/>
        <v>-100</v>
      </c>
      <c r="Q2351" s="11">
        <f t="shared" si="293"/>
        <v>-100</v>
      </c>
      <c r="R2351" s="8">
        <v>0</v>
      </c>
      <c r="S2351" s="8">
        <v>0</v>
      </c>
      <c r="T2351" s="8">
        <v>0</v>
      </c>
      <c r="U2351" s="11">
        <f t="shared" si="294"/>
        <v>0</v>
      </c>
      <c r="V2351" s="11">
        <f t="shared" si="295"/>
        <v>0</v>
      </c>
      <c r="W2351" s="9">
        <v>5</v>
      </c>
      <c r="X2351" s="9">
        <v>8</v>
      </c>
    </row>
    <row r="2352" spans="1:24" x14ac:dyDescent="0.2">
      <c r="A2352" s="7" t="s">
        <v>3508</v>
      </c>
      <c r="B2352" s="7" t="s">
        <v>155</v>
      </c>
      <c r="C2352" s="8">
        <v>1</v>
      </c>
      <c r="D2352" s="9">
        <v>8</v>
      </c>
      <c r="E2352" s="10">
        <v>1000</v>
      </c>
      <c r="F2352" s="10">
        <v>200</v>
      </c>
      <c r="G2352" s="11">
        <f t="shared" si="288"/>
        <v>20</v>
      </c>
      <c r="H2352" s="10">
        <v>1200</v>
      </c>
      <c r="I2352" s="9">
        <v>8</v>
      </c>
      <c r="J2352" s="8">
        <v>1</v>
      </c>
      <c r="K2352" s="9">
        <v>0</v>
      </c>
      <c r="L2352" s="9">
        <v>0</v>
      </c>
      <c r="M2352" s="9">
        <f t="shared" si="289"/>
        <v>0</v>
      </c>
      <c r="N2352" s="9">
        <f t="shared" si="290"/>
        <v>7.9016624040920727</v>
      </c>
      <c r="O2352" s="9">
        <f t="shared" si="291"/>
        <v>7.2508917954815617</v>
      </c>
      <c r="P2352" s="11">
        <f t="shared" si="292"/>
        <v>-100</v>
      </c>
      <c r="Q2352" s="11">
        <f t="shared" si="293"/>
        <v>-100</v>
      </c>
      <c r="R2352" s="8">
        <v>0</v>
      </c>
      <c r="S2352" s="8">
        <v>0</v>
      </c>
      <c r="T2352" s="8">
        <v>0</v>
      </c>
      <c r="U2352" s="11">
        <f t="shared" si="294"/>
        <v>0</v>
      </c>
      <c r="V2352" s="11">
        <f t="shared" si="295"/>
        <v>0</v>
      </c>
      <c r="W2352" s="9">
        <v>5</v>
      </c>
      <c r="X2352" s="9">
        <v>8</v>
      </c>
    </row>
    <row r="2353" spans="1:24" x14ac:dyDescent="0.2">
      <c r="A2353" s="7" t="s">
        <v>3508</v>
      </c>
      <c r="B2353" s="7" t="s">
        <v>398</v>
      </c>
      <c r="C2353" s="8">
        <v>1</v>
      </c>
      <c r="D2353" s="9">
        <v>30</v>
      </c>
      <c r="E2353" s="10">
        <v>400</v>
      </c>
      <c r="F2353" s="10">
        <v>200</v>
      </c>
      <c r="G2353" s="11">
        <f t="shared" si="288"/>
        <v>50</v>
      </c>
      <c r="H2353" s="10">
        <v>600</v>
      </c>
      <c r="I2353" s="9">
        <v>30</v>
      </c>
      <c r="J2353" s="8">
        <v>1</v>
      </c>
      <c r="K2353" s="9">
        <v>0</v>
      </c>
      <c r="L2353" s="9">
        <v>0</v>
      </c>
      <c r="M2353" s="9">
        <f t="shared" si="289"/>
        <v>0</v>
      </c>
      <c r="N2353" s="9">
        <f t="shared" si="290"/>
        <v>7.9016624040920727</v>
      </c>
      <c r="O2353" s="9">
        <f t="shared" si="291"/>
        <v>7.2508917954815617</v>
      </c>
      <c r="P2353" s="11">
        <f t="shared" si="292"/>
        <v>-100</v>
      </c>
      <c r="Q2353" s="11">
        <f t="shared" si="293"/>
        <v>-100</v>
      </c>
      <c r="R2353" s="8">
        <v>0</v>
      </c>
      <c r="S2353" s="8">
        <v>0</v>
      </c>
      <c r="T2353" s="8">
        <v>0</v>
      </c>
      <c r="U2353" s="11">
        <f t="shared" si="294"/>
        <v>0</v>
      </c>
      <c r="V2353" s="11">
        <f t="shared" si="295"/>
        <v>0</v>
      </c>
      <c r="W2353" s="9">
        <v>8</v>
      </c>
      <c r="X2353" s="9">
        <v>8</v>
      </c>
    </row>
    <row r="2354" spans="1:24" x14ac:dyDescent="0.2">
      <c r="A2354" s="7" t="s">
        <v>3508</v>
      </c>
      <c r="B2354" s="7" t="s">
        <v>342</v>
      </c>
      <c r="C2354" s="8">
        <v>1</v>
      </c>
      <c r="D2354" s="9">
        <v>8</v>
      </c>
      <c r="E2354" s="10">
        <v>1000</v>
      </c>
      <c r="F2354" s="10">
        <v>200</v>
      </c>
      <c r="G2354" s="11">
        <f t="shared" si="288"/>
        <v>20</v>
      </c>
      <c r="H2354" s="10">
        <v>1200</v>
      </c>
      <c r="I2354" s="9">
        <v>8</v>
      </c>
      <c r="J2354" s="8">
        <v>1</v>
      </c>
      <c r="K2354" s="9">
        <v>0</v>
      </c>
      <c r="L2354" s="9">
        <v>0</v>
      </c>
      <c r="M2354" s="9">
        <f t="shared" si="289"/>
        <v>0</v>
      </c>
      <c r="N2354" s="9">
        <f t="shared" si="290"/>
        <v>7.9016624040920727</v>
      </c>
      <c r="O2354" s="9">
        <f t="shared" si="291"/>
        <v>7.2508917954815617</v>
      </c>
      <c r="P2354" s="11">
        <f t="shared" si="292"/>
        <v>-100</v>
      </c>
      <c r="Q2354" s="11">
        <f t="shared" si="293"/>
        <v>-100</v>
      </c>
      <c r="R2354" s="8">
        <v>0</v>
      </c>
      <c r="S2354" s="8">
        <v>0</v>
      </c>
      <c r="T2354" s="8">
        <v>0</v>
      </c>
      <c r="U2354" s="11">
        <f t="shared" si="294"/>
        <v>0</v>
      </c>
      <c r="V2354" s="11">
        <f t="shared" si="295"/>
        <v>0</v>
      </c>
      <c r="W2354" s="9">
        <v>6</v>
      </c>
      <c r="X2354" s="9">
        <v>8</v>
      </c>
    </row>
    <row r="2355" spans="1:24" x14ac:dyDescent="0.2">
      <c r="A2355" s="7" t="s">
        <v>3508</v>
      </c>
      <c r="B2355" s="7" t="s">
        <v>711</v>
      </c>
      <c r="C2355" s="8">
        <v>1</v>
      </c>
      <c r="D2355" s="9">
        <v>8</v>
      </c>
      <c r="E2355" s="10">
        <v>1000</v>
      </c>
      <c r="F2355" s="10">
        <v>200</v>
      </c>
      <c r="G2355" s="11">
        <f t="shared" si="288"/>
        <v>20</v>
      </c>
      <c r="H2355" s="10">
        <v>1200</v>
      </c>
      <c r="I2355" s="9">
        <v>8</v>
      </c>
      <c r="J2355" s="8">
        <v>1</v>
      </c>
      <c r="K2355" s="9">
        <v>0</v>
      </c>
      <c r="L2355" s="9">
        <v>0</v>
      </c>
      <c r="M2355" s="9">
        <f t="shared" si="289"/>
        <v>0</v>
      </c>
      <c r="N2355" s="9">
        <f t="shared" si="290"/>
        <v>7.9016624040920727</v>
      </c>
      <c r="O2355" s="9">
        <f t="shared" si="291"/>
        <v>7.2508917954815617</v>
      </c>
      <c r="P2355" s="11">
        <f t="shared" si="292"/>
        <v>-100</v>
      </c>
      <c r="Q2355" s="11">
        <f t="shared" si="293"/>
        <v>-100</v>
      </c>
      <c r="R2355" s="8">
        <v>0</v>
      </c>
      <c r="S2355" s="8">
        <v>0</v>
      </c>
      <c r="T2355" s="8">
        <v>0</v>
      </c>
      <c r="U2355" s="11">
        <f t="shared" si="294"/>
        <v>0</v>
      </c>
      <c r="V2355" s="11">
        <f t="shared" si="295"/>
        <v>0</v>
      </c>
      <c r="W2355" s="9">
        <v>6</v>
      </c>
      <c r="X2355" s="9">
        <v>8</v>
      </c>
    </row>
    <row r="2356" spans="1:24" x14ac:dyDescent="0.2">
      <c r="A2356" s="7" t="s">
        <v>3508</v>
      </c>
      <c r="B2356" s="7" t="s">
        <v>1192</v>
      </c>
      <c r="C2356" s="8">
        <v>1</v>
      </c>
      <c r="D2356" s="9">
        <v>4</v>
      </c>
      <c r="E2356" s="10">
        <v>1400</v>
      </c>
      <c r="F2356" s="10">
        <v>200</v>
      </c>
      <c r="G2356" s="11">
        <f t="shared" si="288"/>
        <v>14.285714285714285</v>
      </c>
      <c r="H2356" s="10">
        <v>1600</v>
      </c>
      <c r="I2356" s="9">
        <v>4</v>
      </c>
      <c r="J2356" s="8">
        <v>1</v>
      </c>
      <c r="K2356" s="9">
        <v>6.76</v>
      </c>
      <c r="L2356" s="9">
        <v>6.76</v>
      </c>
      <c r="M2356" s="9">
        <f t="shared" si="289"/>
        <v>4.2249999999999996</v>
      </c>
      <c r="N2356" s="9">
        <f t="shared" si="290"/>
        <v>7.9016624040920727</v>
      </c>
      <c r="O2356" s="9">
        <f t="shared" si="291"/>
        <v>7.2508917954815617</v>
      </c>
      <c r="P2356" s="11">
        <f t="shared" si="292"/>
        <v>-46.53023903157419</v>
      </c>
      <c r="Q2356" s="11">
        <f t="shared" si="293"/>
        <v>-41.731305346015027</v>
      </c>
      <c r="R2356" s="8">
        <v>0</v>
      </c>
      <c r="S2356" s="8">
        <v>0</v>
      </c>
      <c r="T2356" s="8">
        <v>1</v>
      </c>
      <c r="U2356" s="11">
        <f t="shared" si="294"/>
        <v>0</v>
      </c>
      <c r="V2356" s="11">
        <f t="shared" si="295"/>
        <v>100</v>
      </c>
      <c r="W2356" s="9">
        <v>3</v>
      </c>
      <c r="X2356" s="9">
        <v>8</v>
      </c>
    </row>
    <row r="2357" spans="1:24" x14ac:dyDescent="0.2">
      <c r="A2357" s="7" t="s">
        <v>3508</v>
      </c>
      <c r="B2357" s="7" t="s">
        <v>76</v>
      </c>
      <c r="C2357" s="8">
        <v>2</v>
      </c>
      <c r="D2357" s="9">
        <v>8</v>
      </c>
      <c r="E2357" s="10">
        <v>2200</v>
      </c>
      <c r="F2357" s="10">
        <v>200</v>
      </c>
      <c r="G2357" s="11">
        <f t="shared" si="288"/>
        <v>9.0909090909090917</v>
      </c>
      <c r="H2357" s="10">
        <v>1600</v>
      </c>
      <c r="I2357" s="9">
        <v>8</v>
      </c>
      <c r="J2357" s="8">
        <v>1</v>
      </c>
      <c r="K2357" s="9">
        <v>6.76</v>
      </c>
      <c r="L2357" s="9">
        <v>6.76</v>
      </c>
      <c r="M2357" s="9">
        <f t="shared" si="289"/>
        <v>4.2249999999999996</v>
      </c>
      <c r="N2357" s="9">
        <f t="shared" si="290"/>
        <v>7.9016624040920727</v>
      </c>
      <c r="O2357" s="9">
        <f t="shared" si="291"/>
        <v>7.2508917954815617</v>
      </c>
      <c r="P2357" s="11">
        <f t="shared" si="292"/>
        <v>-46.53023903157419</v>
      </c>
      <c r="Q2357" s="11">
        <f t="shared" si="293"/>
        <v>-41.731305346015027</v>
      </c>
      <c r="R2357" s="8">
        <v>0</v>
      </c>
      <c r="S2357" s="8">
        <v>0</v>
      </c>
      <c r="T2357" s="8">
        <v>1</v>
      </c>
      <c r="U2357" s="11">
        <f t="shared" si="294"/>
        <v>0</v>
      </c>
      <c r="V2357" s="11">
        <f t="shared" si="295"/>
        <v>100</v>
      </c>
      <c r="W2357" s="9">
        <v>3</v>
      </c>
      <c r="X2357" s="9">
        <v>8</v>
      </c>
    </row>
    <row r="2358" spans="1:24" x14ac:dyDescent="0.2">
      <c r="A2358" s="7" t="s">
        <v>3508</v>
      </c>
      <c r="B2358" s="7" t="s">
        <v>441</v>
      </c>
      <c r="C2358" s="8">
        <v>1</v>
      </c>
      <c r="D2358" s="9">
        <v>10</v>
      </c>
      <c r="E2358" s="10">
        <v>900</v>
      </c>
      <c r="F2358" s="10">
        <v>100</v>
      </c>
      <c r="G2358" s="11">
        <f t="shared" si="288"/>
        <v>11.111111111111111</v>
      </c>
      <c r="H2358" s="10">
        <v>1000</v>
      </c>
      <c r="I2358" s="9">
        <v>10</v>
      </c>
      <c r="J2358" s="8">
        <v>1</v>
      </c>
      <c r="K2358" s="9">
        <v>0</v>
      </c>
      <c r="L2358" s="9">
        <v>0</v>
      </c>
      <c r="M2358" s="9">
        <f t="shared" si="289"/>
        <v>0</v>
      </c>
      <c r="N2358" s="9">
        <f t="shared" si="290"/>
        <v>7.9016624040920727</v>
      </c>
      <c r="O2358" s="9">
        <f t="shared" si="291"/>
        <v>7.2508917954815617</v>
      </c>
      <c r="P2358" s="11">
        <f t="shared" si="292"/>
        <v>-100</v>
      </c>
      <c r="Q2358" s="11">
        <f t="shared" si="293"/>
        <v>-100</v>
      </c>
      <c r="R2358" s="8">
        <v>0</v>
      </c>
      <c r="S2358" s="8">
        <v>0</v>
      </c>
      <c r="T2358" s="8">
        <v>0</v>
      </c>
      <c r="U2358" s="11">
        <f t="shared" si="294"/>
        <v>0</v>
      </c>
      <c r="V2358" s="11">
        <f t="shared" si="295"/>
        <v>0</v>
      </c>
      <c r="W2358" s="9">
        <v>7</v>
      </c>
      <c r="X2358" s="9">
        <v>8</v>
      </c>
    </row>
    <row r="2359" spans="1:24" x14ac:dyDescent="0.2">
      <c r="A2359" s="7" t="s">
        <v>3508</v>
      </c>
      <c r="B2359" s="7" t="s">
        <v>383</v>
      </c>
      <c r="C2359" s="8">
        <v>1</v>
      </c>
      <c r="D2359" s="9">
        <v>2</v>
      </c>
      <c r="E2359" s="10">
        <v>1900</v>
      </c>
      <c r="F2359" s="10">
        <v>200</v>
      </c>
      <c r="G2359" s="11">
        <f t="shared" si="288"/>
        <v>10.526315789473683</v>
      </c>
      <c r="H2359" s="10">
        <v>2100</v>
      </c>
      <c r="I2359" s="9">
        <v>2</v>
      </c>
      <c r="J2359" s="8">
        <v>1</v>
      </c>
      <c r="K2359" s="9">
        <v>19.29</v>
      </c>
      <c r="L2359" s="9">
        <v>19.29</v>
      </c>
      <c r="M2359" s="9">
        <f t="shared" si="289"/>
        <v>9.1857142857142851</v>
      </c>
      <c r="N2359" s="9">
        <f t="shared" si="290"/>
        <v>7.9016624040920727</v>
      </c>
      <c r="O2359" s="9">
        <f t="shared" si="291"/>
        <v>7.2508917954815617</v>
      </c>
      <c r="P2359" s="11">
        <f t="shared" si="292"/>
        <v>16.250401699738958</v>
      </c>
      <c r="Q2359" s="11">
        <f t="shared" si="293"/>
        <v>26.683924471723881</v>
      </c>
      <c r="R2359" s="8">
        <v>0</v>
      </c>
      <c r="S2359" s="8">
        <v>1</v>
      </c>
      <c r="T2359" s="8">
        <v>1</v>
      </c>
      <c r="U2359" s="11">
        <f t="shared" si="294"/>
        <v>0</v>
      </c>
      <c r="V2359" s="11">
        <f t="shared" si="295"/>
        <v>200</v>
      </c>
      <c r="W2359" s="9">
        <v>2</v>
      </c>
      <c r="X2359" s="9">
        <v>8</v>
      </c>
    </row>
    <row r="2360" spans="1:24" x14ac:dyDescent="0.2">
      <c r="A2360" s="7" t="s">
        <v>3508</v>
      </c>
      <c r="B2360" s="7" t="s">
        <v>1974</v>
      </c>
      <c r="C2360" s="8">
        <v>1</v>
      </c>
      <c r="D2360" s="9">
        <v>6</v>
      </c>
      <c r="E2360" s="10">
        <v>1200</v>
      </c>
      <c r="F2360" s="10">
        <v>100</v>
      </c>
      <c r="G2360" s="11">
        <f t="shared" si="288"/>
        <v>8.3333333333333321</v>
      </c>
      <c r="H2360" s="10">
        <v>1300</v>
      </c>
      <c r="I2360" s="9">
        <v>6</v>
      </c>
      <c r="J2360" s="8">
        <v>1</v>
      </c>
      <c r="K2360" s="9">
        <v>47.15</v>
      </c>
      <c r="L2360" s="9">
        <v>47.15</v>
      </c>
      <c r="M2360" s="9">
        <f t="shared" si="289"/>
        <v>36.269230769230766</v>
      </c>
      <c r="N2360" s="9">
        <f t="shared" si="290"/>
        <v>7.9016624040920727</v>
      </c>
      <c r="O2360" s="9">
        <f t="shared" si="291"/>
        <v>7.2508917954815617</v>
      </c>
      <c r="P2360" s="11">
        <f t="shared" si="292"/>
        <v>359.00759757146602</v>
      </c>
      <c r="Q2360" s="11">
        <f t="shared" si="293"/>
        <v>400.20372379342587</v>
      </c>
      <c r="R2360" s="8">
        <v>1</v>
      </c>
      <c r="S2360" s="8">
        <v>1</v>
      </c>
      <c r="T2360" s="8">
        <v>1</v>
      </c>
      <c r="U2360" s="11">
        <f t="shared" si="294"/>
        <v>100</v>
      </c>
      <c r="V2360" s="11">
        <f t="shared" si="295"/>
        <v>300</v>
      </c>
      <c r="W2360" s="9">
        <v>1</v>
      </c>
      <c r="X2360" s="9">
        <v>8</v>
      </c>
    </row>
    <row r="2361" spans="1:24" x14ac:dyDescent="0.2">
      <c r="A2361" s="7" t="s">
        <v>3508</v>
      </c>
      <c r="B2361" s="7" t="s">
        <v>1236</v>
      </c>
      <c r="C2361" s="8">
        <v>1</v>
      </c>
      <c r="D2361" s="9">
        <v>8</v>
      </c>
      <c r="E2361" s="10">
        <v>1000</v>
      </c>
      <c r="F2361" s="10">
        <v>200</v>
      </c>
      <c r="G2361" s="11">
        <f t="shared" si="288"/>
        <v>20</v>
      </c>
      <c r="H2361" s="10">
        <v>1200</v>
      </c>
      <c r="I2361" s="9">
        <v>8</v>
      </c>
      <c r="J2361" s="8">
        <v>1</v>
      </c>
      <c r="K2361" s="9">
        <v>0</v>
      </c>
      <c r="L2361" s="9">
        <v>0</v>
      </c>
      <c r="M2361" s="9">
        <f t="shared" si="289"/>
        <v>0</v>
      </c>
      <c r="N2361" s="9">
        <f t="shared" si="290"/>
        <v>7.9016624040920727</v>
      </c>
      <c r="O2361" s="9">
        <f t="shared" si="291"/>
        <v>7.2508917954815617</v>
      </c>
      <c r="P2361" s="11">
        <f t="shared" si="292"/>
        <v>-100</v>
      </c>
      <c r="Q2361" s="11">
        <f t="shared" si="293"/>
        <v>-100</v>
      </c>
      <c r="R2361" s="8">
        <v>0</v>
      </c>
      <c r="S2361" s="8">
        <v>0</v>
      </c>
      <c r="T2361" s="8">
        <v>0</v>
      </c>
      <c r="U2361" s="11">
        <f t="shared" si="294"/>
        <v>0</v>
      </c>
      <c r="V2361" s="11">
        <f t="shared" si="295"/>
        <v>0</v>
      </c>
      <c r="W2361" s="9">
        <v>4</v>
      </c>
      <c r="X2361" s="9">
        <v>8</v>
      </c>
    </row>
    <row r="2362" spans="1:24" x14ac:dyDescent="0.2">
      <c r="A2362" s="7" t="s">
        <v>3508</v>
      </c>
      <c r="B2362" s="7" t="s">
        <v>3565</v>
      </c>
      <c r="C2362" s="8">
        <v>1</v>
      </c>
      <c r="D2362" s="9">
        <v>6</v>
      </c>
      <c r="E2362" s="10">
        <v>1200</v>
      </c>
      <c r="F2362" s="10">
        <v>0</v>
      </c>
      <c r="G2362" s="11">
        <f t="shared" si="288"/>
        <v>0</v>
      </c>
      <c r="H2362" s="10">
        <v>0</v>
      </c>
      <c r="I2362" s="9">
        <v>6</v>
      </c>
      <c r="J2362" s="8">
        <v>0</v>
      </c>
      <c r="K2362" s="9">
        <v>0</v>
      </c>
      <c r="L2362" s="9">
        <v>0</v>
      </c>
      <c r="M2362" s="9">
        <f t="shared" si="289"/>
        <v>0</v>
      </c>
      <c r="N2362" s="9">
        <f t="shared" si="290"/>
        <v>7.9016624040920727</v>
      </c>
      <c r="O2362" s="9">
        <f t="shared" si="291"/>
        <v>7.2508917954815617</v>
      </c>
      <c r="P2362" s="11">
        <f t="shared" si="292"/>
        <v>-100</v>
      </c>
      <c r="Q2362" s="11">
        <f t="shared" si="293"/>
        <v>-100</v>
      </c>
      <c r="R2362" s="8">
        <v>0</v>
      </c>
      <c r="S2362" s="8">
        <v>0</v>
      </c>
      <c r="T2362" s="8">
        <v>0</v>
      </c>
      <c r="U2362" s="11">
        <f t="shared" si="294"/>
        <v>0</v>
      </c>
      <c r="V2362" s="11">
        <f t="shared" si="295"/>
        <v>0</v>
      </c>
      <c r="W2362" s="9">
        <v>0</v>
      </c>
      <c r="X2362" s="9">
        <v>0</v>
      </c>
    </row>
    <row r="2363" spans="1:24" x14ac:dyDescent="0.2">
      <c r="A2363" s="7" t="s">
        <v>3508</v>
      </c>
      <c r="B2363" s="7" t="s">
        <v>1065</v>
      </c>
      <c r="C2363" s="8">
        <v>1</v>
      </c>
      <c r="D2363" s="9">
        <v>5</v>
      </c>
      <c r="E2363" s="10">
        <v>1300</v>
      </c>
      <c r="F2363" s="10">
        <v>0</v>
      </c>
      <c r="G2363" s="11">
        <f t="shared" si="288"/>
        <v>0</v>
      </c>
      <c r="H2363" s="10">
        <v>1300</v>
      </c>
      <c r="I2363" s="9">
        <v>5</v>
      </c>
      <c r="J2363" s="8">
        <v>1</v>
      </c>
      <c r="K2363" s="9">
        <v>22.78</v>
      </c>
      <c r="L2363" s="9">
        <v>22.78</v>
      </c>
      <c r="M2363" s="9">
        <f t="shared" si="289"/>
        <v>17.523076923076921</v>
      </c>
      <c r="N2363" s="9">
        <f t="shared" si="290"/>
        <v>7.9016624040920727</v>
      </c>
      <c r="O2363" s="9">
        <f t="shared" si="291"/>
        <v>7.2508917954815617</v>
      </c>
      <c r="P2363" s="11">
        <f t="shared" si="292"/>
        <v>121.76443420313883</v>
      </c>
      <c r="Q2363" s="11">
        <f t="shared" si="293"/>
        <v>141.66788606604965</v>
      </c>
      <c r="R2363" s="8">
        <v>0</v>
      </c>
      <c r="S2363" s="8">
        <v>1</v>
      </c>
      <c r="T2363" s="8">
        <v>1</v>
      </c>
      <c r="U2363" s="11">
        <f t="shared" si="294"/>
        <v>0</v>
      </c>
      <c r="V2363" s="11">
        <f t="shared" si="295"/>
        <v>200</v>
      </c>
      <c r="W2363" s="9">
        <v>2</v>
      </c>
      <c r="X2363" s="9">
        <v>8</v>
      </c>
    </row>
    <row r="2364" spans="1:24" x14ac:dyDescent="0.2">
      <c r="A2364" s="7" t="s">
        <v>3508</v>
      </c>
      <c r="B2364" s="7" t="s">
        <v>1157</v>
      </c>
      <c r="C2364" s="8">
        <v>1</v>
      </c>
      <c r="D2364" s="9">
        <v>5</v>
      </c>
      <c r="E2364" s="10">
        <v>1300</v>
      </c>
      <c r="F2364" s="10">
        <v>0</v>
      </c>
      <c r="G2364" s="11">
        <f t="shared" si="288"/>
        <v>0</v>
      </c>
      <c r="H2364" s="10">
        <v>1300</v>
      </c>
      <c r="I2364" s="9">
        <v>5</v>
      </c>
      <c r="J2364" s="8">
        <v>1</v>
      </c>
      <c r="K2364" s="9">
        <v>22.78</v>
      </c>
      <c r="L2364" s="9">
        <v>22.78</v>
      </c>
      <c r="M2364" s="9">
        <f t="shared" si="289"/>
        <v>17.523076923076921</v>
      </c>
      <c r="N2364" s="9">
        <f t="shared" si="290"/>
        <v>7.9016624040920727</v>
      </c>
      <c r="O2364" s="9">
        <f t="shared" si="291"/>
        <v>7.2508917954815617</v>
      </c>
      <c r="P2364" s="11">
        <f t="shared" si="292"/>
        <v>121.76443420313883</v>
      </c>
      <c r="Q2364" s="11">
        <f t="shared" si="293"/>
        <v>141.66788606604965</v>
      </c>
      <c r="R2364" s="8">
        <v>0</v>
      </c>
      <c r="S2364" s="8">
        <v>1</v>
      </c>
      <c r="T2364" s="8">
        <v>1</v>
      </c>
      <c r="U2364" s="11">
        <f t="shared" si="294"/>
        <v>0</v>
      </c>
      <c r="V2364" s="11">
        <f t="shared" si="295"/>
        <v>200</v>
      </c>
      <c r="W2364" s="9">
        <v>2</v>
      </c>
      <c r="X2364" s="9">
        <v>8</v>
      </c>
    </row>
    <row r="2365" spans="1:24" x14ac:dyDescent="0.2">
      <c r="A2365" s="7" t="s">
        <v>3508</v>
      </c>
      <c r="B2365" s="7" t="s">
        <v>341</v>
      </c>
      <c r="C2365" s="8">
        <v>1</v>
      </c>
      <c r="D2365" s="9">
        <v>3.5</v>
      </c>
      <c r="E2365" s="10">
        <v>1500</v>
      </c>
      <c r="F2365" s="10">
        <v>100</v>
      </c>
      <c r="G2365" s="11">
        <f t="shared" si="288"/>
        <v>6.666666666666667</v>
      </c>
      <c r="H2365" s="10">
        <v>1600</v>
      </c>
      <c r="I2365" s="9">
        <v>3.5</v>
      </c>
      <c r="J2365" s="8">
        <v>1</v>
      </c>
      <c r="K2365" s="9">
        <v>35.119999999999997</v>
      </c>
      <c r="L2365" s="9">
        <v>35.119999999999997</v>
      </c>
      <c r="M2365" s="9">
        <f t="shared" si="289"/>
        <v>21.949999999999996</v>
      </c>
      <c r="N2365" s="9">
        <f t="shared" si="290"/>
        <v>7.9016624040920727</v>
      </c>
      <c r="O2365" s="9">
        <f t="shared" si="291"/>
        <v>7.2508917954815617</v>
      </c>
      <c r="P2365" s="11">
        <f t="shared" si="292"/>
        <v>177.78964574128909</v>
      </c>
      <c r="Q2365" s="11">
        <f t="shared" si="293"/>
        <v>202.72138406034793</v>
      </c>
      <c r="R2365" s="8">
        <v>1</v>
      </c>
      <c r="S2365" s="8">
        <v>1</v>
      </c>
      <c r="T2365" s="8">
        <v>1</v>
      </c>
      <c r="U2365" s="11">
        <f t="shared" si="294"/>
        <v>100</v>
      </c>
      <c r="V2365" s="11">
        <f t="shared" si="295"/>
        <v>300</v>
      </c>
      <c r="W2365" s="9">
        <v>1</v>
      </c>
      <c r="X2365" s="9">
        <v>8</v>
      </c>
    </row>
    <row r="2366" spans="1:24" x14ac:dyDescent="0.2">
      <c r="A2366" s="7" t="s">
        <v>3508</v>
      </c>
      <c r="B2366" s="7" t="s">
        <v>399</v>
      </c>
      <c r="C2366" s="8">
        <v>1</v>
      </c>
      <c r="D2366" s="9">
        <v>3.5</v>
      </c>
      <c r="E2366" s="10">
        <v>1500</v>
      </c>
      <c r="F2366" s="10">
        <v>100</v>
      </c>
      <c r="G2366" s="11">
        <f t="shared" si="288"/>
        <v>6.666666666666667</v>
      </c>
      <c r="H2366" s="10">
        <v>1600</v>
      </c>
      <c r="I2366" s="9">
        <v>3.5</v>
      </c>
      <c r="J2366" s="8">
        <v>1</v>
      </c>
      <c r="K2366" s="9">
        <v>35.119999999999997</v>
      </c>
      <c r="L2366" s="9">
        <v>35.119999999999997</v>
      </c>
      <c r="M2366" s="9">
        <f t="shared" si="289"/>
        <v>21.949999999999996</v>
      </c>
      <c r="N2366" s="9">
        <f t="shared" si="290"/>
        <v>7.9016624040920727</v>
      </c>
      <c r="O2366" s="9">
        <f t="shared" si="291"/>
        <v>7.2508917954815617</v>
      </c>
      <c r="P2366" s="11">
        <f t="shared" si="292"/>
        <v>177.78964574128909</v>
      </c>
      <c r="Q2366" s="11">
        <f t="shared" si="293"/>
        <v>202.72138406034793</v>
      </c>
      <c r="R2366" s="8">
        <v>1</v>
      </c>
      <c r="S2366" s="8">
        <v>1</v>
      </c>
      <c r="T2366" s="8">
        <v>1</v>
      </c>
      <c r="U2366" s="11">
        <f t="shared" si="294"/>
        <v>100</v>
      </c>
      <c r="V2366" s="11">
        <f t="shared" si="295"/>
        <v>300</v>
      </c>
      <c r="W2366" s="9">
        <v>1</v>
      </c>
      <c r="X2366" s="9">
        <v>8</v>
      </c>
    </row>
    <row r="2367" spans="1:24" x14ac:dyDescent="0.2">
      <c r="A2367" s="7" t="s">
        <v>3508</v>
      </c>
      <c r="B2367" s="7" t="s">
        <v>760</v>
      </c>
      <c r="C2367" s="8">
        <v>1</v>
      </c>
      <c r="D2367" s="9">
        <v>15</v>
      </c>
      <c r="E2367" s="10">
        <v>800</v>
      </c>
      <c r="F2367" s="10">
        <v>0</v>
      </c>
      <c r="G2367" s="11">
        <f t="shared" si="288"/>
        <v>0</v>
      </c>
      <c r="H2367" s="10">
        <v>0</v>
      </c>
      <c r="I2367" s="9">
        <v>15</v>
      </c>
      <c r="J2367" s="8">
        <v>0</v>
      </c>
      <c r="K2367" s="9">
        <v>0</v>
      </c>
      <c r="L2367" s="9">
        <v>0</v>
      </c>
      <c r="M2367" s="9">
        <f t="shared" si="289"/>
        <v>0</v>
      </c>
      <c r="N2367" s="9">
        <f t="shared" si="290"/>
        <v>7.9016624040920727</v>
      </c>
      <c r="O2367" s="9">
        <f t="shared" si="291"/>
        <v>7.2508917954815617</v>
      </c>
      <c r="P2367" s="11">
        <f t="shared" si="292"/>
        <v>-100</v>
      </c>
      <c r="Q2367" s="11">
        <f t="shared" si="293"/>
        <v>-100</v>
      </c>
      <c r="R2367" s="8">
        <v>0</v>
      </c>
      <c r="S2367" s="8">
        <v>0</v>
      </c>
      <c r="T2367" s="8">
        <v>0</v>
      </c>
      <c r="U2367" s="11">
        <f t="shared" si="294"/>
        <v>0</v>
      </c>
      <c r="V2367" s="11">
        <f t="shared" si="295"/>
        <v>0</v>
      </c>
      <c r="W2367" s="9">
        <v>0</v>
      </c>
      <c r="X2367" s="9">
        <v>0</v>
      </c>
    </row>
    <row r="2368" spans="1:24" x14ac:dyDescent="0.2">
      <c r="A2368" s="7" t="s">
        <v>3508</v>
      </c>
      <c r="B2368" s="7" t="s">
        <v>3029</v>
      </c>
      <c r="C2368" s="8">
        <v>1</v>
      </c>
      <c r="D2368" s="9">
        <v>15</v>
      </c>
      <c r="E2368" s="10">
        <v>800</v>
      </c>
      <c r="F2368" s="10">
        <v>0</v>
      </c>
      <c r="G2368" s="11">
        <f t="shared" si="288"/>
        <v>0</v>
      </c>
      <c r="H2368" s="10">
        <v>0</v>
      </c>
      <c r="I2368" s="9">
        <v>15</v>
      </c>
      <c r="J2368" s="8">
        <v>0</v>
      </c>
      <c r="K2368" s="9">
        <v>0</v>
      </c>
      <c r="L2368" s="9">
        <v>0</v>
      </c>
      <c r="M2368" s="9">
        <f t="shared" si="289"/>
        <v>0</v>
      </c>
      <c r="N2368" s="9">
        <f t="shared" si="290"/>
        <v>7.9016624040920727</v>
      </c>
      <c r="O2368" s="9">
        <f t="shared" si="291"/>
        <v>7.2508917954815617</v>
      </c>
      <c r="P2368" s="11">
        <f t="shared" si="292"/>
        <v>-100</v>
      </c>
      <c r="Q2368" s="11">
        <f t="shared" si="293"/>
        <v>-100</v>
      </c>
      <c r="R2368" s="8">
        <v>0</v>
      </c>
      <c r="S2368" s="8">
        <v>0</v>
      </c>
      <c r="T2368" s="8">
        <v>0</v>
      </c>
      <c r="U2368" s="11">
        <f t="shared" si="294"/>
        <v>0</v>
      </c>
      <c r="V2368" s="11">
        <f t="shared" si="295"/>
        <v>0</v>
      </c>
      <c r="W2368" s="9">
        <v>0</v>
      </c>
      <c r="X2368" s="9">
        <v>0</v>
      </c>
    </row>
    <row r="2369" spans="1:24" x14ac:dyDescent="0.2">
      <c r="A2369" s="7" t="s">
        <v>3508</v>
      </c>
      <c r="B2369" s="7" t="s">
        <v>684</v>
      </c>
      <c r="C2369" s="8">
        <v>4</v>
      </c>
      <c r="D2369" s="9">
        <v>11.5</v>
      </c>
      <c r="E2369" s="10">
        <v>3700</v>
      </c>
      <c r="F2369" s="10">
        <v>200</v>
      </c>
      <c r="G2369" s="11">
        <f t="shared" si="288"/>
        <v>5.4054054054054053</v>
      </c>
      <c r="H2369" s="10">
        <v>3900</v>
      </c>
      <c r="I2369" s="9">
        <v>11.5</v>
      </c>
      <c r="J2369" s="8">
        <v>4</v>
      </c>
      <c r="K2369" s="9">
        <v>17.73</v>
      </c>
      <c r="L2369" s="9">
        <v>17.73</v>
      </c>
      <c r="M2369" s="9">
        <f t="shared" si="289"/>
        <v>4.5461538461538469</v>
      </c>
      <c r="N2369" s="9">
        <f t="shared" si="290"/>
        <v>7.9016624040920727</v>
      </c>
      <c r="O2369" s="9">
        <f t="shared" si="291"/>
        <v>7.2508917954815617</v>
      </c>
      <c r="P2369" s="11">
        <f t="shared" si="292"/>
        <v>-42.46585574448855</v>
      </c>
      <c r="Q2369" s="11">
        <f t="shared" si="293"/>
        <v>-37.30214193808807</v>
      </c>
      <c r="R2369" s="8">
        <v>0</v>
      </c>
      <c r="S2369" s="8">
        <v>0</v>
      </c>
      <c r="T2369" s="8">
        <v>2</v>
      </c>
      <c r="U2369" s="11">
        <f t="shared" si="294"/>
        <v>0</v>
      </c>
      <c r="V2369" s="11">
        <f t="shared" si="295"/>
        <v>50</v>
      </c>
      <c r="W2369" s="9">
        <v>5.75</v>
      </c>
      <c r="X2369" s="9">
        <v>8.75</v>
      </c>
    </row>
    <row r="2370" spans="1:24" x14ac:dyDescent="0.2">
      <c r="A2370" s="7" t="s">
        <v>3508</v>
      </c>
      <c r="B2370" s="7" t="s">
        <v>1683</v>
      </c>
      <c r="C2370" s="8">
        <v>1</v>
      </c>
      <c r="D2370" s="9">
        <v>10</v>
      </c>
      <c r="E2370" s="10">
        <v>900</v>
      </c>
      <c r="F2370" s="10">
        <v>100</v>
      </c>
      <c r="G2370" s="11">
        <f t="shared" ref="G2370:G2433" si="296">IF(E2370&gt;0,(F2370/E2370)*100,0)</f>
        <v>11.111111111111111</v>
      </c>
      <c r="H2370" s="10">
        <v>1000</v>
      </c>
      <c r="I2370" s="9">
        <v>10</v>
      </c>
      <c r="J2370" s="8">
        <v>1</v>
      </c>
      <c r="K2370" s="9">
        <v>9.86</v>
      </c>
      <c r="L2370" s="9">
        <v>9.86</v>
      </c>
      <c r="M2370" s="9">
        <f t="shared" ref="M2370:M2433" si="297">IF(H2370&gt;0,(K2370/H2370)*1000,0)</f>
        <v>9.86</v>
      </c>
      <c r="N2370" s="9">
        <f t="shared" ref="N2370:N2433" si="298">IF(SUMIF($A$2:$A$2919,A2370,$H$2:$H$2919)&gt;0,SUMIF($A$2:$A$2919,A2370,$K$2:$K$2919)/SUMIF($A$2:$A$2919,A2370,$H$2:$H$2919)*1000,0)</f>
        <v>7.9016624040920727</v>
      </c>
      <c r="O2370" s="9">
        <f t="shared" ref="O2370:O2433" si="299">IF(SUM($H$2:$H$2919)&gt;0,SUM($K$2:$K$2919)/SUM($H$2:$H$2919)*1000,0)</f>
        <v>7.2508917954815617</v>
      </c>
      <c r="P2370" s="11">
        <f t="shared" ref="P2370:P2433" si="300">IF(N2370&gt;0,(M2370-N2370)/N2370*100,0)</f>
        <v>24.783868200870653</v>
      </c>
      <c r="Q2370" s="11">
        <f t="shared" ref="Q2370:Q2433" si="301">IF(O2370&gt;0,(M2370-O2370)/O2370*100,0)</f>
        <v>35.983273204329429</v>
      </c>
      <c r="R2370" s="8">
        <v>0</v>
      </c>
      <c r="S2370" s="8">
        <v>0</v>
      </c>
      <c r="T2370" s="8">
        <v>1</v>
      </c>
      <c r="U2370" s="11">
        <f t="shared" ref="U2370:U2433" si="302">IF(J2370&gt;0,(R2370/J2370)*100,0)</f>
        <v>0</v>
      </c>
      <c r="V2370" s="11">
        <f t="shared" ref="V2370:V2433" si="303">IF(J2370&gt;0,((R2370+S2370+T2370)/J2370)*100,0)</f>
        <v>100</v>
      </c>
      <c r="W2370" s="9">
        <v>3</v>
      </c>
      <c r="X2370" s="9">
        <v>8</v>
      </c>
    </row>
    <row r="2371" spans="1:24" x14ac:dyDescent="0.2">
      <c r="A2371" s="7" t="s">
        <v>3508</v>
      </c>
      <c r="B2371" s="7" t="s">
        <v>1902</v>
      </c>
      <c r="C2371" s="8">
        <v>1</v>
      </c>
      <c r="D2371" s="9">
        <v>12</v>
      </c>
      <c r="E2371" s="10">
        <v>800</v>
      </c>
      <c r="F2371" s="10">
        <v>100</v>
      </c>
      <c r="G2371" s="11">
        <f t="shared" si="296"/>
        <v>12.5</v>
      </c>
      <c r="H2371" s="10">
        <v>900</v>
      </c>
      <c r="I2371" s="9">
        <v>12</v>
      </c>
      <c r="J2371" s="8">
        <v>1</v>
      </c>
      <c r="K2371" s="9">
        <v>0</v>
      </c>
      <c r="L2371" s="9">
        <v>0</v>
      </c>
      <c r="M2371" s="9">
        <f t="shared" si="297"/>
        <v>0</v>
      </c>
      <c r="N2371" s="9">
        <f t="shared" si="298"/>
        <v>7.9016624040920727</v>
      </c>
      <c r="O2371" s="9">
        <f t="shared" si="299"/>
        <v>7.2508917954815617</v>
      </c>
      <c r="P2371" s="11">
        <f t="shared" si="300"/>
        <v>-100</v>
      </c>
      <c r="Q2371" s="11">
        <f t="shared" si="301"/>
        <v>-100</v>
      </c>
      <c r="R2371" s="8">
        <v>0</v>
      </c>
      <c r="S2371" s="8">
        <v>0</v>
      </c>
      <c r="T2371" s="8">
        <v>0</v>
      </c>
      <c r="U2371" s="11">
        <f t="shared" si="302"/>
        <v>0</v>
      </c>
      <c r="V2371" s="11">
        <f t="shared" si="303"/>
        <v>0</v>
      </c>
      <c r="W2371" s="9">
        <v>6</v>
      </c>
      <c r="X2371" s="9">
        <v>8</v>
      </c>
    </row>
    <row r="2372" spans="1:24" x14ac:dyDescent="0.2">
      <c r="A2372" s="7" t="s">
        <v>3508</v>
      </c>
      <c r="B2372" s="7" t="s">
        <v>884</v>
      </c>
      <c r="C2372" s="8">
        <v>3</v>
      </c>
      <c r="D2372" s="9">
        <v>3.07</v>
      </c>
      <c r="E2372" s="10">
        <v>5400</v>
      </c>
      <c r="F2372" s="10">
        <v>300</v>
      </c>
      <c r="G2372" s="11">
        <f t="shared" si="296"/>
        <v>5.5555555555555554</v>
      </c>
      <c r="H2372" s="10">
        <v>5700</v>
      </c>
      <c r="I2372" s="9">
        <v>3.07</v>
      </c>
      <c r="J2372" s="8">
        <v>3</v>
      </c>
      <c r="K2372" s="9">
        <v>30.93</v>
      </c>
      <c r="L2372" s="9">
        <v>30.93</v>
      </c>
      <c r="M2372" s="9">
        <f t="shared" si="297"/>
        <v>5.4263157894736844</v>
      </c>
      <c r="N2372" s="9">
        <f t="shared" si="298"/>
        <v>7.9016624040920727</v>
      </c>
      <c r="O2372" s="9">
        <f t="shared" si="299"/>
        <v>7.2508917954815617</v>
      </c>
      <c r="P2372" s="11">
        <f t="shared" si="300"/>
        <v>-31.326909301218294</v>
      </c>
      <c r="Q2372" s="11">
        <f t="shared" si="301"/>
        <v>-25.163470335398923</v>
      </c>
      <c r="R2372" s="8">
        <v>1</v>
      </c>
      <c r="S2372" s="8">
        <v>1</v>
      </c>
      <c r="T2372" s="8">
        <v>1</v>
      </c>
      <c r="U2372" s="11">
        <f t="shared" si="302"/>
        <v>33.333333333333329</v>
      </c>
      <c r="V2372" s="11">
        <f t="shared" si="303"/>
        <v>100</v>
      </c>
      <c r="W2372" s="9">
        <v>3</v>
      </c>
      <c r="X2372" s="9">
        <v>7.33</v>
      </c>
    </row>
    <row r="2373" spans="1:24" x14ac:dyDescent="0.2">
      <c r="A2373" s="7" t="s">
        <v>3508</v>
      </c>
      <c r="B2373" s="7" t="s">
        <v>1911</v>
      </c>
      <c r="C2373" s="8">
        <v>1</v>
      </c>
      <c r="D2373" s="9">
        <v>1.8</v>
      </c>
      <c r="E2373" s="10">
        <v>2000</v>
      </c>
      <c r="F2373" s="10">
        <v>100</v>
      </c>
      <c r="G2373" s="11">
        <f t="shared" si="296"/>
        <v>5</v>
      </c>
      <c r="H2373" s="10">
        <v>2100</v>
      </c>
      <c r="I2373" s="9">
        <v>1.8</v>
      </c>
      <c r="J2373" s="8">
        <v>1</v>
      </c>
      <c r="K2373" s="9">
        <v>0</v>
      </c>
      <c r="L2373" s="9">
        <v>0</v>
      </c>
      <c r="M2373" s="9">
        <f t="shared" si="297"/>
        <v>0</v>
      </c>
      <c r="N2373" s="9">
        <f t="shared" si="298"/>
        <v>7.9016624040920727</v>
      </c>
      <c r="O2373" s="9">
        <f t="shared" si="299"/>
        <v>7.2508917954815617</v>
      </c>
      <c r="P2373" s="11">
        <f t="shared" si="300"/>
        <v>-100</v>
      </c>
      <c r="Q2373" s="11">
        <f t="shared" si="301"/>
        <v>-100</v>
      </c>
      <c r="R2373" s="8">
        <v>0</v>
      </c>
      <c r="S2373" s="8">
        <v>0</v>
      </c>
      <c r="T2373" s="8">
        <v>0</v>
      </c>
      <c r="U2373" s="11">
        <f t="shared" si="302"/>
        <v>0</v>
      </c>
      <c r="V2373" s="11">
        <f t="shared" si="303"/>
        <v>0</v>
      </c>
      <c r="W2373" s="9">
        <v>4</v>
      </c>
      <c r="X2373" s="9">
        <v>8</v>
      </c>
    </row>
    <row r="2374" spans="1:24" x14ac:dyDescent="0.2">
      <c r="A2374" s="7" t="s">
        <v>3508</v>
      </c>
      <c r="B2374" s="7" t="s">
        <v>2089</v>
      </c>
      <c r="C2374" s="8">
        <v>1</v>
      </c>
      <c r="D2374" s="9">
        <v>8</v>
      </c>
      <c r="E2374" s="10">
        <v>1000</v>
      </c>
      <c r="F2374" s="10">
        <v>200</v>
      </c>
      <c r="G2374" s="11">
        <f t="shared" si="296"/>
        <v>20</v>
      </c>
      <c r="H2374" s="10">
        <v>1200</v>
      </c>
      <c r="I2374" s="9">
        <v>8</v>
      </c>
      <c r="J2374" s="8">
        <v>1</v>
      </c>
      <c r="K2374" s="9">
        <v>0</v>
      </c>
      <c r="L2374" s="9">
        <v>0</v>
      </c>
      <c r="M2374" s="9">
        <f t="shared" si="297"/>
        <v>0</v>
      </c>
      <c r="N2374" s="9">
        <f t="shared" si="298"/>
        <v>7.9016624040920727</v>
      </c>
      <c r="O2374" s="9">
        <f t="shared" si="299"/>
        <v>7.2508917954815617</v>
      </c>
      <c r="P2374" s="11">
        <f t="shared" si="300"/>
        <v>-100</v>
      </c>
      <c r="Q2374" s="11">
        <f t="shared" si="301"/>
        <v>-100</v>
      </c>
      <c r="R2374" s="8">
        <v>0</v>
      </c>
      <c r="S2374" s="8">
        <v>0</v>
      </c>
      <c r="T2374" s="8">
        <v>0</v>
      </c>
      <c r="U2374" s="11">
        <f t="shared" si="302"/>
        <v>0</v>
      </c>
      <c r="V2374" s="11">
        <f t="shared" si="303"/>
        <v>0</v>
      </c>
      <c r="W2374" s="9">
        <v>5</v>
      </c>
      <c r="X2374" s="9">
        <v>8</v>
      </c>
    </row>
    <row r="2375" spans="1:24" x14ac:dyDescent="0.2">
      <c r="A2375" s="7" t="s">
        <v>3508</v>
      </c>
      <c r="B2375" s="7" t="s">
        <v>887</v>
      </c>
      <c r="C2375" s="8">
        <v>1</v>
      </c>
      <c r="D2375" s="9">
        <v>20</v>
      </c>
      <c r="E2375" s="10">
        <v>700</v>
      </c>
      <c r="F2375" s="10">
        <v>0</v>
      </c>
      <c r="G2375" s="11">
        <f t="shared" si="296"/>
        <v>0</v>
      </c>
      <c r="H2375" s="10">
        <v>700</v>
      </c>
      <c r="I2375" s="9">
        <v>20</v>
      </c>
      <c r="J2375" s="8">
        <v>1</v>
      </c>
      <c r="K2375" s="9">
        <v>0</v>
      </c>
      <c r="L2375" s="9">
        <v>0</v>
      </c>
      <c r="M2375" s="9">
        <f t="shared" si="297"/>
        <v>0</v>
      </c>
      <c r="N2375" s="9">
        <f t="shared" si="298"/>
        <v>7.9016624040920727</v>
      </c>
      <c r="O2375" s="9">
        <f t="shared" si="299"/>
        <v>7.2508917954815617</v>
      </c>
      <c r="P2375" s="11">
        <f t="shared" si="300"/>
        <v>-100</v>
      </c>
      <c r="Q2375" s="11">
        <f t="shared" si="301"/>
        <v>-100</v>
      </c>
      <c r="R2375" s="8">
        <v>0</v>
      </c>
      <c r="S2375" s="8">
        <v>0</v>
      </c>
      <c r="T2375" s="8">
        <v>0</v>
      </c>
      <c r="U2375" s="11">
        <f t="shared" si="302"/>
        <v>0</v>
      </c>
      <c r="V2375" s="11">
        <f t="shared" si="303"/>
        <v>0</v>
      </c>
      <c r="W2375" s="9">
        <v>8</v>
      </c>
      <c r="X2375" s="9">
        <v>8</v>
      </c>
    </row>
    <row r="2376" spans="1:24" x14ac:dyDescent="0.2">
      <c r="A2376" s="7" t="s">
        <v>3508</v>
      </c>
      <c r="B2376" s="7" t="s">
        <v>794</v>
      </c>
      <c r="C2376" s="8">
        <v>2</v>
      </c>
      <c r="D2376" s="9">
        <v>16</v>
      </c>
      <c r="E2376" s="10">
        <v>1500</v>
      </c>
      <c r="F2376" s="10">
        <v>100</v>
      </c>
      <c r="G2376" s="11">
        <f t="shared" si="296"/>
        <v>6.666666666666667</v>
      </c>
      <c r="H2376" s="10">
        <v>900</v>
      </c>
      <c r="I2376" s="9">
        <v>16</v>
      </c>
      <c r="J2376" s="8">
        <v>1</v>
      </c>
      <c r="K2376" s="9">
        <v>0</v>
      </c>
      <c r="L2376" s="9">
        <v>0</v>
      </c>
      <c r="M2376" s="9">
        <f t="shared" si="297"/>
        <v>0</v>
      </c>
      <c r="N2376" s="9">
        <f t="shared" si="298"/>
        <v>7.9016624040920727</v>
      </c>
      <c r="O2376" s="9">
        <f t="shared" si="299"/>
        <v>7.2508917954815617</v>
      </c>
      <c r="P2376" s="11">
        <f t="shared" si="300"/>
        <v>-100</v>
      </c>
      <c r="Q2376" s="11">
        <f t="shared" si="301"/>
        <v>-100</v>
      </c>
      <c r="R2376" s="8">
        <v>0</v>
      </c>
      <c r="S2376" s="8">
        <v>0</v>
      </c>
      <c r="T2376" s="8">
        <v>0</v>
      </c>
      <c r="U2376" s="11">
        <f t="shared" si="302"/>
        <v>0</v>
      </c>
      <c r="V2376" s="11">
        <f t="shared" si="303"/>
        <v>0</v>
      </c>
      <c r="W2376" s="9">
        <v>5</v>
      </c>
      <c r="X2376" s="9">
        <v>7</v>
      </c>
    </row>
    <row r="2377" spans="1:24" x14ac:dyDescent="0.2">
      <c r="A2377" s="7" t="s">
        <v>3508</v>
      </c>
      <c r="B2377" s="7" t="s">
        <v>510</v>
      </c>
      <c r="C2377" s="8">
        <v>1</v>
      </c>
      <c r="D2377" s="9">
        <v>20</v>
      </c>
      <c r="E2377" s="10">
        <v>700</v>
      </c>
      <c r="F2377" s="10">
        <v>0</v>
      </c>
      <c r="G2377" s="11">
        <f t="shared" si="296"/>
        <v>0</v>
      </c>
      <c r="H2377" s="10">
        <v>0</v>
      </c>
      <c r="I2377" s="9">
        <v>20</v>
      </c>
      <c r="J2377" s="8">
        <v>0</v>
      </c>
      <c r="K2377" s="9">
        <v>0</v>
      </c>
      <c r="L2377" s="9">
        <v>0</v>
      </c>
      <c r="M2377" s="9">
        <f t="shared" si="297"/>
        <v>0</v>
      </c>
      <c r="N2377" s="9">
        <f t="shared" si="298"/>
        <v>7.9016624040920727</v>
      </c>
      <c r="O2377" s="9">
        <f t="shared" si="299"/>
        <v>7.2508917954815617</v>
      </c>
      <c r="P2377" s="11">
        <f t="shared" si="300"/>
        <v>-100</v>
      </c>
      <c r="Q2377" s="11">
        <f t="shared" si="301"/>
        <v>-100</v>
      </c>
      <c r="R2377" s="8">
        <v>0</v>
      </c>
      <c r="S2377" s="8">
        <v>0</v>
      </c>
      <c r="T2377" s="8">
        <v>0</v>
      </c>
      <c r="U2377" s="11">
        <f t="shared" si="302"/>
        <v>0</v>
      </c>
      <c r="V2377" s="11">
        <f t="shared" si="303"/>
        <v>0</v>
      </c>
      <c r="W2377" s="9">
        <v>0</v>
      </c>
      <c r="X2377" s="9">
        <v>0</v>
      </c>
    </row>
    <row r="2378" spans="1:24" x14ac:dyDescent="0.2">
      <c r="A2378" s="7" t="s">
        <v>3508</v>
      </c>
      <c r="B2378" s="7" t="s">
        <v>789</v>
      </c>
      <c r="C2378" s="8">
        <v>1</v>
      </c>
      <c r="D2378" s="9">
        <v>3.5</v>
      </c>
      <c r="E2378" s="10">
        <v>1500</v>
      </c>
      <c r="F2378" s="10">
        <v>100</v>
      </c>
      <c r="G2378" s="11">
        <f t="shared" si="296"/>
        <v>6.666666666666667</v>
      </c>
      <c r="H2378" s="10">
        <v>1600</v>
      </c>
      <c r="I2378" s="9">
        <v>3.5</v>
      </c>
      <c r="J2378" s="8">
        <v>1</v>
      </c>
      <c r="K2378" s="9">
        <v>7.22</v>
      </c>
      <c r="L2378" s="9">
        <v>7.22</v>
      </c>
      <c r="M2378" s="9">
        <f t="shared" si="297"/>
        <v>4.5125000000000002</v>
      </c>
      <c r="N2378" s="9">
        <f t="shared" si="298"/>
        <v>7.9016624040920727</v>
      </c>
      <c r="O2378" s="9">
        <f t="shared" si="299"/>
        <v>7.2508917954815617</v>
      </c>
      <c r="P2378" s="11">
        <f t="shared" si="300"/>
        <v>-42.891764172775979</v>
      </c>
      <c r="Q2378" s="11">
        <f t="shared" si="301"/>
        <v>-37.766275828140309</v>
      </c>
      <c r="R2378" s="8">
        <v>0</v>
      </c>
      <c r="S2378" s="8">
        <v>0</v>
      </c>
      <c r="T2378" s="8">
        <v>1</v>
      </c>
      <c r="U2378" s="11">
        <f t="shared" si="302"/>
        <v>0</v>
      </c>
      <c r="V2378" s="11">
        <f t="shared" si="303"/>
        <v>100</v>
      </c>
      <c r="W2378" s="9">
        <v>3</v>
      </c>
      <c r="X2378" s="9">
        <v>7</v>
      </c>
    </row>
    <row r="2379" spans="1:24" x14ac:dyDescent="0.2">
      <c r="A2379" s="7" t="s">
        <v>3508</v>
      </c>
      <c r="B2379" s="7" t="s">
        <v>829</v>
      </c>
      <c r="C2379" s="8">
        <v>1</v>
      </c>
      <c r="D2379" s="9">
        <v>3.5</v>
      </c>
      <c r="E2379" s="10">
        <v>1500</v>
      </c>
      <c r="F2379" s="10">
        <v>100</v>
      </c>
      <c r="G2379" s="11">
        <f t="shared" si="296"/>
        <v>6.666666666666667</v>
      </c>
      <c r="H2379" s="10">
        <v>1600</v>
      </c>
      <c r="I2379" s="9">
        <v>3.5</v>
      </c>
      <c r="J2379" s="8">
        <v>1</v>
      </c>
      <c r="K2379" s="9">
        <v>7.22</v>
      </c>
      <c r="L2379" s="9">
        <v>7.22</v>
      </c>
      <c r="M2379" s="9">
        <f t="shared" si="297"/>
        <v>4.5125000000000002</v>
      </c>
      <c r="N2379" s="9">
        <f t="shared" si="298"/>
        <v>7.9016624040920727</v>
      </c>
      <c r="O2379" s="9">
        <f t="shared" si="299"/>
        <v>7.2508917954815617</v>
      </c>
      <c r="P2379" s="11">
        <f t="shared" si="300"/>
        <v>-42.891764172775979</v>
      </c>
      <c r="Q2379" s="11">
        <f t="shared" si="301"/>
        <v>-37.766275828140309</v>
      </c>
      <c r="R2379" s="8">
        <v>0</v>
      </c>
      <c r="S2379" s="8">
        <v>0</v>
      </c>
      <c r="T2379" s="8">
        <v>1</v>
      </c>
      <c r="U2379" s="11">
        <f t="shared" si="302"/>
        <v>0</v>
      </c>
      <c r="V2379" s="11">
        <f t="shared" si="303"/>
        <v>100</v>
      </c>
      <c r="W2379" s="9">
        <v>3</v>
      </c>
      <c r="X2379" s="9">
        <v>7</v>
      </c>
    </row>
    <row r="2380" spans="1:24" x14ac:dyDescent="0.2">
      <c r="A2380" s="7" t="s">
        <v>3508</v>
      </c>
      <c r="B2380" s="7" t="s">
        <v>227</v>
      </c>
      <c r="C2380" s="8">
        <v>1</v>
      </c>
      <c r="D2380" s="9">
        <v>20</v>
      </c>
      <c r="E2380" s="10">
        <v>700</v>
      </c>
      <c r="F2380" s="10">
        <v>0</v>
      </c>
      <c r="G2380" s="11">
        <f t="shared" si="296"/>
        <v>0</v>
      </c>
      <c r="H2380" s="10">
        <v>700</v>
      </c>
      <c r="I2380" s="9">
        <v>20</v>
      </c>
      <c r="J2380" s="8">
        <v>1</v>
      </c>
      <c r="K2380" s="9">
        <v>0</v>
      </c>
      <c r="L2380" s="9">
        <v>0</v>
      </c>
      <c r="M2380" s="9">
        <f t="shared" si="297"/>
        <v>0</v>
      </c>
      <c r="N2380" s="9">
        <f t="shared" si="298"/>
        <v>7.9016624040920727</v>
      </c>
      <c r="O2380" s="9">
        <f t="shared" si="299"/>
        <v>7.2508917954815617</v>
      </c>
      <c r="P2380" s="11">
        <f t="shared" si="300"/>
        <v>-100</v>
      </c>
      <c r="Q2380" s="11">
        <f t="shared" si="301"/>
        <v>-100</v>
      </c>
      <c r="R2380" s="8">
        <v>0</v>
      </c>
      <c r="S2380" s="8">
        <v>0</v>
      </c>
      <c r="T2380" s="8">
        <v>0</v>
      </c>
      <c r="U2380" s="11">
        <f t="shared" si="302"/>
        <v>0</v>
      </c>
      <c r="V2380" s="11">
        <f t="shared" si="303"/>
        <v>0</v>
      </c>
      <c r="W2380" s="9">
        <v>5</v>
      </c>
      <c r="X2380" s="9">
        <v>7</v>
      </c>
    </row>
    <row r="2381" spans="1:24" x14ac:dyDescent="0.2">
      <c r="A2381" s="7" t="s">
        <v>3508</v>
      </c>
      <c r="B2381" s="7" t="s">
        <v>826</v>
      </c>
      <c r="C2381" s="8">
        <v>1</v>
      </c>
      <c r="D2381" s="9">
        <v>20</v>
      </c>
      <c r="E2381" s="10">
        <v>700</v>
      </c>
      <c r="F2381" s="10">
        <v>0</v>
      </c>
      <c r="G2381" s="11">
        <f t="shared" si="296"/>
        <v>0</v>
      </c>
      <c r="H2381" s="10">
        <v>700</v>
      </c>
      <c r="I2381" s="9">
        <v>20</v>
      </c>
      <c r="J2381" s="8">
        <v>1</v>
      </c>
      <c r="K2381" s="9">
        <v>0</v>
      </c>
      <c r="L2381" s="9">
        <v>0</v>
      </c>
      <c r="M2381" s="9">
        <f t="shared" si="297"/>
        <v>0</v>
      </c>
      <c r="N2381" s="9">
        <f t="shared" si="298"/>
        <v>7.9016624040920727</v>
      </c>
      <c r="O2381" s="9">
        <f t="shared" si="299"/>
        <v>7.2508917954815617</v>
      </c>
      <c r="P2381" s="11">
        <f t="shared" si="300"/>
        <v>-100</v>
      </c>
      <c r="Q2381" s="11">
        <f t="shared" si="301"/>
        <v>-100</v>
      </c>
      <c r="R2381" s="8">
        <v>0</v>
      </c>
      <c r="S2381" s="8">
        <v>0</v>
      </c>
      <c r="T2381" s="8">
        <v>0</v>
      </c>
      <c r="U2381" s="11">
        <f t="shared" si="302"/>
        <v>0</v>
      </c>
      <c r="V2381" s="11">
        <f t="shared" si="303"/>
        <v>0</v>
      </c>
      <c r="W2381" s="9">
        <v>5</v>
      </c>
      <c r="X2381" s="9">
        <v>7</v>
      </c>
    </row>
    <row r="2382" spans="1:24" x14ac:dyDescent="0.2">
      <c r="A2382" s="7" t="s">
        <v>3508</v>
      </c>
      <c r="B2382" s="7" t="s">
        <v>1742</v>
      </c>
      <c r="C2382" s="8">
        <v>1</v>
      </c>
      <c r="D2382" s="9">
        <v>10</v>
      </c>
      <c r="E2382" s="10">
        <v>900</v>
      </c>
      <c r="F2382" s="10">
        <v>100</v>
      </c>
      <c r="G2382" s="11">
        <f t="shared" si="296"/>
        <v>11.111111111111111</v>
      </c>
      <c r="H2382" s="10">
        <v>1000</v>
      </c>
      <c r="I2382" s="9">
        <v>10</v>
      </c>
      <c r="J2382" s="8">
        <v>1</v>
      </c>
      <c r="K2382" s="9">
        <v>0</v>
      </c>
      <c r="L2382" s="9">
        <v>0</v>
      </c>
      <c r="M2382" s="9">
        <f t="shared" si="297"/>
        <v>0</v>
      </c>
      <c r="N2382" s="9">
        <f t="shared" si="298"/>
        <v>7.9016624040920727</v>
      </c>
      <c r="O2382" s="9">
        <f t="shared" si="299"/>
        <v>7.2508917954815617</v>
      </c>
      <c r="P2382" s="11">
        <f t="shared" si="300"/>
        <v>-100</v>
      </c>
      <c r="Q2382" s="11">
        <f t="shared" si="301"/>
        <v>-100</v>
      </c>
      <c r="R2382" s="8">
        <v>0</v>
      </c>
      <c r="S2382" s="8">
        <v>0</v>
      </c>
      <c r="T2382" s="8">
        <v>0</v>
      </c>
      <c r="U2382" s="11">
        <f t="shared" si="302"/>
        <v>0</v>
      </c>
      <c r="V2382" s="11">
        <f t="shared" si="303"/>
        <v>0</v>
      </c>
      <c r="W2382" s="9">
        <v>7</v>
      </c>
      <c r="X2382" s="9">
        <v>7</v>
      </c>
    </row>
    <row r="2383" spans="1:24" x14ac:dyDescent="0.2">
      <c r="A2383" s="7" t="s">
        <v>3508</v>
      </c>
      <c r="B2383" s="7" t="s">
        <v>232</v>
      </c>
      <c r="C2383" s="8">
        <v>1</v>
      </c>
      <c r="D2383" s="9">
        <v>10</v>
      </c>
      <c r="E2383" s="10">
        <v>900</v>
      </c>
      <c r="F2383" s="10">
        <v>100</v>
      </c>
      <c r="G2383" s="11">
        <f t="shared" si="296"/>
        <v>11.111111111111111</v>
      </c>
      <c r="H2383" s="10">
        <v>1000</v>
      </c>
      <c r="I2383" s="9">
        <v>10</v>
      </c>
      <c r="J2383" s="8">
        <v>1</v>
      </c>
      <c r="K2383" s="9">
        <v>0</v>
      </c>
      <c r="L2383" s="9">
        <v>0</v>
      </c>
      <c r="M2383" s="9">
        <f t="shared" si="297"/>
        <v>0</v>
      </c>
      <c r="N2383" s="9">
        <f t="shared" si="298"/>
        <v>7.9016624040920727</v>
      </c>
      <c r="O2383" s="9">
        <f t="shared" si="299"/>
        <v>7.2508917954815617</v>
      </c>
      <c r="P2383" s="11">
        <f t="shared" si="300"/>
        <v>-100</v>
      </c>
      <c r="Q2383" s="11">
        <f t="shared" si="301"/>
        <v>-100</v>
      </c>
      <c r="R2383" s="8">
        <v>0</v>
      </c>
      <c r="S2383" s="8">
        <v>0</v>
      </c>
      <c r="T2383" s="8">
        <v>0</v>
      </c>
      <c r="U2383" s="11">
        <f t="shared" si="302"/>
        <v>0</v>
      </c>
      <c r="V2383" s="11">
        <f t="shared" si="303"/>
        <v>0</v>
      </c>
      <c r="W2383" s="9">
        <v>7</v>
      </c>
      <c r="X2383" s="9">
        <v>7</v>
      </c>
    </row>
    <row r="2384" spans="1:24" x14ac:dyDescent="0.2">
      <c r="A2384" s="7" t="s">
        <v>3508</v>
      </c>
      <c r="B2384" s="7" t="s">
        <v>572</v>
      </c>
      <c r="C2384" s="8">
        <v>1</v>
      </c>
      <c r="D2384" s="9">
        <v>5</v>
      </c>
      <c r="E2384" s="10">
        <v>1300</v>
      </c>
      <c r="F2384" s="10">
        <v>0</v>
      </c>
      <c r="G2384" s="11">
        <f t="shared" si="296"/>
        <v>0</v>
      </c>
      <c r="H2384" s="10">
        <v>1300</v>
      </c>
      <c r="I2384" s="9">
        <v>5</v>
      </c>
      <c r="J2384" s="8">
        <v>1</v>
      </c>
      <c r="K2384" s="9">
        <v>0</v>
      </c>
      <c r="L2384" s="9">
        <v>0</v>
      </c>
      <c r="M2384" s="9">
        <f t="shared" si="297"/>
        <v>0</v>
      </c>
      <c r="N2384" s="9">
        <f t="shared" si="298"/>
        <v>7.9016624040920727</v>
      </c>
      <c r="O2384" s="9">
        <f t="shared" si="299"/>
        <v>7.2508917954815617</v>
      </c>
      <c r="P2384" s="11">
        <f t="shared" si="300"/>
        <v>-100</v>
      </c>
      <c r="Q2384" s="11">
        <f t="shared" si="301"/>
        <v>-100</v>
      </c>
      <c r="R2384" s="8">
        <v>0</v>
      </c>
      <c r="S2384" s="8">
        <v>0</v>
      </c>
      <c r="T2384" s="8">
        <v>0</v>
      </c>
      <c r="U2384" s="11">
        <f t="shared" si="302"/>
        <v>0</v>
      </c>
      <c r="V2384" s="11">
        <f t="shared" si="303"/>
        <v>0</v>
      </c>
      <c r="W2384" s="9">
        <v>4</v>
      </c>
      <c r="X2384" s="9">
        <v>7</v>
      </c>
    </row>
    <row r="2385" spans="1:24" x14ac:dyDescent="0.2">
      <c r="A2385" s="7" t="s">
        <v>3508</v>
      </c>
      <c r="B2385" s="7" t="s">
        <v>165</v>
      </c>
      <c r="C2385" s="8">
        <v>2</v>
      </c>
      <c r="D2385" s="9">
        <v>2.5</v>
      </c>
      <c r="E2385" s="10">
        <v>3500</v>
      </c>
      <c r="F2385" s="10">
        <v>200</v>
      </c>
      <c r="G2385" s="11">
        <f t="shared" si="296"/>
        <v>5.7142857142857144</v>
      </c>
      <c r="H2385" s="10">
        <v>3700</v>
      </c>
      <c r="I2385" s="9">
        <v>2.5</v>
      </c>
      <c r="J2385" s="8">
        <v>2</v>
      </c>
      <c r="K2385" s="9">
        <v>19.399999999999999</v>
      </c>
      <c r="L2385" s="9">
        <v>19.399999999999999</v>
      </c>
      <c r="M2385" s="9">
        <f t="shared" si="297"/>
        <v>5.243243243243243</v>
      </c>
      <c r="N2385" s="9">
        <f t="shared" si="298"/>
        <v>7.9016624040920727</v>
      </c>
      <c r="O2385" s="9">
        <f t="shared" si="299"/>
        <v>7.2508917954815617</v>
      </c>
      <c r="P2385" s="11">
        <f t="shared" si="300"/>
        <v>-33.643795759637882</v>
      </c>
      <c r="Q2385" s="11">
        <f t="shared" si="301"/>
        <v>-27.688298334411737</v>
      </c>
      <c r="R2385" s="8">
        <v>0</v>
      </c>
      <c r="S2385" s="8">
        <v>1</v>
      </c>
      <c r="T2385" s="8">
        <v>1</v>
      </c>
      <c r="U2385" s="11">
        <f t="shared" si="302"/>
        <v>0</v>
      </c>
      <c r="V2385" s="11">
        <f t="shared" si="303"/>
        <v>100</v>
      </c>
      <c r="W2385" s="9">
        <v>4</v>
      </c>
      <c r="X2385" s="9">
        <v>7</v>
      </c>
    </row>
    <row r="2386" spans="1:24" x14ac:dyDescent="0.2">
      <c r="A2386" s="7" t="s">
        <v>3508</v>
      </c>
      <c r="B2386" s="7" t="s">
        <v>166</v>
      </c>
      <c r="C2386" s="8">
        <v>1</v>
      </c>
      <c r="D2386" s="9">
        <v>2</v>
      </c>
      <c r="E2386" s="10">
        <v>1900</v>
      </c>
      <c r="F2386" s="10">
        <v>100</v>
      </c>
      <c r="G2386" s="11">
        <f t="shared" si="296"/>
        <v>5.2631578947368416</v>
      </c>
      <c r="H2386" s="10">
        <v>2000</v>
      </c>
      <c r="I2386" s="9">
        <v>2</v>
      </c>
      <c r="J2386" s="8">
        <v>1</v>
      </c>
      <c r="K2386" s="9">
        <v>19.399999999999999</v>
      </c>
      <c r="L2386" s="9">
        <v>19.399999999999999</v>
      </c>
      <c r="M2386" s="9">
        <f t="shared" si="297"/>
        <v>9.6999999999999993</v>
      </c>
      <c r="N2386" s="9">
        <f t="shared" si="298"/>
        <v>7.9016624040920727</v>
      </c>
      <c r="O2386" s="9">
        <f t="shared" si="299"/>
        <v>7.2508917954815617</v>
      </c>
      <c r="P2386" s="11">
        <f t="shared" si="300"/>
        <v>22.758977844669911</v>
      </c>
      <c r="Q2386" s="11">
        <f t="shared" si="301"/>
        <v>33.77664808133828</v>
      </c>
      <c r="R2386" s="8">
        <v>0</v>
      </c>
      <c r="S2386" s="8">
        <v>1</v>
      </c>
      <c r="T2386" s="8">
        <v>1</v>
      </c>
      <c r="U2386" s="11">
        <f t="shared" si="302"/>
        <v>0</v>
      </c>
      <c r="V2386" s="11">
        <f t="shared" si="303"/>
        <v>200</v>
      </c>
      <c r="W2386" s="9">
        <v>2</v>
      </c>
      <c r="X2386" s="9">
        <v>7</v>
      </c>
    </row>
    <row r="2387" spans="1:24" x14ac:dyDescent="0.2">
      <c r="A2387" s="7" t="s">
        <v>3508</v>
      </c>
      <c r="B2387" s="7" t="s">
        <v>179</v>
      </c>
      <c r="C2387" s="8">
        <v>1</v>
      </c>
      <c r="D2387" s="9">
        <v>3</v>
      </c>
      <c r="E2387" s="10">
        <v>1600</v>
      </c>
      <c r="F2387" s="10">
        <v>100</v>
      </c>
      <c r="G2387" s="11">
        <f t="shared" si="296"/>
        <v>6.25</v>
      </c>
      <c r="H2387" s="10">
        <v>1700</v>
      </c>
      <c r="I2387" s="9">
        <v>3</v>
      </c>
      <c r="J2387" s="8">
        <v>1</v>
      </c>
      <c r="K2387" s="9">
        <v>0</v>
      </c>
      <c r="L2387" s="9">
        <v>0</v>
      </c>
      <c r="M2387" s="9">
        <f t="shared" si="297"/>
        <v>0</v>
      </c>
      <c r="N2387" s="9">
        <f t="shared" si="298"/>
        <v>7.9016624040920727</v>
      </c>
      <c r="O2387" s="9">
        <f t="shared" si="299"/>
        <v>7.2508917954815617</v>
      </c>
      <c r="P2387" s="11">
        <f t="shared" si="300"/>
        <v>-100</v>
      </c>
      <c r="Q2387" s="11">
        <f t="shared" si="301"/>
        <v>-100</v>
      </c>
      <c r="R2387" s="8">
        <v>0</v>
      </c>
      <c r="S2387" s="8">
        <v>0</v>
      </c>
      <c r="T2387" s="8">
        <v>0</v>
      </c>
      <c r="U2387" s="11">
        <f t="shared" si="302"/>
        <v>0</v>
      </c>
      <c r="V2387" s="11">
        <f t="shared" si="303"/>
        <v>0</v>
      </c>
      <c r="W2387" s="9">
        <v>6</v>
      </c>
      <c r="X2387" s="9">
        <v>7</v>
      </c>
    </row>
    <row r="2388" spans="1:24" x14ac:dyDescent="0.2">
      <c r="A2388" s="7" t="s">
        <v>3508</v>
      </c>
      <c r="B2388" s="7" t="s">
        <v>453</v>
      </c>
      <c r="C2388" s="8">
        <v>1</v>
      </c>
      <c r="D2388" s="9">
        <v>3</v>
      </c>
      <c r="E2388" s="10">
        <v>1600</v>
      </c>
      <c r="F2388" s="10">
        <v>100</v>
      </c>
      <c r="G2388" s="11">
        <f t="shared" si="296"/>
        <v>6.25</v>
      </c>
      <c r="H2388" s="10">
        <v>1700</v>
      </c>
      <c r="I2388" s="9">
        <v>3</v>
      </c>
      <c r="J2388" s="8">
        <v>1</v>
      </c>
      <c r="K2388" s="9">
        <v>0</v>
      </c>
      <c r="L2388" s="9">
        <v>0</v>
      </c>
      <c r="M2388" s="9">
        <f t="shared" si="297"/>
        <v>0</v>
      </c>
      <c r="N2388" s="9">
        <f t="shared" si="298"/>
        <v>7.9016624040920727</v>
      </c>
      <c r="O2388" s="9">
        <f t="shared" si="299"/>
        <v>7.2508917954815617</v>
      </c>
      <c r="P2388" s="11">
        <f t="shared" si="300"/>
        <v>-100</v>
      </c>
      <c r="Q2388" s="11">
        <f t="shared" si="301"/>
        <v>-100</v>
      </c>
      <c r="R2388" s="8">
        <v>0</v>
      </c>
      <c r="S2388" s="8">
        <v>0</v>
      </c>
      <c r="T2388" s="8">
        <v>0</v>
      </c>
      <c r="U2388" s="11">
        <f t="shared" si="302"/>
        <v>0</v>
      </c>
      <c r="V2388" s="11">
        <f t="shared" si="303"/>
        <v>0</v>
      </c>
      <c r="W2388" s="9">
        <v>6</v>
      </c>
      <c r="X2388" s="9">
        <v>7</v>
      </c>
    </row>
    <row r="2389" spans="1:24" x14ac:dyDescent="0.2">
      <c r="A2389" s="7" t="s">
        <v>3508</v>
      </c>
      <c r="B2389" s="7" t="s">
        <v>125</v>
      </c>
      <c r="C2389" s="8">
        <v>1</v>
      </c>
      <c r="D2389" s="9">
        <v>8</v>
      </c>
      <c r="E2389" s="10">
        <v>1000</v>
      </c>
      <c r="F2389" s="10">
        <v>200</v>
      </c>
      <c r="G2389" s="11">
        <f t="shared" si="296"/>
        <v>20</v>
      </c>
      <c r="H2389" s="10">
        <v>1200</v>
      </c>
      <c r="I2389" s="9">
        <v>8</v>
      </c>
      <c r="J2389" s="8">
        <v>1</v>
      </c>
      <c r="K2389" s="9">
        <v>33.33</v>
      </c>
      <c r="L2389" s="9">
        <v>33.33</v>
      </c>
      <c r="M2389" s="9">
        <f t="shared" si="297"/>
        <v>27.774999999999999</v>
      </c>
      <c r="N2389" s="9">
        <f t="shared" si="298"/>
        <v>7.9016624040920727</v>
      </c>
      <c r="O2389" s="9">
        <f t="shared" si="299"/>
        <v>7.2508917954815617</v>
      </c>
      <c r="P2389" s="11">
        <f t="shared" si="300"/>
        <v>251.50831027172239</v>
      </c>
      <c r="Q2389" s="11">
        <f t="shared" si="301"/>
        <v>283.05632994424445</v>
      </c>
      <c r="R2389" s="8">
        <v>1</v>
      </c>
      <c r="S2389" s="8">
        <v>1</v>
      </c>
      <c r="T2389" s="8">
        <v>1</v>
      </c>
      <c r="U2389" s="11">
        <f t="shared" si="302"/>
        <v>100</v>
      </c>
      <c r="V2389" s="11">
        <f t="shared" si="303"/>
        <v>300</v>
      </c>
      <c r="W2389" s="9">
        <v>1</v>
      </c>
      <c r="X2389" s="9">
        <v>7</v>
      </c>
    </row>
    <row r="2390" spans="1:24" x14ac:dyDescent="0.2">
      <c r="A2390" s="7" t="s">
        <v>3508</v>
      </c>
      <c r="B2390" s="7" t="s">
        <v>754</v>
      </c>
      <c r="C2390" s="8">
        <v>1</v>
      </c>
      <c r="D2390" s="9">
        <v>8</v>
      </c>
      <c r="E2390" s="10">
        <v>1000</v>
      </c>
      <c r="F2390" s="10">
        <v>200</v>
      </c>
      <c r="G2390" s="11">
        <f t="shared" si="296"/>
        <v>20</v>
      </c>
      <c r="H2390" s="10">
        <v>1200</v>
      </c>
      <c r="I2390" s="9">
        <v>8</v>
      </c>
      <c r="J2390" s="8">
        <v>1</v>
      </c>
      <c r="K2390" s="9">
        <v>33.33</v>
      </c>
      <c r="L2390" s="9">
        <v>33.33</v>
      </c>
      <c r="M2390" s="9">
        <f t="shared" si="297"/>
        <v>27.774999999999999</v>
      </c>
      <c r="N2390" s="9">
        <f t="shared" si="298"/>
        <v>7.9016624040920727</v>
      </c>
      <c r="O2390" s="9">
        <f t="shared" si="299"/>
        <v>7.2508917954815617</v>
      </c>
      <c r="P2390" s="11">
        <f t="shared" si="300"/>
        <v>251.50831027172239</v>
      </c>
      <c r="Q2390" s="11">
        <f t="shared" si="301"/>
        <v>283.05632994424445</v>
      </c>
      <c r="R2390" s="8">
        <v>1</v>
      </c>
      <c r="S2390" s="8">
        <v>1</v>
      </c>
      <c r="T2390" s="8">
        <v>1</v>
      </c>
      <c r="U2390" s="11">
        <f t="shared" si="302"/>
        <v>100</v>
      </c>
      <c r="V2390" s="11">
        <f t="shared" si="303"/>
        <v>300</v>
      </c>
      <c r="W2390" s="9">
        <v>1</v>
      </c>
      <c r="X2390" s="9">
        <v>7</v>
      </c>
    </row>
    <row r="2391" spans="1:24" x14ac:dyDescent="0.2">
      <c r="A2391" s="7" t="s">
        <v>3508</v>
      </c>
      <c r="B2391" s="7" t="s">
        <v>149</v>
      </c>
      <c r="C2391" s="8">
        <v>1</v>
      </c>
      <c r="D2391" s="9">
        <v>20</v>
      </c>
      <c r="E2391" s="10">
        <v>700</v>
      </c>
      <c r="F2391" s="10">
        <v>0</v>
      </c>
      <c r="G2391" s="11">
        <f t="shared" si="296"/>
        <v>0</v>
      </c>
      <c r="H2391" s="10">
        <v>700</v>
      </c>
      <c r="I2391" s="9">
        <v>20</v>
      </c>
      <c r="J2391" s="8">
        <v>1</v>
      </c>
      <c r="K2391" s="9">
        <v>0</v>
      </c>
      <c r="L2391" s="9">
        <v>0</v>
      </c>
      <c r="M2391" s="9">
        <f t="shared" si="297"/>
        <v>0</v>
      </c>
      <c r="N2391" s="9">
        <f t="shared" si="298"/>
        <v>7.9016624040920727</v>
      </c>
      <c r="O2391" s="9">
        <f t="shared" si="299"/>
        <v>7.2508917954815617</v>
      </c>
      <c r="P2391" s="11">
        <f t="shared" si="300"/>
        <v>-100</v>
      </c>
      <c r="Q2391" s="11">
        <f t="shared" si="301"/>
        <v>-100</v>
      </c>
      <c r="R2391" s="8">
        <v>0</v>
      </c>
      <c r="S2391" s="8">
        <v>0</v>
      </c>
      <c r="T2391" s="8">
        <v>0</v>
      </c>
      <c r="U2391" s="11">
        <f t="shared" si="302"/>
        <v>0</v>
      </c>
      <c r="V2391" s="11">
        <f t="shared" si="303"/>
        <v>0</v>
      </c>
      <c r="W2391" s="9">
        <v>7</v>
      </c>
      <c r="X2391" s="9">
        <v>7</v>
      </c>
    </row>
    <row r="2392" spans="1:24" x14ac:dyDescent="0.2">
      <c r="A2392" s="7" t="s">
        <v>3508</v>
      </c>
      <c r="B2392" s="7" t="s">
        <v>385</v>
      </c>
      <c r="C2392" s="8">
        <v>1</v>
      </c>
      <c r="D2392" s="9">
        <v>12</v>
      </c>
      <c r="E2392" s="10">
        <v>800</v>
      </c>
      <c r="F2392" s="10">
        <v>100</v>
      </c>
      <c r="G2392" s="11">
        <f t="shared" si="296"/>
        <v>12.5</v>
      </c>
      <c r="H2392" s="10">
        <v>900</v>
      </c>
      <c r="I2392" s="9">
        <v>12</v>
      </c>
      <c r="J2392" s="8">
        <v>1</v>
      </c>
      <c r="K2392" s="9">
        <v>0</v>
      </c>
      <c r="L2392" s="9">
        <v>0</v>
      </c>
      <c r="M2392" s="9">
        <f t="shared" si="297"/>
        <v>0</v>
      </c>
      <c r="N2392" s="9">
        <f t="shared" si="298"/>
        <v>7.9016624040920727</v>
      </c>
      <c r="O2392" s="9">
        <f t="shared" si="299"/>
        <v>7.2508917954815617</v>
      </c>
      <c r="P2392" s="11">
        <f t="shared" si="300"/>
        <v>-100</v>
      </c>
      <c r="Q2392" s="11">
        <f t="shared" si="301"/>
        <v>-100</v>
      </c>
      <c r="R2392" s="8">
        <v>0</v>
      </c>
      <c r="S2392" s="8">
        <v>0</v>
      </c>
      <c r="T2392" s="8">
        <v>0</v>
      </c>
      <c r="U2392" s="11">
        <f t="shared" si="302"/>
        <v>0</v>
      </c>
      <c r="V2392" s="11">
        <f t="shared" si="303"/>
        <v>0</v>
      </c>
      <c r="W2392" s="9">
        <v>5</v>
      </c>
      <c r="X2392" s="9">
        <v>7</v>
      </c>
    </row>
    <row r="2393" spans="1:24" x14ac:dyDescent="0.2">
      <c r="A2393" s="7" t="s">
        <v>3508</v>
      </c>
      <c r="B2393" s="7" t="s">
        <v>923</v>
      </c>
      <c r="C2393" s="8">
        <v>1</v>
      </c>
      <c r="D2393" s="9">
        <v>10</v>
      </c>
      <c r="E2393" s="10">
        <v>900</v>
      </c>
      <c r="F2393" s="10">
        <v>100</v>
      </c>
      <c r="G2393" s="11">
        <f t="shared" si="296"/>
        <v>11.111111111111111</v>
      </c>
      <c r="H2393" s="10">
        <v>1000</v>
      </c>
      <c r="I2393" s="9">
        <v>10</v>
      </c>
      <c r="J2393" s="8">
        <v>1</v>
      </c>
      <c r="K2393" s="9">
        <v>7.87</v>
      </c>
      <c r="L2393" s="9">
        <v>7.87</v>
      </c>
      <c r="M2393" s="9">
        <f t="shared" si="297"/>
        <v>7.87</v>
      </c>
      <c r="N2393" s="9">
        <f t="shared" si="298"/>
        <v>7.9016624040920727</v>
      </c>
      <c r="O2393" s="9">
        <f t="shared" si="299"/>
        <v>7.2508917954815617</v>
      </c>
      <c r="P2393" s="11">
        <f t="shared" si="300"/>
        <v>-0.40070560437605363</v>
      </c>
      <c r="Q2393" s="11">
        <f t="shared" si="301"/>
        <v>8.5383732371270469</v>
      </c>
      <c r="R2393" s="8">
        <v>0</v>
      </c>
      <c r="S2393" s="8">
        <v>0</v>
      </c>
      <c r="T2393" s="8">
        <v>1</v>
      </c>
      <c r="U2393" s="11">
        <f t="shared" si="302"/>
        <v>0</v>
      </c>
      <c r="V2393" s="11">
        <f t="shared" si="303"/>
        <v>100</v>
      </c>
      <c r="W2393" s="9">
        <v>3</v>
      </c>
      <c r="X2393" s="9">
        <v>7</v>
      </c>
    </row>
    <row r="2394" spans="1:24" x14ac:dyDescent="0.2">
      <c r="A2394" s="7" t="s">
        <v>3508</v>
      </c>
      <c r="B2394" s="7" t="s">
        <v>469</v>
      </c>
      <c r="C2394" s="8">
        <v>1</v>
      </c>
      <c r="D2394" s="9">
        <v>3</v>
      </c>
      <c r="E2394" s="10">
        <v>1600</v>
      </c>
      <c r="F2394" s="10">
        <v>100</v>
      </c>
      <c r="G2394" s="11">
        <f t="shared" si="296"/>
        <v>6.25</v>
      </c>
      <c r="H2394" s="10">
        <v>1700</v>
      </c>
      <c r="I2394" s="9">
        <v>3</v>
      </c>
      <c r="J2394" s="8">
        <v>1</v>
      </c>
      <c r="K2394" s="9">
        <v>0</v>
      </c>
      <c r="L2394" s="9">
        <v>0</v>
      </c>
      <c r="M2394" s="9">
        <f t="shared" si="297"/>
        <v>0</v>
      </c>
      <c r="N2394" s="9">
        <f t="shared" si="298"/>
        <v>7.9016624040920727</v>
      </c>
      <c r="O2394" s="9">
        <f t="shared" si="299"/>
        <v>7.2508917954815617</v>
      </c>
      <c r="P2394" s="11">
        <f t="shared" si="300"/>
        <v>-100</v>
      </c>
      <c r="Q2394" s="11">
        <f t="shared" si="301"/>
        <v>-100</v>
      </c>
      <c r="R2394" s="8">
        <v>0</v>
      </c>
      <c r="S2394" s="8">
        <v>0</v>
      </c>
      <c r="T2394" s="8">
        <v>0</v>
      </c>
      <c r="U2394" s="11">
        <f t="shared" si="302"/>
        <v>0</v>
      </c>
      <c r="V2394" s="11">
        <f t="shared" si="303"/>
        <v>0</v>
      </c>
      <c r="W2394" s="9">
        <v>6</v>
      </c>
      <c r="X2394" s="9">
        <v>7</v>
      </c>
    </row>
    <row r="2395" spans="1:24" x14ac:dyDescent="0.2">
      <c r="A2395" s="7" t="s">
        <v>3508</v>
      </c>
      <c r="B2395" s="7" t="s">
        <v>303</v>
      </c>
      <c r="C2395" s="8">
        <v>1</v>
      </c>
      <c r="D2395" s="9">
        <v>1.4</v>
      </c>
      <c r="E2395" s="10">
        <v>2200</v>
      </c>
      <c r="F2395" s="10">
        <v>100</v>
      </c>
      <c r="G2395" s="11">
        <f t="shared" si="296"/>
        <v>4.5454545454545459</v>
      </c>
      <c r="H2395" s="10">
        <v>2300</v>
      </c>
      <c r="I2395" s="9">
        <v>1.4</v>
      </c>
      <c r="J2395" s="8">
        <v>1</v>
      </c>
      <c r="K2395" s="9">
        <v>30.93</v>
      </c>
      <c r="L2395" s="9">
        <v>30.93</v>
      </c>
      <c r="M2395" s="9">
        <f t="shared" si="297"/>
        <v>13.447826086956521</v>
      </c>
      <c r="N2395" s="9">
        <f t="shared" si="298"/>
        <v>7.9016624040920727</v>
      </c>
      <c r="O2395" s="9">
        <f t="shared" si="299"/>
        <v>7.2508917954815617</v>
      </c>
      <c r="P2395" s="11">
        <f t="shared" si="300"/>
        <v>70.189833470893788</v>
      </c>
      <c r="Q2395" s="11">
        <f t="shared" si="301"/>
        <v>85.46444308183743</v>
      </c>
      <c r="R2395" s="8">
        <v>1</v>
      </c>
      <c r="S2395" s="8">
        <v>1</v>
      </c>
      <c r="T2395" s="8">
        <v>1</v>
      </c>
      <c r="U2395" s="11">
        <f t="shared" si="302"/>
        <v>100</v>
      </c>
      <c r="V2395" s="11">
        <f t="shared" si="303"/>
        <v>300</v>
      </c>
      <c r="W2395" s="9">
        <v>1</v>
      </c>
      <c r="X2395" s="9">
        <v>7</v>
      </c>
    </row>
    <row r="2396" spans="1:24" x14ac:dyDescent="0.2">
      <c r="A2396" s="7" t="s">
        <v>3508</v>
      </c>
      <c r="B2396" s="7" t="s">
        <v>739</v>
      </c>
      <c r="C2396" s="8">
        <v>1</v>
      </c>
      <c r="D2396" s="9">
        <v>6</v>
      </c>
      <c r="E2396" s="10">
        <v>1200</v>
      </c>
      <c r="F2396" s="10">
        <v>100</v>
      </c>
      <c r="G2396" s="11">
        <f t="shared" si="296"/>
        <v>8.3333333333333321</v>
      </c>
      <c r="H2396" s="10">
        <v>1300</v>
      </c>
      <c r="I2396" s="9">
        <v>6</v>
      </c>
      <c r="J2396" s="8">
        <v>1</v>
      </c>
      <c r="K2396" s="9">
        <v>0</v>
      </c>
      <c r="L2396" s="9">
        <v>0</v>
      </c>
      <c r="M2396" s="9">
        <f t="shared" si="297"/>
        <v>0</v>
      </c>
      <c r="N2396" s="9">
        <f t="shared" si="298"/>
        <v>7.9016624040920727</v>
      </c>
      <c r="O2396" s="9">
        <f t="shared" si="299"/>
        <v>7.2508917954815617</v>
      </c>
      <c r="P2396" s="11">
        <f t="shared" si="300"/>
        <v>-100</v>
      </c>
      <c r="Q2396" s="11">
        <f t="shared" si="301"/>
        <v>-100</v>
      </c>
      <c r="R2396" s="8">
        <v>0</v>
      </c>
      <c r="S2396" s="8">
        <v>0</v>
      </c>
      <c r="T2396" s="8">
        <v>0</v>
      </c>
      <c r="U2396" s="11">
        <f t="shared" si="302"/>
        <v>0</v>
      </c>
      <c r="V2396" s="11">
        <f t="shared" si="303"/>
        <v>0</v>
      </c>
      <c r="W2396" s="9">
        <v>4</v>
      </c>
      <c r="X2396" s="9">
        <v>7</v>
      </c>
    </row>
    <row r="2397" spans="1:24" x14ac:dyDescent="0.2">
      <c r="A2397" s="7" t="s">
        <v>3508</v>
      </c>
      <c r="B2397" s="7" t="s">
        <v>126</v>
      </c>
      <c r="C2397" s="8">
        <v>1</v>
      </c>
      <c r="D2397" s="9">
        <v>4.5</v>
      </c>
      <c r="E2397" s="10">
        <v>1300</v>
      </c>
      <c r="F2397" s="10">
        <v>100</v>
      </c>
      <c r="G2397" s="11">
        <f t="shared" si="296"/>
        <v>7.6923076923076925</v>
      </c>
      <c r="H2397" s="10">
        <v>1400</v>
      </c>
      <c r="I2397" s="9">
        <v>4.5</v>
      </c>
      <c r="J2397" s="8">
        <v>1</v>
      </c>
      <c r="K2397" s="9">
        <v>19.690000000000001</v>
      </c>
      <c r="L2397" s="9">
        <v>19.690000000000001</v>
      </c>
      <c r="M2397" s="9">
        <f t="shared" si="297"/>
        <v>14.064285714285715</v>
      </c>
      <c r="N2397" s="9">
        <f t="shared" si="298"/>
        <v>7.9016624040920727</v>
      </c>
      <c r="O2397" s="9">
        <f t="shared" si="299"/>
        <v>7.2508917954815617</v>
      </c>
      <c r="P2397" s="11">
        <f t="shared" si="300"/>
        <v>77.991478185681203</v>
      </c>
      <c r="Q2397" s="11">
        <f t="shared" si="301"/>
        <v>93.966288712927167</v>
      </c>
      <c r="R2397" s="8">
        <v>0</v>
      </c>
      <c r="S2397" s="8">
        <v>1</v>
      </c>
      <c r="T2397" s="8">
        <v>1</v>
      </c>
      <c r="U2397" s="11">
        <f t="shared" si="302"/>
        <v>0</v>
      </c>
      <c r="V2397" s="11">
        <f t="shared" si="303"/>
        <v>200</v>
      </c>
      <c r="W2397" s="9">
        <v>2</v>
      </c>
      <c r="X2397" s="9">
        <v>7</v>
      </c>
    </row>
    <row r="2398" spans="1:24" x14ac:dyDescent="0.2">
      <c r="A2398" s="7" t="s">
        <v>3508</v>
      </c>
      <c r="B2398" s="7" t="s">
        <v>279</v>
      </c>
      <c r="C2398" s="8">
        <v>1</v>
      </c>
      <c r="D2398" s="9">
        <v>4.5</v>
      </c>
      <c r="E2398" s="10">
        <v>1300</v>
      </c>
      <c r="F2398" s="10">
        <v>100</v>
      </c>
      <c r="G2398" s="11">
        <f t="shared" si="296"/>
        <v>7.6923076923076925</v>
      </c>
      <c r="H2398" s="10">
        <v>1400</v>
      </c>
      <c r="I2398" s="9">
        <v>4.5</v>
      </c>
      <c r="J2398" s="8">
        <v>1</v>
      </c>
      <c r="K2398" s="9">
        <v>19.690000000000001</v>
      </c>
      <c r="L2398" s="9">
        <v>19.690000000000001</v>
      </c>
      <c r="M2398" s="9">
        <f t="shared" si="297"/>
        <v>14.064285714285715</v>
      </c>
      <c r="N2398" s="9">
        <f t="shared" si="298"/>
        <v>7.9016624040920727</v>
      </c>
      <c r="O2398" s="9">
        <f t="shared" si="299"/>
        <v>7.2508917954815617</v>
      </c>
      <c r="P2398" s="11">
        <f t="shared" si="300"/>
        <v>77.991478185681203</v>
      </c>
      <c r="Q2398" s="11">
        <f t="shared" si="301"/>
        <v>93.966288712927167</v>
      </c>
      <c r="R2398" s="8">
        <v>0</v>
      </c>
      <c r="S2398" s="8">
        <v>1</v>
      </c>
      <c r="T2398" s="8">
        <v>1</v>
      </c>
      <c r="U2398" s="11">
        <f t="shared" si="302"/>
        <v>0</v>
      </c>
      <c r="V2398" s="11">
        <f t="shared" si="303"/>
        <v>200</v>
      </c>
      <c r="W2398" s="9">
        <v>2</v>
      </c>
      <c r="X2398" s="9">
        <v>7</v>
      </c>
    </row>
    <row r="2399" spans="1:24" x14ac:dyDescent="0.2">
      <c r="A2399" s="7" t="s">
        <v>3508</v>
      </c>
      <c r="B2399" s="7" t="s">
        <v>484</v>
      </c>
      <c r="C2399" s="8">
        <v>1</v>
      </c>
      <c r="D2399" s="9">
        <v>12</v>
      </c>
      <c r="E2399" s="10">
        <v>800</v>
      </c>
      <c r="F2399" s="10">
        <v>0</v>
      </c>
      <c r="G2399" s="11">
        <f t="shared" si="296"/>
        <v>0</v>
      </c>
      <c r="H2399" s="10">
        <v>800</v>
      </c>
      <c r="I2399" s="9">
        <v>12</v>
      </c>
      <c r="J2399" s="8">
        <v>1</v>
      </c>
      <c r="K2399" s="9">
        <v>0</v>
      </c>
      <c r="L2399" s="9">
        <v>0</v>
      </c>
      <c r="M2399" s="9">
        <f t="shared" si="297"/>
        <v>0</v>
      </c>
      <c r="N2399" s="9">
        <f t="shared" si="298"/>
        <v>7.9016624040920727</v>
      </c>
      <c r="O2399" s="9">
        <f t="shared" si="299"/>
        <v>7.2508917954815617</v>
      </c>
      <c r="P2399" s="11">
        <f t="shared" si="300"/>
        <v>-100</v>
      </c>
      <c r="Q2399" s="11">
        <f t="shared" si="301"/>
        <v>-100</v>
      </c>
      <c r="R2399" s="8">
        <v>0</v>
      </c>
      <c r="S2399" s="8">
        <v>0</v>
      </c>
      <c r="T2399" s="8">
        <v>0</v>
      </c>
      <c r="U2399" s="11">
        <f t="shared" si="302"/>
        <v>0</v>
      </c>
      <c r="V2399" s="11">
        <f t="shared" si="303"/>
        <v>0</v>
      </c>
      <c r="W2399" s="9">
        <v>9</v>
      </c>
      <c r="X2399" s="9">
        <v>10</v>
      </c>
    </row>
    <row r="2400" spans="1:24" x14ac:dyDescent="0.2">
      <c r="A2400" s="7" t="s">
        <v>3508</v>
      </c>
      <c r="B2400" s="7" t="s">
        <v>96</v>
      </c>
      <c r="C2400" s="8">
        <v>2</v>
      </c>
      <c r="D2400" s="9">
        <v>10</v>
      </c>
      <c r="E2400" s="10">
        <v>1800</v>
      </c>
      <c r="F2400" s="10">
        <v>0</v>
      </c>
      <c r="G2400" s="11">
        <f t="shared" si="296"/>
        <v>0</v>
      </c>
      <c r="H2400" s="10">
        <v>1800</v>
      </c>
      <c r="I2400" s="9">
        <v>10</v>
      </c>
      <c r="J2400" s="8">
        <v>2</v>
      </c>
      <c r="K2400" s="9">
        <v>0</v>
      </c>
      <c r="L2400" s="9">
        <v>0</v>
      </c>
      <c r="M2400" s="9">
        <f t="shared" si="297"/>
        <v>0</v>
      </c>
      <c r="N2400" s="9">
        <f t="shared" si="298"/>
        <v>7.9016624040920727</v>
      </c>
      <c r="O2400" s="9">
        <f t="shared" si="299"/>
        <v>7.2508917954815617</v>
      </c>
      <c r="P2400" s="11">
        <f t="shared" si="300"/>
        <v>-100</v>
      </c>
      <c r="Q2400" s="11">
        <f t="shared" si="301"/>
        <v>-100</v>
      </c>
      <c r="R2400" s="8">
        <v>0</v>
      </c>
      <c r="S2400" s="8">
        <v>0</v>
      </c>
      <c r="T2400" s="8">
        <v>0</v>
      </c>
      <c r="U2400" s="11">
        <f t="shared" si="302"/>
        <v>0</v>
      </c>
      <c r="V2400" s="11">
        <f t="shared" si="303"/>
        <v>0</v>
      </c>
      <c r="W2400" s="9">
        <v>7</v>
      </c>
      <c r="X2400" s="9">
        <v>10</v>
      </c>
    </row>
    <row r="2401" spans="1:24" x14ac:dyDescent="0.2">
      <c r="A2401" s="7" t="s">
        <v>3508</v>
      </c>
      <c r="B2401" s="7" t="s">
        <v>363</v>
      </c>
      <c r="C2401" s="8">
        <v>1</v>
      </c>
      <c r="D2401" s="9">
        <v>15</v>
      </c>
      <c r="E2401" s="10">
        <v>800</v>
      </c>
      <c r="F2401" s="10">
        <v>0</v>
      </c>
      <c r="G2401" s="11">
        <f t="shared" si="296"/>
        <v>0</v>
      </c>
      <c r="H2401" s="10">
        <v>800</v>
      </c>
      <c r="I2401" s="9">
        <v>15</v>
      </c>
      <c r="J2401" s="8">
        <v>1</v>
      </c>
      <c r="K2401" s="9">
        <v>14.46</v>
      </c>
      <c r="L2401" s="9">
        <v>14.46</v>
      </c>
      <c r="M2401" s="9">
        <f t="shared" si="297"/>
        <v>18.074999999999999</v>
      </c>
      <c r="N2401" s="9">
        <f t="shared" si="298"/>
        <v>7.9016624040920727</v>
      </c>
      <c r="O2401" s="9">
        <f t="shared" si="299"/>
        <v>7.2508917954815617</v>
      </c>
      <c r="P2401" s="11">
        <f t="shared" si="300"/>
        <v>128.74933242705248</v>
      </c>
      <c r="Q2401" s="11">
        <f t="shared" si="301"/>
        <v>149.27968186290613</v>
      </c>
      <c r="R2401" s="8">
        <v>0</v>
      </c>
      <c r="S2401" s="8">
        <v>0</v>
      </c>
      <c r="T2401" s="8">
        <v>1</v>
      </c>
      <c r="U2401" s="11">
        <f t="shared" si="302"/>
        <v>0</v>
      </c>
      <c r="V2401" s="11">
        <f t="shared" si="303"/>
        <v>100</v>
      </c>
      <c r="W2401" s="9">
        <v>3</v>
      </c>
      <c r="X2401" s="9">
        <v>10</v>
      </c>
    </row>
    <row r="2402" spans="1:24" x14ac:dyDescent="0.2">
      <c r="A2402" s="7" t="s">
        <v>3508</v>
      </c>
      <c r="B2402" s="7" t="s">
        <v>1126</v>
      </c>
      <c r="C2402" s="8">
        <v>1</v>
      </c>
      <c r="D2402" s="9">
        <v>15</v>
      </c>
      <c r="E2402" s="10">
        <v>800</v>
      </c>
      <c r="F2402" s="10">
        <v>0</v>
      </c>
      <c r="G2402" s="11">
        <f t="shared" si="296"/>
        <v>0</v>
      </c>
      <c r="H2402" s="10">
        <v>800</v>
      </c>
      <c r="I2402" s="9">
        <v>15</v>
      </c>
      <c r="J2402" s="8">
        <v>1</v>
      </c>
      <c r="K2402" s="9">
        <v>14.46</v>
      </c>
      <c r="L2402" s="9">
        <v>14.46</v>
      </c>
      <c r="M2402" s="9">
        <f t="shared" si="297"/>
        <v>18.074999999999999</v>
      </c>
      <c r="N2402" s="9">
        <f t="shared" si="298"/>
        <v>7.9016624040920727</v>
      </c>
      <c r="O2402" s="9">
        <f t="shared" si="299"/>
        <v>7.2508917954815617</v>
      </c>
      <c r="P2402" s="11">
        <f t="shared" si="300"/>
        <v>128.74933242705248</v>
      </c>
      <c r="Q2402" s="11">
        <f t="shared" si="301"/>
        <v>149.27968186290613</v>
      </c>
      <c r="R2402" s="8">
        <v>0</v>
      </c>
      <c r="S2402" s="8">
        <v>0</v>
      </c>
      <c r="T2402" s="8">
        <v>1</v>
      </c>
      <c r="U2402" s="11">
        <f t="shared" si="302"/>
        <v>0</v>
      </c>
      <c r="V2402" s="11">
        <f t="shared" si="303"/>
        <v>100</v>
      </c>
      <c r="W2402" s="9">
        <v>3</v>
      </c>
      <c r="X2402" s="9">
        <v>10</v>
      </c>
    </row>
    <row r="2403" spans="1:24" x14ac:dyDescent="0.2">
      <c r="A2403" s="7" t="s">
        <v>3508</v>
      </c>
      <c r="B2403" s="7" t="s">
        <v>144</v>
      </c>
      <c r="C2403" s="8">
        <v>2</v>
      </c>
      <c r="D2403" s="9">
        <v>9</v>
      </c>
      <c r="E2403" s="10">
        <v>1900</v>
      </c>
      <c r="F2403" s="10">
        <v>0</v>
      </c>
      <c r="G2403" s="11">
        <f t="shared" si="296"/>
        <v>0</v>
      </c>
      <c r="H2403" s="10">
        <v>1900</v>
      </c>
      <c r="I2403" s="9">
        <v>9</v>
      </c>
      <c r="J2403" s="8">
        <v>2</v>
      </c>
      <c r="K2403" s="9">
        <v>26.92</v>
      </c>
      <c r="L2403" s="9">
        <v>26.92</v>
      </c>
      <c r="M2403" s="9">
        <f t="shared" si="297"/>
        <v>14.168421052631579</v>
      </c>
      <c r="N2403" s="9">
        <f t="shared" si="298"/>
        <v>7.9016624040920727</v>
      </c>
      <c r="O2403" s="9">
        <f t="shared" si="299"/>
        <v>7.2508917954815617</v>
      </c>
      <c r="P2403" s="11">
        <f t="shared" si="300"/>
        <v>79.309369700407728</v>
      </c>
      <c r="Q2403" s="11">
        <f t="shared" si="301"/>
        <v>95.402461549084478</v>
      </c>
      <c r="R2403" s="8">
        <v>0</v>
      </c>
      <c r="S2403" s="8">
        <v>1</v>
      </c>
      <c r="T2403" s="8">
        <v>1</v>
      </c>
      <c r="U2403" s="11">
        <f t="shared" si="302"/>
        <v>0</v>
      </c>
      <c r="V2403" s="11">
        <f t="shared" si="303"/>
        <v>100</v>
      </c>
      <c r="W2403" s="9">
        <v>5</v>
      </c>
      <c r="X2403" s="9">
        <v>10</v>
      </c>
    </row>
    <row r="2404" spans="1:24" x14ac:dyDescent="0.2">
      <c r="A2404" s="7" t="s">
        <v>3508</v>
      </c>
      <c r="B2404" s="7" t="s">
        <v>3045</v>
      </c>
      <c r="C2404" s="8">
        <v>1</v>
      </c>
      <c r="D2404" s="9">
        <v>8</v>
      </c>
      <c r="E2404" s="10">
        <v>1000</v>
      </c>
      <c r="F2404" s="10">
        <v>0</v>
      </c>
      <c r="G2404" s="11">
        <f t="shared" si="296"/>
        <v>0</v>
      </c>
      <c r="H2404" s="10">
        <v>1000</v>
      </c>
      <c r="I2404" s="9">
        <v>8</v>
      </c>
      <c r="J2404" s="8">
        <v>1</v>
      </c>
      <c r="K2404" s="9">
        <v>26.92</v>
      </c>
      <c r="L2404" s="9">
        <v>26.92</v>
      </c>
      <c r="M2404" s="9">
        <f t="shared" si="297"/>
        <v>26.92</v>
      </c>
      <c r="N2404" s="9">
        <f t="shared" si="298"/>
        <v>7.9016624040920727</v>
      </c>
      <c r="O2404" s="9">
        <f t="shared" si="299"/>
        <v>7.2508917954815617</v>
      </c>
      <c r="P2404" s="11">
        <f t="shared" si="300"/>
        <v>240.68780243077467</v>
      </c>
      <c r="Q2404" s="11">
        <f t="shared" si="301"/>
        <v>271.2646769432605</v>
      </c>
      <c r="R2404" s="8">
        <v>0</v>
      </c>
      <c r="S2404" s="8">
        <v>1</v>
      </c>
      <c r="T2404" s="8">
        <v>1</v>
      </c>
      <c r="U2404" s="11">
        <f t="shared" si="302"/>
        <v>0</v>
      </c>
      <c r="V2404" s="11">
        <f t="shared" si="303"/>
        <v>200</v>
      </c>
      <c r="W2404" s="9">
        <v>2</v>
      </c>
      <c r="X2404" s="9">
        <v>10</v>
      </c>
    </row>
    <row r="2405" spans="1:24" x14ac:dyDescent="0.2">
      <c r="A2405" s="7" t="s">
        <v>3508</v>
      </c>
      <c r="B2405" s="7" t="s">
        <v>178</v>
      </c>
      <c r="C2405" s="8">
        <v>1</v>
      </c>
      <c r="D2405" s="9">
        <v>8</v>
      </c>
      <c r="E2405" s="10">
        <v>1000</v>
      </c>
      <c r="F2405" s="10">
        <v>0</v>
      </c>
      <c r="G2405" s="11">
        <f t="shared" si="296"/>
        <v>0</v>
      </c>
      <c r="H2405" s="10">
        <v>1000</v>
      </c>
      <c r="I2405" s="9">
        <v>8</v>
      </c>
      <c r="J2405" s="8">
        <v>1</v>
      </c>
      <c r="K2405" s="9">
        <v>0</v>
      </c>
      <c r="L2405" s="9">
        <v>0</v>
      </c>
      <c r="M2405" s="9">
        <f t="shared" si="297"/>
        <v>0</v>
      </c>
      <c r="N2405" s="9">
        <f t="shared" si="298"/>
        <v>7.9016624040920727</v>
      </c>
      <c r="O2405" s="9">
        <f t="shared" si="299"/>
        <v>7.2508917954815617</v>
      </c>
      <c r="P2405" s="11">
        <f t="shared" si="300"/>
        <v>-100</v>
      </c>
      <c r="Q2405" s="11">
        <f t="shared" si="301"/>
        <v>-100</v>
      </c>
      <c r="R2405" s="8">
        <v>0</v>
      </c>
      <c r="S2405" s="8">
        <v>0</v>
      </c>
      <c r="T2405" s="8">
        <v>0</v>
      </c>
      <c r="U2405" s="11">
        <f t="shared" si="302"/>
        <v>0</v>
      </c>
      <c r="V2405" s="11">
        <f t="shared" si="303"/>
        <v>0</v>
      </c>
      <c r="W2405" s="9">
        <v>5</v>
      </c>
      <c r="X2405" s="9">
        <v>10</v>
      </c>
    </row>
    <row r="2406" spans="1:24" x14ac:dyDescent="0.2">
      <c r="A2406" s="7" t="s">
        <v>3508</v>
      </c>
      <c r="B2406" s="7" t="s">
        <v>275</v>
      </c>
      <c r="C2406" s="8">
        <v>1</v>
      </c>
      <c r="D2406" s="9">
        <v>10</v>
      </c>
      <c r="E2406" s="10">
        <v>900</v>
      </c>
      <c r="F2406" s="10">
        <v>0</v>
      </c>
      <c r="G2406" s="11">
        <f t="shared" si="296"/>
        <v>0</v>
      </c>
      <c r="H2406" s="10">
        <v>900</v>
      </c>
      <c r="I2406" s="9">
        <v>10</v>
      </c>
      <c r="J2406" s="8">
        <v>1</v>
      </c>
      <c r="K2406" s="9">
        <v>0</v>
      </c>
      <c r="L2406" s="9">
        <v>0</v>
      </c>
      <c r="M2406" s="9">
        <f t="shared" si="297"/>
        <v>0</v>
      </c>
      <c r="N2406" s="9">
        <f t="shared" si="298"/>
        <v>7.9016624040920727</v>
      </c>
      <c r="O2406" s="9">
        <f t="shared" si="299"/>
        <v>7.2508917954815617</v>
      </c>
      <c r="P2406" s="11">
        <f t="shared" si="300"/>
        <v>-100</v>
      </c>
      <c r="Q2406" s="11">
        <f t="shared" si="301"/>
        <v>-100</v>
      </c>
      <c r="R2406" s="8">
        <v>0</v>
      </c>
      <c r="S2406" s="8">
        <v>0</v>
      </c>
      <c r="T2406" s="8">
        <v>0</v>
      </c>
      <c r="U2406" s="11">
        <f t="shared" si="302"/>
        <v>0</v>
      </c>
      <c r="V2406" s="11">
        <f t="shared" si="303"/>
        <v>0</v>
      </c>
      <c r="W2406" s="9">
        <v>8</v>
      </c>
      <c r="X2406" s="9">
        <v>10</v>
      </c>
    </row>
    <row r="2407" spans="1:24" x14ac:dyDescent="0.2">
      <c r="A2407" s="7" t="s">
        <v>3508</v>
      </c>
      <c r="B2407" s="7" t="s">
        <v>1122</v>
      </c>
      <c r="C2407" s="8">
        <v>1</v>
      </c>
      <c r="D2407" s="9">
        <v>4.5</v>
      </c>
      <c r="E2407" s="10">
        <v>1300</v>
      </c>
      <c r="F2407" s="10">
        <v>0</v>
      </c>
      <c r="G2407" s="11">
        <f t="shared" si="296"/>
        <v>0</v>
      </c>
      <c r="H2407" s="10">
        <v>1300</v>
      </c>
      <c r="I2407" s="9">
        <v>4.5</v>
      </c>
      <c r="J2407" s="8">
        <v>1</v>
      </c>
      <c r="K2407" s="9">
        <v>46.04</v>
      </c>
      <c r="L2407" s="9">
        <v>46.04</v>
      </c>
      <c r="M2407" s="9">
        <f t="shared" si="297"/>
        <v>35.41538461538461</v>
      </c>
      <c r="N2407" s="9">
        <f t="shared" si="298"/>
        <v>7.9016624040920727</v>
      </c>
      <c r="O2407" s="9">
        <f t="shared" si="299"/>
        <v>7.2508917954815617</v>
      </c>
      <c r="P2407" s="11">
        <f t="shared" si="300"/>
        <v>348.20169230520241</v>
      </c>
      <c r="Q2407" s="11">
        <f t="shared" si="301"/>
        <v>388.42798395438655</v>
      </c>
      <c r="R2407" s="8">
        <v>1</v>
      </c>
      <c r="S2407" s="8">
        <v>1</v>
      </c>
      <c r="T2407" s="8">
        <v>1</v>
      </c>
      <c r="U2407" s="11">
        <f t="shared" si="302"/>
        <v>100</v>
      </c>
      <c r="V2407" s="11">
        <f t="shared" si="303"/>
        <v>300</v>
      </c>
      <c r="W2407" s="9">
        <v>1</v>
      </c>
      <c r="X2407" s="9">
        <v>10</v>
      </c>
    </row>
    <row r="2408" spans="1:24" x14ac:dyDescent="0.2">
      <c r="A2408" s="7" t="s">
        <v>3508</v>
      </c>
      <c r="B2408" s="7" t="s">
        <v>378</v>
      </c>
      <c r="C2408" s="8">
        <v>1</v>
      </c>
      <c r="D2408" s="9">
        <v>4.5</v>
      </c>
      <c r="E2408" s="10">
        <v>1300</v>
      </c>
      <c r="F2408" s="10">
        <v>0</v>
      </c>
      <c r="G2408" s="11">
        <f t="shared" si="296"/>
        <v>0</v>
      </c>
      <c r="H2408" s="10">
        <v>1300</v>
      </c>
      <c r="I2408" s="9">
        <v>4.5</v>
      </c>
      <c r="J2408" s="8">
        <v>1</v>
      </c>
      <c r="K2408" s="9">
        <v>46.04</v>
      </c>
      <c r="L2408" s="9">
        <v>46.04</v>
      </c>
      <c r="M2408" s="9">
        <f t="shared" si="297"/>
        <v>35.41538461538461</v>
      </c>
      <c r="N2408" s="9">
        <f t="shared" si="298"/>
        <v>7.9016624040920727</v>
      </c>
      <c r="O2408" s="9">
        <f t="shared" si="299"/>
        <v>7.2508917954815617</v>
      </c>
      <c r="P2408" s="11">
        <f t="shared" si="300"/>
        <v>348.20169230520241</v>
      </c>
      <c r="Q2408" s="11">
        <f t="shared" si="301"/>
        <v>388.42798395438655</v>
      </c>
      <c r="R2408" s="8">
        <v>1</v>
      </c>
      <c r="S2408" s="8">
        <v>1</v>
      </c>
      <c r="T2408" s="8">
        <v>1</v>
      </c>
      <c r="U2408" s="11">
        <f t="shared" si="302"/>
        <v>100</v>
      </c>
      <c r="V2408" s="11">
        <f t="shared" si="303"/>
        <v>300</v>
      </c>
      <c r="W2408" s="9">
        <v>1</v>
      </c>
      <c r="X2408" s="9">
        <v>10</v>
      </c>
    </row>
    <row r="2409" spans="1:24" x14ac:dyDescent="0.2">
      <c r="A2409" s="7" t="s">
        <v>3508</v>
      </c>
      <c r="B2409" s="7" t="s">
        <v>238</v>
      </c>
      <c r="C2409" s="8">
        <v>1</v>
      </c>
      <c r="D2409" s="9">
        <v>2.5</v>
      </c>
      <c r="E2409" s="10">
        <v>1700</v>
      </c>
      <c r="F2409" s="10">
        <v>0</v>
      </c>
      <c r="G2409" s="11">
        <f t="shared" si="296"/>
        <v>0</v>
      </c>
      <c r="H2409" s="10">
        <v>1700</v>
      </c>
      <c r="I2409" s="9">
        <v>2.5</v>
      </c>
      <c r="J2409" s="8">
        <v>1</v>
      </c>
      <c r="K2409" s="9">
        <v>0</v>
      </c>
      <c r="L2409" s="9">
        <v>0</v>
      </c>
      <c r="M2409" s="9">
        <f t="shared" si="297"/>
        <v>0</v>
      </c>
      <c r="N2409" s="9">
        <f t="shared" si="298"/>
        <v>7.9016624040920727</v>
      </c>
      <c r="O2409" s="9">
        <f t="shared" si="299"/>
        <v>7.2508917954815617</v>
      </c>
      <c r="P2409" s="11">
        <f t="shared" si="300"/>
        <v>-100</v>
      </c>
      <c r="Q2409" s="11">
        <f t="shared" si="301"/>
        <v>-100</v>
      </c>
      <c r="R2409" s="8">
        <v>0</v>
      </c>
      <c r="S2409" s="8">
        <v>0</v>
      </c>
      <c r="T2409" s="8">
        <v>0</v>
      </c>
      <c r="U2409" s="11">
        <f t="shared" si="302"/>
        <v>0</v>
      </c>
      <c r="V2409" s="11">
        <f t="shared" si="303"/>
        <v>0</v>
      </c>
      <c r="W2409" s="9">
        <v>4</v>
      </c>
      <c r="X2409" s="9">
        <v>10</v>
      </c>
    </row>
    <row r="2410" spans="1:24" x14ac:dyDescent="0.2">
      <c r="A2410" s="7" t="s">
        <v>3508</v>
      </c>
      <c r="B2410" s="7" t="s">
        <v>334</v>
      </c>
      <c r="C2410" s="8">
        <v>1</v>
      </c>
      <c r="D2410" s="9">
        <v>2.5</v>
      </c>
      <c r="E2410" s="10">
        <v>1700</v>
      </c>
      <c r="F2410" s="10">
        <v>0</v>
      </c>
      <c r="G2410" s="11">
        <f t="shared" si="296"/>
        <v>0</v>
      </c>
      <c r="H2410" s="10">
        <v>1700</v>
      </c>
      <c r="I2410" s="9">
        <v>2.5</v>
      </c>
      <c r="J2410" s="8">
        <v>1</v>
      </c>
      <c r="K2410" s="9">
        <v>0</v>
      </c>
      <c r="L2410" s="9">
        <v>0</v>
      </c>
      <c r="M2410" s="9">
        <f t="shared" si="297"/>
        <v>0</v>
      </c>
      <c r="N2410" s="9">
        <f t="shared" si="298"/>
        <v>7.9016624040920727</v>
      </c>
      <c r="O2410" s="9">
        <f t="shared" si="299"/>
        <v>7.2508917954815617</v>
      </c>
      <c r="P2410" s="11">
        <f t="shared" si="300"/>
        <v>-100</v>
      </c>
      <c r="Q2410" s="11">
        <f t="shared" si="301"/>
        <v>-100</v>
      </c>
      <c r="R2410" s="8">
        <v>0</v>
      </c>
      <c r="S2410" s="8">
        <v>0</v>
      </c>
      <c r="T2410" s="8">
        <v>0</v>
      </c>
      <c r="U2410" s="11">
        <f t="shared" si="302"/>
        <v>0</v>
      </c>
      <c r="V2410" s="11">
        <f t="shared" si="303"/>
        <v>0</v>
      </c>
      <c r="W2410" s="9">
        <v>4</v>
      </c>
      <c r="X2410" s="9">
        <v>10</v>
      </c>
    </row>
    <row r="2411" spans="1:24" x14ac:dyDescent="0.2">
      <c r="A2411" s="7" t="s">
        <v>3508</v>
      </c>
      <c r="B2411" s="7" t="s">
        <v>445</v>
      </c>
      <c r="C2411" s="8">
        <v>1</v>
      </c>
      <c r="D2411" s="9">
        <v>5</v>
      </c>
      <c r="E2411" s="10">
        <v>1300</v>
      </c>
      <c r="F2411" s="10">
        <v>0</v>
      </c>
      <c r="G2411" s="11">
        <f t="shared" si="296"/>
        <v>0</v>
      </c>
      <c r="H2411" s="10">
        <v>1300</v>
      </c>
      <c r="I2411" s="9">
        <v>5</v>
      </c>
      <c r="J2411" s="8">
        <v>1</v>
      </c>
      <c r="K2411" s="9">
        <v>0</v>
      </c>
      <c r="L2411" s="9">
        <v>0</v>
      </c>
      <c r="M2411" s="9">
        <f t="shared" si="297"/>
        <v>0</v>
      </c>
      <c r="N2411" s="9">
        <f t="shared" si="298"/>
        <v>7.9016624040920727</v>
      </c>
      <c r="O2411" s="9">
        <f t="shared" si="299"/>
        <v>7.2508917954815617</v>
      </c>
      <c r="P2411" s="11">
        <f t="shared" si="300"/>
        <v>-100</v>
      </c>
      <c r="Q2411" s="11">
        <f t="shared" si="301"/>
        <v>-100</v>
      </c>
      <c r="R2411" s="8">
        <v>0</v>
      </c>
      <c r="S2411" s="8">
        <v>0</v>
      </c>
      <c r="T2411" s="8">
        <v>0</v>
      </c>
      <c r="U2411" s="11">
        <f t="shared" si="302"/>
        <v>0</v>
      </c>
      <c r="V2411" s="11">
        <f t="shared" si="303"/>
        <v>0</v>
      </c>
      <c r="W2411" s="9">
        <v>6</v>
      </c>
      <c r="X2411" s="9">
        <v>10</v>
      </c>
    </row>
    <row r="2412" spans="1:24" x14ac:dyDescent="0.2">
      <c r="A2412" s="2" t="s">
        <v>3617</v>
      </c>
      <c r="B2412" s="2" t="s">
        <v>760</v>
      </c>
      <c r="C2412" s="3">
        <v>1</v>
      </c>
      <c r="D2412" s="4">
        <v>8</v>
      </c>
      <c r="E2412" s="5">
        <v>1000</v>
      </c>
      <c r="F2412" s="5">
        <v>200</v>
      </c>
      <c r="G2412" s="6">
        <f t="shared" si="296"/>
        <v>20</v>
      </c>
      <c r="H2412" s="5">
        <v>1200</v>
      </c>
      <c r="I2412" s="4">
        <v>8</v>
      </c>
      <c r="J2412" s="3">
        <v>1</v>
      </c>
      <c r="K2412" s="4">
        <v>0</v>
      </c>
      <c r="L2412" s="4">
        <v>0</v>
      </c>
      <c r="M2412" s="4">
        <f t="shared" si="297"/>
        <v>0</v>
      </c>
      <c r="N2412" s="4">
        <f t="shared" si="298"/>
        <v>8.6465333333333358</v>
      </c>
      <c r="O2412" s="4">
        <f t="shared" si="299"/>
        <v>7.2508917954815617</v>
      </c>
      <c r="P2412" s="6">
        <f t="shared" si="300"/>
        <v>-100</v>
      </c>
      <c r="Q2412" s="6">
        <f t="shared" si="301"/>
        <v>-100</v>
      </c>
      <c r="R2412" s="3">
        <v>0</v>
      </c>
      <c r="S2412" s="3">
        <v>0</v>
      </c>
      <c r="T2412" s="3">
        <v>0</v>
      </c>
      <c r="U2412" s="6">
        <f t="shared" si="302"/>
        <v>0</v>
      </c>
      <c r="V2412" s="6">
        <f t="shared" si="303"/>
        <v>0</v>
      </c>
      <c r="W2412" s="4">
        <v>4</v>
      </c>
      <c r="X2412" s="4">
        <v>5</v>
      </c>
    </row>
    <row r="2413" spans="1:24" x14ac:dyDescent="0.2">
      <c r="A2413" s="7" t="s">
        <v>3617</v>
      </c>
      <c r="B2413" s="7" t="s">
        <v>469</v>
      </c>
      <c r="C2413" s="8">
        <v>2</v>
      </c>
      <c r="D2413" s="9">
        <v>9</v>
      </c>
      <c r="E2413" s="10">
        <v>1900</v>
      </c>
      <c r="F2413" s="10">
        <v>200</v>
      </c>
      <c r="G2413" s="11">
        <f t="shared" si="296"/>
        <v>10.526315789473683</v>
      </c>
      <c r="H2413" s="10">
        <v>2100</v>
      </c>
      <c r="I2413" s="9">
        <v>9</v>
      </c>
      <c r="J2413" s="8">
        <v>2</v>
      </c>
      <c r="K2413" s="9">
        <v>0</v>
      </c>
      <c r="L2413" s="9">
        <v>0</v>
      </c>
      <c r="M2413" s="9">
        <f t="shared" si="297"/>
        <v>0</v>
      </c>
      <c r="N2413" s="9">
        <f t="shared" si="298"/>
        <v>8.6465333333333358</v>
      </c>
      <c r="O2413" s="9">
        <f t="shared" si="299"/>
        <v>7.2508917954815617</v>
      </c>
      <c r="P2413" s="11">
        <f t="shared" si="300"/>
        <v>-100</v>
      </c>
      <c r="Q2413" s="11">
        <f t="shared" si="301"/>
        <v>-100</v>
      </c>
      <c r="R2413" s="8">
        <v>0</v>
      </c>
      <c r="S2413" s="8">
        <v>0</v>
      </c>
      <c r="T2413" s="8">
        <v>0</v>
      </c>
      <c r="U2413" s="11">
        <f t="shared" si="302"/>
        <v>0</v>
      </c>
      <c r="V2413" s="11">
        <f t="shared" si="303"/>
        <v>0</v>
      </c>
      <c r="W2413" s="9">
        <v>5</v>
      </c>
      <c r="X2413" s="9">
        <v>7</v>
      </c>
    </row>
    <row r="2414" spans="1:24" x14ac:dyDescent="0.2">
      <c r="A2414" s="7" t="s">
        <v>3617</v>
      </c>
      <c r="B2414" s="7" t="s">
        <v>1011</v>
      </c>
      <c r="C2414" s="8">
        <v>1</v>
      </c>
      <c r="D2414" s="9">
        <v>6</v>
      </c>
      <c r="E2414" s="10">
        <v>1200</v>
      </c>
      <c r="F2414" s="10">
        <v>100</v>
      </c>
      <c r="G2414" s="11">
        <f t="shared" si="296"/>
        <v>8.3333333333333321</v>
      </c>
      <c r="H2414" s="10">
        <v>1300</v>
      </c>
      <c r="I2414" s="9">
        <v>6</v>
      </c>
      <c r="J2414" s="8">
        <v>1</v>
      </c>
      <c r="K2414" s="9">
        <v>6.79</v>
      </c>
      <c r="L2414" s="9">
        <v>6.79</v>
      </c>
      <c r="M2414" s="9">
        <f t="shared" si="297"/>
        <v>5.2230769230769232</v>
      </c>
      <c r="N2414" s="9">
        <f t="shared" si="298"/>
        <v>8.6465333333333358</v>
      </c>
      <c r="O2414" s="9">
        <f t="shared" si="299"/>
        <v>7.2508917954815617</v>
      </c>
      <c r="P2414" s="11">
        <f t="shared" si="300"/>
        <v>-39.59339862900444</v>
      </c>
      <c r="Q2414" s="11">
        <f t="shared" si="301"/>
        <v>-27.966420263894765</v>
      </c>
      <c r="R2414" s="8">
        <v>0</v>
      </c>
      <c r="S2414" s="8">
        <v>0</v>
      </c>
      <c r="T2414" s="8">
        <v>1</v>
      </c>
      <c r="U2414" s="11">
        <f t="shared" si="302"/>
        <v>0</v>
      </c>
      <c r="V2414" s="11">
        <f t="shared" si="303"/>
        <v>100</v>
      </c>
      <c r="W2414" s="9">
        <v>3</v>
      </c>
      <c r="X2414" s="9">
        <v>5</v>
      </c>
    </row>
    <row r="2415" spans="1:24" x14ac:dyDescent="0.2">
      <c r="A2415" s="7" t="s">
        <v>3617</v>
      </c>
      <c r="B2415" s="7" t="s">
        <v>699</v>
      </c>
      <c r="C2415" s="8">
        <v>1</v>
      </c>
      <c r="D2415" s="9">
        <v>6</v>
      </c>
      <c r="E2415" s="10">
        <v>1200</v>
      </c>
      <c r="F2415" s="10">
        <v>100</v>
      </c>
      <c r="G2415" s="11">
        <f t="shared" si="296"/>
        <v>8.3333333333333321</v>
      </c>
      <c r="H2415" s="10">
        <v>1300</v>
      </c>
      <c r="I2415" s="9">
        <v>6</v>
      </c>
      <c r="J2415" s="8">
        <v>1</v>
      </c>
      <c r="K2415" s="9">
        <v>6.79</v>
      </c>
      <c r="L2415" s="9">
        <v>6.79</v>
      </c>
      <c r="M2415" s="9">
        <f t="shared" si="297"/>
        <v>5.2230769230769232</v>
      </c>
      <c r="N2415" s="9">
        <f t="shared" si="298"/>
        <v>8.6465333333333358</v>
      </c>
      <c r="O2415" s="9">
        <f t="shared" si="299"/>
        <v>7.2508917954815617</v>
      </c>
      <c r="P2415" s="11">
        <f t="shared" si="300"/>
        <v>-39.59339862900444</v>
      </c>
      <c r="Q2415" s="11">
        <f t="shared" si="301"/>
        <v>-27.966420263894765</v>
      </c>
      <c r="R2415" s="8">
        <v>0</v>
      </c>
      <c r="S2415" s="8">
        <v>0</v>
      </c>
      <c r="T2415" s="8">
        <v>1</v>
      </c>
      <c r="U2415" s="11">
        <f t="shared" si="302"/>
        <v>0</v>
      </c>
      <c r="V2415" s="11">
        <f t="shared" si="303"/>
        <v>100</v>
      </c>
      <c r="W2415" s="9">
        <v>3</v>
      </c>
      <c r="X2415" s="9">
        <v>5</v>
      </c>
    </row>
    <row r="2416" spans="1:24" x14ac:dyDescent="0.2">
      <c r="A2416" s="7" t="s">
        <v>3617</v>
      </c>
      <c r="B2416" s="7" t="s">
        <v>274</v>
      </c>
      <c r="C2416" s="8">
        <v>1</v>
      </c>
      <c r="D2416" s="9">
        <v>12</v>
      </c>
      <c r="E2416" s="10">
        <v>800</v>
      </c>
      <c r="F2416" s="10">
        <v>200</v>
      </c>
      <c r="G2416" s="11">
        <f t="shared" si="296"/>
        <v>25</v>
      </c>
      <c r="H2416" s="10">
        <v>1000</v>
      </c>
      <c r="I2416" s="9">
        <v>12</v>
      </c>
      <c r="J2416" s="8">
        <v>1</v>
      </c>
      <c r="K2416" s="9">
        <v>54.69</v>
      </c>
      <c r="L2416" s="9">
        <v>54.69</v>
      </c>
      <c r="M2416" s="9">
        <f t="shared" si="297"/>
        <v>54.69</v>
      </c>
      <c r="N2416" s="9">
        <f t="shared" si="298"/>
        <v>8.6465333333333358</v>
      </c>
      <c r="O2416" s="9">
        <f t="shared" si="299"/>
        <v>7.2508917954815617</v>
      </c>
      <c r="P2416" s="11">
        <f t="shared" si="300"/>
        <v>532.5078258724111</v>
      </c>
      <c r="Q2416" s="11">
        <f t="shared" si="301"/>
        <v>654.25204985241146</v>
      </c>
      <c r="R2416" s="8">
        <v>1</v>
      </c>
      <c r="S2416" s="8">
        <v>1</v>
      </c>
      <c r="T2416" s="8">
        <v>1</v>
      </c>
      <c r="U2416" s="11">
        <f t="shared" si="302"/>
        <v>100</v>
      </c>
      <c r="V2416" s="11">
        <f t="shared" si="303"/>
        <v>300</v>
      </c>
      <c r="W2416" s="9">
        <v>1</v>
      </c>
      <c r="X2416" s="9">
        <v>5</v>
      </c>
    </row>
    <row r="2417" spans="1:24" x14ac:dyDescent="0.2">
      <c r="A2417" s="7" t="s">
        <v>3617</v>
      </c>
      <c r="B2417" s="7" t="s">
        <v>179</v>
      </c>
      <c r="C2417" s="8">
        <v>1</v>
      </c>
      <c r="D2417" s="9">
        <v>12</v>
      </c>
      <c r="E2417" s="10">
        <v>800</v>
      </c>
      <c r="F2417" s="10">
        <v>200</v>
      </c>
      <c r="G2417" s="11">
        <f t="shared" si="296"/>
        <v>25</v>
      </c>
      <c r="H2417" s="10">
        <v>1000</v>
      </c>
      <c r="I2417" s="9">
        <v>12</v>
      </c>
      <c r="J2417" s="8">
        <v>1</v>
      </c>
      <c r="K2417" s="9">
        <v>54.69</v>
      </c>
      <c r="L2417" s="9">
        <v>54.69</v>
      </c>
      <c r="M2417" s="9">
        <f t="shared" si="297"/>
        <v>54.69</v>
      </c>
      <c r="N2417" s="9">
        <f t="shared" si="298"/>
        <v>8.6465333333333358</v>
      </c>
      <c r="O2417" s="9">
        <f t="shared" si="299"/>
        <v>7.2508917954815617</v>
      </c>
      <c r="P2417" s="11">
        <f t="shared" si="300"/>
        <v>532.5078258724111</v>
      </c>
      <c r="Q2417" s="11">
        <f t="shared" si="301"/>
        <v>654.25204985241146</v>
      </c>
      <c r="R2417" s="8">
        <v>1</v>
      </c>
      <c r="S2417" s="8">
        <v>1</v>
      </c>
      <c r="T2417" s="8">
        <v>1</v>
      </c>
      <c r="U2417" s="11">
        <f t="shared" si="302"/>
        <v>100</v>
      </c>
      <c r="V2417" s="11">
        <f t="shared" si="303"/>
        <v>300</v>
      </c>
      <c r="W2417" s="9">
        <v>1</v>
      </c>
      <c r="X2417" s="9">
        <v>5</v>
      </c>
    </row>
    <row r="2418" spans="1:24" x14ac:dyDescent="0.2">
      <c r="A2418" s="7" t="s">
        <v>3617</v>
      </c>
      <c r="B2418" s="7" t="s">
        <v>684</v>
      </c>
      <c r="C2418" s="8">
        <v>1</v>
      </c>
      <c r="D2418" s="9">
        <v>0.8</v>
      </c>
      <c r="E2418" s="10">
        <v>2500</v>
      </c>
      <c r="F2418" s="10">
        <v>100</v>
      </c>
      <c r="G2418" s="11">
        <f t="shared" si="296"/>
        <v>4</v>
      </c>
      <c r="H2418" s="10">
        <v>2600</v>
      </c>
      <c r="I2418" s="9">
        <v>0.8</v>
      </c>
      <c r="J2418" s="8">
        <v>1</v>
      </c>
      <c r="K2418" s="9">
        <v>18.5</v>
      </c>
      <c r="L2418" s="9">
        <v>18.5</v>
      </c>
      <c r="M2418" s="9">
        <f t="shared" si="297"/>
        <v>7.1153846153846159</v>
      </c>
      <c r="N2418" s="9">
        <f t="shared" si="298"/>
        <v>8.6465333333333358</v>
      </c>
      <c r="O2418" s="9">
        <f t="shared" si="299"/>
        <v>7.2508917954815617</v>
      </c>
      <c r="P2418" s="11">
        <f t="shared" si="300"/>
        <v>-17.708238191206334</v>
      </c>
      <c r="Q2418" s="11">
        <f t="shared" si="301"/>
        <v>-1.8688346746725415</v>
      </c>
      <c r="R2418" s="8">
        <v>0</v>
      </c>
      <c r="S2418" s="8">
        <v>1</v>
      </c>
      <c r="T2418" s="8">
        <v>1</v>
      </c>
      <c r="U2418" s="11">
        <f t="shared" si="302"/>
        <v>0</v>
      </c>
      <c r="V2418" s="11">
        <f t="shared" si="303"/>
        <v>200</v>
      </c>
      <c r="W2418" s="9">
        <v>2</v>
      </c>
      <c r="X2418" s="9">
        <v>5</v>
      </c>
    </row>
    <row r="2419" spans="1:24" x14ac:dyDescent="0.2">
      <c r="A2419" s="7" t="s">
        <v>3617</v>
      </c>
      <c r="B2419" s="7" t="s">
        <v>232</v>
      </c>
      <c r="C2419" s="8">
        <v>2</v>
      </c>
      <c r="D2419" s="9">
        <v>4.4000000000000004</v>
      </c>
      <c r="E2419" s="10">
        <v>3500</v>
      </c>
      <c r="F2419" s="10">
        <v>100</v>
      </c>
      <c r="G2419" s="11">
        <f t="shared" si="296"/>
        <v>2.8571428571428572</v>
      </c>
      <c r="H2419" s="10">
        <v>3600</v>
      </c>
      <c r="I2419" s="9">
        <v>4.4000000000000004</v>
      </c>
      <c r="J2419" s="8">
        <v>2</v>
      </c>
      <c r="K2419" s="9">
        <v>18.5</v>
      </c>
      <c r="L2419" s="9">
        <v>18.5</v>
      </c>
      <c r="M2419" s="9">
        <f t="shared" si="297"/>
        <v>5.1388888888888893</v>
      </c>
      <c r="N2419" s="9">
        <f t="shared" si="298"/>
        <v>8.6465333333333358</v>
      </c>
      <c r="O2419" s="9">
        <f t="shared" si="299"/>
        <v>7.2508917954815617</v>
      </c>
      <c r="P2419" s="11">
        <f t="shared" si="300"/>
        <v>-40.567060915871238</v>
      </c>
      <c r="Q2419" s="11">
        <f t="shared" si="301"/>
        <v>-29.127491709485724</v>
      </c>
      <c r="R2419" s="8">
        <v>0</v>
      </c>
      <c r="S2419" s="8">
        <v>1</v>
      </c>
      <c r="T2419" s="8">
        <v>1</v>
      </c>
      <c r="U2419" s="11">
        <f t="shared" si="302"/>
        <v>0</v>
      </c>
      <c r="V2419" s="11">
        <f t="shared" si="303"/>
        <v>100</v>
      </c>
      <c r="W2419" s="9">
        <v>3</v>
      </c>
      <c r="X2419" s="9">
        <v>6.5</v>
      </c>
    </row>
    <row r="2420" spans="1:24" x14ac:dyDescent="0.2">
      <c r="A2420" s="7" t="s">
        <v>3617</v>
      </c>
      <c r="B2420" s="7" t="s">
        <v>789</v>
      </c>
      <c r="C2420" s="8">
        <v>1</v>
      </c>
      <c r="D2420" s="9">
        <v>4.5</v>
      </c>
      <c r="E2420" s="10">
        <v>1300</v>
      </c>
      <c r="F2420" s="10">
        <v>200</v>
      </c>
      <c r="G2420" s="11">
        <f t="shared" si="296"/>
        <v>15.384615384615385</v>
      </c>
      <c r="H2420" s="10">
        <v>1500</v>
      </c>
      <c r="I2420" s="9">
        <v>4.5</v>
      </c>
      <c r="J2420" s="8">
        <v>1</v>
      </c>
      <c r="K2420" s="9">
        <v>0</v>
      </c>
      <c r="L2420" s="9">
        <v>0</v>
      </c>
      <c r="M2420" s="9">
        <f t="shared" si="297"/>
        <v>0</v>
      </c>
      <c r="N2420" s="9">
        <f t="shared" si="298"/>
        <v>8.6465333333333358</v>
      </c>
      <c r="O2420" s="9">
        <f t="shared" si="299"/>
        <v>7.2508917954815617</v>
      </c>
      <c r="P2420" s="11">
        <f t="shared" si="300"/>
        <v>-100</v>
      </c>
      <c r="Q2420" s="11">
        <f t="shared" si="301"/>
        <v>-100</v>
      </c>
      <c r="R2420" s="8">
        <v>0</v>
      </c>
      <c r="S2420" s="8">
        <v>0</v>
      </c>
      <c r="T2420" s="8">
        <v>0</v>
      </c>
      <c r="U2420" s="11">
        <f t="shared" si="302"/>
        <v>0</v>
      </c>
      <c r="V2420" s="11">
        <f t="shared" si="303"/>
        <v>0</v>
      </c>
      <c r="W2420" s="9">
        <v>5</v>
      </c>
      <c r="X2420" s="9">
        <v>5</v>
      </c>
    </row>
    <row r="2421" spans="1:24" x14ac:dyDescent="0.2">
      <c r="A2421" s="7" t="s">
        <v>3617</v>
      </c>
      <c r="B2421" s="7" t="s">
        <v>1045</v>
      </c>
      <c r="C2421" s="8">
        <v>1</v>
      </c>
      <c r="D2421" s="9">
        <v>4.5</v>
      </c>
      <c r="E2421" s="10">
        <v>1300</v>
      </c>
      <c r="F2421" s="10">
        <v>200</v>
      </c>
      <c r="G2421" s="11">
        <f t="shared" si="296"/>
        <v>15.384615384615385</v>
      </c>
      <c r="H2421" s="10">
        <v>1500</v>
      </c>
      <c r="I2421" s="9">
        <v>4.5</v>
      </c>
      <c r="J2421" s="8">
        <v>1</v>
      </c>
      <c r="K2421" s="9">
        <v>0</v>
      </c>
      <c r="L2421" s="9">
        <v>0</v>
      </c>
      <c r="M2421" s="9">
        <f t="shared" si="297"/>
        <v>0</v>
      </c>
      <c r="N2421" s="9">
        <f t="shared" si="298"/>
        <v>8.6465333333333358</v>
      </c>
      <c r="O2421" s="9">
        <f t="shared" si="299"/>
        <v>7.2508917954815617</v>
      </c>
      <c r="P2421" s="11">
        <f t="shared" si="300"/>
        <v>-100</v>
      </c>
      <c r="Q2421" s="11">
        <f t="shared" si="301"/>
        <v>-100</v>
      </c>
      <c r="R2421" s="8">
        <v>0</v>
      </c>
      <c r="S2421" s="8">
        <v>0</v>
      </c>
      <c r="T2421" s="8">
        <v>0</v>
      </c>
      <c r="U2421" s="11">
        <f t="shared" si="302"/>
        <v>0</v>
      </c>
      <c r="V2421" s="11">
        <f t="shared" si="303"/>
        <v>0</v>
      </c>
      <c r="W2421" s="9">
        <v>5</v>
      </c>
      <c r="X2421" s="9">
        <v>5</v>
      </c>
    </row>
    <row r="2422" spans="1:24" x14ac:dyDescent="0.2">
      <c r="A2422" s="7" t="s">
        <v>3617</v>
      </c>
      <c r="B2422" s="7" t="s">
        <v>754</v>
      </c>
      <c r="C2422" s="8">
        <v>1</v>
      </c>
      <c r="D2422" s="9">
        <v>3.5</v>
      </c>
      <c r="E2422" s="10">
        <v>1500</v>
      </c>
      <c r="F2422" s="10">
        <v>0</v>
      </c>
      <c r="G2422" s="11">
        <f t="shared" si="296"/>
        <v>0</v>
      </c>
      <c r="H2422" s="10">
        <v>0</v>
      </c>
      <c r="I2422" s="9">
        <v>3.5</v>
      </c>
      <c r="J2422" s="8">
        <v>0</v>
      </c>
      <c r="K2422" s="9">
        <v>0</v>
      </c>
      <c r="L2422" s="9">
        <v>0</v>
      </c>
      <c r="M2422" s="9">
        <f t="shared" si="297"/>
        <v>0</v>
      </c>
      <c r="N2422" s="9">
        <f t="shared" si="298"/>
        <v>8.6465333333333358</v>
      </c>
      <c r="O2422" s="9">
        <f t="shared" si="299"/>
        <v>7.2508917954815617</v>
      </c>
      <c r="P2422" s="11">
        <f t="shared" si="300"/>
        <v>-100</v>
      </c>
      <c r="Q2422" s="11">
        <f t="shared" si="301"/>
        <v>-100</v>
      </c>
      <c r="R2422" s="8">
        <v>0</v>
      </c>
      <c r="S2422" s="8">
        <v>0</v>
      </c>
      <c r="T2422" s="8">
        <v>0</v>
      </c>
      <c r="U2422" s="11">
        <f t="shared" si="302"/>
        <v>0</v>
      </c>
      <c r="V2422" s="11">
        <f t="shared" si="303"/>
        <v>0</v>
      </c>
      <c r="W2422" s="9">
        <v>0</v>
      </c>
      <c r="X2422" s="9">
        <v>0</v>
      </c>
    </row>
    <row r="2423" spans="1:24" x14ac:dyDescent="0.2">
      <c r="A2423" s="7" t="s">
        <v>3617</v>
      </c>
      <c r="B2423" s="7" t="s">
        <v>755</v>
      </c>
      <c r="C2423" s="8">
        <v>1</v>
      </c>
      <c r="D2423" s="9">
        <v>3.5</v>
      </c>
      <c r="E2423" s="10">
        <v>1500</v>
      </c>
      <c r="F2423" s="10">
        <v>0</v>
      </c>
      <c r="G2423" s="11">
        <f t="shared" si="296"/>
        <v>0</v>
      </c>
      <c r="H2423" s="10">
        <v>0</v>
      </c>
      <c r="I2423" s="9">
        <v>3.5</v>
      </c>
      <c r="J2423" s="8">
        <v>0</v>
      </c>
      <c r="K2423" s="9">
        <v>0</v>
      </c>
      <c r="L2423" s="9">
        <v>0</v>
      </c>
      <c r="M2423" s="9">
        <f t="shared" si="297"/>
        <v>0</v>
      </c>
      <c r="N2423" s="9">
        <f t="shared" si="298"/>
        <v>8.6465333333333358</v>
      </c>
      <c r="O2423" s="9">
        <f t="shared" si="299"/>
        <v>7.2508917954815617</v>
      </c>
      <c r="P2423" s="11">
        <f t="shared" si="300"/>
        <v>-100</v>
      </c>
      <c r="Q2423" s="11">
        <f t="shared" si="301"/>
        <v>-100</v>
      </c>
      <c r="R2423" s="8">
        <v>0</v>
      </c>
      <c r="S2423" s="8">
        <v>0</v>
      </c>
      <c r="T2423" s="8">
        <v>0</v>
      </c>
      <c r="U2423" s="11">
        <f t="shared" si="302"/>
        <v>0</v>
      </c>
      <c r="V2423" s="11">
        <f t="shared" si="303"/>
        <v>0</v>
      </c>
      <c r="W2423" s="9">
        <v>0</v>
      </c>
      <c r="X2423" s="9">
        <v>0</v>
      </c>
    </row>
    <row r="2424" spans="1:24" x14ac:dyDescent="0.2">
      <c r="A2424" s="7" t="s">
        <v>3617</v>
      </c>
      <c r="B2424" s="7" t="s">
        <v>354</v>
      </c>
      <c r="C2424" s="8">
        <v>1</v>
      </c>
      <c r="D2424" s="9">
        <v>4</v>
      </c>
      <c r="E2424" s="10">
        <v>1400</v>
      </c>
      <c r="F2424" s="10">
        <v>0</v>
      </c>
      <c r="G2424" s="11">
        <f t="shared" si="296"/>
        <v>0</v>
      </c>
      <c r="H2424" s="10">
        <v>1400</v>
      </c>
      <c r="I2424" s="9">
        <v>4</v>
      </c>
      <c r="J2424" s="8">
        <v>1</v>
      </c>
      <c r="K2424" s="9">
        <v>0</v>
      </c>
      <c r="L2424" s="9">
        <v>0</v>
      </c>
      <c r="M2424" s="9">
        <f t="shared" si="297"/>
        <v>0</v>
      </c>
      <c r="N2424" s="9">
        <f t="shared" si="298"/>
        <v>8.6465333333333358</v>
      </c>
      <c r="O2424" s="9">
        <f t="shared" si="299"/>
        <v>7.2508917954815617</v>
      </c>
      <c r="P2424" s="11">
        <f t="shared" si="300"/>
        <v>-100</v>
      </c>
      <c r="Q2424" s="11">
        <f t="shared" si="301"/>
        <v>-100</v>
      </c>
      <c r="R2424" s="8">
        <v>0</v>
      </c>
      <c r="S2424" s="8">
        <v>0</v>
      </c>
      <c r="T2424" s="8">
        <v>0</v>
      </c>
      <c r="U2424" s="11">
        <f t="shared" si="302"/>
        <v>0</v>
      </c>
      <c r="V2424" s="11">
        <f t="shared" si="303"/>
        <v>0</v>
      </c>
      <c r="W2424" s="9">
        <v>7</v>
      </c>
      <c r="X2424" s="9">
        <v>7</v>
      </c>
    </row>
    <row r="2425" spans="1:24" x14ac:dyDescent="0.2">
      <c r="A2425" s="7" t="s">
        <v>3617</v>
      </c>
      <c r="B2425" s="7" t="s">
        <v>3059</v>
      </c>
      <c r="C2425" s="8">
        <v>1</v>
      </c>
      <c r="D2425" s="9">
        <v>4</v>
      </c>
      <c r="E2425" s="10">
        <v>1400</v>
      </c>
      <c r="F2425" s="10">
        <v>0</v>
      </c>
      <c r="G2425" s="11">
        <f t="shared" si="296"/>
        <v>0</v>
      </c>
      <c r="H2425" s="10">
        <v>1400</v>
      </c>
      <c r="I2425" s="9">
        <v>4</v>
      </c>
      <c r="J2425" s="8">
        <v>1</v>
      </c>
      <c r="K2425" s="9">
        <v>0</v>
      </c>
      <c r="L2425" s="9">
        <v>0</v>
      </c>
      <c r="M2425" s="9">
        <f t="shared" si="297"/>
        <v>0</v>
      </c>
      <c r="N2425" s="9">
        <f t="shared" si="298"/>
        <v>8.6465333333333358</v>
      </c>
      <c r="O2425" s="9">
        <f t="shared" si="299"/>
        <v>7.2508917954815617</v>
      </c>
      <c r="P2425" s="11">
        <f t="shared" si="300"/>
        <v>-100</v>
      </c>
      <c r="Q2425" s="11">
        <f t="shared" si="301"/>
        <v>-100</v>
      </c>
      <c r="R2425" s="8">
        <v>0</v>
      </c>
      <c r="S2425" s="8">
        <v>0</v>
      </c>
      <c r="T2425" s="8">
        <v>0</v>
      </c>
      <c r="U2425" s="11">
        <f t="shared" si="302"/>
        <v>0</v>
      </c>
      <c r="V2425" s="11">
        <f t="shared" si="303"/>
        <v>0</v>
      </c>
      <c r="W2425" s="9">
        <v>7</v>
      </c>
      <c r="X2425" s="9">
        <v>7</v>
      </c>
    </row>
    <row r="2426" spans="1:24" x14ac:dyDescent="0.2">
      <c r="A2426" s="7" t="s">
        <v>3617</v>
      </c>
      <c r="B2426" s="7" t="s">
        <v>633</v>
      </c>
      <c r="C2426" s="8">
        <v>2</v>
      </c>
      <c r="D2426" s="9">
        <v>4.75</v>
      </c>
      <c r="E2426" s="10">
        <v>2600</v>
      </c>
      <c r="F2426" s="10">
        <v>0</v>
      </c>
      <c r="G2426" s="11">
        <f t="shared" si="296"/>
        <v>0</v>
      </c>
      <c r="H2426" s="10">
        <v>2600</v>
      </c>
      <c r="I2426" s="9">
        <v>4.75</v>
      </c>
      <c r="J2426" s="8">
        <v>2</v>
      </c>
      <c r="K2426" s="9">
        <v>45.56</v>
      </c>
      <c r="L2426" s="9">
        <v>45.56</v>
      </c>
      <c r="M2426" s="9">
        <f t="shared" si="297"/>
        <v>17.523076923076921</v>
      </c>
      <c r="N2426" s="9">
        <f t="shared" si="298"/>
        <v>8.6465333333333358</v>
      </c>
      <c r="O2426" s="9">
        <f t="shared" si="299"/>
        <v>7.2508917954815617</v>
      </c>
      <c r="P2426" s="11">
        <f t="shared" si="300"/>
        <v>102.66014421668316</v>
      </c>
      <c r="Q2426" s="11">
        <f t="shared" si="301"/>
        <v>141.66788606604965</v>
      </c>
      <c r="R2426" s="8">
        <v>1</v>
      </c>
      <c r="S2426" s="8">
        <v>1</v>
      </c>
      <c r="T2426" s="8">
        <v>1</v>
      </c>
      <c r="U2426" s="11">
        <f t="shared" si="302"/>
        <v>50</v>
      </c>
      <c r="V2426" s="11">
        <f t="shared" si="303"/>
        <v>150</v>
      </c>
      <c r="W2426" s="9">
        <v>3.5</v>
      </c>
      <c r="X2426" s="9">
        <v>7.5</v>
      </c>
    </row>
    <row r="2427" spans="1:24" x14ac:dyDescent="0.2">
      <c r="A2427" s="7" t="s">
        <v>3617</v>
      </c>
      <c r="B2427" s="7" t="s">
        <v>150</v>
      </c>
      <c r="C2427" s="8">
        <v>3</v>
      </c>
      <c r="D2427" s="9">
        <v>8.67</v>
      </c>
      <c r="E2427" s="10">
        <v>3300</v>
      </c>
      <c r="F2427" s="10">
        <v>100</v>
      </c>
      <c r="G2427" s="11">
        <f t="shared" si="296"/>
        <v>3.0303030303030303</v>
      </c>
      <c r="H2427" s="10">
        <v>3400</v>
      </c>
      <c r="I2427" s="9">
        <v>8.67</v>
      </c>
      <c r="J2427" s="8">
        <v>3</v>
      </c>
      <c r="K2427" s="9">
        <v>7.86</v>
      </c>
      <c r="L2427" s="9">
        <v>7.86</v>
      </c>
      <c r="M2427" s="9">
        <f t="shared" si="297"/>
        <v>2.3117647058823532</v>
      </c>
      <c r="N2427" s="9">
        <f t="shared" si="298"/>
        <v>8.6465333333333358</v>
      </c>
      <c r="O2427" s="9">
        <f t="shared" si="299"/>
        <v>7.2508917954815617</v>
      </c>
      <c r="P2427" s="11">
        <f t="shared" si="300"/>
        <v>-73.263681330293991</v>
      </c>
      <c r="Q2427" s="11">
        <f t="shared" si="301"/>
        <v>-68.117512009723498</v>
      </c>
      <c r="R2427" s="8">
        <v>0</v>
      </c>
      <c r="S2427" s="8">
        <v>0</v>
      </c>
      <c r="T2427" s="8">
        <v>1</v>
      </c>
      <c r="U2427" s="11">
        <f t="shared" si="302"/>
        <v>0</v>
      </c>
      <c r="V2427" s="11">
        <f t="shared" si="303"/>
        <v>33.333333333333329</v>
      </c>
      <c r="W2427" s="9">
        <v>5</v>
      </c>
      <c r="X2427" s="9">
        <v>7</v>
      </c>
    </row>
    <row r="2428" spans="1:24" x14ac:dyDescent="0.2">
      <c r="A2428" s="7" t="s">
        <v>3617</v>
      </c>
      <c r="B2428" s="7" t="s">
        <v>991</v>
      </c>
      <c r="C2428" s="8">
        <v>1</v>
      </c>
      <c r="D2428" s="9">
        <v>2</v>
      </c>
      <c r="E2428" s="10">
        <v>1900</v>
      </c>
      <c r="F2428" s="10">
        <v>0</v>
      </c>
      <c r="G2428" s="11">
        <f t="shared" si="296"/>
        <v>0</v>
      </c>
      <c r="H2428" s="10">
        <v>1900</v>
      </c>
      <c r="I2428" s="9">
        <v>2</v>
      </c>
      <c r="J2428" s="8">
        <v>1</v>
      </c>
      <c r="K2428" s="9">
        <v>33.72</v>
      </c>
      <c r="L2428" s="9">
        <v>33.72</v>
      </c>
      <c r="M2428" s="9">
        <f t="shared" si="297"/>
        <v>17.747368421052631</v>
      </c>
      <c r="N2428" s="9">
        <f t="shared" si="298"/>
        <v>8.6465333333333358</v>
      </c>
      <c r="O2428" s="9">
        <f t="shared" si="299"/>
        <v>7.2508917954815617</v>
      </c>
      <c r="P2428" s="11">
        <f t="shared" si="300"/>
        <v>105.25414911239139</v>
      </c>
      <c r="Q2428" s="11">
        <f t="shared" si="301"/>
        <v>144.76118140546538</v>
      </c>
      <c r="R2428" s="8">
        <v>1</v>
      </c>
      <c r="S2428" s="8">
        <v>1</v>
      </c>
      <c r="T2428" s="8">
        <v>1</v>
      </c>
      <c r="U2428" s="11">
        <f t="shared" si="302"/>
        <v>100</v>
      </c>
      <c r="V2428" s="11">
        <f t="shared" si="303"/>
        <v>300</v>
      </c>
      <c r="W2428" s="9">
        <v>1</v>
      </c>
      <c r="X2428" s="9">
        <v>7</v>
      </c>
    </row>
    <row r="2429" spans="1:24" x14ac:dyDescent="0.2">
      <c r="A2429" s="7" t="s">
        <v>3617</v>
      </c>
      <c r="B2429" s="7" t="s">
        <v>3057</v>
      </c>
      <c r="C2429" s="8">
        <v>1</v>
      </c>
      <c r="D2429" s="9">
        <v>2</v>
      </c>
      <c r="E2429" s="10">
        <v>1900</v>
      </c>
      <c r="F2429" s="10">
        <v>0</v>
      </c>
      <c r="G2429" s="11">
        <f t="shared" si="296"/>
        <v>0</v>
      </c>
      <c r="H2429" s="10">
        <v>1900</v>
      </c>
      <c r="I2429" s="9">
        <v>2</v>
      </c>
      <c r="J2429" s="8">
        <v>1</v>
      </c>
      <c r="K2429" s="9">
        <v>33.72</v>
      </c>
      <c r="L2429" s="9">
        <v>33.72</v>
      </c>
      <c r="M2429" s="9">
        <f t="shared" si="297"/>
        <v>17.747368421052631</v>
      </c>
      <c r="N2429" s="9">
        <f t="shared" si="298"/>
        <v>8.6465333333333358</v>
      </c>
      <c r="O2429" s="9">
        <f t="shared" si="299"/>
        <v>7.2508917954815617</v>
      </c>
      <c r="P2429" s="11">
        <f t="shared" si="300"/>
        <v>105.25414911239139</v>
      </c>
      <c r="Q2429" s="11">
        <f t="shared" si="301"/>
        <v>144.76118140546538</v>
      </c>
      <c r="R2429" s="8">
        <v>1</v>
      </c>
      <c r="S2429" s="8">
        <v>1</v>
      </c>
      <c r="T2429" s="8">
        <v>1</v>
      </c>
      <c r="U2429" s="11">
        <f t="shared" si="302"/>
        <v>100</v>
      </c>
      <c r="V2429" s="11">
        <f t="shared" si="303"/>
        <v>300</v>
      </c>
      <c r="W2429" s="9">
        <v>1</v>
      </c>
      <c r="X2429" s="9">
        <v>7</v>
      </c>
    </row>
    <row r="2430" spans="1:24" x14ac:dyDescent="0.2">
      <c r="A2430" s="7" t="s">
        <v>3617</v>
      </c>
      <c r="B2430" s="7" t="s">
        <v>1742</v>
      </c>
      <c r="C2430" s="8">
        <v>1</v>
      </c>
      <c r="D2430" s="9">
        <v>12</v>
      </c>
      <c r="E2430" s="10">
        <v>800</v>
      </c>
      <c r="F2430" s="10">
        <v>0</v>
      </c>
      <c r="G2430" s="11">
        <f t="shared" si="296"/>
        <v>0</v>
      </c>
      <c r="H2430" s="10">
        <v>800</v>
      </c>
      <c r="I2430" s="9">
        <v>12</v>
      </c>
      <c r="J2430" s="8">
        <v>1</v>
      </c>
      <c r="K2430" s="9">
        <v>0</v>
      </c>
      <c r="L2430" s="9">
        <v>0</v>
      </c>
      <c r="M2430" s="9">
        <f t="shared" si="297"/>
        <v>0</v>
      </c>
      <c r="N2430" s="9">
        <f t="shared" si="298"/>
        <v>8.6465333333333358</v>
      </c>
      <c r="O2430" s="9">
        <f t="shared" si="299"/>
        <v>7.2508917954815617</v>
      </c>
      <c r="P2430" s="11">
        <f t="shared" si="300"/>
        <v>-100</v>
      </c>
      <c r="Q2430" s="11">
        <f t="shared" si="301"/>
        <v>-100</v>
      </c>
      <c r="R2430" s="8">
        <v>0</v>
      </c>
      <c r="S2430" s="8">
        <v>0</v>
      </c>
      <c r="T2430" s="8">
        <v>0</v>
      </c>
      <c r="U2430" s="11">
        <f t="shared" si="302"/>
        <v>0</v>
      </c>
      <c r="V2430" s="11">
        <f t="shared" si="303"/>
        <v>0</v>
      </c>
      <c r="W2430" s="9">
        <v>5</v>
      </c>
      <c r="X2430" s="9">
        <v>7</v>
      </c>
    </row>
    <row r="2431" spans="1:24" x14ac:dyDescent="0.2">
      <c r="A2431" s="7" t="s">
        <v>3617</v>
      </c>
      <c r="B2431" s="7" t="s">
        <v>88</v>
      </c>
      <c r="C2431" s="8">
        <v>1</v>
      </c>
      <c r="D2431" s="9">
        <v>12</v>
      </c>
      <c r="E2431" s="10">
        <v>800</v>
      </c>
      <c r="F2431" s="10">
        <v>0</v>
      </c>
      <c r="G2431" s="11">
        <f t="shared" si="296"/>
        <v>0</v>
      </c>
      <c r="H2431" s="10">
        <v>800</v>
      </c>
      <c r="I2431" s="9">
        <v>12</v>
      </c>
      <c r="J2431" s="8">
        <v>1</v>
      </c>
      <c r="K2431" s="9">
        <v>0</v>
      </c>
      <c r="L2431" s="9">
        <v>0</v>
      </c>
      <c r="M2431" s="9">
        <f t="shared" si="297"/>
        <v>0</v>
      </c>
      <c r="N2431" s="9">
        <f t="shared" si="298"/>
        <v>8.6465333333333358</v>
      </c>
      <c r="O2431" s="9">
        <f t="shared" si="299"/>
        <v>7.2508917954815617</v>
      </c>
      <c r="P2431" s="11">
        <f t="shared" si="300"/>
        <v>-100</v>
      </c>
      <c r="Q2431" s="11">
        <f t="shared" si="301"/>
        <v>-100</v>
      </c>
      <c r="R2431" s="8">
        <v>0</v>
      </c>
      <c r="S2431" s="8">
        <v>0</v>
      </c>
      <c r="T2431" s="8">
        <v>0</v>
      </c>
      <c r="U2431" s="11">
        <f t="shared" si="302"/>
        <v>0</v>
      </c>
      <c r="V2431" s="11">
        <f t="shared" si="303"/>
        <v>0</v>
      </c>
      <c r="W2431" s="9">
        <v>5</v>
      </c>
      <c r="X2431" s="9">
        <v>7</v>
      </c>
    </row>
    <row r="2432" spans="1:24" x14ac:dyDescent="0.2">
      <c r="A2432" s="7" t="s">
        <v>3617</v>
      </c>
      <c r="B2432" s="7" t="s">
        <v>368</v>
      </c>
      <c r="C2432" s="8">
        <v>1</v>
      </c>
      <c r="D2432" s="9">
        <v>3.5</v>
      </c>
      <c r="E2432" s="10">
        <v>1500</v>
      </c>
      <c r="F2432" s="10">
        <v>0</v>
      </c>
      <c r="G2432" s="11">
        <f t="shared" si="296"/>
        <v>0</v>
      </c>
      <c r="H2432" s="10">
        <v>1500</v>
      </c>
      <c r="I2432" s="9">
        <v>3.5</v>
      </c>
      <c r="J2432" s="8">
        <v>1</v>
      </c>
      <c r="K2432" s="9">
        <v>7.88</v>
      </c>
      <c r="L2432" s="9">
        <v>7.88</v>
      </c>
      <c r="M2432" s="9">
        <f t="shared" si="297"/>
        <v>5.253333333333333</v>
      </c>
      <c r="N2432" s="9">
        <f t="shared" si="298"/>
        <v>8.6465333333333358</v>
      </c>
      <c r="O2432" s="9">
        <f t="shared" si="299"/>
        <v>7.2508917954815617</v>
      </c>
      <c r="P2432" s="11">
        <f t="shared" si="300"/>
        <v>-39.243473299511194</v>
      </c>
      <c r="Q2432" s="11">
        <f t="shared" si="301"/>
        <v>-27.549141795124012</v>
      </c>
      <c r="R2432" s="8">
        <v>0</v>
      </c>
      <c r="S2432" s="8">
        <v>0</v>
      </c>
      <c r="T2432" s="8">
        <v>1</v>
      </c>
      <c r="U2432" s="11">
        <f t="shared" si="302"/>
        <v>0</v>
      </c>
      <c r="V2432" s="11">
        <f t="shared" si="303"/>
        <v>100</v>
      </c>
      <c r="W2432" s="9">
        <v>3</v>
      </c>
      <c r="X2432" s="9">
        <v>7</v>
      </c>
    </row>
    <row r="2433" spans="1:24" x14ac:dyDescent="0.2">
      <c r="A2433" s="7" t="s">
        <v>3617</v>
      </c>
      <c r="B2433" s="7" t="s">
        <v>76</v>
      </c>
      <c r="C2433" s="8">
        <v>2</v>
      </c>
      <c r="D2433" s="9">
        <v>4.75</v>
      </c>
      <c r="E2433" s="10">
        <v>2700</v>
      </c>
      <c r="F2433" s="10">
        <v>100</v>
      </c>
      <c r="G2433" s="11">
        <f t="shared" si="296"/>
        <v>3.7037037037037033</v>
      </c>
      <c r="H2433" s="10">
        <v>2800</v>
      </c>
      <c r="I2433" s="9">
        <v>4.75</v>
      </c>
      <c r="J2433" s="8">
        <v>2</v>
      </c>
      <c r="K2433" s="9">
        <v>15.74</v>
      </c>
      <c r="L2433" s="9">
        <v>15.74</v>
      </c>
      <c r="M2433" s="9">
        <f t="shared" si="297"/>
        <v>5.6214285714285719</v>
      </c>
      <c r="N2433" s="9">
        <f t="shared" si="298"/>
        <v>8.6465333333333358</v>
      </c>
      <c r="O2433" s="9">
        <f t="shared" si="299"/>
        <v>7.2508917954815617</v>
      </c>
      <c r="P2433" s="11">
        <f t="shared" si="300"/>
        <v>-34.986330882952274</v>
      </c>
      <c r="Q2433" s="11">
        <f t="shared" si="301"/>
        <v>-22.472590544909249</v>
      </c>
      <c r="R2433" s="8">
        <v>0</v>
      </c>
      <c r="S2433" s="8">
        <v>0</v>
      </c>
      <c r="T2433" s="8">
        <v>2</v>
      </c>
      <c r="U2433" s="11">
        <f t="shared" si="302"/>
        <v>0</v>
      </c>
      <c r="V2433" s="11">
        <f t="shared" si="303"/>
        <v>100</v>
      </c>
      <c r="W2433" s="9">
        <v>3</v>
      </c>
      <c r="X2433" s="9">
        <v>7</v>
      </c>
    </row>
    <row r="2434" spans="1:24" x14ac:dyDescent="0.2">
      <c r="A2434" s="7" t="s">
        <v>3617</v>
      </c>
      <c r="B2434" s="7" t="s">
        <v>908</v>
      </c>
      <c r="C2434" s="8">
        <v>1</v>
      </c>
      <c r="D2434" s="9">
        <v>4.5</v>
      </c>
      <c r="E2434" s="10">
        <v>1300</v>
      </c>
      <c r="F2434" s="10">
        <v>0</v>
      </c>
      <c r="G2434" s="11">
        <f t="shared" ref="G2434:G2497" si="304">IF(E2434&gt;0,(F2434/E2434)*100,0)</f>
        <v>0</v>
      </c>
      <c r="H2434" s="10">
        <v>1300</v>
      </c>
      <c r="I2434" s="9">
        <v>4.5</v>
      </c>
      <c r="J2434" s="8">
        <v>1</v>
      </c>
      <c r="K2434" s="9">
        <v>0</v>
      </c>
      <c r="L2434" s="9">
        <v>0</v>
      </c>
      <c r="M2434" s="9">
        <f t="shared" ref="M2434:M2497" si="305">IF(H2434&gt;0,(K2434/H2434)*1000,0)</f>
        <v>0</v>
      </c>
      <c r="N2434" s="9">
        <f t="shared" ref="N2434:N2497" si="306">IF(SUMIF($A$2:$A$2919,A2434,$H$2:$H$2919)&gt;0,SUMIF($A$2:$A$2919,A2434,$K$2:$K$2919)/SUMIF($A$2:$A$2919,A2434,$H$2:$H$2919)*1000,0)</f>
        <v>8.6465333333333358</v>
      </c>
      <c r="O2434" s="9">
        <f t="shared" ref="O2434:O2497" si="307">IF(SUM($H$2:$H$2919)&gt;0,SUM($K$2:$K$2919)/SUM($H$2:$H$2919)*1000,0)</f>
        <v>7.2508917954815617</v>
      </c>
      <c r="P2434" s="11">
        <f t="shared" ref="P2434:P2497" si="308">IF(N2434&gt;0,(M2434-N2434)/N2434*100,0)</f>
        <v>-100</v>
      </c>
      <c r="Q2434" s="11">
        <f t="shared" ref="Q2434:Q2497" si="309">IF(O2434&gt;0,(M2434-O2434)/O2434*100,0)</f>
        <v>-100</v>
      </c>
      <c r="R2434" s="8">
        <v>0</v>
      </c>
      <c r="S2434" s="8">
        <v>0</v>
      </c>
      <c r="T2434" s="8">
        <v>0</v>
      </c>
      <c r="U2434" s="11">
        <f t="shared" ref="U2434:U2497" si="310">IF(J2434&gt;0,(R2434/J2434)*100,0)</f>
        <v>0</v>
      </c>
      <c r="V2434" s="11">
        <f t="shared" ref="V2434:V2497" si="311">IF(J2434&gt;0,((R2434+S2434+T2434)/J2434)*100,0)</f>
        <v>0</v>
      </c>
      <c r="W2434" s="9">
        <v>4</v>
      </c>
      <c r="X2434" s="9">
        <v>7</v>
      </c>
    </row>
    <row r="2435" spans="1:24" x14ac:dyDescent="0.2">
      <c r="A2435" s="7" t="s">
        <v>3617</v>
      </c>
      <c r="B2435" s="7" t="s">
        <v>97</v>
      </c>
      <c r="C2435" s="8">
        <v>1</v>
      </c>
      <c r="D2435" s="9">
        <v>4.5</v>
      </c>
      <c r="E2435" s="10">
        <v>1300</v>
      </c>
      <c r="F2435" s="10">
        <v>0</v>
      </c>
      <c r="G2435" s="11">
        <f t="shared" si="304"/>
        <v>0</v>
      </c>
      <c r="H2435" s="10">
        <v>1300</v>
      </c>
      <c r="I2435" s="9">
        <v>4.5</v>
      </c>
      <c r="J2435" s="8">
        <v>1</v>
      </c>
      <c r="K2435" s="9">
        <v>0</v>
      </c>
      <c r="L2435" s="9">
        <v>0</v>
      </c>
      <c r="M2435" s="9">
        <f t="shared" si="305"/>
        <v>0</v>
      </c>
      <c r="N2435" s="9">
        <f t="shared" si="306"/>
        <v>8.6465333333333358</v>
      </c>
      <c r="O2435" s="9">
        <f t="shared" si="307"/>
        <v>7.2508917954815617</v>
      </c>
      <c r="P2435" s="11">
        <f t="shared" si="308"/>
        <v>-100</v>
      </c>
      <c r="Q2435" s="11">
        <f t="shared" si="309"/>
        <v>-100</v>
      </c>
      <c r="R2435" s="8">
        <v>0</v>
      </c>
      <c r="S2435" s="8">
        <v>0</v>
      </c>
      <c r="T2435" s="8">
        <v>0</v>
      </c>
      <c r="U2435" s="11">
        <f t="shared" si="310"/>
        <v>0</v>
      </c>
      <c r="V2435" s="11">
        <f t="shared" si="311"/>
        <v>0</v>
      </c>
      <c r="W2435" s="9">
        <v>4</v>
      </c>
      <c r="X2435" s="9">
        <v>7</v>
      </c>
    </row>
    <row r="2436" spans="1:24" x14ac:dyDescent="0.2">
      <c r="A2436" s="7" t="s">
        <v>3617</v>
      </c>
      <c r="B2436" s="7" t="s">
        <v>988</v>
      </c>
      <c r="C2436" s="8">
        <v>1</v>
      </c>
      <c r="D2436" s="9">
        <v>8</v>
      </c>
      <c r="E2436" s="10">
        <v>1000</v>
      </c>
      <c r="F2436" s="10">
        <v>0</v>
      </c>
      <c r="G2436" s="11">
        <f t="shared" si="304"/>
        <v>0</v>
      </c>
      <c r="H2436" s="10">
        <v>1000</v>
      </c>
      <c r="I2436" s="9">
        <v>8</v>
      </c>
      <c r="J2436" s="8">
        <v>1</v>
      </c>
      <c r="K2436" s="9">
        <v>29.46</v>
      </c>
      <c r="L2436" s="9">
        <v>29.46</v>
      </c>
      <c r="M2436" s="9">
        <f t="shared" si="305"/>
        <v>29.46</v>
      </c>
      <c r="N2436" s="9">
        <f t="shared" si="306"/>
        <v>8.6465333333333358</v>
      </c>
      <c r="O2436" s="9">
        <f t="shared" si="307"/>
        <v>7.2508917954815617</v>
      </c>
      <c r="P2436" s="11">
        <f t="shared" si="308"/>
        <v>240.71458310845185</v>
      </c>
      <c r="Q2436" s="11">
        <f t="shared" si="309"/>
        <v>306.29485077074497</v>
      </c>
      <c r="R2436" s="8">
        <v>0</v>
      </c>
      <c r="S2436" s="8">
        <v>1</v>
      </c>
      <c r="T2436" s="8">
        <v>1</v>
      </c>
      <c r="U2436" s="11">
        <f t="shared" si="310"/>
        <v>0</v>
      </c>
      <c r="V2436" s="11">
        <f t="shared" si="311"/>
        <v>200</v>
      </c>
      <c r="W2436" s="9">
        <v>2</v>
      </c>
      <c r="X2436" s="9">
        <v>7</v>
      </c>
    </row>
    <row r="2437" spans="1:24" x14ac:dyDescent="0.2">
      <c r="A2437" s="7" t="s">
        <v>3617</v>
      </c>
      <c r="B2437" s="7" t="s">
        <v>3055</v>
      </c>
      <c r="C2437" s="8">
        <v>1</v>
      </c>
      <c r="D2437" s="9">
        <v>8</v>
      </c>
      <c r="E2437" s="10">
        <v>1000</v>
      </c>
      <c r="F2437" s="10">
        <v>0</v>
      </c>
      <c r="G2437" s="11">
        <f t="shared" si="304"/>
        <v>0</v>
      </c>
      <c r="H2437" s="10">
        <v>1000</v>
      </c>
      <c r="I2437" s="9">
        <v>8</v>
      </c>
      <c r="J2437" s="8">
        <v>1</v>
      </c>
      <c r="K2437" s="9">
        <v>29.46</v>
      </c>
      <c r="L2437" s="9">
        <v>29.46</v>
      </c>
      <c r="M2437" s="9">
        <f t="shared" si="305"/>
        <v>29.46</v>
      </c>
      <c r="N2437" s="9">
        <f t="shared" si="306"/>
        <v>8.6465333333333358</v>
      </c>
      <c r="O2437" s="9">
        <f t="shared" si="307"/>
        <v>7.2508917954815617</v>
      </c>
      <c r="P2437" s="11">
        <f t="shared" si="308"/>
        <v>240.71458310845185</v>
      </c>
      <c r="Q2437" s="11">
        <f t="shared" si="309"/>
        <v>306.29485077074497</v>
      </c>
      <c r="R2437" s="8">
        <v>0</v>
      </c>
      <c r="S2437" s="8">
        <v>1</v>
      </c>
      <c r="T2437" s="8">
        <v>1</v>
      </c>
      <c r="U2437" s="11">
        <f t="shared" si="310"/>
        <v>0</v>
      </c>
      <c r="V2437" s="11">
        <f t="shared" si="311"/>
        <v>200</v>
      </c>
      <c r="W2437" s="9">
        <v>2</v>
      </c>
      <c r="X2437" s="9">
        <v>7</v>
      </c>
    </row>
    <row r="2438" spans="1:24" x14ac:dyDescent="0.2">
      <c r="A2438" s="7" t="s">
        <v>3617</v>
      </c>
      <c r="B2438" s="7" t="s">
        <v>1156</v>
      </c>
      <c r="C2438" s="8">
        <v>1</v>
      </c>
      <c r="D2438" s="9">
        <v>8</v>
      </c>
      <c r="E2438" s="10">
        <v>1000</v>
      </c>
      <c r="F2438" s="10">
        <v>0</v>
      </c>
      <c r="G2438" s="11">
        <f t="shared" si="304"/>
        <v>0</v>
      </c>
      <c r="H2438" s="10">
        <v>1000</v>
      </c>
      <c r="I2438" s="9">
        <v>8</v>
      </c>
      <c r="J2438" s="8">
        <v>1</v>
      </c>
      <c r="K2438" s="9">
        <v>0</v>
      </c>
      <c r="L2438" s="9">
        <v>0</v>
      </c>
      <c r="M2438" s="9">
        <f t="shared" si="305"/>
        <v>0</v>
      </c>
      <c r="N2438" s="9">
        <f t="shared" si="306"/>
        <v>8.6465333333333358</v>
      </c>
      <c r="O2438" s="9">
        <f t="shared" si="307"/>
        <v>7.2508917954815617</v>
      </c>
      <c r="P2438" s="11">
        <f t="shared" si="308"/>
        <v>-100</v>
      </c>
      <c r="Q2438" s="11">
        <f t="shared" si="309"/>
        <v>-100</v>
      </c>
      <c r="R2438" s="8">
        <v>0</v>
      </c>
      <c r="S2438" s="8">
        <v>0</v>
      </c>
      <c r="T2438" s="8">
        <v>0</v>
      </c>
      <c r="U2438" s="11">
        <f t="shared" si="310"/>
        <v>0</v>
      </c>
      <c r="V2438" s="11">
        <f t="shared" si="311"/>
        <v>0</v>
      </c>
      <c r="W2438" s="9">
        <v>7</v>
      </c>
      <c r="X2438" s="9">
        <v>8</v>
      </c>
    </row>
    <row r="2439" spans="1:24" x14ac:dyDescent="0.2">
      <c r="A2439" s="7" t="s">
        <v>3617</v>
      </c>
      <c r="B2439" s="7" t="s">
        <v>749</v>
      </c>
      <c r="C2439" s="8">
        <v>1</v>
      </c>
      <c r="D2439" s="9">
        <v>8</v>
      </c>
      <c r="E2439" s="10">
        <v>1000</v>
      </c>
      <c r="F2439" s="10">
        <v>0</v>
      </c>
      <c r="G2439" s="11">
        <f t="shared" si="304"/>
        <v>0</v>
      </c>
      <c r="H2439" s="10">
        <v>1000</v>
      </c>
      <c r="I2439" s="9">
        <v>8</v>
      </c>
      <c r="J2439" s="8">
        <v>1</v>
      </c>
      <c r="K2439" s="9">
        <v>0</v>
      </c>
      <c r="L2439" s="9">
        <v>0</v>
      </c>
      <c r="M2439" s="9">
        <f t="shared" si="305"/>
        <v>0</v>
      </c>
      <c r="N2439" s="9">
        <f t="shared" si="306"/>
        <v>8.6465333333333358</v>
      </c>
      <c r="O2439" s="9">
        <f t="shared" si="307"/>
        <v>7.2508917954815617</v>
      </c>
      <c r="P2439" s="11">
        <f t="shared" si="308"/>
        <v>-100</v>
      </c>
      <c r="Q2439" s="11">
        <f t="shared" si="309"/>
        <v>-100</v>
      </c>
      <c r="R2439" s="8">
        <v>0</v>
      </c>
      <c r="S2439" s="8">
        <v>0</v>
      </c>
      <c r="T2439" s="8">
        <v>0</v>
      </c>
      <c r="U2439" s="11">
        <f t="shared" si="310"/>
        <v>0</v>
      </c>
      <c r="V2439" s="11">
        <f t="shared" si="311"/>
        <v>0</v>
      </c>
      <c r="W2439" s="9">
        <v>7</v>
      </c>
      <c r="X2439" s="9">
        <v>8</v>
      </c>
    </row>
    <row r="2440" spans="1:24" x14ac:dyDescent="0.2">
      <c r="A2440" s="7" t="s">
        <v>3617</v>
      </c>
      <c r="B2440" s="7" t="s">
        <v>395</v>
      </c>
      <c r="C2440" s="8">
        <v>1</v>
      </c>
      <c r="D2440" s="9">
        <v>4</v>
      </c>
      <c r="E2440" s="10">
        <v>1400</v>
      </c>
      <c r="F2440" s="10">
        <v>0</v>
      </c>
      <c r="G2440" s="11">
        <f t="shared" si="304"/>
        <v>0</v>
      </c>
      <c r="H2440" s="10">
        <v>1400</v>
      </c>
      <c r="I2440" s="9">
        <v>4</v>
      </c>
      <c r="J2440" s="8">
        <v>1</v>
      </c>
      <c r="K2440" s="9">
        <v>0</v>
      </c>
      <c r="L2440" s="9">
        <v>0</v>
      </c>
      <c r="M2440" s="9">
        <f t="shared" si="305"/>
        <v>0</v>
      </c>
      <c r="N2440" s="9">
        <f t="shared" si="306"/>
        <v>8.6465333333333358</v>
      </c>
      <c r="O2440" s="9">
        <f t="shared" si="307"/>
        <v>7.2508917954815617</v>
      </c>
      <c r="P2440" s="11">
        <f t="shared" si="308"/>
        <v>-100</v>
      </c>
      <c r="Q2440" s="11">
        <f t="shared" si="309"/>
        <v>-100</v>
      </c>
      <c r="R2440" s="8">
        <v>0</v>
      </c>
      <c r="S2440" s="8">
        <v>0</v>
      </c>
      <c r="T2440" s="8">
        <v>0</v>
      </c>
      <c r="U2440" s="11">
        <f t="shared" si="310"/>
        <v>0</v>
      </c>
      <c r="V2440" s="11">
        <f t="shared" si="311"/>
        <v>0</v>
      </c>
      <c r="W2440" s="9">
        <v>5</v>
      </c>
      <c r="X2440" s="9">
        <v>8</v>
      </c>
    </row>
    <row r="2441" spans="1:24" x14ac:dyDescent="0.2">
      <c r="A2441" s="7" t="s">
        <v>3617</v>
      </c>
      <c r="B2441" s="7" t="s">
        <v>497</v>
      </c>
      <c r="C2441" s="8">
        <v>1</v>
      </c>
      <c r="D2441" s="9">
        <v>4</v>
      </c>
      <c r="E2441" s="10">
        <v>1400</v>
      </c>
      <c r="F2441" s="10">
        <v>0</v>
      </c>
      <c r="G2441" s="11">
        <f t="shared" si="304"/>
        <v>0</v>
      </c>
      <c r="H2441" s="10">
        <v>1400</v>
      </c>
      <c r="I2441" s="9">
        <v>4</v>
      </c>
      <c r="J2441" s="8">
        <v>1</v>
      </c>
      <c r="K2441" s="9">
        <v>0</v>
      </c>
      <c r="L2441" s="9">
        <v>0</v>
      </c>
      <c r="M2441" s="9">
        <f t="shared" si="305"/>
        <v>0</v>
      </c>
      <c r="N2441" s="9">
        <f t="shared" si="306"/>
        <v>8.6465333333333358</v>
      </c>
      <c r="O2441" s="9">
        <f t="shared" si="307"/>
        <v>7.2508917954815617</v>
      </c>
      <c r="P2441" s="11">
        <f t="shared" si="308"/>
        <v>-100</v>
      </c>
      <c r="Q2441" s="11">
        <f t="shared" si="309"/>
        <v>-100</v>
      </c>
      <c r="R2441" s="8">
        <v>0</v>
      </c>
      <c r="S2441" s="8">
        <v>0</v>
      </c>
      <c r="T2441" s="8">
        <v>0</v>
      </c>
      <c r="U2441" s="11">
        <f t="shared" si="310"/>
        <v>0</v>
      </c>
      <c r="V2441" s="11">
        <f t="shared" si="311"/>
        <v>0</v>
      </c>
      <c r="W2441" s="9">
        <v>5</v>
      </c>
      <c r="X2441" s="9">
        <v>8</v>
      </c>
    </row>
    <row r="2442" spans="1:24" x14ac:dyDescent="0.2">
      <c r="A2442" s="7" t="s">
        <v>3617</v>
      </c>
      <c r="B2442" s="7" t="s">
        <v>857</v>
      </c>
      <c r="C2442" s="8">
        <v>2</v>
      </c>
      <c r="D2442" s="9">
        <v>3.75</v>
      </c>
      <c r="E2442" s="10">
        <v>2900</v>
      </c>
      <c r="F2442" s="10">
        <v>0</v>
      </c>
      <c r="G2442" s="11">
        <f t="shared" si="304"/>
        <v>0</v>
      </c>
      <c r="H2442" s="10">
        <v>2900</v>
      </c>
      <c r="I2442" s="9">
        <v>3.75</v>
      </c>
      <c r="J2442" s="8">
        <v>2</v>
      </c>
      <c r="K2442" s="9">
        <v>45.56</v>
      </c>
      <c r="L2442" s="9">
        <v>45.56</v>
      </c>
      <c r="M2442" s="9">
        <f t="shared" si="305"/>
        <v>15.710344827586209</v>
      </c>
      <c r="N2442" s="9">
        <f t="shared" si="306"/>
        <v>8.6465333333333358</v>
      </c>
      <c r="O2442" s="9">
        <f t="shared" si="307"/>
        <v>7.2508917954815617</v>
      </c>
      <c r="P2442" s="11">
        <f t="shared" si="308"/>
        <v>81.695301711509089</v>
      </c>
      <c r="Q2442" s="11">
        <f t="shared" si="309"/>
        <v>116.66775992128593</v>
      </c>
      <c r="R2442" s="8">
        <v>1</v>
      </c>
      <c r="S2442" s="8">
        <v>1</v>
      </c>
      <c r="T2442" s="8">
        <v>1</v>
      </c>
      <c r="U2442" s="11">
        <f t="shared" si="310"/>
        <v>50</v>
      </c>
      <c r="V2442" s="11">
        <f t="shared" si="311"/>
        <v>150</v>
      </c>
      <c r="W2442" s="9">
        <v>3.5</v>
      </c>
      <c r="X2442" s="9">
        <v>7.5</v>
      </c>
    </row>
    <row r="2443" spans="1:24" x14ac:dyDescent="0.2">
      <c r="A2443" s="7" t="s">
        <v>3617</v>
      </c>
      <c r="B2443" s="7" t="s">
        <v>227</v>
      </c>
      <c r="C2443" s="8">
        <v>1</v>
      </c>
      <c r="D2443" s="9">
        <v>6</v>
      </c>
      <c r="E2443" s="10">
        <v>1200</v>
      </c>
      <c r="F2443" s="10">
        <v>0</v>
      </c>
      <c r="G2443" s="11">
        <f t="shared" si="304"/>
        <v>0</v>
      </c>
      <c r="H2443" s="10">
        <v>1200</v>
      </c>
      <c r="I2443" s="9">
        <v>6</v>
      </c>
      <c r="J2443" s="8">
        <v>1</v>
      </c>
      <c r="K2443" s="9">
        <v>9.48</v>
      </c>
      <c r="L2443" s="9">
        <v>9.48</v>
      </c>
      <c r="M2443" s="9">
        <f t="shared" si="305"/>
        <v>7.9</v>
      </c>
      <c r="N2443" s="9">
        <f t="shared" si="306"/>
        <v>8.6465333333333358</v>
      </c>
      <c r="O2443" s="9">
        <f t="shared" si="307"/>
        <v>7.2508917954815617</v>
      </c>
      <c r="P2443" s="11">
        <f t="shared" si="308"/>
        <v>-8.6339033755339543</v>
      </c>
      <c r="Q2443" s="11">
        <f t="shared" si="309"/>
        <v>8.9521154476878895</v>
      </c>
      <c r="R2443" s="8">
        <v>0</v>
      </c>
      <c r="S2443" s="8">
        <v>0</v>
      </c>
      <c r="T2443" s="8">
        <v>1</v>
      </c>
      <c r="U2443" s="11">
        <f t="shared" si="310"/>
        <v>0</v>
      </c>
      <c r="V2443" s="11">
        <f t="shared" si="311"/>
        <v>100</v>
      </c>
      <c r="W2443" s="9">
        <v>3</v>
      </c>
      <c r="X2443" s="9">
        <v>8</v>
      </c>
    </row>
    <row r="2444" spans="1:24" x14ac:dyDescent="0.2">
      <c r="A2444" s="7" t="s">
        <v>3617</v>
      </c>
      <c r="B2444" s="7" t="s">
        <v>1245</v>
      </c>
      <c r="C2444" s="8">
        <v>1</v>
      </c>
      <c r="D2444" s="9">
        <v>6</v>
      </c>
      <c r="E2444" s="10">
        <v>1200</v>
      </c>
      <c r="F2444" s="10">
        <v>0</v>
      </c>
      <c r="G2444" s="11">
        <f t="shared" si="304"/>
        <v>0</v>
      </c>
      <c r="H2444" s="10">
        <v>1200</v>
      </c>
      <c r="I2444" s="9">
        <v>6</v>
      </c>
      <c r="J2444" s="8">
        <v>1</v>
      </c>
      <c r="K2444" s="9">
        <v>9.48</v>
      </c>
      <c r="L2444" s="9">
        <v>9.48</v>
      </c>
      <c r="M2444" s="9">
        <f t="shared" si="305"/>
        <v>7.9</v>
      </c>
      <c r="N2444" s="9">
        <f t="shared" si="306"/>
        <v>8.6465333333333358</v>
      </c>
      <c r="O2444" s="9">
        <f t="shared" si="307"/>
        <v>7.2508917954815617</v>
      </c>
      <c r="P2444" s="11">
        <f t="shared" si="308"/>
        <v>-8.6339033755339543</v>
      </c>
      <c r="Q2444" s="11">
        <f t="shared" si="309"/>
        <v>8.9521154476878895</v>
      </c>
      <c r="R2444" s="8">
        <v>0</v>
      </c>
      <c r="S2444" s="8">
        <v>0</v>
      </c>
      <c r="T2444" s="8">
        <v>1</v>
      </c>
      <c r="U2444" s="11">
        <f t="shared" si="310"/>
        <v>0</v>
      </c>
      <c r="V2444" s="11">
        <f t="shared" si="311"/>
        <v>100</v>
      </c>
      <c r="W2444" s="9">
        <v>3</v>
      </c>
      <c r="X2444" s="9">
        <v>8</v>
      </c>
    </row>
    <row r="2445" spans="1:24" x14ac:dyDescent="0.2">
      <c r="A2445" s="7" t="s">
        <v>3617</v>
      </c>
      <c r="B2445" s="7" t="s">
        <v>496</v>
      </c>
      <c r="C2445" s="8">
        <v>2</v>
      </c>
      <c r="D2445" s="9">
        <v>5</v>
      </c>
      <c r="E2445" s="10">
        <v>2900</v>
      </c>
      <c r="F2445" s="10">
        <v>0</v>
      </c>
      <c r="G2445" s="11">
        <f t="shared" si="304"/>
        <v>0</v>
      </c>
      <c r="H2445" s="10">
        <v>2900</v>
      </c>
      <c r="I2445" s="9">
        <v>5</v>
      </c>
      <c r="J2445" s="8">
        <v>2</v>
      </c>
      <c r="K2445" s="9">
        <v>7.24</v>
      </c>
      <c r="L2445" s="9">
        <v>7.24</v>
      </c>
      <c r="M2445" s="9">
        <f t="shared" si="305"/>
        <v>2.4965517241379311</v>
      </c>
      <c r="N2445" s="9">
        <f t="shared" si="306"/>
        <v>8.6465333333333358</v>
      </c>
      <c r="O2445" s="9">
        <f t="shared" si="307"/>
        <v>7.2508917954815617</v>
      </c>
      <c r="P2445" s="11">
        <f t="shared" si="308"/>
        <v>-71.126558727143859</v>
      </c>
      <c r="Q2445" s="11">
        <f t="shared" si="309"/>
        <v>-65.569039029189852</v>
      </c>
      <c r="R2445" s="8">
        <v>0</v>
      </c>
      <c r="S2445" s="8">
        <v>0</v>
      </c>
      <c r="T2445" s="8">
        <v>1</v>
      </c>
      <c r="U2445" s="11">
        <f t="shared" si="310"/>
        <v>0</v>
      </c>
      <c r="V2445" s="11">
        <f t="shared" si="311"/>
        <v>50</v>
      </c>
      <c r="W2445" s="9">
        <v>4.5</v>
      </c>
      <c r="X2445" s="9">
        <v>7.5</v>
      </c>
    </row>
    <row r="2446" spans="1:24" x14ac:dyDescent="0.2">
      <c r="A2446" s="7" t="s">
        <v>3617</v>
      </c>
      <c r="B2446" s="7" t="s">
        <v>409</v>
      </c>
      <c r="C2446" s="8">
        <v>1</v>
      </c>
      <c r="D2446" s="9">
        <v>8</v>
      </c>
      <c r="E2446" s="10">
        <v>1000</v>
      </c>
      <c r="F2446" s="10">
        <v>0</v>
      </c>
      <c r="G2446" s="11">
        <f t="shared" si="304"/>
        <v>0</v>
      </c>
      <c r="H2446" s="10">
        <v>1000</v>
      </c>
      <c r="I2446" s="9">
        <v>8</v>
      </c>
      <c r="J2446" s="8">
        <v>1</v>
      </c>
      <c r="K2446" s="9">
        <v>0</v>
      </c>
      <c r="L2446" s="9">
        <v>0</v>
      </c>
      <c r="M2446" s="9">
        <f t="shared" si="305"/>
        <v>0</v>
      </c>
      <c r="N2446" s="9">
        <f t="shared" si="306"/>
        <v>8.6465333333333358</v>
      </c>
      <c r="O2446" s="9">
        <f t="shared" si="307"/>
        <v>7.2508917954815617</v>
      </c>
      <c r="P2446" s="11">
        <f t="shared" si="308"/>
        <v>-100</v>
      </c>
      <c r="Q2446" s="11">
        <f t="shared" si="309"/>
        <v>-100</v>
      </c>
      <c r="R2446" s="8">
        <v>0</v>
      </c>
      <c r="S2446" s="8">
        <v>0</v>
      </c>
      <c r="T2446" s="8">
        <v>0</v>
      </c>
      <c r="U2446" s="11">
        <f t="shared" si="310"/>
        <v>0</v>
      </c>
      <c r="V2446" s="11">
        <f t="shared" si="311"/>
        <v>0</v>
      </c>
      <c r="W2446" s="9">
        <v>6</v>
      </c>
      <c r="X2446" s="9">
        <v>8</v>
      </c>
    </row>
    <row r="2447" spans="1:24" x14ac:dyDescent="0.2">
      <c r="A2447" s="7" t="s">
        <v>3617</v>
      </c>
      <c r="B2447" s="7" t="s">
        <v>673</v>
      </c>
      <c r="C2447" s="8">
        <v>1</v>
      </c>
      <c r="D2447" s="9">
        <v>6</v>
      </c>
      <c r="E2447" s="10">
        <v>1200</v>
      </c>
      <c r="F2447" s="10">
        <v>0</v>
      </c>
      <c r="G2447" s="11">
        <f t="shared" si="304"/>
        <v>0</v>
      </c>
      <c r="H2447" s="10">
        <v>1200</v>
      </c>
      <c r="I2447" s="9">
        <v>6</v>
      </c>
      <c r="J2447" s="8">
        <v>1</v>
      </c>
      <c r="K2447" s="9">
        <v>25.46</v>
      </c>
      <c r="L2447" s="9">
        <v>25.46</v>
      </c>
      <c r="M2447" s="9">
        <f t="shared" si="305"/>
        <v>21.216666666666669</v>
      </c>
      <c r="N2447" s="9">
        <f t="shared" si="306"/>
        <v>8.6465333333333358</v>
      </c>
      <c r="O2447" s="9">
        <f t="shared" si="307"/>
        <v>7.2508917954815617</v>
      </c>
      <c r="P2447" s="11">
        <f t="shared" si="308"/>
        <v>145.37772363490566</v>
      </c>
      <c r="Q2447" s="11">
        <f t="shared" si="309"/>
        <v>192.60768557997193</v>
      </c>
      <c r="R2447" s="8">
        <v>0</v>
      </c>
      <c r="S2447" s="8">
        <v>1</v>
      </c>
      <c r="T2447" s="8">
        <v>1</v>
      </c>
      <c r="U2447" s="11">
        <f t="shared" si="310"/>
        <v>0</v>
      </c>
      <c r="V2447" s="11">
        <f t="shared" si="311"/>
        <v>200</v>
      </c>
      <c r="W2447" s="9">
        <v>2</v>
      </c>
      <c r="X2447" s="9">
        <v>8</v>
      </c>
    </row>
    <row r="2448" spans="1:24" x14ac:dyDescent="0.2">
      <c r="A2448" s="7" t="s">
        <v>3617</v>
      </c>
      <c r="B2448" s="7" t="s">
        <v>3659</v>
      </c>
      <c r="C2448" s="8">
        <v>1</v>
      </c>
      <c r="D2448" s="9">
        <v>6</v>
      </c>
      <c r="E2448" s="10">
        <v>1200</v>
      </c>
      <c r="F2448" s="10">
        <v>0</v>
      </c>
      <c r="G2448" s="11">
        <f t="shared" si="304"/>
        <v>0</v>
      </c>
      <c r="H2448" s="10">
        <v>1200</v>
      </c>
      <c r="I2448" s="9">
        <v>6</v>
      </c>
      <c r="J2448" s="8">
        <v>1</v>
      </c>
      <c r="K2448" s="9">
        <v>25.46</v>
      </c>
      <c r="L2448" s="9">
        <v>25.46</v>
      </c>
      <c r="M2448" s="9">
        <f t="shared" si="305"/>
        <v>21.216666666666669</v>
      </c>
      <c r="N2448" s="9">
        <f t="shared" si="306"/>
        <v>8.6465333333333358</v>
      </c>
      <c r="O2448" s="9">
        <f t="shared" si="307"/>
        <v>7.2508917954815617</v>
      </c>
      <c r="P2448" s="11">
        <f t="shared" si="308"/>
        <v>145.37772363490566</v>
      </c>
      <c r="Q2448" s="11">
        <f t="shared" si="309"/>
        <v>192.60768557997193</v>
      </c>
      <c r="R2448" s="8">
        <v>0</v>
      </c>
      <c r="S2448" s="8">
        <v>1</v>
      </c>
      <c r="T2448" s="8">
        <v>1</v>
      </c>
      <c r="U2448" s="11">
        <f t="shared" si="310"/>
        <v>0</v>
      </c>
      <c r="V2448" s="11">
        <f t="shared" si="311"/>
        <v>200</v>
      </c>
      <c r="W2448" s="9">
        <v>2</v>
      </c>
      <c r="X2448" s="9">
        <v>8</v>
      </c>
    </row>
    <row r="2449" spans="1:24" x14ac:dyDescent="0.2">
      <c r="A2449" s="7" t="s">
        <v>3617</v>
      </c>
      <c r="B2449" s="7" t="s">
        <v>342</v>
      </c>
      <c r="C2449" s="8">
        <v>2</v>
      </c>
      <c r="D2449" s="9">
        <v>11.5</v>
      </c>
      <c r="E2449" s="10">
        <v>1800</v>
      </c>
      <c r="F2449" s="10">
        <v>0</v>
      </c>
      <c r="G2449" s="11">
        <f t="shared" si="304"/>
        <v>0</v>
      </c>
      <c r="H2449" s="10">
        <v>1800</v>
      </c>
      <c r="I2449" s="9">
        <v>11.5</v>
      </c>
      <c r="J2449" s="8">
        <v>2</v>
      </c>
      <c r="K2449" s="9">
        <v>0</v>
      </c>
      <c r="L2449" s="9">
        <v>0</v>
      </c>
      <c r="M2449" s="9">
        <f t="shared" si="305"/>
        <v>0</v>
      </c>
      <c r="N2449" s="9">
        <f t="shared" si="306"/>
        <v>8.6465333333333358</v>
      </c>
      <c r="O2449" s="9">
        <f t="shared" si="307"/>
        <v>7.2508917954815617</v>
      </c>
      <c r="P2449" s="11">
        <f t="shared" si="308"/>
        <v>-100</v>
      </c>
      <c r="Q2449" s="11">
        <f t="shared" si="309"/>
        <v>-100</v>
      </c>
      <c r="R2449" s="8">
        <v>0</v>
      </c>
      <c r="S2449" s="8">
        <v>0</v>
      </c>
      <c r="T2449" s="8">
        <v>0</v>
      </c>
      <c r="U2449" s="11">
        <f t="shared" si="310"/>
        <v>0</v>
      </c>
      <c r="V2449" s="11">
        <f t="shared" si="311"/>
        <v>0</v>
      </c>
      <c r="W2449" s="9">
        <v>5</v>
      </c>
      <c r="X2449" s="9">
        <v>7.5</v>
      </c>
    </row>
    <row r="2450" spans="1:24" x14ac:dyDescent="0.2">
      <c r="A2450" s="7" t="s">
        <v>3617</v>
      </c>
      <c r="B2450" s="7" t="s">
        <v>489</v>
      </c>
      <c r="C2450" s="8">
        <v>1</v>
      </c>
      <c r="D2450" s="9">
        <v>2.5</v>
      </c>
      <c r="E2450" s="10">
        <v>1700</v>
      </c>
      <c r="F2450" s="10">
        <v>0</v>
      </c>
      <c r="G2450" s="11">
        <f t="shared" si="304"/>
        <v>0</v>
      </c>
      <c r="H2450" s="10">
        <v>1700</v>
      </c>
      <c r="I2450" s="9">
        <v>2.5</v>
      </c>
      <c r="J2450" s="8">
        <v>1</v>
      </c>
      <c r="K2450" s="9">
        <v>0</v>
      </c>
      <c r="L2450" s="9">
        <v>0</v>
      </c>
      <c r="M2450" s="9">
        <f t="shared" si="305"/>
        <v>0</v>
      </c>
      <c r="N2450" s="9">
        <f t="shared" si="306"/>
        <v>8.6465333333333358</v>
      </c>
      <c r="O2450" s="9">
        <f t="shared" si="307"/>
        <v>7.2508917954815617</v>
      </c>
      <c r="P2450" s="11">
        <f t="shared" si="308"/>
        <v>-100</v>
      </c>
      <c r="Q2450" s="11">
        <f t="shared" si="309"/>
        <v>-100</v>
      </c>
      <c r="R2450" s="8">
        <v>0</v>
      </c>
      <c r="S2450" s="8">
        <v>0</v>
      </c>
      <c r="T2450" s="8">
        <v>0</v>
      </c>
      <c r="U2450" s="11">
        <f t="shared" si="310"/>
        <v>0</v>
      </c>
      <c r="V2450" s="11">
        <f t="shared" si="311"/>
        <v>0</v>
      </c>
      <c r="W2450" s="9">
        <v>8</v>
      </c>
      <c r="X2450" s="9">
        <v>8</v>
      </c>
    </row>
    <row r="2451" spans="1:24" x14ac:dyDescent="0.2">
      <c r="A2451" s="7" t="s">
        <v>3617</v>
      </c>
      <c r="B2451" s="7" t="s">
        <v>3663</v>
      </c>
      <c r="C2451" s="8">
        <v>1</v>
      </c>
      <c r="D2451" s="9">
        <v>2.5</v>
      </c>
      <c r="E2451" s="10">
        <v>1700</v>
      </c>
      <c r="F2451" s="10">
        <v>0</v>
      </c>
      <c r="G2451" s="11">
        <f t="shared" si="304"/>
        <v>0</v>
      </c>
      <c r="H2451" s="10">
        <v>1700</v>
      </c>
      <c r="I2451" s="9">
        <v>2.5</v>
      </c>
      <c r="J2451" s="8">
        <v>1</v>
      </c>
      <c r="K2451" s="9">
        <v>0</v>
      </c>
      <c r="L2451" s="9">
        <v>0</v>
      </c>
      <c r="M2451" s="9">
        <f t="shared" si="305"/>
        <v>0</v>
      </c>
      <c r="N2451" s="9">
        <f t="shared" si="306"/>
        <v>8.6465333333333358</v>
      </c>
      <c r="O2451" s="9">
        <f t="shared" si="307"/>
        <v>7.2508917954815617</v>
      </c>
      <c r="P2451" s="11">
        <f t="shared" si="308"/>
        <v>-100</v>
      </c>
      <c r="Q2451" s="11">
        <f t="shared" si="309"/>
        <v>-100</v>
      </c>
      <c r="R2451" s="8">
        <v>0</v>
      </c>
      <c r="S2451" s="8">
        <v>0</v>
      </c>
      <c r="T2451" s="8">
        <v>0</v>
      </c>
      <c r="U2451" s="11">
        <f t="shared" si="310"/>
        <v>0</v>
      </c>
      <c r="V2451" s="11">
        <f t="shared" si="311"/>
        <v>0</v>
      </c>
      <c r="W2451" s="9">
        <v>8</v>
      </c>
      <c r="X2451" s="9">
        <v>8</v>
      </c>
    </row>
    <row r="2452" spans="1:24" x14ac:dyDescent="0.2">
      <c r="A2452" s="7" t="s">
        <v>3617</v>
      </c>
      <c r="B2452" s="7" t="s">
        <v>3075</v>
      </c>
      <c r="C2452" s="8">
        <v>1</v>
      </c>
      <c r="D2452" s="9">
        <v>12</v>
      </c>
      <c r="E2452" s="10">
        <v>800</v>
      </c>
      <c r="F2452" s="10">
        <v>0</v>
      </c>
      <c r="G2452" s="11">
        <f t="shared" si="304"/>
        <v>0</v>
      </c>
      <c r="H2452" s="10">
        <v>800</v>
      </c>
      <c r="I2452" s="9">
        <v>12</v>
      </c>
      <c r="J2452" s="8">
        <v>1</v>
      </c>
      <c r="K2452" s="9">
        <v>0</v>
      </c>
      <c r="L2452" s="9">
        <v>0</v>
      </c>
      <c r="M2452" s="9">
        <f t="shared" si="305"/>
        <v>0</v>
      </c>
      <c r="N2452" s="9">
        <f t="shared" si="306"/>
        <v>8.6465333333333358</v>
      </c>
      <c r="O2452" s="9">
        <f t="shared" si="307"/>
        <v>7.2508917954815617</v>
      </c>
      <c r="P2452" s="11">
        <f t="shared" si="308"/>
        <v>-100</v>
      </c>
      <c r="Q2452" s="11">
        <f t="shared" si="309"/>
        <v>-100</v>
      </c>
      <c r="R2452" s="8">
        <v>0</v>
      </c>
      <c r="S2452" s="8">
        <v>0</v>
      </c>
      <c r="T2452" s="8">
        <v>0</v>
      </c>
      <c r="U2452" s="11">
        <f t="shared" si="310"/>
        <v>0</v>
      </c>
      <c r="V2452" s="11">
        <f t="shared" si="311"/>
        <v>0</v>
      </c>
      <c r="W2452" s="9">
        <v>7</v>
      </c>
      <c r="X2452" s="9">
        <v>7</v>
      </c>
    </row>
    <row r="2453" spans="1:24" x14ac:dyDescent="0.2">
      <c r="A2453" s="7" t="s">
        <v>3617</v>
      </c>
      <c r="B2453" s="7" t="s">
        <v>206</v>
      </c>
      <c r="C2453" s="8">
        <v>1</v>
      </c>
      <c r="D2453" s="9">
        <v>12</v>
      </c>
      <c r="E2453" s="10">
        <v>800</v>
      </c>
      <c r="F2453" s="10">
        <v>0</v>
      </c>
      <c r="G2453" s="11">
        <f t="shared" si="304"/>
        <v>0</v>
      </c>
      <c r="H2453" s="10">
        <v>800</v>
      </c>
      <c r="I2453" s="9">
        <v>12</v>
      </c>
      <c r="J2453" s="8">
        <v>1</v>
      </c>
      <c r="K2453" s="9">
        <v>0</v>
      </c>
      <c r="L2453" s="9">
        <v>0</v>
      </c>
      <c r="M2453" s="9">
        <f t="shared" si="305"/>
        <v>0</v>
      </c>
      <c r="N2453" s="9">
        <f t="shared" si="306"/>
        <v>8.6465333333333358</v>
      </c>
      <c r="O2453" s="9">
        <f t="shared" si="307"/>
        <v>7.2508917954815617</v>
      </c>
      <c r="P2453" s="11">
        <f t="shared" si="308"/>
        <v>-100</v>
      </c>
      <c r="Q2453" s="11">
        <f t="shared" si="309"/>
        <v>-100</v>
      </c>
      <c r="R2453" s="8">
        <v>0</v>
      </c>
      <c r="S2453" s="8">
        <v>0</v>
      </c>
      <c r="T2453" s="8">
        <v>0</v>
      </c>
      <c r="U2453" s="11">
        <f t="shared" si="310"/>
        <v>0</v>
      </c>
      <c r="V2453" s="11">
        <f t="shared" si="311"/>
        <v>0</v>
      </c>
      <c r="W2453" s="9">
        <v>7</v>
      </c>
      <c r="X2453" s="9">
        <v>7</v>
      </c>
    </row>
    <row r="2454" spans="1:24" x14ac:dyDescent="0.2">
      <c r="A2454" s="7" t="s">
        <v>3617</v>
      </c>
      <c r="B2454" s="7" t="s">
        <v>149</v>
      </c>
      <c r="C2454" s="8">
        <v>1</v>
      </c>
      <c r="D2454" s="9">
        <v>4</v>
      </c>
      <c r="E2454" s="10">
        <v>1400</v>
      </c>
      <c r="F2454" s="10">
        <v>0</v>
      </c>
      <c r="G2454" s="11">
        <f t="shared" si="304"/>
        <v>0</v>
      </c>
      <c r="H2454" s="10">
        <v>1400</v>
      </c>
      <c r="I2454" s="9">
        <v>4</v>
      </c>
      <c r="J2454" s="8">
        <v>1</v>
      </c>
      <c r="K2454" s="9">
        <v>0</v>
      </c>
      <c r="L2454" s="9">
        <v>0</v>
      </c>
      <c r="M2454" s="9">
        <f t="shared" si="305"/>
        <v>0</v>
      </c>
      <c r="N2454" s="9">
        <f t="shared" si="306"/>
        <v>8.6465333333333358</v>
      </c>
      <c r="O2454" s="9">
        <f t="shared" si="307"/>
        <v>7.2508917954815617</v>
      </c>
      <c r="P2454" s="11">
        <f t="shared" si="308"/>
        <v>-100</v>
      </c>
      <c r="Q2454" s="11">
        <f t="shared" si="309"/>
        <v>-100</v>
      </c>
      <c r="R2454" s="8">
        <v>0</v>
      </c>
      <c r="S2454" s="8">
        <v>0</v>
      </c>
      <c r="T2454" s="8">
        <v>0</v>
      </c>
      <c r="U2454" s="11">
        <f t="shared" si="310"/>
        <v>0</v>
      </c>
      <c r="V2454" s="11">
        <f t="shared" si="311"/>
        <v>0</v>
      </c>
      <c r="W2454" s="9">
        <v>6</v>
      </c>
      <c r="X2454" s="9">
        <v>7</v>
      </c>
    </row>
    <row r="2455" spans="1:24" x14ac:dyDescent="0.2">
      <c r="A2455" s="7" t="s">
        <v>3617</v>
      </c>
      <c r="B2455" s="7" t="s">
        <v>126</v>
      </c>
      <c r="C2455" s="8">
        <v>1</v>
      </c>
      <c r="D2455" s="9">
        <v>4</v>
      </c>
      <c r="E2455" s="10">
        <v>1400</v>
      </c>
      <c r="F2455" s="10">
        <v>0</v>
      </c>
      <c r="G2455" s="11">
        <f t="shared" si="304"/>
        <v>0</v>
      </c>
      <c r="H2455" s="10">
        <v>1400</v>
      </c>
      <c r="I2455" s="9">
        <v>4</v>
      </c>
      <c r="J2455" s="8">
        <v>1</v>
      </c>
      <c r="K2455" s="9">
        <v>0</v>
      </c>
      <c r="L2455" s="9">
        <v>0</v>
      </c>
      <c r="M2455" s="9">
        <f t="shared" si="305"/>
        <v>0</v>
      </c>
      <c r="N2455" s="9">
        <f t="shared" si="306"/>
        <v>8.6465333333333358</v>
      </c>
      <c r="O2455" s="9">
        <f t="shared" si="307"/>
        <v>7.2508917954815617</v>
      </c>
      <c r="P2455" s="11">
        <f t="shared" si="308"/>
        <v>-100</v>
      </c>
      <c r="Q2455" s="11">
        <f t="shared" si="309"/>
        <v>-100</v>
      </c>
      <c r="R2455" s="8">
        <v>0</v>
      </c>
      <c r="S2455" s="8">
        <v>0</v>
      </c>
      <c r="T2455" s="8">
        <v>0</v>
      </c>
      <c r="U2455" s="11">
        <f t="shared" si="310"/>
        <v>0</v>
      </c>
      <c r="V2455" s="11">
        <f t="shared" si="311"/>
        <v>0</v>
      </c>
      <c r="W2455" s="9">
        <v>6</v>
      </c>
      <c r="X2455" s="9">
        <v>7</v>
      </c>
    </row>
    <row r="2456" spans="1:24" x14ac:dyDescent="0.2">
      <c r="A2456" s="7" t="s">
        <v>3617</v>
      </c>
      <c r="B2456" s="7" t="s">
        <v>593</v>
      </c>
      <c r="C2456" s="8">
        <v>1</v>
      </c>
      <c r="D2456" s="9">
        <v>4.5</v>
      </c>
      <c r="E2456" s="10">
        <v>1300</v>
      </c>
      <c r="F2456" s="10">
        <v>0</v>
      </c>
      <c r="G2456" s="11">
        <f t="shared" si="304"/>
        <v>0</v>
      </c>
      <c r="H2456" s="10">
        <v>1300</v>
      </c>
      <c r="I2456" s="9">
        <v>4.5</v>
      </c>
      <c r="J2456" s="8">
        <v>1</v>
      </c>
      <c r="K2456" s="9">
        <v>0</v>
      </c>
      <c r="L2456" s="9">
        <v>0</v>
      </c>
      <c r="M2456" s="9">
        <f t="shared" si="305"/>
        <v>0</v>
      </c>
      <c r="N2456" s="9">
        <f t="shared" si="306"/>
        <v>8.6465333333333358</v>
      </c>
      <c r="O2456" s="9">
        <f t="shared" si="307"/>
        <v>7.2508917954815617</v>
      </c>
      <c r="P2456" s="11">
        <f t="shared" si="308"/>
        <v>-100</v>
      </c>
      <c r="Q2456" s="11">
        <f t="shared" si="309"/>
        <v>-100</v>
      </c>
      <c r="R2456" s="8">
        <v>0</v>
      </c>
      <c r="S2456" s="8">
        <v>0</v>
      </c>
      <c r="T2456" s="8">
        <v>0</v>
      </c>
      <c r="U2456" s="11">
        <f t="shared" si="310"/>
        <v>0</v>
      </c>
      <c r="V2456" s="11">
        <f t="shared" si="311"/>
        <v>0</v>
      </c>
      <c r="W2456" s="9">
        <v>5</v>
      </c>
      <c r="X2456" s="9">
        <v>7</v>
      </c>
    </row>
    <row r="2457" spans="1:24" x14ac:dyDescent="0.2">
      <c r="A2457" s="7" t="s">
        <v>3617</v>
      </c>
      <c r="B2457" s="7" t="s">
        <v>114</v>
      </c>
      <c r="C2457" s="8">
        <v>1</v>
      </c>
      <c r="D2457" s="9">
        <v>4.5</v>
      </c>
      <c r="E2457" s="10">
        <v>1300</v>
      </c>
      <c r="F2457" s="10">
        <v>0</v>
      </c>
      <c r="G2457" s="11">
        <f t="shared" si="304"/>
        <v>0</v>
      </c>
      <c r="H2457" s="10">
        <v>1300</v>
      </c>
      <c r="I2457" s="9">
        <v>4.5</v>
      </c>
      <c r="J2457" s="8">
        <v>1</v>
      </c>
      <c r="K2457" s="9">
        <v>0</v>
      </c>
      <c r="L2457" s="9">
        <v>0</v>
      </c>
      <c r="M2457" s="9">
        <f t="shared" si="305"/>
        <v>0</v>
      </c>
      <c r="N2457" s="9">
        <f t="shared" si="306"/>
        <v>8.6465333333333358</v>
      </c>
      <c r="O2457" s="9">
        <f t="shared" si="307"/>
        <v>7.2508917954815617</v>
      </c>
      <c r="P2457" s="11">
        <f t="shared" si="308"/>
        <v>-100</v>
      </c>
      <c r="Q2457" s="11">
        <f t="shared" si="309"/>
        <v>-100</v>
      </c>
      <c r="R2457" s="8">
        <v>0</v>
      </c>
      <c r="S2457" s="8">
        <v>0</v>
      </c>
      <c r="T2457" s="8">
        <v>0</v>
      </c>
      <c r="U2457" s="11">
        <f t="shared" si="310"/>
        <v>0</v>
      </c>
      <c r="V2457" s="11">
        <f t="shared" si="311"/>
        <v>0</v>
      </c>
      <c r="W2457" s="9">
        <v>5</v>
      </c>
      <c r="X2457" s="9">
        <v>7</v>
      </c>
    </row>
    <row r="2458" spans="1:24" x14ac:dyDescent="0.2">
      <c r="A2458" s="7" t="s">
        <v>3617</v>
      </c>
      <c r="B2458" s="7" t="s">
        <v>3073</v>
      </c>
      <c r="C2458" s="8">
        <v>1</v>
      </c>
      <c r="D2458" s="9">
        <v>4.5</v>
      </c>
      <c r="E2458" s="10">
        <v>1300</v>
      </c>
      <c r="F2458" s="10">
        <v>0</v>
      </c>
      <c r="G2458" s="11">
        <f t="shared" si="304"/>
        <v>0</v>
      </c>
      <c r="H2458" s="10">
        <v>1300</v>
      </c>
      <c r="I2458" s="9">
        <v>4.5</v>
      </c>
      <c r="J2458" s="8">
        <v>1</v>
      </c>
      <c r="K2458" s="9">
        <v>0</v>
      </c>
      <c r="L2458" s="9">
        <v>0</v>
      </c>
      <c r="M2458" s="9">
        <f t="shared" si="305"/>
        <v>0</v>
      </c>
      <c r="N2458" s="9">
        <f t="shared" si="306"/>
        <v>8.6465333333333358</v>
      </c>
      <c r="O2458" s="9">
        <f t="shared" si="307"/>
        <v>7.2508917954815617</v>
      </c>
      <c r="P2458" s="11">
        <f t="shared" si="308"/>
        <v>-100</v>
      </c>
      <c r="Q2458" s="11">
        <f t="shared" si="309"/>
        <v>-100</v>
      </c>
      <c r="R2458" s="8">
        <v>0</v>
      </c>
      <c r="S2458" s="8">
        <v>0</v>
      </c>
      <c r="T2458" s="8">
        <v>0</v>
      </c>
      <c r="U2458" s="11">
        <f t="shared" si="310"/>
        <v>0</v>
      </c>
      <c r="V2458" s="11">
        <f t="shared" si="311"/>
        <v>0</v>
      </c>
      <c r="W2458" s="9">
        <v>4</v>
      </c>
      <c r="X2458" s="9">
        <v>7</v>
      </c>
    </row>
    <row r="2459" spans="1:24" x14ac:dyDescent="0.2">
      <c r="A2459" s="7" t="s">
        <v>3617</v>
      </c>
      <c r="B2459" s="7" t="s">
        <v>1172</v>
      </c>
      <c r="C2459" s="8">
        <v>1</v>
      </c>
      <c r="D2459" s="9">
        <v>4.5</v>
      </c>
      <c r="E2459" s="10">
        <v>1300</v>
      </c>
      <c r="F2459" s="10">
        <v>0</v>
      </c>
      <c r="G2459" s="11">
        <f t="shared" si="304"/>
        <v>0</v>
      </c>
      <c r="H2459" s="10">
        <v>1300</v>
      </c>
      <c r="I2459" s="9">
        <v>4.5</v>
      </c>
      <c r="J2459" s="8">
        <v>1</v>
      </c>
      <c r="K2459" s="9">
        <v>0</v>
      </c>
      <c r="L2459" s="9">
        <v>0</v>
      </c>
      <c r="M2459" s="9">
        <f t="shared" si="305"/>
        <v>0</v>
      </c>
      <c r="N2459" s="9">
        <f t="shared" si="306"/>
        <v>8.6465333333333358</v>
      </c>
      <c r="O2459" s="9">
        <f t="shared" si="307"/>
        <v>7.2508917954815617</v>
      </c>
      <c r="P2459" s="11">
        <f t="shared" si="308"/>
        <v>-100</v>
      </c>
      <c r="Q2459" s="11">
        <f t="shared" si="309"/>
        <v>-100</v>
      </c>
      <c r="R2459" s="8">
        <v>0</v>
      </c>
      <c r="S2459" s="8">
        <v>0</v>
      </c>
      <c r="T2459" s="8">
        <v>0</v>
      </c>
      <c r="U2459" s="11">
        <f t="shared" si="310"/>
        <v>0</v>
      </c>
      <c r="V2459" s="11">
        <f t="shared" si="311"/>
        <v>0</v>
      </c>
      <c r="W2459" s="9">
        <v>4</v>
      </c>
      <c r="X2459" s="9">
        <v>7</v>
      </c>
    </row>
    <row r="2460" spans="1:24" x14ac:dyDescent="0.2">
      <c r="A2460" s="7" t="s">
        <v>3617</v>
      </c>
      <c r="B2460" s="7" t="s">
        <v>605</v>
      </c>
      <c r="C2460" s="8">
        <v>1</v>
      </c>
      <c r="D2460" s="9">
        <v>6</v>
      </c>
      <c r="E2460" s="10">
        <v>1200</v>
      </c>
      <c r="F2460" s="10">
        <v>0</v>
      </c>
      <c r="G2460" s="11">
        <f t="shared" si="304"/>
        <v>0</v>
      </c>
      <c r="H2460" s="10">
        <v>1200</v>
      </c>
      <c r="I2460" s="9">
        <v>6</v>
      </c>
      <c r="J2460" s="8">
        <v>1</v>
      </c>
      <c r="K2460" s="9">
        <v>7.64</v>
      </c>
      <c r="L2460" s="9">
        <v>7.64</v>
      </c>
      <c r="M2460" s="9">
        <f t="shared" si="305"/>
        <v>6.3666666666666663</v>
      </c>
      <c r="N2460" s="9">
        <f t="shared" si="306"/>
        <v>8.6465333333333358</v>
      </c>
      <c r="O2460" s="9">
        <f t="shared" si="307"/>
        <v>7.2508917954815617</v>
      </c>
      <c r="P2460" s="11">
        <f t="shared" si="308"/>
        <v>-26.367407361717248</v>
      </c>
      <c r="Q2460" s="11">
        <f t="shared" si="309"/>
        <v>-12.194708647643946</v>
      </c>
      <c r="R2460" s="8">
        <v>0</v>
      </c>
      <c r="S2460" s="8">
        <v>0</v>
      </c>
      <c r="T2460" s="8">
        <v>1</v>
      </c>
      <c r="U2460" s="11">
        <f t="shared" si="310"/>
        <v>0</v>
      </c>
      <c r="V2460" s="11">
        <f t="shared" si="311"/>
        <v>100</v>
      </c>
      <c r="W2460" s="9">
        <v>3</v>
      </c>
      <c r="X2460" s="9">
        <v>7</v>
      </c>
    </row>
    <row r="2461" spans="1:24" x14ac:dyDescent="0.2">
      <c r="A2461" s="7" t="s">
        <v>3617</v>
      </c>
      <c r="B2461" s="7" t="s">
        <v>1873</v>
      </c>
      <c r="C2461" s="8">
        <v>1</v>
      </c>
      <c r="D2461" s="9">
        <v>6</v>
      </c>
      <c r="E2461" s="10">
        <v>1200</v>
      </c>
      <c r="F2461" s="10">
        <v>0</v>
      </c>
      <c r="G2461" s="11">
        <f t="shared" si="304"/>
        <v>0</v>
      </c>
      <c r="H2461" s="10">
        <v>1200</v>
      </c>
      <c r="I2461" s="9">
        <v>6</v>
      </c>
      <c r="J2461" s="8">
        <v>1</v>
      </c>
      <c r="K2461" s="9">
        <v>7.64</v>
      </c>
      <c r="L2461" s="9">
        <v>7.64</v>
      </c>
      <c r="M2461" s="9">
        <f t="shared" si="305"/>
        <v>6.3666666666666663</v>
      </c>
      <c r="N2461" s="9">
        <f t="shared" si="306"/>
        <v>8.6465333333333358</v>
      </c>
      <c r="O2461" s="9">
        <f t="shared" si="307"/>
        <v>7.2508917954815617</v>
      </c>
      <c r="P2461" s="11">
        <f t="shared" si="308"/>
        <v>-26.367407361717248</v>
      </c>
      <c r="Q2461" s="11">
        <f t="shared" si="309"/>
        <v>-12.194708647643946</v>
      </c>
      <c r="R2461" s="8">
        <v>0</v>
      </c>
      <c r="S2461" s="8">
        <v>0</v>
      </c>
      <c r="T2461" s="8">
        <v>1</v>
      </c>
      <c r="U2461" s="11">
        <f t="shared" si="310"/>
        <v>0</v>
      </c>
      <c r="V2461" s="11">
        <f t="shared" si="311"/>
        <v>100</v>
      </c>
      <c r="W2461" s="9">
        <v>3</v>
      </c>
      <c r="X2461" s="9">
        <v>7</v>
      </c>
    </row>
    <row r="2462" spans="1:24" x14ac:dyDescent="0.2">
      <c r="A2462" s="7" t="s">
        <v>3617</v>
      </c>
      <c r="B2462" s="7" t="s">
        <v>239</v>
      </c>
      <c r="C2462" s="8">
        <v>1</v>
      </c>
      <c r="D2462" s="9">
        <v>3.5</v>
      </c>
      <c r="E2462" s="10">
        <v>1500</v>
      </c>
      <c r="F2462" s="10">
        <v>0</v>
      </c>
      <c r="G2462" s="11">
        <f t="shared" si="304"/>
        <v>0</v>
      </c>
      <c r="H2462" s="10">
        <v>1500</v>
      </c>
      <c r="I2462" s="9">
        <v>3.5</v>
      </c>
      <c r="J2462" s="8">
        <v>1</v>
      </c>
      <c r="K2462" s="9">
        <v>43.96</v>
      </c>
      <c r="L2462" s="9">
        <v>43.96</v>
      </c>
      <c r="M2462" s="9">
        <f t="shared" si="305"/>
        <v>29.306666666666668</v>
      </c>
      <c r="N2462" s="9">
        <f t="shared" si="306"/>
        <v>8.6465333333333358</v>
      </c>
      <c r="O2462" s="9">
        <f t="shared" si="307"/>
        <v>7.2508917954815617</v>
      </c>
      <c r="P2462" s="11">
        <f t="shared" si="308"/>
        <v>238.94123270983357</v>
      </c>
      <c r="Q2462" s="11">
        <f t="shared" si="309"/>
        <v>304.18016836121183</v>
      </c>
      <c r="R2462" s="8">
        <v>1</v>
      </c>
      <c r="S2462" s="8">
        <v>1</v>
      </c>
      <c r="T2462" s="8">
        <v>1</v>
      </c>
      <c r="U2462" s="11">
        <f t="shared" si="310"/>
        <v>100</v>
      </c>
      <c r="V2462" s="11">
        <f t="shared" si="311"/>
        <v>300</v>
      </c>
      <c r="W2462" s="9">
        <v>1</v>
      </c>
      <c r="X2462" s="9">
        <v>7</v>
      </c>
    </row>
    <row r="2463" spans="1:24" x14ac:dyDescent="0.2">
      <c r="A2463" s="7" t="s">
        <v>3617</v>
      </c>
      <c r="B2463" s="7" t="s">
        <v>105</v>
      </c>
      <c r="C2463" s="8">
        <v>2</v>
      </c>
      <c r="D2463" s="9">
        <v>4.25</v>
      </c>
      <c r="E2463" s="10">
        <v>2800</v>
      </c>
      <c r="F2463" s="10">
        <v>100</v>
      </c>
      <c r="G2463" s="11">
        <f t="shared" si="304"/>
        <v>3.5714285714285712</v>
      </c>
      <c r="H2463" s="10">
        <v>2900</v>
      </c>
      <c r="I2463" s="9">
        <v>4.25</v>
      </c>
      <c r="J2463" s="8">
        <v>2</v>
      </c>
      <c r="K2463" s="9">
        <v>43.96</v>
      </c>
      <c r="L2463" s="9">
        <v>43.96</v>
      </c>
      <c r="M2463" s="9">
        <f t="shared" si="305"/>
        <v>15.158620689655173</v>
      </c>
      <c r="N2463" s="9">
        <f t="shared" si="306"/>
        <v>8.6465333333333358</v>
      </c>
      <c r="O2463" s="9">
        <f t="shared" si="307"/>
        <v>7.2508917954815617</v>
      </c>
      <c r="P2463" s="11">
        <f t="shared" si="308"/>
        <v>75.314430711982865</v>
      </c>
      <c r="Q2463" s="11">
        <f t="shared" si="309"/>
        <v>109.05870777304057</v>
      </c>
      <c r="R2463" s="8">
        <v>1</v>
      </c>
      <c r="S2463" s="8">
        <v>1</v>
      </c>
      <c r="T2463" s="8">
        <v>1</v>
      </c>
      <c r="U2463" s="11">
        <f t="shared" si="310"/>
        <v>50</v>
      </c>
      <c r="V2463" s="11">
        <f t="shared" si="311"/>
        <v>150</v>
      </c>
      <c r="W2463" s="9">
        <v>3</v>
      </c>
      <c r="X2463" s="9">
        <v>7</v>
      </c>
    </row>
    <row r="2464" spans="1:24" x14ac:dyDescent="0.2">
      <c r="A2464" s="7" t="s">
        <v>3617</v>
      </c>
      <c r="B2464" s="7" t="s">
        <v>414</v>
      </c>
      <c r="C2464" s="8">
        <v>2</v>
      </c>
      <c r="D2464" s="9">
        <v>2.75</v>
      </c>
      <c r="E2464" s="10">
        <v>3300</v>
      </c>
      <c r="F2464" s="10">
        <v>0</v>
      </c>
      <c r="G2464" s="11">
        <f t="shared" si="304"/>
        <v>0</v>
      </c>
      <c r="H2464" s="10">
        <v>3300</v>
      </c>
      <c r="I2464" s="9">
        <v>2.75</v>
      </c>
      <c r="J2464" s="8">
        <v>2</v>
      </c>
      <c r="K2464" s="9">
        <v>19.86</v>
      </c>
      <c r="L2464" s="9">
        <v>19.86</v>
      </c>
      <c r="M2464" s="9">
        <f t="shared" si="305"/>
        <v>6.0181818181818185</v>
      </c>
      <c r="N2464" s="9">
        <f t="shared" si="306"/>
        <v>8.6465333333333358</v>
      </c>
      <c r="O2464" s="9">
        <f t="shared" si="307"/>
        <v>7.2508917954815617</v>
      </c>
      <c r="P2464" s="11">
        <f t="shared" si="308"/>
        <v>-30.397749176758893</v>
      </c>
      <c r="Q2464" s="11">
        <f t="shared" si="309"/>
        <v>-17.000805032946626</v>
      </c>
      <c r="R2464" s="8">
        <v>0</v>
      </c>
      <c r="S2464" s="8">
        <v>1</v>
      </c>
      <c r="T2464" s="8">
        <v>1</v>
      </c>
      <c r="U2464" s="11">
        <f t="shared" si="310"/>
        <v>0</v>
      </c>
      <c r="V2464" s="11">
        <f t="shared" si="311"/>
        <v>100</v>
      </c>
      <c r="W2464" s="9">
        <v>4</v>
      </c>
      <c r="X2464" s="9">
        <v>7</v>
      </c>
    </row>
    <row r="2465" spans="1:24" x14ac:dyDescent="0.2">
      <c r="A2465" s="7" t="s">
        <v>3617</v>
      </c>
      <c r="B2465" s="7" t="s">
        <v>339</v>
      </c>
      <c r="C2465" s="8">
        <v>1</v>
      </c>
      <c r="D2465" s="9">
        <v>2.5</v>
      </c>
      <c r="E2465" s="10">
        <v>1700</v>
      </c>
      <c r="F2465" s="10">
        <v>0</v>
      </c>
      <c r="G2465" s="11">
        <f t="shared" si="304"/>
        <v>0</v>
      </c>
      <c r="H2465" s="10">
        <v>1700</v>
      </c>
      <c r="I2465" s="9">
        <v>2.5</v>
      </c>
      <c r="J2465" s="8">
        <v>1</v>
      </c>
      <c r="K2465" s="9">
        <v>19.86</v>
      </c>
      <c r="L2465" s="9">
        <v>19.86</v>
      </c>
      <c r="M2465" s="9">
        <f t="shared" si="305"/>
        <v>11.68235294117647</v>
      </c>
      <c r="N2465" s="9">
        <f t="shared" si="306"/>
        <v>8.6465333333333358</v>
      </c>
      <c r="O2465" s="9">
        <f t="shared" si="307"/>
        <v>7.2508917954815617</v>
      </c>
      <c r="P2465" s="11">
        <f t="shared" si="308"/>
        <v>35.110251598056252</v>
      </c>
      <c r="Q2465" s="11">
        <f t="shared" si="309"/>
        <v>61.116084347809476</v>
      </c>
      <c r="R2465" s="8">
        <v>0</v>
      </c>
      <c r="S2465" s="8">
        <v>1</v>
      </c>
      <c r="T2465" s="8">
        <v>1</v>
      </c>
      <c r="U2465" s="11">
        <f t="shared" si="310"/>
        <v>0</v>
      </c>
      <c r="V2465" s="11">
        <f t="shared" si="311"/>
        <v>200</v>
      </c>
      <c r="W2465" s="9">
        <v>2</v>
      </c>
      <c r="X2465" s="9">
        <v>7</v>
      </c>
    </row>
    <row r="2466" spans="1:24" x14ac:dyDescent="0.2">
      <c r="A2466" s="7" t="s">
        <v>3617</v>
      </c>
      <c r="B2466" s="7" t="s">
        <v>1164</v>
      </c>
      <c r="C2466" s="8">
        <v>2</v>
      </c>
      <c r="D2466" s="9">
        <v>5.5</v>
      </c>
      <c r="E2466" s="10">
        <v>2600</v>
      </c>
      <c r="F2466" s="10">
        <v>0</v>
      </c>
      <c r="G2466" s="11">
        <f t="shared" si="304"/>
        <v>0</v>
      </c>
      <c r="H2466" s="10">
        <v>2600</v>
      </c>
      <c r="I2466" s="9">
        <v>5.5</v>
      </c>
      <c r="J2466" s="8">
        <v>2</v>
      </c>
      <c r="K2466" s="9">
        <v>51.9</v>
      </c>
      <c r="L2466" s="9">
        <v>51.9</v>
      </c>
      <c r="M2466" s="9">
        <f t="shared" si="305"/>
        <v>19.96153846153846</v>
      </c>
      <c r="N2466" s="9">
        <f t="shared" si="306"/>
        <v>8.6465333333333358</v>
      </c>
      <c r="O2466" s="9">
        <f t="shared" si="307"/>
        <v>7.2508917954815617</v>
      </c>
      <c r="P2466" s="11">
        <f t="shared" si="308"/>
        <v>130.86175339872381</v>
      </c>
      <c r="Q2466" s="11">
        <f t="shared" si="309"/>
        <v>175.29770164240512</v>
      </c>
      <c r="R2466" s="8">
        <v>1</v>
      </c>
      <c r="S2466" s="8">
        <v>1</v>
      </c>
      <c r="T2466" s="8">
        <v>2</v>
      </c>
      <c r="U2466" s="11">
        <f t="shared" si="310"/>
        <v>50</v>
      </c>
      <c r="V2466" s="11">
        <f t="shared" si="311"/>
        <v>200</v>
      </c>
      <c r="W2466" s="9">
        <v>2</v>
      </c>
      <c r="X2466" s="9">
        <v>9</v>
      </c>
    </row>
    <row r="2467" spans="1:24" x14ac:dyDescent="0.2">
      <c r="A2467" s="7" t="s">
        <v>3617</v>
      </c>
      <c r="B2467" s="7" t="s">
        <v>887</v>
      </c>
      <c r="C2467" s="8">
        <v>1</v>
      </c>
      <c r="D2467" s="9">
        <v>3</v>
      </c>
      <c r="E2467" s="10">
        <v>1600</v>
      </c>
      <c r="F2467" s="10">
        <v>0</v>
      </c>
      <c r="G2467" s="11">
        <f t="shared" si="304"/>
        <v>0</v>
      </c>
      <c r="H2467" s="10">
        <v>1600</v>
      </c>
      <c r="I2467" s="9">
        <v>3</v>
      </c>
      <c r="J2467" s="8">
        <v>1</v>
      </c>
      <c r="K2467" s="9">
        <v>41.32</v>
      </c>
      <c r="L2467" s="9">
        <v>41.32</v>
      </c>
      <c r="M2467" s="9">
        <f t="shared" si="305"/>
        <v>25.824999999999999</v>
      </c>
      <c r="N2467" s="9">
        <f t="shared" si="306"/>
        <v>8.6465333333333358</v>
      </c>
      <c r="O2467" s="9">
        <f t="shared" si="307"/>
        <v>7.2508917954815617</v>
      </c>
      <c r="P2467" s="11">
        <f t="shared" si="308"/>
        <v>198.67461333251083</v>
      </c>
      <c r="Q2467" s="11">
        <f t="shared" si="309"/>
        <v>256.16308625778981</v>
      </c>
      <c r="R2467" s="8">
        <v>1</v>
      </c>
      <c r="S2467" s="8">
        <v>1</v>
      </c>
      <c r="T2467" s="8">
        <v>1</v>
      </c>
      <c r="U2467" s="11">
        <f t="shared" si="310"/>
        <v>100</v>
      </c>
      <c r="V2467" s="11">
        <f t="shared" si="311"/>
        <v>300</v>
      </c>
      <c r="W2467" s="9">
        <v>1</v>
      </c>
      <c r="X2467" s="9">
        <v>9</v>
      </c>
    </row>
    <row r="2468" spans="1:24" x14ac:dyDescent="0.2">
      <c r="A2468" s="7" t="s">
        <v>3617</v>
      </c>
      <c r="B2468" s="7" t="s">
        <v>1160</v>
      </c>
      <c r="C2468" s="8">
        <v>2</v>
      </c>
      <c r="D2468" s="9">
        <v>19</v>
      </c>
      <c r="E2468" s="10">
        <v>1400</v>
      </c>
      <c r="F2468" s="10">
        <v>0</v>
      </c>
      <c r="G2468" s="11">
        <f t="shared" si="304"/>
        <v>0</v>
      </c>
      <c r="H2468" s="10">
        <v>1400</v>
      </c>
      <c r="I2468" s="9">
        <v>19</v>
      </c>
      <c r="J2468" s="8">
        <v>2</v>
      </c>
      <c r="K2468" s="9">
        <v>0</v>
      </c>
      <c r="L2468" s="9">
        <v>0</v>
      </c>
      <c r="M2468" s="9">
        <f t="shared" si="305"/>
        <v>0</v>
      </c>
      <c r="N2468" s="9">
        <f t="shared" si="306"/>
        <v>8.6465333333333358</v>
      </c>
      <c r="O2468" s="9">
        <f t="shared" si="307"/>
        <v>7.2508917954815617</v>
      </c>
      <c r="P2468" s="11">
        <f t="shared" si="308"/>
        <v>-100</v>
      </c>
      <c r="Q2468" s="11">
        <f t="shared" si="309"/>
        <v>-100</v>
      </c>
      <c r="R2468" s="8">
        <v>0</v>
      </c>
      <c r="S2468" s="8">
        <v>0</v>
      </c>
      <c r="T2468" s="8">
        <v>0</v>
      </c>
      <c r="U2468" s="11">
        <f t="shared" si="310"/>
        <v>0</v>
      </c>
      <c r="V2468" s="11">
        <f t="shared" si="311"/>
        <v>0</v>
      </c>
      <c r="W2468" s="9">
        <v>8.5</v>
      </c>
      <c r="X2468" s="9">
        <v>9</v>
      </c>
    </row>
    <row r="2469" spans="1:24" x14ac:dyDescent="0.2">
      <c r="A2469" s="7" t="s">
        <v>3617</v>
      </c>
      <c r="B2469" s="7" t="s">
        <v>899</v>
      </c>
      <c r="C2469" s="8">
        <v>1</v>
      </c>
      <c r="D2469" s="9">
        <v>30</v>
      </c>
      <c r="E2469" s="10">
        <v>400</v>
      </c>
      <c r="F2469" s="10">
        <v>0</v>
      </c>
      <c r="G2469" s="11">
        <f t="shared" si="304"/>
        <v>0</v>
      </c>
      <c r="H2469" s="10">
        <v>400</v>
      </c>
      <c r="I2469" s="9">
        <v>30</v>
      </c>
      <c r="J2469" s="8">
        <v>1</v>
      </c>
      <c r="K2469" s="9">
        <v>0</v>
      </c>
      <c r="L2469" s="9">
        <v>0</v>
      </c>
      <c r="M2469" s="9">
        <f t="shared" si="305"/>
        <v>0</v>
      </c>
      <c r="N2469" s="9">
        <f t="shared" si="306"/>
        <v>8.6465333333333358</v>
      </c>
      <c r="O2469" s="9">
        <f t="shared" si="307"/>
        <v>7.2508917954815617</v>
      </c>
      <c r="P2469" s="11">
        <f t="shared" si="308"/>
        <v>-100</v>
      </c>
      <c r="Q2469" s="11">
        <f t="shared" si="309"/>
        <v>-100</v>
      </c>
      <c r="R2469" s="8">
        <v>0</v>
      </c>
      <c r="S2469" s="8">
        <v>0</v>
      </c>
      <c r="T2469" s="8">
        <v>0</v>
      </c>
      <c r="U2469" s="11">
        <f t="shared" si="310"/>
        <v>0</v>
      </c>
      <c r="V2469" s="11">
        <f t="shared" si="311"/>
        <v>0</v>
      </c>
      <c r="W2469" s="9">
        <v>8</v>
      </c>
      <c r="X2469" s="9">
        <v>9</v>
      </c>
    </row>
    <row r="2470" spans="1:24" x14ac:dyDescent="0.2">
      <c r="A2470" s="7" t="s">
        <v>3617</v>
      </c>
      <c r="B2470" s="7" t="s">
        <v>913</v>
      </c>
      <c r="C2470" s="8">
        <v>2</v>
      </c>
      <c r="D2470" s="9">
        <v>9</v>
      </c>
      <c r="E2470" s="10">
        <v>1900</v>
      </c>
      <c r="F2470" s="10">
        <v>100</v>
      </c>
      <c r="G2470" s="11">
        <f t="shared" si="304"/>
        <v>5.2631578947368416</v>
      </c>
      <c r="H2470" s="10">
        <v>2000</v>
      </c>
      <c r="I2470" s="9">
        <v>9</v>
      </c>
      <c r="J2470" s="8">
        <v>2</v>
      </c>
      <c r="K2470" s="9">
        <v>0</v>
      </c>
      <c r="L2470" s="9">
        <v>0</v>
      </c>
      <c r="M2470" s="9">
        <f t="shared" si="305"/>
        <v>0</v>
      </c>
      <c r="N2470" s="9">
        <f t="shared" si="306"/>
        <v>8.6465333333333358</v>
      </c>
      <c r="O2470" s="9">
        <f t="shared" si="307"/>
        <v>7.2508917954815617</v>
      </c>
      <c r="P2470" s="11">
        <f t="shared" si="308"/>
        <v>-100</v>
      </c>
      <c r="Q2470" s="11">
        <f t="shared" si="309"/>
        <v>-100</v>
      </c>
      <c r="R2470" s="8">
        <v>0</v>
      </c>
      <c r="S2470" s="8">
        <v>0</v>
      </c>
      <c r="T2470" s="8">
        <v>0</v>
      </c>
      <c r="U2470" s="11">
        <f t="shared" si="310"/>
        <v>0</v>
      </c>
      <c r="V2470" s="11">
        <f t="shared" si="311"/>
        <v>0</v>
      </c>
      <c r="W2470" s="9">
        <v>9.5</v>
      </c>
      <c r="X2470" s="9">
        <v>9.5</v>
      </c>
    </row>
    <row r="2471" spans="1:24" x14ac:dyDescent="0.2">
      <c r="A2471" s="7" t="s">
        <v>3617</v>
      </c>
      <c r="B2471" s="7" t="s">
        <v>3070</v>
      </c>
      <c r="C2471" s="8">
        <v>1</v>
      </c>
      <c r="D2471" s="9">
        <v>8</v>
      </c>
      <c r="E2471" s="10">
        <v>1000</v>
      </c>
      <c r="F2471" s="10">
        <v>0</v>
      </c>
      <c r="G2471" s="11">
        <f t="shared" si="304"/>
        <v>0</v>
      </c>
      <c r="H2471" s="10">
        <v>1000</v>
      </c>
      <c r="I2471" s="9">
        <v>8</v>
      </c>
      <c r="J2471" s="8">
        <v>1</v>
      </c>
      <c r="K2471" s="9">
        <v>10.58</v>
      </c>
      <c r="L2471" s="9">
        <v>10.58</v>
      </c>
      <c r="M2471" s="9">
        <f t="shared" si="305"/>
        <v>10.58</v>
      </c>
      <c r="N2471" s="9">
        <f t="shared" si="306"/>
        <v>8.6465333333333358</v>
      </c>
      <c r="O2471" s="9">
        <f t="shared" si="307"/>
        <v>7.2508917954815617</v>
      </c>
      <c r="P2471" s="11">
        <f t="shared" si="308"/>
        <v>22.361177504664649</v>
      </c>
      <c r="Q2471" s="11">
        <f t="shared" si="309"/>
        <v>45.913086257789601</v>
      </c>
      <c r="R2471" s="8">
        <v>0</v>
      </c>
      <c r="S2471" s="8">
        <v>0</v>
      </c>
      <c r="T2471" s="8">
        <v>1</v>
      </c>
      <c r="U2471" s="11">
        <f t="shared" si="310"/>
        <v>0</v>
      </c>
      <c r="V2471" s="11">
        <f t="shared" si="311"/>
        <v>100</v>
      </c>
      <c r="W2471" s="9">
        <v>3</v>
      </c>
      <c r="X2471" s="9">
        <v>9</v>
      </c>
    </row>
    <row r="2472" spans="1:24" x14ac:dyDescent="0.2">
      <c r="A2472" s="7" t="s">
        <v>3617</v>
      </c>
      <c r="B2472" s="7" t="s">
        <v>183</v>
      </c>
      <c r="C2472" s="8">
        <v>2</v>
      </c>
      <c r="D2472" s="9">
        <v>20</v>
      </c>
      <c r="E2472" s="10">
        <v>1300</v>
      </c>
      <c r="F2472" s="10">
        <v>0</v>
      </c>
      <c r="G2472" s="11">
        <f t="shared" si="304"/>
        <v>0</v>
      </c>
      <c r="H2472" s="10">
        <v>1300</v>
      </c>
      <c r="I2472" s="9">
        <v>20</v>
      </c>
      <c r="J2472" s="8">
        <v>2</v>
      </c>
      <c r="K2472" s="9">
        <v>0</v>
      </c>
      <c r="L2472" s="9">
        <v>0</v>
      </c>
      <c r="M2472" s="9">
        <f t="shared" si="305"/>
        <v>0</v>
      </c>
      <c r="N2472" s="9">
        <f t="shared" si="306"/>
        <v>8.6465333333333358</v>
      </c>
      <c r="O2472" s="9">
        <f t="shared" si="307"/>
        <v>7.2508917954815617</v>
      </c>
      <c r="P2472" s="11">
        <f t="shared" si="308"/>
        <v>-100</v>
      </c>
      <c r="Q2472" s="11">
        <f t="shared" si="309"/>
        <v>-100</v>
      </c>
      <c r="R2472" s="8">
        <v>0</v>
      </c>
      <c r="S2472" s="8">
        <v>0</v>
      </c>
      <c r="T2472" s="8">
        <v>0</v>
      </c>
      <c r="U2472" s="11">
        <f t="shared" si="310"/>
        <v>0</v>
      </c>
      <c r="V2472" s="11">
        <f t="shared" si="311"/>
        <v>0</v>
      </c>
      <c r="W2472" s="9">
        <v>6.5</v>
      </c>
      <c r="X2472" s="9">
        <v>9</v>
      </c>
    </row>
    <row r="2473" spans="1:24" x14ac:dyDescent="0.2">
      <c r="A2473" s="7" t="s">
        <v>3617</v>
      </c>
      <c r="B2473" s="7" t="s">
        <v>1014</v>
      </c>
      <c r="C2473" s="8">
        <v>2</v>
      </c>
      <c r="D2473" s="9">
        <v>7</v>
      </c>
      <c r="E2473" s="10">
        <v>2700</v>
      </c>
      <c r="F2473" s="10">
        <v>100</v>
      </c>
      <c r="G2473" s="11">
        <f t="shared" si="304"/>
        <v>3.7037037037037033</v>
      </c>
      <c r="H2473" s="10">
        <v>2800</v>
      </c>
      <c r="I2473" s="9">
        <v>7</v>
      </c>
      <c r="J2473" s="8">
        <v>2</v>
      </c>
      <c r="K2473" s="9">
        <v>0</v>
      </c>
      <c r="L2473" s="9">
        <v>0</v>
      </c>
      <c r="M2473" s="9">
        <f t="shared" si="305"/>
        <v>0</v>
      </c>
      <c r="N2473" s="9">
        <f t="shared" si="306"/>
        <v>8.6465333333333358</v>
      </c>
      <c r="O2473" s="9">
        <f t="shared" si="307"/>
        <v>7.2508917954815617</v>
      </c>
      <c r="P2473" s="11">
        <f t="shared" si="308"/>
        <v>-100</v>
      </c>
      <c r="Q2473" s="11">
        <f t="shared" si="309"/>
        <v>-100</v>
      </c>
      <c r="R2473" s="8">
        <v>0</v>
      </c>
      <c r="S2473" s="8">
        <v>0</v>
      </c>
      <c r="T2473" s="8">
        <v>0</v>
      </c>
      <c r="U2473" s="11">
        <f t="shared" si="310"/>
        <v>0</v>
      </c>
      <c r="V2473" s="11">
        <f t="shared" si="311"/>
        <v>0</v>
      </c>
      <c r="W2473" s="9">
        <v>6</v>
      </c>
      <c r="X2473" s="9">
        <v>8</v>
      </c>
    </row>
    <row r="2474" spans="1:24" x14ac:dyDescent="0.2">
      <c r="A2474" s="7" t="s">
        <v>3617</v>
      </c>
      <c r="B2474" s="7" t="s">
        <v>569</v>
      </c>
      <c r="C2474" s="8">
        <v>1</v>
      </c>
      <c r="D2474" s="9">
        <v>2</v>
      </c>
      <c r="E2474" s="10">
        <v>1900</v>
      </c>
      <c r="F2474" s="10">
        <v>0</v>
      </c>
      <c r="G2474" s="11">
        <f t="shared" si="304"/>
        <v>0</v>
      </c>
      <c r="H2474" s="10">
        <v>1900</v>
      </c>
      <c r="I2474" s="9">
        <v>2</v>
      </c>
      <c r="J2474" s="8">
        <v>1</v>
      </c>
      <c r="K2474" s="9">
        <v>0</v>
      </c>
      <c r="L2474" s="9">
        <v>0</v>
      </c>
      <c r="M2474" s="9">
        <f t="shared" si="305"/>
        <v>0</v>
      </c>
      <c r="N2474" s="9">
        <f t="shared" si="306"/>
        <v>8.6465333333333358</v>
      </c>
      <c r="O2474" s="9">
        <f t="shared" si="307"/>
        <v>7.2508917954815617</v>
      </c>
      <c r="P2474" s="11">
        <f t="shared" si="308"/>
        <v>-100</v>
      </c>
      <c r="Q2474" s="11">
        <f t="shared" si="309"/>
        <v>-100</v>
      </c>
      <c r="R2474" s="8">
        <v>0</v>
      </c>
      <c r="S2474" s="8">
        <v>0</v>
      </c>
      <c r="T2474" s="8">
        <v>0</v>
      </c>
      <c r="U2474" s="11">
        <f t="shared" si="310"/>
        <v>0</v>
      </c>
      <c r="V2474" s="11">
        <f t="shared" si="311"/>
        <v>0</v>
      </c>
      <c r="W2474" s="9">
        <v>5</v>
      </c>
      <c r="X2474" s="9">
        <v>9</v>
      </c>
    </row>
    <row r="2475" spans="1:24" x14ac:dyDescent="0.2">
      <c r="A2475" s="7" t="s">
        <v>3617</v>
      </c>
      <c r="B2475" s="7" t="s">
        <v>1204</v>
      </c>
      <c r="C2475" s="8">
        <v>1</v>
      </c>
      <c r="D2475" s="9">
        <v>8</v>
      </c>
      <c r="E2475" s="10">
        <v>1000</v>
      </c>
      <c r="F2475" s="10">
        <v>0</v>
      </c>
      <c r="G2475" s="11">
        <f t="shared" si="304"/>
        <v>0</v>
      </c>
      <c r="H2475" s="10">
        <v>1000</v>
      </c>
      <c r="I2475" s="9">
        <v>8</v>
      </c>
      <c r="J2475" s="8">
        <v>1</v>
      </c>
      <c r="K2475" s="9">
        <v>29.68</v>
      </c>
      <c r="L2475" s="9">
        <v>29.68</v>
      </c>
      <c r="M2475" s="9">
        <f t="shared" si="305"/>
        <v>29.68</v>
      </c>
      <c r="N2475" s="9">
        <f t="shared" si="306"/>
        <v>8.6465333333333358</v>
      </c>
      <c r="O2475" s="9">
        <f t="shared" si="307"/>
        <v>7.2508917954815617</v>
      </c>
      <c r="P2475" s="11">
        <f t="shared" si="308"/>
        <v>243.25895541951292</v>
      </c>
      <c r="Q2475" s="11">
        <f t="shared" si="309"/>
        <v>309.3289603148578</v>
      </c>
      <c r="R2475" s="8">
        <v>0</v>
      </c>
      <c r="S2475" s="8">
        <v>1</v>
      </c>
      <c r="T2475" s="8">
        <v>1</v>
      </c>
      <c r="U2475" s="11">
        <f t="shared" si="310"/>
        <v>0</v>
      </c>
      <c r="V2475" s="11">
        <f t="shared" si="311"/>
        <v>200</v>
      </c>
      <c r="W2475" s="9">
        <v>2</v>
      </c>
      <c r="X2475" s="9">
        <v>9</v>
      </c>
    </row>
    <row r="2476" spans="1:24" x14ac:dyDescent="0.2">
      <c r="A2476" s="7" t="s">
        <v>3617</v>
      </c>
      <c r="B2476" s="7" t="s">
        <v>3067</v>
      </c>
      <c r="C2476" s="8">
        <v>1</v>
      </c>
      <c r="D2476" s="9">
        <v>8</v>
      </c>
      <c r="E2476" s="10">
        <v>1000</v>
      </c>
      <c r="F2476" s="10">
        <v>0</v>
      </c>
      <c r="G2476" s="11">
        <f t="shared" si="304"/>
        <v>0</v>
      </c>
      <c r="H2476" s="10">
        <v>1000</v>
      </c>
      <c r="I2476" s="9">
        <v>8</v>
      </c>
      <c r="J2476" s="8">
        <v>1</v>
      </c>
      <c r="K2476" s="9">
        <v>29.68</v>
      </c>
      <c r="L2476" s="9">
        <v>29.68</v>
      </c>
      <c r="M2476" s="9">
        <f t="shared" si="305"/>
        <v>29.68</v>
      </c>
      <c r="N2476" s="9">
        <f t="shared" si="306"/>
        <v>8.6465333333333358</v>
      </c>
      <c r="O2476" s="9">
        <f t="shared" si="307"/>
        <v>7.2508917954815617</v>
      </c>
      <c r="P2476" s="11">
        <f t="shared" si="308"/>
        <v>243.25895541951292</v>
      </c>
      <c r="Q2476" s="11">
        <f t="shared" si="309"/>
        <v>309.3289603148578</v>
      </c>
      <c r="R2476" s="8">
        <v>0</v>
      </c>
      <c r="S2476" s="8">
        <v>1</v>
      </c>
      <c r="T2476" s="8">
        <v>1</v>
      </c>
      <c r="U2476" s="11">
        <f t="shared" si="310"/>
        <v>0</v>
      </c>
      <c r="V2476" s="11">
        <f t="shared" si="311"/>
        <v>200</v>
      </c>
      <c r="W2476" s="9">
        <v>2</v>
      </c>
      <c r="X2476" s="9">
        <v>9</v>
      </c>
    </row>
    <row r="2477" spans="1:24" x14ac:dyDescent="0.2">
      <c r="A2477" s="7" t="s">
        <v>3617</v>
      </c>
      <c r="B2477" s="7" t="s">
        <v>382</v>
      </c>
      <c r="C2477" s="8">
        <v>1</v>
      </c>
      <c r="D2477" s="9">
        <v>30</v>
      </c>
      <c r="E2477" s="10">
        <v>400</v>
      </c>
      <c r="F2477" s="10">
        <v>0</v>
      </c>
      <c r="G2477" s="11">
        <f t="shared" si="304"/>
        <v>0</v>
      </c>
      <c r="H2477" s="10">
        <v>400</v>
      </c>
      <c r="I2477" s="9">
        <v>30</v>
      </c>
      <c r="J2477" s="8">
        <v>1</v>
      </c>
      <c r="K2477" s="9">
        <v>0</v>
      </c>
      <c r="L2477" s="9">
        <v>0</v>
      </c>
      <c r="M2477" s="9">
        <f t="shared" si="305"/>
        <v>0</v>
      </c>
      <c r="N2477" s="9">
        <f t="shared" si="306"/>
        <v>8.6465333333333358</v>
      </c>
      <c r="O2477" s="9">
        <f t="shared" si="307"/>
        <v>7.2508917954815617</v>
      </c>
      <c r="P2477" s="11">
        <f t="shared" si="308"/>
        <v>-100</v>
      </c>
      <c r="Q2477" s="11">
        <f t="shared" si="309"/>
        <v>-100</v>
      </c>
      <c r="R2477" s="8">
        <v>0</v>
      </c>
      <c r="S2477" s="8">
        <v>0</v>
      </c>
      <c r="T2477" s="8">
        <v>0</v>
      </c>
      <c r="U2477" s="11">
        <f t="shared" si="310"/>
        <v>0</v>
      </c>
      <c r="V2477" s="11">
        <f t="shared" si="311"/>
        <v>0</v>
      </c>
      <c r="W2477" s="9">
        <v>7</v>
      </c>
      <c r="X2477" s="9">
        <v>9</v>
      </c>
    </row>
    <row r="2478" spans="1:24" x14ac:dyDescent="0.2">
      <c r="A2478" s="7" t="s">
        <v>3617</v>
      </c>
      <c r="B2478" s="7" t="s">
        <v>1065</v>
      </c>
      <c r="C2478" s="8">
        <v>1</v>
      </c>
      <c r="D2478" s="9">
        <v>3.5</v>
      </c>
      <c r="E2478" s="10">
        <v>1500</v>
      </c>
      <c r="F2478" s="10">
        <v>0</v>
      </c>
      <c r="G2478" s="11">
        <f t="shared" si="304"/>
        <v>0</v>
      </c>
      <c r="H2478" s="10">
        <v>1500</v>
      </c>
      <c r="I2478" s="9">
        <v>3.5</v>
      </c>
      <c r="J2478" s="8">
        <v>1</v>
      </c>
      <c r="K2478" s="9">
        <v>0</v>
      </c>
      <c r="L2478" s="9">
        <v>0</v>
      </c>
      <c r="M2478" s="9">
        <f t="shared" si="305"/>
        <v>0</v>
      </c>
      <c r="N2478" s="9">
        <f t="shared" si="306"/>
        <v>8.6465333333333358</v>
      </c>
      <c r="O2478" s="9">
        <f t="shared" si="307"/>
        <v>7.2508917954815617</v>
      </c>
      <c r="P2478" s="11">
        <f t="shared" si="308"/>
        <v>-100</v>
      </c>
      <c r="Q2478" s="11">
        <f t="shared" si="309"/>
        <v>-100</v>
      </c>
      <c r="R2478" s="8">
        <v>0</v>
      </c>
      <c r="S2478" s="8">
        <v>0</v>
      </c>
      <c r="T2478" s="8">
        <v>0</v>
      </c>
      <c r="U2478" s="11">
        <f t="shared" si="310"/>
        <v>0</v>
      </c>
      <c r="V2478" s="11">
        <f t="shared" si="311"/>
        <v>0</v>
      </c>
      <c r="W2478" s="9">
        <v>4</v>
      </c>
      <c r="X2478" s="9">
        <v>9</v>
      </c>
    </row>
    <row r="2479" spans="1:24" x14ac:dyDescent="0.2">
      <c r="A2479" s="7" t="s">
        <v>3617</v>
      </c>
      <c r="B2479" s="7" t="s">
        <v>393</v>
      </c>
      <c r="C2479" s="8">
        <v>2</v>
      </c>
      <c r="D2479" s="9">
        <v>6.75</v>
      </c>
      <c r="E2479" s="10">
        <v>2400</v>
      </c>
      <c r="F2479" s="10">
        <v>0</v>
      </c>
      <c r="G2479" s="11">
        <f t="shared" si="304"/>
        <v>0</v>
      </c>
      <c r="H2479" s="10">
        <v>2400</v>
      </c>
      <c r="I2479" s="9">
        <v>6.75</v>
      </c>
      <c r="J2479" s="8">
        <v>2</v>
      </c>
      <c r="K2479" s="9">
        <v>0</v>
      </c>
      <c r="L2479" s="9">
        <v>0</v>
      </c>
      <c r="M2479" s="9">
        <f t="shared" si="305"/>
        <v>0</v>
      </c>
      <c r="N2479" s="9">
        <f t="shared" si="306"/>
        <v>8.6465333333333358</v>
      </c>
      <c r="O2479" s="9">
        <f t="shared" si="307"/>
        <v>7.2508917954815617</v>
      </c>
      <c r="P2479" s="11">
        <f t="shared" si="308"/>
        <v>-100</v>
      </c>
      <c r="Q2479" s="11">
        <f t="shared" si="309"/>
        <v>-100</v>
      </c>
      <c r="R2479" s="8">
        <v>0</v>
      </c>
      <c r="S2479" s="8">
        <v>0</v>
      </c>
      <c r="T2479" s="8">
        <v>0</v>
      </c>
      <c r="U2479" s="11">
        <f t="shared" si="310"/>
        <v>0</v>
      </c>
      <c r="V2479" s="11">
        <f t="shared" si="311"/>
        <v>0</v>
      </c>
      <c r="W2479" s="9">
        <v>4.5</v>
      </c>
      <c r="X2479" s="9">
        <v>8</v>
      </c>
    </row>
    <row r="2480" spans="1:24" x14ac:dyDescent="0.2">
      <c r="A2480" s="7" t="s">
        <v>3617</v>
      </c>
      <c r="B2480" s="7" t="s">
        <v>178</v>
      </c>
      <c r="C2480" s="8">
        <v>1</v>
      </c>
      <c r="D2480" s="9">
        <v>8</v>
      </c>
      <c r="E2480" s="10">
        <v>1000</v>
      </c>
      <c r="F2480" s="10">
        <v>200</v>
      </c>
      <c r="G2480" s="11">
        <f t="shared" si="304"/>
        <v>20</v>
      </c>
      <c r="H2480" s="10">
        <v>1200</v>
      </c>
      <c r="I2480" s="9">
        <v>8</v>
      </c>
      <c r="J2480" s="8">
        <v>1</v>
      </c>
      <c r="K2480" s="9">
        <v>0</v>
      </c>
      <c r="L2480" s="9">
        <v>0</v>
      </c>
      <c r="M2480" s="9">
        <f t="shared" si="305"/>
        <v>0</v>
      </c>
      <c r="N2480" s="9">
        <f t="shared" si="306"/>
        <v>8.6465333333333358</v>
      </c>
      <c r="O2480" s="9">
        <f t="shared" si="307"/>
        <v>7.2508917954815617</v>
      </c>
      <c r="P2480" s="11">
        <f t="shared" si="308"/>
        <v>-100</v>
      </c>
      <c r="Q2480" s="11">
        <f t="shared" si="309"/>
        <v>-100</v>
      </c>
      <c r="R2480" s="8">
        <v>0</v>
      </c>
      <c r="S2480" s="8">
        <v>0</v>
      </c>
      <c r="T2480" s="8">
        <v>0</v>
      </c>
      <c r="U2480" s="11">
        <f t="shared" si="310"/>
        <v>0</v>
      </c>
      <c r="V2480" s="11">
        <f t="shared" si="311"/>
        <v>0</v>
      </c>
      <c r="W2480" s="9">
        <v>4</v>
      </c>
      <c r="X2480" s="9">
        <v>7</v>
      </c>
    </row>
    <row r="2481" spans="1:24" x14ac:dyDescent="0.2">
      <c r="A2481" s="7" t="s">
        <v>3617</v>
      </c>
      <c r="B2481" s="7" t="s">
        <v>1293</v>
      </c>
      <c r="C2481" s="8">
        <v>1</v>
      </c>
      <c r="D2481" s="9">
        <v>8</v>
      </c>
      <c r="E2481" s="10">
        <v>1000</v>
      </c>
      <c r="F2481" s="10">
        <v>200</v>
      </c>
      <c r="G2481" s="11">
        <f t="shared" si="304"/>
        <v>20</v>
      </c>
      <c r="H2481" s="10">
        <v>1200</v>
      </c>
      <c r="I2481" s="9">
        <v>8</v>
      </c>
      <c r="J2481" s="8">
        <v>1</v>
      </c>
      <c r="K2481" s="9">
        <v>0</v>
      </c>
      <c r="L2481" s="9">
        <v>0</v>
      </c>
      <c r="M2481" s="9">
        <f t="shared" si="305"/>
        <v>0</v>
      </c>
      <c r="N2481" s="9">
        <f t="shared" si="306"/>
        <v>8.6465333333333358</v>
      </c>
      <c r="O2481" s="9">
        <f t="shared" si="307"/>
        <v>7.2508917954815617</v>
      </c>
      <c r="P2481" s="11">
        <f t="shared" si="308"/>
        <v>-100</v>
      </c>
      <c r="Q2481" s="11">
        <f t="shared" si="309"/>
        <v>-100</v>
      </c>
      <c r="R2481" s="8">
        <v>0</v>
      </c>
      <c r="S2481" s="8">
        <v>0</v>
      </c>
      <c r="T2481" s="8">
        <v>0</v>
      </c>
      <c r="U2481" s="11">
        <f t="shared" si="310"/>
        <v>0</v>
      </c>
      <c r="V2481" s="11">
        <f t="shared" si="311"/>
        <v>0</v>
      </c>
      <c r="W2481" s="9">
        <v>4</v>
      </c>
      <c r="X2481" s="9">
        <v>7</v>
      </c>
    </row>
    <row r="2482" spans="1:24" x14ac:dyDescent="0.2">
      <c r="A2482" s="7" t="s">
        <v>3617</v>
      </c>
      <c r="B2482" s="7" t="s">
        <v>170</v>
      </c>
      <c r="C2482" s="8">
        <v>1</v>
      </c>
      <c r="D2482" s="9">
        <v>4</v>
      </c>
      <c r="E2482" s="10">
        <v>1400</v>
      </c>
      <c r="F2482" s="10">
        <v>0</v>
      </c>
      <c r="G2482" s="11">
        <f t="shared" si="304"/>
        <v>0</v>
      </c>
      <c r="H2482" s="10">
        <v>0</v>
      </c>
      <c r="I2482" s="9">
        <v>4</v>
      </c>
      <c r="J2482" s="8">
        <v>0</v>
      </c>
      <c r="K2482" s="9">
        <v>0</v>
      </c>
      <c r="L2482" s="9">
        <v>0</v>
      </c>
      <c r="M2482" s="9">
        <f t="shared" si="305"/>
        <v>0</v>
      </c>
      <c r="N2482" s="9">
        <f t="shared" si="306"/>
        <v>8.6465333333333358</v>
      </c>
      <c r="O2482" s="9">
        <f t="shared" si="307"/>
        <v>7.2508917954815617</v>
      </c>
      <c r="P2482" s="11">
        <f t="shared" si="308"/>
        <v>-100</v>
      </c>
      <c r="Q2482" s="11">
        <f t="shared" si="309"/>
        <v>-100</v>
      </c>
      <c r="R2482" s="8">
        <v>0</v>
      </c>
      <c r="S2482" s="8">
        <v>0</v>
      </c>
      <c r="T2482" s="8">
        <v>0</v>
      </c>
      <c r="U2482" s="11">
        <f t="shared" si="310"/>
        <v>0</v>
      </c>
      <c r="V2482" s="11">
        <f t="shared" si="311"/>
        <v>0</v>
      </c>
      <c r="W2482" s="9">
        <v>0</v>
      </c>
      <c r="X2482" s="9">
        <v>0</v>
      </c>
    </row>
    <row r="2483" spans="1:24" x14ac:dyDescent="0.2">
      <c r="A2483" s="7" t="s">
        <v>3617</v>
      </c>
      <c r="B2483" s="7" t="s">
        <v>655</v>
      </c>
      <c r="C2483" s="8">
        <v>1</v>
      </c>
      <c r="D2483" s="9">
        <v>4</v>
      </c>
      <c r="E2483" s="10">
        <v>1400</v>
      </c>
      <c r="F2483" s="10">
        <v>0</v>
      </c>
      <c r="G2483" s="11">
        <f t="shared" si="304"/>
        <v>0</v>
      </c>
      <c r="H2483" s="10">
        <v>0</v>
      </c>
      <c r="I2483" s="9">
        <v>4</v>
      </c>
      <c r="J2483" s="8">
        <v>0</v>
      </c>
      <c r="K2483" s="9">
        <v>0</v>
      </c>
      <c r="L2483" s="9">
        <v>0</v>
      </c>
      <c r="M2483" s="9">
        <f t="shared" si="305"/>
        <v>0</v>
      </c>
      <c r="N2483" s="9">
        <f t="shared" si="306"/>
        <v>8.6465333333333358</v>
      </c>
      <c r="O2483" s="9">
        <f t="shared" si="307"/>
        <v>7.2508917954815617</v>
      </c>
      <c r="P2483" s="11">
        <f t="shared" si="308"/>
        <v>-100</v>
      </c>
      <c r="Q2483" s="11">
        <f t="shared" si="309"/>
        <v>-100</v>
      </c>
      <c r="R2483" s="8">
        <v>0</v>
      </c>
      <c r="S2483" s="8">
        <v>0</v>
      </c>
      <c r="T2483" s="8">
        <v>0</v>
      </c>
      <c r="U2483" s="11">
        <f t="shared" si="310"/>
        <v>0</v>
      </c>
      <c r="V2483" s="11">
        <f t="shared" si="311"/>
        <v>0</v>
      </c>
      <c r="W2483" s="9">
        <v>0</v>
      </c>
      <c r="X2483" s="9">
        <v>0</v>
      </c>
    </row>
    <row r="2484" spans="1:24" x14ac:dyDescent="0.2">
      <c r="A2484" s="7" t="s">
        <v>3617</v>
      </c>
      <c r="B2484" s="7" t="s">
        <v>324</v>
      </c>
      <c r="C2484" s="8">
        <v>1</v>
      </c>
      <c r="D2484" s="9">
        <v>5</v>
      </c>
      <c r="E2484" s="10">
        <v>1300</v>
      </c>
      <c r="F2484" s="10">
        <v>100</v>
      </c>
      <c r="G2484" s="11">
        <f t="shared" si="304"/>
        <v>7.6923076923076925</v>
      </c>
      <c r="H2484" s="10">
        <v>1400</v>
      </c>
      <c r="I2484" s="9">
        <v>5</v>
      </c>
      <c r="J2484" s="8">
        <v>1</v>
      </c>
      <c r="K2484" s="9">
        <v>0</v>
      </c>
      <c r="L2484" s="9">
        <v>0</v>
      </c>
      <c r="M2484" s="9">
        <f t="shared" si="305"/>
        <v>0</v>
      </c>
      <c r="N2484" s="9">
        <f t="shared" si="306"/>
        <v>8.6465333333333358</v>
      </c>
      <c r="O2484" s="9">
        <f t="shared" si="307"/>
        <v>7.2508917954815617</v>
      </c>
      <c r="P2484" s="11">
        <f t="shared" si="308"/>
        <v>-100</v>
      </c>
      <c r="Q2484" s="11">
        <f t="shared" si="309"/>
        <v>-100</v>
      </c>
      <c r="R2484" s="8">
        <v>0</v>
      </c>
      <c r="S2484" s="8">
        <v>0</v>
      </c>
      <c r="T2484" s="8">
        <v>0</v>
      </c>
      <c r="U2484" s="11">
        <f t="shared" si="310"/>
        <v>0</v>
      </c>
      <c r="V2484" s="11">
        <f t="shared" si="311"/>
        <v>0</v>
      </c>
      <c r="W2484" s="9">
        <v>5</v>
      </c>
      <c r="X2484" s="9">
        <v>7</v>
      </c>
    </row>
    <row r="2485" spans="1:24" x14ac:dyDescent="0.2">
      <c r="A2485" s="7" t="s">
        <v>3617</v>
      </c>
      <c r="B2485" s="7" t="s">
        <v>275</v>
      </c>
      <c r="C2485" s="8">
        <v>1</v>
      </c>
      <c r="D2485" s="9">
        <v>2</v>
      </c>
      <c r="E2485" s="10">
        <v>1900</v>
      </c>
      <c r="F2485" s="10">
        <v>300</v>
      </c>
      <c r="G2485" s="11">
        <f t="shared" si="304"/>
        <v>15.789473684210526</v>
      </c>
      <c r="H2485" s="10">
        <v>2200</v>
      </c>
      <c r="I2485" s="9">
        <v>2</v>
      </c>
      <c r="J2485" s="8">
        <v>1</v>
      </c>
      <c r="K2485" s="9">
        <v>17.690000000000001</v>
      </c>
      <c r="L2485" s="9">
        <v>17.690000000000001</v>
      </c>
      <c r="M2485" s="9">
        <f t="shared" si="305"/>
        <v>8.040909090909091</v>
      </c>
      <c r="N2485" s="9">
        <f t="shared" si="306"/>
        <v>8.6465333333333358</v>
      </c>
      <c r="O2485" s="9">
        <f t="shared" si="307"/>
        <v>7.2508917954815617</v>
      </c>
      <c r="P2485" s="11">
        <f t="shared" si="308"/>
        <v>-7.004243424234506</v>
      </c>
      <c r="Q2485" s="11">
        <f t="shared" si="309"/>
        <v>10.895450073049409</v>
      </c>
      <c r="R2485" s="8">
        <v>0</v>
      </c>
      <c r="S2485" s="8">
        <v>1</v>
      </c>
      <c r="T2485" s="8">
        <v>1</v>
      </c>
      <c r="U2485" s="11">
        <f t="shared" si="310"/>
        <v>0</v>
      </c>
      <c r="V2485" s="11">
        <f t="shared" si="311"/>
        <v>200</v>
      </c>
      <c r="W2485" s="9">
        <v>2</v>
      </c>
      <c r="X2485" s="9">
        <v>7</v>
      </c>
    </row>
    <row r="2486" spans="1:24" x14ac:dyDescent="0.2">
      <c r="A2486" s="7" t="s">
        <v>3617</v>
      </c>
      <c r="B2486" s="7" t="s">
        <v>1386</v>
      </c>
      <c r="C2486" s="8">
        <v>1</v>
      </c>
      <c r="D2486" s="9">
        <v>2</v>
      </c>
      <c r="E2486" s="10">
        <v>1900</v>
      </c>
      <c r="F2486" s="10">
        <v>300</v>
      </c>
      <c r="G2486" s="11">
        <f t="shared" si="304"/>
        <v>15.789473684210526</v>
      </c>
      <c r="H2486" s="10">
        <v>2200</v>
      </c>
      <c r="I2486" s="9">
        <v>2</v>
      </c>
      <c r="J2486" s="8">
        <v>1</v>
      </c>
      <c r="K2486" s="9">
        <v>17.690000000000001</v>
      </c>
      <c r="L2486" s="9">
        <v>17.690000000000001</v>
      </c>
      <c r="M2486" s="9">
        <f t="shared" si="305"/>
        <v>8.040909090909091</v>
      </c>
      <c r="N2486" s="9">
        <f t="shared" si="306"/>
        <v>8.6465333333333358</v>
      </c>
      <c r="O2486" s="9">
        <f t="shared" si="307"/>
        <v>7.2508917954815617</v>
      </c>
      <c r="P2486" s="11">
        <f t="shared" si="308"/>
        <v>-7.004243424234506</v>
      </c>
      <c r="Q2486" s="11">
        <f t="shared" si="309"/>
        <v>10.895450073049409</v>
      </c>
      <c r="R2486" s="8">
        <v>0</v>
      </c>
      <c r="S2486" s="8">
        <v>1</v>
      </c>
      <c r="T2486" s="8">
        <v>1</v>
      </c>
      <c r="U2486" s="11">
        <f t="shared" si="310"/>
        <v>0</v>
      </c>
      <c r="V2486" s="11">
        <f t="shared" si="311"/>
        <v>200</v>
      </c>
      <c r="W2486" s="9">
        <v>2</v>
      </c>
      <c r="X2486" s="9">
        <v>7</v>
      </c>
    </row>
    <row r="2487" spans="1:24" x14ac:dyDescent="0.2">
      <c r="A2487" s="7" t="s">
        <v>3617</v>
      </c>
      <c r="B2487" s="7" t="s">
        <v>1517</v>
      </c>
      <c r="C2487" s="8">
        <v>1</v>
      </c>
      <c r="D2487" s="9">
        <v>4</v>
      </c>
      <c r="E2487" s="10">
        <v>1400</v>
      </c>
      <c r="F2487" s="10">
        <v>200</v>
      </c>
      <c r="G2487" s="11">
        <f t="shared" si="304"/>
        <v>14.285714285714285</v>
      </c>
      <c r="H2487" s="10">
        <v>1600</v>
      </c>
      <c r="I2487" s="9">
        <v>4</v>
      </c>
      <c r="J2487" s="8">
        <v>1</v>
      </c>
      <c r="K2487" s="9">
        <v>39.020000000000003</v>
      </c>
      <c r="L2487" s="9">
        <v>39.020000000000003</v>
      </c>
      <c r="M2487" s="9">
        <f t="shared" si="305"/>
        <v>24.387500000000003</v>
      </c>
      <c r="N2487" s="9">
        <f t="shared" si="306"/>
        <v>8.6465333333333358</v>
      </c>
      <c r="O2487" s="9">
        <f t="shared" si="307"/>
        <v>7.2508917954815617</v>
      </c>
      <c r="P2487" s="11">
        <f t="shared" si="308"/>
        <v>182.04945334546403</v>
      </c>
      <c r="Q2487" s="11">
        <f t="shared" si="309"/>
        <v>236.33793866841631</v>
      </c>
      <c r="R2487" s="8">
        <v>1</v>
      </c>
      <c r="S2487" s="8">
        <v>1</v>
      </c>
      <c r="T2487" s="8">
        <v>1</v>
      </c>
      <c r="U2487" s="11">
        <f t="shared" si="310"/>
        <v>100</v>
      </c>
      <c r="V2487" s="11">
        <f t="shared" si="311"/>
        <v>300</v>
      </c>
      <c r="W2487" s="9">
        <v>1</v>
      </c>
      <c r="X2487" s="9">
        <v>7</v>
      </c>
    </row>
    <row r="2488" spans="1:24" x14ac:dyDescent="0.2">
      <c r="A2488" s="7" t="s">
        <v>3617</v>
      </c>
      <c r="B2488" s="7" t="s">
        <v>556</v>
      </c>
      <c r="C2488" s="8">
        <v>1</v>
      </c>
      <c r="D2488" s="9">
        <v>4</v>
      </c>
      <c r="E2488" s="10">
        <v>1400</v>
      </c>
      <c r="F2488" s="10">
        <v>200</v>
      </c>
      <c r="G2488" s="11">
        <f t="shared" si="304"/>
        <v>14.285714285714285</v>
      </c>
      <c r="H2488" s="10">
        <v>1600</v>
      </c>
      <c r="I2488" s="9">
        <v>4</v>
      </c>
      <c r="J2488" s="8">
        <v>1</v>
      </c>
      <c r="K2488" s="9">
        <v>39.020000000000003</v>
      </c>
      <c r="L2488" s="9">
        <v>39.020000000000003</v>
      </c>
      <c r="M2488" s="9">
        <f t="shared" si="305"/>
        <v>24.387500000000003</v>
      </c>
      <c r="N2488" s="9">
        <f t="shared" si="306"/>
        <v>8.6465333333333358</v>
      </c>
      <c r="O2488" s="9">
        <f t="shared" si="307"/>
        <v>7.2508917954815617</v>
      </c>
      <c r="P2488" s="11">
        <f t="shared" si="308"/>
        <v>182.04945334546403</v>
      </c>
      <c r="Q2488" s="11">
        <f t="shared" si="309"/>
        <v>236.33793866841631</v>
      </c>
      <c r="R2488" s="8">
        <v>1</v>
      </c>
      <c r="S2488" s="8">
        <v>1</v>
      </c>
      <c r="T2488" s="8">
        <v>1</v>
      </c>
      <c r="U2488" s="11">
        <f t="shared" si="310"/>
        <v>100</v>
      </c>
      <c r="V2488" s="11">
        <f t="shared" si="311"/>
        <v>300</v>
      </c>
      <c r="W2488" s="9">
        <v>1</v>
      </c>
      <c r="X2488" s="9">
        <v>7</v>
      </c>
    </row>
    <row r="2489" spans="1:24" x14ac:dyDescent="0.2">
      <c r="A2489" s="7" t="s">
        <v>3617</v>
      </c>
      <c r="B2489" s="7" t="s">
        <v>3705</v>
      </c>
      <c r="C2489" s="8">
        <v>1</v>
      </c>
      <c r="D2489" s="9">
        <v>12</v>
      </c>
      <c r="E2489" s="10">
        <v>800</v>
      </c>
      <c r="F2489" s="10">
        <v>100</v>
      </c>
      <c r="G2489" s="11">
        <f t="shared" si="304"/>
        <v>12.5</v>
      </c>
      <c r="H2489" s="10">
        <v>900</v>
      </c>
      <c r="I2489" s="9">
        <v>12</v>
      </c>
      <c r="J2489" s="8">
        <v>1</v>
      </c>
      <c r="K2489" s="9">
        <v>0</v>
      </c>
      <c r="L2489" s="9">
        <v>0</v>
      </c>
      <c r="M2489" s="9">
        <f t="shared" si="305"/>
        <v>0</v>
      </c>
      <c r="N2489" s="9">
        <f t="shared" si="306"/>
        <v>8.6465333333333358</v>
      </c>
      <c r="O2489" s="9">
        <f t="shared" si="307"/>
        <v>7.2508917954815617</v>
      </c>
      <c r="P2489" s="11">
        <f t="shared" si="308"/>
        <v>-100</v>
      </c>
      <c r="Q2489" s="11">
        <f t="shared" si="309"/>
        <v>-100</v>
      </c>
      <c r="R2489" s="8">
        <v>0</v>
      </c>
      <c r="S2489" s="8">
        <v>0</v>
      </c>
      <c r="T2489" s="8">
        <v>0</v>
      </c>
      <c r="U2489" s="11">
        <f t="shared" si="310"/>
        <v>0</v>
      </c>
      <c r="V2489" s="11">
        <f t="shared" si="311"/>
        <v>0</v>
      </c>
      <c r="W2489" s="9">
        <v>7</v>
      </c>
      <c r="X2489" s="9">
        <v>7</v>
      </c>
    </row>
    <row r="2490" spans="1:24" x14ac:dyDescent="0.2">
      <c r="A2490" s="7" t="s">
        <v>3617</v>
      </c>
      <c r="B2490" s="7" t="s">
        <v>823</v>
      </c>
      <c r="C2490" s="8">
        <v>1</v>
      </c>
      <c r="D2490" s="9">
        <v>12</v>
      </c>
      <c r="E2490" s="10">
        <v>800</v>
      </c>
      <c r="F2490" s="10">
        <v>0</v>
      </c>
      <c r="G2490" s="11">
        <f t="shared" si="304"/>
        <v>0</v>
      </c>
      <c r="H2490" s="10">
        <v>800</v>
      </c>
      <c r="I2490" s="9">
        <v>12</v>
      </c>
      <c r="J2490" s="8">
        <v>1</v>
      </c>
      <c r="K2490" s="9">
        <v>0</v>
      </c>
      <c r="L2490" s="9">
        <v>0</v>
      </c>
      <c r="M2490" s="9">
        <f t="shared" si="305"/>
        <v>0</v>
      </c>
      <c r="N2490" s="9">
        <f t="shared" si="306"/>
        <v>8.6465333333333358</v>
      </c>
      <c r="O2490" s="9">
        <f t="shared" si="307"/>
        <v>7.2508917954815617</v>
      </c>
      <c r="P2490" s="11">
        <f t="shared" si="308"/>
        <v>-100</v>
      </c>
      <c r="Q2490" s="11">
        <f t="shared" si="309"/>
        <v>-100</v>
      </c>
      <c r="R2490" s="8">
        <v>0</v>
      </c>
      <c r="S2490" s="8">
        <v>0</v>
      </c>
      <c r="T2490" s="8">
        <v>0</v>
      </c>
      <c r="U2490" s="11">
        <f t="shared" si="310"/>
        <v>0</v>
      </c>
      <c r="V2490" s="11">
        <f t="shared" si="311"/>
        <v>0</v>
      </c>
      <c r="W2490" s="9">
        <v>4</v>
      </c>
      <c r="X2490" s="9">
        <v>7</v>
      </c>
    </row>
    <row r="2491" spans="1:24" x14ac:dyDescent="0.2">
      <c r="A2491" s="7" t="s">
        <v>3617</v>
      </c>
      <c r="B2491" s="7" t="s">
        <v>155</v>
      </c>
      <c r="C2491" s="8">
        <v>1</v>
      </c>
      <c r="D2491" s="9">
        <v>12</v>
      </c>
      <c r="E2491" s="10">
        <v>800</v>
      </c>
      <c r="F2491" s="10">
        <v>0</v>
      </c>
      <c r="G2491" s="11">
        <f t="shared" si="304"/>
        <v>0</v>
      </c>
      <c r="H2491" s="10">
        <v>800</v>
      </c>
      <c r="I2491" s="9">
        <v>12</v>
      </c>
      <c r="J2491" s="8">
        <v>1</v>
      </c>
      <c r="K2491" s="9">
        <v>0</v>
      </c>
      <c r="L2491" s="9">
        <v>0</v>
      </c>
      <c r="M2491" s="9">
        <f t="shared" si="305"/>
        <v>0</v>
      </c>
      <c r="N2491" s="9">
        <f t="shared" si="306"/>
        <v>8.6465333333333358</v>
      </c>
      <c r="O2491" s="9">
        <f t="shared" si="307"/>
        <v>7.2508917954815617</v>
      </c>
      <c r="P2491" s="11">
        <f t="shared" si="308"/>
        <v>-100</v>
      </c>
      <c r="Q2491" s="11">
        <f t="shared" si="309"/>
        <v>-100</v>
      </c>
      <c r="R2491" s="8">
        <v>0</v>
      </c>
      <c r="S2491" s="8">
        <v>0</v>
      </c>
      <c r="T2491" s="8">
        <v>0</v>
      </c>
      <c r="U2491" s="11">
        <f t="shared" si="310"/>
        <v>0</v>
      </c>
      <c r="V2491" s="11">
        <f t="shared" si="311"/>
        <v>0</v>
      </c>
      <c r="W2491" s="9">
        <v>4</v>
      </c>
      <c r="X2491" s="9">
        <v>7</v>
      </c>
    </row>
    <row r="2492" spans="1:24" x14ac:dyDescent="0.2">
      <c r="A2492" s="7" t="s">
        <v>3617</v>
      </c>
      <c r="B2492" s="7" t="s">
        <v>610</v>
      </c>
      <c r="C2492" s="8">
        <v>2</v>
      </c>
      <c r="D2492" s="9">
        <v>7</v>
      </c>
      <c r="E2492" s="10">
        <v>2300</v>
      </c>
      <c r="F2492" s="10">
        <v>100</v>
      </c>
      <c r="G2492" s="11">
        <f t="shared" si="304"/>
        <v>4.3478260869565215</v>
      </c>
      <c r="H2492" s="10">
        <v>2400</v>
      </c>
      <c r="I2492" s="9">
        <v>7</v>
      </c>
      <c r="J2492" s="8">
        <v>2</v>
      </c>
      <c r="K2492" s="9">
        <v>0</v>
      </c>
      <c r="L2492" s="9">
        <v>0</v>
      </c>
      <c r="M2492" s="9">
        <f t="shared" si="305"/>
        <v>0</v>
      </c>
      <c r="N2492" s="9">
        <f t="shared" si="306"/>
        <v>8.6465333333333358</v>
      </c>
      <c r="O2492" s="9">
        <f t="shared" si="307"/>
        <v>7.2508917954815617</v>
      </c>
      <c r="P2492" s="11">
        <f t="shared" si="308"/>
        <v>-100</v>
      </c>
      <c r="Q2492" s="11">
        <f t="shared" si="309"/>
        <v>-100</v>
      </c>
      <c r="R2492" s="8">
        <v>0</v>
      </c>
      <c r="S2492" s="8">
        <v>0</v>
      </c>
      <c r="T2492" s="8">
        <v>0</v>
      </c>
      <c r="U2492" s="11">
        <f t="shared" si="310"/>
        <v>0</v>
      </c>
      <c r="V2492" s="11">
        <f t="shared" si="311"/>
        <v>0</v>
      </c>
      <c r="W2492" s="9">
        <v>5</v>
      </c>
      <c r="X2492" s="9">
        <v>8.5</v>
      </c>
    </row>
    <row r="2493" spans="1:24" x14ac:dyDescent="0.2">
      <c r="A2493" s="7" t="s">
        <v>3617</v>
      </c>
      <c r="B2493" s="7" t="s">
        <v>458</v>
      </c>
      <c r="C2493" s="8">
        <v>1</v>
      </c>
      <c r="D2493" s="9">
        <v>2</v>
      </c>
      <c r="E2493" s="10">
        <v>1900</v>
      </c>
      <c r="F2493" s="10">
        <v>0</v>
      </c>
      <c r="G2493" s="11">
        <f t="shared" si="304"/>
        <v>0</v>
      </c>
      <c r="H2493" s="10">
        <v>1900</v>
      </c>
      <c r="I2493" s="9">
        <v>2</v>
      </c>
      <c r="J2493" s="8">
        <v>1</v>
      </c>
      <c r="K2493" s="9">
        <v>7.24</v>
      </c>
      <c r="L2493" s="9">
        <v>7.24</v>
      </c>
      <c r="M2493" s="9">
        <f t="shared" si="305"/>
        <v>3.810526315789474</v>
      </c>
      <c r="N2493" s="9">
        <f t="shared" si="306"/>
        <v>8.6465333333333358</v>
      </c>
      <c r="O2493" s="9">
        <f t="shared" si="307"/>
        <v>7.2508917954815617</v>
      </c>
      <c r="P2493" s="11">
        <f t="shared" si="308"/>
        <v>-55.930010688798525</v>
      </c>
      <c r="Q2493" s="11">
        <f t="shared" si="309"/>
        <v>-47.447480623500311</v>
      </c>
      <c r="R2493" s="8">
        <v>0</v>
      </c>
      <c r="S2493" s="8">
        <v>0</v>
      </c>
      <c r="T2493" s="8">
        <v>1</v>
      </c>
      <c r="U2493" s="11">
        <f t="shared" si="310"/>
        <v>0</v>
      </c>
      <c r="V2493" s="11">
        <f t="shared" si="311"/>
        <v>100</v>
      </c>
      <c r="W2493" s="9">
        <v>3</v>
      </c>
      <c r="X2493" s="9">
        <v>7</v>
      </c>
    </row>
    <row r="2494" spans="1:24" x14ac:dyDescent="0.2">
      <c r="A2494" s="7" t="s">
        <v>3617</v>
      </c>
      <c r="B2494" s="7" t="s">
        <v>441</v>
      </c>
      <c r="C2494" s="8">
        <v>2</v>
      </c>
      <c r="D2494" s="9">
        <v>9</v>
      </c>
      <c r="E2494" s="10">
        <v>2400</v>
      </c>
      <c r="F2494" s="10">
        <v>0</v>
      </c>
      <c r="G2494" s="11">
        <f t="shared" si="304"/>
        <v>0</v>
      </c>
      <c r="H2494" s="10">
        <v>1600</v>
      </c>
      <c r="I2494" s="9">
        <v>9</v>
      </c>
      <c r="J2494" s="8">
        <v>1</v>
      </c>
      <c r="K2494" s="9">
        <v>23.86</v>
      </c>
      <c r="L2494" s="9">
        <v>23.86</v>
      </c>
      <c r="M2494" s="9">
        <f t="shared" si="305"/>
        <v>14.9125</v>
      </c>
      <c r="N2494" s="9">
        <f t="shared" si="306"/>
        <v>8.6465333333333358</v>
      </c>
      <c r="O2494" s="9">
        <f t="shared" si="307"/>
        <v>7.2508917954815617</v>
      </c>
      <c r="P2494" s="11">
        <f t="shared" si="308"/>
        <v>72.467964039537947</v>
      </c>
      <c r="Q2494" s="11">
        <f t="shared" si="309"/>
        <v>105.66435716628423</v>
      </c>
      <c r="R2494" s="8">
        <v>0</v>
      </c>
      <c r="S2494" s="8">
        <v>1</v>
      </c>
      <c r="T2494" s="8">
        <v>1</v>
      </c>
      <c r="U2494" s="11">
        <f t="shared" si="310"/>
        <v>0</v>
      </c>
      <c r="V2494" s="11">
        <f t="shared" si="311"/>
        <v>200</v>
      </c>
      <c r="W2494" s="9">
        <v>2</v>
      </c>
      <c r="X2494" s="9">
        <v>7</v>
      </c>
    </row>
    <row r="2495" spans="1:24" x14ac:dyDescent="0.2">
      <c r="A2495" s="7" t="s">
        <v>3617</v>
      </c>
      <c r="B2495" s="7" t="s">
        <v>572</v>
      </c>
      <c r="C2495" s="8">
        <v>1</v>
      </c>
      <c r="D2495" s="9">
        <v>3</v>
      </c>
      <c r="E2495" s="10">
        <v>1600</v>
      </c>
      <c r="F2495" s="10">
        <v>0</v>
      </c>
      <c r="G2495" s="11">
        <f t="shared" si="304"/>
        <v>0</v>
      </c>
      <c r="H2495" s="10">
        <v>1600</v>
      </c>
      <c r="I2495" s="9">
        <v>3</v>
      </c>
      <c r="J2495" s="8">
        <v>1</v>
      </c>
      <c r="K2495" s="9">
        <v>23.86</v>
      </c>
      <c r="L2495" s="9">
        <v>23.86</v>
      </c>
      <c r="M2495" s="9">
        <f t="shared" si="305"/>
        <v>14.9125</v>
      </c>
      <c r="N2495" s="9">
        <f t="shared" si="306"/>
        <v>8.6465333333333358</v>
      </c>
      <c r="O2495" s="9">
        <f t="shared" si="307"/>
        <v>7.2508917954815617</v>
      </c>
      <c r="P2495" s="11">
        <f t="shared" si="308"/>
        <v>72.467964039537947</v>
      </c>
      <c r="Q2495" s="11">
        <f t="shared" si="309"/>
        <v>105.66435716628423</v>
      </c>
      <c r="R2495" s="8">
        <v>0</v>
      </c>
      <c r="S2495" s="8">
        <v>1</v>
      </c>
      <c r="T2495" s="8">
        <v>1</v>
      </c>
      <c r="U2495" s="11">
        <f t="shared" si="310"/>
        <v>0</v>
      </c>
      <c r="V2495" s="11">
        <f t="shared" si="311"/>
        <v>200</v>
      </c>
      <c r="W2495" s="9">
        <v>2</v>
      </c>
      <c r="X2495" s="9">
        <v>7</v>
      </c>
    </row>
    <row r="2496" spans="1:24" x14ac:dyDescent="0.2">
      <c r="A2496" s="7" t="s">
        <v>3617</v>
      </c>
      <c r="B2496" s="7" t="s">
        <v>583</v>
      </c>
      <c r="C2496" s="8">
        <v>1</v>
      </c>
      <c r="D2496" s="9">
        <v>12</v>
      </c>
      <c r="E2496" s="10">
        <v>800</v>
      </c>
      <c r="F2496" s="10">
        <v>0</v>
      </c>
      <c r="G2496" s="11">
        <f t="shared" si="304"/>
        <v>0</v>
      </c>
      <c r="H2496" s="10">
        <v>800</v>
      </c>
      <c r="I2496" s="9">
        <v>12</v>
      </c>
      <c r="J2496" s="8">
        <v>1</v>
      </c>
      <c r="K2496" s="9">
        <v>59.14</v>
      </c>
      <c r="L2496" s="9">
        <v>59.14</v>
      </c>
      <c r="M2496" s="9">
        <f t="shared" si="305"/>
        <v>73.925000000000011</v>
      </c>
      <c r="N2496" s="9">
        <f t="shared" si="306"/>
        <v>8.6465333333333358</v>
      </c>
      <c r="O2496" s="9">
        <f t="shared" si="307"/>
        <v>7.2508917954815617</v>
      </c>
      <c r="P2496" s="11">
        <f t="shared" si="308"/>
        <v>754.96692315995608</v>
      </c>
      <c r="Q2496" s="11">
        <f t="shared" si="309"/>
        <v>919.52976385700356</v>
      </c>
      <c r="R2496" s="8">
        <v>1</v>
      </c>
      <c r="S2496" s="8">
        <v>1</v>
      </c>
      <c r="T2496" s="8">
        <v>1</v>
      </c>
      <c r="U2496" s="11">
        <f t="shared" si="310"/>
        <v>100</v>
      </c>
      <c r="V2496" s="11">
        <f t="shared" si="311"/>
        <v>300</v>
      </c>
      <c r="W2496" s="9">
        <v>1</v>
      </c>
      <c r="X2496" s="9">
        <v>7</v>
      </c>
    </row>
    <row r="2497" spans="1:24" x14ac:dyDescent="0.2">
      <c r="A2497" s="7" t="s">
        <v>3617</v>
      </c>
      <c r="B2497" s="7" t="s">
        <v>584</v>
      </c>
      <c r="C2497" s="8">
        <v>1</v>
      </c>
      <c r="D2497" s="9">
        <v>12</v>
      </c>
      <c r="E2497" s="10">
        <v>800</v>
      </c>
      <c r="F2497" s="10">
        <v>0</v>
      </c>
      <c r="G2497" s="11">
        <f t="shared" si="304"/>
        <v>0</v>
      </c>
      <c r="H2497" s="10">
        <v>800</v>
      </c>
      <c r="I2497" s="9">
        <v>12</v>
      </c>
      <c r="J2497" s="8">
        <v>1</v>
      </c>
      <c r="K2497" s="9">
        <v>59.14</v>
      </c>
      <c r="L2497" s="9">
        <v>59.14</v>
      </c>
      <c r="M2497" s="9">
        <f t="shared" si="305"/>
        <v>73.925000000000011</v>
      </c>
      <c r="N2497" s="9">
        <f t="shared" si="306"/>
        <v>8.6465333333333358</v>
      </c>
      <c r="O2497" s="9">
        <f t="shared" si="307"/>
        <v>7.2508917954815617</v>
      </c>
      <c r="P2497" s="11">
        <f t="shared" si="308"/>
        <v>754.96692315995608</v>
      </c>
      <c r="Q2497" s="11">
        <f t="shared" si="309"/>
        <v>919.52976385700356</v>
      </c>
      <c r="R2497" s="8">
        <v>1</v>
      </c>
      <c r="S2497" s="8">
        <v>1</v>
      </c>
      <c r="T2497" s="8">
        <v>1</v>
      </c>
      <c r="U2497" s="11">
        <f t="shared" si="310"/>
        <v>100</v>
      </c>
      <c r="V2497" s="11">
        <f t="shared" si="311"/>
        <v>300</v>
      </c>
      <c r="W2497" s="9">
        <v>1</v>
      </c>
      <c r="X2497" s="9">
        <v>7</v>
      </c>
    </row>
    <row r="2498" spans="1:24" x14ac:dyDescent="0.2">
      <c r="A2498" s="7" t="s">
        <v>3617</v>
      </c>
      <c r="B2498" s="7" t="s">
        <v>480</v>
      </c>
      <c r="C2498" s="8">
        <v>1</v>
      </c>
      <c r="D2498" s="9">
        <v>4</v>
      </c>
      <c r="E2498" s="10">
        <v>1400</v>
      </c>
      <c r="F2498" s="10">
        <v>0</v>
      </c>
      <c r="G2498" s="11">
        <f t="shared" ref="G2498:G2561" si="312">IF(E2498&gt;0,(F2498/E2498)*100,0)</f>
        <v>0</v>
      </c>
      <c r="H2498" s="10">
        <v>1400</v>
      </c>
      <c r="I2498" s="9">
        <v>4</v>
      </c>
      <c r="J2498" s="8">
        <v>1</v>
      </c>
      <c r="K2498" s="9">
        <v>0</v>
      </c>
      <c r="L2498" s="9">
        <v>0</v>
      </c>
      <c r="M2498" s="9">
        <f t="shared" ref="M2498:M2561" si="313">IF(H2498&gt;0,(K2498/H2498)*1000,0)</f>
        <v>0</v>
      </c>
      <c r="N2498" s="9">
        <f t="shared" ref="N2498:N2561" si="314">IF(SUMIF($A$2:$A$2919,A2498,$H$2:$H$2919)&gt;0,SUMIF($A$2:$A$2919,A2498,$K$2:$K$2919)/SUMIF($A$2:$A$2919,A2498,$H$2:$H$2919)*1000,0)</f>
        <v>8.6465333333333358</v>
      </c>
      <c r="O2498" s="9">
        <f t="shared" ref="O2498:O2561" si="315">IF(SUM($H$2:$H$2919)&gt;0,SUM($K$2:$K$2919)/SUM($H$2:$H$2919)*1000,0)</f>
        <v>7.2508917954815617</v>
      </c>
      <c r="P2498" s="11">
        <f t="shared" ref="P2498:P2561" si="316">IF(N2498&gt;0,(M2498-N2498)/N2498*100,0)</f>
        <v>-100</v>
      </c>
      <c r="Q2498" s="11">
        <f t="shared" ref="Q2498:Q2561" si="317">IF(O2498&gt;0,(M2498-O2498)/O2498*100,0)</f>
        <v>-100</v>
      </c>
      <c r="R2498" s="8">
        <v>0</v>
      </c>
      <c r="S2498" s="8">
        <v>0</v>
      </c>
      <c r="T2498" s="8">
        <v>0</v>
      </c>
      <c r="U2498" s="11">
        <f t="shared" ref="U2498:U2561" si="318">IF(J2498&gt;0,(R2498/J2498)*100,0)</f>
        <v>0</v>
      </c>
      <c r="V2498" s="11">
        <f t="shared" ref="V2498:V2561" si="319">IF(J2498&gt;0,((R2498+S2498+T2498)/J2498)*100,0)</f>
        <v>0</v>
      </c>
      <c r="W2498" s="9">
        <v>7</v>
      </c>
      <c r="X2498" s="9">
        <v>7</v>
      </c>
    </row>
    <row r="2499" spans="1:24" x14ac:dyDescent="0.2">
      <c r="A2499" s="7" t="s">
        <v>3617</v>
      </c>
      <c r="B2499" s="7" t="s">
        <v>2215</v>
      </c>
      <c r="C2499" s="8">
        <v>1</v>
      </c>
      <c r="D2499" s="9">
        <v>4</v>
      </c>
      <c r="E2499" s="10">
        <v>1400</v>
      </c>
      <c r="F2499" s="10">
        <v>0</v>
      </c>
      <c r="G2499" s="11">
        <f t="shared" si="312"/>
        <v>0</v>
      </c>
      <c r="H2499" s="10">
        <v>1400</v>
      </c>
      <c r="I2499" s="9">
        <v>4</v>
      </c>
      <c r="J2499" s="8">
        <v>1</v>
      </c>
      <c r="K2499" s="9">
        <v>0</v>
      </c>
      <c r="L2499" s="9">
        <v>0</v>
      </c>
      <c r="M2499" s="9">
        <f t="shared" si="313"/>
        <v>0</v>
      </c>
      <c r="N2499" s="9">
        <f t="shared" si="314"/>
        <v>8.6465333333333358</v>
      </c>
      <c r="O2499" s="9">
        <f t="shared" si="315"/>
        <v>7.2508917954815617</v>
      </c>
      <c r="P2499" s="11">
        <f t="shared" si="316"/>
        <v>-100</v>
      </c>
      <c r="Q2499" s="11">
        <f t="shared" si="317"/>
        <v>-100</v>
      </c>
      <c r="R2499" s="8">
        <v>0</v>
      </c>
      <c r="S2499" s="8">
        <v>0</v>
      </c>
      <c r="T2499" s="8">
        <v>0</v>
      </c>
      <c r="U2499" s="11">
        <f t="shared" si="318"/>
        <v>0</v>
      </c>
      <c r="V2499" s="11">
        <f t="shared" si="319"/>
        <v>0</v>
      </c>
      <c r="W2499" s="9">
        <v>7</v>
      </c>
      <c r="X2499" s="9">
        <v>7</v>
      </c>
    </row>
    <row r="2500" spans="1:24" x14ac:dyDescent="0.2">
      <c r="A2500" s="7" t="s">
        <v>3617</v>
      </c>
      <c r="B2500" s="7" t="s">
        <v>231</v>
      </c>
      <c r="C2500" s="8">
        <v>1</v>
      </c>
      <c r="D2500" s="9">
        <v>10</v>
      </c>
      <c r="E2500" s="10">
        <v>900</v>
      </c>
      <c r="F2500" s="10">
        <v>100</v>
      </c>
      <c r="G2500" s="11">
        <f t="shared" si="312"/>
        <v>11.111111111111111</v>
      </c>
      <c r="H2500" s="10">
        <v>1000</v>
      </c>
      <c r="I2500" s="9">
        <v>10</v>
      </c>
      <c r="J2500" s="8">
        <v>1</v>
      </c>
      <c r="K2500" s="9">
        <v>0</v>
      </c>
      <c r="L2500" s="9">
        <v>0</v>
      </c>
      <c r="M2500" s="9">
        <f t="shared" si="313"/>
        <v>0</v>
      </c>
      <c r="N2500" s="9">
        <f t="shared" si="314"/>
        <v>8.6465333333333358</v>
      </c>
      <c r="O2500" s="9">
        <f t="shared" si="315"/>
        <v>7.2508917954815617</v>
      </c>
      <c r="P2500" s="11">
        <f t="shared" si="316"/>
        <v>-100</v>
      </c>
      <c r="Q2500" s="11">
        <f t="shared" si="317"/>
        <v>-100</v>
      </c>
      <c r="R2500" s="8">
        <v>0</v>
      </c>
      <c r="S2500" s="8">
        <v>0</v>
      </c>
      <c r="T2500" s="8">
        <v>0</v>
      </c>
      <c r="U2500" s="11">
        <f t="shared" si="318"/>
        <v>0</v>
      </c>
      <c r="V2500" s="11">
        <f t="shared" si="319"/>
        <v>0</v>
      </c>
      <c r="W2500" s="9">
        <v>10</v>
      </c>
      <c r="X2500" s="9">
        <v>10</v>
      </c>
    </row>
    <row r="2501" spans="1:24" x14ac:dyDescent="0.2">
      <c r="A2501" s="7" t="s">
        <v>3617</v>
      </c>
      <c r="B2501" s="7" t="s">
        <v>1089</v>
      </c>
      <c r="C2501" s="8">
        <v>1</v>
      </c>
      <c r="D2501" s="9">
        <v>4.5</v>
      </c>
      <c r="E2501" s="10">
        <v>1300</v>
      </c>
      <c r="F2501" s="10">
        <v>100</v>
      </c>
      <c r="G2501" s="11">
        <f t="shared" si="312"/>
        <v>7.6923076923076925</v>
      </c>
      <c r="H2501" s="10">
        <v>1400</v>
      </c>
      <c r="I2501" s="9">
        <v>4.5</v>
      </c>
      <c r="J2501" s="8">
        <v>1</v>
      </c>
      <c r="K2501" s="9">
        <v>42.25</v>
      </c>
      <c r="L2501" s="9">
        <v>42.25</v>
      </c>
      <c r="M2501" s="9">
        <f t="shared" si="313"/>
        <v>30.178571428571431</v>
      </c>
      <c r="N2501" s="9">
        <f t="shared" si="314"/>
        <v>8.6465333333333358</v>
      </c>
      <c r="O2501" s="9">
        <f t="shared" si="315"/>
        <v>7.2508917954815617</v>
      </c>
      <c r="P2501" s="11">
        <f t="shared" si="316"/>
        <v>249.02509786470981</v>
      </c>
      <c r="Q2501" s="11">
        <f t="shared" si="317"/>
        <v>316.20496181417843</v>
      </c>
      <c r="R2501" s="8">
        <v>1</v>
      </c>
      <c r="S2501" s="8">
        <v>1</v>
      </c>
      <c r="T2501" s="8">
        <v>1</v>
      </c>
      <c r="U2501" s="11">
        <f t="shared" si="318"/>
        <v>100</v>
      </c>
      <c r="V2501" s="11">
        <f t="shared" si="319"/>
        <v>300</v>
      </c>
      <c r="W2501" s="9">
        <v>1</v>
      </c>
      <c r="X2501" s="9">
        <v>10</v>
      </c>
    </row>
    <row r="2502" spans="1:24" x14ac:dyDescent="0.2">
      <c r="A2502" s="7" t="s">
        <v>3617</v>
      </c>
      <c r="B2502" s="7" t="s">
        <v>113</v>
      </c>
      <c r="C2502" s="8">
        <v>1</v>
      </c>
      <c r="D2502" s="9">
        <v>4.5</v>
      </c>
      <c r="E2502" s="10">
        <v>1300</v>
      </c>
      <c r="F2502" s="10">
        <v>100</v>
      </c>
      <c r="G2502" s="11">
        <f t="shared" si="312"/>
        <v>7.6923076923076925</v>
      </c>
      <c r="H2502" s="10">
        <v>1400</v>
      </c>
      <c r="I2502" s="9">
        <v>4.5</v>
      </c>
      <c r="J2502" s="8">
        <v>1</v>
      </c>
      <c r="K2502" s="9">
        <v>42.25</v>
      </c>
      <c r="L2502" s="9">
        <v>42.25</v>
      </c>
      <c r="M2502" s="9">
        <f t="shared" si="313"/>
        <v>30.178571428571431</v>
      </c>
      <c r="N2502" s="9">
        <f t="shared" si="314"/>
        <v>8.6465333333333358</v>
      </c>
      <c r="O2502" s="9">
        <f t="shared" si="315"/>
        <v>7.2508917954815617</v>
      </c>
      <c r="P2502" s="11">
        <f t="shared" si="316"/>
        <v>249.02509786470981</v>
      </c>
      <c r="Q2502" s="11">
        <f t="shared" si="317"/>
        <v>316.20496181417843</v>
      </c>
      <c r="R2502" s="8">
        <v>1</v>
      </c>
      <c r="S2502" s="8">
        <v>1</v>
      </c>
      <c r="T2502" s="8">
        <v>1</v>
      </c>
      <c r="U2502" s="11">
        <f t="shared" si="318"/>
        <v>100</v>
      </c>
      <c r="V2502" s="11">
        <f t="shared" si="319"/>
        <v>300</v>
      </c>
      <c r="W2502" s="9">
        <v>1</v>
      </c>
      <c r="X2502" s="9">
        <v>10</v>
      </c>
    </row>
    <row r="2503" spans="1:24" x14ac:dyDescent="0.2">
      <c r="A2503" s="7" t="s">
        <v>3617</v>
      </c>
      <c r="B2503" s="7" t="s">
        <v>804</v>
      </c>
      <c r="C2503" s="8">
        <v>1</v>
      </c>
      <c r="D2503" s="9">
        <v>6</v>
      </c>
      <c r="E2503" s="10">
        <v>1200</v>
      </c>
      <c r="F2503" s="10">
        <v>100</v>
      </c>
      <c r="G2503" s="11">
        <f t="shared" si="312"/>
        <v>8.3333333333333321</v>
      </c>
      <c r="H2503" s="10">
        <v>1300</v>
      </c>
      <c r="I2503" s="9">
        <v>6</v>
      </c>
      <c r="J2503" s="8">
        <v>1</v>
      </c>
      <c r="K2503" s="9">
        <v>0</v>
      </c>
      <c r="L2503" s="9">
        <v>0</v>
      </c>
      <c r="M2503" s="9">
        <f t="shared" si="313"/>
        <v>0</v>
      </c>
      <c r="N2503" s="9">
        <f t="shared" si="314"/>
        <v>8.6465333333333358</v>
      </c>
      <c r="O2503" s="9">
        <f t="shared" si="315"/>
        <v>7.2508917954815617</v>
      </c>
      <c r="P2503" s="11">
        <f t="shared" si="316"/>
        <v>-100</v>
      </c>
      <c r="Q2503" s="11">
        <f t="shared" si="317"/>
        <v>-100</v>
      </c>
      <c r="R2503" s="8">
        <v>0</v>
      </c>
      <c r="S2503" s="8">
        <v>0</v>
      </c>
      <c r="T2503" s="8">
        <v>0</v>
      </c>
      <c r="U2503" s="11">
        <f t="shared" si="318"/>
        <v>0</v>
      </c>
      <c r="V2503" s="11">
        <f t="shared" si="319"/>
        <v>0</v>
      </c>
      <c r="W2503" s="9">
        <v>7</v>
      </c>
      <c r="X2503" s="9">
        <v>10</v>
      </c>
    </row>
    <row r="2504" spans="1:24" x14ac:dyDescent="0.2">
      <c r="A2504" s="7" t="s">
        <v>3617</v>
      </c>
      <c r="B2504" s="7" t="s">
        <v>1069</v>
      </c>
      <c r="C2504" s="8">
        <v>1</v>
      </c>
      <c r="D2504" s="9">
        <v>6</v>
      </c>
      <c r="E2504" s="10">
        <v>1200</v>
      </c>
      <c r="F2504" s="10">
        <v>100</v>
      </c>
      <c r="G2504" s="11">
        <f t="shared" si="312"/>
        <v>8.3333333333333321</v>
      </c>
      <c r="H2504" s="10">
        <v>1300</v>
      </c>
      <c r="I2504" s="9">
        <v>6</v>
      </c>
      <c r="J2504" s="8">
        <v>1</v>
      </c>
      <c r="K2504" s="9">
        <v>0</v>
      </c>
      <c r="L2504" s="9">
        <v>0</v>
      </c>
      <c r="M2504" s="9">
        <f t="shared" si="313"/>
        <v>0</v>
      </c>
      <c r="N2504" s="9">
        <f t="shared" si="314"/>
        <v>8.6465333333333358</v>
      </c>
      <c r="O2504" s="9">
        <f t="shared" si="315"/>
        <v>7.2508917954815617</v>
      </c>
      <c r="P2504" s="11">
        <f t="shared" si="316"/>
        <v>-100</v>
      </c>
      <c r="Q2504" s="11">
        <f t="shared" si="317"/>
        <v>-100</v>
      </c>
      <c r="R2504" s="8">
        <v>0</v>
      </c>
      <c r="S2504" s="8">
        <v>0</v>
      </c>
      <c r="T2504" s="8">
        <v>0</v>
      </c>
      <c r="U2504" s="11">
        <f t="shared" si="318"/>
        <v>0</v>
      </c>
      <c r="V2504" s="11">
        <f t="shared" si="319"/>
        <v>0</v>
      </c>
      <c r="W2504" s="9">
        <v>7</v>
      </c>
      <c r="X2504" s="9">
        <v>10</v>
      </c>
    </row>
    <row r="2505" spans="1:24" x14ac:dyDescent="0.2">
      <c r="A2505" s="7" t="s">
        <v>3617</v>
      </c>
      <c r="B2505" s="7" t="s">
        <v>1061</v>
      </c>
      <c r="C2505" s="8">
        <v>1</v>
      </c>
      <c r="D2505" s="9">
        <v>5</v>
      </c>
      <c r="E2505" s="10">
        <v>1300</v>
      </c>
      <c r="F2505" s="10">
        <v>0</v>
      </c>
      <c r="G2505" s="11">
        <f t="shared" si="312"/>
        <v>0</v>
      </c>
      <c r="H2505" s="10">
        <v>1300</v>
      </c>
      <c r="I2505" s="9">
        <v>5</v>
      </c>
      <c r="J2505" s="8">
        <v>1</v>
      </c>
      <c r="K2505" s="9">
        <v>0</v>
      </c>
      <c r="L2505" s="9">
        <v>0</v>
      </c>
      <c r="M2505" s="9">
        <f t="shared" si="313"/>
        <v>0</v>
      </c>
      <c r="N2505" s="9">
        <f t="shared" si="314"/>
        <v>8.6465333333333358</v>
      </c>
      <c r="O2505" s="9">
        <f t="shared" si="315"/>
        <v>7.2508917954815617</v>
      </c>
      <c r="P2505" s="11">
        <f t="shared" si="316"/>
        <v>-100</v>
      </c>
      <c r="Q2505" s="11">
        <f t="shared" si="317"/>
        <v>-100</v>
      </c>
      <c r="R2505" s="8">
        <v>0</v>
      </c>
      <c r="S2505" s="8">
        <v>0</v>
      </c>
      <c r="T2505" s="8">
        <v>0</v>
      </c>
      <c r="U2505" s="11">
        <f t="shared" si="318"/>
        <v>0</v>
      </c>
      <c r="V2505" s="11">
        <f t="shared" si="319"/>
        <v>0</v>
      </c>
      <c r="W2505" s="9">
        <v>9</v>
      </c>
      <c r="X2505" s="9">
        <v>10</v>
      </c>
    </row>
    <row r="2506" spans="1:24" x14ac:dyDescent="0.2">
      <c r="A2506" s="7" t="s">
        <v>3617</v>
      </c>
      <c r="B2506" s="7" t="s">
        <v>580</v>
      </c>
      <c r="C2506" s="8">
        <v>1</v>
      </c>
      <c r="D2506" s="9">
        <v>5</v>
      </c>
      <c r="E2506" s="10">
        <v>1300</v>
      </c>
      <c r="F2506" s="10">
        <v>0</v>
      </c>
      <c r="G2506" s="11">
        <f t="shared" si="312"/>
        <v>0</v>
      </c>
      <c r="H2506" s="10">
        <v>1300</v>
      </c>
      <c r="I2506" s="9">
        <v>5</v>
      </c>
      <c r="J2506" s="8">
        <v>1</v>
      </c>
      <c r="K2506" s="9">
        <v>0</v>
      </c>
      <c r="L2506" s="9">
        <v>0</v>
      </c>
      <c r="M2506" s="9">
        <f t="shared" si="313"/>
        <v>0</v>
      </c>
      <c r="N2506" s="9">
        <f t="shared" si="314"/>
        <v>8.6465333333333358</v>
      </c>
      <c r="O2506" s="9">
        <f t="shared" si="315"/>
        <v>7.2508917954815617</v>
      </c>
      <c r="P2506" s="11">
        <f t="shared" si="316"/>
        <v>-100</v>
      </c>
      <c r="Q2506" s="11">
        <f t="shared" si="317"/>
        <v>-100</v>
      </c>
      <c r="R2506" s="8">
        <v>0</v>
      </c>
      <c r="S2506" s="8">
        <v>0</v>
      </c>
      <c r="T2506" s="8">
        <v>0</v>
      </c>
      <c r="U2506" s="11">
        <f t="shared" si="318"/>
        <v>0</v>
      </c>
      <c r="V2506" s="11">
        <f t="shared" si="319"/>
        <v>0</v>
      </c>
      <c r="W2506" s="9">
        <v>9</v>
      </c>
      <c r="X2506" s="9">
        <v>10</v>
      </c>
    </row>
    <row r="2507" spans="1:24" x14ac:dyDescent="0.2">
      <c r="A2507" s="7" t="s">
        <v>3617</v>
      </c>
      <c r="B2507" s="7" t="s">
        <v>189</v>
      </c>
      <c r="C2507" s="8">
        <v>1</v>
      </c>
      <c r="D2507" s="9">
        <v>3</v>
      </c>
      <c r="E2507" s="10">
        <v>1600</v>
      </c>
      <c r="F2507" s="10">
        <v>100</v>
      </c>
      <c r="G2507" s="11">
        <f t="shared" si="312"/>
        <v>6.25</v>
      </c>
      <c r="H2507" s="10">
        <v>1700</v>
      </c>
      <c r="I2507" s="9">
        <v>3</v>
      </c>
      <c r="J2507" s="8">
        <v>1</v>
      </c>
      <c r="K2507" s="9">
        <v>0</v>
      </c>
      <c r="L2507" s="9">
        <v>0</v>
      </c>
      <c r="M2507" s="9">
        <f t="shared" si="313"/>
        <v>0</v>
      </c>
      <c r="N2507" s="9">
        <f t="shared" si="314"/>
        <v>8.6465333333333358</v>
      </c>
      <c r="O2507" s="9">
        <f t="shared" si="315"/>
        <v>7.2508917954815617</v>
      </c>
      <c r="P2507" s="11">
        <f t="shared" si="316"/>
        <v>-100</v>
      </c>
      <c r="Q2507" s="11">
        <f t="shared" si="317"/>
        <v>-100</v>
      </c>
      <c r="R2507" s="8">
        <v>0</v>
      </c>
      <c r="S2507" s="8">
        <v>0</v>
      </c>
      <c r="T2507" s="8">
        <v>0</v>
      </c>
      <c r="U2507" s="11">
        <f t="shared" si="318"/>
        <v>0</v>
      </c>
      <c r="V2507" s="11">
        <f t="shared" si="319"/>
        <v>0</v>
      </c>
      <c r="W2507" s="9">
        <v>4</v>
      </c>
      <c r="X2507" s="9">
        <v>10</v>
      </c>
    </row>
    <row r="2508" spans="1:24" x14ac:dyDescent="0.2">
      <c r="A2508" s="7" t="s">
        <v>3617</v>
      </c>
      <c r="B2508" s="7" t="s">
        <v>794</v>
      </c>
      <c r="C2508" s="8">
        <v>1</v>
      </c>
      <c r="D2508" s="9">
        <v>3</v>
      </c>
      <c r="E2508" s="10">
        <v>1600</v>
      </c>
      <c r="F2508" s="10">
        <v>100</v>
      </c>
      <c r="G2508" s="11">
        <f t="shared" si="312"/>
        <v>6.25</v>
      </c>
      <c r="H2508" s="10">
        <v>1700</v>
      </c>
      <c r="I2508" s="9">
        <v>3</v>
      </c>
      <c r="J2508" s="8">
        <v>1</v>
      </c>
      <c r="K2508" s="9">
        <v>0</v>
      </c>
      <c r="L2508" s="9">
        <v>0</v>
      </c>
      <c r="M2508" s="9">
        <f t="shared" si="313"/>
        <v>0</v>
      </c>
      <c r="N2508" s="9">
        <f t="shared" si="314"/>
        <v>8.6465333333333358</v>
      </c>
      <c r="O2508" s="9">
        <f t="shared" si="315"/>
        <v>7.2508917954815617</v>
      </c>
      <c r="P2508" s="11">
        <f t="shared" si="316"/>
        <v>-100</v>
      </c>
      <c r="Q2508" s="11">
        <f t="shared" si="317"/>
        <v>-100</v>
      </c>
      <c r="R2508" s="8">
        <v>0</v>
      </c>
      <c r="S2508" s="8">
        <v>0</v>
      </c>
      <c r="T2508" s="8">
        <v>0</v>
      </c>
      <c r="U2508" s="11">
        <f t="shared" si="318"/>
        <v>0</v>
      </c>
      <c r="V2508" s="11">
        <f t="shared" si="319"/>
        <v>0</v>
      </c>
      <c r="W2508" s="9">
        <v>4</v>
      </c>
      <c r="X2508" s="9">
        <v>10</v>
      </c>
    </row>
    <row r="2509" spans="1:24" x14ac:dyDescent="0.2">
      <c r="A2509" s="7" t="s">
        <v>3617</v>
      </c>
      <c r="B2509" s="7" t="s">
        <v>125</v>
      </c>
      <c r="C2509" s="8">
        <v>1</v>
      </c>
      <c r="D2509" s="9">
        <v>15</v>
      </c>
      <c r="E2509" s="10">
        <v>800</v>
      </c>
      <c r="F2509" s="10">
        <v>0</v>
      </c>
      <c r="G2509" s="11">
        <f t="shared" si="312"/>
        <v>0</v>
      </c>
      <c r="H2509" s="10">
        <v>800</v>
      </c>
      <c r="I2509" s="9">
        <v>15</v>
      </c>
      <c r="J2509" s="8">
        <v>1</v>
      </c>
      <c r="K2509" s="9">
        <v>0</v>
      </c>
      <c r="L2509" s="9">
        <v>0</v>
      </c>
      <c r="M2509" s="9">
        <f t="shared" si="313"/>
        <v>0</v>
      </c>
      <c r="N2509" s="9">
        <f t="shared" si="314"/>
        <v>8.6465333333333358</v>
      </c>
      <c r="O2509" s="9">
        <f t="shared" si="315"/>
        <v>7.2508917954815617</v>
      </c>
      <c r="P2509" s="11">
        <f t="shared" si="316"/>
        <v>-100</v>
      </c>
      <c r="Q2509" s="11">
        <f t="shared" si="317"/>
        <v>-100</v>
      </c>
      <c r="R2509" s="8">
        <v>0</v>
      </c>
      <c r="S2509" s="8">
        <v>0</v>
      </c>
      <c r="T2509" s="8">
        <v>0</v>
      </c>
      <c r="U2509" s="11">
        <f t="shared" si="318"/>
        <v>0</v>
      </c>
      <c r="V2509" s="11">
        <f t="shared" si="319"/>
        <v>0</v>
      </c>
      <c r="W2509" s="9">
        <v>8</v>
      </c>
      <c r="X2509" s="9">
        <v>10</v>
      </c>
    </row>
    <row r="2510" spans="1:24" x14ac:dyDescent="0.2">
      <c r="A2510" s="7" t="s">
        <v>3617</v>
      </c>
      <c r="B2510" s="7" t="s">
        <v>293</v>
      </c>
      <c r="C2510" s="8">
        <v>1</v>
      </c>
      <c r="D2510" s="9">
        <v>15</v>
      </c>
      <c r="E2510" s="10">
        <v>800</v>
      </c>
      <c r="F2510" s="10">
        <v>0</v>
      </c>
      <c r="G2510" s="11">
        <f t="shared" si="312"/>
        <v>0</v>
      </c>
      <c r="H2510" s="10">
        <v>800</v>
      </c>
      <c r="I2510" s="9">
        <v>15</v>
      </c>
      <c r="J2510" s="8">
        <v>1</v>
      </c>
      <c r="K2510" s="9">
        <v>0</v>
      </c>
      <c r="L2510" s="9">
        <v>0</v>
      </c>
      <c r="M2510" s="9">
        <f t="shared" si="313"/>
        <v>0</v>
      </c>
      <c r="N2510" s="9">
        <f t="shared" si="314"/>
        <v>8.6465333333333358</v>
      </c>
      <c r="O2510" s="9">
        <f t="shared" si="315"/>
        <v>7.2508917954815617</v>
      </c>
      <c r="P2510" s="11">
        <f t="shared" si="316"/>
        <v>-100</v>
      </c>
      <c r="Q2510" s="11">
        <f t="shared" si="317"/>
        <v>-100</v>
      </c>
      <c r="R2510" s="8">
        <v>0</v>
      </c>
      <c r="S2510" s="8">
        <v>0</v>
      </c>
      <c r="T2510" s="8">
        <v>0</v>
      </c>
      <c r="U2510" s="11">
        <f t="shared" si="318"/>
        <v>0</v>
      </c>
      <c r="V2510" s="11">
        <f t="shared" si="319"/>
        <v>0</v>
      </c>
      <c r="W2510" s="9">
        <v>8</v>
      </c>
      <c r="X2510" s="9">
        <v>10</v>
      </c>
    </row>
    <row r="2511" spans="1:24" x14ac:dyDescent="0.2">
      <c r="A2511" s="7" t="s">
        <v>3617</v>
      </c>
      <c r="B2511" s="7" t="s">
        <v>104</v>
      </c>
      <c r="C2511" s="8">
        <v>1</v>
      </c>
      <c r="D2511" s="9">
        <v>4</v>
      </c>
      <c r="E2511" s="10">
        <v>1400</v>
      </c>
      <c r="F2511" s="10">
        <v>100</v>
      </c>
      <c r="G2511" s="11">
        <f t="shared" si="312"/>
        <v>7.1428571428571423</v>
      </c>
      <c r="H2511" s="10">
        <v>1500</v>
      </c>
      <c r="I2511" s="9">
        <v>4</v>
      </c>
      <c r="J2511" s="8">
        <v>1</v>
      </c>
      <c r="K2511" s="9">
        <v>0</v>
      </c>
      <c r="L2511" s="9">
        <v>0</v>
      </c>
      <c r="M2511" s="9">
        <f t="shared" si="313"/>
        <v>0</v>
      </c>
      <c r="N2511" s="9">
        <f t="shared" si="314"/>
        <v>8.6465333333333358</v>
      </c>
      <c r="O2511" s="9">
        <f t="shared" si="315"/>
        <v>7.2508917954815617</v>
      </c>
      <c r="P2511" s="11">
        <f t="shared" si="316"/>
        <v>-100</v>
      </c>
      <c r="Q2511" s="11">
        <f t="shared" si="317"/>
        <v>-100</v>
      </c>
      <c r="R2511" s="8">
        <v>0</v>
      </c>
      <c r="S2511" s="8">
        <v>0</v>
      </c>
      <c r="T2511" s="8">
        <v>0</v>
      </c>
      <c r="U2511" s="11">
        <f t="shared" si="318"/>
        <v>0</v>
      </c>
      <c r="V2511" s="11">
        <f t="shared" si="319"/>
        <v>0</v>
      </c>
      <c r="W2511" s="9">
        <v>5</v>
      </c>
      <c r="X2511" s="9">
        <v>10</v>
      </c>
    </row>
    <row r="2512" spans="1:24" x14ac:dyDescent="0.2">
      <c r="A2512" s="7" t="s">
        <v>3617</v>
      </c>
      <c r="B2512" s="7" t="s">
        <v>398</v>
      </c>
      <c r="C2512" s="8">
        <v>1</v>
      </c>
      <c r="D2512" s="9">
        <v>15</v>
      </c>
      <c r="E2512" s="10">
        <v>800</v>
      </c>
      <c r="F2512" s="10">
        <v>0</v>
      </c>
      <c r="G2512" s="11">
        <f t="shared" si="312"/>
        <v>0</v>
      </c>
      <c r="H2512" s="10">
        <v>800</v>
      </c>
      <c r="I2512" s="9">
        <v>15</v>
      </c>
      <c r="J2512" s="8">
        <v>1</v>
      </c>
      <c r="K2512" s="9">
        <v>15.88</v>
      </c>
      <c r="L2512" s="9">
        <v>15.88</v>
      </c>
      <c r="M2512" s="9">
        <f t="shared" si="313"/>
        <v>19.849999999999998</v>
      </c>
      <c r="N2512" s="9">
        <f t="shared" si="314"/>
        <v>8.6465333333333358</v>
      </c>
      <c r="O2512" s="9">
        <f t="shared" si="315"/>
        <v>7.2508917954815617</v>
      </c>
      <c r="P2512" s="11">
        <f t="shared" si="316"/>
        <v>129.57177442982922</v>
      </c>
      <c r="Q2512" s="11">
        <f t="shared" si="317"/>
        <v>173.75942932108916</v>
      </c>
      <c r="R2512" s="8">
        <v>0</v>
      </c>
      <c r="S2512" s="8">
        <v>0</v>
      </c>
      <c r="T2512" s="8">
        <v>1</v>
      </c>
      <c r="U2512" s="11">
        <f t="shared" si="318"/>
        <v>0</v>
      </c>
      <c r="V2512" s="11">
        <f t="shared" si="319"/>
        <v>100</v>
      </c>
      <c r="W2512" s="9">
        <v>3</v>
      </c>
      <c r="X2512" s="9">
        <v>10</v>
      </c>
    </row>
    <row r="2513" spans="1:24" x14ac:dyDescent="0.2">
      <c r="A2513" s="7" t="s">
        <v>3617</v>
      </c>
      <c r="B2513" s="7" t="s">
        <v>3100</v>
      </c>
      <c r="C2513" s="8">
        <v>1</v>
      </c>
      <c r="D2513" s="9">
        <v>15</v>
      </c>
      <c r="E2513" s="10">
        <v>800</v>
      </c>
      <c r="F2513" s="10">
        <v>0</v>
      </c>
      <c r="G2513" s="11">
        <f t="shared" si="312"/>
        <v>0</v>
      </c>
      <c r="H2513" s="10">
        <v>800</v>
      </c>
      <c r="I2513" s="9">
        <v>15</v>
      </c>
      <c r="J2513" s="8">
        <v>1</v>
      </c>
      <c r="K2513" s="9">
        <v>15.88</v>
      </c>
      <c r="L2513" s="9">
        <v>15.88</v>
      </c>
      <c r="M2513" s="9">
        <f t="shared" si="313"/>
        <v>19.849999999999998</v>
      </c>
      <c r="N2513" s="9">
        <f t="shared" si="314"/>
        <v>8.6465333333333358</v>
      </c>
      <c r="O2513" s="9">
        <f t="shared" si="315"/>
        <v>7.2508917954815617</v>
      </c>
      <c r="P2513" s="11">
        <f t="shared" si="316"/>
        <v>129.57177442982922</v>
      </c>
      <c r="Q2513" s="11">
        <f t="shared" si="317"/>
        <v>173.75942932108916</v>
      </c>
      <c r="R2513" s="8">
        <v>0</v>
      </c>
      <c r="S2513" s="8">
        <v>0</v>
      </c>
      <c r="T2513" s="8">
        <v>1</v>
      </c>
      <c r="U2513" s="11">
        <f t="shared" si="318"/>
        <v>0</v>
      </c>
      <c r="V2513" s="11">
        <f t="shared" si="319"/>
        <v>100</v>
      </c>
      <c r="W2513" s="9">
        <v>3</v>
      </c>
      <c r="X2513" s="9">
        <v>10</v>
      </c>
    </row>
    <row r="2514" spans="1:24" x14ac:dyDescent="0.2">
      <c r="A2514" s="7" t="s">
        <v>3617</v>
      </c>
      <c r="B2514" s="7" t="s">
        <v>87</v>
      </c>
      <c r="C2514" s="8">
        <v>1</v>
      </c>
      <c r="D2514" s="9">
        <v>20</v>
      </c>
      <c r="E2514" s="10">
        <v>700</v>
      </c>
      <c r="F2514" s="10">
        <v>0</v>
      </c>
      <c r="G2514" s="11">
        <f t="shared" si="312"/>
        <v>0</v>
      </c>
      <c r="H2514" s="10">
        <v>700</v>
      </c>
      <c r="I2514" s="9">
        <v>20</v>
      </c>
      <c r="J2514" s="8">
        <v>1</v>
      </c>
      <c r="K2514" s="9">
        <v>0</v>
      </c>
      <c r="L2514" s="9">
        <v>0</v>
      </c>
      <c r="M2514" s="9">
        <f t="shared" si="313"/>
        <v>0</v>
      </c>
      <c r="N2514" s="9">
        <f t="shared" si="314"/>
        <v>8.6465333333333358</v>
      </c>
      <c r="O2514" s="9">
        <f t="shared" si="315"/>
        <v>7.2508917954815617</v>
      </c>
      <c r="P2514" s="11">
        <f t="shared" si="316"/>
        <v>-100</v>
      </c>
      <c r="Q2514" s="11">
        <f t="shared" si="317"/>
        <v>-100</v>
      </c>
      <c r="R2514" s="8">
        <v>0</v>
      </c>
      <c r="S2514" s="8">
        <v>0</v>
      </c>
      <c r="T2514" s="8">
        <v>0</v>
      </c>
      <c r="U2514" s="11">
        <f t="shared" si="318"/>
        <v>0</v>
      </c>
      <c r="V2514" s="11">
        <f t="shared" si="319"/>
        <v>0</v>
      </c>
      <c r="W2514" s="9">
        <v>6</v>
      </c>
      <c r="X2514" s="9">
        <v>10</v>
      </c>
    </row>
    <row r="2515" spans="1:24" x14ac:dyDescent="0.2">
      <c r="A2515" s="7" t="s">
        <v>3617</v>
      </c>
      <c r="B2515" s="7" t="s">
        <v>1257</v>
      </c>
      <c r="C2515" s="8">
        <v>1</v>
      </c>
      <c r="D2515" s="9">
        <v>20</v>
      </c>
      <c r="E2515" s="10">
        <v>700</v>
      </c>
      <c r="F2515" s="10">
        <v>0</v>
      </c>
      <c r="G2515" s="11">
        <f t="shared" si="312"/>
        <v>0</v>
      </c>
      <c r="H2515" s="10">
        <v>700</v>
      </c>
      <c r="I2515" s="9">
        <v>20</v>
      </c>
      <c r="J2515" s="8">
        <v>1</v>
      </c>
      <c r="K2515" s="9">
        <v>0</v>
      </c>
      <c r="L2515" s="9">
        <v>0</v>
      </c>
      <c r="M2515" s="9">
        <f t="shared" si="313"/>
        <v>0</v>
      </c>
      <c r="N2515" s="9">
        <f t="shared" si="314"/>
        <v>8.6465333333333358</v>
      </c>
      <c r="O2515" s="9">
        <f t="shared" si="315"/>
        <v>7.2508917954815617</v>
      </c>
      <c r="P2515" s="11">
        <f t="shared" si="316"/>
        <v>-100</v>
      </c>
      <c r="Q2515" s="11">
        <f t="shared" si="317"/>
        <v>-100</v>
      </c>
      <c r="R2515" s="8">
        <v>0</v>
      </c>
      <c r="S2515" s="8">
        <v>0</v>
      </c>
      <c r="T2515" s="8">
        <v>0</v>
      </c>
      <c r="U2515" s="11">
        <f t="shared" si="318"/>
        <v>0</v>
      </c>
      <c r="V2515" s="11">
        <f t="shared" si="319"/>
        <v>0</v>
      </c>
      <c r="W2515" s="9">
        <v>6</v>
      </c>
      <c r="X2515" s="9">
        <v>10</v>
      </c>
    </row>
    <row r="2516" spans="1:24" x14ac:dyDescent="0.2">
      <c r="A2516" s="7" t="s">
        <v>3617</v>
      </c>
      <c r="B2516" s="7" t="s">
        <v>1260</v>
      </c>
      <c r="C2516" s="8">
        <v>1</v>
      </c>
      <c r="D2516" s="9">
        <v>30</v>
      </c>
      <c r="E2516" s="10">
        <v>400</v>
      </c>
      <c r="F2516" s="10">
        <v>200</v>
      </c>
      <c r="G2516" s="11">
        <f t="shared" si="312"/>
        <v>50</v>
      </c>
      <c r="H2516" s="10">
        <v>600</v>
      </c>
      <c r="I2516" s="9">
        <v>30</v>
      </c>
      <c r="J2516" s="8">
        <v>1</v>
      </c>
      <c r="K2516" s="9">
        <v>50.97</v>
      </c>
      <c r="L2516" s="9">
        <v>50.97</v>
      </c>
      <c r="M2516" s="9">
        <f t="shared" si="313"/>
        <v>84.95</v>
      </c>
      <c r="N2516" s="9">
        <f t="shared" si="314"/>
        <v>8.6465333333333358</v>
      </c>
      <c r="O2516" s="9">
        <f t="shared" si="315"/>
        <v>7.2508917954815617</v>
      </c>
      <c r="P2516" s="11">
        <f t="shared" si="316"/>
        <v>882.4746719301761</v>
      </c>
      <c r="Q2516" s="11">
        <f t="shared" si="317"/>
        <v>1071.5800262381122</v>
      </c>
      <c r="R2516" s="8">
        <v>0</v>
      </c>
      <c r="S2516" s="8">
        <v>1</v>
      </c>
      <c r="T2516" s="8">
        <v>1</v>
      </c>
      <c r="U2516" s="11">
        <f t="shared" si="318"/>
        <v>0</v>
      </c>
      <c r="V2516" s="11">
        <f t="shared" si="319"/>
        <v>200</v>
      </c>
      <c r="W2516" s="9">
        <v>2</v>
      </c>
      <c r="X2516" s="9">
        <v>10</v>
      </c>
    </row>
    <row r="2517" spans="1:24" x14ac:dyDescent="0.2">
      <c r="A2517" s="7" t="s">
        <v>3617</v>
      </c>
      <c r="B2517" s="7" t="s">
        <v>366</v>
      </c>
      <c r="C2517" s="8">
        <v>1</v>
      </c>
      <c r="D2517" s="9">
        <v>30</v>
      </c>
      <c r="E2517" s="10">
        <v>400</v>
      </c>
      <c r="F2517" s="10">
        <v>200</v>
      </c>
      <c r="G2517" s="11">
        <f t="shared" si="312"/>
        <v>50</v>
      </c>
      <c r="H2517" s="10">
        <v>600</v>
      </c>
      <c r="I2517" s="9">
        <v>30</v>
      </c>
      <c r="J2517" s="8">
        <v>1</v>
      </c>
      <c r="K2517" s="9">
        <v>50.97</v>
      </c>
      <c r="L2517" s="9">
        <v>50.97</v>
      </c>
      <c r="M2517" s="9">
        <f t="shared" si="313"/>
        <v>84.95</v>
      </c>
      <c r="N2517" s="9">
        <f t="shared" si="314"/>
        <v>8.6465333333333358</v>
      </c>
      <c r="O2517" s="9">
        <f t="shared" si="315"/>
        <v>7.2508917954815617</v>
      </c>
      <c r="P2517" s="11">
        <f t="shared" si="316"/>
        <v>882.4746719301761</v>
      </c>
      <c r="Q2517" s="11">
        <f t="shared" si="317"/>
        <v>1071.5800262381122</v>
      </c>
      <c r="R2517" s="8">
        <v>0</v>
      </c>
      <c r="S2517" s="8">
        <v>1</v>
      </c>
      <c r="T2517" s="8">
        <v>1</v>
      </c>
      <c r="U2517" s="11">
        <f t="shared" si="318"/>
        <v>0</v>
      </c>
      <c r="V2517" s="11">
        <f t="shared" si="319"/>
        <v>200</v>
      </c>
      <c r="W2517" s="9">
        <v>2</v>
      </c>
      <c r="X2517" s="9">
        <v>10</v>
      </c>
    </row>
    <row r="2518" spans="1:24" x14ac:dyDescent="0.2">
      <c r="A2518" s="7" t="s">
        <v>3617</v>
      </c>
      <c r="B2518" s="7" t="s">
        <v>445</v>
      </c>
      <c r="C2518" s="8">
        <v>1</v>
      </c>
      <c r="D2518" s="9">
        <v>15</v>
      </c>
      <c r="E2518" s="10">
        <v>800</v>
      </c>
      <c r="F2518" s="10">
        <v>0</v>
      </c>
      <c r="G2518" s="11">
        <f t="shared" si="312"/>
        <v>0</v>
      </c>
      <c r="H2518" s="10">
        <v>0</v>
      </c>
      <c r="I2518" s="9">
        <v>15</v>
      </c>
      <c r="J2518" s="8">
        <v>0</v>
      </c>
      <c r="K2518" s="9">
        <v>0</v>
      </c>
      <c r="L2518" s="9">
        <v>0</v>
      </c>
      <c r="M2518" s="9">
        <f t="shared" si="313"/>
        <v>0</v>
      </c>
      <c r="N2518" s="9">
        <f t="shared" si="314"/>
        <v>8.6465333333333358</v>
      </c>
      <c r="O2518" s="9">
        <f t="shared" si="315"/>
        <v>7.2508917954815617</v>
      </c>
      <c r="P2518" s="11">
        <f t="shared" si="316"/>
        <v>-100</v>
      </c>
      <c r="Q2518" s="11">
        <f t="shared" si="317"/>
        <v>-100</v>
      </c>
      <c r="R2518" s="8">
        <v>0</v>
      </c>
      <c r="S2518" s="8">
        <v>0</v>
      </c>
      <c r="T2518" s="8">
        <v>0</v>
      </c>
      <c r="U2518" s="11">
        <f t="shared" si="318"/>
        <v>0</v>
      </c>
      <c r="V2518" s="11">
        <f t="shared" si="319"/>
        <v>0</v>
      </c>
      <c r="W2518" s="9">
        <v>0</v>
      </c>
      <c r="X2518" s="9">
        <v>0</v>
      </c>
    </row>
    <row r="2519" spans="1:24" x14ac:dyDescent="0.2">
      <c r="A2519" s="2" t="s">
        <v>3736</v>
      </c>
      <c r="B2519" s="2" t="s">
        <v>238</v>
      </c>
      <c r="C2519" s="3">
        <v>4</v>
      </c>
      <c r="D2519" s="4">
        <v>3.65</v>
      </c>
      <c r="E2519" s="5">
        <v>6300</v>
      </c>
      <c r="F2519" s="5">
        <v>0</v>
      </c>
      <c r="G2519" s="6">
        <f t="shared" si="312"/>
        <v>0</v>
      </c>
      <c r="H2519" s="5">
        <v>6300</v>
      </c>
      <c r="I2519" s="4">
        <v>3.65</v>
      </c>
      <c r="J2519" s="3">
        <v>4</v>
      </c>
      <c r="K2519" s="4">
        <v>54.14</v>
      </c>
      <c r="L2519" s="4">
        <v>54.14</v>
      </c>
      <c r="M2519" s="4">
        <f t="shared" si="313"/>
        <v>8.5936507936507933</v>
      </c>
      <c r="N2519" s="4">
        <f t="shared" si="314"/>
        <v>7.848032564450472</v>
      </c>
      <c r="O2519" s="4">
        <f t="shared" si="315"/>
        <v>7.2508917954815617</v>
      </c>
      <c r="P2519" s="6">
        <f t="shared" si="316"/>
        <v>9.5007025401216616</v>
      </c>
      <c r="Q2519" s="6">
        <f t="shared" si="317"/>
        <v>18.518535871766563</v>
      </c>
      <c r="R2519" s="3">
        <v>1</v>
      </c>
      <c r="S2519" s="3">
        <v>1</v>
      </c>
      <c r="T2519" s="3">
        <v>2</v>
      </c>
      <c r="U2519" s="6">
        <f t="shared" si="318"/>
        <v>25</v>
      </c>
      <c r="V2519" s="6">
        <f t="shared" si="319"/>
        <v>100</v>
      </c>
      <c r="W2519" s="4">
        <v>4</v>
      </c>
      <c r="X2519" s="4">
        <v>8</v>
      </c>
    </row>
    <row r="2520" spans="1:24" x14ac:dyDescent="0.2">
      <c r="A2520" s="7" t="s">
        <v>3736</v>
      </c>
      <c r="B2520" s="7" t="s">
        <v>178</v>
      </c>
      <c r="C2520" s="8">
        <v>1</v>
      </c>
      <c r="D2520" s="9">
        <v>1.6</v>
      </c>
      <c r="E2520" s="10">
        <v>2100</v>
      </c>
      <c r="F2520" s="10">
        <v>0</v>
      </c>
      <c r="G2520" s="11">
        <f t="shared" si="312"/>
        <v>0</v>
      </c>
      <c r="H2520" s="10">
        <v>2100</v>
      </c>
      <c r="I2520" s="9">
        <v>1.6</v>
      </c>
      <c r="J2520" s="8">
        <v>1</v>
      </c>
      <c r="K2520" s="9">
        <v>0</v>
      </c>
      <c r="L2520" s="9">
        <v>0</v>
      </c>
      <c r="M2520" s="9">
        <f t="shared" si="313"/>
        <v>0</v>
      </c>
      <c r="N2520" s="9">
        <f t="shared" si="314"/>
        <v>7.848032564450472</v>
      </c>
      <c r="O2520" s="9">
        <f t="shared" si="315"/>
        <v>7.2508917954815617</v>
      </c>
      <c r="P2520" s="11">
        <f t="shared" si="316"/>
        <v>-100</v>
      </c>
      <c r="Q2520" s="11">
        <f t="shared" si="317"/>
        <v>-100</v>
      </c>
      <c r="R2520" s="8">
        <v>0</v>
      </c>
      <c r="S2520" s="8">
        <v>0</v>
      </c>
      <c r="T2520" s="8">
        <v>0</v>
      </c>
      <c r="U2520" s="11">
        <f t="shared" si="318"/>
        <v>0</v>
      </c>
      <c r="V2520" s="11">
        <f t="shared" si="319"/>
        <v>0</v>
      </c>
      <c r="W2520" s="9">
        <v>4</v>
      </c>
      <c r="X2520" s="9">
        <v>5</v>
      </c>
    </row>
    <row r="2521" spans="1:24" x14ac:dyDescent="0.2">
      <c r="A2521" s="7" t="s">
        <v>3736</v>
      </c>
      <c r="B2521" s="7" t="s">
        <v>2240</v>
      </c>
      <c r="C2521" s="8">
        <v>1</v>
      </c>
      <c r="D2521" s="9">
        <v>4</v>
      </c>
      <c r="E2521" s="10">
        <v>1400</v>
      </c>
      <c r="F2521" s="10">
        <v>0</v>
      </c>
      <c r="G2521" s="11">
        <f t="shared" si="312"/>
        <v>0</v>
      </c>
      <c r="H2521" s="10">
        <v>1400</v>
      </c>
      <c r="I2521" s="9">
        <v>4</v>
      </c>
      <c r="J2521" s="8">
        <v>1</v>
      </c>
      <c r="K2521" s="9">
        <v>23.58</v>
      </c>
      <c r="L2521" s="9">
        <v>23.58</v>
      </c>
      <c r="M2521" s="9">
        <f t="shared" si="313"/>
        <v>16.842857142857142</v>
      </c>
      <c r="N2521" s="9">
        <f t="shared" si="314"/>
        <v>7.848032564450472</v>
      </c>
      <c r="O2521" s="9">
        <f t="shared" si="315"/>
        <v>7.2508917954815617</v>
      </c>
      <c r="P2521" s="11">
        <f t="shared" si="316"/>
        <v>114.61247777119152</v>
      </c>
      <c r="Q2521" s="11">
        <f t="shared" si="317"/>
        <v>132.28669821487162</v>
      </c>
      <c r="R2521" s="8">
        <v>0</v>
      </c>
      <c r="S2521" s="8">
        <v>1</v>
      </c>
      <c r="T2521" s="8">
        <v>1</v>
      </c>
      <c r="U2521" s="11">
        <f t="shared" si="318"/>
        <v>0</v>
      </c>
      <c r="V2521" s="11">
        <f t="shared" si="319"/>
        <v>200</v>
      </c>
      <c r="W2521" s="9">
        <v>2</v>
      </c>
      <c r="X2521" s="9">
        <v>5</v>
      </c>
    </row>
    <row r="2522" spans="1:24" x14ac:dyDescent="0.2">
      <c r="A2522" s="7" t="s">
        <v>3736</v>
      </c>
      <c r="B2522" s="7" t="s">
        <v>749</v>
      </c>
      <c r="C2522" s="8">
        <v>1</v>
      </c>
      <c r="D2522" s="9">
        <v>4</v>
      </c>
      <c r="E2522" s="10">
        <v>1400</v>
      </c>
      <c r="F2522" s="10">
        <v>0</v>
      </c>
      <c r="G2522" s="11">
        <f t="shared" si="312"/>
        <v>0</v>
      </c>
      <c r="H2522" s="10">
        <v>1400</v>
      </c>
      <c r="I2522" s="9">
        <v>4</v>
      </c>
      <c r="J2522" s="8">
        <v>1</v>
      </c>
      <c r="K2522" s="9">
        <v>23.58</v>
      </c>
      <c r="L2522" s="9">
        <v>23.58</v>
      </c>
      <c r="M2522" s="9">
        <f t="shared" si="313"/>
        <v>16.842857142857142</v>
      </c>
      <c r="N2522" s="9">
        <f t="shared" si="314"/>
        <v>7.848032564450472</v>
      </c>
      <c r="O2522" s="9">
        <f t="shared" si="315"/>
        <v>7.2508917954815617</v>
      </c>
      <c r="P2522" s="11">
        <f t="shared" si="316"/>
        <v>114.61247777119152</v>
      </c>
      <c r="Q2522" s="11">
        <f t="shared" si="317"/>
        <v>132.28669821487162</v>
      </c>
      <c r="R2522" s="8">
        <v>0</v>
      </c>
      <c r="S2522" s="8">
        <v>1</v>
      </c>
      <c r="T2522" s="8">
        <v>1</v>
      </c>
      <c r="U2522" s="11">
        <f t="shared" si="318"/>
        <v>0</v>
      </c>
      <c r="V2522" s="11">
        <f t="shared" si="319"/>
        <v>200</v>
      </c>
      <c r="W2522" s="9">
        <v>2</v>
      </c>
      <c r="X2522" s="9">
        <v>5</v>
      </c>
    </row>
    <row r="2523" spans="1:24" x14ac:dyDescent="0.2">
      <c r="A2523" s="7" t="s">
        <v>3736</v>
      </c>
      <c r="B2523" s="7" t="s">
        <v>3743</v>
      </c>
      <c r="C2523" s="8">
        <v>1</v>
      </c>
      <c r="D2523" s="9">
        <v>1.4</v>
      </c>
      <c r="E2523" s="10">
        <v>2200</v>
      </c>
      <c r="F2523" s="10">
        <v>0</v>
      </c>
      <c r="G2523" s="11">
        <f t="shared" si="312"/>
        <v>0</v>
      </c>
      <c r="H2523" s="10">
        <v>2200</v>
      </c>
      <c r="I2523" s="9">
        <v>1.4</v>
      </c>
      <c r="J2523" s="8">
        <v>1</v>
      </c>
      <c r="K2523" s="9">
        <v>0</v>
      </c>
      <c r="L2523" s="9">
        <v>0</v>
      </c>
      <c r="M2523" s="9">
        <f t="shared" si="313"/>
        <v>0</v>
      </c>
      <c r="N2523" s="9">
        <f t="shared" si="314"/>
        <v>7.848032564450472</v>
      </c>
      <c r="O2523" s="9">
        <f t="shared" si="315"/>
        <v>7.2508917954815617</v>
      </c>
      <c r="P2523" s="11">
        <f t="shared" si="316"/>
        <v>-100</v>
      </c>
      <c r="Q2523" s="11">
        <f t="shared" si="317"/>
        <v>-100</v>
      </c>
      <c r="R2523" s="8">
        <v>0</v>
      </c>
      <c r="S2523" s="8">
        <v>0</v>
      </c>
      <c r="T2523" s="8">
        <v>0</v>
      </c>
      <c r="U2523" s="11">
        <f t="shared" si="318"/>
        <v>0</v>
      </c>
      <c r="V2523" s="11">
        <f t="shared" si="319"/>
        <v>0</v>
      </c>
      <c r="W2523" s="9">
        <v>5</v>
      </c>
      <c r="X2523" s="9">
        <v>5</v>
      </c>
    </row>
    <row r="2524" spans="1:24" x14ac:dyDescent="0.2">
      <c r="A2524" s="7" t="s">
        <v>3736</v>
      </c>
      <c r="B2524" s="7" t="s">
        <v>171</v>
      </c>
      <c r="C2524" s="8">
        <v>3</v>
      </c>
      <c r="D2524" s="9">
        <v>8.1300000000000008</v>
      </c>
      <c r="E2524" s="10">
        <v>4000</v>
      </c>
      <c r="F2524" s="10">
        <v>0</v>
      </c>
      <c r="G2524" s="11">
        <f t="shared" si="312"/>
        <v>0</v>
      </c>
      <c r="H2524" s="10">
        <v>4000</v>
      </c>
      <c r="I2524" s="9">
        <v>8.1300000000000008</v>
      </c>
      <c r="J2524" s="8">
        <v>3</v>
      </c>
      <c r="K2524" s="9">
        <v>0</v>
      </c>
      <c r="L2524" s="9">
        <v>0</v>
      </c>
      <c r="M2524" s="9">
        <f t="shared" si="313"/>
        <v>0</v>
      </c>
      <c r="N2524" s="9">
        <f t="shared" si="314"/>
        <v>7.848032564450472</v>
      </c>
      <c r="O2524" s="9">
        <f t="shared" si="315"/>
        <v>7.2508917954815617</v>
      </c>
      <c r="P2524" s="11">
        <f t="shared" si="316"/>
        <v>-100</v>
      </c>
      <c r="Q2524" s="11">
        <f t="shared" si="317"/>
        <v>-100</v>
      </c>
      <c r="R2524" s="8">
        <v>0</v>
      </c>
      <c r="S2524" s="8">
        <v>0</v>
      </c>
      <c r="T2524" s="8">
        <v>0</v>
      </c>
      <c r="U2524" s="11">
        <f t="shared" si="318"/>
        <v>0</v>
      </c>
      <c r="V2524" s="11">
        <f t="shared" si="319"/>
        <v>0</v>
      </c>
      <c r="W2524" s="9">
        <v>5</v>
      </c>
      <c r="X2524" s="9">
        <v>6.33</v>
      </c>
    </row>
    <row r="2525" spans="1:24" x14ac:dyDescent="0.2">
      <c r="A2525" s="7" t="s">
        <v>3736</v>
      </c>
      <c r="B2525" s="7" t="s">
        <v>1065</v>
      </c>
      <c r="C2525" s="8">
        <v>1</v>
      </c>
      <c r="D2525" s="9">
        <v>6</v>
      </c>
      <c r="E2525" s="10">
        <v>1200</v>
      </c>
      <c r="F2525" s="10">
        <v>0</v>
      </c>
      <c r="G2525" s="11">
        <f t="shared" si="312"/>
        <v>0</v>
      </c>
      <c r="H2525" s="10">
        <v>1200</v>
      </c>
      <c r="I2525" s="9">
        <v>6</v>
      </c>
      <c r="J2525" s="8">
        <v>1</v>
      </c>
      <c r="K2525" s="9">
        <v>10.92</v>
      </c>
      <c r="L2525" s="9">
        <v>10.92</v>
      </c>
      <c r="M2525" s="9">
        <f t="shared" si="313"/>
        <v>9.1</v>
      </c>
      <c r="N2525" s="9">
        <f t="shared" si="314"/>
        <v>7.848032564450472</v>
      </c>
      <c r="O2525" s="9">
        <f t="shared" si="315"/>
        <v>7.2508917954815617</v>
      </c>
      <c r="P2525" s="11">
        <f t="shared" si="316"/>
        <v>15.9526279391425</v>
      </c>
      <c r="Q2525" s="11">
        <f t="shared" si="317"/>
        <v>25.501803870121481</v>
      </c>
      <c r="R2525" s="8">
        <v>0</v>
      </c>
      <c r="S2525" s="8">
        <v>0</v>
      </c>
      <c r="T2525" s="8">
        <v>1</v>
      </c>
      <c r="U2525" s="11">
        <f t="shared" si="318"/>
        <v>0</v>
      </c>
      <c r="V2525" s="11">
        <f t="shared" si="319"/>
        <v>100</v>
      </c>
      <c r="W2525" s="9">
        <v>3</v>
      </c>
      <c r="X2525" s="9">
        <v>5</v>
      </c>
    </row>
    <row r="2526" spans="1:24" x14ac:dyDescent="0.2">
      <c r="A2526" s="7" t="s">
        <v>3736</v>
      </c>
      <c r="B2526" s="7" t="s">
        <v>189</v>
      </c>
      <c r="C2526" s="8">
        <v>1</v>
      </c>
      <c r="D2526" s="9">
        <v>6</v>
      </c>
      <c r="E2526" s="10">
        <v>1200</v>
      </c>
      <c r="F2526" s="10">
        <v>0</v>
      </c>
      <c r="G2526" s="11">
        <f t="shared" si="312"/>
        <v>0</v>
      </c>
      <c r="H2526" s="10">
        <v>1200</v>
      </c>
      <c r="I2526" s="9">
        <v>6</v>
      </c>
      <c r="J2526" s="8">
        <v>1</v>
      </c>
      <c r="K2526" s="9">
        <v>10.92</v>
      </c>
      <c r="L2526" s="9">
        <v>10.92</v>
      </c>
      <c r="M2526" s="9">
        <f t="shared" si="313"/>
        <v>9.1</v>
      </c>
      <c r="N2526" s="9">
        <f t="shared" si="314"/>
        <v>7.848032564450472</v>
      </c>
      <c r="O2526" s="9">
        <f t="shared" si="315"/>
        <v>7.2508917954815617</v>
      </c>
      <c r="P2526" s="11">
        <f t="shared" si="316"/>
        <v>15.9526279391425</v>
      </c>
      <c r="Q2526" s="11">
        <f t="shared" si="317"/>
        <v>25.501803870121481</v>
      </c>
      <c r="R2526" s="8">
        <v>0</v>
      </c>
      <c r="S2526" s="8">
        <v>0</v>
      </c>
      <c r="T2526" s="8">
        <v>1</v>
      </c>
      <c r="U2526" s="11">
        <f t="shared" si="318"/>
        <v>0</v>
      </c>
      <c r="V2526" s="11">
        <f t="shared" si="319"/>
        <v>100</v>
      </c>
      <c r="W2526" s="9">
        <v>3</v>
      </c>
      <c r="X2526" s="9">
        <v>5</v>
      </c>
    </row>
    <row r="2527" spans="1:24" x14ac:dyDescent="0.2">
      <c r="A2527" s="7" t="s">
        <v>3736</v>
      </c>
      <c r="B2527" s="7" t="s">
        <v>149</v>
      </c>
      <c r="C2527" s="8">
        <v>4</v>
      </c>
      <c r="D2527" s="9">
        <v>8</v>
      </c>
      <c r="E2527" s="10">
        <v>4200</v>
      </c>
      <c r="F2527" s="10">
        <v>0</v>
      </c>
      <c r="G2527" s="11">
        <f t="shared" si="312"/>
        <v>0</v>
      </c>
      <c r="H2527" s="10">
        <v>4200</v>
      </c>
      <c r="I2527" s="9">
        <v>8</v>
      </c>
      <c r="J2527" s="8">
        <v>4</v>
      </c>
      <c r="K2527" s="9">
        <v>48.84</v>
      </c>
      <c r="L2527" s="9">
        <v>48.84</v>
      </c>
      <c r="M2527" s="9">
        <f t="shared" si="313"/>
        <v>11.62857142857143</v>
      </c>
      <c r="N2527" s="9">
        <f t="shared" si="314"/>
        <v>7.848032564450472</v>
      </c>
      <c r="O2527" s="9">
        <f t="shared" si="315"/>
        <v>7.2508917954815617</v>
      </c>
      <c r="P2527" s="11">
        <f t="shared" si="316"/>
        <v>48.171803991306142</v>
      </c>
      <c r="Q2527" s="11">
        <f t="shared" si="317"/>
        <v>60.37436161739231</v>
      </c>
      <c r="R2527" s="8">
        <v>1</v>
      </c>
      <c r="S2527" s="8">
        <v>1</v>
      </c>
      <c r="T2527" s="8">
        <v>2</v>
      </c>
      <c r="U2527" s="11">
        <f t="shared" si="318"/>
        <v>25</v>
      </c>
      <c r="V2527" s="11">
        <f t="shared" si="319"/>
        <v>100</v>
      </c>
      <c r="W2527" s="9">
        <v>4.75</v>
      </c>
      <c r="X2527" s="9">
        <v>8</v>
      </c>
    </row>
    <row r="2528" spans="1:24" x14ac:dyDescent="0.2">
      <c r="A2528" s="7" t="s">
        <v>3736</v>
      </c>
      <c r="B2528" s="7" t="s">
        <v>1293</v>
      </c>
      <c r="C2528" s="8">
        <v>1</v>
      </c>
      <c r="D2528" s="9">
        <v>6</v>
      </c>
      <c r="E2528" s="10">
        <v>1200</v>
      </c>
      <c r="F2528" s="10">
        <v>0</v>
      </c>
      <c r="G2528" s="11">
        <f t="shared" si="312"/>
        <v>0</v>
      </c>
      <c r="H2528" s="10">
        <v>1200</v>
      </c>
      <c r="I2528" s="9">
        <v>6</v>
      </c>
      <c r="J2528" s="8">
        <v>1</v>
      </c>
      <c r="K2528" s="9">
        <v>38.76</v>
      </c>
      <c r="L2528" s="9">
        <v>38.76</v>
      </c>
      <c r="M2528" s="9">
        <f t="shared" si="313"/>
        <v>32.299999999999997</v>
      </c>
      <c r="N2528" s="9">
        <f t="shared" si="314"/>
        <v>7.848032564450472</v>
      </c>
      <c r="O2528" s="9">
        <f t="shared" si="315"/>
        <v>7.2508917954815617</v>
      </c>
      <c r="P2528" s="11">
        <f t="shared" si="316"/>
        <v>311.56811894882446</v>
      </c>
      <c r="Q2528" s="11">
        <f t="shared" si="317"/>
        <v>345.46244670383777</v>
      </c>
      <c r="R2528" s="8">
        <v>1</v>
      </c>
      <c r="S2528" s="8">
        <v>1</v>
      </c>
      <c r="T2528" s="8">
        <v>1</v>
      </c>
      <c r="U2528" s="11">
        <f t="shared" si="318"/>
        <v>100</v>
      </c>
      <c r="V2528" s="11">
        <f t="shared" si="319"/>
        <v>300</v>
      </c>
      <c r="W2528" s="9">
        <v>1</v>
      </c>
      <c r="X2528" s="9">
        <v>5</v>
      </c>
    </row>
    <row r="2529" spans="1:24" x14ac:dyDescent="0.2">
      <c r="A2529" s="7" t="s">
        <v>3736</v>
      </c>
      <c r="B2529" s="7" t="s">
        <v>799</v>
      </c>
      <c r="C2529" s="8">
        <v>1</v>
      </c>
      <c r="D2529" s="9">
        <v>1.2</v>
      </c>
      <c r="E2529" s="10">
        <v>2300</v>
      </c>
      <c r="F2529" s="10">
        <v>0</v>
      </c>
      <c r="G2529" s="11">
        <f t="shared" si="312"/>
        <v>0</v>
      </c>
      <c r="H2529" s="10">
        <v>2300</v>
      </c>
      <c r="I2529" s="9">
        <v>1.2</v>
      </c>
      <c r="J2529" s="8">
        <v>1</v>
      </c>
      <c r="K2529" s="9">
        <v>20.54</v>
      </c>
      <c r="L2529" s="9">
        <v>20.54</v>
      </c>
      <c r="M2529" s="9">
        <f t="shared" si="313"/>
        <v>8.9304347826086961</v>
      </c>
      <c r="N2529" s="9">
        <f t="shared" si="314"/>
        <v>7.848032564450472</v>
      </c>
      <c r="O2529" s="9">
        <f t="shared" si="315"/>
        <v>7.2508917954815617</v>
      </c>
      <c r="P2529" s="11">
        <f t="shared" si="316"/>
        <v>13.792019965121222</v>
      </c>
      <c r="Q2529" s="11">
        <f t="shared" si="317"/>
        <v>23.163260940864571</v>
      </c>
      <c r="R2529" s="8">
        <v>0</v>
      </c>
      <c r="S2529" s="8">
        <v>1</v>
      </c>
      <c r="T2529" s="8">
        <v>1</v>
      </c>
      <c r="U2529" s="11">
        <f t="shared" si="318"/>
        <v>0</v>
      </c>
      <c r="V2529" s="11">
        <f t="shared" si="319"/>
        <v>200</v>
      </c>
      <c r="W2529" s="9">
        <v>2</v>
      </c>
      <c r="X2529" s="9">
        <v>7</v>
      </c>
    </row>
    <row r="2530" spans="1:24" x14ac:dyDescent="0.2">
      <c r="A2530" s="7" t="s">
        <v>3736</v>
      </c>
      <c r="B2530" s="7" t="s">
        <v>150</v>
      </c>
      <c r="C2530" s="8">
        <v>5</v>
      </c>
      <c r="D2530" s="9">
        <v>6.54</v>
      </c>
      <c r="E2530" s="10">
        <v>7000</v>
      </c>
      <c r="F2530" s="10">
        <v>200</v>
      </c>
      <c r="G2530" s="11">
        <f t="shared" si="312"/>
        <v>2.8571428571428572</v>
      </c>
      <c r="H2530" s="10">
        <v>7200</v>
      </c>
      <c r="I2530" s="9">
        <v>6.54</v>
      </c>
      <c r="J2530" s="8">
        <v>5</v>
      </c>
      <c r="K2530" s="9">
        <v>62.21</v>
      </c>
      <c r="L2530" s="9">
        <v>62.21</v>
      </c>
      <c r="M2530" s="9">
        <f t="shared" si="313"/>
        <v>8.6402777777777775</v>
      </c>
      <c r="N2530" s="9">
        <f t="shared" si="314"/>
        <v>7.848032564450472</v>
      </c>
      <c r="O2530" s="9">
        <f t="shared" si="315"/>
        <v>7.2508917954815617</v>
      </c>
      <c r="P2530" s="11">
        <f t="shared" si="316"/>
        <v>10.094825764561278</v>
      </c>
      <c r="Q2530" s="11">
        <f t="shared" si="317"/>
        <v>19.161587587916017</v>
      </c>
      <c r="R2530" s="8">
        <v>0</v>
      </c>
      <c r="S2530" s="8">
        <v>3</v>
      </c>
      <c r="T2530" s="8">
        <v>3</v>
      </c>
      <c r="U2530" s="11">
        <f t="shared" si="318"/>
        <v>0</v>
      </c>
      <c r="V2530" s="11">
        <f t="shared" si="319"/>
        <v>120</v>
      </c>
      <c r="W2530" s="9">
        <v>4.5999999999999996</v>
      </c>
      <c r="X2530" s="9">
        <v>8.1999999999999993</v>
      </c>
    </row>
    <row r="2531" spans="1:24" x14ac:dyDescent="0.2">
      <c r="A2531" s="7" t="s">
        <v>3736</v>
      </c>
      <c r="B2531" s="7" t="s">
        <v>2803</v>
      </c>
      <c r="C2531" s="8">
        <v>2</v>
      </c>
      <c r="D2531" s="9">
        <v>8.75</v>
      </c>
      <c r="E2531" s="10">
        <v>2500</v>
      </c>
      <c r="F2531" s="10">
        <v>0</v>
      </c>
      <c r="G2531" s="11">
        <f t="shared" si="312"/>
        <v>0</v>
      </c>
      <c r="H2531" s="10">
        <v>2500</v>
      </c>
      <c r="I2531" s="9">
        <v>8.75</v>
      </c>
      <c r="J2531" s="8">
        <v>2</v>
      </c>
      <c r="K2531" s="9">
        <v>0</v>
      </c>
      <c r="L2531" s="9">
        <v>0</v>
      </c>
      <c r="M2531" s="9">
        <f t="shared" si="313"/>
        <v>0</v>
      </c>
      <c r="N2531" s="9">
        <f t="shared" si="314"/>
        <v>7.848032564450472</v>
      </c>
      <c r="O2531" s="9">
        <f t="shared" si="315"/>
        <v>7.2508917954815617</v>
      </c>
      <c r="P2531" s="11">
        <f t="shared" si="316"/>
        <v>-100</v>
      </c>
      <c r="Q2531" s="11">
        <f t="shared" si="317"/>
        <v>-100</v>
      </c>
      <c r="R2531" s="8">
        <v>0</v>
      </c>
      <c r="S2531" s="8">
        <v>0</v>
      </c>
      <c r="T2531" s="8">
        <v>0</v>
      </c>
      <c r="U2531" s="11">
        <f t="shared" si="318"/>
        <v>0</v>
      </c>
      <c r="V2531" s="11">
        <f t="shared" si="319"/>
        <v>0</v>
      </c>
      <c r="W2531" s="9">
        <v>5.5</v>
      </c>
      <c r="X2531" s="9">
        <v>7.5</v>
      </c>
    </row>
    <row r="2532" spans="1:24" x14ac:dyDescent="0.2">
      <c r="A2532" s="7" t="s">
        <v>3736</v>
      </c>
      <c r="B2532" s="7" t="s">
        <v>714</v>
      </c>
      <c r="C2532" s="8">
        <v>1</v>
      </c>
      <c r="D2532" s="9">
        <v>2.5</v>
      </c>
      <c r="E2532" s="10">
        <v>1700</v>
      </c>
      <c r="F2532" s="10">
        <v>0</v>
      </c>
      <c r="G2532" s="11">
        <f t="shared" si="312"/>
        <v>0</v>
      </c>
      <c r="H2532" s="10">
        <v>1700</v>
      </c>
      <c r="I2532" s="9">
        <v>2.5</v>
      </c>
      <c r="J2532" s="8">
        <v>1</v>
      </c>
      <c r="K2532" s="9">
        <v>0</v>
      </c>
      <c r="L2532" s="9">
        <v>0</v>
      </c>
      <c r="M2532" s="9">
        <f t="shared" si="313"/>
        <v>0</v>
      </c>
      <c r="N2532" s="9">
        <f t="shared" si="314"/>
        <v>7.848032564450472</v>
      </c>
      <c r="O2532" s="9">
        <f t="shared" si="315"/>
        <v>7.2508917954815617</v>
      </c>
      <c r="P2532" s="11">
        <f t="shared" si="316"/>
        <v>-100</v>
      </c>
      <c r="Q2532" s="11">
        <f t="shared" si="317"/>
        <v>-100</v>
      </c>
      <c r="R2532" s="8">
        <v>0</v>
      </c>
      <c r="S2532" s="8">
        <v>0</v>
      </c>
      <c r="T2532" s="8">
        <v>0</v>
      </c>
      <c r="U2532" s="11">
        <f t="shared" si="318"/>
        <v>0</v>
      </c>
      <c r="V2532" s="11">
        <f t="shared" si="319"/>
        <v>0</v>
      </c>
      <c r="W2532" s="9">
        <v>5</v>
      </c>
      <c r="X2532" s="9">
        <v>7</v>
      </c>
    </row>
    <row r="2533" spans="1:24" x14ac:dyDescent="0.2">
      <c r="A2533" s="7" t="s">
        <v>3736</v>
      </c>
      <c r="B2533" s="7" t="s">
        <v>496</v>
      </c>
      <c r="C2533" s="8">
        <v>1</v>
      </c>
      <c r="D2533" s="9">
        <v>8</v>
      </c>
      <c r="E2533" s="10">
        <v>1000</v>
      </c>
      <c r="F2533" s="10">
        <v>0</v>
      </c>
      <c r="G2533" s="11">
        <f t="shared" si="312"/>
        <v>0</v>
      </c>
      <c r="H2533" s="10">
        <v>1000</v>
      </c>
      <c r="I2533" s="9">
        <v>8</v>
      </c>
      <c r="J2533" s="8">
        <v>1</v>
      </c>
      <c r="K2533" s="9">
        <v>0</v>
      </c>
      <c r="L2533" s="9">
        <v>0</v>
      </c>
      <c r="M2533" s="9">
        <f t="shared" si="313"/>
        <v>0</v>
      </c>
      <c r="N2533" s="9">
        <f t="shared" si="314"/>
        <v>7.848032564450472</v>
      </c>
      <c r="O2533" s="9">
        <f t="shared" si="315"/>
        <v>7.2508917954815617</v>
      </c>
      <c r="P2533" s="11">
        <f t="shared" si="316"/>
        <v>-100</v>
      </c>
      <c r="Q2533" s="11">
        <f t="shared" si="317"/>
        <v>-100</v>
      </c>
      <c r="R2533" s="8">
        <v>0</v>
      </c>
      <c r="S2533" s="8">
        <v>0</v>
      </c>
      <c r="T2533" s="8">
        <v>0</v>
      </c>
      <c r="U2533" s="11">
        <f t="shared" si="318"/>
        <v>0</v>
      </c>
      <c r="V2533" s="11">
        <f t="shared" si="319"/>
        <v>0</v>
      </c>
      <c r="W2533" s="9">
        <v>7</v>
      </c>
      <c r="X2533" s="9">
        <v>7</v>
      </c>
    </row>
    <row r="2534" spans="1:24" x14ac:dyDescent="0.2">
      <c r="A2534" s="7" t="s">
        <v>3736</v>
      </c>
      <c r="B2534" s="7" t="s">
        <v>1139</v>
      </c>
      <c r="C2534" s="8">
        <v>1</v>
      </c>
      <c r="D2534" s="9">
        <v>8</v>
      </c>
      <c r="E2534" s="10">
        <v>1000</v>
      </c>
      <c r="F2534" s="10">
        <v>0</v>
      </c>
      <c r="G2534" s="11">
        <f t="shared" si="312"/>
        <v>0</v>
      </c>
      <c r="H2534" s="10">
        <v>1000</v>
      </c>
      <c r="I2534" s="9">
        <v>8</v>
      </c>
      <c r="J2534" s="8">
        <v>1</v>
      </c>
      <c r="K2534" s="9">
        <v>0</v>
      </c>
      <c r="L2534" s="9">
        <v>0</v>
      </c>
      <c r="M2534" s="9">
        <f t="shared" si="313"/>
        <v>0</v>
      </c>
      <c r="N2534" s="9">
        <f t="shared" si="314"/>
        <v>7.848032564450472</v>
      </c>
      <c r="O2534" s="9">
        <f t="shared" si="315"/>
        <v>7.2508917954815617</v>
      </c>
      <c r="P2534" s="11">
        <f t="shared" si="316"/>
        <v>-100</v>
      </c>
      <c r="Q2534" s="11">
        <f t="shared" si="317"/>
        <v>-100</v>
      </c>
      <c r="R2534" s="8">
        <v>0</v>
      </c>
      <c r="S2534" s="8">
        <v>0</v>
      </c>
      <c r="T2534" s="8">
        <v>0</v>
      </c>
      <c r="U2534" s="11">
        <f t="shared" si="318"/>
        <v>0</v>
      </c>
      <c r="V2534" s="11">
        <f t="shared" si="319"/>
        <v>0</v>
      </c>
      <c r="W2534" s="9">
        <v>7</v>
      </c>
      <c r="X2534" s="9">
        <v>7</v>
      </c>
    </row>
    <row r="2535" spans="1:24" x14ac:dyDescent="0.2">
      <c r="A2535" s="7" t="s">
        <v>3736</v>
      </c>
      <c r="B2535" s="7" t="s">
        <v>3754</v>
      </c>
      <c r="C2535" s="8">
        <v>1</v>
      </c>
      <c r="D2535" s="9">
        <v>12</v>
      </c>
      <c r="E2535" s="10">
        <v>800</v>
      </c>
      <c r="F2535" s="10">
        <v>0</v>
      </c>
      <c r="G2535" s="11">
        <f t="shared" si="312"/>
        <v>0</v>
      </c>
      <c r="H2535" s="10">
        <v>800</v>
      </c>
      <c r="I2535" s="9">
        <v>12</v>
      </c>
      <c r="J2535" s="8">
        <v>1</v>
      </c>
      <c r="K2535" s="9">
        <v>0</v>
      </c>
      <c r="L2535" s="9">
        <v>0</v>
      </c>
      <c r="M2535" s="9">
        <f t="shared" si="313"/>
        <v>0</v>
      </c>
      <c r="N2535" s="9">
        <f t="shared" si="314"/>
        <v>7.848032564450472</v>
      </c>
      <c r="O2535" s="9">
        <f t="shared" si="315"/>
        <v>7.2508917954815617</v>
      </c>
      <c r="P2535" s="11">
        <f t="shared" si="316"/>
        <v>-100</v>
      </c>
      <c r="Q2535" s="11">
        <f t="shared" si="317"/>
        <v>-100</v>
      </c>
      <c r="R2535" s="8">
        <v>0</v>
      </c>
      <c r="S2535" s="8">
        <v>0</v>
      </c>
      <c r="T2535" s="8">
        <v>0</v>
      </c>
      <c r="U2535" s="11">
        <f t="shared" si="318"/>
        <v>0</v>
      </c>
      <c r="V2535" s="11">
        <f t="shared" si="319"/>
        <v>0</v>
      </c>
      <c r="W2535" s="9">
        <v>6</v>
      </c>
      <c r="X2535" s="9">
        <v>7</v>
      </c>
    </row>
    <row r="2536" spans="1:24" x14ac:dyDescent="0.2">
      <c r="A2536" s="7" t="s">
        <v>3736</v>
      </c>
      <c r="B2536" s="7" t="s">
        <v>3755</v>
      </c>
      <c r="C2536" s="8">
        <v>1</v>
      </c>
      <c r="D2536" s="9">
        <v>12</v>
      </c>
      <c r="E2536" s="10">
        <v>800</v>
      </c>
      <c r="F2536" s="10">
        <v>0</v>
      </c>
      <c r="G2536" s="11">
        <f t="shared" si="312"/>
        <v>0</v>
      </c>
      <c r="H2536" s="10">
        <v>800</v>
      </c>
      <c r="I2536" s="9">
        <v>12</v>
      </c>
      <c r="J2536" s="8">
        <v>1</v>
      </c>
      <c r="K2536" s="9">
        <v>0</v>
      </c>
      <c r="L2536" s="9">
        <v>0</v>
      </c>
      <c r="M2536" s="9">
        <f t="shared" si="313"/>
        <v>0</v>
      </c>
      <c r="N2536" s="9">
        <f t="shared" si="314"/>
        <v>7.848032564450472</v>
      </c>
      <c r="O2536" s="9">
        <f t="shared" si="315"/>
        <v>7.2508917954815617</v>
      </c>
      <c r="P2536" s="11">
        <f t="shared" si="316"/>
        <v>-100</v>
      </c>
      <c r="Q2536" s="11">
        <f t="shared" si="317"/>
        <v>-100</v>
      </c>
      <c r="R2536" s="8">
        <v>0</v>
      </c>
      <c r="S2536" s="8">
        <v>0</v>
      </c>
      <c r="T2536" s="8">
        <v>0</v>
      </c>
      <c r="U2536" s="11">
        <f t="shared" si="318"/>
        <v>0</v>
      </c>
      <c r="V2536" s="11">
        <f t="shared" si="319"/>
        <v>0</v>
      </c>
      <c r="W2536" s="9">
        <v>6</v>
      </c>
      <c r="X2536" s="9">
        <v>7</v>
      </c>
    </row>
    <row r="2537" spans="1:24" x14ac:dyDescent="0.2">
      <c r="A2537" s="7" t="s">
        <v>3736</v>
      </c>
      <c r="B2537" s="7" t="s">
        <v>563</v>
      </c>
      <c r="C2537" s="8">
        <v>1</v>
      </c>
      <c r="D2537" s="9">
        <v>8</v>
      </c>
      <c r="E2537" s="10">
        <v>1000</v>
      </c>
      <c r="F2537" s="10">
        <v>0</v>
      </c>
      <c r="G2537" s="11">
        <f t="shared" si="312"/>
        <v>0</v>
      </c>
      <c r="H2537" s="10">
        <v>1000</v>
      </c>
      <c r="I2537" s="9">
        <v>8</v>
      </c>
      <c r="J2537" s="8">
        <v>1</v>
      </c>
      <c r="K2537" s="9">
        <v>0</v>
      </c>
      <c r="L2537" s="9">
        <v>0</v>
      </c>
      <c r="M2537" s="9">
        <f t="shared" si="313"/>
        <v>0</v>
      </c>
      <c r="N2537" s="9">
        <f t="shared" si="314"/>
        <v>7.848032564450472</v>
      </c>
      <c r="O2537" s="9">
        <f t="shared" si="315"/>
        <v>7.2508917954815617</v>
      </c>
      <c r="P2537" s="11">
        <f t="shared" si="316"/>
        <v>-100</v>
      </c>
      <c r="Q2537" s="11">
        <f t="shared" si="317"/>
        <v>-100</v>
      </c>
      <c r="R2537" s="8">
        <v>0</v>
      </c>
      <c r="S2537" s="8">
        <v>0</v>
      </c>
      <c r="T2537" s="8">
        <v>0</v>
      </c>
      <c r="U2537" s="11">
        <f t="shared" si="318"/>
        <v>0</v>
      </c>
      <c r="V2537" s="11">
        <f t="shared" si="319"/>
        <v>0</v>
      </c>
      <c r="W2537" s="9">
        <v>4</v>
      </c>
      <c r="X2537" s="9">
        <v>7</v>
      </c>
    </row>
    <row r="2538" spans="1:24" x14ac:dyDescent="0.2">
      <c r="A2538" s="7" t="s">
        <v>3736</v>
      </c>
      <c r="B2538" s="7" t="s">
        <v>1137</v>
      </c>
      <c r="C2538" s="8">
        <v>1</v>
      </c>
      <c r="D2538" s="9">
        <v>8</v>
      </c>
      <c r="E2538" s="10">
        <v>1000</v>
      </c>
      <c r="F2538" s="10">
        <v>0</v>
      </c>
      <c r="G2538" s="11">
        <f t="shared" si="312"/>
        <v>0</v>
      </c>
      <c r="H2538" s="10">
        <v>1000</v>
      </c>
      <c r="I2538" s="9">
        <v>8</v>
      </c>
      <c r="J2538" s="8">
        <v>1</v>
      </c>
      <c r="K2538" s="9">
        <v>0</v>
      </c>
      <c r="L2538" s="9">
        <v>0</v>
      </c>
      <c r="M2538" s="9">
        <f t="shared" si="313"/>
        <v>0</v>
      </c>
      <c r="N2538" s="9">
        <f t="shared" si="314"/>
        <v>7.848032564450472</v>
      </c>
      <c r="O2538" s="9">
        <f t="shared" si="315"/>
        <v>7.2508917954815617</v>
      </c>
      <c r="P2538" s="11">
        <f t="shared" si="316"/>
        <v>-100</v>
      </c>
      <c r="Q2538" s="11">
        <f t="shared" si="317"/>
        <v>-100</v>
      </c>
      <c r="R2538" s="8">
        <v>0</v>
      </c>
      <c r="S2538" s="8">
        <v>0</v>
      </c>
      <c r="T2538" s="8">
        <v>0</v>
      </c>
      <c r="U2538" s="11">
        <f t="shared" si="318"/>
        <v>0</v>
      </c>
      <c r="V2538" s="11">
        <f t="shared" si="319"/>
        <v>0</v>
      </c>
      <c r="W2538" s="9">
        <v>4</v>
      </c>
      <c r="X2538" s="9">
        <v>7</v>
      </c>
    </row>
    <row r="2539" spans="1:24" x14ac:dyDescent="0.2">
      <c r="A2539" s="7" t="s">
        <v>3736</v>
      </c>
      <c r="B2539" s="7" t="s">
        <v>526</v>
      </c>
      <c r="C2539" s="8">
        <v>1</v>
      </c>
      <c r="D2539" s="9">
        <v>10</v>
      </c>
      <c r="E2539" s="10">
        <v>900</v>
      </c>
      <c r="F2539" s="10">
        <v>0</v>
      </c>
      <c r="G2539" s="11">
        <f t="shared" si="312"/>
        <v>0</v>
      </c>
      <c r="H2539" s="10">
        <v>900</v>
      </c>
      <c r="I2539" s="9">
        <v>10</v>
      </c>
      <c r="J2539" s="8">
        <v>1</v>
      </c>
      <c r="K2539" s="9">
        <v>63.8</v>
      </c>
      <c r="L2539" s="9">
        <v>63.8</v>
      </c>
      <c r="M2539" s="9">
        <f t="shared" si="313"/>
        <v>70.888888888888886</v>
      </c>
      <c r="N2539" s="9">
        <f t="shared" si="314"/>
        <v>7.848032564450472</v>
      </c>
      <c r="O2539" s="9">
        <f t="shared" si="315"/>
        <v>7.2508917954815617</v>
      </c>
      <c r="P2539" s="11">
        <f t="shared" si="316"/>
        <v>803.26955586291717</v>
      </c>
      <c r="Q2539" s="11">
        <f t="shared" si="317"/>
        <v>877.65751976968875</v>
      </c>
      <c r="R2539" s="8">
        <v>1</v>
      </c>
      <c r="S2539" s="8">
        <v>1</v>
      </c>
      <c r="T2539" s="8">
        <v>1</v>
      </c>
      <c r="U2539" s="11">
        <f t="shared" si="318"/>
        <v>100</v>
      </c>
      <c r="V2539" s="11">
        <f t="shared" si="319"/>
        <v>300</v>
      </c>
      <c r="W2539" s="9">
        <v>1</v>
      </c>
      <c r="X2539" s="9">
        <v>7</v>
      </c>
    </row>
    <row r="2540" spans="1:24" x14ac:dyDescent="0.2">
      <c r="A2540" s="7" t="s">
        <v>3736</v>
      </c>
      <c r="B2540" s="7" t="s">
        <v>334</v>
      </c>
      <c r="C2540" s="8">
        <v>2</v>
      </c>
      <c r="D2540" s="9">
        <v>12.5</v>
      </c>
      <c r="E2540" s="10">
        <v>1700</v>
      </c>
      <c r="F2540" s="10">
        <v>0</v>
      </c>
      <c r="G2540" s="11">
        <f t="shared" si="312"/>
        <v>0</v>
      </c>
      <c r="H2540" s="10">
        <v>1700</v>
      </c>
      <c r="I2540" s="9">
        <v>12.5</v>
      </c>
      <c r="J2540" s="8">
        <v>2</v>
      </c>
      <c r="K2540" s="9">
        <v>63.8</v>
      </c>
      <c r="L2540" s="9">
        <v>63.8</v>
      </c>
      <c r="M2540" s="9">
        <f t="shared" si="313"/>
        <v>37.529411764705884</v>
      </c>
      <c r="N2540" s="9">
        <f t="shared" si="314"/>
        <v>7.848032564450472</v>
      </c>
      <c r="O2540" s="9">
        <f t="shared" si="315"/>
        <v>7.2508917954815617</v>
      </c>
      <c r="P2540" s="11">
        <f t="shared" si="316"/>
        <v>378.20152957448562</v>
      </c>
      <c r="Q2540" s="11">
        <f t="shared" si="317"/>
        <v>417.58339281924702</v>
      </c>
      <c r="R2540" s="8">
        <v>1</v>
      </c>
      <c r="S2540" s="8">
        <v>1</v>
      </c>
      <c r="T2540" s="8">
        <v>1</v>
      </c>
      <c r="U2540" s="11">
        <f t="shared" si="318"/>
        <v>50</v>
      </c>
      <c r="V2540" s="11">
        <f t="shared" si="319"/>
        <v>150</v>
      </c>
      <c r="W2540" s="9">
        <v>3</v>
      </c>
      <c r="X2540" s="9">
        <v>6</v>
      </c>
    </row>
    <row r="2541" spans="1:24" x14ac:dyDescent="0.2">
      <c r="A2541" s="7" t="s">
        <v>3736</v>
      </c>
      <c r="B2541" s="7" t="s">
        <v>1047</v>
      </c>
      <c r="C2541" s="8">
        <v>1</v>
      </c>
      <c r="D2541" s="9">
        <v>6</v>
      </c>
      <c r="E2541" s="10">
        <v>1200</v>
      </c>
      <c r="F2541" s="10">
        <v>0</v>
      </c>
      <c r="G2541" s="11">
        <f t="shared" si="312"/>
        <v>0</v>
      </c>
      <c r="H2541" s="10">
        <v>1200</v>
      </c>
      <c r="I2541" s="9">
        <v>6</v>
      </c>
      <c r="J2541" s="8">
        <v>1</v>
      </c>
      <c r="K2541" s="9">
        <v>8.6999999999999993</v>
      </c>
      <c r="L2541" s="9">
        <v>8.6999999999999993</v>
      </c>
      <c r="M2541" s="9">
        <f t="shared" si="313"/>
        <v>7.2499999999999991</v>
      </c>
      <c r="N2541" s="9">
        <f t="shared" si="314"/>
        <v>7.848032564450472</v>
      </c>
      <c r="O2541" s="9">
        <f t="shared" si="315"/>
        <v>7.2508917954815617</v>
      </c>
      <c r="P2541" s="11">
        <f t="shared" si="316"/>
        <v>-7.6201590594743891</v>
      </c>
      <c r="Q2541" s="11">
        <f t="shared" si="317"/>
        <v>-1.229911446366258E-2</v>
      </c>
      <c r="R2541" s="8">
        <v>0</v>
      </c>
      <c r="S2541" s="8">
        <v>0</v>
      </c>
      <c r="T2541" s="8">
        <v>1</v>
      </c>
      <c r="U2541" s="11">
        <f t="shared" si="318"/>
        <v>0</v>
      </c>
      <c r="V2541" s="11">
        <f t="shared" si="319"/>
        <v>100</v>
      </c>
      <c r="W2541" s="9">
        <v>3</v>
      </c>
      <c r="X2541" s="9">
        <v>7</v>
      </c>
    </row>
    <row r="2542" spans="1:24" x14ac:dyDescent="0.2">
      <c r="A2542" s="7" t="s">
        <v>3736</v>
      </c>
      <c r="B2542" s="7" t="s">
        <v>1048</v>
      </c>
      <c r="C2542" s="8">
        <v>2</v>
      </c>
      <c r="D2542" s="9">
        <v>4.75</v>
      </c>
      <c r="E2542" s="10">
        <v>2700</v>
      </c>
      <c r="F2542" s="10">
        <v>0</v>
      </c>
      <c r="G2542" s="11">
        <f t="shared" si="312"/>
        <v>0</v>
      </c>
      <c r="H2542" s="10">
        <v>2700</v>
      </c>
      <c r="I2542" s="9">
        <v>4.75</v>
      </c>
      <c r="J2542" s="8">
        <v>2</v>
      </c>
      <c r="K2542" s="9">
        <v>8.6999999999999993</v>
      </c>
      <c r="L2542" s="9">
        <v>8.6999999999999993</v>
      </c>
      <c r="M2542" s="9">
        <f t="shared" si="313"/>
        <v>3.2222222222222219</v>
      </c>
      <c r="N2542" s="9">
        <f t="shared" si="314"/>
        <v>7.848032564450472</v>
      </c>
      <c r="O2542" s="9">
        <f t="shared" si="315"/>
        <v>7.2508917954815617</v>
      </c>
      <c r="P2542" s="11">
        <f t="shared" si="316"/>
        <v>-58.942292915321957</v>
      </c>
      <c r="Q2542" s="11">
        <f t="shared" si="317"/>
        <v>-55.561021828650517</v>
      </c>
      <c r="R2542" s="8">
        <v>0</v>
      </c>
      <c r="S2542" s="8">
        <v>0</v>
      </c>
      <c r="T2542" s="8">
        <v>1</v>
      </c>
      <c r="U2542" s="11">
        <f t="shared" si="318"/>
        <v>0</v>
      </c>
      <c r="V2542" s="11">
        <f t="shared" si="319"/>
        <v>50</v>
      </c>
      <c r="W2542" s="9">
        <v>4</v>
      </c>
      <c r="X2542" s="9">
        <v>8</v>
      </c>
    </row>
    <row r="2543" spans="1:24" x14ac:dyDescent="0.2">
      <c r="A2543" s="7" t="s">
        <v>3736</v>
      </c>
      <c r="B2543" s="7" t="s">
        <v>369</v>
      </c>
      <c r="C2543" s="8">
        <v>1</v>
      </c>
      <c r="D2543" s="9">
        <v>2.5</v>
      </c>
      <c r="E2543" s="10">
        <v>1700</v>
      </c>
      <c r="F2543" s="10">
        <v>200</v>
      </c>
      <c r="G2543" s="11">
        <f t="shared" si="312"/>
        <v>11.76470588235294</v>
      </c>
      <c r="H2543" s="10">
        <v>1900</v>
      </c>
      <c r="I2543" s="9">
        <v>2.5</v>
      </c>
      <c r="J2543" s="8">
        <v>1</v>
      </c>
      <c r="K2543" s="9">
        <v>0</v>
      </c>
      <c r="L2543" s="9">
        <v>0</v>
      </c>
      <c r="M2543" s="9">
        <f t="shared" si="313"/>
        <v>0</v>
      </c>
      <c r="N2543" s="9">
        <f t="shared" si="314"/>
        <v>7.848032564450472</v>
      </c>
      <c r="O2543" s="9">
        <f t="shared" si="315"/>
        <v>7.2508917954815617</v>
      </c>
      <c r="P2543" s="11">
        <f t="shared" si="316"/>
        <v>-100</v>
      </c>
      <c r="Q2543" s="11">
        <f t="shared" si="317"/>
        <v>-100</v>
      </c>
      <c r="R2543" s="8">
        <v>0</v>
      </c>
      <c r="S2543" s="8">
        <v>0</v>
      </c>
      <c r="T2543" s="8">
        <v>0</v>
      </c>
      <c r="U2543" s="11">
        <f t="shared" si="318"/>
        <v>0</v>
      </c>
      <c r="V2543" s="11">
        <f t="shared" si="319"/>
        <v>0</v>
      </c>
      <c r="W2543" s="9">
        <v>4</v>
      </c>
      <c r="X2543" s="9">
        <v>5</v>
      </c>
    </row>
    <row r="2544" spans="1:24" x14ac:dyDescent="0.2">
      <c r="A2544" s="7" t="s">
        <v>3736</v>
      </c>
      <c r="B2544" s="7" t="s">
        <v>279</v>
      </c>
      <c r="C2544" s="8">
        <v>1</v>
      </c>
      <c r="D2544" s="9">
        <v>2.5</v>
      </c>
      <c r="E2544" s="10">
        <v>1700</v>
      </c>
      <c r="F2544" s="10">
        <v>200</v>
      </c>
      <c r="G2544" s="11">
        <f t="shared" si="312"/>
        <v>11.76470588235294</v>
      </c>
      <c r="H2544" s="10">
        <v>1900</v>
      </c>
      <c r="I2544" s="9">
        <v>2.5</v>
      </c>
      <c r="J2544" s="8">
        <v>1</v>
      </c>
      <c r="K2544" s="9">
        <v>0</v>
      </c>
      <c r="L2544" s="9">
        <v>0</v>
      </c>
      <c r="M2544" s="9">
        <f t="shared" si="313"/>
        <v>0</v>
      </c>
      <c r="N2544" s="9">
        <f t="shared" si="314"/>
        <v>7.848032564450472</v>
      </c>
      <c r="O2544" s="9">
        <f t="shared" si="315"/>
        <v>7.2508917954815617</v>
      </c>
      <c r="P2544" s="11">
        <f t="shared" si="316"/>
        <v>-100</v>
      </c>
      <c r="Q2544" s="11">
        <f t="shared" si="317"/>
        <v>-100</v>
      </c>
      <c r="R2544" s="8">
        <v>0</v>
      </c>
      <c r="S2544" s="8">
        <v>0</v>
      </c>
      <c r="T2544" s="8">
        <v>0</v>
      </c>
      <c r="U2544" s="11">
        <f t="shared" si="318"/>
        <v>0</v>
      </c>
      <c r="V2544" s="11">
        <f t="shared" si="319"/>
        <v>0</v>
      </c>
      <c r="W2544" s="9">
        <v>4</v>
      </c>
      <c r="X2544" s="9">
        <v>5</v>
      </c>
    </row>
    <row r="2545" spans="1:24" x14ac:dyDescent="0.2">
      <c r="A2545" s="7" t="s">
        <v>3736</v>
      </c>
      <c r="B2545" s="7" t="s">
        <v>1014</v>
      </c>
      <c r="C2545" s="8">
        <v>1</v>
      </c>
      <c r="D2545" s="9">
        <v>12</v>
      </c>
      <c r="E2545" s="10">
        <v>800</v>
      </c>
      <c r="F2545" s="10">
        <v>0</v>
      </c>
      <c r="G2545" s="11">
        <f t="shared" si="312"/>
        <v>0</v>
      </c>
      <c r="H2545" s="10">
        <v>0</v>
      </c>
      <c r="I2545" s="9">
        <v>12</v>
      </c>
      <c r="J2545" s="8">
        <v>0</v>
      </c>
      <c r="K2545" s="9">
        <v>0</v>
      </c>
      <c r="L2545" s="9">
        <v>0</v>
      </c>
      <c r="M2545" s="9">
        <f t="shared" si="313"/>
        <v>0</v>
      </c>
      <c r="N2545" s="9">
        <f t="shared" si="314"/>
        <v>7.848032564450472</v>
      </c>
      <c r="O2545" s="9">
        <f t="shared" si="315"/>
        <v>7.2508917954815617</v>
      </c>
      <c r="P2545" s="11">
        <f t="shared" si="316"/>
        <v>-100</v>
      </c>
      <c r="Q2545" s="11">
        <f t="shared" si="317"/>
        <v>-100</v>
      </c>
      <c r="R2545" s="8">
        <v>0</v>
      </c>
      <c r="S2545" s="8">
        <v>0</v>
      </c>
      <c r="T2545" s="8">
        <v>0</v>
      </c>
      <c r="U2545" s="11">
        <f t="shared" si="318"/>
        <v>0</v>
      </c>
      <c r="V2545" s="11">
        <f t="shared" si="319"/>
        <v>0</v>
      </c>
      <c r="W2545" s="9">
        <v>0</v>
      </c>
      <c r="X2545" s="9">
        <v>0</v>
      </c>
    </row>
    <row r="2546" spans="1:24" x14ac:dyDescent="0.2">
      <c r="A2546" s="7" t="s">
        <v>3736</v>
      </c>
      <c r="B2546" s="7" t="s">
        <v>1198</v>
      </c>
      <c r="C2546" s="8">
        <v>1</v>
      </c>
      <c r="D2546" s="9">
        <v>12</v>
      </c>
      <c r="E2546" s="10">
        <v>800</v>
      </c>
      <c r="F2546" s="10">
        <v>0</v>
      </c>
      <c r="G2546" s="11">
        <f t="shared" si="312"/>
        <v>0</v>
      </c>
      <c r="H2546" s="10">
        <v>0</v>
      </c>
      <c r="I2546" s="9">
        <v>12</v>
      </c>
      <c r="J2546" s="8">
        <v>0</v>
      </c>
      <c r="K2546" s="9">
        <v>0</v>
      </c>
      <c r="L2546" s="9">
        <v>0</v>
      </c>
      <c r="M2546" s="9">
        <f t="shared" si="313"/>
        <v>0</v>
      </c>
      <c r="N2546" s="9">
        <f t="shared" si="314"/>
        <v>7.848032564450472</v>
      </c>
      <c r="O2546" s="9">
        <f t="shared" si="315"/>
        <v>7.2508917954815617</v>
      </c>
      <c r="P2546" s="11">
        <f t="shared" si="316"/>
        <v>-100</v>
      </c>
      <c r="Q2546" s="11">
        <f t="shared" si="317"/>
        <v>-100</v>
      </c>
      <c r="R2546" s="8">
        <v>0</v>
      </c>
      <c r="S2546" s="8">
        <v>0</v>
      </c>
      <c r="T2546" s="8">
        <v>0</v>
      </c>
      <c r="U2546" s="11">
        <f t="shared" si="318"/>
        <v>0</v>
      </c>
      <c r="V2546" s="11">
        <f t="shared" si="319"/>
        <v>0</v>
      </c>
      <c r="W2546" s="9">
        <v>0</v>
      </c>
      <c r="X2546" s="9">
        <v>0</v>
      </c>
    </row>
    <row r="2547" spans="1:24" x14ac:dyDescent="0.2">
      <c r="A2547" s="7" t="s">
        <v>3736</v>
      </c>
      <c r="B2547" s="7" t="s">
        <v>3764</v>
      </c>
      <c r="C2547" s="8">
        <v>1</v>
      </c>
      <c r="D2547" s="9">
        <v>6</v>
      </c>
      <c r="E2547" s="10">
        <v>1200</v>
      </c>
      <c r="F2547" s="10">
        <v>100</v>
      </c>
      <c r="G2547" s="11">
        <f t="shared" si="312"/>
        <v>8.3333333333333321</v>
      </c>
      <c r="H2547" s="10">
        <v>1300</v>
      </c>
      <c r="I2547" s="9">
        <v>6</v>
      </c>
      <c r="J2547" s="8">
        <v>1</v>
      </c>
      <c r="K2547" s="9">
        <v>6.83</v>
      </c>
      <c r="L2547" s="9">
        <v>6.83</v>
      </c>
      <c r="M2547" s="9">
        <f t="shared" si="313"/>
        <v>5.2538461538461538</v>
      </c>
      <c r="N2547" s="9">
        <f t="shared" si="314"/>
        <v>7.848032564450472</v>
      </c>
      <c r="O2547" s="9">
        <f t="shared" si="315"/>
        <v>7.2508917954815617</v>
      </c>
      <c r="P2547" s="11">
        <f t="shared" si="316"/>
        <v>-33.055245238855171</v>
      </c>
      <c r="Q2547" s="11">
        <f t="shared" si="317"/>
        <v>-27.542069278704162</v>
      </c>
      <c r="R2547" s="8">
        <v>0</v>
      </c>
      <c r="S2547" s="8">
        <v>0</v>
      </c>
      <c r="T2547" s="8">
        <v>1</v>
      </c>
      <c r="U2547" s="11">
        <f t="shared" si="318"/>
        <v>0</v>
      </c>
      <c r="V2547" s="11">
        <f t="shared" si="319"/>
        <v>100</v>
      </c>
      <c r="W2547" s="9">
        <v>3</v>
      </c>
      <c r="X2547" s="9">
        <v>5</v>
      </c>
    </row>
    <row r="2548" spans="1:24" x14ac:dyDescent="0.2">
      <c r="A2548" s="7" t="s">
        <v>3736</v>
      </c>
      <c r="B2548" s="7" t="s">
        <v>3765</v>
      </c>
      <c r="C2548" s="8">
        <v>1</v>
      </c>
      <c r="D2548" s="9">
        <v>6</v>
      </c>
      <c r="E2548" s="10">
        <v>1200</v>
      </c>
      <c r="F2548" s="10">
        <v>100</v>
      </c>
      <c r="G2548" s="11">
        <f t="shared" si="312"/>
        <v>8.3333333333333321</v>
      </c>
      <c r="H2548" s="10">
        <v>1300</v>
      </c>
      <c r="I2548" s="9">
        <v>6</v>
      </c>
      <c r="J2548" s="8">
        <v>1</v>
      </c>
      <c r="K2548" s="9">
        <v>6.83</v>
      </c>
      <c r="L2548" s="9">
        <v>6.83</v>
      </c>
      <c r="M2548" s="9">
        <f t="shared" si="313"/>
        <v>5.2538461538461538</v>
      </c>
      <c r="N2548" s="9">
        <f t="shared" si="314"/>
        <v>7.848032564450472</v>
      </c>
      <c r="O2548" s="9">
        <f t="shared" si="315"/>
        <v>7.2508917954815617</v>
      </c>
      <c r="P2548" s="11">
        <f t="shared" si="316"/>
        <v>-33.055245238855171</v>
      </c>
      <c r="Q2548" s="11">
        <f t="shared" si="317"/>
        <v>-27.542069278704162</v>
      </c>
      <c r="R2548" s="8">
        <v>0</v>
      </c>
      <c r="S2548" s="8">
        <v>0</v>
      </c>
      <c r="T2548" s="8">
        <v>1</v>
      </c>
      <c r="U2548" s="11">
        <f t="shared" si="318"/>
        <v>0</v>
      </c>
      <c r="V2548" s="11">
        <f t="shared" si="319"/>
        <v>100</v>
      </c>
      <c r="W2548" s="9">
        <v>3</v>
      </c>
      <c r="X2548" s="9">
        <v>5</v>
      </c>
    </row>
    <row r="2549" spans="1:24" x14ac:dyDescent="0.2">
      <c r="A2549" s="7" t="s">
        <v>3736</v>
      </c>
      <c r="B2549" s="7" t="s">
        <v>633</v>
      </c>
      <c r="C2549" s="8">
        <v>1</v>
      </c>
      <c r="D2549" s="9">
        <v>2</v>
      </c>
      <c r="E2549" s="10">
        <v>1900</v>
      </c>
      <c r="F2549" s="10">
        <v>100</v>
      </c>
      <c r="G2549" s="11">
        <f t="shared" si="312"/>
        <v>5.2631578947368416</v>
      </c>
      <c r="H2549" s="10">
        <v>2000</v>
      </c>
      <c r="I2549" s="9">
        <v>2</v>
      </c>
      <c r="J2549" s="8">
        <v>1</v>
      </c>
      <c r="K2549" s="9">
        <v>34.479999999999997</v>
      </c>
      <c r="L2549" s="9">
        <v>34.479999999999997</v>
      </c>
      <c r="M2549" s="9">
        <f t="shared" si="313"/>
        <v>17.239999999999998</v>
      </c>
      <c r="N2549" s="9">
        <f t="shared" si="314"/>
        <v>7.848032564450472</v>
      </c>
      <c r="O2549" s="9">
        <f t="shared" si="315"/>
        <v>7.2508917954815617</v>
      </c>
      <c r="P2549" s="11">
        <f t="shared" si="316"/>
        <v>119.67289073305676</v>
      </c>
      <c r="Q2549" s="11">
        <f t="shared" si="317"/>
        <v>137.76385700229608</v>
      </c>
      <c r="R2549" s="8">
        <v>1</v>
      </c>
      <c r="S2549" s="8">
        <v>1</v>
      </c>
      <c r="T2549" s="8">
        <v>1</v>
      </c>
      <c r="U2549" s="11">
        <f t="shared" si="318"/>
        <v>100</v>
      </c>
      <c r="V2549" s="11">
        <f t="shared" si="319"/>
        <v>300</v>
      </c>
      <c r="W2549" s="9">
        <v>1</v>
      </c>
      <c r="X2549" s="9">
        <v>5</v>
      </c>
    </row>
    <row r="2550" spans="1:24" x14ac:dyDescent="0.2">
      <c r="A2550" s="7" t="s">
        <v>3736</v>
      </c>
      <c r="B2550" s="7" t="s">
        <v>114</v>
      </c>
      <c r="C2550" s="8">
        <v>2</v>
      </c>
      <c r="D2550" s="9">
        <v>2.5</v>
      </c>
      <c r="E2550" s="10">
        <v>3500</v>
      </c>
      <c r="F2550" s="10">
        <v>200</v>
      </c>
      <c r="G2550" s="11">
        <f t="shared" si="312"/>
        <v>5.7142857142857144</v>
      </c>
      <c r="H2550" s="10">
        <v>3700</v>
      </c>
      <c r="I2550" s="9">
        <v>2.5</v>
      </c>
      <c r="J2550" s="8">
        <v>2</v>
      </c>
      <c r="K2550" s="9">
        <v>41.75</v>
      </c>
      <c r="L2550" s="9">
        <v>41.75</v>
      </c>
      <c r="M2550" s="9">
        <f t="shared" si="313"/>
        <v>11.283783783783782</v>
      </c>
      <c r="N2550" s="9">
        <f t="shared" si="314"/>
        <v>7.848032564450472</v>
      </c>
      <c r="O2550" s="9">
        <f t="shared" si="315"/>
        <v>7.2508917954815617</v>
      </c>
      <c r="P2550" s="11">
        <f t="shared" si="316"/>
        <v>43.778503607341818</v>
      </c>
      <c r="Q2550" s="11">
        <f t="shared" si="317"/>
        <v>55.619254873108744</v>
      </c>
      <c r="R2550" s="8">
        <v>1</v>
      </c>
      <c r="S2550" s="8">
        <v>1</v>
      </c>
      <c r="T2550" s="8">
        <v>2</v>
      </c>
      <c r="U2550" s="11">
        <f t="shared" si="318"/>
        <v>50</v>
      </c>
      <c r="V2550" s="11">
        <f t="shared" si="319"/>
        <v>200</v>
      </c>
      <c r="W2550" s="9">
        <v>2</v>
      </c>
      <c r="X2550" s="9">
        <v>5.5</v>
      </c>
    </row>
    <row r="2551" spans="1:24" x14ac:dyDescent="0.2">
      <c r="A2551" s="7" t="s">
        <v>3736</v>
      </c>
      <c r="B2551" s="7" t="s">
        <v>386</v>
      </c>
      <c r="C2551" s="8">
        <v>2</v>
      </c>
      <c r="D2551" s="9">
        <v>3.3</v>
      </c>
      <c r="E2551" s="10">
        <v>3400</v>
      </c>
      <c r="F2551" s="10">
        <v>100</v>
      </c>
      <c r="G2551" s="11">
        <f t="shared" si="312"/>
        <v>2.9411764705882351</v>
      </c>
      <c r="H2551" s="10">
        <v>2200</v>
      </c>
      <c r="I2551" s="9">
        <v>3.3</v>
      </c>
      <c r="J2551" s="8">
        <v>1</v>
      </c>
      <c r="K2551" s="9">
        <v>18.54</v>
      </c>
      <c r="L2551" s="9">
        <v>18.54</v>
      </c>
      <c r="M2551" s="9">
        <f t="shared" si="313"/>
        <v>8.4272727272727277</v>
      </c>
      <c r="N2551" s="9">
        <f t="shared" si="314"/>
        <v>7.848032564450472</v>
      </c>
      <c r="O2551" s="9">
        <f t="shared" si="315"/>
        <v>7.2508917954815617</v>
      </c>
      <c r="P2551" s="11">
        <f t="shared" si="316"/>
        <v>7.3807053941909162</v>
      </c>
      <c r="Q2551" s="11">
        <f t="shared" si="317"/>
        <v>16.22394823936326</v>
      </c>
      <c r="R2551" s="8">
        <v>0</v>
      </c>
      <c r="S2551" s="8">
        <v>1</v>
      </c>
      <c r="T2551" s="8">
        <v>1</v>
      </c>
      <c r="U2551" s="11">
        <f t="shared" si="318"/>
        <v>0</v>
      </c>
      <c r="V2551" s="11">
        <f t="shared" si="319"/>
        <v>200</v>
      </c>
      <c r="W2551" s="9">
        <v>2</v>
      </c>
      <c r="X2551" s="9">
        <v>5</v>
      </c>
    </row>
    <row r="2552" spans="1:24" x14ac:dyDescent="0.2">
      <c r="A2552" s="7" t="s">
        <v>3736</v>
      </c>
      <c r="B2552" s="7" t="s">
        <v>366</v>
      </c>
      <c r="C2552" s="8">
        <v>2</v>
      </c>
      <c r="D2552" s="9">
        <v>5.8</v>
      </c>
      <c r="E2552" s="10">
        <v>3000</v>
      </c>
      <c r="F2552" s="10">
        <v>100</v>
      </c>
      <c r="G2552" s="11">
        <f t="shared" si="312"/>
        <v>3.3333333333333335</v>
      </c>
      <c r="H2552" s="10">
        <v>3100</v>
      </c>
      <c r="I2552" s="9">
        <v>5.8</v>
      </c>
      <c r="J2552" s="8">
        <v>2</v>
      </c>
      <c r="K2552" s="9">
        <v>18.54</v>
      </c>
      <c r="L2552" s="9">
        <v>18.54</v>
      </c>
      <c r="M2552" s="9">
        <f t="shared" si="313"/>
        <v>5.9806451612903215</v>
      </c>
      <c r="N2552" s="9">
        <f t="shared" si="314"/>
        <v>7.848032564450472</v>
      </c>
      <c r="O2552" s="9">
        <f t="shared" si="315"/>
        <v>7.2508917954815617</v>
      </c>
      <c r="P2552" s="11">
        <f t="shared" si="316"/>
        <v>-23.794338107348402</v>
      </c>
      <c r="Q2552" s="11">
        <f t="shared" si="317"/>
        <v>-17.518488346258348</v>
      </c>
      <c r="R2552" s="8">
        <v>0</v>
      </c>
      <c r="S2552" s="8">
        <v>1</v>
      </c>
      <c r="T2552" s="8">
        <v>1</v>
      </c>
      <c r="U2552" s="11">
        <f t="shared" si="318"/>
        <v>0</v>
      </c>
      <c r="V2552" s="11">
        <f t="shared" si="319"/>
        <v>100</v>
      </c>
      <c r="W2552" s="9">
        <v>3</v>
      </c>
      <c r="X2552" s="9">
        <v>7</v>
      </c>
    </row>
    <row r="2553" spans="1:24" x14ac:dyDescent="0.2">
      <c r="A2553" s="7" t="s">
        <v>3736</v>
      </c>
      <c r="B2553" s="7" t="s">
        <v>274</v>
      </c>
      <c r="C2553" s="8">
        <v>3</v>
      </c>
      <c r="D2553" s="9">
        <v>4.5999999999999996</v>
      </c>
      <c r="E2553" s="10">
        <v>4400</v>
      </c>
      <c r="F2553" s="10">
        <v>700</v>
      </c>
      <c r="G2553" s="11">
        <f t="shared" si="312"/>
        <v>15.909090909090908</v>
      </c>
      <c r="H2553" s="10">
        <v>5100</v>
      </c>
      <c r="I2553" s="9">
        <v>4.5999999999999996</v>
      </c>
      <c r="J2553" s="8">
        <v>3</v>
      </c>
      <c r="K2553" s="9">
        <v>35.880000000000003</v>
      </c>
      <c r="L2553" s="9">
        <v>35.880000000000003</v>
      </c>
      <c r="M2553" s="9">
        <f t="shared" si="313"/>
        <v>7.0352941176470596</v>
      </c>
      <c r="N2553" s="9">
        <f t="shared" si="314"/>
        <v>7.848032564450472</v>
      </c>
      <c r="O2553" s="9">
        <f t="shared" si="315"/>
        <v>7.2508917954815617</v>
      </c>
      <c r="P2553" s="11">
        <f t="shared" si="316"/>
        <v>-10.355951509234357</v>
      </c>
      <c r="Q2553" s="11">
        <f t="shared" si="317"/>
        <v>-2.9733953273010245</v>
      </c>
      <c r="R2553" s="8">
        <v>0</v>
      </c>
      <c r="S2553" s="8">
        <v>2</v>
      </c>
      <c r="T2553" s="8">
        <v>2</v>
      </c>
      <c r="U2553" s="11">
        <f t="shared" si="318"/>
        <v>0</v>
      </c>
      <c r="V2553" s="11">
        <f t="shared" si="319"/>
        <v>133.33333333333331</v>
      </c>
      <c r="W2553" s="9">
        <v>3.33</v>
      </c>
      <c r="X2553" s="9">
        <v>6.67</v>
      </c>
    </row>
    <row r="2554" spans="1:24" x14ac:dyDescent="0.2">
      <c r="A2554" s="7" t="s">
        <v>3736</v>
      </c>
      <c r="B2554" s="7" t="s">
        <v>556</v>
      </c>
      <c r="C2554" s="8">
        <v>1</v>
      </c>
      <c r="D2554" s="9">
        <v>1.8</v>
      </c>
      <c r="E2554" s="10">
        <v>2000</v>
      </c>
      <c r="F2554" s="10">
        <v>300</v>
      </c>
      <c r="G2554" s="11">
        <f t="shared" si="312"/>
        <v>15</v>
      </c>
      <c r="H2554" s="10">
        <v>2300</v>
      </c>
      <c r="I2554" s="9">
        <v>1.8</v>
      </c>
      <c r="J2554" s="8">
        <v>1</v>
      </c>
      <c r="K2554" s="9">
        <v>16.850000000000001</v>
      </c>
      <c r="L2554" s="9">
        <v>16.850000000000001</v>
      </c>
      <c r="M2554" s="9">
        <f t="shared" si="313"/>
        <v>7.3260869565217401</v>
      </c>
      <c r="N2554" s="9">
        <f t="shared" si="314"/>
        <v>7.848032564450472</v>
      </c>
      <c r="O2554" s="9">
        <f t="shared" si="315"/>
        <v>7.2508917954815617</v>
      </c>
      <c r="P2554" s="11">
        <f t="shared" si="316"/>
        <v>-6.65065548138789</v>
      </c>
      <c r="Q2554" s="11">
        <f t="shared" si="317"/>
        <v>1.0370470717413927</v>
      </c>
      <c r="R2554" s="8">
        <v>0</v>
      </c>
      <c r="S2554" s="8">
        <v>1</v>
      </c>
      <c r="T2554" s="8">
        <v>1</v>
      </c>
      <c r="U2554" s="11">
        <f t="shared" si="318"/>
        <v>0</v>
      </c>
      <c r="V2554" s="11">
        <f t="shared" si="319"/>
        <v>200</v>
      </c>
      <c r="W2554" s="9">
        <v>2</v>
      </c>
      <c r="X2554" s="9">
        <v>6</v>
      </c>
    </row>
    <row r="2555" spans="1:24" x14ac:dyDescent="0.2">
      <c r="A2555" s="7" t="s">
        <v>3736</v>
      </c>
      <c r="B2555" s="7" t="s">
        <v>1157</v>
      </c>
      <c r="C2555" s="8">
        <v>1</v>
      </c>
      <c r="D2555" s="9">
        <v>4</v>
      </c>
      <c r="E2555" s="10">
        <v>1400</v>
      </c>
      <c r="F2555" s="10">
        <v>200</v>
      </c>
      <c r="G2555" s="11">
        <f t="shared" si="312"/>
        <v>14.285714285714285</v>
      </c>
      <c r="H2555" s="10">
        <v>1600</v>
      </c>
      <c r="I2555" s="9">
        <v>4</v>
      </c>
      <c r="J2555" s="8">
        <v>1</v>
      </c>
      <c r="K2555" s="9">
        <v>0</v>
      </c>
      <c r="L2555" s="9">
        <v>0</v>
      </c>
      <c r="M2555" s="9">
        <f t="shared" si="313"/>
        <v>0</v>
      </c>
      <c r="N2555" s="9">
        <f t="shared" si="314"/>
        <v>7.848032564450472</v>
      </c>
      <c r="O2555" s="9">
        <f t="shared" si="315"/>
        <v>7.2508917954815617</v>
      </c>
      <c r="P2555" s="11">
        <f t="shared" si="316"/>
        <v>-100</v>
      </c>
      <c r="Q2555" s="11">
        <f t="shared" si="317"/>
        <v>-100</v>
      </c>
      <c r="R2555" s="8">
        <v>0</v>
      </c>
      <c r="S2555" s="8">
        <v>0</v>
      </c>
      <c r="T2555" s="8">
        <v>0</v>
      </c>
      <c r="U2555" s="11">
        <f t="shared" si="318"/>
        <v>0</v>
      </c>
      <c r="V2555" s="11">
        <f t="shared" si="319"/>
        <v>0</v>
      </c>
      <c r="W2555" s="9">
        <v>6</v>
      </c>
      <c r="X2555" s="9">
        <v>6</v>
      </c>
    </row>
    <row r="2556" spans="1:24" x14ac:dyDescent="0.2">
      <c r="A2556" s="7" t="s">
        <v>3736</v>
      </c>
      <c r="B2556" s="7" t="s">
        <v>530</v>
      </c>
      <c r="C2556" s="8">
        <v>1</v>
      </c>
      <c r="D2556" s="9">
        <v>5</v>
      </c>
      <c r="E2556" s="10">
        <v>1300</v>
      </c>
      <c r="F2556" s="10">
        <v>0</v>
      </c>
      <c r="G2556" s="11">
        <f t="shared" si="312"/>
        <v>0</v>
      </c>
      <c r="H2556" s="10">
        <v>0</v>
      </c>
      <c r="I2556" s="9">
        <v>5</v>
      </c>
      <c r="J2556" s="8">
        <v>0</v>
      </c>
      <c r="K2556" s="9">
        <v>0</v>
      </c>
      <c r="L2556" s="9">
        <v>0</v>
      </c>
      <c r="M2556" s="9">
        <f t="shared" si="313"/>
        <v>0</v>
      </c>
      <c r="N2556" s="9">
        <f t="shared" si="314"/>
        <v>7.848032564450472</v>
      </c>
      <c r="O2556" s="9">
        <f t="shared" si="315"/>
        <v>7.2508917954815617</v>
      </c>
      <c r="P2556" s="11">
        <f t="shared" si="316"/>
        <v>-100</v>
      </c>
      <c r="Q2556" s="11">
        <f t="shared" si="317"/>
        <v>-100</v>
      </c>
      <c r="R2556" s="8">
        <v>0</v>
      </c>
      <c r="S2556" s="8">
        <v>0</v>
      </c>
      <c r="T2556" s="8">
        <v>0</v>
      </c>
      <c r="U2556" s="11">
        <f t="shared" si="318"/>
        <v>0</v>
      </c>
      <c r="V2556" s="11">
        <f t="shared" si="319"/>
        <v>0</v>
      </c>
      <c r="W2556" s="9">
        <v>0</v>
      </c>
      <c r="X2556" s="9">
        <v>0</v>
      </c>
    </row>
    <row r="2557" spans="1:24" x14ac:dyDescent="0.2">
      <c r="A2557" s="7" t="s">
        <v>3736</v>
      </c>
      <c r="B2557" s="7" t="s">
        <v>684</v>
      </c>
      <c r="C2557" s="8">
        <v>1</v>
      </c>
      <c r="D2557" s="9">
        <v>5</v>
      </c>
      <c r="E2557" s="10">
        <v>1300</v>
      </c>
      <c r="F2557" s="10">
        <v>200</v>
      </c>
      <c r="G2557" s="11">
        <f t="shared" si="312"/>
        <v>15.384615384615385</v>
      </c>
      <c r="H2557" s="10">
        <v>1500</v>
      </c>
      <c r="I2557" s="9">
        <v>5</v>
      </c>
      <c r="J2557" s="8">
        <v>1</v>
      </c>
      <c r="K2557" s="9">
        <v>34.68</v>
      </c>
      <c r="L2557" s="9">
        <v>34.68</v>
      </c>
      <c r="M2557" s="9">
        <f t="shared" si="313"/>
        <v>23.119999999999997</v>
      </c>
      <c r="N2557" s="9">
        <f t="shared" si="314"/>
        <v>7.848032564450472</v>
      </c>
      <c r="O2557" s="9">
        <f t="shared" si="315"/>
        <v>7.2508917954815617</v>
      </c>
      <c r="P2557" s="11">
        <f t="shared" si="316"/>
        <v>194.5961272475796</v>
      </c>
      <c r="Q2557" s="11">
        <f t="shared" si="317"/>
        <v>218.85733027222071</v>
      </c>
      <c r="R2557" s="8">
        <v>1</v>
      </c>
      <c r="S2557" s="8">
        <v>1</v>
      </c>
      <c r="T2557" s="8">
        <v>1</v>
      </c>
      <c r="U2557" s="11">
        <f t="shared" si="318"/>
        <v>100</v>
      </c>
      <c r="V2557" s="11">
        <f t="shared" si="319"/>
        <v>300</v>
      </c>
      <c r="W2557" s="9">
        <v>1</v>
      </c>
      <c r="X2557" s="9">
        <v>6</v>
      </c>
    </row>
    <row r="2558" spans="1:24" x14ac:dyDescent="0.2">
      <c r="A2558" s="7" t="s">
        <v>3736</v>
      </c>
      <c r="B2558" s="7" t="s">
        <v>232</v>
      </c>
      <c r="C2558" s="8">
        <v>1</v>
      </c>
      <c r="D2558" s="9">
        <v>5</v>
      </c>
      <c r="E2558" s="10">
        <v>1300</v>
      </c>
      <c r="F2558" s="10">
        <v>200</v>
      </c>
      <c r="G2558" s="11">
        <f t="shared" si="312"/>
        <v>15.384615384615385</v>
      </c>
      <c r="H2558" s="10">
        <v>1500</v>
      </c>
      <c r="I2558" s="9">
        <v>5</v>
      </c>
      <c r="J2558" s="8">
        <v>1</v>
      </c>
      <c r="K2558" s="9">
        <v>34.68</v>
      </c>
      <c r="L2558" s="9">
        <v>34.68</v>
      </c>
      <c r="M2558" s="9">
        <f t="shared" si="313"/>
        <v>23.119999999999997</v>
      </c>
      <c r="N2558" s="9">
        <f t="shared" si="314"/>
        <v>7.848032564450472</v>
      </c>
      <c r="O2558" s="9">
        <f t="shared" si="315"/>
        <v>7.2508917954815617</v>
      </c>
      <c r="P2558" s="11">
        <f t="shared" si="316"/>
        <v>194.5961272475796</v>
      </c>
      <c r="Q2558" s="11">
        <f t="shared" si="317"/>
        <v>218.85733027222071</v>
      </c>
      <c r="R2558" s="8">
        <v>1</v>
      </c>
      <c r="S2558" s="8">
        <v>1</v>
      </c>
      <c r="T2558" s="8">
        <v>1</v>
      </c>
      <c r="U2558" s="11">
        <f t="shared" si="318"/>
        <v>100</v>
      </c>
      <c r="V2558" s="11">
        <f t="shared" si="319"/>
        <v>300</v>
      </c>
      <c r="W2558" s="9">
        <v>1</v>
      </c>
      <c r="X2558" s="9">
        <v>6</v>
      </c>
    </row>
    <row r="2559" spans="1:24" x14ac:dyDescent="0.2">
      <c r="A2559" s="7" t="s">
        <v>3736</v>
      </c>
      <c r="B2559" s="7" t="s">
        <v>183</v>
      </c>
      <c r="C2559" s="8">
        <v>2</v>
      </c>
      <c r="D2559" s="9">
        <v>12</v>
      </c>
      <c r="E2559" s="10">
        <v>2100</v>
      </c>
      <c r="F2559" s="10">
        <v>200</v>
      </c>
      <c r="G2559" s="11">
        <f t="shared" si="312"/>
        <v>9.5238095238095237</v>
      </c>
      <c r="H2559" s="10">
        <v>2300</v>
      </c>
      <c r="I2559" s="9">
        <v>12</v>
      </c>
      <c r="J2559" s="8">
        <v>2</v>
      </c>
      <c r="K2559" s="9">
        <v>7.19</v>
      </c>
      <c r="L2559" s="9">
        <v>7.19</v>
      </c>
      <c r="M2559" s="9">
        <f t="shared" si="313"/>
        <v>3.1260869565217391</v>
      </c>
      <c r="N2559" s="9">
        <f t="shared" si="314"/>
        <v>7.848032564450472</v>
      </c>
      <c r="O2559" s="9">
        <f t="shared" si="315"/>
        <v>7.2508917954815617</v>
      </c>
      <c r="P2559" s="11">
        <f t="shared" si="316"/>
        <v>-60.167252991761366</v>
      </c>
      <c r="Q2559" s="11">
        <f t="shared" si="317"/>
        <v>-56.886862406776231</v>
      </c>
      <c r="R2559" s="8">
        <v>0</v>
      </c>
      <c r="S2559" s="8">
        <v>0</v>
      </c>
      <c r="T2559" s="8">
        <v>1</v>
      </c>
      <c r="U2559" s="11">
        <f t="shared" si="318"/>
        <v>0</v>
      </c>
      <c r="V2559" s="11">
        <f t="shared" si="319"/>
        <v>50</v>
      </c>
      <c r="W2559" s="9">
        <v>3.5</v>
      </c>
      <c r="X2559" s="9">
        <v>7</v>
      </c>
    </row>
    <row r="2560" spans="1:24" x14ac:dyDescent="0.2">
      <c r="A2560" s="7" t="s">
        <v>3736</v>
      </c>
      <c r="B2560" s="7" t="s">
        <v>1514</v>
      </c>
      <c r="C2560" s="8">
        <v>1</v>
      </c>
      <c r="D2560" s="9">
        <v>20</v>
      </c>
      <c r="E2560" s="10">
        <v>700</v>
      </c>
      <c r="F2560" s="10">
        <v>0</v>
      </c>
      <c r="G2560" s="11">
        <f t="shared" si="312"/>
        <v>0</v>
      </c>
      <c r="H2560" s="10">
        <v>700</v>
      </c>
      <c r="I2560" s="9">
        <v>20</v>
      </c>
      <c r="J2560" s="8">
        <v>1</v>
      </c>
      <c r="K2560" s="9">
        <v>0</v>
      </c>
      <c r="L2560" s="9">
        <v>0</v>
      </c>
      <c r="M2560" s="9">
        <f t="shared" si="313"/>
        <v>0</v>
      </c>
      <c r="N2560" s="9">
        <f t="shared" si="314"/>
        <v>7.848032564450472</v>
      </c>
      <c r="O2560" s="9">
        <f t="shared" si="315"/>
        <v>7.2508917954815617</v>
      </c>
      <c r="P2560" s="11">
        <f t="shared" si="316"/>
        <v>-100</v>
      </c>
      <c r="Q2560" s="11">
        <f t="shared" si="317"/>
        <v>-100</v>
      </c>
      <c r="R2560" s="8">
        <v>0</v>
      </c>
      <c r="S2560" s="8">
        <v>0</v>
      </c>
      <c r="T2560" s="8">
        <v>0</v>
      </c>
      <c r="U2560" s="11">
        <f t="shared" si="318"/>
        <v>0</v>
      </c>
      <c r="V2560" s="11">
        <f t="shared" si="319"/>
        <v>0</v>
      </c>
      <c r="W2560" s="9">
        <v>4</v>
      </c>
      <c r="X2560" s="9">
        <v>6</v>
      </c>
    </row>
    <row r="2561" spans="1:24" x14ac:dyDescent="0.2">
      <c r="A2561" s="7" t="s">
        <v>3736</v>
      </c>
      <c r="B2561" s="7" t="s">
        <v>480</v>
      </c>
      <c r="C2561" s="8">
        <v>1</v>
      </c>
      <c r="D2561" s="9">
        <v>6</v>
      </c>
      <c r="E2561" s="10">
        <v>1200</v>
      </c>
      <c r="F2561" s="10">
        <v>100</v>
      </c>
      <c r="G2561" s="11">
        <f t="shared" si="312"/>
        <v>8.3333333333333321</v>
      </c>
      <c r="H2561" s="10">
        <v>1300</v>
      </c>
      <c r="I2561" s="9">
        <v>6</v>
      </c>
      <c r="J2561" s="8">
        <v>1</v>
      </c>
      <c r="K2561" s="9">
        <v>0</v>
      </c>
      <c r="L2561" s="9">
        <v>0</v>
      </c>
      <c r="M2561" s="9">
        <f t="shared" si="313"/>
        <v>0</v>
      </c>
      <c r="N2561" s="9">
        <f t="shared" si="314"/>
        <v>7.848032564450472</v>
      </c>
      <c r="O2561" s="9">
        <f t="shared" si="315"/>
        <v>7.2508917954815617</v>
      </c>
      <c r="P2561" s="11">
        <f t="shared" si="316"/>
        <v>-100</v>
      </c>
      <c r="Q2561" s="11">
        <f t="shared" si="317"/>
        <v>-100</v>
      </c>
      <c r="R2561" s="8">
        <v>0</v>
      </c>
      <c r="S2561" s="8">
        <v>0</v>
      </c>
      <c r="T2561" s="8">
        <v>0</v>
      </c>
      <c r="U2561" s="11">
        <f t="shared" si="318"/>
        <v>0</v>
      </c>
      <c r="V2561" s="11">
        <f t="shared" si="319"/>
        <v>0</v>
      </c>
      <c r="W2561" s="9">
        <v>5</v>
      </c>
      <c r="X2561" s="9">
        <v>6</v>
      </c>
    </row>
    <row r="2562" spans="1:24" x14ac:dyDescent="0.2">
      <c r="A2562" s="7" t="s">
        <v>3736</v>
      </c>
      <c r="B2562" s="7" t="s">
        <v>569</v>
      </c>
      <c r="C2562" s="8">
        <v>1</v>
      </c>
      <c r="D2562" s="9">
        <v>6</v>
      </c>
      <c r="E2562" s="10">
        <v>1200</v>
      </c>
      <c r="F2562" s="10">
        <v>100</v>
      </c>
      <c r="G2562" s="11">
        <f t="shared" ref="G2562:G2625" si="320">IF(E2562&gt;0,(F2562/E2562)*100,0)</f>
        <v>8.3333333333333321</v>
      </c>
      <c r="H2562" s="10">
        <v>1300</v>
      </c>
      <c r="I2562" s="9">
        <v>6</v>
      </c>
      <c r="J2562" s="8">
        <v>1</v>
      </c>
      <c r="K2562" s="9">
        <v>0</v>
      </c>
      <c r="L2562" s="9">
        <v>0</v>
      </c>
      <c r="M2562" s="9">
        <f t="shared" ref="M2562:M2625" si="321">IF(H2562&gt;0,(K2562/H2562)*1000,0)</f>
        <v>0</v>
      </c>
      <c r="N2562" s="9">
        <f t="shared" ref="N2562:N2625" si="322">IF(SUMIF($A$2:$A$2919,A2562,$H$2:$H$2919)&gt;0,SUMIF($A$2:$A$2919,A2562,$K$2:$K$2919)/SUMIF($A$2:$A$2919,A2562,$H$2:$H$2919)*1000,0)</f>
        <v>7.848032564450472</v>
      </c>
      <c r="O2562" s="9">
        <f t="shared" ref="O2562:O2625" si="323">IF(SUM($H$2:$H$2919)&gt;0,SUM($K$2:$K$2919)/SUM($H$2:$H$2919)*1000,0)</f>
        <v>7.2508917954815617</v>
      </c>
      <c r="P2562" s="11">
        <f t="shared" ref="P2562:P2625" si="324">IF(N2562&gt;0,(M2562-N2562)/N2562*100,0)</f>
        <v>-100</v>
      </c>
      <c r="Q2562" s="11">
        <f t="shared" ref="Q2562:Q2625" si="325">IF(O2562&gt;0,(M2562-O2562)/O2562*100,0)</f>
        <v>-100</v>
      </c>
      <c r="R2562" s="8">
        <v>0</v>
      </c>
      <c r="S2562" s="8">
        <v>0</v>
      </c>
      <c r="T2562" s="8">
        <v>0</v>
      </c>
      <c r="U2562" s="11">
        <f t="shared" ref="U2562:U2625" si="326">IF(J2562&gt;0,(R2562/J2562)*100,0)</f>
        <v>0</v>
      </c>
      <c r="V2562" s="11">
        <f t="shared" ref="V2562:V2625" si="327">IF(J2562&gt;0,((R2562+S2562+T2562)/J2562)*100,0)</f>
        <v>0</v>
      </c>
      <c r="W2562" s="9">
        <v>5</v>
      </c>
      <c r="X2562" s="9">
        <v>6</v>
      </c>
    </row>
    <row r="2563" spans="1:24" x14ac:dyDescent="0.2">
      <c r="A2563" s="7" t="s">
        <v>3736</v>
      </c>
      <c r="B2563" s="7" t="s">
        <v>419</v>
      </c>
      <c r="C2563" s="8">
        <v>1</v>
      </c>
      <c r="D2563" s="9">
        <v>8</v>
      </c>
      <c r="E2563" s="10">
        <v>1000</v>
      </c>
      <c r="F2563" s="10">
        <v>200</v>
      </c>
      <c r="G2563" s="11">
        <f t="shared" si="320"/>
        <v>20</v>
      </c>
      <c r="H2563" s="10">
        <v>1200</v>
      </c>
      <c r="I2563" s="9">
        <v>8</v>
      </c>
      <c r="J2563" s="8">
        <v>1</v>
      </c>
      <c r="K2563" s="9">
        <v>6.75</v>
      </c>
      <c r="L2563" s="9">
        <v>6.75</v>
      </c>
      <c r="M2563" s="9">
        <f t="shared" si="321"/>
        <v>5.625</v>
      </c>
      <c r="N2563" s="9">
        <f t="shared" si="322"/>
        <v>7.848032564450472</v>
      </c>
      <c r="O2563" s="9">
        <f t="shared" si="323"/>
        <v>7.2508917954815617</v>
      </c>
      <c r="P2563" s="11">
        <f t="shared" si="324"/>
        <v>-28.325985477178396</v>
      </c>
      <c r="Q2563" s="11">
        <f t="shared" si="325"/>
        <v>-22.423335519842489</v>
      </c>
      <c r="R2563" s="8">
        <v>0</v>
      </c>
      <c r="S2563" s="8">
        <v>0</v>
      </c>
      <c r="T2563" s="8">
        <v>1</v>
      </c>
      <c r="U2563" s="11">
        <f t="shared" si="326"/>
        <v>0</v>
      </c>
      <c r="V2563" s="11">
        <f t="shared" si="327"/>
        <v>100</v>
      </c>
      <c r="W2563" s="9">
        <v>3</v>
      </c>
      <c r="X2563" s="9">
        <v>6</v>
      </c>
    </row>
    <row r="2564" spans="1:24" x14ac:dyDescent="0.2">
      <c r="A2564" s="7" t="s">
        <v>3736</v>
      </c>
      <c r="B2564" s="7" t="s">
        <v>3782</v>
      </c>
      <c r="C2564" s="8">
        <v>1</v>
      </c>
      <c r="D2564" s="9">
        <v>8</v>
      </c>
      <c r="E2564" s="10">
        <v>1000</v>
      </c>
      <c r="F2564" s="10">
        <v>200</v>
      </c>
      <c r="G2564" s="11">
        <f t="shared" si="320"/>
        <v>20</v>
      </c>
      <c r="H2564" s="10">
        <v>1200</v>
      </c>
      <c r="I2564" s="9">
        <v>8</v>
      </c>
      <c r="J2564" s="8">
        <v>1</v>
      </c>
      <c r="K2564" s="9">
        <v>6.75</v>
      </c>
      <c r="L2564" s="9">
        <v>6.75</v>
      </c>
      <c r="M2564" s="9">
        <f t="shared" si="321"/>
        <v>5.625</v>
      </c>
      <c r="N2564" s="9">
        <f t="shared" si="322"/>
        <v>7.848032564450472</v>
      </c>
      <c r="O2564" s="9">
        <f t="shared" si="323"/>
        <v>7.2508917954815617</v>
      </c>
      <c r="P2564" s="11">
        <f t="shared" si="324"/>
        <v>-28.325985477178396</v>
      </c>
      <c r="Q2564" s="11">
        <f t="shared" si="325"/>
        <v>-22.423335519842489</v>
      </c>
      <c r="R2564" s="8">
        <v>0</v>
      </c>
      <c r="S2564" s="8">
        <v>0</v>
      </c>
      <c r="T2564" s="8">
        <v>1</v>
      </c>
      <c r="U2564" s="11">
        <f t="shared" si="326"/>
        <v>0</v>
      </c>
      <c r="V2564" s="11">
        <f t="shared" si="327"/>
        <v>100</v>
      </c>
      <c r="W2564" s="9">
        <v>3</v>
      </c>
      <c r="X2564" s="9">
        <v>6</v>
      </c>
    </row>
    <row r="2565" spans="1:24" x14ac:dyDescent="0.2">
      <c r="A2565" s="7" t="s">
        <v>3736</v>
      </c>
      <c r="B2565" s="7" t="s">
        <v>514</v>
      </c>
      <c r="C2565" s="8">
        <v>1</v>
      </c>
      <c r="D2565" s="9">
        <v>10</v>
      </c>
      <c r="E2565" s="10">
        <v>900</v>
      </c>
      <c r="F2565" s="10">
        <v>0</v>
      </c>
      <c r="G2565" s="11">
        <f t="shared" si="320"/>
        <v>0</v>
      </c>
      <c r="H2565" s="10">
        <v>0</v>
      </c>
      <c r="I2565" s="9">
        <v>10</v>
      </c>
      <c r="J2565" s="8">
        <v>0</v>
      </c>
      <c r="K2565" s="9">
        <v>0</v>
      </c>
      <c r="L2565" s="9">
        <v>0</v>
      </c>
      <c r="M2565" s="9">
        <f t="shared" si="321"/>
        <v>0</v>
      </c>
      <c r="N2565" s="9">
        <f t="shared" si="322"/>
        <v>7.848032564450472</v>
      </c>
      <c r="O2565" s="9">
        <f t="shared" si="323"/>
        <v>7.2508917954815617</v>
      </c>
      <c r="P2565" s="11">
        <f t="shared" si="324"/>
        <v>-100</v>
      </c>
      <c r="Q2565" s="11">
        <f t="shared" si="325"/>
        <v>-100</v>
      </c>
      <c r="R2565" s="8">
        <v>0</v>
      </c>
      <c r="S2565" s="8">
        <v>0</v>
      </c>
      <c r="T2565" s="8">
        <v>0</v>
      </c>
      <c r="U2565" s="11">
        <f t="shared" si="326"/>
        <v>0</v>
      </c>
      <c r="V2565" s="11">
        <f t="shared" si="327"/>
        <v>0</v>
      </c>
      <c r="W2565" s="9">
        <v>0</v>
      </c>
      <c r="X2565" s="9">
        <v>0</v>
      </c>
    </row>
    <row r="2566" spans="1:24" x14ac:dyDescent="0.2">
      <c r="A2566" s="7" t="s">
        <v>3736</v>
      </c>
      <c r="B2566" s="7" t="s">
        <v>206</v>
      </c>
      <c r="C2566" s="8">
        <v>2</v>
      </c>
      <c r="D2566" s="9">
        <v>12.5</v>
      </c>
      <c r="E2566" s="10">
        <v>1700</v>
      </c>
      <c r="F2566" s="10">
        <v>0</v>
      </c>
      <c r="G2566" s="11">
        <f t="shared" si="320"/>
        <v>0</v>
      </c>
      <c r="H2566" s="10">
        <v>800</v>
      </c>
      <c r="I2566" s="9">
        <v>12.5</v>
      </c>
      <c r="J2566" s="8">
        <v>1</v>
      </c>
      <c r="K2566" s="9">
        <v>0</v>
      </c>
      <c r="L2566" s="9">
        <v>0</v>
      </c>
      <c r="M2566" s="9">
        <f t="shared" si="321"/>
        <v>0</v>
      </c>
      <c r="N2566" s="9">
        <f t="shared" si="322"/>
        <v>7.848032564450472</v>
      </c>
      <c r="O2566" s="9">
        <f t="shared" si="323"/>
        <v>7.2508917954815617</v>
      </c>
      <c r="P2566" s="11">
        <f t="shared" si="324"/>
        <v>-100</v>
      </c>
      <c r="Q2566" s="11">
        <f t="shared" si="325"/>
        <v>-100</v>
      </c>
      <c r="R2566" s="8">
        <v>0</v>
      </c>
      <c r="S2566" s="8">
        <v>0</v>
      </c>
      <c r="T2566" s="8">
        <v>0</v>
      </c>
      <c r="U2566" s="11">
        <f t="shared" si="326"/>
        <v>0</v>
      </c>
      <c r="V2566" s="11">
        <f t="shared" si="327"/>
        <v>0</v>
      </c>
      <c r="W2566" s="9">
        <v>6</v>
      </c>
      <c r="X2566" s="9">
        <v>8</v>
      </c>
    </row>
    <row r="2567" spans="1:24" x14ac:dyDescent="0.2">
      <c r="A2567" s="7" t="s">
        <v>3736</v>
      </c>
      <c r="B2567" s="7" t="s">
        <v>1397</v>
      </c>
      <c r="C2567" s="8">
        <v>1</v>
      </c>
      <c r="D2567" s="9">
        <v>15</v>
      </c>
      <c r="E2567" s="10">
        <v>800</v>
      </c>
      <c r="F2567" s="10">
        <v>0</v>
      </c>
      <c r="G2567" s="11">
        <f t="shared" si="320"/>
        <v>0</v>
      </c>
      <c r="H2567" s="10">
        <v>800</v>
      </c>
      <c r="I2567" s="9">
        <v>15</v>
      </c>
      <c r="J2567" s="8">
        <v>1</v>
      </c>
      <c r="K2567" s="9">
        <v>0</v>
      </c>
      <c r="L2567" s="9">
        <v>0</v>
      </c>
      <c r="M2567" s="9">
        <f t="shared" si="321"/>
        <v>0</v>
      </c>
      <c r="N2567" s="9">
        <f t="shared" si="322"/>
        <v>7.848032564450472</v>
      </c>
      <c r="O2567" s="9">
        <f t="shared" si="323"/>
        <v>7.2508917954815617</v>
      </c>
      <c r="P2567" s="11">
        <f t="shared" si="324"/>
        <v>-100</v>
      </c>
      <c r="Q2567" s="11">
        <f t="shared" si="325"/>
        <v>-100</v>
      </c>
      <c r="R2567" s="8">
        <v>0</v>
      </c>
      <c r="S2567" s="8">
        <v>0</v>
      </c>
      <c r="T2567" s="8">
        <v>0</v>
      </c>
      <c r="U2567" s="11">
        <f t="shared" si="326"/>
        <v>0</v>
      </c>
      <c r="V2567" s="11">
        <f t="shared" si="327"/>
        <v>0</v>
      </c>
      <c r="W2567" s="9">
        <v>8</v>
      </c>
      <c r="X2567" s="9">
        <v>8</v>
      </c>
    </row>
    <row r="2568" spans="1:24" x14ac:dyDescent="0.2">
      <c r="A2568" s="7" t="s">
        <v>3736</v>
      </c>
      <c r="B2568" s="7" t="s">
        <v>1742</v>
      </c>
      <c r="C2568" s="8">
        <v>1</v>
      </c>
      <c r="D2568" s="9">
        <v>6</v>
      </c>
      <c r="E2568" s="10">
        <v>1200</v>
      </c>
      <c r="F2568" s="10">
        <v>100</v>
      </c>
      <c r="G2568" s="11">
        <f t="shared" si="320"/>
        <v>8.3333333333333321</v>
      </c>
      <c r="H2568" s="10">
        <v>1300</v>
      </c>
      <c r="I2568" s="9">
        <v>6</v>
      </c>
      <c r="J2568" s="8">
        <v>1</v>
      </c>
      <c r="K2568" s="9">
        <v>0</v>
      </c>
      <c r="L2568" s="9">
        <v>0</v>
      </c>
      <c r="M2568" s="9">
        <f t="shared" si="321"/>
        <v>0</v>
      </c>
      <c r="N2568" s="9">
        <f t="shared" si="322"/>
        <v>7.848032564450472</v>
      </c>
      <c r="O2568" s="9">
        <f t="shared" si="323"/>
        <v>7.2508917954815617</v>
      </c>
      <c r="P2568" s="11">
        <f t="shared" si="324"/>
        <v>-100</v>
      </c>
      <c r="Q2568" s="11">
        <f t="shared" si="325"/>
        <v>-100</v>
      </c>
      <c r="R2568" s="8">
        <v>0</v>
      </c>
      <c r="S2568" s="8">
        <v>0</v>
      </c>
      <c r="T2568" s="8">
        <v>0</v>
      </c>
      <c r="U2568" s="11">
        <f t="shared" si="326"/>
        <v>0</v>
      </c>
      <c r="V2568" s="11">
        <f t="shared" si="327"/>
        <v>0</v>
      </c>
      <c r="W2568" s="9">
        <v>5</v>
      </c>
      <c r="X2568" s="9">
        <v>8</v>
      </c>
    </row>
    <row r="2569" spans="1:24" x14ac:dyDescent="0.2">
      <c r="A2569" s="7" t="s">
        <v>3736</v>
      </c>
      <c r="B2569" s="7" t="s">
        <v>855</v>
      </c>
      <c r="C2569" s="8">
        <v>1</v>
      </c>
      <c r="D2569" s="9">
        <v>6</v>
      </c>
      <c r="E2569" s="10">
        <v>1200</v>
      </c>
      <c r="F2569" s="10">
        <v>100</v>
      </c>
      <c r="G2569" s="11">
        <f t="shared" si="320"/>
        <v>8.3333333333333321</v>
      </c>
      <c r="H2569" s="10">
        <v>1300</v>
      </c>
      <c r="I2569" s="9">
        <v>6</v>
      </c>
      <c r="J2569" s="8">
        <v>1</v>
      </c>
      <c r="K2569" s="9">
        <v>0</v>
      </c>
      <c r="L2569" s="9">
        <v>0</v>
      </c>
      <c r="M2569" s="9">
        <f t="shared" si="321"/>
        <v>0</v>
      </c>
      <c r="N2569" s="9">
        <f t="shared" si="322"/>
        <v>7.848032564450472</v>
      </c>
      <c r="O2569" s="9">
        <f t="shared" si="323"/>
        <v>7.2508917954815617</v>
      </c>
      <c r="P2569" s="11">
        <f t="shared" si="324"/>
        <v>-100</v>
      </c>
      <c r="Q2569" s="11">
        <f t="shared" si="325"/>
        <v>-100</v>
      </c>
      <c r="R2569" s="8">
        <v>0</v>
      </c>
      <c r="S2569" s="8">
        <v>0</v>
      </c>
      <c r="T2569" s="8">
        <v>0</v>
      </c>
      <c r="U2569" s="11">
        <f t="shared" si="326"/>
        <v>0</v>
      </c>
      <c r="V2569" s="11">
        <f t="shared" si="327"/>
        <v>0</v>
      </c>
      <c r="W2569" s="9">
        <v>5</v>
      </c>
      <c r="X2569" s="9">
        <v>8</v>
      </c>
    </row>
    <row r="2570" spans="1:24" x14ac:dyDescent="0.2">
      <c r="A2570" s="7" t="s">
        <v>3736</v>
      </c>
      <c r="B2570" s="7" t="s">
        <v>324</v>
      </c>
      <c r="C2570" s="8">
        <v>1</v>
      </c>
      <c r="D2570" s="9">
        <v>3</v>
      </c>
      <c r="E2570" s="10">
        <v>1600</v>
      </c>
      <c r="F2570" s="10">
        <v>100</v>
      </c>
      <c r="G2570" s="11">
        <f t="shared" si="320"/>
        <v>6.25</v>
      </c>
      <c r="H2570" s="10">
        <v>1700</v>
      </c>
      <c r="I2570" s="9">
        <v>3</v>
      </c>
      <c r="J2570" s="8">
        <v>1</v>
      </c>
      <c r="K2570" s="9">
        <v>38.549999999999997</v>
      </c>
      <c r="L2570" s="9">
        <v>38.549999999999997</v>
      </c>
      <c r="M2570" s="9">
        <f t="shared" si="321"/>
        <v>22.67647058823529</v>
      </c>
      <c r="N2570" s="9">
        <f t="shared" si="322"/>
        <v>7.848032564450472</v>
      </c>
      <c r="O2570" s="9">
        <f t="shared" si="323"/>
        <v>7.2508917954815617</v>
      </c>
      <c r="P2570" s="11">
        <f t="shared" si="324"/>
        <v>188.94465462533566</v>
      </c>
      <c r="Q2570" s="11">
        <f t="shared" si="325"/>
        <v>212.7404356298114</v>
      </c>
      <c r="R2570" s="8">
        <v>1</v>
      </c>
      <c r="S2570" s="8">
        <v>1</v>
      </c>
      <c r="T2570" s="8">
        <v>1</v>
      </c>
      <c r="U2570" s="11">
        <f t="shared" si="326"/>
        <v>100</v>
      </c>
      <c r="V2570" s="11">
        <f t="shared" si="327"/>
        <v>300</v>
      </c>
      <c r="W2570" s="9">
        <v>1</v>
      </c>
      <c r="X2570" s="9">
        <v>8</v>
      </c>
    </row>
    <row r="2571" spans="1:24" x14ac:dyDescent="0.2">
      <c r="A2571" s="7" t="s">
        <v>3736</v>
      </c>
      <c r="B2571" s="7" t="s">
        <v>1443</v>
      </c>
      <c r="C2571" s="8">
        <v>1</v>
      </c>
      <c r="D2571" s="9">
        <v>3</v>
      </c>
      <c r="E2571" s="10">
        <v>1600</v>
      </c>
      <c r="F2571" s="10">
        <v>100</v>
      </c>
      <c r="G2571" s="11">
        <f t="shared" si="320"/>
        <v>6.25</v>
      </c>
      <c r="H2571" s="10">
        <v>1700</v>
      </c>
      <c r="I2571" s="9">
        <v>3</v>
      </c>
      <c r="J2571" s="8">
        <v>1</v>
      </c>
      <c r="K2571" s="9">
        <v>38.549999999999997</v>
      </c>
      <c r="L2571" s="9">
        <v>38.549999999999997</v>
      </c>
      <c r="M2571" s="9">
        <f t="shared" si="321"/>
        <v>22.67647058823529</v>
      </c>
      <c r="N2571" s="9">
        <f t="shared" si="322"/>
        <v>7.848032564450472</v>
      </c>
      <c r="O2571" s="9">
        <f t="shared" si="323"/>
        <v>7.2508917954815617</v>
      </c>
      <c r="P2571" s="11">
        <f t="shared" si="324"/>
        <v>188.94465462533566</v>
      </c>
      <c r="Q2571" s="11">
        <f t="shared" si="325"/>
        <v>212.7404356298114</v>
      </c>
      <c r="R2571" s="8">
        <v>1</v>
      </c>
      <c r="S2571" s="8">
        <v>1</v>
      </c>
      <c r="T2571" s="8">
        <v>1</v>
      </c>
      <c r="U2571" s="11">
        <f t="shared" si="326"/>
        <v>100</v>
      </c>
      <c r="V2571" s="11">
        <f t="shared" si="327"/>
        <v>300</v>
      </c>
      <c r="W2571" s="9">
        <v>1</v>
      </c>
      <c r="X2571" s="9">
        <v>8</v>
      </c>
    </row>
    <row r="2572" spans="1:24" x14ac:dyDescent="0.2">
      <c r="A2572" s="7" t="s">
        <v>3736</v>
      </c>
      <c r="B2572" s="7" t="s">
        <v>605</v>
      </c>
      <c r="C2572" s="8">
        <v>1</v>
      </c>
      <c r="D2572" s="9">
        <v>6</v>
      </c>
      <c r="E2572" s="10">
        <v>1200</v>
      </c>
      <c r="F2572" s="10">
        <v>0</v>
      </c>
      <c r="G2572" s="11">
        <f t="shared" si="320"/>
        <v>0</v>
      </c>
      <c r="H2572" s="10">
        <v>0</v>
      </c>
      <c r="I2572" s="9">
        <v>6</v>
      </c>
      <c r="J2572" s="8">
        <v>0</v>
      </c>
      <c r="K2572" s="9">
        <v>0</v>
      </c>
      <c r="L2572" s="9">
        <v>0</v>
      </c>
      <c r="M2572" s="9">
        <f t="shared" si="321"/>
        <v>0</v>
      </c>
      <c r="N2572" s="9">
        <f t="shared" si="322"/>
        <v>7.848032564450472</v>
      </c>
      <c r="O2572" s="9">
        <f t="shared" si="323"/>
        <v>7.2508917954815617</v>
      </c>
      <c r="P2572" s="11">
        <f t="shared" si="324"/>
        <v>-100</v>
      </c>
      <c r="Q2572" s="11">
        <f t="shared" si="325"/>
        <v>-100</v>
      </c>
      <c r="R2572" s="8">
        <v>0</v>
      </c>
      <c r="S2572" s="8">
        <v>0</v>
      </c>
      <c r="T2572" s="8">
        <v>0</v>
      </c>
      <c r="U2572" s="11">
        <f t="shared" si="326"/>
        <v>0</v>
      </c>
      <c r="V2572" s="11">
        <f t="shared" si="327"/>
        <v>0</v>
      </c>
      <c r="W2572" s="9">
        <v>0</v>
      </c>
      <c r="X2572" s="9">
        <v>0</v>
      </c>
    </row>
    <row r="2573" spans="1:24" x14ac:dyDescent="0.2">
      <c r="A2573" s="7" t="s">
        <v>3736</v>
      </c>
      <c r="B2573" s="7" t="s">
        <v>2108</v>
      </c>
      <c r="C2573" s="8">
        <v>1</v>
      </c>
      <c r="D2573" s="9">
        <v>6</v>
      </c>
      <c r="E2573" s="10">
        <v>1200</v>
      </c>
      <c r="F2573" s="10">
        <v>0</v>
      </c>
      <c r="G2573" s="11">
        <f t="shared" si="320"/>
        <v>0</v>
      </c>
      <c r="H2573" s="10">
        <v>0</v>
      </c>
      <c r="I2573" s="9">
        <v>6</v>
      </c>
      <c r="J2573" s="8">
        <v>0</v>
      </c>
      <c r="K2573" s="9">
        <v>0</v>
      </c>
      <c r="L2573" s="9">
        <v>0</v>
      </c>
      <c r="M2573" s="9">
        <f t="shared" si="321"/>
        <v>0</v>
      </c>
      <c r="N2573" s="9">
        <f t="shared" si="322"/>
        <v>7.848032564450472</v>
      </c>
      <c r="O2573" s="9">
        <f t="shared" si="323"/>
        <v>7.2508917954815617</v>
      </c>
      <c r="P2573" s="11">
        <f t="shared" si="324"/>
        <v>-100</v>
      </c>
      <c r="Q2573" s="11">
        <f t="shared" si="325"/>
        <v>-100</v>
      </c>
      <c r="R2573" s="8">
        <v>0</v>
      </c>
      <c r="S2573" s="8">
        <v>0</v>
      </c>
      <c r="T2573" s="8">
        <v>0</v>
      </c>
      <c r="U2573" s="11">
        <f t="shared" si="326"/>
        <v>0</v>
      </c>
      <c r="V2573" s="11">
        <f t="shared" si="327"/>
        <v>0</v>
      </c>
      <c r="W2573" s="9">
        <v>0</v>
      </c>
      <c r="X2573" s="9">
        <v>0</v>
      </c>
    </row>
    <row r="2574" spans="1:24" x14ac:dyDescent="0.2">
      <c r="A2574" s="7" t="s">
        <v>3736</v>
      </c>
      <c r="B2574" s="7" t="s">
        <v>540</v>
      </c>
      <c r="C2574" s="8">
        <v>1</v>
      </c>
      <c r="D2574" s="9">
        <v>4.5</v>
      </c>
      <c r="E2574" s="10">
        <v>1300</v>
      </c>
      <c r="F2574" s="10">
        <v>200</v>
      </c>
      <c r="G2574" s="11">
        <f t="shared" si="320"/>
        <v>15.384615384615385</v>
      </c>
      <c r="H2574" s="10">
        <v>1500</v>
      </c>
      <c r="I2574" s="9">
        <v>4.5</v>
      </c>
      <c r="J2574" s="8">
        <v>1</v>
      </c>
      <c r="K2574" s="9">
        <v>0</v>
      </c>
      <c r="L2574" s="9">
        <v>0</v>
      </c>
      <c r="M2574" s="9">
        <f t="shared" si="321"/>
        <v>0</v>
      </c>
      <c r="N2574" s="9">
        <f t="shared" si="322"/>
        <v>7.848032564450472</v>
      </c>
      <c r="O2574" s="9">
        <f t="shared" si="323"/>
        <v>7.2508917954815617</v>
      </c>
      <c r="P2574" s="11">
        <f t="shared" si="324"/>
        <v>-100</v>
      </c>
      <c r="Q2574" s="11">
        <f t="shared" si="325"/>
        <v>-100</v>
      </c>
      <c r="R2574" s="8">
        <v>0</v>
      </c>
      <c r="S2574" s="8">
        <v>0</v>
      </c>
      <c r="T2574" s="8">
        <v>0</v>
      </c>
      <c r="U2574" s="11">
        <f t="shared" si="326"/>
        <v>0</v>
      </c>
      <c r="V2574" s="11">
        <f t="shared" si="327"/>
        <v>0</v>
      </c>
      <c r="W2574" s="9">
        <v>7</v>
      </c>
      <c r="X2574" s="9">
        <v>8</v>
      </c>
    </row>
    <row r="2575" spans="1:24" x14ac:dyDescent="0.2">
      <c r="A2575" s="7" t="s">
        <v>3736</v>
      </c>
      <c r="B2575" s="7" t="s">
        <v>1386</v>
      </c>
      <c r="C2575" s="8">
        <v>2</v>
      </c>
      <c r="D2575" s="9">
        <v>5.25</v>
      </c>
      <c r="E2575" s="10">
        <v>2500</v>
      </c>
      <c r="F2575" s="10">
        <v>300</v>
      </c>
      <c r="G2575" s="11">
        <f t="shared" si="320"/>
        <v>12</v>
      </c>
      <c r="H2575" s="10">
        <v>2800</v>
      </c>
      <c r="I2575" s="9">
        <v>5.25</v>
      </c>
      <c r="J2575" s="8">
        <v>2</v>
      </c>
      <c r="K2575" s="9">
        <v>0</v>
      </c>
      <c r="L2575" s="9">
        <v>0</v>
      </c>
      <c r="M2575" s="9">
        <f t="shared" si="321"/>
        <v>0</v>
      </c>
      <c r="N2575" s="9">
        <f t="shared" si="322"/>
        <v>7.848032564450472</v>
      </c>
      <c r="O2575" s="9">
        <f t="shared" si="323"/>
        <v>7.2508917954815617</v>
      </c>
      <c r="P2575" s="11">
        <f t="shared" si="324"/>
        <v>-100</v>
      </c>
      <c r="Q2575" s="11">
        <f t="shared" si="325"/>
        <v>-100</v>
      </c>
      <c r="R2575" s="8">
        <v>0</v>
      </c>
      <c r="S2575" s="8">
        <v>0</v>
      </c>
      <c r="T2575" s="8">
        <v>0</v>
      </c>
      <c r="U2575" s="11">
        <f t="shared" si="326"/>
        <v>0</v>
      </c>
      <c r="V2575" s="11">
        <f t="shared" si="327"/>
        <v>0</v>
      </c>
      <c r="W2575" s="9">
        <v>5.5</v>
      </c>
      <c r="X2575" s="9">
        <v>8</v>
      </c>
    </row>
    <row r="2576" spans="1:24" x14ac:dyDescent="0.2">
      <c r="A2576" s="7" t="s">
        <v>3736</v>
      </c>
      <c r="B2576" s="7" t="s">
        <v>1052</v>
      </c>
      <c r="C2576" s="8">
        <v>1</v>
      </c>
      <c r="D2576" s="9">
        <v>6</v>
      </c>
      <c r="E2576" s="10">
        <v>1200</v>
      </c>
      <c r="F2576" s="10">
        <v>100</v>
      </c>
      <c r="G2576" s="11">
        <f t="shared" si="320"/>
        <v>8.3333333333333321</v>
      </c>
      <c r="H2576" s="10">
        <v>1300</v>
      </c>
      <c r="I2576" s="9">
        <v>6</v>
      </c>
      <c r="J2576" s="8">
        <v>1</v>
      </c>
      <c r="K2576" s="9">
        <v>0</v>
      </c>
      <c r="L2576" s="9">
        <v>0</v>
      </c>
      <c r="M2576" s="9">
        <f t="shared" si="321"/>
        <v>0</v>
      </c>
      <c r="N2576" s="9">
        <f t="shared" si="322"/>
        <v>7.848032564450472</v>
      </c>
      <c r="O2576" s="9">
        <f t="shared" si="323"/>
        <v>7.2508917954815617</v>
      </c>
      <c r="P2576" s="11">
        <f t="shared" si="324"/>
        <v>-100</v>
      </c>
      <c r="Q2576" s="11">
        <f t="shared" si="325"/>
        <v>-100</v>
      </c>
      <c r="R2576" s="8">
        <v>0</v>
      </c>
      <c r="S2576" s="8">
        <v>0</v>
      </c>
      <c r="T2576" s="8">
        <v>0</v>
      </c>
      <c r="U2576" s="11">
        <f t="shared" si="326"/>
        <v>0</v>
      </c>
      <c r="V2576" s="11">
        <f t="shared" si="327"/>
        <v>0</v>
      </c>
      <c r="W2576" s="9">
        <v>4</v>
      </c>
      <c r="X2576" s="9">
        <v>8</v>
      </c>
    </row>
    <row r="2577" spans="1:24" x14ac:dyDescent="0.2">
      <c r="A2577" s="7" t="s">
        <v>3736</v>
      </c>
      <c r="B2577" s="7" t="s">
        <v>1015</v>
      </c>
      <c r="C2577" s="8">
        <v>1</v>
      </c>
      <c r="D2577" s="9">
        <v>4</v>
      </c>
      <c r="E2577" s="10">
        <v>1400</v>
      </c>
      <c r="F2577" s="10">
        <v>200</v>
      </c>
      <c r="G2577" s="11">
        <f t="shared" si="320"/>
        <v>14.285714285714285</v>
      </c>
      <c r="H2577" s="10">
        <v>1600</v>
      </c>
      <c r="I2577" s="9">
        <v>4</v>
      </c>
      <c r="J2577" s="8">
        <v>1</v>
      </c>
      <c r="K2577" s="9">
        <v>7.19</v>
      </c>
      <c r="L2577" s="9">
        <v>7.19</v>
      </c>
      <c r="M2577" s="9">
        <f t="shared" si="321"/>
        <v>4.4937500000000004</v>
      </c>
      <c r="N2577" s="9">
        <f t="shared" si="322"/>
        <v>7.848032564450472</v>
      </c>
      <c r="O2577" s="9">
        <f t="shared" si="323"/>
        <v>7.2508917954815617</v>
      </c>
      <c r="P2577" s="11">
        <f t="shared" si="324"/>
        <v>-42.740426175656957</v>
      </c>
      <c r="Q2577" s="11">
        <f t="shared" si="325"/>
        <v>-38.024864709740825</v>
      </c>
      <c r="R2577" s="8">
        <v>0</v>
      </c>
      <c r="S2577" s="8">
        <v>0</v>
      </c>
      <c r="T2577" s="8">
        <v>1</v>
      </c>
      <c r="U2577" s="11">
        <f t="shared" si="326"/>
        <v>0</v>
      </c>
      <c r="V2577" s="11">
        <f t="shared" si="327"/>
        <v>100</v>
      </c>
      <c r="W2577" s="9">
        <v>3</v>
      </c>
      <c r="X2577" s="9">
        <v>8</v>
      </c>
    </row>
    <row r="2578" spans="1:24" x14ac:dyDescent="0.2">
      <c r="A2578" s="7" t="s">
        <v>3736</v>
      </c>
      <c r="B2578" s="7" t="s">
        <v>59</v>
      </c>
      <c r="C2578" s="8">
        <v>1</v>
      </c>
      <c r="D2578" s="9">
        <v>3</v>
      </c>
      <c r="E2578" s="10">
        <v>1600</v>
      </c>
      <c r="F2578" s="10">
        <v>0</v>
      </c>
      <c r="G2578" s="11">
        <f t="shared" si="320"/>
        <v>0</v>
      </c>
      <c r="H2578" s="10">
        <v>1600</v>
      </c>
      <c r="I2578" s="9">
        <v>3</v>
      </c>
      <c r="J2578" s="8">
        <v>1</v>
      </c>
      <c r="K2578" s="9">
        <v>7.66</v>
      </c>
      <c r="L2578" s="9">
        <v>7.66</v>
      </c>
      <c r="M2578" s="9">
        <f t="shared" si="321"/>
        <v>4.7874999999999996</v>
      </c>
      <c r="N2578" s="9">
        <f t="shared" si="322"/>
        <v>7.848032564450472</v>
      </c>
      <c r="O2578" s="9">
        <f t="shared" si="323"/>
        <v>7.2508917954815617</v>
      </c>
      <c r="P2578" s="11">
        <f t="shared" si="324"/>
        <v>-38.997449861687393</v>
      </c>
      <c r="Q2578" s="11">
        <f t="shared" si="325"/>
        <v>-33.973638897999273</v>
      </c>
      <c r="R2578" s="8">
        <v>0</v>
      </c>
      <c r="S2578" s="8">
        <v>0</v>
      </c>
      <c r="T2578" s="8">
        <v>1</v>
      </c>
      <c r="U2578" s="11">
        <f t="shared" si="326"/>
        <v>0</v>
      </c>
      <c r="V2578" s="11">
        <f t="shared" si="327"/>
        <v>100</v>
      </c>
      <c r="W2578" s="9">
        <v>3</v>
      </c>
      <c r="X2578" s="9">
        <v>9</v>
      </c>
    </row>
    <row r="2579" spans="1:24" x14ac:dyDescent="0.2">
      <c r="A2579" s="7" t="s">
        <v>3736</v>
      </c>
      <c r="B2579" s="7" t="s">
        <v>678</v>
      </c>
      <c r="C2579" s="8">
        <v>2</v>
      </c>
      <c r="D2579" s="9">
        <v>9</v>
      </c>
      <c r="E2579" s="10">
        <v>1900</v>
      </c>
      <c r="F2579" s="10">
        <v>100</v>
      </c>
      <c r="G2579" s="11">
        <f t="shared" si="320"/>
        <v>5.2631578947368416</v>
      </c>
      <c r="H2579" s="10">
        <v>2000</v>
      </c>
      <c r="I2579" s="9">
        <v>9</v>
      </c>
      <c r="J2579" s="8">
        <v>2</v>
      </c>
      <c r="K2579" s="9">
        <v>54.81</v>
      </c>
      <c r="L2579" s="9">
        <v>54.81</v>
      </c>
      <c r="M2579" s="9">
        <f t="shared" si="321"/>
        <v>27.405000000000001</v>
      </c>
      <c r="N2579" s="9">
        <f t="shared" si="322"/>
        <v>7.848032564450472</v>
      </c>
      <c r="O2579" s="9">
        <f t="shared" si="323"/>
        <v>7.2508917954815617</v>
      </c>
      <c r="P2579" s="11">
        <f t="shared" si="324"/>
        <v>249.1957987551869</v>
      </c>
      <c r="Q2579" s="11">
        <f t="shared" si="325"/>
        <v>277.95350934732738</v>
      </c>
      <c r="R2579" s="8">
        <v>1</v>
      </c>
      <c r="S2579" s="8">
        <v>1</v>
      </c>
      <c r="T2579" s="8">
        <v>1</v>
      </c>
      <c r="U2579" s="11">
        <f t="shared" si="326"/>
        <v>50</v>
      </c>
      <c r="V2579" s="11">
        <f t="shared" si="327"/>
        <v>150</v>
      </c>
      <c r="W2579" s="9">
        <v>3</v>
      </c>
      <c r="X2579" s="9">
        <v>7.5</v>
      </c>
    </row>
    <row r="2580" spans="1:24" x14ac:dyDescent="0.2">
      <c r="A2580" s="7" t="s">
        <v>3736</v>
      </c>
      <c r="B2580" s="7" t="s">
        <v>170</v>
      </c>
      <c r="C2580" s="8">
        <v>1</v>
      </c>
      <c r="D2580" s="9">
        <v>4.5</v>
      </c>
      <c r="E2580" s="10">
        <v>1300</v>
      </c>
      <c r="F2580" s="10">
        <v>0</v>
      </c>
      <c r="G2580" s="11">
        <f t="shared" si="320"/>
        <v>0</v>
      </c>
      <c r="H2580" s="10">
        <v>1300</v>
      </c>
      <c r="I2580" s="9">
        <v>4.5</v>
      </c>
      <c r="J2580" s="8">
        <v>1</v>
      </c>
      <c r="K2580" s="9">
        <v>0</v>
      </c>
      <c r="L2580" s="9">
        <v>0</v>
      </c>
      <c r="M2580" s="9">
        <f t="shared" si="321"/>
        <v>0</v>
      </c>
      <c r="N2580" s="9">
        <f t="shared" si="322"/>
        <v>7.848032564450472</v>
      </c>
      <c r="O2580" s="9">
        <f t="shared" si="323"/>
        <v>7.2508917954815617</v>
      </c>
      <c r="P2580" s="11">
        <f t="shared" si="324"/>
        <v>-100</v>
      </c>
      <c r="Q2580" s="11">
        <f t="shared" si="325"/>
        <v>-100</v>
      </c>
      <c r="R2580" s="8">
        <v>0</v>
      </c>
      <c r="S2580" s="8">
        <v>0</v>
      </c>
      <c r="T2580" s="8">
        <v>0</v>
      </c>
      <c r="U2580" s="11">
        <f t="shared" si="326"/>
        <v>0</v>
      </c>
      <c r="V2580" s="11">
        <f t="shared" si="327"/>
        <v>0</v>
      </c>
      <c r="W2580" s="9">
        <v>7</v>
      </c>
      <c r="X2580" s="9">
        <v>9</v>
      </c>
    </row>
    <row r="2581" spans="1:24" x14ac:dyDescent="0.2">
      <c r="A2581" s="7" t="s">
        <v>3736</v>
      </c>
      <c r="B2581" s="7" t="s">
        <v>166</v>
      </c>
      <c r="C2581" s="8">
        <v>1</v>
      </c>
      <c r="D2581" s="9">
        <v>4.5</v>
      </c>
      <c r="E2581" s="10">
        <v>1300</v>
      </c>
      <c r="F2581" s="10">
        <v>0</v>
      </c>
      <c r="G2581" s="11">
        <f t="shared" si="320"/>
        <v>0</v>
      </c>
      <c r="H2581" s="10">
        <v>1300</v>
      </c>
      <c r="I2581" s="9">
        <v>4.5</v>
      </c>
      <c r="J2581" s="8">
        <v>1</v>
      </c>
      <c r="K2581" s="9">
        <v>0</v>
      </c>
      <c r="L2581" s="9">
        <v>0</v>
      </c>
      <c r="M2581" s="9">
        <f t="shared" si="321"/>
        <v>0</v>
      </c>
      <c r="N2581" s="9">
        <f t="shared" si="322"/>
        <v>7.848032564450472</v>
      </c>
      <c r="O2581" s="9">
        <f t="shared" si="323"/>
        <v>7.2508917954815617</v>
      </c>
      <c r="P2581" s="11">
        <f t="shared" si="324"/>
        <v>-100</v>
      </c>
      <c r="Q2581" s="11">
        <f t="shared" si="325"/>
        <v>-100</v>
      </c>
      <c r="R2581" s="8">
        <v>0</v>
      </c>
      <c r="S2581" s="8">
        <v>0</v>
      </c>
      <c r="T2581" s="8">
        <v>0</v>
      </c>
      <c r="U2581" s="11">
        <f t="shared" si="326"/>
        <v>0</v>
      </c>
      <c r="V2581" s="11">
        <f t="shared" si="327"/>
        <v>0</v>
      </c>
      <c r="W2581" s="9">
        <v>7</v>
      </c>
      <c r="X2581" s="9">
        <v>9</v>
      </c>
    </row>
    <row r="2582" spans="1:24" x14ac:dyDescent="0.2">
      <c r="A2582" s="7" t="s">
        <v>3736</v>
      </c>
      <c r="B2582" s="7" t="s">
        <v>88</v>
      </c>
      <c r="C2582" s="8">
        <v>1</v>
      </c>
      <c r="D2582" s="9">
        <v>10</v>
      </c>
      <c r="E2582" s="10">
        <v>900</v>
      </c>
      <c r="F2582" s="10">
        <v>0</v>
      </c>
      <c r="G2582" s="11">
        <f t="shared" si="320"/>
        <v>0</v>
      </c>
      <c r="H2582" s="10">
        <v>900</v>
      </c>
      <c r="I2582" s="9">
        <v>10</v>
      </c>
      <c r="J2582" s="8">
        <v>1</v>
      </c>
      <c r="K2582" s="9">
        <v>0</v>
      </c>
      <c r="L2582" s="9">
        <v>0</v>
      </c>
      <c r="M2582" s="9">
        <f t="shared" si="321"/>
        <v>0</v>
      </c>
      <c r="N2582" s="9">
        <f t="shared" si="322"/>
        <v>7.848032564450472</v>
      </c>
      <c r="O2582" s="9">
        <f t="shared" si="323"/>
        <v>7.2508917954815617</v>
      </c>
      <c r="P2582" s="11">
        <f t="shared" si="324"/>
        <v>-100</v>
      </c>
      <c r="Q2582" s="11">
        <f t="shared" si="325"/>
        <v>-100</v>
      </c>
      <c r="R2582" s="8">
        <v>0</v>
      </c>
      <c r="S2582" s="8">
        <v>0</v>
      </c>
      <c r="T2582" s="8">
        <v>0</v>
      </c>
      <c r="U2582" s="11">
        <f t="shared" si="326"/>
        <v>0</v>
      </c>
      <c r="V2582" s="11">
        <f t="shared" si="327"/>
        <v>0</v>
      </c>
      <c r="W2582" s="9">
        <v>4</v>
      </c>
      <c r="X2582" s="9">
        <v>9</v>
      </c>
    </row>
    <row r="2583" spans="1:24" x14ac:dyDescent="0.2">
      <c r="A2583" s="7" t="s">
        <v>3736</v>
      </c>
      <c r="B2583" s="7" t="s">
        <v>572</v>
      </c>
      <c r="C2583" s="8">
        <v>1</v>
      </c>
      <c r="D2583" s="9">
        <v>6</v>
      </c>
      <c r="E2583" s="10">
        <v>1200</v>
      </c>
      <c r="F2583" s="10">
        <v>0</v>
      </c>
      <c r="G2583" s="11">
        <f t="shared" si="320"/>
        <v>0</v>
      </c>
      <c r="H2583" s="10">
        <v>1200</v>
      </c>
      <c r="I2583" s="9">
        <v>6</v>
      </c>
      <c r="J2583" s="8">
        <v>1</v>
      </c>
      <c r="K2583" s="9">
        <v>46.48</v>
      </c>
      <c r="L2583" s="9">
        <v>46.48</v>
      </c>
      <c r="M2583" s="9">
        <f t="shared" si="321"/>
        <v>38.733333333333327</v>
      </c>
      <c r="N2583" s="9">
        <f t="shared" si="322"/>
        <v>7.848032564450472</v>
      </c>
      <c r="O2583" s="9">
        <f t="shared" si="323"/>
        <v>7.2508917954815617</v>
      </c>
      <c r="P2583" s="11">
        <f t="shared" si="324"/>
        <v>393.54195481788855</v>
      </c>
      <c r="Q2583" s="11">
        <f t="shared" si="325"/>
        <v>434.18716519077344</v>
      </c>
      <c r="R2583" s="8">
        <v>1</v>
      </c>
      <c r="S2583" s="8">
        <v>1</v>
      </c>
      <c r="T2583" s="8">
        <v>1</v>
      </c>
      <c r="U2583" s="11">
        <f t="shared" si="326"/>
        <v>100</v>
      </c>
      <c r="V2583" s="11">
        <f t="shared" si="327"/>
        <v>300</v>
      </c>
      <c r="W2583" s="9">
        <v>1</v>
      </c>
      <c r="X2583" s="9">
        <v>9</v>
      </c>
    </row>
    <row r="2584" spans="1:24" x14ac:dyDescent="0.2">
      <c r="A2584" s="7" t="s">
        <v>3736</v>
      </c>
      <c r="B2584" s="7" t="s">
        <v>440</v>
      </c>
      <c r="C2584" s="8">
        <v>1</v>
      </c>
      <c r="D2584" s="9">
        <v>10</v>
      </c>
      <c r="E2584" s="10">
        <v>900</v>
      </c>
      <c r="F2584" s="10">
        <v>0</v>
      </c>
      <c r="G2584" s="11">
        <f t="shared" si="320"/>
        <v>0</v>
      </c>
      <c r="H2584" s="10">
        <v>900</v>
      </c>
      <c r="I2584" s="9">
        <v>10</v>
      </c>
      <c r="J2584" s="8">
        <v>1</v>
      </c>
      <c r="K2584" s="9">
        <v>24.14</v>
      </c>
      <c r="L2584" s="9">
        <v>24.14</v>
      </c>
      <c r="M2584" s="9">
        <f t="shared" si="321"/>
        <v>26.822222222222223</v>
      </c>
      <c r="N2584" s="9">
        <f t="shared" si="322"/>
        <v>7.848032564450472</v>
      </c>
      <c r="O2584" s="9">
        <f t="shared" si="323"/>
        <v>7.2508917954815617</v>
      </c>
      <c r="P2584" s="11">
        <f t="shared" si="324"/>
        <v>241.77001690487185</v>
      </c>
      <c r="Q2584" s="11">
        <f t="shared" si="325"/>
        <v>269.91618381254369</v>
      </c>
      <c r="R2584" s="8">
        <v>0</v>
      </c>
      <c r="S2584" s="8">
        <v>1</v>
      </c>
      <c r="T2584" s="8">
        <v>1</v>
      </c>
      <c r="U2584" s="11">
        <f t="shared" si="326"/>
        <v>0</v>
      </c>
      <c r="V2584" s="11">
        <f t="shared" si="327"/>
        <v>200</v>
      </c>
      <c r="W2584" s="9">
        <v>2</v>
      </c>
      <c r="X2584" s="9">
        <v>9</v>
      </c>
    </row>
    <row r="2585" spans="1:24" x14ac:dyDescent="0.2">
      <c r="A2585" s="7" t="s">
        <v>3736</v>
      </c>
      <c r="B2585" s="7" t="s">
        <v>787</v>
      </c>
      <c r="C2585" s="8">
        <v>1</v>
      </c>
      <c r="D2585" s="9">
        <v>10</v>
      </c>
      <c r="E2585" s="10">
        <v>900</v>
      </c>
      <c r="F2585" s="10">
        <v>0</v>
      </c>
      <c r="G2585" s="11">
        <f t="shared" si="320"/>
        <v>0</v>
      </c>
      <c r="H2585" s="10">
        <v>900</v>
      </c>
      <c r="I2585" s="9">
        <v>10</v>
      </c>
      <c r="J2585" s="8">
        <v>1</v>
      </c>
      <c r="K2585" s="9">
        <v>24.14</v>
      </c>
      <c r="L2585" s="9">
        <v>24.14</v>
      </c>
      <c r="M2585" s="9">
        <f t="shared" si="321"/>
        <v>26.822222222222223</v>
      </c>
      <c r="N2585" s="9">
        <f t="shared" si="322"/>
        <v>7.848032564450472</v>
      </c>
      <c r="O2585" s="9">
        <f t="shared" si="323"/>
        <v>7.2508917954815617</v>
      </c>
      <c r="P2585" s="11">
        <f t="shared" si="324"/>
        <v>241.77001690487185</v>
      </c>
      <c r="Q2585" s="11">
        <f t="shared" si="325"/>
        <v>269.91618381254369</v>
      </c>
      <c r="R2585" s="8">
        <v>0</v>
      </c>
      <c r="S2585" s="8">
        <v>1</v>
      </c>
      <c r="T2585" s="8">
        <v>1</v>
      </c>
      <c r="U2585" s="11">
        <f t="shared" si="326"/>
        <v>0</v>
      </c>
      <c r="V2585" s="11">
        <f t="shared" si="327"/>
        <v>200</v>
      </c>
      <c r="W2585" s="9">
        <v>2</v>
      </c>
      <c r="X2585" s="9">
        <v>9</v>
      </c>
    </row>
    <row r="2586" spans="1:24" x14ac:dyDescent="0.2">
      <c r="A2586" s="7" t="s">
        <v>3736</v>
      </c>
      <c r="B2586" s="7" t="s">
        <v>1106</v>
      </c>
      <c r="C2586" s="8">
        <v>1</v>
      </c>
      <c r="D2586" s="9">
        <v>12</v>
      </c>
      <c r="E2586" s="10">
        <v>800</v>
      </c>
      <c r="F2586" s="10">
        <v>0</v>
      </c>
      <c r="G2586" s="11">
        <f t="shared" si="320"/>
        <v>0</v>
      </c>
      <c r="H2586" s="10">
        <v>800</v>
      </c>
      <c r="I2586" s="9">
        <v>12</v>
      </c>
      <c r="J2586" s="8">
        <v>1</v>
      </c>
      <c r="K2586" s="9">
        <v>0</v>
      </c>
      <c r="L2586" s="9">
        <v>0</v>
      </c>
      <c r="M2586" s="9">
        <f t="shared" si="321"/>
        <v>0</v>
      </c>
      <c r="N2586" s="9">
        <f t="shared" si="322"/>
        <v>7.848032564450472</v>
      </c>
      <c r="O2586" s="9">
        <f t="shared" si="323"/>
        <v>7.2508917954815617</v>
      </c>
      <c r="P2586" s="11">
        <f t="shared" si="324"/>
        <v>-100</v>
      </c>
      <c r="Q2586" s="11">
        <f t="shared" si="325"/>
        <v>-100</v>
      </c>
      <c r="R2586" s="8">
        <v>0</v>
      </c>
      <c r="S2586" s="8">
        <v>0</v>
      </c>
      <c r="T2586" s="8">
        <v>0</v>
      </c>
      <c r="U2586" s="11">
        <f t="shared" si="326"/>
        <v>0</v>
      </c>
      <c r="V2586" s="11">
        <f t="shared" si="327"/>
        <v>0</v>
      </c>
      <c r="W2586" s="9">
        <v>6</v>
      </c>
      <c r="X2586" s="9">
        <v>9</v>
      </c>
    </row>
    <row r="2587" spans="1:24" x14ac:dyDescent="0.2">
      <c r="A2587" s="7" t="s">
        <v>3736</v>
      </c>
      <c r="B2587" s="7" t="s">
        <v>613</v>
      </c>
      <c r="C2587" s="8">
        <v>1</v>
      </c>
      <c r="D2587" s="9">
        <v>4</v>
      </c>
      <c r="E2587" s="10">
        <v>1400</v>
      </c>
      <c r="F2587" s="10">
        <v>0</v>
      </c>
      <c r="G2587" s="11">
        <f t="shared" si="320"/>
        <v>0</v>
      </c>
      <c r="H2587" s="10">
        <v>1400</v>
      </c>
      <c r="I2587" s="9">
        <v>4</v>
      </c>
      <c r="J2587" s="8">
        <v>1</v>
      </c>
      <c r="K2587" s="9">
        <v>0</v>
      </c>
      <c r="L2587" s="9">
        <v>0</v>
      </c>
      <c r="M2587" s="9">
        <f t="shared" si="321"/>
        <v>0</v>
      </c>
      <c r="N2587" s="9">
        <f t="shared" si="322"/>
        <v>7.848032564450472</v>
      </c>
      <c r="O2587" s="9">
        <f t="shared" si="323"/>
        <v>7.2508917954815617</v>
      </c>
      <c r="P2587" s="11">
        <f t="shared" si="324"/>
        <v>-100</v>
      </c>
      <c r="Q2587" s="11">
        <f t="shared" si="325"/>
        <v>-100</v>
      </c>
      <c r="R2587" s="8">
        <v>0</v>
      </c>
      <c r="S2587" s="8">
        <v>0</v>
      </c>
      <c r="T2587" s="8">
        <v>0</v>
      </c>
      <c r="U2587" s="11">
        <f t="shared" si="326"/>
        <v>0</v>
      </c>
      <c r="V2587" s="11">
        <f t="shared" si="327"/>
        <v>0</v>
      </c>
      <c r="W2587" s="9">
        <v>8</v>
      </c>
      <c r="X2587" s="9">
        <v>9</v>
      </c>
    </row>
    <row r="2588" spans="1:24" x14ac:dyDescent="0.2">
      <c r="A2588" s="7" t="s">
        <v>3736</v>
      </c>
      <c r="B2588" s="7" t="s">
        <v>884</v>
      </c>
      <c r="C2588" s="8">
        <v>1</v>
      </c>
      <c r="D2588" s="9">
        <v>10</v>
      </c>
      <c r="E2588" s="10">
        <v>900</v>
      </c>
      <c r="F2588" s="10">
        <v>100</v>
      </c>
      <c r="G2588" s="11">
        <f t="shared" si="320"/>
        <v>11.111111111111111</v>
      </c>
      <c r="H2588" s="10">
        <v>1000</v>
      </c>
      <c r="I2588" s="9">
        <v>10</v>
      </c>
      <c r="J2588" s="8">
        <v>1</v>
      </c>
      <c r="K2588" s="9">
        <v>0</v>
      </c>
      <c r="L2588" s="9">
        <v>0</v>
      </c>
      <c r="M2588" s="9">
        <f t="shared" si="321"/>
        <v>0</v>
      </c>
      <c r="N2588" s="9">
        <f t="shared" si="322"/>
        <v>7.848032564450472</v>
      </c>
      <c r="O2588" s="9">
        <f t="shared" si="323"/>
        <v>7.2508917954815617</v>
      </c>
      <c r="P2588" s="11">
        <f t="shared" si="324"/>
        <v>-100</v>
      </c>
      <c r="Q2588" s="11">
        <f t="shared" si="325"/>
        <v>-100</v>
      </c>
      <c r="R2588" s="8">
        <v>0</v>
      </c>
      <c r="S2588" s="8">
        <v>0</v>
      </c>
      <c r="T2588" s="8">
        <v>0</v>
      </c>
      <c r="U2588" s="11">
        <f t="shared" si="326"/>
        <v>0</v>
      </c>
      <c r="V2588" s="11">
        <f t="shared" si="327"/>
        <v>0</v>
      </c>
      <c r="W2588" s="9">
        <v>5</v>
      </c>
      <c r="X2588" s="9">
        <v>6</v>
      </c>
    </row>
    <row r="2589" spans="1:24" x14ac:dyDescent="0.2">
      <c r="A2589" s="7" t="s">
        <v>3736</v>
      </c>
      <c r="B2589" s="7" t="s">
        <v>794</v>
      </c>
      <c r="C2589" s="8">
        <v>1</v>
      </c>
      <c r="D2589" s="9">
        <v>10</v>
      </c>
      <c r="E2589" s="10">
        <v>900</v>
      </c>
      <c r="F2589" s="10">
        <v>100</v>
      </c>
      <c r="G2589" s="11">
        <f t="shared" si="320"/>
        <v>11.111111111111111</v>
      </c>
      <c r="H2589" s="10">
        <v>1000</v>
      </c>
      <c r="I2589" s="9">
        <v>10</v>
      </c>
      <c r="J2589" s="8">
        <v>1</v>
      </c>
      <c r="K2589" s="9">
        <v>0</v>
      </c>
      <c r="L2589" s="9">
        <v>0</v>
      </c>
      <c r="M2589" s="9">
        <f t="shared" si="321"/>
        <v>0</v>
      </c>
      <c r="N2589" s="9">
        <f t="shared" si="322"/>
        <v>7.848032564450472</v>
      </c>
      <c r="O2589" s="9">
        <f t="shared" si="323"/>
        <v>7.2508917954815617</v>
      </c>
      <c r="P2589" s="11">
        <f t="shared" si="324"/>
        <v>-100</v>
      </c>
      <c r="Q2589" s="11">
        <f t="shared" si="325"/>
        <v>-100</v>
      </c>
      <c r="R2589" s="8">
        <v>0</v>
      </c>
      <c r="S2589" s="8">
        <v>0</v>
      </c>
      <c r="T2589" s="8">
        <v>0</v>
      </c>
      <c r="U2589" s="11">
        <f t="shared" si="326"/>
        <v>0</v>
      </c>
      <c r="V2589" s="11">
        <f t="shared" si="327"/>
        <v>0</v>
      </c>
      <c r="W2589" s="9">
        <v>5</v>
      </c>
      <c r="X2589" s="9">
        <v>6</v>
      </c>
    </row>
    <row r="2590" spans="1:24" x14ac:dyDescent="0.2">
      <c r="A2590" s="7" t="s">
        <v>3736</v>
      </c>
      <c r="B2590" s="7" t="s">
        <v>433</v>
      </c>
      <c r="C2590" s="8">
        <v>1</v>
      </c>
      <c r="D2590" s="9">
        <v>1.6</v>
      </c>
      <c r="E2590" s="10">
        <v>2100</v>
      </c>
      <c r="F2590" s="10">
        <v>100</v>
      </c>
      <c r="G2590" s="11">
        <f t="shared" si="320"/>
        <v>4.7619047619047619</v>
      </c>
      <c r="H2590" s="10">
        <v>2200</v>
      </c>
      <c r="I2590" s="9">
        <v>1.6</v>
      </c>
      <c r="J2590" s="8">
        <v>1</v>
      </c>
      <c r="K2590" s="9">
        <v>19.8</v>
      </c>
      <c r="L2590" s="9">
        <v>19.8</v>
      </c>
      <c r="M2590" s="9">
        <f t="shared" si="321"/>
        <v>9.0000000000000018</v>
      </c>
      <c r="N2590" s="9">
        <f t="shared" si="322"/>
        <v>7.848032564450472</v>
      </c>
      <c r="O2590" s="9">
        <f t="shared" si="323"/>
        <v>7.2508917954815617</v>
      </c>
      <c r="P2590" s="11">
        <f t="shared" si="324"/>
        <v>14.678423236514588</v>
      </c>
      <c r="Q2590" s="11">
        <f t="shared" si="325"/>
        <v>24.122663168252046</v>
      </c>
      <c r="R2590" s="8">
        <v>0</v>
      </c>
      <c r="S2590" s="8">
        <v>1</v>
      </c>
      <c r="T2590" s="8">
        <v>1</v>
      </c>
      <c r="U2590" s="11">
        <f t="shared" si="326"/>
        <v>0</v>
      </c>
      <c r="V2590" s="11">
        <f t="shared" si="327"/>
        <v>200</v>
      </c>
      <c r="W2590" s="9">
        <v>2</v>
      </c>
      <c r="X2590" s="9">
        <v>6</v>
      </c>
    </row>
    <row r="2591" spans="1:24" x14ac:dyDescent="0.2">
      <c r="A2591" s="7" t="s">
        <v>3736</v>
      </c>
      <c r="B2591" s="7" t="s">
        <v>195</v>
      </c>
      <c r="C2591" s="8">
        <v>1</v>
      </c>
      <c r="D2591" s="9">
        <v>1.6</v>
      </c>
      <c r="E2591" s="10">
        <v>2100</v>
      </c>
      <c r="F2591" s="10">
        <v>100</v>
      </c>
      <c r="G2591" s="11">
        <f t="shared" si="320"/>
        <v>4.7619047619047619</v>
      </c>
      <c r="H2591" s="10">
        <v>2200</v>
      </c>
      <c r="I2591" s="9">
        <v>1.6</v>
      </c>
      <c r="J2591" s="8">
        <v>1</v>
      </c>
      <c r="K2591" s="9">
        <v>19.8</v>
      </c>
      <c r="L2591" s="9">
        <v>19.8</v>
      </c>
      <c r="M2591" s="9">
        <f t="shared" si="321"/>
        <v>9.0000000000000018</v>
      </c>
      <c r="N2591" s="9">
        <f t="shared" si="322"/>
        <v>7.848032564450472</v>
      </c>
      <c r="O2591" s="9">
        <f t="shared" si="323"/>
        <v>7.2508917954815617</v>
      </c>
      <c r="P2591" s="11">
        <f t="shared" si="324"/>
        <v>14.678423236514588</v>
      </c>
      <c r="Q2591" s="11">
        <f t="shared" si="325"/>
        <v>24.122663168252046</v>
      </c>
      <c r="R2591" s="8">
        <v>0</v>
      </c>
      <c r="S2591" s="8">
        <v>1</v>
      </c>
      <c r="T2591" s="8">
        <v>1</v>
      </c>
      <c r="U2591" s="11">
        <f t="shared" si="326"/>
        <v>0</v>
      </c>
      <c r="V2591" s="11">
        <f t="shared" si="327"/>
        <v>200</v>
      </c>
      <c r="W2591" s="9">
        <v>2</v>
      </c>
      <c r="X2591" s="9">
        <v>6</v>
      </c>
    </row>
    <row r="2592" spans="1:24" x14ac:dyDescent="0.2">
      <c r="A2592" s="7" t="s">
        <v>3736</v>
      </c>
      <c r="B2592" s="7" t="s">
        <v>691</v>
      </c>
      <c r="C2592" s="8">
        <v>1</v>
      </c>
      <c r="D2592" s="9">
        <v>3</v>
      </c>
      <c r="E2592" s="10">
        <v>1600</v>
      </c>
      <c r="F2592" s="10">
        <v>100</v>
      </c>
      <c r="G2592" s="11">
        <f t="shared" si="320"/>
        <v>6.25</v>
      </c>
      <c r="H2592" s="10">
        <v>1700</v>
      </c>
      <c r="I2592" s="9">
        <v>3</v>
      </c>
      <c r="J2592" s="8">
        <v>1</v>
      </c>
      <c r="K2592" s="9">
        <v>7.27</v>
      </c>
      <c r="L2592" s="9">
        <v>7.27</v>
      </c>
      <c r="M2592" s="9">
        <f t="shared" si="321"/>
        <v>4.276470588235294</v>
      </c>
      <c r="N2592" s="9">
        <f t="shared" si="322"/>
        <v>7.848032564450472</v>
      </c>
      <c r="O2592" s="9">
        <f t="shared" si="323"/>
        <v>7.2508917954815617</v>
      </c>
      <c r="P2592" s="11">
        <f t="shared" si="324"/>
        <v>-45.50901065820517</v>
      </c>
      <c r="Q2592" s="11">
        <f t="shared" si="325"/>
        <v>-41.021453514170446</v>
      </c>
      <c r="R2592" s="8">
        <v>0</v>
      </c>
      <c r="S2592" s="8">
        <v>0</v>
      </c>
      <c r="T2592" s="8">
        <v>1</v>
      </c>
      <c r="U2592" s="11">
        <f t="shared" si="326"/>
        <v>0</v>
      </c>
      <c r="V2592" s="11">
        <f t="shared" si="327"/>
        <v>100</v>
      </c>
      <c r="W2592" s="9">
        <v>3</v>
      </c>
      <c r="X2592" s="9">
        <v>6</v>
      </c>
    </row>
    <row r="2593" spans="1:24" x14ac:dyDescent="0.2">
      <c r="A2593" s="7" t="s">
        <v>3736</v>
      </c>
      <c r="B2593" s="7" t="s">
        <v>347</v>
      </c>
      <c r="C2593" s="8">
        <v>2</v>
      </c>
      <c r="D2593" s="9">
        <v>17.5</v>
      </c>
      <c r="E2593" s="10">
        <v>1500</v>
      </c>
      <c r="F2593" s="10">
        <v>0</v>
      </c>
      <c r="G2593" s="11">
        <f t="shared" si="320"/>
        <v>0</v>
      </c>
      <c r="H2593" s="10">
        <v>700</v>
      </c>
      <c r="I2593" s="9">
        <v>17.5</v>
      </c>
      <c r="J2593" s="8">
        <v>1</v>
      </c>
      <c r="K2593" s="9">
        <v>0</v>
      </c>
      <c r="L2593" s="9">
        <v>0</v>
      </c>
      <c r="M2593" s="9">
        <f t="shared" si="321"/>
        <v>0</v>
      </c>
      <c r="N2593" s="9">
        <f t="shared" si="322"/>
        <v>7.848032564450472</v>
      </c>
      <c r="O2593" s="9">
        <f t="shared" si="323"/>
        <v>7.2508917954815617</v>
      </c>
      <c r="P2593" s="11">
        <f t="shared" si="324"/>
        <v>-100</v>
      </c>
      <c r="Q2593" s="11">
        <f t="shared" si="325"/>
        <v>-100</v>
      </c>
      <c r="R2593" s="8">
        <v>0</v>
      </c>
      <c r="S2593" s="8">
        <v>0</v>
      </c>
      <c r="T2593" s="8">
        <v>0</v>
      </c>
      <c r="U2593" s="11">
        <f t="shared" si="326"/>
        <v>0</v>
      </c>
      <c r="V2593" s="11">
        <f t="shared" si="327"/>
        <v>0</v>
      </c>
      <c r="W2593" s="9">
        <v>9</v>
      </c>
      <c r="X2593" s="9">
        <v>9</v>
      </c>
    </row>
    <row r="2594" spans="1:24" x14ac:dyDescent="0.2">
      <c r="A2594" s="7" t="s">
        <v>3736</v>
      </c>
      <c r="B2594" s="7" t="s">
        <v>298</v>
      </c>
      <c r="C2594" s="8">
        <v>1</v>
      </c>
      <c r="D2594" s="9">
        <v>15</v>
      </c>
      <c r="E2594" s="10">
        <v>800</v>
      </c>
      <c r="F2594" s="10">
        <v>0</v>
      </c>
      <c r="G2594" s="11">
        <f t="shared" si="320"/>
        <v>0</v>
      </c>
      <c r="H2594" s="10">
        <v>0</v>
      </c>
      <c r="I2594" s="9">
        <v>15</v>
      </c>
      <c r="J2594" s="8">
        <v>0</v>
      </c>
      <c r="K2594" s="9">
        <v>0</v>
      </c>
      <c r="L2594" s="9">
        <v>0</v>
      </c>
      <c r="M2594" s="9">
        <f t="shared" si="321"/>
        <v>0</v>
      </c>
      <c r="N2594" s="9">
        <f t="shared" si="322"/>
        <v>7.848032564450472</v>
      </c>
      <c r="O2594" s="9">
        <f t="shared" si="323"/>
        <v>7.2508917954815617</v>
      </c>
      <c r="P2594" s="11">
        <f t="shared" si="324"/>
        <v>-100</v>
      </c>
      <c r="Q2594" s="11">
        <f t="shared" si="325"/>
        <v>-100</v>
      </c>
      <c r="R2594" s="8">
        <v>0</v>
      </c>
      <c r="S2594" s="8">
        <v>0</v>
      </c>
      <c r="T2594" s="8">
        <v>0</v>
      </c>
      <c r="U2594" s="11">
        <f t="shared" si="326"/>
        <v>0</v>
      </c>
      <c r="V2594" s="11">
        <f t="shared" si="327"/>
        <v>0</v>
      </c>
      <c r="W2594" s="9">
        <v>0</v>
      </c>
      <c r="X2594" s="9">
        <v>0</v>
      </c>
    </row>
    <row r="2595" spans="1:24" x14ac:dyDescent="0.2">
      <c r="A2595" s="7" t="s">
        <v>3736</v>
      </c>
      <c r="B2595" s="7" t="s">
        <v>1236</v>
      </c>
      <c r="C2595" s="8">
        <v>1</v>
      </c>
      <c r="D2595" s="9">
        <v>2.5</v>
      </c>
      <c r="E2595" s="10">
        <v>1700</v>
      </c>
      <c r="F2595" s="10">
        <v>200</v>
      </c>
      <c r="G2595" s="11">
        <f t="shared" si="320"/>
        <v>11.76470588235294</v>
      </c>
      <c r="H2595" s="10">
        <v>1900</v>
      </c>
      <c r="I2595" s="9">
        <v>2.5</v>
      </c>
      <c r="J2595" s="8">
        <v>1</v>
      </c>
      <c r="K2595" s="9">
        <v>0</v>
      </c>
      <c r="L2595" s="9">
        <v>0</v>
      </c>
      <c r="M2595" s="9">
        <f t="shared" si="321"/>
        <v>0</v>
      </c>
      <c r="N2595" s="9">
        <f t="shared" si="322"/>
        <v>7.848032564450472</v>
      </c>
      <c r="O2595" s="9">
        <f t="shared" si="323"/>
        <v>7.2508917954815617</v>
      </c>
      <c r="P2595" s="11">
        <f t="shared" si="324"/>
        <v>-100</v>
      </c>
      <c r="Q2595" s="11">
        <f t="shared" si="325"/>
        <v>-100</v>
      </c>
      <c r="R2595" s="8">
        <v>0</v>
      </c>
      <c r="S2595" s="8">
        <v>0</v>
      </c>
      <c r="T2595" s="8">
        <v>0</v>
      </c>
      <c r="U2595" s="11">
        <f t="shared" si="326"/>
        <v>0</v>
      </c>
      <c r="V2595" s="11">
        <f t="shared" si="327"/>
        <v>0</v>
      </c>
      <c r="W2595" s="9">
        <v>4</v>
      </c>
      <c r="X2595" s="9">
        <v>6</v>
      </c>
    </row>
    <row r="2596" spans="1:24" x14ac:dyDescent="0.2">
      <c r="A2596" s="7" t="s">
        <v>3736</v>
      </c>
      <c r="B2596" s="7" t="s">
        <v>268</v>
      </c>
      <c r="C2596" s="8">
        <v>1</v>
      </c>
      <c r="D2596" s="9">
        <v>2.5</v>
      </c>
      <c r="E2596" s="10">
        <v>1700</v>
      </c>
      <c r="F2596" s="10">
        <v>200</v>
      </c>
      <c r="G2596" s="11">
        <f t="shared" si="320"/>
        <v>11.76470588235294</v>
      </c>
      <c r="H2596" s="10">
        <v>1900</v>
      </c>
      <c r="I2596" s="9">
        <v>2.5</v>
      </c>
      <c r="J2596" s="8">
        <v>1</v>
      </c>
      <c r="K2596" s="9">
        <v>0</v>
      </c>
      <c r="L2596" s="9">
        <v>0</v>
      </c>
      <c r="M2596" s="9">
        <f t="shared" si="321"/>
        <v>0</v>
      </c>
      <c r="N2596" s="9">
        <f t="shared" si="322"/>
        <v>7.848032564450472</v>
      </c>
      <c r="O2596" s="9">
        <f t="shared" si="323"/>
        <v>7.2508917954815617</v>
      </c>
      <c r="P2596" s="11">
        <f t="shared" si="324"/>
        <v>-100</v>
      </c>
      <c r="Q2596" s="11">
        <f t="shared" si="325"/>
        <v>-100</v>
      </c>
      <c r="R2596" s="8">
        <v>0</v>
      </c>
      <c r="S2596" s="8">
        <v>0</v>
      </c>
      <c r="T2596" s="8">
        <v>0</v>
      </c>
      <c r="U2596" s="11">
        <f t="shared" si="326"/>
        <v>0</v>
      </c>
      <c r="V2596" s="11">
        <f t="shared" si="327"/>
        <v>0</v>
      </c>
      <c r="W2596" s="9">
        <v>4</v>
      </c>
      <c r="X2596" s="9">
        <v>6</v>
      </c>
    </row>
    <row r="2597" spans="1:24" x14ac:dyDescent="0.2">
      <c r="A2597" s="7" t="s">
        <v>3736</v>
      </c>
      <c r="B2597" s="7" t="s">
        <v>760</v>
      </c>
      <c r="C2597" s="8">
        <v>1</v>
      </c>
      <c r="D2597" s="9">
        <v>6</v>
      </c>
      <c r="E2597" s="10">
        <v>1200</v>
      </c>
      <c r="F2597" s="10">
        <v>100</v>
      </c>
      <c r="G2597" s="11">
        <f t="shared" si="320"/>
        <v>8.3333333333333321</v>
      </c>
      <c r="H2597" s="10">
        <v>1300</v>
      </c>
      <c r="I2597" s="9">
        <v>6</v>
      </c>
      <c r="J2597" s="8">
        <v>1</v>
      </c>
      <c r="K2597" s="9">
        <v>0</v>
      </c>
      <c r="L2597" s="9">
        <v>0</v>
      </c>
      <c r="M2597" s="9">
        <f t="shared" si="321"/>
        <v>0</v>
      </c>
      <c r="N2597" s="9">
        <f t="shared" si="322"/>
        <v>7.848032564450472</v>
      </c>
      <c r="O2597" s="9">
        <f t="shared" si="323"/>
        <v>7.2508917954815617</v>
      </c>
      <c r="P2597" s="11">
        <f t="shared" si="324"/>
        <v>-100</v>
      </c>
      <c r="Q2597" s="11">
        <f t="shared" si="325"/>
        <v>-100</v>
      </c>
      <c r="R2597" s="8">
        <v>0</v>
      </c>
      <c r="S2597" s="8">
        <v>0</v>
      </c>
      <c r="T2597" s="8">
        <v>0</v>
      </c>
      <c r="U2597" s="11">
        <f t="shared" si="326"/>
        <v>0</v>
      </c>
      <c r="V2597" s="11">
        <f t="shared" si="327"/>
        <v>0</v>
      </c>
      <c r="W2597" s="9">
        <v>6</v>
      </c>
      <c r="X2597" s="9">
        <v>6</v>
      </c>
    </row>
    <row r="2598" spans="1:24" x14ac:dyDescent="0.2">
      <c r="A2598" s="7" t="s">
        <v>3736</v>
      </c>
      <c r="B2598" s="7" t="s">
        <v>1354</v>
      </c>
      <c r="C2598" s="8">
        <v>1</v>
      </c>
      <c r="D2598" s="9">
        <v>6</v>
      </c>
      <c r="E2598" s="10">
        <v>1200</v>
      </c>
      <c r="F2598" s="10">
        <v>100</v>
      </c>
      <c r="G2598" s="11">
        <f t="shared" si="320"/>
        <v>8.3333333333333321</v>
      </c>
      <c r="H2598" s="10">
        <v>1300</v>
      </c>
      <c r="I2598" s="9">
        <v>6</v>
      </c>
      <c r="J2598" s="8">
        <v>1</v>
      </c>
      <c r="K2598" s="9">
        <v>0</v>
      </c>
      <c r="L2598" s="9">
        <v>0</v>
      </c>
      <c r="M2598" s="9">
        <f t="shared" si="321"/>
        <v>0</v>
      </c>
      <c r="N2598" s="9">
        <f t="shared" si="322"/>
        <v>7.848032564450472</v>
      </c>
      <c r="O2598" s="9">
        <f t="shared" si="323"/>
        <v>7.2508917954815617</v>
      </c>
      <c r="P2598" s="11">
        <f t="shared" si="324"/>
        <v>-100</v>
      </c>
      <c r="Q2598" s="11">
        <f t="shared" si="325"/>
        <v>-100</v>
      </c>
      <c r="R2598" s="8">
        <v>0</v>
      </c>
      <c r="S2598" s="8">
        <v>0</v>
      </c>
      <c r="T2598" s="8">
        <v>0</v>
      </c>
      <c r="U2598" s="11">
        <f t="shared" si="326"/>
        <v>0</v>
      </c>
      <c r="V2598" s="11">
        <f t="shared" si="327"/>
        <v>0</v>
      </c>
      <c r="W2598" s="9">
        <v>6</v>
      </c>
      <c r="X2598" s="9">
        <v>6</v>
      </c>
    </row>
    <row r="2599" spans="1:24" x14ac:dyDescent="0.2">
      <c r="A2599" s="7" t="s">
        <v>3736</v>
      </c>
      <c r="B2599" s="7" t="s">
        <v>239</v>
      </c>
      <c r="C2599" s="8">
        <v>1</v>
      </c>
      <c r="D2599" s="9">
        <v>10</v>
      </c>
      <c r="E2599" s="10">
        <v>900</v>
      </c>
      <c r="F2599" s="10">
        <v>100</v>
      </c>
      <c r="G2599" s="11">
        <f t="shared" si="320"/>
        <v>11.111111111111111</v>
      </c>
      <c r="H2599" s="10">
        <v>1000</v>
      </c>
      <c r="I2599" s="9">
        <v>10</v>
      </c>
      <c r="J2599" s="8">
        <v>1</v>
      </c>
      <c r="K2599" s="9">
        <v>54.81</v>
      </c>
      <c r="L2599" s="9">
        <v>54.81</v>
      </c>
      <c r="M2599" s="9">
        <f t="shared" si="321"/>
        <v>54.81</v>
      </c>
      <c r="N2599" s="9">
        <f t="shared" si="322"/>
        <v>7.848032564450472</v>
      </c>
      <c r="O2599" s="9">
        <f t="shared" si="323"/>
        <v>7.2508917954815617</v>
      </c>
      <c r="P2599" s="11">
        <f t="shared" si="324"/>
        <v>598.3915975103738</v>
      </c>
      <c r="Q2599" s="11">
        <f t="shared" si="325"/>
        <v>655.90701869465477</v>
      </c>
      <c r="R2599" s="8">
        <v>1</v>
      </c>
      <c r="S2599" s="8">
        <v>1</v>
      </c>
      <c r="T2599" s="8">
        <v>1</v>
      </c>
      <c r="U2599" s="11">
        <f t="shared" si="326"/>
        <v>100</v>
      </c>
      <c r="V2599" s="11">
        <f t="shared" si="327"/>
        <v>300</v>
      </c>
      <c r="W2599" s="9">
        <v>1</v>
      </c>
      <c r="X2599" s="9">
        <v>6</v>
      </c>
    </row>
    <row r="2600" spans="1:24" x14ac:dyDescent="0.2">
      <c r="A2600" s="7" t="s">
        <v>3736</v>
      </c>
      <c r="B2600" s="7" t="s">
        <v>140</v>
      </c>
      <c r="C2600" s="8">
        <v>1</v>
      </c>
      <c r="D2600" s="9">
        <v>2.5</v>
      </c>
      <c r="E2600" s="10">
        <v>1700</v>
      </c>
      <c r="F2600" s="10">
        <v>0</v>
      </c>
      <c r="G2600" s="11">
        <f t="shared" si="320"/>
        <v>0</v>
      </c>
      <c r="H2600" s="10">
        <v>1700</v>
      </c>
      <c r="I2600" s="9">
        <v>2.5</v>
      </c>
      <c r="J2600" s="8">
        <v>1</v>
      </c>
      <c r="K2600" s="9">
        <v>22.64</v>
      </c>
      <c r="L2600" s="9">
        <v>22.64</v>
      </c>
      <c r="M2600" s="9">
        <f t="shared" si="321"/>
        <v>13.31764705882353</v>
      </c>
      <c r="N2600" s="9">
        <f t="shared" si="322"/>
        <v>7.848032564450472</v>
      </c>
      <c r="O2600" s="9">
        <f t="shared" si="323"/>
        <v>7.2508917954815617</v>
      </c>
      <c r="P2600" s="11">
        <f t="shared" si="324"/>
        <v>69.694085102920909</v>
      </c>
      <c r="Q2600" s="11">
        <f t="shared" si="325"/>
        <v>83.669091119557251</v>
      </c>
      <c r="R2600" s="8">
        <v>0</v>
      </c>
      <c r="S2600" s="8">
        <v>1</v>
      </c>
      <c r="T2600" s="8">
        <v>1</v>
      </c>
      <c r="U2600" s="11">
        <f t="shared" si="326"/>
        <v>0</v>
      </c>
      <c r="V2600" s="11">
        <f t="shared" si="327"/>
        <v>200</v>
      </c>
      <c r="W2600" s="9">
        <v>2</v>
      </c>
      <c r="X2600" s="9">
        <v>9</v>
      </c>
    </row>
    <row r="2601" spans="1:24" x14ac:dyDescent="0.2">
      <c r="A2601" s="7" t="s">
        <v>3736</v>
      </c>
      <c r="B2601" s="7" t="s">
        <v>593</v>
      </c>
      <c r="C2601" s="8">
        <v>3</v>
      </c>
      <c r="D2601" s="9">
        <v>10.33</v>
      </c>
      <c r="E2601" s="10">
        <v>2900</v>
      </c>
      <c r="F2601" s="10">
        <v>0</v>
      </c>
      <c r="G2601" s="11">
        <f t="shared" si="320"/>
        <v>0</v>
      </c>
      <c r="H2601" s="10">
        <v>2900</v>
      </c>
      <c r="I2601" s="9">
        <v>10.33</v>
      </c>
      <c r="J2601" s="8">
        <v>3</v>
      </c>
      <c r="K2601" s="9">
        <v>0</v>
      </c>
      <c r="L2601" s="9">
        <v>0</v>
      </c>
      <c r="M2601" s="9">
        <f t="shared" si="321"/>
        <v>0</v>
      </c>
      <c r="N2601" s="9">
        <f t="shared" si="322"/>
        <v>7.848032564450472</v>
      </c>
      <c r="O2601" s="9">
        <f t="shared" si="323"/>
        <v>7.2508917954815617</v>
      </c>
      <c r="P2601" s="11">
        <f t="shared" si="324"/>
        <v>-100</v>
      </c>
      <c r="Q2601" s="11">
        <f t="shared" si="325"/>
        <v>-100</v>
      </c>
      <c r="R2601" s="8">
        <v>0</v>
      </c>
      <c r="S2601" s="8">
        <v>0</v>
      </c>
      <c r="T2601" s="8">
        <v>0</v>
      </c>
      <c r="U2601" s="11">
        <f t="shared" si="326"/>
        <v>0</v>
      </c>
      <c r="V2601" s="11">
        <f t="shared" si="327"/>
        <v>0</v>
      </c>
      <c r="W2601" s="9">
        <v>6</v>
      </c>
      <c r="X2601" s="9">
        <v>9</v>
      </c>
    </row>
    <row r="2602" spans="1:24" x14ac:dyDescent="0.2">
      <c r="A2602" s="7" t="s">
        <v>3736</v>
      </c>
      <c r="B2602" s="7" t="s">
        <v>97</v>
      </c>
      <c r="C2602" s="8">
        <v>1</v>
      </c>
      <c r="D2602" s="9">
        <v>15</v>
      </c>
      <c r="E2602" s="10">
        <v>800</v>
      </c>
      <c r="F2602" s="10">
        <v>0</v>
      </c>
      <c r="G2602" s="11">
        <f t="shared" si="320"/>
        <v>0</v>
      </c>
      <c r="H2602" s="10">
        <v>800</v>
      </c>
      <c r="I2602" s="9">
        <v>15</v>
      </c>
      <c r="J2602" s="8">
        <v>1</v>
      </c>
      <c r="K2602" s="9">
        <v>0</v>
      </c>
      <c r="L2602" s="9">
        <v>0</v>
      </c>
      <c r="M2602" s="9">
        <f t="shared" si="321"/>
        <v>0</v>
      </c>
      <c r="N2602" s="9">
        <f t="shared" si="322"/>
        <v>7.848032564450472</v>
      </c>
      <c r="O2602" s="9">
        <f t="shared" si="323"/>
        <v>7.2508917954815617</v>
      </c>
      <c r="P2602" s="11">
        <f t="shared" si="324"/>
        <v>-100</v>
      </c>
      <c r="Q2602" s="11">
        <f t="shared" si="325"/>
        <v>-100</v>
      </c>
      <c r="R2602" s="8">
        <v>0</v>
      </c>
      <c r="S2602" s="8">
        <v>0</v>
      </c>
      <c r="T2602" s="8">
        <v>0</v>
      </c>
      <c r="U2602" s="11">
        <f t="shared" si="326"/>
        <v>0</v>
      </c>
      <c r="V2602" s="11">
        <f t="shared" si="327"/>
        <v>0</v>
      </c>
      <c r="W2602" s="9">
        <v>6</v>
      </c>
      <c r="X2602" s="9">
        <v>9</v>
      </c>
    </row>
    <row r="2603" spans="1:24" x14ac:dyDescent="0.2">
      <c r="A2603" s="7" t="s">
        <v>3736</v>
      </c>
      <c r="B2603" s="7" t="s">
        <v>126</v>
      </c>
      <c r="C2603" s="8">
        <v>1</v>
      </c>
      <c r="D2603" s="9">
        <v>8</v>
      </c>
      <c r="E2603" s="10">
        <v>1000</v>
      </c>
      <c r="F2603" s="10">
        <v>0</v>
      </c>
      <c r="G2603" s="11">
        <f t="shared" si="320"/>
        <v>0</v>
      </c>
      <c r="H2603" s="10">
        <v>1000</v>
      </c>
      <c r="I2603" s="9">
        <v>8</v>
      </c>
      <c r="J2603" s="8">
        <v>1</v>
      </c>
      <c r="K2603" s="9">
        <v>0</v>
      </c>
      <c r="L2603" s="9">
        <v>0</v>
      </c>
      <c r="M2603" s="9">
        <f t="shared" si="321"/>
        <v>0</v>
      </c>
      <c r="N2603" s="9">
        <f t="shared" si="322"/>
        <v>7.848032564450472</v>
      </c>
      <c r="O2603" s="9">
        <f t="shared" si="323"/>
        <v>7.2508917954815617</v>
      </c>
      <c r="P2603" s="11">
        <f t="shared" si="324"/>
        <v>-100</v>
      </c>
      <c r="Q2603" s="11">
        <f t="shared" si="325"/>
        <v>-100</v>
      </c>
      <c r="R2603" s="8">
        <v>0</v>
      </c>
      <c r="S2603" s="8">
        <v>0</v>
      </c>
      <c r="T2603" s="8">
        <v>0</v>
      </c>
      <c r="U2603" s="11">
        <f t="shared" si="326"/>
        <v>0</v>
      </c>
      <c r="V2603" s="11">
        <f t="shared" si="327"/>
        <v>0</v>
      </c>
      <c r="W2603" s="9">
        <v>7</v>
      </c>
      <c r="X2603" s="9">
        <v>9</v>
      </c>
    </row>
    <row r="2604" spans="1:24" x14ac:dyDescent="0.2">
      <c r="A2604" s="7" t="s">
        <v>3736</v>
      </c>
      <c r="B2604" s="7" t="s">
        <v>754</v>
      </c>
      <c r="C2604" s="8">
        <v>1</v>
      </c>
      <c r="D2604" s="9">
        <v>8</v>
      </c>
      <c r="E2604" s="10">
        <v>1000</v>
      </c>
      <c r="F2604" s="10">
        <v>0</v>
      </c>
      <c r="G2604" s="11">
        <f t="shared" si="320"/>
        <v>0</v>
      </c>
      <c r="H2604" s="10">
        <v>1000</v>
      </c>
      <c r="I2604" s="9">
        <v>8</v>
      </c>
      <c r="J2604" s="8">
        <v>1</v>
      </c>
      <c r="K2604" s="9">
        <v>0</v>
      </c>
      <c r="L2604" s="9">
        <v>0</v>
      </c>
      <c r="M2604" s="9">
        <f t="shared" si="321"/>
        <v>0</v>
      </c>
      <c r="N2604" s="9">
        <f t="shared" si="322"/>
        <v>7.848032564450472</v>
      </c>
      <c r="O2604" s="9">
        <f t="shared" si="323"/>
        <v>7.2508917954815617</v>
      </c>
      <c r="P2604" s="11">
        <f t="shared" si="324"/>
        <v>-100</v>
      </c>
      <c r="Q2604" s="11">
        <f t="shared" si="325"/>
        <v>-100</v>
      </c>
      <c r="R2604" s="8">
        <v>0</v>
      </c>
      <c r="S2604" s="8">
        <v>0</v>
      </c>
      <c r="T2604" s="8">
        <v>0</v>
      </c>
      <c r="U2604" s="11">
        <f t="shared" si="326"/>
        <v>0</v>
      </c>
      <c r="V2604" s="11">
        <f t="shared" si="327"/>
        <v>0</v>
      </c>
      <c r="W2604" s="9">
        <v>7</v>
      </c>
      <c r="X2604" s="9">
        <v>9</v>
      </c>
    </row>
    <row r="2605" spans="1:24" x14ac:dyDescent="0.2">
      <c r="A2605" s="7" t="s">
        <v>3736</v>
      </c>
      <c r="B2605" s="7" t="s">
        <v>642</v>
      </c>
      <c r="C2605" s="8">
        <v>1</v>
      </c>
      <c r="D2605" s="9">
        <v>10</v>
      </c>
      <c r="E2605" s="10">
        <v>900</v>
      </c>
      <c r="F2605" s="10">
        <v>0</v>
      </c>
      <c r="G2605" s="11">
        <f t="shared" si="320"/>
        <v>0</v>
      </c>
      <c r="H2605" s="10">
        <v>900</v>
      </c>
      <c r="I2605" s="9">
        <v>10</v>
      </c>
      <c r="J2605" s="8">
        <v>1</v>
      </c>
      <c r="K2605" s="9">
        <v>0</v>
      </c>
      <c r="L2605" s="9">
        <v>0</v>
      </c>
      <c r="M2605" s="9">
        <f t="shared" si="321"/>
        <v>0</v>
      </c>
      <c r="N2605" s="9">
        <f t="shared" si="322"/>
        <v>7.848032564450472</v>
      </c>
      <c r="O2605" s="9">
        <f t="shared" si="323"/>
        <v>7.2508917954815617</v>
      </c>
      <c r="P2605" s="11">
        <f t="shared" si="324"/>
        <v>-100</v>
      </c>
      <c r="Q2605" s="11">
        <f t="shared" si="325"/>
        <v>-100</v>
      </c>
      <c r="R2605" s="8">
        <v>0</v>
      </c>
      <c r="S2605" s="8">
        <v>0</v>
      </c>
      <c r="T2605" s="8">
        <v>0</v>
      </c>
      <c r="U2605" s="11">
        <f t="shared" si="326"/>
        <v>0</v>
      </c>
      <c r="V2605" s="11">
        <f t="shared" si="327"/>
        <v>0</v>
      </c>
      <c r="W2605" s="9">
        <v>4</v>
      </c>
      <c r="X2605" s="9">
        <v>9</v>
      </c>
    </row>
    <row r="2606" spans="1:24" x14ac:dyDescent="0.2">
      <c r="A2606" s="7" t="s">
        <v>3736</v>
      </c>
      <c r="B2606" s="7" t="s">
        <v>696</v>
      </c>
      <c r="C2606" s="8">
        <v>1</v>
      </c>
      <c r="D2606" s="9">
        <v>6</v>
      </c>
      <c r="E2606" s="10">
        <v>1200</v>
      </c>
      <c r="F2606" s="10">
        <v>0</v>
      </c>
      <c r="G2606" s="11">
        <f t="shared" si="320"/>
        <v>0</v>
      </c>
      <c r="H2606" s="10">
        <v>1200</v>
      </c>
      <c r="I2606" s="9">
        <v>6</v>
      </c>
      <c r="J2606" s="8">
        <v>1</v>
      </c>
      <c r="K2606" s="9">
        <v>0</v>
      </c>
      <c r="L2606" s="9">
        <v>0</v>
      </c>
      <c r="M2606" s="9">
        <f t="shared" si="321"/>
        <v>0</v>
      </c>
      <c r="N2606" s="9">
        <f t="shared" si="322"/>
        <v>7.848032564450472</v>
      </c>
      <c r="O2606" s="9">
        <f t="shared" si="323"/>
        <v>7.2508917954815617</v>
      </c>
      <c r="P2606" s="11">
        <f t="shared" si="324"/>
        <v>-100</v>
      </c>
      <c r="Q2606" s="11">
        <f t="shared" si="325"/>
        <v>-100</v>
      </c>
      <c r="R2606" s="8">
        <v>0</v>
      </c>
      <c r="S2606" s="8">
        <v>0</v>
      </c>
      <c r="T2606" s="8">
        <v>0</v>
      </c>
      <c r="U2606" s="11">
        <f t="shared" si="326"/>
        <v>0</v>
      </c>
      <c r="V2606" s="11">
        <f t="shared" si="327"/>
        <v>0</v>
      </c>
      <c r="W2606" s="9">
        <v>8</v>
      </c>
      <c r="X2606" s="9">
        <v>9</v>
      </c>
    </row>
    <row r="2607" spans="1:24" x14ac:dyDescent="0.2">
      <c r="A2607" s="7" t="s">
        <v>3736</v>
      </c>
      <c r="B2607" s="7" t="s">
        <v>735</v>
      </c>
      <c r="C2607" s="8">
        <v>1</v>
      </c>
      <c r="D2607" s="9">
        <v>3.5</v>
      </c>
      <c r="E2607" s="10">
        <v>1500</v>
      </c>
      <c r="F2607" s="10">
        <v>0</v>
      </c>
      <c r="G2607" s="11">
        <f t="shared" si="320"/>
        <v>0</v>
      </c>
      <c r="H2607" s="10">
        <v>1500</v>
      </c>
      <c r="I2607" s="9">
        <v>3.5</v>
      </c>
      <c r="J2607" s="8">
        <v>1</v>
      </c>
      <c r="K2607" s="9">
        <v>36.32</v>
      </c>
      <c r="L2607" s="9">
        <v>36.32</v>
      </c>
      <c r="M2607" s="9">
        <f t="shared" si="321"/>
        <v>24.213333333333335</v>
      </c>
      <c r="N2607" s="9">
        <f t="shared" si="322"/>
        <v>7.848032564450472</v>
      </c>
      <c r="O2607" s="9">
        <f t="shared" si="323"/>
        <v>7.2508917954815617</v>
      </c>
      <c r="P2607" s="11">
        <f t="shared" si="324"/>
        <v>208.52743199631178</v>
      </c>
      <c r="Q2607" s="11">
        <f t="shared" si="325"/>
        <v>233.93593527932697</v>
      </c>
      <c r="R2607" s="8">
        <v>1</v>
      </c>
      <c r="S2607" s="8">
        <v>1</v>
      </c>
      <c r="T2607" s="8">
        <v>1</v>
      </c>
      <c r="U2607" s="11">
        <f t="shared" si="326"/>
        <v>100</v>
      </c>
      <c r="V2607" s="11">
        <f t="shared" si="327"/>
        <v>300</v>
      </c>
      <c r="W2607" s="9">
        <v>1</v>
      </c>
      <c r="X2607" s="9">
        <v>9</v>
      </c>
    </row>
    <row r="2608" spans="1:24" x14ac:dyDescent="0.2">
      <c r="A2608" s="7" t="s">
        <v>3736</v>
      </c>
      <c r="B2608" s="7" t="s">
        <v>179</v>
      </c>
      <c r="C2608" s="8">
        <v>1</v>
      </c>
      <c r="D2608" s="9">
        <v>3.5</v>
      </c>
      <c r="E2608" s="10">
        <v>1500</v>
      </c>
      <c r="F2608" s="10">
        <v>0</v>
      </c>
      <c r="G2608" s="11">
        <f t="shared" si="320"/>
        <v>0</v>
      </c>
      <c r="H2608" s="10">
        <v>1500</v>
      </c>
      <c r="I2608" s="9">
        <v>3.5</v>
      </c>
      <c r="J2608" s="8">
        <v>1</v>
      </c>
      <c r="K2608" s="9">
        <v>36.32</v>
      </c>
      <c r="L2608" s="9">
        <v>36.32</v>
      </c>
      <c r="M2608" s="9">
        <f t="shared" si="321"/>
        <v>24.213333333333335</v>
      </c>
      <c r="N2608" s="9">
        <f t="shared" si="322"/>
        <v>7.848032564450472</v>
      </c>
      <c r="O2608" s="9">
        <f t="shared" si="323"/>
        <v>7.2508917954815617</v>
      </c>
      <c r="P2608" s="11">
        <f t="shared" si="324"/>
        <v>208.52743199631178</v>
      </c>
      <c r="Q2608" s="11">
        <f t="shared" si="325"/>
        <v>233.93593527932697</v>
      </c>
      <c r="R2608" s="8">
        <v>1</v>
      </c>
      <c r="S2608" s="8">
        <v>1</v>
      </c>
      <c r="T2608" s="8">
        <v>1</v>
      </c>
      <c r="U2608" s="11">
        <f t="shared" si="326"/>
        <v>100</v>
      </c>
      <c r="V2608" s="11">
        <f t="shared" si="327"/>
        <v>300</v>
      </c>
      <c r="W2608" s="9">
        <v>1</v>
      </c>
      <c r="X2608" s="9">
        <v>9</v>
      </c>
    </row>
    <row r="2609" spans="1:24" x14ac:dyDescent="0.2">
      <c r="A2609" s="7" t="s">
        <v>3736</v>
      </c>
      <c r="B2609" s="7" t="s">
        <v>655</v>
      </c>
      <c r="C2609" s="8">
        <v>1</v>
      </c>
      <c r="D2609" s="9">
        <v>8</v>
      </c>
      <c r="E2609" s="10">
        <v>1000</v>
      </c>
      <c r="F2609" s="10">
        <v>0</v>
      </c>
      <c r="G2609" s="11">
        <f t="shared" si="320"/>
        <v>0</v>
      </c>
      <c r="H2609" s="10">
        <v>1000</v>
      </c>
      <c r="I2609" s="9">
        <v>8</v>
      </c>
      <c r="J2609" s="8">
        <v>1</v>
      </c>
      <c r="K2609" s="9">
        <v>10.08</v>
      </c>
      <c r="L2609" s="9">
        <v>10.08</v>
      </c>
      <c r="M2609" s="9">
        <f t="shared" si="321"/>
        <v>10.08</v>
      </c>
      <c r="N2609" s="9">
        <f t="shared" si="322"/>
        <v>7.848032564450472</v>
      </c>
      <c r="O2609" s="9">
        <f t="shared" si="323"/>
        <v>7.2508917954815617</v>
      </c>
      <c r="P2609" s="11">
        <f t="shared" si="324"/>
        <v>28.439834024896314</v>
      </c>
      <c r="Q2609" s="11">
        <f t="shared" si="325"/>
        <v>39.017382748442266</v>
      </c>
      <c r="R2609" s="8">
        <v>0</v>
      </c>
      <c r="S2609" s="8">
        <v>0</v>
      </c>
      <c r="T2609" s="8">
        <v>1</v>
      </c>
      <c r="U2609" s="11">
        <f t="shared" si="326"/>
        <v>0</v>
      </c>
      <c r="V2609" s="11">
        <f t="shared" si="327"/>
        <v>100</v>
      </c>
      <c r="W2609" s="9">
        <v>3</v>
      </c>
      <c r="X2609" s="9">
        <v>9</v>
      </c>
    </row>
    <row r="2610" spans="1:24" x14ac:dyDescent="0.2">
      <c r="A2610" s="7" t="s">
        <v>3736</v>
      </c>
      <c r="B2610" s="7" t="s">
        <v>2973</v>
      </c>
      <c r="C2610" s="8">
        <v>1</v>
      </c>
      <c r="D2610" s="9">
        <v>20</v>
      </c>
      <c r="E2610" s="10">
        <v>700</v>
      </c>
      <c r="F2610" s="10">
        <v>0</v>
      </c>
      <c r="G2610" s="11">
        <f t="shared" si="320"/>
        <v>0</v>
      </c>
      <c r="H2610" s="10">
        <v>700</v>
      </c>
      <c r="I2610" s="9">
        <v>20</v>
      </c>
      <c r="J2610" s="8">
        <v>1</v>
      </c>
      <c r="K2610" s="9">
        <v>0</v>
      </c>
      <c r="L2610" s="9">
        <v>0</v>
      </c>
      <c r="M2610" s="9">
        <f t="shared" si="321"/>
        <v>0</v>
      </c>
      <c r="N2610" s="9">
        <f t="shared" si="322"/>
        <v>7.848032564450472</v>
      </c>
      <c r="O2610" s="9">
        <f t="shared" si="323"/>
        <v>7.2508917954815617</v>
      </c>
      <c r="P2610" s="11">
        <f t="shared" si="324"/>
        <v>-100</v>
      </c>
      <c r="Q2610" s="11">
        <f t="shared" si="325"/>
        <v>-100</v>
      </c>
      <c r="R2610" s="8">
        <v>0</v>
      </c>
      <c r="S2610" s="8">
        <v>0</v>
      </c>
      <c r="T2610" s="8">
        <v>0</v>
      </c>
      <c r="U2610" s="11">
        <f t="shared" si="326"/>
        <v>0</v>
      </c>
      <c r="V2610" s="11">
        <f t="shared" si="327"/>
        <v>0</v>
      </c>
      <c r="W2610" s="9">
        <v>9</v>
      </c>
      <c r="X2610" s="9">
        <v>9</v>
      </c>
    </row>
    <row r="2611" spans="1:24" x14ac:dyDescent="0.2">
      <c r="A2611" s="7" t="s">
        <v>3736</v>
      </c>
      <c r="B2611" s="7" t="s">
        <v>608</v>
      </c>
      <c r="C2611" s="8">
        <v>1</v>
      </c>
      <c r="D2611" s="9">
        <v>3.5</v>
      </c>
      <c r="E2611" s="10">
        <v>1500</v>
      </c>
      <c r="F2611" s="10">
        <v>0</v>
      </c>
      <c r="G2611" s="11">
        <f t="shared" si="320"/>
        <v>0</v>
      </c>
      <c r="H2611" s="10">
        <v>1500</v>
      </c>
      <c r="I2611" s="9">
        <v>3.5</v>
      </c>
      <c r="J2611" s="8">
        <v>1</v>
      </c>
      <c r="K2611" s="9">
        <v>0</v>
      </c>
      <c r="L2611" s="9">
        <v>0</v>
      </c>
      <c r="M2611" s="9">
        <f t="shared" si="321"/>
        <v>0</v>
      </c>
      <c r="N2611" s="9">
        <f t="shared" si="322"/>
        <v>7.848032564450472</v>
      </c>
      <c r="O2611" s="9">
        <f t="shared" si="323"/>
        <v>7.2508917954815617</v>
      </c>
      <c r="P2611" s="11">
        <f t="shared" si="324"/>
        <v>-100</v>
      </c>
      <c r="Q2611" s="11">
        <f t="shared" si="325"/>
        <v>-100</v>
      </c>
      <c r="R2611" s="8">
        <v>0</v>
      </c>
      <c r="S2611" s="8">
        <v>0</v>
      </c>
      <c r="T2611" s="8">
        <v>0</v>
      </c>
      <c r="U2611" s="11">
        <f t="shared" si="326"/>
        <v>0</v>
      </c>
      <c r="V2611" s="11">
        <f t="shared" si="327"/>
        <v>0</v>
      </c>
      <c r="W2611" s="9">
        <v>5</v>
      </c>
      <c r="X2611" s="9">
        <v>9</v>
      </c>
    </row>
    <row r="2612" spans="1:24" x14ac:dyDescent="0.2">
      <c r="A2612" s="2" t="s">
        <v>3839</v>
      </c>
      <c r="B2612" s="2" t="s">
        <v>183</v>
      </c>
      <c r="C2612" s="3">
        <v>3</v>
      </c>
      <c r="D2612" s="4">
        <v>5.93</v>
      </c>
      <c r="E2612" s="5">
        <v>4000</v>
      </c>
      <c r="F2612" s="5">
        <v>400</v>
      </c>
      <c r="G2612" s="6">
        <f t="shared" si="320"/>
        <v>10</v>
      </c>
      <c r="H2612" s="5">
        <v>4400</v>
      </c>
      <c r="I2612" s="4">
        <v>5.93</v>
      </c>
      <c r="J2612" s="3">
        <v>3</v>
      </c>
      <c r="K2612" s="4">
        <v>99.53</v>
      </c>
      <c r="L2612" s="4">
        <v>99.53</v>
      </c>
      <c r="M2612" s="4">
        <f t="shared" si="321"/>
        <v>22.620454545454546</v>
      </c>
      <c r="N2612" s="4">
        <f t="shared" si="322"/>
        <v>9.5505449591280644</v>
      </c>
      <c r="O2612" s="4">
        <f t="shared" si="323"/>
        <v>7.2508917954815617</v>
      </c>
      <c r="P2612" s="6">
        <f t="shared" si="324"/>
        <v>136.84988283139526</v>
      </c>
      <c r="Q2612" s="6">
        <f t="shared" si="325"/>
        <v>211.96789558424558</v>
      </c>
      <c r="R2612" s="3">
        <v>1</v>
      </c>
      <c r="S2612" s="3">
        <v>2</v>
      </c>
      <c r="T2612" s="3">
        <v>3</v>
      </c>
      <c r="U2612" s="6">
        <f t="shared" si="326"/>
        <v>33.333333333333329</v>
      </c>
      <c r="V2612" s="6">
        <f t="shared" si="327"/>
        <v>200</v>
      </c>
      <c r="W2612" s="4">
        <v>2</v>
      </c>
      <c r="X2612" s="4">
        <v>6.67</v>
      </c>
    </row>
    <row r="2613" spans="1:24" x14ac:dyDescent="0.2">
      <c r="A2613" s="7" t="s">
        <v>3839</v>
      </c>
      <c r="B2613" s="7" t="s">
        <v>232</v>
      </c>
      <c r="C2613" s="8">
        <v>2</v>
      </c>
      <c r="D2613" s="9">
        <v>5.9</v>
      </c>
      <c r="E2613" s="10">
        <v>2900</v>
      </c>
      <c r="F2613" s="10">
        <v>400</v>
      </c>
      <c r="G2613" s="11">
        <f t="shared" si="320"/>
        <v>13.793103448275861</v>
      </c>
      <c r="H2613" s="10">
        <v>2400</v>
      </c>
      <c r="I2613" s="9">
        <v>5.9</v>
      </c>
      <c r="J2613" s="8">
        <v>1</v>
      </c>
      <c r="K2613" s="9">
        <v>5.95</v>
      </c>
      <c r="L2613" s="9">
        <v>5.95</v>
      </c>
      <c r="M2613" s="9">
        <f t="shared" si="321"/>
        <v>2.479166666666667</v>
      </c>
      <c r="N2613" s="9">
        <f t="shared" si="322"/>
        <v>9.5505449591280644</v>
      </c>
      <c r="O2613" s="9">
        <f t="shared" si="323"/>
        <v>7.2508917954815617</v>
      </c>
      <c r="P2613" s="11">
        <f t="shared" si="324"/>
        <v>-74.041620899368993</v>
      </c>
      <c r="Q2613" s="11">
        <f t="shared" si="325"/>
        <v>-65.80880343281946</v>
      </c>
      <c r="R2613" s="8">
        <v>0</v>
      </c>
      <c r="S2613" s="8">
        <v>0</v>
      </c>
      <c r="T2613" s="8">
        <v>1</v>
      </c>
      <c r="U2613" s="11">
        <f t="shared" si="326"/>
        <v>0</v>
      </c>
      <c r="V2613" s="11">
        <f t="shared" si="327"/>
        <v>100</v>
      </c>
      <c r="W2613" s="9">
        <v>3</v>
      </c>
      <c r="X2613" s="9">
        <v>5</v>
      </c>
    </row>
    <row r="2614" spans="1:24" x14ac:dyDescent="0.2">
      <c r="A2614" s="7" t="s">
        <v>3839</v>
      </c>
      <c r="B2614" s="7" t="s">
        <v>633</v>
      </c>
      <c r="C2614" s="8">
        <v>1</v>
      </c>
      <c r="D2614" s="9">
        <v>2</v>
      </c>
      <c r="E2614" s="10">
        <v>1900</v>
      </c>
      <c r="F2614" s="10">
        <v>0</v>
      </c>
      <c r="G2614" s="11">
        <f t="shared" si="320"/>
        <v>0</v>
      </c>
      <c r="H2614" s="10">
        <v>0</v>
      </c>
      <c r="I2614" s="9">
        <v>2</v>
      </c>
      <c r="J2614" s="8">
        <v>0</v>
      </c>
      <c r="K2614" s="9">
        <v>0</v>
      </c>
      <c r="L2614" s="9">
        <v>0</v>
      </c>
      <c r="M2614" s="9">
        <f t="shared" si="321"/>
        <v>0</v>
      </c>
      <c r="N2614" s="9">
        <f t="shared" si="322"/>
        <v>9.5505449591280644</v>
      </c>
      <c r="O2614" s="9">
        <f t="shared" si="323"/>
        <v>7.2508917954815617</v>
      </c>
      <c r="P2614" s="11">
        <f t="shared" si="324"/>
        <v>-100</v>
      </c>
      <c r="Q2614" s="11">
        <f t="shared" si="325"/>
        <v>-100</v>
      </c>
      <c r="R2614" s="8">
        <v>0</v>
      </c>
      <c r="S2614" s="8">
        <v>0</v>
      </c>
      <c r="T2614" s="8">
        <v>0</v>
      </c>
      <c r="U2614" s="11">
        <f t="shared" si="326"/>
        <v>0</v>
      </c>
      <c r="V2614" s="11">
        <f t="shared" si="327"/>
        <v>0</v>
      </c>
      <c r="W2614" s="9">
        <v>0</v>
      </c>
      <c r="X2614" s="9">
        <v>0</v>
      </c>
    </row>
    <row r="2615" spans="1:24" x14ac:dyDescent="0.2">
      <c r="A2615" s="7" t="s">
        <v>3839</v>
      </c>
      <c r="B2615" s="7" t="s">
        <v>166</v>
      </c>
      <c r="C2615" s="8">
        <v>2</v>
      </c>
      <c r="D2615" s="9">
        <v>4</v>
      </c>
      <c r="E2615" s="10">
        <v>3100</v>
      </c>
      <c r="F2615" s="10">
        <v>100</v>
      </c>
      <c r="G2615" s="11">
        <f t="shared" si="320"/>
        <v>3.225806451612903</v>
      </c>
      <c r="H2615" s="10">
        <v>1300</v>
      </c>
      <c r="I2615" s="9">
        <v>4</v>
      </c>
      <c r="J2615" s="8">
        <v>1</v>
      </c>
      <c r="K2615" s="9">
        <v>0</v>
      </c>
      <c r="L2615" s="9">
        <v>0</v>
      </c>
      <c r="M2615" s="9">
        <f t="shared" si="321"/>
        <v>0</v>
      </c>
      <c r="N2615" s="9">
        <f t="shared" si="322"/>
        <v>9.5505449591280644</v>
      </c>
      <c r="O2615" s="9">
        <f t="shared" si="323"/>
        <v>7.2508917954815617</v>
      </c>
      <c r="P2615" s="11">
        <f t="shared" si="324"/>
        <v>-100</v>
      </c>
      <c r="Q2615" s="11">
        <f t="shared" si="325"/>
        <v>-100</v>
      </c>
      <c r="R2615" s="8">
        <v>0</v>
      </c>
      <c r="S2615" s="8">
        <v>0</v>
      </c>
      <c r="T2615" s="8">
        <v>0</v>
      </c>
      <c r="U2615" s="11">
        <f t="shared" si="326"/>
        <v>0</v>
      </c>
      <c r="V2615" s="11">
        <f t="shared" si="327"/>
        <v>0</v>
      </c>
      <c r="W2615" s="9">
        <v>5</v>
      </c>
      <c r="X2615" s="9">
        <v>7</v>
      </c>
    </row>
    <row r="2616" spans="1:24" x14ac:dyDescent="0.2">
      <c r="A2616" s="7" t="s">
        <v>3839</v>
      </c>
      <c r="B2616" s="7" t="s">
        <v>414</v>
      </c>
      <c r="C2616" s="8">
        <v>3</v>
      </c>
      <c r="D2616" s="9">
        <v>5.83</v>
      </c>
      <c r="E2616" s="10">
        <v>3800</v>
      </c>
      <c r="F2616" s="10">
        <v>400</v>
      </c>
      <c r="G2616" s="11">
        <f t="shared" si="320"/>
        <v>10.526315789473683</v>
      </c>
      <c r="H2616" s="10">
        <v>3300</v>
      </c>
      <c r="I2616" s="9">
        <v>5.83</v>
      </c>
      <c r="J2616" s="8">
        <v>2</v>
      </c>
      <c r="K2616" s="9">
        <v>26.26</v>
      </c>
      <c r="L2616" s="9">
        <v>26.26</v>
      </c>
      <c r="M2616" s="9">
        <f t="shared" si="321"/>
        <v>7.9575757575757589</v>
      </c>
      <c r="N2616" s="9">
        <f t="shared" si="322"/>
        <v>9.5505449591280644</v>
      </c>
      <c r="O2616" s="9">
        <f t="shared" si="323"/>
        <v>7.2508917954815617</v>
      </c>
      <c r="P2616" s="11">
        <f t="shared" si="324"/>
        <v>-16.679353988379518</v>
      </c>
      <c r="Q2616" s="11">
        <f t="shared" si="325"/>
        <v>9.7461661548248681</v>
      </c>
      <c r="R2616" s="8">
        <v>0</v>
      </c>
      <c r="S2616" s="8">
        <v>1</v>
      </c>
      <c r="T2616" s="8">
        <v>1</v>
      </c>
      <c r="U2616" s="11">
        <f t="shared" si="326"/>
        <v>0</v>
      </c>
      <c r="V2616" s="11">
        <f t="shared" si="327"/>
        <v>100</v>
      </c>
      <c r="W2616" s="9">
        <v>3.5</v>
      </c>
      <c r="X2616" s="9">
        <v>6</v>
      </c>
    </row>
    <row r="2617" spans="1:24" x14ac:dyDescent="0.2">
      <c r="A2617" s="7" t="s">
        <v>3839</v>
      </c>
      <c r="B2617" s="7" t="s">
        <v>76</v>
      </c>
      <c r="C2617" s="8">
        <v>1</v>
      </c>
      <c r="D2617" s="9">
        <v>3</v>
      </c>
      <c r="E2617" s="10">
        <v>1600</v>
      </c>
      <c r="F2617" s="10">
        <v>400</v>
      </c>
      <c r="G2617" s="11">
        <f t="shared" si="320"/>
        <v>25</v>
      </c>
      <c r="H2617" s="10">
        <v>2000</v>
      </c>
      <c r="I2617" s="9">
        <v>3</v>
      </c>
      <c r="J2617" s="8">
        <v>1</v>
      </c>
      <c r="K2617" s="9">
        <v>0</v>
      </c>
      <c r="L2617" s="9">
        <v>0</v>
      </c>
      <c r="M2617" s="9">
        <f t="shared" si="321"/>
        <v>0</v>
      </c>
      <c r="N2617" s="9">
        <f t="shared" si="322"/>
        <v>9.5505449591280644</v>
      </c>
      <c r="O2617" s="9">
        <f t="shared" si="323"/>
        <v>7.2508917954815617</v>
      </c>
      <c r="P2617" s="11">
        <f t="shared" si="324"/>
        <v>-100</v>
      </c>
      <c r="Q2617" s="11">
        <f t="shared" si="325"/>
        <v>-100</v>
      </c>
      <c r="R2617" s="8">
        <v>0</v>
      </c>
      <c r="S2617" s="8">
        <v>0</v>
      </c>
      <c r="T2617" s="8">
        <v>0</v>
      </c>
      <c r="U2617" s="11">
        <f t="shared" si="326"/>
        <v>0</v>
      </c>
      <c r="V2617" s="11">
        <f t="shared" si="327"/>
        <v>0</v>
      </c>
      <c r="W2617" s="9">
        <v>5</v>
      </c>
      <c r="X2617" s="9">
        <v>5</v>
      </c>
    </row>
    <row r="2618" spans="1:24" x14ac:dyDescent="0.2">
      <c r="A2618" s="7" t="s">
        <v>3839</v>
      </c>
      <c r="B2618" s="7" t="s">
        <v>2264</v>
      </c>
      <c r="C2618" s="8">
        <v>1</v>
      </c>
      <c r="D2618" s="9">
        <v>6</v>
      </c>
      <c r="E2618" s="10">
        <v>1200</v>
      </c>
      <c r="F2618" s="10">
        <v>200</v>
      </c>
      <c r="G2618" s="11">
        <f t="shared" si="320"/>
        <v>16.666666666666664</v>
      </c>
      <c r="H2618" s="10">
        <v>1400</v>
      </c>
      <c r="I2618" s="9">
        <v>6</v>
      </c>
      <c r="J2618" s="8">
        <v>1</v>
      </c>
      <c r="K2618" s="9">
        <v>39.26</v>
      </c>
      <c r="L2618" s="9">
        <v>39.26</v>
      </c>
      <c r="M2618" s="9">
        <f t="shared" si="321"/>
        <v>28.042857142857141</v>
      </c>
      <c r="N2618" s="9">
        <f t="shared" si="322"/>
        <v>9.5505449591280644</v>
      </c>
      <c r="O2618" s="9">
        <f t="shared" si="323"/>
        <v>7.2508917954815617</v>
      </c>
      <c r="P2618" s="11">
        <f t="shared" si="324"/>
        <v>193.62572777645318</v>
      </c>
      <c r="Q2618" s="11">
        <f t="shared" si="325"/>
        <v>286.7504568242519</v>
      </c>
      <c r="R2618" s="8">
        <v>1</v>
      </c>
      <c r="S2618" s="8">
        <v>1</v>
      </c>
      <c r="T2618" s="8">
        <v>1</v>
      </c>
      <c r="U2618" s="11">
        <f t="shared" si="326"/>
        <v>100</v>
      </c>
      <c r="V2618" s="11">
        <f t="shared" si="327"/>
        <v>300</v>
      </c>
      <c r="W2618" s="9">
        <v>1</v>
      </c>
      <c r="X2618" s="9">
        <v>5</v>
      </c>
    </row>
    <row r="2619" spans="1:24" x14ac:dyDescent="0.2">
      <c r="A2619" s="7" t="s">
        <v>3839</v>
      </c>
      <c r="B2619" s="7" t="s">
        <v>749</v>
      </c>
      <c r="C2619" s="8">
        <v>1</v>
      </c>
      <c r="D2619" s="9">
        <v>6</v>
      </c>
      <c r="E2619" s="10">
        <v>1200</v>
      </c>
      <c r="F2619" s="10">
        <v>200</v>
      </c>
      <c r="G2619" s="11">
        <f t="shared" si="320"/>
        <v>16.666666666666664</v>
      </c>
      <c r="H2619" s="10">
        <v>1400</v>
      </c>
      <c r="I2619" s="9">
        <v>6</v>
      </c>
      <c r="J2619" s="8">
        <v>1</v>
      </c>
      <c r="K2619" s="9">
        <v>39.26</v>
      </c>
      <c r="L2619" s="9">
        <v>39.26</v>
      </c>
      <c r="M2619" s="9">
        <f t="shared" si="321"/>
        <v>28.042857142857141</v>
      </c>
      <c r="N2619" s="9">
        <f t="shared" si="322"/>
        <v>9.5505449591280644</v>
      </c>
      <c r="O2619" s="9">
        <f t="shared" si="323"/>
        <v>7.2508917954815617</v>
      </c>
      <c r="P2619" s="11">
        <f t="shared" si="324"/>
        <v>193.62572777645318</v>
      </c>
      <c r="Q2619" s="11">
        <f t="shared" si="325"/>
        <v>286.7504568242519</v>
      </c>
      <c r="R2619" s="8">
        <v>1</v>
      </c>
      <c r="S2619" s="8">
        <v>1</v>
      </c>
      <c r="T2619" s="8">
        <v>1</v>
      </c>
      <c r="U2619" s="11">
        <f t="shared" si="326"/>
        <v>100</v>
      </c>
      <c r="V2619" s="11">
        <f t="shared" si="327"/>
        <v>300</v>
      </c>
      <c r="W2619" s="9">
        <v>1</v>
      </c>
      <c r="X2619" s="9">
        <v>5</v>
      </c>
    </row>
    <row r="2620" spans="1:24" x14ac:dyDescent="0.2">
      <c r="A2620" s="7" t="s">
        <v>3839</v>
      </c>
      <c r="B2620" s="7" t="s">
        <v>794</v>
      </c>
      <c r="C2620" s="8">
        <v>2</v>
      </c>
      <c r="D2620" s="9">
        <v>9</v>
      </c>
      <c r="E2620" s="10">
        <v>2000</v>
      </c>
      <c r="F2620" s="10">
        <v>200</v>
      </c>
      <c r="G2620" s="11">
        <f t="shared" si="320"/>
        <v>10</v>
      </c>
      <c r="H2620" s="10">
        <v>2200</v>
      </c>
      <c r="I2620" s="9">
        <v>9</v>
      </c>
      <c r="J2620" s="8">
        <v>2</v>
      </c>
      <c r="K2620" s="9">
        <v>0</v>
      </c>
      <c r="L2620" s="9">
        <v>0</v>
      </c>
      <c r="M2620" s="9">
        <f t="shared" si="321"/>
        <v>0</v>
      </c>
      <c r="N2620" s="9">
        <f t="shared" si="322"/>
        <v>9.5505449591280644</v>
      </c>
      <c r="O2620" s="9">
        <f t="shared" si="323"/>
        <v>7.2508917954815617</v>
      </c>
      <c r="P2620" s="11">
        <f t="shared" si="324"/>
        <v>-100</v>
      </c>
      <c r="Q2620" s="11">
        <f t="shared" si="325"/>
        <v>-100</v>
      </c>
      <c r="R2620" s="8">
        <v>0</v>
      </c>
      <c r="S2620" s="8">
        <v>0</v>
      </c>
      <c r="T2620" s="8">
        <v>0</v>
      </c>
      <c r="U2620" s="11">
        <f t="shared" si="326"/>
        <v>0</v>
      </c>
      <c r="V2620" s="11">
        <f t="shared" si="327"/>
        <v>0</v>
      </c>
      <c r="W2620" s="9">
        <v>6.5</v>
      </c>
      <c r="X2620" s="9">
        <v>7</v>
      </c>
    </row>
    <row r="2621" spans="1:24" x14ac:dyDescent="0.2">
      <c r="A2621" s="7" t="s">
        <v>3839</v>
      </c>
      <c r="B2621" s="7" t="s">
        <v>748</v>
      </c>
      <c r="C2621" s="8">
        <v>3</v>
      </c>
      <c r="D2621" s="9">
        <v>4.17</v>
      </c>
      <c r="E2621" s="10">
        <v>4400</v>
      </c>
      <c r="F2621" s="10">
        <v>200</v>
      </c>
      <c r="G2621" s="11">
        <f t="shared" si="320"/>
        <v>4.5454545454545459</v>
      </c>
      <c r="H2621" s="10">
        <v>4600</v>
      </c>
      <c r="I2621" s="9">
        <v>4.17</v>
      </c>
      <c r="J2621" s="8">
        <v>3</v>
      </c>
      <c r="K2621" s="9">
        <v>7.68</v>
      </c>
      <c r="L2621" s="9">
        <v>7.68</v>
      </c>
      <c r="M2621" s="9">
        <f t="shared" si="321"/>
        <v>1.6695652173913043</v>
      </c>
      <c r="N2621" s="9">
        <f t="shared" si="322"/>
        <v>9.5505449591280644</v>
      </c>
      <c r="O2621" s="9">
        <f t="shared" si="323"/>
        <v>7.2508917954815617</v>
      </c>
      <c r="P2621" s="11">
        <f t="shared" si="324"/>
        <v>-82.518639255285692</v>
      </c>
      <c r="Q2621" s="11">
        <f t="shared" si="325"/>
        <v>-76.974346542701085</v>
      </c>
      <c r="R2621" s="8">
        <v>0</v>
      </c>
      <c r="S2621" s="8">
        <v>0</v>
      </c>
      <c r="T2621" s="8">
        <v>1</v>
      </c>
      <c r="U2621" s="11">
        <f t="shared" si="326"/>
        <v>0</v>
      </c>
      <c r="V2621" s="11">
        <f t="shared" si="327"/>
        <v>33.333333333333329</v>
      </c>
      <c r="W2621" s="9">
        <v>3.67</v>
      </c>
      <c r="X2621" s="9">
        <v>5.67</v>
      </c>
    </row>
    <row r="2622" spans="1:24" x14ac:dyDescent="0.2">
      <c r="A2622" s="7" t="s">
        <v>3839</v>
      </c>
      <c r="B2622" s="7" t="s">
        <v>905</v>
      </c>
      <c r="C2622" s="8">
        <v>1</v>
      </c>
      <c r="D2622" s="9">
        <v>15</v>
      </c>
      <c r="E2622" s="10">
        <v>800</v>
      </c>
      <c r="F2622" s="10">
        <v>100</v>
      </c>
      <c r="G2622" s="11">
        <f t="shared" si="320"/>
        <v>12.5</v>
      </c>
      <c r="H2622" s="10">
        <v>900</v>
      </c>
      <c r="I2622" s="9">
        <v>15</v>
      </c>
      <c r="J2622" s="8">
        <v>1</v>
      </c>
      <c r="K2622" s="9">
        <v>24.62</v>
      </c>
      <c r="L2622" s="9">
        <v>24.62</v>
      </c>
      <c r="M2622" s="9">
        <f t="shared" si="321"/>
        <v>27.355555555555558</v>
      </c>
      <c r="N2622" s="9">
        <f t="shared" si="322"/>
        <v>9.5505449591280644</v>
      </c>
      <c r="O2622" s="9">
        <f t="shared" si="323"/>
        <v>7.2508917954815617</v>
      </c>
      <c r="P2622" s="11">
        <f t="shared" si="324"/>
        <v>186.42926317424548</v>
      </c>
      <c r="Q2622" s="11">
        <f t="shared" si="325"/>
        <v>277.27160088918083</v>
      </c>
      <c r="R2622" s="8">
        <v>0</v>
      </c>
      <c r="S2622" s="8">
        <v>1</v>
      </c>
      <c r="T2622" s="8">
        <v>1</v>
      </c>
      <c r="U2622" s="11">
        <f t="shared" si="326"/>
        <v>0</v>
      </c>
      <c r="V2622" s="11">
        <f t="shared" si="327"/>
        <v>200</v>
      </c>
      <c r="W2622" s="9">
        <v>2</v>
      </c>
      <c r="X2622" s="9">
        <v>5</v>
      </c>
    </row>
    <row r="2623" spans="1:24" x14ac:dyDescent="0.2">
      <c r="A2623" s="7" t="s">
        <v>3839</v>
      </c>
      <c r="B2623" s="7" t="s">
        <v>906</v>
      </c>
      <c r="C2623" s="8">
        <v>1</v>
      </c>
      <c r="D2623" s="9">
        <v>15</v>
      </c>
      <c r="E2623" s="10">
        <v>800</v>
      </c>
      <c r="F2623" s="10">
        <v>100</v>
      </c>
      <c r="G2623" s="11">
        <f t="shared" si="320"/>
        <v>12.5</v>
      </c>
      <c r="H2623" s="10">
        <v>900</v>
      </c>
      <c r="I2623" s="9">
        <v>15</v>
      </c>
      <c r="J2623" s="8">
        <v>1</v>
      </c>
      <c r="K2623" s="9">
        <v>24.62</v>
      </c>
      <c r="L2623" s="9">
        <v>24.62</v>
      </c>
      <c r="M2623" s="9">
        <f t="shared" si="321"/>
        <v>27.355555555555558</v>
      </c>
      <c r="N2623" s="9">
        <f t="shared" si="322"/>
        <v>9.5505449591280644</v>
      </c>
      <c r="O2623" s="9">
        <f t="shared" si="323"/>
        <v>7.2508917954815617</v>
      </c>
      <c r="P2623" s="11">
        <f t="shared" si="324"/>
        <v>186.42926317424548</v>
      </c>
      <c r="Q2623" s="11">
        <f t="shared" si="325"/>
        <v>277.27160088918083</v>
      </c>
      <c r="R2623" s="8">
        <v>0</v>
      </c>
      <c r="S2623" s="8">
        <v>1</v>
      </c>
      <c r="T2623" s="8">
        <v>1</v>
      </c>
      <c r="U2623" s="11">
        <f t="shared" si="326"/>
        <v>0</v>
      </c>
      <c r="V2623" s="11">
        <f t="shared" si="327"/>
        <v>200</v>
      </c>
      <c r="W2623" s="9">
        <v>2</v>
      </c>
      <c r="X2623" s="9">
        <v>5</v>
      </c>
    </row>
    <row r="2624" spans="1:24" x14ac:dyDescent="0.2">
      <c r="A2624" s="7" t="s">
        <v>3839</v>
      </c>
      <c r="B2624" s="7" t="s">
        <v>279</v>
      </c>
      <c r="C2624" s="8">
        <v>2</v>
      </c>
      <c r="D2624" s="9">
        <v>5</v>
      </c>
      <c r="E2624" s="10">
        <v>2900</v>
      </c>
      <c r="F2624" s="10">
        <v>200</v>
      </c>
      <c r="G2624" s="11">
        <f t="shared" si="320"/>
        <v>6.8965517241379306</v>
      </c>
      <c r="H2624" s="10">
        <v>3100</v>
      </c>
      <c r="I2624" s="9">
        <v>5</v>
      </c>
      <c r="J2624" s="8">
        <v>2</v>
      </c>
      <c r="K2624" s="9">
        <v>0</v>
      </c>
      <c r="L2624" s="9">
        <v>0</v>
      </c>
      <c r="M2624" s="9">
        <f t="shared" si="321"/>
        <v>0</v>
      </c>
      <c r="N2624" s="9">
        <f t="shared" si="322"/>
        <v>9.5505449591280644</v>
      </c>
      <c r="O2624" s="9">
        <f t="shared" si="323"/>
        <v>7.2508917954815617</v>
      </c>
      <c r="P2624" s="11">
        <f t="shared" si="324"/>
        <v>-100</v>
      </c>
      <c r="Q2624" s="11">
        <f t="shared" si="325"/>
        <v>-100</v>
      </c>
      <c r="R2624" s="8">
        <v>0</v>
      </c>
      <c r="S2624" s="8">
        <v>0</v>
      </c>
      <c r="T2624" s="8">
        <v>0</v>
      </c>
      <c r="U2624" s="11">
        <f t="shared" si="326"/>
        <v>0</v>
      </c>
      <c r="V2624" s="11">
        <f t="shared" si="327"/>
        <v>0</v>
      </c>
      <c r="W2624" s="9">
        <v>4</v>
      </c>
      <c r="X2624" s="9">
        <v>6.5</v>
      </c>
    </row>
    <row r="2625" spans="1:24" x14ac:dyDescent="0.2">
      <c r="A2625" s="7" t="s">
        <v>3839</v>
      </c>
      <c r="B2625" s="7" t="s">
        <v>610</v>
      </c>
      <c r="C2625" s="8">
        <v>1</v>
      </c>
      <c r="D2625" s="9">
        <v>4.5</v>
      </c>
      <c r="E2625" s="10">
        <v>1300</v>
      </c>
      <c r="F2625" s="10">
        <v>0</v>
      </c>
      <c r="G2625" s="11">
        <f t="shared" si="320"/>
        <v>0</v>
      </c>
      <c r="H2625" s="10">
        <v>1300</v>
      </c>
      <c r="I2625" s="9">
        <v>4.5</v>
      </c>
      <c r="J2625" s="8">
        <v>1</v>
      </c>
      <c r="K2625" s="9">
        <v>7.68</v>
      </c>
      <c r="L2625" s="9">
        <v>7.68</v>
      </c>
      <c r="M2625" s="9">
        <f t="shared" si="321"/>
        <v>5.9076923076923071</v>
      </c>
      <c r="N2625" s="9">
        <f t="shared" si="322"/>
        <v>9.5505449591280644</v>
      </c>
      <c r="O2625" s="9">
        <f t="shared" si="323"/>
        <v>7.2508917954815617</v>
      </c>
      <c r="P2625" s="11">
        <f t="shared" si="324"/>
        <v>-38.142877364857078</v>
      </c>
      <c r="Q2625" s="11">
        <f t="shared" si="325"/>
        <v>-18.52461084340381</v>
      </c>
      <c r="R2625" s="8">
        <v>0</v>
      </c>
      <c r="S2625" s="8">
        <v>0</v>
      </c>
      <c r="T2625" s="8">
        <v>1</v>
      </c>
      <c r="U2625" s="11">
        <f t="shared" si="326"/>
        <v>0</v>
      </c>
      <c r="V2625" s="11">
        <f t="shared" si="327"/>
        <v>100</v>
      </c>
      <c r="W2625" s="9">
        <v>3</v>
      </c>
      <c r="X2625" s="9">
        <v>6</v>
      </c>
    </row>
    <row r="2626" spans="1:24" x14ac:dyDescent="0.2">
      <c r="A2626" s="7" t="s">
        <v>3839</v>
      </c>
      <c r="B2626" s="7" t="s">
        <v>278</v>
      </c>
      <c r="C2626" s="8">
        <v>1</v>
      </c>
      <c r="D2626" s="9">
        <v>5</v>
      </c>
      <c r="E2626" s="10">
        <v>1300</v>
      </c>
      <c r="F2626" s="10">
        <v>0</v>
      </c>
      <c r="G2626" s="11">
        <f t="shared" ref="G2626:G2689" si="328">IF(E2626&gt;0,(F2626/E2626)*100,0)</f>
        <v>0</v>
      </c>
      <c r="H2626" s="10">
        <v>1300</v>
      </c>
      <c r="I2626" s="9">
        <v>5</v>
      </c>
      <c r="J2626" s="8">
        <v>1</v>
      </c>
      <c r="K2626" s="9">
        <v>0</v>
      </c>
      <c r="L2626" s="9">
        <v>0</v>
      </c>
      <c r="M2626" s="9">
        <f t="shared" ref="M2626:M2689" si="329">IF(H2626&gt;0,(K2626/H2626)*1000,0)</f>
        <v>0</v>
      </c>
      <c r="N2626" s="9">
        <f t="shared" ref="N2626:N2689" si="330">IF(SUMIF($A$2:$A$2919,A2626,$H$2:$H$2919)&gt;0,SUMIF($A$2:$A$2919,A2626,$K$2:$K$2919)/SUMIF($A$2:$A$2919,A2626,$H$2:$H$2919)*1000,0)</f>
        <v>9.5505449591280644</v>
      </c>
      <c r="O2626" s="9">
        <f t="shared" ref="O2626:O2689" si="331">IF(SUM($H$2:$H$2919)&gt;0,SUM($K$2:$K$2919)/SUM($H$2:$H$2919)*1000,0)</f>
        <v>7.2508917954815617</v>
      </c>
      <c r="P2626" s="11">
        <f t="shared" ref="P2626:P2689" si="332">IF(N2626&gt;0,(M2626-N2626)/N2626*100,0)</f>
        <v>-100</v>
      </c>
      <c r="Q2626" s="11">
        <f t="shared" ref="Q2626:Q2689" si="333">IF(O2626&gt;0,(M2626-O2626)/O2626*100,0)</f>
        <v>-100</v>
      </c>
      <c r="R2626" s="8">
        <v>0</v>
      </c>
      <c r="S2626" s="8">
        <v>0</v>
      </c>
      <c r="T2626" s="8">
        <v>0</v>
      </c>
      <c r="U2626" s="11">
        <f t="shared" ref="U2626:U2689" si="334">IF(J2626&gt;0,(R2626/J2626)*100,0)</f>
        <v>0</v>
      </c>
      <c r="V2626" s="11">
        <f t="shared" ref="V2626:V2689" si="335">IF(J2626&gt;0,((R2626+S2626+T2626)/J2626)*100,0)</f>
        <v>0</v>
      </c>
      <c r="W2626" s="9">
        <v>6</v>
      </c>
      <c r="X2626" s="9">
        <v>6</v>
      </c>
    </row>
    <row r="2627" spans="1:24" x14ac:dyDescent="0.2">
      <c r="A2627" s="7" t="s">
        <v>3839</v>
      </c>
      <c r="B2627" s="7" t="s">
        <v>1154</v>
      </c>
      <c r="C2627" s="8">
        <v>1</v>
      </c>
      <c r="D2627" s="9">
        <v>5</v>
      </c>
      <c r="E2627" s="10">
        <v>1300</v>
      </c>
      <c r="F2627" s="10">
        <v>0</v>
      </c>
      <c r="G2627" s="11">
        <f t="shared" si="328"/>
        <v>0</v>
      </c>
      <c r="H2627" s="10">
        <v>1300</v>
      </c>
      <c r="I2627" s="9">
        <v>5</v>
      </c>
      <c r="J2627" s="8">
        <v>1</v>
      </c>
      <c r="K2627" s="9">
        <v>0</v>
      </c>
      <c r="L2627" s="9">
        <v>0</v>
      </c>
      <c r="M2627" s="9">
        <f t="shared" si="329"/>
        <v>0</v>
      </c>
      <c r="N2627" s="9">
        <f t="shared" si="330"/>
        <v>9.5505449591280644</v>
      </c>
      <c r="O2627" s="9">
        <f t="shared" si="331"/>
        <v>7.2508917954815617</v>
      </c>
      <c r="P2627" s="11">
        <f t="shared" si="332"/>
        <v>-100</v>
      </c>
      <c r="Q2627" s="11">
        <f t="shared" si="333"/>
        <v>-100</v>
      </c>
      <c r="R2627" s="8">
        <v>0</v>
      </c>
      <c r="S2627" s="8">
        <v>0</v>
      </c>
      <c r="T2627" s="8">
        <v>0</v>
      </c>
      <c r="U2627" s="11">
        <f t="shared" si="334"/>
        <v>0</v>
      </c>
      <c r="V2627" s="11">
        <f t="shared" si="335"/>
        <v>0</v>
      </c>
      <c r="W2627" s="9">
        <v>6</v>
      </c>
      <c r="X2627" s="9">
        <v>6</v>
      </c>
    </row>
    <row r="2628" spans="1:24" x14ac:dyDescent="0.2">
      <c r="A2628" s="7" t="s">
        <v>3839</v>
      </c>
      <c r="B2628" s="7" t="s">
        <v>3012</v>
      </c>
      <c r="C2628" s="8">
        <v>1</v>
      </c>
      <c r="D2628" s="9">
        <v>8</v>
      </c>
      <c r="E2628" s="10">
        <v>1000</v>
      </c>
      <c r="F2628" s="10">
        <v>0</v>
      </c>
      <c r="G2628" s="11">
        <f t="shared" si="328"/>
        <v>0</v>
      </c>
      <c r="H2628" s="10">
        <v>1000</v>
      </c>
      <c r="I2628" s="9">
        <v>8</v>
      </c>
      <c r="J2628" s="8">
        <v>1</v>
      </c>
      <c r="K2628" s="9">
        <v>64.12</v>
      </c>
      <c r="L2628" s="9">
        <v>64.12</v>
      </c>
      <c r="M2628" s="9">
        <f t="shared" si="329"/>
        <v>64.12</v>
      </c>
      <c r="N2628" s="9">
        <f t="shared" si="330"/>
        <v>9.5505449591280644</v>
      </c>
      <c r="O2628" s="9">
        <f t="shared" si="331"/>
        <v>7.2508917954815617</v>
      </c>
      <c r="P2628" s="11">
        <f t="shared" si="332"/>
        <v>571.3753013509081</v>
      </c>
      <c r="Q2628" s="11">
        <f t="shared" si="333"/>
        <v>784.3050180387022</v>
      </c>
      <c r="R2628" s="8">
        <v>1</v>
      </c>
      <c r="S2628" s="8">
        <v>1</v>
      </c>
      <c r="T2628" s="8">
        <v>1</v>
      </c>
      <c r="U2628" s="11">
        <f t="shared" si="334"/>
        <v>100</v>
      </c>
      <c r="V2628" s="11">
        <f t="shared" si="335"/>
        <v>300</v>
      </c>
      <c r="W2628" s="9">
        <v>1</v>
      </c>
      <c r="X2628" s="9">
        <v>6</v>
      </c>
    </row>
    <row r="2629" spans="1:24" x14ac:dyDescent="0.2">
      <c r="A2629" s="7" t="s">
        <v>3839</v>
      </c>
      <c r="B2629" s="7" t="s">
        <v>625</v>
      </c>
      <c r="C2629" s="8">
        <v>1</v>
      </c>
      <c r="D2629" s="9">
        <v>8</v>
      </c>
      <c r="E2629" s="10">
        <v>1000</v>
      </c>
      <c r="F2629" s="10">
        <v>0</v>
      </c>
      <c r="G2629" s="11">
        <f t="shared" si="328"/>
        <v>0</v>
      </c>
      <c r="H2629" s="10">
        <v>1000</v>
      </c>
      <c r="I2629" s="9">
        <v>8</v>
      </c>
      <c r="J2629" s="8">
        <v>1</v>
      </c>
      <c r="K2629" s="9">
        <v>0</v>
      </c>
      <c r="L2629" s="9">
        <v>0</v>
      </c>
      <c r="M2629" s="9">
        <f t="shared" si="329"/>
        <v>0</v>
      </c>
      <c r="N2629" s="9">
        <f t="shared" si="330"/>
        <v>9.5505449591280644</v>
      </c>
      <c r="O2629" s="9">
        <f t="shared" si="331"/>
        <v>7.2508917954815617</v>
      </c>
      <c r="P2629" s="11">
        <f t="shared" si="332"/>
        <v>-100</v>
      </c>
      <c r="Q2629" s="11">
        <f t="shared" si="333"/>
        <v>-100</v>
      </c>
      <c r="R2629" s="8">
        <v>0</v>
      </c>
      <c r="S2629" s="8">
        <v>0</v>
      </c>
      <c r="T2629" s="8">
        <v>0</v>
      </c>
      <c r="U2629" s="11">
        <f t="shared" si="334"/>
        <v>0</v>
      </c>
      <c r="V2629" s="11">
        <f t="shared" si="335"/>
        <v>0</v>
      </c>
      <c r="W2629" s="9">
        <v>5</v>
      </c>
      <c r="X2629" s="9">
        <v>6</v>
      </c>
    </row>
    <row r="2630" spans="1:24" x14ac:dyDescent="0.2">
      <c r="A2630" s="7" t="s">
        <v>3839</v>
      </c>
      <c r="B2630" s="7" t="s">
        <v>253</v>
      </c>
      <c r="C2630" s="8">
        <v>1</v>
      </c>
      <c r="D2630" s="9">
        <v>8</v>
      </c>
      <c r="E2630" s="10">
        <v>1000</v>
      </c>
      <c r="F2630" s="10">
        <v>0</v>
      </c>
      <c r="G2630" s="11">
        <f t="shared" si="328"/>
        <v>0</v>
      </c>
      <c r="H2630" s="10">
        <v>1000</v>
      </c>
      <c r="I2630" s="9">
        <v>8</v>
      </c>
      <c r="J2630" s="8">
        <v>1</v>
      </c>
      <c r="K2630" s="9">
        <v>0</v>
      </c>
      <c r="L2630" s="9">
        <v>0</v>
      </c>
      <c r="M2630" s="9">
        <f t="shared" si="329"/>
        <v>0</v>
      </c>
      <c r="N2630" s="9">
        <f t="shared" si="330"/>
        <v>9.5505449591280644</v>
      </c>
      <c r="O2630" s="9">
        <f t="shared" si="331"/>
        <v>7.2508917954815617</v>
      </c>
      <c r="P2630" s="11">
        <f t="shared" si="332"/>
        <v>-100</v>
      </c>
      <c r="Q2630" s="11">
        <f t="shared" si="333"/>
        <v>-100</v>
      </c>
      <c r="R2630" s="8">
        <v>0</v>
      </c>
      <c r="S2630" s="8">
        <v>0</v>
      </c>
      <c r="T2630" s="8">
        <v>0</v>
      </c>
      <c r="U2630" s="11">
        <f t="shared" si="334"/>
        <v>0</v>
      </c>
      <c r="V2630" s="11">
        <f t="shared" si="335"/>
        <v>0</v>
      </c>
      <c r="W2630" s="9">
        <v>5</v>
      </c>
      <c r="X2630" s="9">
        <v>6</v>
      </c>
    </row>
    <row r="2631" spans="1:24" x14ac:dyDescent="0.2">
      <c r="A2631" s="7" t="s">
        <v>3839</v>
      </c>
      <c r="B2631" s="7" t="s">
        <v>1164</v>
      </c>
      <c r="C2631" s="8">
        <v>1</v>
      </c>
      <c r="D2631" s="9">
        <v>1.6</v>
      </c>
      <c r="E2631" s="10">
        <v>2100</v>
      </c>
      <c r="F2631" s="10">
        <v>0</v>
      </c>
      <c r="G2631" s="11">
        <f t="shared" si="328"/>
        <v>0</v>
      </c>
      <c r="H2631" s="10">
        <v>2100</v>
      </c>
      <c r="I2631" s="9">
        <v>1.6</v>
      </c>
      <c r="J2631" s="8">
        <v>1</v>
      </c>
      <c r="K2631" s="9">
        <v>20.32</v>
      </c>
      <c r="L2631" s="9">
        <v>20.32</v>
      </c>
      <c r="M2631" s="9">
        <f t="shared" si="329"/>
        <v>9.6761904761904773</v>
      </c>
      <c r="N2631" s="9">
        <f t="shared" si="330"/>
        <v>9.5505449591280644</v>
      </c>
      <c r="O2631" s="9">
        <f t="shared" si="331"/>
        <v>7.2508917954815617</v>
      </c>
      <c r="P2631" s="11">
        <f t="shared" si="332"/>
        <v>1.3155847922827217</v>
      </c>
      <c r="Q2631" s="11">
        <f t="shared" si="333"/>
        <v>33.448281247559855</v>
      </c>
      <c r="R2631" s="8">
        <v>0</v>
      </c>
      <c r="S2631" s="8">
        <v>1</v>
      </c>
      <c r="T2631" s="8">
        <v>1</v>
      </c>
      <c r="U2631" s="11">
        <f t="shared" si="334"/>
        <v>0</v>
      </c>
      <c r="V2631" s="11">
        <f t="shared" si="335"/>
        <v>200</v>
      </c>
      <c r="W2631" s="9">
        <v>2</v>
      </c>
      <c r="X2631" s="9">
        <v>6</v>
      </c>
    </row>
    <row r="2632" spans="1:24" x14ac:dyDescent="0.2">
      <c r="A2632" s="7" t="s">
        <v>3839</v>
      </c>
      <c r="B2632" s="7" t="s">
        <v>1165</v>
      </c>
      <c r="C2632" s="8">
        <v>1</v>
      </c>
      <c r="D2632" s="9">
        <v>1.6</v>
      </c>
      <c r="E2632" s="10">
        <v>2100</v>
      </c>
      <c r="F2632" s="10">
        <v>0</v>
      </c>
      <c r="G2632" s="11">
        <f t="shared" si="328"/>
        <v>0</v>
      </c>
      <c r="H2632" s="10">
        <v>2100</v>
      </c>
      <c r="I2632" s="9">
        <v>1.6</v>
      </c>
      <c r="J2632" s="8">
        <v>1</v>
      </c>
      <c r="K2632" s="9">
        <v>20.32</v>
      </c>
      <c r="L2632" s="9">
        <v>20.32</v>
      </c>
      <c r="M2632" s="9">
        <f t="shared" si="329"/>
        <v>9.6761904761904773</v>
      </c>
      <c r="N2632" s="9">
        <f t="shared" si="330"/>
        <v>9.5505449591280644</v>
      </c>
      <c r="O2632" s="9">
        <f t="shared" si="331"/>
        <v>7.2508917954815617</v>
      </c>
      <c r="P2632" s="11">
        <f t="shared" si="332"/>
        <v>1.3155847922827217</v>
      </c>
      <c r="Q2632" s="11">
        <f t="shared" si="333"/>
        <v>33.448281247559855</v>
      </c>
      <c r="R2632" s="8">
        <v>0</v>
      </c>
      <c r="S2632" s="8">
        <v>1</v>
      </c>
      <c r="T2632" s="8">
        <v>1</v>
      </c>
      <c r="U2632" s="11">
        <f t="shared" si="334"/>
        <v>0</v>
      </c>
      <c r="V2632" s="11">
        <f t="shared" si="335"/>
        <v>200</v>
      </c>
      <c r="W2632" s="9">
        <v>2</v>
      </c>
      <c r="X2632" s="9">
        <v>6</v>
      </c>
    </row>
    <row r="2633" spans="1:24" x14ac:dyDescent="0.2">
      <c r="A2633" s="7" t="s">
        <v>3839</v>
      </c>
      <c r="B2633" s="7" t="s">
        <v>342</v>
      </c>
      <c r="C2633" s="8">
        <v>3</v>
      </c>
      <c r="D2633" s="9">
        <v>10.17</v>
      </c>
      <c r="E2633" s="10">
        <v>3200</v>
      </c>
      <c r="F2633" s="10">
        <v>100</v>
      </c>
      <c r="G2633" s="11">
        <f t="shared" si="328"/>
        <v>3.125</v>
      </c>
      <c r="H2633" s="10">
        <v>3300</v>
      </c>
      <c r="I2633" s="9">
        <v>10.17</v>
      </c>
      <c r="J2633" s="8">
        <v>3</v>
      </c>
      <c r="K2633" s="9">
        <v>78.22</v>
      </c>
      <c r="L2633" s="9">
        <v>78.22</v>
      </c>
      <c r="M2633" s="9">
        <f t="shared" si="329"/>
        <v>23.703030303030303</v>
      </c>
      <c r="N2633" s="9">
        <f t="shared" si="330"/>
        <v>9.5505449591280644</v>
      </c>
      <c r="O2633" s="9">
        <f t="shared" si="331"/>
        <v>7.2508917954815617</v>
      </c>
      <c r="P2633" s="11">
        <f t="shared" si="332"/>
        <v>148.18510780765243</v>
      </c>
      <c r="Q2633" s="11">
        <f t="shared" si="333"/>
        <v>226.89813848554454</v>
      </c>
      <c r="R2633" s="8">
        <v>1</v>
      </c>
      <c r="S2633" s="8">
        <v>1</v>
      </c>
      <c r="T2633" s="8">
        <v>3</v>
      </c>
      <c r="U2633" s="11">
        <f t="shared" si="334"/>
        <v>33.333333333333329</v>
      </c>
      <c r="V2633" s="11">
        <f t="shared" si="335"/>
        <v>166.66666666666669</v>
      </c>
      <c r="W2633" s="9">
        <v>2.33</v>
      </c>
      <c r="X2633" s="9">
        <v>7</v>
      </c>
    </row>
    <row r="2634" spans="1:24" x14ac:dyDescent="0.2">
      <c r="A2634" s="7" t="s">
        <v>3839</v>
      </c>
      <c r="B2634" s="7" t="s">
        <v>303</v>
      </c>
      <c r="C2634" s="8">
        <v>1</v>
      </c>
      <c r="D2634" s="9">
        <v>20</v>
      </c>
      <c r="E2634" s="10">
        <v>700</v>
      </c>
      <c r="F2634" s="10">
        <v>100</v>
      </c>
      <c r="G2634" s="11">
        <f t="shared" si="328"/>
        <v>14.285714285714285</v>
      </c>
      <c r="H2634" s="10">
        <v>800</v>
      </c>
      <c r="I2634" s="9">
        <v>20</v>
      </c>
      <c r="J2634" s="8">
        <v>1</v>
      </c>
      <c r="K2634" s="9">
        <v>10.94</v>
      </c>
      <c r="L2634" s="9">
        <v>10.94</v>
      </c>
      <c r="M2634" s="9">
        <f t="shared" si="329"/>
        <v>13.674999999999999</v>
      </c>
      <c r="N2634" s="9">
        <f t="shared" si="330"/>
        <v>9.5505449591280644</v>
      </c>
      <c r="O2634" s="9">
        <f t="shared" si="331"/>
        <v>7.2508917954815617</v>
      </c>
      <c r="P2634" s="11">
        <f t="shared" si="332"/>
        <v>43.185546568522568</v>
      </c>
      <c r="Q2634" s="11">
        <f t="shared" si="333"/>
        <v>88.597490980649582</v>
      </c>
      <c r="R2634" s="8">
        <v>0</v>
      </c>
      <c r="S2634" s="8">
        <v>0</v>
      </c>
      <c r="T2634" s="8">
        <v>1</v>
      </c>
      <c r="U2634" s="11">
        <f t="shared" si="334"/>
        <v>0</v>
      </c>
      <c r="V2634" s="11">
        <f t="shared" si="335"/>
        <v>100</v>
      </c>
      <c r="W2634" s="9">
        <v>3</v>
      </c>
      <c r="X2634" s="9">
        <v>5</v>
      </c>
    </row>
    <row r="2635" spans="1:24" x14ac:dyDescent="0.2">
      <c r="A2635" s="7" t="s">
        <v>3839</v>
      </c>
      <c r="B2635" s="7" t="s">
        <v>691</v>
      </c>
      <c r="C2635" s="8">
        <v>1</v>
      </c>
      <c r="D2635" s="9">
        <v>3</v>
      </c>
      <c r="E2635" s="10">
        <v>1600</v>
      </c>
      <c r="F2635" s="10">
        <v>400</v>
      </c>
      <c r="G2635" s="11">
        <f t="shared" si="328"/>
        <v>25</v>
      </c>
      <c r="H2635" s="10">
        <v>2000</v>
      </c>
      <c r="I2635" s="9">
        <v>3</v>
      </c>
      <c r="J2635" s="8">
        <v>1</v>
      </c>
      <c r="K2635" s="9">
        <v>28.99</v>
      </c>
      <c r="L2635" s="9">
        <v>28.99</v>
      </c>
      <c r="M2635" s="9">
        <f t="shared" si="329"/>
        <v>14.494999999999999</v>
      </c>
      <c r="N2635" s="9">
        <f t="shared" si="330"/>
        <v>9.5505449591280644</v>
      </c>
      <c r="O2635" s="9">
        <f t="shared" si="331"/>
        <v>7.2508917954815617</v>
      </c>
      <c r="P2635" s="11">
        <f t="shared" si="332"/>
        <v>51.771444059285898</v>
      </c>
      <c r="Q2635" s="11">
        <f t="shared" si="333"/>
        <v>99.906444735979221</v>
      </c>
      <c r="R2635" s="8">
        <v>1</v>
      </c>
      <c r="S2635" s="8">
        <v>1</v>
      </c>
      <c r="T2635" s="8">
        <v>1</v>
      </c>
      <c r="U2635" s="11">
        <f t="shared" si="334"/>
        <v>100</v>
      </c>
      <c r="V2635" s="11">
        <f t="shared" si="335"/>
        <v>300</v>
      </c>
      <c r="W2635" s="9">
        <v>1</v>
      </c>
      <c r="X2635" s="9">
        <v>5</v>
      </c>
    </row>
    <row r="2636" spans="1:24" x14ac:dyDescent="0.2">
      <c r="A2636" s="7" t="s">
        <v>3839</v>
      </c>
      <c r="B2636" s="7" t="s">
        <v>97</v>
      </c>
      <c r="C2636" s="8">
        <v>2</v>
      </c>
      <c r="D2636" s="9">
        <v>6.5</v>
      </c>
      <c r="E2636" s="10">
        <v>2500</v>
      </c>
      <c r="F2636" s="10">
        <v>400</v>
      </c>
      <c r="G2636" s="11">
        <f t="shared" si="328"/>
        <v>16</v>
      </c>
      <c r="H2636" s="10">
        <v>2900</v>
      </c>
      <c r="I2636" s="9">
        <v>6.5</v>
      </c>
      <c r="J2636" s="8">
        <v>2</v>
      </c>
      <c r="K2636" s="9">
        <v>39.21</v>
      </c>
      <c r="L2636" s="9">
        <v>39.21</v>
      </c>
      <c r="M2636" s="9">
        <f t="shared" si="329"/>
        <v>13.520689655172413</v>
      </c>
      <c r="N2636" s="9">
        <f t="shared" si="330"/>
        <v>9.5505449591280644</v>
      </c>
      <c r="O2636" s="9">
        <f t="shared" si="331"/>
        <v>7.2508917954815617</v>
      </c>
      <c r="P2636" s="11">
        <f t="shared" si="332"/>
        <v>41.569823638700619</v>
      </c>
      <c r="Q2636" s="11">
        <f t="shared" si="333"/>
        <v>86.469334207937223</v>
      </c>
      <c r="R2636" s="8">
        <v>1</v>
      </c>
      <c r="S2636" s="8">
        <v>1</v>
      </c>
      <c r="T2636" s="8">
        <v>2</v>
      </c>
      <c r="U2636" s="11">
        <f t="shared" si="334"/>
        <v>50</v>
      </c>
      <c r="V2636" s="11">
        <f t="shared" si="335"/>
        <v>200</v>
      </c>
      <c r="W2636" s="9">
        <v>2</v>
      </c>
      <c r="X2636" s="9">
        <v>7</v>
      </c>
    </row>
    <row r="2637" spans="1:24" x14ac:dyDescent="0.2">
      <c r="A2637" s="7" t="s">
        <v>3839</v>
      </c>
      <c r="B2637" s="7" t="s">
        <v>496</v>
      </c>
      <c r="C2637" s="8">
        <v>1</v>
      </c>
      <c r="D2637" s="9">
        <v>20</v>
      </c>
      <c r="E2637" s="10">
        <v>700</v>
      </c>
      <c r="F2637" s="10">
        <v>100</v>
      </c>
      <c r="G2637" s="11">
        <f t="shared" si="328"/>
        <v>14.285714285714285</v>
      </c>
      <c r="H2637" s="10">
        <v>800</v>
      </c>
      <c r="I2637" s="9">
        <v>20</v>
      </c>
      <c r="J2637" s="8">
        <v>1</v>
      </c>
      <c r="K2637" s="9">
        <v>0</v>
      </c>
      <c r="L2637" s="9">
        <v>0</v>
      </c>
      <c r="M2637" s="9">
        <f t="shared" si="329"/>
        <v>0</v>
      </c>
      <c r="N2637" s="9">
        <f t="shared" si="330"/>
        <v>9.5505449591280644</v>
      </c>
      <c r="O2637" s="9">
        <f t="shared" si="331"/>
        <v>7.2508917954815617</v>
      </c>
      <c r="P2637" s="11">
        <f t="shared" si="332"/>
        <v>-100</v>
      </c>
      <c r="Q2637" s="11">
        <f t="shared" si="333"/>
        <v>-100</v>
      </c>
      <c r="R2637" s="8">
        <v>0</v>
      </c>
      <c r="S2637" s="8">
        <v>0</v>
      </c>
      <c r="T2637" s="8">
        <v>0</v>
      </c>
      <c r="U2637" s="11">
        <f t="shared" si="334"/>
        <v>0</v>
      </c>
      <c r="V2637" s="11">
        <f t="shared" si="335"/>
        <v>0</v>
      </c>
      <c r="W2637" s="9">
        <v>5</v>
      </c>
      <c r="X2637" s="9">
        <v>5</v>
      </c>
    </row>
    <row r="2638" spans="1:24" x14ac:dyDescent="0.2">
      <c r="A2638" s="7" t="s">
        <v>3839</v>
      </c>
      <c r="B2638" s="7" t="s">
        <v>879</v>
      </c>
      <c r="C2638" s="8">
        <v>1</v>
      </c>
      <c r="D2638" s="9">
        <v>20</v>
      </c>
      <c r="E2638" s="10">
        <v>700</v>
      </c>
      <c r="F2638" s="10">
        <v>100</v>
      </c>
      <c r="G2638" s="11">
        <f t="shared" si="328"/>
        <v>14.285714285714285</v>
      </c>
      <c r="H2638" s="10">
        <v>800</v>
      </c>
      <c r="I2638" s="9">
        <v>20</v>
      </c>
      <c r="J2638" s="8">
        <v>1</v>
      </c>
      <c r="K2638" s="9">
        <v>0</v>
      </c>
      <c r="L2638" s="9">
        <v>0</v>
      </c>
      <c r="M2638" s="9">
        <f t="shared" si="329"/>
        <v>0</v>
      </c>
      <c r="N2638" s="9">
        <f t="shared" si="330"/>
        <v>9.5505449591280644</v>
      </c>
      <c r="O2638" s="9">
        <f t="shared" si="331"/>
        <v>7.2508917954815617</v>
      </c>
      <c r="P2638" s="11">
        <f t="shared" si="332"/>
        <v>-100</v>
      </c>
      <c r="Q2638" s="11">
        <f t="shared" si="333"/>
        <v>-100</v>
      </c>
      <c r="R2638" s="8">
        <v>0</v>
      </c>
      <c r="S2638" s="8">
        <v>0</v>
      </c>
      <c r="T2638" s="8">
        <v>0</v>
      </c>
      <c r="U2638" s="11">
        <f t="shared" si="334"/>
        <v>0</v>
      </c>
      <c r="V2638" s="11">
        <f t="shared" si="335"/>
        <v>0</v>
      </c>
      <c r="W2638" s="9">
        <v>5</v>
      </c>
      <c r="X2638" s="9">
        <v>5</v>
      </c>
    </row>
    <row r="2639" spans="1:24" x14ac:dyDescent="0.2">
      <c r="A2639" s="7" t="s">
        <v>3839</v>
      </c>
      <c r="B2639" s="7" t="s">
        <v>605</v>
      </c>
      <c r="C2639" s="8">
        <v>1</v>
      </c>
      <c r="D2639" s="9">
        <v>1.6</v>
      </c>
      <c r="E2639" s="10">
        <v>2100</v>
      </c>
      <c r="F2639" s="10">
        <v>0</v>
      </c>
      <c r="G2639" s="11">
        <f t="shared" si="328"/>
        <v>0</v>
      </c>
      <c r="H2639" s="10">
        <v>0</v>
      </c>
      <c r="I2639" s="9">
        <v>1.6</v>
      </c>
      <c r="J2639" s="8">
        <v>0</v>
      </c>
      <c r="K2639" s="9">
        <v>0</v>
      </c>
      <c r="L2639" s="9">
        <v>0</v>
      </c>
      <c r="M2639" s="9">
        <f t="shared" si="329"/>
        <v>0</v>
      </c>
      <c r="N2639" s="9">
        <f t="shared" si="330"/>
        <v>9.5505449591280644</v>
      </c>
      <c r="O2639" s="9">
        <f t="shared" si="331"/>
        <v>7.2508917954815617</v>
      </c>
      <c r="P2639" s="11">
        <f t="shared" si="332"/>
        <v>-100</v>
      </c>
      <c r="Q2639" s="11">
        <f t="shared" si="333"/>
        <v>-100</v>
      </c>
      <c r="R2639" s="8">
        <v>0</v>
      </c>
      <c r="S2639" s="8">
        <v>0</v>
      </c>
      <c r="T2639" s="8">
        <v>0</v>
      </c>
      <c r="U2639" s="11">
        <f t="shared" si="334"/>
        <v>0</v>
      </c>
      <c r="V2639" s="11">
        <f t="shared" si="335"/>
        <v>0</v>
      </c>
      <c r="W2639" s="9">
        <v>0</v>
      </c>
      <c r="X2639" s="9">
        <v>0</v>
      </c>
    </row>
    <row r="2640" spans="1:24" x14ac:dyDescent="0.2">
      <c r="A2640" s="7" t="s">
        <v>3839</v>
      </c>
      <c r="B2640" s="7" t="s">
        <v>114</v>
      </c>
      <c r="C2640" s="8">
        <v>2</v>
      </c>
      <c r="D2640" s="9">
        <v>2.2999999999999998</v>
      </c>
      <c r="E2640" s="10">
        <v>3700</v>
      </c>
      <c r="F2640" s="10">
        <v>0</v>
      </c>
      <c r="G2640" s="11">
        <f t="shared" si="328"/>
        <v>0</v>
      </c>
      <c r="H2640" s="10">
        <v>1600</v>
      </c>
      <c r="I2640" s="9">
        <v>2.2999999999999998</v>
      </c>
      <c r="J2640" s="8">
        <v>1</v>
      </c>
      <c r="K2640" s="9">
        <v>0</v>
      </c>
      <c r="L2640" s="9">
        <v>0</v>
      </c>
      <c r="M2640" s="9">
        <f t="shared" si="329"/>
        <v>0</v>
      </c>
      <c r="N2640" s="9">
        <f t="shared" si="330"/>
        <v>9.5505449591280644</v>
      </c>
      <c r="O2640" s="9">
        <f t="shared" si="331"/>
        <v>7.2508917954815617</v>
      </c>
      <c r="P2640" s="11">
        <f t="shared" si="332"/>
        <v>-100</v>
      </c>
      <c r="Q2640" s="11">
        <f t="shared" si="333"/>
        <v>-100</v>
      </c>
      <c r="R2640" s="8">
        <v>0</v>
      </c>
      <c r="S2640" s="8">
        <v>0</v>
      </c>
      <c r="T2640" s="8">
        <v>0</v>
      </c>
      <c r="U2640" s="11">
        <f t="shared" si="334"/>
        <v>0</v>
      </c>
      <c r="V2640" s="11">
        <f t="shared" si="335"/>
        <v>0</v>
      </c>
      <c r="W2640" s="9">
        <v>8</v>
      </c>
      <c r="X2640" s="9">
        <v>9</v>
      </c>
    </row>
    <row r="2641" spans="1:24" x14ac:dyDescent="0.2">
      <c r="A2641" s="7" t="s">
        <v>3839</v>
      </c>
      <c r="B2641" s="7" t="s">
        <v>125</v>
      </c>
      <c r="C2641" s="8">
        <v>1</v>
      </c>
      <c r="D2641" s="9">
        <v>2</v>
      </c>
      <c r="E2641" s="10">
        <v>1900</v>
      </c>
      <c r="F2641" s="10">
        <v>500</v>
      </c>
      <c r="G2641" s="11">
        <f t="shared" si="328"/>
        <v>26.315789473684209</v>
      </c>
      <c r="H2641" s="10">
        <v>2400</v>
      </c>
      <c r="I2641" s="9">
        <v>2</v>
      </c>
      <c r="J2641" s="8">
        <v>1</v>
      </c>
      <c r="K2641" s="9">
        <v>15.55</v>
      </c>
      <c r="L2641" s="9">
        <v>15.55</v>
      </c>
      <c r="M2641" s="9">
        <f t="shared" si="329"/>
        <v>6.479166666666667</v>
      </c>
      <c r="N2641" s="9">
        <f t="shared" si="330"/>
        <v>9.5505449591280644</v>
      </c>
      <c r="O2641" s="9">
        <f t="shared" si="331"/>
        <v>7.2508917954815617</v>
      </c>
      <c r="P2641" s="11">
        <f t="shared" si="332"/>
        <v>-32.159194115157639</v>
      </c>
      <c r="Q2641" s="11">
        <f t="shared" si="333"/>
        <v>-10.643175358040786</v>
      </c>
      <c r="R2641" s="8">
        <v>0</v>
      </c>
      <c r="S2641" s="8">
        <v>1</v>
      </c>
      <c r="T2641" s="8">
        <v>1</v>
      </c>
      <c r="U2641" s="11">
        <f t="shared" si="334"/>
        <v>0</v>
      </c>
      <c r="V2641" s="11">
        <f t="shared" si="335"/>
        <v>200</v>
      </c>
      <c r="W2641" s="9">
        <v>2</v>
      </c>
      <c r="X2641" s="9">
        <v>5</v>
      </c>
    </row>
    <row r="2642" spans="1:24" x14ac:dyDescent="0.2">
      <c r="A2642" s="7" t="s">
        <v>3839</v>
      </c>
      <c r="B2642" s="7" t="s">
        <v>1413</v>
      </c>
      <c r="C2642" s="8">
        <v>1</v>
      </c>
      <c r="D2642" s="9">
        <v>2</v>
      </c>
      <c r="E2642" s="10">
        <v>1900</v>
      </c>
      <c r="F2642" s="10">
        <v>500</v>
      </c>
      <c r="G2642" s="11">
        <f t="shared" si="328"/>
        <v>26.315789473684209</v>
      </c>
      <c r="H2642" s="10">
        <v>2400</v>
      </c>
      <c r="I2642" s="9">
        <v>2</v>
      </c>
      <c r="J2642" s="8">
        <v>1</v>
      </c>
      <c r="K2642" s="9">
        <v>15.55</v>
      </c>
      <c r="L2642" s="9">
        <v>15.55</v>
      </c>
      <c r="M2642" s="9">
        <f t="shared" si="329"/>
        <v>6.479166666666667</v>
      </c>
      <c r="N2642" s="9">
        <f t="shared" si="330"/>
        <v>9.5505449591280644</v>
      </c>
      <c r="O2642" s="9">
        <f t="shared" si="331"/>
        <v>7.2508917954815617</v>
      </c>
      <c r="P2642" s="11">
        <f t="shared" si="332"/>
        <v>-32.159194115157639</v>
      </c>
      <c r="Q2642" s="11">
        <f t="shared" si="333"/>
        <v>-10.643175358040786</v>
      </c>
      <c r="R2642" s="8">
        <v>0</v>
      </c>
      <c r="S2642" s="8">
        <v>1</v>
      </c>
      <c r="T2642" s="8">
        <v>1</v>
      </c>
      <c r="U2642" s="11">
        <f t="shared" si="334"/>
        <v>0</v>
      </c>
      <c r="V2642" s="11">
        <f t="shared" si="335"/>
        <v>200</v>
      </c>
      <c r="W2642" s="9">
        <v>2</v>
      </c>
      <c r="X2642" s="9">
        <v>5</v>
      </c>
    </row>
    <row r="2643" spans="1:24" x14ac:dyDescent="0.2">
      <c r="A2643" s="7" t="s">
        <v>3839</v>
      </c>
      <c r="B2643" s="7" t="s">
        <v>2202</v>
      </c>
      <c r="C2643" s="8">
        <v>1</v>
      </c>
      <c r="D2643" s="9">
        <v>3.5</v>
      </c>
      <c r="E2643" s="10">
        <v>1500</v>
      </c>
      <c r="F2643" s="10">
        <v>400</v>
      </c>
      <c r="G2643" s="11">
        <f t="shared" si="328"/>
        <v>26.666666666666668</v>
      </c>
      <c r="H2643" s="10">
        <v>1900</v>
      </c>
      <c r="I2643" s="9">
        <v>3.5</v>
      </c>
      <c r="J2643" s="8">
        <v>1</v>
      </c>
      <c r="K2643" s="9">
        <v>0</v>
      </c>
      <c r="L2643" s="9">
        <v>0</v>
      </c>
      <c r="M2643" s="9">
        <f t="shared" si="329"/>
        <v>0</v>
      </c>
      <c r="N2643" s="9">
        <f t="shared" si="330"/>
        <v>9.5505449591280644</v>
      </c>
      <c r="O2643" s="9">
        <f t="shared" si="331"/>
        <v>7.2508917954815617</v>
      </c>
      <c r="P2643" s="11">
        <f t="shared" si="332"/>
        <v>-100</v>
      </c>
      <c r="Q2643" s="11">
        <f t="shared" si="333"/>
        <v>-100</v>
      </c>
      <c r="R2643" s="8">
        <v>0</v>
      </c>
      <c r="S2643" s="8">
        <v>0</v>
      </c>
      <c r="T2643" s="8">
        <v>0</v>
      </c>
      <c r="U2643" s="11">
        <f t="shared" si="334"/>
        <v>0</v>
      </c>
      <c r="V2643" s="11">
        <f t="shared" si="335"/>
        <v>0</v>
      </c>
      <c r="W2643" s="9">
        <v>4</v>
      </c>
      <c r="X2643" s="9">
        <v>5</v>
      </c>
    </row>
    <row r="2644" spans="1:24" x14ac:dyDescent="0.2">
      <c r="A2644" s="7" t="s">
        <v>3839</v>
      </c>
      <c r="B2644" s="7" t="s">
        <v>275</v>
      </c>
      <c r="C2644" s="8">
        <v>1</v>
      </c>
      <c r="D2644" s="9">
        <v>3.5</v>
      </c>
      <c r="E2644" s="10">
        <v>1500</v>
      </c>
      <c r="F2644" s="10">
        <v>400</v>
      </c>
      <c r="G2644" s="11">
        <f t="shared" si="328"/>
        <v>26.666666666666668</v>
      </c>
      <c r="H2644" s="10">
        <v>1900</v>
      </c>
      <c r="I2644" s="9">
        <v>3.5</v>
      </c>
      <c r="J2644" s="8">
        <v>1</v>
      </c>
      <c r="K2644" s="9">
        <v>0</v>
      </c>
      <c r="L2644" s="9">
        <v>0</v>
      </c>
      <c r="M2644" s="9">
        <f t="shared" si="329"/>
        <v>0</v>
      </c>
      <c r="N2644" s="9">
        <f t="shared" si="330"/>
        <v>9.5505449591280644</v>
      </c>
      <c r="O2644" s="9">
        <f t="shared" si="331"/>
        <v>7.2508917954815617</v>
      </c>
      <c r="P2644" s="11">
        <f t="shared" si="332"/>
        <v>-100</v>
      </c>
      <c r="Q2644" s="11">
        <f t="shared" si="333"/>
        <v>-100</v>
      </c>
      <c r="R2644" s="8">
        <v>0</v>
      </c>
      <c r="S2644" s="8">
        <v>0</v>
      </c>
      <c r="T2644" s="8">
        <v>0</v>
      </c>
      <c r="U2644" s="11">
        <f t="shared" si="334"/>
        <v>0</v>
      </c>
      <c r="V2644" s="11">
        <f t="shared" si="335"/>
        <v>0</v>
      </c>
      <c r="W2644" s="9">
        <v>4</v>
      </c>
      <c r="X2644" s="9">
        <v>5</v>
      </c>
    </row>
    <row r="2645" spans="1:24" x14ac:dyDescent="0.2">
      <c r="A2645" s="7" t="s">
        <v>3839</v>
      </c>
      <c r="B2645" s="7" t="s">
        <v>184</v>
      </c>
      <c r="C2645" s="8">
        <v>1</v>
      </c>
      <c r="D2645" s="9">
        <v>4.5</v>
      </c>
      <c r="E2645" s="10">
        <v>1300</v>
      </c>
      <c r="F2645" s="10">
        <v>0</v>
      </c>
      <c r="G2645" s="11">
        <f t="shared" si="328"/>
        <v>0</v>
      </c>
      <c r="H2645" s="10">
        <v>1300</v>
      </c>
      <c r="I2645" s="9">
        <v>4.5</v>
      </c>
      <c r="J2645" s="8">
        <v>1</v>
      </c>
      <c r="K2645" s="9">
        <v>26.26</v>
      </c>
      <c r="L2645" s="9">
        <v>26.26</v>
      </c>
      <c r="M2645" s="9">
        <f t="shared" si="329"/>
        <v>20.200000000000003</v>
      </c>
      <c r="N2645" s="9">
        <f t="shared" si="330"/>
        <v>9.5505449591280644</v>
      </c>
      <c r="O2645" s="9">
        <f t="shared" si="331"/>
        <v>7.2508917954815617</v>
      </c>
      <c r="P2645" s="11">
        <f t="shared" si="332"/>
        <v>111.50625526026738</v>
      </c>
      <c r="Q2645" s="11">
        <f t="shared" si="333"/>
        <v>178.58642177763235</v>
      </c>
      <c r="R2645" s="8">
        <v>0</v>
      </c>
      <c r="S2645" s="8">
        <v>1</v>
      </c>
      <c r="T2645" s="8">
        <v>1</v>
      </c>
      <c r="U2645" s="11">
        <f t="shared" si="334"/>
        <v>0</v>
      </c>
      <c r="V2645" s="11">
        <f t="shared" si="335"/>
        <v>200</v>
      </c>
      <c r="W2645" s="9">
        <v>2</v>
      </c>
      <c r="X2645" s="9">
        <v>7</v>
      </c>
    </row>
    <row r="2646" spans="1:24" x14ac:dyDescent="0.2">
      <c r="A2646" s="7" t="s">
        <v>3839</v>
      </c>
      <c r="B2646" s="7" t="s">
        <v>678</v>
      </c>
      <c r="C2646" s="8">
        <v>1</v>
      </c>
      <c r="D2646" s="9">
        <v>3.5</v>
      </c>
      <c r="E2646" s="10">
        <v>1500</v>
      </c>
      <c r="F2646" s="10">
        <v>0</v>
      </c>
      <c r="G2646" s="11">
        <f t="shared" si="328"/>
        <v>0</v>
      </c>
      <c r="H2646" s="10">
        <v>1500</v>
      </c>
      <c r="I2646" s="9">
        <v>3.5</v>
      </c>
      <c r="J2646" s="8">
        <v>1</v>
      </c>
      <c r="K2646" s="9">
        <v>0</v>
      </c>
      <c r="L2646" s="9">
        <v>0</v>
      </c>
      <c r="M2646" s="9">
        <f t="shared" si="329"/>
        <v>0</v>
      </c>
      <c r="N2646" s="9">
        <f t="shared" si="330"/>
        <v>9.5505449591280644</v>
      </c>
      <c r="O2646" s="9">
        <f t="shared" si="331"/>
        <v>7.2508917954815617</v>
      </c>
      <c r="P2646" s="11">
        <f t="shared" si="332"/>
        <v>-100</v>
      </c>
      <c r="Q2646" s="11">
        <f t="shared" si="333"/>
        <v>-100</v>
      </c>
      <c r="R2646" s="8">
        <v>0</v>
      </c>
      <c r="S2646" s="8">
        <v>0</v>
      </c>
      <c r="T2646" s="8">
        <v>0</v>
      </c>
      <c r="U2646" s="11">
        <f t="shared" si="334"/>
        <v>0</v>
      </c>
      <c r="V2646" s="11">
        <f t="shared" si="335"/>
        <v>0</v>
      </c>
      <c r="W2646" s="9">
        <v>4</v>
      </c>
      <c r="X2646" s="9">
        <v>7</v>
      </c>
    </row>
    <row r="2647" spans="1:24" x14ac:dyDescent="0.2">
      <c r="A2647" s="7" t="s">
        <v>3839</v>
      </c>
      <c r="B2647" s="7" t="s">
        <v>642</v>
      </c>
      <c r="C2647" s="8">
        <v>1</v>
      </c>
      <c r="D2647" s="9">
        <v>3.5</v>
      </c>
      <c r="E2647" s="10">
        <v>1500</v>
      </c>
      <c r="F2647" s="10">
        <v>0</v>
      </c>
      <c r="G2647" s="11">
        <f t="shared" si="328"/>
        <v>0</v>
      </c>
      <c r="H2647" s="10">
        <v>1500</v>
      </c>
      <c r="I2647" s="9">
        <v>3.5</v>
      </c>
      <c r="J2647" s="8">
        <v>1</v>
      </c>
      <c r="K2647" s="9">
        <v>0</v>
      </c>
      <c r="L2647" s="9">
        <v>0</v>
      </c>
      <c r="M2647" s="9">
        <f t="shared" si="329"/>
        <v>0</v>
      </c>
      <c r="N2647" s="9">
        <f t="shared" si="330"/>
        <v>9.5505449591280644</v>
      </c>
      <c r="O2647" s="9">
        <f t="shared" si="331"/>
        <v>7.2508917954815617</v>
      </c>
      <c r="P2647" s="11">
        <f t="shared" si="332"/>
        <v>-100</v>
      </c>
      <c r="Q2647" s="11">
        <f t="shared" si="333"/>
        <v>-100</v>
      </c>
      <c r="R2647" s="8">
        <v>0</v>
      </c>
      <c r="S2647" s="8">
        <v>0</v>
      </c>
      <c r="T2647" s="8">
        <v>0</v>
      </c>
      <c r="U2647" s="11">
        <f t="shared" si="334"/>
        <v>0</v>
      </c>
      <c r="V2647" s="11">
        <f t="shared" si="335"/>
        <v>0</v>
      </c>
      <c r="W2647" s="9">
        <v>4</v>
      </c>
      <c r="X2647" s="9">
        <v>7</v>
      </c>
    </row>
    <row r="2648" spans="1:24" x14ac:dyDescent="0.2">
      <c r="A2648" s="7" t="s">
        <v>3839</v>
      </c>
      <c r="B2648" s="7" t="s">
        <v>509</v>
      </c>
      <c r="C2648" s="8">
        <v>1</v>
      </c>
      <c r="D2648" s="9">
        <v>12</v>
      </c>
      <c r="E2648" s="10">
        <v>800</v>
      </c>
      <c r="F2648" s="10">
        <v>0</v>
      </c>
      <c r="G2648" s="11">
        <f t="shared" si="328"/>
        <v>0</v>
      </c>
      <c r="H2648" s="10">
        <v>800</v>
      </c>
      <c r="I2648" s="9">
        <v>12</v>
      </c>
      <c r="J2648" s="8">
        <v>1</v>
      </c>
      <c r="K2648" s="9">
        <v>109.62</v>
      </c>
      <c r="L2648" s="9">
        <v>109.62</v>
      </c>
      <c r="M2648" s="9">
        <f t="shared" si="329"/>
        <v>137.02500000000001</v>
      </c>
      <c r="N2648" s="9">
        <f t="shared" si="330"/>
        <v>9.5505449591280644</v>
      </c>
      <c r="O2648" s="9">
        <f t="shared" si="331"/>
        <v>7.2508917954815617</v>
      </c>
      <c r="P2648" s="11">
        <f t="shared" si="332"/>
        <v>1334.7348825266404</v>
      </c>
      <c r="Q2648" s="11">
        <f t="shared" si="333"/>
        <v>1789.7675467366373</v>
      </c>
      <c r="R2648" s="8">
        <v>1</v>
      </c>
      <c r="S2648" s="8">
        <v>1</v>
      </c>
      <c r="T2648" s="8">
        <v>1</v>
      </c>
      <c r="U2648" s="11">
        <f t="shared" si="334"/>
        <v>100</v>
      </c>
      <c r="V2648" s="11">
        <f t="shared" si="335"/>
        <v>300</v>
      </c>
      <c r="W2648" s="9">
        <v>1</v>
      </c>
      <c r="X2648" s="9">
        <v>7</v>
      </c>
    </row>
    <row r="2649" spans="1:24" x14ac:dyDescent="0.2">
      <c r="A2649" s="7" t="s">
        <v>3839</v>
      </c>
      <c r="B2649" s="7" t="s">
        <v>968</v>
      </c>
      <c r="C2649" s="8">
        <v>1</v>
      </c>
      <c r="D2649" s="9">
        <v>12</v>
      </c>
      <c r="E2649" s="10">
        <v>800</v>
      </c>
      <c r="F2649" s="10">
        <v>0</v>
      </c>
      <c r="G2649" s="11">
        <f t="shared" si="328"/>
        <v>0</v>
      </c>
      <c r="H2649" s="10">
        <v>800</v>
      </c>
      <c r="I2649" s="9">
        <v>12</v>
      </c>
      <c r="J2649" s="8">
        <v>1</v>
      </c>
      <c r="K2649" s="9">
        <v>109.62</v>
      </c>
      <c r="L2649" s="9">
        <v>109.62</v>
      </c>
      <c r="M2649" s="9">
        <f t="shared" si="329"/>
        <v>137.02500000000001</v>
      </c>
      <c r="N2649" s="9">
        <f t="shared" si="330"/>
        <v>9.5505449591280644</v>
      </c>
      <c r="O2649" s="9">
        <f t="shared" si="331"/>
        <v>7.2508917954815617</v>
      </c>
      <c r="P2649" s="11">
        <f t="shared" si="332"/>
        <v>1334.7348825266404</v>
      </c>
      <c r="Q2649" s="11">
        <f t="shared" si="333"/>
        <v>1789.7675467366373</v>
      </c>
      <c r="R2649" s="8">
        <v>1</v>
      </c>
      <c r="S2649" s="8">
        <v>1</v>
      </c>
      <c r="T2649" s="8">
        <v>1</v>
      </c>
      <c r="U2649" s="11">
        <f t="shared" si="334"/>
        <v>100</v>
      </c>
      <c r="V2649" s="11">
        <f t="shared" si="335"/>
        <v>300</v>
      </c>
      <c r="W2649" s="9">
        <v>1</v>
      </c>
      <c r="X2649" s="9">
        <v>7</v>
      </c>
    </row>
    <row r="2650" spans="1:24" x14ac:dyDescent="0.2">
      <c r="A2650" s="7" t="s">
        <v>3839</v>
      </c>
      <c r="B2650" s="7" t="s">
        <v>324</v>
      </c>
      <c r="C2650" s="8">
        <v>1</v>
      </c>
      <c r="D2650" s="9">
        <v>2.5</v>
      </c>
      <c r="E2650" s="10">
        <v>1700</v>
      </c>
      <c r="F2650" s="10">
        <v>0</v>
      </c>
      <c r="G2650" s="11">
        <f t="shared" si="328"/>
        <v>0</v>
      </c>
      <c r="H2650" s="10">
        <v>1700</v>
      </c>
      <c r="I2650" s="9">
        <v>2.5</v>
      </c>
      <c r="J2650" s="8">
        <v>1</v>
      </c>
      <c r="K2650" s="9">
        <v>0</v>
      </c>
      <c r="L2650" s="9">
        <v>0</v>
      </c>
      <c r="M2650" s="9">
        <f t="shared" si="329"/>
        <v>0</v>
      </c>
      <c r="N2650" s="9">
        <f t="shared" si="330"/>
        <v>9.5505449591280644</v>
      </c>
      <c r="O2650" s="9">
        <f t="shared" si="331"/>
        <v>7.2508917954815617</v>
      </c>
      <c r="P2650" s="11">
        <f t="shared" si="332"/>
        <v>-100</v>
      </c>
      <c r="Q2650" s="11">
        <f t="shared" si="333"/>
        <v>-100</v>
      </c>
      <c r="R2650" s="8">
        <v>0</v>
      </c>
      <c r="S2650" s="8">
        <v>0</v>
      </c>
      <c r="T2650" s="8">
        <v>0</v>
      </c>
      <c r="U2650" s="11">
        <f t="shared" si="334"/>
        <v>0</v>
      </c>
      <c r="V2650" s="11">
        <f t="shared" si="335"/>
        <v>0</v>
      </c>
      <c r="W2650" s="9">
        <v>6</v>
      </c>
      <c r="X2650" s="9">
        <v>7</v>
      </c>
    </row>
    <row r="2651" spans="1:24" x14ac:dyDescent="0.2">
      <c r="A2651" s="7" t="s">
        <v>3839</v>
      </c>
      <c r="B2651" s="7" t="s">
        <v>1118</v>
      </c>
      <c r="C2651" s="8">
        <v>1</v>
      </c>
      <c r="D2651" s="9">
        <v>2.5</v>
      </c>
      <c r="E2651" s="10">
        <v>1700</v>
      </c>
      <c r="F2651" s="10">
        <v>0</v>
      </c>
      <c r="G2651" s="11">
        <f t="shared" si="328"/>
        <v>0</v>
      </c>
      <c r="H2651" s="10">
        <v>1700</v>
      </c>
      <c r="I2651" s="9">
        <v>2.5</v>
      </c>
      <c r="J2651" s="8">
        <v>1</v>
      </c>
      <c r="K2651" s="9">
        <v>0</v>
      </c>
      <c r="L2651" s="9">
        <v>0</v>
      </c>
      <c r="M2651" s="9">
        <f t="shared" si="329"/>
        <v>0</v>
      </c>
      <c r="N2651" s="9">
        <f t="shared" si="330"/>
        <v>9.5505449591280644</v>
      </c>
      <c r="O2651" s="9">
        <f t="shared" si="331"/>
        <v>7.2508917954815617</v>
      </c>
      <c r="P2651" s="11">
        <f t="shared" si="332"/>
        <v>-100</v>
      </c>
      <c r="Q2651" s="11">
        <f t="shared" si="333"/>
        <v>-100</v>
      </c>
      <c r="R2651" s="8">
        <v>0</v>
      </c>
      <c r="S2651" s="8">
        <v>0</v>
      </c>
      <c r="T2651" s="8">
        <v>0</v>
      </c>
      <c r="U2651" s="11">
        <f t="shared" si="334"/>
        <v>0</v>
      </c>
      <c r="V2651" s="11">
        <f t="shared" si="335"/>
        <v>0</v>
      </c>
      <c r="W2651" s="9">
        <v>6</v>
      </c>
      <c r="X2651" s="9">
        <v>7</v>
      </c>
    </row>
    <row r="2652" spans="1:24" x14ac:dyDescent="0.2">
      <c r="A2652" s="7" t="s">
        <v>3839</v>
      </c>
      <c r="B2652" s="7" t="s">
        <v>149</v>
      </c>
      <c r="C2652" s="8">
        <v>1</v>
      </c>
      <c r="D2652" s="9">
        <v>4</v>
      </c>
      <c r="E2652" s="10">
        <v>1400</v>
      </c>
      <c r="F2652" s="10">
        <v>0</v>
      </c>
      <c r="G2652" s="11">
        <f t="shared" si="328"/>
        <v>0</v>
      </c>
      <c r="H2652" s="10">
        <v>1400</v>
      </c>
      <c r="I2652" s="9">
        <v>4</v>
      </c>
      <c r="J2652" s="8">
        <v>1</v>
      </c>
      <c r="K2652" s="9">
        <v>0</v>
      </c>
      <c r="L2652" s="9">
        <v>0</v>
      </c>
      <c r="M2652" s="9">
        <f t="shared" si="329"/>
        <v>0</v>
      </c>
      <c r="N2652" s="9">
        <f t="shared" si="330"/>
        <v>9.5505449591280644</v>
      </c>
      <c r="O2652" s="9">
        <f t="shared" si="331"/>
        <v>7.2508917954815617</v>
      </c>
      <c r="P2652" s="11">
        <f t="shared" si="332"/>
        <v>-100</v>
      </c>
      <c r="Q2652" s="11">
        <f t="shared" si="333"/>
        <v>-100</v>
      </c>
      <c r="R2652" s="8">
        <v>0</v>
      </c>
      <c r="S2652" s="8">
        <v>0</v>
      </c>
      <c r="T2652" s="8">
        <v>0</v>
      </c>
      <c r="U2652" s="11">
        <f t="shared" si="334"/>
        <v>0</v>
      </c>
      <c r="V2652" s="11">
        <f t="shared" si="335"/>
        <v>0</v>
      </c>
      <c r="W2652" s="9">
        <v>5</v>
      </c>
      <c r="X2652" s="9">
        <v>7</v>
      </c>
    </row>
    <row r="2653" spans="1:24" x14ac:dyDescent="0.2">
      <c r="A2653" s="7" t="s">
        <v>3839</v>
      </c>
      <c r="B2653" s="7" t="s">
        <v>105</v>
      </c>
      <c r="C2653" s="8">
        <v>2</v>
      </c>
      <c r="D2653" s="9">
        <v>3.75</v>
      </c>
      <c r="E2653" s="10">
        <v>2900</v>
      </c>
      <c r="F2653" s="10">
        <v>100</v>
      </c>
      <c r="G2653" s="11">
        <f t="shared" si="328"/>
        <v>3.4482758620689653</v>
      </c>
      <c r="H2653" s="10">
        <v>3000</v>
      </c>
      <c r="I2653" s="9">
        <v>3.75</v>
      </c>
      <c r="J2653" s="8">
        <v>2</v>
      </c>
      <c r="K2653" s="9">
        <v>7.65</v>
      </c>
      <c r="L2653" s="9">
        <v>7.65</v>
      </c>
      <c r="M2653" s="9">
        <f t="shared" si="329"/>
        <v>2.5500000000000003</v>
      </c>
      <c r="N2653" s="9">
        <f t="shared" si="330"/>
        <v>9.5505449591280644</v>
      </c>
      <c r="O2653" s="9">
        <f t="shared" si="331"/>
        <v>7.2508917954815617</v>
      </c>
      <c r="P2653" s="11">
        <f t="shared" si="332"/>
        <v>-73.299952925065242</v>
      </c>
      <c r="Q2653" s="11">
        <f t="shared" si="333"/>
        <v>-64.831912102328587</v>
      </c>
      <c r="R2653" s="8">
        <v>0</v>
      </c>
      <c r="S2653" s="8">
        <v>0</v>
      </c>
      <c r="T2653" s="8">
        <v>1</v>
      </c>
      <c r="U2653" s="11">
        <f t="shared" si="334"/>
        <v>0</v>
      </c>
      <c r="V2653" s="11">
        <f t="shared" si="335"/>
        <v>50</v>
      </c>
      <c r="W2653" s="9">
        <v>4</v>
      </c>
      <c r="X2653" s="9">
        <v>7</v>
      </c>
    </row>
    <row r="2654" spans="1:24" x14ac:dyDescent="0.2">
      <c r="A2654" s="7" t="s">
        <v>3839</v>
      </c>
      <c r="B2654" s="7" t="s">
        <v>150</v>
      </c>
      <c r="C2654" s="8">
        <v>3</v>
      </c>
      <c r="D2654" s="9">
        <v>11.83</v>
      </c>
      <c r="E2654" s="10">
        <v>3700</v>
      </c>
      <c r="F2654" s="10">
        <v>200</v>
      </c>
      <c r="G2654" s="11">
        <f t="shared" si="328"/>
        <v>5.4054054054054053</v>
      </c>
      <c r="H2654" s="10">
        <v>3500</v>
      </c>
      <c r="I2654" s="9">
        <v>11.83</v>
      </c>
      <c r="J2654" s="8">
        <v>2</v>
      </c>
      <c r="K2654" s="9">
        <v>20.149999999999999</v>
      </c>
      <c r="L2654" s="9">
        <v>20.149999999999999</v>
      </c>
      <c r="M2654" s="9">
        <f t="shared" si="329"/>
        <v>5.7571428571428562</v>
      </c>
      <c r="N2654" s="9">
        <f t="shared" si="330"/>
        <v>9.5505449591280644</v>
      </c>
      <c r="O2654" s="9">
        <f t="shared" si="331"/>
        <v>7.2508917954815617</v>
      </c>
      <c r="P2654" s="11">
        <f t="shared" si="332"/>
        <v>-39.719221449867234</v>
      </c>
      <c r="Q2654" s="11">
        <f t="shared" si="333"/>
        <v>-20.600899592372134</v>
      </c>
      <c r="R2654" s="8">
        <v>0</v>
      </c>
      <c r="S2654" s="8">
        <v>1</v>
      </c>
      <c r="T2654" s="8">
        <v>1</v>
      </c>
      <c r="U2654" s="11">
        <f t="shared" si="334"/>
        <v>0</v>
      </c>
      <c r="V2654" s="11">
        <f t="shared" si="335"/>
        <v>100</v>
      </c>
      <c r="W2654" s="9">
        <v>4.5</v>
      </c>
      <c r="X2654" s="9">
        <v>7</v>
      </c>
    </row>
    <row r="2655" spans="1:24" x14ac:dyDescent="0.2">
      <c r="A2655" s="7" t="s">
        <v>3839</v>
      </c>
      <c r="B2655" s="7" t="s">
        <v>190</v>
      </c>
      <c r="C2655" s="8">
        <v>1</v>
      </c>
      <c r="D2655" s="9">
        <v>3</v>
      </c>
      <c r="E2655" s="10">
        <v>1600</v>
      </c>
      <c r="F2655" s="10">
        <v>0</v>
      </c>
      <c r="G2655" s="11">
        <f t="shared" si="328"/>
        <v>0</v>
      </c>
      <c r="H2655" s="10">
        <v>1600</v>
      </c>
      <c r="I2655" s="9">
        <v>3</v>
      </c>
      <c r="J2655" s="8">
        <v>1</v>
      </c>
      <c r="K2655" s="9">
        <v>0</v>
      </c>
      <c r="L2655" s="9">
        <v>0</v>
      </c>
      <c r="M2655" s="9">
        <f t="shared" si="329"/>
        <v>0</v>
      </c>
      <c r="N2655" s="9">
        <f t="shared" si="330"/>
        <v>9.5505449591280644</v>
      </c>
      <c r="O2655" s="9">
        <f t="shared" si="331"/>
        <v>7.2508917954815617</v>
      </c>
      <c r="P2655" s="11">
        <f t="shared" si="332"/>
        <v>-100</v>
      </c>
      <c r="Q2655" s="11">
        <f t="shared" si="333"/>
        <v>-100</v>
      </c>
      <c r="R2655" s="8">
        <v>0</v>
      </c>
      <c r="S2655" s="8">
        <v>0</v>
      </c>
      <c r="T2655" s="8">
        <v>0</v>
      </c>
      <c r="U2655" s="11">
        <f t="shared" si="334"/>
        <v>0</v>
      </c>
      <c r="V2655" s="11">
        <f t="shared" si="335"/>
        <v>0</v>
      </c>
      <c r="W2655" s="9">
        <v>7</v>
      </c>
      <c r="X2655" s="9">
        <v>7</v>
      </c>
    </row>
    <row r="2656" spans="1:24" x14ac:dyDescent="0.2">
      <c r="A2656" s="7" t="s">
        <v>3839</v>
      </c>
      <c r="B2656" s="7" t="s">
        <v>985</v>
      </c>
      <c r="C2656" s="8">
        <v>1</v>
      </c>
      <c r="D2656" s="9">
        <v>12</v>
      </c>
      <c r="E2656" s="10">
        <v>800</v>
      </c>
      <c r="F2656" s="10">
        <v>0</v>
      </c>
      <c r="G2656" s="11">
        <f t="shared" si="328"/>
        <v>0</v>
      </c>
      <c r="H2656" s="10">
        <v>800</v>
      </c>
      <c r="I2656" s="9">
        <v>12</v>
      </c>
      <c r="J2656" s="8">
        <v>1</v>
      </c>
      <c r="K2656" s="9">
        <v>11.58</v>
      </c>
      <c r="L2656" s="9">
        <v>11.58</v>
      </c>
      <c r="M2656" s="9">
        <f t="shared" si="329"/>
        <v>14.475</v>
      </c>
      <c r="N2656" s="9">
        <f t="shared" si="330"/>
        <v>9.5505449591280644</v>
      </c>
      <c r="O2656" s="9">
        <f t="shared" si="331"/>
        <v>7.2508917954815617</v>
      </c>
      <c r="P2656" s="11">
        <f t="shared" si="332"/>
        <v>51.562031925364835</v>
      </c>
      <c r="Q2656" s="11">
        <f t="shared" si="333"/>
        <v>99.630616595605332</v>
      </c>
      <c r="R2656" s="8">
        <v>0</v>
      </c>
      <c r="S2656" s="8">
        <v>0</v>
      </c>
      <c r="T2656" s="8">
        <v>1</v>
      </c>
      <c r="U2656" s="11">
        <f t="shared" si="334"/>
        <v>0</v>
      </c>
      <c r="V2656" s="11">
        <f t="shared" si="335"/>
        <v>100</v>
      </c>
      <c r="W2656" s="9">
        <v>3</v>
      </c>
      <c r="X2656" s="9">
        <v>7</v>
      </c>
    </row>
    <row r="2657" spans="1:24" x14ac:dyDescent="0.2">
      <c r="A2657" s="7" t="s">
        <v>3839</v>
      </c>
      <c r="B2657" s="7" t="s">
        <v>1245</v>
      </c>
      <c r="C2657" s="8">
        <v>1</v>
      </c>
      <c r="D2657" s="9">
        <v>12</v>
      </c>
      <c r="E2657" s="10">
        <v>800</v>
      </c>
      <c r="F2657" s="10">
        <v>0</v>
      </c>
      <c r="G2657" s="11">
        <f t="shared" si="328"/>
        <v>0</v>
      </c>
      <c r="H2657" s="10">
        <v>800</v>
      </c>
      <c r="I2657" s="9">
        <v>12</v>
      </c>
      <c r="J2657" s="8">
        <v>1</v>
      </c>
      <c r="K2657" s="9">
        <v>11.58</v>
      </c>
      <c r="L2657" s="9">
        <v>11.58</v>
      </c>
      <c r="M2657" s="9">
        <f t="shared" si="329"/>
        <v>14.475</v>
      </c>
      <c r="N2657" s="9">
        <f t="shared" si="330"/>
        <v>9.5505449591280644</v>
      </c>
      <c r="O2657" s="9">
        <f t="shared" si="331"/>
        <v>7.2508917954815617</v>
      </c>
      <c r="P2657" s="11">
        <f t="shared" si="332"/>
        <v>51.562031925364835</v>
      </c>
      <c r="Q2657" s="11">
        <f t="shared" si="333"/>
        <v>99.630616595605332</v>
      </c>
      <c r="R2657" s="8">
        <v>0</v>
      </c>
      <c r="S2657" s="8">
        <v>0</v>
      </c>
      <c r="T2657" s="8">
        <v>1</v>
      </c>
      <c r="U2657" s="11">
        <f t="shared" si="334"/>
        <v>0</v>
      </c>
      <c r="V2657" s="11">
        <f t="shared" si="335"/>
        <v>100</v>
      </c>
      <c r="W2657" s="9">
        <v>3</v>
      </c>
      <c r="X2657" s="9">
        <v>7</v>
      </c>
    </row>
    <row r="2658" spans="1:24" x14ac:dyDescent="0.2">
      <c r="A2658" s="7" t="s">
        <v>3839</v>
      </c>
      <c r="B2658" s="7" t="s">
        <v>684</v>
      </c>
      <c r="C2658" s="8">
        <v>1</v>
      </c>
      <c r="D2658" s="9">
        <v>8</v>
      </c>
      <c r="E2658" s="10">
        <v>1000</v>
      </c>
      <c r="F2658" s="10">
        <v>200</v>
      </c>
      <c r="G2658" s="11">
        <f t="shared" si="328"/>
        <v>20</v>
      </c>
      <c r="H2658" s="10">
        <v>1200</v>
      </c>
      <c r="I2658" s="9">
        <v>8</v>
      </c>
      <c r="J2658" s="8">
        <v>1</v>
      </c>
      <c r="K2658" s="9">
        <v>0</v>
      </c>
      <c r="L2658" s="9">
        <v>0</v>
      </c>
      <c r="M2658" s="9">
        <f t="shared" si="329"/>
        <v>0</v>
      </c>
      <c r="N2658" s="9">
        <f t="shared" si="330"/>
        <v>9.5505449591280644</v>
      </c>
      <c r="O2658" s="9">
        <f t="shared" si="331"/>
        <v>7.2508917954815617</v>
      </c>
      <c r="P2658" s="11">
        <f t="shared" si="332"/>
        <v>-100</v>
      </c>
      <c r="Q2658" s="11">
        <f t="shared" si="333"/>
        <v>-100</v>
      </c>
      <c r="R2658" s="8">
        <v>0</v>
      </c>
      <c r="S2658" s="8">
        <v>0</v>
      </c>
      <c r="T2658" s="8">
        <v>0</v>
      </c>
      <c r="U2658" s="11">
        <f t="shared" si="334"/>
        <v>0</v>
      </c>
      <c r="V2658" s="11">
        <f t="shared" si="335"/>
        <v>0</v>
      </c>
      <c r="W2658" s="9">
        <v>4</v>
      </c>
      <c r="X2658" s="9">
        <v>7</v>
      </c>
    </row>
    <row r="2659" spans="1:24" x14ac:dyDescent="0.2">
      <c r="A2659" s="7" t="s">
        <v>3839</v>
      </c>
      <c r="B2659" s="7" t="s">
        <v>436</v>
      </c>
      <c r="C2659" s="8">
        <v>1</v>
      </c>
      <c r="D2659" s="9">
        <v>6</v>
      </c>
      <c r="E2659" s="10">
        <v>1200</v>
      </c>
      <c r="F2659" s="10">
        <v>100</v>
      </c>
      <c r="G2659" s="11">
        <f t="shared" si="328"/>
        <v>8.3333333333333321</v>
      </c>
      <c r="H2659" s="10">
        <v>1300</v>
      </c>
      <c r="I2659" s="9">
        <v>6</v>
      </c>
      <c r="J2659" s="8">
        <v>1</v>
      </c>
      <c r="K2659" s="9">
        <v>0</v>
      </c>
      <c r="L2659" s="9">
        <v>0</v>
      </c>
      <c r="M2659" s="9">
        <f t="shared" si="329"/>
        <v>0</v>
      </c>
      <c r="N2659" s="9">
        <f t="shared" si="330"/>
        <v>9.5505449591280644</v>
      </c>
      <c r="O2659" s="9">
        <f t="shared" si="331"/>
        <v>7.2508917954815617</v>
      </c>
      <c r="P2659" s="11">
        <f t="shared" si="332"/>
        <v>-100</v>
      </c>
      <c r="Q2659" s="11">
        <f t="shared" si="333"/>
        <v>-100</v>
      </c>
      <c r="R2659" s="8">
        <v>0</v>
      </c>
      <c r="S2659" s="8">
        <v>0</v>
      </c>
      <c r="T2659" s="8">
        <v>0</v>
      </c>
      <c r="U2659" s="11">
        <f t="shared" si="334"/>
        <v>0</v>
      </c>
      <c r="V2659" s="11">
        <f t="shared" si="335"/>
        <v>0</v>
      </c>
      <c r="W2659" s="9">
        <v>5</v>
      </c>
      <c r="X2659" s="9">
        <v>7</v>
      </c>
    </row>
    <row r="2660" spans="1:24" x14ac:dyDescent="0.2">
      <c r="A2660" s="7" t="s">
        <v>3839</v>
      </c>
      <c r="B2660" s="7" t="s">
        <v>593</v>
      </c>
      <c r="C2660" s="8">
        <v>2</v>
      </c>
      <c r="D2660" s="9">
        <v>3.25</v>
      </c>
      <c r="E2660" s="10">
        <v>3100</v>
      </c>
      <c r="F2660" s="10">
        <v>100</v>
      </c>
      <c r="G2660" s="11">
        <f t="shared" si="328"/>
        <v>3.225806451612903</v>
      </c>
      <c r="H2660" s="10">
        <v>3200</v>
      </c>
      <c r="I2660" s="9">
        <v>3.25</v>
      </c>
      <c r="J2660" s="8">
        <v>2</v>
      </c>
      <c r="K2660" s="9">
        <v>7.65</v>
      </c>
      <c r="L2660" s="9">
        <v>7.65</v>
      </c>
      <c r="M2660" s="9">
        <f t="shared" si="329"/>
        <v>2.390625</v>
      </c>
      <c r="N2660" s="9">
        <f t="shared" si="330"/>
        <v>9.5505449591280644</v>
      </c>
      <c r="O2660" s="9">
        <f t="shared" si="331"/>
        <v>7.2508917954815617</v>
      </c>
      <c r="P2660" s="11">
        <f t="shared" si="332"/>
        <v>-74.968705867248687</v>
      </c>
      <c r="Q2660" s="11">
        <f t="shared" si="333"/>
        <v>-67.029917595933057</v>
      </c>
      <c r="R2660" s="8">
        <v>0</v>
      </c>
      <c r="S2660" s="8">
        <v>0</v>
      </c>
      <c r="T2660" s="8">
        <v>1</v>
      </c>
      <c r="U2660" s="11">
        <f t="shared" si="334"/>
        <v>0</v>
      </c>
      <c r="V2660" s="11">
        <f t="shared" si="335"/>
        <v>50</v>
      </c>
      <c r="W2660" s="9">
        <v>5.5</v>
      </c>
      <c r="X2660" s="9">
        <v>8</v>
      </c>
    </row>
    <row r="2661" spans="1:24" x14ac:dyDescent="0.2">
      <c r="A2661" s="7" t="s">
        <v>3839</v>
      </c>
      <c r="B2661" s="7" t="s">
        <v>179</v>
      </c>
      <c r="C2661" s="8">
        <v>1</v>
      </c>
      <c r="D2661" s="9">
        <v>2.5</v>
      </c>
      <c r="E2661" s="10">
        <v>1700</v>
      </c>
      <c r="F2661" s="10">
        <v>200</v>
      </c>
      <c r="G2661" s="11">
        <f t="shared" si="328"/>
        <v>11.76470588235294</v>
      </c>
      <c r="H2661" s="10">
        <v>1900</v>
      </c>
      <c r="I2661" s="9">
        <v>2.5</v>
      </c>
      <c r="J2661" s="8">
        <v>1</v>
      </c>
      <c r="K2661" s="9">
        <v>20.149999999999999</v>
      </c>
      <c r="L2661" s="9">
        <v>20.149999999999999</v>
      </c>
      <c r="M2661" s="9">
        <f t="shared" si="329"/>
        <v>10.605263157894736</v>
      </c>
      <c r="N2661" s="9">
        <f t="shared" si="330"/>
        <v>9.5505449591280644</v>
      </c>
      <c r="O2661" s="9">
        <f t="shared" si="331"/>
        <v>7.2508917954815617</v>
      </c>
      <c r="P2661" s="11">
        <f t="shared" si="332"/>
        <v>11.043539434455104</v>
      </c>
      <c r="Q2661" s="11">
        <f t="shared" si="333"/>
        <v>46.261500750893454</v>
      </c>
      <c r="R2661" s="8">
        <v>0</v>
      </c>
      <c r="S2661" s="8">
        <v>1</v>
      </c>
      <c r="T2661" s="8">
        <v>1</v>
      </c>
      <c r="U2661" s="11">
        <f t="shared" si="334"/>
        <v>0</v>
      </c>
      <c r="V2661" s="11">
        <f t="shared" si="335"/>
        <v>200</v>
      </c>
      <c r="W2661" s="9">
        <v>2</v>
      </c>
      <c r="X2661" s="9">
        <v>7</v>
      </c>
    </row>
    <row r="2662" spans="1:24" x14ac:dyDescent="0.2">
      <c r="A2662" s="7" t="s">
        <v>3839</v>
      </c>
      <c r="B2662" s="7" t="s">
        <v>556</v>
      </c>
      <c r="C2662" s="8">
        <v>2</v>
      </c>
      <c r="D2662" s="9">
        <v>14</v>
      </c>
      <c r="E2662" s="10">
        <v>1700</v>
      </c>
      <c r="F2662" s="10">
        <v>200</v>
      </c>
      <c r="G2662" s="11">
        <f t="shared" si="328"/>
        <v>11.76470588235294</v>
      </c>
      <c r="H2662" s="10">
        <v>1900</v>
      </c>
      <c r="I2662" s="9">
        <v>14</v>
      </c>
      <c r="J2662" s="8">
        <v>2</v>
      </c>
      <c r="K2662" s="9">
        <v>0</v>
      </c>
      <c r="L2662" s="9">
        <v>0</v>
      </c>
      <c r="M2662" s="9">
        <f t="shared" si="329"/>
        <v>0</v>
      </c>
      <c r="N2662" s="9">
        <f t="shared" si="330"/>
        <v>9.5505449591280644</v>
      </c>
      <c r="O2662" s="9">
        <f t="shared" si="331"/>
        <v>7.2508917954815617</v>
      </c>
      <c r="P2662" s="11">
        <f t="shared" si="332"/>
        <v>-100</v>
      </c>
      <c r="Q2662" s="11">
        <f t="shared" si="333"/>
        <v>-100</v>
      </c>
      <c r="R2662" s="8">
        <v>0</v>
      </c>
      <c r="S2662" s="8">
        <v>0</v>
      </c>
      <c r="T2662" s="8">
        <v>0</v>
      </c>
      <c r="U2662" s="11">
        <f t="shared" si="334"/>
        <v>0</v>
      </c>
      <c r="V2662" s="11">
        <f t="shared" si="335"/>
        <v>0</v>
      </c>
      <c r="W2662" s="9">
        <v>5</v>
      </c>
      <c r="X2662" s="9">
        <v>8</v>
      </c>
    </row>
    <row r="2663" spans="1:24" x14ac:dyDescent="0.2">
      <c r="A2663" s="7" t="s">
        <v>3839</v>
      </c>
      <c r="B2663" s="7" t="s">
        <v>239</v>
      </c>
      <c r="C2663" s="8">
        <v>1</v>
      </c>
      <c r="D2663" s="9">
        <v>8</v>
      </c>
      <c r="E2663" s="10">
        <v>1000</v>
      </c>
      <c r="F2663" s="10">
        <v>200</v>
      </c>
      <c r="G2663" s="11">
        <f t="shared" si="328"/>
        <v>20</v>
      </c>
      <c r="H2663" s="10">
        <v>1200</v>
      </c>
      <c r="I2663" s="9">
        <v>8</v>
      </c>
      <c r="J2663" s="8">
        <v>1</v>
      </c>
      <c r="K2663" s="9">
        <v>0</v>
      </c>
      <c r="L2663" s="9">
        <v>0</v>
      </c>
      <c r="M2663" s="9">
        <f t="shared" si="329"/>
        <v>0</v>
      </c>
      <c r="N2663" s="9">
        <f t="shared" si="330"/>
        <v>9.5505449591280644</v>
      </c>
      <c r="O2663" s="9">
        <f t="shared" si="331"/>
        <v>7.2508917954815617</v>
      </c>
      <c r="P2663" s="11">
        <f t="shared" si="332"/>
        <v>-100</v>
      </c>
      <c r="Q2663" s="11">
        <f t="shared" si="333"/>
        <v>-100</v>
      </c>
      <c r="R2663" s="8">
        <v>0</v>
      </c>
      <c r="S2663" s="8">
        <v>0</v>
      </c>
      <c r="T2663" s="8">
        <v>0</v>
      </c>
      <c r="U2663" s="11">
        <f t="shared" si="334"/>
        <v>0</v>
      </c>
      <c r="V2663" s="11">
        <f t="shared" si="335"/>
        <v>0</v>
      </c>
      <c r="W2663" s="9">
        <v>6</v>
      </c>
      <c r="X2663" s="9">
        <v>7</v>
      </c>
    </row>
    <row r="2664" spans="1:24" x14ac:dyDescent="0.2">
      <c r="A2664" s="7" t="s">
        <v>3839</v>
      </c>
      <c r="B2664" s="7" t="s">
        <v>354</v>
      </c>
      <c r="C2664" s="8">
        <v>1</v>
      </c>
      <c r="D2664" s="9">
        <v>4.5</v>
      </c>
      <c r="E2664" s="10">
        <v>1300</v>
      </c>
      <c r="F2664" s="10">
        <v>200</v>
      </c>
      <c r="G2664" s="11">
        <f t="shared" si="328"/>
        <v>15.384615384615385</v>
      </c>
      <c r="H2664" s="10">
        <v>1500</v>
      </c>
      <c r="I2664" s="9">
        <v>4.5</v>
      </c>
      <c r="J2664" s="8">
        <v>1</v>
      </c>
      <c r="K2664" s="9">
        <v>34.74</v>
      </c>
      <c r="L2664" s="9">
        <v>34.74</v>
      </c>
      <c r="M2664" s="9">
        <f t="shared" si="329"/>
        <v>23.16</v>
      </c>
      <c r="N2664" s="9">
        <f t="shared" si="330"/>
        <v>9.5505449591280644</v>
      </c>
      <c r="O2664" s="9">
        <f t="shared" si="331"/>
        <v>7.2508917954815617</v>
      </c>
      <c r="P2664" s="11">
        <f t="shared" si="332"/>
        <v>142.49925108058375</v>
      </c>
      <c r="Q2664" s="11">
        <f t="shared" si="333"/>
        <v>219.40898655296857</v>
      </c>
      <c r="R2664" s="8">
        <v>1</v>
      </c>
      <c r="S2664" s="8">
        <v>1</v>
      </c>
      <c r="T2664" s="8">
        <v>1</v>
      </c>
      <c r="U2664" s="11">
        <f t="shared" si="334"/>
        <v>100</v>
      </c>
      <c r="V2664" s="11">
        <f t="shared" si="335"/>
        <v>300</v>
      </c>
      <c r="W2664" s="9">
        <v>1</v>
      </c>
      <c r="X2664" s="9">
        <v>7</v>
      </c>
    </row>
    <row r="2665" spans="1:24" x14ac:dyDescent="0.2">
      <c r="A2665" s="7" t="s">
        <v>3839</v>
      </c>
      <c r="B2665" s="7" t="s">
        <v>699</v>
      </c>
      <c r="C2665" s="8">
        <v>1</v>
      </c>
      <c r="D2665" s="9">
        <v>4.5</v>
      </c>
      <c r="E2665" s="10">
        <v>1300</v>
      </c>
      <c r="F2665" s="10">
        <v>200</v>
      </c>
      <c r="G2665" s="11">
        <f t="shared" si="328"/>
        <v>15.384615384615385</v>
      </c>
      <c r="H2665" s="10">
        <v>1500</v>
      </c>
      <c r="I2665" s="9">
        <v>4.5</v>
      </c>
      <c r="J2665" s="8">
        <v>1</v>
      </c>
      <c r="K2665" s="9">
        <v>34.74</v>
      </c>
      <c r="L2665" s="9">
        <v>34.74</v>
      </c>
      <c r="M2665" s="9">
        <f t="shared" si="329"/>
        <v>23.16</v>
      </c>
      <c r="N2665" s="9">
        <f t="shared" si="330"/>
        <v>9.5505449591280644</v>
      </c>
      <c r="O2665" s="9">
        <f t="shared" si="331"/>
        <v>7.2508917954815617</v>
      </c>
      <c r="P2665" s="11">
        <f t="shared" si="332"/>
        <v>142.49925108058375</v>
      </c>
      <c r="Q2665" s="11">
        <f t="shared" si="333"/>
        <v>219.40898655296857</v>
      </c>
      <c r="R2665" s="8">
        <v>1</v>
      </c>
      <c r="S2665" s="8">
        <v>1</v>
      </c>
      <c r="T2665" s="8">
        <v>1</v>
      </c>
      <c r="U2665" s="11">
        <f t="shared" si="334"/>
        <v>100</v>
      </c>
      <c r="V2665" s="11">
        <f t="shared" si="335"/>
        <v>300</v>
      </c>
      <c r="W2665" s="9">
        <v>1</v>
      </c>
      <c r="X2665" s="9">
        <v>7</v>
      </c>
    </row>
    <row r="2666" spans="1:24" x14ac:dyDescent="0.2">
      <c r="A2666" s="7" t="s">
        <v>3839</v>
      </c>
      <c r="B2666" s="7" t="s">
        <v>787</v>
      </c>
      <c r="C2666" s="8">
        <v>1</v>
      </c>
      <c r="D2666" s="9">
        <v>30</v>
      </c>
      <c r="E2666" s="10">
        <v>400</v>
      </c>
      <c r="F2666" s="10">
        <v>0</v>
      </c>
      <c r="G2666" s="11">
        <f t="shared" si="328"/>
        <v>0</v>
      </c>
      <c r="H2666" s="10">
        <v>0</v>
      </c>
      <c r="I2666" s="9">
        <v>30</v>
      </c>
      <c r="J2666" s="8">
        <v>0</v>
      </c>
      <c r="K2666" s="9">
        <v>0</v>
      </c>
      <c r="L2666" s="9">
        <v>0</v>
      </c>
      <c r="M2666" s="9">
        <f t="shared" si="329"/>
        <v>0</v>
      </c>
      <c r="N2666" s="9">
        <f t="shared" si="330"/>
        <v>9.5505449591280644</v>
      </c>
      <c r="O2666" s="9">
        <f t="shared" si="331"/>
        <v>7.2508917954815617</v>
      </c>
      <c r="P2666" s="11">
        <f t="shared" si="332"/>
        <v>-100</v>
      </c>
      <c r="Q2666" s="11">
        <f t="shared" si="333"/>
        <v>-100</v>
      </c>
      <c r="R2666" s="8">
        <v>0</v>
      </c>
      <c r="S2666" s="8">
        <v>0</v>
      </c>
      <c r="T2666" s="8">
        <v>0</v>
      </c>
      <c r="U2666" s="11">
        <f t="shared" si="334"/>
        <v>0</v>
      </c>
      <c r="V2666" s="11">
        <f t="shared" si="335"/>
        <v>0</v>
      </c>
      <c r="W2666" s="9">
        <v>0</v>
      </c>
      <c r="X2666" s="9">
        <v>0</v>
      </c>
    </row>
    <row r="2667" spans="1:24" x14ac:dyDescent="0.2">
      <c r="A2667" s="7" t="s">
        <v>3839</v>
      </c>
      <c r="B2667" s="7" t="s">
        <v>1549</v>
      </c>
      <c r="C2667" s="8">
        <v>1</v>
      </c>
      <c r="D2667" s="9">
        <v>8</v>
      </c>
      <c r="E2667" s="10">
        <v>1000</v>
      </c>
      <c r="F2667" s="10">
        <v>200</v>
      </c>
      <c r="G2667" s="11">
        <f t="shared" si="328"/>
        <v>20</v>
      </c>
      <c r="H2667" s="10">
        <v>1200</v>
      </c>
      <c r="I2667" s="9">
        <v>8</v>
      </c>
      <c r="J2667" s="8">
        <v>1</v>
      </c>
      <c r="K2667" s="9">
        <v>0</v>
      </c>
      <c r="L2667" s="9">
        <v>0</v>
      </c>
      <c r="M2667" s="9">
        <f t="shared" si="329"/>
        <v>0</v>
      </c>
      <c r="N2667" s="9">
        <f t="shared" si="330"/>
        <v>9.5505449591280644</v>
      </c>
      <c r="O2667" s="9">
        <f t="shared" si="331"/>
        <v>7.2508917954815617</v>
      </c>
      <c r="P2667" s="11">
        <f t="shared" si="332"/>
        <v>-100</v>
      </c>
      <c r="Q2667" s="11">
        <f t="shared" si="333"/>
        <v>-100</v>
      </c>
      <c r="R2667" s="8">
        <v>0</v>
      </c>
      <c r="S2667" s="8">
        <v>0</v>
      </c>
      <c r="T2667" s="8">
        <v>0</v>
      </c>
      <c r="U2667" s="11">
        <f t="shared" si="334"/>
        <v>0</v>
      </c>
      <c r="V2667" s="11">
        <f t="shared" si="335"/>
        <v>0</v>
      </c>
      <c r="W2667" s="9">
        <v>7</v>
      </c>
      <c r="X2667" s="9">
        <v>7</v>
      </c>
    </row>
    <row r="2668" spans="1:24" x14ac:dyDescent="0.2">
      <c r="A2668" s="7" t="s">
        <v>3839</v>
      </c>
      <c r="B2668" s="7" t="s">
        <v>386</v>
      </c>
      <c r="C2668" s="8">
        <v>1</v>
      </c>
      <c r="D2668" s="9">
        <v>8</v>
      </c>
      <c r="E2668" s="10">
        <v>1000</v>
      </c>
      <c r="F2668" s="10">
        <v>200</v>
      </c>
      <c r="G2668" s="11">
        <f t="shared" si="328"/>
        <v>20</v>
      </c>
      <c r="H2668" s="10">
        <v>1200</v>
      </c>
      <c r="I2668" s="9">
        <v>8</v>
      </c>
      <c r="J2668" s="8">
        <v>1</v>
      </c>
      <c r="K2668" s="9">
        <v>0</v>
      </c>
      <c r="L2668" s="9">
        <v>0</v>
      </c>
      <c r="M2668" s="9">
        <f t="shared" si="329"/>
        <v>0</v>
      </c>
      <c r="N2668" s="9">
        <f t="shared" si="330"/>
        <v>9.5505449591280644</v>
      </c>
      <c r="O2668" s="9">
        <f t="shared" si="331"/>
        <v>7.2508917954815617</v>
      </c>
      <c r="P2668" s="11">
        <f t="shared" si="332"/>
        <v>-100</v>
      </c>
      <c r="Q2668" s="11">
        <f t="shared" si="333"/>
        <v>-100</v>
      </c>
      <c r="R2668" s="8">
        <v>0</v>
      </c>
      <c r="S2668" s="8">
        <v>0</v>
      </c>
      <c r="T2668" s="8">
        <v>0</v>
      </c>
      <c r="U2668" s="11">
        <f t="shared" si="334"/>
        <v>0</v>
      </c>
      <c r="V2668" s="11">
        <f t="shared" si="335"/>
        <v>0</v>
      </c>
      <c r="W2668" s="9">
        <v>7</v>
      </c>
      <c r="X2668" s="9">
        <v>7</v>
      </c>
    </row>
    <row r="2669" spans="1:24" x14ac:dyDescent="0.2">
      <c r="A2669" s="7" t="s">
        <v>3839</v>
      </c>
      <c r="B2669" s="7" t="s">
        <v>274</v>
      </c>
      <c r="C2669" s="8">
        <v>6</v>
      </c>
      <c r="D2669" s="9">
        <v>12.17</v>
      </c>
      <c r="E2669" s="10">
        <v>6100</v>
      </c>
      <c r="F2669" s="10">
        <v>200</v>
      </c>
      <c r="G2669" s="11">
        <f t="shared" si="328"/>
        <v>3.278688524590164</v>
      </c>
      <c r="H2669" s="10">
        <v>6300</v>
      </c>
      <c r="I2669" s="9">
        <v>12.17</v>
      </c>
      <c r="J2669" s="8">
        <v>6</v>
      </c>
      <c r="K2669" s="9">
        <v>54.88</v>
      </c>
      <c r="L2669" s="9">
        <v>54.88</v>
      </c>
      <c r="M2669" s="9">
        <f t="shared" si="329"/>
        <v>8.7111111111111121</v>
      </c>
      <c r="N2669" s="9">
        <f t="shared" si="330"/>
        <v>9.5505449591280644</v>
      </c>
      <c r="O2669" s="9">
        <f t="shared" si="331"/>
        <v>7.2508917954815617</v>
      </c>
      <c r="P2669" s="11">
        <f t="shared" si="332"/>
        <v>-8.7893816699397025</v>
      </c>
      <c r="Q2669" s="11">
        <f t="shared" si="333"/>
        <v>20.138478918406907</v>
      </c>
      <c r="R2669" s="8">
        <v>0</v>
      </c>
      <c r="S2669" s="8">
        <v>1</v>
      </c>
      <c r="T2669" s="8">
        <v>2</v>
      </c>
      <c r="U2669" s="11">
        <f t="shared" si="334"/>
        <v>0</v>
      </c>
      <c r="V2669" s="11">
        <f t="shared" si="335"/>
        <v>50</v>
      </c>
      <c r="W2669" s="9">
        <v>4.5</v>
      </c>
      <c r="X2669" s="9">
        <v>8.67</v>
      </c>
    </row>
    <row r="2670" spans="1:24" x14ac:dyDescent="0.2">
      <c r="A2670" s="7" t="s">
        <v>3839</v>
      </c>
      <c r="B2670" s="7" t="s">
        <v>348</v>
      </c>
      <c r="C2670" s="8">
        <v>2</v>
      </c>
      <c r="D2670" s="9">
        <v>12.5</v>
      </c>
      <c r="E2670" s="10">
        <v>2000</v>
      </c>
      <c r="F2670" s="10">
        <v>0</v>
      </c>
      <c r="G2670" s="11">
        <f t="shared" si="328"/>
        <v>0</v>
      </c>
      <c r="H2670" s="10">
        <v>2000</v>
      </c>
      <c r="I2670" s="9">
        <v>12.5</v>
      </c>
      <c r="J2670" s="8">
        <v>2</v>
      </c>
      <c r="K2670" s="9">
        <v>54.88</v>
      </c>
      <c r="L2670" s="9">
        <v>54.88</v>
      </c>
      <c r="M2670" s="9">
        <f t="shared" si="329"/>
        <v>27.44</v>
      </c>
      <c r="N2670" s="9">
        <f t="shared" si="330"/>
        <v>9.5505449591280644</v>
      </c>
      <c r="O2670" s="9">
        <f t="shared" si="331"/>
        <v>7.2508917954815617</v>
      </c>
      <c r="P2670" s="11">
        <f t="shared" si="332"/>
        <v>187.31344773968993</v>
      </c>
      <c r="Q2670" s="11">
        <f t="shared" si="333"/>
        <v>278.4362085929817</v>
      </c>
      <c r="R2670" s="8">
        <v>0</v>
      </c>
      <c r="S2670" s="8">
        <v>1</v>
      </c>
      <c r="T2670" s="8">
        <v>2</v>
      </c>
      <c r="U2670" s="11">
        <f t="shared" si="334"/>
        <v>0</v>
      </c>
      <c r="V2670" s="11">
        <f t="shared" si="335"/>
        <v>150</v>
      </c>
      <c r="W2670" s="9">
        <v>2.5</v>
      </c>
      <c r="X2670" s="9">
        <v>8.5</v>
      </c>
    </row>
    <row r="2671" spans="1:24" x14ac:dyDescent="0.2">
      <c r="A2671" s="7" t="s">
        <v>3839</v>
      </c>
      <c r="B2671" s="7" t="s">
        <v>282</v>
      </c>
      <c r="C2671" s="8">
        <v>1</v>
      </c>
      <c r="D2671" s="9">
        <v>6</v>
      </c>
      <c r="E2671" s="10">
        <v>1200</v>
      </c>
      <c r="F2671" s="10">
        <v>0</v>
      </c>
      <c r="G2671" s="11">
        <f t="shared" si="328"/>
        <v>0</v>
      </c>
      <c r="H2671" s="10">
        <v>1200</v>
      </c>
      <c r="I2671" s="9">
        <v>6</v>
      </c>
      <c r="J2671" s="8">
        <v>1</v>
      </c>
      <c r="K2671" s="9">
        <v>57.12</v>
      </c>
      <c r="L2671" s="9">
        <v>57.12</v>
      </c>
      <c r="M2671" s="9">
        <f t="shared" si="329"/>
        <v>47.599999999999994</v>
      </c>
      <c r="N2671" s="9">
        <f t="shared" si="330"/>
        <v>9.5505449591280644</v>
      </c>
      <c r="O2671" s="9">
        <f t="shared" si="331"/>
        <v>7.2508917954815617</v>
      </c>
      <c r="P2671" s="11">
        <f t="shared" si="332"/>
        <v>398.40087873211513</v>
      </c>
      <c r="Q2671" s="11">
        <f t="shared" si="333"/>
        <v>556.4709740898661</v>
      </c>
      <c r="R2671" s="8">
        <v>1</v>
      </c>
      <c r="S2671" s="8">
        <v>1</v>
      </c>
      <c r="T2671" s="8">
        <v>1</v>
      </c>
      <c r="U2671" s="11">
        <f t="shared" si="334"/>
        <v>100</v>
      </c>
      <c r="V2671" s="11">
        <f t="shared" si="335"/>
        <v>300</v>
      </c>
      <c r="W2671" s="9">
        <v>1</v>
      </c>
      <c r="X2671" s="9">
        <v>8</v>
      </c>
    </row>
    <row r="2672" spans="1:24" x14ac:dyDescent="0.2">
      <c r="A2672" s="7" t="s">
        <v>3839</v>
      </c>
      <c r="B2672" s="7" t="s">
        <v>341</v>
      </c>
      <c r="C2672" s="8">
        <v>1</v>
      </c>
      <c r="D2672" s="9">
        <v>4.5</v>
      </c>
      <c r="E2672" s="10">
        <v>1300</v>
      </c>
      <c r="F2672" s="10">
        <v>0</v>
      </c>
      <c r="G2672" s="11">
        <f t="shared" si="328"/>
        <v>0</v>
      </c>
      <c r="H2672" s="10">
        <v>1300</v>
      </c>
      <c r="I2672" s="9">
        <v>4.5</v>
      </c>
      <c r="J2672" s="8">
        <v>1</v>
      </c>
      <c r="K2672" s="9">
        <v>10.16</v>
      </c>
      <c r="L2672" s="9">
        <v>10.16</v>
      </c>
      <c r="M2672" s="9">
        <f t="shared" si="329"/>
        <v>7.8153846153846143</v>
      </c>
      <c r="N2672" s="9">
        <f t="shared" si="330"/>
        <v>9.5505449591280644</v>
      </c>
      <c r="O2672" s="9">
        <f t="shared" si="331"/>
        <v>7.2508917954815617</v>
      </c>
      <c r="P2672" s="11">
        <f t="shared" si="332"/>
        <v>-18.168181513925514</v>
      </c>
      <c r="Q2672" s="11">
        <f t="shared" si="333"/>
        <v>7.7851502384137046</v>
      </c>
      <c r="R2672" s="8">
        <v>0</v>
      </c>
      <c r="S2672" s="8">
        <v>0</v>
      </c>
      <c r="T2672" s="8">
        <v>1</v>
      </c>
      <c r="U2672" s="11">
        <f t="shared" si="334"/>
        <v>0</v>
      </c>
      <c r="V2672" s="11">
        <f t="shared" si="335"/>
        <v>100</v>
      </c>
      <c r="W2672" s="9">
        <v>3</v>
      </c>
      <c r="X2672" s="9">
        <v>8</v>
      </c>
    </row>
    <row r="2673" spans="1:24" x14ac:dyDescent="0.2">
      <c r="A2673" s="7" t="s">
        <v>3839</v>
      </c>
      <c r="B2673" s="7" t="s">
        <v>1308</v>
      </c>
      <c r="C2673" s="8">
        <v>1</v>
      </c>
      <c r="D2673" s="9">
        <v>15</v>
      </c>
      <c r="E2673" s="10">
        <v>800</v>
      </c>
      <c r="F2673" s="10">
        <v>0</v>
      </c>
      <c r="G2673" s="11">
        <f t="shared" si="328"/>
        <v>0</v>
      </c>
      <c r="H2673" s="10">
        <v>800</v>
      </c>
      <c r="I2673" s="9">
        <v>15</v>
      </c>
      <c r="J2673" s="8">
        <v>1</v>
      </c>
      <c r="K2673" s="9">
        <v>0</v>
      </c>
      <c r="L2673" s="9">
        <v>0</v>
      </c>
      <c r="M2673" s="9">
        <f t="shared" si="329"/>
        <v>0</v>
      </c>
      <c r="N2673" s="9">
        <f t="shared" si="330"/>
        <v>9.5505449591280644</v>
      </c>
      <c r="O2673" s="9">
        <f t="shared" si="331"/>
        <v>7.2508917954815617</v>
      </c>
      <c r="P2673" s="11">
        <f t="shared" si="332"/>
        <v>-100</v>
      </c>
      <c r="Q2673" s="11">
        <f t="shared" si="333"/>
        <v>-100</v>
      </c>
      <c r="R2673" s="8">
        <v>0</v>
      </c>
      <c r="S2673" s="8">
        <v>0</v>
      </c>
      <c r="T2673" s="8">
        <v>0</v>
      </c>
      <c r="U2673" s="11">
        <f t="shared" si="334"/>
        <v>0</v>
      </c>
      <c r="V2673" s="11">
        <f t="shared" si="335"/>
        <v>0</v>
      </c>
      <c r="W2673" s="9">
        <v>8</v>
      </c>
      <c r="X2673" s="9">
        <v>8</v>
      </c>
    </row>
    <row r="2674" spans="1:24" x14ac:dyDescent="0.2">
      <c r="A2674" s="7" t="s">
        <v>3839</v>
      </c>
      <c r="B2674" s="7" t="s">
        <v>621</v>
      </c>
      <c r="C2674" s="8">
        <v>1</v>
      </c>
      <c r="D2674" s="9">
        <v>15</v>
      </c>
      <c r="E2674" s="10">
        <v>800</v>
      </c>
      <c r="F2674" s="10">
        <v>0</v>
      </c>
      <c r="G2674" s="11">
        <f t="shared" si="328"/>
        <v>0</v>
      </c>
      <c r="H2674" s="10">
        <v>800</v>
      </c>
      <c r="I2674" s="9">
        <v>15</v>
      </c>
      <c r="J2674" s="8">
        <v>1</v>
      </c>
      <c r="K2674" s="9">
        <v>0</v>
      </c>
      <c r="L2674" s="9">
        <v>0</v>
      </c>
      <c r="M2674" s="9">
        <f t="shared" si="329"/>
        <v>0</v>
      </c>
      <c r="N2674" s="9">
        <f t="shared" si="330"/>
        <v>9.5505449591280644</v>
      </c>
      <c r="O2674" s="9">
        <f t="shared" si="331"/>
        <v>7.2508917954815617</v>
      </c>
      <c r="P2674" s="11">
        <f t="shared" si="332"/>
        <v>-100</v>
      </c>
      <c r="Q2674" s="11">
        <f t="shared" si="333"/>
        <v>-100</v>
      </c>
      <c r="R2674" s="8">
        <v>0</v>
      </c>
      <c r="S2674" s="8">
        <v>0</v>
      </c>
      <c r="T2674" s="8">
        <v>0</v>
      </c>
      <c r="U2674" s="11">
        <f t="shared" si="334"/>
        <v>0</v>
      </c>
      <c r="V2674" s="11">
        <f t="shared" si="335"/>
        <v>0</v>
      </c>
      <c r="W2674" s="9">
        <v>8</v>
      </c>
      <c r="X2674" s="9">
        <v>8</v>
      </c>
    </row>
    <row r="2675" spans="1:24" x14ac:dyDescent="0.2">
      <c r="A2675" s="7" t="s">
        <v>3839</v>
      </c>
      <c r="B2675" s="7" t="s">
        <v>760</v>
      </c>
      <c r="C2675" s="8">
        <v>1</v>
      </c>
      <c r="D2675" s="9">
        <v>2.5</v>
      </c>
      <c r="E2675" s="10">
        <v>1700</v>
      </c>
      <c r="F2675" s="10">
        <v>0</v>
      </c>
      <c r="G2675" s="11">
        <f t="shared" si="328"/>
        <v>0</v>
      </c>
      <c r="H2675" s="10">
        <v>1700</v>
      </c>
      <c r="I2675" s="9">
        <v>2.5</v>
      </c>
      <c r="J2675" s="8">
        <v>1</v>
      </c>
      <c r="K2675" s="9">
        <v>0</v>
      </c>
      <c r="L2675" s="9">
        <v>0</v>
      </c>
      <c r="M2675" s="9">
        <f t="shared" si="329"/>
        <v>0</v>
      </c>
      <c r="N2675" s="9">
        <f t="shared" si="330"/>
        <v>9.5505449591280644</v>
      </c>
      <c r="O2675" s="9">
        <f t="shared" si="331"/>
        <v>7.2508917954815617</v>
      </c>
      <c r="P2675" s="11">
        <f t="shared" si="332"/>
        <v>-100</v>
      </c>
      <c r="Q2675" s="11">
        <f t="shared" si="333"/>
        <v>-100</v>
      </c>
      <c r="R2675" s="8">
        <v>0</v>
      </c>
      <c r="S2675" s="8">
        <v>0</v>
      </c>
      <c r="T2675" s="8">
        <v>0</v>
      </c>
      <c r="U2675" s="11">
        <f t="shared" si="334"/>
        <v>0</v>
      </c>
      <c r="V2675" s="11">
        <f t="shared" si="335"/>
        <v>0</v>
      </c>
      <c r="W2675" s="9">
        <v>4</v>
      </c>
      <c r="X2675" s="9">
        <v>8</v>
      </c>
    </row>
    <row r="2676" spans="1:24" x14ac:dyDescent="0.2">
      <c r="A2676" s="7" t="s">
        <v>3839</v>
      </c>
      <c r="B2676" s="7" t="s">
        <v>409</v>
      </c>
      <c r="C2676" s="8">
        <v>1</v>
      </c>
      <c r="D2676" s="9">
        <v>2.5</v>
      </c>
      <c r="E2676" s="10">
        <v>1700</v>
      </c>
      <c r="F2676" s="10">
        <v>0</v>
      </c>
      <c r="G2676" s="11">
        <f t="shared" si="328"/>
        <v>0</v>
      </c>
      <c r="H2676" s="10">
        <v>1700</v>
      </c>
      <c r="I2676" s="9">
        <v>2.5</v>
      </c>
      <c r="J2676" s="8">
        <v>1</v>
      </c>
      <c r="K2676" s="9">
        <v>0</v>
      </c>
      <c r="L2676" s="9">
        <v>0</v>
      </c>
      <c r="M2676" s="9">
        <f t="shared" si="329"/>
        <v>0</v>
      </c>
      <c r="N2676" s="9">
        <f t="shared" si="330"/>
        <v>9.5505449591280644</v>
      </c>
      <c r="O2676" s="9">
        <f t="shared" si="331"/>
        <v>7.2508917954815617</v>
      </c>
      <c r="P2676" s="11">
        <f t="shared" si="332"/>
        <v>-100</v>
      </c>
      <c r="Q2676" s="11">
        <f t="shared" si="333"/>
        <v>-100</v>
      </c>
      <c r="R2676" s="8">
        <v>0</v>
      </c>
      <c r="S2676" s="8">
        <v>0</v>
      </c>
      <c r="T2676" s="8">
        <v>0</v>
      </c>
      <c r="U2676" s="11">
        <f t="shared" si="334"/>
        <v>0</v>
      </c>
      <c r="V2676" s="11">
        <f t="shared" si="335"/>
        <v>0</v>
      </c>
      <c r="W2676" s="9">
        <v>4</v>
      </c>
      <c r="X2676" s="9">
        <v>8</v>
      </c>
    </row>
    <row r="2677" spans="1:24" x14ac:dyDescent="0.2">
      <c r="A2677" s="7" t="s">
        <v>3839</v>
      </c>
      <c r="B2677" s="7" t="s">
        <v>419</v>
      </c>
      <c r="C2677" s="8">
        <v>1</v>
      </c>
      <c r="D2677" s="9">
        <v>8</v>
      </c>
      <c r="E2677" s="10">
        <v>1000</v>
      </c>
      <c r="F2677" s="10">
        <v>0</v>
      </c>
      <c r="G2677" s="11">
        <f t="shared" si="328"/>
        <v>0</v>
      </c>
      <c r="H2677" s="10">
        <v>1000</v>
      </c>
      <c r="I2677" s="9">
        <v>8</v>
      </c>
      <c r="J2677" s="8">
        <v>1</v>
      </c>
      <c r="K2677" s="9">
        <v>0</v>
      </c>
      <c r="L2677" s="9">
        <v>0</v>
      </c>
      <c r="M2677" s="9">
        <f t="shared" si="329"/>
        <v>0</v>
      </c>
      <c r="N2677" s="9">
        <f t="shared" si="330"/>
        <v>9.5505449591280644</v>
      </c>
      <c r="O2677" s="9">
        <f t="shared" si="331"/>
        <v>7.2508917954815617</v>
      </c>
      <c r="P2677" s="11">
        <f t="shared" si="332"/>
        <v>-100</v>
      </c>
      <c r="Q2677" s="11">
        <f t="shared" si="333"/>
        <v>-100</v>
      </c>
      <c r="R2677" s="8">
        <v>0</v>
      </c>
      <c r="S2677" s="8">
        <v>0</v>
      </c>
      <c r="T2677" s="8">
        <v>0</v>
      </c>
      <c r="U2677" s="11">
        <f t="shared" si="334"/>
        <v>0</v>
      </c>
      <c r="V2677" s="11">
        <f t="shared" si="335"/>
        <v>0</v>
      </c>
      <c r="W2677" s="9">
        <v>7</v>
      </c>
      <c r="X2677" s="9">
        <v>8</v>
      </c>
    </row>
    <row r="2678" spans="1:24" x14ac:dyDescent="0.2">
      <c r="A2678" s="7" t="s">
        <v>3839</v>
      </c>
      <c r="B2678" s="7" t="s">
        <v>474</v>
      </c>
      <c r="C2678" s="8">
        <v>2</v>
      </c>
      <c r="D2678" s="9">
        <v>19</v>
      </c>
      <c r="E2678" s="10">
        <v>1400</v>
      </c>
      <c r="F2678" s="10">
        <v>0</v>
      </c>
      <c r="G2678" s="11">
        <f t="shared" si="328"/>
        <v>0</v>
      </c>
      <c r="H2678" s="10">
        <v>1400</v>
      </c>
      <c r="I2678" s="9">
        <v>19</v>
      </c>
      <c r="J2678" s="8">
        <v>2</v>
      </c>
      <c r="K2678" s="9">
        <v>0</v>
      </c>
      <c r="L2678" s="9">
        <v>0</v>
      </c>
      <c r="M2678" s="9">
        <f t="shared" si="329"/>
        <v>0</v>
      </c>
      <c r="N2678" s="9">
        <f t="shared" si="330"/>
        <v>9.5505449591280644</v>
      </c>
      <c r="O2678" s="9">
        <f t="shared" si="331"/>
        <v>7.2508917954815617</v>
      </c>
      <c r="P2678" s="11">
        <f t="shared" si="332"/>
        <v>-100</v>
      </c>
      <c r="Q2678" s="11">
        <f t="shared" si="333"/>
        <v>-100</v>
      </c>
      <c r="R2678" s="8">
        <v>0</v>
      </c>
      <c r="S2678" s="8">
        <v>0</v>
      </c>
      <c r="T2678" s="8">
        <v>0</v>
      </c>
      <c r="U2678" s="11">
        <f t="shared" si="334"/>
        <v>0</v>
      </c>
      <c r="V2678" s="11">
        <f t="shared" si="335"/>
        <v>0</v>
      </c>
      <c r="W2678" s="9">
        <v>6</v>
      </c>
      <c r="X2678" s="9">
        <v>8.5</v>
      </c>
    </row>
    <row r="2679" spans="1:24" x14ac:dyDescent="0.2">
      <c r="A2679" s="7" t="s">
        <v>3839</v>
      </c>
      <c r="B2679" s="7" t="s">
        <v>1131</v>
      </c>
      <c r="C2679" s="8">
        <v>1</v>
      </c>
      <c r="D2679" s="9">
        <v>10</v>
      </c>
      <c r="E2679" s="10">
        <v>900</v>
      </c>
      <c r="F2679" s="10">
        <v>0</v>
      </c>
      <c r="G2679" s="11">
        <f t="shared" si="328"/>
        <v>0</v>
      </c>
      <c r="H2679" s="10">
        <v>900</v>
      </c>
      <c r="I2679" s="9">
        <v>10</v>
      </c>
      <c r="J2679" s="8">
        <v>1</v>
      </c>
      <c r="K2679" s="9">
        <v>0</v>
      </c>
      <c r="L2679" s="9">
        <v>0</v>
      </c>
      <c r="M2679" s="9">
        <f t="shared" si="329"/>
        <v>0</v>
      </c>
      <c r="N2679" s="9">
        <f t="shared" si="330"/>
        <v>9.5505449591280644</v>
      </c>
      <c r="O2679" s="9">
        <f t="shared" si="331"/>
        <v>7.2508917954815617</v>
      </c>
      <c r="P2679" s="11">
        <f t="shared" si="332"/>
        <v>-100</v>
      </c>
      <c r="Q2679" s="11">
        <f t="shared" si="333"/>
        <v>-100</v>
      </c>
      <c r="R2679" s="8">
        <v>0</v>
      </c>
      <c r="S2679" s="8">
        <v>0</v>
      </c>
      <c r="T2679" s="8">
        <v>0</v>
      </c>
      <c r="U2679" s="11">
        <f t="shared" si="334"/>
        <v>0</v>
      </c>
      <c r="V2679" s="11">
        <f t="shared" si="335"/>
        <v>0</v>
      </c>
      <c r="W2679" s="9">
        <v>5</v>
      </c>
      <c r="X2679" s="9">
        <v>8</v>
      </c>
    </row>
    <row r="2680" spans="1:24" x14ac:dyDescent="0.2">
      <c r="A2680" s="7" t="s">
        <v>3839</v>
      </c>
      <c r="B2680" s="7" t="s">
        <v>385</v>
      </c>
      <c r="C2680" s="8">
        <v>1</v>
      </c>
      <c r="D2680" s="9">
        <v>1.8</v>
      </c>
      <c r="E2680" s="10">
        <v>2000</v>
      </c>
      <c r="F2680" s="10">
        <v>0</v>
      </c>
      <c r="G2680" s="11">
        <f t="shared" si="328"/>
        <v>0</v>
      </c>
      <c r="H2680" s="10">
        <v>2000</v>
      </c>
      <c r="I2680" s="9">
        <v>1.8</v>
      </c>
      <c r="J2680" s="8">
        <v>1</v>
      </c>
      <c r="K2680" s="9">
        <v>0</v>
      </c>
      <c r="L2680" s="9">
        <v>0</v>
      </c>
      <c r="M2680" s="9">
        <f t="shared" si="329"/>
        <v>0</v>
      </c>
      <c r="N2680" s="9">
        <f t="shared" si="330"/>
        <v>9.5505449591280644</v>
      </c>
      <c r="O2680" s="9">
        <f t="shared" si="331"/>
        <v>7.2508917954815617</v>
      </c>
      <c r="P2680" s="11">
        <f t="shared" si="332"/>
        <v>-100</v>
      </c>
      <c r="Q2680" s="11">
        <f t="shared" si="333"/>
        <v>-100</v>
      </c>
      <c r="R2680" s="8">
        <v>0</v>
      </c>
      <c r="S2680" s="8">
        <v>0</v>
      </c>
      <c r="T2680" s="8">
        <v>0</v>
      </c>
      <c r="U2680" s="11">
        <f t="shared" si="334"/>
        <v>0</v>
      </c>
      <c r="V2680" s="11">
        <f t="shared" si="335"/>
        <v>0</v>
      </c>
      <c r="W2680" s="9">
        <v>6</v>
      </c>
      <c r="X2680" s="9">
        <v>8</v>
      </c>
    </row>
    <row r="2681" spans="1:24" x14ac:dyDescent="0.2">
      <c r="A2681" s="7" t="s">
        <v>3839</v>
      </c>
      <c r="B2681" s="7" t="s">
        <v>2298</v>
      </c>
      <c r="C2681" s="8">
        <v>1</v>
      </c>
      <c r="D2681" s="9">
        <v>1.8</v>
      </c>
      <c r="E2681" s="10">
        <v>2000</v>
      </c>
      <c r="F2681" s="10">
        <v>0</v>
      </c>
      <c r="G2681" s="11">
        <f t="shared" si="328"/>
        <v>0</v>
      </c>
      <c r="H2681" s="10">
        <v>2000</v>
      </c>
      <c r="I2681" s="9">
        <v>1.8</v>
      </c>
      <c r="J2681" s="8">
        <v>1</v>
      </c>
      <c r="K2681" s="9">
        <v>0</v>
      </c>
      <c r="L2681" s="9">
        <v>0</v>
      </c>
      <c r="M2681" s="9">
        <f t="shared" si="329"/>
        <v>0</v>
      </c>
      <c r="N2681" s="9">
        <f t="shared" si="330"/>
        <v>9.5505449591280644</v>
      </c>
      <c r="O2681" s="9">
        <f t="shared" si="331"/>
        <v>7.2508917954815617</v>
      </c>
      <c r="P2681" s="11">
        <f t="shared" si="332"/>
        <v>-100</v>
      </c>
      <c r="Q2681" s="11">
        <f t="shared" si="333"/>
        <v>-100</v>
      </c>
      <c r="R2681" s="8">
        <v>0</v>
      </c>
      <c r="S2681" s="8">
        <v>0</v>
      </c>
      <c r="T2681" s="8">
        <v>0</v>
      </c>
      <c r="U2681" s="11">
        <f t="shared" si="334"/>
        <v>0</v>
      </c>
      <c r="V2681" s="11">
        <f t="shared" si="335"/>
        <v>0</v>
      </c>
      <c r="W2681" s="9">
        <v>6</v>
      </c>
      <c r="X2681" s="9">
        <v>8</v>
      </c>
    </row>
    <row r="2682" spans="1:24" x14ac:dyDescent="0.2">
      <c r="A2682" s="7" t="s">
        <v>3839</v>
      </c>
      <c r="B2682" s="7" t="s">
        <v>789</v>
      </c>
      <c r="C2682" s="8">
        <v>1</v>
      </c>
      <c r="D2682" s="9">
        <v>12</v>
      </c>
      <c r="E2682" s="10">
        <v>800</v>
      </c>
      <c r="F2682" s="10">
        <v>100</v>
      </c>
      <c r="G2682" s="11">
        <f t="shared" si="328"/>
        <v>12.5</v>
      </c>
      <c r="H2682" s="10">
        <v>900</v>
      </c>
      <c r="I2682" s="9">
        <v>12</v>
      </c>
      <c r="J2682" s="8">
        <v>1</v>
      </c>
      <c r="K2682" s="9">
        <v>0</v>
      </c>
      <c r="L2682" s="9">
        <v>0</v>
      </c>
      <c r="M2682" s="9">
        <f t="shared" si="329"/>
        <v>0</v>
      </c>
      <c r="N2682" s="9">
        <f t="shared" si="330"/>
        <v>9.5505449591280644</v>
      </c>
      <c r="O2682" s="9">
        <f t="shared" si="331"/>
        <v>7.2508917954815617</v>
      </c>
      <c r="P2682" s="11">
        <f t="shared" si="332"/>
        <v>-100</v>
      </c>
      <c r="Q2682" s="11">
        <f t="shared" si="333"/>
        <v>-100</v>
      </c>
      <c r="R2682" s="8">
        <v>0</v>
      </c>
      <c r="S2682" s="8">
        <v>0</v>
      </c>
      <c r="T2682" s="8">
        <v>0</v>
      </c>
      <c r="U2682" s="11">
        <f t="shared" si="334"/>
        <v>0</v>
      </c>
      <c r="V2682" s="11">
        <f t="shared" si="335"/>
        <v>0</v>
      </c>
      <c r="W2682" s="9">
        <v>7</v>
      </c>
      <c r="X2682" s="9">
        <v>9</v>
      </c>
    </row>
    <row r="2683" spans="1:24" x14ac:dyDescent="0.2">
      <c r="A2683" s="7" t="s">
        <v>3839</v>
      </c>
      <c r="B2683" s="7" t="s">
        <v>857</v>
      </c>
      <c r="C2683" s="8">
        <v>1</v>
      </c>
      <c r="D2683" s="9">
        <v>12</v>
      </c>
      <c r="E2683" s="10">
        <v>800</v>
      </c>
      <c r="F2683" s="10">
        <v>100</v>
      </c>
      <c r="G2683" s="11">
        <f t="shared" si="328"/>
        <v>12.5</v>
      </c>
      <c r="H2683" s="10">
        <v>900</v>
      </c>
      <c r="I2683" s="9">
        <v>12</v>
      </c>
      <c r="J2683" s="8">
        <v>1</v>
      </c>
      <c r="K2683" s="9">
        <v>0</v>
      </c>
      <c r="L2683" s="9">
        <v>0</v>
      </c>
      <c r="M2683" s="9">
        <f t="shared" si="329"/>
        <v>0</v>
      </c>
      <c r="N2683" s="9">
        <f t="shared" si="330"/>
        <v>9.5505449591280644</v>
      </c>
      <c r="O2683" s="9">
        <f t="shared" si="331"/>
        <v>7.2508917954815617</v>
      </c>
      <c r="P2683" s="11">
        <f t="shared" si="332"/>
        <v>-100</v>
      </c>
      <c r="Q2683" s="11">
        <f t="shared" si="333"/>
        <v>-100</v>
      </c>
      <c r="R2683" s="8">
        <v>0</v>
      </c>
      <c r="S2683" s="8">
        <v>0</v>
      </c>
      <c r="T2683" s="8">
        <v>0</v>
      </c>
      <c r="U2683" s="11">
        <f t="shared" si="334"/>
        <v>0</v>
      </c>
      <c r="V2683" s="11">
        <f t="shared" si="335"/>
        <v>0</v>
      </c>
      <c r="W2683" s="9">
        <v>7</v>
      </c>
      <c r="X2683" s="9">
        <v>9</v>
      </c>
    </row>
    <row r="2684" spans="1:24" x14ac:dyDescent="0.2">
      <c r="A2684" s="7" t="s">
        <v>3839</v>
      </c>
      <c r="B2684" s="7" t="s">
        <v>543</v>
      </c>
      <c r="C2684" s="8">
        <v>1</v>
      </c>
      <c r="D2684" s="9">
        <v>4.5</v>
      </c>
      <c r="E2684" s="10">
        <v>1300</v>
      </c>
      <c r="F2684" s="10">
        <v>100</v>
      </c>
      <c r="G2684" s="11">
        <f t="shared" si="328"/>
        <v>7.6923076923076925</v>
      </c>
      <c r="H2684" s="10">
        <v>1400</v>
      </c>
      <c r="I2684" s="9">
        <v>4.5</v>
      </c>
      <c r="J2684" s="8">
        <v>1</v>
      </c>
      <c r="K2684" s="9">
        <v>0</v>
      </c>
      <c r="L2684" s="9">
        <v>0</v>
      </c>
      <c r="M2684" s="9">
        <f t="shared" si="329"/>
        <v>0</v>
      </c>
      <c r="N2684" s="9">
        <f t="shared" si="330"/>
        <v>9.5505449591280644</v>
      </c>
      <c r="O2684" s="9">
        <f t="shared" si="331"/>
        <v>7.2508917954815617</v>
      </c>
      <c r="P2684" s="11">
        <f t="shared" si="332"/>
        <v>-100</v>
      </c>
      <c r="Q2684" s="11">
        <f t="shared" si="333"/>
        <v>-100</v>
      </c>
      <c r="R2684" s="8">
        <v>0</v>
      </c>
      <c r="S2684" s="8">
        <v>0</v>
      </c>
      <c r="T2684" s="8">
        <v>0</v>
      </c>
      <c r="U2684" s="11">
        <f t="shared" si="334"/>
        <v>0</v>
      </c>
      <c r="V2684" s="11">
        <f t="shared" si="335"/>
        <v>0</v>
      </c>
      <c r="W2684" s="9">
        <v>6</v>
      </c>
      <c r="X2684" s="9">
        <v>9</v>
      </c>
    </row>
    <row r="2685" spans="1:24" x14ac:dyDescent="0.2">
      <c r="A2685" s="7" t="s">
        <v>3839</v>
      </c>
      <c r="B2685" s="7" t="s">
        <v>608</v>
      </c>
      <c r="C2685" s="8">
        <v>1</v>
      </c>
      <c r="D2685" s="9">
        <v>10</v>
      </c>
      <c r="E2685" s="10">
        <v>900</v>
      </c>
      <c r="F2685" s="10">
        <v>100</v>
      </c>
      <c r="G2685" s="11">
        <f t="shared" si="328"/>
        <v>11.111111111111111</v>
      </c>
      <c r="H2685" s="10">
        <v>1000</v>
      </c>
      <c r="I2685" s="9">
        <v>10</v>
      </c>
      <c r="J2685" s="8">
        <v>1</v>
      </c>
      <c r="K2685" s="9">
        <v>48.6</v>
      </c>
      <c r="L2685" s="9">
        <v>48.6</v>
      </c>
      <c r="M2685" s="9">
        <f t="shared" si="329"/>
        <v>48.6</v>
      </c>
      <c r="N2685" s="9">
        <f t="shared" si="330"/>
        <v>9.5505449591280644</v>
      </c>
      <c r="O2685" s="9">
        <f t="shared" si="331"/>
        <v>7.2508917954815617</v>
      </c>
      <c r="P2685" s="11">
        <f t="shared" si="332"/>
        <v>408.87148542816794</v>
      </c>
      <c r="Q2685" s="11">
        <f t="shared" si="333"/>
        <v>570.26238110856093</v>
      </c>
      <c r="R2685" s="8">
        <v>1</v>
      </c>
      <c r="S2685" s="8">
        <v>1</v>
      </c>
      <c r="T2685" s="8">
        <v>1</v>
      </c>
      <c r="U2685" s="11">
        <f t="shared" si="334"/>
        <v>100</v>
      </c>
      <c r="V2685" s="11">
        <f t="shared" si="335"/>
        <v>300</v>
      </c>
      <c r="W2685" s="9">
        <v>1</v>
      </c>
      <c r="X2685" s="9">
        <v>9</v>
      </c>
    </row>
    <row r="2686" spans="1:24" x14ac:dyDescent="0.2">
      <c r="A2686" s="7" t="s">
        <v>3839</v>
      </c>
      <c r="B2686" s="7" t="s">
        <v>1151</v>
      </c>
      <c r="C2686" s="8">
        <v>1</v>
      </c>
      <c r="D2686" s="9">
        <v>10</v>
      </c>
      <c r="E2686" s="10">
        <v>900</v>
      </c>
      <c r="F2686" s="10">
        <v>100</v>
      </c>
      <c r="G2686" s="11">
        <f t="shared" si="328"/>
        <v>11.111111111111111</v>
      </c>
      <c r="H2686" s="10">
        <v>1000</v>
      </c>
      <c r="I2686" s="9">
        <v>10</v>
      </c>
      <c r="J2686" s="8">
        <v>1</v>
      </c>
      <c r="K2686" s="9">
        <v>48.6</v>
      </c>
      <c r="L2686" s="9">
        <v>48.6</v>
      </c>
      <c r="M2686" s="9">
        <f t="shared" si="329"/>
        <v>48.6</v>
      </c>
      <c r="N2686" s="9">
        <f t="shared" si="330"/>
        <v>9.5505449591280644</v>
      </c>
      <c r="O2686" s="9">
        <f t="shared" si="331"/>
        <v>7.2508917954815617</v>
      </c>
      <c r="P2686" s="11">
        <f t="shared" si="332"/>
        <v>408.87148542816794</v>
      </c>
      <c r="Q2686" s="11">
        <f t="shared" si="333"/>
        <v>570.26238110856093</v>
      </c>
      <c r="R2686" s="8">
        <v>1</v>
      </c>
      <c r="S2686" s="8">
        <v>1</v>
      </c>
      <c r="T2686" s="8">
        <v>1</v>
      </c>
      <c r="U2686" s="11">
        <f t="shared" si="334"/>
        <v>100</v>
      </c>
      <c r="V2686" s="11">
        <f t="shared" si="335"/>
        <v>300</v>
      </c>
      <c r="W2686" s="9">
        <v>1</v>
      </c>
      <c r="X2686" s="9">
        <v>9</v>
      </c>
    </row>
    <row r="2687" spans="1:24" x14ac:dyDescent="0.2">
      <c r="A2687" s="7" t="s">
        <v>3839</v>
      </c>
      <c r="B2687" s="7" t="s">
        <v>144</v>
      </c>
      <c r="C2687" s="8">
        <v>1</v>
      </c>
      <c r="D2687" s="9">
        <v>8</v>
      </c>
      <c r="E2687" s="10">
        <v>1000</v>
      </c>
      <c r="F2687" s="10">
        <v>200</v>
      </c>
      <c r="G2687" s="11">
        <f t="shared" si="328"/>
        <v>20</v>
      </c>
      <c r="H2687" s="10">
        <v>1200</v>
      </c>
      <c r="I2687" s="9">
        <v>8</v>
      </c>
      <c r="J2687" s="8">
        <v>1</v>
      </c>
      <c r="K2687" s="9">
        <v>0</v>
      </c>
      <c r="L2687" s="9">
        <v>0</v>
      </c>
      <c r="M2687" s="9">
        <f t="shared" si="329"/>
        <v>0</v>
      </c>
      <c r="N2687" s="9">
        <f t="shared" si="330"/>
        <v>9.5505449591280644</v>
      </c>
      <c r="O2687" s="9">
        <f t="shared" si="331"/>
        <v>7.2508917954815617</v>
      </c>
      <c r="P2687" s="11">
        <f t="shared" si="332"/>
        <v>-100</v>
      </c>
      <c r="Q2687" s="11">
        <f t="shared" si="333"/>
        <v>-100</v>
      </c>
      <c r="R2687" s="8">
        <v>0</v>
      </c>
      <c r="S2687" s="8">
        <v>0</v>
      </c>
      <c r="T2687" s="8">
        <v>0</v>
      </c>
      <c r="U2687" s="11">
        <f t="shared" si="334"/>
        <v>0</v>
      </c>
      <c r="V2687" s="11">
        <f t="shared" si="335"/>
        <v>0</v>
      </c>
      <c r="W2687" s="9">
        <v>9</v>
      </c>
      <c r="X2687" s="9">
        <v>9</v>
      </c>
    </row>
    <row r="2688" spans="1:24" x14ac:dyDescent="0.2">
      <c r="A2688" s="7" t="s">
        <v>3839</v>
      </c>
      <c r="B2688" s="7" t="s">
        <v>1144</v>
      </c>
      <c r="C2688" s="8">
        <v>2</v>
      </c>
      <c r="D2688" s="9">
        <v>11.5</v>
      </c>
      <c r="E2688" s="10">
        <v>1800</v>
      </c>
      <c r="F2688" s="10">
        <v>200</v>
      </c>
      <c r="G2688" s="11">
        <f t="shared" si="328"/>
        <v>11.111111111111111</v>
      </c>
      <c r="H2688" s="10">
        <v>2000</v>
      </c>
      <c r="I2688" s="9">
        <v>11.5</v>
      </c>
      <c r="J2688" s="8">
        <v>2</v>
      </c>
      <c r="K2688" s="9">
        <v>0</v>
      </c>
      <c r="L2688" s="9">
        <v>0</v>
      </c>
      <c r="M2688" s="9">
        <f t="shared" si="329"/>
        <v>0</v>
      </c>
      <c r="N2688" s="9">
        <f t="shared" si="330"/>
        <v>9.5505449591280644</v>
      </c>
      <c r="O2688" s="9">
        <f t="shared" si="331"/>
        <v>7.2508917954815617</v>
      </c>
      <c r="P2688" s="11">
        <f t="shared" si="332"/>
        <v>-100</v>
      </c>
      <c r="Q2688" s="11">
        <f t="shared" si="333"/>
        <v>-100</v>
      </c>
      <c r="R2688" s="8">
        <v>0</v>
      </c>
      <c r="S2688" s="8">
        <v>0</v>
      </c>
      <c r="T2688" s="8">
        <v>0</v>
      </c>
      <c r="U2688" s="11">
        <f t="shared" si="334"/>
        <v>0</v>
      </c>
      <c r="V2688" s="11">
        <f t="shared" si="335"/>
        <v>0</v>
      </c>
      <c r="W2688" s="9">
        <v>8.5</v>
      </c>
      <c r="X2688" s="9">
        <v>9</v>
      </c>
    </row>
    <row r="2689" spans="1:24" x14ac:dyDescent="0.2">
      <c r="A2689" s="7" t="s">
        <v>3839</v>
      </c>
      <c r="B2689" s="7" t="s">
        <v>244</v>
      </c>
      <c r="C2689" s="8">
        <v>1</v>
      </c>
      <c r="D2689" s="9">
        <v>12</v>
      </c>
      <c r="E2689" s="10">
        <v>800</v>
      </c>
      <c r="F2689" s="10">
        <v>0</v>
      </c>
      <c r="G2689" s="11">
        <f t="shared" si="328"/>
        <v>0</v>
      </c>
      <c r="H2689" s="10">
        <v>0</v>
      </c>
      <c r="I2689" s="9">
        <v>12</v>
      </c>
      <c r="J2689" s="8">
        <v>0</v>
      </c>
      <c r="K2689" s="9">
        <v>0</v>
      </c>
      <c r="L2689" s="9">
        <v>0</v>
      </c>
      <c r="M2689" s="9">
        <f t="shared" si="329"/>
        <v>0</v>
      </c>
      <c r="N2689" s="9">
        <f t="shared" si="330"/>
        <v>9.5505449591280644</v>
      </c>
      <c r="O2689" s="9">
        <f t="shared" si="331"/>
        <v>7.2508917954815617</v>
      </c>
      <c r="P2689" s="11">
        <f t="shared" si="332"/>
        <v>-100</v>
      </c>
      <c r="Q2689" s="11">
        <f t="shared" si="333"/>
        <v>-100</v>
      </c>
      <c r="R2689" s="8">
        <v>0</v>
      </c>
      <c r="S2689" s="8">
        <v>0</v>
      </c>
      <c r="T2689" s="8">
        <v>0</v>
      </c>
      <c r="U2689" s="11">
        <f t="shared" si="334"/>
        <v>0</v>
      </c>
      <c r="V2689" s="11">
        <f t="shared" si="335"/>
        <v>0</v>
      </c>
      <c r="W2689" s="9">
        <v>0</v>
      </c>
      <c r="X2689" s="9">
        <v>0</v>
      </c>
    </row>
    <row r="2690" spans="1:24" x14ac:dyDescent="0.2">
      <c r="A2690" s="7" t="s">
        <v>3839</v>
      </c>
      <c r="B2690" s="7" t="s">
        <v>1100</v>
      </c>
      <c r="C2690" s="8">
        <v>1</v>
      </c>
      <c r="D2690" s="9">
        <v>12</v>
      </c>
      <c r="E2690" s="10">
        <v>800</v>
      </c>
      <c r="F2690" s="10">
        <v>0</v>
      </c>
      <c r="G2690" s="11">
        <f t="shared" ref="G2690:G2753" si="336">IF(E2690&gt;0,(F2690/E2690)*100,0)</f>
        <v>0</v>
      </c>
      <c r="H2690" s="10">
        <v>0</v>
      </c>
      <c r="I2690" s="9">
        <v>12</v>
      </c>
      <c r="J2690" s="8">
        <v>0</v>
      </c>
      <c r="K2690" s="9">
        <v>0</v>
      </c>
      <c r="L2690" s="9">
        <v>0</v>
      </c>
      <c r="M2690" s="9">
        <f t="shared" ref="M2690:M2753" si="337">IF(H2690&gt;0,(K2690/H2690)*1000,0)</f>
        <v>0</v>
      </c>
      <c r="N2690" s="9">
        <f t="shared" ref="N2690:N2753" si="338">IF(SUMIF($A$2:$A$2919,A2690,$H$2:$H$2919)&gt;0,SUMIF($A$2:$A$2919,A2690,$K$2:$K$2919)/SUMIF($A$2:$A$2919,A2690,$H$2:$H$2919)*1000,0)</f>
        <v>9.5505449591280644</v>
      </c>
      <c r="O2690" s="9">
        <f t="shared" ref="O2690:O2753" si="339">IF(SUM($H$2:$H$2919)&gt;0,SUM($K$2:$K$2919)/SUM($H$2:$H$2919)*1000,0)</f>
        <v>7.2508917954815617</v>
      </c>
      <c r="P2690" s="11">
        <f t="shared" ref="P2690:P2753" si="340">IF(N2690&gt;0,(M2690-N2690)/N2690*100,0)</f>
        <v>-100</v>
      </c>
      <c r="Q2690" s="11">
        <f t="shared" ref="Q2690:Q2753" si="341">IF(O2690&gt;0,(M2690-O2690)/O2690*100,0)</f>
        <v>-100</v>
      </c>
      <c r="R2690" s="8">
        <v>0</v>
      </c>
      <c r="S2690" s="8">
        <v>0</v>
      </c>
      <c r="T2690" s="8">
        <v>0</v>
      </c>
      <c r="U2690" s="11">
        <f t="shared" ref="U2690:U2753" si="342">IF(J2690&gt;0,(R2690/J2690)*100,0)</f>
        <v>0</v>
      </c>
      <c r="V2690" s="11">
        <f t="shared" ref="V2690:V2753" si="343">IF(J2690&gt;0,((R2690+S2690+T2690)/J2690)*100,0)</f>
        <v>0</v>
      </c>
      <c r="W2690" s="9">
        <v>0</v>
      </c>
      <c r="X2690" s="9">
        <v>0</v>
      </c>
    </row>
    <row r="2691" spans="1:24" x14ac:dyDescent="0.2">
      <c r="A2691" s="7" t="s">
        <v>3839</v>
      </c>
      <c r="B2691" s="7" t="s">
        <v>2310</v>
      </c>
      <c r="C2691" s="8">
        <v>1</v>
      </c>
      <c r="D2691" s="9">
        <v>6</v>
      </c>
      <c r="E2691" s="10">
        <v>1200</v>
      </c>
      <c r="F2691" s="10">
        <v>100</v>
      </c>
      <c r="G2691" s="11">
        <f t="shared" si="336"/>
        <v>8.3333333333333321</v>
      </c>
      <c r="H2691" s="10">
        <v>1300</v>
      </c>
      <c r="I2691" s="9">
        <v>6</v>
      </c>
      <c r="J2691" s="8">
        <v>1</v>
      </c>
      <c r="K2691" s="9">
        <v>0</v>
      </c>
      <c r="L2691" s="9">
        <v>0</v>
      </c>
      <c r="M2691" s="9">
        <f t="shared" si="337"/>
        <v>0</v>
      </c>
      <c r="N2691" s="9">
        <f t="shared" si="338"/>
        <v>9.5505449591280644</v>
      </c>
      <c r="O2691" s="9">
        <f t="shared" si="339"/>
        <v>7.2508917954815617</v>
      </c>
      <c r="P2691" s="11">
        <f t="shared" si="340"/>
        <v>-100</v>
      </c>
      <c r="Q2691" s="11">
        <f t="shared" si="341"/>
        <v>-100</v>
      </c>
      <c r="R2691" s="8">
        <v>0</v>
      </c>
      <c r="S2691" s="8">
        <v>0</v>
      </c>
      <c r="T2691" s="8">
        <v>0</v>
      </c>
      <c r="U2691" s="11">
        <f t="shared" si="342"/>
        <v>0</v>
      </c>
      <c r="V2691" s="11">
        <f t="shared" si="343"/>
        <v>0</v>
      </c>
      <c r="W2691" s="9">
        <v>5</v>
      </c>
      <c r="X2691" s="9">
        <v>9</v>
      </c>
    </row>
    <row r="2692" spans="1:24" x14ac:dyDescent="0.2">
      <c r="A2692" s="7" t="s">
        <v>3839</v>
      </c>
      <c r="B2692" s="7" t="s">
        <v>429</v>
      </c>
      <c r="C2692" s="8">
        <v>1</v>
      </c>
      <c r="D2692" s="9">
        <v>6</v>
      </c>
      <c r="E2692" s="10">
        <v>1200</v>
      </c>
      <c r="F2692" s="10">
        <v>100</v>
      </c>
      <c r="G2692" s="11">
        <f t="shared" si="336"/>
        <v>8.3333333333333321</v>
      </c>
      <c r="H2692" s="10">
        <v>1300</v>
      </c>
      <c r="I2692" s="9">
        <v>6</v>
      </c>
      <c r="J2692" s="8">
        <v>1</v>
      </c>
      <c r="K2692" s="9">
        <v>0</v>
      </c>
      <c r="L2692" s="9">
        <v>0</v>
      </c>
      <c r="M2692" s="9">
        <f t="shared" si="337"/>
        <v>0</v>
      </c>
      <c r="N2692" s="9">
        <f t="shared" si="338"/>
        <v>9.5505449591280644</v>
      </c>
      <c r="O2692" s="9">
        <f t="shared" si="339"/>
        <v>7.2508917954815617</v>
      </c>
      <c r="P2692" s="11">
        <f t="shared" si="340"/>
        <v>-100</v>
      </c>
      <c r="Q2692" s="11">
        <f t="shared" si="341"/>
        <v>-100</v>
      </c>
      <c r="R2692" s="8">
        <v>0</v>
      </c>
      <c r="S2692" s="8">
        <v>0</v>
      </c>
      <c r="T2692" s="8">
        <v>0</v>
      </c>
      <c r="U2692" s="11">
        <f t="shared" si="342"/>
        <v>0</v>
      </c>
      <c r="V2692" s="11">
        <f t="shared" si="343"/>
        <v>0</v>
      </c>
      <c r="W2692" s="9">
        <v>5</v>
      </c>
      <c r="X2692" s="9">
        <v>9</v>
      </c>
    </row>
    <row r="2693" spans="1:24" x14ac:dyDescent="0.2">
      <c r="A2693" s="7" t="s">
        <v>3839</v>
      </c>
      <c r="B2693" s="7" t="s">
        <v>537</v>
      </c>
      <c r="C2693" s="8">
        <v>1</v>
      </c>
      <c r="D2693" s="9">
        <v>3.5</v>
      </c>
      <c r="E2693" s="10">
        <v>1500</v>
      </c>
      <c r="F2693" s="10">
        <v>100</v>
      </c>
      <c r="G2693" s="11">
        <f t="shared" si="336"/>
        <v>6.666666666666667</v>
      </c>
      <c r="H2693" s="10">
        <v>1600</v>
      </c>
      <c r="I2693" s="9">
        <v>3.5</v>
      </c>
      <c r="J2693" s="8">
        <v>1</v>
      </c>
      <c r="K2693" s="9">
        <v>0</v>
      </c>
      <c r="L2693" s="9">
        <v>0</v>
      </c>
      <c r="M2693" s="9">
        <f t="shared" si="337"/>
        <v>0</v>
      </c>
      <c r="N2693" s="9">
        <f t="shared" si="338"/>
        <v>9.5505449591280644</v>
      </c>
      <c r="O2693" s="9">
        <f t="shared" si="339"/>
        <v>7.2508917954815617</v>
      </c>
      <c r="P2693" s="11">
        <f t="shared" si="340"/>
        <v>-100</v>
      </c>
      <c r="Q2693" s="11">
        <f t="shared" si="341"/>
        <v>-100</v>
      </c>
      <c r="R2693" s="8">
        <v>0</v>
      </c>
      <c r="S2693" s="8">
        <v>0</v>
      </c>
      <c r="T2693" s="8">
        <v>0</v>
      </c>
      <c r="U2693" s="11">
        <f t="shared" si="342"/>
        <v>0</v>
      </c>
      <c r="V2693" s="11">
        <f t="shared" si="343"/>
        <v>0</v>
      </c>
      <c r="W2693" s="9">
        <v>4</v>
      </c>
      <c r="X2693" s="9">
        <v>9</v>
      </c>
    </row>
    <row r="2694" spans="1:24" x14ac:dyDescent="0.2">
      <c r="A2694" s="7" t="s">
        <v>3839</v>
      </c>
      <c r="B2694" s="7" t="s">
        <v>530</v>
      </c>
      <c r="C2694" s="8">
        <v>2</v>
      </c>
      <c r="D2694" s="9">
        <v>12.5</v>
      </c>
      <c r="E2694" s="10">
        <v>2000</v>
      </c>
      <c r="F2694" s="10">
        <v>0</v>
      </c>
      <c r="G2694" s="11">
        <f t="shared" si="336"/>
        <v>0</v>
      </c>
      <c r="H2694" s="10">
        <v>2000</v>
      </c>
      <c r="I2694" s="9">
        <v>12.5</v>
      </c>
      <c r="J2694" s="8">
        <v>2</v>
      </c>
      <c r="K2694" s="9">
        <v>30.5</v>
      </c>
      <c r="L2694" s="9">
        <v>30.5</v>
      </c>
      <c r="M2694" s="9">
        <f t="shared" si="337"/>
        <v>15.25</v>
      </c>
      <c r="N2694" s="9">
        <f t="shared" si="338"/>
        <v>9.5505449591280644</v>
      </c>
      <c r="O2694" s="9">
        <f t="shared" si="339"/>
        <v>7.2508917954815617</v>
      </c>
      <c r="P2694" s="11">
        <f t="shared" si="340"/>
        <v>59.676752114805801</v>
      </c>
      <c r="Q2694" s="11">
        <f t="shared" si="341"/>
        <v>110.31895703509372</v>
      </c>
      <c r="R2694" s="8">
        <v>0</v>
      </c>
      <c r="S2694" s="8">
        <v>1</v>
      </c>
      <c r="T2694" s="8">
        <v>1</v>
      </c>
      <c r="U2694" s="11">
        <f t="shared" si="342"/>
        <v>0</v>
      </c>
      <c r="V2694" s="11">
        <f t="shared" si="343"/>
        <v>100</v>
      </c>
      <c r="W2694" s="9">
        <v>3</v>
      </c>
      <c r="X2694" s="9">
        <v>9</v>
      </c>
    </row>
    <row r="2695" spans="1:24" x14ac:dyDescent="0.2">
      <c r="A2695" s="7" t="s">
        <v>3839</v>
      </c>
      <c r="B2695" s="7" t="s">
        <v>746</v>
      </c>
      <c r="C2695" s="8">
        <v>1</v>
      </c>
      <c r="D2695" s="9">
        <v>5</v>
      </c>
      <c r="E2695" s="10">
        <v>1300</v>
      </c>
      <c r="F2695" s="10">
        <v>0</v>
      </c>
      <c r="G2695" s="11">
        <f t="shared" si="336"/>
        <v>0</v>
      </c>
      <c r="H2695" s="10">
        <v>1300</v>
      </c>
      <c r="I2695" s="9">
        <v>5</v>
      </c>
      <c r="J2695" s="8">
        <v>1</v>
      </c>
      <c r="K2695" s="9">
        <v>30.5</v>
      </c>
      <c r="L2695" s="9">
        <v>30.5</v>
      </c>
      <c r="M2695" s="9">
        <f t="shared" si="337"/>
        <v>23.46153846153846</v>
      </c>
      <c r="N2695" s="9">
        <f t="shared" si="338"/>
        <v>9.5505449591280644</v>
      </c>
      <c r="O2695" s="9">
        <f t="shared" si="339"/>
        <v>7.2508917954815617</v>
      </c>
      <c r="P2695" s="11">
        <f t="shared" si="340"/>
        <v>145.65654171508581</v>
      </c>
      <c r="Q2695" s="11">
        <f t="shared" si="341"/>
        <v>223.56762620783647</v>
      </c>
      <c r="R2695" s="8">
        <v>0</v>
      </c>
      <c r="S2695" s="8">
        <v>1</v>
      </c>
      <c r="T2695" s="8">
        <v>1</v>
      </c>
      <c r="U2695" s="11">
        <f t="shared" si="342"/>
        <v>0</v>
      </c>
      <c r="V2695" s="11">
        <f t="shared" si="343"/>
        <v>200</v>
      </c>
      <c r="W2695" s="9">
        <v>2</v>
      </c>
      <c r="X2695" s="9">
        <v>9</v>
      </c>
    </row>
    <row r="2696" spans="1:24" x14ac:dyDescent="0.2">
      <c r="A2696" s="7" t="s">
        <v>3839</v>
      </c>
      <c r="B2696" s="7" t="s">
        <v>1156</v>
      </c>
      <c r="C2696" s="8">
        <v>1</v>
      </c>
      <c r="D2696" s="9">
        <v>15</v>
      </c>
      <c r="E2696" s="10">
        <v>800</v>
      </c>
      <c r="F2696" s="10">
        <v>0</v>
      </c>
      <c r="G2696" s="11">
        <f t="shared" si="336"/>
        <v>0</v>
      </c>
      <c r="H2696" s="10">
        <v>800</v>
      </c>
      <c r="I2696" s="9">
        <v>15</v>
      </c>
      <c r="J2696" s="8">
        <v>1</v>
      </c>
      <c r="K2696" s="9">
        <v>0</v>
      </c>
      <c r="L2696" s="9">
        <v>0</v>
      </c>
      <c r="M2696" s="9">
        <f t="shared" si="337"/>
        <v>0</v>
      </c>
      <c r="N2696" s="9">
        <f t="shared" si="338"/>
        <v>9.5505449591280644</v>
      </c>
      <c r="O2696" s="9">
        <f t="shared" si="339"/>
        <v>7.2508917954815617</v>
      </c>
      <c r="P2696" s="11">
        <f t="shared" si="340"/>
        <v>-100</v>
      </c>
      <c r="Q2696" s="11">
        <f t="shared" si="341"/>
        <v>-100</v>
      </c>
      <c r="R2696" s="8">
        <v>0</v>
      </c>
      <c r="S2696" s="8">
        <v>0</v>
      </c>
      <c r="T2696" s="8">
        <v>0</v>
      </c>
      <c r="U2696" s="11">
        <f t="shared" si="342"/>
        <v>0</v>
      </c>
      <c r="V2696" s="11">
        <f t="shared" si="343"/>
        <v>0</v>
      </c>
      <c r="W2696" s="9">
        <v>8</v>
      </c>
      <c r="X2696" s="9">
        <v>9</v>
      </c>
    </row>
    <row r="2697" spans="1:24" x14ac:dyDescent="0.2">
      <c r="A2697" s="7" t="s">
        <v>3839</v>
      </c>
      <c r="B2697" s="7" t="s">
        <v>1532</v>
      </c>
      <c r="C2697" s="8">
        <v>1</v>
      </c>
      <c r="D2697" s="9">
        <v>10</v>
      </c>
      <c r="E2697" s="10">
        <v>900</v>
      </c>
      <c r="F2697" s="10">
        <v>0</v>
      </c>
      <c r="G2697" s="11">
        <f t="shared" si="336"/>
        <v>0</v>
      </c>
      <c r="H2697" s="10">
        <v>900</v>
      </c>
      <c r="I2697" s="9">
        <v>10</v>
      </c>
      <c r="J2697" s="8">
        <v>1</v>
      </c>
      <c r="K2697" s="9">
        <v>10.220000000000001</v>
      </c>
      <c r="L2697" s="9">
        <v>10.220000000000001</v>
      </c>
      <c r="M2697" s="9">
        <f t="shared" si="337"/>
        <v>11.355555555555556</v>
      </c>
      <c r="N2697" s="9">
        <f t="shared" si="338"/>
        <v>9.5505449591280644</v>
      </c>
      <c r="O2697" s="9">
        <f t="shared" si="339"/>
        <v>7.2508917954815617</v>
      </c>
      <c r="P2697" s="11">
        <f t="shared" si="340"/>
        <v>18.899556037400021</v>
      </c>
      <c r="Q2697" s="11">
        <f t="shared" si="341"/>
        <v>56.609088590066136</v>
      </c>
      <c r="R2697" s="8">
        <v>0</v>
      </c>
      <c r="S2697" s="8">
        <v>0</v>
      </c>
      <c r="T2697" s="8">
        <v>1</v>
      </c>
      <c r="U2697" s="11">
        <f t="shared" si="342"/>
        <v>0</v>
      </c>
      <c r="V2697" s="11">
        <f t="shared" si="343"/>
        <v>100</v>
      </c>
      <c r="W2697" s="9">
        <v>3</v>
      </c>
      <c r="X2697" s="9">
        <v>9</v>
      </c>
    </row>
    <row r="2698" spans="1:24" x14ac:dyDescent="0.2">
      <c r="A2698" s="7" t="s">
        <v>3839</v>
      </c>
      <c r="B2698" s="7" t="s">
        <v>189</v>
      </c>
      <c r="C2698" s="8">
        <v>1</v>
      </c>
      <c r="D2698" s="9">
        <v>12</v>
      </c>
      <c r="E2698" s="10">
        <v>800</v>
      </c>
      <c r="F2698" s="10">
        <v>0</v>
      </c>
      <c r="G2698" s="11">
        <f t="shared" si="336"/>
        <v>0</v>
      </c>
      <c r="H2698" s="10">
        <v>800</v>
      </c>
      <c r="I2698" s="9">
        <v>12</v>
      </c>
      <c r="J2698" s="8">
        <v>1</v>
      </c>
      <c r="K2698" s="9">
        <v>0</v>
      </c>
      <c r="L2698" s="9">
        <v>0</v>
      </c>
      <c r="M2698" s="9">
        <f t="shared" si="337"/>
        <v>0</v>
      </c>
      <c r="N2698" s="9">
        <f t="shared" si="338"/>
        <v>9.5505449591280644</v>
      </c>
      <c r="O2698" s="9">
        <f t="shared" si="339"/>
        <v>7.2508917954815617</v>
      </c>
      <c r="P2698" s="11">
        <f t="shared" si="340"/>
        <v>-100</v>
      </c>
      <c r="Q2698" s="11">
        <f t="shared" si="341"/>
        <v>-100</v>
      </c>
      <c r="R2698" s="8">
        <v>0</v>
      </c>
      <c r="S2698" s="8">
        <v>0</v>
      </c>
      <c r="T2698" s="8">
        <v>0</v>
      </c>
      <c r="U2698" s="11">
        <f t="shared" si="342"/>
        <v>0</v>
      </c>
      <c r="V2698" s="11">
        <f t="shared" si="343"/>
        <v>0</v>
      </c>
      <c r="W2698" s="9">
        <v>9</v>
      </c>
      <c r="X2698" s="9">
        <v>9</v>
      </c>
    </row>
    <row r="2699" spans="1:24" x14ac:dyDescent="0.2">
      <c r="A2699" s="7" t="s">
        <v>3839</v>
      </c>
      <c r="B2699" s="7" t="s">
        <v>393</v>
      </c>
      <c r="C2699" s="8">
        <v>1</v>
      </c>
      <c r="D2699" s="9">
        <v>30</v>
      </c>
      <c r="E2699" s="10">
        <v>400</v>
      </c>
      <c r="F2699" s="10">
        <v>0</v>
      </c>
      <c r="G2699" s="11">
        <f t="shared" si="336"/>
        <v>0</v>
      </c>
      <c r="H2699" s="10">
        <v>400</v>
      </c>
      <c r="I2699" s="9">
        <v>30</v>
      </c>
      <c r="J2699" s="8">
        <v>1</v>
      </c>
      <c r="K2699" s="9">
        <v>0</v>
      </c>
      <c r="L2699" s="9">
        <v>0</v>
      </c>
      <c r="M2699" s="9">
        <f t="shared" si="337"/>
        <v>0</v>
      </c>
      <c r="N2699" s="9">
        <f t="shared" si="338"/>
        <v>9.5505449591280644</v>
      </c>
      <c r="O2699" s="9">
        <f t="shared" si="339"/>
        <v>7.2508917954815617</v>
      </c>
      <c r="P2699" s="11">
        <f t="shared" si="340"/>
        <v>-100</v>
      </c>
      <c r="Q2699" s="11">
        <f t="shared" si="341"/>
        <v>-100</v>
      </c>
      <c r="R2699" s="8">
        <v>0</v>
      </c>
      <c r="S2699" s="8">
        <v>0</v>
      </c>
      <c r="T2699" s="8">
        <v>0</v>
      </c>
      <c r="U2699" s="11">
        <f t="shared" si="342"/>
        <v>0</v>
      </c>
      <c r="V2699" s="11">
        <f t="shared" si="343"/>
        <v>0</v>
      </c>
      <c r="W2699" s="9">
        <v>5</v>
      </c>
      <c r="X2699" s="9">
        <v>9</v>
      </c>
    </row>
    <row r="2700" spans="1:24" x14ac:dyDescent="0.2">
      <c r="A2700" s="7" t="s">
        <v>3839</v>
      </c>
      <c r="B2700" s="7" t="s">
        <v>1204</v>
      </c>
      <c r="C2700" s="8">
        <v>1</v>
      </c>
      <c r="D2700" s="9">
        <v>1</v>
      </c>
      <c r="E2700" s="10">
        <v>2400</v>
      </c>
      <c r="F2700" s="10">
        <v>0</v>
      </c>
      <c r="G2700" s="11">
        <f t="shared" si="336"/>
        <v>0</v>
      </c>
      <c r="H2700" s="10">
        <v>2400</v>
      </c>
      <c r="I2700" s="9">
        <v>1</v>
      </c>
      <c r="J2700" s="8">
        <v>1</v>
      </c>
      <c r="K2700" s="9">
        <v>32.64</v>
      </c>
      <c r="L2700" s="9">
        <v>32.64</v>
      </c>
      <c r="M2700" s="9">
        <f t="shared" si="337"/>
        <v>13.600000000000001</v>
      </c>
      <c r="N2700" s="9">
        <f t="shared" si="338"/>
        <v>9.5505449591280644</v>
      </c>
      <c r="O2700" s="9">
        <f t="shared" si="339"/>
        <v>7.2508917954815617</v>
      </c>
      <c r="P2700" s="11">
        <f t="shared" si="340"/>
        <v>42.400251066318631</v>
      </c>
      <c r="Q2700" s="11">
        <f t="shared" si="341"/>
        <v>87.563135454247515</v>
      </c>
      <c r="R2700" s="8">
        <v>1</v>
      </c>
      <c r="S2700" s="8">
        <v>1</v>
      </c>
      <c r="T2700" s="8">
        <v>1</v>
      </c>
      <c r="U2700" s="11">
        <f t="shared" si="342"/>
        <v>100</v>
      </c>
      <c r="V2700" s="11">
        <f t="shared" si="343"/>
        <v>300</v>
      </c>
      <c r="W2700" s="9">
        <v>1</v>
      </c>
      <c r="X2700" s="9">
        <v>9</v>
      </c>
    </row>
    <row r="2701" spans="1:24" x14ac:dyDescent="0.2">
      <c r="A2701" s="7" t="s">
        <v>3839</v>
      </c>
      <c r="B2701" s="7" t="s">
        <v>951</v>
      </c>
      <c r="C2701" s="8">
        <v>1</v>
      </c>
      <c r="D2701" s="9">
        <v>1</v>
      </c>
      <c r="E2701" s="10">
        <v>2400</v>
      </c>
      <c r="F2701" s="10">
        <v>0</v>
      </c>
      <c r="G2701" s="11">
        <f t="shared" si="336"/>
        <v>0</v>
      </c>
      <c r="H2701" s="10">
        <v>2400</v>
      </c>
      <c r="I2701" s="9">
        <v>1</v>
      </c>
      <c r="J2701" s="8">
        <v>1</v>
      </c>
      <c r="K2701" s="9">
        <v>32.64</v>
      </c>
      <c r="L2701" s="9">
        <v>32.64</v>
      </c>
      <c r="M2701" s="9">
        <f t="shared" si="337"/>
        <v>13.600000000000001</v>
      </c>
      <c r="N2701" s="9">
        <f t="shared" si="338"/>
        <v>9.5505449591280644</v>
      </c>
      <c r="O2701" s="9">
        <f t="shared" si="339"/>
        <v>7.2508917954815617</v>
      </c>
      <c r="P2701" s="11">
        <f t="shared" si="340"/>
        <v>42.400251066318631</v>
      </c>
      <c r="Q2701" s="11">
        <f t="shared" si="341"/>
        <v>87.563135454247515</v>
      </c>
      <c r="R2701" s="8">
        <v>1</v>
      </c>
      <c r="S2701" s="8">
        <v>1</v>
      </c>
      <c r="T2701" s="8">
        <v>1</v>
      </c>
      <c r="U2701" s="11">
        <f t="shared" si="342"/>
        <v>100</v>
      </c>
      <c r="V2701" s="11">
        <f t="shared" si="343"/>
        <v>300</v>
      </c>
      <c r="W2701" s="9">
        <v>1</v>
      </c>
      <c r="X2701" s="9">
        <v>9</v>
      </c>
    </row>
    <row r="2702" spans="1:24" x14ac:dyDescent="0.2">
      <c r="A2702" s="7" t="s">
        <v>3839</v>
      </c>
      <c r="B2702" s="7" t="s">
        <v>1517</v>
      </c>
      <c r="C2702" s="8">
        <v>1</v>
      </c>
      <c r="D2702" s="9">
        <v>8</v>
      </c>
      <c r="E2702" s="10">
        <v>1000</v>
      </c>
      <c r="F2702" s="10">
        <v>0</v>
      </c>
      <c r="G2702" s="11">
        <f t="shared" si="336"/>
        <v>0</v>
      </c>
      <c r="H2702" s="10">
        <v>1000</v>
      </c>
      <c r="I2702" s="9">
        <v>8</v>
      </c>
      <c r="J2702" s="8">
        <v>1</v>
      </c>
      <c r="K2702" s="9">
        <v>29.46</v>
      </c>
      <c r="L2702" s="9">
        <v>29.46</v>
      </c>
      <c r="M2702" s="9">
        <f t="shared" si="337"/>
        <v>29.46</v>
      </c>
      <c r="N2702" s="9">
        <f t="shared" si="338"/>
        <v>9.5505449591280644</v>
      </c>
      <c r="O2702" s="9">
        <f t="shared" si="339"/>
        <v>7.2508917954815617</v>
      </c>
      <c r="P2702" s="11">
        <f t="shared" si="340"/>
        <v>208.46407326571662</v>
      </c>
      <c r="Q2702" s="11">
        <f t="shared" si="341"/>
        <v>306.29485077074497</v>
      </c>
      <c r="R2702" s="8">
        <v>0</v>
      </c>
      <c r="S2702" s="8">
        <v>1</v>
      </c>
      <c r="T2702" s="8">
        <v>1</v>
      </c>
      <c r="U2702" s="11">
        <f t="shared" si="342"/>
        <v>0</v>
      </c>
      <c r="V2702" s="11">
        <f t="shared" si="343"/>
        <v>200</v>
      </c>
      <c r="W2702" s="9">
        <v>2</v>
      </c>
      <c r="X2702" s="9">
        <v>9</v>
      </c>
    </row>
    <row r="2703" spans="1:24" x14ac:dyDescent="0.2">
      <c r="A2703" s="7" t="s">
        <v>3839</v>
      </c>
      <c r="B2703" s="7" t="s">
        <v>395</v>
      </c>
      <c r="C2703" s="8">
        <v>1</v>
      </c>
      <c r="D2703" s="9">
        <v>6</v>
      </c>
      <c r="E2703" s="10">
        <v>1200</v>
      </c>
      <c r="F2703" s="10">
        <v>0</v>
      </c>
      <c r="G2703" s="11">
        <f t="shared" si="336"/>
        <v>0</v>
      </c>
      <c r="H2703" s="10">
        <v>1200</v>
      </c>
      <c r="I2703" s="9">
        <v>6</v>
      </c>
      <c r="J2703" s="8">
        <v>1</v>
      </c>
      <c r="K2703" s="9">
        <v>0</v>
      </c>
      <c r="L2703" s="9">
        <v>0</v>
      </c>
      <c r="M2703" s="9">
        <f t="shared" si="337"/>
        <v>0</v>
      </c>
      <c r="N2703" s="9">
        <f t="shared" si="338"/>
        <v>9.5505449591280644</v>
      </c>
      <c r="O2703" s="9">
        <f t="shared" si="339"/>
        <v>7.2508917954815617</v>
      </c>
      <c r="P2703" s="11">
        <f t="shared" si="340"/>
        <v>-100</v>
      </c>
      <c r="Q2703" s="11">
        <f t="shared" si="341"/>
        <v>-100</v>
      </c>
      <c r="R2703" s="8">
        <v>0</v>
      </c>
      <c r="S2703" s="8">
        <v>0</v>
      </c>
      <c r="T2703" s="8">
        <v>0</v>
      </c>
      <c r="U2703" s="11">
        <f t="shared" si="342"/>
        <v>0</v>
      </c>
      <c r="V2703" s="11">
        <f t="shared" si="343"/>
        <v>0</v>
      </c>
      <c r="W2703" s="9">
        <v>6</v>
      </c>
      <c r="X2703" s="9">
        <v>9</v>
      </c>
    </row>
    <row r="2704" spans="1:24" x14ac:dyDescent="0.2">
      <c r="A2704" s="7" t="s">
        <v>3839</v>
      </c>
      <c r="B2704" s="7" t="s">
        <v>314</v>
      </c>
      <c r="C2704" s="8">
        <v>1</v>
      </c>
      <c r="D2704" s="9">
        <v>6</v>
      </c>
      <c r="E2704" s="10">
        <v>1200</v>
      </c>
      <c r="F2704" s="10">
        <v>0</v>
      </c>
      <c r="G2704" s="11">
        <f t="shared" si="336"/>
        <v>0</v>
      </c>
      <c r="H2704" s="10">
        <v>1200</v>
      </c>
      <c r="I2704" s="9">
        <v>6</v>
      </c>
      <c r="J2704" s="8">
        <v>1</v>
      </c>
      <c r="K2704" s="9">
        <v>0</v>
      </c>
      <c r="L2704" s="9">
        <v>0</v>
      </c>
      <c r="M2704" s="9">
        <f t="shared" si="337"/>
        <v>0</v>
      </c>
      <c r="N2704" s="9">
        <f t="shared" si="338"/>
        <v>9.5505449591280644</v>
      </c>
      <c r="O2704" s="9">
        <f t="shared" si="339"/>
        <v>7.2508917954815617</v>
      </c>
      <c r="P2704" s="11">
        <f t="shared" si="340"/>
        <v>-100</v>
      </c>
      <c r="Q2704" s="11">
        <f t="shared" si="341"/>
        <v>-100</v>
      </c>
      <c r="R2704" s="8">
        <v>0</v>
      </c>
      <c r="S2704" s="8">
        <v>0</v>
      </c>
      <c r="T2704" s="8">
        <v>0</v>
      </c>
      <c r="U2704" s="11">
        <f t="shared" si="342"/>
        <v>0</v>
      </c>
      <c r="V2704" s="11">
        <f t="shared" si="343"/>
        <v>0</v>
      </c>
      <c r="W2704" s="9">
        <v>6</v>
      </c>
      <c r="X2704" s="9">
        <v>9</v>
      </c>
    </row>
    <row r="2705" spans="1:24" x14ac:dyDescent="0.2">
      <c r="A2705" s="7" t="s">
        <v>3839</v>
      </c>
      <c r="B2705" s="7" t="s">
        <v>651</v>
      </c>
      <c r="C2705" s="8">
        <v>1</v>
      </c>
      <c r="D2705" s="9">
        <v>30</v>
      </c>
      <c r="E2705" s="10">
        <v>400</v>
      </c>
      <c r="F2705" s="10">
        <v>0</v>
      </c>
      <c r="G2705" s="11">
        <f t="shared" si="336"/>
        <v>0</v>
      </c>
      <c r="H2705" s="10">
        <v>400</v>
      </c>
      <c r="I2705" s="9">
        <v>30</v>
      </c>
      <c r="J2705" s="8">
        <v>1</v>
      </c>
      <c r="K2705" s="9">
        <v>0</v>
      </c>
      <c r="L2705" s="9">
        <v>0</v>
      </c>
      <c r="M2705" s="9">
        <f t="shared" si="337"/>
        <v>0</v>
      </c>
      <c r="N2705" s="9">
        <f t="shared" si="338"/>
        <v>9.5505449591280644</v>
      </c>
      <c r="O2705" s="9">
        <f t="shared" si="339"/>
        <v>7.2508917954815617</v>
      </c>
      <c r="P2705" s="11">
        <f t="shared" si="340"/>
        <v>-100</v>
      </c>
      <c r="Q2705" s="11">
        <f t="shared" si="341"/>
        <v>-100</v>
      </c>
      <c r="R2705" s="8">
        <v>0</v>
      </c>
      <c r="S2705" s="8">
        <v>0</v>
      </c>
      <c r="T2705" s="8">
        <v>0</v>
      </c>
      <c r="U2705" s="11">
        <f t="shared" si="342"/>
        <v>0</v>
      </c>
      <c r="V2705" s="11">
        <f t="shared" si="343"/>
        <v>0</v>
      </c>
      <c r="W2705" s="9">
        <v>7</v>
      </c>
      <c r="X2705" s="9">
        <v>9</v>
      </c>
    </row>
    <row r="2706" spans="1:24" x14ac:dyDescent="0.2">
      <c r="A2706" s="2" t="s">
        <v>3941</v>
      </c>
      <c r="B2706" s="2" t="s">
        <v>3944</v>
      </c>
      <c r="C2706" s="3">
        <v>1</v>
      </c>
      <c r="D2706" s="4">
        <v>8</v>
      </c>
      <c r="E2706" s="5">
        <v>1000</v>
      </c>
      <c r="F2706" s="5">
        <v>0</v>
      </c>
      <c r="G2706" s="6">
        <f t="shared" si="336"/>
        <v>0</v>
      </c>
      <c r="H2706" s="5">
        <v>0</v>
      </c>
      <c r="I2706" s="4">
        <v>8</v>
      </c>
      <c r="J2706" s="3">
        <v>0</v>
      </c>
      <c r="K2706" s="4">
        <v>0</v>
      </c>
      <c r="L2706" s="4">
        <v>0</v>
      </c>
      <c r="M2706" s="4">
        <f t="shared" si="337"/>
        <v>0</v>
      </c>
      <c r="N2706" s="4">
        <f t="shared" si="338"/>
        <v>7.6547191011235931</v>
      </c>
      <c r="O2706" s="4">
        <f t="shared" si="339"/>
        <v>7.2508917954815617</v>
      </c>
      <c r="P2706" s="6">
        <f t="shared" si="340"/>
        <v>-100</v>
      </c>
      <c r="Q2706" s="6">
        <f t="shared" si="341"/>
        <v>-100</v>
      </c>
      <c r="R2706" s="3">
        <v>0</v>
      </c>
      <c r="S2706" s="3">
        <v>0</v>
      </c>
      <c r="T2706" s="3">
        <v>0</v>
      </c>
      <c r="U2706" s="6">
        <f t="shared" si="342"/>
        <v>0</v>
      </c>
      <c r="V2706" s="6">
        <f t="shared" si="343"/>
        <v>0</v>
      </c>
      <c r="W2706" s="4">
        <v>0</v>
      </c>
      <c r="X2706" s="4">
        <v>0</v>
      </c>
    </row>
    <row r="2707" spans="1:24" x14ac:dyDescent="0.2">
      <c r="A2707" s="7" t="s">
        <v>3941</v>
      </c>
      <c r="B2707" s="7" t="s">
        <v>339</v>
      </c>
      <c r="C2707" s="8">
        <v>1</v>
      </c>
      <c r="D2707" s="9">
        <v>8</v>
      </c>
      <c r="E2707" s="10">
        <v>1000</v>
      </c>
      <c r="F2707" s="10">
        <v>0</v>
      </c>
      <c r="G2707" s="11">
        <f t="shared" si="336"/>
        <v>0</v>
      </c>
      <c r="H2707" s="10">
        <v>0</v>
      </c>
      <c r="I2707" s="9">
        <v>8</v>
      </c>
      <c r="J2707" s="8">
        <v>0</v>
      </c>
      <c r="K2707" s="9">
        <v>0</v>
      </c>
      <c r="L2707" s="9">
        <v>0</v>
      </c>
      <c r="M2707" s="9">
        <f t="shared" si="337"/>
        <v>0</v>
      </c>
      <c r="N2707" s="9">
        <f t="shared" si="338"/>
        <v>7.6547191011235931</v>
      </c>
      <c r="O2707" s="9">
        <f t="shared" si="339"/>
        <v>7.2508917954815617</v>
      </c>
      <c r="P2707" s="11">
        <f t="shared" si="340"/>
        <v>-100</v>
      </c>
      <c r="Q2707" s="11">
        <f t="shared" si="341"/>
        <v>-100</v>
      </c>
      <c r="R2707" s="8">
        <v>0</v>
      </c>
      <c r="S2707" s="8">
        <v>0</v>
      </c>
      <c r="T2707" s="8">
        <v>0</v>
      </c>
      <c r="U2707" s="11">
        <f t="shared" si="342"/>
        <v>0</v>
      </c>
      <c r="V2707" s="11">
        <f t="shared" si="343"/>
        <v>0</v>
      </c>
      <c r="W2707" s="9">
        <v>0</v>
      </c>
      <c r="X2707" s="9">
        <v>0</v>
      </c>
    </row>
    <row r="2708" spans="1:24" x14ac:dyDescent="0.2">
      <c r="A2708" s="7" t="s">
        <v>3941</v>
      </c>
      <c r="B2708" s="7" t="s">
        <v>1745</v>
      </c>
      <c r="C2708" s="8">
        <v>1</v>
      </c>
      <c r="D2708" s="9">
        <v>5</v>
      </c>
      <c r="E2708" s="10">
        <v>1300</v>
      </c>
      <c r="F2708" s="10">
        <v>100</v>
      </c>
      <c r="G2708" s="11">
        <f t="shared" si="336"/>
        <v>7.6923076923076925</v>
      </c>
      <c r="H2708" s="10">
        <v>1400</v>
      </c>
      <c r="I2708" s="9">
        <v>5</v>
      </c>
      <c r="J2708" s="8">
        <v>1</v>
      </c>
      <c r="K2708" s="9">
        <v>7.02</v>
      </c>
      <c r="L2708" s="9">
        <v>7.02</v>
      </c>
      <c r="M2708" s="9">
        <f t="shared" si="337"/>
        <v>5.0142857142857142</v>
      </c>
      <c r="N2708" s="9">
        <f t="shared" si="338"/>
        <v>7.6547191011235931</v>
      </c>
      <c r="O2708" s="9">
        <f t="shared" si="339"/>
        <v>7.2508917954815617</v>
      </c>
      <c r="P2708" s="11">
        <f t="shared" si="340"/>
        <v>-34.49419047199661</v>
      </c>
      <c r="Q2708" s="11">
        <f t="shared" si="341"/>
        <v>-30.845944806259588</v>
      </c>
      <c r="R2708" s="8">
        <v>0</v>
      </c>
      <c r="S2708" s="8">
        <v>0</v>
      </c>
      <c r="T2708" s="8">
        <v>1</v>
      </c>
      <c r="U2708" s="11">
        <f t="shared" si="342"/>
        <v>0</v>
      </c>
      <c r="V2708" s="11">
        <f t="shared" si="343"/>
        <v>100</v>
      </c>
      <c r="W2708" s="9">
        <v>3</v>
      </c>
      <c r="X2708" s="9">
        <v>6</v>
      </c>
    </row>
    <row r="2709" spans="1:24" x14ac:dyDescent="0.2">
      <c r="A2709" s="7" t="s">
        <v>3941</v>
      </c>
      <c r="B2709" s="7" t="s">
        <v>1746</v>
      </c>
      <c r="C2709" s="8">
        <v>1</v>
      </c>
      <c r="D2709" s="9">
        <v>5</v>
      </c>
      <c r="E2709" s="10">
        <v>1300</v>
      </c>
      <c r="F2709" s="10">
        <v>100</v>
      </c>
      <c r="G2709" s="11">
        <f t="shared" si="336"/>
        <v>7.6923076923076925</v>
      </c>
      <c r="H2709" s="10">
        <v>1400</v>
      </c>
      <c r="I2709" s="9">
        <v>5</v>
      </c>
      <c r="J2709" s="8">
        <v>1</v>
      </c>
      <c r="K2709" s="9">
        <v>7.02</v>
      </c>
      <c r="L2709" s="9">
        <v>7.02</v>
      </c>
      <c r="M2709" s="9">
        <f t="shared" si="337"/>
        <v>5.0142857142857142</v>
      </c>
      <c r="N2709" s="9">
        <f t="shared" si="338"/>
        <v>7.6547191011235931</v>
      </c>
      <c r="O2709" s="9">
        <f t="shared" si="339"/>
        <v>7.2508917954815617</v>
      </c>
      <c r="P2709" s="11">
        <f t="shared" si="340"/>
        <v>-34.49419047199661</v>
      </c>
      <c r="Q2709" s="11">
        <f t="shared" si="341"/>
        <v>-30.845944806259588</v>
      </c>
      <c r="R2709" s="8">
        <v>0</v>
      </c>
      <c r="S2709" s="8">
        <v>0</v>
      </c>
      <c r="T2709" s="8">
        <v>1</v>
      </c>
      <c r="U2709" s="11">
        <f t="shared" si="342"/>
        <v>0</v>
      </c>
      <c r="V2709" s="11">
        <f t="shared" si="343"/>
        <v>100</v>
      </c>
      <c r="W2709" s="9">
        <v>3</v>
      </c>
      <c r="X2709" s="9">
        <v>6</v>
      </c>
    </row>
    <row r="2710" spans="1:24" x14ac:dyDescent="0.2">
      <c r="A2710" s="7" t="s">
        <v>3941</v>
      </c>
      <c r="B2710" s="7" t="s">
        <v>1517</v>
      </c>
      <c r="C2710" s="8">
        <v>2</v>
      </c>
      <c r="D2710" s="9">
        <v>4.75</v>
      </c>
      <c r="E2710" s="10">
        <v>2700</v>
      </c>
      <c r="F2710" s="10">
        <v>200</v>
      </c>
      <c r="G2710" s="11">
        <f t="shared" si="336"/>
        <v>7.4074074074074066</v>
      </c>
      <c r="H2710" s="10">
        <v>2900</v>
      </c>
      <c r="I2710" s="9">
        <v>4.75</v>
      </c>
      <c r="J2710" s="8">
        <v>2</v>
      </c>
      <c r="K2710" s="9">
        <v>37.61</v>
      </c>
      <c r="L2710" s="9">
        <v>37.61</v>
      </c>
      <c r="M2710" s="9">
        <f t="shared" si="337"/>
        <v>12.968965517241379</v>
      </c>
      <c r="N2710" s="9">
        <f t="shared" si="338"/>
        <v>7.6547191011235931</v>
      </c>
      <c r="O2710" s="9">
        <f t="shared" si="339"/>
        <v>7.2508917954815617</v>
      </c>
      <c r="P2710" s="11">
        <f t="shared" si="340"/>
        <v>69.424447140558527</v>
      </c>
      <c r="Q2710" s="11">
        <f t="shared" si="341"/>
        <v>78.860282059691897</v>
      </c>
      <c r="R2710" s="8">
        <v>1</v>
      </c>
      <c r="S2710" s="8">
        <v>1</v>
      </c>
      <c r="T2710" s="8">
        <v>1</v>
      </c>
      <c r="U2710" s="11">
        <f t="shared" si="342"/>
        <v>50</v>
      </c>
      <c r="V2710" s="11">
        <f t="shared" si="343"/>
        <v>150</v>
      </c>
      <c r="W2710" s="9">
        <v>2.5</v>
      </c>
      <c r="X2710" s="9">
        <v>8</v>
      </c>
    </row>
    <row r="2711" spans="1:24" x14ac:dyDescent="0.2">
      <c r="A2711" s="7" t="s">
        <v>3941</v>
      </c>
      <c r="B2711" s="7" t="s">
        <v>968</v>
      </c>
      <c r="C2711" s="8">
        <v>2</v>
      </c>
      <c r="D2711" s="9">
        <v>4.5</v>
      </c>
      <c r="E2711" s="10">
        <v>2800</v>
      </c>
      <c r="F2711" s="10">
        <v>400</v>
      </c>
      <c r="G2711" s="11">
        <f t="shared" si="336"/>
        <v>14.285714285714285</v>
      </c>
      <c r="H2711" s="10">
        <v>3200</v>
      </c>
      <c r="I2711" s="9">
        <v>4.5</v>
      </c>
      <c r="J2711" s="8">
        <v>2</v>
      </c>
      <c r="K2711" s="9">
        <v>6.85</v>
      </c>
      <c r="L2711" s="9">
        <v>6.85</v>
      </c>
      <c r="M2711" s="9">
        <f t="shared" si="337"/>
        <v>2.1406249999999996</v>
      </c>
      <c r="N2711" s="9">
        <f t="shared" si="338"/>
        <v>7.6547191011235931</v>
      </c>
      <c r="O2711" s="9">
        <f t="shared" si="339"/>
        <v>7.2508917954815617</v>
      </c>
      <c r="P2711" s="11">
        <f t="shared" si="340"/>
        <v>-72.035224653955112</v>
      </c>
      <c r="Q2711" s="11">
        <f t="shared" si="341"/>
        <v>-70.477769350606735</v>
      </c>
      <c r="R2711" s="8">
        <v>0</v>
      </c>
      <c r="S2711" s="8">
        <v>0</v>
      </c>
      <c r="T2711" s="8">
        <v>1</v>
      </c>
      <c r="U2711" s="11">
        <f t="shared" si="342"/>
        <v>0</v>
      </c>
      <c r="V2711" s="11">
        <f t="shared" si="343"/>
        <v>50</v>
      </c>
      <c r="W2711" s="9">
        <v>3.5</v>
      </c>
      <c r="X2711" s="9">
        <v>7.5</v>
      </c>
    </row>
    <row r="2712" spans="1:24" x14ac:dyDescent="0.2">
      <c r="A2712" s="7" t="s">
        <v>3941</v>
      </c>
      <c r="B2712" s="7" t="s">
        <v>930</v>
      </c>
      <c r="C2712" s="8">
        <v>1</v>
      </c>
      <c r="D2712" s="9">
        <v>8</v>
      </c>
      <c r="E2712" s="10">
        <v>1000</v>
      </c>
      <c r="F2712" s="10">
        <v>200</v>
      </c>
      <c r="G2712" s="11">
        <f t="shared" si="336"/>
        <v>20</v>
      </c>
      <c r="H2712" s="10">
        <v>1200</v>
      </c>
      <c r="I2712" s="9">
        <v>8</v>
      </c>
      <c r="J2712" s="8">
        <v>1</v>
      </c>
      <c r="K2712" s="9">
        <v>0</v>
      </c>
      <c r="L2712" s="9">
        <v>0</v>
      </c>
      <c r="M2712" s="9">
        <f t="shared" si="337"/>
        <v>0</v>
      </c>
      <c r="N2712" s="9">
        <f t="shared" si="338"/>
        <v>7.6547191011235931</v>
      </c>
      <c r="O2712" s="9">
        <f t="shared" si="339"/>
        <v>7.2508917954815617</v>
      </c>
      <c r="P2712" s="11">
        <f t="shared" si="340"/>
        <v>-100</v>
      </c>
      <c r="Q2712" s="11">
        <f t="shared" si="341"/>
        <v>-100</v>
      </c>
      <c r="R2712" s="8">
        <v>0</v>
      </c>
      <c r="S2712" s="8">
        <v>0</v>
      </c>
      <c r="T2712" s="8">
        <v>0</v>
      </c>
      <c r="U2712" s="11">
        <f t="shared" si="342"/>
        <v>0</v>
      </c>
      <c r="V2712" s="11">
        <f t="shared" si="343"/>
        <v>0</v>
      </c>
      <c r="W2712" s="9">
        <v>6</v>
      </c>
      <c r="X2712" s="9">
        <v>6</v>
      </c>
    </row>
    <row r="2713" spans="1:24" x14ac:dyDescent="0.2">
      <c r="A2713" s="7" t="s">
        <v>3941</v>
      </c>
      <c r="B2713" s="7" t="s">
        <v>96</v>
      </c>
      <c r="C2713" s="8">
        <v>1</v>
      </c>
      <c r="D2713" s="9">
        <v>8</v>
      </c>
      <c r="E2713" s="10">
        <v>1000</v>
      </c>
      <c r="F2713" s="10">
        <v>200</v>
      </c>
      <c r="G2713" s="11">
        <f t="shared" si="336"/>
        <v>20</v>
      </c>
      <c r="H2713" s="10">
        <v>1200</v>
      </c>
      <c r="I2713" s="9">
        <v>8</v>
      </c>
      <c r="J2713" s="8">
        <v>1</v>
      </c>
      <c r="K2713" s="9">
        <v>0</v>
      </c>
      <c r="L2713" s="9">
        <v>0</v>
      </c>
      <c r="M2713" s="9">
        <f t="shared" si="337"/>
        <v>0</v>
      </c>
      <c r="N2713" s="9">
        <f t="shared" si="338"/>
        <v>7.6547191011235931</v>
      </c>
      <c r="O2713" s="9">
        <f t="shared" si="339"/>
        <v>7.2508917954815617</v>
      </c>
      <c r="P2713" s="11">
        <f t="shared" si="340"/>
        <v>-100</v>
      </c>
      <c r="Q2713" s="11">
        <f t="shared" si="341"/>
        <v>-100</v>
      </c>
      <c r="R2713" s="8">
        <v>0</v>
      </c>
      <c r="S2713" s="8">
        <v>0</v>
      </c>
      <c r="T2713" s="8">
        <v>0</v>
      </c>
      <c r="U2713" s="11">
        <f t="shared" si="342"/>
        <v>0</v>
      </c>
      <c r="V2713" s="11">
        <f t="shared" si="343"/>
        <v>0</v>
      </c>
      <c r="W2713" s="9">
        <v>6</v>
      </c>
      <c r="X2713" s="9">
        <v>6</v>
      </c>
    </row>
    <row r="2714" spans="1:24" x14ac:dyDescent="0.2">
      <c r="A2714" s="7" t="s">
        <v>3941</v>
      </c>
      <c r="B2714" s="7" t="s">
        <v>473</v>
      </c>
      <c r="C2714" s="8">
        <v>1</v>
      </c>
      <c r="D2714" s="9">
        <v>2</v>
      </c>
      <c r="E2714" s="10">
        <v>1900</v>
      </c>
      <c r="F2714" s="10">
        <v>200</v>
      </c>
      <c r="G2714" s="11">
        <f t="shared" si="336"/>
        <v>10.526315789473683</v>
      </c>
      <c r="H2714" s="10">
        <v>2100</v>
      </c>
      <c r="I2714" s="9">
        <v>2</v>
      </c>
      <c r="J2714" s="8">
        <v>1</v>
      </c>
      <c r="K2714" s="9">
        <v>17.86</v>
      </c>
      <c r="L2714" s="9">
        <v>17.86</v>
      </c>
      <c r="M2714" s="9">
        <f t="shared" si="337"/>
        <v>8.504761904761903</v>
      </c>
      <c r="N2714" s="9">
        <f t="shared" si="338"/>
        <v>7.6547191011235931</v>
      </c>
      <c r="O2714" s="9">
        <f t="shared" si="339"/>
        <v>7.2508917954815617</v>
      </c>
      <c r="P2714" s="11">
        <f t="shared" si="340"/>
        <v>11.104820339044668</v>
      </c>
      <c r="Q2714" s="11">
        <f t="shared" si="341"/>
        <v>17.292633025660351</v>
      </c>
      <c r="R2714" s="8">
        <v>0</v>
      </c>
      <c r="S2714" s="8">
        <v>1</v>
      </c>
      <c r="T2714" s="8">
        <v>1</v>
      </c>
      <c r="U2714" s="11">
        <f t="shared" si="342"/>
        <v>0</v>
      </c>
      <c r="V2714" s="11">
        <f t="shared" si="343"/>
        <v>200</v>
      </c>
      <c r="W2714" s="9">
        <v>2</v>
      </c>
      <c r="X2714" s="9">
        <v>6</v>
      </c>
    </row>
    <row r="2715" spans="1:24" x14ac:dyDescent="0.2">
      <c r="A2715" s="7" t="s">
        <v>3941</v>
      </c>
      <c r="B2715" s="7" t="s">
        <v>1738</v>
      </c>
      <c r="C2715" s="8">
        <v>1</v>
      </c>
      <c r="D2715" s="9">
        <v>2</v>
      </c>
      <c r="E2715" s="10">
        <v>1900</v>
      </c>
      <c r="F2715" s="10">
        <v>200</v>
      </c>
      <c r="G2715" s="11">
        <f t="shared" si="336"/>
        <v>10.526315789473683</v>
      </c>
      <c r="H2715" s="10">
        <v>2100</v>
      </c>
      <c r="I2715" s="9">
        <v>2</v>
      </c>
      <c r="J2715" s="8">
        <v>1</v>
      </c>
      <c r="K2715" s="9">
        <v>17.86</v>
      </c>
      <c r="L2715" s="9">
        <v>17.86</v>
      </c>
      <c r="M2715" s="9">
        <f t="shared" si="337"/>
        <v>8.504761904761903</v>
      </c>
      <c r="N2715" s="9">
        <f t="shared" si="338"/>
        <v>7.6547191011235931</v>
      </c>
      <c r="O2715" s="9">
        <f t="shared" si="339"/>
        <v>7.2508917954815617</v>
      </c>
      <c r="P2715" s="11">
        <f t="shared" si="340"/>
        <v>11.104820339044668</v>
      </c>
      <c r="Q2715" s="11">
        <f t="shared" si="341"/>
        <v>17.292633025660351</v>
      </c>
      <c r="R2715" s="8">
        <v>0</v>
      </c>
      <c r="S2715" s="8">
        <v>1</v>
      </c>
      <c r="T2715" s="8">
        <v>1</v>
      </c>
      <c r="U2715" s="11">
        <f t="shared" si="342"/>
        <v>0</v>
      </c>
      <c r="V2715" s="11">
        <f t="shared" si="343"/>
        <v>200</v>
      </c>
      <c r="W2715" s="9">
        <v>2</v>
      </c>
      <c r="X2715" s="9">
        <v>6</v>
      </c>
    </row>
    <row r="2716" spans="1:24" x14ac:dyDescent="0.2">
      <c r="A2716" s="7" t="s">
        <v>3941</v>
      </c>
      <c r="B2716" s="7" t="s">
        <v>931</v>
      </c>
      <c r="C2716" s="8">
        <v>1</v>
      </c>
      <c r="D2716" s="9">
        <v>30</v>
      </c>
      <c r="E2716" s="10">
        <v>400</v>
      </c>
      <c r="F2716" s="10">
        <v>200</v>
      </c>
      <c r="G2716" s="11">
        <f t="shared" si="336"/>
        <v>50</v>
      </c>
      <c r="H2716" s="10">
        <v>600</v>
      </c>
      <c r="I2716" s="9">
        <v>30</v>
      </c>
      <c r="J2716" s="8">
        <v>1</v>
      </c>
      <c r="K2716" s="9">
        <v>0</v>
      </c>
      <c r="L2716" s="9">
        <v>0</v>
      </c>
      <c r="M2716" s="9">
        <f t="shared" si="337"/>
        <v>0</v>
      </c>
      <c r="N2716" s="9">
        <f t="shared" si="338"/>
        <v>7.6547191011235931</v>
      </c>
      <c r="O2716" s="9">
        <f t="shared" si="339"/>
        <v>7.2508917954815617</v>
      </c>
      <c r="P2716" s="11">
        <f t="shared" si="340"/>
        <v>-100</v>
      </c>
      <c r="Q2716" s="11">
        <f t="shared" si="341"/>
        <v>-100</v>
      </c>
      <c r="R2716" s="8">
        <v>0</v>
      </c>
      <c r="S2716" s="8">
        <v>0</v>
      </c>
      <c r="T2716" s="8">
        <v>0</v>
      </c>
      <c r="U2716" s="11">
        <f t="shared" si="342"/>
        <v>0</v>
      </c>
      <c r="V2716" s="11">
        <f t="shared" si="343"/>
        <v>0</v>
      </c>
      <c r="W2716" s="9">
        <v>5</v>
      </c>
      <c r="X2716" s="9">
        <v>6</v>
      </c>
    </row>
    <row r="2717" spans="1:24" x14ac:dyDescent="0.2">
      <c r="A2717" s="7" t="s">
        <v>3941</v>
      </c>
      <c r="B2717" s="7" t="s">
        <v>569</v>
      </c>
      <c r="C2717" s="8">
        <v>2</v>
      </c>
      <c r="D2717" s="9">
        <v>21</v>
      </c>
      <c r="E2717" s="10">
        <v>1200</v>
      </c>
      <c r="F2717" s="10">
        <v>200</v>
      </c>
      <c r="G2717" s="11">
        <f t="shared" si="336"/>
        <v>16.666666666666664</v>
      </c>
      <c r="H2717" s="10">
        <v>1400</v>
      </c>
      <c r="I2717" s="9">
        <v>21</v>
      </c>
      <c r="J2717" s="8">
        <v>2</v>
      </c>
      <c r="K2717" s="9">
        <v>0</v>
      </c>
      <c r="L2717" s="9">
        <v>0</v>
      </c>
      <c r="M2717" s="9">
        <f t="shared" si="337"/>
        <v>0</v>
      </c>
      <c r="N2717" s="9">
        <f t="shared" si="338"/>
        <v>7.6547191011235931</v>
      </c>
      <c r="O2717" s="9">
        <f t="shared" si="339"/>
        <v>7.2508917954815617</v>
      </c>
      <c r="P2717" s="11">
        <f t="shared" si="340"/>
        <v>-100</v>
      </c>
      <c r="Q2717" s="11">
        <f t="shared" si="341"/>
        <v>-100</v>
      </c>
      <c r="R2717" s="8">
        <v>0</v>
      </c>
      <c r="S2717" s="8">
        <v>0</v>
      </c>
      <c r="T2717" s="8">
        <v>0</v>
      </c>
      <c r="U2717" s="11">
        <f t="shared" si="342"/>
        <v>0</v>
      </c>
      <c r="V2717" s="11">
        <f t="shared" si="343"/>
        <v>0</v>
      </c>
      <c r="W2717" s="9">
        <v>5.5</v>
      </c>
      <c r="X2717" s="9">
        <v>6.5</v>
      </c>
    </row>
    <row r="2718" spans="1:24" x14ac:dyDescent="0.2">
      <c r="A2718" s="7" t="s">
        <v>3941</v>
      </c>
      <c r="B2718" s="7" t="s">
        <v>231</v>
      </c>
      <c r="C2718" s="8">
        <v>1</v>
      </c>
      <c r="D2718" s="9">
        <v>1.6</v>
      </c>
      <c r="E2718" s="10">
        <v>2100</v>
      </c>
      <c r="F2718" s="10">
        <v>200</v>
      </c>
      <c r="G2718" s="11">
        <f t="shared" si="336"/>
        <v>9.5238095238095237</v>
      </c>
      <c r="H2718" s="10">
        <v>2300</v>
      </c>
      <c r="I2718" s="9">
        <v>1.6</v>
      </c>
      <c r="J2718" s="8">
        <v>1</v>
      </c>
      <c r="K2718" s="9">
        <v>31.3</v>
      </c>
      <c r="L2718" s="9">
        <v>31.3</v>
      </c>
      <c r="M2718" s="9">
        <f t="shared" si="337"/>
        <v>13.608695652173912</v>
      </c>
      <c r="N2718" s="9">
        <f t="shared" si="338"/>
        <v>7.6547191011235931</v>
      </c>
      <c r="O2718" s="9">
        <f t="shared" si="339"/>
        <v>7.2508917954815617</v>
      </c>
      <c r="P2718" s="11">
        <f t="shared" si="340"/>
        <v>77.781777128521526</v>
      </c>
      <c r="Q2718" s="11">
        <f t="shared" si="341"/>
        <v>87.68306073267091</v>
      </c>
      <c r="R2718" s="8">
        <v>1</v>
      </c>
      <c r="S2718" s="8">
        <v>1</v>
      </c>
      <c r="T2718" s="8">
        <v>1</v>
      </c>
      <c r="U2718" s="11">
        <f t="shared" si="342"/>
        <v>100</v>
      </c>
      <c r="V2718" s="11">
        <f t="shared" si="343"/>
        <v>300</v>
      </c>
      <c r="W2718" s="9">
        <v>1</v>
      </c>
      <c r="X2718" s="9">
        <v>6</v>
      </c>
    </row>
    <row r="2719" spans="1:24" x14ac:dyDescent="0.2">
      <c r="A2719" s="7" t="s">
        <v>3941</v>
      </c>
      <c r="B2719" s="7" t="s">
        <v>3956</v>
      </c>
      <c r="C2719" s="8">
        <v>1</v>
      </c>
      <c r="D2719" s="9">
        <v>1.6</v>
      </c>
      <c r="E2719" s="10">
        <v>2100</v>
      </c>
      <c r="F2719" s="10">
        <v>200</v>
      </c>
      <c r="G2719" s="11">
        <f t="shared" si="336"/>
        <v>9.5238095238095237</v>
      </c>
      <c r="H2719" s="10">
        <v>2300</v>
      </c>
      <c r="I2719" s="9">
        <v>1.6</v>
      </c>
      <c r="J2719" s="8">
        <v>1</v>
      </c>
      <c r="K2719" s="9">
        <v>31.3</v>
      </c>
      <c r="L2719" s="9">
        <v>31.3</v>
      </c>
      <c r="M2719" s="9">
        <f t="shared" si="337"/>
        <v>13.608695652173912</v>
      </c>
      <c r="N2719" s="9">
        <f t="shared" si="338"/>
        <v>7.6547191011235931</v>
      </c>
      <c r="O2719" s="9">
        <f t="shared" si="339"/>
        <v>7.2508917954815617</v>
      </c>
      <c r="P2719" s="11">
        <f t="shared" si="340"/>
        <v>77.781777128521526</v>
      </c>
      <c r="Q2719" s="11">
        <f t="shared" si="341"/>
        <v>87.68306073267091</v>
      </c>
      <c r="R2719" s="8">
        <v>1</v>
      </c>
      <c r="S2719" s="8">
        <v>1</v>
      </c>
      <c r="T2719" s="8">
        <v>1</v>
      </c>
      <c r="U2719" s="11">
        <f t="shared" si="342"/>
        <v>100</v>
      </c>
      <c r="V2719" s="11">
        <f t="shared" si="343"/>
        <v>300</v>
      </c>
      <c r="W2719" s="9">
        <v>1</v>
      </c>
      <c r="X2719" s="9">
        <v>6</v>
      </c>
    </row>
    <row r="2720" spans="1:24" x14ac:dyDescent="0.2">
      <c r="A2720" s="7" t="s">
        <v>3941</v>
      </c>
      <c r="B2720" s="7" t="s">
        <v>633</v>
      </c>
      <c r="C2720" s="8">
        <v>2</v>
      </c>
      <c r="D2720" s="9">
        <v>3.75</v>
      </c>
      <c r="E2720" s="10">
        <v>3000</v>
      </c>
      <c r="F2720" s="10">
        <v>0</v>
      </c>
      <c r="G2720" s="11">
        <f t="shared" si="336"/>
        <v>0</v>
      </c>
      <c r="H2720" s="10">
        <v>3000</v>
      </c>
      <c r="I2720" s="9">
        <v>3.75</v>
      </c>
      <c r="J2720" s="8">
        <v>2</v>
      </c>
      <c r="K2720" s="9">
        <v>39.700000000000003</v>
      </c>
      <c r="L2720" s="9">
        <v>39.700000000000003</v>
      </c>
      <c r="M2720" s="9">
        <f t="shared" si="337"/>
        <v>13.233333333333334</v>
      </c>
      <c r="N2720" s="9">
        <f t="shared" si="338"/>
        <v>7.6547191011235931</v>
      </c>
      <c r="O2720" s="9">
        <f t="shared" si="339"/>
        <v>7.2508917954815617</v>
      </c>
      <c r="P2720" s="11">
        <f t="shared" si="340"/>
        <v>72.878105107617714</v>
      </c>
      <c r="Q2720" s="11">
        <f t="shared" si="341"/>
        <v>82.506286214059472</v>
      </c>
      <c r="R2720" s="8">
        <v>1</v>
      </c>
      <c r="S2720" s="8">
        <v>1</v>
      </c>
      <c r="T2720" s="8">
        <v>1</v>
      </c>
      <c r="U2720" s="11">
        <f t="shared" si="342"/>
        <v>50</v>
      </c>
      <c r="V2720" s="11">
        <f t="shared" si="343"/>
        <v>150</v>
      </c>
      <c r="W2720" s="9">
        <v>2.5</v>
      </c>
      <c r="X2720" s="9">
        <v>7</v>
      </c>
    </row>
    <row r="2721" spans="1:24" x14ac:dyDescent="0.2">
      <c r="A2721" s="7" t="s">
        <v>3941</v>
      </c>
      <c r="B2721" s="7" t="s">
        <v>76</v>
      </c>
      <c r="C2721" s="8">
        <v>3</v>
      </c>
      <c r="D2721" s="9">
        <v>2.83</v>
      </c>
      <c r="E2721" s="10">
        <v>4900</v>
      </c>
      <c r="F2721" s="10">
        <v>0</v>
      </c>
      <c r="G2721" s="11">
        <f t="shared" si="336"/>
        <v>0</v>
      </c>
      <c r="H2721" s="10">
        <v>4900</v>
      </c>
      <c r="I2721" s="9">
        <v>2.83</v>
      </c>
      <c r="J2721" s="8">
        <v>3</v>
      </c>
      <c r="K2721" s="9">
        <v>57.02</v>
      </c>
      <c r="L2721" s="9">
        <v>57.02</v>
      </c>
      <c r="M2721" s="9">
        <f t="shared" si="337"/>
        <v>11.636734693877552</v>
      </c>
      <c r="N2721" s="9">
        <f t="shared" si="338"/>
        <v>7.6547191011235931</v>
      </c>
      <c r="O2721" s="9">
        <f t="shared" si="339"/>
        <v>7.2508917954815617</v>
      </c>
      <c r="P2721" s="11">
        <f t="shared" si="340"/>
        <v>52.020401273372144</v>
      </c>
      <c r="Q2721" s="11">
        <f t="shared" si="341"/>
        <v>60.486944531830623</v>
      </c>
      <c r="R2721" s="8">
        <v>1</v>
      </c>
      <c r="S2721" s="8">
        <v>1</v>
      </c>
      <c r="T2721" s="8">
        <v>3</v>
      </c>
      <c r="U2721" s="11">
        <f t="shared" si="342"/>
        <v>33.333333333333329</v>
      </c>
      <c r="V2721" s="11">
        <f t="shared" si="343"/>
        <v>166.66666666666669</v>
      </c>
      <c r="W2721" s="9">
        <v>2.33</v>
      </c>
      <c r="X2721" s="9">
        <v>8</v>
      </c>
    </row>
    <row r="2722" spans="1:24" x14ac:dyDescent="0.2">
      <c r="A2722" s="7" t="s">
        <v>3941</v>
      </c>
      <c r="B2722" s="7" t="s">
        <v>496</v>
      </c>
      <c r="C2722" s="8">
        <v>2</v>
      </c>
      <c r="D2722" s="9">
        <v>3.25</v>
      </c>
      <c r="E2722" s="10">
        <v>3100</v>
      </c>
      <c r="F2722" s="10">
        <v>0</v>
      </c>
      <c r="G2722" s="11">
        <f t="shared" si="336"/>
        <v>0</v>
      </c>
      <c r="H2722" s="10">
        <v>3100</v>
      </c>
      <c r="I2722" s="9">
        <v>3.25</v>
      </c>
      <c r="J2722" s="8">
        <v>2</v>
      </c>
      <c r="K2722" s="9">
        <v>30.92</v>
      </c>
      <c r="L2722" s="9">
        <v>30.92</v>
      </c>
      <c r="M2722" s="9">
        <f t="shared" si="337"/>
        <v>9.9741935483870972</v>
      </c>
      <c r="N2722" s="9">
        <f t="shared" si="338"/>
        <v>7.6547191011235931</v>
      </c>
      <c r="O2722" s="9">
        <f t="shared" si="339"/>
        <v>7.2508917954815617</v>
      </c>
      <c r="P2722" s="11">
        <f t="shared" si="340"/>
        <v>30.301235311470037</v>
      </c>
      <c r="Q2722" s="11">
        <f t="shared" si="341"/>
        <v>37.558162909044896</v>
      </c>
      <c r="R2722" s="8">
        <v>0</v>
      </c>
      <c r="S2722" s="8">
        <v>1</v>
      </c>
      <c r="T2722" s="8">
        <v>2</v>
      </c>
      <c r="U2722" s="11">
        <f t="shared" si="342"/>
        <v>0</v>
      </c>
      <c r="V2722" s="11">
        <f t="shared" si="343"/>
        <v>150</v>
      </c>
      <c r="W2722" s="9">
        <v>2.5</v>
      </c>
      <c r="X2722" s="9">
        <v>7</v>
      </c>
    </row>
    <row r="2723" spans="1:24" x14ac:dyDescent="0.2">
      <c r="A2723" s="7" t="s">
        <v>3941</v>
      </c>
      <c r="B2723" s="7" t="s">
        <v>854</v>
      </c>
      <c r="C2723" s="8">
        <v>1</v>
      </c>
      <c r="D2723" s="9">
        <v>12</v>
      </c>
      <c r="E2723" s="10">
        <v>800</v>
      </c>
      <c r="F2723" s="10">
        <v>0</v>
      </c>
      <c r="G2723" s="11">
        <f t="shared" si="336"/>
        <v>0</v>
      </c>
      <c r="H2723" s="10">
        <v>800</v>
      </c>
      <c r="I2723" s="9">
        <v>12</v>
      </c>
      <c r="J2723" s="8">
        <v>1</v>
      </c>
      <c r="K2723" s="9">
        <v>0</v>
      </c>
      <c r="L2723" s="9">
        <v>0</v>
      </c>
      <c r="M2723" s="9">
        <f t="shared" si="337"/>
        <v>0</v>
      </c>
      <c r="N2723" s="9">
        <f t="shared" si="338"/>
        <v>7.6547191011235931</v>
      </c>
      <c r="O2723" s="9">
        <f t="shared" si="339"/>
        <v>7.2508917954815617</v>
      </c>
      <c r="P2723" s="11">
        <f t="shared" si="340"/>
        <v>-100</v>
      </c>
      <c r="Q2723" s="11">
        <f t="shared" si="341"/>
        <v>-100</v>
      </c>
      <c r="R2723" s="8">
        <v>0</v>
      </c>
      <c r="S2723" s="8">
        <v>0</v>
      </c>
      <c r="T2723" s="8">
        <v>0</v>
      </c>
      <c r="U2723" s="11">
        <f t="shared" si="342"/>
        <v>0</v>
      </c>
      <c r="V2723" s="11">
        <f t="shared" si="343"/>
        <v>0</v>
      </c>
      <c r="W2723" s="9">
        <v>5</v>
      </c>
      <c r="X2723" s="9">
        <v>7</v>
      </c>
    </row>
    <row r="2724" spans="1:24" x14ac:dyDescent="0.2">
      <c r="A2724" s="7" t="s">
        <v>3941</v>
      </c>
      <c r="B2724" s="7" t="s">
        <v>855</v>
      </c>
      <c r="C2724" s="8">
        <v>2</v>
      </c>
      <c r="D2724" s="9">
        <v>6.8</v>
      </c>
      <c r="E2724" s="10">
        <v>2900</v>
      </c>
      <c r="F2724" s="10">
        <v>200</v>
      </c>
      <c r="G2724" s="11">
        <f t="shared" si="336"/>
        <v>6.8965517241379306</v>
      </c>
      <c r="H2724" s="10">
        <v>3100</v>
      </c>
      <c r="I2724" s="9">
        <v>6.8</v>
      </c>
      <c r="J2724" s="8">
        <v>2</v>
      </c>
      <c r="K2724" s="9">
        <v>0</v>
      </c>
      <c r="L2724" s="9">
        <v>0</v>
      </c>
      <c r="M2724" s="9">
        <f t="shared" si="337"/>
        <v>0</v>
      </c>
      <c r="N2724" s="9">
        <f t="shared" si="338"/>
        <v>7.6547191011235931</v>
      </c>
      <c r="O2724" s="9">
        <f t="shared" si="339"/>
        <v>7.2508917954815617</v>
      </c>
      <c r="P2724" s="11">
        <f t="shared" si="340"/>
        <v>-100</v>
      </c>
      <c r="Q2724" s="11">
        <f t="shared" si="341"/>
        <v>-100</v>
      </c>
      <c r="R2724" s="8">
        <v>0</v>
      </c>
      <c r="S2724" s="8">
        <v>0</v>
      </c>
      <c r="T2724" s="8">
        <v>0</v>
      </c>
      <c r="U2724" s="11">
        <f t="shared" si="342"/>
        <v>0</v>
      </c>
      <c r="V2724" s="11">
        <f t="shared" si="343"/>
        <v>0</v>
      </c>
      <c r="W2724" s="9">
        <v>5</v>
      </c>
      <c r="X2724" s="9">
        <v>9.5</v>
      </c>
    </row>
    <row r="2725" spans="1:24" x14ac:dyDescent="0.2">
      <c r="A2725" s="7" t="s">
        <v>3941</v>
      </c>
      <c r="B2725" s="7" t="s">
        <v>760</v>
      </c>
      <c r="C2725" s="8">
        <v>1</v>
      </c>
      <c r="D2725" s="9">
        <v>8</v>
      </c>
      <c r="E2725" s="10">
        <v>1000</v>
      </c>
      <c r="F2725" s="10">
        <v>0</v>
      </c>
      <c r="G2725" s="11">
        <f t="shared" si="336"/>
        <v>0</v>
      </c>
      <c r="H2725" s="10">
        <v>1000</v>
      </c>
      <c r="I2725" s="9">
        <v>8</v>
      </c>
      <c r="J2725" s="8">
        <v>1</v>
      </c>
      <c r="K2725" s="9">
        <v>23.66</v>
      </c>
      <c r="L2725" s="9">
        <v>23.66</v>
      </c>
      <c r="M2725" s="9">
        <f t="shared" si="337"/>
        <v>23.66</v>
      </c>
      <c r="N2725" s="9">
        <f t="shared" si="338"/>
        <v>7.6547191011235931</v>
      </c>
      <c r="O2725" s="9">
        <f t="shared" si="339"/>
        <v>7.2508917954815617</v>
      </c>
      <c r="P2725" s="11">
        <f t="shared" si="340"/>
        <v>209.09037532843081</v>
      </c>
      <c r="Q2725" s="11">
        <f t="shared" si="341"/>
        <v>226.30469006231587</v>
      </c>
      <c r="R2725" s="8">
        <v>0</v>
      </c>
      <c r="S2725" s="8">
        <v>1</v>
      </c>
      <c r="T2725" s="8">
        <v>1</v>
      </c>
      <c r="U2725" s="11">
        <f t="shared" si="342"/>
        <v>0</v>
      </c>
      <c r="V2725" s="11">
        <f t="shared" si="343"/>
        <v>200</v>
      </c>
      <c r="W2725" s="9">
        <v>2</v>
      </c>
      <c r="X2725" s="9">
        <v>7</v>
      </c>
    </row>
    <row r="2726" spans="1:24" x14ac:dyDescent="0.2">
      <c r="A2726" s="7" t="s">
        <v>3941</v>
      </c>
      <c r="B2726" s="7" t="s">
        <v>1683</v>
      </c>
      <c r="C2726" s="8">
        <v>1</v>
      </c>
      <c r="D2726" s="9">
        <v>8</v>
      </c>
      <c r="E2726" s="10">
        <v>1000</v>
      </c>
      <c r="F2726" s="10">
        <v>0</v>
      </c>
      <c r="G2726" s="11">
        <f t="shared" si="336"/>
        <v>0</v>
      </c>
      <c r="H2726" s="10">
        <v>1000</v>
      </c>
      <c r="I2726" s="9">
        <v>8</v>
      </c>
      <c r="J2726" s="8">
        <v>1</v>
      </c>
      <c r="K2726" s="9">
        <v>23.66</v>
      </c>
      <c r="L2726" s="9">
        <v>23.66</v>
      </c>
      <c r="M2726" s="9">
        <f t="shared" si="337"/>
        <v>23.66</v>
      </c>
      <c r="N2726" s="9">
        <f t="shared" si="338"/>
        <v>7.6547191011235931</v>
      </c>
      <c r="O2726" s="9">
        <f t="shared" si="339"/>
        <v>7.2508917954815617</v>
      </c>
      <c r="P2726" s="11">
        <f t="shared" si="340"/>
        <v>209.09037532843081</v>
      </c>
      <c r="Q2726" s="11">
        <f t="shared" si="341"/>
        <v>226.30469006231587</v>
      </c>
      <c r="R2726" s="8">
        <v>0</v>
      </c>
      <c r="S2726" s="8">
        <v>1</v>
      </c>
      <c r="T2726" s="8">
        <v>1</v>
      </c>
      <c r="U2726" s="11">
        <f t="shared" si="342"/>
        <v>0</v>
      </c>
      <c r="V2726" s="11">
        <f t="shared" si="343"/>
        <v>200</v>
      </c>
      <c r="W2726" s="9">
        <v>2</v>
      </c>
      <c r="X2726" s="9">
        <v>7</v>
      </c>
    </row>
    <row r="2727" spans="1:24" x14ac:dyDescent="0.2">
      <c r="A2727" s="7" t="s">
        <v>3941</v>
      </c>
      <c r="B2727" s="7" t="s">
        <v>165</v>
      </c>
      <c r="C2727" s="8">
        <v>3</v>
      </c>
      <c r="D2727" s="9">
        <v>4.17</v>
      </c>
      <c r="E2727" s="10">
        <v>4400</v>
      </c>
      <c r="F2727" s="10">
        <v>200</v>
      </c>
      <c r="G2727" s="11">
        <f t="shared" si="336"/>
        <v>4.5454545454545459</v>
      </c>
      <c r="H2727" s="10">
        <v>4600</v>
      </c>
      <c r="I2727" s="9">
        <v>4.17</v>
      </c>
      <c r="J2727" s="8">
        <v>3</v>
      </c>
      <c r="K2727" s="9">
        <v>20.27</v>
      </c>
      <c r="L2727" s="9">
        <v>20.27</v>
      </c>
      <c r="M2727" s="9">
        <f t="shared" si="337"/>
        <v>4.4065217391304348</v>
      </c>
      <c r="N2727" s="9">
        <f t="shared" si="338"/>
        <v>7.6547191011235931</v>
      </c>
      <c r="O2727" s="9">
        <f t="shared" si="339"/>
        <v>7.2508917954815617</v>
      </c>
      <c r="P2727" s="11">
        <f t="shared" si="340"/>
        <v>-42.433919770045826</v>
      </c>
      <c r="Q2727" s="11">
        <f t="shared" si="341"/>
        <v>-39.227865158925887</v>
      </c>
      <c r="R2727" s="8">
        <v>0</v>
      </c>
      <c r="S2727" s="8">
        <v>1</v>
      </c>
      <c r="T2727" s="8">
        <v>1</v>
      </c>
      <c r="U2727" s="11">
        <f t="shared" si="342"/>
        <v>0</v>
      </c>
      <c r="V2727" s="11">
        <f t="shared" si="343"/>
        <v>66.666666666666657</v>
      </c>
      <c r="W2727" s="9">
        <v>5.33</v>
      </c>
      <c r="X2727" s="9">
        <v>8</v>
      </c>
    </row>
    <row r="2728" spans="1:24" x14ac:dyDescent="0.2">
      <c r="A2728" s="7" t="s">
        <v>3941</v>
      </c>
      <c r="B2728" s="7" t="s">
        <v>179</v>
      </c>
      <c r="C2728" s="8">
        <v>2</v>
      </c>
      <c r="D2728" s="9">
        <v>4.25</v>
      </c>
      <c r="E2728" s="10">
        <v>2700</v>
      </c>
      <c r="F2728" s="10">
        <v>0</v>
      </c>
      <c r="G2728" s="11">
        <f t="shared" si="336"/>
        <v>0</v>
      </c>
      <c r="H2728" s="10">
        <v>2700</v>
      </c>
      <c r="I2728" s="9">
        <v>4.25</v>
      </c>
      <c r="J2728" s="8">
        <v>2</v>
      </c>
      <c r="K2728" s="9">
        <v>0</v>
      </c>
      <c r="L2728" s="9">
        <v>0</v>
      </c>
      <c r="M2728" s="9">
        <f t="shared" si="337"/>
        <v>0</v>
      </c>
      <c r="N2728" s="9">
        <f t="shared" si="338"/>
        <v>7.6547191011235931</v>
      </c>
      <c r="O2728" s="9">
        <f t="shared" si="339"/>
        <v>7.2508917954815617</v>
      </c>
      <c r="P2728" s="11">
        <f t="shared" si="340"/>
        <v>-100</v>
      </c>
      <c r="Q2728" s="11">
        <f t="shared" si="341"/>
        <v>-100</v>
      </c>
      <c r="R2728" s="8">
        <v>0</v>
      </c>
      <c r="S2728" s="8">
        <v>0</v>
      </c>
      <c r="T2728" s="8">
        <v>0</v>
      </c>
      <c r="U2728" s="11">
        <f t="shared" si="342"/>
        <v>0</v>
      </c>
      <c r="V2728" s="11">
        <f t="shared" si="343"/>
        <v>0</v>
      </c>
      <c r="W2728" s="9">
        <v>4</v>
      </c>
      <c r="X2728" s="9">
        <v>8.5</v>
      </c>
    </row>
    <row r="2729" spans="1:24" x14ac:dyDescent="0.2">
      <c r="A2729" s="7" t="s">
        <v>3941</v>
      </c>
      <c r="B2729" s="7" t="s">
        <v>395</v>
      </c>
      <c r="C2729" s="8">
        <v>2</v>
      </c>
      <c r="D2729" s="9">
        <v>7.5</v>
      </c>
      <c r="E2729" s="10">
        <v>2400</v>
      </c>
      <c r="F2729" s="10">
        <v>100</v>
      </c>
      <c r="G2729" s="11">
        <f t="shared" si="336"/>
        <v>4.1666666666666661</v>
      </c>
      <c r="H2729" s="10">
        <v>2500</v>
      </c>
      <c r="I2729" s="9">
        <v>7.5</v>
      </c>
      <c r="J2729" s="8">
        <v>2</v>
      </c>
      <c r="K2729" s="9">
        <v>0</v>
      </c>
      <c r="L2729" s="9">
        <v>0</v>
      </c>
      <c r="M2729" s="9">
        <f t="shared" si="337"/>
        <v>0</v>
      </c>
      <c r="N2729" s="9">
        <f t="shared" si="338"/>
        <v>7.6547191011235931</v>
      </c>
      <c r="O2729" s="9">
        <f t="shared" si="339"/>
        <v>7.2508917954815617</v>
      </c>
      <c r="P2729" s="11">
        <f t="shared" si="340"/>
        <v>-100</v>
      </c>
      <c r="Q2729" s="11">
        <f t="shared" si="341"/>
        <v>-100</v>
      </c>
      <c r="R2729" s="8">
        <v>0</v>
      </c>
      <c r="S2729" s="8">
        <v>0</v>
      </c>
      <c r="T2729" s="8">
        <v>0</v>
      </c>
      <c r="U2729" s="11">
        <f t="shared" si="342"/>
        <v>0</v>
      </c>
      <c r="V2729" s="11">
        <f t="shared" si="343"/>
        <v>0</v>
      </c>
      <c r="W2729" s="9">
        <v>8</v>
      </c>
      <c r="X2729" s="9">
        <v>9.5</v>
      </c>
    </row>
    <row r="2730" spans="1:24" x14ac:dyDescent="0.2">
      <c r="A2730" s="7" t="s">
        <v>3941</v>
      </c>
      <c r="B2730" s="7" t="s">
        <v>787</v>
      </c>
      <c r="C2730" s="8">
        <v>3</v>
      </c>
      <c r="D2730" s="9">
        <v>9.33</v>
      </c>
      <c r="E2730" s="10">
        <v>3300</v>
      </c>
      <c r="F2730" s="10">
        <v>100</v>
      </c>
      <c r="G2730" s="11">
        <f t="shared" si="336"/>
        <v>3.0303030303030303</v>
      </c>
      <c r="H2730" s="10">
        <v>3400</v>
      </c>
      <c r="I2730" s="9">
        <v>9.33</v>
      </c>
      <c r="J2730" s="8">
        <v>3</v>
      </c>
      <c r="K2730" s="9">
        <v>0</v>
      </c>
      <c r="L2730" s="9">
        <v>0</v>
      </c>
      <c r="M2730" s="9">
        <f t="shared" si="337"/>
        <v>0</v>
      </c>
      <c r="N2730" s="9">
        <f t="shared" si="338"/>
        <v>7.6547191011235931</v>
      </c>
      <c r="O2730" s="9">
        <f t="shared" si="339"/>
        <v>7.2508917954815617</v>
      </c>
      <c r="P2730" s="11">
        <f t="shared" si="340"/>
        <v>-100</v>
      </c>
      <c r="Q2730" s="11">
        <f t="shared" si="341"/>
        <v>-100</v>
      </c>
      <c r="R2730" s="8">
        <v>0</v>
      </c>
      <c r="S2730" s="8">
        <v>0</v>
      </c>
      <c r="T2730" s="8">
        <v>0</v>
      </c>
      <c r="U2730" s="11">
        <f t="shared" si="342"/>
        <v>0</v>
      </c>
      <c r="V2730" s="11">
        <f t="shared" si="343"/>
        <v>0</v>
      </c>
      <c r="W2730" s="9">
        <v>6</v>
      </c>
      <c r="X2730" s="9">
        <v>8.67</v>
      </c>
    </row>
    <row r="2731" spans="1:24" x14ac:dyDescent="0.2">
      <c r="A2731" s="7" t="s">
        <v>3941</v>
      </c>
      <c r="B2731" s="7" t="s">
        <v>275</v>
      </c>
      <c r="C2731" s="8">
        <v>2</v>
      </c>
      <c r="D2731" s="9">
        <v>3.75</v>
      </c>
      <c r="E2731" s="10">
        <v>3000</v>
      </c>
      <c r="F2731" s="10">
        <v>200</v>
      </c>
      <c r="G2731" s="11">
        <f t="shared" si="336"/>
        <v>6.666666666666667</v>
      </c>
      <c r="H2731" s="10">
        <v>3200</v>
      </c>
      <c r="I2731" s="9">
        <v>3.75</v>
      </c>
      <c r="J2731" s="8">
        <v>2</v>
      </c>
      <c r="K2731" s="9">
        <v>0</v>
      </c>
      <c r="L2731" s="9">
        <v>0</v>
      </c>
      <c r="M2731" s="9">
        <f t="shared" si="337"/>
        <v>0</v>
      </c>
      <c r="N2731" s="9">
        <f t="shared" si="338"/>
        <v>7.6547191011235931</v>
      </c>
      <c r="O2731" s="9">
        <f t="shared" si="339"/>
        <v>7.2508917954815617</v>
      </c>
      <c r="P2731" s="11">
        <f t="shared" si="340"/>
        <v>-100</v>
      </c>
      <c r="Q2731" s="11">
        <f t="shared" si="341"/>
        <v>-100</v>
      </c>
      <c r="R2731" s="8">
        <v>0</v>
      </c>
      <c r="S2731" s="8">
        <v>0</v>
      </c>
      <c r="T2731" s="8">
        <v>0</v>
      </c>
      <c r="U2731" s="11">
        <f t="shared" si="342"/>
        <v>0</v>
      </c>
      <c r="V2731" s="11">
        <f t="shared" si="343"/>
        <v>0</v>
      </c>
      <c r="W2731" s="9">
        <v>6</v>
      </c>
      <c r="X2731" s="9">
        <v>6</v>
      </c>
    </row>
    <row r="2732" spans="1:24" x14ac:dyDescent="0.2">
      <c r="A2732" s="7" t="s">
        <v>3941</v>
      </c>
      <c r="B2732" s="7" t="s">
        <v>271</v>
      </c>
      <c r="C2732" s="8">
        <v>1</v>
      </c>
      <c r="D2732" s="9">
        <v>5</v>
      </c>
      <c r="E2732" s="10">
        <v>1300</v>
      </c>
      <c r="F2732" s="10">
        <v>0</v>
      </c>
      <c r="G2732" s="11">
        <f t="shared" si="336"/>
        <v>0</v>
      </c>
      <c r="H2732" s="10">
        <v>1300</v>
      </c>
      <c r="I2732" s="9">
        <v>5</v>
      </c>
      <c r="J2732" s="8">
        <v>1</v>
      </c>
      <c r="K2732" s="9">
        <v>0</v>
      </c>
      <c r="L2732" s="9">
        <v>0</v>
      </c>
      <c r="M2732" s="9">
        <f t="shared" si="337"/>
        <v>0</v>
      </c>
      <c r="N2732" s="9">
        <f t="shared" si="338"/>
        <v>7.6547191011235931</v>
      </c>
      <c r="O2732" s="9">
        <f t="shared" si="339"/>
        <v>7.2508917954815617</v>
      </c>
      <c r="P2732" s="11">
        <f t="shared" si="340"/>
        <v>-100</v>
      </c>
      <c r="Q2732" s="11">
        <f t="shared" si="341"/>
        <v>-100</v>
      </c>
      <c r="R2732" s="8">
        <v>0</v>
      </c>
      <c r="S2732" s="8">
        <v>0</v>
      </c>
      <c r="T2732" s="8">
        <v>0</v>
      </c>
      <c r="U2732" s="11">
        <f t="shared" si="342"/>
        <v>0</v>
      </c>
      <c r="V2732" s="11">
        <f t="shared" si="343"/>
        <v>0</v>
      </c>
      <c r="W2732" s="9">
        <v>7</v>
      </c>
      <c r="X2732" s="9">
        <v>7</v>
      </c>
    </row>
    <row r="2733" spans="1:24" x14ac:dyDescent="0.2">
      <c r="A2733" s="7" t="s">
        <v>3941</v>
      </c>
      <c r="B2733" s="7" t="s">
        <v>993</v>
      </c>
      <c r="C2733" s="8">
        <v>1</v>
      </c>
      <c r="D2733" s="9">
        <v>20</v>
      </c>
      <c r="E2733" s="10">
        <v>700</v>
      </c>
      <c r="F2733" s="10">
        <v>0</v>
      </c>
      <c r="G2733" s="11">
        <f t="shared" si="336"/>
        <v>0</v>
      </c>
      <c r="H2733" s="10">
        <v>700</v>
      </c>
      <c r="I2733" s="9">
        <v>20</v>
      </c>
      <c r="J2733" s="8">
        <v>1</v>
      </c>
      <c r="K2733" s="9">
        <v>0</v>
      </c>
      <c r="L2733" s="9">
        <v>0</v>
      </c>
      <c r="M2733" s="9">
        <f t="shared" si="337"/>
        <v>0</v>
      </c>
      <c r="N2733" s="9">
        <f t="shared" si="338"/>
        <v>7.6547191011235931</v>
      </c>
      <c r="O2733" s="9">
        <f t="shared" si="339"/>
        <v>7.2508917954815617</v>
      </c>
      <c r="P2733" s="11">
        <f t="shared" si="340"/>
        <v>-100</v>
      </c>
      <c r="Q2733" s="11">
        <f t="shared" si="341"/>
        <v>-100</v>
      </c>
      <c r="R2733" s="8">
        <v>0</v>
      </c>
      <c r="S2733" s="8">
        <v>0</v>
      </c>
      <c r="T2733" s="8">
        <v>0</v>
      </c>
      <c r="U2733" s="11">
        <f t="shared" si="342"/>
        <v>0</v>
      </c>
      <c r="V2733" s="11">
        <f t="shared" si="343"/>
        <v>0</v>
      </c>
      <c r="W2733" s="9">
        <v>7</v>
      </c>
      <c r="X2733" s="9">
        <v>7</v>
      </c>
    </row>
    <row r="2734" spans="1:24" x14ac:dyDescent="0.2">
      <c r="A2734" s="7" t="s">
        <v>3941</v>
      </c>
      <c r="B2734" s="7" t="s">
        <v>1237</v>
      </c>
      <c r="C2734" s="8">
        <v>2</v>
      </c>
      <c r="D2734" s="9">
        <v>17.5</v>
      </c>
      <c r="E2734" s="10">
        <v>1500</v>
      </c>
      <c r="F2734" s="10">
        <v>0</v>
      </c>
      <c r="G2734" s="11">
        <f t="shared" si="336"/>
        <v>0</v>
      </c>
      <c r="H2734" s="10">
        <v>1500</v>
      </c>
      <c r="I2734" s="9">
        <v>17.5</v>
      </c>
      <c r="J2734" s="8">
        <v>2</v>
      </c>
      <c r="K2734" s="9">
        <v>0</v>
      </c>
      <c r="L2734" s="9">
        <v>0</v>
      </c>
      <c r="M2734" s="9">
        <f t="shared" si="337"/>
        <v>0</v>
      </c>
      <c r="N2734" s="9">
        <f t="shared" si="338"/>
        <v>7.6547191011235931</v>
      </c>
      <c r="O2734" s="9">
        <f t="shared" si="339"/>
        <v>7.2508917954815617</v>
      </c>
      <c r="P2734" s="11">
        <f t="shared" si="340"/>
        <v>-100</v>
      </c>
      <c r="Q2734" s="11">
        <f t="shared" si="341"/>
        <v>-100</v>
      </c>
      <c r="R2734" s="8">
        <v>0</v>
      </c>
      <c r="S2734" s="8">
        <v>0</v>
      </c>
      <c r="T2734" s="8">
        <v>0</v>
      </c>
      <c r="U2734" s="11">
        <f t="shared" si="342"/>
        <v>0</v>
      </c>
      <c r="V2734" s="11">
        <f t="shared" si="343"/>
        <v>0</v>
      </c>
      <c r="W2734" s="9">
        <v>9.5</v>
      </c>
      <c r="X2734" s="9">
        <v>9.5</v>
      </c>
    </row>
    <row r="2735" spans="1:24" x14ac:dyDescent="0.2">
      <c r="A2735" s="7" t="s">
        <v>3941</v>
      </c>
      <c r="B2735" s="7" t="s">
        <v>324</v>
      </c>
      <c r="C2735" s="8">
        <v>1</v>
      </c>
      <c r="D2735" s="9">
        <v>3.5</v>
      </c>
      <c r="E2735" s="10">
        <v>1500</v>
      </c>
      <c r="F2735" s="10">
        <v>100</v>
      </c>
      <c r="G2735" s="11">
        <f t="shared" si="336"/>
        <v>6.666666666666667</v>
      </c>
      <c r="H2735" s="10">
        <v>1600</v>
      </c>
      <c r="I2735" s="9">
        <v>3.5</v>
      </c>
      <c r="J2735" s="8">
        <v>1</v>
      </c>
      <c r="K2735" s="9">
        <v>44.55</v>
      </c>
      <c r="L2735" s="9">
        <v>44.55</v>
      </c>
      <c r="M2735" s="9">
        <f t="shared" si="337"/>
        <v>27.843749999999996</v>
      </c>
      <c r="N2735" s="9">
        <f t="shared" si="338"/>
        <v>7.6547191011235931</v>
      </c>
      <c r="O2735" s="9">
        <f t="shared" si="339"/>
        <v>7.2508917954815617</v>
      </c>
      <c r="P2735" s="11">
        <f t="shared" si="340"/>
        <v>263.74620194636498</v>
      </c>
      <c r="Q2735" s="11">
        <f t="shared" si="341"/>
        <v>284.00448917677966</v>
      </c>
      <c r="R2735" s="8">
        <v>1</v>
      </c>
      <c r="S2735" s="8">
        <v>1</v>
      </c>
      <c r="T2735" s="8">
        <v>1</v>
      </c>
      <c r="U2735" s="11">
        <f t="shared" si="342"/>
        <v>100</v>
      </c>
      <c r="V2735" s="11">
        <f t="shared" si="343"/>
        <v>300</v>
      </c>
      <c r="W2735" s="9">
        <v>1</v>
      </c>
      <c r="X2735" s="9">
        <v>7</v>
      </c>
    </row>
    <row r="2736" spans="1:24" x14ac:dyDescent="0.2">
      <c r="A2736" s="7" t="s">
        <v>3941</v>
      </c>
      <c r="B2736" s="7" t="s">
        <v>293</v>
      </c>
      <c r="C2736" s="8">
        <v>1</v>
      </c>
      <c r="D2736" s="9">
        <v>3.5</v>
      </c>
      <c r="E2736" s="10">
        <v>1500</v>
      </c>
      <c r="F2736" s="10">
        <v>100</v>
      </c>
      <c r="G2736" s="11">
        <f t="shared" si="336"/>
        <v>6.666666666666667</v>
      </c>
      <c r="H2736" s="10">
        <v>1600</v>
      </c>
      <c r="I2736" s="9">
        <v>3.5</v>
      </c>
      <c r="J2736" s="8">
        <v>1</v>
      </c>
      <c r="K2736" s="9">
        <v>44.55</v>
      </c>
      <c r="L2736" s="9">
        <v>44.55</v>
      </c>
      <c r="M2736" s="9">
        <f t="shared" si="337"/>
        <v>27.843749999999996</v>
      </c>
      <c r="N2736" s="9">
        <f t="shared" si="338"/>
        <v>7.6547191011235931</v>
      </c>
      <c r="O2736" s="9">
        <f t="shared" si="339"/>
        <v>7.2508917954815617</v>
      </c>
      <c r="P2736" s="11">
        <f t="shared" si="340"/>
        <v>263.74620194636498</v>
      </c>
      <c r="Q2736" s="11">
        <f t="shared" si="341"/>
        <v>284.00448917677966</v>
      </c>
      <c r="R2736" s="8">
        <v>1</v>
      </c>
      <c r="S2736" s="8">
        <v>1</v>
      </c>
      <c r="T2736" s="8">
        <v>1</v>
      </c>
      <c r="U2736" s="11">
        <f t="shared" si="342"/>
        <v>100</v>
      </c>
      <c r="V2736" s="11">
        <f t="shared" si="343"/>
        <v>300</v>
      </c>
      <c r="W2736" s="9">
        <v>1</v>
      </c>
      <c r="X2736" s="9">
        <v>7</v>
      </c>
    </row>
    <row r="2737" spans="1:24" x14ac:dyDescent="0.2">
      <c r="A2737" s="7" t="s">
        <v>3941</v>
      </c>
      <c r="B2737" s="7" t="s">
        <v>281</v>
      </c>
      <c r="C2737" s="8">
        <v>1</v>
      </c>
      <c r="D2737" s="9">
        <v>2</v>
      </c>
      <c r="E2737" s="10">
        <v>1900</v>
      </c>
      <c r="F2737" s="10">
        <v>100</v>
      </c>
      <c r="G2737" s="11">
        <f t="shared" si="336"/>
        <v>5.2631578947368416</v>
      </c>
      <c r="H2737" s="10">
        <v>2000</v>
      </c>
      <c r="I2737" s="9">
        <v>2</v>
      </c>
      <c r="J2737" s="8">
        <v>1</v>
      </c>
      <c r="K2737" s="9">
        <v>20.27</v>
      </c>
      <c r="L2737" s="9">
        <v>20.27</v>
      </c>
      <c r="M2737" s="9">
        <f t="shared" si="337"/>
        <v>10.135</v>
      </c>
      <c r="N2737" s="9">
        <f t="shared" si="338"/>
        <v>7.6547191011235931</v>
      </c>
      <c r="O2737" s="9">
        <f t="shared" si="339"/>
        <v>7.2508917954815617</v>
      </c>
      <c r="P2737" s="11">
        <f t="shared" si="340"/>
        <v>32.401984528894602</v>
      </c>
      <c r="Q2737" s="11">
        <f t="shared" si="341"/>
        <v>39.775910134470465</v>
      </c>
      <c r="R2737" s="8">
        <v>0</v>
      </c>
      <c r="S2737" s="8">
        <v>1</v>
      </c>
      <c r="T2737" s="8">
        <v>1</v>
      </c>
      <c r="U2737" s="11">
        <f t="shared" si="342"/>
        <v>0</v>
      </c>
      <c r="V2737" s="11">
        <f t="shared" si="343"/>
        <v>200</v>
      </c>
      <c r="W2737" s="9">
        <v>2</v>
      </c>
      <c r="X2737" s="9">
        <v>7</v>
      </c>
    </row>
    <row r="2738" spans="1:24" x14ac:dyDescent="0.2">
      <c r="A2738" s="7" t="s">
        <v>3941</v>
      </c>
      <c r="B2738" s="7" t="s">
        <v>338</v>
      </c>
      <c r="C2738" s="8">
        <v>1</v>
      </c>
      <c r="D2738" s="9">
        <v>12</v>
      </c>
      <c r="E2738" s="10">
        <v>800</v>
      </c>
      <c r="F2738" s="10">
        <v>0</v>
      </c>
      <c r="G2738" s="11">
        <f t="shared" si="336"/>
        <v>0</v>
      </c>
      <c r="H2738" s="10">
        <v>0</v>
      </c>
      <c r="I2738" s="9">
        <v>12</v>
      </c>
      <c r="J2738" s="8">
        <v>0</v>
      </c>
      <c r="K2738" s="9">
        <v>0</v>
      </c>
      <c r="L2738" s="9">
        <v>0</v>
      </c>
      <c r="M2738" s="9">
        <f t="shared" si="337"/>
        <v>0</v>
      </c>
      <c r="N2738" s="9">
        <f t="shared" si="338"/>
        <v>7.6547191011235931</v>
      </c>
      <c r="O2738" s="9">
        <f t="shared" si="339"/>
        <v>7.2508917954815617</v>
      </c>
      <c r="P2738" s="11">
        <f t="shared" si="340"/>
        <v>-100</v>
      </c>
      <c r="Q2738" s="11">
        <f t="shared" si="341"/>
        <v>-100</v>
      </c>
      <c r="R2738" s="8">
        <v>0</v>
      </c>
      <c r="S2738" s="8">
        <v>0</v>
      </c>
      <c r="T2738" s="8">
        <v>0</v>
      </c>
      <c r="U2738" s="11">
        <f t="shared" si="342"/>
        <v>0</v>
      </c>
      <c r="V2738" s="11">
        <f t="shared" si="343"/>
        <v>0</v>
      </c>
      <c r="W2738" s="9">
        <v>0</v>
      </c>
      <c r="X2738" s="9">
        <v>0</v>
      </c>
    </row>
    <row r="2739" spans="1:24" x14ac:dyDescent="0.2">
      <c r="A2739" s="7" t="s">
        <v>3941</v>
      </c>
      <c r="B2739" s="7" t="s">
        <v>1078</v>
      </c>
      <c r="C2739" s="8">
        <v>1</v>
      </c>
      <c r="D2739" s="9">
        <v>12</v>
      </c>
      <c r="E2739" s="10">
        <v>800</v>
      </c>
      <c r="F2739" s="10">
        <v>0</v>
      </c>
      <c r="G2739" s="11">
        <f t="shared" si="336"/>
        <v>0</v>
      </c>
      <c r="H2739" s="10">
        <v>0</v>
      </c>
      <c r="I2739" s="9">
        <v>12</v>
      </c>
      <c r="J2739" s="8">
        <v>0</v>
      </c>
      <c r="K2739" s="9">
        <v>0</v>
      </c>
      <c r="L2739" s="9">
        <v>0</v>
      </c>
      <c r="M2739" s="9">
        <f t="shared" si="337"/>
        <v>0</v>
      </c>
      <c r="N2739" s="9">
        <f t="shared" si="338"/>
        <v>7.6547191011235931</v>
      </c>
      <c r="O2739" s="9">
        <f t="shared" si="339"/>
        <v>7.2508917954815617</v>
      </c>
      <c r="P2739" s="11">
        <f t="shared" si="340"/>
        <v>-100</v>
      </c>
      <c r="Q2739" s="11">
        <f t="shared" si="341"/>
        <v>-100</v>
      </c>
      <c r="R2739" s="8">
        <v>0</v>
      </c>
      <c r="S2739" s="8">
        <v>0</v>
      </c>
      <c r="T2739" s="8">
        <v>0</v>
      </c>
      <c r="U2739" s="11">
        <f t="shared" si="342"/>
        <v>0</v>
      </c>
      <c r="V2739" s="11">
        <f t="shared" si="343"/>
        <v>0</v>
      </c>
      <c r="W2739" s="9">
        <v>0</v>
      </c>
      <c r="X2739" s="9">
        <v>0</v>
      </c>
    </row>
    <row r="2740" spans="1:24" x14ac:dyDescent="0.2">
      <c r="A2740" s="7" t="s">
        <v>3941</v>
      </c>
      <c r="B2740" s="7" t="s">
        <v>189</v>
      </c>
      <c r="C2740" s="8">
        <v>2</v>
      </c>
      <c r="D2740" s="9">
        <v>6.5</v>
      </c>
      <c r="E2740" s="10">
        <v>2300</v>
      </c>
      <c r="F2740" s="10">
        <v>200</v>
      </c>
      <c r="G2740" s="11">
        <f t="shared" si="336"/>
        <v>8.695652173913043</v>
      </c>
      <c r="H2740" s="10">
        <v>2500</v>
      </c>
      <c r="I2740" s="9">
        <v>6.5</v>
      </c>
      <c r="J2740" s="8">
        <v>2</v>
      </c>
      <c r="K2740" s="9">
        <v>0</v>
      </c>
      <c r="L2740" s="9">
        <v>0</v>
      </c>
      <c r="M2740" s="9">
        <f t="shared" si="337"/>
        <v>0</v>
      </c>
      <c r="N2740" s="9">
        <f t="shared" si="338"/>
        <v>7.6547191011235931</v>
      </c>
      <c r="O2740" s="9">
        <f t="shared" si="339"/>
        <v>7.2508917954815617</v>
      </c>
      <c r="P2740" s="11">
        <f t="shared" si="340"/>
        <v>-100</v>
      </c>
      <c r="Q2740" s="11">
        <f t="shared" si="341"/>
        <v>-100</v>
      </c>
      <c r="R2740" s="8">
        <v>0</v>
      </c>
      <c r="S2740" s="8">
        <v>0</v>
      </c>
      <c r="T2740" s="8">
        <v>0</v>
      </c>
      <c r="U2740" s="11">
        <f t="shared" si="342"/>
        <v>0</v>
      </c>
      <c r="V2740" s="11">
        <f t="shared" si="343"/>
        <v>0</v>
      </c>
      <c r="W2740" s="9">
        <v>6</v>
      </c>
      <c r="X2740" s="9">
        <v>9.5</v>
      </c>
    </row>
    <row r="2741" spans="1:24" x14ac:dyDescent="0.2">
      <c r="A2741" s="7" t="s">
        <v>3941</v>
      </c>
      <c r="B2741" s="7" t="s">
        <v>171</v>
      </c>
      <c r="C2741" s="8">
        <v>1</v>
      </c>
      <c r="D2741" s="9">
        <v>5</v>
      </c>
      <c r="E2741" s="10">
        <v>1300</v>
      </c>
      <c r="F2741" s="10">
        <v>0</v>
      </c>
      <c r="G2741" s="11">
        <f t="shared" si="336"/>
        <v>0</v>
      </c>
      <c r="H2741" s="10">
        <v>1300</v>
      </c>
      <c r="I2741" s="9">
        <v>5</v>
      </c>
      <c r="J2741" s="8">
        <v>1</v>
      </c>
      <c r="K2741" s="9">
        <v>0</v>
      </c>
      <c r="L2741" s="9">
        <v>0</v>
      </c>
      <c r="M2741" s="9">
        <f t="shared" si="337"/>
        <v>0</v>
      </c>
      <c r="N2741" s="9">
        <f t="shared" si="338"/>
        <v>7.6547191011235931</v>
      </c>
      <c r="O2741" s="9">
        <f t="shared" si="339"/>
        <v>7.2508917954815617</v>
      </c>
      <c r="P2741" s="11">
        <f t="shared" si="340"/>
        <v>-100</v>
      </c>
      <c r="Q2741" s="11">
        <f t="shared" si="341"/>
        <v>-100</v>
      </c>
      <c r="R2741" s="8">
        <v>0</v>
      </c>
      <c r="S2741" s="8">
        <v>0</v>
      </c>
      <c r="T2741" s="8">
        <v>0</v>
      </c>
      <c r="U2741" s="11">
        <f t="shared" si="342"/>
        <v>0</v>
      </c>
      <c r="V2741" s="11">
        <f t="shared" si="343"/>
        <v>0</v>
      </c>
      <c r="W2741" s="9">
        <v>4</v>
      </c>
      <c r="X2741" s="9">
        <v>7</v>
      </c>
    </row>
    <row r="2742" spans="1:24" x14ac:dyDescent="0.2">
      <c r="A2742" s="7" t="s">
        <v>3941</v>
      </c>
      <c r="B2742" s="7" t="s">
        <v>1742</v>
      </c>
      <c r="C2742" s="8">
        <v>1</v>
      </c>
      <c r="D2742" s="9">
        <v>3</v>
      </c>
      <c r="E2742" s="10">
        <v>1600</v>
      </c>
      <c r="F2742" s="10">
        <v>100</v>
      </c>
      <c r="G2742" s="11">
        <f t="shared" si="336"/>
        <v>6.25</v>
      </c>
      <c r="H2742" s="10">
        <v>1700</v>
      </c>
      <c r="I2742" s="9">
        <v>3</v>
      </c>
      <c r="J2742" s="8">
        <v>1</v>
      </c>
      <c r="K2742" s="9">
        <v>0</v>
      </c>
      <c r="L2742" s="9">
        <v>0</v>
      </c>
      <c r="M2742" s="9">
        <f t="shared" si="337"/>
        <v>0</v>
      </c>
      <c r="N2742" s="9">
        <f t="shared" si="338"/>
        <v>7.6547191011235931</v>
      </c>
      <c r="O2742" s="9">
        <f t="shared" si="339"/>
        <v>7.2508917954815617</v>
      </c>
      <c r="P2742" s="11">
        <f t="shared" si="340"/>
        <v>-100</v>
      </c>
      <c r="Q2742" s="11">
        <f t="shared" si="341"/>
        <v>-100</v>
      </c>
      <c r="R2742" s="8">
        <v>0</v>
      </c>
      <c r="S2742" s="8">
        <v>0</v>
      </c>
      <c r="T2742" s="8">
        <v>0</v>
      </c>
      <c r="U2742" s="11">
        <f t="shared" si="342"/>
        <v>0</v>
      </c>
      <c r="V2742" s="11">
        <f t="shared" si="343"/>
        <v>0</v>
      </c>
      <c r="W2742" s="9">
        <v>6</v>
      </c>
      <c r="X2742" s="9">
        <v>7</v>
      </c>
    </row>
    <row r="2743" spans="1:24" x14ac:dyDescent="0.2">
      <c r="A2743" s="7" t="s">
        <v>3941</v>
      </c>
      <c r="B2743" s="7" t="s">
        <v>556</v>
      </c>
      <c r="C2743" s="8">
        <v>1</v>
      </c>
      <c r="D2743" s="9">
        <v>3</v>
      </c>
      <c r="E2743" s="10">
        <v>1600</v>
      </c>
      <c r="F2743" s="10">
        <v>100</v>
      </c>
      <c r="G2743" s="11">
        <f t="shared" si="336"/>
        <v>6.25</v>
      </c>
      <c r="H2743" s="10">
        <v>1700</v>
      </c>
      <c r="I2743" s="9">
        <v>3</v>
      </c>
      <c r="J2743" s="8">
        <v>1</v>
      </c>
      <c r="K2743" s="9">
        <v>0</v>
      </c>
      <c r="L2743" s="9">
        <v>0</v>
      </c>
      <c r="M2743" s="9">
        <f t="shared" si="337"/>
        <v>0</v>
      </c>
      <c r="N2743" s="9">
        <f t="shared" si="338"/>
        <v>7.6547191011235931</v>
      </c>
      <c r="O2743" s="9">
        <f t="shared" si="339"/>
        <v>7.2508917954815617</v>
      </c>
      <c r="P2743" s="11">
        <f t="shared" si="340"/>
        <v>-100</v>
      </c>
      <c r="Q2743" s="11">
        <f t="shared" si="341"/>
        <v>-100</v>
      </c>
      <c r="R2743" s="8">
        <v>0</v>
      </c>
      <c r="S2743" s="8">
        <v>0</v>
      </c>
      <c r="T2743" s="8">
        <v>0</v>
      </c>
      <c r="U2743" s="11">
        <f t="shared" si="342"/>
        <v>0</v>
      </c>
      <c r="V2743" s="11">
        <f t="shared" si="343"/>
        <v>0</v>
      </c>
      <c r="W2743" s="9">
        <v>6</v>
      </c>
      <c r="X2743" s="9">
        <v>7</v>
      </c>
    </row>
    <row r="2744" spans="1:24" x14ac:dyDescent="0.2">
      <c r="A2744" s="7" t="s">
        <v>3941</v>
      </c>
      <c r="B2744" s="7" t="s">
        <v>238</v>
      </c>
      <c r="C2744" s="8">
        <v>6</v>
      </c>
      <c r="D2744" s="9">
        <v>6.27</v>
      </c>
      <c r="E2744" s="10">
        <v>8200</v>
      </c>
      <c r="F2744" s="10">
        <v>700</v>
      </c>
      <c r="G2744" s="11">
        <f t="shared" si="336"/>
        <v>8.536585365853659</v>
      </c>
      <c r="H2744" s="10">
        <v>6600</v>
      </c>
      <c r="I2744" s="9">
        <v>6.27</v>
      </c>
      <c r="J2744" s="8">
        <v>4</v>
      </c>
      <c r="K2744" s="9">
        <v>16.440000000000001</v>
      </c>
      <c r="L2744" s="9">
        <v>16.440000000000001</v>
      </c>
      <c r="M2744" s="9">
        <f t="shared" si="337"/>
        <v>2.4909090909090907</v>
      </c>
      <c r="N2744" s="9">
        <f t="shared" si="338"/>
        <v>7.6547191011235931</v>
      </c>
      <c r="O2744" s="9">
        <f t="shared" si="339"/>
        <v>7.2508917954815617</v>
      </c>
      <c r="P2744" s="11">
        <f t="shared" si="340"/>
        <v>-67.459170506420492</v>
      </c>
      <c r="Q2744" s="11">
        <f t="shared" si="341"/>
        <v>-65.646858880706006</v>
      </c>
      <c r="R2744" s="8">
        <v>0</v>
      </c>
      <c r="S2744" s="8">
        <v>0</v>
      </c>
      <c r="T2744" s="8">
        <v>2</v>
      </c>
      <c r="U2744" s="11">
        <f t="shared" si="342"/>
        <v>0</v>
      </c>
      <c r="V2744" s="11">
        <f t="shared" si="343"/>
        <v>50</v>
      </c>
      <c r="W2744" s="9">
        <v>4.25</v>
      </c>
      <c r="X2744" s="9">
        <v>9.5</v>
      </c>
    </row>
    <row r="2745" spans="1:24" x14ac:dyDescent="0.2">
      <c r="A2745" s="7" t="s">
        <v>3941</v>
      </c>
      <c r="B2745" s="7" t="s">
        <v>3984</v>
      </c>
      <c r="C2745" s="8">
        <v>1</v>
      </c>
      <c r="D2745" s="9">
        <v>10</v>
      </c>
      <c r="E2745" s="10">
        <v>900</v>
      </c>
      <c r="F2745" s="10">
        <v>100</v>
      </c>
      <c r="G2745" s="11">
        <f t="shared" si="336"/>
        <v>11.111111111111111</v>
      </c>
      <c r="H2745" s="10">
        <v>1000</v>
      </c>
      <c r="I2745" s="9">
        <v>10</v>
      </c>
      <c r="J2745" s="8">
        <v>1</v>
      </c>
      <c r="K2745" s="9">
        <v>9.59</v>
      </c>
      <c r="L2745" s="9">
        <v>9.59</v>
      </c>
      <c r="M2745" s="9">
        <f t="shared" si="337"/>
        <v>9.59</v>
      </c>
      <c r="N2745" s="9">
        <f t="shared" si="338"/>
        <v>7.6547191011235931</v>
      </c>
      <c r="O2745" s="9">
        <f t="shared" si="339"/>
        <v>7.2508917954815617</v>
      </c>
      <c r="P2745" s="11">
        <f t="shared" si="340"/>
        <v>25.282193550281129</v>
      </c>
      <c r="Q2745" s="11">
        <f t="shared" si="341"/>
        <v>32.259593309281875</v>
      </c>
      <c r="R2745" s="8">
        <v>0</v>
      </c>
      <c r="S2745" s="8">
        <v>0</v>
      </c>
      <c r="T2745" s="8">
        <v>1</v>
      </c>
      <c r="U2745" s="11">
        <f t="shared" si="342"/>
        <v>0</v>
      </c>
      <c r="V2745" s="11">
        <f t="shared" si="343"/>
        <v>100</v>
      </c>
      <c r="W2745" s="9">
        <v>3</v>
      </c>
      <c r="X2745" s="9">
        <v>7</v>
      </c>
    </row>
    <row r="2746" spans="1:24" x14ac:dyDescent="0.2">
      <c r="A2746" s="7" t="s">
        <v>3941</v>
      </c>
      <c r="B2746" s="7" t="s">
        <v>593</v>
      </c>
      <c r="C2746" s="8">
        <v>2</v>
      </c>
      <c r="D2746" s="9">
        <v>5.5</v>
      </c>
      <c r="E2746" s="10">
        <v>2600</v>
      </c>
      <c r="F2746" s="10">
        <v>200</v>
      </c>
      <c r="G2746" s="11">
        <f t="shared" si="336"/>
        <v>7.6923076923076925</v>
      </c>
      <c r="H2746" s="10">
        <v>2800</v>
      </c>
      <c r="I2746" s="9">
        <v>5.5</v>
      </c>
      <c r="J2746" s="8">
        <v>2</v>
      </c>
      <c r="K2746" s="9">
        <v>0</v>
      </c>
      <c r="L2746" s="9">
        <v>0</v>
      </c>
      <c r="M2746" s="9">
        <f t="shared" si="337"/>
        <v>0</v>
      </c>
      <c r="N2746" s="9">
        <f t="shared" si="338"/>
        <v>7.6547191011235931</v>
      </c>
      <c r="O2746" s="9">
        <f t="shared" si="339"/>
        <v>7.2508917954815617</v>
      </c>
      <c r="P2746" s="11">
        <f t="shared" si="340"/>
        <v>-100</v>
      </c>
      <c r="Q2746" s="11">
        <f t="shared" si="341"/>
        <v>-100</v>
      </c>
      <c r="R2746" s="8">
        <v>0</v>
      </c>
      <c r="S2746" s="8">
        <v>0</v>
      </c>
      <c r="T2746" s="8">
        <v>0</v>
      </c>
      <c r="U2746" s="11">
        <f t="shared" si="342"/>
        <v>0</v>
      </c>
      <c r="V2746" s="11">
        <f t="shared" si="343"/>
        <v>0</v>
      </c>
      <c r="W2746" s="9">
        <v>6</v>
      </c>
      <c r="X2746" s="9">
        <v>7</v>
      </c>
    </row>
    <row r="2747" spans="1:24" x14ac:dyDescent="0.2">
      <c r="A2747" s="7" t="s">
        <v>3941</v>
      </c>
      <c r="B2747" s="7" t="s">
        <v>696</v>
      </c>
      <c r="C2747" s="8">
        <v>1</v>
      </c>
      <c r="D2747" s="9">
        <v>8</v>
      </c>
      <c r="E2747" s="10">
        <v>1000</v>
      </c>
      <c r="F2747" s="10">
        <v>200</v>
      </c>
      <c r="G2747" s="11">
        <f t="shared" si="336"/>
        <v>20</v>
      </c>
      <c r="H2747" s="10">
        <v>1200</v>
      </c>
      <c r="I2747" s="9">
        <v>8</v>
      </c>
      <c r="J2747" s="8">
        <v>1</v>
      </c>
      <c r="K2747" s="9">
        <v>0</v>
      </c>
      <c r="L2747" s="9">
        <v>0</v>
      </c>
      <c r="M2747" s="9">
        <f t="shared" si="337"/>
        <v>0</v>
      </c>
      <c r="N2747" s="9">
        <f t="shared" si="338"/>
        <v>7.6547191011235931</v>
      </c>
      <c r="O2747" s="9">
        <f t="shared" si="339"/>
        <v>7.2508917954815617</v>
      </c>
      <c r="P2747" s="11">
        <f t="shared" si="340"/>
        <v>-100</v>
      </c>
      <c r="Q2747" s="11">
        <f t="shared" si="341"/>
        <v>-100</v>
      </c>
      <c r="R2747" s="8">
        <v>0</v>
      </c>
      <c r="S2747" s="8">
        <v>0</v>
      </c>
      <c r="T2747" s="8">
        <v>0</v>
      </c>
      <c r="U2747" s="11">
        <f t="shared" si="342"/>
        <v>0</v>
      </c>
      <c r="V2747" s="11">
        <f t="shared" si="343"/>
        <v>0</v>
      </c>
      <c r="W2747" s="9">
        <v>5</v>
      </c>
      <c r="X2747" s="9">
        <v>7</v>
      </c>
    </row>
    <row r="2748" spans="1:24" x14ac:dyDescent="0.2">
      <c r="A2748" s="7" t="s">
        <v>3941</v>
      </c>
      <c r="B2748" s="7" t="s">
        <v>274</v>
      </c>
      <c r="C2748" s="8">
        <v>6</v>
      </c>
      <c r="D2748" s="9">
        <v>15.42</v>
      </c>
      <c r="E2748" s="10">
        <v>5000</v>
      </c>
      <c r="F2748" s="10">
        <v>100</v>
      </c>
      <c r="G2748" s="11">
        <f t="shared" si="336"/>
        <v>2</v>
      </c>
      <c r="H2748" s="10">
        <v>5100</v>
      </c>
      <c r="I2748" s="9">
        <v>15.42</v>
      </c>
      <c r="J2748" s="8">
        <v>6</v>
      </c>
      <c r="K2748" s="9">
        <v>39.72</v>
      </c>
      <c r="L2748" s="9">
        <v>39.72</v>
      </c>
      <c r="M2748" s="9">
        <f t="shared" si="337"/>
        <v>7.7882352941176469</v>
      </c>
      <c r="N2748" s="9">
        <f t="shared" si="338"/>
        <v>7.6547191011235931</v>
      </c>
      <c r="O2748" s="9">
        <f t="shared" si="339"/>
        <v>7.2508917954815617</v>
      </c>
      <c r="P2748" s="11">
        <f t="shared" si="340"/>
        <v>1.7442337364731739</v>
      </c>
      <c r="Q2748" s="11">
        <f t="shared" si="341"/>
        <v>7.4107228985396549</v>
      </c>
      <c r="R2748" s="8">
        <v>1</v>
      </c>
      <c r="S2748" s="8">
        <v>1</v>
      </c>
      <c r="T2748" s="8">
        <v>1</v>
      </c>
      <c r="U2748" s="11">
        <f t="shared" si="342"/>
        <v>16.666666666666664</v>
      </c>
      <c r="V2748" s="11">
        <f t="shared" si="343"/>
        <v>50</v>
      </c>
      <c r="W2748" s="9">
        <v>5.83</v>
      </c>
      <c r="X2748" s="9">
        <v>9.5</v>
      </c>
    </row>
    <row r="2749" spans="1:24" x14ac:dyDescent="0.2">
      <c r="A2749" s="7" t="s">
        <v>3941</v>
      </c>
      <c r="B2749" s="7" t="s">
        <v>540</v>
      </c>
      <c r="C2749" s="8">
        <v>1</v>
      </c>
      <c r="D2749" s="9">
        <v>3</v>
      </c>
      <c r="E2749" s="10">
        <v>1600</v>
      </c>
      <c r="F2749" s="10">
        <v>0</v>
      </c>
      <c r="G2749" s="11">
        <f t="shared" si="336"/>
        <v>0</v>
      </c>
      <c r="H2749" s="10">
        <v>1600</v>
      </c>
      <c r="I2749" s="9">
        <v>3</v>
      </c>
      <c r="J2749" s="8">
        <v>1</v>
      </c>
      <c r="K2749" s="9">
        <v>22.4</v>
      </c>
      <c r="L2749" s="9">
        <v>22.4</v>
      </c>
      <c r="M2749" s="9">
        <f t="shared" si="337"/>
        <v>13.999999999999998</v>
      </c>
      <c r="N2749" s="9">
        <f t="shared" si="338"/>
        <v>7.6547191011235931</v>
      </c>
      <c r="O2749" s="9">
        <f t="shared" si="339"/>
        <v>7.2508917954815617</v>
      </c>
      <c r="P2749" s="11">
        <f t="shared" si="340"/>
        <v>82.89371321208921</v>
      </c>
      <c r="Q2749" s="11">
        <f t="shared" si="341"/>
        <v>93.079698261725341</v>
      </c>
      <c r="R2749" s="8">
        <v>0</v>
      </c>
      <c r="S2749" s="8">
        <v>1</v>
      </c>
      <c r="T2749" s="8">
        <v>1</v>
      </c>
      <c r="U2749" s="11">
        <f t="shared" si="342"/>
        <v>0</v>
      </c>
      <c r="V2749" s="11">
        <f t="shared" si="343"/>
        <v>200</v>
      </c>
      <c r="W2749" s="9">
        <v>2</v>
      </c>
      <c r="X2749" s="9">
        <v>7</v>
      </c>
    </row>
    <row r="2750" spans="1:24" x14ac:dyDescent="0.2">
      <c r="A2750" s="7" t="s">
        <v>3941</v>
      </c>
      <c r="B2750" s="7" t="s">
        <v>239</v>
      </c>
      <c r="C2750" s="8">
        <v>3</v>
      </c>
      <c r="D2750" s="9">
        <v>9.33</v>
      </c>
      <c r="E2750" s="10">
        <v>3800</v>
      </c>
      <c r="F2750" s="10">
        <v>100</v>
      </c>
      <c r="G2750" s="11">
        <f t="shared" si="336"/>
        <v>2.6315789473684208</v>
      </c>
      <c r="H2750" s="10">
        <v>3900</v>
      </c>
      <c r="I2750" s="9">
        <v>9.33</v>
      </c>
      <c r="J2750" s="8">
        <v>3</v>
      </c>
      <c r="K2750" s="9">
        <v>16.05</v>
      </c>
      <c r="L2750" s="9">
        <v>16.05</v>
      </c>
      <c r="M2750" s="9">
        <f t="shared" si="337"/>
        <v>4.115384615384615</v>
      </c>
      <c r="N2750" s="9">
        <f t="shared" si="338"/>
        <v>7.6547191011235931</v>
      </c>
      <c r="O2750" s="9">
        <f t="shared" si="339"/>
        <v>7.2508917954815617</v>
      </c>
      <c r="P2750" s="11">
        <f t="shared" si="340"/>
        <v>-46.237287599743006</v>
      </c>
      <c r="Q2750" s="11">
        <f t="shared" si="341"/>
        <v>-43.243055730756559</v>
      </c>
      <c r="R2750" s="8">
        <v>0</v>
      </c>
      <c r="S2750" s="8">
        <v>0</v>
      </c>
      <c r="T2750" s="8">
        <v>2</v>
      </c>
      <c r="U2750" s="11">
        <f t="shared" si="342"/>
        <v>0</v>
      </c>
      <c r="V2750" s="11">
        <f t="shared" si="343"/>
        <v>66.666666666666657</v>
      </c>
      <c r="W2750" s="9">
        <v>4.67</v>
      </c>
      <c r="X2750" s="9">
        <v>7</v>
      </c>
    </row>
    <row r="2751" spans="1:24" x14ac:dyDescent="0.2">
      <c r="A2751" s="7" t="s">
        <v>3941</v>
      </c>
      <c r="B2751" s="7" t="s">
        <v>150</v>
      </c>
      <c r="C2751" s="8">
        <v>2</v>
      </c>
      <c r="D2751" s="9">
        <v>3</v>
      </c>
      <c r="E2751" s="10">
        <v>3300</v>
      </c>
      <c r="F2751" s="10">
        <v>100</v>
      </c>
      <c r="G2751" s="11">
        <f t="shared" si="336"/>
        <v>3.0303030303030303</v>
      </c>
      <c r="H2751" s="10">
        <v>3400</v>
      </c>
      <c r="I2751" s="9">
        <v>3</v>
      </c>
      <c r="J2751" s="8">
        <v>2</v>
      </c>
      <c r="K2751" s="9">
        <v>27.17</v>
      </c>
      <c r="L2751" s="9">
        <v>27.17</v>
      </c>
      <c r="M2751" s="9">
        <f t="shared" si="337"/>
        <v>7.9911764705882362</v>
      </c>
      <c r="N2751" s="9">
        <f t="shared" si="338"/>
        <v>7.6547191011235931</v>
      </c>
      <c r="O2751" s="9">
        <f t="shared" si="339"/>
        <v>7.2508917954815617</v>
      </c>
      <c r="P2751" s="11">
        <f t="shared" si="340"/>
        <v>4.3954241170685995</v>
      </c>
      <c r="Q2751" s="11">
        <f t="shared" si="341"/>
        <v>10.209567264098293</v>
      </c>
      <c r="R2751" s="8">
        <v>0</v>
      </c>
      <c r="S2751" s="8">
        <v>1</v>
      </c>
      <c r="T2751" s="8">
        <v>2</v>
      </c>
      <c r="U2751" s="11">
        <f t="shared" si="342"/>
        <v>0</v>
      </c>
      <c r="V2751" s="11">
        <f t="shared" si="343"/>
        <v>150</v>
      </c>
      <c r="W2751" s="9">
        <v>2.5</v>
      </c>
      <c r="X2751" s="9">
        <v>6</v>
      </c>
    </row>
    <row r="2752" spans="1:24" x14ac:dyDescent="0.2">
      <c r="A2752" s="7" t="s">
        <v>3941</v>
      </c>
      <c r="B2752" s="7" t="s">
        <v>655</v>
      </c>
      <c r="C2752" s="8">
        <v>2</v>
      </c>
      <c r="D2752" s="9">
        <v>4.5</v>
      </c>
      <c r="E2752" s="10">
        <v>2700</v>
      </c>
      <c r="F2752" s="10">
        <v>100</v>
      </c>
      <c r="G2752" s="11">
        <f t="shared" si="336"/>
        <v>3.7037037037037033</v>
      </c>
      <c r="H2752" s="10">
        <v>2800</v>
      </c>
      <c r="I2752" s="9">
        <v>4.5</v>
      </c>
      <c r="J2752" s="8">
        <v>2</v>
      </c>
      <c r="K2752" s="9">
        <v>21.32</v>
      </c>
      <c r="L2752" s="9">
        <v>21.32</v>
      </c>
      <c r="M2752" s="9">
        <f t="shared" si="337"/>
        <v>7.6142857142857139</v>
      </c>
      <c r="N2752" s="9">
        <f t="shared" si="338"/>
        <v>7.6547191011235931</v>
      </c>
      <c r="O2752" s="9">
        <f t="shared" si="339"/>
        <v>7.2508917954815617</v>
      </c>
      <c r="P2752" s="11">
        <f t="shared" si="340"/>
        <v>-0.52821516118003908</v>
      </c>
      <c r="Q2752" s="11">
        <f t="shared" si="341"/>
        <v>5.0117134423465455</v>
      </c>
      <c r="R2752" s="8">
        <v>0</v>
      </c>
      <c r="S2752" s="8">
        <v>1</v>
      </c>
      <c r="T2752" s="8">
        <v>1</v>
      </c>
      <c r="U2752" s="11">
        <f t="shared" si="342"/>
        <v>0</v>
      </c>
      <c r="V2752" s="11">
        <f t="shared" si="343"/>
        <v>100</v>
      </c>
      <c r="W2752" s="9">
        <v>3</v>
      </c>
      <c r="X2752" s="9">
        <v>8.5</v>
      </c>
    </row>
    <row r="2753" spans="1:24" x14ac:dyDescent="0.2">
      <c r="A2753" s="7" t="s">
        <v>3941</v>
      </c>
      <c r="B2753" s="7" t="s">
        <v>1902</v>
      </c>
      <c r="C2753" s="8">
        <v>2</v>
      </c>
      <c r="D2753" s="9">
        <v>9</v>
      </c>
      <c r="E2753" s="10">
        <v>2400</v>
      </c>
      <c r="F2753" s="10">
        <v>0</v>
      </c>
      <c r="G2753" s="11">
        <f t="shared" si="336"/>
        <v>0</v>
      </c>
      <c r="H2753" s="10">
        <v>1600</v>
      </c>
      <c r="I2753" s="9">
        <v>9</v>
      </c>
      <c r="J2753" s="8">
        <v>1</v>
      </c>
      <c r="K2753" s="9">
        <v>0</v>
      </c>
      <c r="L2753" s="9">
        <v>0</v>
      </c>
      <c r="M2753" s="9">
        <f t="shared" si="337"/>
        <v>0</v>
      </c>
      <c r="N2753" s="9">
        <f t="shared" si="338"/>
        <v>7.6547191011235931</v>
      </c>
      <c r="O2753" s="9">
        <f t="shared" si="339"/>
        <v>7.2508917954815617</v>
      </c>
      <c r="P2753" s="11">
        <f t="shared" si="340"/>
        <v>-100</v>
      </c>
      <c r="Q2753" s="11">
        <f t="shared" si="341"/>
        <v>-100</v>
      </c>
      <c r="R2753" s="8">
        <v>0</v>
      </c>
      <c r="S2753" s="8">
        <v>0</v>
      </c>
      <c r="T2753" s="8">
        <v>0</v>
      </c>
      <c r="U2753" s="11">
        <f t="shared" si="342"/>
        <v>0</v>
      </c>
      <c r="V2753" s="11">
        <f t="shared" si="343"/>
        <v>0</v>
      </c>
      <c r="W2753" s="9">
        <v>7</v>
      </c>
      <c r="X2753" s="9">
        <v>7</v>
      </c>
    </row>
    <row r="2754" spans="1:24" x14ac:dyDescent="0.2">
      <c r="A2754" s="7" t="s">
        <v>3941</v>
      </c>
      <c r="B2754" s="7" t="s">
        <v>433</v>
      </c>
      <c r="C2754" s="8">
        <v>2</v>
      </c>
      <c r="D2754" s="9">
        <v>10</v>
      </c>
      <c r="E2754" s="10">
        <v>1800</v>
      </c>
      <c r="F2754" s="10">
        <v>100</v>
      </c>
      <c r="G2754" s="11">
        <f t="shared" ref="G2754:G2817" si="344">IF(E2754&gt;0,(F2754/E2754)*100,0)</f>
        <v>5.5555555555555554</v>
      </c>
      <c r="H2754" s="10">
        <v>1900</v>
      </c>
      <c r="I2754" s="9">
        <v>10</v>
      </c>
      <c r="J2754" s="8">
        <v>2</v>
      </c>
      <c r="K2754" s="9">
        <v>51.74</v>
      </c>
      <c r="L2754" s="9">
        <v>51.74</v>
      </c>
      <c r="M2754" s="9">
        <f t="shared" ref="M2754:M2817" si="345">IF(H2754&gt;0,(K2754/H2754)*1000,0)</f>
        <v>27.231578947368423</v>
      </c>
      <c r="N2754" s="9">
        <f t="shared" ref="N2754:N2817" si="346">IF(SUMIF($A$2:$A$2919,A2754,$H$2:$H$2919)&gt;0,SUMIF($A$2:$A$2919,A2754,$K$2:$K$2919)/SUMIF($A$2:$A$2919,A2754,$H$2:$H$2919)*1000,0)</f>
        <v>7.6547191011235931</v>
      </c>
      <c r="O2754" s="9">
        <f t="shared" ref="O2754:O2817" si="347">IF(SUM($H$2:$H$2919)&gt;0,SUM($K$2:$K$2919)/SUM($H$2:$H$2919)*1000,0)</f>
        <v>7.2508917954815617</v>
      </c>
      <c r="P2754" s="11">
        <f t="shared" ref="P2754:P2817" si="348">IF(N2754&gt;0,(M2754-N2754)/N2754*100,0)</f>
        <v>255.74889930802621</v>
      </c>
      <c r="Q2754" s="11">
        <f t="shared" ref="Q2754:Q2817" si="349">IF(O2754&gt;0,(M2754-O2754)/O2754*100,0)</f>
        <v>275.56178902487483</v>
      </c>
      <c r="R2754" s="8">
        <v>1</v>
      </c>
      <c r="S2754" s="8">
        <v>1</v>
      </c>
      <c r="T2754" s="8">
        <v>1</v>
      </c>
      <c r="U2754" s="11">
        <f t="shared" ref="U2754:U2817" si="350">IF(J2754&gt;0,(R2754/J2754)*100,0)</f>
        <v>50</v>
      </c>
      <c r="V2754" s="11">
        <f t="shared" ref="V2754:V2817" si="351">IF(J2754&gt;0,((R2754+S2754+T2754)/J2754)*100,0)</f>
        <v>150</v>
      </c>
      <c r="W2754" s="9">
        <v>2.5</v>
      </c>
      <c r="X2754" s="9">
        <v>8.5</v>
      </c>
    </row>
    <row r="2755" spans="1:24" x14ac:dyDescent="0.2">
      <c r="A2755" s="7" t="s">
        <v>3941</v>
      </c>
      <c r="B2755" s="7" t="s">
        <v>393</v>
      </c>
      <c r="C2755" s="8">
        <v>1</v>
      </c>
      <c r="D2755" s="9">
        <v>10</v>
      </c>
      <c r="E2755" s="10">
        <v>900</v>
      </c>
      <c r="F2755" s="10">
        <v>0</v>
      </c>
      <c r="G2755" s="11">
        <f t="shared" si="344"/>
        <v>0</v>
      </c>
      <c r="H2755" s="10">
        <v>900</v>
      </c>
      <c r="I2755" s="9">
        <v>10</v>
      </c>
      <c r="J2755" s="8">
        <v>1</v>
      </c>
      <c r="K2755" s="9">
        <v>51.74</v>
      </c>
      <c r="L2755" s="9">
        <v>51.74</v>
      </c>
      <c r="M2755" s="9">
        <f t="shared" si="345"/>
        <v>57.488888888888887</v>
      </c>
      <c r="N2755" s="9">
        <f t="shared" si="346"/>
        <v>7.6547191011235931</v>
      </c>
      <c r="O2755" s="9">
        <f t="shared" si="347"/>
        <v>7.2508917954815617</v>
      </c>
      <c r="P2755" s="11">
        <f t="shared" si="348"/>
        <v>651.02545409472191</v>
      </c>
      <c r="Q2755" s="11">
        <f t="shared" si="349"/>
        <v>692.8526657191801</v>
      </c>
      <c r="R2755" s="8">
        <v>1</v>
      </c>
      <c r="S2755" s="8">
        <v>1</v>
      </c>
      <c r="T2755" s="8">
        <v>1</v>
      </c>
      <c r="U2755" s="11">
        <f t="shared" si="350"/>
        <v>100</v>
      </c>
      <c r="V2755" s="11">
        <f t="shared" si="351"/>
        <v>300</v>
      </c>
      <c r="W2755" s="9">
        <v>1</v>
      </c>
      <c r="X2755" s="9">
        <v>7</v>
      </c>
    </row>
    <row r="2756" spans="1:24" x14ac:dyDescent="0.2">
      <c r="A2756" s="7" t="s">
        <v>3941</v>
      </c>
      <c r="B2756" s="7" t="s">
        <v>126</v>
      </c>
      <c r="C2756" s="8">
        <v>3</v>
      </c>
      <c r="D2756" s="9">
        <v>9.67</v>
      </c>
      <c r="E2756" s="10">
        <v>3000</v>
      </c>
      <c r="F2756" s="10">
        <v>100</v>
      </c>
      <c r="G2756" s="11">
        <f t="shared" si="344"/>
        <v>3.3333333333333335</v>
      </c>
      <c r="H2756" s="10">
        <v>3100</v>
      </c>
      <c r="I2756" s="9">
        <v>9.67</v>
      </c>
      <c r="J2756" s="8">
        <v>3</v>
      </c>
      <c r="K2756" s="9">
        <v>0</v>
      </c>
      <c r="L2756" s="9">
        <v>0</v>
      </c>
      <c r="M2756" s="9">
        <f t="shared" si="345"/>
        <v>0</v>
      </c>
      <c r="N2756" s="9">
        <f t="shared" si="346"/>
        <v>7.6547191011235931</v>
      </c>
      <c r="O2756" s="9">
        <f t="shared" si="347"/>
        <v>7.2508917954815617</v>
      </c>
      <c r="P2756" s="11">
        <f t="shared" si="348"/>
        <v>-100</v>
      </c>
      <c r="Q2756" s="11">
        <f t="shared" si="349"/>
        <v>-100</v>
      </c>
      <c r="R2756" s="8">
        <v>0</v>
      </c>
      <c r="S2756" s="8">
        <v>0</v>
      </c>
      <c r="T2756" s="8">
        <v>0</v>
      </c>
      <c r="U2756" s="11">
        <f t="shared" si="350"/>
        <v>0</v>
      </c>
      <c r="V2756" s="11">
        <f t="shared" si="351"/>
        <v>0</v>
      </c>
      <c r="W2756" s="9">
        <v>7</v>
      </c>
      <c r="X2756" s="9">
        <v>9</v>
      </c>
    </row>
    <row r="2757" spans="1:24" x14ac:dyDescent="0.2">
      <c r="A2757" s="7" t="s">
        <v>3941</v>
      </c>
      <c r="B2757" s="7" t="s">
        <v>409</v>
      </c>
      <c r="C2757" s="8">
        <v>2</v>
      </c>
      <c r="D2757" s="9">
        <v>14</v>
      </c>
      <c r="E2757" s="10">
        <v>1700</v>
      </c>
      <c r="F2757" s="10">
        <v>0</v>
      </c>
      <c r="G2757" s="11">
        <f t="shared" si="344"/>
        <v>0</v>
      </c>
      <c r="H2757" s="10">
        <v>1700</v>
      </c>
      <c r="I2757" s="9">
        <v>14</v>
      </c>
      <c r="J2757" s="8">
        <v>2</v>
      </c>
      <c r="K2757" s="9">
        <v>0</v>
      </c>
      <c r="L2757" s="9">
        <v>0</v>
      </c>
      <c r="M2757" s="9">
        <f t="shared" si="345"/>
        <v>0</v>
      </c>
      <c r="N2757" s="9">
        <f t="shared" si="346"/>
        <v>7.6547191011235931</v>
      </c>
      <c r="O2757" s="9">
        <f t="shared" si="347"/>
        <v>7.2508917954815617</v>
      </c>
      <c r="P2757" s="11">
        <f t="shared" si="348"/>
        <v>-100</v>
      </c>
      <c r="Q2757" s="11">
        <f t="shared" si="349"/>
        <v>-100</v>
      </c>
      <c r="R2757" s="8">
        <v>0</v>
      </c>
      <c r="S2757" s="8">
        <v>0</v>
      </c>
      <c r="T2757" s="8">
        <v>0</v>
      </c>
      <c r="U2757" s="11">
        <f t="shared" si="350"/>
        <v>0</v>
      </c>
      <c r="V2757" s="11">
        <f t="shared" si="351"/>
        <v>0</v>
      </c>
      <c r="W2757" s="9">
        <v>7</v>
      </c>
      <c r="X2757" s="9">
        <v>8.5</v>
      </c>
    </row>
    <row r="2758" spans="1:24" x14ac:dyDescent="0.2">
      <c r="A2758" s="7" t="s">
        <v>3941</v>
      </c>
      <c r="B2758" s="7" t="s">
        <v>804</v>
      </c>
      <c r="C2758" s="8">
        <v>1</v>
      </c>
      <c r="D2758" s="9">
        <v>15</v>
      </c>
      <c r="E2758" s="10">
        <v>800</v>
      </c>
      <c r="F2758" s="10">
        <v>0</v>
      </c>
      <c r="G2758" s="11">
        <f t="shared" si="344"/>
        <v>0</v>
      </c>
      <c r="H2758" s="10">
        <v>800</v>
      </c>
      <c r="I2758" s="9">
        <v>15</v>
      </c>
      <c r="J2758" s="8">
        <v>1</v>
      </c>
      <c r="K2758" s="9">
        <v>0</v>
      </c>
      <c r="L2758" s="9">
        <v>0</v>
      </c>
      <c r="M2758" s="9">
        <f t="shared" si="345"/>
        <v>0</v>
      </c>
      <c r="N2758" s="9">
        <f t="shared" si="346"/>
        <v>7.6547191011235931</v>
      </c>
      <c r="O2758" s="9">
        <f t="shared" si="347"/>
        <v>7.2508917954815617</v>
      </c>
      <c r="P2758" s="11">
        <f t="shared" si="348"/>
        <v>-100</v>
      </c>
      <c r="Q2758" s="11">
        <f t="shared" si="349"/>
        <v>-100</v>
      </c>
      <c r="R2758" s="8">
        <v>0</v>
      </c>
      <c r="S2758" s="8">
        <v>0</v>
      </c>
      <c r="T2758" s="8">
        <v>0</v>
      </c>
      <c r="U2758" s="11">
        <f t="shared" si="350"/>
        <v>0</v>
      </c>
      <c r="V2758" s="11">
        <f t="shared" si="351"/>
        <v>0</v>
      </c>
      <c r="W2758" s="9">
        <v>10</v>
      </c>
      <c r="X2758" s="9">
        <v>10</v>
      </c>
    </row>
    <row r="2759" spans="1:24" x14ac:dyDescent="0.2">
      <c r="A2759" s="7" t="s">
        <v>3941</v>
      </c>
      <c r="B2759" s="7" t="s">
        <v>799</v>
      </c>
      <c r="C2759" s="8">
        <v>1</v>
      </c>
      <c r="D2759" s="9">
        <v>15</v>
      </c>
      <c r="E2759" s="10">
        <v>800</v>
      </c>
      <c r="F2759" s="10">
        <v>0</v>
      </c>
      <c r="G2759" s="11">
        <f t="shared" si="344"/>
        <v>0</v>
      </c>
      <c r="H2759" s="10">
        <v>800</v>
      </c>
      <c r="I2759" s="9">
        <v>15</v>
      </c>
      <c r="J2759" s="8">
        <v>1</v>
      </c>
      <c r="K2759" s="9">
        <v>0</v>
      </c>
      <c r="L2759" s="9">
        <v>0</v>
      </c>
      <c r="M2759" s="9">
        <f t="shared" si="345"/>
        <v>0</v>
      </c>
      <c r="N2759" s="9">
        <f t="shared" si="346"/>
        <v>7.6547191011235931</v>
      </c>
      <c r="O2759" s="9">
        <f t="shared" si="347"/>
        <v>7.2508917954815617</v>
      </c>
      <c r="P2759" s="11">
        <f t="shared" si="348"/>
        <v>-100</v>
      </c>
      <c r="Q2759" s="11">
        <f t="shared" si="349"/>
        <v>-100</v>
      </c>
      <c r="R2759" s="8">
        <v>0</v>
      </c>
      <c r="S2759" s="8">
        <v>0</v>
      </c>
      <c r="T2759" s="8">
        <v>0</v>
      </c>
      <c r="U2759" s="11">
        <f t="shared" si="350"/>
        <v>0</v>
      </c>
      <c r="V2759" s="11">
        <f t="shared" si="351"/>
        <v>0</v>
      </c>
      <c r="W2759" s="9">
        <v>10</v>
      </c>
      <c r="X2759" s="9">
        <v>10</v>
      </c>
    </row>
    <row r="2760" spans="1:24" x14ac:dyDescent="0.2">
      <c r="A2760" s="7" t="s">
        <v>3941</v>
      </c>
      <c r="B2760" s="7" t="s">
        <v>342</v>
      </c>
      <c r="C2760" s="8">
        <v>1</v>
      </c>
      <c r="D2760" s="9">
        <v>30</v>
      </c>
      <c r="E2760" s="10">
        <v>400</v>
      </c>
      <c r="F2760" s="10">
        <v>0</v>
      </c>
      <c r="G2760" s="11">
        <f t="shared" si="344"/>
        <v>0</v>
      </c>
      <c r="H2760" s="10">
        <v>400</v>
      </c>
      <c r="I2760" s="9">
        <v>30</v>
      </c>
      <c r="J2760" s="8">
        <v>1</v>
      </c>
      <c r="K2760" s="9">
        <v>0</v>
      </c>
      <c r="L2760" s="9">
        <v>0</v>
      </c>
      <c r="M2760" s="9">
        <f t="shared" si="345"/>
        <v>0</v>
      </c>
      <c r="N2760" s="9">
        <f t="shared" si="346"/>
        <v>7.6547191011235931</v>
      </c>
      <c r="O2760" s="9">
        <f t="shared" si="347"/>
        <v>7.2508917954815617</v>
      </c>
      <c r="P2760" s="11">
        <f t="shared" si="348"/>
        <v>-100</v>
      </c>
      <c r="Q2760" s="11">
        <f t="shared" si="349"/>
        <v>-100</v>
      </c>
      <c r="R2760" s="8">
        <v>0</v>
      </c>
      <c r="S2760" s="8">
        <v>0</v>
      </c>
      <c r="T2760" s="8">
        <v>0</v>
      </c>
      <c r="U2760" s="11">
        <f t="shared" si="350"/>
        <v>0</v>
      </c>
      <c r="V2760" s="11">
        <f t="shared" si="351"/>
        <v>0</v>
      </c>
      <c r="W2760" s="9">
        <v>5</v>
      </c>
      <c r="X2760" s="9">
        <v>10</v>
      </c>
    </row>
    <row r="2761" spans="1:24" x14ac:dyDescent="0.2">
      <c r="A2761" s="7" t="s">
        <v>3941</v>
      </c>
      <c r="B2761" s="7" t="s">
        <v>303</v>
      </c>
      <c r="C2761" s="8">
        <v>4</v>
      </c>
      <c r="D2761" s="9">
        <v>11.5</v>
      </c>
      <c r="E2761" s="10">
        <v>4800</v>
      </c>
      <c r="F2761" s="10">
        <v>100</v>
      </c>
      <c r="G2761" s="11">
        <f t="shared" si="344"/>
        <v>2.083333333333333</v>
      </c>
      <c r="H2761" s="10">
        <v>4900</v>
      </c>
      <c r="I2761" s="9">
        <v>11.5</v>
      </c>
      <c r="J2761" s="8">
        <v>4</v>
      </c>
      <c r="K2761" s="9">
        <v>31.24</v>
      </c>
      <c r="L2761" s="9">
        <v>31.24</v>
      </c>
      <c r="M2761" s="9">
        <f t="shared" si="345"/>
        <v>6.3755102040816327</v>
      </c>
      <c r="N2761" s="9">
        <f t="shared" si="346"/>
        <v>7.6547191011235931</v>
      </c>
      <c r="O2761" s="9">
        <f t="shared" si="347"/>
        <v>7.2508917954815617</v>
      </c>
      <c r="P2761" s="11">
        <f t="shared" si="348"/>
        <v>-16.711376082424664</v>
      </c>
      <c r="Q2761" s="11">
        <f t="shared" si="349"/>
        <v>-12.072743823669089</v>
      </c>
      <c r="R2761" s="8">
        <v>1</v>
      </c>
      <c r="S2761" s="8">
        <v>1</v>
      </c>
      <c r="T2761" s="8">
        <v>1</v>
      </c>
      <c r="U2761" s="11">
        <f t="shared" si="350"/>
        <v>25</v>
      </c>
      <c r="V2761" s="11">
        <f t="shared" si="351"/>
        <v>75</v>
      </c>
      <c r="W2761" s="9">
        <v>5.5</v>
      </c>
      <c r="X2761" s="9">
        <v>8.5</v>
      </c>
    </row>
    <row r="2762" spans="1:24" x14ac:dyDescent="0.2">
      <c r="A2762" s="7" t="s">
        <v>3941</v>
      </c>
      <c r="B2762" s="7" t="s">
        <v>670</v>
      </c>
      <c r="C2762" s="8">
        <v>1</v>
      </c>
      <c r="D2762" s="9">
        <v>5</v>
      </c>
      <c r="E2762" s="10">
        <v>1300</v>
      </c>
      <c r="F2762" s="10">
        <v>0</v>
      </c>
      <c r="G2762" s="11">
        <f t="shared" si="344"/>
        <v>0</v>
      </c>
      <c r="H2762" s="10">
        <v>1300</v>
      </c>
      <c r="I2762" s="9">
        <v>5</v>
      </c>
      <c r="J2762" s="8">
        <v>1</v>
      </c>
      <c r="K2762" s="9">
        <v>25.82</v>
      </c>
      <c r="L2762" s="9">
        <v>25.82</v>
      </c>
      <c r="M2762" s="9">
        <f t="shared" si="345"/>
        <v>19.861538461538462</v>
      </c>
      <c r="N2762" s="9">
        <f t="shared" si="346"/>
        <v>7.6547191011235931</v>
      </c>
      <c r="O2762" s="9">
        <f t="shared" si="347"/>
        <v>7.2508917954815617</v>
      </c>
      <c r="P2762" s="11">
        <f t="shared" si="348"/>
        <v>159.4678942382497</v>
      </c>
      <c r="Q2762" s="11">
        <f t="shared" si="349"/>
        <v>173.91856094053568</v>
      </c>
      <c r="R2762" s="8">
        <v>0</v>
      </c>
      <c r="S2762" s="8">
        <v>1</v>
      </c>
      <c r="T2762" s="8">
        <v>1</v>
      </c>
      <c r="U2762" s="11">
        <f t="shared" si="350"/>
        <v>0</v>
      </c>
      <c r="V2762" s="11">
        <f t="shared" si="351"/>
        <v>200</v>
      </c>
      <c r="W2762" s="9">
        <v>2</v>
      </c>
      <c r="X2762" s="9">
        <v>10</v>
      </c>
    </row>
    <row r="2763" spans="1:24" x14ac:dyDescent="0.2">
      <c r="A2763" s="7" t="s">
        <v>3941</v>
      </c>
      <c r="B2763" s="7" t="s">
        <v>279</v>
      </c>
      <c r="C2763" s="8">
        <v>3</v>
      </c>
      <c r="D2763" s="9">
        <v>7</v>
      </c>
      <c r="E2763" s="10">
        <v>3500</v>
      </c>
      <c r="F2763" s="10">
        <v>100</v>
      </c>
      <c r="G2763" s="11">
        <f t="shared" si="344"/>
        <v>2.8571428571428572</v>
      </c>
      <c r="H2763" s="10">
        <v>2800</v>
      </c>
      <c r="I2763" s="9">
        <v>7</v>
      </c>
      <c r="J2763" s="8">
        <v>2</v>
      </c>
      <c r="K2763" s="9">
        <v>44.69</v>
      </c>
      <c r="L2763" s="9">
        <v>44.69</v>
      </c>
      <c r="M2763" s="9">
        <f t="shared" si="345"/>
        <v>15.960714285714287</v>
      </c>
      <c r="N2763" s="9">
        <f t="shared" si="346"/>
        <v>7.6547191011235931</v>
      </c>
      <c r="O2763" s="9">
        <f t="shared" si="347"/>
        <v>7.2508917954815617</v>
      </c>
      <c r="P2763" s="11">
        <f t="shared" si="348"/>
        <v>108.50816437368034</v>
      </c>
      <c r="Q2763" s="11">
        <f t="shared" si="349"/>
        <v>120.12070702338026</v>
      </c>
      <c r="R2763" s="8">
        <v>0</v>
      </c>
      <c r="S2763" s="8">
        <v>2</v>
      </c>
      <c r="T2763" s="8">
        <v>2</v>
      </c>
      <c r="U2763" s="11">
        <f t="shared" si="350"/>
        <v>0</v>
      </c>
      <c r="V2763" s="11">
        <f t="shared" si="351"/>
        <v>200</v>
      </c>
      <c r="W2763" s="9">
        <v>2</v>
      </c>
      <c r="X2763" s="9">
        <v>7.5</v>
      </c>
    </row>
    <row r="2764" spans="1:24" x14ac:dyDescent="0.2">
      <c r="A2764" s="7" t="s">
        <v>3941</v>
      </c>
      <c r="B2764" s="7" t="s">
        <v>1699</v>
      </c>
      <c r="C2764" s="8">
        <v>1</v>
      </c>
      <c r="D2764" s="9">
        <v>2.5</v>
      </c>
      <c r="E2764" s="10">
        <v>1700</v>
      </c>
      <c r="F2764" s="10">
        <v>0</v>
      </c>
      <c r="G2764" s="11">
        <f t="shared" si="344"/>
        <v>0</v>
      </c>
      <c r="H2764" s="10">
        <v>1700</v>
      </c>
      <c r="I2764" s="9">
        <v>2.5</v>
      </c>
      <c r="J2764" s="8">
        <v>1</v>
      </c>
      <c r="K2764" s="9">
        <v>8.8000000000000007</v>
      </c>
      <c r="L2764" s="9">
        <v>8.8000000000000007</v>
      </c>
      <c r="M2764" s="9">
        <f t="shared" si="345"/>
        <v>5.1764705882352944</v>
      </c>
      <c r="N2764" s="9">
        <f t="shared" si="346"/>
        <v>7.6547191011235931</v>
      </c>
      <c r="O2764" s="9">
        <f t="shared" si="347"/>
        <v>7.2508917954815617</v>
      </c>
      <c r="P2764" s="11">
        <f t="shared" si="348"/>
        <v>-32.375433770319937</v>
      </c>
      <c r="Q2764" s="11">
        <f t="shared" si="349"/>
        <v>-28.609187197345236</v>
      </c>
      <c r="R2764" s="8">
        <v>0</v>
      </c>
      <c r="S2764" s="8">
        <v>0</v>
      </c>
      <c r="T2764" s="8">
        <v>1</v>
      </c>
      <c r="U2764" s="11">
        <f t="shared" si="350"/>
        <v>0</v>
      </c>
      <c r="V2764" s="11">
        <f t="shared" si="351"/>
        <v>100</v>
      </c>
      <c r="W2764" s="9">
        <v>3</v>
      </c>
      <c r="X2764" s="9">
        <v>10</v>
      </c>
    </row>
    <row r="2765" spans="1:24" x14ac:dyDescent="0.2">
      <c r="A2765" s="7" t="s">
        <v>3941</v>
      </c>
      <c r="B2765" s="7" t="s">
        <v>884</v>
      </c>
      <c r="C2765" s="8">
        <v>2</v>
      </c>
      <c r="D2765" s="9">
        <v>8</v>
      </c>
      <c r="E2765" s="10">
        <v>2200</v>
      </c>
      <c r="F2765" s="10">
        <v>0</v>
      </c>
      <c r="G2765" s="11">
        <f t="shared" si="344"/>
        <v>0</v>
      </c>
      <c r="H2765" s="10">
        <v>1400</v>
      </c>
      <c r="I2765" s="9">
        <v>8</v>
      </c>
      <c r="J2765" s="8">
        <v>1</v>
      </c>
      <c r="K2765" s="9">
        <v>0</v>
      </c>
      <c r="L2765" s="9">
        <v>0</v>
      </c>
      <c r="M2765" s="9">
        <f t="shared" si="345"/>
        <v>0</v>
      </c>
      <c r="N2765" s="9">
        <f t="shared" si="346"/>
        <v>7.6547191011235931</v>
      </c>
      <c r="O2765" s="9">
        <f t="shared" si="347"/>
        <v>7.2508917954815617</v>
      </c>
      <c r="P2765" s="11">
        <f t="shared" si="348"/>
        <v>-100</v>
      </c>
      <c r="Q2765" s="11">
        <f t="shared" si="349"/>
        <v>-100</v>
      </c>
      <c r="R2765" s="8">
        <v>0</v>
      </c>
      <c r="S2765" s="8">
        <v>0</v>
      </c>
      <c r="T2765" s="8">
        <v>0</v>
      </c>
      <c r="U2765" s="11">
        <f t="shared" si="350"/>
        <v>0</v>
      </c>
      <c r="V2765" s="11">
        <f t="shared" si="351"/>
        <v>0</v>
      </c>
      <c r="W2765" s="9">
        <v>4</v>
      </c>
      <c r="X2765" s="9">
        <v>10</v>
      </c>
    </row>
    <row r="2766" spans="1:24" x14ac:dyDescent="0.2">
      <c r="A2766" s="7" t="s">
        <v>3941</v>
      </c>
      <c r="B2766" s="7" t="s">
        <v>263</v>
      </c>
      <c r="C2766" s="8">
        <v>1</v>
      </c>
      <c r="D2766" s="9">
        <v>15</v>
      </c>
      <c r="E2766" s="10">
        <v>800</v>
      </c>
      <c r="F2766" s="10">
        <v>0</v>
      </c>
      <c r="G2766" s="11">
        <f t="shared" si="344"/>
        <v>0</v>
      </c>
      <c r="H2766" s="10">
        <v>800</v>
      </c>
      <c r="I2766" s="9">
        <v>15</v>
      </c>
      <c r="J2766" s="8">
        <v>1</v>
      </c>
      <c r="K2766" s="9">
        <v>0</v>
      </c>
      <c r="L2766" s="9">
        <v>0</v>
      </c>
      <c r="M2766" s="9">
        <f t="shared" si="345"/>
        <v>0</v>
      </c>
      <c r="N2766" s="9">
        <f t="shared" si="346"/>
        <v>7.6547191011235931</v>
      </c>
      <c r="O2766" s="9">
        <f t="shared" si="347"/>
        <v>7.2508917954815617</v>
      </c>
      <c r="P2766" s="11">
        <f t="shared" si="348"/>
        <v>-100</v>
      </c>
      <c r="Q2766" s="11">
        <f t="shared" si="349"/>
        <v>-100</v>
      </c>
      <c r="R2766" s="8">
        <v>0</v>
      </c>
      <c r="S2766" s="8">
        <v>0</v>
      </c>
      <c r="T2766" s="8">
        <v>0</v>
      </c>
      <c r="U2766" s="11">
        <f t="shared" si="350"/>
        <v>0</v>
      </c>
      <c r="V2766" s="11">
        <f t="shared" si="351"/>
        <v>0</v>
      </c>
      <c r="W2766" s="9">
        <v>7</v>
      </c>
      <c r="X2766" s="9">
        <v>10</v>
      </c>
    </row>
    <row r="2767" spans="1:24" x14ac:dyDescent="0.2">
      <c r="A2767" s="7" t="s">
        <v>3941</v>
      </c>
      <c r="B2767" s="7" t="s">
        <v>97</v>
      </c>
      <c r="C2767" s="8">
        <v>3</v>
      </c>
      <c r="D2767" s="9">
        <v>16.670000000000002</v>
      </c>
      <c r="E2767" s="10">
        <v>2300</v>
      </c>
      <c r="F2767" s="10">
        <v>0</v>
      </c>
      <c r="G2767" s="11">
        <f t="shared" si="344"/>
        <v>0</v>
      </c>
      <c r="H2767" s="10">
        <v>2300</v>
      </c>
      <c r="I2767" s="9">
        <v>16.670000000000002</v>
      </c>
      <c r="J2767" s="8">
        <v>3</v>
      </c>
      <c r="K2767" s="9">
        <v>22.34</v>
      </c>
      <c r="L2767" s="9">
        <v>22.34</v>
      </c>
      <c r="M2767" s="9">
        <f t="shared" si="345"/>
        <v>9.7130434782608699</v>
      </c>
      <c r="N2767" s="9">
        <f t="shared" si="346"/>
        <v>7.6547191011235931</v>
      </c>
      <c r="O2767" s="9">
        <f t="shared" si="347"/>
        <v>7.2508917954815617</v>
      </c>
      <c r="P2767" s="11">
        <f t="shared" si="348"/>
        <v>26.889613452114091</v>
      </c>
      <c r="Q2767" s="11">
        <f t="shared" si="349"/>
        <v>33.956535998973443</v>
      </c>
      <c r="R2767" s="8">
        <v>0</v>
      </c>
      <c r="S2767" s="8">
        <v>0</v>
      </c>
      <c r="T2767" s="8">
        <v>1</v>
      </c>
      <c r="U2767" s="11">
        <f t="shared" si="350"/>
        <v>0</v>
      </c>
      <c r="V2767" s="11">
        <f t="shared" si="351"/>
        <v>33.333333333333329</v>
      </c>
      <c r="W2767" s="9">
        <v>5.33</v>
      </c>
      <c r="X2767" s="9">
        <v>9.67</v>
      </c>
    </row>
    <row r="2768" spans="1:24" x14ac:dyDescent="0.2">
      <c r="A2768" s="7" t="s">
        <v>3941</v>
      </c>
      <c r="B2768" s="7" t="s">
        <v>309</v>
      </c>
      <c r="C2768" s="8">
        <v>2</v>
      </c>
      <c r="D2768" s="9">
        <v>5.25</v>
      </c>
      <c r="E2768" s="10">
        <v>2500</v>
      </c>
      <c r="F2768" s="10">
        <v>200</v>
      </c>
      <c r="G2768" s="11">
        <f t="shared" si="344"/>
        <v>8</v>
      </c>
      <c r="H2768" s="10">
        <v>2700</v>
      </c>
      <c r="I2768" s="9">
        <v>5.25</v>
      </c>
      <c r="J2768" s="8">
        <v>2</v>
      </c>
      <c r="K2768" s="9">
        <v>8.89</v>
      </c>
      <c r="L2768" s="9">
        <v>8.89</v>
      </c>
      <c r="M2768" s="9">
        <f t="shared" si="345"/>
        <v>3.2925925925925927</v>
      </c>
      <c r="N2768" s="9">
        <f t="shared" si="346"/>
        <v>7.6547191011235931</v>
      </c>
      <c r="O2768" s="9">
        <f t="shared" si="347"/>
        <v>7.2508917954815617</v>
      </c>
      <c r="P2768" s="11">
        <f t="shared" si="348"/>
        <v>-56.986108189008647</v>
      </c>
      <c r="Q2768" s="11">
        <f t="shared" si="349"/>
        <v>-54.590515408816444</v>
      </c>
      <c r="R2768" s="8">
        <v>0</v>
      </c>
      <c r="S2768" s="8">
        <v>0</v>
      </c>
      <c r="T2768" s="8">
        <v>1</v>
      </c>
      <c r="U2768" s="11">
        <f t="shared" si="350"/>
        <v>0</v>
      </c>
      <c r="V2768" s="11">
        <f t="shared" si="351"/>
        <v>50</v>
      </c>
      <c r="W2768" s="9">
        <v>5.5</v>
      </c>
      <c r="X2768" s="9">
        <v>11</v>
      </c>
    </row>
    <row r="2769" spans="1:24" x14ac:dyDescent="0.2">
      <c r="A2769" s="7" t="s">
        <v>3941</v>
      </c>
      <c r="B2769" s="7" t="s">
        <v>2061</v>
      </c>
      <c r="C2769" s="8">
        <v>1</v>
      </c>
      <c r="D2769" s="9">
        <v>6</v>
      </c>
      <c r="E2769" s="10">
        <v>1200</v>
      </c>
      <c r="F2769" s="10">
        <v>0</v>
      </c>
      <c r="G2769" s="11">
        <f t="shared" si="344"/>
        <v>0</v>
      </c>
      <c r="H2769" s="10">
        <v>1200</v>
      </c>
      <c r="I2769" s="9">
        <v>6</v>
      </c>
      <c r="J2769" s="8">
        <v>1</v>
      </c>
      <c r="K2769" s="9">
        <v>0</v>
      </c>
      <c r="L2769" s="9">
        <v>0</v>
      </c>
      <c r="M2769" s="9">
        <f t="shared" si="345"/>
        <v>0</v>
      </c>
      <c r="N2769" s="9">
        <f t="shared" si="346"/>
        <v>7.6547191011235931</v>
      </c>
      <c r="O2769" s="9">
        <f t="shared" si="347"/>
        <v>7.2508917954815617</v>
      </c>
      <c r="P2769" s="11">
        <f t="shared" si="348"/>
        <v>-100</v>
      </c>
      <c r="Q2769" s="11">
        <f t="shared" si="349"/>
        <v>-100</v>
      </c>
      <c r="R2769" s="8">
        <v>0</v>
      </c>
      <c r="S2769" s="8">
        <v>0</v>
      </c>
      <c r="T2769" s="8">
        <v>0</v>
      </c>
      <c r="U2769" s="11">
        <f t="shared" si="350"/>
        <v>0</v>
      </c>
      <c r="V2769" s="11">
        <f t="shared" si="351"/>
        <v>0</v>
      </c>
      <c r="W2769" s="9">
        <v>8</v>
      </c>
      <c r="X2769" s="9">
        <v>10</v>
      </c>
    </row>
    <row r="2770" spans="1:24" x14ac:dyDescent="0.2">
      <c r="A2770" s="7" t="s">
        <v>3941</v>
      </c>
      <c r="B2770" s="7" t="s">
        <v>642</v>
      </c>
      <c r="C2770" s="8">
        <v>1</v>
      </c>
      <c r="D2770" s="9">
        <v>3.5</v>
      </c>
      <c r="E2770" s="10">
        <v>1500</v>
      </c>
      <c r="F2770" s="10">
        <v>0</v>
      </c>
      <c r="G2770" s="11">
        <f t="shared" si="344"/>
        <v>0</v>
      </c>
      <c r="H2770" s="10">
        <v>1500</v>
      </c>
      <c r="I2770" s="9">
        <v>3.5</v>
      </c>
      <c r="J2770" s="8">
        <v>1</v>
      </c>
      <c r="K2770" s="9">
        <v>39.72</v>
      </c>
      <c r="L2770" s="9">
        <v>39.72</v>
      </c>
      <c r="M2770" s="9">
        <f t="shared" si="345"/>
        <v>26.48</v>
      </c>
      <c r="N2770" s="9">
        <f t="shared" si="346"/>
        <v>7.6547191011235931</v>
      </c>
      <c r="O2770" s="9">
        <f t="shared" si="347"/>
        <v>7.2508917954815617</v>
      </c>
      <c r="P2770" s="11">
        <f t="shared" si="348"/>
        <v>245.93039470400879</v>
      </c>
      <c r="Q2770" s="11">
        <f t="shared" si="349"/>
        <v>265.19645785503485</v>
      </c>
      <c r="R2770" s="8">
        <v>1</v>
      </c>
      <c r="S2770" s="8">
        <v>1</v>
      </c>
      <c r="T2770" s="8">
        <v>1</v>
      </c>
      <c r="U2770" s="11">
        <f t="shared" si="350"/>
        <v>100</v>
      </c>
      <c r="V2770" s="11">
        <f t="shared" si="351"/>
        <v>300</v>
      </c>
      <c r="W2770" s="9">
        <v>1</v>
      </c>
      <c r="X2770" s="9">
        <v>10</v>
      </c>
    </row>
    <row r="2771" spans="1:24" x14ac:dyDescent="0.2">
      <c r="A2771" s="7" t="s">
        <v>3941</v>
      </c>
      <c r="B2771" s="7" t="s">
        <v>121</v>
      </c>
      <c r="C2771" s="8">
        <v>1</v>
      </c>
      <c r="D2771" s="9">
        <v>4.5</v>
      </c>
      <c r="E2771" s="10">
        <v>1300</v>
      </c>
      <c r="F2771" s="10">
        <v>200</v>
      </c>
      <c r="G2771" s="11">
        <f t="shared" si="344"/>
        <v>15.384615384615385</v>
      </c>
      <c r="H2771" s="10">
        <v>1500</v>
      </c>
      <c r="I2771" s="9">
        <v>4.5</v>
      </c>
      <c r="J2771" s="8">
        <v>1</v>
      </c>
      <c r="K2771" s="9">
        <v>8.89</v>
      </c>
      <c r="L2771" s="9">
        <v>8.89</v>
      </c>
      <c r="M2771" s="9">
        <f t="shared" si="345"/>
        <v>5.9266666666666667</v>
      </c>
      <c r="N2771" s="9">
        <f t="shared" si="346"/>
        <v>7.6547191011235931</v>
      </c>
      <c r="O2771" s="9">
        <f t="shared" si="347"/>
        <v>7.2508917954815617</v>
      </c>
      <c r="P2771" s="11">
        <f t="shared" si="348"/>
        <v>-22.574994740215555</v>
      </c>
      <c r="Q2771" s="11">
        <f t="shared" si="349"/>
        <v>-18.262927735869596</v>
      </c>
      <c r="R2771" s="8">
        <v>0</v>
      </c>
      <c r="S2771" s="8">
        <v>0</v>
      </c>
      <c r="T2771" s="8">
        <v>1</v>
      </c>
      <c r="U2771" s="11">
        <f t="shared" si="350"/>
        <v>0</v>
      </c>
      <c r="V2771" s="11">
        <f t="shared" si="351"/>
        <v>100</v>
      </c>
      <c r="W2771" s="9">
        <v>3</v>
      </c>
      <c r="X2771" s="9">
        <v>12</v>
      </c>
    </row>
    <row r="2772" spans="1:24" x14ac:dyDescent="0.2">
      <c r="A2772" s="7" t="s">
        <v>3941</v>
      </c>
      <c r="B2772" s="7" t="s">
        <v>4013</v>
      </c>
      <c r="C2772" s="8">
        <v>1</v>
      </c>
      <c r="D2772" s="9">
        <v>15</v>
      </c>
      <c r="E2772" s="10">
        <v>800</v>
      </c>
      <c r="F2772" s="10">
        <v>0</v>
      </c>
      <c r="G2772" s="11">
        <f t="shared" si="344"/>
        <v>0</v>
      </c>
      <c r="H2772" s="10">
        <v>800</v>
      </c>
      <c r="I2772" s="9">
        <v>15</v>
      </c>
      <c r="J2772" s="8">
        <v>1</v>
      </c>
      <c r="K2772" s="9">
        <v>0</v>
      </c>
      <c r="L2772" s="9">
        <v>0</v>
      </c>
      <c r="M2772" s="9">
        <f t="shared" si="345"/>
        <v>0</v>
      </c>
      <c r="N2772" s="9">
        <f t="shared" si="346"/>
        <v>7.6547191011235931</v>
      </c>
      <c r="O2772" s="9">
        <f t="shared" si="347"/>
        <v>7.2508917954815617</v>
      </c>
      <c r="P2772" s="11">
        <f t="shared" si="348"/>
        <v>-100</v>
      </c>
      <c r="Q2772" s="11">
        <f t="shared" si="349"/>
        <v>-100</v>
      </c>
      <c r="R2772" s="8">
        <v>0</v>
      </c>
      <c r="S2772" s="8">
        <v>0</v>
      </c>
      <c r="T2772" s="8">
        <v>0</v>
      </c>
      <c r="U2772" s="11">
        <f t="shared" si="350"/>
        <v>0</v>
      </c>
      <c r="V2772" s="11">
        <f t="shared" si="351"/>
        <v>0</v>
      </c>
      <c r="W2772" s="9">
        <v>12</v>
      </c>
      <c r="X2772" s="9">
        <v>12</v>
      </c>
    </row>
    <row r="2773" spans="1:24" x14ac:dyDescent="0.2">
      <c r="A2773" s="7" t="s">
        <v>3941</v>
      </c>
      <c r="B2773" s="7" t="s">
        <v>441</v>
      </c>
      <c r="C2773" s="8">
        <v>1</v>
      </c>
      <c r="D2773" s="9">
        <v>30</v>
      </c>
      <c r="E2773" s="10">
        <v>400</v>
      </c>
      <c r="F2773" s="10">
        <v>200</v>
      </c>
      <c r="G2773" s="11">
        <f t="shared" si="344"/>
        <v>50</v>
      </c>
      <c r="H2773" s="10">
        <v>600</v>
      </c>
      <c r="I2773" s="9">
        <v>30</v>
      </c>
      <c r="J2773" s="8">
        <v>1</v>
      </c>
      <c r="K2773" s="9">
        <v>0</v>
      </c>
      <c r="L2773" s="9">
        <v>0</v>
      </c>
      <c r="M2773" s="9">
        <f t="shared" si="345"/>
        <v>0</v>
      </c>
      <c r="N2773" s="9">
        <f t="shared" si="346"/>
        <v>7.6547191011235931</v>
      </c>
      <c r="O2773" s="9">
        <f t="shared" si="347"/>
        <v>7.2508917954815617</v>
      </c>
      <c r="P2773" s="11">
        <f t="shared" si="348"/>
        <v>-100</v>
      </c>
      <c r="Q2773" s="11">
        <f t="shared" si="349"/>
        <v>-100</v>
      </c>
      <c r="R2773" s="8">
        <v>0</v>
      </c>
      <c r="S2773" s="8">
        <v>0</v>
      </c>
      <c r="T2773" s="8">
        <v>0</v>
      </c>
      <c r="U2773" s="11">
        <f t="shared" si="350"/>
        <v>0</v>
      </c>
      <c r="V2773" s="11">
        <f t="shared" si="351"/>
        <v>0</v>
      </c>
      <c r="W2773" s="9">
        <v>4</v>
      </c>
      <c r="X2773" s="9">
        <v>12</v>
      </c>
    </row>
    <row r="2774" spans="1:24" x14ac:dyDescent="0.2">
      <c r="A2774" s="7" t="s">
        <v>3941</v>
      </c>
      <c r="B2774" s="7" t="s">
        <v>190</v>
      </c>
      <c r="C2774" s="8">
        <v>2</v>
      </c>
      <c r="D2774" s="9">
        <v>16.75</v>
      </c>
      <c r="E2774" s="10">
        <v>1900</v>
      </c>
      <c r="F2774" s="10">
        <v>200</v>
      </c>
      <c r="G2774" s="11">
        <f t="shared" si="344"/>
        <v>10.526315789473683</v>
      </c>
      <c r="H2774" s="10">
        <v>600</v>
      </c>
      <c r="I2774" s="9">
        <v>16.75</v>
      </c>
      <c r="J2774" s="8">
        <v>1</v>
      </c>
      <c r="K2774" s="9">
        <v>0</v>
      </c>
      <c r="L2774" s="9">
        <v>0</v>
      </c>
      <c r="M2774" s="9">
        <f t="shared" si="345"/>
        <v>0</v>
      </c>
      <c r="N2774" s="9">
        <f t="shared" si="346"/>
        <v>7.6547191011235931</v>
      </c>
      <c r="O2774" s="9">
        <f t="shared" si="347"/>
        <v>7.2508917954815617</v>
      </c>
      <c r="P2774" s="11">
        <f t="shared" si="348"/>
        <v>-100</v>
      </c>
      <c r="Q2774" s="11">
        <f t="shared" si="349"/>
        <v>-100</v>
      </c>
      <c r="R2774" s="8">
        <v>0</v>
      </c>
      <c r="S2774" s="8">
        <v>0</v>
      </c>
      <c r="T2774" s="8">
        <v>0</v>
      </c>
      <c r="U2774" s="11">
        <f t="shared" si="350"/>
        <v>0</v>
      </c>
      <c r="V2774" s="11">
        <f t="shared" si="351"/>
        <v>0</v>
      </c>
      <c r="W2774" s="9">
        <v>4</v>
      </c>
      <c r="X2774" s="9">
        <v>12</v>
      </c>
    </row>
    <row r="2775" spans="1:24" x14ac:dyDescent="0.2">
      <c r="A2775" s="7" t="s">
        <v>3941</v>
      </c>
      <c r="B2775" s="7" t="s">
        <v>244</v>
      </c>
      <c r="C2775" s="8">
        <v>1</v>
      </c>
      <c r="D2775" s="9">
        <v>30</v>
      </c>
      <c r="E2775" s="10">
        <v>400</v>
      </c>
      <c r="F2775" s="10">
        <v>200</v>
      </c>
      <c r="G2775" s="11">
        <f t="shared" si="344"/>
        <v>50</v>
      </c>
      <c r="H2775" s="10">
        <v>600</v>
      </c>
      <c r="I2775" s="9">
        <v>30</v>
      </c>
      <c r="J2775" s="8">
        <v>1</v>
      </c>
      <c r="K2775" s="9">
        <v>0</v>
      </c>
      <c r="L2775" s="9">
        <v>0</v>
      </c>
      <c r="M2775" s="9">
        <f t="shared" si="345"/>
        <v>0</v>
      </c>
      <c r="N2775" s="9">
        <f t="shared" si="346"/>
        <v>7.6547191011235931</v>
      </c>
      <c r="O2775" s="9">
        <f t="shared" si="347"/>
        <v>7.2508917954815617</v>
      </c>
      <c r="P2775" s="11">
        <f t="shared" si="348"/>
        <v>-100</v>
      </c>
      <c r="Q2775" s="11">
        <f t="shared" si="349"/>
        <v>-100</v>
      </c>
      <c r="R2775" s="8">
        <v>0</v>
      </c>
      <c r="S2775" s="8">
        <v>0</v>
      </c>
      <c r="T2775" s="8">
        <v>0</v>
      </c>
      <c r="U2775" s="11">
        <f t="shared" si="350"/>
        <v>0</v>
      </c>
      <c r="V2775" s="11">
        <f t="shared" si="351"/>
        <v>0</v>
      </c>
      <c r="W2775" s="9">
        <v>11</v>
      </c>
      <c r="X2775" s="9">
        <v>12</v>
      </c>
    </row>
    <row r="2776" spans="1:24" x14ac:dyDescent="0.2">
      <c r="A2776" s="7" t="s">
        <v>3941</v>
      </c>
      <c r="B2776" s="7" t="s">
        <v>966</v>
      </c>
      <c r="C2776" s="8">
        <v>1</v>
      </c>
      <c r="D2776" s="9">
        <v>30</v>
      </c>
      <c r="E2776" s="10">
        <v>400</v>
      </c>
      <c r="F2776" s="10">
        <v>200</v>
      </c>
      <c r="G2776" s="11">
        <f t="shared" si="344"/>
        <v>50</v>
      </c>
      <c r="H2776" s="10">
        <v>600</v>
      </c>
      <c r="I2776" s="9">
        <v>30</v>
      </c>
      <c r="J2776" s="8">
        <v>1</v>
      </c>
      <c r="K2776" s="9">
        <v>0</v>
      </c>
      <c r="L2776" s="9">
        <v>0</v>
      </c>
      <c r="M2776" s="9">
        <f t="shared" si="345"/>
        <v>0</v>
      </c>
      <c r="N2776" s="9">
        <f t="shared" si="346"/>
        <v>7.6547191011235931</v>
      </c>
      <c r="O2776" s="9">
        <f t="shared" si="347"/>
        <v>7.2508917954815617</v>
      </c>
      <c r="P2776" s="11">
        <f t="shared" si="348"/>
        <v>-100</v>
      </c>
      <c r="Q2776" s="11">
        <f t="shared" si="349"/>
        <v>-100</v>
      </c>
      <c r="R2776" s="8">
        <v>0</v>
      </c>
      <c r="S2776" s="8">
        <v>0</v>
      </c>
      <c r="T2776" s="8">
        <v>0</v>
      </c>
      <c r="U2776" s="11">
        <f t="shared" si="350"/>
        <v>0</v>
      </c>
      <c r="V2776" s="11">
        <f t="shared" si="351"/>
        <v>0</v>
      </c>
      <c r="W2776" s="9">
        <v>11</v>
      </c>
      <c r="X2776" s="9">
        <v>12</v>
      </c>
    </row>
    <row r="2777" spans="1:24" x14ac:dyDescent="0.2">
      <c r="A2777" s="7" t="s">
        <v>3941</v>
      </c>
      <c r="B2777" s="7" t="s">
        <v>2398</v>
      </c>
      <c r="C2777" s="8">
        <v>1</v>
      </c>
      <c r="D2777" s="9">
        <v>8</v>
      </c>
      <c r="E2777" s="10">
        <v>1000</v>
      </c>
      <c r="F2777" s="10">
        <v>200</v>
      </c>
      <c r="G2777" s="11">
        <f t="shared" si="344"/>
        <v>20</v>
      </c>
      <c r="H2777" s="10">
        <v>1200</v>
      </c>
      <c r="I2777" s="9">
        <v>8</v>
      </c>
      <c r="J2777" s="8">
        <v>1</v>
      </c>
      <c r="K2777" s="9">
        <v>0</v>
      </c>
      <c r="L2777" s="9">
        <v>0</v>
      </c>
      <c r="M2777" s="9">
        <f t="shared" si="345"/>
        <v>0</v>
      </c>
      <c r="N2777" s="9">
        <f t="shared" si="346"/>
        <v>7.6547191011235931</v>
      </c>
      <c r="O2777" s="9">
        <f t="shared" si="347"/>
        <v>7.2508917954815617</v>
      </c>
      <c r="P2777" s="11">
        <f t="shared" si="348"/>
        <v>-100</v>
      </c>
      <c r="Q2777" s="11">
        <f t="shared" si="349"/>
        <v>-100</v>
      </c>
      <c r="R2777" s="8">
        <v>0</v>
      </c>
      <c r="S2777" s="8">
        <v>0</v>
      </c>
      <c r="T2777" s="8">
        <v>0</v>
      </c>
      <c r="U2777" s="11">
        <f t="shared" si="350"/>
        <v>0</v>
      </c>
      <c r="V2777" s="11">
        <f t="shared" si="351"/>
        <v>0</v>
      </c>
      <c r="W2777" s="9">
        <v>8</v>
      </c>
      <c r="X2777" s="9">
        <v>12</v>
      </c>
    </row>
    <row r="2778" spans="1:24" x14ac:dyDescent="0.2">
      <c r="A2778" s="7" t="s">
        <v>3941</v>
      </c>
      <c r="B2778" s="7" t="s">
        <v>183</v>
      </c>
      <c r="C2778" s="8">
        <v>3</v>
      </c>
      <c r="D2778" s="9">
        <v>9.5</v>
      </c>
      <c r="E2778" s="10">
        <v>3200</v>
      </c>
      <c r="F2778" s="10">
        <v>200</v>
      </c>
      <c r="G2778" s="11">
        <f t="shared" si="344"/>
        <v>6.25</v>
      </c>
      <c r="H2778" s="10">
        <v>3400</v>
      </c>
      <c r="I2778" s="9">
        <v>9.5</v>
      </c>
      <c r="J2778" s="8">
        <v>3</v>
      </c>
      <c r="K2778" s="9">
        <v>153.31</v>
      </c>
      <c r="L2778" s="9">
        <v>153.31</v>
      </c>
      <c r="M2778" s="9">
        <f t="shared" si="345"/>
        <v>45.091176470588238</v>
      </c>
      <c r="N2778" s="9">
        <f t="shared" si="346"/>
        <v>7.6547191011235931</v>
      </c>
      <c r="O2778" s="9">
        <f t="shared" si="347"/>
        <v>7.2508917954815617</v>
      </c>
      <c r="P2778" s="11">
        <f t="shared" si="348"/>
        <v>489.06376412910515</v>
      </c>
      <c r="Q2778" s="11">
        <f t="shared" si="349"/>
        <v>521.87076765767051</v>
      </c>
      <c r="R2778" s="8">
        <v>2</v>
      </c>
      <c r="S2778" s="8">
        <v>3</v>
      </c>
      <c r="T2778" s="8">
        <v>3</v>
      </c>
      <c r="U2778" s="11">
        <f t="shared" si="350"/>
        <v>66.666666666666657</v>
      </c>
      <c r="V2778" s="11">
        <f t="shared" si="351"/>
        <v>266.66666666666663</v>
      </c>
      <c r="W2778" s="9">
        <v>1.33</v>
      </c>
      <c r="X2778" s="9">
        <v>10.33</v>
      </c>
    </row>
    <row r="2779" spans="1:24" x14ac:dyDescent="0.2">
      <c r="A2779" s="7" t="s">
        <v>3941</v>
      </c>
      <c r="B2779" s="7" t="s">
        <v>580</v>
      </c>
      <c r="C2779" s="8">
        <v>1</v>
      </c>
      <c r="D2779" s="9">
        <v>10</v>
      </c>
      <c r="E2779" s="10">
        <v>900</v>
      </c>
      <c r="F2779" s="10">
        <v>100</v>
      </c>
      <c r="G2779" s="11">
        <f t="shared" si="344"/>
        <v>11.111111111111111</v>
      </c>
      <c r="H2779" s="10">
        <v>1000</v>
      </c>
      <c r="I2779" s="9">
        <v>10</v>
      </c>
      <c r="J2779" s="8">
        <v>1</v>
      </c>
      <c r="K2779" s="9">
        <v>82.24</v>
      </c>
      <c r="L2779" s="9">
        <v>82.24</v>
      </c>
      <c r="M2779" s="9">
        <f t="shared" si="345"/>
        <v>82.24</v>
      </c>
      <c r="N2779" s="9">
        <f t="shared" si="346"/>
        <v>7.6547191011235931</v>
      </c>
      <c r="O2779" s="9">
        <f t="shared" si="347"/>
        <v>7.2508917954815617</v>
      </c>
      <c r="P2779" s="11">
        <f t="shared" si="348"/>
        <v>974.36992675444435</v>
      </c>
      <c r="Q2779" s="11">
        <f t="shared" si="349"/>
        <v>1034.2053132174494</v>
      </c>
      <c r="R2779" s="8">
        <v>1</v>
      </c>
      <c r="S2779" s="8">
        <v>1</v>
      </c>
      <c r="T2779" s="8">
        <v>1</v>
      </c>
      <c r="U2779" s="11">
        <f t="shared" si="350"/>
        <v>100</v>
      </c>
      <c r="V2779" s="11">
        <f t="shared" si="351"/>
        <v>300</v>
      </c>
      <c r="W2779" s="9">
        <v>1</v>
      </c>
      <c r="X2779" s="9">
        <v>12</v>
      </c>
    </row>
    <row r="2780" spans="1:24" x14ac:dyDescent="0.2">
      <c r="A2780" s="7" t="s">
        <v>3941</v>
      </c>
      <c r="B2780" s="7" t="s">
        <v>341</v>
      </c>
      <c r="C2780" s="8">
        <v>1</v>
      </c>
      <c r="D2780" s="9">
        <v>15</v>
      </c>
      <c r="E2780" s="10">
        <v>800</v>
      </c>
      <c r="F2780" s="10">
        <v>0</v>
      </c>
      <c r="G2780" s="11">
        <f t="shared" si="344"/>
        <v>0</v>
      </c>
      <c r="H2780" s="10">
        <v>800</v>
      </c>
      <c r="I2780" s="9">
        <v>15</v>
      </c>
      <c r="J2780" s="8">
        <v>1</v>
      </c>
      <c r="K2780" s="9">
        <v>0</v>
      </c>
      <c r="L2780" s="9">
        <v>0</v>
      </c>
      <c r="M2780" s="9">
        <f t="shared" si="345"/>
        <v>0</v>
      </c>
      <c r="N2780" s="9">
        <f t="shared" si="346"/>
        <v>7.6547191011235931</v>
      </c>
      <c r="O2780" s="9">
        <f t="shared" si="347"/>
        <v>7.2508917954815617</v>
      </c>
      <c r="P2780" s="11">
        <f t="shared" si="348"/>
        <v>-100</v>
      </c>
      <c r="Q2780" s="11">
        <f t="shared" si="349"/>
        <v>-100</v>
      </c>
      <c r="R2780" s="8">
        <v>0</v>
      </c>
      <c r="S2780" s="8">
        <v>0</v>
      </c>
      <c r="T2780" s="8">
        <v>0</v>
      </c>
      <c r="U2780" s="11">
        <f t="shared" si="350"/>
        <v>0</v>
      </c>
      <c r="V2780" s="11">
        <f t="shared" si="351"/>
        <v>0</v>
      </c>
      <c r="W2780" s="9">
        <v>6</v>
      </c>
      <c r="X2780" s="9">
        <v>12</v>
      </c>
    </row>
    <row r="2781" spans="1:24" x14ac:dyDescent="0.2">
      <c r="A2781" s="7" t="s">
        <v>3941</v>
      </c>
      <c r="B2781" s="7" t="s">
        <v>268</v>
      </c>
      <c r="C2781" s="8">
        <v>1</v>
      </c>
      <c r="D2781" s="9">
        <v>15</v>
      </c>
      <c r="E2781" s="10">
        <v>800</v>
      </c>
      <c r="F2781" s="10">
        <v>0</v>
      </c>
      <c r="G2781" s="11">
        <f t="shared" si="344"/>
        <v>0</v>
      </c>
      <c r="H2781" s="10">
        <v>800</v>
      </c>
      <c r="I2781" s="9">
        <v>15</v>
      </c>
      <c r="J2781" s="8">
        <v>1</v>
      </c>
      <c r="K2781" s="9">
        <v>0</v>
      </c>
      <c r="L2781" s="9">
        <v>0</v>
      </c>
      <c r="M2781" s="9">
        <f t="shared" si="345"/>
        <v>0</v>
      </c>
      <c r="N2781" s="9">
        <f t="shared" si="346"/>
        <v>7.6547191011235931</v>
      </c>
      <c r="O2781" s="9">
        <f t="shared" si="347"/>
        <v>7.2508917954815617</v>
      </c>
      <c r="P2781" s="11">
        <f t="shared" si="348"/>
        <v>-100</v>
      </c>
      <c r="Q2781" s="11">
        <f t="shared" si="349"/>
        <v>-100</v>
      </c>
      <c r="R2781" s="8">
        <v>0</v>
      </c>
      <c r="S2781" s="8">
        <v>0</v>
      </c>
      <c r="T2781" s="8">
        <v>0</v>
      </c>
      <c r="U2781" s="11">
        <f t="shared" si="350"/>
        <v>0</v>
      </c>
      <c r="V2781" s="11">
        <f t="shared" si="351"/>
        <v>0</v>
      </c>
      <c r="W2781" s="9">
        <v>6</v>
      </c>
      <c r="X2781" s="9">
        <v>12</v>
      </c>
    </row>
    <row r="2782" spans="1:24" x14ac:dyDescent="0.2">
      <c r="A2782" s="7" t="s">
        <v>3941</v>
      </c>
      <c r="B2782" s="7" t="s">
        <v>365</v>
      </c>
      <c r="C2782" s="8">
        <v>1</v>
      </c>
      <c r="D2782" s="9">
        <v>4</v>
      </c>
      <c r="E2782" s="10">
        <v>1400</v>
      </c>
      <c r="F2782" s="10">
        <v>200</v>
      </c>
      <c r="G2782" s="11">
        <f t="shared" si="344"/>
        <v>14.285714285714285</v>
      </c>
      <c r="H2782" s="10">
        <v>1600</v>
      </c>
      <c r="I2782" s="9">
        <v>4</v>
      </c>
      <c r="J2782" s="8">
        <v>1</v>
      </c>
      <c r="K2782" s="9">
        <v>22.1</v>
      </c>
      <c r="L2782" s="9">
        <v>22.1</v>
      </c>
      <c r="M2782" s="9">
        <f t="shared" si="345"/>
        <v>13.8125</v>
      </c>
      <c r="N2782" s="9">
        <f t="shared" si="346"/>
        <v>7.6547191011235931</v>
      </c>
      <c r="O2782" s="9">
        <f t="shared" si="347"/>
        <v>7.2508917954815617</v>
      </c>
      <c r="P2782" s="11">
        <f t="shared" si="348"/>
        <v>80.444243838713049</v>
      </c>
      <c r="Q2782" s="11">
        <f t="shared" si="349"/>
        <v>90.493809445720117</v>
      </c>
      <c r="R2782" s="8">
        <v>0</v>
      </c>
      <c r="S2782" s="8">
        <v>1</v>
      </c>
      <c r="T2782" s="8">
        <v>1</v>
      </c>
      <c r="U2782" s="11">
        <f t="shared" si="350"/>
        <v>0</v>
      </c>
      <c r="V2782" s="11">
        <f t="shared" si="351"/>
        <v>200</v>
      </c>
      <c r="W2782" s="9">
        <v>2</v>
      </c>
      <c r="X2782" s="9">
        <v>12</v>
      </c>
    </row>
    <row r="2783" spans="1:24" x14ac:dyDescent="0.2">
      <c r="A2783" s="7" t="s">
        <v>3941</v>
      </c>
      <c r="B2783" s="7" t="s">
        <v>366</v>
      </c>
      <c r="C2783" s="8">
        <v>2</v>
      </c>
      <c r="D2783" s="9">
        <v>8</v>
      </c>
      <c r="E2783" s="10">
        <v>2200</v>
      </c>
      <c r="F2783" s="10">
        <v>200</v>
      </c>
      <c r="G2783" s="11">
        <f t="shared" si="344"/>
        <v>9.0909090909090917</v>
      </c>
      <c r="H2783" s="10">
        <v>1600</v>
      </c>
      <c r="I2783" s="9">
        <v>8</v>
      </c>
      <c r="J2783" s="8">
        <v>1</v>
      </c>
      <c r="K2783" s="9">
        <v>22.1</v>
      </c>
      <c r="L2783" s="9">
        <v>22.1</v>
      </c>
      <c r="M2783" s="9">
        <f t="shared" si="345"/>
        <v>13.8125</v>
      </c>
      <c r="N2783" s="9">
        <f t="shared" si="346"/>
        <v>7.6547191011235931</v>
      </c>
      <c r="O2783" s="9">
        <f t="shared" si="347"/>
        <v>7.2508917954815617</v>
      </c>
      <c r="P2783" s="11">
        <f t="shared" si="348"/>
        <v>80.444243838713049</v>
      </c>
      <c r="Q2783" s="11">
        <f t="shared" si="349"/>
        <v>90.493809445720117</v>
      </c>
      <c r="R2783" s="8">
        <v>0</v>
      </c>
      <c r="S2783" s="8">
        <v>1</v>
      </c>
      <c r="T2783" s="8">
        <v>1</v>
      </c>
      <c r="U2783" s="11">
        <f t="shared" si="350"/>
        <v>0</v>
      </c>
      <c r="V2783" s="11">
        <f t="shared" si="351"/>
        <v>200</v>
      </c>
      <c r="W2783" s="9">
        <v>2</v>
      </c>
      <c r="X2783" s="9">
        <v>12</v>
      </c>
    </row>
    <row r="2784" spans="1:24" x14ac:dyDescent="0.2">
      <c r="A2784" s="7" t="s">
        <v>3941</v>
      </c>
      <c r="B2784" s="7" t="s">
        <v>212</v>
      </c>
      <c r="C2784" s="8">
        <v>1</v>
      </c>
      <c r="D2784" s="9">
        <v>12</v>
      </c>
      <c r="E2784" s="10">
        <v>800</v>
      </c>
      <c r="F2784" s="10">
        <v>100</v>
      </c>
      <c r="G2784" s="11">
        <f t="shared" si="344"/>
        <v>12.5</v>
      </c>
      <c r="H2784" s="10">
        <v>900</v>
      </c>
      <c r="I2784" s="9">
        <v>12</v>
      </c>
      <c r="J2784" s="8">
        <v>1</v>
      </c>
      <c r="K2784" s="9">
        <v>0</v>
      </c>
      <c r="L2784" s="9">
        <v>0</v>
      </c>
      <c r="M2784" s="9">
        <f t="shared" si="345"/>
        <v>0</v>
      </c>
      <c r="N2784" s="9">
        <f t="shared" si="346"/>
        <v>7.6547191011235931</v>
      </c>
      <c r="O2784" s="9">
        <f t="shared" si="347"/>
        <v>7.2508917954815617</v>
      </c>
      <c r="P2784" s="11">
        <f t="shared" si="348"/>
        <v>-100</v>
      </c>
      <c r="Q2784" s="11">
        <f t="shared" si="349"/>
        <v>-100</v>
      </c>
      <c r="R2784" s="8">
        <v>0</v>
      </c>
      <c r="S2784" s="8">
        <v>0</v>
      </c>
      <c r="T2784" s="8">
        <v>0</v>
      </c>
      <c r="U2784" s="11">
        <f t="shared" si="350"/>
        <v>0</v>
      </c>
      <c r="V2784" s="11">
        <f t="shared" si="351"/>
        <v>0</v>
      </c>
      <c r="W2784" s="9">
        <v>10</v>
      </c>
      <c r="X2784" s="9">
        <v>12</v>
      </c>
    </row>
    <row r="2785" spans="1:24" x14ac:dyDescent="0.2">
      <c r="A2785" s="7" t="s">
        <v>3941</v>
      </c>
      <c r="B2785" s="7" t="s">
        <v>514</v>
      </c>
      <c r="C2785" s="8">
        <v>1</v>
      </c>
      <c r="D2785" s="9">
        <v>50</v>
      </c>
      <c r="E2785" s="10">
        <v>400</v>
      </c>
      <c r="F2785" s="10">
        <v>0</v>
      </c>
      <c r="G2785" s="11">
        <f t="shared" si="344"/>
        <v>0</v>
      </c>
      <c r="H2785" s="10">
        <v>400</v>
      </c>
      <c r="I2785" s="9">
        <v>50</v>
      </c>
      <c r="J2785" s="8">
        <v>1</v>
      </c>
      <c r="K2785" s="9">
        <v>0</v>
      </c>
      <c r="L2785" s="9">
        <v>0</v>
      </c>
      <c r="M2785" s="9">
        <f t="shared" si="345"/>
        <v>0</v>
      </c>
      <c r="N2785" s="9">
        <f t="shared" si="346"/>
        <v>7.6547191011235931</v>
      </c>
      <c r="O2785" s="9">
        <f t="shared" si="347"/>
        <v>7.2508917954815617</v>
      </c>
      <c r="P2785" s="11">
        <f t="shared" si="348"/>
        <v>-100</v>
      </c>
      <c r="Q2785" s="11">
        <f t="shared" si="349"/>
        <v>-100</v>
      </c>
      <c r="R2785" s="8">
        <v>0</v>
      </c>
      <c r="S2785" s="8">
        <v>0</v>
      </c>
      <c r="T2785" s="8">
        <v>0</v>
      </c>
      <c r="U2785" s="11">
        <f t="shared" si="350"/>
        <v>0</v>
      </c>
      <c r="V2785" s="11">
        <f t="shared" si="351"/>
        <v>0</v>
      </c>
      <c r="W2785" s="9">
        <v>9</v>
      </c>
      <c r="X2785" s="9">
        <v>12</v>
      </c>
    </row>
    <row r="2786" spans="1:24" x14ac:dyDescent="0.2">
      <c r="A2786" s="7" t="s">
        <v>3941</v>
      </c>
      <c r="B2786" s="7" t="s">
        <v>1974</v>
      </c>
      <c r="C2786" s="8">
        <v>1</v>
      </c>
      <c r="D2786" s="9">
        <v>50</v>
      </c>
      <c r="E2786" s="10">
        <v>400</v>
      </c>
      <c r="F2786" s="10">
        <v>0</v>
      </c>
      <c r="G2786" s="11">
        <f t="shared" si="344"/>
        <v>0</v>
      </c>
      <c r="H2786" s="10">
        <v>400</v>
      </c>
      <c r="I2786" s="9">
        <v>50</v>
      </c>
      <c r="J2786" s="8">
        <v>1</v>
      </c>
      <c r="K2786" s="9">
        <v>0</v>
      </c>
      <c r="L2786" s="9">
        <v>0</v>
      </c>
      <c r="M2786" s="9">
        <f t="shared" si="345"/>
        <v>0</v>
      </c>
      <c r="N2786" s="9">
        <f t="shared" si="346"/>
        <v>7.6547191011235931</v>
      </c>
      <c r="O2786" s="9">
        <f t="shared" si="347"/>
        <v>7.2508917954815617</v>
      </c>
      <c r="P2786" s="11">
        <f t="shared" si="348"/>
        <v>-100</v>
      </c>
      <c r="Q2786" s="11">
        <f t="shared" si="349"/>
        <v>-100</v>
      </c>
      <c r="R2786" s="8">
        <v>0</v>
      </c>
      <c r="S2786" s="8">
        <v>0</v>
      </c>
      <c r="T2786" s="8">
        <v>0</v>
      </c>
      <c r="U2786" s="11">
        <f t="shared" si="350"/>
        <v>0</v>
      </c>
      <c r="V2786" s="11">
        <f t="shared" si="351"/>
        <v>0</v>
      </c>
      <c r="W2786" s="9">
        <v>9</v>
      </c>
      <c r="X2786" s="9">
        <v>12</v>
      </c>
    </row>
    <row r="2787" spans="1:24" x14ac:dyDescent="0.2">
      <c r="A2787" s="7" t="s">
        <v>3941</v>
      </c>
      <c r="B2787" s="7" t="s">
        <v>684</v>
      </c>
      <c r="C2787" s="8">
        <v>2</v>
      </c>
      <c r="D2787" s="9">
        <v>17</v>
      </c>
      <c r="E2787" s="10">
        <v>1800</v>
      </c>
      <c r="F2787" s="10">
        <v>300</v>
      </c>
      <c r="G2787" s="11">
        <f t="shared" si="344"/>
        <v>16.666666666666664</v>
      </c>
      <c r="H2787" s="10">
        <v>2100</v>
      </c>
      <c r="I2787" s="9">
        <v>17</v>
      </c>
      <c r="J2787" s="8">
        <v>2</v>
      </c>
      <c r="K2787" s="9">
        <v>21.32</v>
      </c>
      <c r="L2787" s="9">
        <v>21.32</v>
      </c>
      <c r="M2787" s="9">
        <f t="shared" si="345"/>
        <v>10.152380952380952</v>
      </c>
      <c r="N2787" s="9">
        <f t="shared" si="346"/>
        <v>7.6547191011235931</v>
      </c>
      <c r="O2787" s="9">
        <f t="shared" si="347"/>
        <v>7.2508917954815617</v>
      </c>
      <c r="P2787" s="11">
        <f t="shared" si="348"/>
        <v>32.629046451759947</v>
      </c>
      <c r="Q2787" s="11">
        <f t="shared" si="349"/>
        <v>40.01561792312873</v>
      </c>
      <c r="R2787" s="8">
        <v>0</v>
      </c>
      <c r="S2787" s="8">
        <v>1</v>
      </c>
      <c r="T2787" s="8">
        <v>1</v>
      </c>
      <c r="U2787" s="11">
        <f t="shared" si="350"/>
        <v>0</v>
      </c>
      <c r="V2787" s="11">
        <f t="shared" si="351"/>
        <v>100</v>
      </c>
      <c r="W2787" s="9">
        <v>4.5</v>
      </c>
      <c r="X2787" s="9">
        <v>11</v>
      </c>
    </row>
    <row r="2788" spans="1:24" x14ac:dyDescent="0.2">
      <c r="A2788" s="7" t="s">
        <v>3941</v>
      </c>
      <c r="B2788" s="7" t="s">
        <v>4027</v>
      </c>
      <c r="C2788" s="8">
        <v>1</v>
      </c>
      <c r="D2788" s="9">
        <v>30</v>
      </c>
      <c r="E2788" s="10">
        <v>400</v>
      </c>
      <c r="F2788" s="10">
        <v>200</v>
      </c>
      <c r="G2788" s="11">
        <f t="shared" si="344"/>
        <v>50</v>
      </c>
      <c r="H2788" s="10">
        <v>600</v>
      </c>
      <c r="I2788" s="9">
        <v>30</v>
      </c>
      <c r="J2788" s="8">
        <v>1</v>
      </c>
      <c r="K2788" s="9">
        <v>0</v>
      </c>
      <c r="L2788" s="9">
        <v>0</v>
      </c>
      <c r="M2788" s="9">
        <f t="shared" si="345"/>
        <v>0</v>
      </c>
      <c r="N2788" s="9">
        <f t="shared" si="346"/>
        <v>7.6547191011235931</v>
      </c>
      <c r="O2788" s="9">
        <f t="shared" si="347"/>
        <v>7.2508917954815617</v>
      </c>
      <c r="P2788" s="11">
        <f t="shared" si="348"/>
        <v>-100</v>
      </c>
      <c r="Q2788" s="11">
        <f t="shared" si="349"/>
        <v>-100</v>
      </c>
      <c r="R2788" s="8">
        <v>0</v>
      </c>
      <c r="S2788" s="8">
        <v>0</v>
      </c>
      <c r="T2788" s="8">
        <v>0</v>
      </c>
      <c r="U2788" s="11">
        <f t="shared" si="350"/>
        <v>0</v>
      </c>
      <c r="V2788" s="11">
        <f t="shared" si="351"/>
        <v>0</v>
      </c>
      <c r="W2788" s="9">
        <v>7</v>
      </c>
      <c r="X2788" s="9">
        <v>12</v>
      </c>
    </row>
    <row r="2789" spans="1:24" x14ac:dyDescent="0.2">
      <c r="A2789" s="7" t="s">
        <v>3941</v>
      </c>
      <c r="B2789" s="7" t="s">
        <v>476</v>
      </c>
      <c r="C2789" s="8">
        <v>1</v>
      </c>
      <c r="D2789" s="9">
        <v>12</v>
      </c>
      <c r="E2789" s="10">
        <v>800</v>
      </c>
      <c r="F2789" s="10">
        <v>0</v>
      </c>
      <c r="G2789" s="11">
        <f t="shared" si="344"/>
        <v>0</v>
      </c>
      <c r="H2789" s="10">
        <v>0</v>
      </c>
      <c r="I2789" s="9">
        <v>12</v>
      </c>
      <c r="J2789" s="8">
        <v>0</v>
      </c>
      <c r="K2789" s="9">
        <v>0</v>
      </c>
      <c r="L2789" s="9">
        <v>0</v>
      </c>
      <c r="M2789" s="9">
        <f t="shared" si="345"/>
        <v>0</v>
      </c>
      <c r="N2789" s="9">
        <f t="shared" si="346"/>
        <v>7.6547191011235931</v>
      </c>
      <c r="O2789" s="9">
        <f t="shared" si="347"/>
        <v>7.2508917954815617</v>
      </c>
      <c r="P2789" s="11">
        <f t="shared" si="348"/>
        <v>-100</v>
      </c>
      <c r="Q2789" s="11">
        <f t="shared" si="349"/>
        <v>-100</v>
      </c>
      <c r="R2789" s="8">
        <v>0</v>
      </c>
      <c r="S2789" s="8">
        <v>0</v>
      </c>
      <c r="T2789" s="8">
        <v>0</v>
      </c>
      <c r="U2789" s="11">
        <f t="shared" si="350"/>
        <v>0</v>
      </c>
      <c r="V2789" s="11">
        <f t="shared" si="351"/>
        <v>0</v>
      </c>
      <c r="W2789" s="9">
        <v>0</v>
      </c>
      <c r="X2789" s="9">
        <v>0</v>
      </c>
    </row>
    <row r="2790" spans="1:24" x14ac:dyDescent="0.2">
      <c r="A2790" s="7" t="s">
        <v>3941</v>
      </c>
      <c r="B2790" s="7" t="s">
        <v>530</v>
      </c>
      <c r="C2790" s="8">
        <v>1</v>
      </c>
      <c r="D2790" s="9">
        <v>15</v>
      </c>
      <c r="E2790" s="10">
        <v>800</v>
      </c>
      <c r="F2790" s="10">
        <v>0</v>
      </c>
      <c r="G2790" s="11">
        <f t="shared" si="344"/>
        <v>0</v>
      </c>
      <c r="H2790" s="10">
        <v>0</v>
      </c>
      <c r="I2790" s="9">
        <v>15</v>
      </c>
      <c r="J2790" s="8">
        <v>0</v>
      </c>
      <c r="K2790" s="9">
        <v>0</v>
      </c>
      <c r="L2790" s="9">
        <v>0</v>
      </c>
      <c r="M2790" s="9">
        <f t="shared" si="345"/>
        <v>0</v>
      </c>
      <c r="N2790" s="9">
        <f t="shared" si="346"/>
        <v>7.6547191011235931</v>
      </c>
      <c r="O2790" s="9">
        <f t="shared" si="347"/>
        <v>7.2508917954815617</v>
      </c>
      <c r="P2790" s="11">
        <f t="shared" si="348"/>
        <v>-100</v>
      </c>
      <c r="Q2790" s="11">
        <f t="shared" si="349"/>
        <v>-100</v>
      </c>
      <c r="R2790" s="8">
        <v>0</v>
      </c>
      <c r="S2790" s="8">
        <v>0</v>
      </c>
      <c r="T2790" s="8">
        <v>0</v>
      </c>
      <c r="U2790" s="11">
        <f t="shared" si="350"/>
        <v>0</v>
      </c>
      <c r="V2790" s="11">
        <f t="shared" si="351"/>
        <v>0</v>
      </c>
      <c r="W2790" s="9">
        <v>0</v>
      </c>
      <c r="X2790" s="9">
        <v>0</v>
      </c>
    </row>
    <row r="2791" spans="1:24" x14ac:dyDescent="0.2">
      <c r="A2791" s="7" t="s">
        <v>3941</v>
      </c>
      <c r="B2791" s="7" t="s">
        <v>260</v>
      </c>
      <c r="C2791" s="8">
        <v>1</v>
      </c>
      <c r="D2791" s="9">
        <v>15</v>
      </c>
      <c r="E2791" s="10">
        <v>800</v>
      </c>
      <c r="F2791" s="10">
        <v>0</v>
      </c>
      <c r="G2791" s="11">
        <f t="shared" si="344"/>
        <v>0</v>
      </c>
      <c r="H2791" s="10">
        <v>0</v>
      </c>
      <c r="I2791" s="9">
        <v>15</v>
      </c>
      <c r="J2791" s="8">
        <v>0</v>
      </c>
      <c r="K2791" s="9">
        <v>0</v>
      </c>
      <c r="L2791" s="9">
        <v>0</v>
      </c>
      <c r="M2791" s="9">
        <f t="shared" si="345"/>
        <v>0</v>
      </c>
      <c r="N2791" s="9">
        <f t="shared" si="346"/>
        <v>7.6547191011235931</v>
      </c>
      <c r="O2791" s="9">
        <f t="shared" si="347"/>
        <v>7.2508917954815617</v>
      </c>
      <c r="P2791" s="11">
        <f t="shared" si="348"/>
        <v>-100</v>
      </c>
      <c r="Q2791" s="11">
        <f t="shared" si="349"/>
        <v>-100</v>
      </c>
      <c r="R2791" s="8">
        <v>0</v>
      </c>
      <c r="S2791" s="8">
        <v>0</v>
      </c>
      <c r="T2791" s="8">
        <v>0</v>
      </c>
      <c r="U2791" s="11">
        <f t="shared" si="350"/>
        <v>0</v>
      </c>
      <c r="V2791" s="11">
        <f t="shared" si="351"/>
        <v>0</v>
      </c>
      <c r="W2791" s="9">
        <v>0</v>
      </c>
      <c r="X2791" s="9">
        <v>0</v>
      </c>
    </row>
    <row r="2792" spans="1:24" x14ac:dyDescent="0.2">
      <c r="A2792" s="7" t="s">
        <v>3941</v>
      </c>
      <c r="B2792" s="7" t="s">
        <v>354</v>
      </c>
      <c r="C2792" s="8">
        <v>2</v>
      </c>
      <c r="D2792" s="9">
        <v>10.5</v>
      </c>
      <c r="E2792" s="10">
        <v>3100</v>
      </c>
      <c r="F2792" s="10">
        <v>100</v>
      </c>
      <c r="G2792" s="11">
        <f t="shared" si="344"/>
        <v>3.225806451612903</v>
      </c>
      <c r="H2792" s="10">
        <v>2500</v>
      </c>
      <c r="I2792" s="9">
        <v>10.5</v>
      </c>
      <c r="J2792" s="8">
        <v>1</v>
      </c>
      <c r="K2792" s="9">
        <v>31.24</v>
      </c>
      <c r="L2792" s="9">
        <v>31.24</v>
      </c>
      <c r="M2792" s="9">
        <f t="shared" si="345"/>
        <v>12.496</v>
      </c>
      <c r="N2792" s="9">
        <f t="shared" si="346"/>
        <v>7.6547191011235931</v>
      </c>
      <c r="O2792" s="9">
        <f t="shared" si="347"/>
        <v>7.2508917954815617</v>
      </c>
      <c r="P2792" s="11">
        <f t="shared" si="348"/>
        <v>63.245702878447659</v>
      </c>
      <c r="Q2792" s="11">
        <f t="shared" si="349"/>
        <v>72.337422105608582</v>
      </c>
      <c r="R2792" s="8">
        <v>1</v>
      </c>
      <c r="S2792" s="8">
        <v>1</v>
      </c>
      <c r="T2792" s="8">
        <v>1</v>
      </c>
      <c r="U2792" s="11">
        <f t="shared" si="350"/>
        <v>100</v>
      </c>
      <c r="V2792" s="11">
        <f t="shared" si="351"/>
        <v>300</v>
      </c>
      <c r="W2792" s="9">
        <v>1</v>
      </c>
      <c r="X2792" s="9">
        <v>5</v>
      </c>
    </row>
    <row r="2793" spans="1:24" x14ac:dyDescent="0.2">
      <c r="A2793" s="7" t="s">
        <v>3941</v>
      </c>
      <c r="B2793" s="7" t="s">
        <v>1413</v>
      </c>
      <c r="C2793" s="8">
        <v>1</v>
      </c>
      <c r="D2793" s="9">
        <v>10</v>
      </c>
      <c r="E2793" s="10">
        <v>900</v>
      </c>
      <c r="F2793" s="10">
        <v>100</v>
      </c>
      <c r="G2793" s="11">
        <f t="shared" si="344"/>
        <v>11.111111111111111</v>
      </c>
      <c r="H2793" s="10">
        <v>1000</v>
      </c>
      <c r="I2793" s="9">
        <v>10</v>
      </c>
      <c r="J2793" s="8">
        <v>1</v>
      </c>
      <c r="K2793" s="9">
        <v>0</v>
      </c>
      <c r="L2793" s="9">
        <v>0</v>
      </c>
      <c r="M2793" s="9">
        <f t="shared" si="345"/>
        <v>0</v>
      </c>
      <c r="N2793" s="9">
        <f t="shared" si="346"/>
        <v>7.6547191011235931</v>
      </c>
      <c r="O2793" s="9">
        <f t="shared" si="347"/>
        <v>7.2508917954815617</v>
      </c>
      <c r="P2793" s="11">
        <f t="shared" si="348"/>
        <v>-100</v>
      </c>
      <c r="Q2793" s="11">
        <f t="shared" si="349"/>
        <v>-100</v>
      </c>
      <c r="R2793" s="8">
        <v>0</v>
      </c>
      <c r="S2793" s="8">
        <v>0</v>
      </c>
      <c r="T2793" s="8">
        <v>0</v>
      </c>
      <c r="U2793" s="11">
        <f t="shared" si="350"/>
        <v>0</v>
      </c>
      <c r="V2793" s="11">
        <f t="shared" si="351"/>
        <v>0</v>
      </c>
      <c r="W2793" s="9">
        <v>4</v>
      </c>
      <c r="X2793" s="9">
        <v>5</v>
      </c>
    </row>
    <row r="2794" spans="1:24" x14ac:dyDescent="0.2">
      <c r="A2794" s="7" t="s">
        <v>3941</v>
      </c>
      <c r="B2794" s="7" t="s">
        <v>4038</v>
      </c>
      <c r="C2794" s="8">
        <v>1</v>
      </c>
      <c r="D2794" s="9">
        <v>10</v>
      </c>
      <c r="E2794" s="10">
        <v>900</v>
      </c>
      <c r="F2794" s="10">
        <v>100</v>
      </c>
      <c r="G2794" s="11">
        <f t="shared" si="344"/>
        <v>11.111111111111111</v>
      </c>
      <c r="H2794" s="10">
        <v>1000</v>
      </c>
      <c r="I2794" s="9">
        <v>10</v>
      </c>
      <c r="J2794" s="8">
        <v>1</v>
      </c>
      <c r="K2794" s="9">
        <v>0</v>
      </c>
      <c r="L2794" s="9">
        <v>0</v>
      </c>
      <c r="M2794" s="9">
        <f t="shared" si="345"/>
        <v>0</v>
      </c>
      <c r="N2794" s="9">
        <f t="shared" si="346"/>
        <v>7.6547191011235931</v>
      </c>
      <c r="O2794" s="9">
        <f t="shared" si="347"/>
        <v>7.2508917954815617</v>
      </c>
      <c r="P2794" s="11">
        <f t="shared" si="348"/>
        <v>-100</v>
      </c>
      <c r="Q2794" s="11">
        <f t="shared" si="349"/>
        <v>-100</v>
      </c>
      <c r="R2794" s="8">
        <v>0</v>
      </c>
      <c r="S2794" s="8">
        <v>0</v>
      </c>
      <c r="T2794" s="8">
        <v>0</v>
      </c>
      <c r="U2794" s="11">
        <f t="shared" si="350"/>
        <v>0</v>
      </c>
      <c r="V2794" s="11">
        <f t="shared" si="351"/>
        <v>0</v>
      </c>
      <c r="W2794" s="9">
        <v>4</v>
      </c>
      <c r="X2794" s="9">
        <v>5</v>
      </c>
    </row>
    <row r="2795" spans="1:24" x14ac:dyDescent="0.2">
      <c r="A2795" s="7" t="s">
        <v>3941</v>
      </c>
      <c r="B2795" s="7" t="s">
        <v>814</v>
      </c>
      <c r="C2795" s="8">
        <v>1</v>
      </c>
      <c r="D2795" s="9">
        <v>6</v>
      </c>
      <c r="E2795" s="10">
        <v>1200</v>
      </c>
      <c r="F2795" s="10">
        <v>100</v>
      </c>
      <c r="G2795" s="11">
        <f t="shared" si="344"/>
        <v>8.3333333333333321</v>
      </c>
      <c r="H2795" s="10">
        <v>1300</v>
      </c>
      <c r="I2795" s="9">
        <v>6</v>
      </c>
      <c r="J2795" s="8">
        <v>1</v>
      </c>
      <c r="K2795" s="9">
        <v>7.75</v>
      </c>
      <c r="L2795" s="9">
        <v>7.75</v>
      </c>
      <c r="M2795" s="9">
        <f t="shared" si="345"/>
        <v>5.9615384615384617</v>
      </c>
      <c r="N2795" s="9">
        <f t="shared" si="346"/>
        <v>7.6547191011235931</v>
      </c>
      <c r="O2795" s="9">
        <f t="shared" si="347"/>
        <v>7.2508917954815617</v>
      </c>
      <c r="P2795" s="11">
        <f t="shared" si="348"/>
        <v>-22.119435308038916</v>
      </c>
      <c r="Q2795" s="11">
        <f t="shared" si="349"/>
        <v>-17.781996619320243</v>
      </c>
      <c r="R2795" s="8">
        <v>0</v>
      </c>
      <c r="S2795" s="8">
        <v>0</v>
      </c>
      <c r="T2795" s="8">
        <v>1</v>
      </c>
      <c r="U2795" s="11">
        <f t="shared" si="350"/>
        <v>0</v>
      </c>
      <c r="V2795" s="11">
        <f t="shared" si="351"/>
        <v>100</v>
      </c>
      <c r="W2795" s="9">
        <v>3</v>
      </c>
      <c r="X2795" s="9">
        <v>5</v>
      </c>
    </row>
    <row r="2796" spans="1:24" x14ac:dyDescent="0.2">
      <c r="A2796" s="7" t="s">
        <v>3941</v>
      </c>
      <c r="B2796" s="7" t="s">
        <v>466</v>
      </c>
      <c r="C2796" s="8">
        <v>1</v>
      </c>
      <c r="D2796" s="9">
        <v>2.5</v>
      </c>
      <c r="E2796" s="10">
        <v>1700</v>
      </c>
      <c r="F2796" s="10">
        <v>200</v>
      </c>
      <c r="G2796" s="11">
        <f t="shared" si="344"/>
        <v>11.76470588235294</v>
      </c>
      <c r="H2796" s="10">
        <v>1900</v>
      </c>
      <c r="I2796" s="9">
        <v>2.5</v>
      </c>
      <c r="J2796" s="8">
        <v>1</v>
      </c>
      <c r="K2796" s="9">
        <v>0</v>
      </c>
      <c r="L2796" s="9">
        <v>0</v>
      </c>
      <c r="M2796" s="9">
        <f t="shared" si="345"/>
        <v>0</v>
      </c>
      <c r="N2796" s="9">
        <f t="shared" si="346"/>
        <v>7.6547191011235931</v>
      </c>
      <c r="O2796" s="9">
        <f t="shared" si="347"/>
        <v>7.2508917954815617</v>
      </c>
      <c r="P2796" s="11">
        <f t="shared" si="348"/>
        <v>-100</v>
      </c>
      <c r="Q2796" s="11">
        <f t="shared" si="349"/>
        <v>-100</v>
      </c>
      <c r="R2796" s="8">
        <v>0</v>
      </c>
      <c r="S2796" s="8">
        <v>0</v>
      </c>
      <c r="T2796" s="8">
        <v>0</v>
      </c>
      <c r="U2796" s="11">
        <f t="shared" si="350"/>
        <v>0</v>
      </c>
      <c r="V2796" s="11">
        <f t="shared" si="351"/>
        <v>0</v>
      </c>
      <c r="W2796" s="9">
        <v>5</v>
      </c>
      <c r="X2796" s="9">
        <v>5</v>
      </c>
    </row>
    <row r="2797" spans="1:24" x14ac:dyDescent="0.2">
      <c r="A2797" s="7" t="s">
        <v>3941</v>
      </c>
      <c r="B2797" s="7" t="s">
        <v>357</v>
      </c>
      <c r="C2797" s="8">
        <v>1</v>
      </c>
      <c r="D2797" s="9">
        <v>10</v>
      </c>
      <c r="E2797" s="10">
        <v>900</v>
      </c>
      <c r="F2797" s="10">
        <v>100</v>
      </c>
      <c r="G2797" s="11">
        <f t="shared" si="344"/>
        <v>11.111111111111111</v>
      </c>
      <c r="H2797" s="10">
        <v>1000</v>
      </c>
      <c r="I2797" s="9">
        <v>10</v>
      </c>
      <c r="J2797" s="8">
        <v>1</v>
      </c>
      <c r="K2797" s="9">
        <v>0</v>
      </c>
      <c r="L2797" s="9">
        <v>0</v>
      </c>
      <c r="M2797" s="9">
        <f t="shared" si="345"/>
        <v>0</v>
      </c>
      <c r="N2797" s="9">
        <f t="shared" si="346"/>
        <v>7.6547191011235931</v>
      </c>
      <c r="O2797" s="9">
        <f t="shared" si="347"/>
        <v>7.2508917954815617</v>
      </c>
      <c r="P2797" s="11">
        <f t="shared" si="348"/>
        <v>-100</v>
      </c>
      <c r="Q2797" s="11">
        <f t="shared" si="349"/>
        <v>-100</v>
      </c>
      <c r="R2797" s="8">
        <v>0</v>
      </c>
      <c r="S2797" s="8">
        <v>0</v>
      </c>
      <c r="T2797" s="8">
        <v>0</v>
      </c>
      <c r="U2797" s="11">
        <f t="shared" si="350"/>
        <v>0</v>
      </c>
      <c r="V2797" s="11">
        <f t="shared" si="351"/>
        <v>0</v>
      </c>
      <c r="W2797" s="9">
        <v>4</v>
      </c>
      <c r="X2797" s="9">
        <v>9</v>
      </c>
    </row>
    <row r="2798" spans="1:24" x14ac:dyDescent="0.2">
      <c r="A2798" s="7" t="s">
        <v>3941</v>
      </c>
      <c r="B2798" s="7" t="s">
        <v>879</v>
      </c>
      <c r="C2798" s="8">
        <v>1</v>
      </c>
      <c r="D2798" s="9">
        <v>20</v>
      </c>
      <c r="E2798" s="10">
        <v>700</v>
      </c>
      <c r="F2798" s="10">
        <v>0</v>
      </c>
      <c r="G2798" s="11">
        <f t="shared" si="344"/>
        <v>0</v>
      </c>
      <c r="H2798" s="10">
        <v>700</v>
      </c>
      <c r="I2798" s="9">
        <v>20</v>
      </c>
      <c r="J2798" s="8">
        <v>1</v>
      </c>
      <c r="K2798" s="9">
        <v>0</v>
      </c>
      <c r="L2798" s="9">
        <v>0</v>
      </c>
      <c r="M2798" s="9">
        <f t="shared" si="345"/>
        <v>0</v>
      </c>
      <c r="N2798" s="9">
        <f t="shared" si="346"/>
        <v>7.6547191011235931</v>
      </c>
      <c r="O2798" s="9">
        <f t="shared" si="347"/>
        <v>7.2508917954815617</v>
      </c>
      <c r="P2798" s="11">
        <f t="shared" si="348"/>
        <v>-100</v>
      </c>
      <c r="Q2798" s="11">
        <f t="shared" si="349"/>
        <v>-100</v>
      </c>
      <c r="R2798" s="8">
        <v>0</v>
      </c>
      <c r="S2798" s="8">
        <v>0</v>
      </c>
      <c r="T2798" s="8">
        <v>0</v>
      </c>
      <c r="U2798" s="11">
        <f t="shared" si="350"/>
        <v>0</v>
      </c>
      <c r="V2798" s="11">
        <f t="shared" si="351"/>
        <v>0</v>
      </c>
      <c r="W2798" s="9">
        <v>8</v>
      </c>
      <c r="X2798" s="9">
        <v>9</v>
      </c>
    </row>
    <row r="2799" spans="1:24" x14ac:dyDescent="0.2">
      <c r="A2799" s="7" t="s">
        <v>3941</v>
      </c>
      <c r="B2799" s="7" t="s">
        <v>605</v>
      </c>
      <c r="C2799" s="8">
        <v>1</v>
      </c>
      <c r="D2799" s="9">
        <v>1.6</v>
      </c>
      <c r="E2799" s="10">
        <v>2100</v>
      </c>
      <c r="F2799" s="10">
        <v>300</v>
      </c>
      <c r="G2799" s="11">
        <f t="shared" si="344"/>
        <v>14.285714285714285</v>
      </c>
      <c r="H2799" s="10">
        <v>2400</v>
      </c>
      <c r="I2799" s="9">
        <v>1.6</v>
      </c>
      <c r="J2799" s="8">
        <v>1</v>
      </c>
      <c r="K2799" s="9">
        <v>29.35</v>
      </c>
      <c r="L2799" s="9">
        <v>29.35</v>
      </c>
      <c r="M2799" s="9">
        <f t="shared" si="345"/>
        <v>12.229166666666668</v>
      </c>
      <c r="N2799" s="9">
        <f t="shared" si="346"/>
        <v>7.6547191011235931</v>
      </c>
      <c r="O2799" s="9">
        <f t="shared" si="347"/>
        <v>7.2508917954815617</v>
      </c>
      <c r="P2799" s="11">
        <f t="shared" si="348"/>
        <v>59.759835796869645</v>
      </c>
      <c r="Q2799" s="11">
        <f t="shared" si="349"/>
        <v>68.657414999453565</v>
      </c>
      <c r="R2799" s="8">
        <v>1</v>
      </c>
      <c r="S2799" s="8">
        <v>1</v>
      </c>
      <c r="T2799" s="8">
        <v>1</v>
      </c>
      <c r="U2799" s="11">
        <f t="shared" si="350"/>
        <v>100</v>
      </c>
      <c r="V2799" s="11">
        <f t="shared" si="351"/>
        <v>300</v>
      </c>
      <c r="W2799" s="9">
        <v>1</v>
      </c>
      <c r="X2799" s="9">
        <v>9</v>
      </c>
    </row>
    <row r="2800" spans="1:24" x14ac:dyDescent="0.2">
      <c r="A2800" s="7" t="s">
        <v>3941</v>
      </c>
      <c r="B2800" s="7" t="s">
        <v>621</v>
      </c>
      <c r="C2800" s="8">
        <v>1</v>
      </c>
      <c r="D2800" s="9">
        <v>1.6</v>
      </c>
      <c r="E2800" s="10">
        <v>2100</v>
      </c>
      <c r="F2800" s="10">
        <v>300</v>
      </c>
      <c r="G2800" s="11">
        <f t="shared" si="344"/>
        <v>14.285714285714285</v>
      </c>
      <c r="H2800" s="10">
        <v>2400</v>
      </c>
      <c r="I2800" s="9">
        <v>1.6</v>
      </c>
      <c r="J2800" s="8">
        <v>1</v>
      </c>
      <c r="K2800" s="9">
        <v>29.35</v>
      </c>
      <c r="L2800" s="9">
        <v>29.35</v>
      </c>
      <c r="M2800" s="9">
        <f t="shared" si="345"/>
        <v>12.229166666666668</v>
      </c>
      <c r="N2800" s="9">
        <f t="shared" si="346"/>
        <v>7.6547191011235931</v>
      </c>
      <c r="O2800" s="9">
        <f t="shared" si="347"/>
        <v>7.2508917954815617</v>
      </c>
      <c r="P2800" s="11">
        <f t="shared" si="348"/>
        <v>59.759835796869645</v>
      </c>
      <c r="Q2800" s="11">
        <f t="shared" si="349"/>
        <v>68.657414999453565</v>
      </c>
      <c r="R2800" s="8">
        <v>1</v>
      </c>
      <c r="S2800" s="8">
        <v>1</v>
      </c>
      <c r="T2800" s="8">
        <v>1</v>
      </c>
      <c r="U2800" s="11">
        <f t="shared" si="350"/>
        <v>100</v>
      </c>
      <c r="V2800" s="11">
        <f t="shared" si="351"/>
        <v>300</v>
      </c>
      <c r="W2800" s="9">
        <v>1</v>
      </c>
      <c r="X2800" s="9">
        <v>9</v>
      </c>
    </row>
    <row r="2801" spans="1:24" x14ac:dyDescent="0.2">
      <c r="A2801" s="7" t="s">
        <v>3941</v>
      </c>
      <c r="B2801" s="7" t="s">
        <v>1056</v>
      </c>
      <c r="C2801" s="8">
        <v>1</v>
      </c>
      <c r="D2801" s="9">
        <v>15</v>
      </c>
      <c r="E2801" s="10">
        <v>800</v>
      </c>
      <c r="F2801" s="10">
        <v>0</v>
      </c>
      <c r="G2801" s="11">
        <f t="shared" si="344"/>
        <v>0</v>
      </c>
      <c r="H2801" s="10">
        <v>800</v>
      </c>
      <c r="I2801" s="9">
        <v>15</v>
      </c>
      <c r="J2801" s="8">
        <v>1</v>
      </c>
      <c r="K2801" s="9">
        <v>0</v>
      </c>
      <c r="L2801" s="9">
        <v>0</v>
      </c>
      <c r="M2801" s="9">
        <f t="shared" si="345"/>
        <v>0</v>
      </c>
      <c r="N2801" s="9">
        <f t="shared" si="346"/>
        <v>7.6547191011235931</v>
      </c>
      <c r="O2801" s="9">
        <f t="shared" si="347"/>
        <v>7.2508917954815617</v>
      </c>
      <c r="P2801" s="11">
        <f t="shared" si="348"/>
        <v>-100</v>
      </c>
      <c r="Q2801" s="11">
        <f t="shared" si="349"/>
        <v>-100</v>
      </c>
      <c r="R2801" s="8">
        <v>0</v>
      </c>
      <c r="S2801" s="8">
        <v>0</v>
      </c>
      <c r="T2801" s="8">
        <v>0</v>
      </c>
      <c r="U2801" s="11">
        <f t="shared" si="350"/>
        <v>0</v>
      </c>
      <c r="V2801" s="11">
        <f t="shared" si="351"/>
        <v>0</v>
      </c>
      <c r="W2801" s="9">
        <v>9</v>
      </c>
      <c r="X2801" s="9">
        <v>9</v>
      </c>
    </row>
    <row r="2802" spans="1:24" x14ac:dyDescent="0.2">
      <c r="A2802" s="7" t="s">
        <v>3941</v>
      </c>
      <c r="B2802" s="7" t="s">
        <v>4059</v>
      </c>
      <c r="C2802" s="8">
        <v>1</v>
      </c>
      <c r="D2802" s="9">
        <v>15</v>
      </c>
      <c r="E2802" s="10">
        <v>800</v>
      </c>
      <c r="F2802" s="10">
        <v>0</v>
      </c>
      <c r="G2802" s="11">
        <f t="shared" si="344"/>
        <v>0</v>
      </c>
      <c r="H2802" s="10">
        <v>800</v>
      </c>
      <c r="I2802" s="9">
        <v>15</v>
      </c>
      <c r="J2802" s="8">
        <v>1</v>
      </c>
      <c r="K2802" s="9">
        <v>0</v>
      </c>
      <c r="L2802" s="9">
        <v>0</v>
      </c>
      <c r="M2802" s="9">
        <f t="shared" si="345"/>
        <v>0</v>
      </c>
      <c r="N2802" s="9">
        <f t="shared" si="346"/>
        <v>7.6547191011235931</v>
      </c>
      <c r="O2802" s="9">
        <f t="shared" si="347"/>
        <v>7.2508917954815617</v>
      </c>
      <c r="P2802" s="11">
        <f t="shared" si="348"/>
        <v>-100</v>
      </c>
      <c r="Q2802" s="11">
        <f t="shared" si="349"/>
        <v>-100</v>
      </c>
      <c r="R2802" s="8">
        <v>0</v>
      </c>
      <c r="S2802" s="8">
        <v>0</v>
      </c>
      <c r="T2802" s="8">
        <v>0</v>
      </c>
      <c r="U2802" s="11">
        <f t="shared" si="350"/>
        <v>0</v>
      </c>
      <c r="V2802" s="11">
        <f t="shared" si="351"/>
        <v>0</v>
      </c>
      <c r="W2802" s="9">
        <v>9</v>
      </c>
      <c r="X2802" s="9">
        <v>9</v>
      </c>
    </row>
    <row r="2803" spans="1:24" x14ac:dyDescent="0.2">
      <c r="A2803" s="7" t="s">
        <v>3941</v>
      </c>
      <c r="B2803" s="7" t="s">
        <v>2001</v>
      </c>
      <c r="C2803" s="8">
        <v>1</v>
      </c>
      <c r="D2803" s="9">
        <v>30</v>
      </c>
      <c r="E2803" s="10">
        <v>400</v>
      </c>
      <c r="F2803" s="10">
        <v>200</v>
      </c>
      <c r="G2803" s="11">
        <f t="shared" si="344"/>
        <v>50</v>
      </c>
      <c r="H2803" s="10">
        <v>600</v>
      </c>
      <c r="I2803" s="9">
        <v>30</v>
      </c>
      <c r="J2803" s="8">
        <v>1</v>
      </c>
      <c r="K2803" s="9">
        <v>0</v>
      </c>
      <c r="L2803" s="9">
        <v>0</v>
      </c>
      <c r="M2803" s="9">
        <f t="shared" si="345"/>
        <v>0</v>
      </c>
      <c r="N2803" s="9">
        <f t="shared" si="346"/>
        <v>7.6547191011235931</v>
      </c>
      <c r="O2803" s="9">
        <f t="shared" si="347"/>
        <v>7.2508917954815617</v>
      </c>
      <c r="P2803" s="11">
        <f t="shared" si="348"/>
        <v>-100</v>
      </c>
      <c r="Q2803" s="11">
        <f t="shared" si="349"/>
        <v>-100</v>
      </c>
      <c r="R2803" s="8">
        <v>0</v>
      </c>
      <c r="S2803" s="8">
        <v>0</v>
      </c>
      <c r="T2803" s="8">
        <v>0</v>
      </c>
      <c r="U2803" s="11">
        <f t="shared" si="350"/>
        <v>0</v>
      </c>
      <c r="V2803" s="11">
        <f t="shared" si="351"/>
        <v>0</v>
      </c>
      <c r="W2803" s="9">
        <v>5</v>
      </c>
      <c r="X2803" s="9">
        <v>9</v>
      </c>
    </row>
    <row r="2804" spans="1:24" x14ac:dyDescent="0.2">
      <c r="A2804" s="7" t="s">
        <v>3941</v>
      </c>
      <c r="B2804" s="7" t="s">
        <v>1718</v>
      </c>
      <c r="C2804" s="8">
        <v>1</v>
      </c>
      <c r="D2804" s="9">
        <v>30</v>
      </c>
      <c r="E2804" s="10">
        <v>400</v>
      </c>
      <c r="F2804" s="10">
        <v>200</v>
      </c>
      <c r="G2804" s="11">
        <f t="shared" si="344"/>
        <v>50</v>
      </c>
      <c r="H2804" s="10">
        <v>600</v>
      </c>
      <c r="I2804" s="9">
        <v>30</v>
      </c>
      <c r="J2804" s="8">
        <v>1</v>
      </c>
      <c r="K2804" s="9">
        <v>0</v>
      </c>
      <c r="L2804" s="9">
        <v>0</v>
      </c>
      <c r="M2804" s="9">
        <f t="shared" si="345"/>
        <v>0</v>
      </c>
      <c r="N2804" s="9">
        <f t="shared" si="346"/>
        <v>7.6547191011235931</v>
      </c>
      <c r="O2804" s="9">
        <f t="shared" si="347"/>
        <v>7.2508917954815617</v>
      </c>
      <c r="P2804" s="11">
        <f t="shared" si="348"/>
        <v>-100</v>
      </c>
      <c r="Q2804" s="11">
        <f t="shared" si="349"/>
        <v>-100</v>
      </c>
      <c r="R2804" s="8">
        <v>0</v>
      </c>
      <c r="S2804" s="8">
        <v>0</v>
      </c>
      <c r="T2804" s="8">
        <v>0</v>
      </c>
      <c r="U2804" s="11">
        <f t="shared" si="350"/>
        <v>0</v>
      </c>
      <c r="V2804" s="11">
        <f t="shared" si="351"/>
        <v>0</v>
      </c>
      <c r="W2804" s="9">
        <v>5</v>
      </c>
      <c r="X2804" s="9">
        <v>9</v>
      </c>
    </row>
    <row r="2805" spans="1:24" x14ac:dyDescent="0.2">
      <c r="A2805" s="7" t="s">
        <v>3941</v>
      </c>
      <c r="B2805" s="7" t="s">
        <v>749</v>
      </c>
      <c r="C2805" s="8">
        <v>1</v>
      </c>
      <c r="D2805" s="9">
        <v>15</v>
      </c>
      <c r="E2805" s="10">
        <v>800</v>
      </c>
      <c r="F2805" s="10">
        <v>0</v>
      </c>
      <c r="G2805" s="11">
        <f t="shared" si="344"/>
        <v>0</v>
      </c>
      <c r="H2805" s="10">
        <v>800</v>
      </c>
      <c r="I2805" s="9">
        <v>15</v>
      </c>
      <c r="J2805" s="8">
        <v>1</v>
      </c>
      <c r="K2805" s="9">
        <v>33.46</v>
      </c>
      <c r="L2805" s="9">
        <v>33.46</v>
      </c>
      <c r="M2805" s="9">
        <f t="shared" si="345"/>
        <v>41.825000000000003</v>
      </c>
      <c r="N2805" s="9">
        <f t="shared" si="346"/>
        <v>7.6547191011235931</v>
      </c>
      <c r="O2805" s="9">
        <f t="shared" si="347"/>
        <v>7.2508917954815617</v>
      </c>
      <c r="P2805" s="11">
        <f t="shared" si="348"/>
        <v>446.3949682211167</v>
      </c>
      <c r="Q2805" s="11">
        <f t="shared" si="349"/>
        <v>476.82559855690448</v>
      </c>
      <c r="R2805" s="8">
        <v>0</v>
      </c>
      <c r="S2805" s="8">
        <v>1</v>
      </c>
      <c r="T2805" s="8">
        <v>1</v>
      </c>
      <c r="U2805" s="11">
        <f t="shared" si="350"/>
        <v>0</v>
      </c>
      <c r="V2805" s="11">
        <f t="shared" si="351"/>
        <v>200</v>
      </c>
      <c r="W2805" s="9">
        <v>2</v>
      </c>
      <c r="X2805" s="9">
        <v>9</v>
      </c>
    </row>
    <row r="2806" spans="1:24" x14ac:dyDescent="0.2">
      <c r="A2806" s="7" t="s">
        <v>3941</v>
      </c>
      <c r="B2806" s="7" t="s">
        <v>2148</v>
      </c>
      <c r="C2806" s="8">
        <v>1</v>
      </c>
      <c r="D2806" s="9">
        <v>12</v>
      </c>
      <c r="E2806" s="10">
        <v>800</v>
      </c>
      <c r="F2806" s="10">
        <v>200</v>
      </c>
      <c r="G2806" s="11">
        <f t="shared" si="344"/>
        <v>25</v>
      </c>
      <c r="H2806" s="10">
        <v>1000</v>
      </c>
      <c r="I2806" s="9">
        <v>12</v>
      </c>
      <c r="J2806" s="8">
        <v>1</v>
      </c>
      <c r="K2806" s="9">
        <v>0</v>
      </c>
      <c r="L2806" s="9">
        <v>0</v>
      </c>
      <c r="M2806" s="9">
        <f t="shared" si="345"/>
        <v>0</v>
      </c>
      <c r="N2806" s="9">
        <f t="shared" si="346"/>
        <v>7.6547191011235931</v>
      </c>
      <c r="O2806" s="9">
        <f t="shared" si="347"/>
        <v>7.2508917954815617</v>
      </c>
      <c r="P2806" s="11">
        <f t="shared" si="348"/>
        <v>-100</v>
      </c>
      <c r="Q2806" s="11">
        <f t="shared" si="349"/>
        <v>-100</v>
      </c>
      <c r="R2806" s="8">
        <v>0</v>
      </c>
      <c r="S2806" s="8">
        <v>0</v>
      </c>
      <c r="T2806" s="8">
        <v>0</v>
      </c>
      <c r="U2806" s="11">
        <f t="shared" si="350"/>
        <v>0</v>
      </c>
      <c r="V2806" s="11">
        <f t="shared" si="351"/>
        <v>0</v>
      </c>
      <c r="W2806" s="9">
        <v>7</v>
      </c>
      <c r="X2806" s="9">
        <v>9</v>
      </c>
    </row>
    <row r="2807" spans="1:24" x14ac:dyDescent="0.2">
      <c r="A2807" s="7" t="s">
        <v>3941</v>
      </c>
      <c r="B2807" s="7" t="s">
        <v>1220</v>
      </c>
      <c r="C2807" s="8">
        <v>1</v>
      </c>
      <c r="D2807" s="9">
        <v>12</v>
      </c>
      <c r="E2807" s="10">
        <v>800</v>
      </c>
      <c r="F2807" s="10">
        <v>200</v>
      </c>
      <c r="G2807" s="11">
        <f t="shared" si="344"/>
        <v>25</v>
      </c>
      <c r="H2807" s="10">
        <v>1000</v>
      </c>
      <c r="I2807" s="9">
        <v>12</v>
      </c>
      <c r="J2807" s="8">
        <v>1</v>
      </c>
      <c r="K2807" s="9">
        <v>0</v>
      </c>
      <c r="L2807" s="9">
        <v>0</v>
      </c>
      <c r="M2807" s="9">
        <f t="shared" si="345"/>
        <v>0</v>
      </c>
      <c r="N2807" s="9">
        <f t="shared" si="346"/>
        <v>7.6547191011235931</v>
      </c>
      <c r="O2807" s="9">
        <f t="shared" si="347"/>
        <v>7.2508917954815617</v>
      </c>
      <c r="P2807" s="11">
        <f t="shared" si="348"/>
        <v>-100</v>
      </c>
      <c r="Q2807" s="11">
        <f t="shared" si="349"/>
        <v>-100</v>
      </c>
      <c r="R2807" s="8">
        <v>0</v>
      </c>
      <c r="S2807" s="8">
        <v>0</v>
      </c>
      <c r="T2807" s="8">
        <v>0</v>
      </c>
      <c r="U2807" s="11">
        <f t="shared" si="350"/>
        <v>0</v>
      </c>
      <c r="V2807" s="11">
        <f t="shared" si="351"/>
        <v>0</v>
      </c>
      <c r="W2807" s="9">
        <v>7</v>
      </c>
      <c r="X2807" s="9">
        <v>9</v>
      </c>
    </row>
    <row r="2808" spans="1:24" x14ac:dyDescent="0.2">
      <c r="A2808" s="7" t="s">
        <v>3941</v>
      </c>
      <c r="B2808" s="7" t="s">
        <v>594</v>
      </c>
      <c r="C2808" s="8">
        <v>1</v>
      </c>
      <c r="D2808" s="9">
        <v>12</v>
      </c>
      <c r="E2808" s="10">
        <v>800</v>
      </c>
      <c r="F2808" s="10">
        <v>100</v>
      </c>
      <c r="G2808" s="11">
        <f t="shared" si="344"/>
        <v>12.5</v>
      </c>
      <c r="H2808" s="10">
        <v>900</v>
      </c>
      <c r="I2808" s="9">
        <v>12</v>
      </c>
      <c r="J2808" s="8">
        <v>1</v>
      </c>
      <c r="K2808" s="9">
        <v>0</v>
      </c>
      <c r="L2808" s="9">
        <v>0</v>
      </c>
      <c r="M2808" s="9">
        <f t="shared" si="345"/>
        <v>0</v>
      </c>
      <c r="N2808" s="9">
        <f t="shared" si="346"/>
        <v>7.6547191011235931</v>
      </c>
      <c r="O2808" s="9">
        <f t="shared" si="347"/>
        <v>7.2508917954815617</v>
      </c>
      <c r="P2808" s="11">
        <f t="shared" si="348"/>
        <v>-100</v>
      </c>
      <c r="Q2808" s="11">
        <f t="shared" si="349"/>
        <v>-100</v>
      </c>
      <c r="R2808" s="8">
        <v>0</v>
      </c>
      <c r="S2808" s="8">
        <v>0</v>
      </c>
      <c r="T2808" s="8">
        <v>0</v>
      </c>
      <c r="U2808" s="11">
        <f t="shared" si="350"/>
        <v>0</v>
      </c>
      <c r="V2808" s="11">
        <f t="shared" si="351"/>
        <v>0</v>
      </c>
      <c r="W2808" s="9">
        <v>5</v>
      </c>
      <c r="X2808" s="9">
        <v>10</v>
      </c>
    </row>
    <row r="2809" spans="1:24" x14ac:dyDescent="0.2">
      <c r="A2809" s="7" t="s">
        <v>3941</v>
      </c>
      <c r="B2809" s="7" t="s">
        <v>1014</v>
      </c>
      <c r="C2809" s="8">
        <v>1</v>
      </c>
      <c r="D2809" s="9">
        <v>20</v>
      </c>
      <c r="E2809" s="10">
        <v>700</v>
      </c>
      <c r="F2809" s="10">
        <v>0</v>
      </c>
      <c r="G2809" s="11">
        <f t="shared" si="344"/>
        <v>0</v>
      </c>
      <c r="H2809" s="10">
        <v>0</v>
      </c>
      <c r="I2809" s="9">
        <v>20</v>
      </c>
      <c r="J2809" s="8">
        <v>0</v>
      </c>
      <c r="K2809" s="9">
        <v>0</v>
      </c>
      <c r="L2809" s="9">
        <v>0</v>
      </c>
      <c r="M2809" s="9">
        <f t="shared" si="345"/>
        <v>0</v>
      </c>
      <c r="N2809" s="9">
        <f t="shared" si="346"/>
        <v>7.6547191011235931</v>
      </c>
      <c r="O2809" s="9">
        <f t="shared" si="347"/>
        <v>7.2508917954815617</v>
      </c>
      <c r="P2809" s="11">
        <f t="shared" si="348"/>
        <v>-100</v>
      </c>
      <c r="Q2809" s="11">
        <f t="shared" si="349"/>
        <v>-100</v>
      </c>
      <c r="R2809" s="8">
        <v>0</v>
      </c>
      <c r="S2809" s="8">
        <v>0</v>
      </c>
      <c r="T2809" s="8">
        <v>0</v>
      </c>
      <c r="U2809" s="11">
        <f t="shared" si="350"/>
        <v>0</v>
      </c>
      <c r="V2809" s="11">
        <f t="shared" si="351"/>
        <v>0</v>
      </c>
      <c r="W2809" s="9">
        <v>0</v>
      </c>
      <c r="X2809" s="9">
        <v>0</v>
      </c>
    </row>
    <row r="2810" spans="1:24" x14ac:dyDescent="0.2">
      <c r="A2810" s="7" t="s">
        <v>3941</v>
      </c>
      <c r="B2810" s="7" t="s">
        <v>1015</v>
      </c>
      <c r="C2810" s="8">
        <v>1</v>
      </c>
      <c r="D2810" s="9">
        <v>20</v>
      </c>
      <c r="E2810" s="10">
        <v>700</v>
      </c>
      <c r="F2810" s="10">
        <v>0</v>
      </c>
      <c r="G2810" s="11">
        <f t="shared" si="344"/>
        <v>0</v>
      </c>
      <c r="H2810" s="10">
        <v>0</v>
      </c>
      <c r="I2810" s="9">
        <v>20</v>
      </c>
      <c r="J2810" s="8">
        <v>0</v>
      </c>
      <c r="K2810" s="9">
        <v>0</v>
      </c>
      <c r="L2810" s="9">
        <v>0</v>
      </c>
      <c r="M2810" s="9">
        <f t="shared" si="345"/>
        <v>0</v>
      </c>
      <c r="N2810" s="9">
        <f t="shared" si="346"/>
        <v>7.6547191011235931</v>
      </c>
      <c r="O2810" s="9">
        <f t="shared" si="347"/>
        <v>7.2508917954815617</v>
      </c>
      <c r="P2810" s="11">
        <f t="shared" si="348"/>
        <v>-100</v>
      </c>
      <c r="Q2810" s="11">
        <f t="shared" si="349"/>
        <v>-100</v>
      </c>
      <c r="R2810" s="8">
        <v>0</v>
      </c>
      <c r="S2810" s="8">
        <v>0</v>
      </c>
      <c r="T2810" s="8">
        <v>0</v>
      </c>
      <c r="U2810" s="11">
        <f t="shared" si="350"/>
        <v>0</v>
      </c>
      <c r="V2810" s="11">
        <f t="shared" si="351"/>
        <v>0</v>
      </c>
      <c r="W2810" s="9">
        <v>0</v>
      </c>
      <c r="X2810" s="9">
        <v>0</v>
      </c>
    </row>
    <row r="2811" spans="1:24" x14ac:dyDescent="0.2">
      <c r="A2811" s="7" t="s">
        <v>3941</v>
      </c>
      <c r="B2811" s="7" t="s">
        <v>414</v>
      </c>
      <c r="C2811" s="8">
        <v>1</v>
      </c>
      <c r="D2811" s="9">
        <v>15</v>
      </c>
      <c r="E2811" s="10">
        <v>800</v>
      </c>
      <c r="F2811" s="10">
        <v>0</v>
      </c>
      <c r="G2811" s="11">
        <f t="shared" si="344"/>
        <v>0</v>
      </c>
      <c r="H2811" s="10">
        <v>800</v>
      </c>
      <c r="I2811" s="9">
        <v>15</v>
      </c>
      <c r="J2811" s="8">
        <v>1</v>
      </c>
      <c r="K2811" s="9">
        <v>0</v>
      </c>
      <c r="L2811" s="9">
        <v>0</v>
      </c>
      <c r="M2811" s="9">
        <f t="shared" si="345"/>
        <v>0</v>
      </c>
      <c r="N2811" s="9">
        <f t="shared" si="346"/>
        <v>7.6547191011235931</v>
      </c>
      <c r="O2811" s="9">
        <f t="shared" si="347"/>
        <v>7.2508917954815617</v>
      </c>
      <c r="P2811" s="11">
        <f t="shared" si="348"/>
        <v>-100</v>
      </c>
      <c r="Q2811" s="11">
        <f t="shared" si="349"/>
        <v>-100</v>
      </c>
      <c r="R2811" s="8">
        <v>0</v>
      </c>
      <c r="S2811" s="8">
        <v>0</v>
      </c>
      <c r="T2811" s="8">
        <v>0</v>
      </c>
      <c r="U2811" s="11">
        <f t="shared" si="350"/>
        <v>0</v>
      </c>
      <c r="V2811" s="11">
        <f t="shared" si="351"/>
        <v>0</v>
      </c>
      <c r="W2811" s="9">
        <v>8</v>
      </c>
      <c r="X2811" s="9">
        <v>10</v>
      </c>
    </row>
    <row r="2812" spans="1:24" x14ac:dyDescent="0.2">
      <c r="A2812" s="7" t="s">
        <v>3941</v>
      </c>
      <c r="B2812" s="7" t="s">
        <v>195</v>
      </c>
      <c r="C2812" s="8">
        <v>1</v>
      </c>
      <c r="D2812" s="9">
        <v>4.5</v>
      </c>
      <c r="E2812" s="10">
        <v>1300</v>
      </c>
      <c r="F2812" s="10">
        <v>100</v>
      </c>
      <c r="G2812" s="11">
        <f t="shared" si="344"/>
        <v>7.6923076923076925</v>
      </c>
      <c r="H2812" s="10">
        <v>1400</v>
      </c>
      <c r="I2812" s="9">
        <v>4.5</v>
      </c>
      <c r="J2812" s="8">
        <v>1</v>
      </c>
      <c r="K2812" s="9">
        <v>0</v>
      </c>
      <c r="L2812" s="9">
        <v>0</v>
      </c>
      <c r="M2812" s="9">
        <f t="shared" si="345"/>
        <v>0</v>
      </c>
      <c r="N2812" s="9">
        <f t="shared" si="346"/>
        <v>7.6547191011235931</v>
      </c>
      <c r="O2812" s="9">
        <f t="shared" si="347"/>
        <v>7.2508917954815617</v>
      </c>
      <c r="P2812" s="11">
        <f t="shared" si="348"/>
        <v>-100</v>
      </c>
      <c r="Q2812" s="11">
        <f t="shared" si="349"/>
        <v>-100</v>
      </c>
      <c r="R2812" s="8">
        <v>0</v>
      </c>
      <c r="S2812" s="8">
        <v>0</v>
      </c>
      <c r="T2812" s="8">
        <v>0</v>
      </c>
      <c r="U2812" s="11">
        <f t="shared" si="350"/>
        <v>0</v>
      </c>
      <c r="V2812" s="11">
        <f t="shared" si="351"/>
        <v>0</v>
      </c>
      <c r="W2812" s="9">
        <v>6</v>
      </c>
      <c r="X2812" s="9">
        <v>10</v>
      </c>
    </row>
    <row r="2813" spans="1:24" x14ac:dyDescent="0.2">
      <c r="A2813" s="7" t="s">
        <v>3941</v>
      </c>
      <c r="B2813" s="7" t="s">
        <v>714</v>
      </c>
      <c r="C2813" s="8">
        <v>1</v>
      </c>
      <c r="D2813" s="9">
        <v>10</v>
      </c>
      <c r="E2813" s="10">
        <v>900</v>
      </c>
      <c r="F2813" s="10">
        <v>100</v>
      </c>
      <c r="G2813" s="11">
        <f t="shared" si="344"/>
        <v>11.111111111111111</v>
      </c>
      <c r="H2813" s="10">
        <v>1000</v>
      </c>
      <c r="I2813" s="9">
        <v>10</v>
      </c>
      <c r="J2813" s="8">
        <v>1</v>
      </c>
      <c r="K2813" s="9">
        <v>0</v>
      </c>
      <c r="L2813" s="9">
        <v>0</v>
      </c>
      <c r="M2813" s="9">
        <f t="shared" si="345"/>
        <v>0</v>
      </c>
      <c r="N2813" s="9">
        <f t="shared" si="346"/>
        <v>7.6547191011235931</v>
      </c>
      <c r="O2813" s="9">
        <f t="shared" si="347"/>
        <v>7.2508917954815617</v>
      </c>
      <c r="P2813" s="11">
        <f t="shared" si="348"/>
        <v>-100</v>
      </c>
      <c r="Q2813" s="11">
        <f t="shared" si="349"/>
        <v>-100</v>
      </c>
      <c r="R2813" s="8">
        <v>0</v>
      </c>
      <c r="S2813" s="8">
        <v>0</v>
      </c>
      <c r="T2813" s="8">
        <v>0</v>
      </c>
      <c r="U2813" s="11">
        <f t="shared" si="350"/>
        <v>0</v>
      </c>
      <c r="V2813" s="11">
        <f t="shared" si="351"/>
        <v>0</v>
      </c>
      <c r="W2813" s="9">
        <v>4</v>
      </c>
      <c r="X2813" s="9">
        <v>10</v>
      </c>
    </row>
    <row r="2814" spans="1:24" x14ac:dyDescent="0.2">
      <c r="A2814" s="7" t="s">
        <v>3941</v>
      </c>
      <c r="B2814" s="7" t="s">
        <v>2310</v>
      </c>
      <c r="C2814" s="8">
        <v>1</v>
      </c>
      <c r="D2814" s="9">
        <v>8</v>
      </c>
      <c r="E2814" s="10">
        <v>1000</v>
      </c>
      <c r="F2814" s="10">
        <v>200</v>
      </c>
      <c r="G2814" s="11">
        <f t="shared" si="344"/>
        <v>20</v>
      </c>
      <c r="H2814" s="10">
        <v>1200</v>
      </c>
      <c r="I2814" s="9">
        <v>8</v>
      </c>
      <c r="J2814" s="8">
        <v>1</v>
      </c>
      <c r="K2814" s="9">
        <v>0</v>
      </c>
      <c r="L2814" s="9">
        <v>0</v>
      </c>
      <c r="M2814" s="9">
        <f t="shared" si="345"/>
        <v>0</v>
      </c>
      <c r="N2814" s="9">
        <f t="shared" si="346"/>
        <v>7.6547191011235931</v>
      </c>
      <c r="O2814" s="9">
        <f t="shared" si="347"/>
        <v>7.2508917954815617</v>
      </c>
      <c r="P2814" s="11">
        <f t="shared" si="348"/>
        <v>-100</v>
      </c>
      <c r="Q2814" s="11">
        <f t="shared" si="349"/>
        <v>-100</v>
      </c>
      <c r="R2814" s="8">
        <v>0</v>
      </c>
      <c r="S2814" s="8">
        <v>0</v>
      </c>
      <c r="T2814" s="8">
        <v>0</v>
      </c>
      <c r="U2814" s="11">
        <f t="shared" si="350"/>
        <v>0</v>
      </c>
      <c r="V2814" s="11">
        <f t="shared" si="351"/>
        <v>0</v>
      </c>
      <c r="W2814" s="9">
        <v>7</v>
      </c>
      <c r="X2814" s="9">
        <v>10</v>
      </c>
    </row>
    <row r="2815" spans="1:24" x14ac:dyDescent="0.2">
      <c r="A2815" s="7" t="s">
        <v>3941</v>
      </c>
      <c r="B2815" s="7" t="s">
        <v>1873</v>
      </c>
      <c r="C2815" s="8">
        <v>1</v>
      </c>
      <c r="D2815" s="9">
        <v>8</v>
      </c>
      <c r="E2815" s="10">
        <v>1000</v>
      </c>
      <c r="F2815" s="10">
        <v>200</v>
      </c>
      <c r="G2815" s="11">
        <f t="shared" si="344"/>
        <v>20</v>
      </c>
      <c r="H2815" s="10">
        <v>1200</v>
      </c>
      <c r="I2815" s="9">
        <v>8</v>
      </c>
      <c r="J2815" s="8">
        <v>1</v>
      </c>
      <c r="K2815" s="9">
        <v>0</v>
      </c>
      <c r="L2815" s="9">
        <v>0</v>
      </c>
      <c r="M2815" s="9">
        <f t="shared" si="345"/>
        <v>0</v>
      </c>
      <c r="N2815" s="9">
        <f t="shared" si="346"/>
        <v>7.6547191011235931</v>
      </c>
      <c r="O2815" s="9">
        <f t="shared" si="347"/>
        <v>7.2508917954815617</v>
      </c>
      <c r="P2815" s="11">
        <f t="shared" si="348"/>
        <v>-100</v>
      </c>
      <c r="Q2815" s="11">
        <f t="shared" si="349"/>
        <v>-100</v>
      </c>
      <c r="R2815" s="8">
        <v>0</v>
      </c>
      <c r="S2815" s="8">
        <v>0</v>
      </c>
      <c r="T2815" s="8">
        <v>0</v>
      </c>
      <c r="U2815" s="11">
        <f t="shared" si="350"/>
        <v>0</v>
      </c>
      <c r="V2815" s="11">
        <f t="shared" si="351"/>
        <v>0</v>
      </c>
      <c r="W2815" s="9">
        <v>7</v>
      </c>
      <c r="X2815" s="9">
        <v>10</v>
      </c>
    </row>
    <row r="2816" spans="1:24" x14ac:dyDescent="0.2">
      <c r="A2816" s="7" t="s">
        <v>3941</v>
      </c>
      <c r="B2816" s="7" t="s">
        <v>469</v>
      </c>
      <c r="C2816" s="8">
        <v>1</v>
      </c>
      <c r="D2816" s="9">
        <v>20</v>
      </c>
      <c r="E2816" s="10">
        <v>700</v>
      </c>
      <c r="F2816" s="10">
        <v>0</v>
      </c>
      <c r="G2816" s="11">
        <f t="shared" si="344"/>
        <v>0</v>
      </c>
      <c r="H2816" s="10">
        <v>0</v>
      </c>
      <c r="I2816" s="9">
        <v>20</v>
      </c>
      <c r="J2816" s="8">
        <v>0</v>
      </c>
      <c r="K2816" s="9">
        <v>0</v>
      </c>
      <c r="L2816" s="9">
        <v>0</v>
      </c>
      <c r="M2816" s="9">
        <f t="shared" si="345"/>
        <v>0</v>
      </c>
      <c r="N2816" s="9">
        <f t="shared" si="346"/>
        <v>7.6547191011235931</v>
      </c>
      <c r="O2816" s="9">
        <f t="shared" si="347"/>
        <v>7.2508917954815617</v>
      </c>
      <c r="P2816" s="11">
        <f t="shared" si="348"/>
        <v>-100</v>
      </c>
      <c r="Q2816" s="11">
        <f t="shared" si="349"/>
        <v>-100</v>
      </c>
      <c r="R2816" s="8">
        <v>0</v>
      </c>
      <c r="S2816" s="8">
        <v>0</v>
      </c>
      <c r="T2816" s="8">
        <v>0</v>
      </c>
      <c r="U2816" s="11">
        <f t="shared" si="350"/>
        <v>0</v>
      </c>
      <c r="V2816" s="11">
        <f t="shared" si="351"/>
        <v>0</v>
      </c>
      <c r="W2816" s="9">
        <v>0</v>
      </c>
      <c r="X2816" s="9">
        <v>0</v>
      </c>
    </row>
    <row r="2817" spans="1:24" x14ac:dyDescent="0.2">
      <c r="A2817" s="7" t="s">
        <v>3941</v>
      </c>
      <c r="B2817" s="7" t="s">
        <v>222</v>
      </c>
      <c r="C2817" s="8">
        <v>1</v>
      </c>
      <c r="D2817" s="9">
        <v>20</v>
      </c>
      <c r="E2817" s="10">
        <v>700</v>
      </c>
      <c r="F2817" s="10">
        <v>0</v>
      </c>
      <c r="G2817" s="11">
        <f t="shared" si="344"/>
        <v>0</v>
      </c>
      <c r="H2817" s="10">
        <v>700</v>
      </c>
      <c r="I2817" s="9">
        <v>20</v>
      </c>
      <c r="J2817" s="8">
        <v>1</v>
      </c>
      <c r="K2817" s="9">
        <v>22.34</v>
      </c>
      <c r="L2817" s="9">
        <v>22.34</v>
      </c>
      <c r="M2817" s="9">
        <f t="shared" si="345"/>
        <v>31.914285714285715</v>
      </c>
      <c r="N2817" s="9">
        <f t="shared" si="346"/>
        <v>7.6547191011235931</v>
      </c>
      <c r="O2817" s="9">
        <f t="shared" si="347"/>
        <v>7.2508917954815617</v>
      </c>
      <c r="P2817" s="11">
        <f t="shared" si="348"/>
        <v>316.92301562837486</v>
      </c>
      <c r="Q2817" s="11">
        <f t="shared" si="349"/>
        <v>340.14290399662701</v>
      </c>
      <c r="R2817" s="8">
        <v>0</v>
      </c>
      <c r="S2817" s="8">
        <v>0</v>
      </c>
      <c r="T2817" s="8">
        <v>1</v>
      </c>
      <c r="U2817" s="11">
        <f t="shared" si="350"/>
        <v>0</v>
      </c>
      <c r="V2817" s="11">
        <f t="shared" si="351"/>
        <v>100</v>
      </c>
      <c r="W2817" s="9">
        <v>3</v>
      </c>
      <c r="X2817" s="9">
        <v>10</v>
      </c>
    </row>
    <row r="2818" spans="1:24" x14ac:dyDescent="0.2">
      <c r="A2818" s="2" t="s">
        <v>4083</v>
      </c>
      <c r="B2818" s="2" t="s">
        <v>1065</v>
      </c>
      <c r="C2818" s="3">
        <v>3</v>
      </c>
      <c r="D2818" s="4">
        <v>8.83</v>
      </c>
      <c r="E2818" s="5">
        <v>3800</v>
      </c>
      <c r="F2818" s="5">
        <v>0</v>
      </c>
      <c r="G2818" s="6">
        <f t="shared" ref="G2818:G2881" si="352">IF(E2818&gt;0,(F2818/E2818)*100,0)</f>
        <v>0</v>
      </c>
      <c r="H2818" s="5">
        <v>0</v>
      </c>
      <c r="I2818" s="4">
        <v>8.83</v>
      </c>
      <c r="J2818" s="3">
        <v>0</v>
      </c>
      <c r="K2818" s="4">
        <v>0</v>
      </c>
      <c r="L2818" s="4">
        <v>0</v>
      </c>
      <c r="M2818" s="4">
        <f t="shared" ref="M2818:M2881" si="353">IF(H2818&gt;0,(K2818/H2818)*1000,0)</f>
        <v>0</v>
      </c>
      <c r="N2818" s="4">
        <f t="shared" ref="N2818:N2881" si="354">IF(SUMIF($A$2:$A$2919,A2818,$H$2:$H$2919)&gt;0,SUMIF($A$2:$A$2919,A2818,$K$2:$K$2919)/SUMIF($A$2:$A$2919,A2818,$H$2:$H$2919)*1000,0)</f>
        <v>0</v>
      </c>
      <c r="O2818" s="4">
        <f t="shared" ref="O2818:O2881" si="355">IF(SUM($H$2:$H$2919)&gt;0,SUM($K$2:$K$2919)/SUM($H$2:$H$2919)*1000,0)</f>
        <v>7.2508917954815617</v>
      </c>
      <c r="P2818" s="6">
        <f t="shared" ref="P2818:P2881" si="356">IF(N2818&gt;0,(M2818-N2818)/N2818*100,0)</f>
        <v>0</v>
      </c>
      <c r="Q2818" s="6">
        <f t="shared" ref="Q2818:Q2881" si="357">IF(O2818&gt;0,(M2818-O2818)/O2818*100,0)</f>
        <v>-100</v>
      </c>
      <c r="R2818" s="3">
        <v>0</v>
      </c>
      <c r="S2818" s="3">
        <v>0</v>
      </c>
      <c r="T2818" s="3">
        <v>0</v>
      </c>
      <c r="U2818" s="6">
        <f t="shared" ref="U2818:U2881" si="358">IF(J2818&gt;0,(R2818/J2818)*100,0)</f>
        <v>0</v>
      </c>
      <c r="V2818" s="6">
        <f t="shared" ref="V2818:V2881" si="359">IF(J2818&gt;0,((R2818+S2818+T2818)/J2818)*100,0)</f>
        <v>0</v>
      </c>
      <c r="W2818" s="4">
        <v>0</v>
      </c>
      <c r="X2818" s="4">
        <v>0</v>
      </c>
    </row>
    <row r="2819" spans="1:24" x14ac:dyDescent="0.2">
      <c r="A2819" s="7" t="s">
        <v>4083</v>
      </c>
      <c r="B2819" s="7" t="s">
        <v>2298</v>
      </c>
      <c r="C2819" s="8">
        <v>1</v>
      </c>
      <c r="D2819" s="9">
        <v>3</v>
      </c>
      <c r="E2819" s="10">
        <v>1600</v>
      </c>
      <c r="F2819" s="10">
        <v>0</v>
      </c>
      <c r="G2819" s="11">
        <f t="shared" si="352"/>
        <v>0</v>
      </c>
      <c r="H2819" s="10">
        <v>0</v>
      </c>
      <c r="I2819" s="9">
        <v>3</v>
      </c>
      <c r="J2819" s="8">
        <v>0</v>
      </c>
      <c r="K2819" s="9">
        <v>0</v>
      </c>
      <c r="L2819" s="9">
        <v>0</v>
      </c>
      <c r="M2819" s="9">
        <f t="shared" si="353"/>
        <v>0</v>
      </c>
      <c r="N2819" s="9">
        <f t="shared" si="354"/>
        <v>0</v>
      </c>
      <c r="O2819" s="9">
        <f t="shared" si="355"/>
        <v>7.2508917954815617</v>
      </c>
      <c r="P2819" s="11">
        <f t="shared" si="356"/>
        <v>0</v>
      </c>
      <c r="Q2819" s="11">
        <f t="shared" si="357"/>
        <v>-100</v>
      </c>
      <c r="R2819" s="8">
        <v>0</v>
      </c>
      <c r="S2819" s="8">
        <v>0</v>
      </c>
      <c r="T2819" s="8">
        <v>0</v>
      </c>
      <c r="U2819" s="11">
        <f t="shared" si="358"/>
        <v>0</v>
      </c>
      <c r="V2819" s="11">
        <f t="shared" si="359"/>
        <v>0</v>
      </c>
      <c r="W2819" s="9">
        <v>0</v>
      </c>
      <c r="X2819" s="9">
        <v>0</v>
      </c>
    </row>
    <row r="2820" spans="1:24" x14ac:dyDescent="0.2">
      <c r="A2820" s="7" t="s">
        <v>4083</v>
      </c>
      <c r="B2820" s="7" t="s">
        <v>884</v>
      </c>
      <c r="C2820" s="8">
        <v>1</v>
      </c>
      <c r="D2820" s="9">
        <v>10</v>
      </c>
      <c r="E2820" s="10">
        <v>900</v>
      </c>
      <c r="F2820" s="10">
        <v>0</v>
      </c>
      <c r="G2820" s="11">
        <f t="shared" si="352"/>
        <v>0</v>
      </c>
      <c r="H2820" s="10">
        <v>0</v>
      </c>
      <c r="I2820" s="9">
        <v>10</v>
      </c>
      <c r="J2820" s="8">
        <v>0</v>
      </c>
      <c r="K2820" s="9">
        <v>0</v>
      </c>
      <c r="L2820" s="9">
        <v>0</v>
      </c>
      <c r="M2820" s="9">
        <f t="shared" si="353"/>
        <v>0</v>
      </c>
      <c r="N2820" s="9">
        <f t="shared" si="354"/>
        <v>0</v>
      </c>
      <c r="O2820" s="9">
        <f t="shared" si="355"/>
        <v>7.2508917954815617</v>
      </c>
      <c r="P2820" s="11">
        <f t="shared" si="356"/>
        <v>0</v>
      </c>
      <c r="Q2820" s="11">
        <f t="shared" si="357"/>
        <v>-100</v>
      </c>
      <c r="R2820" s="8">
        <v>0</v>
      </c>
      <c r="S2820" s="8">
        <v>0</v>
      </c>
      <c r="T2820" s="8">
        <v>0</v>
      </c>
      <c r="U2820" s="11">
        <f t="shared" si="358"/>
        <v>0</v>
      </c>
      <c r="V2820" s="11">
        <f t="shared" si="359"/>
        <v>0</v>
      </c>
      <c r="W2820" s="9">
        <v>0</v>
      </c>
      <c r="X2820" s="9">
        <v>0</v>
      </c>
    </row>
    <row r="2821" spans="1:24" x14ac:dyDescent="0.2">
      <c r="A2821" s="7" t="s">
        <v>4083</v>
      </c>
      <c r="B2821" s="7" t="s">
        <v>1263</v>
      </c>
      <c r="C2821" s="8">
        <v>2</v>
      </c>
      <c r="D2821" s="9">
        <v>11</v>
      </c>
      <c r="E2821" s="10">
        <v>1700</v>
      </c>
      <c r="F2821" s="10">
        <v>0</v>
      </c>
      <c r="G2821" s="11">
        <f t="shared" si="352"/>
        <v>0</v>
      </c>
      <c r="H2821" s="10">
        <v>0</v>
      </c>
      <c r="I2821" s="9">
        <v>11</v>
      </c>
      <c r="J2821" s="8">
        <v>0</v>
      </c>
      <c r="K2821" s="9">
        <v>0</v>
      </c>
      <c r="L2821" s="9">
        <v>0</v>
      </c>
      <c r="M2821" s="9">
        <f t="shared" si="353"/>
        <v>0</v>
      </c>
      <c r="N2821" s="9">
        <f t="shared" si="354"/>
        <v>0</v>
      </c>
      <c r="O2821" s="9">
        <f t="shared" si="355"/>
        <v>7.2508917954815617</v>
      </c>
      <c r="P2821" s="11">
        <f t="shared" si="356"/>
        <v>0</v>
      </c>
      <c r="Q2821" s="11">
        <f t="shared" si="357"/>
        <v>-100</v>
      </c>
      <c r="R2821" s="8">
        <v>0</v>
      </c>
      <c r="S2821" s="8">
        <v>0</v>
      </c>
      <c r="T2821" s="8">
        <v>0</v>
      </c>
      <c r="U2821" s="11">
        <f t="shared" si="358"/>
        <v>0</v>
      </c>
      <c r="V2821" s="11">
        <f t="shared" si="359"/>
        <v>0</v>
      </c>
      <c r="W2821" s="9">
        <v>0</v>
      </c>
      <c r="X2821" s="9">
        <v>0</v>
      </c>
    </row>
    <row r="2822" spans="1:24" x14ac:dyDescent="0.2">
      <c r="A2822" s="7" t="s">
        <v>4083</v>
      </c>
      <c r="B2822" s="7" t="s">
        <v>593</v>
      </c>
      <c r="C2822" s="8">
        <v>1</v>
      </c>
      <c r="D2822" s="9">
        <v>10</v>
      </c>
      <c r="E2822" s="10">
        <v>900</v>
      </c>
      <c r="F2822" s="10">
        <v>0</v>
      </c>
      <c r="G2822" s="11">
        <f t="shared" si="352"/>
        <v>0</v>
      </c>
      <c r="H2822" s="10">
        <v>0</v>
      </c>
      <c r="I2822" s="9">
        <v>10</v>
      </c>
      <c r="J2822" s="8">
        <v>0</v>
      </c>
      <c r="K2822" s="9">
        <v>0</v>
      </c>
      <c r="L2822" s="9">
        <v>0</v>
      </c>
      <c r="M2822" s="9">
        <f t="shared" si="353"/>
        <v>0</v>
      </c>
      <c r="N2822" s="9">
        <f t="shared" si="354"/>
        <v>0</v>
      </c>
      <c r="O2822" s="9">
        <f t="shared" si="355"/>
        <v>7.2508917954815617</v>
      </c>
      <c r="P2822" s="11">
        <f t="shared" si="356"/>
        <v>0</v>
      </c>
      <c r="Q2822" s="11">
        <f t="shared" si="357"/>
        <v>-100</v>
      </c>
      <c r="R2822" s="8">
        <v>0</v>
      </c>
      <c r="S2822" s="8">
        <v>0</v>
      </c>
      <c r="T2822" s="8">
        <v>0</v>
      </c>
      <c r="U2822" s="11">
        <f t="shared" si="358"/>
        <v>0</v>
      </c>
      <c r="V2822" s="11">
        <f t="shared" si="359"/>
        <v>0</v>
      </c>
      <c r="W2822" s="9">
        <v>0</v>
      </c>
      <c r="X2822" s="9">
        <v>0</v>
      </c>
    </row>
    <row r="2823" spans="1:24" x14ac:dyDescent="0.2">
      <c r="A2823" s="7" t="s">
        <v>4083</v>
      </c>
      <c r="B2823" s="7" t="s">
        <v>594</v>
      </c>
      <c r="C2823" s="8">
        <v>2</v>
      </c>
      <c r="D2823" s="9">
        <v>6.5</v>
      </c>
      <c r="E2823" s="10">
        <v>2500</v>
      </c>
      <c r="F2823" s="10">
        <v>0</v>
      </c>
      <c r="G2823" s="11">
        <f t="shared" si="352"/>
        <v>0</v>
      </c>
      <c r="H2823" s="10">
        <v>0</v>
      </c>
      <c r="I2823" s="9">
        <v>6.5</v>
      </c>
      <c r="J2823" s="8">
        <v>0</v>
      </c>
      <c r="K2823" s="9">
        <v>0</v>
      </c>
      <c r="L2823" s="9">
        <v>0</v>
      </c>
      <c r="M2823" s="9">
        <f t="shared" si="353"/>
        <v>0</v>
      </c>
      <c r="N2823" s="9">
        <f t="shared" si="354"/>
        <v>0</v>
      </c>
      <c r="O2823" s="9">
        <f t="shared" si="355"/>
        <v>7.2508917954815617</v>
      </c>
      <c r="P2823" s="11">
        <f t="shared" si="356"/>
        <v>0</v>
      </c>
      <c r="Q2823" s="11">
        <f t="shared" si="357"/>
        <v>-100</v>
      </c>
      <c r="R2823" s="8">
        <v>0</v>
      </c>
      <c r="S2823" s="8">
        <v>0</v>
      </c>
      <c r="T2823" s="8">
        <v>0</v>
      </c>
      <c r="U2823" s="11">
        <f t="shared" si="358"/>
        <v>0</v>
      </c>
      <c r="V2823" s="11">
        <f t="shared" si="359"/>
        <v>0</v>
      </c>
      <c r="W2823" s="9">
        <v>0</v>
      </c>
      <c r="X2823" s="9">
        <v>0</v>
      </c>
    </row>
    <row r="2824" spans="1:24" x14ac:dyDescent="0.2">
      <c r="A2824" s="7" t="s">
        <v>4083</v>
      </c>
      <c r="B2824" s="7" t="s">
        <v>365</v>
      </c>
      <c r="C2824" s="8">
        <v>1</v>
      </c>
      <c r="D2824" s="9">
        <v>8</v>
      </c>
      <c r="E2824" s="10">
        <v>1000</v>
      </c>
      <c r="F2824" s="10">
        <v>0</v>
      </c>
      <c r="G2824" s="11">
        <f t="shared" si="352"/>
        <v>0</v>
      </c>
      <c r="H2824" s="10">
        <v>0</v>
      </c>
      <c r="I2824" s="9">
        <v>8</v>
      </c>
      <c r="J2824" s="8">
        <v>0</v>
      </c>
      <c r="K2824" s="9">
        <v>0</v>
      </c>
      <c r="L2824" s="9">
        <v>0</v>
      </c>
      <c r="M2824" s="9">
        <f t="shared" si="353"/>
        <v>0</v>
      </c>
      <c r="N2824" s="9">
        <f t="shared" si="354"/>
        <v>0</v>
      </c>
      <c r="O2824" s="9">
        <f t="shared" si="355"/>
        <v>7.2508917954815617</v>
      </c>
      <c r="P2824" s="11">
        <f t="shared" si="356"/>
        <v>0</v>
      </c>
      <c r="Q2824" s="11">
        <f t="shared" si="357"/>
        <v>-100</v>
      </c>
      <c r="R2824" s="8">
        <v>0</v>
      </c>
      <c r="S2824" s="8">
        <v>0</v>
      </c>
      <c r="T2824" s="8">
        <v>0</v>
      </c>
      <c r="U2824" s="11">
        <f t="shared" si="358"/>
        <v>0</v>
      </c>
      <c r="V2824" s="11">
        <f t="shared" si="359"/>
        <v>0</v>
      </c>
      <c r="W2824" s="9">
        <v>0</v>
      </c>
      <c r="X2824" s="9">
        <v>0</v>
      </c>
    </row>
    <row r="2825" spans="1:24" x14ac:dyDescent="0.2">
      <c r="A2825" s="7" t="s">
        <v>4083</v>
      </c>
      <c r="B2825" s="7" t="s">
        <v>1184</v>
      </c>
      <c r="C2825" s="8">
        <v>1</v>
      </c>
      <c r="D2825" s="9">
        <v>8</v>
      </c>
      <c r="E2825" s="10">
        <v>1000</v>
      </c>
      <c r="F2825" s="10">
        <v>0</v>
      </c>
      <c r="G2825" s="11">
        <f t="shared" si="352"/>
        <v>0</v>
      </c>
      <c r="H2825" s="10">
        <v>0</v>
      </c>
      <c r="I2825" s="9">
        <v>8</v>
      </c>
      <c r="J2825" s="8">
        <v>0</v>
      </c>
      <c r="K2825" s="9">
        <v>0</v>
      </c>
      <c r="L2825" s="9">
        <v>0</v>
      </c>
      <c r="M2825" s="9">
        <f t="shared" si="353"/>
        <v>0</v>
      </c>
      <c r="N2825" s="9">
        <f t="shared" si="354"/>
        <v>0</v>
      </c>
      <c r="O2825" s="9">
        <f t="shared" si="355"/>
        <v>7.2508917954815617</v>
      </c>
      <c r="P2825" s="11">
        <f t="shared" si="356"/>
        <v>0</v>
      </c>
      <c r="Q2825" s="11">
        <f t="shared" si="357"/>
        <v>-100</v>
      </c>
      <c r="R2825" s="8">
        <v>0</v>
      </c>
      <c r="S2825" s="8">
        <v>0</v>
      </c>
      <c r="T2825" s="8">
        <v>0</v>
      </c>
      <c r="U2825" s="11">
        <f t="shared" si="358"/>
        <v>0</v>
      </c>
      <c r="V2825" s="11">
        <f t="shared" si="359"/>
        <v>0</v>
      </c>
      <c r="W2825" s="9">
        <v>0</v>
      </c>
      <c r="X2825" s="9">
        <v>0</v>
      </c>
    </row>
    <row r="2826" spans="1:24" x14ac:dyDescent="0.2">
      <c r="A2826" s="7" t="s">
        <v>4083</v>
      </c>
      <c r="B2826" s="7" t="s">
        <v>419</v>
      </c>
      <c r="C2826" s="8">
        <v>1</v>
      </c>
      <c r="D2826" s="9">
        <v>3.5</v>
      </c>
      <c r="E2826" s="10">
        <v>1500</v>
      </c>
      <c r="F2826" s="10">
        <v>0</v>
      </c>
      <c r="G2826" s="11">
        <f t="shared" si="352"/>
        <v>0</v>
      </c>
      <c r="H2826" s="10">
        <v>0</v>
      </c>
      <c r="I2826" s="9">
        <v>3.5</v>
      </c>
      <c r="J2826" s="8">
        <v>0</v>
      </c>
      <c r="K2826" s="9">
        <v>0</v>
      </c>
      <c r="L2826" s="9">
        <v>0</v>
      </c>
      <c r="M2826" s="9">
        <f t="shared" si="353"/>
        <v>0</v>
      </c>
      <c r="N2826" s="9">
        <f t="shared" si="354"/>
        <v>0</v>
      </c>
      <c r="O2826" s="9">
        <f t="shared" si="355"/>
        <v>7.2508917954815617</v>
      </c>
      <c r="P2826" s="11">
        <f t="shared" si="356"/>
        <v>0</v>
      </c>
      <c r="Q2826" s="11">
        <f t="shared" si="357"/>
        <v>-100</v>
      </c>
      <c r="R2826" s="8">
        <v>0</v>
      </c>
      <c r="S2826" s="8">
        <v>0</v>
      </c>
      <c r="T2826" s="8">
        <v>0</v>
      </c>
      <c r="U2826" s="11">
        <f t="shared" si="358"/>
        <v>0</v>
      </c>
      <c r="V2826" s="11">
        <f t="shared" si="359"/>
        <v>0</v>
      </c>
      <c r="W2826" s="9">
        <v>0</v>
      </c>
      <c r="X2826" s="9">
        <v>0</v>
      </c>
    </row>
    <row r="2827" spans="1:24" x14ac:dyDescent="0.2">
      <c r="A2827" s="7" t="s">
        <v>4083</v>
      </c>
      <c r="B2827" s="7" t="s">
        <v>469</v>
      </c>
      <c r="C2827" s="8">
        <v>2</v>
      </c>
      <c r="D2827" s="9">
        <v>11.75</v>
      </c>
      <c r="E2827" s="10">
        <v>2200</v>
      </c>
      <c r="F2827" s="10">
        <v>0</v>
      </c>
      <c r="G2827" s="11">
        <f t="shared" si="352"/>
        <v>0</v>
      </c>
      <c r="H2827" s="10">
        <v>0</v>
      </c>
      <c r="I2827" s="9">
        <v>11.75</v>
      </c>
      <c r="J2827" s="8">
        <v>0</v>
      </c>
      <c r="K2827" s="9">
        <v>0</v>
      </c>
      <c r="L2827" s="9">
        <v>0</v>
      </c>
      <c r="M2827" s="9">
        <f t="shared" si="353"/>
        <v>0</v>
      </c>
      <c r="N2827" s="9">
        <f t="shared" si="354"/>
        <v>0</v>
      </c>
      <c r="O2827" s="9">
        <f t="shared" si="355"/>
        <v>7.2508917954815617</v>
      </c>
      <c r="P2827" s="11">
        <f t="shared" si="356"/>
        <v>0</v>
      </c>
      <c r="Q2827" s="11">
        <f t="shared" si="357"/>
        <v>-100</v>
      </c>
      <c r="R2827" s="8">
        <v>0</v>
      </c>
      <c r="S2827" s="8">
        <v>0</v>
      </c>
      <c r="T2827" s="8">
        <v>0</v>
      </c>
      <c r="U2827" s="11">
        <f t="shared" si="358"/>
        <v>0</v>
      </c>
      <c r="V2827" s="11">
        <f t="shared" si="359"/>
        <v>0</v>
      </c>
      <c r="W2827" s="9">
        <v>0</v>
      </c>
      <c r="X2827" s="9">
        <v>0</v>
      </c>
    </row>
    <row r="2828" spans="1:24" x14ac:dyDescent="0.2">
      <c r="A2828" s="7" t="s">
        <v>4083</v>
      </c>
      <c r="B2828" s="7" t="s">
        <v>88</v>
      </c>
      <c r="C2828" s="8">
        <v>4</v>
      </c>
      <c r="D2828" s="9">
        <v>11.62</v>
      </c>
      <c r="E2828" s="10">
        <v>4000</v>
      </c>
      <c r="F2828" s="10">
        <v>0</v>
      </c>
      <c r="G2828" s="11">
        <f t="shared" si="352"/>
        <v>0</v>
      </c>
      <c r="H2828" s="10">
        <v>0</v>
      </c>
      <c r="I2828" s="9">
        <v>11.62</v>
      </c>
      <c r="J2828" s="8">
        <v>0</v>
      </c>
      <c r="K2828" s="9">
        <v>0</v>
      </c>
      <c r="L2828" s="9">
        <v>0</v>
      </c>
      <c r="M2828" s="9">
        <f t="shared" si="353"/>
        <v>0</v>
      </c>
      <c r="N2828" s="9">
        <f t="shared" si="354"/>
        <v>0</v>
      </c>
      <c r="O2828" s="9">
        <f t="shared" si="355"/>
        <v>7.2508917954815617</v>
      </c>
      <c r="P2828" s="11">
        <f t="shared" si="356"/>
        <v>0</v>
      </c>
      <c r="Q2828" s="11">
        <f t="shared" si="357"/>
        <v>-100</v>
      </c>
      <c r="R2828" s="8">
        <v>0</v>
      </c>
      <c r="S2828" s="8">
        <v>0</v>
      </c>
      <c r="T2828" s="8">
        <v>0</v>
      </c>
      <c r="U2828" s="11">
        <f t="shared" si="358"/>
        <v>0</v>
      </c>
      <c r="V2828" s="11">
        <f t="shared" si="359"/>
        <v>0</v>
      </c>
      <c r="W2828" s="9">
        <v>0</v>
      </c>
      <c r="X2828" s="9">
        <v>0</v>
      </c>
    </row>
    <row r="2829" spans="1:24" x14ac:dyDescent="0.2">
      <c r="A2829" s="7" t="s">
        <v>4083</v>
      </c>
      <c r="B2829" s="7" t="s">
        <v>238</v>
      </c>
      <c r="C2829" s="8">
        <v>1</v>
      </c>
      <c r="D2829" s="9">
        <v>2.5</v>
      </c>
      <c r="E2829" s="10">
        <v>1700</v>
      </c>
      <c r="F2829" s="10">
        <v>0</v>
      </c>
      <c r="G2829" s="11">
        <f t="shared" si="352"/>
        <v>0</v>
      </c>
      <c r="H2829" s="10">
        <v>0</v>
      </c>
      <c r="I2829" s="9">
        <v>2.5</v>
      </c>
      <c r="J2829" s="8">
        <v>0</v>
      </c>
      <c r="K2829" s="9">
        <v>0</v>
      </c>
      <c r="L2829" s="9">
        <v>0</v>
      </c>
      <c r="M2829" s="9">
        <f t="shared" si="353"/>
        <v>0</v>
      </c>
      <c r="N2829" s="9">
        <f t="shared" si="354"/>
        <v>0</v>
      </c>
      <c r="O2829" s="9">
        <f t="shared" si="355"/>
        <v>7.2508917954815617</v>
      </c>
      <c r="P2829" s="11">
        <f t="shared" si="356"/>
        <v>0</v>
      </c>
      <c r="Q2829" s="11">
        <f t="shared" si="357"/>
        <v>-100</v>
      </c>
      <c r="R2829" s="8">
        <v>0</v>
      </c>
      <c r="S2829" s="8">
        <v>0</v>
      </c>
      <c r="T2829" s="8">
        <v>0</v>
      </c>
      <c r="U2829" s="11">
        <f t="shared" si="358"/>
        <v>0</v>
      </c>
      <c r="V2829" s="11">
        <f t="shared" si="359"/>
        <v>0</v>
      </c>
      <c r="W2829" s="9">
        <v>0</v>
      </c>
      <c r="X2829" s="9">
        <v>0</v>
      </c>
    </row>
    <row r="2830" spans="1:24" x14ac:dyDescent="0.2">
      <c r="A2830" s="7" t="s">
        <v>4083</v>
      </c>
      <c r="B2830" s="7" t="s">
        <v>114</v>
      </c>
      <c r="C2830" s="8">
        <v>1</v>
      </c>
      <c r="D2830" s="9">
        <v>3.5</v>
      </c>
      <c r="E2830" s="10">
        <v>1500</v>
      </c>
      <c r="F2830" s="10">
        <v>0</v>
      </c>
      <c r="G2830" s="11">
        <f t="shared" si="352"/>
        <v>0</v>
      </c>
      <c r="H2830" s="10">
        <v>0</v>
      </c>
      <c r="I2830" s="9">
        <v>3.5</v>
      </c>
      <c r="J2830" s="8">
        <v>0</v>
      </c>
      <c r="K2830" s="9">
        <v>0</v>
      </c>
      <c r="L2830" s="9">
        <v>0</v>
      </c>
      <c r="M2830" s="9">
        <f t="shared" si="353"/>
        <v>0</v>
      </c>
      <c r="N2830" s="9">
        <f t="shared" si="354"/>
        <v>0</v>
      </c>
      <c r="O2830" s="9">
        <f t="shared" si="355"/>
        <v>7.2508917954815617</v>
      </c>
      <c r="P2830" s="11">
        <f t="shared" si="356"/>
        <v>0</v>
      </c>
      <c r="Q2830" s="11">
        <f t="shared" si="357"/>
        <v>-100</v>
      </c>
      <c r="R2830" s="8">
        <v>0</v>
      </c>
      <c r="S2830" s="8">
        <v>0</v>
      </c>
      <c r="T2830" s="8">
        <v>0</v>
      </c>
      <c r="U2830" s="11">
        <f t="shared" si="358"/>
        <v>0</v>
      </c>
      <c r="V2830" s="11">
        <f t="shared" si="359"/>
        <v>0</v>
      </c>
      <c r="W2830" s="9">
        <v>0</v>
      </c>
      <c r="X2830" s="9">
        <v>0</v>
      </c>
    </row>
    <row r="2831" spans="1:24" x14ac:dyDescent="0.2">
      <c r="A2831" s="7" t="s">
        <v>4083</v>
      </c>
      <c r="B2831" s="7" t="s">
        <v>105</v>
      </c>
      <c r="C2831" s="8">
        <v>5</v>
      </c>
      <c r="D2831" s="9">
        <v>3.4</v>
      </c>
      <c r="E2831" s="10">
        <v>7600</v>
      </c>
      <c r="F2831" s="10">
        <v>0</v>
      </c>
      <c r="G2831" s="11">
        <f t="shared" si="352"/>
        <v>0</v>
      </c>
      <c r="H2831" s="10">
        <v>0</v>
      </c>
      <c r="I2831" s="9">
        <v>3.4</v>
      </c>
      <c r="J2831" s="8">
        <v>0</v>
      </c>
      <c r="K2831" s="9">
        <v>0</v>
      </c>
      <c r="L2831" s="9">
        <v>0</v>
      </c>
      <c r="M2831" s="9">
        <f t="shared" si="353"/>
        <v>0</v>
      </c>
      <c r="N2831" s="9">
        <f t="shared" si="354"/>
        <v>0</v>
      </c>
      <c r="O2831" s="9">
        <f t="shared" si="355"/>
        <v>7.2508917954815617</v>
      </c>
      <c r="P2831" s="11">
        <f t="shared" si="356"/>
        <v>0</v>
      </c>
      <c r="Q2831" s="11">
        <f t="shared" si="357"/>
        <v>-100</v>
      </c>
      <c r="R2831" s="8">
        <v>0</v>
      </c>
      <c r="S2831" s="8">
        <v>0</v>
      </c>
      <c r="T2831" s="8">
        <v>0</v>
      </c>
      <c r="U2831" s="11">
        <f t="shared" si="358"/>
        <v>0</v>
      </c>
      <c r="V2831" s="11">
        <f t="shared" si="359"/>
        <v>0</v>
      </c>
      <c r="W2831" s="9">
        <v>0</v>
      </c>
      <c r="X2831" s="9">
        <v>0</v>
      </c>
    </row>
    <row r="2832" spans="1:24" x14ac:dyDescent="0.2">
      <c r="A2832" s="7" t="s">
        <v>4083</v>
      </c>
      <c r="B2832" s="7" t="s">
        <v>445</v>
      </c>
      <c r="C2832" s="8">
        <v>1</v>
      </c>
      <c r="D2832" s="9">
        <v>3.5</v>
      </c>
      <c r="E2832" s="10">
        <v>1500</v>
      </c>
      <c r="F2832" s="10">
        <v>0</v>
      </c>
      <c r="G2832" s="11">
        <f t="shared" si="352"/>
        <v>0</v>
      </c>
      <c r="H2832" s="10">
        <v>0</v>
      </c>
      <c r="I2832" s="9">
        <v>3.5</v>
      </c>
      <c r="J2832" s="8">
        <v>0</v>
      </c>
      <c r="K2832" s="9">
        <v>0</v>
      </c>
      <c r="L2832" s="9">
        <v>0</v>
      </c>
      <c r="M2832" s="9">
        <f t="shared" si="353"/>
        <v>0</v>
      </c>
      <c r="N2832" s="9">
        <f t="shared" si="354"/>
        <v>0</v>
      </c>
      <c r="O2832" s="9">
        <f t="shared" si="355"/>
        <v>7.2508917954815617</v>
      </c>
      <c r="P2832" s="11">
        <f t="shared" si="356"/>
        <v>0</v>
      </c>
      <c r="Q2832" s="11">
        <f t="shared" si="357"/>
        <v>-100</v>
      </c>
      <c r="R2832" s="8">
        <v>0</v>
      </c>
      <c r="S2832" s="8">
        <v>0</v>
      </c>
      <c r="T2832" s="8">
        <v>0</v>
      </c>
      <c r="U2832" s="11">
        <f t="shared" si="358"/>
        <v>0</v>
      </c>
      <c r="V2832" s="11">
        <f t="shared" si="359"/>
        <v>0</v>
      </c>
      <c r="W2832" s="9">
        <v>0</v>
      </c>
      <c r="X2832" s="9">
        <v>0</v>
      </c>
    </row>
    <row r="2833" spans="1:24" x14ac:dyDescent="0.2">
      <c r="A2833" s="7" t="s">
        <v>4083</v>
      </c>
      <c r="B2833" s="7" t="s">
        <v>1061</v>
      </c>
      <c r="C2833" s="8">
        <v>1</v>
      </c>
      <c r="D2833" s="9">
        <v>6</v>
      </c>
      <c r="E2833" s="10">
        <v>1200</v>
      </c>
      <c r="F2833" s="10">
        <v>0</v>
      </c>
      <c r="G2833" s="11">
        <f t="shared" si="352"/>
        <v>0</v>
      </c>
      <c r="H2833" s="10">
        <v>0</v>
      </c>
      <c r="I2833" s="9">
        <v>6</v>
      </c>
      <c r="J2833" s="8">
        <v>0</v>
      </c>
      <c r="K2833" s="9">
        <v>0</v>
      </c>
      <c r="L2833" s="9">
        <v>0</v>
      </c>
      <c r="M2833" s="9">
        <f t="shared" si="353"/>
        <v>0</v>
      </c>
      <c r="N2833" s="9">
        <f t="shared" si="354"/>
        <v>0</v>
      </c>
      <c r="O2833" s="9">
        <f t="shared" si="355"/>
        <v>7.2508917954815617</v>
      </c>
      <c r="P2833" s="11">
        <f t="shared" si="356"/>
        <v>0</v>
      </c>
      <c r="Q2833" s="11">
        <f t="shared" si="357"/>
        <v>-100</v>
      </c>
      <c r="R2833" s="8">
        <v>0</v>
      </c>
      <c r="S2833" s="8">
        <v>0</v>
      </c>
      <c r="T2833" s="8">
        <v>0</v>
      </c>
      <c r="U2833" s="11">
        <f t="shared" si="358"/>
        <v>0</v>
      </c>
      <c r="V2833" s="11">
        <f t="shared" si="359"/>
        <v>0</v>
      </c>
      <c r="W2833" s="9">
        <v>0</v>
      </c>
      <c r="X2833" s="9">
        <v>0</v>
      </c>
    </row>
    <row r="2834" spans="1:24" x14ac:dyDescent="0.2">
      <c r="A2834" s="7" t="s">
        <v>4083</v>
      </c>
      <c r="B2834" s="7" t="s">
        <v>126</v>
      </c>
      <c r="C2834" s="8">
        <v>1</v>
      </c>
      <c r="D2834" s="9">
        <v>6</v>
      </c>
      <c r="E2834" s="10">
        <v>1200</v>
      </c>
      <c r="F2834" s="10">
        <v>0</v>
      </c>
      <c r="G2834" s="11">
        <f t="shared" si="352"/>
        <v>0</v>
      </c>
      <c r="H2834" s="10">
        <v>0</v>
      </c>
      <c r="I2834" s="9">
        <v>6</v>
      </c>
      <c r="J2834" s="8">
        <v>0</v>
      </c>
      <c r="K2834" s="9">
        <v>0</v>
      </c>
      <c r="L2834" s="9">
        <v>0</v>
      </c>
      <c r="M2834" s="9">
        <f t="shared" si="353"/>
        <v>0</v>
      </c>
      <c r="N2834" s="9">
        <f t="shared" si="354"/>
        <v>0</v>
      </c>
      <c r="O2834" s="9">
        <f t="shared" si="355"/>
        <v>7.2508917954815617</v>
      </c>
      <c r="P2834" s="11">
        <f t="shared" si="356"/>
        <v>0</v>
      </c>
      <c r="Q2834" s="11">
        <f t="shared" si="357"/>
        <v>-100</v>
      </c>
      <c r="R2834" s="8">
        <v>0</v>
      </c>
      <c r="S2834" s="8">
        <v>0</v>
      </c>
      <c r="T2834" s="8">
        <v>0</v>
      </c>
      <c r="U2834" s="11">
        <f t="shared" si="358"/>
        <v>0</v>
      </c>
      <c r="V2834" s="11">
        <f t="shared" si="359"/>
        <v>0</v>
      </c>
      <c r="W2834" s="9">
        <v>0</v>
      </c>
      <c r="X2834" s="9">
        <v>0</v>
      </c>
    </row>
    <row r="2835" spans="1:24" x14ac:dyDescent="0.2">
      <c r="A2835" s="7" t="s">
        <v>4083</v>
      </c>
      <c r="B2835" s="7" t="s">
        <v>274</v>
      </c>
      <c r="C2835" s="8">
        <v>2</v>
      </c>
      <c r="D2835" s="9">
        <v>11.5</v>
      </c>
      <c r="E2835" s="10">
        <v>2300</v>
      </c>
      <c r="F2835" s="10">
        <v>0</v>
      </c>
      <c r="G2835" s="11">
        <f t="shared" si="352"/>
        <v>0</v>
      </c>
      <c r="H2835" s="10">
        <v>0</v>
      </c>
      <c r="I2835" s="9">
        <v>11.5</v>
      </c>
      <c r="J2835" s="8">
        <v>0</v>
      </c>
      <c r="K2835" s="9">
        <v>0</v>
      </c>
      <c r="L2835" s="9">
        <v>0</v>
      </c>
      <c r="M2835" s="9">
        <f t="shared" si="353"/>
        <v>0</v>
      </c>
      <c r="N2835" s="9">
        <f t="shared" si="354"/>
        <v>0</v>
      </c>
      <c r="O2835" s="9">
        <f t="shared" si="355"/>
        <v>7.2508917954815617</v>
      </c>
      <c r="P2835" s="11">
        <f t="shared" si="356"/>
        <v>0</v>
      </c>
      <c r="Q2835" s="11">
        <f t="shared" si="357"/>
        <v>-100</v>
      </c>
      <c r="R2835" s="8">
        <v>0</v>
      </c>
      <c r="S2835" s="8">
        <v>0</v>
      </c>
      <c r="T2835" s="8">
        <v>0</v>
      </c>
      <c r="U2835" s="11">
        <f t="shared" si="358"/>
        <v>0</v>
      </c>
      <c r="V2835" s="11">
        <f t="shared" si="359"/>
        <v>0</v>
      </c>
      <c r="W2835" s="9">
        <v>0</v>
      </c>
      <c r="X2835" s="9">
        <v>0</v>
      </c>
    </row>
    <row r="2836" spans="1:24" x14ac:dyDescent="0.2">
      <c r="A2836" s="7" t="s">
        <v>4083</v>
      </c>
      <c r="B2836" s="7" t="s">
        <v>1821</v>
      </c>
      <c r="C2836" s="8">
        <v>1</v>
      </c>
      <c r="D2836" s="9">
        <v>10</v>
      </c>
      <c r="E2836" s="10">
        <v>900</v>
      </c>
      <c r="F2836" s="10">
        <v>0</v>
      </c>
      <c r="G2836" s="11">
        <f t="shared" si="352"/>
        <v>0</v>
      </c>
      <c r="H2836" s="10">
        <v>0</v>
      </c>
      <c r="I2836" s="9">
        <v>10</v>
      </c>
      <c r="J2836" s="8">
        <v>0</v>
      </c>
      <c r="K2836" s="9">
        <v>0</v>
      </c>
      <c r="L2836" s="9">
        <v>0</v>
      </c>
      <c r="M2836" s="9">
        <f t="shared" si="353"/>
        <v>0</v>
      </c>
      <c r="N2836" s="9">
        <f t="shared" si="354"/>
        <v>0</v>
      </c>
      <c r="O2836" s="9">
        <f t="shared" si="355"/>
        <v>7.2508917954815617</v>
      </c>
      <c r="P2836" s="11">
        <f t="shared" si="356"/>
        <v>0</v>
      </c>
      <c r="Q2836" s="11">
        <f t="shared" si="357"/>
        <v>-100</v>
      </c>
      <c r="R2836" s="8">
        <v>0</v>
      </c>
      <c r="S2836" s="8">
        <v>0</v>
      </c>
      <c r="T2836" s="8">
        <v>0</v>
      </c>
      <c r="U2836" s="11">
        <f t="shared" si="358"/>
        <v>0</v>
      </c>
      <c r="V2836" s="11">
        <f t="shared" si="359"/>
        <v>0</v>
      </c>
      <c r="W2836" s="9">
        <v>0</v>
      </c>
      <c r="X2836" s="9">
        <v>0</v>
      </c>
    </row>
    <row r="2837" spans="1:24" x14ac:dyDescent="0.2">
      <c r="A2837" s="7" t="s">
        <v>4083</v>
      </c>
      <c r="B2837" s="7" t="s">
        <v>2098</v>
      </c>
      <c r="C2837" s="8">
        <v>1</v>
      </c>
      <c r="D2837" s="9">
        <v>10</v>
      </c>
      <c r="E2837" s="10">
        <v>900</v>
      </c>
      <c r="F2837" s="10">
        <v>0</v>
      </c>
      <c r="G2837" s="11">
        <f t="shared" si="352"/>
        <v>0</v>
      </c>
      <c r="H2837" s="10">
        <v>0</v>
      </c>
      <c r="I2837" s="9">
        <v>10</v>
      </c>
      <c r="J2837" s="8">
        <v>0</v>
      </c>
      <c r="K2837" s="9">
        <v>0</v>
      </c>
      <c r="L2837" s="9">
        <v>0</v>
      </c>
      <c r="M2837" s="9">
        <f t="shared" si="353"/>
        <v>0</v>
      </c>
      <c r="N2837" s="9">
        <f t="shared" si="354"/>
        <v>0</v>
      </c>
      <c r="O2837" s="9">
        <f t="shared" si="355"/>
        <v>7.2508917954815617</v>
      </c>
      <c r="P2837" s="11">
        <f t="shared" si="356"/>
        <v>0</v>
      </c>
      <c r="Q2837" s="11">
        <f t="shared" si="357"/>
        <v>-100</v>
      </c>
      <c r="R2837" s="8">
        <v>0</v>
      </c>
      <c r="S2837" s="8">
        <v>0</v>
      </c>
      <c r="T2837" s="8">
        <v>0</v>
      </c>
      <c r="U2837" s="11">
        <f t="shared" si="358"/>
        <v>0</v>
      </c>
      <c r="V2837" s="11">
        <f t="shared" si="359"/>
        <v>0</v>
      </c>
      <c r="W2837" s="9">
        <v>0</v>
      </c>
      <c r="X2837" s="9">
        <v>0</v>
      </c>
    </row>
    <row r="2838" spans="1:24" x14ac:dyDescent="0.2">
      <c r="A2838" s="7" t="s">
        <v>4083</v>
      </c>
      <c r="B2838" s="7" t="s">
        <v>530</v>
      </c>
      <c r="C2838" s="8">
        <v>2</v>
      </c>
      <c r="D2838" s="9">
        <v>6.25</v>
      </c>
      <c r="E2838" s="10">
        <v>2600</v>
      </c>
      <c r="F2838" s="10">
        <v>0</v>
      </c>
      <c r="G2838" s="11">
        <f t="shared" si="352"/>
        <v>0</v>
      </c>
      <c r="H2838" s="10">
        <v>0</v>
      </c>
      <c r="I2838" s="9">
        <v>6.25</v>
      </c>
      <c r="J2838" s="8">
        <v>0</v>
      </c>
      <c r="K2838" s="9">
        <v>0</v>
      </c>
      <c r="L2838" s="9">
        <v>0</v>
      </c>
      <c r="M2838" s="9">
        <f t="shared" si="353"/>
        <v>0</v>
      </c>
      <c r="N2838" s="9">
        <f t="shared" si="354"/>
        <v>0</v>
      </c>
      <c r="O2838" s="9">
        <f t="shared" si="355"/>
        <v>7.2508917954815617</v>
      </c>
      <c r="P2838" s="11">
        <f t="shared" si="356"/>
        <v>0</v>
      </c>
      <c r="Q2838" s="11">
        <f t="shared" si="357"/>
        <v>-100</v>
      </c>
      <c r="R2838" s="8">
        <v>0</v>
      </c>
      <c r="S2838" s="8">
        <v>0</v>
      </c>
      <c r="T2838" s="8">
        <v>0</v>
      </c>
      <c r="U2838" s="11">
        <f t="shared" si="358"/>
        <v>0</v>
      </c>
      <c r="V2838" s="11">
        <f t="shared" si="359"/>
        <v>0</v>
      </c>
      <c r="W2838" s="9">
        <v>0</v>
      </c>
      <c r="X2838" s="9">
        <v>0</v>
      </c>
    </row>
    <row r="2839" spans="1:24" x14ac:dyDescent="0.2">
      <c r="A2839" s="7" t="s">
        <v>4083</v>
      </c>
      <c r="B2839" s="7" t="s">
        <v>2807</v>
      </c>
      <c r="C2839" s="8">
        <v>1</v>
      </c>
      <c r="D2839" s="9">
        <v>2.5</v>
      </c>
      <c r="E2839" s="10">
        <v>1700</v>
      </c>
      <c r="F2839" s="10">
        <v>0</v>
      </c>
      <c r="G2839" s="11">
        <f t="shared" si="352"/>
        <v>0</v>
      </c>
      <c r="H2839" s="10">
        <v>0</v>
      </c>
      <c r="I2839" s="9">
        <v>2.5</v>
      </c>
      <c r="J2839" s="8">
        <v>0</v>
      </c>
      <c r="K2839" s="9">
        <v>0</v>
      </c>
      <c r="L2839" s="9">
        <v>0</v>
      </c>
      <c r="M2839" s="9">
        <f t="shared" si="353"/>
        <v>0</v>
      </c>
      <c r="N2839" s="9">
        <f t="shared" si="354"/>
        <v>0</v>
      </c>
      <c r="O2839" s="9">
        <f t="shared" si="355"/>
        <v>7.2508917954815617</v>
      </c>
      <c r="P2839" s="11">
        <f t="shared" si="356"/>
        <v>0</v>
      </c>
      <c r="Q2839" s="11">
        <f t="shared" si="357"/>
        <v>-100</v>
      </c>
      <c r="R2839" s="8">
        <v>0</v>
      </c>
      <c r="S2839" s="8">
        <v>0</v>
      </c>
      <c r="T2839" s="8">
        <v>0</v>
      </c>
      <c r="U2839" s="11">
        <f t="shared" si="358"/>
        <v>0</v>
      </c>
      <c r="V2839" s="11">
        <f t="shared" si="359"/>
        <v>0</v>
      </c>
      <c r="W2839" s="9">
        <v>0</v>
      </c>
      <c r="X2839" s="9">
        <v>0</v>
      </c>
    </row>
    <row r="2840" spans="1:24" x14ac:dyDescent="0.2">
      <c r="A2840" s="7" t="s">
        <v>4083</v>
      </c>
      <c r="B2840" s="7" t="s">
        <v>183</v>
      </c>
      <c r="C2840" s="8">
        <v>2</v>
      </c>
      <c r="D2840" s="9">
        <v>25</v>
      </c>
      <c r="E2840" s="10">
        <v>1100</v>
      </c>
      <c r="F2840" s="10">
        <v>0</v>
      </c>
      <c r="G2840" s="11">
        <f t="shared" si="352"/>
        <v>0</v>
      </c>
      <c r="H2840" s="10">
        <v>0</v>
      </c>
      <c r="I2840" s="9">
        <v>25</v>
      </c>
      <c r="J2840" s="8">
        <v>0</v>
      </c>
      <c r="K2840" s="9">
        <v>0</v>
      </c>
      <c r="L2840" s="9">
        <v>0</v>
      </c>
      <c r="M2840" s="9">
        <f t="shared" si="353"/>
        <v>0</v>
      </c>
      <c r="N2840" s="9">
        <f t="shared" si="354"/>
        <v>0</v>
      </c>
      <c r="O2840" s="9">
        <f t="shared" si="355"/>
        <v>7.2508917954815617</v>
      </c>
      <c r="P2840" s="11">
        <f t="shared" si="356"/>
        <v>0</v>
      </c>
      <c r="Q2840" s="11">
        <f t="shared" si="357"/>
        <v>-100</v>
      </c>
      <c r="R2840" s="8">
        <v>0</v>
      </c>
      <c r="S2840" s="8">
        <v>0</v>
      </c>
      <c r="T2840" s="8">
        <v>0</v>
      </c>
      <c r="U2840" s="11">
        <f t="shared" si="358"/>
        <v>0</v>
      </c>
      <c r="V2840" s="11">
        <f t="shared" si="359"/>
        <v>0</v>
      </c>
      <c r="W2840" s="9">
        <v>0</v>
      </c>
      <c r="X2840" s="9">
        <v>0</v>
      </c>
    </row>
    <row r="2841" spans="1:24" x14ac:dyDescent="0.2">
      <c r="A2841" s="7" t="s">
        <v>4083</v>
      </c>
      <c r="B2841" s="7" t="s">
        <v>899</v>
      </c>
      <c r="C2841" s="8">
        <v>1</v>
      </c>
      <c r="D2841" s="9">
        <v>30</v>
      </c>
      <c r="E2841" s="10">
        <v>400</v>
      </c>
      <c r="F2841" s="10">
        <v>0</v>
      </c>
      <c r="G2841" s="11">
        <f t="shared" si="352"/>
        <v>0</v>
      </c>
      <c r="H2841" s="10">
        <v>0</v>
      </c>
      <c r="I2841" s="9">
        <v>30</v>
      </c>
      <c r="J2841" s="8">
        <v>0</v>
      </c>
      <c r="K2841" s="9">
        <v>0</v>
      </c>
      <c r="L2841" s="9">
        <v>0</v>
      </c>
      <c r="M2841" s="9">
        <f t="shared" si="353"/>
        <v>0</v>
      </c>
      <c r="N2841" s="9">
        <f t="shared" si="354"/>
        <v>0</v>
      </c>
      <c r="O2841" s="9">
        <f t="shared" si="355"/>
        <v>7.2508917954815617</v>
      </c>
      <c r="P2841" s="11">
        <f t="shared" si="356"/>
        <v>0</v>
      </c>
      <c r="Q2841" s="11">
        <f t="shared" si="357"/>
        <v>-100</v>
      </c>
      <c r="R2841" s="8">
        <v>0</v>
      </c>
      <c r="S2841" s="8">
        <v>0</v>
      </c>
      <c r="T2841" s="8">
        <v>0</v>
      </c>
      <c r="U2841" s="11">
        <f t="shared" si="358"/>
        <v>0</v>
      </c>
      <c r="V2841" s="11">
        <f t="shared" si="359"/>
        <v>0</v>
      </c>
      <c r="W2841" s="9">
        <v>0</v>
      </c>
      <c r="X2841" s="9">
        <v>0</v>
      </c>
    </row>
    <row r="2842" spans="1:24" x14ac:dyDescent="0.2">
      <c r="A2842" s="7" t="s">
        <v>4083</v>
      </c>
      <c r="B2842" s="7" t="s">
        <v>165</v>
      </c>
      <c r="C2842" s="8">
        <v>2</v>
      </c>
      <c r="D2842" s="9">
        <v>5.5</v>
      </c>
      <c r="E2842" s="10">
        <v>2600</v>
      </c>
      <c r="F2842" s="10">
        <v>0</v>
      </c>
      <c r="G2842" s="11">
        <f t="shared" si="352"/>
        <v>0</v>
      </c>
      <c r="H2842" s="10">
        <v>0</v>
      </c>
      <c r="I2842" s="9">
        <v>5.5</v>
      </c>
      <c r="J2842" s="8">
        <v>0</v>
      </c>
      <c r="K2842" s="9">
        <v>0</v>
      </c>
      <c r="L2842" s="9">
        <v>0</v>
      </c>
      <c r="M2842" s="9">
        <f t="shared" si="353"/>
        <v>0</v>
      </c>
      <c r="N2842" s="9">
        <f t="shared" si="354"/>
        <v>0</v>
      </c>
      <c r="O2842" s="9">
        <f t="shared" si="355"/>
        <v>7.2508917954815617</v>
      </c>
      <c r="P2842" s="11">
        <f t="shared" si="356"/>
        <v>0</v>
      </c>
      <c r="Q2842" s="11">
        <f t="shared" si="357"/>
        <v>-100</v>
      </c>
      <c r="R2842" s="8">
        <v>0</v>
      </c>
      <c r="S2842" s="8">
        <v>0</v>
      </c>
      <c r="T2842" s="8">
        <v>0</v>
      </c>
      <c r="U2842" s="11">
        <f t="shared" si="358"/>
        <v>0</v>
      </c>
      <c r="V2842" s="11">
        <f t="shared" si="359"/>
        <v>0</v>
      </c>
      <c r="W2842" s="9">
        <v>0</v>
      </c>
      <c r="X2842" s="9">
        <v>0</v>
      </c>
    </row>
    <row r="2843" spans="1:24" x14ac:dyDescent="0.2">
      <c r="A2843" s="7" t="s">
        <v>4083</v>
      </c>
      <c r="B2843" s="7" t="s">
        <v>166</v>
      </c>
      <c r="C2843" s="8">
        <v>1</v>
      </c>
      <c r="D2843" s="9">
        <v>3</v>
      </c>
      <c r="E2843" s="10">
        <v>1600</v>
      </c>
      <c r="F2843" s="10">
        <v>0</v>
      </c>
      <c r="G2843" s="11">
        <f t="shared" si="352"/>
        <v>0</v>
      </c>
      <c r="H2843" s="10">
        <v>0</v>
      </c>
      <c r="I2843" s="9">
        <v>3</v>
      </c>
      <c r="J2843" s="8">
        <v>0</v>
      </c>
      <c r="K2843" s="9">
        <v>0</v>
      </c>
      <c r="L2843" s="9">
        <v>0</v>
      </c>
      <c r="M2843" s="9">
        <f t="shared" si="353"/>
        <v>0</v>
      </c>
      <c r="N2843" s="9">
        <f t="shared" si="354"/>
        <v>0</v>
      </c>
      <c r="O2843" s="9">
        <f t="shared" si="355"/>
        <v>7.2508917954815617</v>
      </c>
      <c r="P2843" s="11">
        <f t="shared" si="356"/>
        <v>0</v>
      </c>
      <c r="Q2843" s="11">
        <f t="shared" si="357"/>
        <v>-100</v>
      </c>
      <c r="R2843" s="8">
        <v>0</v>
      </c>
      <c r="S2843" s="8">
        <v>0</v>
      </c>
      <c r="T2843" s="8">
        <v>0</v>
      </c>
      <c r="U2843" s="11">
        <f t="shared" si="358"/>
        <v>0</v>
      </c>
      <c r="V2843" s="11">
        <f t="shared" si="359"/>
        <v>0</v>
      </c>
      <c r="W2843" s="9">
        <v>0</v>
      </c>
      <c r="X2843" s="9">
        <v>0</v>
      </c>
    </row>
    <row r="2844" spans="1:24" x14ac:dyDescent="0.2">
      <c r="A2844" s="7" t="s">
        <v>4083</v>
      </c>
      <c r="B2844" s="7" t="s">
        <v>754</v>
      </c>
      <c r="C2844" s="8">
        <v>1</v>
      </c>
      <c r="D2844" s="9">
        <v>8</v>
      </c>
      <c r="E2844" s="10">
        <v>1000</v>
      </c>
      <c r="F2844" s="10">
        <v>0</v>
      </c>
      <c r="G2844" s="11">
        <f t="shared" si="352"/>
        <v>0</v>
      </c>
      <c r="H2844" s="10">
        <v>0</v>
      </c>
      <c r="I2844" s="9">
        <v>8</v>
      </c>
      <c r="J2844" s="8">
        <v>0</v>
      </c>
      <c r="K2844" s="9">
        <v>0</v>
      </c>
      <c r="L2844" s="9">
        <v>0</v>
      </c>
      <c r="M2844" s="9">
        <f t="shared" si="353"/>
        <v>0</v>
      </c>
      <c r="N2844" s="9">
        <f t="shared" si="354"/>
        <v>0</v>
      </c>
      <c r="O2844" s="9">
        <f t="shared" si="355"/>
        <v>7.2508917954815617</v>
      </c>
      <c r="P2844" s="11">
        <f t="shared" si="356"/>
        <v>0</v>
      </c>
      <c r="Q2844" s="11">
        <f t="shared" si="357"/>
        <v>-100</v>
      </c>
      <c r="R2844" s="8">
        <v>0</v>
      </c>
      <c r="S2844" s="8">
        <v>0</v>
      </c>
      <c r="T2844" s="8">
        <v>0</v>
      </c>
      <c r="U2844" s="11">
        <f t="shared" si="358"/>
        <v>0</v>
      </c>
      <c r="V2844" s="11">
        <f t="shared" si="359"/>
        <v>0</v>
      </c>
      <c r="W2844" s="9">
        <v>0</v>
      </c>
      <c r="X2844" s="9">
        <v>0</v>
      </c>
    </row>
    <row r="2845" spans="1:24" x14ac:dyDescent="0.2">
      <c r="A2845" s="7" t="s">
        <v>4083</v>
      </c>
      <c r="B2845" s="7" t="s">
        <v>968</v>
      </c>
      <c r="C2845" s="8">
        <v>1</v>
      </c>
      <c r="D2845" s="9">
        <v>8</v>
      </c>
      <c r="E2845" s="10">
        <v>1000</v>
      </c>
      <c r="F2845" s="10">
        <v>0</v>
      </c>
      <c r="G2845" s="11">
        <f t="shared" si="352"/>
        <v>0</v>
      </c>
      <c r="H2845" s="10">
        <v>0</v>
      </c>
      <c r="I2845" s="9">
        <v>8</v>
      </c>
      <c r="J2845" s="8">
        <v>0</v>
      </c>
      <c r="K2845" s="9">
        <v>0</v>
      </c>
      <c r="L2845" s="9">
        <v>0</v>
      </c>
      <c r="M2845" s="9">
        <f t="shared" si="353"/>
        <v>0</v>
      </c>
      <c r="N2845" s="9">
        <f t="shared" si="354"/>
        <v>0</v>
      </c>
      <c r="O2845" s="9">
        <f t="shared" si="355"/>
        <v>7.2508917954815617</v>
      </c>
      <c r="P2845" s="11">
        <f t="shared" si="356"/>
        <v>0</v>
      </c>
      <c r="Q2845" s="11">
        <f t="shared" si="357"/>
        <v>-100</v>
      </c>
      <c r="R2845" s="8">
        <v>0</v>
      </c>
      <c r="S2845" s="8">
        <v>0</v>
      </c>
      <c r="T2845" s="8">
        <v>0</v>
      </c>
      <c r="U2845" s="11">
        <f t="shared" si="358"/>
        <v>0</v>
      </c>
      <c r="V2845" s="11">
        <f t="shared" si="359"/>
        <v>0</v>
      </c>
      <c r="W2845" s="9">
        <v>0</v>
      </c>
      <c r="X2845" s="9">
        <v>0</v>
      </c>
    </row>
    <row r="2846" spans="1:24" x14ac:dyDescent="0.2">
      <c r="A2846" s="7" t="s">
        <v>4083</v>
      </c>
      <c r="B2846" s="7" t="s">
        <v>1106</v>
      </c>
      <c r="C2846" s="8">
        <v>1</v>
      </c>
      <c r="D2846" s="9">
        <v>20</v>
      </c>
      <c r="E2846" s="10">
        <v>700</v>
      </c>
      <c r="F2846" s="10">
        <v>0</v>
      </c>
      <c r="G2846" s="11">
        <f t="shared" si="352"/>
        <v>0</v>
      </c>
      <c r="H2846" s="10">
        <v>0</v>
      </c>
      <c r="I2846" s="9">
        <v>20</v>
      </c>
      <c r="J2846" s="8">
        <v>0</v>
      </c>
      <c r="K2846" s="9">
        <v>0</v>
      </c>
      <c r="L2846" s="9">
        <v>0</v>
      </c>
      <c r="M2846" s="9">
        <f t="shared" si="353"/>
        <v>0</v>
      </c>
      <c r="N2846" s="9">
        <f t="shared" si="354"/>
        <v>0</v>
      </c>
      <c r="O2846" s="9">
        <f t="shared" si="355"/>
        <v>7.2508917954815617</v>
      </c>
      <c r="P2846" s="11">
        <f t="shared" si="356"/>
        <v>0</v>
      </c>
      <c r="Q2846" s="11">
        <f t="shared" si="357"/>
        <v>-100</v>
      </c>
      <c r="R2846" s="8">
        <v>0</v>
      </c>
      <c r="S2846" s="8">
        <v>0</v>
      </c>
      <c r="T2846" s="8">
        <v>0</v>
      </c>
      <c r="U2846" s="11">
        <f t="shared" si="358"/>
        <v>0</v>
      </c>
      <c r="V2846" s="11">
        <f t="shared" si="359"/>
        <v>0</v>
      </c>
      <c r="W2846" s="9">
        <v>0</v>
      </c>
      <c r="X2846" s="9">
        <v>0</v>
      </c>
    </row>
    <row r="2847" spans="1:24" x14ac:dyDescent="0.2">
      <c r="A2847" s="7" t="s">
        <v>4083</v>
      </c>
      <c r="B2847" s="7" t="s">
        <v>678</v>
      </c>
      <c r="C2847" s="8">
        <v>1</v>
      </c>
      <c r="D2847" s="9">
        <v>10</v>
      </c>
      <c r="E2847" s="10">
        <v>900</v>
      </c>
      <c r="F2847" s="10">
        <v>0</v>
      </c>
      <c r="G2847" s="11">
        <f t="shared" si="352"/>
        <v>0</v>
      </c>
      <c r="H2847" s="10">
        <v>0</v>
      </c>
      <c r="I2847" s="9">
        <v>10</v>
      </c>
      <c r="J2847" s="8">
        <v>0</v>
      </c>
      <c r="K2847" s="9">
        <v>0</v>
      </c>
      <c r="L2847" s="9">
        <v>0</v>
      </c>
      <c r="M2847" s="9">
        <f t="shared" si="353"/>
        <v>0</v>
      </c>
      <c r="N2847" s="9">
        <f t="shared" si="354"/>
        <v>0</v>
      </c>
      <c r="O2847" s="9">
        <f t="shared" si="355"/>
        <v>7.2508917954815617</v>
      </c>
      <c r="P2847" s="11">
        <f t="shared" si="356"/>
        <v>0</v>
      </c>
      <c r="Q2847" s="11">
        <f t="shared" si="357"/>
        <v>-100</v>
      </c>
      <c r="R2847" s="8">
        <v>0</v>
      </c>
      <c r="S2847" s="8">
        <v>0</v>
      </c>
      <c r="T2847" s="8">
        <v>0</v>
      </c>
      <c r="U2847" s="11">
        <f t="shared" si="358"/>
        <v>0</v>
      </c>
      <c r="V2847" s="11">
        <f t="shared" si="359"/>
        <v>0</v>
      </c>
      <c r="W2847" s="9">
        <v>0</v>
      </c>
      <c r="X2847" s="9">
        <v>0</v>
      </c>
    </row>
    <row r="2848" spans="1:24" x14ac:dyDescent="0.2">
      <c r="A2848" s="7" t="s">
        <v>4083</v>
      </c>
      <c r="B2848" s="7" t="s">
        <v>857</v>
      </c>
      <c r="C2848" s="8">
        <v>3</v>
      </c>
      <c r="D2848" s="9">
        <v>11.33</v>
      </c>
      <c r="E2848" s="10">
        <v>3000</v>
      </c>
      <c r="F2848" s="10">
        <v>0</v>
      </c>
      <c r="G2848" s="11">
        <f t="shared" si="352"/>
        <v>0</v>
      </c>
      <c r="H2848" s="10">
        <v>0</v>
      </c>
      <c r="I2848" s="9">
        <v>11.33</v>
      </c>
      <c r="J2848" s="8">
        <v>0</v>
      </c>
      <c r="K2848" s="9">
        <v>0</v>
      </c>
      <c r="L2848" s="9">
        <v>0</v>
      </c>
      <c r="M2848" s="9">
        <f t="shared" si="353"/>
        <v>0</v>
      </c>
      <c r="N2848" s="9">
        <f t="shared" si="354"/>
        <v>0</v>
      </c>
      <c r="O2848" s="9">
        <f t="shared" si="355"/>
        <v>7.2508917954815617</v>
      </c>
      <c r="P2848" s="11">
        <f t="shared" si="356"/>
        <v>0</v>
      </c>
      <c r="Q2848" s="11">
        <f t="shared" si="357"/>
        <v>-100</v>
      </c>
      <c r="R2848" s="8">
        <v>0</v>
      </c>
      <c r="S2848" s="8">
        <v>0</v>
      </c>
      <c r="T2848" s="8">
        <v>0</v>
      </c>
      <c r="U2848" s="11">
        <f t="shared" si="358"/>
        <v>0</v>
      </c>
      <c r="V2848" s="11">
        <f t="shared" si="359"/>
        <v>0</v>
      </c>
      <c r="W2848" s="9">
        <v>0</v>
      </c>
      <c r="X2848" s="9">
        <v>0</v>
      </c>
    </row>
    <row r="2849" spans="1:24" x14ac:dyDescent="0.2">
      <c r="A2849" s="7" t="s">
        <v>4083</v>
      </c>
      <c r="B2849" s="7" t="s">
        <v>179</v>
      </c>
      <c r="C2849" s="8">
        <v>4</v>
      </c>
      <c r="D2849" s="9">
        <v>9.3800000000000008</v>
      </c>
      <c r="E2849" s="10">
        <v>4300</v>
      </c>
      <c r="F2849" s="10">
        <v>0</v>
      </c>
      <c r="G2849" s="11">
        <f t="shared" si="352"/>
        <v>0</v>
      </c>
      <c r="H2849" s="10">
        <v>0</v>
      </c>
      <c r="I2849" s="9">
        <v>9.3800000000000008</v>
      </c>
      <c r="J2849" s="8">
        <v>0</v>
      </c>
      <c r="K2849" s="9">
        <v>0</v>
      </c>
      <c r="L2849" s="9">
        <v>0</v>
      </c>
      <c r="M2849" s="9">
        <f t="shared" si="353"/>
        <v>0</v>
      </c>
      <c r="N2849" s="9">
        <f t="shared" si="354"/>
        <v>0</v>
      </c>
      <c r="O2849" s="9">
        <f t="shared" si="355"/>
        <v>7.2508917954815617</v>
      </c>
      <c r="P2849" s="11">
        <f t="shared" si="356"/>
        <v>0</v>
      </c>
      <c r="Q2849" s="11">
        <f t="shared" si="357"/>
        <v>-100</v>
      </c>
      <c r="R2849" s="8">
        <v>0</v>
      </c>
      <c r="S2849" s="8">
        <v>0</v>
      </c>
      <c r="T2849" s="8">
        <v>0</v>
      </c>
      <c r="U2849" s="11">
        <f t="shared" si="358"/>
        <v>0</v>
      </c>
      <c r="V2849" s="11">
        <f t="shared" si="359"/>
        <v>0</v>
      </c>
      <c r="W2849" s="9">
        <v>0</v>
      </c>
      <c r="X2849" s="9">
        <v>0</v>
      </c>
    </row>
    <row r="2850" spans="1:24" x14ac:dyDescent="0.2">
      <c r="A2850" s="7" t="s">
        <v>4083</v>
      </c>
      <c r="B2850" s="7" t="s">
        <v>341</v>
      </c>
      <c r="C2850" s="8">
        <v>2</v>
      </c>
      <c r="D2850" s="9">
        <v>9.25</v>
      </c>
      <c r="E2850" s="10">
        <v>2300</v>
      </c>
      <c r="F2850" s="10">
        <v>0</v>
      </c>
      <c r="G2850" s="11">
        <f t="shared" si="352"/>
        <v>0</v>
      </c>
      <c r="H2850" s="10">
        <v>0</v>
      </c>
      <c r="I2850" s="9">
        <v>9.25</v>
      </c>
      <c r="J2850" s="8">
        <v>0</v>
      </c>
      <c r="K2850" s="9">
        <v>0</v>
      </c>
      <c r="L2850" s="9">
        <v>0</v>
      </c>
      <c r="M2850" s="9">
        <f t="shared" si="353"/>
        <v>0</v>
      </c>
      <c r="N2850" s="9">
        <f t="shared" si="354"/>
        <v>0</v>
      </c>
      <c r="O2850" s="9">
        <f t="shared" si="355"/>
        <v>7.2508917954815617</v>
      </c>
      <c r="P2850" s="11">
        <f t="shared" si="356"/>
        <v>0</v>
      </c>
      <c r="Q2850" s="11">
        <f t="shared" si="357"/>
        <v>-100</v>
      </c>
      <c r="R2850" s="8">
        <v>0</v>
      </c>
      <c r="S2850" s="8">
        <v>0</v>
      </c>
      <c r="T2850" s="8">
        <v>0</v>
      </c>
      <c r="U2850" s="11">
        <f t="shared" si="358"/>
        <v>0</v>
      </c>
      <c r="V2850" s="11">
        <f t="shared" si="359"/>
        <v>0</v>
      </c>
      <c r="W2850" s="9">
        <v>0</v>
      </c>
      <c r="X2850" s="9">
        <v>0</v>
      </c>
    </row>
    <row r="2851" spans="1:24" x14ac:dyDescent="0.2">
      <c r="A2851" s="7" t="s">
        <v>4083</v>
      </c>
      <c r="B2851" s="7" t="s">
        <v>466</v>
      </c>
      <c r="C2851" s="8">
        <v>2</v>
      </c>
      <c r="D2851" s="9">
        <v>17.5</v>
      </c>
      <c r="E2851" s="10">
        <v>1500</v>
      </c>
      <c r="F2851" s="10">
        <v>0</v>
      </c>
      <c r="G2851" s="11">
        <f t="shared" si="352"/>
        <v>0</v>
      </c>
      <c r="H2851" s="10">
        <v>0</v>
      </c>
      <c r="I2851" s="9">
        <v>17.5</v>
      </c>
      <c r="J2851" s="8">
        <v>0</v>
      </c>
      <c r="K2851" s="9">
        <v>0</v>
      </c>
      <c r="L2851" s="9">
        <v>0</v>
      </c>
      <c r="M2851" s="9">
        <f t="shared" si="353"/>
        <v>0</v>
      </c>
      <c r="N2851" s="9">
        <f t="shared" si="354"/>
        <v>0</v>
      </c>
      <c r="O2851" s="9">
        <f t="shared" si="355"/>
        <v>7.2508917954815617</v>
      </c>
      <c r="P2851" s="11">
        <f t="shared" si="356"/>
        <v>0</v>
      </c>
      <c r="Q2851" s="11">
        <f t="shared" si="357"/>
        <v>-100</v>
      </c>
      <c r="R2851" s="8">
        <v>0</v>
      </c>
      <c r="S2851" s="8">
        <v>0</v>
      </c>
      <c r="T2851" s="8">
        <v>0</v>
      </c>
      <c r="U2851" s="11">
        <f t="shared" si="358"/>
        <v>0</v>
      </c>
      <c r="V2851" s="11">
        <f t="shared" si="359"/>
        <v>0</v>
      </c>
      <c r="W2851" s="9">
        <v>0</v>
      </c>
      <c r="X2851" s="9">
        <v>0</v>
      </c>
    </row>
    <row r="2852" spans="1:24" x14ac:dyDescent="0.2">
      <c r="A2852" s="7" t="s">
        <v>4083</v>
      </c>
      <c r="B2852" s="7" t="s">
        <v>452</v>
      </c>
      <c r="C2852" s="8">
        <v>1</v>
      </c>
      <c r="D2852" s="9">
        <v>3.5</v>
      </c>
      <c r="E2852" s="10">
        <v>1500</v>
      </c>
      <c r="F2852" s="10">
        <v>0</v>
      </c>
      <c r="G2852" s="11">
        <f t="shared" si="352"/>
        <v>0</v>
      </c>
      <c r="H2852" s="10">
        <v>0</v>
      </c>
      <c r="I2852" s="9">
        <v>3.5</v>
      </c>
      <c r="J2852" s="8">
        <v>0</v>
      </c>
      <c r="K2852" s="9">
        <v>0</v>
      </c>
      <c r="L2852" s="9">
        <v>0</v>
      </c>
      <c r="M2852" s="9">
        <f t="shared" si="353"/>
        <v>0</v>
      </c>
      <c r="N2852" s="9">
        <f t="shared" si="354"/>
        <v>0</v>
      </c>
      <c r="O2852" s="9">
        <f t="shared" si="355"/>
        <v>7.2508917954815617</v>
      </c>
      <c r="P2852" s="11">
        <f t="shared" si="356"/>
        <v>0</v>
      </c>
      <c r="Q2852" s="11">
        <f t="shared" si="357"/>
        <v>-100</v>
      </c>
      <c r="R2852" s="8">
        <v>0</v>
      </c>
      <c r="S2852" s="8">
        <v>0</v>
      </c>
      <c r="T2852" s="8">
        <v>0</v>
      </c>
      <c r="U2852" s="11">
        <f t="shared" si="358"/>
        <v>0</v>
      </c>
      <c r="V2852" s="11">
        <f t="shared" si="359"/>
        <v>0</v>
      </c>
      <c r="W2852" s="9">
        <v>0</v>
      </c>
      <c r="X2852" s="9">
        <v>0</v>
      </c>
    </row>
    <row r="2853" spans="1:24" x14ac:dyDescent="0.2">
      <c r="A2853" s="7" t="s">
        <v>4083</v>
      </c>
      <c r="B2853" s="7" t="s">
        <v>4101</v>
      </c>
      <c r="C2853" s="8">
        <v>1</v>
      </c>
      <c r="D2853" s="9">
        <v>3.5</v>
      </c>
      <c r="E2853" s="10">
        <v>1500</v>
      </c>
      <c r="F2853" s="10">
        <v>0</v>
      </c>
      <c r="G2853" s="11">
        <f t="shared" si="352"/>
        <v>0</v>
      </c>
      <c r="H2853" s="10">
        <v>0</v>
      </c>
      <c r="I2853" s="9">
        <v>3.5</v>
      </c>
      <c r="J2853" s="8">
        <v>0</v>
      </c>
      <c r="K2853" s="9">
        <v>0</v>
      </c>
      <c r="L2853" s="9">
        <v>0</v>
      </c>
      <c r="M2853" s="9">
        <f t="shared" si="353"/>
        <v>0</v>
      </c>
      <c r="N2853" s="9">
        <f t="shared" si="354"/>
        <v>0</v>
      </c>
      <c r="O2853" s="9">
        <f t="shared" si="355"/>
        <v>7.2508917954815617</v>
      </c>
      <c r="P2853" s="11">
        <f t="shared" si="356"/>
        <v>0</v>
      </c>
      <c r="Q2853" s="11">
        <f t="shared" si="357"/>
        <v>-100</v>
      </c>
      <c r="R2853" s="8">
        <v>0</v>
      </c>
      <c r="S2853" s="8">
        <v>0</v>
      </c>
      <c r="T2853" s="8">
        <v>0</v>
      </c>
      <c r="U2853" s="11">
        <f t="shared" si="358"/>
        <v>0</v>
      </c>
      <c r="V2853" s="11">
        <f t="shared" si="359"/>
        <v>0</v>
      </c>
      <c r="W2853" s="9">
        <v>0</v>
      </c>
      <c r="X2853" s="9">
        <v>0</v>
      </c>
    </row>
    <row r="2854" spans="1:24" x14ac:dyDescent="0.2">
      <c r="A2854" s="7" t="s">
        <v>4083</v>
      </c>
      <c r="B2854" s="7" t="s">
        <v>440</v>
      </c>
      <c r="C2854" s="8">
        <v>2</v>
      </c>
      <c r="D2854" s="9">
        <v>4.25</v>
      </c>
      <c r="E2854" s="10">
        <v>2700</v>
      </c>
      <c r="F2854" s="10">
        <v>0</v>
      </c>
      <c r="G2854" s="11">
        <f t="shared" si="352"/>
        <v>0</v>
      </c>
      <c r="H2854" s="10">
        <v>0</v>
      </c>
      <c r="I2854" s="9">
        <v>4.25</v>
      </c>
      <c r="J2854" s="8">
        <v>0</v>
      </c>
      <c r="K2854" s="9">
        <v>0</v>
      </c>
      <c r="L2854" s="9">
        <v>0</v>
      </c>
      <c r="M2854" s="9">
        <f t="shared" si="353"/>
        <v>0</v>
      </c>
      <c r="N2854" s="9">
        <f t="shared" si="354"/>
        <v>0</v>
      </c>
      <c r="O2854" s="9">
        <f t="shared" si="355"/>
        <v>7.2508917954815617</v>
      </c>
      <c r="P2854" s="11">
        <f t="shared" si="356"/>
        <v>0</v>
      </c>
      <c r="Q2854" s="11">
        <f t="shared" si="357"/>
        <v>-100</v>
      </c>
      <c r="R2854" s="8">
        <v>0</v>
      </c>
      <c r="S2854" s="8">
        <v>0</v>
      </c>
      <c r="T2854" s="8">
        <v>0</v>
      </c>
      <c r="U2854" s="11">
        <f t="shared" si="358"/>
        <v>0</v>
      </c>
      <c r="V2854" s="11">
        <f t="shared" si="359"/>
        <v>0</v>
      </c>
      <c r="W2854" s="9">
        <v>0</v>
      </c>
      <c r="X2854" s="9">
        <v>0</v>
      </c>
    </row>
    <row r="2855" spans="1:24" x14ac:dyDescent="0.2">
      <c r="A2855" s="7" t="s">
        <v>4083</v>
      </c>
      <c r="B2855" s="7" t="s">
        <v>150</v>
      </c>
      <c r="C2855" s="8">
        <v>2</v>
      </c>
      <c r="D2855" s="9">
        <v>6</v>
      </c>
      <c r="E2855" s="10">
        <v>2400</v>
      </c>
      <c r="F2855" s="10">
        <v>0</v>
      </c>
      <c r="G2855" s="11">
        <f t="shared" si="352"/>
        <v>0</v>
      </c>
      <c r="H2855" s="10">
        <v>0</v>
      </c>
      <c r="I2855" s="9">
        <v>6</v>
      </c>
      <c r="J2855" s="8">
        <v>0</v>
      </c>
      <c r="K2855" s="9">
        <v>0</v>
      </c>
      <c r="L2855" s="9">
        <v>0</v>
      </c>
      <c r="M2855" s="9">
        <f t="shared" si="353"/>
        <v>0</v>
      </c>
      <c r="N2855" s="9">
        <f t="shared" si="354"/>
        <v>0</v>
      </c>
      <c r="O2855" s="9">
        <f t="shared" si="355"/>
        <v>7.2508917954815617</v>
      </c>
      <c r="P2855" s="11">
        <f t="shared" si="356"/>
        <v>0</v>
      </c>
      <c r="Q2855" s="11">
        <f t="shared" si="357"/>
        <v>-100</v>
      </c>
      <c r="R2855" s="8">
        <v>0</v>
      </c>
      <c r="S2855" s="8">
        <v>0</v>
      </c>
      <c r="T2855" s="8">
        <v>0</v>
      </c>
      <c r="U2855" s="11">
        <f t="shared" si="358"/>
        <v>0</v>
      </c>
      <c r="V2855" s="11">
        <f t="shared" si="359"/>
        <v>0</v>
      </c>
      <c r="W2855" s="9">
        <v>0</v>
      </c>
      <c r="X2855" s="9">
        <v>0</v>
      </c>
    </row>
    <row r="2856" spans="1:24" x14ac:dyDescent="0.2">
      <c r="A2856" s="7" t="s">
        <v>4083</v>
      </c>
      <c r="B2856" s="7" t="s">
        <v>113</v>
      </c>
      <c r="C2856" s="8">
        <v>1</v>
      </c>
      <c r="D2856" s="9">
        <v>12</v>
      </c>
      <c r="E2856" s="10">
        <v>800</v>
      </c>
      <c r="F2856" s="10">
        <v>0</v>
      </c>
      <c r="G2856" s="11">
        <f t="shared" si="352"/>
        <v>0</v>
      </c>
      <c r="H2856" s="10">
        <v>0</v>
      </c>
      <c r="I2856" s="9">
        <v>12</v>
      </c>
      <c r="J2856" s="8">
        <v>0</v>
      </c>
      <c r="K2856" s="9">
        <v>0</v>
      </c>
      <c r="L2856" s="9">
        <v>0</v>
      </c>
      <c r="M2856" s="9">
        <f t="shared" si="353"/>
        <v>0</v>
      </c>
      <c r="N2856" s="9">
        <f t="shared" si="354"/>
        <v>0</v>
      </c>
      <c r="O2856" s="9">
        <f t="shared" si="355"/>
        <v>7.2508917954815617</v>
      </c>
      <c r="P2856" s="11">
        <f t="shared" si="356"/>
        <v>0</v>
      </c>
      <c r="Q2856" s="11">
        <f t="shared" si="357"/>
        <v>-100</v>
      </c>
      <c r="R2856" s="8">
        <v>0</v>
      </c>
      <c r="S2856" s="8">
        <v>0</v>
      </c>
      <c r="T2856" s="8">
        <v>0</v>
      </c>
      <c r="U2856" s="11">
        <f t="shared" si="358"/>
        <v>0</v>
      </c>
      <c r="V2856" s="11">
        <f t="shared" si="359"/>
        <v>0</v>
      </c>
      <c r="W2856" s="9">
        <v>0</v>
      </c>
      <c r="X2856" s="9">
        <v>0</v>
      </c>
    </row>
    <row r="2857" spans="1:24" x14ac:dyDescent="0.2">
      <c r="A2857" s="7" t="s">
        <v>4083</v>
      </c>
      <c r="B2857" s="7" t="s">
        <v>898</v>
      </c>
      <c r="C2857" s="8">
        <v>1</v>
      </c>
      <c r="D2857" s="9">
        <v>12</v>
      </c>
      <c r="E2857" s="10">
        <v>800</v>
      </c>
      <c r="F2857" s="10">
        <v>0</v>
      </c>
      <c r="G2857" s="11">
        <f t="shared" si="352"/>
        <v>0</v>
      </c>
      <c r="H2857" s="10">
        <v>0</v>
      </c>
      <c r="I2857" s="9">
        <v>12</v>
      </c>
      <c r="J2857" s="8">
        <v>0</v>
      </c>
      <c r="K2857" s="9">
        <v>0</v>
      </c>
      <c r="L2857" s="9">
        <v>0</v>
      </c>
      <c r="M2857" s="9">
        <f t="shared" si="353"/>
        <v>0</v>
      </c>
      <c r="N2857" s="9">
        <f t="shared" si="354"/>
        <v>0</v>
      </c>
      <c r="O2857" s="9">
        <f t="shared" si="355"/>
        <v>7.2508917954815617</v>
      </c>
      <c r="P2857" s="11">
        <f t="shared" si="356"/>
        <v>0</v>
      </c>
      <c r="Q2857" s="11">
        <f t="shared" si="357"/>
        <v>-100</v>
      </c>
      <c r="R2857" s="8">
        <v>0</v>
      </c>
      <c r="S2857" s="8">
        <v>0</v>
      </c>
      <c r="T2857" s="8">
        <v>0</v>
      </c>
      <c r="U2857" s="11">
        <f t="shared" si="358"/>
        <v>0</v>
      </c>
      <c r="V2857" s="11">
        <f t="shared" si="359"/>
        <v>0</v>
      </c>
      <c r="W2857" s="9">
        <v>0</v>
      </c>
      <c r="X2857" s="9">
        <v>0</v>
      </c>
    </row>
    <row r="2858" spans="1:24" x14ac:dyDescent="0.2">
      <c r="A2858" s="7" t="s">
        <v>4083</v>
      </c>
      <c r="B2858" s="7" t="s">
        <v>993</v>
      </c>
      <c r="C2858" s="8">
        <v>1</v>
      </c>
      <c r="D2858" s="9">
        <v>6</v>
      </c>
      <c r="E2858" s="10">
        <v>1200</v>
      </c>
      <c r="F2858" s="10">
        <v>0</v>
      </c>
      <c r="G2858" s="11">
        <f t="shared" si="352"/>
        <v>0</v>
      </c>
      <c r="H2858" s="10">
        <v>0</v>
      </c>
      <c r="I2858" s="9">
        <v>6</v>
      </c>
      <c r="J2858" s="8">
        <v>0</v>
      </c>
      <c r="K2858" s="9">
        <v>0</v>
      </c>
      <c r="L2858" s="9">
        <v>0</v>
      </c>
      <c r="M2858" s="9">
        <f t="shared" si="353"/>
        <v>0</v>
      </c>
      <c r="N2858" s="9">
        <f t="shared" si="354"/>
        <v>0</v>
      </c>
      <c r="O2858" s="9">
        <f t="shared" si="355"/>
        <v>7.2508917954815617</v>
      </c>
      <c r="P2858" s="11">
        <f t="shared" si="356"/>
        <v>0</v>
      </c>
      <c r="Q2858" s="11">
        <f t="shared" si="357"/>
        <v>-100</v>
      </c>
      <c r="R2858" s="8">
        <v>0</v>
      </c>
      <c r="S2858" s="8">
        <v>0</v>
      </c>
      <c r="T2858" s="8">
        <v>0</v>
      </c>
      <c r="U2858" s="11">
        <f t="shared" si="358"/>
        <v>0</v>
      </c>
      <c r="V2858" s="11">
        <f t="shared" si="359"/>
        <v>0</v>
      </c>
      <c r="W2858" s="9">
        <v>0</v>
      </c>
      <c r="X2858" s="9">
        <v>0</v>
      </c>
    </row>
    <row r="2859" spans="1:24" x14ac:dyDescent="0.2">
      <c r="A2859" s="7" t="s">
        <v>4083</v>
      </c>
      <c r="B2859" s="7" t="s">
        <v>774</v>
      </c>
      <c r="C2859" s="8">
        <v>2</v>
      </c>
      <c r="D2859" s="9">
        <v>7</v>
      </c>
      <c r="E2859" s="10">
        <v>2200</v>
      </c>
      <c r="F2859" s="10">
        <v>0</v>
      </c>
      <c r="G2859" s="11">
        <f t="shared" si="352"/>
        <v>0</v>
      </c>
      <c r="H2859" s="10">
        <v>0</v>
      </c>
      <c r="I2859" s="9">
        <v>7</v>
      </c>
      <c r="J2859" s="8">
        <v>0</v>
      </c>
      <c r="K2859" s="9">
        <v>0</v>
      </c>
      <c r="L2859" s="9">
        <v>0</v>
      </c>
      <c r="M2859" s="9">
        <f t="shared" si="353"/>
        <v>0</v>
      </c>
      <c r="N2859" s="9">
        <f t="shared" si="354"/>
        <v>0</v>
      </c>
      <c r="O2859" s="9">
        <f t="shared" si="355"/>
        <v>7.2508917954815617</v>
      </c>
      <c r="P2859" s="11">
        <f t="shared" si="356"/>
        <v>0</v>
      </c>
      <c r="Q2859" s="11">
        <f t="shared" si="357"/>
        <v>-100</v>
      </c>
      <c r="R2859" s="8">
        <v>0</v>
      </c>
      <c r="S2859" s="8">
        <v>0</v>
      </c>
      <c r="T2859" s="8">
        <v>0</v>
      </c>
      <c r="U2859" s="11">
        <f t="shared" si="358"/>
        <v>0</v>
      </c>
      <c r="V2859" s="11">
        <f t="shared" si="359"/>
        <v>0</v>
      </c>
      <c r="W2859" s="9">
        <v>0</v>
      </c>
      <c r="X2859" s="9">
        <v>0</v>
      </c>
    </row>
    <row r="2860" spans="1:24" x14ac:dyDescent="0.2">
      <c r="A2860" s="7" t="s">
        <v>4083</v>
      </c>
      <c r="B2860" s="7" t="s">
        <v>170</v>
      </c>
      <c r="C2860" s="8">
        <v>4</v>
      </c>
      <c r="D2860" s="9">
        <v>9.1</v>
      </c>
      <c r="E2860" s="10">
        <v>4800</v>
      </c>
      <c r="F2860" s="10">
        <v>0</v>
      </c>
      <c r="G2860" s="11">
        <f t="shared" si="352"/>
        <v>0</v>
      </c>
      <c r="H2860" s="10">
        <v>0</v>
      </c>
      <c r="I2860" s="9">
        <v>9.1</v>
      </c>
      <c r="J2860" s="8">
        <v>0</v>
      </c>
      <c r="K2860" s="9">
        <v>0</v>
      </c>
      <c r="L2860" s="9">
        <v>0</v>
      </c>
      <c r="M2860" s="9">
        <f t="shared" si="353"/>
        <v>0</v>
      </c>
      <c r="N2860" s="9">
        <f t="shared" si="354"/>
        <v>0</v>
      </c>
      <c r="O2860" s="9">
        <f t="shared" si="355"/>
        <v>7.2508917954815617</v>
      </c>
      <c r="P2860" s="11">
        <f t="shared" si="356"/>
        <v>0</v>
      </c>
      <c r="Q2860" s="11">
        <f t="shared" si="357"/>
        <v>-100</v>
      </c>
      <c r="R2860" s="8">
        <v>0</v>
      </c>
      <c r="S2860" s="8">
        <v>0</v>
      </c>
      <c r="T2860" s="8">
        <v>0</v>
      </c>
      <c r="U2860" s="11">
        <f t="shared" si="358"/>
        <v>0</v>
      </c>
      <c r="V2860" s="11">
        <f t="shared" si="359"/>
        <v>0</v>
      </c>
      <c r="W2860" s="9">
        <v>0</v>
      </c>
      <c r="X2860" s="9">
        <v>0</v>
      </c>
    </row>
    <row r="2861" spans="1:24" x14ac:dyDescent="0.2">
      <c r="A2861" s="7" t="s">
        <v>4083</v>
      </c>
      <c r="B2861" s="7" t="s">
        <v>275</v>
      </c>
      <c r="C2861" s="8">
        <v>3</v>
      </c>
      <c r="D2861" s="9">
        <v>11.13</v>
      </c>
      <c r="E2861" s="10">
        <v>4500</v>
      </c>
      <c r="F2861" s="10">
        <v>0</v>
      </c>
      <c r="G2861" s="11">
        <f t="shared" si="352"/>
        <v>0</v>
      </c>
      <c r="H2861" s="10">
        <v>0</v>
      </c>
      <c r="I2861" s="9">
        <v>11.13</v>
      </c>
      <c r="J2861" s="8">
        <v>0</v>
      </c>
      <c r="K2861" s="9">
        <v>0</v>
      </c>
      <c r="L2861" s="9">
        <v>0</v>
      </c>
      <c r="M2861" s="9">
        <f t="shared" si="353"/>
        <v>0</v>
      </c>
      <c r="N2861" s="9">
        <f t="shared" si="354"/>
        <v>0</v>
      </c>
      <c r="O2861" s="9">
        <f t="shared" si="355"/>
        <v>7.2508917954815617</v>
      </c>
      <c r="P2861" s="11">
        <f t="shared" si="356"/>
        <v>0</v>
      </c>
      <c r="Q2861" s="11">
        <f t="shared" si="357"/>
        <v>-100</v>
      </c>
      <c r="R2861" s="8">
        <v>0</v>
      </c>
      <c r="S2861" s="8">
        <v>0</v>
      </c>
      <c r="T2861" s="8">
        <v>0</v>
      </c>
      <c r="U2861" s="11">
        <f t="shared" si="358"/>
        <v>0</v>
      </c>
      <c r="V2861" s="11">
        <f t="shared" si="359"/>
        <v>0</v>
      </c>
      <c r="W2861" s="9">
        <v>0</v>
      </c>
      <c r="X2861" s="9">
        <v>0</v>
      </c>
    </row>
    <row r="2862" spans="1:24" x14ac:dyDescent="0.2">
      <c r="A2862" s="7" t="s">
        <v>4083</v>
      </c>
      <c r="B2862" s="7" t="s">
        <v>260</v>
      </c>
      <c r="C2862" s="8">
        <v>1</v>
      </c>
      <c r="D2862" s="9">
        <v>10</v>
      </c>
      <c r="E2862" s="10">
        <v>900</v>
      </c>
      <c r="F2862" s="10">
        <v>0</v>
      </c>
      <c r="G2862" s="11">
        <f t="shared" si="352"/>
        <v>0</v>
      </c>
      <c r="H2862" s="10">
        <v>0</v>
      </c>
      <c r="I2862" s="9">
        <v>10</v>
      </c>
      <c r="J2862" s="8">
        <v>0</v>
      </c>
      <c r="K2862" s="9">
        <v>0</v>
      </c>
      <c r="L2862" s="9">
        <v>0</v>
      </c>
      <c r="M2862" s="9">
        <f t="shared" si="353"/>
        <v>0</v>
      </c>
      <c r="N2862" s="9">
        <f t="shared" si="354"/>
        <v>0</v>
      </c>
      <c r="O2862" s="9">
        <f t="shared" si="355"/>
        <v>7.2508917954815617</v>
      </c>
      <c r="P2862" s="11">
        <f t="shared" si="356"/>
        <v>0</v>
      </c>
      <c r="Q2862" s="11">
        <f t="shared" si="357"/>
        <v>-100</v>
      </c>
      <c r="R2862" s="8">
        <v>0</v>
      </c>
      <c r="S2862" s="8">
        <v>0</v>
      </c>
      <c r="T2862" s="8">
        <v>0</v>
      </c>
      <c r="U2862" s="11">
        <f t="shared" si="358"/>
        <v>0</v>
      </c>
      <c r="V2862" s="11">
        <f t="shared" si="359"/>
        <v>0</v>
      </c>
      <c r="W2862" s="9">
        <v>0</v>
      </c>
      <c r="X2862" s="9">
        <v>0</v>
      </c>
    </row>
    <row r="2863" spans="1:24" x14ac:dyDescent="0.2">
      <c r="A2863" s="7" t="s">
        <v>4083</v>
      </c>
      <c r="B2863" s="7" t="s">
        <v>388</v>
      </c>
      <c r="C2863" s="8">
        <v>1</v>
      </c>
      <c r="D2863" s="9">
        <v>3</v>
      </c>
      <c r="E2863" s="10">
        <v>1600</v>
      </c>
      <c r="F2863" s="10">
        <v>0</v>
      </c>
      <c r="G2863" s="11">
        <f t="shared" si="352"/>
        <v>0</v>
      </c>
      <c r="H2863" s="10">
        <v>0</v>
      </c>
      <c r="I2863" s="9">
        <v>3</v>
      </c>
      <c r="J2863" s="8">
        <v>0</v>
      </c>
      <c r="K2863" s="9">
        <v>0</v>
      </c>
      <c r="L2863" s="9">
        <v>0</v>
      </c>
      <c r="M2863" s="9">
        <f t="shared" si="353"/>
        <v>0</v>
      </c>
      <c r="N2863" s="9">
        <f t="shared" si="354"/>
        <v>0</v>
      </c>
      <c r="O2863" s="9">
        <f t="shared" si="355"/>
        <v>7.2508917954815617</v>
      </c>
      <c r="P2863" s="11">
        <f t="shared" si="356"/>
        <v>0</v>
      </c>
      <c r="Q2863" s="11">
        <f t="shared" si="357"/>
        <v>-100</v>
      </c>
      <c r="R2863" s="8">
        <v>0</v>
      </c>
      <c r="S2863" s="8">
        <v>0</v>
      </c>
      <c r="T2863" s="8">
        <v>0</v>
      </c>
      <c r="U2863" s="11">
        <f t="shared" si="358"/>
        <v>0</v>
      </c>
      <c r="V2863" s="11">
        <f t="shared" si="359"/>
        <v>0</v>
      </c>
      <c r="W2863" s="9">
        <v>0</v>
      </c>
      <c r="X2863" s="9">
        <v>0</v>
      </c>
    </row>
    <row r="2864" spans="1:24" x14ac:dyDescent="0.2">
      <c r="A2864" s="7" t="s">
        <v>4083</v>
      </c>
      <c r="B2864" s="7" t="s">
        <v>389</v>
      </c>
      <c r="C2864" s="8">
        <v>1</v>
      </c>
      <c r="D2864" s="9">
        <v>3</v>
      </c>
      <c r="E2864" s="10">
        <v>1600</v>
      </c>
      <c r="F2864" s="10">
        <v>0</v>
      </c>
      <c r="G2864" s="11">
        <f t="shared" si="352"/>
        <v>0</v>
      </c>
      <c r="H2864" s="10">
        <v>0</v>
      </c>
      <c r="I2864" s="9">
        <v>3</v>
      </c>
      <c r="J2864" s="8">
        <v>0</v>
      </c>
      <c r="K2864" s="9">
        <v>0</v>
      </c>
      <c r="L2864" s="9">
        <v>0</v>
      </c>
      <c r="M2864" s="9">
        <f t="shared" si="353"/>
        <v>0</v>
      </c>
      <c r="N2864" s="9">
        <f t="shared" si="354"/>
        <v>0</v>
      </c>
      <c r="O2864" s="9">
        <f t="shared" si="355"/>
        <v>7.2508917954815617</v>
      </c>
      <c r="P2864" s="11">
        <f t="shared" si="356"/>
        <v>0</v>
      </c>
      <c r="Q2864" s="11">
        <f t="shared" si="357"/>
        <v>-100</v>
      </c>
      <c r="R2864" s="8">
        <v>0</v>
      </c>
      <c r="S2864" s="8">
        <v>0</v>
      </c>
      <c r="T2864" s="8">
        <v>0</v>
      </c>
      <c r="U2864" s="11">
        <f t="shared" si="358"/>
        <v>0</v>
      </c>
      <c r="V2864" s="11">
        <f t="shared" si="359"/>
        <v>0</v>
      </c>
      <c r="W2864" s="9">
        <v>0</v>
      </c>
      <c r="X2864" s="9">
        <v>0</v>
      </c>
    </row>
    <row r="2865" spans="1:24" x14ac:dyDescent="0.2">
      <c r="A2865" s="7" t="s">
        <v>4083</v>
      </c>
      <c r="B2865" s="7" t="s">
        <v>1549</v>
      </c>
      <c r="C2865" s="8">
        <v>1</v>
      </c>
      <c r="D2865" s="9">
        <v>12</v>
      </c>
      <c r="E2865" s="10">
        <v>800</v>
      </c>
      <c r="F2865" s="10">
        <v>0</v>
      </c>
      <c r="G2865" s="11">
        <f t="shared" si="352"/>
        <v>0</v>
      </c>
      <c r="H2865" s="10">
        <v>0</v>
      </c>
      <c r="I2865" s="9">
        <v>12</v>
      </c>
      <c r="J2865" s="8">
        <v>0</v>
      </c>
      <c r="K2865" s="9">
        <v>0</v>
      </c>
      <c r="L2865" s="9">
        <v>0</v>
      </c>
      <c r="M2865" s="9">
        <f t="shared" si="353"/>
        <v>0</v>
      </c>
      <c r="N2865" s="9">
        <f t="shared" si="354"/>
        <v>0</v>
      </c>
      <c r="O2865" s="9">
        <f t="shared" si="355"/>
        <v>7.2508917954815617</v>
      </c>
      <c r="P2865" s="11">
        <f t="shared" si="356"/>
        <v>0</v>
      </c>
      <c r="Q2865" s="11">
        <f t="shared" si="357"/>
        <v>-100</v>
      </c>
      <c r="R2865" s="8">
        <v>0</v>
      </c>
      <c r="S2865" s="8">
        <v>0</v>
      </c>
      <c r="T2865" s="8">
        <v>0</v>
      </c>
      <c r="U2865" s="11">
        <f t="shared" si="358"/>
        <v>0</v>
      </c>
      <c r="V2865" s="11">
        <f t="shared" si="359"/>
        <v>0</v>
      </c>
      <c r="W2865" s="9">
        <v>0</v>
      </c>
      <c r="X2865" s="9">
        <v>0</v>
      </c>
    </row>
    <row r="2866" spans="1:24" x14ac:dyDescent="0.2">
      <c r="A2866" s="7" t="s">
        <v>4083</v>
      </c>
      <c r="B2866" s="7" t="s">
        <v>393</v>
      </c>
      <c r="C2866" s="8">
        <v>1</v>
      </c>
      <c r="D2866" s="9">
        <v>12</v>
      </c>
      <c r="E2866" s="10">
        <v>800</v>
      </c>
      <c r="F2866" s="10">
        <v>0</v>
      </c>
      <c r="G2866" s="11">
        <f t="shared" si="352"/>
        <v>0</v>
      </c>
      <c r="H2866" s="10">
        <v>0</v>
      </c>
      <c r="I2866" s="9">
        <v>12</v>
      </c>
      <c r="J2866" s="8">
        <v>0</v>
      </c>
      <c r="K2866" s="9">
        <v>0</v>
      </c>
      <c r="L2866" s="9">
        <v>0</v>
      </c>
      <c r="M2866" s="9">
        <f t="shared" si="353"/>
        <v>0</v>
      </c>
      <c r="N2866" s="9">
        <f t="shared" si="354"/>
        <v>0</v>
      </c>
      <c r="O2866" s="9">
        <f t="shared" si="355"/>
        <v>7.2508917954815617</v>
      </c>
      <c r="P2866" s="11">
        <f t="shared" si="356"/>
        <v>0</v>
      </c>
      <c r="Q2866" s="11">
        <f t="shared" si="357"/>
        <v>-100</v>
      </c>
      <c r="R2866" s="8">
        <v>0</v>
      </c>
      <c r="S2866" s="8">
        <v>0</v>
      </c>
      <c r="T2866" s="8">
        <v>0</v>
      </c>
      <c r="U2866" s="11">
        <f t="shared" si="358"/>
        <v>0</v>
      </c>
      <c r="V2866" s="11">
        <f t="shared" si="359"/>
        <v>0</v>
      </c>
      <c r="W2866" s="9">
        <v>0</v>
      </c>
      <c r="X2866" s="9">
        <v>0</v>
      </c>
    </row>
    <row r="2867" spans="1:24" x14ac:dyDescent="0.2">
      <c r="A2867" s="7" t="s">
        <v>4083</v>
      </c>
      <c r="B2867" s="7" t="s">
        <v>324</v>
      </c>
      <c r="C2867" s="8">
        <v>2</v>
      </c>
      <c r="D2867" s="9">
        <v>5</v>
      </c>
      <c r="E2867" s="10">
        <v>2900</v>
      </c>
      <c r="F2867" s="10">
        <v>0</v>
      </c>
      <c r="G2867" s="11">
        <f t="shared" si="352"/>
        <v>0</v>
      </c>
      <c r="H2867" s="10">
        <v>0</v>
      </c>
      <c r="I2867" s="9">
        <v>5</v>
      </c>
      <c r="J2867" s="8">
        <v>0</v>
      </c>
      <c r="K2867" s="9">
        <v>0</v>
      </c>
      <c r="L2867" s="9">
        <v>0</v>
      </c>
      <c r="M2867" s="9">
        <f t="shared" si="353"/>
        <v>0</v>
      </c>
      <c r="N2867" s="9">
        <f t="shared" si="354"/>
        <v>0</v>
      </c>
      <c r="O2867" s="9">
        <f t="shared" si="355"/>
        <v>7.2508917954815617</v>
      </c>
      <c r="P2867" s="11">
        <f t="shared" si="356"/>
        <v>0</v>
      </c>
      <c r="Q2867" s="11">
        <f t="shared" si="357"/>
        <v>-100</v>
      </c>
      <c r="R2867" s="8">
        <v>0</v>
      </c>
      <c r="S2867" s="8">
        <v>0</v>
      </c>
      <c r="T2867" s="8">
        <v>0</v>
      </c>
      <c r="U2867" s="11">
        <f t="shared" si="358"/>
        <v>0</v>
      </c>
      <c r="V2867" s="11">
        <f t="shared" si="359"/>
        <v>0</v>
      </c>
      <c r="W2867" s="9">
        <v>0</v>
      </c>
      <c r="X2867" s="9">
        <v>0</v>
      </c>
    </row>
    <row r="2868" spans="1:24" x14ac:dyDescent="0.2">
      <c r="A2868" s="7" t="s">
        <v>4083</v>
      </c>
      <c r="B2868" s="7" t="s">
        <v>368</v>
      </c>
      <c r="C2868" s="8">
        <v>1</v>
      </c>
      <c r="D2868" s="9">
        <v>4.5</v>
      </c>
      <c r="E2868" s="10">
        <v>1300</v>
      </c>
      <c r="F2868" s="10">
        <v>0</v>
      </c>
      <c r="G2868" s="11">
        <f t="shared" si="352"/>
        <v>0</v>
      </c>
      <c r="H2868" s="10">
        <v>0</v>
      </c>
      <c r="I2868" s="9">
        <v>4.5</v>
      </c>
      <c r="J2868" s="8">
        <v>0</v>
      </c>
      <c r="K2868" s="9">
        <v>0</v>
      </c>
      <c r="L2868" s="9">
        <v>0</v>
      </c>
      <c r="M2868" s="9">
        <f t="shared" si="353"/>
        <v>0</v>
      </c>
      <c r="N2868" s="9">
        <f t="shared" si="354"/>
        <v>0</v>
      </c>
      <c r="O2868" s="9">
        <f t="shared" si="355"/>
        <v>7.2508917954815617</v>
      </c>
      <c r="P2868" s="11">
        <f t="shared" si="356"/>
        <v>0</v>
      </c>
      <c r="Q2868" s="11">
        <f t="shared" si="357"/>
        <v>-100</v>
      </c>
      <c r="R2868" s="8">
        <v>0</v>
      </c>
      <c r="S2868" s="8">
        <v>0</v>
      </c>
      <c r="T2868" s="8">
        <v>0</v>
      </c>
      <c r="U2868" s="11">
        <f t="shared" si="358"/>
        <v>0</v>
      </c>
      <c r="V2868" s="11">
        <f t="shared" si="359"/>
        <v>0</v>
      </c>
      <c r="W2868" s="9">
        <v>0</v>
      </c>
      <c r="X2868" s="9">
        <v>0</v>
      </c>
    </row>
    <row r="2869" spans="1:24" x14ac:dyDescent="0.2">
      <c r="A2869" s="7" t="s">
        <v>4083</v>
      </c>
      <c r="B2869" s="7" t="s">
        <v>369</v>
      </c>
      <c r="C2869" s="8">
        <v>1</v>
      </c>
      <c r="D2869" s="9">
        <v>4.5</v>
      </c>
      <c r="E2869" s="10">
        <v>1300</v>
      </c>
      <c r="F2869" s="10">
        <v>0</v>
      </c>
      <c r="G2869" s="11">
        <f t="shared" si="352"/>
        <v>0</v>
      </c>
      <c r="H2869" s="10">
        <v>0</v>
      </c>
      <c r="I2869" s="9">
        <v>4.5</v>
      </c>
      <c r="J2869" s="8">
        <v>0</v>
      </c>
      <c r="K2869" s="9">
        <v>0</v>
      </c>
      <c r="L2869" s="9">
        <v>0</v>
      </c>
      <c r="M2869" s="9">
        <f t="shared" si="353"/>
        <v>0</v>
      </c>
      <c r="N2869" s="9">
        <f t="shared" si="354"/>
        <v>0</v>
      </c>
      <c r="O2869" s="9">
        <f t="shared" si="355"/>
        <v>7.2508917954815617</v>
      </c>
      <c r="P2869" s="11">
        <f t="shared" si="356"/>
        <v>0</v>
      </c>
      <c r="Q2869" s="11">
        <f t="shared" si="357"/>
        <v>-100</v>
      </c>
      <c r="R2869" s="8">
        <v>0</v>
      </c>
      <c r="S2869" s="8">
        <v>0</v>
      </c>
      <c r="T2869" s="8">
        <v>0</v>
      </c>
      <c r="U2869" s="11">
        <f t="shared" si="358"/>
        <v>0</v>
      </c>
      <c r="V2869" s="11">
        <f t="shared" si="359"/>
        <v>0</v>
      </c>
      <c r="W2869" s="9">
        <v>0</v>
      </c>
      <c r="X2869" s="9">
        <v>0</v>
      </c>
    </row>
    <row r="2870" spans="1:24" x14ac:dyDescent="0.2">
      <c r="A2870" s="7" t="s">
        <v>4083</v>
      </c>
      <c r="B2870" s="7" t="s">
        <v>373</v>
      </c>
      <c r="C2870" s="8">
        <v>1</v>
      </c>
      <c r="D2870" s="9">
        <v>8</v>
      </c>
      <c r="E2870" s="10">
        <v>1000</v>
      </c>
      <c r="F2870" s="10">
        <v>0</v>
      </c>
      <c r="G2870" s="11">
        <f t="shared" si="352"/>
        <v>0</v>
      </c>
      <c r="H2870" s="10">
        <v>0</v>
      </c>
      <c r="I2870" s="9">
        <v>8</v>
      </c>
      <c r="J2870" s="8">
        <v>0</v>
      </c>
      <c r="K2870" s="9">
        <v>0</v>
      </c>
      <c r="L2870" s="9">
        <v>0</v>
      </c>
      <c r="M2870" s="9">
        <f t="shared" si="353"/>
        <v>0</v>
      </c>
      <c r="N2870" s="9">
        <f t="shared" si="354"/>
        <v>0</v>
      </c>
      <c r="O2870" s="9">
        <f t="shared" si="355"/>
        <v>7.2508917954815617</v>
      </c>
      <c r="P2870" s="11">
        <f t="shared" si="356"/>
        <v>0</v>
      </c>
      <c r="Q2870" s="11">
        <f t="shared" si="357"/>
        <v>-100</v>
      </c>
      <c r="R2870" s="8">
        <v>0</v>
      </c>
      <c r="S2870" s="8">
        <v>0</v>
      </c>
      <c r="T2870" s="8">
        <v>0</v>
      </c>
      <c r="U2870" s="11">
        <f t="shared" si="358"/>
        <v>0</v>
      </c>
      <c r="V2870" s="11">
        <f t="shared" si="359"/>
        <v>0</v>
      </c>
      <c r="W2870" s="9">
        <v>0</v>
      </c>
      <c r="X2870" s="9">
        <v>0</v>
      </c>
    </row>
    <row r="2871" spans="1:24" x14ac:dyDescent="0.2">
      <c r="A2871" s="7" t="s">
        <v>4083</v>
      </c>
      <c r="B2871" s="7" t="s">
        <v>642</v>
      </c>
      <c r="C2871" s="8">
        <v>1</v>
      </c>
      <c r="D2871" s="9">
        <v>8</v>
      </c>
      <c r="E2871" s="10">
        <v>1000</v>
      </c>
      <c r="F2871" s="10">
        <v>0</v>
      </c>
      <c r="G2871" s="11">
        <f t="shared" si="352"/>
        <v>0</v>
      </c>
      <c r="H2871" s="10">
        <v>0</v>
      </c>
      <c r="I2871" s="9">
        <v>8</v>
      </c>
      <c r="J2871" s="8">
        <v>0</v>
      </c>
      <c r="K2871" s="9">
        <v>0</v>
      </c>
      <c r="L2871" s="9">
        <v>0</v>
      </c>
      <c r="M2871" s="9">
        <f t="shared" si="353"/>
        <v>0</v>
      </c>
      <c r="N2871" s="9">
        <f t="shared" si="354"/>
        <v>0</v>
      </c>
      <c r="O2871" s="9">
        <f t="shared" si="355"/>
        <v>7.2508917954815617</v>
      </c>
      <c r="P2871" s="11">
        <f t="shared" si="356"/>
        <v>0</v>
      </c>
      <c r="Q2871" s="11">
        <f t="shared" si="357"/>
        <v>-100</v>
      </c>
      <c r="R2871" s="8">
        <v>0</v>
      </c>
      <c r="S2871" s="8">
        <v>0</v>
      </c>
      <c r="T2871" s="8">
        <v>0</v>
      </c>
      <c r="U2871" s="11">
        <f t="shared" si="358"/>
        <v>0</v>
      </c>
      <c r="V2871" s="11">
        <f t="shared" si="359"/>
        <v>0</v>
      </c>
      <c r="W2871" s="9">
        <v>0</v>
      </c>
      <c r="X2871" s="9">
        <v>0</v>
      </c>
    </row>
    <row r="2872" spans="1:24" x14ac:dyDescent="0.2">
      <c r="A2872" s="7" t="s">
        <v>4083</v>
      </c>
      <c r="B2872" s="7" t="s">
        <v>523</v>
      </c>
      <c r="C2872" s="8">
        <v>2</v>
      </c>
      <c r="D2872" s="9">
        <v>8.1999999999999993</v>
      </c>
      <c r="E2872" s="10">
        <v>3000</v>
      </c>
      <c r="F2872" s="10">
        <v>0</v>
      </c>
      <c r="G2872" s="11">
        <f t="shared" si="352"/>
        <v>0</v>
      </c>
      <c r="H2872" s="10">
        <v>0</v>
      </c>
      <c r="I2872" s="9">
        <v>8.1999999999999993</v>
      </c>
      <c r="J2872" s="8">
        <v>0</v>
      </c>
      <c r="K2872" s="9">
        <v>0</v>
      </c>
      <c r="L2872" s="9">
        <v>0</v>
      </c>
      <c r="M2872" s="9">
        <f t="shared" si="353"/>
        <v>0</v>
      </c>
      <c r="N2872" s="9">
        <f t="shared" si="354"/>
        <v>0</v>
      </c>
      <c r="O2872" s="9">
        <f t="shared" si="355"/>
        <v>7.2508917954815617</v>
      </c>
      <c r="P2872" s="11">
        <f t="shared" si="356"/>
        <v>0</v>
      </c>
      <c r="Q2872" s="11">
        <f t="shared" si="357"/>
        <v>-100</v>
      </c>
      <c r="R2872" s="8">
        <v>0</v>
      </c>
      <c r="S2872" s="8">
        <v>0</v>
      </c>
      <c r="T2872" s="8">
        <v>0</v>
      </c>
      <c r="U2872" s="11">
        <f t="shared" si="358"/>
        <v>0</v>
      </c>
      <c r="V2872" s="11">
        <f t="shared" si="359"/>
        <v>0</v>
      </c>
      <c r="W2872" s="9">
        <v>0</v>
      </c>
      <c r="X2872" s="9">
        <v>0</v>
      </c>
    </row>
    <row r="2873" spans="1:24" x14ac:dyDescent="0.2">
      <c r="A2873" s="7" t="s">
        <v>4083</v>
      </c>
      <c r="B2873" s="7" t="s">
        <v>636</v>
      </c>
      <c r="C2873" s="8">
        <v>1</v>
      </c>
      <c r="D2873" s="9">
        <v>20</v>
      </c>
      <c r="E2873" s="10">
        <v>700</v>
      </c>
      <c r="F2873" s="10">
        <v>0</v>
      </c>
      <c r="G2873" s="11">
        <f t="shared" si="352"/>
        <v>0</v>
      </c>
      <c r="H2873" s="10">
        <v>0</v>
      </c>
      <c r="I2873" s="9">
        <v>20</v>
      </c>
      <c r="J2873" s="8">
        <v>0</v>
      </c>
      <c r="K2873" s="9">
        <v>0</v>
      </c>
      <c r="L2873" s="9">
        <v>0</v>
      </c>
      <c r="M2873" s="9">
        <f t="shared" si="353"/>
        <v>0</v>
      </c>
      <c r="N2873" s="9">
        <f t="shared" si="354"/>
        <v>0</v>
      </c>
      <c r="O2873" s="9">
        <f t="shared" si="355"/>
        <v>7.2508917954815617</v>
      </c>
      <c r="P2873" s="11">
        <f t="shared" si="356"/>
        <v>0</v>
      </c>
      <c r="Q2873" s="11">
        <f t="shared" si="357"/>
        <v>-100</v>
      </c>
      <c r="R2873" s="8">
        <v>0</v>
      </c>
      <c r="S2873" s="8">
        <v>0</v>
      </c>
      <c r="T2873" s="8">
        <v>0</v>
      </c>
      <c r="U2873" s="11">
        <f t="shared" si="358"/>
        <v>0</v>
      </c>
      <c r="V2873" s="11">
        <f t="shared" si="359"/>
        <v>0</v>
      </c>
      <c r="W2873" s="9">
        <v>0</v>
      </c>
      <c r="X2873" s="9">
        <v>0</v>
      </c>
    </row>
    <row r="2874" spans="1:24" x14ac:dyDescent="0.2">
      <c r="A2874" s="7" t="s">
        <v>4083</v>
      </c>
      <c r="B2874" s="7" t="s">
        <v>190</v>
      </c>
      <c r="C2874" s="8">
        <v>1</v>
      </c>
      <c r="D2874" s="9">
        <v>6</v>
      </c>
      <c r="E2874" s="10">
        <v>1200</v>
      </c>
      <c r="F2874" s="10">
        <v>0</v>
      </c>
      <c r="G2874" s="11">
        <f t="shared" si="352"/>
        <v>0</v>
      </c>
      <c r="H2874" s="10">
        <v>0</v>
      </c>
      <c r="I2874" s="9">
        <v>6</v>
      </c>
      <c r="J2874" s="8">
        <v>0</v>
      </c>
      <c r="K2874" s="9">
        <v>0</v>
      </c>
      <c r="L2874" s="9">
        <v>0</v>
      </c>
      <c r="M2874" s="9">
        <f t="shared" si="353"/>
        <v>0</v>
      </c>
      <c r="N2874" s="9">
        <f t="shared" si="354"/>
        <v>0</v>
      </c>
      <c r="O2874" s="9">
        <f t="shared" si="355"/>
        <v>7.2508917954815617</v>
      </c>
      <c r="P2874" s="11">
        <f t="shared" si="356"/>
        <v>0</v>
      </c>
      <c r="Q2874" s="11">
        <f t="shared" si="357"/>
        <v>-100</v>
      </c>
      <c r="R2874" s="8">
        <v>0</v>
      </c>
      <c r="S2874" s="8">
        <v>0</v>
      </c>
      <c r="T2874" s="8">
        <v>0</v>
      </c>
      <c r="U2874" s="11">
        <f t="shared" si="358"/>
        <v>0</v>
      </c>
      <c r="V2874" s="11">
        <f t="shared" si="359"/>
        <v>0</v>
      </c>
      <c r="W2874" s="9">
        <v>0</v>
      </c>
      <c r="X2874" s="9">
        <v>0</v>
      </c>
    </row>
    <row r="2875" spans="1:24" x14ac:dyDescent="0.2">
      <c r="A2875" s="7" t="s">
        <v>4083</v>
      </c>
      <c r="B2875" s="7" t="s">
        <v>565</v>
      </c>
      <c r="C2875" s="8">
        <v>1</v>
      </c>
      <c r="D2875" s="9">
        <v>6</v>
      </c>
      <c r="E2875" s="10">
        <v>1200</v>
      </c>
      <c r="F2875" s="10">
        <v>0</v>
      </c>
      <c r="G2875" s="11">
        <f t="shared" si="352"/>
        <v>0</v>
      </c>
      <c r="H2875" s="10">
        <v>0</v>
      </c>
      <c r="I2875" s="9">
        <v>6</v>
      </c>
      <c r="J2875" s="8">
        <v>0</v>
      </c>
      <c r="K2875" s="9">
        <v>0</v>
      </c>
      <c r="L2875" s="9">
        <v>0</v>
      </c>
      <c r="M2875" s="9">
        <f t="shared" si="353"/>
        <v>0</v>
      </c>
      <c r="N2875" s="9">
        <f t="shared" si="354"/>
        <v>0</v>
      </c>
      <c r="O2875" s="9">
        <f t="shared" si="355"/>
        <v>7.2508917954815617</v>
      </c>
      <c r="P2875" s="11">
        <f t="shared" si="356"/>
        <v>0</v>
      </c>
      <c r="Q2875" s="11">
        <f t="shared" si="357"/>
        <v>-100</v>
      </c>
      <c r="R2875" s="8">
        <v>0</v>
      </c>
      <c r="S2875" s="8">
        <v>0</v>
      </c>
      <c r="T2875" s="8">
        <v>0</v>
      </c>
      <c r="U2875" s="11">
        <f t="shared" si="358"/>
        <v>0</v>
      </c>
      <c r="V2875" s="11">
        <f t="shared" si="359"/>
        <v>0</v>
      </c>
      <c r="W2875" s="9">
        <v>0</v>
      </c>
      <c r="X2875" s="9">
        <v>0</v>
      </c>
    </row>
    <row r="2876" spans="1:24" x14ac:dyDescent="0.2">
      <c r="A2876" s="7" t="s">
        <v>4083</v>
      </c>
      <c r="B2876" s="7" t="s">
        <v>386</v>
      </c>
      <c r="C2876" s="8">
        <v>1</v>
      </c>
      <c r="D2876" s="9">
        <v>3</v>
      </c>
      <c r="E2876" s="10">
        <v>1600</v>
      </c>
      <c r="F2876" s="10">
        <v>0</v>
      </c>
      <c r="G2876" s="11">
        <f t="shared" si="352"/>
        <v>0</v>
      </c>
      <c r="H2876" s="10">
        <v>0</v>
      </c>
      <c r="I2876" s="9">
        <v>3</v>
      </c>
      <c r="J2876" s="8">
        <v>0</v>
      </c>
      <c r="K2876" s="9">
        <v>0</v>
      </c>
      <c r="L2876" s="9">
        <v>0</v>
      </c>
      <c r="M2876" s="9">
        <f t="shared" si="353"/>
        <v>0</v>
      </c>
      <c r="N2876" s="9">
        <f t="shared" si="354"/>
        <v>0</v>
      </c>
      <c r="O2876" s="9">
        <f t="shared" si="355"/>
        <v>7.2508917954815617</v>
      </c>
      <c r="P2876" s="11">
        <f t="shared" si="356"/>
        <v>0</v>
      </c>
      <c r="Q2876" s="11">
        <f t="shared" si="357"/>
        <v>-100</v>
      </c>
      <c r="R2876" s="8">
        <v>0</v>
      </c>
      <c r="S2876" s="8">
        <v>0</v>
      </c>
      <c r="T2876" s="8">
        <v>0</v>
      </c>
      <c r="U2876" s="11">
        <f t="shared" si="358"/>
        <v>0</v>
      </c>
      <c r="V2876" s="11">
        <f t="shared" si="359"/>
        <v>0</v>
      </c>
      <c r="W2876" s="9">
        <v>0</v>
      </c>
      <c r="X2876" s="9">
        <v>0</v>
      </c>
    </row>
    <row r="2877" spans="1:24" x14ac:dyDescent="0.2">
      <c r="A2877" s="7" t="s">
        <v>4083</v>
      </c>
      <c r="B2877" s="7" t="s">
        <v>334</v>
      </c>
      <c r="C2877" s="8">
        <v>1</v>
      </c>
      <c r="D2877" s="9">
        <v>12</v>
      </c>
      <c r="E2877" s="10">
        <v>800</v>
      </c>
      <c r="F2877" s="10">
        <v>0</v>
      </c>
      <c r="G2877" s="11">
        <f t="shared" si="352"/>
        <v>0</v>
      </c>
      <c r="H2877" s="10">
        <v>0</v>
      </c>
      <c r="I2877" s="9">
        <v>12</v>
      </c>
      <c r="J2877" s="8">
        <v>0</v>
      </c>
      <c r="K2877" s="9">
        <v>0</v>
      </c>
      <c r="L2877" s="9">
        <v>0</v>
      </c>
      <c r="M2877" s="9">
        <f t="shared" si="353"/>
        <v>0</v>
      </c>
      <c r="N2877" s="9">
        <f t="shared" si="354"/>
        <v>0</v>
      </c>
      <c r="O2877" s="9">
        <f t="shared" si="355"/>
        <v>7.2508917954815617</v>
      </c>
      <c r="P2877" s="11">
        <f t="shared" si="356"/>
        <v>0</v>
      </c>
      <c r="Q2877" s="11">
        <f t="shared" si="357"/>
        <v>-100</v>
      </c>
      <c r="R2877" s="8">
        <v>0</v>
      </c>
      <c r="S2877" s="8">
        <v>0</v>
      </c>
      <c r="T2877" s="8">
        <v>0</v>
      </c>
      <c r="U2877" s="11">
        <f t="shared" si="358"/>
        <v>0</v>
      </c>
      <c r="V2877" s="11">
        <f t="shared" si="359"/>
        <v>0</v>
      </c>
      <c r="W2877" s="9">
        <v>0</v>
      </c>
      <c r="X2877" s="9">
        <v>0</v>
      </c>
    </row>
    <row r="2878" spans="1:24" x14ac:dyDescent="0.2">
      <c r="A2878" s="7" t="s">
        <v>4083</v>
      </c>
      <c r="B2878" s="7" t="s">
        <v>293</v>
      </c>
      <c r="C2878" s="8">
        <v>3</v>
      </c>
      <c r="D2878" s="9">
        <v>11.17</v>
      </c>
      <c r="E2878" s="10">
        <v>3100</v>
      </c>
      <c r="F2878" s="10">
        <v>0</v>
      </c>
      <c r="G2878" s="11">
        <f t="shared" si="352"/>
        <v>0</v>
      </c>
      <c r="H2878" s="10">
        <v>0</v>
      </c>
      <c r="I2878" s="9">
        <v>11.17</v>
      </c>
      <c r="J2878" s="8">
        <v>0</v>
      </c>
      <c r="K2878" s="9">
        <v>0</v>
      </c>
      <c r="L2878" s="9">
        <v>0</v>
      </c>
      <c r="M2878" s="9">
        <f t="shared" si="353"/>
        <v>0</v>
      </c>
      <c r="N2878" s="9">
        <f t="shared" si="354"/>
        <v>0</v>
      </c>
      <c r="O2878" s="9">
        <f t="shared" si="355"/>
        <v>7.2508917954815617</v>
      </c>
      <c r="P2878" s="11">
        <f t="shared" si="356"/>
        <v>0</v>
      </c>
      <c r="Q2878" s="11">
        <f t="shared" si="357"/>
        <v>-100</v>
      </c>
      <c r="R2878" s="8">
        <v>0</v>
      </c>
      <c r="S2878" s="8">
        <v>0</v>
      </c>
      <c r="T2878" s="8">
        <v>0</v>
      </c>
      <c r="U2878" s="11">
        <f t="shared" si="358"/>
        <v>0</v>
      </c>
      <c r="V2878" s="11">
        <f t="shared" si="359"/>
        <v>0</v>
      </c>
      <c r="W2878" s="9">
        <v>0</v>
      </c>
      <c r="X2878" s="9">
        <v>0</v>
      </c>
    </row>
    <row r="2879" spans="1:24" x14ac:dyDescent="0.2">
      <c r="A2879" s="7" t="s">
        <v>4083</v>
      </c>
      <c r="B2879" s="7" t="s">
        <v>787</v>
      </c>
      <c r="C2879" s="8">
        <v>1</v>
      </c>
      <c r="D2879" s="9">
        <v>8</v>
      </c>
      <c r="E2879" s="10">
        <v>1000</v>
      </c>
      <c r="F2879" s="10">
        <v>0</v>
      </c>
      <c r="G2879" s="11">
        <f t="shared" si="352"/>
        <v>0</v>
      </c>
      <c r="H2879" s="10">
        <v>0</v>
      </c>
      <c r="I2879" s="9">
        <v>8</v>
      </c>
      <c r="J2879" s="8">
        <v>0</v>
      </c>
      <c r="K2879" s="9">
        <v>0</v>
      </c>
      <c r="L2879" s="9">
        <v>0</v>
      </c>
      <c r="M2879" s="9">
        <f t="shared" si="353"/>
        <v>0</v>
      </c>
      <c r="N2879" s="9">
        <f t="shared" si="354"/>
        <v>0</v>
      </c>
      <c r="O2879" s="9">
        <f t="shared" si="355"/>
        <v>7.2508917954815617</v>
      </c>
      <c r="P2879" s="11">
        <f t="shared" si="356"/>
        <v>0</v>
      </c>
      <c r="Q2879" s="11">
        <f t="shared" si="357"/>
        <v>-100</v>
      </c>
      <c r="R2879" s="8">
        <v>0</v>
      </c>
      <c r="S2879" s="8">
        <v>0</v>
      </c>
      <c r="T2879" s="8">
        <v>0</v>
      </c>
      <c r="U2879" s="11">
        <f t="shared" si="358"/>
        <v>0</v>
      </c>
      <c r="V2879" s="11">
        <f t="shared" si="359"/>
        <v>0</v>
      </c>
      <c r="W2879" s="9">
        <v>0</v>
      </c>
      <c r="X2879" s="9">
        <v>0</v>
      </c>
    </row>
    <row r="2880" spans="1:24" x14ac:dyDescent="0.2">
      <c r="A2880" s="7" t="s">
        <v>4083</v>
      </c>
      <c r="B2880" s="7" t="s">
        <v>804</v>
      </c>
      <c r="C2880" s="8">
        <v>1</v>
      </c>
      <c r="D2880" s="9">
        <v>10</v>
      </c>
      <c r="E2880" s="10">
        <v>900</v>
      </c>
      <c r="F2880" s="10">
        <v>0</v>
      </c>
      <c r="G2880" s="11">
        <f t="shared" si="352"/>
        <v>0</v>
      </c>
      <c r="H2880" s="10">
        <v>0</v>
      </c>
      <c r="I2880" s="9">
        <v>10</v>
      </c>
      <c r="J2880" s="8">
        <v>0</v>
      </c>
      <c r="K2880" s="9">
        <v>0</v>
      </c>
      <c r="L2880" s="9">
        <v>0</v>
      </c>
      <c r="M2880" s="9">
        <f t="shared" si="353"/>
        <v>0</v>
      </c>
      <c r="N2880" s="9">
        <f t="shared" si="354"/>
        <v>0</v>
      </c>
      <c r="O2880" s="9">
        <f t="shared" si="355"/>
        <v>7.2508917954815617</v>
      </c>
      <c r="P2880" s="11">
        <f t="shared" si="356"/>
        <v>0</v>
      </c>
      <c r="Q2880" s="11">
        <f t="shared" si="357"/>
        <v>-100</v>
      </c>
      <c r="R2880" s="8">
        <v>0</v>
      </c>
      <c r="S2880" s="8">
        <v>0</v>
      </c>
      <c r="T2880" s="8">
        <v>0</v>
      </c>
      <c r="U2880" s="11">
        <f t="shared" si="358"/>
        <v>0</v>
      </c>
      <c r="V2880" s="11">
        <f t="shared" si="359"/>
        <v>0</v>
      </c>
      <c r="W2880" s="9">
        <v>0</v>
      </c>
      <c r="X2880" s="9">
        <v>0</v>
      </c>
    </row>
    <row r="2881" spans="1:24" x14ac:dyDescent="0.2">
      <c r="A2881" s="7" t="s">
        <v>4083</v>
      </c>
      <c r="B2881" s="7" t="s">
        <v>232</v>
      </c>
      <c r="C2881" s="8">
        <v>1</v>
      </c>
      <c r="D2881" s="9">
        <v>10</v>
      </c>
      <c r="E2881" s="10">
        <v>900</v>
      </c>
      <c r="F2881" s="10">
        <v>0</v>
      </c>
      <c r="G2881" s="11">
        <f t="shared" si="352"/>
        <v>0</v>
      </c>
      <c r="H2881" s="10">
        <v>0</v>
      </c>
      <c r="I2881" s="9">
        <v>10</v>
      </c>
      <c r="J2881" s="8">
        <v>0</v>
      </c>
      <c r="K2881" s="9">
        <v>0</v>
      </c>
      <c r="L2881" s="9">
        <v>0</v>
      </c>
      <c r="M2881" s="9">
        <f t="shared" si="353"/>
        <v>0</v>
      </c>
      <c r="N2881" s="9">
        <f t="shared" si="354"/>
        <v>0</v>
      </c>
      <c r="O2881" s="9">
        <f t="shared" si="355"/>
        <v>7.2508917954815617</v>
      </c>
      <c r="P2881" s="11">
        <f t="shared" si="356"/>
        <v>0</v>
      </c>
      <c r="Q2881" s="11">
        <f t="shared" si="357"/>
        <v>-100</v>
      </c>
      <c r="R2881" s="8">
        <v>0</v>
      </c>
      <c r="S2881" s="8">
        <v>0</v>
      </c>
      <c r="T2881" s="8">
        <v>0</v>
      </c>
      <c r="U2881" s="11">
        <f t="shared" si="358"/>
        <v>0</v>
      </c>
      <c r="V2881" s="11">
        <f t="shared" si="359"/>
        <v>0</v>
      </c>
      <c r="W2881" s="9">
        <v>0</v>
      </c>
      <c r="X2881" s="9">
        <v>0</v>
      </c>
    </row>
    <row r="2882" spans="1:24" x14ac:dyDescent="0.2">
      <c r="A2882" s="7" t="s">
        <v>4083</v>
      </c>
      <c r="B2882" s="7" t="s">
        <v>905</v>
      </c>
      <c r="C2882" s="8">
        <v>1</v>
      </c>
      <c r="D2882" s="9">
        <v>3</v>
      </c>
      <c r="E2882" s="10">
        <v>1600</v>
      </c>
      <c r="F2882" s="10">
        <v>0</v>
      </c>
      <c r="G2882" s="11">
        <f t="shared" ref="G2882:G2945" si="360">IF(E2882&gt;0,(F2882/E2882)*100,0)</f>
        <v>0</v>
      </c>
      <c r="H2882" s="10">
        <v>0</v>
      </c>
      <c r="I2882" s="9">
        <v>3</v>
      </c>
      <c r="J2882" s="8">
        <v>0</v>
      </c>
      <c r="K2882" s="9">
        <v>0</v>
      </c>
      <c r="L2882" s="9">
        <v>0</v>
      </c>
      <c r="M2882" s="9">
        <f t="shared" ref="M2882:M2919" si="361">IF(H2882&gt;0,(K2882/H2882)*1000,0)</f>
        <v>0</v>
      </c>
      <c r="N2882" s="9">
        <f t="shared" ref="N2882:N2919" si="362">IF(SUMIF($A$2:$A$2919,A2882,$H$2:$H$2919)&gt;0,SUMIF($A$2:$A$2919,A2882,$K$2:$K$2919)/SUMIF($A$2:$A$2919,A2882,$H$2:$H$2919)*1000,0)</f>
        <v>0</v>
      </c>
      <c r="O2882" s="9">
        <f t="shared" ref="O2882:O2919" si="363">IF(SUM($H$2:$H$2919)&gt;0,SUM($K$2:$K$2919)/SUM($H$2:$H$2919)*1000,0)</f>
        <v>7.2508917954815617</v>
      </c>
      <c r="P2882" s="11">
        <f t="shared" ref="P2882:P2919" si="364">IF(N2882&gt;0,(M2882-N2882)/N2882*100,0)</f>
        <v>0</v>
      </c>
      <c r="Q2882" s="11">
        <f t="shared" ref="Q2882:Q2919" si="365">IF(O2882&gt;0,(M2882-O2882)/O2882*100,0)</f>
        <v>-100</v>
      </c>
      <c r="R2882" s="8">
        <v>0</v>
      </c>
      <c r="S2882" s="8">
        <v>0</v>
      </c>
      <c r="T2882" s="8">
        <v>0</v>
      </c>
      <c r="U2882" s="11">
        <f t="shared" ref="U2882:U2919" si="366">IF(J2882&gt;0,(R2882/J2882)*100,0)</f>
        <v>0</v>
      </c>
      <c r="V2882" s="11">
        <f t="shared" ref="V2882:V2919" si="367">IF(J2882&gt;0,((R2882+S2882+T2882)/J2882)*100,0)</f>
        <v>0</v>
      </c>
      <c r="W2882" s="9">
        <v>0</v>
      </c>
      <c r="X2882" s="9">
        <v>0</v>
      </c>
    </row>
    <row r="2883" spans="1:24" x14ac:dyDescent="0.2">
      <c r="A2883" s="7" t="s">
        <v>4083</v>
      </c>
      <c r="B2883" s="7" t="s">
        <v>189</v>
      </c>
      <c r="C2883" s="8">
        <v>2</v>
      </c>
      <c r="D2883" s="9">
        <v>9</v>
      </c>
      <c r="E2883" s="10">
        <v>2400</v>
      </c>
      <c r="F2883" s="10">
        <v>0</v>
      </c>
      <c r="G2883" s="11">
        <f t="shared" si="360"/>
        <v>0</v>
      </c>
      <c r="H2883" s="10">
        <v>0</v>
      </c>
      <c r="I2883" s="9">
        <v>9</v>
      </c>
      <c r="J2883" s="8">
        <v>0</v>
      </c>
      <c r="K2883" s="9">
        <v>0</v>
      </c>
      <c r="L2883" s="9">
        <v>0</v>
      </c>
      <c r="M2883" s="9">
        <f t="shared" si="361"/>
        <v>0</v>
      </c>
      <c r="N2883" s="9">
        <f t="shared" si="362"/>
        <v>0</v>
      </c>
      <c r="O2883" s="9">
        <f t="shared" si="363"/>
        <v>7.2508917954815617</v>
      </c>
      <c r="P2883" s="11">
        <f t="shared" si="364"/>
        <v>0</v>
      </c>
      <c r="Q2883" s="11">
        <f t="shared" si="365"/>
        <v>-100</v>
      </c>
      <c r="R2883" s="8">
        <v>0</v>
      </c>
      <c r="S2883" s="8">
        <v>0</v>
      </c>
      <c r="T2883" s="8">
        <v>0</v>
      </c>
      <c r="U2883" s="11">
        <f t="shared" si="366"/>
        <v>0</v>
      </c>
      <c r="V2883" s="11">
        <f t="shared" si="367"/>
        <v>0</v>
      </c>
      <c r="W2883" s="9">
        <v>0</v>
      </c>
      <c r="X2883" s="9">
        <v>0</v>
      </c>
    </row>
    <row r="2884" spans="1:24" x14ac:dyDescent="0.2">
      <c r="A2884" s="7" t="s">
        <v>4083</v>
      </c>
      <c r="B2884" s="7" t="s">
        <v>1640</v>
      </c>
      <c r="C2884" s="8">
        <v>1</v>
      </c>
      <c r="D2884" s="9">
        <v>20</v>
      </c>
      <c r="E2884" s="10">
        <v>700</v>
      </c>
      <c r="F2884" s="10">
        <v>0</v>
      </c>
      <c r="G2884" s="11">
        <f t="shared" si="360"/>
        <v>0</v>
      </c>
      <c r="H2884" s="10">
        <v>0</v>
      </c>
      <c r="I2884" s="9">
        <v>20</v>
      </c>
      <c r="J2884" s="8">
        <v>0</v>
      </c>
      <c r="K2884" s="9">
        <v>0</v>
      </c>
      <c r="L2884" s="9">
        <v>0</v>
      </c>
      <c r="M2884" s="9">
        <f t="shared" si="361"/>
        <v>0</v>
      </c>
      <c r="N2884" s="9">
        <f t="shared" si="362"/>
        <v>0</v>
      </c>
      <c r="O2884" s="9">
        <f t="shared" si="363"/>
        <v>7.2508917954815617</v>
      </c>
      <c r="P2884" s="11">
        <f t="shared" si="364"/>
        <v>0</v>
      </c>
      <c r="Q2884" s="11">
        <f t="shared" si="365"/>
        <v>-100</v>
      </c>
      <c r="R2884" s="8">
        <v>0</v>
      </c>
      <c r="S2884" s="8">
        <v>0</v>
      </c>
      <c r="T2884" s="8">
        <v>0</v>
      </c>
      <c r="U2884" s="11">
        <f t="shared" si="366"/>
        <v>0</v>
      </c>
      <c r="V2884" s="11">
        <f t="shared" si="367"/>
        <v>0</v>
      </c>
      <c r="W2884" s="9">
        <v>0</v>
      </c>
      <c r="X2884" s="9">
        <v>0</v>
      </c>
    </row>
    <row r="2885" spans="1:24" x14ac:dyDescent="0.2">
      <c r="A2885" s="7" t="s">
        <v>4083</v>
      </c>
      <c r="B2885" s="7" t="s">
        <v>514</v>
      </c>
      <c r="C2885" s="8">
        <v>1</v>
      </c>
      <c r="D2885" s="9">
        <v>4</v>
      </c>
      <c r="E2885" s="10">
        <v>1400</v>
      </c>
      <c r="F2885" s="10">
        <v>0</v>
      </c>
      <c r="G2885" s="11">
        <f t="shared" si="360"/>
        <v>0</v>
      </c>
      <c r="H2885" s="10">
        <v>0</v>
      </c>
      <c r="I2885" s="9">
        <v>4</v>
      </c>
      <c r="J2885" s="8">
        <v>0</v>
      </c>
      <c r="K2885" s="9">
        <v>0</v>
      </c>
      <c r="L2885" s="9">
        <v>0</v>
      </c>
      <c r="M2885" s="9">
        <f t="shared" si="361"/>
        <v>0</v>
      </c>
      <c r="N2885" s="9">
        <f t="shared" si="362"/>
        <v>0</v>
      </c>
      <c r="O2885" s="9">
        <f t="shared" si="363"/>
        <v>7.2508917954815617</v>
      </c>
      <c r="P2885" s="11">
        <f t="shared" si="364"/>
        <v>0</v>
      </c>
      <c r="Q2885" s="11">
        <f t="shared" si="365"/>
        <v>-100</v>
      </c>
      <c r="R2885" s="8">
        <v>0</v>
      </c>
      <c r="S2885" s="8">
        <v>0</v>
      </c>
      <c r="T2885" s="8">
        <v>0</v>
      </c>
      <c r="U2885" s="11">
        <f t="shared" si="366"/>
        <v>0</v>
      </c>
      <c r="V2885" s="11">
        <f t="shared" si="367"/>
        <v>0</v>
      </c>
      <c r="W2885" s="9">
        <v>0</v>
      </c>
      <c r="X2885" s="9">
        <v>0</v>
      </c>
    </row>
    <row r="2886" spans="1:24" x14ac:dyDescent="0.2">
      <c r="A2886" s="7" t="s">
        <v>4083</v>
      </c>
      <c r="B2886" s="7" t="s">
        <v>1742</v>
      </c>
      <c r="C2886" s="8">
        <v>1</v>
      </c>
      <c r="D2886" s="9">
        <v>6</v>
      </c>
      <c r="E2886" s="10">
        <v>1200</v>
      </c>
      <c r="F2886" s="10">
        <v>0</v>
      </c>
      <c r="G2886" s="11">
        <f t="shared" si="360"/>
        <v>0</v>
      </c>
      <c r="H2886" s="10">
        <v>0</v>
      </c>
      <c r="I2886" s="9">
        <v>6</v>
      </c>
      <c r="J2886" s="8">
        <v>0</v>
      </c>
      <c r="K2886" s="9">
        <v>0</v>
      </c>
      <c r="L2886" s="9">
        <v>0</v>
      </c>
      <c r="M2886" s="9">
        <f t="shared" si="361"/>
        <v>0</v>
      </c>
      <c r="N2886" s="9">
        <f t="shared" si="362"/>
        <v>0</v>
      </c>
      <c r="O2886" s="9">
        <f t="shared" si="363"/>
        <v>7.2508917954815617</v>
      </c>
      <c r="P2886" s="11">
        <f t="shared" si="364"/>
        <v>0</v>
      </c>
      <c r="Q2886" s="11">
        <f t="shared" si="365"/>
        <v>-100</v>
      </c>
      <c r="R2886" s="8">
        <v>0</v>
      </c>
      <c r="S2886" s="8">
        <v>0</v>
      </c>
      <c r="T2886" s="8">
        <v>0</v>
      </c>
      <c r="U2886" s="11">
        <f t="shared" si="366"/>
        <v>0</v>
      </c>
      <c r="V2886" s="11">
        <f t="shared" si="367"/>
        <v>0</v>
      </c>
      <c r="W2886" s="9">
        <v>0</v>
      </c>
      <c r="X2886" s="9">
        <v>0</v>
      </c>
    </row>
    <row r="2887" spans="1:24" x14ac:dyDescent="0.2">
      <c r="A2887" s="7" t="s">
        <v>4083</v>
      </c>
      <c r="B2887" s="7" t="s">
        <v>382</v>
      </c>
      <c r="C2887" s="8">
        <v>1</v>
      </c>
      <c r="D2887" s="9">
        <v>6</v>
      </c>
      <c r="E2887" s="10">
        <v>1200</v>
      </c>
      <c r="F2887" s="10">
        <v>0</v>
      </c>
      <c r="G2887" s="11">
        <f t="shared" si="360"/>
        <v>0</v>
      </c>
      <c r="H2887" s="10">
        <v>0</v>
      </c>
      <c r="I2887" s="9">
        <v>6</v>
      </c>
      <c r="J2887" s="8">
        <v>0</v>
      </c>
      <c r="K2887" s="9">
        <v>0</v>
      </c>
      <c r="L2887" s="9">
        <v>0</v>
      </c>
      <c r="M2887" s="9">
        <f t="shared" si="361"/>
        <v>0</v>
      </c>
      <c r="N2887" s="9">
        <f t="shared" si="362"/>
        <v>0</v>
      </c>
      <c r="O2887" s="9">
        <f t="shared" si="363"/>
        <v>7.2508917954815617</v>
      </c>
      <c r="P2887" s="11">
        <f t="shared" si="364"/>
        <v>0</v>
      </c>
      <c r="Q2887" s="11">
        <f t="shared" si="365"/>
        <v>-100</v>
      </c>
      <c r="R2887" s="8">
        <v>0</v>
      </c>
      <c r="S2887" s="8">
        <v>0</v>
      </c>
      <c r="T2887" s="8">
        <v>0</v>
      </c>
      <c r="U2887" s="11">
        <f t="shared" si="366"/>
        <v>0</v>
      </c>
      <c r="V2887" s="11">
        <f t="shared" si="367"/>
        <v>0</v>
      </c>
      <c r="W2887" s="9">
        <v>0</v>
      </c>
      <c r="X2887" s="9">
        <v>0</v>
      </c>
    </row>
    <row r="2888" spans="1:24" x14ac:dyDescent="0.2">
      <c r="A2888" s="7" t="s">
        <v>4083</v>
      </c>
      <c r="B2888" s="7" t="s">
        <v>1314</v>
      </c>
      <c r="C2888" s="8">
        <v>1</v>
      </c>
      <c r="D2888" s="9">
        <v>20</v>
      </c>
      <c r="E2888" s="10">
        <v>700</v>
      </c>
      <c r="F2888" s="10">
        <v>0</v>
      </c>
      <c r="G2888" s="11">
        <f t="shared" si="360"/>
        <v>0</v>
      </c>
      <c r="H2888" s="10">
        <v>0</v>
      </c>
      <c r="I2888" s="9">
        <v>20</v>
      </c>
      <c r="J2888" s="8">
        <v>0</v>
      </c>
      <c r="K2888" s="9">
        <v>0</v>
      </c>
      <c r="L2888" s="9">
        <v>0</v>
      </c>
      <c r="M2888" s="9">
        <f t="shared" si="361"/>
        <v>0</v>
      </c>
      <c r="N2888" s="9">
        <f t="shared" si="362"/>
        <v>0</v>
      </c>
      <c r="O2888" s="9">
        <f t="shared" si="363"/>
        <v>7.2508917954815617</v>
      </c>
      <c r="P2888" s="11">
        <f t="shared" si="364"/>
        <v>0</v>
      </c>
      <c r="Q2888" s="11">
        <f t="shared" si="365"/>
        <v>-100</v>
      </c>
      <c r="R2888" s="8">
        <v>0</v>
      </c>
      <c r="S2888" s="8">
        <v>0</v>
      </c>
      <c r="T2888" s="8">
        <v>0</v>
      </c>
      <c r="U2888" s="11">
        <f t="shared" si="366"/>
        <v>0</v>
      </c>
      <c r="V2888" s="11">
        <f t="shared" si="367"/>
        <v>0</v>
      </c>
      <c r="W2888" s="9">
        <v>0</v>
      </c>
      <c r="X2888" s="9">
        <v>0</v>
      </c>
    </row>
    <row r="2889" spans="1:24" x14ac:dyDescent="0.2">
      <c r="A2889" s="7" t="s">
        <v>4083</v>
      </c>
      <c r="B2889" s="7" t="s">
        <v>522</v>
      </c>
      <c r="C2889" s="8">
        <v>1</v>
      </c>
      <c r="D2889" s="9">
        <v>1.4</v>
      </c>
      <c r="E2889" s="10">
        <v>2200</v>
      </c>
      <c r="F2889" s="10">
        <v>0</v>
      </c>
      <c r="G2889" s="11">
        <f t="shared" si="360"/>
        <v>0</v>
      </c>
      <c r="H2889" s="10">
        <v>0</v>
      </c>
      <c r="I2889" s="9">
        <v>1.4</v>
      </c>
      <c r="J2889" s="8">
        <v>0</v>
      </c>
      <c r="K2889" s="9">
        <v>0</v>
      </c>
      <c r="L2889" s="9">
        <v>0</v>
      </c>
      <c r="M2889" s="9">
        <f t="shared" si="361"/>
        <v>0</v>
      </c>
      <c r="N2889" s="9">
        <f t="shared" si="362"/>
        <v>0</v>
      </c>
      <c r="O2889" s="9">
        <f t="shared" si="363"/>
        <v>7.2508917954815617</v>
      </c>
      <c r="P2889" s="11">
        <f t="shared" si="364"/>
        <v>0</v>
      </c>
      <c r="Q2889" s="11">
        <f t="shared" si="365"/>
        <v>-100</v>
      </c>
      <c r="R2889" s="8">
        <v>0</v>
      </c>
      <c r="S2889" s="8">
        <v>0</v>
      </c>
      <c r="T2889" s="8">
        <v>0</v>
      </c>
      <c r="U2889" s="11">
        <f t="shared" si="366"/>
        <v>0</v>
      </c>
      <c r="V2889" s="11">
        <f t="shared" si="367"/>
        <v>0</v>
      </c>
      <c r="W2889" s="9">
        <v>0</v>
      </c>
      <c r="X2889" s="9">
        <v>0</v>
      </c>
    </row>
    <row r="2890" spans="1:24" x14ac:dyDescent="0.2">
      <c r="A2890" s="7" t="s">
        <v>4083</v>
      </c>
      <c r="B2890" s="7" t="s">
        <v>1413</v>
      </c>
      <c r="C2890" s="8">
        <v>1</v>
      </c>
      <c r="D2890" s="9">
        <v>15</v>
      </c>
      <c r="E2890" s="10">
        <v>800</v>
      </c>
      <c r="F2890" s="10">
        <v>0</v>
      </c>
      <c r="G2890" s="11">
        <f t="shared" si="360"/>
        <v>0</v>
      </c>
      <c r="H2890" s="10">
        <v>0</v>
      </c>
      <c r="I2890" s="9">
        <v>15</v>
      </c>
      <c r="J2890" s="8">
        <v>0</v>
      </c>
      <c r="K2890" s="9">
        <v>0</v>
      </c>
      <c r="L2890" s="9">
        <v>0</v>
      </c>
      <c r="M2890" s="9">
        <f t="shared" si="361"/>
        <v>0</v>
      </c>
      <c r="N2890" s="9">
        <f t="shared" si="362"/>
        <v>0</v>
      </c>
      <c r="O2890" s="9">
        <f t="shared" si="363"/>
        <v>7.2508917954815617</v>
      </c>
      <c r="P2890" s="11">
        <f t="shared" si="364"/>
        <v>0</v>
      </c>
      <c r="Q2890" s="11">
        <f t="shared" si="365"/>
        <v>-100</v>
      </c>
      <c r="R2890" s="8">
        <v>0</v>
      </c>
      <c r="S2890" s="8">
        <v>0</v>
      </c>
      <c r="T2890" s="8">
        <v>0</v>
      </c>
      <c r="U2890" s="11">
        <f t="shared" si="366"/>
        <v>0</v>
      </c>
      <c r="V2890" s="11">
        <f t="shared" si="367"/>
        <v>0</v>
      </c>
      <c r="W2890" s="9">
        <v>0</v>
      </c>
      <c r="X2890" s="9">
        <v>0</v>
      </c>
    </row>
    <row r="2891" spans="1:24" x14ac:dyDescent="0.2">
      <c r="A2891" s="7" t="s">
        <v>4083</v>
      </c>
      <c r="B2891" s="7" t="s">
        <v>1608</v>
      </c>
      <c r="C2891" s="8">
        <v>1</v>
      </c>
      <c r="D2891" s="9">
        <v>8</v>
      </c>
      <c r="E2891" s="10">
        <v>1000</v>
      </c>
      <c r="F2891" s="10">
        <v>0</v>
      </c>
      <c r="G2891" s="11">
        <f t="shared" si="360"/>
        <v>0</v>
      </c>
      <c r="H2891" s="10">
        <v>0</v>
      </c>
      <c r="I2891" s="9">
        <v>8</v>
      </c>
      <c r="J2891" s="8">
        <v>0</v>
      </c>
      <c r="K2891" s="9">
        <v>0</v>
      </c>
      <c r="L2891" s="9">
        <v>0</v>
      </c>
      <c r="M2891" s="9">
        <f t="shared" si="361"/>
        <v>0</v>
      </c>
      <c r="N2891" s="9">
        <f t="shared" si="362"/>
        <v>0</v>
      </c>
      <c r="O2891" s="9">
        <f t="shared" si="363"/>
        <v>7.2508917954815617</v>
      </c>
      <c r="P2891" s="11">
        <f t="shared" si="364"/>
        <v>0</v>
      </c>
      <c r="Q2891" s="11">
        <f t="shared" si="365"/>
        <v>-100</v>
      </c>
      <c r="R2891" s="8">
        <v>0</v>
      </c>
      <c r="S2891" s="8">
        <v>0</v>
      </c>
      <c r="T2891" s="8">
        <v>0</v>
      </c>
      <c r="U2891" s="11">
        <f t="shared" si="366"/>
        <v>0</v>
      </c>
      <c r="V2891" s="11">
        <f t="shared" si="367"/>
        <v>0</v>
      </c>
      <c r="W2891" s="9">
        <v>0</v>
      </c>
      <c r="X2891" s="9">
        <v>0</v>
      </c>
    </row>
    <row r="2892" spans="1:24" x14ac:dyDescent="0.2">
      <c r="A2892" s="7" t="s">
        <v>4083</v>
      </c>
      <c r="B2892" s="7" t="s">
        <v>4128</v>
      </c>
      <c r="C2892" s="8">
        <v>1</v>
      </c>
      <c r="D2892" s="9">
        <v>8</v>
      </c>
      <c r="E2892" s="10">
        <v>1000</v>
      </c>
      <c r="F2892" s="10">
        <v>0</v>
      </c>
      <c r="G2892" s="11">
        <f t="shared" si="360"/>
        <v>0</v>
      </c>
      <c r="H2892" s="10">
        <v>0</v>
      </c>
      <c r="I2892" s="9">
        <v>8</v>
      </c>
      <c r="J2892" s="8">
        <v>0</v>
      </c>
      <c r="K2892" s="9">
        <v>0</v>
      </c>
      <c r="L2892" s="9">
        <v>0</v>
      </c>
      <c r="M2892" s="9">
        <f t="shared" si="361"/>
        <v>0</v>
      </c>
      <c r="N2892" s="9">
        <f t="shared" si="362"/>
        <v>0</v>
      </c>
      <c r="O2892" s="9">
        <f t="shared" si="363"/>
        <v>7.2508917954815617</v>
      </c>
      <c r="P2892" s="11">
        <f t="shared" si="364"/>
        <v>0</v>
      </c>
      <c r="Q2892" s="11">
        <f t="shared" si="365"/>
        <v>-100</v>
      </c>
      <c r="R2892" s="8">
        <v>0</v>
      </c>
      <c r="S2892" s="8">
        <v>0</v>
      </c>
      <c r="T2892" s="8">
        <v>0</v>
      </c>
      <c r="U2892" s="11">
        <f t="shared" si="366"/>
        <v>0</v>
      </c>
      <c r="V2892" s="11">
        <f t="shared" si="367"/>
        <v>0</v>
      </c>
      <c r="W2892" s="9">
        <v>0</v>
      </c>
      <c r="X2892" s="9">
        <v>0</v>
      </c>
    </row>
    <row r="2893" spans="1:24" x14ac:dyDescent="0.2">
      <c r="A2893" s="7" t="s">
        <v>4083</v>
      </c>
      <c r="B2893" s="7" t="s">
        <v>563</v>
      </c>
      <c r="C2893" s="8">
        <v>1</v>
      </c>
      <c r="D2893" s="9">
        <v>15</v>
      </c>
      <c r="E2893" s="10">
        <v>800</v>
      </c>
      <c r="F2893" s="10">
        <v>0</v>
      </c>
      <c r="G2893" s="11">
        <f t="shared" si="360"/>
        <v>0</v>
      </c>
      <c r="H2893" s="10">
        <v>0</v>
      </c>
      <c r="I2893" s="9">
        <v>15</v>
      </c>
      <c r="J2893" s="8">
        <v>0</v>
      </c>
      <c r="K2893" s="9">
        <v>0</v>
      </c>
      <c r="L2893" s="9">
        <v>0</v>
      </c>
      <c r="M2893" s="9">
        <f t="shared" si="361"/>
        <v>0</v>
      </c>
      <c r="N2893" s="9">
        <f t="shared" si="362"/>
        <v>0</v>
      </c>
      <c r="O2893" s="9">
        <f t="shared" si="363"/>
        <v>7.2508917954815617</v>
      </c>
      <c r="P2893" s="11">
        <f t="shared" si="364"/>
        <v>0</v>
      </c>
      <c r="Q2893" s="11">
        <f t="shared" si="365"/>
        <v>-100</v>
      </c>
      <c r="R2893" s="8">
        <v>0</v>
      </c>
      <c r="S2893" s="8">
        <v>0</v>
      </c>
      <c r="T2893" s="8">
        <v>0</v>
      </c>
      <c r="U2893" s="11">
        <f t="shared" si="366"/>
        <v>0</v>
      </c>
      <c r="V2893" s="11">
        <f t="shared" si="367"/>
        <v>0</v>
      </c>
      <c r="W2893" s="9">
        <v>0</v>
      </c>
      <c r="X2893" s="9">
        <v>0</v>
      </c>
    </row>
    <row r="2894" spans="1:24" x14ac:dyDescent="0.2">
      <c r="A2894" s="7" t="s">
        <v>4083</v>
      </c>
      <c r="B2894" s="7" t="s">
        <v>1746</v>
      </c>
      <c r="C2894" s="8">
        <v>1</v>
      </c>
      <c r="D2894" s="9">
        <v>15</v>
      </c>
      <c r="E2894" s="10">
        <v>800</v>
      </c>
      <c r="F2894" s="10">
        <v>0</v>
      </c>
      <c r="G2894" s="11">
        <f t="shared" si="360"/>
        <v>0</v>
      </c>
      <c r="H2894" s="10">
        <v>0</v>
      </c>
      <c r="I2894" s="9">
        <v>15</v>
      </c>
      <c r="J2894" s="8">
        <v>0</v>
      </c>
      <c r="K2894" s="9">
        <v>0</v>
      </c>
      <c r="L2894" s="9">
        <v>0</v>
      </c>
      <c r="M2894" s="9">
        <f t="shared" si="361"/>
        <v>0</v>
      </c>
      <c r="N2894" s="9">
        <f t="shared" si="362"/>
        <v>0</v>
      </c>
      <c r="O2894" s="9">
        <f t="shared" si="363"/>
        <v>7.2508917954815617</v>
      </c>
      <c r="P2894" s="11">
        <f t="shared" si="364"/>
        <v>0</v>
      </c>
      <c r="Q2894" s="11">
        <f t="shared" si="365"/>
        <v>-100</v>
      </c>
      <c r="R2894" s="8">
        <v>0</v>
      </c>
      <c r="S2894" s="8">
        <v>0</v>
      </c>
      <c r="T2894" s="8">
        <v>0</v>
      </c>
      <c r="U2894" s="11">
        <f t="shared" si="366"/>
        <v>0</v>
      </c>
      <c r="V2894" s="11">
        <f t="shared" si="367"/>
        <v>0</v>
      </c>
      <c r="W2894" s="9">
        <v>0</v>
      </c>
      <c r="X2894" s="9">
        <v>0</v>
      </c>
    </row>
    <row r="2895" spans="1:24" x14ac:dyDescent="0.2">
      <c r="A2895" s="7" t="s">
        <v>4083</v>
      </c>
      <c r="B2895" s="7" t="s">
        <v>685</v>
      </c>
      <c r="C2895" s="8">
        <v>1</v>
      </c>
      <c r="D2895" s="9">
        <v>15</v>
      </c>
      <c r="E2895" s="10">
        <v>800</v>
      </c>
      <c r="F2895" s="10">
        <v>0</v>
      </c>
      <c r="G2895" s="11">
        <f t="shared" si="360"/>
        <v>0</v>
      </c>
      <c r="H2895" s="10">
        <v>0</v>
      </c>
      <c r="I2895" s="9">
        <v>15</v>
      </c>
      <c r="J2895" s="8">
        <v>0</v>
      </c>
      <c r="K2895" s="9">
        <v>0</v>
      </c>
      <c r="L2895" s="9">
        <v>0</v>
      </c>
      <c r="M2895" s="9">
        <f t="shared" si="361"/>
        <v>0</v>
      </c>
      <c r="N2895" s="9">
        <f t="shared" si="362"/>
        <v>0</v>
      </c>
      <c r="O2895" s="9">
        <f t="shared" si="363"/>
        <v>7.2508917954815617</v>
      </c>
      <c r="P2895" s="11">
        <f t="shared" si="364"/>
        <v>0</v>
      </c>
      <c r="Q2895" s="11">
        <f t="shared" si="365"/>
        <v>-100</v>
      </c>
      <c r="R2895" s="8">
        <v>0</v>
      </c>
      <c r="S2895" s="8">
        <v>0</v>
      </c>
      <c r="T2895" s="8">
        <v>0</v>
      </c>
      <c r="U2895" s="11">
        <f t="shared" si="366"/>
        <v>0</v>
      </c>
      <c r="V2895" s="11">
        <f t="shared" si="367"/>
        <v>0</v>
      </c>
      <c r="W2895" s="9">
        <v>0</v>
      </c>
      <c r="X2895" s="9">
        <v>0</v>
      </c>
    </row>
    <row r="2896" spans="1:24" x14ac:dyDescent="0.2">
      <c r="A2896" s="7" t="s">
        <v>4083</v>
      </c>
      <c r="B2896" s="7" t="s">
        <v>453</v>
      </c>
      <c r="C2896" s="8">
        <v>1</v>
      </c>
      <c r="D2896" s="9">
        <v>20</v>
      </c>
      <c r="E2896" s="10">
        <v>700</v>
      </c>
      <c r="F2896" s="10">
        <v>0</v>
      </c>
      <c r="G2896" s="11">
        <f t="shared" si="360"/>
        <v>0</v>
      </c>
      <c r="H2896" s="10">
        <v>0</v>
      </c>
      <c r="I2896" s="9">
        <v>20</v>
      </c>
      <c r="J2896" s="8">
        <v>0</v>
      </c>
      <c r="K2896" s="9">
        <v>0</v>
      </c>
      <c r="L2896" s="9">
        <v>0</v>
      </c>
      <c r="M2896" s="9">
        <f t="shared" si="361"/>
        <v>0</v>
      </c>
      <c r="N2896" s="9">
        <f t="shared" si="362"/>
        <v>0</v>
      </c>
      <c r="O2896" s="9">
        <f t="shared" si="363"/>
        <v>7.2508917954815617</v>
      </c>
      <c r="P2896" s="11">
        <f t="shared" si="364"/>
        <v>0</v>
      </c>
      <c r="Q2896" s="11">
        <f t="shared" si="365"/>
        <v>-100</v>
      </c>
      <c r="R2896" s="8">
        <v>0</v>
      </c>
      <c r="S2896" s="8">
        <v>0</v>
      </c>
      <c r="T2896" s="8">
        <v>0</v>
      </c>
      <c r="U2896" s="11">
        <f t="shared" si="366"/>
        <v>0</v>
      </c>
      <c r="V2896" s="11">
        <f t="shared" si="367"/>
        <v>0</v>
      </c>
      <c r="W2896" s="9">
        <v>0</v>
      </c>
      <c r="X2896" s="9">
        <v>0</v>
      </c>
    </row>
    <row r="2897" spans="1:24" x14ac:dyDescent="0.2">
      <c r="A2897" s="7" t="s">
        <v>4083</v>
      </c>
      <c r="B2897" s="7" t="s">
        <v>792</v>
      </c>
      <c r="C2897" s="8">
        <v>1</v>
      </c>
      <c r="D2897" s="9">
        <v>3.5</v>
      </c>
      <c r="E2897" s="10">
        <v>1500</v>
      </c>
      <c r="F2897" s="10">
        <v>0</v>
      </c>
      <c r="G2897" s="11">
        <f t="shared" si="360"/>
        <v>0</v>
      </c>
      <c r="H2897" s="10">
        <v>0</v>
      </c>
      <c r="I2897" s="9">
        <v>3.5</v>
      </c>
      <c r="J2897" s="8">
        <v>0</v>
      </c>
      <c r="K2897" s="9">
        <v>0</v>
      </c>
      <c r="L2897" s="9">
        <v>0</v>
      </c>
      <c r="M2897" s="9">
        <f t="shared" si="361"/>
        <v>0</v>
      </c>
      <c r="N2897" s="9">
        <f t="shared" si="362"/>
        <v>0</v>
      </c>
      <c r="O2897" s="9">
        <f t="shared" si="363"/>
        <v>7.2508917954815617</v>
      </c>
      <c r="P2897" s="11">
        <f t="shared" si="364"/>
        <v>0</v>
      </c>
      <c r="Q2897" s="11">
        <f t="shared" si="365"/>
        <v>-100</v>
      </c>
      <c r="R2897" s="8">
        <v>0</v>
      </c>
      <c r="S2897" s="8">
        <v>0</v>
      </c>
      <c r="T2897" s="8">
        <v>0</v>
      </c>
      <c r="U2897" s="11">
        <f t="shared" si="366"/>
        <v>0</v>
      </c>
      <c r="V2897" s="11">
        <f t="shared" si="367"/>
        <v>0</v>
      </c>
      <c r="W2897" s="9">
        <v>0</v>
      </c>
      <c r="X2897" s="9">
        <v>0</v>
      </c>
    </row>
    <row r="2898" spans="1:24" x14ac:dyDescent="0.2">
      <c r="A2898" s="7" t="s">
        <v>4083</v>
      </c>
      <c r="B2898" s="7" t="s">
        <v>655</v>
      </c>
      <c r="C2898" s="8">
        <v>2</v>
      </c>
      <c r="D2898" s="9">
        <v>16.75</v>
      </c>
      <c r="E2898" s="10">
        <v>1900</v>
      </c>
      <c r="F2898" s="10">
        <v>0</v>
      </c>
      <c r="G2898" s="11">
        <f t="shared" si="360"/>
        <v>0</v>
      </c>
      <c r="H2898" s="10">
        <v>0</v>
      </c>
      <c r="I2898" s="9">
        <v>16.75</v>
      </c>
      <c r="J2898" s="8">
        <v>0</v>
      </c>
      <c r="K2898" s="9">
        <v>0</v>
      </c>
      <c r="L2898" s="9">
        <v>0</v>
      </c>
      <c r="M2898" s="9">
        <f t="shared" si="361"/>
        <v>0</v>
      </c>
      <c r="N2898" s="9">
        <f t="shared" si="362"/>
        <v>0</v>
      </c>
      <c r="O2898" s="9">
        <f t="shared" si="363"/>
        <v>7.2508917954815617</v>
      </c>
      <c r="P2898" s="11">
        <f t="shared" si="364"/>
        <v>0</v>
      </c>
      <c r="Q2898" s="11">
        <f t="shared" si="365"/>
        <v>-100</v>
      </c>
      <c r="R2898" s="8">
        <v>0</v>
      </c>
      <c r="S2898" s="8">
        <v>0</v>
      </c>
      <c r="T2898" s="8">
        <v>0</v>
      </c>
      <c r="U2898" s="11">
        <f t="shared" si="366"/>
        <v>0</v>
      </c>
      <c r="V2898" s="11">
        <f t="shared" si="367"/>
        <v>0</v>
      </c>
      <c r="W2898" s="9">
        <v>0</v>
      </c>
      <c r="X2898" s="9">
        <v>0</v>
      </c>
    </row>
    <row r="2899" spans="1:24" x14ac:dyDescent="0.2">
      <c r="A2899" s="7" t="s">
        <v>4083</v>
      </c>
      <c r="B2899" s="7" t="s">
        <v>2803</v>
      </c>
      <c r="C2899" s="8">
        <v>1</v>
      </c>
      <c r="D2899" s="9">
        <v>3.5</v>
      </c>
      <c r="E2899" s="10">
        <v>1500</v>
      </c>
      <c r="F2899" s="10">
        <v>0</v>
      </c>
      <c r="G2899" s="11">
        <f t="shared" si="360"/>
        <v>0</v>
      </c>
      <c r="H2899" s="10">
        <v>0</v>
      </c>
      <c r="I2899" s="9">
        <v>3.5</v>
      </c>
      <c r="J2899" s="8">
        <v>0</v>
      </c>
      <c r="K2899" s="9">
        <v>0</v>
      </c>
      <c r="L2899" s="9">
        <v>0</v>
      </c>
      <c r="M2899" s="9">
        <f t="shared" si="361"/>
        <v>0</v>
      </c>
      <c r="N2899" s="9">
        <f t="shared" si="362"/>
        <v>0</v>
      </c>
      <c r="O2899" s="9">
        <f t="shared" si="363"/>
        <v>7.2508917954815617</v>
      </c>
      <c r="P2899" s="11">
        <f t="shared" si="364"/>
        <v>0</v>
      </c>
      <c r="Q2899" s="11">
        <f t="shared" si="365"/>
        <v>-100</v>
      </c>
      <c r="R2899" s="8">
        <v>0</v>
      </c>
      <c r="S2899" s="8">
        <v>0</v>
      </c>
      <c r="T2899" s="8">
        <v>0</v>
      </c>
      <c r="U2899" s="11">
        <f t="shared" si="366"/>
        <v>0</v>
      </c>
      <c r="V2899" s="11">
        <f t="shared" si="367"/>
        <v>0</v>
      </c>
      <c r="W2899" s="9">
        <v>0</v>
      </c>
      <c r="X2899" s="9">
        <v>0</v>
      </c>
    </row>
    <row r="2900" spans="1:24" x14ac:dyDescent="0.2">
      <c r="A2900" s="7" t="s">
        <v>4083</v>
      </c>
      <c r="B2900" s="7" t="s">
        <v>149</v>
      </c>
      <c r="C2900" s="8">
        <v>2</v>
      </c>
      <c r="D2900" s="9">
        <v>7</v>
      </c>
      <c r="E2900" s="10">
        <v>2700</v>
      </c>
      <c r="F2900" s="10">
        <v>0</v>
      </c>
      <c r="G2900" s="11">
        <f t="shared" si="360"/>
        <v>0</v>
      </c>
      <c r="H2900" s="10">
        <v>0</v>
      </c>
      <c r="I2900" s="9">
        <v>7</v>
      </c>
      <c r="J2900" s="8">
        <v>0</v>
      </c>
      <c r="K2900" s="9">
        <v>0</v>
      </c>
      <c r="L2900" s="9">
        <v>0</v>
      </c>
      <c r="M2900" s="9">
        <f t="shared" si="361"/>
        <v>0</v>
      </c>
      <c r="N2900" s="9">
        <f t="shared" si="362"/>
        <v>0</v>
      </c>
      <c r="O2900" s="9">
        <f t="shared" si="363"/>
        <v>7.2508917954815617</v>
      </c>
      <c r="P2900" s="11">
        <f t="shared" si="364"/>
        <v>0</v>
      </c>
      <c r="Q2900" s="11">
        <f t="shared" si="365"/>
        <v>-100</v>
      </c>
      <c r="R2900" s="8">
        <v>0</v>
      </c>
      <c r="S2900" s="8">
        <v>0</v>
      </c>
      <c r="T2900" s="8">
        <v>0</v>
      </c>
      <c r="U2900" s="11">
        <f t="shared" si="366"/>
        <v>0</v>
      </c>
      <c r="V2900" s="11">
        <f t="shared" si="367"/>
        <v>0</v>
      </c>
      <c r="W2900" s="9">
        <v>0</v>
      </c>
      <c r="X2900" s="9">
        <v>0</v>
      </c>
    </row>
    <row r="2901" spans="1:24" x14ac:dyDescent="0.2">
      <c r="A2901" s="7" t="s">
        <v>4083</v>
      </c>
      <c r="B2901" s="7" t="s">
        <v>1587</v>
      </c>
      <c r="C2901" s="8">
        <v>1</v>
      </c>
      <c r="D2901" s="9">
        <v>30</v>
      </c>
      <c r="E2901" s="10">
        <v>400</v>
      </c>
      <c r="F2901" s="10">
        <v>0</v>
      </c>
      <c r="G2901" s="11">
        <f t="shared" si="360"/>
        <v>0</v>
      </c>
      <c r="H2901" s="10">
        <v>0</v>
      </c>
      <c r="I2901" s="9">
        <v>30</v>
      </c>
      <c r="J2901" s="8">
        <v>0</v>
      </c>
      <c r="K2901" s="9">
        <v>0</v>
      </c>
      <c r="L2901" s="9">
        <v>0</v>
      </c>
      <c r="M2901" s="9">
        <f t="shared" si="361"/>
        <v>0</v>
      </c>
      <c r="N2901" s="9">
        <f t="shared" si="362"/>
        <v>0</v>
      </c>
      <c r="O2901" s="9">
        <f t="shared" si="363"/>
        <v>7.2508917954815617</v>
      </c>
      <c r="P2901" s="11">
        <f t="shared" si="364"/>
        <v>0</v>
      </c>
      <c r="Q2901" s="11">
        <f t="shared" si="365"/>
        <v>-100</v>
      </c>
      <c r="R2901" s="8">
        <v>0</v>
      </c>
      <c r="S2901" s="8">
        <v>0</v>
      </c>
      <c r="T2901" s="8">
        <v>0</v>
      </c>
      <c r="U2901" s="11">
        <f t="shared" si="366"/>
        <v>0</v>
      </c>
      <c r="V2901" s="11">
        <f t="shared" si="367"/>
        <v>0</v>
      </c>
      <c r="W2901" s="9">
        <v>0</v>
      </c>
      <c r="X2901" s="9">
        <v>0</v>
      </c>
    </row>
    <row r="2902" spans="1:24" x14ac:dyDescent="0.2">
      <c r="A2902" s="7" t="s">
        <v>4083</v>
      </c>
      <c r="B2902" s="7" t="s">
        <v>497</v>
      </c>
      <c r="C2902" s="8">
        <v>1</v>
      </c>
      <c r="D2902" s="9">
        <v>12</v>
      </c>
      <c r="E2902" s="10">
        <v>800</v>
      </c>
      <c r="F2902" s="10">
        <v>0</v>
      </c>
      <c r="G2902" s="11">
        <f t="shared" si="360"/>
        <v>0</v>
      </c>
      <c r="H2902" s="10">
        <v>0</v>
      </c>
      <c r="I2902" s="9">
        <v>12</v>
      </c>
      <c r="J2902" s="8">
        <v>0</v>
      </c>
      <c r="K2902" s="9">
        <v>0</v>
      </c>
      <c r="L2902" s="9">
        <v>0</v>
      </c>
      <c r="M2902" s="9">
        <f t="shared" si="361"/>
        <v>0</v>
      </c>
      <c r="N2902" s="9">
        <f t="shared" si="362"/>
        <v>0</v>
      </c>
      <c r="O2902" s="9">
        <f t="shared" si="363"/>
        <v>7.2508917954815617</v>
      </c>
      <c r="P2902" s="11">
        <f t="shared" si="364"/>
        <v>0</v>
      </c>
      <c r="Q2902" s="11">
        <f t="shared" si="365"/>
        <v>-100</v>
      </c>
      <c r="R2902" s="8">
        <v>0</v>
      </c>
      <c r="S2902" s="8">
        <v>0</v>
      </c>
      <c r="T2902" s="8">
        <v>0</v>
      </c>
      <c r="U2902" s="11">
        <f t="shared" si="366"/>
        <v>0</v>
      </c>
      <c r="V2902" s="11">
        <f t="shared" si="367"/>
        <v>0</v>
      </c>
      <c r="W2902" s="9">
        <v>0</v>
      </c>
      <c r="X2902" s="9">
        <v>0</v>
      </c>
    </row>
    <row r="2903" spans="1:24" x14ac:dyDescent="0.2">
      <c r="A2903" s="7" t="s">
        <v>4083</v>
      </c>
      <c r="B2903" s="7" t="s">
        <v>303</v>
      </c>
      <c r="C2903" s="8">
        <v>3</v>
      </c>
      <c r="D2903" s="9">
        <v>8.67</v>
      </c>
      <c r="E2903" s="10">
        <v>3100</v>
      </c>
      <c r="F2903" s="10">
        <v>0</v>
      </c>
      <c r="G2903" s="11">
        <f t="shared" si="360"/>
        <v>0</v>
      </c>
      <c r="H2903" s="10">
        <v>0</v>
      </c>
      <c r="I2903" s="9">
        <v>8.67</v>
      </c>
      <c r="J2903" s="8">
        <v>0</v>
      </c>
      <c r="K2903" s="9">
        <v>0</v>
      </c>
      <c r="L2903" s="9">
        <v>0</v>
      </c>
      <c r="M2903" s="9">
        <f t="shared" si="361"/>
        <v>0</v>
      </c>
      <c r="N2903" s="9">
        <f t="shared" si="362"/>
        <v>0</v>
      </c>
      <c r="O2903" s="9">
        <f t="shared" si="363"/>
        <v>7.2508917954815617</v>
      </c>
      <c r="P2903" s="11">
        <f t="shared" si="364"/>
        <v>0</v>
      </c>
      <c r="Q2903" s="11">
        <f t="shared" si="365"/>
        <v>-100</v>
      </c>
      <c r="R2903" s="8">
        <v>0</v>
      </c>
      <c r="S2903" s="8">
        <v>0</v>
      </c>
      <c r="T2903" s="8">
        <v>0</v>
      </c>
      <c r="U2903" s="11">
        <f t="shared" si="366"/>
        <v>0</v>
      </c>
      <c r="V2903" s="11">
        <f t="shared" si="367"/>
        <v>0</v>
      </c>
      <c r="W2903" s="9">
        <v>0</v>
      </c>
      <c r="X2903" s="9">
        <v>0</v>
      </c>
    </row>
    <row r="2904" spans="1:24" x14ac:dyDescent="0.2">
      <c r="A2904" s="7" t="s">
        <v>4083</v>
      </c>
      <c r="B2904" s="7" t="s">
        <v>97</v>
      </c>
      <c r="C2904" s="8">
        <v>1</v>
      </c>
      <c r="D2904" s="9">
        <v>12</v>
      </c>
      <c r="E2904" s="10">
        <v>800</v>
      </c>
      <c r="F2904" s="10">
        <v>0</v>
      </c>
      <c r="G2904" s="11">
        <f t="shared" si="360"/>
        <v>0</v>
      </c>
      <c r="H2904" s="10">
        <v>0</v>
      </c>
      <c r="I2904" s="9">
        <v>12</v>
      </c>
      <c r="J2904" s="8">
        <v>0</v>
      </c>
      <c r="K2904" s="9">
        <v>0</v>
      </c>
      <c r="L2904" s="9">
        <v>0</v>
      </c>
      <c r="M2904" s="9">
        <f t="shared" si="361"/>
        <v>0</v>
      </c>
      <c r="N2904" s="9">
        <f t="shared" si="362"/>
        <v>0</v>
      </c>
      <c r="O2904" s="9">
        <f t="shared" si="363"/>
        <v>7.2508917954815617</v>
      </c>
      <c r="P2904" s="11">
        <f t="shared" si="364"/>
        <v>0</v>
      </c>
      <c r="Q2904" s="11">
        <f t="shared" si="365"/>
        <v>-100</v>
      </c>
      <c r="R2904" s="8">
        <v>0</v>
      </c>
      <c r="S2904" s="8">
        <v>0</v>
      </c>
      <c r="T2904" s="8">
        <v>0</v>
      </c>
      <c r="U2904" s="11">
        <f t="shared" si="366"/>
        <v>0</v>
      </c>
      <c r="V2904" s="11">
        <f t="shared" si="367"/>
        <v>0</v>
      </c>
      <c r="W2904" s="9">
        <v>0</v>
      </c>
      <c r="X2904" s="9">
        <v>0</v>
      </c>
    </row>
    <row r="2905" spans="1:24" x14ac:dyDescent="0.2">
      <c r="A2905" s="7" t="s">
        <v>4083</v>
      </c>
      <c r="B2905" s="7" t="s">
        <v>493</v>
      </c>
      <c r="C2905" s="8">
        <v>1</v>
      </c>
      <c r="D2905" s="9">
        <v>4</v>
      </c>
      <c r="E2905" s="10">
        <v>1400</v>
      </c>
      <c r="F2905" s="10">
        <v>0</v>
      </c>
      <c r="G2905" s="11">
        <f t="shared" si="360"/>
        <v>0</v>
      </c>
      <c r="H2905" s="10">
        <v>0</v>
      </c>
      <c r="I2905" s="9">
        <v>4</v>
      </c>
      <c r="J2905" s="8">
        <v>0</v>
      </c>
      <c r="K2905" s="9">
        <v>0</v>
      </c>
      <c r="L2905" s="9">
        <v>0</v>
      </c>
      <c r="M2905" s="9">
        <f t="shared" si="361"/>
        <v>0</v>
      </c>
      <c r="N2905" s="9">
        <f t="shared" si="362"/>
        <v>0</v>
      </c>
      <c r="O2905" s="9">
        <f t="shared" si="363"/>
        <v>7.2508917954815617</v>
      </c>
      <c r="P2905" s="11">
        <f t="shared" si="364"/>
        <v>0</v>
      </c>
      <c r="Q2905" s="11">
        <f t="shared" si="365"/>
        <v>-100</v>
      </c>
      <c r="R2905" s="8">
        <v>0</v>
      </c>
      <c r="S2905" s="8">
        <v>0</v>
      </c>
      <c r="T2905" s="8">
        <v>0</v>
      </c>
      <c r="U2905" s="11">
        <f t="shared" si="366"/>
        <v>0</v>
      </c>
      <c r="V2905" s="11">
        <f t="shared" si="367"/>
        <v>0</v>
      </c>
      <c r="W2905" s="9">
        <v>0</v>
      </c>
      <c r="X2905" s="9">
        <v>0</v>
      </c>
    </row>
    <row r="2906" spans="1:24" x14ac:dyDescent="0.2">
      <c r="A2906" s="7" t="s">
        <v>4083</v>
      </c>
      <c r="B2906" s="7" t="s">
        <v>4140</v>
      </c>
      <c r="C2906" s="8">
        <v>1</v>
      </c>
      <c r="D2906" s="9">
        <v>20</v>
      </c>
      <c r="E2906" s="10">
        <v>700</v>
      </c>
      <c r="F2906" s="10">
        <v>0</v>
      </c>
      <c r="G2906" s="11">
        <f t="shared" si="360"/>
        <v>0</v>
      </c>
      <c r="H2906" s="10">
        <v>0</v>
      </c>
      <c r="I2906" s="9">
        <v>20</v>
      </c>
      <c r="J2906" s="8">
        <v>0</v>
      </c>
      <c r="K2906" s="9">
        <v>0</v>
      </c>
      <c r="L2906" s="9">
        <v>0</v>
      </c>
      <c r="M2906" s="9">
        <f t="shared" si="361"/>
        <v>0</v>
      </c>
      <c r="N2906" s="9">
        <f t="shared" si="362"/>
        <v>0</v>
      </c>
      <c r="O2906" s="9">
        <f t="shared" si="363"/>
        <v>7.2508917954815617</v>
      </c>
      <c r="P2906" s="11">
        <f t="shared" si="364"/>
        <v>0</v>
      </c>
      <c r="Q2906" s="11">
        <f t="shared" si="365"/>
        <v>-100</v>
      </c>
      <c r="R2906" s="8">
        <v>0</v>
      </c>
      <c r="S2906" s="8">
        <v>0</v>
      </c>
      <c r="T2906" s="8">
        <v>0</v>
      </c>
      <c r="U2906" s="11">
        <f t="shared" si="366"/>
        <v>0</v>
      </c>
      <c r="V2906" s="11">
        <f t="shared" si="367"/>
        <v>0</v>
      </c>
      <c r="W2906" s="9">
        <v>0</v>
      </c>
      <c r="X2906" s="9">
        <v>0</v>
      </c>
    </row>
    <row r="2907" spans="1:24" x14ac:dyDescent="0.2">
      <c r="A2907" s="7" t="s">
        <v>4083</v>
      </c>
      <c r="B2907" s="7" t="s">
        <v>144</v>
      </c>
      <c r="C2907" s="8">
        <v>1</v>
      </c>
      <c r="D2907" s="9">
        <v>15</v>
      </c>
      <c r="E2907" s="10">
        <v>800</v>
      </c>
      <c r="F2907" s="10">
        <v>0</v>
      </c>
      <c r="G2907" s="11">
        <f t="shared" si="360"/>
        <v>0</v>
      </c>
      <c r="H2907" s="10">
        <v>0</v>
      </c>
      <c r="I2907" s="9">
        <v>15</v>
      </c>
      <c r="J2907" s="8">
        <v>0</v>
      </c>
      <c r="K2907" s="9">
        <v>0</v>
      </c>
      <c r="L2907" s="9">
        <v>0</v>
      </c>
      <c r="M2907" s="9">
        <f t="shared" si="361"/>
        <v>0</v>
      </c>
      <c r="N2907" s="9">
        <f t="shared" si="362"/>
        <v>0</v>
      </c>
      <c r="O2907" s="9">
        <f t="shared" si="363"/>
        <v>7.2508917954815617</v>
      </c>
      <c r="P2907" s="11">
        <f t="shared" si="364"/>
        <v>0</v>
      </c>
      <c r="Q2907" s="11">
        <f t="shared" si="365"/>
        <v>-100</v>
      </c>
      <c r="R2907" s="8">
        <v>0</v>
      </c>
      <c r="S2907" s="8">
        <v>0</v>
      </c>
      <c r="T2907" s="8">
        <v>0</v>
      </c>
      <c r="U2907" s="11">
        <f t="shared" si="366"/>
        <v>0</v>
      </c>
      <c r="V2907" s="11">
        <f t="shared" si="367"/>
        <v>0</v>
      </c>
      <c r="W2907" s="9">
        <v>0</v>
      </c>
      <c r="X2907" s="9">
        <v>0</v>
      </c>
    </row>
    <row r="2908" spans="1:24" x14ac:dyDescent="0.2">
      <c r="A2908" s="7" t="s">
        <v>4083</v>
      </c>
      <c r="B2908" s="7" t="s">
        <v>279</v>
      </c>
      <c r="C2908" s="8">
        <v>1</v>
      </c>
      <c r="D2908" s="9">
        <v>15</v>
      </c>
      <c r="E2908" s="10">
        <v>800</v>
      </c>
      <c r="F2908" s="10">
        <v>0</v>
      </c>
      <c r="G2908" s="11">
        <f t="shared" si="360"/>
        <v>0</v>
      </c>
      <c r="H2908" s="10">
        <v>0</v>
      </c>
      <c r="I2908" s="9">
        <v>15</v>
      </c>
      <c r="J2908" s="8">
        <v>0</v>
      </c>
      <c r="K2908" s="9">
        <v>0</v>
      </c>
      <c r="L2908" s="9">
        <v>0</v>
      </c>
      <c r="M2908" s="9">
        <f t="shared" si="361"/>
        <v>0</v>
      </c>
      <c r="N2908" s="9">
        <f t="shared" si="362"/>
        <v>0</v>
      </c>
      <c r="O2908" s="9">
        <f t="shared" si="363"/>
        <v>7.2508917954815617</v>
      </c>
      <c r="P2908" s="11">
        <f t="shared" si="364"/>
        <v>0</v>
      </c>
      <c r="Q2908" s="11">
        <f t="shared" si="365"/>
        <v>-100</v>
      </c>
      <c r="R2908" s="8">
        <v>0</v>
      </c>
      <c r="S2908" s="8">
        <v>0</v>
      </c>
      <c r="T2908" s="8">
        <v>0</v>
      </c>
      <c r="U2908" s="11">
        <f t="shared" si="366"/>
        <v>0</v>
      </c>
      <c r="V2908" s="11">
        <f t="shared" si="367"/>
        <v>0</v>
      </c>
      <c r="W2908" s="9">
        <v>0</v>
      </c>
      <c r="X2908" s="9">
        <v>0</v>
      </c>
    </row>
    <row r="2909" spans="1:24" x14ac:dyDescent="0.2">
      <c r="A2909" s="7" t="s">
        <v>4083</v>
      </c>
      <c r="B2909" s="7" t="s">
        <v>125</v>
      </c>
      <c r="C2909" s="8">
        <v>1</v>
      </c>
      <c r="D2909" s="9">
        <v>10</v>
      </c>
      <c r="E2909" s="10">
        <v>900</v>
      </c>
      <c r="F2909" s="10">
        <v>0</v>
      </c>
      <c r="G2909" s="11">
        <f t="shared" si="360"/>
        <v>0</v>
      </c>
      <c r="H2909" s="10">
        <v>0</v>
      </c>
      <c r="I2909" s="9">
        <v>10</v>
      </c>
      <c r="J2909" s="8">
        <v>0</v>
      </c>
      <c r="K2909" s="9">
        <v>0</v>
      </c>
      <c r="L2909" s="9">
        <v>0</v>
      </c>
      <c r="M2909" s="9">
        <f t="shared" si="361"/>
        <v>0</v>
      </c>
      <c r="N2909" s="9">
        <f t="shared" si="362"/>
        <v>0</v>
      </c>
      <c r="O2909" s="9">
        <f t="shared" si="363"/>
        <v>7.2508917954815617</v>
      </c>
      <c r="P2909" s="11">
        <f t="shared" si="364"/>
        <v>0</v>
      </c>
      <c r="Q2909" s="11">
        <f t="shared" si="365"/>
        <v>-100</v>
      </c>
      <c r="R2909" s="8">
        <v>0</v>
      </c>
      <c r="S2909" s="8">
        <v>0</v>
      </c>
      <c r="T2909" s="8">
        <v>0</v>
      </c>
      <c r="U2909" s="11">
        <f t="shared" si="366"/>
        <v>0</v>
      </c>
      <c r="V2909" s="11">
        <f t="shared" si="367"/>
        <v>0</v>
      </c>
      <c r="W2909" s="9">
        <v>0</v>
      </c>
      <c r="X2909" s="9">
        <v>0</v>
      </c>
    </row>
    <row r="2910" spans="1:24" x14ac:dyDescent="0.2">
      <c r="A2910" s="7" t="s">
        <v>4083</v>
      </c>
      <c r="B2910" s="7" t="s">
        <v>794</v>
      </c>
      <c r="C2910" s="8">
        <v>1</v>
      </c>
      <c r="D2910" s="9">
        <v>15</v>
      </c>
      <c r="E2910" s="10">
        <v>800</v>
      </c>
      <c r="F2910" s="10">
        <v>0</v>
      </c>
      <c r="G2910" s="11">
        <f t="shared" si="360"/>
        <v>0</v>
      </c>
      <c r="H2910" s="10">
        <v>0</v>
      </c>
      <c r="I2910" s="9">
        <v>15</v>
      </c>
      <c r="J2910" s="8">
        <v>0</v>
      </c>
      <c r="K2910" s="9">
        <v>0</v>
      </c>
      <c r="L2910" s="9">
        <v>0</v>
      </c>
      <c r="M2910" s="9">
        <f t="shared" si="361"/>
        <v>0</v>
      </c>
      <c r="N2910" s="9">
        <f t="shared" si="362"/>
        <v>0</v>
      </c>
      <c r="O2910" s="9">
        <f t="shared" si="363"/>
        <v>7.2508917954815617</v>
      </c>
      <c r="P2910" s="11">
        <f t="shared" si="364"/>
        <v>0</v>
      </c>
      <c r="Q2910" s="11">
        <f t="shared" si="365"/>
        <v>-100</v>
      </c>
      <c r="R2910" s="8">
        <v>0</v>
      </c>
      <c r="S2910" s="8">
        <v>0</v>
      </c>
      <c r="T2910" s="8">
        <v>0</v>
      </c>
      <c r="U2910" s="11">
        <f t="shared" si="366"/>
        <v>0</v>
      </c>
      <c r="V2910" s="11">
        <f t="shared" si="367"/>
        <v>0</v>
      </c>
      <c r="W2910" s="9">
        <v>0</v>
      </c>
      <c r="X2910" s="9">
        <v>0</v>
      </c>
    </row>
    <row r="2911" spans="1:24" x14ac:dyDescent="0.2">
      <c r="A2911" s="7" t="s">
        <v>4083</v>
      </c>
      <c r="B2911" s="7" t="s">
        <v>610</v>
      </c>
      <c r="C2911" s="8">
        <v>1</v>
      </c>
      <c r="D2911" s="9">
        <v>15</v>
      </c>
      <c r="E2911" s="10">
        <v>800</v>
      </c>
      <c r="F2911" s="10">
        <v>0</v>
      </c>
      <c r="G2911" s="11">
        <f t="shared" si="360"/>
        <v>0</v>
      </c>
      <c r="H2911" s="10">
        <v>0</v>
      </c>
      <c r="I2911" s="9">
        <v>15</v>
      </c>
      <c r="J2911" s="8">
        <v>0</v>
      </c>
      <c r="K2911" s="9">
        <v>0</v>
      </c>
      <c r="L2911" s="9">
        <v>0</v>
      </c>
      <c r="M2911" s="9">
        <f t="shared" si="361"/>
        <v>0</v>
      </c>
      <c r="N2911" s="9">
        <f t="shared" si="362"/>
        <v>0</v>
      </c>
      <c r="O2911" s="9">
        <f t="shared" si="363"/>
        <v>7.2508917954815617</v>
      </c>
      <c r="P2911" s="11">
        <f t="shared" si="364"/>
        <v>0</v>
      </c>
      <c r="Q2911" s="11">
        <f t="shared" si="365"/>
        <v>-100</v>
      </c>
      <c r="R2911" s="8">
        <v>0</v>
      </c>
      <c r="S2911" s="8">
        <v>0</v>
      </c>
      <c r="T2911" s="8">
        <v>0</v>
      </c>
      <c r="U2911" s="11">
        <f t="shared" si="366"/>
        <v>0</v>
      </c>
      <c r="V2911" s="11">
        <f t="shared" si="367"/>
        <v>0</v>
      </c>
      <c r="W2911" s="9">
        <v>0</v>
      </c>
      <c r="X2911" s="9">
        <v>0</v>
      </c>
    </row>
    <row r="2912" spans="1:24" x14ac:dyDescent="0.2">
      <c r="A2912" s="7" t="s">
        <v>4083</v>
      </c>
      <c r="B2912" s="7" t="s">
        <v>76</v>
      </c>
      <c r="C2912" s="8">
        <v>1</v>
      </c>
      <c r="D2912" s="9">
        <v>5</v>
      </c>
      <c r="E2912" s="10">
        <v>1300</v>
      </c>
      <c r="F2912" s="10">
        <v>0</v>
      </c>
      <c r="G2912" s="11">
        <f t="shared" si="360"/>
        <v>0</v>
      </c>
      <c r="H2912" s="10">
        <v>0</v>
      </c>
      <c r="I2912" s="9">
        <v>5</v>
      </c>
      <c r="J2912" s="8">
        <v>0</v>
      </c>
      <c r="K2912" s="9">
        <v>0</v>
      </c>
      <c r="L2912" s="9">
        <v>0</v>
      </c>
      <c r="M2912" s="9">
        <f t="shared" si="361"/>
        <v>0</v>
      </c>
      <c r="N2912" s="9">
        <f t="shared" si="362"/>
        <v>0</v>
      </c>
      <c r="O2912" s="9">
        <f t="shared" si="363"/>
        <v>7.2508917954815617</v>
      </c>
      <c r="P2912" s="11">
        <f t="shared" si="364"/>
        <v>0</v>
      </c>
      <c r="Q2912" s="11">
        <f t="shared" si="365"/>
        <v>-100</v>
      </c>
      <c r="R2912" s="8">
        <v>0</v>
      </c>
      <c r="S2912" s="8">
        <v>0</v>
      </c>
      <c r="T2912" s="8">
        <v>0</v>
      </c>
      <c r="U2912" s="11">
        <f t="shared" si="366"/>
        <v>0</v>
      </c>
      <c r="V2912" s="11">
        <f t="shared" si="367"/>
        <v>0</v>
      </c>
      <c r="W2912" s="9">
        <v>0</v>
      </c>
      <c r="X2912" s="9">
        <v>0</v>
      </c>
    </row>
    <row r="2913" spans="1:24" x14ac:dyDescent="0.2">
      <c r="A2913" s="7" t="s">
        <v>4083</v>
      </c>
      <c r="B2913" s="7" t="s">
        <v>1887</v>
      </c>
      <c r="C2913" s="8">
        <v>1</v>
      </c>
      <c r="D2913" s="9">
        <v>5</v>
      </c>
      <c r="E2913" s="10">
        <v>1300</v>
      </c>
      <c r="F2913" s="10">
        <v>0</v>
      </c>
      <c r="G2913" s="11">
        <f t="shared" si="360"/>
        <v>0</v>
      </c>
      <c r="H2913" s="10">
        <v>0</v>
      </c>
      <c r="I2913" s="9">
        <v>5</v>
      </c>
      <c r="J2913" s="8">
        <v>0</v>
      </c>
      <c r="K2913" s="9">
        <v>0</v>
      </c>
      <c r="L2913" s="9">
        <v>0</v>
      </c>
      <c r="M2913" s="9">
        <f t="shared" si="361"/>
        <v>0</v>
      </c>
      <c r="N2913" s="9">
        <f t="shared" si="362"/>
        <v>0</v>
      </c>
      <c r="O2913" s="9">
        <f t="shared" si="363"/>
        <v>7.2508917954815617</v>
      </c>
      <c r="P2913" s="11">
        <f t="shared" si="364"/>
        <v>0</v>
      </c>
      <c r="Q2913" s="11">
        <f t="shared" si="365"/>
        <v>-100</v>
      </c>
      <c r="R2913" s="8">
        <v>0</v>
      </c>
      <c r="S2913" s="8">
        <v>0</v>
      </c>
      <c r="T2913" s="8">
        <v>0</v>
      </c>
      <c r="U2913" s="11">
        <f t="shared" si="366"/>
        <v>0</v>
      </c>
      <c r="V2913" s="11">
        <f t="shared" si="367"/>
        <v>0</v>
      </c>
      <c r="W2913" s="9">
        <v>0</v>
      </c>
      <c r="X2913" s="9">
        <v>0</v>
      </c>
    </row>
    <row r="2914" spans="1:24" x14ac:dyDescent="0.2">
      <c r="A2914" s="7" t="s">
        <v>4083</v>
      </c>
      <c r="B2914" s="7" t="s">
        <v>294</v>
      </c>
      <c r="C2914" s="8">
        <v>1</v>
      </c>
      <c r="D2914" s="9">
        <v>10</v>
      </c>
      <c r="E2914" s="10">
        <v>900</v>
      </c>
      <c r="F2914" s="10">
        <v>0</v>
      </c>
      <c r="G2914" s="11">
        <f t="shared" si="360"/>
        <v>0</v>
      </c>
      <c r="H2914" s="10">
        <v>0</v>
      </c>
      <c r="I2914" s="9">
        <v>10</v>
      </c>
      <c r="J2914" s="8">
        <v>0</v>
      </c>
      <c r="K2914" s="9">
        <v>0</v>
      </c>
      <c r="L2914" s="9">
        <v>0</v>
      </c>
      <c r="M2914" s="9">
        <f t="shared" si="361"/>
        <v>0</v>
      </c>
      <c r="N2914" s="9">
        <f t="shared" si="362"/>
        <v>0</v>
      </c>
      <c r="O2914" s="9">
        <f t="shared" si="363"/>
        <v>7.2508917954815617</v>
      </c>
      <c r="P2914" s="11">
        <f t="shared" si="364"/>
        <v>0</v>
      </c>
      <c r="Q2914" s="11">
        <f t="shared" si="365"/>
        <v>-100</v>
      </c>
      <c r="R2914" s="8">
        <v>0</v>
      </c>
      <c r="S2914" s="8">
        <v>0</v>
      </c>
      <c r="T2914" s="8">
        <v>0</v>
      </c>
      <c r="U2914" s="11">
        <f t="shared" si="366"/>
        <v>0</v>
      </c>
      <c r="V2914" s="11">
        <f t="shared" si="367"/>
        <v>0</v>
      </c>
      <c r="W2914" s="9">
        <v>0</v>
      </c>
      <c r="X2914" s="9">
        <v>0</v>
      </c>
    </row>
    <row r="2915" spans="1:24" x14ac:dyDescent="0.2">
      <c r="A2915" s="7" t="s">
        <v>4083</v>
      </c>
      <c r="B2915" s="7" t="s">
        <v>801</v>
      </c>
      <c r="C2915" s="8">
        <v>1</v>
      </c>
      <c r="D2915" s="9">
        <v>30</v>
      </c>
      <c r="E2915" s="10">
        <v>400</v>
      </c>
      <c r="F2915" s="10">
        <v>0</v>
      </c>
      <c r="G2915" s="11">
        <f t="shared" si="360"/>
        <v>0</v>
      </c>
      <c r="H2915" s="10">
        <v>0</v>
      </c>
      <c r="I2915" s="9">
        <v>30</v>
      </c>
      <c r="J2915" s="8">
        <v>0</v>
      </c>
      <c r="K2915" s="9">
        <v>0</v>
      </c>
      <c r="L2915" s="9">
        <v>0</v>
      </c>
      <c r="M2915" s="9">
        <f t="shared" si="361"/>
        <v>0</v>
      </c>
      <c r="N2915" s="9">
        <f t="shared" si="362"/>
        <v>0</v>
      </c>
      <c r="O2915" s="9">
        <f t="shared" si="363"/>
        <v>7.2508917954815617</v>
      </c>
      <c r="P2915" s="11">
        <f t="shared" si="364"/>
        <v>0</v>
      </c>
      <c r="Q2915" s="11">
        <f t="shared" si="365"/>
        <v>-100</v>
      </c>
      <c r="R2915" s="8">
        <v>0</v>
      </c>
      <c r="S2915" s="8">
        <v>0</v>
      </c>
      <c r="T2915" s="8">
        <v>0</v>
      </c>
      <c r="U2915" s="11">
        <f t="shared" si="366"/>
        <v>0</v>
      </c>
      <c r="V2915" s="11">
        <f t="shared" si="367"/>
        <v>0</v>
      </c>
      <c r="W2915" s="9">
        <v>0</v>
      </c>
      <c r="X2915" s="9">
        <v>0</v>
      </c>
    </row>
    <row r="2916" spans="1:24" x14ac:dyDescent="0.2">
      <c r="A2916" s="7" t="s">
        <v>4083</v>
      </c>
      <c r="B2916" s="7" t="s">
        <v>342</v>
      </c>
      <c r="C2916" s="8">
        <v>1</v>
      </c>
      <c r="D2916" s="9">
        <v>8</v>
      </c>
      <c r="E2916" s="10">
        <v>1000</v>
      </c>
      <c r="F2916" s="10">
        <v>0</v>
      </c>
      <c r="G2916" s="11">
        <f t="shared" si="360"/>
        <v>0</v>
      </c>
      <c r="H2916" s="10">
        <v>0</v>
      </c>
      <c r="I2916" s="9">
        <v>8</v>
      </c>
      <c r="J2916" s="8">
        <v>0</v>
      </c>
      <c r="K2916" s="9">
        <v>0</v>
      </c>
      <c r="L2916" s="9">
        <v>0</v>
      </c>
      <c r="M2916" s="9">
        <f t="shared" si="361"/>
        <v>0</v>
      </c>
      <c r="N2916" s="9">
        <f t="shared" si="362"/>
        <v>0</v>
      </c>
      <c r="O2916" s="9">
        <f t="shared" si="363"/>
        <v>7.2508917954815617</v>
      </c>
      <c r="P2916" s="11">
        <f t="shared" si="364"/>
        <v>0</v>
      </c>
      <c r="Q2916" s="11">
        <f t="shared" si="365"/>
        <v>-100</v>
      </c>
      <c r="R2916" s="8">
        <v>0</v>
      </c>
      <c r="S2916" s="8">
        <v>0</v>
      </c>
      <c r="T2916" s="8">
        <v>0</v>
      </c>
      <c r="U2916" s="11">
        <f t="shared" si="366"/>
        <v>0</v>
      </c>
      <c r="V2916" s="11">
        <f t="shared" si="367"/>
        <v>0</v>
      </c>
      <c r="W2916" s="9">
        <v>0</v>
      </c>
      <c r="X2916" s="9">
        <v>0</v>
      </c>
    </row>
    <row r="2917" spans="1:24" x14ac:dyDescent="0.2">
      <c r="A2917" s="7" t="s">
        <v>4083</v>
      </c>
      <c r="B2917" s="7" t="s">
        <v>325</v>
      </c>
      <c r="C2917" s="8">
        <v>1</v>
      </c>
      <c r="D2917" s="9">
        <v>2</v>
      </c>
      <c r="E2917" s="10">
        <v>1900</v>
      </c>
      <c r="F2917" s="10">
        <v>0</v>
      </c>
      <c r="G2917" s="11">
        <f t="shared" si="360"/>
        <v>0</v>
      </c>
      <c r="H2917" s="10">
        <v>0</v>
      </c>
      <c r="I2917" s="9">
        <v>2</v>
      </c>
      <c r="J2917" s="8">
        <v>0</v>
      </c>
      <c r="K2917" s="9">
        <v>0</v>
      </c>
      <c r="L2917" s="9">
        <v>0</v>
      </c>
      <c r="M2917" s="9">
        <f t="shared" si="361"/>
        <v>0</v>
      </c>
      <c r="N2917" s="9">
        <f t="shared" si="362"/>
        <v>0</v>
      </c>
      <c r="O2917" s="9">
        <f t="shared" si="363"/>
        <v>7.2508917954815617</v>
      </c>
      <c r="P2917" s="11">
        <f t="shared" si="364"/>
        <v>0</v>
      </c>
      <c r="Q2917" s="11">
        <f t="shared" si="365"/>
        <v>-100</v>
      </c>
      <c r="R2917" s="8">
        <v>0</v>
      </c>
      <c r="S2917" s="8">
        <v>0</v>
      </c>
      <c r="T2917" s="8">
        <v>0</v>
      </c>
      <c r="U2917" s="11">
        <f t="shared" si="366"/>
        <v>0</v>
      </c>
      <c r="V2917" s="11">
        <f t="shared" si="367"/>
        <v>0</v>
      </c>
      <c r="W2917" s="9">
        <v>0</v>
      </c>
      <c r="X2917" s="9">
        <v>0</v>
      </c>
    </row>
    <row r="2918" spans="1:24" x14ac:dyDescent="0.2">
      <c r="A2918" s="7" t="s">
        <v>4083</v>
      </c>
      <c r="B2918" s="7" t="s">
        <v>285</v>
      </c>
      <c r="C2918" s="8">
        <v>1</v>
      </c>
      <c r="D2918" s="9">
        <v>10</v>
      </c>
      <c r="E2918" s="10">
        <v>900</v>
      </c>
      <c r="F2918" s="10">
        <v>0</v>
      </c>
      <c r="G2918" s="11">
        <f t="shared" si="360"/>
        <v>0</v>
      </c>
      <c r="H2918" s="10">
        <v>0</v>
      </c>
      <c r="I2918" s="9">
        <v>10</v>
      </c>
      <c r="J2918" s="8">
        <v>0</v>
      </c>
      <c r="K2918" s="9">
        <v>0</v>
      </c>
      <c r="L2918" s="9">
        <v>0</v>
      </c>
      <c r="M2918" s="9">
        <f t="shared" si="361"/>
        <v>0</v>
      </c>
      <c r="N2918" s="9">
        <f t="shared" si="362"/>
        <v>0</v>
      </c>
      <c r="O2918" s="9">
        <f t="shared" si="363"/>
        <v>7.2508917954815617</v>
      </c>
      <c r="P2918" s="11">
        <f t="shared" si="364"/>
        <v>0</v>
      </c>
      <c r="Q2918" s="11">
        <f t="shared" si="365"/>
        <v>-100</v>
      </c>
      <c r="R2918" s="8">
        <v>0</v>
      </c>
      <c r="S2918" s="8">
        <v>0</v>
      </c>
      <c r="T2918" s="8">
        <v>0</v>
      </c>
      <c r="U2918" s="11">
        <f t="shared" si="366"/>
        <v>0</v>
      </c>
      <c r="V2918" s="11">
        <f t="shared" si="367"/>
        <v>0</v>
      </c>
      <c r="W2918" s="9">
        <v>0</v>
      </c>
      <c r="X2918" s="9">
        <v>0</v>
      </c>
    </row>
    <row r="2919" spans="1:24" x14ac:dyDescent="0.2">
      <c r="A2919" s="7" t="s">
        <v>4083</v>
      </c>
      <c r="B2919" s="7" t="s">
        <v>96</v>
      </c>
      <c r="C2919" s="8">
        <v>1</v>
      </c>
      <c r="D2919" s="9">
        <v>10</v>
      </c>
      <c r="E2919" s="10">
        <v>900</v>
      </c>
      <c r="F2919" s="10">
        <v>0</v>
      </c>
      <c r="G2919" s="11">
        <f t="shared" si="360"/>
        <v>0</v>
      </c>
      <c r="H2919" s="10">
        <v>0</v>
      </c>
      <c r="I2919" s="9">
        <v>10</v>
      </c>
      <c r="J2919" s="8">
        <v>0</v>
      </c>
      <c r="K2919" s="9">
        <v>0</v>
      </c>
      <c r="L2919" s="9">
        <v>0</v>
      </c>
      <c r="M2919" s="9">
        <f t="shared" si="361"/>
        <v>0</v>
      </c>
      <c r="N2919" s="9">
        <f t="shared" si="362"/>
        <v>0</v>
      </c>
      <c r="O2919" s="9">
        <f t="shared" si="363"/>
        <v>7.2508917954815617</v>
      </c>
      <c r="P2919" s="11">
        <f t="shared" si="364"/>
        <v>0</v>
      </c>
      <c r="Q2919" s="11">
        <f t="shared" si="365"/>
        <v>-100</v>
      </c>
      <c r="R2919" s="8">
        <v>0</v>
      </c>
      <c r="S2919" s="8">
        <v>0</v>
      </c>
      <c r="T2919" s="8">
        <v>0</v>
      </c>
      <c r="U2919" s="11">
        <f t="shared" si="366"/>
        <v>0</v>
      </c>
      <c r="V2919" s="11">
        <f t="shared" si="367"/>
        <v>0</v>
      </c>
      <c r="W2919" s="9">
        <v>0</v>
      </c>
      <c r="X2919" s="9">
        <v>0</v>
      </c>
    </row>
  </sheetData>
  <mergeCells count="1">
    <mergeCell ref="AA1:A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48"/>
  <sheetViews>
    <sheetView workbookViewId="0"/>
  </sheetViews>
  <sheetFormatPr baseColWidth="10" defaultColWidth="8.83203125" defaultRowHeight="15" x14ac:dyDescent="0.2"/>
  <cols>
    <col min="1" max="24" width="12.6640625" customWidth="1"/>
  </cols>
  <sheetData>
    <row r="1" spans="1:24" ht="16" x14ac:dyDescent="0.2">
      <c r="A1" s="1" t="s">
        <v>4157</v>
      </c>
      <c r="B1" s="1" t="s">
        <v>4172</v>
      </c>
      <c r="C1" s="1" t="s">
        <v>4178</v>
      </c>
      <c r="D1" s="1" t="s">
        <v>4150</v>
      </c>
      <c r="E1" s="1" t="s">
        <v>26</v>
      </c>
      <c r="F1" s="1" t="s">
        <v>4153</v>
      </c>
      <c r="G1" s="1" t="s">
        <v>28</v>
      </c>
      <c r="H1" s="1" t="s">
        <v>4179</v>
      </c>
      <c r="I1" s="1" t="s">
        <v>4180</v>
      </c>
      <c r="J1" s="1" t="s">
        <v>4181</v>
      </c>
      <c r="K1" s="1" t="s">
        <v>4182</v>
      </c>
      <c r="L1" s="1" t="s">
        <v>4183</v>
      </c>
      <c r="M1" s="1" t="s">
        <v>4184</v>
      </c>
      <c r="N1" s="1" t="s">
        <v>4185</v>
      </c>
      <c r="O1" s="1" t="s">
        <v>4186</v>
      </c>
      <c r="P1" s="1" t="s">
        <v>4187</v>
      </c>
      <c r="Q1" s="1" t="s">
        <v>4188</v>
      </c>
      <c r="R1" s="1" t="s">
        <v>4155</v>
      </c>
      <c r="S1" s="1" t="s">
        <v>4167</v>
      </c>
      <c r="T1" s="1" t="s">
        <v>25</v>
      </c>
      <c r="U1" s="1" t="s">
        <v>4189</v>
      </c>
      <c r="V1" s="1" t="s">
        <v>4190</v>
      </c>
      <c r="W1" s="1" t="s">
        <v>4191</v>
      </c>
      <c r="X1" s="1" t="s">
        <v>4192</v>
      </c>
    </row>
    <row r="2" spans="1:24" x14ac:dyDescent="0.2">
      <c r="A2" s="7" t="s">
        <v>1373</v>
      </c>
      <c r="B2" s="8">
        <v>1</v>
      </c>
      <c r="C2" s="8">
        <v>1</v>
      </c>
      <c r="D2" s="8">
        <v>0</v>
      </c>
      <c r="E2" s="9">
        <v>39.58</v>
      </c>
      <c r="F2" s="8">
        <v>1700</v>
      </c>
      <c r="G2" s="9">
        <v>23.28</v>
      </c>
      <c r="H2" s="9">
        <v>0</v>
      </c>
      <c r="I2" s="9">
        <v>0</v>
      </c>
      <c r="J2" s="9">
        <v>23.28</v>
      </c>
      <c r="K2" s="9">
        <v>23.28</v>
      </c>
      <c r="L2" s="9">
        <v>23.28</v>
      </c>
      <c r="M2" s="9">
        <v>23.28</v>
      </c>
      <c r="N2" s="9">
        <v>23.28</v>
      </c>
      <c r="O2" s="8">
        <v>1</v>
      </c>
      <c r="P2" s="8">
        <v>1</v>
      </c>
      <c r="Q2" s="8">
        <v>1</v>
      </c>
      <c r="R2" s="9">
        <v>100</v>
      </c>
      <c r="S2" s="9">
        <v>100</v>
      </c>
      <c r="T2" s="9">
        <v>1458</v>
      </c>
      <c r="U2" s="9">
        <v>1</v>
      </c>
      <c r="V2" s="9">
        <v>10</v>
      </c>
      <c r="W2" s="7" t="s">
        <v>1252</v>
      </c>
      <c r="X2" s="7" t="s">
        <v>1252</v>
      </c>
    </row>
    <row r="3" spans="1:24" x14ac:dyDescent="0.2">
      <c r="A3" s="7" t="s">
        <v>615</v>
      </c>
      <c r="B3" s="8">
        <v>2</v>
      </c>
      <c r="C3" s="8">
        <v>2</v>
      </c>
      <c r="D3" s="8">
        <v>0</v>
      </c>
      <c r="E3" s="9">
        <v>0</v>
      </c>
      <c r="F3" s="8">
        <v>1300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8">
        <v>0</v>
      </c>
      <c r="P3" s="8">
        <v>0</v>
      </c>
      <c r="Q3" s="8">
        <v>0</v>
      </c>
      <c r="R3" s="9">
        <v>0</v>
      </c>
      <c r="S3" s="9">
        <v>0</v>
      </c>
      <c r="T3" s="9">
        <v>0</v>
      </c>
      <c r="U3" s="9">
        <v>7</v>
      </c>
      <c r="V3" s="9">
        <v>11</v>
      </c>
      <c r="W3" s="7" t="s">
        <v>498</v>
      </c>
      <c r="X3" s="7" t="s">
        <v>2851</v>
      </c>
    </row>
    <row r="4" spans="1:24" x14ac:dyDescent="0.2">
      <c r="A4" s="7" t="s">
        <v>1706</v>
      </c>
      <c r="B4" s="8">
        <v>1</v>
      </c>
      <c r="C4" s="8">
        <v>1</v>
      </c>
      <c r="D4" s="8">
        <v>0</v>
      </c>
      <c r="E4" s="9">
        <v>48.72</v>
      </c>
      <c r="F4" s="8">
        <v>1300</v>
      </c>
      <c r="G4" s="9">
        <v>37.479999999999997</v>
      </c>
      <c r="H4" s="9">
        <v>0</v>
      </c>
      <c r="I4" s="9">
        <v>37.479999999999997</v>
      </c>
      <c r="J4" s="9">
        <v>37.479999999999997</v>
      </c>
      <c r="K4" s="9">
        <v>37.479999999999997</v>
      </c>
      <c r="L4" s="9">
        <v>37.479999999999997</v>
      </c>
      <c r="M4" s="9">
        <v>37.479999999999997</v>
      </c>
      <c r="N4" s="9">
        <v>37.479999999999997</v>
      </c>
      <c r="O4" s="8">
        <v>1</v>
      </c>
      <c r="P4" s="8">
        <v>1</v>
      </c>
      <c r="Q4" s="8">
        <v>1</v>
      </c>
      <c r="R4" s="9">
        <v>100</v>
      </c>
      <c r="S4" s="9">
        <v>100</v>
      </c>
      <c r="T4" s="9">
        <v>2372</v>
      </c>
      <c r="U4" s="9">
        <v>1</v>
      </c>
      <c r="V4" s="9">
        <v>11</v>
      </c>
      <c r="W4" s="7" t="s">
        <v>1630</v>
      </c>
      <c r="X4" s="7" t="s">
        <v>1630</v>
      </c>
    </row>
    <row r="5" spans="1:24" x14ac:dyDescent="0.2">
      <c r="A5" s="7" t="s">
        <v>4193</v>
      </c>
      <c r="B5" s="8">
        <v>1</v>
      </c>
      <c r="C5" s="8">
        <v>0</v>
      </c>
      <c r="D5" s="8">
        <v>1</v>
      </c>
      <c r="E5" s="9">
        <v>0</v>
      </c>
      <c r="F5" s="8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8">
        <v>0</v>
      </c>
      <c r="P5" s="8">
        <v>0</v>
      </c>
      <c r="Q5" s="8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7" t="s">
        <v>751</v>
      </c>
      <c r="X5" s="7" t="s">
        <v>751</v>
      </c>
    </row>
    <row r="6" spans="1:24" x14ac:dyDescent="0.2">
      <c r="A6" s="7" t="s">
        <v>1055</v>
      </c>
      <c r="B6" s="8">
        <v>2</v>
      </c>
      <c r="C6" s="8">
        <v>2</v>
      </c>
      <c r="D6" s="8">
        <v>0</v>
      </c>
      <c r="E6" s="9">
        <v>31.56</v>
      </c>
      <c r="F6" s="8">
        <v>1700</v>
      </c>
      <c r="G6" s="9">
        <v>18.559999999999999</v>
      </c>
      <c r="H6" s="9">
        <v>35.07</v>
      </c>
      <c r="I6" s="9">
        <v>35.07</v>
      </c>
      <c r="J6" s="9">
        <v>18.559999999999999</v>
      </c>
      <c r="K6" s="9">
        <v>18.559999999999999</v>
      </c>
      <c r="L6" s="9">
        <v>18.559999999999999</v>
      </c>
      <c r="M6" s="9">
        <v>18.559999999999999</v>
      </c>
      <c r="N6" s="9">
        <v>18.559999999999999</v>
      </c>
      <c r="O6" s="8">
        <v>0</v>
      </c>
      <c r="P6" s="8">
        <v>1</v>
      </c>
      <c r="Q6" s="8">
        <v>1</v>
      </c>
      <c r="R6" s="9">
        <v>0</v>
      </c>
      <c r="S6" s="9">
        <v>50</v>
      </c>
      <c r="T6" s="9">
        <v>1656</v>
      </c>
      <c r="U6" s="9">
        <v>5.5</v>
      </c>
      <c r="V6" s="9">
        <v>9</v>
      </c>
      <c r="W6" s="7" t="s">
        <v>962</v>
      </c>
      <c r="X6" s="7" t="s">
        <v>3320</v>
      </c>
    </row>
    <row r="7" spans="1:24" x14ac:dyDescent="0.2">
      <c r="A7" s="7" t="s">
        <v>2268</v>
      </c>
      <c r="B7" s="8">
        <v>1</v>
      </c>
      <c r="C7" s="8">
        <v>1</v>
      </c>
      <c r="D7" s="8">
        <v>0</v>
      </c>
      <c r="E7" s="9">
        <v>0</v>
      </c>
      <c r="F7" s="8">
        <v>900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8">
        <v>0</v>
      </c>
      <c r="P7" s="8">
        <v>0</v>
      </c>
      <c r="Q7" s="8">
        <v>0</v>
      </c>
      <c r="R7" s="9">
        <v>0</v>
      </c>
      <c r="S7" s="9">
        <v>0</v>
      </c>
      <c r="T7" s="9">
        <v>0</v>
      </c>
      <c r="U7" s="9">
        <v>4</v>
      </c>
      <c r="V7" s="9">
        <v>9</v>
      </c>
      <c r="W7" s="7" t="s">
        <v>2178</v>
      </c>
      <c r="X7" s="7" t="s">
        <v>2178</v>
      </c>
    </row>
    <row r="8" spans="1:24" x14ac:dyDescent="0.2">
      <c r="A8" s="7" t="s">
        <v>4194</v>
      </c>
      <c r="B8" s="8">
        <v>1</v>
      </c>
      <c r="C8" s="8">
        <v>0</v>
      </c>
      <c r="D8" s="8">
        <v>1</v>
      </c>
      <c r="E8" s="9">
        <v>0</v>
      </c>
      <c r="F8" s="8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8">
        <v>0</v>
      </c>
      <c r="P8" s="8">
        <v>0</v>
      </c>
      <c r="Q8" s="8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7" t="s">
        <v>1630</v>
      </c>
      <c r="X8" s="7" t="s">
        <v>1630</v>
      </c>
    </row>
    <row r="9" spans="1:24" x14ac:dyDescent="0.2">
      <c r="A9" s="7" t="s">
        <v>394</v>
      </c>
      <c r="B9" s="8">
        <v>1</v>
      </c>
      <c r="C9" s="8">
        <v>1</v>
      </c>
      <c r="D9" s="8">
        <v>0</v>
      </c>
      <c r="E9" s="9">
        <v>22.3</v>
      </c>
      <c r="F9" s="8">
        <v>1600</v>
      </c>
      <c r="G9" s="9">
        <v>13.94</v>
      </c>
      <c r="H9" s="9">
        <v>0</v>
      </c>
      <c r="I9" s="9">
        <v>0</v>
      </c>
      <c r="J9" s="9">
        <v>13.94</v>
      </c>
      <c r="K9" s="9">
        <v>13.94</v>
      </c>
      <c r="L9" s="9">
        <v>13.94</v>
      </c>
      <c r="M9" s="9">
        <v>13.94</v>
      </c>
      <c r="N9" s="9">
        <v>13.94</v>
      </c>
      <c r="O9" s="8">
        <v>0</v>
      </c>
      <c r="P9" s="8">
        <v>1</v>
      </c>
      <c r="Q9" s="8">
        <v>1</v>
      </c>
      <c r="R9" s="9">
        <v>0</v>
      </c>
      <c r="S9" s="9">
        <v>100</v>
      </c>
      <c r="T9" s="9">
        <v>730</v>
      </c>
      <c r="U9" s="9">
        <v>2</v>
      </c>
      <c r="V9" s="9">
        <v>8</v>
      </c>
      <c r="W9" s="7" t="s">
        <v>55</v>
      </c>
      <c r="X9" s="7" t="s">
        <v>55</v>
      </c>
    </row>
    <row r="10" spans="1:24" x14ac:dyDescent="0.2">
      <c r="A10" s="7" t="s">
        <v>1038</v>
      </c>
      <c r="B10" s="8">
        <v>1</v>
      </c>
      <c r="C10" s="8">
        <v>1</v>
      </c>
      <c r="D10" s="8">
        <v>0</v>
      </c>
      <c r="E10" s="9">
        <v>0</v>
      </c>
      <c r="F10" s="8">
        <v>1000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8">
        <v>0</v>
      </c>
      <c r="P10" s="8">
        <v>0</v>
      </c>
      <c r="Q10" s="8">
        <v>0</v>
      </c>
      <c r="R10" s="9">
        <v>0</v>
      </c>
      <c r="S10" s="9">
        <v>0</v>
      </c>
      <c r="T10" s="9">
        <v>0</v>
      </c>
      <c r="U10" s="9">
        <v>7</v>
      </c>
      <c r="V10" s="9">
        <v>7</v>
      </c>
      <c r="W10" s="7" t="s">
        <v>962</v>
      </c>
      <c r="X10" s="7" t="s">
        <v>962</v>
      </c>
    </row>
    <row r="11" spans="1:24" x14ac:dyDescent="0.2">
      <c r="A11" s="7" t="s">
        <v>3289</v>
      </c>
      <c r="B11" s="8">
        <v>1</v>
      </c>
      <c r="C11" s="8">
        <v>1</v>
      </c>
      <c r="D11" s="8">
        <v>0</v>
      </c>
      <c r="E11" s="9">
        <v>44.66</v>
      </c>
      <c r="F11" s="8">
        <v>1000</v>
      </c>
      <c r="G11" s="9">
        <v>44.66</v>
      </c>
      <c r="H11" s="9">
        <v>44.66</v>
      </c>
      <c r="I11" s="9">
        <v>44.66</v>
      </c>
      <c r="J11" s="9">
        <v>44.66</v>
      </c>
      <c r="K11" s="9">
        <v>44.66</v>
      </c>
      <c r="L11" s="9">
        <v>44.66</v>
      </c>
      <c r="M11" s="9">
        <v>44.66</v>
      </c>
      <c r="N11" s="9">
        <v>44.66</v>
      </c>
      <c r="O11" s="8">
        <v>1</v>
      </c>
      <c r="P11" s="8">
        <v>1</v>
      </c>
      <c r="Q11" s="8">
        <v>1</v>
      </c>
      <c r="R11" s="9">
        <v>100</v>
      </c>
      <c r="S11" s="9">
        <v>100</v>
      </c>
      <c r="T11" s="9">
        <v>1966</v>
      </c>
      <c r="U11" s="9">
        <v>1</v>
      </c>
      <c r="V11" s="9">
        <v>8</v>
      </c>
      <c r="W11" s="7" t="s">
        <v>3224</v>
      </c>
      <c r="X11" s="7" t="s">
        <v>3224</v>
      </c>
    </row>
    <row r="12" spans="1:24" x14ac:dyDescent="0.2">
      <c r="A12" s="7" t="s">
        <v>3384</v>
      </c>
      <c r="B12" s="8">
        <v>2</v>
      </c>
      <c r="C12" s="8">
        <v>1</v>
      </c>
      <c r="D12" s="8">
        <v>1</v>
      </c>
      <c r="E12" s="9">
        <v>23.08</v>
      </c>
      <c r="F12" s="8">
        <v>1600</v>
      </c>
      <c r="G12" s="9">
        <v>14.42</v>
      </c>
      <c r="H12" s="9">
        <v>14.42</v>
      </c>
      <c r="I12" s="9">
        <v>14.42</v>
      </c>
      <c r="J12" s="9">
        <v>14.42</v>
      </c>
      <c r="K12" s="9">
        <v>14.42</v>
      </c>
      <c r="L12" s="9">
        <v>14.42</v>
      </c>
      <c r="M12" s="9">
        <v>14.42</v>
      </c>
      <c r="N12" s="9">
        <v>14.42</v>
      </c>
      <c r="O12" s="8">
        <v>0</v>
      </c>
      <c r="P12" s="8">
        <v>1</v>
      </c>
      <c r="Q12" s="8">
        <v>1</v>
      </c>
      <c r="R12" s="9">
        <v>0</v>
      </c>
      <c r="S12" s="9">
        <v>100</v>
      </c>
      <c r="T12" s="9">
        <v>808</v>
      </c>
      <c r="U12" s="9">
        <v>2</v>
      </c>
      <c r="V12" s="9">
        <v>5</v>
      </c>
      <c r="W12" s="7" t="s">
        <v>3320</v>
      </c>
      <c r="X12" s="7" t="s">
        <v>3320</v>
      </c>
    </row>
    <row r="13" spans="1:24" x14ac:dyDescent="0.2">
      <c r="A13" s="7" t="s">
        <v>4195</v>
      </c>
      <c r="B13" s="8">
        <v>1</v>
      </c>
      <c r="C13" s="8">
        <v>0</v>
      </c>
      <c r="D13" s="8">
        <v>1</v>
      </c>
      <c r="E13" s="9">
        <v>0</v>
      </c>
      <c r="F13" s="8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8">
        <v>0</v>
      </c>
      <c r="P13" s="8">
        <v>0</v>
      </c>
      <c r="Q13" s="8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7" t="s">
        <v>3010</v>
      </c>
      <c r="X13" s="7" t="s">
        <v>3010</v>
      </c>
    </row>
    <row r="14" spans="1:24" x14ac:dyDescent="0.2">
      <c r="A14" s="7" t="s">
        <v>1051</v>
      </c>
      <c r="B14" s="8">
        <v>1</v>
      </c>
      <c r="C14" s="8">
        <v>1</v>
      </c>
      <c r="D14" s="8">
        <v>0</v>
      </c>
      <c r="E14" s="9">
        <v>11.9</v>
      </c>
      <c r="F14" s="8">
        <v>1300</v>
      </c>
      <c r="G14" s="9">
        <v>9.15</v>
      </c>
      <c r="H14" s="9">
        <v>0</v>
      </c>
      <c r="I14" s="9">
        <v>0</v>
      </c>
      <c r="J14" s="9">
        <v>9.15</v>
      </c>
      <c r="K14" s="9">
        <v>9.15</v>
      </c>
      <c r="L14" s="9">
        <v>9.15</v>
      </c>
      <c r="M14" s="9">
        <v>9.15</v>
      </c>
      <c r="N14" s="9">
        <v>9.15</v>
      </c>
      <c r="O14" s="8">
        <v>0</v>
      </c>
      <c r="P14" s="8">
        <v>0</v>
      </c>
      <c r="Q14" s="8">
        <v>1</v>
      </c>
      <c r="R14" s="9">
        <v>0</v>
      </c>
      <c r="S14" s="9">
        <v>100</v>
      </c>
      <c r="T14" s="9">
        <v>690</v>
      </c>
      <c r="U14" s="9">
        <v>3</v>
      </c>
      <c r="V14" s="9">
        <v>9</v>
      </c>
      <c r="W14" s="7" t="s">
        <v>962</v>
      </c>
      <c r="X14" s="7" t="s">
        <v>962</v>
      </c>
    </row>
    <row r="15" spans="1:24" x14ac:dyDescent="0.2">
      <c r="A15" s="7" t="s">
        <v>3560</v>
      </c>
      <c r="B15" s="8">
        <v>1</v>
      </c>
      <c r="C15" s="8">
        <v>1</v>
      </c>
      <c r="D15" s="8">
        <v>0</v>
      </c>
      <c r="E15" s="9">
        <v>51.08</v>
      </c>
      <c r="F15" s="8">
        <v>1300</v>
      </c>
      <c r="G15" s="9">
        <v>39.29</v>
      </c>
      <c r="H15" s="9">
        <v>39.29</v>
      </c>
      <c r="I15" s="9">
        <v>39.29</v>
      </c>
      <c r="J15" s="9">
        <v>39.29</v>
      </c>
      <c r="K15" s="9">
        <v>39.29</v>
      </c>
      <c r="L15" s="9">
        <v>39.29</v>
      </c>
      <c r="M15" s="9">
        <v>39.29</v>
      </c>
      <c r="N15" s="9">
        <v>39.29</v>
      </c>
      <c r="O15" s="8">
        <v>1</v>
      </c>
      <c r="P15" s="8">
        <v>1</v>
      </c>
      <c r="Q15" s="8">
        <v>1</v>
      </c>
      <c r="R15" s="9">
        <v>100</v>
      </c>
      <c r="S15" s="9">
        <v>100</v>
      </c>
      <c r="T15" s="9">
        <v>2608</v>
      </c>
      <c r="U15" s="9">
        <v>1</v>
      </c>
      <c r="V15" s="9">
        <v>8</v>
      </c>
      <c r="W15" s="7" t="s">
        <v>3508</v>
      </c>
      <c r="X15" s="7" t="s">
        <v>3508</v>
      </c>
    </row>
    <row r="16" spans="1:24" x14ac:dyDescent="0.2">
      <c r="A16" s="7" t="s">
        <v>555</v>
      </c>
      <c r="B16" s="8">
        <v>1</v>
      </c>
      <c r="C16" s="8">
        <v>1</v>
      </c>
      <c r="D16" s="8">
        <v>0</v>
      </c>
      <c r="E16" s="9">
        <v>0</v>
      </c>
      <c r="F16" s="8">
        <v>1400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8">
        <v>0</v>
      </c>
      <c r="P16" s="8">
        <v>0</v>
      </c>
      <c r="Q16" s="8">
        <v>0</v>
      </c>
      <c r="R16" s="9">
        <v>0</v>
      </c>
      <c r="S16" s="9">
        <v>0</v>
      </c>
      <c r="T16" s="9">
        <v>0</v>
      </c>
      <c r="U16" s="9">
        <v>5</v>
      </c>
      <c r="V16" s="9">
        <v>9</v>
      </c>
      <c r="W16" s="7" t="s">
        <v>498</v>
      </c>
      <c r="X16" s="7" t="s">
        <v>498</v>
      </c>
    </row>
    <row r="17" spans="1:24" x14ac:dyDescent="0.2">
      <c r="A17" s="7" t="s">
        <v>1142</v>
      </c>
      <c r="B17" s="8">
        <v>4</v>
      </c>
      <c r="C17" s="8">
        <v>3</v>
      </c>
      <c r="D17" s="8">
        <v>1</v>
      </c>
      <c r="E17" s="9">
        <v>61.16</v>
      </c>
      <c r="F17" s="8">
        <v>4800</v>
      </c>
      <c r="G17" s="9">
        <v>12.74</v>
      </c>
      <c r="H17" s="9">
        <v>0</v>
      </c>
      <c r="I17" s="9">
        <v>8.6300000000000008</v>
      </c>
      <c r="J17" s="9">
        <v>12.74</v>
      </c>
      <c r="K17" s="9">
        <v>12.74</v>
      </c>
      <c r="L17" s="9">
        <v>12.74</v>
      </c>
      <c r="M17" s="9">
        <v>12.74</v>
      </c>
      <c r="N17" s="9">
        <v>12.74</v>
      </c>
      <c r="O17" s="8">
        <v>1</v>
      </c>
      <c r="P17" s="8">
        <v>2</v>
      </c>
      <c r="Q17" s="8">
        <v>2</v>
      </c>
      <c r="R17" s="9">
        <v>33.33</v>
      </c>
      <c r="S17" s="9">
        <v>66.67</v>
      </c>
      <c r="T17" s="9">
        <v>2116</v>
      </c>
      <c r="U17" s="9">
        <v>4</v>
      </c>
      <c r="V17" s="9">
        <v>6.67</v>
      </c>
      <c r="W17" s="7" t="s">
        <v>1109</v>
      </c>
      <c r="X17" s="7" t="s">
        <v>3736</v>
      </c>
    </row>
    <row r="18" spans="1:24" x14ac:dyDescent="0.2">
      <c r="A18" s="7" t="s">
        <v>1410</v>
      </c>
      <c r="B18" s="8">
        <v>2</v>
      </c>
      <c r="C18" s="8">
        <v>2</v>
      </c>
      <c r="D18" s="8">
        <v>0</v>
      </c>
      <c r="E18" s="9">
        <v>0</v>
      </c>
      <c r="F18" s="8">
        <v>2500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8">
        <v>0</v>
      </c>
      <c r="P18" s="8">
        <v>0</v>
      </c>
      <c r="Q18" s="8">
        <v>0</v>
      </c>
      <c r="R18" s="9">
        <v>0</v>
      </c>
      <c r="S18" s="9">
        <v>0</v>
      </c>
      <c r="T18" s="9">
        <v>0</v>
      </c>
      <c r="U18" s="9">
        <v>5.5</v>
      </c>
      <c r="V18" s="9">
        <v>7.5</v>
      </c>
      <c r="W18" s="7" t="s">
        <v>1384</v>
      </c>
      <c r="X18" s="7" t="s">
        <v>3103</v>
      </c>
    </row>
    <row r="19" spans="1:24" x14ac:dyDescent="0.2">
      <c r="A19" s="7" t="s">
        <v>3028</v>
      </c>
      <c r="B19" s="8">
        <v>2</v>
      </c>
      <c r="C19" s="8">
        <v>1</v>
      </c>
      <c r="D19" s="8">
        <v>1</v>
      </c>
      <c r="E19" s="9">
        <v>0</v>
      </c>
      <c r="F19" s="8">
        <v>1200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8">
        <v>0</v>
      </c>
      <c r="P19" s="8">
        <v>0</v>
      </c>
      <c r="Q19" s="8">
        <v>0</v>
      </c>
      <c r="R19" s="9">
        <v>0</v>
      </c>
      <c r="S19" s="9">
        <v>0</v>
      </c>
      <c r="T19" s="9">
        <v>0</v>
      </c>
      <c r="U19" s="9">
        <v>4</v>
      </c>
      <c r="V19" s="9">
        <v>7</v>
      </c>
      <c r="W19" s="7" t="s">
        <v>3010</v>
      </c>
      <c r="X19" s="7" t="s">
        <v>3010</v>
      </c>
    </row>
    <row r="20" spans="1:24" x14ac:dyDescent="0.2">
      <c r="A20" s="7" t="s">
        <v>1201</v>
      </c>
      <c r="B20" s="8">
        <v>2</v>
      </c>
      <c r="C20" s="8">
        <v>1</v>
      </c>
      <c r="D20" s="8">
        <v>1</v>
      </c>
      <c r="E20" s="9">
        <v>0</v>
      </c>
      <c r="F20" s="8">
        <v>1900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8">
        <v>0</v>
      </c>
      <c r="P20" s="8">
        <v>0</v>
      </c>
      <c r="Q20" s="8">
        <v>0</v>
      </c>
      <c r="R20" s="9">
        <v>0</v>
      </c>
      <c r="S20" s="9">
        <v>0</v>
      </c>
      <c r="T20" s="9">
        <v>0</v>
      </c>
      <c r="U20" s="9">
        <v>5</v>
      </c>
      <c r="V20" s="9">
        <v>6</v>
      </c>
      <c r="W20" s="7" t="s">
        <v>1109</v>
      </c>
      <c r="X20" s="7" t="s">
        <v>1109</v>
      </c>
    </row>
    <row r="21" spans="1:24" x14ac:dyDescent="0.2">
      <c r="A21" s="7" t="s">
        <v>756</v>
      </c>
      <c r="B21" s="8">
        <v>3</v>
      </c>
      <c r="C21" s="8">
        <v>2</v>
      </c>
      <c r="D21" s="8">
        <v>1</v>
      </c>
      <c r="E21" s="9">
        <v>0</v>
      </c>
      <c r="F21" s="8">
        <v>2600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8">
        <v>0</v>
      </c>
      <c r="P21" s="8">
        <v>0</v>
      </c>
      <c r="Q21" s="8">
        <v>0</v>
      </c>
      <c r="R21" s="9">
        <v>0</v>
      </c>
      <c r="S21" s="9">
        <v>0</v>
      </c>
      <c r="T21" s="9">
        <v>0</v>
      </c>
      <c r="U21" s="9">
        <v>6</v>
      </c>
      <c r="V21" s="9">
        <v>6.5</v>
      </c>
      <c r="W21" s="7" t="s">
        <v>751</v>
      </c>
      <c r="X21" s="7" t="s">
        <v>2851</v>
      </c>
    </row>
    <row r="22" spans="1:24" x14ac:dyDescent="0.2">
      <c r="A22" s="7" t="s">
        <v>4196</v>
      </c>
      <c r="B22" s="8">
        <v>1</v>
      </c>
      <c r="C22" s="8">
        <v>0</v>
      </c>
      <c r="D22" s="8">
        <v>1</v>
      </c>
      <c r="E22" s="9">
        <v>0</v>
      </c>
      <c r="F22" s="8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8">
        <v>0</v>
      </c>
      <c r="P22" s="8">
        <v>0</v>
      </c>
      <c r="Q22" s="8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7" t="s">
        <v>1630</v>
      </c>
      <c r="X22" s="7" t="s">
        <v>1630</v>
      </c>
    </row>
    <row r="23" spans="1:24" x14ac:dyDescent="0.2">
      <c r="A23" s="7" t="s">
        <v>1843</v>
      </c>
      <c r="B23" s="8">
        <v>1</v>
      </c>
      <c r="C23" s="8">
        <v>1</v>
      </c>
      <c r="D23" s="8">
        <v>0</v>
      </c>
      <c r="E23" s="9">
        <v>0</v>
      </c>
      <c r="F23" s="8">
        <v>2000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8">
        <v>0</v>
      </c>
      <c r="P23" s="8">
        <v>0</v>
      </c>
      <c r="Q23" s="8">
        <v>0</v>
      </c>
      <c r="R23" s="9">
        <v>0</v>
      </c>
      <c r="S23" s="9">
        <v>0</v>
      </c>
      <c r="T23" s="9">
        <v>0</v>
      </c>
      <c r="U23" s="9">
        <v>5</v>
      </c>
      <c r="V23" s="9">
        <v>8</v>
      </c>
      <c r="W23" s="7" t="s">
        <v>1630</v>
      </c>
      <c r="X23" s="7" t="s">
        <v>1630</v>
      </c>
    </row>
    <row r="24" spans="1:24" x14ac:dyDescent="0.2">
      <c r="A24" s="7" t="s">
        <v>3296</v>
      </c>
      <c r="B24" s="8">
        <v>1</v>
      </c>
      <c r="C24" s="8">
        <v>1</v>
      </c>
      <c r="D24" s="8">
        <v>0</v>
      </c>
      <c r="E24" s="9">
        <v>0</v>
      </c>
      <c r="F24" s="8">
        <v>2400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8">
        <v>0</v>
      </c>
      <c r="P24" s="8">
        <v>0</v>
      </c>
      <c r="Q24" s="8">
        <v>0</v>
      </c>
      <c r="R24" s="9">
        <v>0</v>
      </c>
      <c r="S24" s="9">
        <v>0</v>
      </c>
      <c r="T24" s="9">
        <v>0</v>
      </c>
      <c r="U24" s="9">
        <v>6</v>
      </c>
      <c r="V24" s="9">
        <v>8</v>
      </c>
      <c r="W24" s="7" t="s">
        <v>3224</v>
      </c>
      <c r="X24" s="7" t="s">
        <v>3224</v>
      </c>
    </row>
    <row r="25" spans="1:24" x14ac:dyDescent="0.2">
      <c r="A25" s="7" t="s">
        <v>234</v>
      </c>
      <c r="B25" s="8">
        <v>2</v>
      </c>
      <c r="C25" s="8">
        <v>2</v>
      </c>
      <c r="D25" s="8">
        <v>0</v>
      </c>
      <c r="E25" s="9">
        <v>56.34</v>
      </c>
      <c r="F25" s="8">
        <v>2900</v>
      </c>
      <c r="G25" s="9">
        <v>19.43</v>
      </c>
      <c r="H25" s="9">
        <v>27.87</v>
      </c>
      <c r="I25" s="9">
        <v>27.87</v>
      </c>
      <c r="J25" s="9">
        <v>19.43</v>
      </c>
      <c r="K25" s="9">
        <v>19.43</v>
      </c>
      <c r="L25" s="9">
        <v>19.43</v>
      </c>
      <c r="M25" s="9">
        <v>19.43</v>
      </c>
      <c r="N25" s="9">
        <v>19.43</v>
      </c>
      <c r="O25" s="8">
        <v>0</v>
      </c>
      <c r="P25" s="8">
        <v>2</v>
      </c>
      <c r="Q25" s="8">
        <v>2</v>
      </c>
      <c r="R25" s="9">
        <v>0</v>
      </c>
      <c r="S25" s="9">
        <v>100</v>
      </c>
      <c r="T25" s="9">
        <v>2634</v>
      </c>
      <c r="U25" s="9">
        <v>2</v>
      </c>
      <c r="V25" s="9">
        <v>8.5</v>
      </c>
      <c r="W25" s="7" t="s">
        <v>55</v>
      </c>
      <c r="X25" s="7" t="s">
        <v>3103</v>
      </c>
    </row>
    <row r="26" spans="1:24" x14ac:dyDescent="0.2">
      <c r="A26" s="7" t="s">
        <v>2057</v>
      </c>
      <c r="B26" s="8">
        <v>1</v>
      </c>
      <c r="C26" s="8">
        <v>1</v>
      </c>
      <c r="D26" s="8">
        <v>0</v>
      </c>
      <c r="E26" s="9">
        <v>0</v>
      </c>
      <c r="F26" s="8">
        <v>1200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8">
        <v>0</v>
      </c>
      <c r="P26" s="8">
        <v>0</v>
      </c>
      <c r="Q26" s="8">
        <v>0</v>
      </c>
      <c r="R26" s="9">
        <v>0</v>
      </c>
      <c r="S26" s="9">
        <v>0</v>
      </c>
      <c r="T26" s="9">
        <v>0</v>
      </c>
      <c r="U26" s="9">
        <v>6</v>
      </c>
      <c r="V26" s="9">
        <v>6</v>
      </c>
      <c r="W26" s="7" t="s">
        <v>2008</v>
      </c>
      <c r="X26" s="7" t="s">
        <v>2008</v>
      </c>
    </row>
    <row r="27" spans="1:24" x14ac:dyDescent="0.2">
      <c r="A27" s="7" t="s">
        <v>1207</v>
      </c>
      <c r="B27" s="8">
        <v>1</v>
      </c>
      <c r="C27" s="8">
        <v>1</v>
      </c>
      <c r="D27" s="8">
        <v>0</v>
      </c>
      <c r="E27" s="9">
        <v>0</v>
      </c>
      <c r="F27" s="8">
        <v>1200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8">
        <v>0</v>
      </c>
      <c r="P27" s="8">
        <v>0</v>
      </c>
      <c r="Q27" s="8">
        <v>0</v>
      </c>
      <c r="R27" s="9">
        <v>0</v>
      </c>
      <c r="S27" s="9">
        <v>0</v>
      </c>
      <c r="T27" s="9">
        <v>0</v>
      </c>
      <c r="U27" s="9">
        <v>8</v>
      </c>
      <c r="V27" s="9">
        <v>10</v>
      </c>
      <c r="W27" s="7" t="s">
        <v>1109</v>
      </c>
      <c r="X27" s="7" t="s">
        <v>1109</v>
      </c>
    </row>
    <row r="28" spans="1:24" x14ac:dyDescent="0.2">
      <c r="A28" s="7" t="s">
        <v>3893</v>
      </c>
      <c r="B28" s="8">
        <v>1</v>
      </c>
      <c r="C28" s="8">
        <v>1</v>
      </c>
      <c r="D28" s="8">
        <v>0</v>
      </c>
      <c r="E28" s="9">
        <v>22.52</v>
      </c>
      <c r="F28" s="8">
        <v>1900</v>
      </c>
      <c r="G28" s="9">
        <v>11.85</v>
      </c>
      <c r="H28" s="9">
        <v>11.85</v>
      </c>
      <c r="I28" s="9">
        <v>11.85</v>
      </c>
      <c r="J28" s="9">
        <v>11.85</v>
      </c>
      <c r="K28" s="9">
        <v>11.85</v>
      </c>
      <c r="L28" s="9">
        <v>11.85</v>
      </c>
      <c r="M28" s="9">
        <v>11.85</v>
      </c>
      <c r="N28" s="9">
        <v>11.85</v>
      </c>
      <c r="O28" s="8">
        <v>0</v>
      </c>
      <c r="P28" s="8">
        <v>1</v>
      </c>
      <c r="Q28" s="8">
        <v>1</v>
      </c>
      <c r="R28" s="9">
        <v>0</v>
      </c>
      <c r="S28" s="9">
        <v>100</v>
      </c>
      <c r="T28" s="9">
        <v>752</v>
      </c>
      <c r="U28" s="9">
        <v>2</v>
      </c>
      <c r="V28" s="9">
        <v>7</v>
      </c>
      <c r="W28" s="7" t="s">
        <v>3839</v>
      </c>
      <c r="X28" s="7" t="s">
        <v>3839</v>
      </c>
    </row>
    <row r="29" spans="1:24" x14ac:dyDescent="0.2">
      <c r="A29" s="7" t="s">
        <v>956</v>
      </c>
      <c r="B29" s="8">
        <v>1</v>
      </c>
      <c r="C29" s="8">
        <v>1</v>
      </c>
      <c r="D29" s="8">
        <v>0</v>
      </c>
      <c r="E29" s="9">
        <v>0</v>
      </c>
      <c r="F29" s="8">
        <v>1000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8">
        <v>0</v>
      </c>
      <c r="P29" s="8">
        <v>0</v>
      </c>
      <c r="Q29" s="8">
        <v>0</v>
      </c>
      <c r="R29" s="9">
        <v>0</v>
      </c>
      <c r="S29" s="9">
        <v>0</v>
      </c>
      <c r="T29" s="9">
        <v>0</v>
      </c>
      <c r="U29" s="9">
        <v>7</v>
      </c>
      <c r="V29" s="9">
        <v>10</v>
      </c>
      <c r="W29" s="7" t="s">
        <v>751</v>
      </c>
      <c r="X29" s="7" t="s">
        <v>751</v>
      </c>
    </row>
    <row r="30" spans="1:24" x14ac:dyDescent="0.2">
      <c r="A30" s="7" t="s">
        <v>4197</v>
      </c>
      <c r="B30" s="8">
        <v>2</v>
      </c>
      <c r="C30" s="8">
        <v>0</v>
      </c>
      <c r="D30" s="8">
        <v>2</v>
      </c>
      <c r="E30" s="9">
        <v>0</v>
      </c>
      <c r="F30" s="8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8">
        <v>0</v>
      </c>
      <c r="P30" s="8">
        <v>0</v>
      </c>
      <c r="Q30" s="8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7" t="s">
        <v>1877</v>
      </c>
      <c r="X30" s="7" t="s">
        <v>2724</v>
      </c>
    </row>
    <row r="31" spans="1:24" x14ac:dyDescent="0.2">
      <c r="A31" s="7" t="s">
        <v>946</v>
      </c>
      <c r="B31" s="8">
        <v>1</v>
      </c>
      <c r="C31" s="8">
        <v>1</v>
      </c>
      <c r="D31" s="8">
        <v>0</v>
      </c>
      <c r="E31" s="9">
        <v>58.18</v>
      </c>
      <c r="F31" s="8">
        <v>1300</v>
      </c>
      <c r="G31" s="9">
        <v>44.75</v>
      </c>
      <c r="H31" s="9">
        <v>0</v>
      </c>
      <c r="I31" s="9">
        <v>0</v>
      </c>
      <c r="J31" s="9">
        <v>44.75</v>
      </c>
      <c r="K31" s="9">
        <v>44.75</v>
      </c>
      <c r="L31" s="9">
        <v>44.75</v>
      </c>
      <c r="M31" s="9">
        <v>44.75</v>
      </c>
      <c r="N31" s="9">
        <v>44.75</v>
      </c>
      <c r="O31" s="8">
        <v>1</v>
      </c>
      <c r="P31" s="8">
        <v>1</v>
      </c>
      <c r="Q31" s="8">
        <v>1</v>
      </c>
      <c r="R31" s="9">
        <v>100</v>
      </c>
      <c r="S31" s="9">
        <v>100</v>
      </c>
      <c r="T31" s="9">
        <v>3318</v>
      </c>
      <c r="U31" s="9">
        <v>1</v>
      </c>
      <c r="V31" s="9">
        <v>10</v>
      </c>
      <c r="W31" s="7" t="s">
        <v>751</v>
      </c>
      <c r="X31" s="7" t="s">
        <v>751</v>
      </c>
    </row>
    <row r="32" spans="1:24" x14ac:dyDescent="0.2">
      <c r="A32" s="7" t="s">
        <v>2785</v>
      </c>
      <c r="B32" s="8">
        <v>2</v>
      </c>
      <c r="C32" s="8">
        <v>1</v>
      </c>
      <c r="D32" s="8">
        <v>1</v>
      </c>
      <c r="E32" s="9">
        <v>0</v>
      </c>
      <c r="F32" s="8">
        <v>1300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8">
        <v>0</v>
      </c>
      <c r="P32" s="8">
        <v>0</v>
      </c>
      <c r="Q32" s="8">
        <v>0</v>
      </c>
      <c r="R32" s="9">
        <v>0</v>
      </c>
      <c r="S32" s="9">
        <v>0</v>
      </c>
      <c r="T32" s="9">
        <v>0</v>
      </c>
      <c r="U32" s="9">
        <v>5</v>
      </c>
      <c r="V32" s="9">
        <v>8</v>
      </c>
      <c r="W32" s="7" t="s">
        <v>2724</v>
      </c>
      <c r="X32" s="7" t="s">
        <v>2724</v>
      </c>
    </row>
    <row r="33" spans="1:24" x14ac:dyDescent="0.2">
      <c r="A33" s="7" t="s">
        <v>1758</v>
      </c>
      <c r="B33" s="8">
        <v>1</v>
      </c>
      <c r="C33" s="8">
        <v>1</v>
      </c>
      <c r="D33" s="8">
        <v>0</v>
      </c>
      <c r="E33" s="9">
        <v>0</v>
      </c>
      <c r="F33" s="8">
        <v>1700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8">
        <v>0</v>
      </c>
      <c r="P33" s="8">
        <v>0</v>
      </c>
      <c r="Q33" s="8">
        <v>0</v>
      </c>
      <c r="R33" s="9">
        <v>0</v>
      </c>
      <c r="S33" s="9">
        <v>0</v>
      </c>
      <c r="T33" s="9">
        <v>0</v>
      </c>
      <c r="U33" s="9">
        <v>8</v>
      </c>
      <c r="V33" s="9">
        <v>10</v>
      </c>
      <c r="W33" s="7" t="s">
        <v>1630</v>
      </c>
      <c r="X33" s="7" t="s">
        <v>1630</v>
      </c>
    </row>
    <row r="34" spans="1:24" x14ac:dyDescent="0.2">
      <c r="A34" s="7" t="s">
        <v>1070</v>
      </c>
      <c r="B34" s="8">
        <v>2</v>
      </c>
      <c r="C34" s="8">
        <v>2</v>
      </c>
      <c r="D34" s="8">
        <v>0</v>
      </c>
      <c r="E34" s="9">
        <v>22.48</v>
      </c>
      <c r="F34" s="8">
        <v>2800</v>
      </c>
      <c r="G34" s="9">
        <v>8.0299999999999994</v>
      </c>
      <c r="H34" s="9">
        <v>0</v>
      </c>
      <c r="I34" s="9">
        <v>0</v>
      </c>
      <c r="J34" s="9">
        <v>8.0299999999999994</v>
      </c>
      <c r="K34" s="9">
        <v>8.0299999999999994</v>
      </c>
      <c r="L34" s="9">
        <v>8.0299999999999994</v>
      </c>
      <c r="M34" s="9">
        <v>8.0299999999999994</v>
      </c>
      <c r="N34" s="9">
        <v>8.0299999999999994</v>
      </c>
      <c r="O34" s="8">
        <v>0</v>
      </c>
      <c r="P34" s="8">
        <v>1</v>
      </c>
      <c r="Q34" s="8">
        <v>1</v>
      </c>
      <c r="R34" s="9">
        <v>0</v>
      </c>
      <c r="S34" s="9">
        <v>50</v>
      </c>
      <c r="T34" s="9">
        <v>748</v>
      </c>
      <c r="U34" s="9">
        <v>3</v>
      </c>
      <c r="V34" s="9">
        <v>5.5</v>
      </c>
      <c r="W34" s="7" t="s">
        <v>962</v>
      </c>
      <c r="X34" s="7" t="s">
        <v>2724</v>
      </c>
    </row>
    <row r="35" spans="1:24" x14ac:dyDescent="0.2">
      <c r="A35" s="7" t="s">
        <v>3528</v>
      </c>
      <c r="B35" s="8">
        <v>1</v>
      </c>
      <c r="C35" s="8">
        <v>1</v>
      </c>
      <c r="D35" s="8">
        <v>0</v>
      </c>
      <c r="E35" s="9">
        <v>8.7200000000000006</v>
      </c>
      <c r="F35" s="8">
        <v>1300</v>
      </c>
      <c r="G35" s="9">
        <v>6.71</v>
      </c>
      <c r="H35" s="9">
        <v>6.71</v>
      </c>
      <c r="I35" s="9">
        <v>6.71</v>
      </c>
      <c r="J35" s="9">
        <v>6.71</v>
      </c>
      <c r="K35" s="9">
        <v>6.71</v>
      </c>
      <c r="L35" s="9">
        <v>6.71</v>
      </c>
      <c r="M35" s="9">
        <v>6.71</v>
      </c>
      <c r="N35" s="9">
        <v>6.71</v>
      </c>
      <c r="O35" s="8">
        <v>0</v>
      </c>
      <c r="P35" s="8">
        <v>0</v>
      </c>
      <c r="Q35" s="8">
        <v>1</v>
      </c>
      <c r="R35" s="9">
        <v>0</v>
      </c>
      <c r="S35" s="9">
        <v>100</v>
      </c>
      <c r="T35" s="9">
        <v>372</v>
      </c>
      <c r="U35" s="9">
        <v>3</v>
      </c>
      <c r="V35" s="9">
        <v>6</v>
      </c>
      <c r="W35" s="7" t="s">
        <v>3508</v>
      </c>
      <c r="X35" s="7" t="s">
        <v>3508</v>
      </c>
    </row>
    <row r="36" spans="1:24" x14ac:dyDescent="0.2">
      <c r="A36" s="7" t="s">
        <v>3403</v>
      </c>
      <c r="B36" s="8">
        <v>2</v>
      </c>
      <c r="C36" s="8">
        <v>1</v>
      </c>
      <c r="D36" s="8">
        <v>1</v>
      </c>
      <c r="E36" s="9">
        <v>35.94</v>
      </c>
      <c r="F36" s="8">
        <v>1700</v>
      </c>
      <c r="G36" s="9">
        <v>21.14</v>
      </c>
      <c r="H36" s="9">
        <v>21.14</v>
      </c>
      <c r="I36" s="9">
        <v>21.14</v>
      </c>
      <c r="J36" s="9">
        <v>21.14</v>
      </c>
      <c r="K36" s="9">
        <v>21.14</v>
      </c>
      <c r="L36" s="9">
        <v>21.14</v>
      </c>
      <c r="M36" s="9">
        <v>21.14</v>
      </c>
      <c r="N36" s="9">
        <v>21.14</v>
      </c>
      <c r="O36" s="8">
        <v>1</v>
      </c>
      <c r="P36" s="8">
        <v>1</v>
      </c>
      <c r="Q36" s="8">
        <v>1</v>
      </c>
      <c r="R36" s="9">
        <v>100</v>
      </c>
      <c r="S36" s="9">
        <v>100</v>
      </c>
      <c r="T36" s="9">
        <v>1094</v>
      </c>
      <c r="U36" s="9">
        <v>1</v>
      </c>
      <c r="V36" s="9">
        <v>9</v>
      </c>
      <c r="W36" s="7" t="s">
        <v>3320</v>
      </c>
      <c r="X36" s="7" t="s">
        <v>3320</v>
      </c>
    </row>
    <row r="37" spans="1:24" x14ac:dyDescent="0.2">
      <c r="A37" s="7" t="s">
        <v>3851</v>
      </c>
      <c r="B37" s="8">
        <v>2</v>
      </c>
      <c r="C37" s="8">
        <v>1</v>
      </c>
      <c r="D37" s="8">
        <v>1</v>
      </c>
      <c r="E37" s="9">
        <v>7.68</v>
      </c>
      <c r="F37" s="8">
        <v>1300</v>
      </c>
      <c r="G37" s="9">
        <v>5.91</v>
      </c>
      <c r="H37" s="9">
        <v>5.91</v>
      </c>
      <c r="I37" s="9">
        <v>5.91</v>
      </c>
      <c r="J37" s="9">
        <v>5.91</v>
      </c>
      <c r="K37" s="9">
        <v>5.91</v>
      </c>
      <c r="L37" s="9">
        <v>5.91</v>
      </c>
      <c r="M37" s="9">
        <v>5.91</v>
      </c>
      <c r="N37" s="9">
        <v>5.91</v>
      </c>
      <c r="O37" s="8">
        <v>0</v>
      </c>
      <c r="P37" s="8">
        <v>0</v>
      </c>
      <c r="Q37" s="8">
        <v>1</v>
      </c>
      <c r="R37" s="9">
        <v>0</v>
      </c>
      <c r="S37" s="9">
        <v>100</v>
      </c>
      <c r="T37" s="9">
        <v>268</v>
      </c>
      <c r="U37" s="9">
        <v>3</v>
      </c>
      <c r="V37" s="9">
        <v>6</v>
      </c>
      <c r="W37" s="7" t="s">
        <v>3839</v>
      </c>
      <c r="X37" s="7" t="s">
        <v>3839</v>
      </c>
    </row>
    <row r="38" spans="1:24" x14ac:dyDescent="0.2">
      <c r="A38" s="7" t="s">
        <v>4198</v>
      </c>
      <c r="B38" s="8">
        <v>1</v>
      </c>
      <c r="C38" s="8">
        <v>0</v>
      </c>
      <c r="D38" s="8">
        <v>1</v>
      </c>
      <c r="E38" s="9">
        <v>0</v>
      </c>
      <c r="F38" s="8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8">
        <v>0</v>
      </c>
      <c r="P38" s="8">
        <v>0</v>
      </c>
      <c r="Q38" s="8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7" t="s">
        <v>1877</v>
      </c>
      <c r="X38" s="7" t="s">
        <v>1877</v>
      </c>
    </row>
    <row r="39" spans="1:24" x14ac:dyDescent="0.2">
      <c r="A39" s="7" t="s">
        <v>949</v>
      </c>
      <c r="B39" s="8">
        <v>1</v>
      </c>
      <c r="C39" s="8">
        <v>1</v>
      </c>
      <c r="D39" s="8">
        <v>0</v>
      </c>
      <c r="E39" s="9">
        <v>0</v>
      </c>
      <c r="F39" s="8">
        <v>1600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8">
        <v>0</v>
      </c>
      <c r="P39" s="8">
        <v>0</v>
      </c>
      <c r="Q39" s="8">
        <v>0</v>
      </c>
      <c r="R39" s="9">
        <v>0</v>
      </c>
      <c r="S39" s="9">
        <v>0</v>
      </c>
      <c r="T39" s="9">
        <v>0</v>
      </c>
      <c r="U39" s="9">
        <v>8</v>
      </c>
      <c r="V39" s="9">
        <v>10</v>
      </c>
      <c r="W39" s="7" t="s">
        <v>751</v>
      </c>
      <c r="X39" s="7" t="s">
        <v>751</v>
      </c>
    </row>
    <row r="40" spans="1:24" x14ac:dyDescent="0.2">
      <c r="A40" s="7" t="s">
        <v>1579</v>
      </c>
      <c r="B40" s="8">
        <v>2</v>
      </c>
      <c r="C40" s="8">
        <v>1</v>
      </c>
      <c r="D40" s="8">
        <v>1</v>
      </c>
      <c r="E40" s="9">
        <v>0</v>
      </c>
      <c r="F40" s="8">
        <v>1900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8">
        <v>0</v>
      </c>
      <c r="P40" s="8">
        <v>0</v>
      </c>
      <c r="Q40" s="8">
        <v>0</v>
      </c>
      <c r="R40" s="9">
        <v>0</v>
      </c>
      <c r="S40" s="9">
        <v>0</v>
      </c>
      <c r="T40" s="9">
        <v>0</v>
      </c>
      <c r="U40" s="9">
        <v>6</v>
      </c>
      <c r="V40" s="9">
        <v>11</v>
      </c>
      <c r="W40" s="7" t="s">
        <v>1384</v>
      </c>
      <c r="X40" s="7" t="s">
        <v>1384</v>
      </c>
    </row>
    <row r="41" spans="1:24" x14ac:dyDescent="0.2">
      <c r="A41" s="7" t="s">
        <v>2786</v>
      </c>
      <c r="B41" s="8">
        <v>1</v>
      </c>
      <c r="C41" s="8">
        <v>1</v>
      </c>
      <c r="D41" s="8">
        <v>0</v>
      </c>
      <c r="E41" s="9">
        <v>0</v>
      </c>
      <c r="F41" s="8">
        <v>1300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8">
        <v>0</v>
      </c>
      <c r="P41" s="8">
        <v>0</v>
      </c>
      <c r="Q41" s="8">
        <v>0</v>
      </c>
      <c r="R41" s="9">
        <v>0</v>
      </c>
      <c r="S41" s="9">
        <v>0</v>
      </c>
      <c r="T41" s="9">
        <v>0</v>
      </c>
      <c r="U41" s="9">
        <v>8</v>
      </c>
      <c r="V41" s="9">
        <v>8</v>
      </c>
      <c r="W41" s="7" t="s">
        <v>2724</v>
      </c>
      <c r="X41" s="7" t="s">
        <v>2724</v>
      </c>
    </row>
    <row r="42" spans="1:24" x14ac:dyDescent="0.2">
      <c r="A42" s="7" t="s">
        <v>4199</v>
      </c>
      <c r="B42" s="8">
        <v>1</v>
      </c>
      <c r="C42" s="8">
        <v>0</v>
      </c>
      <c r="D42" s="8">
        <v>1</v>
      </c>
      <c r="E42" s="9">
        <v>0</v>
      </c>
      <c r="F42" s="8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8">
        <v>0</v>
      </c>
      <c r="P42" s="8">
        <v>0</v>
      </c>
      <c r="Q42" s="8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7" t="s">
        <v>1252</v>
      </c>
      <c r="X42" s="7" t="s">
        <v>1252</v>
      </c>
    </row>
    <row r="43" spans="1:24" x14ac:dyDescent="0.2">
      <c r="A43" s="7" t="s">
        <v>2380</v>
      </c>
      <c r="B43" s="8">
        <v>1</v>
      </c>
      <c r="C43" s="8">
        <v>1</v>
      </c>
      <c r="D43" s="8">
        <v>0</v>
      </c>
      <c r="E43" s="9">
        <v>0</v>
      </c>
      <c r="F43" s="8">
        <v>1900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8">
        <v>0</v>
      </c>
      <c r="P43" s="8">
        <v>0</v>
      </c>
      <c r="Q43" s="8">
        <v>0</v>
      </c>
      <c r="R43" s="9">
        <v>0</v>
      </c>
      <c r="S43" s="9">
        <v>0</v>
      </c>
      <c r="T43" s="9">
        <v>0</v>
      </c>
      <c r="U43" s="9">
        <v>4</v>
      </c>
      <c r="V43" s="9">
        <v>7</v>
      </c>
      <c r="W43" s="7" t="s">
        <v>2349</v>
      </c>
      <c r="X43" s="7" t="s">
        <v>2349</v>
      </c>
    </row>
    <row r="44" spans="1:24" x14ac:dyDescent="0.2">
      <c r="A44" s="7" t="s">
        <v>558</v>
      </c>
      <c r="B44" s="8">
        <v>2</v>
      </c>
      <c r="C44" s="8">
        <v>1</v>
      </c>
      <c r="D44" s="8">
        <v>1</v>
      </c>
      <c r="E44" s="9">
        <v>0</v>
      </c>
      <c r="F44" s="8">
        <v>800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8">
        <v>0</v>
      </c>
      <c r="P44" s="8">
        <v>0</v>
      </c>
      <c r="Q44" s="8">
        <v>0</v>
      </c>
      <c r="R44" s="9">
        <v>0</v>
      </c>
      <c r="S44" s="9">
        <v>0</v>
      </c>
      <c r="T44" s="9">
        <v>0</v>
      </c>
      <c r="U44" s="9">
        <v>6</v>
      </c>
      <c r="V44" s="9">
        <v>9</v>
      </c>
      <c r="W44" s="7" t="s">
        <v>498</v>
      </c>
      <c r="X44" s="7" t="s">
        <v>498</v>
      </c>
    </row>
    <row r="45" spans="1:24" x14ac:dyDescent="0.2">
      <c r="A45" s="7" t="s">
        <v>3831</v>
      </c>
      <c r="B45" s="8">
        <v>1</v>
      </c>
      <c r="C45" s="8">
        <v>1</v>
      </c>
      <c r="D45" s="8">
        <v>0</v>
      </c>
      <c r="E45" s="9">
        <v>0</v>
      </c>
      <c r="F45" s="8">
        <v>900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8">
        <v>0</v>
      </c>
      <c r="P45" s="8">
        <v>0</v>
      </c>
      <c r="Q45" s="8">
        <v>0</v>
      </c>
      <c r="R45" s="9">
        <v>0</v>
      </c>
      <c r="S45" s="9">
        <v>0</v>
      </c>
      <c r="T45" s="9">
        <v>0</v>
      </c>
      <c r="U45" s="9">
        <v>4</v>
      </c>
      <c r="V45" s="9">
        <v>9</v>
      </c>
      <c r="W45" s="7" t="s">
        <v>3736</v>
      </c>
      <c r="X45" s="7" t="s">
        <v>3736</v>
      </c>
    </row>
    <row r="46" spans="1:24" x14ac:dyDescent="0.2">
      <c r="A46" s="7" t="s">
        <v>1191</v>
      </c>
      <c r="B46" s="8">
        <v>1</v>
      </c>
      <c r="C46" s="8">
        <v>1</v>
      </c>
      <c r="D46" s="8">
        <v>0</v>
      </c>
      <c r="E46" s="9">
        <v>0</v>
      </c>
      <c r="F46" s="8">
        <v>1200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8">
        <v>0</v>
      </c>
      <c r="P46" s="8">
        <v>0</v>
      </c>
      <c r="Q46" s="8">
        <v>0</v>
      </c>
      <c r="R46" s="9">
        <v>0</v>
      </c>
      <c r="S46" s="9">
        <v>0</v>
      </c>
      <c r="T46" s="9">
        <v>0</v>
      </c>
      <c r="U46" s="9">
        <v>10</v>
      </c>
      <c r="V46" s="9">
        <v>12</v>
      </c>
      <c r="W46" s="7" t="s">
        <v>1109</v>
      </c>
      <c r="X46" s="7" t="s">
        <v>1109</v>
      </c>
    </row>
    <row r="47" spans="1:24" x14ac:dyDescent="0.2">
      <c r="A47" s="7" t="s">
        <v>4200</v>
      </c>
      <c r="B47" s="8">
        <v>1</v>
      </c>
      <c r="C47" s="8">
        <v>0</v>
      </c>
      <c r="D47" s="8">
        <v>1</v>
      </c>
      <c r="E47" s="9">
        <v>0</v>
      </c>
      <c r="F47" s="8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8">
        <v>0</v>
      </c>
      <c r="P47" s="8">
        <v>0</v>
      </c>
      <c r="Q47" s="8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7" t="s">
        <v>3010</v>
      </c>
      <c r="X47" s="7" t="s">
        <v>3010</v>
      </c>
    </row>
    <row r="48" spans="1:24" x14ac:dyDescent="0.2">
      <c r="A48" s="7" t="s">
        <v>2301</v>
      </c>
      <c r="B48" s="8">
        <v>1</v>
      </c>
      <c r="C48" s="8">
        <v>1</v>
      </c>
      <c r="D48" s="8">
        <v>0</v>
      </c>
      <c r="E48" s="9">
        <v>23.36</v>
      </c>
      <c r="F48" s="8">
        <v>1300</v>
      </c>
      <c r="G48" s="9">
        <v>17.97</v>
      </c>
      <c r="H48" s="9">
        <v>0</v>
      </c>
      <c r="I48" s="9">
        <v>17.97</v>
      </c>
      <c r="J48" s="9">
        <v>17.97</v>
      </c>
      <c r="K48" s="9">
        <v>17.97</v>
      </c>
      <c r="L48" s="9">
        <v>17.97</v>
      </c>
      <c r="M48" s="9">
        <v>17.97</v>
      </c>
      <c r="N48" s="9">
        <v>17.97</v>
      </c>
      <c r="O48" s="8">
        <v>0</v>
      </c>
      <c r="P48" s="8">
        <v>1</v>
      </c>
      <c r="Q48" s="8">
        <v>1</v>
      </c>
      <c r="R48" s="9">
        <v>0</v>
      </c>
      <c r="S48" s="9">
        <v>100</v>
      </c>
      <c r="T48" s="9">
        <v>836</v>
      </c>
      <c r="U48" s="9">
        <v>2</v>
      </c>
      <c r="V48" s="9">
        <v>7</v>
      </c>
      <c r="W48" s="7" t="s">
        <v>2178</v>
      </c>
      <c r="X48" s="7" t="s">
        <v>2178</v>
      </c>
    </row>
    <row r="49" spans="1:24" x14ac:dyDescent="0.2">
      <c r="A49" s="7" t="s">
        <v>2714</v>
      </c>
      <c r="B49" s="8">
        <v>1</v>
      </c>
      <c r="C49" s="8">
        <v>1</v>
      </c>
      <c r="D49" s="8">
        <v>0</v>
      </c>
      <c r="E49" s="9">
        <v>33</v>
      </c>
      <c r="F49" s="8">
        <v>2400</v>
      </c>
      <c r="G49" s="9">
        <v>13.75</v>
      </c>
      <c r="H49" s="9">
        <v>0</v>
      </c>
      <c r="I49" s="9">
        <v>13.75</v>
      </c>
      <c r="J49" s="9">
        <v>13.75</v>
      </c>
      <c r="K49" s="9">
        <v>13.75</v>
      </c>
      <c r="L49" s="9">
        <v>13.75</v>
      </c>
      <c r="M49" s="9">
        <v>13.75</v>
      </c>
      <c r="N49" s="9">
        <v>13.75</v>
      </c>
      <c r="O49" s="8">
        <v>1</v>
      </c>
      <c r="P49" s="8">
        <v>1</v>
      </c>
      <c r="Q49" s="8">
        <v>1</v>
      </c>
      <c r="R49" s="9">
        <v>100</v>
      </c>
      <c r="S49" s="9">
        <v>100</v>
      </c>
      <c r="T49" s="9">
        <v>800</v>
      </c>
      <c r="U49" s="9">
        <v>1</v>
      </c>
      <c r="V49" s="9">
        <v>9</v>
      </c>
      <c r="W49" s="7" t="s">
        <v>2556</v>
      </c>
      <c r="X49" s="7" t="s">
        <v>2556</v>
      </c>
    </row>
    <row r="50" spans="1:24" x14ac:dyDescent="0.2">
      <c r="A50" s="7" t="s">
        <v>192</v>
      </c>
      <c r="B50" s="8">
        <v>1</v>
      </c>
      <c r="C50" s="8">
        <v>1</v>
      </c>
      <c r="D50" s="8">
        <v>0</v>
      </c>
      <c r="E50" s="9">
        <v>0</v>
      </c>
      <c r="F50" s="8">
        <v>1000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8">
        <v>0</v>
      </c>
      <c r="P50" s="8">
        <v>0</v>
      </c>
      <c r="Q50" s="8">
        <v>0</v>
      </c>
      <c r="R50" s="9">
        <v>0</v>
      </c>
      <c r="S50" s="9">
        <v>0</v>
      </c>
      <c r="T50" s="9">
        <v>0</v>
      </c>
      <c r="U50" s="9">
        <v>8</v>
      </c>
      <c r="V50" s="9">
        <v>9</v>
      </c>
      <c r="W50" s="7" t="s">
        <v>55</v>
      </c>
      <c r="X50" s="7" t="s">
        <v>55</v>
      </c>
    </row>
    <row r="51" spans="1:24" x14ac:dyDescent="0.2">
      <c r="A51" s="7" t="s">
        <v>4201</v>
      </c>
      <c r="B51" s="8">
        <v>1</v>
      </c>
      <c r="C51" s="8">
        <v>0</v>
      </c>
      <c r="D51" s="8">
        <v>1</v>
      </c>
      <c r="E51" s="9">
        <v>0</v>
      </c>
      <c r="F51" s="8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8">
        <v>0</v>
      </c>
      <c r="P51" s="8">
        <v>0</v>
      </c>
      <c r="Q51" s="8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7" t="s">
        <v>3941</v>
      </c>
      <c r="X51" s="7" t="s">
        <v>3941</v>
      </c>
    </row>
    <row r="52" spans="1:24" x14ac:dyDescent="0.2">
      <c r="A52" s="7" t="s">
        <v>2096</v>
      </c>
      <c r="B52" s="8">
        <v>2</v>
      </c>
      <c r="C52" s="8">
        <v>2</v>
      </c>
      <c r="D52" s="8">
        <v>0</v>
      </c>
      <c r="E52" s="9">
        <v>0</v>
      </c>
      <c r="F52" s="8">
        <v>2200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8">
        <v>0</v>
      </c>
      <c r="P52" s="8">
        <v>0</v>
      </c>
      <c r="Q52" s="8">
        <v>0</v>
      </c>
      <c r="R52" s="9">
        <v>0</v>
      </c>
      <c r="S52" s="9">
        <v>0</v>
      </c>
      <c r="T52" s="9">
        <v>0</v>
      </c>
      <c r="U52" s="9">
        <v>7.5</v>
      </c>
      <c r="V52" s="9">
        <v>9</v>
      </c>
      <c r="W52" s="7" t="s">
        <v>2008</v>
      </c>
      <c r="X52" s="7" t="s">
        <v>3320</v>
      </c>
    </row>
    <row r="53" spans="1:24" x14ac:dyDescent="0.2">
      <c r="A53" s="7" t="s">
        <v>3618</v>
      </c>
      <c r="B53" s="8">
        <v>3</v>
      </c>
      <c r="C53" s="8">
        <v>1</v>
      </c>
      <c r="D53" s="8">
        <v>2</v>
      </c>
      <c r="E53" s="9">
        <v>0</v>
      </c>
      <c r="F53" s="8">
        <v>1200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8">
        <v>0</v>
      </c>
      <c r="P53" s="8">
        <v>0</v>
      </c>
      <c r="Q53" s="8">
        <v>0</v>
      </c>
      <c r="R53" s="9">
        <v>0</v>
      </c>
      <c r="S53" s="9">
        <v>0</v>
      </c>
      <c r="T53" s="9">
        <v>0</v>
      </c>
      <c r="U53" s="9">
        <v>4</v>
      </c>
      <c r="V53" s="9">
        <v>5</v>
      </c>
      <c r="W53" s="7" t="s">
        <v>3617</v>
      </c>
      <c r="X53" s="7" t="s">
        <v>3617</v>
      </c>
    </row>
    <row r="54" spans="1:24" x14ac:dyDescent="0.2">
      <c r="A54" s="7" t="s">
        <v>1349</v>
      </c>
      <c r="B54" s="8">
        <v>2</v>
      </c>
      <c r="C54" s="8">
        <v>2</v>
      </c>
      <c r="D54" s="8">
        <v>0</v>
      </c>
      <c r="E54" s="9">
        <v>7.36</v>
      </c>
      <c r="F54" s="8">
        <v>3600</v>
      </c>
      <c r="G54" s="9">
        <v>2.04</v>
      </c>
      <c r="H54" s="9">
        <v>0</v>
      </c>
      <c r="I54" s="9">
        <v>0</v>
      </c>
      <c r="J54" s="9">
        <v>2.04</v>
      </c>
      <c r="K54" s="9">
        <v>2.04</v>
      </c>
      <c r="L54" s="9">
        <v>2.04</v>
      </c>
      <c r="M54" s="9">
        <v>2.04</v>
      </c>
      <c r="N54" s="9">
        <v>2.04</v>
      </c>
      <c r="O54" s="8">
        <v>0</v>
      </c>
      <c r="P54" s="8">
        <v>0</v>
      </c>
      <c r="Q54" s="8">
        <v>1</v>
      </c>
      <c r="R54" s="9">
        <v>0</v>
      </c>
      <c r="S54" s="9">
        <v>50</v>
      </c>
      <c r="T54" s="9">
        <v>236</v>
      </c>
      <c r="U54" s="9">
        <v>3.5</v>
      </c>
      <c r="V54" s="9">
        <v>8</v>
      </c>
      <c r="W54" s="7" t="s">
        <v>1252</v>
      </c>
      <c r="X54" s="7" t="s">
        <v>3320</v>
      </c>
    </row>
    <row r="55" spans="1:24" x14ac:dyDescent="0.2">
      <c r="A55" s="7" t="s">
        <v>3688</v>
      </c>
      <c r="B55" s="8">
        <v>2</v>
      </c>
      <c r="C55" s="8">
        <v>1</v>
      </c>
      <c r="D55" s="8">
        <v>1</v>
      </c>
      <c r="E55" s="9">
        <v>29.68</v>
      </c>
      <c r="F55" s="8">
        <v>1000</v>
      </c>
      <c r="G55" s="9">
        <v>29.68</v>
      </c>
      <c r="H55" s="9">
        <v>29.68</v>
      </c>
      <c r="I55" s="9">
        <v>29.68</v>
      </c>
      <c r="J55" s="9">
        <v>29.68</v>
      </c>
      <c r="K55" s="9">
        <v>29.68</v>
      </c>
      <c r="L55" s="9">
        <v>29.68</v>
      </c>
      <c r="M55" s="9">
        <v>29.68</v>
      </c>
      <c r="N55" s="9">
        <v>29.68</v>
      </c>
      <c r="O55" s="8">
        <v>0</v>
      </c>
      <c r="P55" s="8">
        <v>1</v>
      </c>
      <c r="Q55" s="8">
        <v>1</v>
      </c>
      <c r="R55" s="9">
        <v>0</v>
      </c>
      <c r="S55" s="9">
        <v>100</v>
      </c>
      <c r="T55" s="9">
        <v>1468</v>
      </c>
      <c r="U55" s="9">
        <v>2</v>
      </c>
      <c r="V55" s="9">
        <v>9</v>
      </c>
      <c r="W55" s="7" t="s">
        <v>3617</v>
      </c>
      <c r="X55" s="7" t="s">
        <v>3617</v>
      </c>
    </row>
    <row r="56" spans="1:24" x14ac:dyDescent="0.2">
      <c r="A56" s="7" t="s">
        <v>1750</v>
      </c>
      <c r="B56" s="8">
        <v>1</v>
      </c>
      <c r="C56" s="8">
        <v>1</v>
      </c>
      <c r="D56" s="8">
        <v>0</v>
      </c>
      <c r="E56" s="9">
        <v>0</v>
      </c>
      <c r="F56" s="8">
        <v>1600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8">
        <v>0</v>
      </c>
      <c r="P56" s="8">
        <v>0</v>
      </c>
      <c r="Q56" s="8">
        <v>0</v>
      </c>
      <c r="R56" s="9">
        <v>0</v>
      </c>
      <c r="S56" s="9">
        <v>0</v>
      </c>
      <c r="T56" s="9">
        <v>0</v>
      </c>
      <c r="U56" s="9">
        <v>5</v>
      </c>
      <c r="V56" s="9">
        <v>10</v>
      </c>
      <c r="W56" s="7" t="s">
        <v>1630</v>
      </c>
      <c r="X56" s="7" t="s">
        <v>1630</v>
      </c>
    </row>
    <row r="57" spans="1:24" x14ac:dyDescent="0.2">
      <c r="A57" s="7" t="s">
        <v>2839</v>
      </c>
      <c r="B57" s="8">
        <v>2</v>
      </c>
      <c r="C57" s="8">
        <v>1</v>
      </c>
      <c r="D57" s="8">
        <v>1</v>
      </c>
      <c r="E57" s="9">
        <v>0</v>
      </c>
      <c r="F57" s="8">
        <v>1200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8">
        <v>0</v>
      </c>
      <c r="P57" s="8">
        <v>0</v>
      </c>
      <c r="Q57" s="8">
        <v>0</v>
      </c>
      <c r="R57" s="9">
        <v>0</v>
      </c>
      <c r="S57" s="9">
        <v>0</v>
      </c>
      <c r="T57" s="9">
        <v>0</v>
      </c>
      <c r="U57" s="9">
        <v>5</v>
      </c>
      <c r="V57" s="9">
        <v>9</v>
      </c>
      <c r="W57" s="7" t="s">
        <v>2724</v>
      </c>
      <c r="X57" s="7" t="s">
        <v>2724</v>
      </c>
    </row>
    <row r="58" spans="1:24" x14ac:dyDescent="0.2">
      <c r="A58" s="7" t="s">
        <v>3317</v>
      </c>
      <c r="B58" s="8">
        <v>1</v>
      </c>
      <c r="C58" s="8">
        <v>1</v>
      </c>
      <c r="D58" s="8">
        <v>0</v>
      </c>
      <c r="E58" s="9">
        <v>0</v>
      </c>
      <c r="F58" s="8">
        <v>1700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8">
        <v>0</v>
      </c>
      <c r="P58" s="8">
        <v>0</v>
      </c>
      <c r="Q58" s="8">
        <v>0</v>
      </c>
      <c r="R58" s="9">
        <v>0</v>
      </c>
      <c r="S58" s="9">
        <v>0</v>
      </c>
      <c r="T58" s="9">
        <v>0</v>
      </c>
      <c r="U58" s="9">
        <v>7</v>
      </c>
      <c r="V58" s="9">
        <v>8</v>
      </c>
      <c r="W58" s="7" t="s">
        <v>3224</v>
      </c>
      <c r="X58" s="7" t="s">
        <v>3224</v>
      </c>
    </row>
    <row r="59" spans="1:24" x14ac:dyDescent="0.2">
      <c r="A59" s="7" t="s">
        <v>2188</v>
      </c>
      <c r="B59" s="8">
        <v>1</v>
      </c>
      <c r="C59" s="8">
        <v>1</v>
      </c>
      <c r="D59" s="8">
        <v>0</v>
      </c>
      <c r="E59" s="9">
        <v>31.62</v>
      </c>
      <c r="F59" s="8">
        <v>2600</v>
      </c>
      <c r="G59" s="9">
        <v>12.16</v>
      </c>
      <c r="H59" s="9">
        <v>0</v>
      </c>
      <c r="I59" s="9">
        <v>12.16</v>
      </c>
      <c r="J59" s="9">
        <v>12.16</v>
      </c>
      <c r="K59" s="9">
        <v>12.16</v>
      </c>
      <c r="L59" s="9">
        <v>12.16</v>
      </c>
      <c r="M59" s="9">
        <v>12.16</v>
      </c>
      <c r="N59" s="9">
        <v>12.16</v>
      </c>
      <c r="O59" s="8">
        <v>1</v>
      </c>
      <c r="P59" s="8">
        <v>1</v>
      </c>
      <c r="Q59" s="8">
        <v>1</v>
      </c>
      <c r="R59" s="9">
        <v>100</v>
      </c>
      <c r="S59" s="9">
        <v>100</v>
      </c>
      <c r="T59" s="9">
        <v>662</v>
      </c>
      <c r="U59" s="9">
        <v>1</v>
      </c>
      <c r="V59" s="9">
        <v>5</v>
      </c>
      <c r="W59" s="7" t="s">
        <v>2178</v>
      </c>
      <c r="X59" s="7" t="s">
        <v>2178</v>
      </c>
    </row>
    <row r="60" spans="1:24" x14ac:dyDescent="0.2">
      <c r="A60" s="7" t="s">
        <v>1871</v>
      </c>
      <c r="B60" s="8">
        <v>1</v>
      </c>
      <c r="C60" s="8">
        <v>1</v>
      </c>
      <c r="D60" s="8">
        <v>0</v>
      </c>
      <c r="E60" s="9">
        <v>0</v>
      </c>
      <c r="F60" s="8">
        <v>900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8">
        <v>0</v>
      </c>
      <c r="P60" s="8">
        <v>0</v>
      </c>
      <c r="Q60" s="8">
        <v>0</v>
      </c>
      <c r="R60" s="9">
        <v>0</v>
      </c>
      <c r="S60" s="9">
        <v>0</v>
      </c>
      <c r="T60" s="9">
        <v>0</v>
      </c>
      <c r="U60" s="9">
        <v>6</v>
      </c>
      <c r="V60" s="9">
        <v>9</v>
      </c>
      <c r="W60" s="7" t="s">
        <v>1630</v>
      </c>
      <c r="X60" s="7" t="s">
        <v>1630</v>
      </c>
    </row>
    <row r="61" spans="1:24" x14ac:dyDescent="0.2">
      <c r="A61" s="7" t="s">
        <v>643</v>
      </c>
      <c r="B61" s="8">
        <v>1</v>
      </c>
      <c r="C61" s="8">
        <v>1</v>
      </c>
      <c r="D61" s="8">
        <v>0</v>
      </c>
      <c r="E61" s="9">
        <v>43.1</v>
      </c>
      <c r="F61" s="8">
        <v>1500</v>
      </c>
      <c r="G61" s="9">
        <v>28.73</v>
      </c>
      <c r="H61" s="9">
        <v>0</v>
      </c>
      <c r="I61" s="9">
        <v>0</v>
      </c>
      <c r="J61" s="9">
        <v>28.73</v>
      </c>
      <c r="K61" s="9">
        <v>28.73</v>
      </c>
      <c r="L61" s="9">
        <v>28.73</v>
      </c>
      <c r="M61" s="9">
        <v>28.73</v>
      </c>
      <c r="N61" s="9">
        <v>28.73</v>
      </c>
      <c r="O61" s="8">
        <v>1</v>
      </c>
      <c r="P61" s="8">
        <v>1</v>
      </c>
      <c r="Q61" s="8">
        <v>1</v>
      </c>
      <c r="R61" s="9">
        <v>100</v>
      </c>
      <c r="S61" s="9">
        <v>100</v>
      </c>
      <c r="T61" s="9">
        <v>1810</v>
      </c>
      <c r="U61" s="9">
        <v>1</v>
      </c>
      <c r="V61" s="9">
        <v>8</v>
      </c>
      <c r="W61" s="7" t="s">
        <v>498</v>
      </c>
      <c r="X61" s="7" t="s">
        <v>498</v>
      </c>
    </row>
    <row r="62" spans="1:24" x14ac:dyDescent="0.2">
      <c r="A62" s="7" t="s">
        <v>1661</v>
      </c>
      <c r="B62" s="8">
        <v>2</v>
      </c>
      <c r="C62" s="8">
        <v>2</v>
      </c>
      <c r="D62" s="8">
        <v>0</v>
      </c>
      <c r="E62" s="9">
        <v>9.48</v>
      </c>
      <c r="F62" s="8">
        <v>2700</v>
      </c>
      <c r="G62" s="9">
        <v>3.51</v>
      </c>
      <c r="H62" s="9">
        <v>7.9</v>
      </c>
      <c r="I62" s="9">
        <v>3.51</v>
      </c>
      <c r="J62" s="9">
        <v>3.51</v>
      </c>
      <c r="K62" s="9">
        <v>3.51</v>
      </c>
      <c r="L62" s="9">
        <v>3.51</v>
      </c>
      <c r="M62" s="9">
        <v>3.51</v>
      </c>
      <c r="N62" s="9">
        <v>3.51</v>
      </c>
      <c r="O62" s="8">
        <v>0</v>
      </c>
      <c r="P62" s="8">
        <v>0</v>
      </c>
      <c r="Q62" s="8">
        <v>1</v>
      </c>
      <c r="R62" s="9">
        <v>0</v>
      </c>
      <c r="S62" s="9">
        <v>50</v>
      </c>
      <c r="T62" s="9">
        <v>448</v>
      </c>
      <c r="U62" s="9">
        <v>4.5</v>
      </c>
      <c r="V62" s="9">
        <v>7</v>
      </c>
      <c r="W62" s="7" t="s">
        <v>1630</v>
      </c>
      <c r="X62" s="7" t="s">
        <v>3617</v>
      </c>
    </row>
    <row r="63" spans="1:24" x14ac:dyDescent="0.2">
      <c r="A63" s="7" t="s">
        <v>974</v>
      </c>
      <c r="B63" s="8">
        <v>2</v>
      </c>
      <c r="C63" s="8">
        <v>2</v>
      </c>
      <c r="D63" s="8">
        <v>0</v>
      </c>
      <c r="E63" s="9">
        <v>39.299999999999997</v>
      </c>
      <c r="F63" s="8">
        <v>3800</v>
      </c>
      <c r="G63" s="9">
        <v>10.34</v>
      </c>
      <c r="H63" s="9">
        <v>8.35</v>
      </c>
      <c r="I63" s="9">
        <v>8.35</v>
      </c>
      <c r="J63" s="9">
        <v>10.34</v>
      </c>
      <c r="K63" s="9">
        <v>10.34</v>
      </c>
      <c r="L63" s="9">
        <v>10.34</v>
      </c>
      <c r="M63" s="9">
        <v>10.34</v>
      </c>
      <c r="N63" s="9">
        <v>10.34</v>
      </c>
      <c r="O63" s="8">
        <v>0</v>
      </c>
      <c r="P63" s="8">
        <v>2</v>
      </c>
      <c r="Q63" s="8">
        <v>2</v>
      </c>
      <c r="R63" s="9">
        <v>0</v>
      </c>
      <c r="S63" s="9">
        <v>100</v>
      </c>
      <c r="T63" s="9">
        <v>930</v>
      </c>
      <c r="U63" s="9">
        <v>2</v>
      </c>
      <c r="V63" s="9">
        <v>5.5</v>
      </c>
      <c r="W63" s="7" t="s">
        <v>962</v>
      </c>
      <c r="X63" s="7" t="s">
        <v>3224</v>
      </c>
    </row>
    <row r="64" spans="1:24" x14ac:dyDescent="0.2">
      <c r="A64" s="7" t="s">
        <v>1554</v>
      </c>
      <c r="B64" s="8">
        <v>1</v>
      </c>
      <c r="C64" s="8">
        <v>1</v>
      </c>
      <c r="D64" s="8">
        <v>0</v>
      </c>
      <c r="E64" s="9">
        <v>14.24</v>
      </c>
      <c r="F64" s="8">
        <v>900</v>
      </c>
      <c r="G64" s="9">
        <v>15.82</v>
      </c>
      <c r="H64" s="9">
        <v>0</v>
      </c>
      <c r="I64" s="9">
        <v>15.82</v>
      </c>
      <c r="J64" s="9">
        <v>15.82</v>
      </c>
      <c r="K64" s="9">
        <v>15.82</v>
      </c>
      <c r="L64" s="9">
        <v>15.82</v>
      </c>
      <c r="M64" s="9">
        <v>15.82</v>
      </c>
      <c r="N64" s="9">
        <v>15.82</v>
      </c>
      <c r="O64" s="8">
        <v>0</v>
      </c>
      <c r="P64" s="8">
        <v>0</v>
      </c>
      <c r="Q64" s="8">
        <v>1</v>
      </c>
      <c r="R64" s="9">
        <v>0</v>
      </c>
      <c r="S64" s="9">
        <v>100</v>
      </c>
      <c r="T64" s="9">
        <v>924</v>
      </c>
      <c r="U64" s="9">
        <v>3</v>
      </c>
      <c r="V64" s="9">
        <v>9</v>
      </c>
      <c r="W64" s="7" t="s">
        <v>1384</v>
      </c>
      <c r="X64" s="7" t="s">
        <v>1384</v>
      </c>
    </row>
    <row r="65" spans="1:24" x14ac:dyDescent="0.2">
      <c r="A65" s="7" t="s">
        <v>1178</v>
      </c>
      <c r="B65" s="8">
        <v>1</v>
      </c>
      <c r="C65" s="8">
        <v>1</v>
      </c>
      <c r="D65" s="8">
        <v>0</v>
      </c>
      <c r="E65" s="9">
        <v>0</v>
      </c>
      <c r="F65" s="8">
        <v>900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8">
        <v>0</v>
      </c>
      <c r="P65" s="8">
        <v>0</v>
      </c>
      <c r="Q65" s="8">
        <v>0</v>
      </c>
      <c r="R65" s="9">
        <v>0</v>
      </c>
      <c r="S65" s="9">
        <v>0</v>
      </c>
      <c r="T65" s="9">
        <v>0</v>
      </c>
      <c r="U65" s="9">
        <v>5</v>
      </c>
      <c r="V65" s="9">
        <v>12</v>
      </c>
      <c r="W65" s="7" t="s">
        <v>1109</v>
      </c>
      <c r="X65" s="7" t="s">
        <v>1109</v>
      </c>
    </row>
    <row r="66" spans="1:24" x14ac:dyDescent="0.2">
      <c r="A66" s="7" t="s">
        <v>2060</v>
      </c>
      <c r="B66" s="8">
        <v>2</v>
      </c>
      <c r="C66" s="8">
        <v>2</v>
      </c>
      <c r="D66" s="8">
        <v>0</v>
      </c>
      <c r="E66" s="9">
        <v>24.68</v>
      </c>
      <c r="F66" s="8">
        <v>2500</v>
      </c>
      <c r="G66" s="9">
        <v>9.8699999999999992</v>
      </c>
      <c r="H66" s="9">
        <v>0</v>
      </c>
      <c r="I66" s="9">
        <v>9.8699999999999992</v>
      </c>
      <c r="J66" s="9">
        <v>9.8699999999999992</v>
      </c>
      <c r="K66" s="9">
        <v>9.8699999999999992</v>
      </c>
      <c r="L66" s="9">
        <v>9.8699999999999992</v>
      </c>
      <c r="M66" s="9">
        <v>9.8699999999999992</v>
      </c>
      <c r="N66" s="9">
        <v>9.8699999999999992</v>
      </c>
      <c r="O66" s="8">
        <v>0</v>
      </c>
      <c r="P66" s="8">
        <v>1</v>
      </c>
      <c r="Q66" s="8">
        <v>1</v>
      </c>
      <c r="R66" s="9">
        <v>0</v>
      </c>
      <c r="S66" s="9">
        <v>50</v>
      </c>
      <c r="T66" s="9">
        <v>968</v>
      </c>
      <c r="U66" s="9">
        <v>5</v>
      </c>
      <c r="V66" s="9">
        <v>8</v>
      </c>
      <c r="W66" s="7" t="s">
        <v>2008</v>
      </c>
      <c r="X66" s="7" t="s">
        <v>3941</v>
      </c>
    </row>
    <row r="67" spans="1:24" x14ac:dyDescent="0.2">
      <c r="A67" s="7" t="s">
        <v>886</v>
      </c>
      <c r="B67" s="8">
        <v>1</v>
      </c>
      <c r="C67" s="8">
        <v>1</v>
      </c>
      <c r="D67" s="8">
        <v>0</v>
      </c>
      <c r="E67" s="9">
        <v>0</v>
      </c>
      <c r="F67" s="8">
        <v>1000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8">
        <v>0</v>
      </c>
      <c r="P67" s="8">
        <v>0</v>
      </c>
      <c r="Q67" s="8">
        <v>0</v>
      </c>
      <c r="R67" s="9">
        <v>0</v>
      </c>
      <c r="S67" s="9">
        <v>0</v>
      </c>
      <c r="T67" s="9">
        <v>0</v>
      </c>
      <c r="U67" s="9">
        <v>5</v>
      </c>
      <c r="V67" s="9">
        <v>12</v>
      </c>
      <c r="W67" s="7" t="s">
        <v>751</v>
      </c>
      <c r="X67" s="7" t="s">
        <v>751</v>
      </c>
    </row>
    <row r="68" spans="1:24" x14ac:dyDescent="0.2">
      <c r="A68" s="7" t="s">
        <v>1620</v>
      </c>
      <c r="B68" s="8">
        <v>2</v>
      </c>
      <c r="C68" s="8">
        <v>2</v>
      </c>
      <c r="D68" s="8">
        <v>0</v>
      </c>
      <c r="E68" s="9">
        <v>0</v>
      </c>
      <c r="F68" s="8">
        <v>1100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8">
        <v>0</v>
      </c>
      <c r="P68" s="8">
        <v>0</v>
      </c>
      <c r="Q68" s="8">
        <v>0</v>
      </c>
      <c r="R68" s="9">
        <v>0</v>
      </c>
      <c r="S68" s="9">
        <v>0</v>
      </c>
      <c r="T68" s="9">
        <v>0</v>
      </c>
      <c r="U68" s="9">
        <v>8.5</v>
      </c>
      <c r="V68" s="9">
        <v>9.5</v>
      </c>
      <c r="W68" s="7" t="s">
        <v>1384</v>
      </c>
      <c r="X68" s="7" t="s">
        <v>3839</v>
      </c>
    </row>
    <row r="69" spans="1:24" x14ac:dyDescent="0.2">
      <c r="A69" s="7" t="s">
        <v>560</v>
      </c>
      <c r="B69" s="8">
        <v>3</v>
      </c>
      <c r="C69" s="8">
        <v>1</v>
      </c>
      <c r="D69" s="8">
        <v>2</v>
      </c>
      <c r="E69" s="9">
        <v>0</v>
      </c>
      <c r="F69" s="8">
        <v>800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8">
        <v>0</v>
      </c>
      <c r="P69" s="8">
        <v>0</v>
      </c>
      <c r="Q69" s="8">
        <v>0</v>
      </c>
      <c r="R69" s="9">
        <v>0</v>
      </c>
      <c r="S69" s="9">
        <v>0</v>
      </c>
      <c r="T69" s="9">
        <v>0</v>
      </c>
      <c r="U69" s="9">
        <v>7</v>
      </c>
      <c r="V69" s="9">
        <v>9</v>
      </c>
      <c r="W69" s="7" t="s">
        <v>498</v>
      </c>
      <c r="X69" s="7" t="s">
        <v>498</v>
      </c>
    </row>
    <row r="70" spans="1:24" x14ac:dyDescent="0.2">
      <c r="A70" s="7" t="s">
        <v>2018</v>
      </c>
      <c r="B70" s="8">
        <v>1</v>
      </c>
      <c r="C70" s="8">
        <v>1</v>
      </c>
      <c r="D70" s="8">
        <v>0</v>
      </c>
      <c r="E70" s="9">
        <v>0</v>
      </c>
      <c r="F70" s="8">
        <v>1500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8">
        <v>0</v>
      </c>
      <c r="P70" s="8">
        <v>0</v>
      </c>
      <c r="Q70" s="8">
        <v>0</v>
      </c>
      <c r="R70" s="9">
        <v>0</v>
      </c>
      <c r="S70" s="9">
        <v>0</v>
      </c>
      <c r="T70" s="9">
        <v>0</v>
      </c>
      <c r="U70" s="9">
        <v>4</v>
      </c>
      <c r="V70" s="9">
        <v>5</v>
      </c>
      <c r="W70" s="7" t="s">
        <v>2008</v>
      </c>
      <c r="X70" s="7" t="s">
        <v>2008</v>
      </c>
    </row>
    <row r="71" spans="1:24" x14ac:dyDescent="0.2">
      <c r="A71" s="7" t="s">
        <v>84</v>
      </c>
      <c r="B71" s="8">
        <v>1</v>
      </c>
      <c r="C71" s="8">
        <v>1</v>
      </c>
      <c r="D71" s="8">
        <v>0</v>
      </c>
      <c r="E71" s="9">
        <v>0</v>
      </c>
      <c r="F71" s="8">
        <v>600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8">
        <v>0</v>
      </c>
      <c r="P71" s="8">
        <v>0</v>
      </c>
      <c r="Q71" s="8">
        <v>0</v>
      </c>
      <c r="R71" s="9">
        <v>0</v>
      </c>
      <c r="S71" s="9">
        <v>0</v>
      </c>
      <c r="T71" s="9">
        <v>0</v>
      </c>
      <c r="U71" s="9">
        <v>4</v>
      </c>
      <c r="V71" s="9">
        <v>6</v>
      </c>
      <c r="W71" s="7" t="s">
        <v>55</v>
      </c>
      <c r="X71" s="7" t="s">
        <v>55</v>
      </c>
    </row>
    <row r="72" spans="1:24" x14ac:dyDescent="0.2">
      <c r="A72" s="7" t="s">
        <v>2864</v>
      </c>
      <c r="B72" s="8">
        <v>1</v>
      </c>
      <c r="C72" s="8">
        <v>1</v>
      </c>
      <c r="D72" s="8">
        <v>0</v>
      </c>
      <c r="E72" s="9">
        <v>7.82</v>
      </c>
      <c r="F72" s="8">
        <v>1600</v>
      </c>
      <c r="G72" s="9">
        <v>4.8899999999999997</v>
      </c>
      <c r="H72" s="9">
        <v>0</v>
      </c>
      <c r="I72" s="9">
        <v>4.8899999999999997</v>
      </c>
      <c r="J72" s="9">
        <v>4.8899999999999997</v>
      </c>
      <c r="K72" s="9">
        <v>4.8899999999999997</v>
      </c>
      <c r="L72" s="9">
        <v>4.8899999999999997</v>
      </c>
      <c r="M72" s="9">
        <v>4.8899999999999997</v>
      </c>
      <c r="N72" s="9">
        <v>4.8899999999999997</v>
      </c>
      <c r="O72" s="8">
        <v>0</v>
      </c>
      <c r="P72" s="8">
        <v>0</v>
      </c>
      <c r="Q72" s="8">
        <v>1</v>
      </c>
      <c r="R72" s="9">
        <v>0</v>
      </c>
      <c r="S72" s="9">
        <v>100</v>
      </c>
      <c r="T72" s="9">
        <v>282</v>
      </c>
      <c r="U72" s="9">
        <v>3</v>
      </c>
      <c r="V72" s="9">
        <v>6</v>
      </c>
      <c r="W72" s="7" t="s">
        <v>2851</v>
      </c>
      <c r="X72" s="7" t="s">
        <v>2851</v>
      </c>
    </row>
    <row r="73" spans="1:24" x14ac:dyDescent="0.2">
      <c r="A73" s="7" t="s">
        <v>3463</v>
      </c>
      <c r="B73" s="8">
        <v>1</v>
      </c>
      <c r="C73" s="8">
        <v>1</v>
      </c>
      <c r="D73" s="8">
        <v>0</v>
      </c>
      <c r="E73" s="9">
        <v>14.74</v>
      </c>
      <c r="F73" s="8">
        <v>900</v>
      </c>
      <c r="G73" s="9">
        <v>16.38</v>
      </c>
      <c r="H73" s="9">
        <v>16.38</v>
      </c>
      <c r="I73" s="9">
        <v>16.38</v>
      </c>
      <c r="J73" s="9">
        <v>16.38</v>
      </c>
      <c r="K73" s="9">
        <v>16.38</v>
      </c>
      <c r="L73" s="9">
        <v>16.38</v>
      </c>
      <c r="M73" s="9">
        <v>16.38</v>
      </c>
      <c r="N73" s="9">
        <v>16.38</v>
      </c>
      <c r="O73" s="8">
        <v>0</v>
      </c>
      <c r="P73" s="8">
        <v>0</v>
      </c>
      <c r="Q73" s="8">
        <v>1</v>
      </c>
      <c r="R73" s="9">
        <v>0</v>
      </c>
      <c r="S73" s="9">
        <v>100</v>
      </c>
      <c r="T73" s="9">
        <v>974</v>
      </c>
      <c r="U73" s="9">
        <v>3</v>
      </c>
      <c r="V73" s="9">
        <v>11</v>
      </c>
      <c r="W73" s="7" t="s">
        <v>3320</v>
      </c>
      <c r="X73" s="7" t="s">
        <v>3320</v>
      </c>
    </row>
    <row r="74" spans="1:24" x14ac:dyDescent="0.2">
      <c r="A74" s="7" t="s">
        <v>2632</v>
      </c>
      <c r="B74" s="8">
        <v>2</v>
      </c>
      <c r="C74" s="8">
        <v>1</v>
      </c>
      <c r="D74" s="8">
        <v>1</v>
      </c>
      <c r="E74" s="9">
        <v>0</v>
      </c>
      <c r="F74" s="8">
        <v>800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8">
        <v>0</v>
      </c>
      <c r="P74" s="8">
        <v>0</v>
      </c>
      <c r="Q74" s="8">
        <v>0</v>
      </c>
      <c r="R74" s="9">
        <v>0</v>
      </c>
      <c r="S74" s="9">
        <v>0</v>
      </c>
      <c r="T74" s="9">
        <v>0</v>
      </c>
      <c r="U74" s="9">
        <v>5</v>
      </c>
      <c r="V74" s="9">
        <v>8</v>
      </c>
      <c r="W74" s="7" t="s">
        <v>2556</v>
      </c>
      <c r="X74" s="7" t="s">
        <v>2556</v>
      </c>
    </row>
    <row r="75" spans="1:24" x14ac:dyDescent="0.2">
      <c r="A75" s="7" t="s">
        <v>3625</v>
      </c>
      <c r="B75" s="8">
        <v>2</v>
      </c>
      <c r="C75" s="8">
        <v>1</v>
      </c>
      <c r="D75" s="8">
        <v>1</v>
      </c>
      <c r="E75" s="9">
        <v>68.36</v>
      </c>
      <c r="F75" s="8">
        <v>1000</v>
      </c>
      <c r="G75" s="9">
        <v>68.36</v>
      </c>
      <c r="H75" s="9">
        <v>68.36</v>
      </c>
      <c r="I75" s="9">
        <v>68.36</v>
      </c>
      <c r="J75" s="9">
        <v>68.36</v>
      </c>
      <c r="K75" s="9">
        <v>68.36</v>
      </c>
      <c r="L75" s="9">
        <v>68.36</v>
      </c>
      <c r="M75" s="9">
        <v>68.36</v>
      </c>
      <c r="N75" s="9">
        <v>68.36</v>
      </c>
      <c r="O75" s="8">
        <v>1</v>
      </c>
      <c r="P75" s="8">
        <v>1</v>
      </c>
      <c r="Q75" s="8">
        <v>1</v>
      </c>
      <c r="R75" s="9">
        <v>100</v>
      </c>
      <c r="S75" s="9">
        <v>100</v>
      </c>
      <c r="T75" s="9">
        <v>4336</v>
      </c>
      <c r="U75" s="9">
        <v>1</v>
      </c>
      <c r="V75" s="9">
        <v>5</v>
      </c>
      <c r="W75" s="7" t="s">
        <v>3617</v>
      </c>
      <c r="X75" s="7" t="s">
        <v>3617</v>
      </c>
    </row>
    <row r="76" spans="1:24" x14ac:dyDescent="0.2">
      <c r="A76" s="7" t="s">
        <v>2553</v>
      </c>
      <c r="B76" s="8">
        <v>3</v>
      </c>
      <c r="C76" s="8">
        <v>2</v>
      </c>
      <c r="D76" s="8">
        <v>1</v>
      </c>
      <c r="E76" s="9">
        <v>48.7</v>
      </c>
      <c r="F76" s="8">
        <v>2300</v>
      </c>
      <c r="G76" s="9">
        <v>21.17</v>
      </c>
      <c r="H76" s="9">
        <v>24.6</v>
      </c>
      <c r="I76" s="9">
        <v>21.17</v>
      </c>
      <c r="J76" s="9">
        <v>21.17</v>
      </c>
      <c r="K76" s="9">
        <v>21.17</v>
      </c>
      <c r="L76" s="9">
        <v>21.17</v>
      </c>
      <c r="M76" s="9">
        <v>21.17</v>
      </c>
      <c r="N76" s="9">
        <v>21.17</v>
      </c>
      <c r="O76" s="8">
        <v>1</v>
      </c>
      <c r="P76" s="8">
        <v>1</v>
      </c>
      <c r="Q76" s="8">
        <v>2</v>
      </c>
      <c r="R76" s="9">
        <v>50</v>
      </c>
      <c r="S76" s="9">
        <v>100</v>
      </c>
      <c r="T76" s="9">
        <v>1870</v>
      </c>
      <c r="U76" s="9">
        <v>2</v>
      </c>
      <c r="V76" s="9">
        <v>6.5</v>
      </c>
      <c r="W76" s="7" t="s">
        <v>2349</v>
      </c>
      <c r="X76" s="7" t="s">
        <v>3224</v>
      </c>
    </row>
    <row r="77" spans="1:24" x14ac:dyDescent="0.2">
      <c r="A77" s="7" t="s">
        <v>2358</v>
      </c>
      <c r="B77" s="8">
        <v>2</v>
      </c>
      <c r="C77" s="8">
        <v>1</v>
      </c>
      <c r="D77" s="8">
        <v>1</v>
      </c>
      <c r="E77" s="9">
        <v>7.1</v>
      </c>
      <c r="F77" s="8">
        <v>2300</v>
      </c>
      <c r="G77" s="9">
        <v>3.09</v>
      </c>
      <c r="H77" s="9">
        <v>0</v>
      </c>
      <c r="I77" s="9">
        <v>3.09</v>
      </c>
      <c r="J77" s="9">
        <v>3.09</v>
      </c>
      <c r="K77" s="9">
        <v>3.09</v>
      </c>
      <c r="L77" s="9">
        <v>3.09</v>
      </c>
      <c r="M77" s="9">
        <v>3.09</v>
      </c>
      <c r="N77" s="9">
        <v>3.09</v>
      </c>
      <c r="O77" s="8">
        <v>0</v>
      </c>
      <c r="P77" s="8">
        <v>0</v>
      </c>
      <c r="Q77" s="8">
        <v>1</v>
      </c>
      <c r="R77" s="9">
        <v>0</v>
      </c>
      <c r="S77" s="9">
        <v>100</v>
      </c>
      <c r="T77" s="9">
        <v>210</v>
      </c>
      <c r="U77" s="9">
        <v>3</v>
      </c>
      <c r="V77" s="9">
        <v>5</v>
      </c>
      <c r="W77" s="7" t="s">
        <v>2349</v>
      </c>
      <c r="X77" s="7" t="s">
        <v>2349</v>
      </c>
    </row>
    <row r="78" spans="1:24" x14ac:dyDescent="0.2">
      <c r="A78" s="7" t="s">
        <v>2022</v>
      </c>
      <c r="B78" s="8">
        <v>2</v>
      </c>
      <c r="C78" s="8">
        <v>1</v>
      </c>
      <c r="D78" s="8">
        <v>1</v>
      </c>
      <c r="E78" s="9">
        <v>0</v>
      </c>
      <c r="F78" s="8">
        <v>600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8">
        <v>0</v>
      </c>
      <c r="P78" s="8">
        <v>0</v>
      </c>
      <c r="Q78" s="8">
        <v>0</v>
      </c>
      <c r="R78" s="9">
        <v>0</v>
      </c>
      <c r="S78" s="9">
        <v>0</v>
      </c>
      <c r="T78" s="9">
        <v>0</v>
      </c>
      <c r="U78" s="9">
        <v>5</v>
      </c>
      <c r="V78" s="9">
        <v>5</v>
      </c>
      <c r="W78" s="7" t="s">
        <v>2008</v>
      </c>
      <c r="X78" s="7" t="s">
        <v>2008</v>
      </c>
    </row>
    <row r="79" spans="1:24" x14ac:dyDescent="0.2">
      <c r="A79" s="7" t="s">
        <v>3702</v>
      </c>
      <c r="B79" s="8">
        <v>1</v>
      </c>
      <c r="C79" s="8">
        <v>1</v>
      </c>
      <c r="D79" s="8">
        <v>0</v>
      </c>
      <c r="E79" s="9">
        <v>44.6</v>
      </c>
      <c r="F79" s="8">
        <v>1600</v>
      </c>
      <c r="G79" s="9">
        <v>27.88</v>
      </c>
      <c r="H79" s="9">
        <v>27.88</v>
      </c>
      <c r="I79" s="9">
        <v>27.88</v>
      </c>
      <c r="J79" s="9">
        <v>27.88</v>
      </c>
      <c r="K79" s="9">
        <v>27.88</v>
      </c>
      <c r="L79" s="9">
        <v>27.88</v>
      </c>
      <c r="M79" s="9">
        <v>27.88</v>
      </c>
      <c r="N79" s="9">
        <v>27.88</v>
      </c>
      <c r="O79" s="8">
        <v>1</v>
      </c>
      <c r="P79" s="8">
        <v>1</v>
      </c>
      <c r="Q79" s="8">
        <v>1</v>
      </c>
      <c r="R79" s="9">
        <v>100</v>
      </c>
      <c r="S79" s="9">
        <v>100</v>
      </c>
      <c r="T79" s="9">
        <v>1960</v>
      </c>
      <c r="U79" s="9">
        <v>1</v>
      </c>
      <c r="V79" s="9">
        <v>7</v>
      </c>
      <c r="W79" s="7" t="s">
        <v>3617</v>
      </c>
      <c r="X79" s="7" t="s">
        <v>3617</v>
      </c>
    </row>
    <row r="80" spans="1:24" x14ac:dyDescent="0.2">
      <c r="A80" s="7" t="s">
        <v>4202</v>
      </c>
      <c r="B80" s="8">
        <v>1</v>
      </c>
      <c r="C80" s="8">
        <v>0</v>
      </c>
      <c r="D80" s="8">
        <v>1</v>
      </c>
      <c r="E80" s="9">
        <v>0</v>
      </c>
      <c r="F80" s="8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8">
        <v>0</v>
      </c>
      <c r="P80" s="8">
        <v>0</v>
      </c>
      <c r="Q80" s="8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7" t="s">
        <v>3224</v>
      </c>
      <c r="X80" s="7" t="s">
        <v>3224</v>
      </c>
    </row>
    <row r="81" spans="1:24" x14ac:dyDescent="0.2">
      <c r="A81" s="7" t="s">
        <v>4203</v>
      </c>
      <c r="B81" s="8">
        <v>1</v>
      </c>
      <c r="C81" s="8">
        <v>0</v>
      </c>
      <c r="D81" s="8">
        <v>1</v>
      </c>
      <c r="E81" s="9">
        <v>0</v>
      </c>
      <c r="F81" s="8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8">
        <v>0</v>
      </c>
      <c r="P81" s="8">
        <v>0</v>
      </c>
      <c r="Q81" s="8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7" t="s">
        <v>4083</v>
      </c>
      <c r="X81" s="7" t="s">
        <v>4083</v>
      </c>
    </row>
    <row r="82" spans="1:24" x14ac:dyDescent="0.2">
      <c r="A82" s="7" t="s">
        <v>3194</v>
      </c>
      <c r="B82" s="8">
        <v>1</v>
      </c>
      <c r="C82" s="8">
        <v>1</v>
      </c>
      <c r="D82" s="8">
        <v>0</v>
      </c>
      <c r="E82" s="9">
        <v>0</v>
      </c>
      <c r="F82" s="8">
        <v>800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8">
        <v>0</v>
      </c>
      <c r="P82" s="8">
        <v>0</v>
      </c>
      <c r="Q82" s="8">
        <v>0</v>
      </c>
      <c r="R82" s="9">
        <v>0</v>
      </c>
      <c r="S82" s="9">
        <v>0</v>
      </c>
      <c r="T82" s="9">
        <v>0</v>
      </c>
      <c r="U82" s="9">
        <v>6</v>
      </c>
      <c r="V82" s="9">
        <v>10</v>
      </c>
      <c r="W82" s="7" t="s">
        <v>3103</v>
      </c>
      <c r="X82" s="7" t="s">
        <v>3103</v>
      </c>
    </row>
    <row r="83" spans="1:24" x14ac:dyDescent="0.2">
      <c r="A83" s="7" t="s">
        <v>521</v>
      </c>
      <c r="B83" s="8">
        <v>3</v>
      </c>
      <c r="C83" s="8">
        <v>2</v>
      </c>
      <c r="D83" s="8">
        <v>1</v>
      </c>
      <c r="E83" s="9">
        <v>22.44</v>
      </c>
      <c r="F83" s="8">
        <v>3400</v>
      </c>
      <c r="G83" s="9">
        <v>6.6</v>
      </c>
      <c r="H83" s="9">
        <v>0</v>
      </c>
      <c r="I83" s="9">
        <v>0</v>
      </c>
      <c r="J83" s="9">
        <v>6.6</v>
      </c>
      <c r="K83" s="9">
        <v>6.6</v>
      </c>
      <c r="L83" s="9">
        <v>6.6</v>
      </c>
      <c r="M83" s="9">
        <v>6.6</v>
      </c>
      <c r="N83" s="9">
        <v>6.6</v>
      </c>
      <c r="O83" s="8">
        <v>0</v>
      </c>
      <c r="P83" s="8">
        <v>1</v>
      </c>
      <c r="Q83" s="8">
        <v>1</v>
      </c>
      <c r="R83" s="9">
        <v>0</v>
      </c>
      <c r="S83" s="9">
        <v>50</v>
      </c>
      <c r="T83" s="9">
        <v>744</v>
      </c>
      <c r="U83" s="9">
        <v>3</v>
      </c>
      <c r="V83" s="9">
        <v>8</v>
      </c>
      <c r="W83" s="7" t="s">
        <v>498</v>
      </c>
      <c r="X83" s="7" t="s">
        <v>2724</v>
      </c>
    </row>
    <row r="84" spans="1:24" x14ac:dyDescent="0.2">
      <c r="A84" s="7" t="s">
        <v>4204</v>
      </c>
      <c r="B84" s="8">
        <v>1</v>
      </c>
      <c r="C84" s="8">
        <v>0</v>
      </c>
      <c r="D84" s="8">
        <v>1</v>
      </c>
      <c r="E84" s="9">
        <v>0</v>
      </c>
      <c r="F84" s="8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8">
        <v>0</v>
      </c>
      <c r="P84" s="8">
        <v>0</v>
      </c>
      <c r="Q84" s="8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7" t="s">
        <v>4083</v>
      </c>
      <c r="X84" s="7" t="s">
        <v>4083</v>
      </c>
    </row>
    <row r="85" spans="1:24" x14ac:dyDescent="0.2">
      <c r="A85" s="7" t="s">
        <v>737</v>
      </c>
      <c r="B85" s="8">
        <v>1</v>
      </c>
      <c r="C85" s="8">
        <v>1</v>
      </c>
      <c r="D85" s="8">
        <v>0</v>
      </c>
      <c r="E85" s="9">
        <v>106.96</v>
      </c>
      <c r="F85" s="8">
        <v>1000</v>
      </c>
      <c r="G85" s="9">
        <v>106.96</v>
      </c>
      <c r="H85" s="9">
        <v>0</v>
      </c>
      <c r="I85" s="9">
        <v>0</v>
      </c>
      <c r="J85" s="9">
        <v>106.96</v>
      </c>
      <c r="K85" s="9">
        <v>106.96</v>
      </c>
      <c r="L85" s="9">
        <v>106.96</v>
      </c>
      <c r="M85" s="9">
        <v>106.96</v>
      </c>
      <c r="N85" s="9">
        <v>106.96</v>
      </c>
      <c r="O85" s="8">
        <v>1</v>
      </c>
      <c r="P85" s="8">
        <v>1</v>
      </c>
      <c r="Q85" s="8">
        <v>1</v>
      </c>
      <c r="R85" s="9">
        <v>100</v>
      </c>
      <c r="S85" s="9">
        <v>100</v>
      </c>
      <c r="T85" s="9">
        <v>8196</v>
      </c>
      <c r="U85" s="9">
        <v>1</v>
      </c>
      <c r="V85" s="9">
        <v>10</v>
      </c>
      <c r="W85" s="7" t="s">
        <v>498</v>
      </c>
      <c r="X85" s="7" t="s">
        <v>498</v>
      </c>
    </row>
    <row r="86" spans="1:24" x14ac:dyDescent="0.2">
      <c r="A86" s="7" t="s">
        <v>1302</v>
      </c>
      <c r="B86" s="8">
        <v>1</v>
      </c>
      <c r="C86" s="8">
        <v>1</v>
      </c>
      <c r="D86" s="8">
        <v>0</v>
      </c>
      <c r="E86" s="9">
        <v>0</v>
      </c>
      <c r="F86" s="8">
        <v>900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8">
        <v>0</v>
      </c>
      <c r="P86" s="8">
        <v>0</v>
      </c>
      <c r="Q86" s="8">
        <v>0</v>
      </c>
      <c r="R86" s="9">
        <v>0</v>
      </c>
      <c r="S86" s="9">
        <v>0</v>
      </c>
      <c r="T86" s="9">
        <v>0</v>
      </c>
      <c r="U86" s="9">
        <v>11</v>
      </c>
      <c r="V86" s="9">
        <v>12</v>
      </c>
      <c r="W86" s="7" t="s">
        <v>1252</v>
      </c>
      <c r="X86" s="7" t="s">
        <v>1252</v>
      </c>
    </row>
    <row r="87" spans="1:24" x14ac:dyDescent="0.2">
      <c r="A87" s="7" t="s">
        <v>2530</v>
      </c>
      <c r="B87" s="8">
        <v>1</v>
      </c>
      <c r="C87" s="8">
        <v>1</v>
      </c>
      <c r="D87" s="8">
        <v>0</v>
      </c>
      <c r="E87" s="9">
        <v>20.14</v>
      </c>
      <c r="F87" s="8">
        <v>1700</v>
      </c>
      <c r="G87" s="9">
        <v>11.85</v>
      </c>
      <c r="H87" s="9">
        <v>0</v>
      </c>
      <c r="I87" s="9">
        <v>11.85</v>
      </c>
      <c r="J87" s="9">
        <v>11.85</v>
      </c>
      <c r="K87" s="9">
        <v>11.85</v>
      </c>
      <c r="L87" s="9">
        <v>11.85</v>
      </c>
      <c r="M87" s="9">
        <v>11.85</v>
      </c>
      <c r="N87" s="9">
        <v>11.85</v>
      </c>
      <c r="O87" s="8">
        <v>0</v>
      </c>
      <c r="P87" s="8">
        <v>1</v>
      </c>
      <c r="Q87" s="8">
        <v>1</v>
      </c>
      <c r="R87" s="9">
        <v>0</v>
      </c>
      <c r="S87" s="9">
        <v>100</v>
      </c>
      <c r="T87" s="9">
        <v>514</v>
      </c>
      <c r="U87" s="9">
        <v>2</v>
      </c>
      <c r="V87" s="9">
        <v>9</v>
      </c>
      <c r="W87" s="7" t="s">
        <v>2349</v>
      </c>
      <c r="X87" s="7" t="s">
        <v>2349</v>
      </c>
    </row>
    <row r="88" spans="1:24" x14ac:dyDescent="0.2">
      <c r="A88" s="7" t="s">
        <v>661</v>
      </c>
      <c r="B88" s="8">
        <v>1</v>
      </c>
      <c r="C88" s="8">
        <v>1</v>
      </c>
      <c r="D88" s="8">
        <v>0</v>
      </c>
      <c r="E88" s="9">
        <v>0</v>
      </c>
      <c r="F88" s="8">
        <v>1000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8">
        <v>0</v>
      </c>
      <c r="P88" s="8">
        <v>0</v>
      </c>
      <c r="Q88" s="8">
        <v>0</v>
      </c>
      <c r="R88" s="9">
        <v>0</v>
      </c>
      <c r="S88" s="9">
        <v>0</v>
      </c>
      <c r="T88" s="9">
        <v>0</v>
      </c>
      <c r="U88" s="9">
        <v>4</v>
      </c>
      <c r="V88" s="9">
        <v>8</v>
      </c>
      <c r="W88" s="7" t="s">
        <v>498</v>
      </c>
      <c r="X88" s="7" t="s">
        <v>498</v>
      </c>
    </row>
    <row r="89" spans="1:24" x14ac:dyDescent="0.2">
      <c r="A89" s="7" t="s">
        <v>936</v>
      </c>
      <c r="B89" s="8">
        <v>1</v>
      </c>
      <c r="C89" s="8">
        <v>1</v>
      </c>
      <c r="D89" s="8">
        <v>0</v>
      </c>
      <c r="E89" s="9">
        <v>7.78</v>
      </c>
      <c r="F89" s="8">
        <v>2200</v>
      </c>
      <c r="G89" s="9">
        <v>3.54</v>
      </c>
      <c r="H89" s="9">
        <v>0</v>
      </c>
      <c r="I89" s="9">
        <v>0</v>
      </c>
      <c r="J89" s="9">
        <v>3.54</v>
      </c>
      <c r="K89" s="9">
        <v>3.54</v>
      </c>
      <c r="L89" s="9">
        <v>3.54</v>
      </c>
      <c r="M89" s="9">
        <v>3.54</v>
      </c>
      <c r="N89" s="9">
        <v>3.54</v>
      </c>
      <c r="O89" s="8">
        <v>0</v>
      </c>
      <c r="P89" s="8">
        <v>0</v>
      </c>
      <c r="Q89" s="8">
        <v>1</v>
      </c>
      <c r="R89" s="9">
        <v>0</v>
      </c>
      <c r="S89" s="9">
        <v>100</v>
      </c>
      <c r="T89" s="9">
        <v>278</v>
      </c>
      <c r="U89" s="9">
        <v>3</v>
      </c>
      <c r="V89" s="9">
        <v>10</v>
      </c>
      <c r="W89" s="7" t="s">
        <v>751</v>
      </c>
      <c r="X89" s="7" t="s">
        <v>751</v>
      </c>
    </row>
    <row r="90" spans="1:24" x14ac:dyDescent="0.2">
      <c r="A90" s="7" t="s">
        <v>686</v>
      </c>
      <c r="B90" s="8">
        <v>1</v>
      </c>
      <c r="C90" s="8">
        <v>1</v>
      </c>
      <c r="D90" s="8">
        <v>0</v>
      </c>
      <c r="E90" s="9">
        <v>9.3000000000000007</v>
      </c>
      <c r="F90" s="8">
        <v>1400</v>
      </c>
      <c r="G90" s="9">
        <v>6.64</v>
      </c>
      <c r="H90" s="9">
        <v>0</v>
      </c>
      <c r="I90" s="9">
        <v>0</v>
      </c>
      <c r="J90" s="9">
        <v>6.64</v>
      </c>
      <c r="K90" s="9">
        <v>6.64</v>
      </c>
      <c r="L90" s="9">
        <v>6.64</v>
      </c>
      <c r="M90" s="9">
        <v>6.64</v>
      </c>
      <c r="N90" s="9">
        <v>6.64</v>
      </c>
      <c r="O90" s="8">
        <v>0</v>
      </c>
      <c r="P90" s="8">
        <v>0</v>
      </c>
      <c r="Q90" s="8">
        <v>1</v>
      </c>
      <c r="R90" s="9">
        <v>0</v>
      </c>
      <c r="S90" s="9">
        <v>100</v>
      </c>
      <c r="T90" s="9">
        <v>430</v>
      </c>
      <c r="U90" s="9">
        <v>3</v>
      </c>
      <c r="V90" s="9">
        <v>11</v>
      </c>
      <c r="W90" s="7" t="s">
        <v>498</v>
      </c>
      <c r="X90" s="7" t="s">
        <v>498</v>
      </c>
    </row>
    <row r="91" spans="1:24" x14ac:dyDescent="0.2">
      <c r="A91" s="7" t="s">
        <v>3538</v>
      </c>
      <c r="B91" s="8">
        <v>1</v>
      </c>
      <c r="C91" s="8">
        <v>1</v>
      </c>
      <c r="D91" s="8">
        <v>0</v>
      </c>
      <c r="E91" s="9">
        <v>67.48</v>
      </c>
      <c r="F91" s="8">
        <v>1000</v>
      </c>
      <c r="G91" s="9">
        <v>67.48</v>
      </c>
      <c r="H91" s="9">
        <v>67.48</v>
      </c>
      <c r="I91" s="9">
        <v>67.48</v>
      </c>
      <c r="J91" s="9">
        <v>67.48</v>
      </c>
      <c r="K91" s="9">
        <v>67.48</v>
      </c>
      <c r="L91" s="9">
        <v>67.48</v>
      </c>
      <c r="M91" s="9">
        <v>67.48</v>
      </c>
      <c r="N91" s="9">
        <v>67.48</v>
      </c>
      <c r="O91" s="8">
        <v>1</v>
      </c>
      <c r="P91" s="8">
        <v>1</v>
      </c>
      <c r="Q91" s="8">
        <v>1</v>
      </c>
      <c r="R91" s="9">
        <v>100</v>
      </c>
      <c r="S91" s="9">
        <v>100</v>
      </c>
      <c r="T91" s="9">
        <v>4248</v>
      </c>
      <c r="U91" s="9">
        <v>1</v>
      </c>
      <c r="V91" s="9">
        <v>8</v>
      </c>
      <c r="W91" s="7" t="s">
        <v>3508</v>
      </c>
      <c r="X91" s="7" t="s">
        <v>3508</v>
      </c>
    </row>
    <row r="92" spans="1:24" x14ac:dyDescent="0.2">
      <c r="A92" s="7" t="s">
        <v>1543</v>
      </c>
      <c r="B92" s="8">
        <v>3</v>
      </c>
      <c r="C92" s="8">
        <v>2</v>
      </c>
      <c r="D92" s="8">
        <v>1</v>
      </c>
      <c r="E92" s="9">
        <v>8.52</v>
      </c>
      <c r="F92" s="8">
        <v>2000</v>
      </c>
      <c r="G92" s="9">
        <v>4.26</v>
      </c>
      <c r="H92" s="9">
        <v>6.55</v>
      </c>
      <c r="I92" s="9">
        <v>4.26</v>
      </c>
      <c r="J92" s="9">
        <v>4.26</v>
      </c>
      <c r="K92" s="9">
        <v>4.26</v>
      </c>
      <c r="L92" s="9">
        <v>4.26</v>
      </c>
      <c r="M92" s="9">
        <v>4.26</v>
      </c>
      <c r="N92" s="9">
        <v>4.26</v>
      </c>
      <c r="O92" s="8">
        <v>0</v>
      </c>
      <c r="P92" s="8">
        <v>0</v>
      </c>
      <c r="Q92" s="8">
        <v>1</v>
      </c>
      <c r="R92" s="9">
        <v>0</v>
      </c>
      <c r="S92" s="9">
        <v>50</v>
      </c>
      <c r="T92" s="9">
        <v>352</v>
      </c>
      <c r="U92" s="9">
        <v>4.5</v>
      </c>
      <c r="V92" s="9">
        <v>8</v>
      </c>
      <c r="W92" s="7" t="s">
        <v>1384</v>
      </c>
      <c r="X92" s="7" t="s">
        <v>3617</v>
      </c>
    </row>
    <row r="93" spans="1:24" x14ac:dyDescent="0.2">
      <c r="A93" s="7" t="s">
        <v>4205</v>
      </c>
      <c r="B93" s="8">
        <v>1</v>
      </c>
      <c r="C93" s="8">
        <v>0</v>
      </c>
      <c r="D93" s="8">
        <v>1</v>
      </c>
      <c r="E93" s="9">
        <v>0</v>
      </c>
      <c r="F93" s="8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8">
        <v>0</v>
      </c>
      <c r="P93" s="8">
        <v>0</v>
      </c>
      <c r="Q93" s="8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7" t="s">
        <v>2178</v>
      </c>
      <c r="X93" s="7" t="s">
        <v>2178</v>
      </c>
    </row>
    <row r="94" spans="1:24" x14ac:dyDescent="0.2">
      <c r="A94" s="7" t="s">
        <v>914</v>
      </c>
      <c r="B94" s="8">
        <v>1</v>
      </c>
      <c r="C94" s="8">
        <v>1</v>
      </c>
      <c r="D94" s="8">
        <v>0</v>
      </c>
      <c r="E94" s="9">
        <v>0</v>
      </c>
      <c r="F94" s="8">
        <v>1200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8">
        <v>0</v>
      </c>
      <c r="P94" s="8">
        <v>0</v>
      </c>
      <c r="Q94" s="8">
        <v>0</v>
      </c>
      <c r="R94" s="9">
        <v>0</v>
      </c>
      <c r="S94" s="9">
        <v>0</v>
      </c>
      <c r="T94" s="9">
        <v>0</v>
      </c>
      <c r="U94" s="9">
        <v>8</v>
      </c>
      <c r="V94" s="9">
        <v>9</v>
      </c>
      <c r="W94" s="7" t="s">
        <v>751</v>
      </c>
      <c r="X94" s="7" t="s">
        <v>751</v>
      </c>
    </row>
    <row r="95" spans="1:24" x14ac:dyDescent="0.2">
      <c r="A95" s="7" t="s">
        <v>844</v>
      </c>
      <c r="B95" s="8">
        <v>1</v>
      </c>
      <c r="C95" s="8">
        <v>1</v>
      </c>
      <c r="D95" s="8">
        <v>0</v>
      </c>
      <c r="E95" s="9">
        <v>43.78</v>
      </c>
      <c r="F95" s="8">
        <v>1300</v>
      </c>
      <c r="G95" s="9">
        <v>33.68</v>
      </c>
      <c r="H95" s="9">
        <v>0</v>
      </c>
      <c r="I95" s="9">
        <v>0</v>
      </c>
      <c r="J95" s="9">
        <v>33.68</v>
      </c>
      <c r="K95" s="9">
        <v>33.68</v>
      </c>
      <c r="L95" s="9">
        <v>33.68</v>
      </c>
      <c r="M95" s="9">
        <v>33.68</v>
      </c>
      <c r="N95" s="9">
        <v>33.68</v>
      </c>
      <c r="O95" s="8">
        <v>1</v>
      </c>
      <c r="P95" s="8">
        <v>1</v>
      </c>
      <c r="Q95" s="8">
        <v>1</v>
      </c>
      <c r="R95" s="9">
        <v>100</v>
      </c>
      <c r="S95" s="9">
        <v>100</v>
      </c>
      <c r="T95" s="9">
        <v>1878</v>
      </c>
      <c r="U95" s="9">
        <v>1</v>
      </c>
      <c r="V95" s="9">
        <v>11</v>
      </c>
      <c r="W95" s="7" t="s">
        <v>751</v>
      </c>
      <c r="X95" s="7" t="s">
        <v>751</v>
      </c>
    </row>
    <row r="96" spans="1:24" x14ac:dyDescent="0.2">
      <c r="A96" s="7" t="s">
        <v>147</v>
      </c>
      <c r="B96" s="8">
        <v>2</v>
      </c>
      <c r="C96" s="8">
        <v>2</v>
      </c>
      <c r="D96" s="8">
        <v>0</v>
      </c>
      <c r="E96" s="9">
        <v>20.399999999999999</v>
      </c>
      <c r="F96" s="8">
        <v>3200</v>
      </c>
      <c r="G96" s="9">
        <v>6.38</v>
      </c>
      <c r="H96" s="9">
        <v>0</v>
      </c>
      <c r="I96" s="9">
        <v>0</v>
      </c>
      <c r="J96" s="9">
        <v>6.38</v>
      </c>
      <c r="K96" s="9">
        <v>6.38</v>
      </c>
      <c r="L96" s="9">
        <v>6.38</v>
      </c>
      <c r="M96" s="9">
        <v>6.38</v>
      </c>
      <c r="N96" s="9">
        <v>6.38</v>
      </c>
      <c r="O96" s="8">
        <v>0</v>
      </c>
      <c r="P96" s="8">
        <v>1</v>
      </c>
      <c r="Q96" s="8">
        <v>1</v>
      </c>
      <c r="R96" s="9">
        <v>0</v>
      </c>
      <c r="S96" s="9">
        <v>50</v>
      </c>
      <c r="T96" s="9">
        <v>540</v>
      </c>
      <c r="U96" s="9">
        <v>3.5</v>
      </c>
      <c r="V96" s="9">
        <v>5.5</v>
      </c>
      <c r="W96" s="7" t="s">
        <v>55</v>
      </c>
      <c r="X96" s="7" t="s">
        <v>3320</v>
      </c>
    </row>
    <row r="97" spans="1:24" x14ac:dyDescent="0.2">
      <c r="A97" s="7" t="s">
        <v>703</v>
      </c>
      <c r="B97" s="8">
        <v>1</v>
      </c>
      <c r="C97" s="8">
        <v>1</v>
      </c>
      <c r="D97" s="8">
        <v>0</v>
      </c>
      <c r="E97" s="9">
        <v>27.94</v>
      </c>
      <c r="F97" s="8">
        <v>1000</v>
      </c>
      <c r="G97" s="9">
        <v>27.94</v>
      </c>
      <c r="H97" s="9">
        <v>0</v>
      </c>
      <c r="I97" s="9">
        <v>0</v>
      </c>
      <c r="J97" s="9">
        <v>27.94</v>
      </c>
      <c r="K97" s="9">
        <v>27.94</v>
      </c>
      <c r="L97" s="9">
        <v>27.94</v>
      </c>
      <c r="M97" s="9">
        <v>27.94</v>
      </c>
      <c r="N97" s="9">
        <v>27.94</v>
      </c>
      <c r="O97" s="8">
        <v>0</v>
      </c>
      <c r="P97" s="8">
        <v>1</v>
      </c>
      <c r="Q97" s="8">
        <v>1</v>
      </c>
      <c r="R97" s="9">
        <v>0</v>
      </c>
      <c r="S97" s="9">
        <v>100</v>
      </c>
      <c r="T97" s="9">
        <v>1294</v>
      </c>
      <c r="U97" s="9">
        <v>2</v>
      </c>
      <c r="V97" s="9">
        <v>11</v>
      </c>
      <c r="W97" s="7" t="s">
        <v>498</v>
      </c>
      <c r="X97" s="7" t="s">
        <v>498</v>
      </c>
    </row>
    <row r="98" spans="1:24" x14ac:dyDescent="0.2">
      <c r="A98" s="7" t="s">
        <v>345</v>
      </c>
      <c r="B98" s="8">
        <v>1</v>
      </c>
      <c r="C98" s="8">
        <v>1</v>
      </c>
      <c r="D98" s="8">
        <v>0</v>
      </c>
      <c r="E98" s="9">
        <v>28.76</v>
      </c>
      <c r="F98" s="8">
        <v>1500</v>
      </c>
      <c r="G98" s="9">
        <v>19.170000000000002</v>
      </c>
      <c r="H98" s="9">
        <v>0</v>
      </c>
      <c r="I98" s="9">
        <v>0</v>
      </c>
      <c r="J98" s="9">
        <v>19.170000000000002</v>
      </c>
      <c r="K98" s="9">
        <v>19.170000000000002</v>
      </c>
      <c r="L98" s="9">
        <v>19.170000000000002</v>
      </c>
      <c r="M98" s="9">
        <v>19.170000000000002</v>
      </c>
      <c r="N98" s="9">
        <v>19.170000000000002</v>
      </c>
      <c r="O98" s="8">
        <v>0</v>
      </c>
      <c r="P98" s="8">
        <v>1</v>
      </c>
      <c r="Q98" s="8">
        <v>1</v>
      </c>
      <c r="R98" s="9">
        <v>0</v>
      </c>
      <c r="S98" s="9">
        <v>100</v>
      </c>
      <c r="T98" s="9">
        <v>1376</v>
      </c>
      <c r="U98" s="9">
        <v>2</v>
      </c>
      <c r="V98" s="9">
        <v>6</v>
      </c>
      <c r="W98" s="7" t="s">
        <v>55</v>
      </c>
      <c r="X98" s="7" t="s">
        <v>55</v>
      </c>
    </row>
    <row r="99" spans="1:24" x14ac:dyDescent="0.2">
      <c r="A99" s="7" t="s">
        <v>1703</v>
      </c>
      <c r="B99" s="8">
        <v>2</v>
      </c>
      <c r="C99" s="8">
        <v>2</v>
      </c>
      <c r="D99" s="8">
        <v>0</v>
      </c>
      <c r="E99" s="9">
        <v>0</v>
      </c>
      <c r="F99" s="8">
        <v>2500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8">
        <v>0</v>
      </c>
      <c r="P99" s="8">
        <v>0</v>
      </c>
      <c r="Q99" s="8">
        <v>0</v>
      </c>
      <c r="R99" s="9">
        <v>0</v>
      </c>
      <c r="S99" s="9">
        <v>0</v>
      </c>
      <c r="T99" s="9">
        <v>0</v>
      </c>
      <c r="U99" s="9">
        <v>8.5</v>
      </c>
      <c r="V99" s="9">
        <v>10</v>
      </c>
      <c r="W99" s="7" t="s">
        <v>1630</v>
      </c>
      <c r="X99" s="7" t="s">
        <v>3508</v>
      </c>
    </row>
    <row r="100" spans="1:24" x14ac:dyDescent="0.2">
      <c r="A100" s="7" t="s">
        <v>4058</v>
      </c>
      <c r="B100" s="8">
        <v>1</v>
      </c>
      <c r="C100" s="8">
        <v>1</v>
      </c>
      <c r="D100" s="8">
        <v>0</v>
      </c>
      <c r="E100" s="9">
        <v>0</v>
      </c>
      <c r="F100" s="8">
        <v>800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8">
        <v>0</v>
      </c>
      <c r="P100" s="8">
        <v>0</v>
      </c>
      <c r="Q100" s="8">
        <v>0</v>
      </c>
      <c r="R100" s="9">
        <v>0</v>
      </c>
      <c r="S100" s="9">
        <v>0</v>
      </c>
      <c r="T100" s="9">
        <v>0</v>
      </c>
      <c r="U100" s="9">
        <v>9</v>
      </c>
      <c r="V100" s="9">
        <v>9</v>
      </c>
      <c r="W100" s="7" t="s">
        <v>3941</v>
      </c>
      <c r="X100" s="7" t="s">
        <v>3941</v>
      </c>
    </row>
    <row r="101" spans="1:24" x14ac:dyDescent="0.2">
      <c r="A101" s="7" t="s">
        <v>4206</v>
      </c>
      <c r="B101" s="8">
        <v>1</v>
      </c>
      <c r="C101" s="8">
        <v>0</v>
      </c>
      <c r="D101" s="8">
        <v>1</v>
      </c>
      <c r="E101" s="9">
        <v>0</v>
      </c>
      <c r="F101" s="8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8">
        <v>0</v>
      </c>
      <c r="P101" s="8">
        <v>0</v>
      </c>
      <c r="Q101" s="8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7" t="s">
        <v>2178</v>
      </c>
      <c r="X101" s="7" t="s">
        <v>2178</v>
      </c>
    </row>
    <row r="102" spans="1:24" x14ac:dyDescent="0.2">
      <c r="A102" s="7" t="s">
        <v>2122</v>
      </c>
      <c r="B102" s="8">
        <v>1</v>
      </c>
      <c r="C102" s="8">
        <v>1</v>
      </c>
      <c r="D102" s="8">
        <v>0</v>
      </c>
      <c r="E102" s="9">
        <v>19.54</v>
      </c>
      <c r="F102" s="8">
        <v>2300</v>
      </c>
      <c r="G102" s="9">
        <v>8.5</v>
      </c>
      <c r="H102" s="9">
        <v>0</v>
      </c>
      <c r="I102" s="9">
        <v>8.5</v>
      </c>
      <c r="J102" s="9">
        <v>8.5</v>
      </c>
      <c r="K102" s="9">
        <v>8.5</v>
      </c>
      <c r="L102" s="9">
        <v>8.5</v>
      </c>
      <c r="M102" s="9">
        <v>8.5</v>
      </c>
      <c r="N102" s="9">
        <v>8.5</v>
      </c>
      <c r="O102" s="8">
        <v>0</v>
      </c>
      <c r="P102" s="8">
        <v>1</v>
      </c>
      <c r="Q102" s="8">
        <v>1</v>
      </c>
      <c r="R102" s="9">
        <v>0</v>
      </c>
      <c r="S102" s="9">
        <v>100</v>
      </c>
      <c r="T102" s="9">
        <v>454</v>
      </c>
      <c r="U102" s="9">
        <v>2</v>
      </c>
      <c r="V102" s="9">
        <v>5</v>
      </c>
      <c r="W102" s="7" t="s">
        <v>2008</v>
      </c>
      <c r="X102" s="7" t="s">
        <v>2008</v>
      </c>
    </row>
    <row r="103" spans="1:24" x14ac:dyDescent="0.2">
      <c r="A103" s="7" t="s">
        <v>3279</v>
      </c>
      <c r="B103" s="8">
        <v>1</v>
      </c>
      <c r="C103" s="8">
        <v>1</v>
      </c>
      <c r="D103" s="8">
        <v>0</v>
      </c>
      <c r="E103" s="9">
        <v>0</v>
      </c>
      <c r="F103" s="8">
        <v>1300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8">
        <v>0</v>
      </c>
      <c r="P103" s="8">
        <v>0</v>
      </c>
      <c r="Q103" s="8">
        <v>0</v>
      </c>
      <c r="R103" s="9">
        <v>0</v>
      </c>
      <c r="S103" s="9">
        <v>0</v>
      </c>
      <c r="T103" s="9">
        <v>0</v>
      </c>
      <c r="U103" s="9">
        <v>5</v>
      </c>
      <c r="V103" s="9">
        <v>5</v>
      </c>
      <c r="W103" s="7" t="s">
        <v>3224</v>
      </c>
      <c r="X103" s="7" t="s">
        <v>3224</v>
      </c>
    </row>
    <row r="104" spans="1:24" x14ac:dyDescent="0.2">
      <c r="A104" s="7" t="s">
        <v>776</v>
      </c>
      <c r="B104" s="8">
        <v>1</v>
      </c>
      <c r="C104" s="8">
        <v>1</v>
      </c>
      <c r="D104" s="8">
        <v>0</v>
      </c>
      <c r="E104" s="9">
        <v>0</v>
      </c>
      <c r="F104" s="8">
        <v>1700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8">
        <v>0</v>
      </c>
      <c r="P104" s="8">
        <v>0</v>
      </c>
      <c r="Q104" s="8">
        <v>0</v>
      </c>
      <c r="R104" s="9">
        <v>0</v>
      </c>
      <c r="S104" s="9">
        <v>0</v>
      </c>
      <c r="T104" s="9">
        <v>0</v>
      </c>
      <c r="U104" s="9">
        <v>4</v>
      </c>
      <c r="V104" s="9">
        <v>9</v>
      </c>
      <c r="W104" s="7" t="s">
        <v>751</v>
      </c>
      <c r="X104" s="7" t="s">
        <v>751</v>
      </c>
    </row>
    <row r="105" spans="1:24" x14ac:dyDescent="0.2">
      <c r="A105" s="7" t="s">
        <v>2963</v>
      </c>
      <c r="B105" s="8">
        <v>1</v>
      </c>
      <c r="C105" s="8">
        <v>1</v>
      </c>
      <c r="D105" s="8">
        <v>0</v>
      </c>
      <c r="E105" s="9">
        <v>43.3</v>
      </c>
      <c r="F105" s="8">
        <v>1000</v>
      </c>
      <c r="G105" s="9">
        <v>43.3</v>
      </c>
      <c r="H105" s="9">
        <v>0</v>
      </c>
      <c r="I105" s="9">
        <v>43.3</v>
      </c>
      <c r="J105" s="9">
        <v>43.3</v>
      </c>
      <c r="K105" s="9">
        <v>43.3</v>
      </c>
      <c r="L105" s="9">
        <v>43.3</v>
      </c>
      <c r="M105" s="9">
        <v>43.3</v>
      </c>
      <c r="N105" s="9">
        <v>43.3</v>
      </c>
      <c r="O105" s="8">
        <v>1</v>
      </c>
      <c r="P105" s="8">
        <v>1</v>
      </c>
      <c r="Q105" s="8">
        <v>1</v>
      </c>
      <c r="R105" s="9">
        <v>100</v>
      </c>
      <c r="S105" s="9">
        <v>100</v>
      </c>
      <c r="T105" s="9">
        <v>1830</v>
      </c>
      <c r="U105" s="9">
        <v>1</v>
      </c>
      <c r="V105" s="9">
        <v>9</v>
      </c>
      <c r="W105" s="7" t="s">
        <v>2851</v>
      </c>
      <c r="X105" s="7" t="s">
        <v>2851</v>
      </c>
    </row>
    <row r="106" spans="1:24" x14ac:dyDescent="0.2">
      <c r="A106" s="7" t="s">
        <v>4207</v>
      </c>
      <c r="B106" s="8">
        <v>3</v>
      </c>
      <c r="C106" s="8">
        <v>0</v>
      </c>
      <c r="D106" s="8">
        <v>3</v>
      </c>
      <c r="E106" s="9">
        <v>0</v>
      </c>
      <c r="F106" s="8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8">
        <v>0</v>
      </c>
      <c r="P106" s="8">
        <v>0</v>
      </c>
      <c r="Q106" s="8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7" t="s">
        <v>751</v>
      </c>
      <c r="X106" s="7" t="s">
        <v>2556</v>
      </c>
    </row>
    <row r="107" spans="1:24" x14ac:dyDescent="0.2">
      <c r="A107" s="7" t="s">
        <v>1306</v>
      </c>
      <c r="B107" s="8">
        <v>2</v>
      </c>
      <c r="C107" s="8">
        <v>1</v>
      </c>
      <c r="D107" s="8">
        <v>1</v>
      </c>
      <c r="E107" s="9">
        <v>0</v>
      </c>
      <c r="F107" s="8">
        <v>1200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8">
        <v>0</v>
      </c>
      <c r="P107" s="8">
        <v>0</v>
      </c>
      <c r="Q107" s="8">
        <v>0</v>
      </c>
      <c r="R107" s="9">
        <v>0</v>
      </c>
      <c r="S107" s="9">
        <v>0</v>
      </c>
      <c r="T107" s="9">
        <v>0</v>
      </c>
      <c r="U107" s="9">
        <v>7</v>
      </c>
      <c r="V107" s="9">
        <v>12</v>
      </c>
      <c r="W107" s="7" t="s">
        <v>1252</v>
      </c>
      <c r="X107" s="7" t="s">
        <v>1252</v>
      </c>
    </row>
    <row r="108" spans="1:24" x14ac:dyDescent="0.2">
      <c r="A108" s="7" t="s">
        <v>1007</v>
      </c>
      <c r="B108" s="8">
        <v>1</v>
      </c>
      <c r="C108" s="8">
        <v>1</v>
      </c>
      <c r="D108" s="8">
        <v>0</v>
      </c>
      <c r="E108" s="9">
        <v>0</v>
      </c>
      <c r="F108" s="8">
        <v>1500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8">
        <v>0</v>
      </c>
      <c r="P108" s="8">
        <v>0</v>
      </c>
      <c r="Q108" s="8">
        <v>0</v>
      </c>
      <c r="R108" s="9">
        <v>0</v>
      </c>
      <c r="S108" s="9">
        <v>0</v>
      </c>
      <c r="T108" s="9">
        <v>0</v>
      </c>
      <c r="U108" s="9">
        <v>5</v>
      </c>
      <c r="V108" s="9">
        <v>8</v>
      </c>
      <c r="W108" s="7" t="s">
        <v>962</v>
      </c>
      <c r="X108" s="7" t="s">
        <v>962</v>
      </c>
    </row>
    <row r="109" spans="1:24" x14ac:dyDescent="0.2">
      <c r="A109" s="7" t="s">
        <v>73</v>
      </c>
      <c r="B109" s="8">
        <v>2</v>
      </c>
      <c r="C109" s="8">
        <v>2</v>
      </c>
      <c r="D109" s="8">
        <v>0</v>
      </c>
      <c r="E109" s="9">
        <v>28.12</v>
      </c>
      <c r="F109" s="8">
        <v>3400</v>
      </c>
      <c r="G109" s="9">
        <v>8.27</v>
      </c>
      <c r="H109" s="9">
        <v>13.85</v>
      </c>
      <c r="I109" s="9">
        <v>13.85</v>
      </c>
      <c r="J109" s="9">
        <v>8.27</v>
      </c>
      <c r="K109" s="9">
        <v>8.27</v>
      </c>
      <c r="L109" s="9">
        <v>8.27</v>
      </c>
      <c r="M109" s="9">
        <v>8.27</v>
      </c>
      <c r="N109" s="9">
        <v>8.27</v>
      </c>
      <c r="O109" s="8">
        <v>0</v>
      </c>
      <c r="P109" s="8">
        <v>1</v>
      </c>
      <c r="Q109" s="8">
        <v>2</v>
      </c>
      <c r="R109" s="9">
        <v>0</v>
      </c>
      <c r="S109" s="9">
        <v>100</v>
      </c>
      <c r="T109" s="9">
        <v>812</v>
      </c>
      <c r="U109" s="9">
        <v>2.5</v>
      </c>
      <c r="V109" s="9">
        <v>6.5</v>
      </c>
      <c r="W109" s="7" t="s">
        <v>55</v>
      </c>
      <c r="X109" s="7" t="s">
        <v>3224</v>
      </c>
    </row>
    <row r="110" spans="1:24" x14ac:dyDescent="0.2">
      <c r="A110" s="7" t="s">
        <v>2282</v>
      </c>
      <c r="B110" s="8">
        <v>2</v>
      </c>
      <c r="C110" s="8">
        <v>2</v>
      </c>
      <c r="D110" s="8">
        <v>0</v>
      </c>
      <c r="E110" s="9">
        <v>57.12</v>
      </c>
      <c r="F110" s="8">
        <v>2900</v>
      </c>
      <c r="G110" s="9">
        <v>19.7</v>
      </c>
      <c r="H110" s="9">
        <v>47.6</v>
      </c>
      <c r="I110" s="9">
        <v>19.7</v>
      </c>
      <c r="J110" s="9">
        <v>19.7</v>
      </c>
      <c r="K110" s="9">
        <v>19.7</v>
      </c>
      <c r="L110" s="9">
        <v>19.7</v>
      </c>
      <c r="M110" s="9">
        <v>19.7</v>
      </c>
      <c r="N110" s="9">
        <v>19.7</v>
      </c>
      <c r="O110" s="8">
        <v>1</v>
      </c>
      <c r="P110" s="8">
        <v>1</v>
      </c>
      <c r="Q110" s="8">
        <v>1</v>
      </c>
      <c r="R110" s="9">
        <v>50</v>
      </c>
      <c r="S110" s="9">
        <v>50</v>
      </c>
      <c r="T110" s="9">
        <v>3212</v>
      </c>
      <c r="U110" s="9">
        <v>4</v>
      </c>
      <c r="V110" s="9">
        <v>7.5</v>
      </c>
      <c r="W110" s="7" t="s">
        <v>2178</v>
      </c>
      <c r="X110" s="7" t="s">
        <v>3839</v>
      </c>
    </row>
    <row r="111" spans="1:24" x14ac:dyDescent="0.2">
      <c r="A111" s="7" t="s">
        <v>1338</v>
      </c>
      <c r="B111" s="8">
        <v>1</v>
      </c>
      <c r="C111" s="8">
        <v>1</v>
      </c>
      <c r="D111" s="8">
        <v>0</v>
      </c>
      <c r="E111" s="9">
        <v>0</v>
      </c>
      <c r="F111" s="8">
        <v>1000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8">
        <v>0</v>
      </c>
      <c r="P111" s="8">
        <v>0</v>
      </c>
      <c r="Q111" s="8">
        <v>0</v>
      </c>
      <c r="R111" s="9">
        <v>0</v>
      </c>
      <c r="S111" s="9">
        <v>0</v>
      </c>
      <c r="T111" s="9">
        <v>0</v>
      </c>
      <c r="U111" s="9">
        <v>9</v>
      </c>
      <c r="V111" s="9">
        <v>9</v>
      </c>
      <c r="W111" s="7" t="s">
        <v>1252</v>
      </c>
      <c r="X111" s="7" t="s">
        <v>1252</v>
      </c>
    </row>
    <row r="112" spans="1:24" x14ac:dyDescent="0.2">
      <c r="A112" s="7" t="s">
        <v>557</v>
      </c>
      <c r="B112" s="8">
        <v>3</v>
      </c>
      <c r="C112" s="8">
        <v>2</v>
      </c>
      <c r="D112" s="8">
        <v>1</v>
      </c>
      <c r="E112" s="9">
        <v>0</v>
      </c>
      <c r="F112" s="8">
        <v>3100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8">
        <v>0</v>
      </c>
      <c r="P112" s="8">
        <v>0</v>
      </c>
      <c r="Q112" s="8">
        <v>0</v>
      </c>
      <c r="R112" s="9">
        <v>0</v>
      </c>
      <c r="S112" s="9">
        <v>0</v>
      </c>
      <c r="T112" s="9">
        <v>0</v>
      </c>
      <c r="U112" s="9">
        <v>4</v>
      </c>
      <c r="V112" s="9">
        <v>7.5</v>
      </c>
      <c r="W112" s="7" t="s">
        <v>498</v>
      </c>
      <c r="X112" s="7" t="s">
        <v>2724</v>
      </c>
    </row>
    <row r="113" spans="1:24" x14ac:dyDescent="0.2">
      <c r="A113" s="7" t="s">
        <v>3509</v>
      </c>
      <c r="B113" s="8">
        <v>1</v>
      </c>
      <c r="C113" s="8">
        <v>1</v>
      </c>
      <c r="D113" s="8">
        <v>0</v>
      </c>
      <c r="E113" s="9">
        <v>10.14</v>
      </c>
      <c r="F113" s="8">
        <v>800</v>
      </c>
      <c r="G113" s="9">
        <v>12.68</v>
      </c>
      <c r="H113" s="9">
        <v>12.68</v>
      </c>
      <c r="I113" s="9">
        <v>12.68</v>
      </c>
      <c r="J113" s="9">
        <v>12.68</v>
      </c>
      <c r="K113" s="9">
        <v>12.68</v>
      </c>
      <c r="L113" s="9">
        <v>12.68</v>
      </c>
      <c r="M113" s="9">
        <v>12.68</v>
      </c>
      <c r="N113" s="9">
        <v>12.68</v>
      </c>
      <c r="O113" s="8">
        <v>0</v>
      </c>
      <c r="P113" s="8">
        <v>0</v>
      </c>
      <c r="Q113" s="8">
        <v>1</v>
      </c>
      <c r="R113" s="9">
        <v>0</v>
      </c>
      <c r="S113" s="9">
        <v>100</v>
      </c>
      <c r="T113" s="9">
        <v>514</v>
      </c>
      <c r="U113" s="9">
        <v>3</v>
      </c>
      <c r="V113" s="9">
        <v>9</v>
      </c>
      <c r="W113" s="7" t="s">
        <v>3508</v>
      </c>
      <c r="X113" s="7" t="s">
        <v>3508</v>
      </c>
    </row>
    <row r="114" spans="1:24" x14ac:dyDescent="0.2">
      <c r="A114" s="7" t="s">
        <v>902</v>
      </c>
      <c r="B114" s="8">
        <v>1</v>
      </c>
      <c r="C114" s="8">
        <v>1</v>
      </c>
      <c r="D114" s="8">
        <v>0</v>
      </c>
      <c r="E114" s="9">
        <v>0</v>
      </c>
      <c r="F114" s="8">
        <v>1200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8">
        <v>0</v>
      </c>
      <c r="P114" s="8">
        <v>0</v>
      </c>
      <c r="Q114" s="8">
        <v>0</v>
      </c>
      <c r="R114" s="9">
        <v>0</v>
      </c>
      <c r="S114" s="9">
        <v>0</v>
      </c>
      <c r="T114" s="9">
        <v>0</v>
      </c>
      <c r="U114" s="9">
        <v>9</v>
      </c>
      <c r="V114" s="9">
        <v>12</v>
      </c>
      <c r="W114" s="7" t="s">
        <v>751</v>
      </c>
      <c r="X114" s="7" t="s">
        <v>751</v>
      </c>
    </row>
    <row r="115" spans="1:24" x14ac:dyDescent="0.2">
      <c r="A115" s="7" t="s">
        <v>2522</v>
      </c>
      <c r="B115" s="8">
        <v>3</v>
      </c>
      <c r="C115" s="8">
        <v>2</v>
      </c>
      <c r="D115" s="8">
        <v>1</v>
      </c>
      <c r="E115" s="9">
        <v>29.9</v>
      </c>
      <c r="F115" s="8">
        <v>3400</v>
      </c>
      <c r="G115" s="9">
        <v>8.7899999999999991</v>
      </c>
      <c r="H115" s="9">
        <v>11.5</v>
      </c>
      <c r="I115" s="9">
        <v>8.7899999999999991</v>
      </c>
      <c r="J115" s="9">
        <v>8.7899999999999991</v>
      </c>
      <c r="K115" s="9">
        <v>8.7899999999999991</v>
      </c>
      <c r="L115" s="9">
        <v>8.7899999999999991</v>
      </c>
      <c r="M115" s="9">
        <v>8.7899999999999991</v>
      </c>
      <c r="N115" s="9">
        <v>8.7899999999999991</v>
      </c>
      <c r="O115" s="8">
        <v>1</v>
      </c>
      <c r="P115" s="8">
        <v>1</v>
      </c>
      <c r="Q115" s="8">
        <v>1</v>
      </c>
      <c r="R115" s="9">
        <v>50</v>
      </c>
      <c r="S115" s="9">
        <v>50</v>
      </c>
      <c r="T115" s="9">
        <v>490</v>
      </c>
      <c r="U115" s="9">
        <v>2.5</v>
      </c>
      <c r="V115" s="9">
        <v>6.5</v>
      </c>
      <c r="W115" s="7" t="s">
        <v>2349</v>
      </c>
      <c r="X115" s="7" t="s">
        <v>3224</v>
      </c>
    </row>
    <row r="116" spans="1:24" x14ac:dyDescent="0.2">
      <c r="A116" s="7" t="s">
        <v>4208</v>
      </c>
      <c r="B116" s="8">
        <v>1</v>
      </c>
      <c r="C116" s="8">
        <v>0</v>
      </c>
      <c r="D116" s="8">
        <v>1</v>
      </c>
      <c r="E116" s="9">
        <v>0</v>
      </c>
      <c r="F116" s="8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8">
        <v>0</v>
      </c>
      <c r="P116" s="8">
        <v>0</v>
      </c>
      <c r="Q116" s="8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7" t="s">
        <v>1877</v>
      </c>
      <c r="X116" s="7" t="s">
        <v>1877</v>
      </c>
    </row>
    <row r="117" spans="1:24" x14ac:dyDescent="0.2">
      <c r="A117" s="7" t="s">
        <v>631</v>
      </c>
      <c r="B117" s="8">
        <v>1</v>
      </c>
      <c r="C117" s="8">
        <v>1</v>
      </c>
      <c r="D117" s="8">
        <v>0</v>
      </c>
      <c r="E117" s="9">
        <v>8.74</v>
      </c>
      <c r="F117" s="8">
        <v>1500</v>
      </c>
      <c r="G117" s="9">
        <v>5.83</v>
      </c>
      <c r="H117" s="9">
        <v>0</v>
      </c>
      <c r="I117" s="9">
        <v>0</v>
      </c>
      <c r="J117" s="9">
        <v>5.83</v>
      </c>
      <c r="K117" s="9">
        <v>5.83</v>
      </c>
      <c r="L117" s="9">
        <v>5.83</v>
      </c>
      <c r="M117" s="9">
        <v>5.83</v>
      </c>
      <c r="N117" s="9">
        <v>5.83</v>
      </c>
      <c r="O117" s="8">
        <v>0</v>
      </c>
      <c r="P117" s="8">
        <v>0</v>
      </c>
      <c r="Q117" s="8">
        <v>1</v>
      </c>
      <c r="R117" s="9">
        <v>0</v>
      </c>
      <c r="S117" s="9">
        <v>100</v>
      </c>
      <c r="T117" s="9">
        <v>374</v>
      </c>
      <c r="U117" s="9">
        <v>3</v>
      </c>
      <c r="V117" s="9">
        <v>10</v>
      </c>
      <c r="W117" s="7" t="s">
        <v>498</v>
      </c>
      <c r="X117" s="7" t="s">
        <v>498</v>
      </c>
    </row>
    <row r="118" spans="1:24" x14ac:dyDescent="0.2">
      <c r="A118" s="7" t="s">
        <v>4209</v>
      </c>
      <c r="B118" s="8">
        <v>1</v>
      </c>
      <c r="C118" s="8">
        <v>0</v>
      </c>
      <c r="D118" s="8">
        <v>1</v>
      </c>
      <c r="E118" s="9">
        <v>0</v>
      </c>
      <c r="F118" s="8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8">
        <v>0</v>
      </c>
      <c r="P118" s="8">
        <v>0</v>
      </c>
      <c r="Q118" s="8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7" t="s">
        <v>1109</v>
      </c>
      <c r="X118" s="7" t="s">
        <v>1109</v>
      </c>
    </row>
    <row r="119" spans="1:24" x14ac:dyDescent="0.2">
      <c r="A119" s="7" t="s">
        <v>1276</v>
      </c>
      <c r="B119" s="8">
        <v>1</v>
      </c>
      <c r="C119" s="8">
        <v>1</v>
      </c>
      <c r="D119" s="8">
        <v>0</v>
      </c>
      <c r="E119" s="9">
        <v>0</v>
      </c>
      <c r="F119" s="8">
        <v>1600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8">
        <v>0</v>
      </c>
      <c r="P119" s="8">
        <v>0</v>
      </c>
      <c r="Q119" s="8">
        <v>0</v>
      </c>
      <c r="R119" s="9">
        <v>0</v>
      </c>
      <c r="S119" s="9">
        <v>0</v>
      </c>
      <c r="T119" s="9">
        <v>0</v>
      </c>
      <c r="U119" s="9">
        <v>7</v>
      </c>
      <c r="V119" s="9">
        <v>10</v>
      </c>
      <c r="W119" s="7" t="s">
        <v>1252</v>
      </c>
      <c r="X119" s="7" t="s">
        <v>1252</v>
      </c>
    </row>
    <row r="120" spans="1:24" x14ac:dyDescent="0.2">
      <c r="A120" s="7" t="s">
        <v>3487</v>
      </c>
      <c r="B120" s="8">
        <v>1</v>
      </c>
      <c r="C120" s="8">
        <v>1</v>
      </c>
      <c r="D120" s="8">
        <v>0</v>
      </c>
      <c r="E120" s="9">
        <v>34.08</v>
      </c>
      <c r="F120" s="8">
        <v>2100</v>
      </c>
      <c r="G120" s="9">
        <v>16.23</v>
      </c>
      <c r="H120" s="9">
        <v>16.23</v>
      </c>
      <c r="I120" s="9">
        <v>16.23</v>
      </c>
      <c r="J120" s="9">
        <v>16.23</v>
      </c>
      <c r="K120" s="9">
        <v>16.23</v>
      </c>
      <c r="L120" s="9">
        <v>16.23</v>
      </c>
      <c r="M120" s="9">
        <v>16.23</v>
      </c>
      <c r="N120" s="9">
        <v>16.23</v>
      </c>
      <c r="O120" s="8">
        <v>1</v>
      </c>
      <c r="P120" s="8">
        <v>1</v>
      </c>
      <c r="Q120" s="8">
        <v>1</v>
      </c>
      <c r="R120" s="9">
        <v>100</v>
      </c>
      <c r="S120" s="9">
        <v>100</v>
      </c>
      <c r="T120" s="9">
        <v>908</v>
      </c>
      <c r="U120" s="9">
        <v>1</v>
      </c>
      <c r="V120" s="9">
        <v>6</v>
      </c>
      <c r="W120" s="7" t="s">
        <v>3320</v>
      </c>
      <c r="X120" s="7" t="s">
        <v>3320</v>
      </c>
    </row>
    <row r="121" spans="1:24" x14ac:dyDescent="0.2">
      <c r="A121" s="7" t="s">
        <v>4210</v>
      </c>
      <c r="B121" s="8">
        <v>1</v>
      </c>
      <c r="C121" s="8">
        <v>0</v>
      </c>
      <c r="D121" s="8">
        <v>1</v>
      </c>
      <c r="E121" s="9">
        <v>0</v>
      </c>
      <c r="F121" s="8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8">
        <v>0</v>
      </c>
      <c r="P121" s="8">
        <v>0</v>
      </c>
      <c r="Q121" s="8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7" t="s">
        <v>4083</v>
      </c>
      <c r="X121" s="7" t="s">
        <v>4083</v>
      </c>
    </row>
    <row r="122" spans="1:24" x14ac:dyDescent="0.2">
      <c r="A122" s="7" t="s">
        <v>2338</v>
      </c>
      <c r="B122" s="8">
        <v>1</v>
      </c>
      <c r="C122" s="8">
        <v>1</v>
      </c>
      <c r="D122" s="8">
        <v>0</v>
      </c>
      <c r="E122" s="9">
        <v>22.02</v>
      </c>
      <c r="F122" s="8">
        <v>1400</v>
      </c>
      <c r="G122" s="9">
        <v>15.73</v>
      </c>
      <c r="H122" s="9">
        <v>0</v>
      </c>
      <c r="I122" s="9">
        <v>15.73</v>
      </c>
      <c r="J122" s="9">
        <v>15.73</v>
      </c>
      <c r="K122" s="9">
        <v>15.73</v>
      </c>
      <c r="L122" s="9">
        <v>15.73</v>
      </c>
      <c r="M122" s="9">
        <v>15.73</v>
      </c>
      <c r="N122" s="9">
        <v>15.73</v>
      </c>
      <c r="O122" s="8">
        <v>0</v>
      </c>
      <c r="P122" s="8">
        <v>1</v>
      </c>
      <c r="Q122" s="8">
        <v>1</v>
      </c>
      <c r="R122" s="9">
        <v>0</v>
      </c>
      <c r="S122" s="9">
        <v>100</v>
      </c>
      <c r="T122" s="9">
        <v>702</v>
      </c>
      <c r="U122" s="9">
        <v>2</v>
      </c>
      <c r="V122" s="9">
        <v>9</v>
      </c>
      <c r="W122" s="7" t="s">
        <v>2178</v>
      </c>
      <c r="X122" s="7" t="s">
        <v>2178</v>
      </c>
    </row>
    <row r="123" spans="1:24" x14ac:dyDescent="0.2">
      <c r="A123" s="7" t="s">
        <v>2186</v>
      </c>
      <c r="B123" s="8">
        <v>1</v>
      </c>
      <c r="C123" s="8">
        <v>1</v>
      </c>
      <c r="D123" s="8">
        <v>0</v>
      </c>
      <c r="E123" s="9">
        <v>0</v>
      </c>
      <c r="F123" s="8">
        <v>1600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8">
        <v>0</v>
      </c>
      <c r="P123" s="8">
        <v>0</v>
      </c>
      <c r="Q123" s="8">
        <v>0</v>
      </c>
      <c r="R123" s="9">
        <v>0</v>
      </c>
      <c r="S123" s="9">
        <v>0</v>
      </c>
      <c r="T123" s="9">
        <v>0</v>
      </c>
      <c r="U123" s="9">
        <v>5</v>
      </c>
      <c r="V123" s="9">
        <v>5</v>
      </c>
      <c r="W123" s="7" t="s">
        <v>2178</v>
      </c>
      <c r="X123" s="7" t="s">
        <v>2178</v>
      </c>
    </row>
    <row r="124" spans="1:24" x14ac:dyDescent="0.2">
      <c r="A124" s="7" t="s">
        <v>1454</v>
      </c>
      <c r="B124" s="8">
        <v>1</v>
      </c>
      <c r="C124" s="8">
        <v>1</v>
      </c>
      <c r="D124" s="8">
        <v>0</v>
      </c>
      <c r="E124" s="9">
        <v>23.1</v>
      </c>
      <c r="F124" s="8">
        <v>1700</v>
      </c>
      <c r="G124" s="9">
        <v>13.59</v>
      </c>
      <c r="H124" s="9">
        <v>0</v>
      </c>
      <c r="I124" s="9">
        <v>13.59</v>
      </c>
      <c r="J124" s="9">
        <v>13.59</v>
      </c>
      <c r="K124" s="9">
        <v>13.59</v>
      </c>
      <c r="L124" s="9">
        <v>13.59</v>
      </c>
      <c r="M124" s="9">
        <v>13.59</v>
      </c>
      <c r="N124" s="9">
        <v>13.59</v>
      </c>
      <c r="O124" s="8">
        <v>0</v>
      </c>
      <c r="P124" s="8">
        <v>1</v>
      </c>
      <c r="Q124" s="8">
        <v>1</v>
      </c>
      <c r="R124" s="9">
        <v>0</v>
      </c>
      <c r="S124" s="9">
        <v>100</v>
      </c>
      <c r="T124" s="9">
        <v>810</v>
      </c>
      <c r="U124" s="9">
        <v>2</v>
      </c>
      <c r="V124" s="9">
        <v>8</v>
      </c>
      <c r="W124" s="7" t="s">
        <v>1384</v>
      </c>
      <c r="X124" s="7" t="s">
        <v>1384</v>
      </c>
    </row>
    <row r="125" spans="1:24" x14ac:dyDescent="0.2">
      <c r="A125" s="7" t="s">
        <v>3610</v>
      </c>
      <c r="B125" s="8">
        <v>2</v>
      </c>
      <c r="C125" s="8">
        <v>1</v>
      </c>
      <c r="D125" s="8">
        <v>1</v>
      </c>
      <c r="E125" s="9">
        <v>26.92</v>
      </c>
      <c r="F125" s="8">
        <v>1000</v>
      </c>
      <c r="G125" s="9">
        <v>26.92</v>
      </c>
      <c r="H125" s="9">
        <v>26.92</v>
      </c>
      <c r="I125" s="9">
        <v>26.92</v>
      </c>
      <c r="J125" s="9">
        <v>26.92</v>
      </c>
      <c r="K125" s="9">
        <v>26.92</v>
      </c>
      <c r="L125" s="9">
        <v>26.92</v>
      </c>
      <c r="M125" s="9">
        <v>26.92</v>
      </c>
      <c r="N125" s="9">
        <v>26.92</v>
      </c>
      <c r="O125" s="8">
        <v>0</v>
      </c>
      <c r="P125" s="8">
        <v>1</v>
      </c>
      <c r="Q125" s="8">
        <v>1</v>
      </c>
      <c r="R125" s="9">
        <v>0</v>
      </c>
      <c r="S125" s="9">
        <v>100</v>
      </c>
      <c r="T125" s="9">
        <v>1192</v>
      </c>
      <c r="U125" s="9">
        <v>2</v>
      </c>
      <c r="V125" s="9">
        <v>10</v>
      </c>
      <c r="W125" s="7" t="s">
        <v>3508</v>
      </c>
      <c r="X125" s="7" t="s">
        <v>3508</v>
      </c>
    </row>
    <row r="126" spans="1:24" x14ac:dyDescent="0.2">
      <c r="A126" s="7" t="s">
        <v>1582</v>
      </c>
      <c r="B126" s="8">
        <v>2</v>
      </c>
      <c r="C126" s="8">
        <v>2</v>
      </c>
      <c r="D126" s="8">
        <v>0</v>
      </c>
      <c r="E126" s="9">
        <v>84.28</v>
      </c>
      <c r="F126" s="8">
        <v>2200</v>
      </c>
      <c r="G126" s="9">
        <v>38.31</v>
      </c>
      <c r="H126" s="9">
        <v>26.82</v>
      </c>
      <c r="I126" s="9">
        <v>38.31</v>
      </c>
      <c r="J126" s="9">
        <v>38.31</v>
      </c>
      <c r="K126" s="9">
        <v>38.31</v>
      </c>
      <c r="L126" s="9">
        <v>38.31</v>
      </c>
      <c r="M126" s="9">
        <v>38.31</v>
      </c>
      <c r="N126" s="9">
        <v>38.31</v>
      </c>
      <c r="O126" s="8">
        <v>1</v>
      </c>
      <c r="P126" s="8">
        <v>2</v>
      </c>
      <c r="Q126" s="8">
        <v>2</v>
      </c>
      <c r="R126" s="9">
        <v>50</v>
      </c>
      <c r="S126" s="9">
        <v>100</v>
      </c>
      <c r="T126" s="9">
        <v>4428</v>
      </c>
      <c r="U126" s="9">
        <v>1.5</v>
      </c>
      <c r="V126" s="9">
        <v>10</v>
      </c>
      <c r="W126" s="7" t="s">
        <v>1384</v>
      </c>
      <c r="X126" s="7" t="s">
        <v>3736</v>
      </c>
    </row>
    <row r="127" spans="1:24" x14ac:dyDescent="0.2">
      <c r="A127" s="7" t="s">
        <v>1685</v>
      </c>
      <c r="B127" s="8">
        <v>1</v>
      </c>
      <c r="C127" s="8">
        <v>1</v>
      </c>
      <c r="D127" s="8">
        <v>0</v>
      </c>
      <c r="E127" s="9">
        <v>34.840000000000003</v>
      </c>
      <c r="F127" s="8">
        <v>1700</v>
      </c>
      <c r="G127" s="9">
        <v>20.49</v>
      </c>
      <c r="H127" s="9">
        <v>0</v>
      </c>
      <c r="I127" s="9">
        <v>20.49</v>
      </c>
      <c r="J127" s="9">
        <v>20.49</v>
      </c>
      <c r="K127" s="9">
        <v>20.49</v>
      </c>
      <c r="L127" s="9">
        <v>20.49</v>
      </c>
      <c r="M127" s="9">
        <v>20.49</v>
      </c>
      <c r="N127" s="9">
        <v>20.49</v>
      </c>
      <c r="O127" s="8">
        <v>1</v>
      </c>
      <c r="P127" s="8">
        <v>1</v>
      </c>
      <c r="Q127" s="8">
        <v>1</v>
      </c>
      <c r="R127" s="9">
        <v>100</v>
      </c>
      <c r="S127" s="9">
        <v>100</v>
      </c>
      <c r="T127" s="9">
        <v>984</v>
      </c>
      <c r="U127" s="9">
        <v>1</v>
      </c>
      <c r="V127" s="9">
        <v>7</v>
      </c>
      <c r="W127" s="7" t="s">
        <v>1630</v>
      </c>
      <c r="X127" s="7" t="s">
        <v>1630</v>
      </c>
    </row>
    <row r="128" spans="1:24" x14ac:dyDescent="0.2">
      <c r="A128" s="7" t="s">
        <v>1381</v>
      </c>
      <c r="B128" s="8">
        <v>1</v>
      </c>
      <c r="C128" s="8">
        <v>1</v>
      </c>
      <c r="D128" s="8">
        <v>0</v>
      </c>
      <c r="E128" s="9">
        <v>0</v>
      </c>
      <c r="F128" s="8">
        <v>400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8">
        <v>0</v>
      </c>
      <c r="P128" s="8">
        <v>0</v>
      </c>
      <c r="Q128" s="8">
        <v>0</v>
      </c>
      <c r="R128" s="9">
        <v>0</v>
      </c>
      <c r="S128" s="9">
        <v>0</v>
      </c>
      <c r="T128" s="9">
        <v>0</v>
      </c>
      <c r="U128" s="9">
        <v>8</v>
      </c>
      <c r="V128" s="9">
        <v>10</v>
      </c>
      <c r="W128" s="7" t="s">
        <v>1252</v>
      </c>
      <c r="X128" s="7" t="s">
        <v>1252</v>
      </c>
    </row>
    <row r="129" spans="1:24" x14ac:dyDescent="0.2">
      <c r="A129" s="7" t="s">
        <v>1288</v>
      </c>
      <c r="B129" s="8">
        <v>2</v>
      </c>
      <c r="C129" s="8">
        <v>2</v>
      </c>
      <c r="D129" s="8">
        <v>0</v>
      </c>
      <c r="E129" s="9">
        <v>51.9</v>
      </c>
      <c r="F129" s="8">
        <v>2800</v>
      </c>
      <c r="G129" s="9">
        <v>18.54</v>
      </c>
      <c r="H129" s="9">
        <v>6.42</v>
      </c>
      <c r="I129" s="9">
        <v>6.42</v>
      </c>
      <c r="J129" s="9">
        <v>18.54</v>
      </c>
      <c r="K129" s="9">
        <v>18.54</v>
      </c>
      <c r="L129" s="9">
        <v>18.54</v>
      </c>
      <c r="M129" s="9">
        <v>18.54</v>
      </c>
      <c r="N129" s="9">
        <v>18.54</v>
      </c>
      <c r="O129" s="8">
        <v>1</v>
      </c>
      <c r="P129" s="8">
        <v>1</v>
      </c>
      <c r="Q129" s="8">
        <v>2</v>
      </c>
      <c r="R129" s="9">
        <v>50</v>
      </c>
      <c r="S129" s="9">
        <v>100</v>
      </c>
      <c r="T129" s="9">
        <v>2190</v>
      </c>
      <c r="U129" s="9">
        <v>2</v>
      </c>
      <c r="V129" s="9">
        <v>6</v>
      </c>
      <c r="W129" s="7" t="s">
        <v>1252</v>
      </c>
      <c r="X129" s="7" t="s">
        <v>3224</v>
      </c>
    </row>
    <row r="130" spans="1:24" x14ac:dyDescent="0.2">
      <c r="A130" s="7" t="s">
        <v>2476</v>
      </c>
      <c r="B130" s="8">
        <v>2</v>
      </c>
      <c r="C130" s="8">
        <v>1</v>
      </c>
      <c r="D130" s="8">
        <v>1</v>
      </c>
      <c r="E130" s="9">
        <v>0</v>
      </c>
      <c r="F130" s="8">
        <v>1000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8">
        <v>0</v>
      </c>
      <c r="P130" s="8">
        <v>0</v>
      </c>
      <c r="Q130" s="8">
        <v>0</v>
      </c>
      <c r="R130" s="9">
        <v>0</v>
      </c>
      <c r="S130" s="9">
        <v>0</v>
      </c>
      <c r="T130" s="9">
        <v>0</v>
      </c>
      <c r="U130" s="9">
        <v>4</v>
      </c>
      <c r="V130" s="9">
        <v>9</v>
      </c>
      <c r="W130" s="7" t="s">
        <v>2349</v>
      </c>
      <c r="X130" s="7" t="s">
        <v>2349</v>
      </c>
    </row>
    <row r="131" spans="1:24" x14ac:dyDescent="0.2">
      <c r="A131" s="7" t="s">
        <v>2480</v>
      </c>
      <c r="B131" s="8">
        <v>2</v>
      </c>
      <c r="C131" s="8">
        <v>1</v>
      </c>
      <c r="D131" s="8">
        <v>1</v>
      </c>
      <c r="E131" s="9">
        <v>0</v>
      </c>
      <c r="F131" s="8">
        <v>1000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8">
        <v>0</v>
      </c>
      <c r="P131" s="8">
        <v>0</v>
      </c>
      <c r="Q131" s="8">
        <v>0</v>
      </c>
      <c r="R131" s="9">
        <v>0</v>
      </c>
      <c r="S131" s="9">
        <v>0</v>
      </c>
      <c r="T131" s="9">
        <v>0</v>
      </c>
      <c r="U131" s="9">
        <v>5</v>
      </c>
      <c r="V131" s="9">
        <v>9</v>
      </c>
      <c r="W131" s="7" t="s">
        <v>2349</v>
      </c>
      <c r="X131" s="7" t="s">
        <v>2349</v>
      </c>
    </row>
    <row r="132" spans="1:24" x14ac:dyDescent="0.2">
      <c r="A132" s="7" t="s">
        <v>1462</v>
      </c>
      <c r="B132" s="8">
        <v>1</v>
      </c>
      <c r="C132" s="8">
        <v>1</v>
      </c>
      <c r="D132" s="8">
        <v>0</v>
      </c>
      <c r="E132" s="9">
        <v>0</v>
      </c>
      <c r="F132" s="8">
        <v>1200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8">
        <v>0</v>
      </c>
      <c r="P132" s="8">
        <v>0</v>
      </c>
      <c r="Q132" s="8">
        <v>0</v>
      </c>
      <c r="R132" s="9">
        <v>0</v>
      </c>
      <c r="S132" s="9">
        <v>0</v>
      </c>
      <c r="T132" s="9">
        <v>0</v>
      </c>
      <c r="U132" s="9">
        <v>5</v>
      </c>
      <c r="V132" s="9">
        <v>8</v>
      </c>
      <c r="W132" s="7" t="s">
        <v>1384</v>
      </c>
      <c r="X132" s="7" t="s">
        <v>1384</v>
      </c>
    </row>
    <row r="133" spans="1:24" x14ac:dyDescent="0.2">
      <c r="A133" s="7" t="s">
        <v>163</v>
      </c>
      <c r="B133" s="8">
        <v>2</v>
      </c>
      <c r="C133" s="8">
        <v>1</v>
      </c>
      <c r="D133" s="8">
        <v>1</v>
      </c>
      <c r="E133" s="9">
        <v>0</v>
      </c>
      <c r="F133" s="8">
        <v>1000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8">
        <v>0</v>
      </c>
      <c r="P133" s="8">
        <v>0</v>
      </c>
      <c r="Q133" s="8">
        <v>0</v>
      </c>
      <c r="R133" s="9">
        <v>0</v>
      </c>
      <c r="S133" s="9">
        <v>0</v>
      </c>
      <c r="T133" s="9">
        <v>0</v>
      </c>
      <c r="U133" s="9">
        <v>6</v>
      </c>
      <c r="V133" s="9">
        <v>9</v>
      </c>
      <c r="W133" s="7" t="s">
        <v>55</v>
      </c>
      <c r="X133" s="7" t="s">
        <v>55</v>
      </c>
    </row>
    <row r="134" spans="1:24" x14ac:dyDescent="0.2">
      <c r="A134" s="7" t="s">
        <v>2397</v>
      </c>
      <c r="B134" s="8">
        <v>2</v>
      </c>
      <c r="C134" s="8">
        <v>2</v>
      </c>
      <c r="D134" s="8">
        <v>0</v>
      </c>
      <c r="E134" s="9">
        <v>13.18</v>
      </c>
      <c r="F134" s="8">
        <v>2100</v>
      </c>
      <c r="G134" s="9">
        <v>6.28</v>
      </c>
      <c r="H134" s="9">
        <v>0</v>
      </c>
      <c r="I134" s="9">
        <v>6.28</v>
      </c>
      <c r="J134" s="9">
        <v>6.28</v>
      </c>
      <c r="K134" s="9">
        <v>6.28</v>
      </c>
      <c r="L134" s="9">
        <v>6.28</v>
      </c>
      <c r="M134" s="9">
        <v>6.28</v>
      </c>
      <c r="N134" s="9">
        <v>6.28</v>
      </c>
      <c r="O134" s="8">
        <v>0</v>
      </c>
      <c r="P134" s="8">
        <v>0</v>
      </c>
      <c r="Q134" s="8">
        <v>1</v>
      </c>
      <c r="R134" s="9">
        <v>0</v>
      </c>
      <c r="S134" s="9">
        <v>50</v>
      </c>
      <c r="T134" s="9">
        <v>818</v>
      </c>
      <c r="U134" s="9">
        <v>5.5</v>
      </c>
      <c r="V134" s="9">
        <v>9.5</v>
      </c>
      <c r="W134" s="7" t="s">
        <v>2349</v>
      </c>
      <c r="X134" s="7" t="s">
        <v>3941</v>
      </c>
    </row>
    <row r="135" spans="1:24" x14ac:dyDescent="0.2">
      <c r="A135" s="7" t="s">
        <v>4211</v>
      </c>
      <c r="B135" s="8">
        <v>1</v>
      </c>
      <c r="C135" s="8">
        <v>0</v>
      </c>
      <c r="D135" s="8">
        <v>1</v>
      </c>
      <c r="E135" s="9">
        <v>0</v>
      </c>
      <c r="F135" s="8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8">
        <v>0</v>
      </c>
      <c r="P135" s="8">
        <v>0</v>
      </c>
      <c r="Q135" s="8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7" t="s">
        <v>3010</v>
      </c>
      <c r="X135" s="7" t="s">
        <v>3010</v>
      </c>
    </row>
    <row r="136" spans="1:24" x14ac:dyDescent="0.2">
      <c r="A136" s="7" t="s">
        <v>1731</v>
      </c>
      <c r="B136" s="8">
        <v>2</v>
      </c>
      <c r="C136" s="8">
        <v>2</v>
      </c>
      <c r="D136" s="8">
        <v>0</v>
      </c>
      <c r="E136" s="9">
        <v>20.48</v>
      </c>
      <c r="F136" s="8">
        <v>3500</v>
      </c>
      <c r="G136" s="9">
        <v>5.85</v>
      </c>
      <c r="H136" s="9">
        <v>9.31</v>
      </c>
      <c r="I136" s="9">
        <v>5.85</v>
      </c>
      <c r="J136" s="9">
        <v>5.85</v>
      </c>
      <c r="K136" s="9">
        <v>5.85</v>
      </c>
      <c r="L136" s="9">
        <v>5.85</v>
      </c>
      <c r="M136" s="9">
        <v>5.85</v>
      </c>
      <c r="N136" s="9">
        <v>5.85</v>
      </c>
      <c r="O136" s="8">
        <v>0</v>
      </c>
      <c r="P136" s="8">
        <v>1</v>
      </c>
      <c r="Q136" s="8">
        <v>1</v>
      </c>
      <c r="R136" s="9">
        <v>0</v>
      </c>
      <c r="S136" s="9">
        <v>50</v>
      </c>
      <c r="T136" s="9">
        <v>548</v>
      </c>
      <c r="U136" s="9">
        <v>3</v>
      </c>
      <c r="V136" s="9">
        <v>7.5</v>
      </c>
      <c r="W136" s="7" t="s">
        <v>1630</v>
      </c>
      <c r="X136" s="7" t="s">
        <v>3617</v>
      </c>
    </row>
    <row r="137" spans="1:24" x14ac:dyDescent="0.2">
      <c r="A137" s="7" t="s">
        <v>1399</v>
      </c>
      <c r="B137" s="8">
        <v>3</v>
      </c>
      <c r="C137" s="8">
        <v>3</v>
      </c>
      <c r="D137" s="8">
        <v>0</v>
      </c>
      <c r="E137" s="9">
        <v>30.3</v>
      </c>
      <c r="F137" s="8">
        <v>3300</v>
      </c>
      <c r="G137" s="9">
        <v>9.18</v>
      </c>
      <c r="H137" s="9">
        <v>19.03</v>
      </c>
      <c r="I137" s="9">
        <v>9.18</v>
      </c>
      <c r="J137" s="9">
        <v>9.18</v>
      </c>
      <c r="K137" s="9">
        <v>9.18</v>
      </c>
      <c r="L137" s="9">
        <v>9.18</v>
      </c>
      <c r="M137" s="9">
        <v>9.18</v>
      </c>
      <c r="N137" s="9">
        <v>9.18</v>
      </c>
      <c r="O137" s="8">
        <v>0</v>
      </c>
      <c r="P137" s="8">
        <v>1</v>
      </c>
      <c r="Q137" s="8">
        <v>2</v>
      </c>
      <c r="R137" s="9">
        <v>0</v>
      </c>
      <c r="S137" s="9">
        <v>66.67</v>
      </c>
      <c r="T137" s="9">
        <v>1030</v>
      </c>
      <c r="U137" s="9">
        <v>3.67</v>
      </c>
      <c r="V137" s="9">
        <v>6.67</v>
      </c>
      <c r="W137" s="7" t="s">
        <v>1384</v>
      </c>
      <c r="X137" s="7" t="s">
        <v>3736</v>
      </c>
    </row>
    <row r="138" spans="1:24" x14ac:dyDescent="0.2">
      <c r="A138" s="7" t="s">
        <v>1361</v>
      </c>
      <c r="B138" s="8">
        <v>1</v>
      </c>
      <c r="C138" s="8">
        <v>1</v>
      </c>
      <c r="D138" s="8">
        <v>0</v>
      </c>
      <c r="E138" s="9">
        <v>8.82</v>
      </c>
      <c r="F138" s="8">
        <v>1300</v>
      </c>
      <c r="G138" s="9">
        <v>6.78</v>
      </c>
      <c r="H138" s="9">
        <v>0</v>
      </c>
      <c r="I138" s="9">
        <v>0</v>
      </c>
      <c r="J138" s="9">
        <v>6.78</v>
      </c>
      <c r="K138" s="9">
        <v>6.78</v>
      </c>
      <c r="L138" s="9">
        <v>6.78</v>
      </c>
      <c r="M138" s="9">
        <v>6.78</v>
      </c>
      <c r="N138" s="9">
        <v>6.78</v>
      </c>
      <c r="O138" s="8">
        <v>0</v>
      </c>
      <c r="P138" s="8">
        <v>0</v>
      </c>
      <c r="Q138" s="8">
        <v>1</v>
      </c>
      <c r="R138" s="9">
        <v>0</v>
      </c>
      <c r="S138" s="9">
        <v>100</v>
      </c>
      <c r="T138" s="9">
        <v>382</v>
      </c>
      <c r="U138" s="9">
        <v>3</v>
      </c>
      <c r="V138" s="9">
        <v>9</v>
      </c>
      <c r="W138" s="7" t="s">
        <v>1252</v>
      </c>
      <c r="X138" s="7" t="s">
        <v>1252</v>
      </c>
    </row>
    <row r="139" spans="1:24" x14ac:dyDescent="0.2">
      <c r="A139" s="7" t="s">
        <v>3532</v>
      </c>
      <c r="B139" s="8">
        <v>2</v>
      </c>
      <c r="C139" s="8">
        <v>1</v>
      </c>
      <c r="D139" s="8">
        <v>1</v>
      </c>
      <c r="E139" s="9">
        <v>50.48</v>
      </c>
      <c r="F139" s="8">
        <v>900</v>
      </c>
      <c r="G139" s="9">
        <v>56.09</v>
      </c>
      <c r="H139" s="9">
        <v>56.09</v>
      </c>
      <c r="I139" s="9">
        <v>56.09</v>
      </c>
      <c r="J139" s="9">
        <v>56.09</v>
      </c>
      <c r="K139" s="9">
        <v>56.09</v>
      </c>
      <c r="L139" s="9">
        <v>56.09</v>
      </c>
      <c r="M139" s="9">
        <v>56.09</v>
      </c>
      <c r="N139" s="9">
        <v>56.09</v>
      </c>
      <c r="O139" s="8">
        <v>0</v>
      </c>
      <c r="P139" s="8">
        <v>1</v>
      </c>
      <c r="Q139" s="8">
        <v>1</v>
      </c>
      <c r="R139" s="9">
        <v>0</v>
      </c>
      <c r="S139" s="9">
        <v>100</v>
      </c>
      <c r="T139" s="9">
        <v>3548</v>
      </c>
      <c r="U139" s="9">
        <v>2</v>
      </c>
      <c r="V139" s="9">
        <v>6</v>
      </c>
      <c r="W139" s="7" t="s">
        <v>3508</v>
      </c>
      <c r="X139" s="7" t="s">
        <v>3508</v>
      </c>
    </row>
    <row r="140" spans="1:24" x14ac:dyDescent="0.2">
      <c r="A140" s="7" t="s">
        <v>1710</v>
      </c>
      <c r="B140" s="8">
        <v>1</v>
      </c>
      <c r="C140" s="8">
        <v>1</v>
      </c>
      <c r="D140" s="8">
        <v>0</v>
      </c>
      <c r="E140" s="9">
        <v>9.26</v>
      </c>
      <c r="F140" s="8">
        <v>1700</v>
      </c>
      <c r="G140" s="9">
        <v>5.45</v>
      </c>
      <c r="H140" s="9">
        <v>0</v>
      </c>
      <c r="I140" s="9">
        <v>5.45</v>
      </c>
      <c r="J140" s="9">
        <v>5.45</v>
      </c>
      <c r="K140" s="9">
        <v>5.45</v>
      </c>
      <c r="L140" s="9">
        <v>5.45</v>
      </c>
      <c r="M140" s="9">
        <v>5.45</v>
      </c>
      <c r="N140" s="9">
        <v>5.45</v>
      </c>
      <c r="O140" s="8">
        <v>0</v>
      </c>
      <c r="P140" s="8">
        <v>0</v>
      </c>
      <c r="Q140" s="8">
        <v>1</v>
      </c>
      <c r="R140" s="9">
        <v>0</v>
      </c>
      <c r="S140" s="9">
        <v>100</v>
      </c>
      <c r="T140" s="9">
        <v>426</v>
      </c>
      <c r="U140" s="9">
        <v>3</v>
      </c>
      <c r="V140" s="9">
        <v>11</v>
      </c>
      <c r="W140" s="7" t="s">
        <v>1630</v>
      </c>
      <c r="X140" s="7" t="s">
        <v>1630</v>
      </c>
    </row>
    <row r="141" spans="1:24" x14ac:dyDescent="0.2">
      <c r="A141" s="7" t="s">
        <v>101</v>
      </c>
      <c r="B141" s="8">
        <v>1</v>
      </c>
      <c r="C141" s="8">
        <v>1</v>
      </c>
      <c r="D141" s="8">
        <v>0</v>
      </c>
      <c r="E141" s="9">
        <v>0</v>
      </c>
      <c r="F141" s="8">
        <v>1000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8">
        <v>0</v>
      </c>
      <c r="P141" s="8">
        <v>0</v>
      </c>
      <c r="Q141" s="8">
        <v>0</v>
      </c>
      <c r="R141" s="9">
        <v>0</v>
      </c>
      <c r="S141" s="9">
        <v>0</v>
      </c>
      <c r="T141" s="9">
        <v>0</v>
      </c>
      <c r="U141" s="9">
        <v>6</v>
      </c>
      <c r="V141" s="9">
        <v>6</v>
      </c>
      <c r="W141" s="7" t="s">
        <v>55</v>
      </c>
      <c r="X141" s="7" t="s">
        <v>55</v>
      </c>
    </row>
    <row r="142" spans="1:24" x14ac:dyDescent="0.2">
      <c r="A142" s="7" t="s">
        <v>4212</v>
      </c>
      <c r="B142" s="8">
        <v>1</v>
      </c>
      <c r="C142" s="8">
        <v>0</v>
      </c>
      <c r="D142" s="8">
        <v>1</v>
      </c>
      <c r="E142" s="9">
        <v>0</v>
      </c>
      <c r="F142" s="8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8">
        <v>0</v>
      </c>
      <c r="P142" s="8">
        <v>0</v>
      </c>
      <c r="Q142" s="8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7" t="s">
        <v>55</v>
      </c>
      <c r="X142" s="7" t="s">
        <v>55</v>
      </c>
    </row>
    <row r="143" spans="1:24" x14ac:dyDescent="0.2">
      <c r="A143" s="7" t="s">
        <v>2225</v>
      </c>
      <c r="B143" s="8">
        <v>1</v>
      </c>
      <c r="C143" s="8">
        <v>1</v>
      </c>
      <c r="D143" s="8">
        <v>0</v>
      </c>
      <c r="E143" s="9">
        <v>55.76</v>
      </c>
      <c r="F143" s="8">
        <v>1500</v>
      </c>
      <c r="G143" s="9">
        <v>37.17</v>
      </c>
      <c r="H143" s="9">
        <v>0</v>
      </c>
      <c r="I143" s="9">
        <v>37.17</v>
      </c>
      <c r="J143" s="9">
        <v>37.17</v>
      </c>
      <c r="K143" s="9">
        <v>37.17</v>
      </c>
      <c r="L143" s="9">
        <v>37.17</v>
      </c>
      <c r="M143" s="9">
        <v>37.17</v>
      </c>
      <c r="N143" s="9">
        <v>37.17</v>
      </c>
      <c r="O143" s="8">
        <v>1</v>
      </c>
      <c r="P143" s="8">
        <v>1</v>
      </c>
      <c r="Q143" s="8">
        <v>1</v>
      </c>
      <c r="R143" s="9">
        <v>100</v>
      </c>
      <c r="S143" s="9">
        <v>100</v>
      </c>
      <c r="T143" s="9">
        <v>3076</v>
      </c>
      <c r="U143" s="9">
        <v>1</v>
      </c>
      <c r="V143" s="9">
        <v>6</v>
      </c>
      <c r="W143" s="7" t="s">
        <v>2178</v>
      </c>
      <c r="X143" s="7" t="s">
        <v>2178</v>
      </c>
    </row>
    <row r="144" spans="1:24" x14ac:dyDescent="0.2">
      <c r="A144" s="7" t="s">
        <v>1123</v>
      </c>
      <c r="B144" s="8">
        <v>2</v>
      </c>
      <c r="C144" s="8">
        <v>1</v>
      </c>
      <c r="D144" s="8">
        <v>1</v>
      </c>
      <c r="E144" s="9">
        <v>0</v>
      </c>
      <c r="F144" s="8">
        <v>1000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8">
        <v>0</v>
      </c>
      <c r="P144" s="8">
        <v>0</v>
      </c>
      <c r="Q144" s="8">
        <v>0</v>
      </c>
      <c r="R144" s="9">
        <v>0</v>
      </c>
      <c r="S144" s="9">
        <v>0</v>
      </c>
      <c r="T144" s="9">
        <v>0</v>
      </c>
      <c r="U144" s="9">
        <v>5</v>
      </c>
      <c r="V144" s="9">
        <v>7</v>
      </c>
      <c r="W144" s="7" t="s">
        <v>1109</v>
      </c>
      <c r="X144" s="7" t="s">
        <v>1109</v>
      </c>
    </row>
    <row r="145" spans="1:24" x14ac:dyDescent="0.2">
      <c r="A145" s="7" t="s">
        <v>4213</v>
      </c>
      <c r="B145" s="8">
        <v>1</v>
      </c>
      <c r="C145" s="8">
        <v>0</v>
      </c>
      <c r="D145" s="8">
        <v>1</v>
      </c>
      <c r="E145" s="9">
        <v>0</v>
      </c>
      <c r="F145" s="8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8">
        <v>0</v>
      </c>
      <c r="P145" s="8">
        <v>0</v>
      </c>
      <c r="Q145" s="8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7" t="s">
        <v>2724</v>
      </c>
      <c r="X145" s="7" t="s">
        <v>2724</v>
      </c>
    </row>
    <row r="146" spans="1:24" x14ac:dyDescent="0.2">
      <c r="A146" s="7" t="s">
        <v>2045</v>
      </c>
      <c r="B146" s="8">
        <v>3</v>
      </c>
      <c r="C146" s="8">
        <v>2</v>
      </c>
      <c r="D146" s="8">
        <v>1</v>
      </c>
      <c r="E146" s="9">
        <v>0</v>
      </c>
      <c r="F146" s="8">
        <v>2600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8">
        <v>0</v>
      </c>
      <c r="P146" s="8">
        <v>0</v>
      </c>
      <c r="Q146" s="8">
        <v>0</v>
      </c>
      <c r="R146" s="9">
        <v>0</v>
      </c>
      <c r="S146" s="9">
        <v>0</v>
      </c>
      <c r="T146" s="9">
        <v>0</v>
      </c>
      <c r="U146" s="9">
        <v>7.5</v>
      </c>
      <c r="V146" s="9">
        <v>7.5</v>
      </c>
      <c r="W146" s="7" t="s">
        <v>2008</v>
      </c>
      <c r="X146" s="7" t="s">
        <v>3508</v>
      </c>
    </row>
    <row r="147" spans="1:24" x14ac:dyDescent="0.2">
      <c r="A147" s="7" t="s">
        <v>581</v>
      </c>
      <c r="B147" s="8">
        <v>3</v>
      </c>
      <c r="C147" s="8">
        <v>2</v>
      </c>
      <c r="D147" s="8">
        <v>1</v>
      </c>
      <c r="E147" s="9">
        <v>59.14</v>
      </c>
      <c r="F147" s="8">
        <v>1600</v>
      </c>
      <c r="G147" s="9">
        <v>36.96</v>
      </c>
      <c r="H147" s="9">
        <v>73.930000000000007</v>
      </c>
      <c r="I147" s="9">
        <v>73.930000000000007</v>
      </c>
      <c r="J147" s="9">
        <v>36.96</v>
      </c>
      <c r="K147" s="9">
        <v>36.96</v>
      </c>
      <c r="L147" s="9">
        <v>36.96</v>
      </c>
      <c r="M147" s="9">
        <v>36.96</v>
      </c>
      <c r="N147" s="9">
        <v>36.96</v>
      </c>
      <c r="O147" s="8">
        <v>1</v>
      </c>
      <c r="P147" s="8">
        <v>1</v>
      </c>
      <c r="Q147" s="8">
        <v>1</v>
      </c>
      <c r="R147" s="9">
        <v>50</v>
      </c>
      <c r="S147" s="9">
        <v>50</v>
      </c>
      <c r="T147" s="9">
        <v>3414</v>
      </c>
      <c r="U147" s="9">
        <v>3</v>
      </c>
      <c r="V147" s="9">
        <v>7.5</v>
      </c>
      <c r="W147" s="7" t="s">
        <v>498</v>
      </c>
      <c r="X147" s="7" t="s">
        <v>3617</v>
      </c>
    </row>
    <row r="148" spans="1:24" x14ac:dyDescent="0.2">
      <c r="A148" s="7" t="s">
        <v>2234</v>
      </c>
      <c r="B148" s="8">
        <v>2</v>
      </c>
      <c r="C148" s="8">
        <v>1</v>
      </c>
      <c r="D148" s="8">
        <v>1</v>
      </c>
      <c r="E148" s="9">
        <v>0</v>
      </c>
      <c r="F148" s="8">
        <v>1700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8">
        <v>0</v>
      </c>
      <c r="P148" s="8">
        <v>0</v>
      </c>
      <c r="Q148" s="8">
        <v>0</v>
      </c>
      <c r="R148" s="9">
        <v>0</v>
      </c>
      <c r="S148" s="9">
        <v>0</v>
      </c>
      <c r="T148" s="9">
        <v>0</v>
      </c>
      <c r="U148" s="9">
        <v>4</v>
      </c>
      <c r="V148" s="9">
        <v>6</v>
      </c>
      <c r="W148" s="7" t="s">
        <v>2178</v>
      </c>
      <c r="X148" s="7" t="s">
        <v>2178</v>
      </c>
    </row>
    <row r="149" spans="1:24" x14ac:dyDescent="0.2">
      <c r="A149" s="7" t="s">
        <v>1708</v>
      </c>
      <c r="B149" s="8">
        <v>2</v>
      </c>
      <c r="C149" s="8">
        <v>2</v>
      </c>
      <c r="D149" s="8">
        <v>0</v>
      </c>
      <c r="E149" s="9">
        <v>0</v>
      </c>
      <c r="F149" s="8">
        <v>1500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8">
        <v>0</v>
      </c>
      <c r="P149" s="8">
        <v>0</v>
      </c>
      <c r="Q149" s="8">
        <v>0</v>
      </c>
      <c r="R149" s="9">
        <v>0</v>
      </c>
      <c r="S149" s="9">
        <v>0</v>
      </c>
      <c r="T149" s="9">
        <v>0</v>
      </c>
      <c r="U149" s="9">
        <v>7.5</v>
      </c>
      <c r="V149" s="9">
        <v>10</v>
      </c>
      <c r="W149" s="7" t="s">
        <v>1630</v>
      </c>
      <c r="X149" s="7" t="s">
        <v>3508</v>
      </c>
    </row>
    <row r="150" spans="1:24" x14ac:dyDescent="0.2">
      <c r="A150" s="7" t="s">
        <v>2983</v>
      </c>
      <c r="B150" s="8">
        <v>2</v>
      </c>
      <c r="C150" s="8">
        <v>1</v>
      </c>
      <c r="D150" s="8">
        <v>1</v>
      </c>
      <c r="E150" s="9">
        <v>0</v>
      </c>
      <c r="F150" s="8">
        <v>1200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8">
        <v>0</v>
      </c>
      <c r="P150" s="8">
        <v>0</v>
      </c>
      <c r="Q150" s="8">
        <v>0</v>
      </c>
      <c r="R150" s="9">
        <v>0</v>
      </c>
      <c r="S150" s="9">
        <v>0</v>
      </c>
      <c r="T150" s="9">
        <v>0</v>
      </c>
      <c r="U150" s="9">
        <v>6</v>
      </c>
      <c r="V150" s="9">
        <v>9</v>
      </c>
      <c r="W150" s="7" t="s">
        <v>2851</v>
      </c>
      <c r="X150" s="7" t="s">
        <v>2851</v>
      </c>
    </row>
    <row r="151" spans="1:24" x14ac:dyDescent="0.2">
      <c r="A151" s="7" t="s">
        <v>1551</v>
      </c>
      <c r="B151" s="8">
        <v>2</v>
      </c>
      <c r="C151" s="8">
        <v>2</v>
      </c>
      <c r="D151" s="8">
        <v>0</v>
      </c>
      <c r="E151" s="9">
        <v>70.16</v>
      </c>
      <c r="F151" s="8">
        <v>3900</v>
      </c>
      <c r="G151" s="9">
        <v>17.989999999999998</v>
      </c>
      <c r="H151" s="9">
        <v>14.65</v>
      </c>
      <c r="I151" s="9">
        <v>17.989999999999998</v>
      </c>
      <c r="J151" s="9">
        <v>17.989999999999998</v>
      </c>
      <c r="K151" s="9">
        <v>17.989999999999998</v>
      </c>
      <c r="L151" s="9">
        <v>17.989999999999998</v>
      </c>
      <c r="M151" s="9">
        <v>17.989999999999998</v>
      </c>
      <c r="N151" s="9">
        <v>17.989999999999998</v>
      </c>
      <c r="O151" s="8">
        <v>2</v>
      </c>
      <c r="P151" s="8">
        <v>2</v>
      </c>
      <c r="Q151" s="8">
        <v>2</v>
      </c>
      <c r="R151" s="9">
        <v>100</v>
      </c>
      <c r="S151" s="9">
        <v>100</v>
      </c>
      <c r="T151" s="9">
        <v>2016</v>
      </c>
      <c r="U151" s="9">
        <v>1</v>
      </c>
      <c r="V151" s="9">
        <v>7</v>
      </c>
      <c r="W151" s="7" t="s">
        <v>1384</v>
      </c>
      <c r="X151" s="7" t="s">
        <v>3320</v>
      </c>
    </row>
    <row r="152" spans="1:24" x14ac:dyDescent="0.2">
      <c r="A152" s="7" t="s">
        <v>2404</v>
      </c>
      <c r="B152" s="8">
        <v>2</v>
      </c>
      <c r="C152" s="8">
        <v>2</v>
      </c>
      <c r="D152" s="8">
        <v>0</v>
      </c>
      <c r="E152" s="9">
        <v>97.66</v>
      </c>
      <c r="F152" s="8">
        <v>2500</v>
      </c>
      <c r="G152" s="9">
        <v>39.06</v>
      </c>
      <c r="H152" s="9">
        <v>39.82</v>
      </c>
      <c r="I152" s="9">
        <v>39.06</v>
      </c>
      <c r="J152" s="9">
        <v>39.06</v>
      </c>
      <c r="K152" s="9">
        <v>39.06</v>
      </c>
      <c r="L152" s="9">
        <v>39.06</v>
      </c>
      <c r="M152" s="9">
        <v>39.06</v>
      </c>
      <c r="N152" s="9">
        <v>39.06</v>
      </c>
      <c r="O152" s="8">
        <v>2</v>
      </c>
      <c r="P152" s="8">
        <v>2</v>
      </c>
      <c r="Q152" s="8">
        <v>2</v>
      </c>
      <c r="R152" s="9">
        <v>100</v>
      </c>
      <c r="S152" s="9">
        <v>100</v>
      </c>
      <c r="T152" s="9">
        <v>4766</v>
      </c>
      <c r="U152" s="9">
        <v>1</v>
      </c>
      <c r="V152" s="9">
        <v>8.5</v>
      </c>
      <c r="W152" s="7" t="s">
        <v>2349</v>
      </c>
      <c r="X152" s="7" t="s">
        <v>3320</v>
      </c>
    </row>
    <row r="153" spans="1:24" x14ac:dyDescent="0.2">
      <c r="A153" s="7" t="s">
        <v>3482</v>
      </c>
      <c r="B153" s="8">
        <v>1</v>
      </c>
      <c r="C153" s="8">
        <v>1</v>
      </c>
      <c r="D153" s="8">
        <v>0</v>
      </c>
      <c r="E153" s="9">
        <v>0</v>
      </c>
      <c r="F153" s="8">
        <v>600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8">
        <v>0</v>
      </c>
      <c r="P153" s="8">
        <v>0</v>
      </c>
      <c r="Q153" s="8">
        <v>0</v>
      </c>
      <c r="R153" s="9">
        <v>0</v>
      </c>
      <c r="S153" s="9">
        <v>0</v>
      </c>
      <c r="T153" s="9">
        <v>0</v>
      </c>
      <c r="U153" s="9">
        <v>6</v>
      </c>
      <c r="V153" s="9">
        <v>6</v>
      </c>
      <c r="W153" s="7" t="s">
        <v>3320</v>
      </c>
      <c r="X153" s="7" t="s">
        <v>3320</v>
      </c>
    </row>
    <row r="154" spans="1:24" x14ac:dyDescent="0.2">
      <c r="A154" s="7" t="s">
        <v>3144</v>
      </c>
      <c r="B154" s="8">
        <v>1</v>
      </c>
      <c r="C154" s="8">
        <v>1</v>
      </c>
      <c r="D154" s="8">
        <v>0</v>
      </c>
      <c r="E154" s="9">
        <v>0</v>
      </c>
      <c r="F154" s="8">
        <v>1900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8">
        <v>0</v>
      </c>
      <c r="P154" s="8">
        <v>0</v>
      </c>
      <c r="Q154" s="8">
        <v>0</v>
      </c>
      <c r="R154" s="9">
        <v>0</v>
      </c>
      <c r="S154" s="9">
        <v>0</v>
      </c>
      <c r="T154" s="9">
        <v>0</v>
      </c>
      <c r="U154" s="9">
        <v>5</v>
      </c>
      <c r="V154" s="9">
        <v>5</v>
      </c>
      <c r="W154" s="7" t="s">
        <v>3103</v>
      </c>
      <c r="X154" s="7" t="s">
        <v>3103</v>
      </c>
    </row>
    <row r="155" spans="1:24" x14ac:dyDescent="0.2">
      <c r="A155" s="7" t="s">
        <v>110</v>
      </c>
      <c r="B155" s="8">
        <v>3</v>
      </c>
      <c r="C155" s="8">
        <v>3</v>
      </c>
      <c r="D155" s="8">
        <v>0</v>
      </c>
      <c r="E155" s="9">
        <v>21</v>
      </c>
      <c r="F155" s="8">
        <v>4400</v>
      </c>
      <c r="G155" s="9">
        <v>4.7699999999999996</v>
      </c>
      <c r="H155" s="9">
        <v>0</v>
      </c>
      <c r="I155" s="9">
        <v>0</v>
      </c>
      <c r="J155" s="9">
        <v>4.7699999999999996</v>
      </c>
      <c r="K155" s="9">
        <v>4.7699999999999996</v>
      </c>
      <c r="L155" s="9">
        <v>4.7699999999999996</v>
      </c>
      <c r="M155" s="9">
        <v>4.7699999999999996</v>
      </c>
      <c r="N155" s="9">
        <v>4.7699999999999996</v>
      </c>
      <c r="O155" s="8">
        <v>0</v>
      </c>
      <c r="P155" s="8">
        <v>1</v>
      </c>
      <c r="Q155" s="8">
        <v>1</v>
      </c>
      <c r="R155" s="9">
        <v>0</v>
      </c>
      <c r="S155" s="9">
        <v>33.33</v>
      </c>
      <c r="T155" s="9">
        <v>600</v>
      </c>
      <c r="U155" s="9">
        <v>3.67</v>
      </c>
      <c r="V155" s="9">
        <v>6</v>
      </c>
      <c r="W155" s="7" t="s">
        <v>55</v>
      </c>
      <c r="X155" s="7" t="s">
        <v>3224</v>
      </c>
    </row>
    <row r="156" spans="1:24" x14ac:dyDescent="0.2">
      <c r="A156" s="7" t="s">
        <v>1233</v>
      </c>
      <c r="B156" s="8">
        <v>1</v>
      </c>
      <c r="C156" s="8">
        <v>1</v>
      </c>
      <c r="D156" s="8">
        <v>0</v>
      </c>
      <c r="E156" s="9">
        <v>17.36</v>
      </c>
      <c r="F156" s="8">
        <v>900</v>
      </c>
      <c r="G156" s="9">
        <v>19.29</v>
      </c>
      <c r="H156" s="9">
        <v>0</v>
      </c>
      <c r="I156" s="9">
        <v>0</v>
      </c>
      <c r="J156" s="9">
        <v>19.29</v>
      </c>
      <c r="K156" s="9">
        <v>19.29</v>
      </c>
      <c r="L156" s="9">
        <v>19.29</v>
      </c>
      <c r="M156" s="9">
        <v>19.29</v>
      </c>
      <c r="N156" s="9">
        <v>19.29</v>
      </c>
      <c r="O156" s="8">
        <v>0</v>
      </c>
      <c r="P156" s="8">
        <v>0</v>
      </c>
      <c r="Q156" s="8">
        <v>1</v>
      </c>
      <c r="R156" s="9">
        <v>0</v>
      </c>
      <c r="S156" s="9">
        <v>100</v>
      </c>
      <c r="T156" s="9">
        <v>1236</v>
      </c>
      <c r="U156" s="9">
        <v>3</v>
      </c>
      <c r="V156" s="9">
        <v>11</v>
      </c>
      <c r="W156" s="7" t="s">
        <v>1109</v>
      </c>
      <c r="X156" s="7" t="s">
        <v>1109</v>
      </c>
    </row>
    <row r="157" spans="1:24" x14ac:dyDescent="0.2">
      <c r="A157" s="7" t="s">
        <v>2009</v>
      </c>
      <c r="B157" s="8">
        <v>1</v>
      </c>
      <c r="C157" s="8">
        <v>1</v>
      </c>
      <c r="D157" s="8">
        <v>0</v>
      </c>
      <c r="E157" s="9">
        <v>32.979999999999997</v>
      </c>
      <c r="F157" s="8">
        <v>2200</v>
      </c>
      <c r="G157" s="9">
        <v>14.99</v>
      </c>
      <c r="H157" s="9">
        <v>0</v>
      </c>
      <c r="I157" s="9">
        <v>14.99</v>
      </c>
      <c r="J157" s="9">
        <v>14.99</v>
      </c>
      <c r="K157" s="9">
        <v>14.99</v>
      </c>
      <c r="L157" s="9">
        <v>14.99</v>
      </c>
      <c r="M157" s="9">
        <v>14.99</v>
      </c>
      <c r="N157" s="9">
        <v>14.99</v>
      </c>
      <c r="O157" s="8">
        <v>1</v>
      </c>
      <c r="P157" s="8">
        <v>1</v>
      </c>
      <c r="Q157" s="8">
        <v>1</v>
      </c>
      <c r="R157" s="9">
        <v>100</v>
      </c>
      <c r="S157" s="9">
        <v>100</v>
      </c>
      <c r="T157" s="9">
        <v>798</v>
      </c>
      <c r="U157" s="9">
        <v>1</v>
      </c>
      <c r="V157" s="9">
        <v>5</v>
      </c>
      <c r="W157" s="7" t="s">
        <v>2008</v>
      </c>
      <c r="X157" s="7" t="s">
        <v>2008</v>
      </c>
    </row>
    <row r="158" spans="1:24" x14ac:dyDescent="0.2">
      <c r="A158" s="7" t="s">
        <v>4052</v>
      </c>
      <c r="B158" s="8">
        <v>1</v>
      </c>
      <c r="C158" s="8">
        <v>1</v>
      </c>
      <c r="D158" s="8">
        <v>0</v>
      </c>
      <c r="E158" s="9">
        <v>0</v>
      </c>
      <c r="F158" s="8">
        <v>1000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8">
        <v>0</v>
      </c>
      <c r="P158" s="8">
        <v>0</v>
      </c>
      <c r="Q158" s="8">
        <v>0</v>
      </c>
      <c r="R158" s="9">
        <v>0</v>
      </c>
      <c r="S158" s="9">
        <v>0</v>
      </c>
      <c r="T158" s="9">
        <v>0</v>
      </c>
      <c r="U158" s="9">
        <v>4</v>
      </c>
      <c r="V158" s="9">
        <v>9</v>
      </c>
      <c r="W158" s="7" t="s">
        <v>3941</v>
      </c>
      <c r="X158" s="7" t="s">
        <v>3941</v>
      </c>
    </row>
    <row r="159" spans="1:24" x14ac:dyDescent="0.2">
      <c r="A159" s="7" t="s">
        <v>831</v>
      </c>
      <c r="B159" s="8">
        <v>1</v>
      </c>
      <c r="C159" s="8">
        <v>1</v>
      </c>
      <c r="D159" s="8">
        <v>0</v>
      </c>
      <c r="E159" s="9">
        <v>0</v>
      </c>
      <c r="F159" s="8">
        <v>400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8">
        <v>0</v>
      </c>
      <c r="P159" s="8">
        <v>0</v>
      </c>
      <c r="Q159" s="8">
        <v>0</v>
      </c>
      <c r="R159" s="9">
        <v>0</v>
      </c>
      <c r="S159" s="9">
        <v>0</v>
      </c>
      <c r="T159" s="9">
        <v>0</v>
      </c>
      <c r="U159" s="9">
        <v>7</v>
      </c>
      <c r="V159" s="9">
        <v>11</v>
      </c>
      <c r="W159" s="7" t="s">
        <v>751</v>
      </c>
      <c r="X159" s="7" t="s">
        <v>751</v>
      </c>
    </row>
    <row r="160" spans="1:24" x14ac:dyDescent="0.2">
      <c r="A160" s="7" t="s">
        <v>939</v>
      </c>
      <c r="B160" s="8">
        <v>1</v>
      </c>
      <c r="C160" s="8">
        <v>1</v>
      </c>
      <c r="D160" s="8">
        <v>0</v>
      </c>
      <c r="E160" s="9">
        <v>0</v>
      </c>
      <c r="F160" s="8">
        <v>800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8">
        <v>0</v>
      </c>
      <c r="P160" s="8">
        <v>0</v>
      </c>
      <c r="Q160" s="8">
        <v>0</v>
      </c>
      <c r="R160" s="9">
        <v>0</v>
      </c>
      <c r="S160" s="9">
        <v>0</v>
      </c>
      <c r="T160" s="9">
        <v>0</v>
      </c>
      <c r="U160" s="9">
        <v>10</v>
      </c>
      <c r="V160" s="9">
        <v>10</v>
      </c>
      <c r="W160" s="7" t="s">
        <v>751</v>
      </c>
      <c r="X160" s="7" t="s">
        <v>751</v>
      </c>
    </row>
    <row r="161" spans="1:24" x14ac:dyDescent="0.2">
      <c r="A161" s="7" t="s">
        <v>1071</v>
      </c>
      <c r="B161" s="8">
        <v>2</v>
      </c>
      <c r="C161" s="8">
        <v>2</v>
      </c>
      <c r="D161" s="8">
        <v>0</v>
      </c>
      <c r="E161" s="9">
        <v>92.98</v>
      </c>
      <c r="F161" s="8">
        <v>2000</v>
      </c>
      <c r="G161" s="9">
        <v>46.49</v>
      </c>
      <c r="H161" s="9">
        <v>0</v>
      </c>
      <c r="I161" s="9">
        <v>0</v>
      </c>
      <c r="J161" s="9">
        <v>46.49</v>
      </c>
      <c r="K161" s="9">
        <v>46.49</v>
      </c>
      <c r="L161" s="9">
        <v>46.49</v>
      </c>
      <c r="M161" s="9">
        <v>46.49</v>
      </c>
      <c r="N161" s="9">
        <v>46.49</v>
      </c>
      <c r="O161" s="8">
        <v>1</v>
      </c>
      <c r="P161" s="8">
        <v>1</v>
      </c>
      <c r="Q161" s="8">
        <v>1</v>
      </c>
      <c r="R161" s="9">
        <v>50</v>
      </c>
      <c r="S161" s="9">
        <v>50</v>
      </c>
      <c r="T161" s="9">
        <v>6798</v>
      </c>
      <c r="U161" s="9">
        <v>2.5</v>
      </c>
      <c r="V161" s="9">
        <v>6.5</v>
      </c>
      <c r="W161" s="7" t="s">
        <v>962</v>
      </c>
      <c r="X161" s="7" t="s">
        <v>2008</v>
      </c>
    </row>
    <row r="162" spans="1:24" x14ac:dyDescent="0.2">
      <c r="A162" s="7" t="s">
        <v>2100</v>
      </c>
      <c r="B162" s="8">
        <v>1</v>
      </c>
      <c r="C162" s="8">
        <v>1</v>
      </c>
      <c r="D162" s="8">
        <v>0</v>
      </c>
      <c r="E162" s="9">
        <v>47.58</v>
      </c>
      <c r="F162" s="8">
        <v>1400</v>
      </c>
      <c r="G162" s="9">
        <v>33.99</v>
      </c>
      <c r="H162" s="9">
        <v>0</v>
      </c>
      <c r="I162" s="9">
        <v>33.99</v>
      </c>
      <c r="J162" s="9">
        <v>33.99</v>
      </c>
      <c r="K162" s="9">
        <v>33.99</v>
      </c>
      <c r="L162" s="9">
        <v>33.99</v>
      </c>
      <c r="M162" s="9">
        <v>33.99</v>
      </c>
      <c r="N162" s="9">
        <v>33.99</v>
      </c>
      <c r="O162" s="8">
        <v>1</v>
      </c>
      <c r="P162" s="8">
        <v>1</v>
      </c>
      <c r="Q162" s="8">
        <v>1</v>
      </c>
      <c r="R162" s="9">
        <v>100</v>
      </c>
      <c r="S162" s="9">
        <v>100</v>
      </c>
      <c r="T162" s="9">
        <v>2258</v>
      </c>
      <c r="U162" s="9">
        <v>1</v>
      </c>
      <c r="V162" s="9">
        <v>9</v>
      </c>
      <c r="W162" s="7" t="s">
        <v>2008</v>
      </c>
      <c r="X162" s="7" t="s">
        <v>2008</v>
      </c>
    </row>
    <row r="163" spans="1:24" x14ac:dyDescent="0.2">
      <c r="A163" s="7" t="s">
        <v>2292</v>
      </c>
      <c r="B163" s="8">
        <v>2</v>
      </c>
      <c r="C163" s="8">
        <v>2</v>
      </c>
      <c r="D163" s="8">
        <v>0</v>
      </c>
      <c r="E163" s="9">
        <v>46.54</v>
      </c>
      <c r="F163" s="8">
        <v>1500</v>
      </c>
      <c r="G163" s="9">
        <v>31.03</v>
      </c>
      <c r="H163" s="9">
        <v>66.489999999999995</v>
      </c>
      <c r="I163" s="9">
        <v>31.03</v>
      </c>
      <c r="J163" s="9">
        <v>31.03</v>
      </c>
      <c r="K163" s="9">
        <v>31.03</v>
      </c>
      <c r="L163" s="9">
        <v>31.03</v>
      </c>
      <c r="M163" s="9">
        <v>31.03</v>
      </c>
      <c r="N163" s="9">
        <v>31.03</v>
      </c>
      <c r="O163" s="8">
        <v>0</v>
      </c>
      <c r="P163" s="8">
        <v>1</v>
      </c>
      <c r="Q163" s="8">
        <v>1</v>
      </c>
      <c r="R163" s="9">
        <v>0</v>
      </c>
      <c r="S163" s="9">
        <v>50</v>
      </c>
      <c r="T163" s="9">
        <v>3154</v>
      </c>
      <c r="U163" s="9">
        <v>3.5</v>
      </c>
      <c r="V163" s="9">
        <v>7.5</v>
      </c>
      <c r="W163" s="7" t="s">
        <v>2178</v>
      </c>
      <c r="X163" s="7" t="s">
        <v>3839</v>
      </c>
    </row>
    <row r="164" spans="1:24" x14ac:dyDescent="0.2">
      <c r="A164" s="7" t="s">
        <v>4214</v>
      </c>
      <c r="B164" s="8">
        <v>1</v>
      </c>
      <c r="C164" s="8">
        <v>0</v>
      </c>
      <c r="D164" s="8">
        <v>1</v>
      </c>
      <c r="E164" s="9">
        <v>0</v>
      </c>
      <c r="F164" s="8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8">
        <v>0</v>
      </c>
      <c r="P164" s="8">
        <v>0</v>
      </c>
      <c r="Q164" s="8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7" t="s">
        <v>1384</v>
      </c>
      <c r="X164" s="7" t="s">
        <v>1384</v>
      </c>
    </row>
    <row r="165" spans="1:24" x14ac:dyDescent="0.2">
      <c r="A165" s="7" t="s">
        <v>2797</v>
      </c>
      <c r="B165" s="8">
        <v>2</v>
      </c>
      <c r="C165" s="8">
        <v>1</v>
      </c>
      <c r="D165" s="8">
        <v>1</v>
      </c>
      <c r="E165" s="9">
        <v>21.36</v>
      </c>
      <c r="F165" s="8">
        <v>2300</v>
      </c>
      <c r="G165" s="9">
        <v>9.2899999999999991</v>
      </c>
      <c r="H165" s="9">
        <v>0</v>
      </c>
      <c r="I165" s="9">
        <v>9.2899999999999991</v>
      </c>
      <c r="J165" s="9">
        <v>9.2899999999999991</v>
      </c>
      <c r="K165" s="9">
        <v>9.2899999999999991</v>
      </c>
      <c r="L165" s="9">
        <v>9.2899999999999991</v>
      </c>
      <c r="M165" s="9">
        <v>9.2899999999999991</v>
      </c>
      <c r="N165" s="9">
        <v>9.2899999999999991</v>
      </c>
      <c r="O165" s="8">
        <v>0</v>
      </c>
      <c r="P165" s="8">
        <v>1</v>
      </c>
      <c r="Q165" s="8">
        <v>1</v>
      </c>
      <c r="R165" s="9">
        <v>0</v>
      </c>
      <c r="S165" s="9">
        <v>100</v>
      </c>
      <c r="T165" s="9">
        <v>636</v>
      </c>
      <c r="U165" s="9">
        <v>2</v>
      </c>
      <c r="V165" s="9">
        <v>6</v>
      </c>
      <c r="W165" s="7" t="s">
        <v>2724</v>
      </c>
      <c r="X165" s="7" t="s">
        <v>2724</v>
      </c>
    </row>
    <row r="166" spans="1:24" x14ac:dyDescent="0.2">
      <c r="A166" s="7" t="s">
        <v>4215</v>
      </c>
      <c r="B166" s="8">
        <v>1</v>
      </c>
      <c r="C166" s="8">
        <v>0</v>
      </c>
      <c r="D166" s="8">
        <v>1</v>
      </c>
      <c r="E166" s="9">
        <v>0</v>
      </c>
      <c r="F166" s="8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8">
        <v>0</v>
      </c>
      <c r="P166" s="8">
        <v>0</v>
      </c>
      <c r="Q166" s="8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7" t="s">
        <v>962</v>
      </c>
      <c r="X166" s="7" t="s">
        <v>962</v>
      </c>
    </row>
    <row r="167" spans="1:24" x14ac:dyDescent="0.2">
      <c r="A167" s="7" t="s">
        <v>451</v>
      </c>
      <c r="B167" s="8">
        <v>1</v>
      </c>
      <c r="C167" s="8">
        <v>1</v>
      </c>
      <c r="D167" s="8">
        <v>0</v>
      </c>
      <c r="E167" s="9">
        <v>0</v>
      </c>
      <c r="F167" s="8">
        <v>900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8">
        <v>0</v>
      </c>
      <c r="P167" s="8">
        <v>0</v>
      </c>
      <c r="Q167" s="8">
        <v>0</v>
      </c>
      <c r="R167" s="9">
        <v>0</v>
      </c>
      <c r="S167" s="9">
        <v>0</v>
      </c>
      <c r="T167" s="9">
        <v>0</v>
      </c>
      <c r="U167" s="9">
        <v>10</v>
      </c>
      <c r="V167" s="9">
        <v>10</v>
      </c>
      <c r="W167" s="7" t="s">
        <v>55</v>
      </c>
      <c r="X167" s="7" t="s">
        <v>55</v>
      </c>
    </row>
    <row r="168" spans="1:24" x14ac:dyDescent="0.2">
      <c r="A168" s="7" t="s">
        <v>3342</v>
      </c>
      <c r="B168" s="8">
        <v>1</v>
      </c>
      <c r="C168" s="8">
        <v>1</v>
      </c>
      <c r="D168" s="8">
        <v>0</v>
      </c>
      <c r="E168" s="9">
        <v>27.66</v>
      </c>
      <c r="F168" s="8">
        <v>1300</v>
      </c>
      <c r="G168" s="9">
        <v>21.28</v>
      </c>
      <c r="H168" s="9">
        <v>21.28</v>
      </c>
      <c r="I168" s="9">
        <v>21.28</v>
      </c>
      <c r="J168" s="9">
        <v>21.28</v>
      </c>
      <c r="K168" s="9">
        <v>21.28</v>
      </c>
      <c r="L168" s="9">
        <v>21.28</v>
      </c>
      <c r="M168" s="9">
        <v>21.28</v>
      </c>
      <c r="N168" s="9">
        <v>21.28</v>
      </c>
      <c r="O168" s="8">
        <v>0</v>
      </c>
      <c r="P168" s="8">
        <v>1</v>
      </c>
      <c r="Q168" s="8">
        <v>1</v>
      </c>
      <c r="R168" s="9">
        <v>0</v>
      </c>
      <c r="S168" s="9">
        <v>100</v>
      </c>
      <c r="T168" s="9">
        <v>1266</v>
      </c>
      <c r="U168" s="9">
        <v>2</v>
      </c>
      <c r="V168" s="9">
        <v>7</v>
      </c>
      <c r="W168" s="7" t="s">
        <v>3320</v>
      </c>
      <c r="X168" s="7" t="s">
        <v>3320</v>
      </c>
    </row>
    <row r="169" spans="1:24" x14ac:dyDescent="0.2">
      <c r="A169" s="7" t="s">
        <v>2365</v>
      </c>
      <c r="B169" s="8">
        <v>1</v>
      </c>
      <c r="C169" s="8">
        <v>1</v>
      </c>
      <c r="D169" s="8">
        <v>0</v>
      </c>
      <c r="E169" s="9">
        <v>51.58</v>
      </c>
      <c r="F169" s="8">
        <v>1500</v>
      </c>
      <c r="G169" s="9">
        <v>34.39</v>
      </c>
      <c r="H169" s="9">
        <v>0</v>
      </c>
      <c r="I169" s="9">
        <v>34.39</v>
      </c>
      <c r="J169" s="9">
        <v>34.39</v>
      </c>
      <c r="K169" s="9">
        <v>34.39</v>
      </c>
      <c r="L169" s="9">
        <v>34.39</v>
      </c>
      <c r="M169" s="9">
        <v>34.39</v>
      </c>
      <c r="N169" s="9">
        <v>34.39</v>
      </c>
      <c r="O169" s="8">
        <v>1</v>
      </c>
      <c r="P169" s="8">
        <v>1</v>
      </c>
      <c r="Q169" s="8">
        <v>1</v>
      </c>
      <c r="R169" s="9">
        <v>100</v>
      </c>
      <c r="S169" s="9">
        <v>100</v>
      </c>
      <c r="T169" s="9">
        <v>2658</v>
      </c>
      <c r="U169" s="9">
        <v>1</v>
      </c>
      <c r="V169" s="9">
        <v>7</v>
      </c>
      <c r="W169" s="7" t="s">
        <v>2349</v>
      </c>
      <c r="X169" s="7" t="s">
        <v>2349</v>
      </c>
    </row>
    <row r="170" spans="1:24" x14ac:dyDescent="0.2">
      <c r="A170" s="7" t="s">
        <v>1679</v>
      </c>
      <c r="B170" s="8">
        <v>2</v>
      </c>
      <c r="C170" s="8">
        <v>2</v>
      </c>
      <c r="D170" s="8">
        <v>0</v>
      </c>
      <c r="E170" s="9">
        <v>24.44</v>
      </c>
      <c r="F170" s="8">
        <v>2300</v>
      </c>
      <c r="G170" s="9">
        <v>10.63</v>
      </c>
      <c r="H170" s="9">
        <v>0</v>
      </c>
      <c r="I170" s="9">
        <v>10.63</v>
      </c>
      <c r="J170" s="9">
        <v>10.63</v>
      </c>
      <c r="K170" s="9">
        <v>10.63</v>
      </c>
      <c r="L170" s="9">
        <v>10.63</v>
      </c>
      <c r="M170" s="9">
        <v>10.63</v>
      </c>
      <c r="N170" s="9">
        <v>10.63</v>
      </c>
      <c r="O170" s="8">
        <v>0</v>
      </c>
      <c r="P170" s="8">
        <v>1</v>
      </c>
      <c r="Q170" s="8">
        <v>1</v>
      </c>
      <c r="R170" s="9">
        <v>0</v>
      </c>
      <c r="S170" s="9">
        <v>50</v>
      </c>
      <c r="T170" s="9">
        <v>944</v>
      </c>
      <c r="U170" s="9">
        <v>3</v>
      </c>
      <c r="V170" s="9">
        <v>9</v>
      </c>
      <c r="W170" s="7" t="s">
        <v>1630</v>
      </c>
      <c r="X170" s="7" t="s">
        <v>3320</v>
      </c>
    </row>
    <row r="171" spans="1:24" x14ac:dyDescent="0.2">
      <c r="A171" s="7" t="s">
        <v>251</v>
      </c>
      <c r="B171" s="8">
        <v>1</v>
      </c>
      <c r="C171" s="8">
        <v>1</v>
      </c>
      <c r="D171" s="8">
        <v>0</v>
      </c>
      <c r="E171" s="9">
        <v>0</v>
      </c>
      <c r="F171" s="8">
        <v>2500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8">
        <v>0</v>
      </c>
      <c r="P171" s="8">
        <v>0</v>
      </c>
      <c r="Q171" s="8">
        <v>0</v>
      </c>
      <c r="R171" s="9">
        <v>0</v>
      </c>
      <c r="S171" s="9">
        <v>0</v>
      </c>
      <c r="T171" s="9">
        <v>0</v>
      </c>
      <c r="U171" s="9">
        <v>6</v>
      </c>
      <c r="V171" s="9">
        <v>7</v>
      </c>
      <c r="W171" s="7" t="s">
        <v>55</v>
      </c>
      <c r="X171" s="7" t="s">
        <v>55</v>
      </c>
    </row>
    <row r="172" spans="1:24" x14ac:dyDescent="0.2">
      <c r="A172" s="7" t="s">
        <v>4216</v>
      </c>
      <c r="B172" s="8">
        <v>1</v>
      </c>
      <c r="C172" s="8">
        <v>0</v>
      </c>
      <c r="D172" s="8">
        <v>1</v>
      </c>
      <c r="E172" s="9">
        <v>0</v>
      </c>
      <c r="F172" s="8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8">
        <v>0</v>
      </c>
      <c r="P172" s="8">
        <v>0</v>
      </c>
      <c r="Q172" s="8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7" t="s">
        <v>498</v>
      </c>
      <c r="X172" s="7" t="s">
        <v>498</v>
      </c>
    </row>
    <row r="173" spans="1:24" x14ac:dyDescent="0.2">
      <c r="A173" s="7" t="s">
        <v>1657</v>
      </c>
      <c r="B173" s="8">
        <v>3</v>
      </c>
      <c r="C173" s="8">
        <v>2</v>
      </c>
      <c r="D173" s="8">
        <v>1</v>
      </c>
      <c r="E173" s="9">
        <v>0</v>
      </c>
      <c r="F173" s="8">
        <v>2200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8">
        <v>0</v>
      </c>
      <c r="P173" s="8">
        <v>0</v>
      </c>
      <c r="Q173" s="8">
        <v>0</v>
      </c>
      <c r="R173" s="9">
        <v>0</v>
      </c>
      <c r="S173" s="9">
        <v>0</v>
      </c>
      <c r="T173" s="9">
        <v>0</v>
      </c>
      <c r="U173" s="9">
        <v>6.5</v>
      </c>
      <c r="V173" s="9">
        <v>8</v>
      </c>
      <c r="W173" s="7" t="s">
        <v>1630</v>
      </c>
      <c r="X173" s="7" t="s">
        <v>3508</v>
      </c>
    </row>
    <row r="174" spans="1:24" x14ac:dyDescent="0.2">
      <c r="A174" s="7" t="s">
        <v>2433</v>
      </c>
      <c r="B174" s="8">
        <v>2</v>
      </c>
      <c r="C174" s="8">
        <v>2</v>
      </c>
      <c r="D174" s="8">
        <v>0</v>
      </c>
      <c r="E174" s="9">
        <v>0</v>
      </c>
      <c r="F174" s="8">
        <v>1000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8">
        <v>0</v>
      </c>
      <c r="P174" s="8">
        <v>0</v>
      </c>
      <c r="Q174" s="8">
        <v>0</v>
      </c>
      <c r="R174" s="9">
        <v>0</v>
      </c>
      <c r="S174" s="9">
        <v>0</v>
      </c>
      <c r="T174" s="9">
        <v>0</v>
      </c>
      <c r="U174" s="9">
        <v>7.5</v>
      </c>
      <c r="V174" s="9">
        <v>9.5</v>
      </c>
      <c r="W174" s="7" t="s">
        <v>2349</v>
      </c>
      <c r="X174" s="7" t="s">
        <v>3839</v>
      </c>
    </row>
    <row r="175" spans="1:24" x14ac:dyDescent="0.2">
      <c r="A175" s="7" t="s">
        <v>421</v>
      </c>
      <c r="B175" s="8">
        <v>1</v>
      </c>
      <c r="C175" s="8">
        <v>1</v>
      </c>
      <c r="D175" s="8">
        <v>0</v>
      </c>
      <c r="E175" s="9">
        <v>0</v>
      </c>
      <c r="F175" s="8">
        <v>1300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8">
        <v>0</v>
      </c>
      <c r="P175" s="8">
        <v>0</v>
      </c>
      <c r="Q175" s="8">
        <v>0</v>
      </c>
      <c r="R175" s="9">
        <v>0</v>
      </c>
      <c r="S175" s="9">
        <v>0</v>
      </c>
      <c r="T175" s="9">
        <v>0</v>
      </c>
      <c r="U175" s="9">
        <v>7</v>
      </c>
      <c r="V175" s="9">
        <v>8</v>
      </c>
      <c r="W175" s="7" t="s">
        <v>55</v>
      </c>
      <c r="X175" s="7" t="s">
        <v>55</v>
      </c>
    </row>
    <row r="176" spans="1:24" x14ac:dyDescent="0.2">
      <c r="A176" s="7" t="s">
        <v>355</v>
      </c>
      <c r="B176" s="8">
        <v>1</v>
      </c>
      <c r="C176" s="8">
        <v>1</v>
      </c>
      <c r="D176" s="8">
        <v>0</v>
      </c>
      <c r="E176" s="9">
        <v>8.8000000000000007</v>
      </c>
      <c r="F176" s="8">
        <v>900</v>
      </c>
      <c r="G176" s="9">
        <v>9.7799999999999994</v>
      </c>
      <c r="H176" s="9">
        <v>0</v>
      </c>
      <c r="I176" s="9">
        <v>0</v>
      </c>
      <c r="J176" s="9">
        <v>9.7799999999999994</v>
      </c>
      <c r="K176" s="9">
        <v>9.7799999999999994</v>
      </c>
      <c r="L176" s="9">
        <v>9.7799999999999994</v>
      </c>
      <c r="M176" s="9">
        <v>9.7799999999999994</v>
      </c>
      <c r="N176" s="9">
        <v>9.7799999999999994</v>
      </c>
      <c r="O176" s="8">
        <v>0</v>
      </c>
      <c r="P176" s="8">
        <v>0</v>
      </c>
      <c r="Q176" s="8">
        <v>1</v>
      </c>
      <c r="R176" s="9">
        <v>0</v>
      </c>
      <c r="S176" s="9">
        <v>100</v>
      </c>
      <c r="T176" s="9">
        <v>380</v>
      </c>
      <c r="U176" s="9">
        <v>3</v>
      </c>
      <c r="V176" s="9">
        <v>6</v>
      </c>
      <c r="W176" s="7" t="s">
        <v>55</v>
      </c>
      <c r="X176" s="7" t="s">
        <v>55</v>
      </c>
    </row>
    <row r="177" spans="1:24" x14ac:dyDescent="0.2">
      <c r="A177" s="7" t="s">
        <v>2324</v>
      </c>
      <c r="B177" s="8">
        <v>3</v>
      </c>
      <c r="C177" s="8">
        <v>2</v>
      </c>
      <c r="D177" s="8">
        <v>1</v>
      </c>
      <c r="E177" s="9">
        <v>23.84</v>
      </c>
      <c r="F177" s="8">
        <v>2900</v>
      </c>
      <c r="G177" s="9">
        <v>8.2200000000000006</v>
      </c>
      <c r="H177" s="9">
        <v>0</v>
      </c>
      <c r="I177" s="9">
        <v>8.2200000000000006</v>
      </c>
      <c r="J177" s="9">
        <v>8.2200000000000006</v>
      </c>
      <c r="K177" s="9">
        <v>8.2200000000000006</v>
      </c>
      <c r="L177" s="9">
        <v>8.2200000000000006</v>
      </c>
      <c r="M177" s="9">
        <v>8.2200000000000006</v>
      </c>
      <c r="N177" s="9">
        <v>8.2200000000000006</v>
      </c>
      <c r="O177" s="8">
        <v>0</v>
      </c>
      <c r="P177" s="8">
        <v>1</v>
      </c>
      <c r="Q177" s="8">
        <v>1</v>
      </c>
      <c r="R177" s="9">
        <v>0</v>
      </c>
      <c r="S177" s="9">
        <v>50</v>
      </c>
      <c r="T177" s="9">
        <v>884</v>
      </c>
      <c r="U177" s="9">
        <v>4</v>
      </c>
      <c r="V177" s="9">
        <v>9</v>
      </c>
      <c r="W177" s="7" t="s">
        <v>2178</v>
      </c>
      <c r="X177" s="7" t="s">
        <v>3941</v>
      </c>
    </row>
    <row r="178" spans="1:24" x14ac:dyDescent="0.2">
      <c r="A178" s="7" t="s">
        <v>1404</v>
      </c>
      <c r="B178" s="8">
        <v>2</v>
      </c>
      <c r="C178" s="8">
        <v>2</v>
      </c>
      <c r="D178" s="8">
        <v>0</v>
      </c>
      <c r="E178" s="9">
        <v>0</v>
      </c>
      <c r="F178" s="8">
        <v>3300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8">
        <v>0</v>
      </c>
      <c r="P178" s="8">
        <v>0</v>
      </c>
      <c r="Q178" s="8">
        <v>0</v>
      </c>
      <c r="R178" s="9">
        <v>0</v>
      </c>
      <c r="S178" s="9">
        <v>0</v>
      </c>
      <c r="T178" s="9">
        <v>0</v>
      </c>
      <c r="U178" s="9">
        <v>4.5</v>
      </c>
      <c r="V178" s="9">
        <v>7</v>
      </c>
      <c r="W178" s="7" t="s">
        <v>1384</v>
      </c>
      <c r="X178" s="7" t="s">
        <v>3224</v>
      </c>
    </row>
    <row r="179" spans="1:24" x14ac:dyDescent="0.2">
      <c r="A179" s="7" t="s">
        <v>713</v>
      </c>
      <c r="B179" s="8">
        <v>1</v>
      </c>
      <c r="C179" s="8">
        <v>1</v>
      </c>
      <c r="D179" s="8">
        <v>0</v>
      </c>
      <c r="E179" s="9">
        <v>0</v>
      </c>
      <c r="F179" s="8">
        <v>1000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8">
        <v>0</v>
      </c>
      <c r="P179" s="8">
        <v>0</v>
      </c>
      <c r="Q179" s="8">
        <v>0</v>
      </c>
      <c r="R179" s="9">
        <v>0</v>
      </c>
      <c r="S179" s="9">
        <v>0</v>
      </c>
      <c r="T179" s="9">
        <v>0</v>
      </c>
      <c r="U179" s="9">
        <v>6</v>
      </c>
      <c r="V179" s="9">
        <v>10</v>
      </c>
      <c r="W179" s="7" t="s">
        <v>498</v>
      </c>
      <c r="X179" s="7" t="s">
        <v>498</v>
      </c>
    </row>
    <row r="180" spans="1:24" x14ac:dyDescent="0.2">
      <c r="A180" s="7" t="s">
        <v>973</v>
      </c>
      <c r="B180" s="8">
        <v>2</v>
      </c>
      <c r="C180" s="8">
        <v>2</v>
      </c>
      <c r="D180" s="8">
        <v>0</v>
      </c>
      <c r="E180" s="9">
        <v>40.6</v>
      </c>
      <c r="F180" s="8">
        <v>3900</v>
      </c>
      <c r="G180" s="9">
        <v>10.41</v>
      </c>
      <c r="H180" s="9">
        <v>13.93</v>
      </c>
      <c r="I180" s="9">
        <v>13.93</v>
      </c>
      <c r="J180" s="9">
        <v>10.41</v>
      </c>
      <c r="K180" s="9">
        <v>10.41</v>
      </c>
      <c r="L180" s="9">
        <v>10.41</v>
      </c>
      <c r="M180" s="9">
        <v>10.41</v>
      </c>
      <c r="N180" s="9">
        <v>10.41</v>
      </c>
      <c r="O180" s="8">
        <v>1</v>
      </c>
      <c r="P180" s="8">
        <v>1</v>
      </c>
      <c r="Q180" s="8">
        <v>2</v>
      </c>
      <c r="R180" s="9">
        <v>50</v>
      </c>
      <c r="S180" s="9">
        <v>100</v>
      </c>
      <c r="T180" s="9">
        <v>1060</v>
      </c>
      <c r="U180" s="9">
        <v>2</v>
      </c>
      <c r="V180" s="9">
        <v>5.5</v>
      </c>
      <c r="W180" s="7" t="s">
        <v>962</v>
      </c>
      <c r="X180" s="7" t="s">
        <v>3224</v>
      </c>
    </row>
    <row r="181" spans="1:24" x14ac:dyDescent="0.2">
      <c r="A181" s="7" t="s">
        <v>1311</v>
      </c>
      <c r="B181" s="8">
        <v>1</v>
      </c>
      <c r="C181" s="8">
        <v>1</v>
      </c>
      <c r="D181" s="8">
        <v>0</v>
      </c>
      <c r="E181" s="9">
        <v>0</v>
      </c>
      <c r="F181" s="8">
        <v>2000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8">
        <v>0</v>
      </c>
      <c r="P181" s="8">
        <v>0</v>
      </c>
      <c r="Q181" s="8">
        <v>0</v>
      </c>
      <c r="R181" s="9">
        <v>0</v>
      </c>
      <c r="S181" s="9">
        <v>0</v>
      </c>
      <c r="T181" s="9">
        <v>0</v>
      </c>
      <c r="U181" s="9">
        <v>12</v>
      </c>
      <c r="V181" s="9">
        <v>12</v>
      </c>
      <c r="W181" s="7" t="s">
        <v>1252</v>
      </c>
      <c r="X181" s="7" t="s">
        <v>1252</v>
      </c>
    </row>
    <row r="182" spans="1:24" x14ac:dyDescent="0.2">
      <c r="A182" s="7" t="s">
        <v>2320</v>
      </c>
      <c r="B182" s="8">
        <v>3</v>
      </c>
      <c r="C182" s="8">
        <v>1</v>
      </c>
      <c r="D182" s="8">
        <v>2</v>
      </c>
      <c r="E182" s="9">
        <v>0</v>
      </c>
      <c r="F182" s="8">
        <v>800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8">
        <v>0</v>
      </c>
      <c r="P182" s="8">
        <v>0</v>
      </c>
      <c r="Q182" s="8">
        <v>0</v>
      </c>
      <c r="R182" s="9">
        <v>0</v>
      </c>
      <c r="S182" s="9">
        <v>0</v>
      </c>
      <c r="T182" s="9">
        <v>0</v>
      </c>
      <c r="U182" s="9">
        <v>6</v>
      </c>
      <c r="V182" s="9">
        <v>8</v>
      </c>
      <c r="W182" s="7" t="s">
        <v>2178</v>
      </c>
      <c r="X182" s="7" t="s">
        <v>2178</v>
      </c>
    </row>
    <row r="183" spans="1:24" x14ac:dyDescent="0.2">
      <c r="A183" s="7" t="s">
        <v>2198</v>
      </c>
      <c r="B183" s="8">
        <v>1</v>
      </c>
      <c r="C183" s="8">
        <v>1</v>
      </c>
      <c r="D183" s="8">
        <v>0</v>
      </c>
      <c r="E183" s="9">
        <v>9.76</v>
      </c>
      <c r="F183" s="8">
        <v>900</v>
      </c>
      <c r="G183" s="9">
        <v>10.84</v>
      </c>
      <c r="H183" s="9">
        <v>0</v>
      </c>
      <c r="I183" s="9">
        <v>10.84</v>
      </c>
      <c r="J183" s="9">
        <v>10.84</v>
      </c>
      <c r="K183" s="9">
        <v>10.84</v>
      </c>
      <c r="L183" s="9">
        <v>10.84</v>
      </c>
      <c r="M183" s="9">
        <v>10.84</v>
      </c>
      <c r="N183" s="9">
        <v>10.84</v>
      </c>
      <c r="O183" s="8">
        <v>0</v>
      </c>
      <c r="P183" s="8">
        <v>0</v>
      </c>
      <c r="Q183" s="8">
        <v>1</v>
      </c>
      <c r="R183" s="9">
        <v>0</v>
      </c>
      <c r="S183" s="9">
        <v>100</v>
      </c>
      <c r="T183" s="9">
        <v>476</v>
      </c>
      <c r="U183" s="9">
        <v>3</v>
      </c>
      <c r="V183" s="9">
        <v>5</v>
      </c>
      <c r="W183" s="7" t="s">
        <v>2178</v>
      </c>
      <c r="X183" s="7" t="s">
        <v>2178</v>
      </c>
    </row>
    <row r="184" spans="1:24" x14ac:dyDescent="0.2">
      <c r="A184" s="7" t="s">
        <v>2822</v>
      </c>
      <c r="B184" s="8">
        <v>1</v>
      </c>
      <c r="C184" s="8">
        <v>1</v>
      </c>
      <c r="D184" s="8">
        <v>0</v>
      </c>
      <c r="E184" s="9">
        <v>8.82</v>
      </c>
      <c r="F184" s="8">
        <v>900</v>
      </c>
      <c r="G184" s="9">
        <v>9.8000000000000007</v>
      </c>
      <c r="H184" s="9">
        <v>0</v>
      </c>
      <c r="I184" s="9">
        <v>9.8000000000000007</v>
      </c>
      <c r="J184" s="9">
        <v>9.8000000000000007</v>
      </c>
      <c r="K184" s="9">
        <v>9.8000000000000007</v>
      </c>
      <c r="L184" s="9">
        <v>9.8000000000000007</v>
      </c>
      <c r="M184" s="9">
        <v>9.8000000000000007</v>
      </c>
      <c r="N184" s="9">
        <v>9.8000000000000007</v>
      </c>
      <c r="O184" s="8">
        <v>0</v>
      </c>
      <c r="P184" s="8">
        <v>0</v>
      </c>
      <c r="Q184" s="8">
        <v>1</v>
      </c>
      <c r="R184" s="9">
        <v>0</v>
      </c>
      <c r="S184" s="9">
        <v>100</v>
      </c>
      <c r="T184" s="9">
        <v>382</v>
      </c>
      <c r="U184" s="9">
        <v>3</v>
      </c>
      <c r="V184" s="9">
        <v>9</v>
      </c>
      <c r="W184" s="7" t="s">
        <v>2724</v>
      </c>
      <c r="X184" s="7" t="s">
        <v>2724</v>
      </c>
    </row>
    <row r="185" spans="1:24" x14ac:dyDescent="0.2">
      <c r="A185" s="7" t="s">
        <v>4217</v>
      </c>
      <c r="B185" s="8">
        <v>2</v>
      </c>
      <c r="C185" s="8">
        <v>0</v>
      </c>
      <c r="D185" s="8">
        <v>2</v>
      </c>
      <c r="E185" s="9">
        <v>0</v>
      </c>
      <c r="F185" s="8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8">
        <v>0</v>
      </c>
      <c r="P185" s="8">
        <v>0</v>
      </c>
      <c r="Q185" s="8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7" t="s">
        <v>1109</v>
      </c>
      <c r="X185" s="7" t="s">
        <v>1252</v>
      </c>
    </row>
    <row r="186" spans="1:24" x14ac:dyDescent="0.2">
      <c r="A186" s="7" t="s">
        <v>1331</v>
      </c>
      <c r="B186" s="8">
        <v>1</v>
      </c>
      <c r="C186" s="8">
        <v>1</v>
      </c>
      <c r="D186" s="8">
        <v>0</v>
      </c>
      <c r="E186" s="9">
        <v>0</v>
      </c>
      <c r="F186" s="8">
        <v>800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8">
        <v>0</v>
      </c>
      <c r="P186" s="8">
        <v>0</v>
      </c>
      <c r="Q186" s="8">
        <v>0</v>
      </c>
      <c r="R186" s="9">
        <v>0</v>
      </c>
      <c r="S186" s="9">
        <v>0</v>
      </c>
      <c r="T186" s="9">
        <v>0</v>
      </c>
      <c r="U186" s="9">
        <v>7</v>
      </c>
      <c r="V186" s="9">
        <v>9</v>
      </c>
      <c r="W186" s="7" t="s">
        <v>1252</v>
      </c>
      <c r="X186" s="7" t="s">
        <v>1252</v>
      </c>
    </row>
    <row r="187" spans="1:24" x14ac:dyDescent="0.2">
      <c r="A187" s="7" t="s">
        <v>2936</v>
      </c>
      <c r="B187" s="8">
        <v>2</v>
      </c>
      <c r="C187" s="8">
        <v>1</v>
      </c>
      <c r="D187" s="8">
        <v>1</v>
      </c>
      <c r="E187" s="9">
        <v>0</v>
      </c>
      <c r="F187" s="8">
        <v>1700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8">
        <v>0</v>
      </c>
      <c r="P187" s="8">
        <v>0</v>
      </c>
      <c r="Q187" s="8">
        <v>0</v>
      </c>
      <c r="R187" s="9">
        <v>0</v>
      </c>
      <c r="S187" s="9">
        <v>0</v>
      </c>
      <c r="T187" s="9">
        <v>0</v>
      </c>
      <c r="U187" s="9">
        <v>7</v>
      </c>
      <c r="V187" s="9">
        <v>8</v>
      </c>
      <c r="W187" s="7" t="s">
        <v>2851</v>
      </c>
      <c r="X187" s="7" t="s">
        <v>2851</v>
      </c>
    </row>
    <row r="188" spans="1:24" x14ac:dyDescent="0.2">
      <c r="A188" s="7" t="s">
        <v>1901</v>
      </c>
      <c r="B188" s="8">
        <v>2</v>
      </c>
      <c r="C188" s="8">
        <v>2</v>
      </c>
      <c r="D188" s="8">
        <v>0</v>
      </c>
      <c r="E188" s="9">
        <v>0</v>
      </c>
      <c r="F188" s="8">
        <v>1700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8">
        <v>0</v>
      </c>
      <c r="P188" s="8">
        <v>0</v>
      </c>
      <c r="Q188" s="8">
        <v>0</v>
      </c>
      <c r="R188" s="9">
        <v>0</v>
      </c>
      <c r="S188" s="9">
        <v>0</v>
      </c>
      <c r="T188" s="9">
        <v>0</v>
      </c>
      <c r="U188" s="9">
        <v>5.5</v>
      </c>
      <c r="V188" s="9">
        <v>8</v>
      </c>
      <c r="W188" s="7" t="s">
        <v>1877</v>
      </c>
      <c r="X188" s="7" t="s">
        <v>3508</v>
      </c>
    </row>
    <row r="189" spans="1:24" x14ac:dyDescent="0.2">
      <c r="A189" s="7" t="s">
        <v>4218</v>
      </c>
      <c r="B189" s="8">
        <v>1</v>
      </c>
      <c r="C189" s="8">
        <v>0</v>
      </c>
      <c r="D189" s="8">
        <v>1</v>
      </c>
      <c r="E189" s="9">
        <v>0</v>
      </c>
      <c r="F189" s="8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8">
        <v>0</v>
      </c>
      <c r="P189" s="8">
        <v>0</v>
      </c>
      <c r="Q189" s="8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7" t="s">
        <v>2349</v>
      </c>
      <c r="X189" s="7" t="s">
        <v>2349</v>
      </c>
    </row>
    <row r="190" spans="1:24" x14ac:dyDescent="0.2">
      <c r="A190" s="7" t="s">
        <v>2571</v>
      </c>
      <c r="B190" s="8">
        <v>2</v>
      </c>
      <c r="C190" s="8">
        <v>2</v>
      </c>
      <c r="D190" s="8">
        <v>0</v>
      </c>
      <c r="E190" s="9">
        <v>0</v>
      </c>
      <c r="F190" s="8">
        <v>1700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8">
        <v>0</v>
      </c>
      <c r="P190" s="8">
        <v>0</v>
      </c>
      <c r="Q190" s="8">
        <v>0</v>
      </c>
      <c r="R190" s="9">
        <v>0</v>
      </c>
      <c r="S190" s="9">
        <v>0</v>
      </c>
      <c r="T190" s="9">
        <v>0</v>
      </c>
      <c r="U190" s="9">
        <v>6</v>
      </c>
      <c r="V190" s="9">
        <v>8</v>
      </c>
      <c r="W190" s="7" t="s">
        <v>2556</v>
      </c>
      <c r="X190" s="7" t="s">
        <v>3941</v>
      </c>
    </row>
    <row r="191" spans="1:24" x14ac:dyDescent="0.2">
      <c r="A191" s="7" t="s">
        <v>2790</v>
      </c>
      <c r="B191" s="8">
        <v>1</v>
      </c>
      <c r="C191" s="8">
        <v>1</v>
      </c>
      <c r="D191" s="8">
        <v>0</v>
      </c>
      <c r="E191" s="9">
        <v>20.48</v>
      </c>
      <c r="F191" s="8">
        <v>1900</v>
      </c>
      <c r="G191" s="9">
        <v>10.78</v>
      </c>
      <c r="H191" s="9">
        <v>0</v>
      </c>
      <c r="I191" s="9">
        <v>10.78</v>
      </c>
      <c r="J191" s="9">
        <v>10.78</v>
      </c>
      <c r="K191" s="9">
        <v>10.78</v>
      </c>
      <c r="L191" s="9">
        <v>10.78</v>
      </c>
      <c r="M191" s="9">
        <v>10.78</v>
      </c>
      <c r="N191" s="9">
        <v>10.78</v>
      </c>
      <c r="O191" s="8">
        <v>0</v>
      </c>
      <c r="P191" s="8">
        <v>1</v>
      </c>
      <c r="Q191" s="8">
        <v>1</v>
      </c>
      <c r="R191" s="9">
        <v>0</v>
      </c>
      <c r="S191" s="9">
        <v>100</v>
      </c>
      <c r="T191" s="9">
        <v>548</v>
      </c>
      <c r="U191" s="9">
        <v>2</v>
      </c>
      <c r="V191" s="9">
        <v>8</v>
      </c>
      <c r="W191" s="7" t="s">
        <v>2724</v>
      </c>
      <c r="X191" s="7" t="s">
        <v>2724</v>
      </c>
    </row>
    <row r="192" spans="1:24" x14ac:dyDescent="0.2">
      <c r="A192" s="7" t="s">
        <v>1651</v>
      </c>
      <c r="B192" s="8">
        <v>1</v>
      </c>
      <c r="C192" s="8">
        <v>1</v>
      </c>
      <c r="D192" s="8">
        <v>0</v>
      </c>
      <c r="E192" s="9">
        <v>54.88</v>
      </c>
      <c r="F192" s="8">
        <v>1200</v>
      </c>
      <c r="G192" s="9">
        <v>45.73</v>
      </c>
      <c r="H192" s="9">
        <v>0</v>
      </c>
      <c r="I192" s="9">
        <v>45.73</v>
      </c>
      <c r="J192" s="9">
        <v>45.73</v>
      </c>
      <c r="K192" s="9">
        <v>45.73</v>
      </c>
      <c r="L192" s="9">
        <v>45.73</v>
      </c>
      <c r="M192" s="9">
        <v>45.73</v>
      </c>
      <c r="N192" s="9">
        <v>45.73</v>
      </c>
      <c r="O192" s="8">
        <v>1</v>
      </c>
      <c r="P192" s="8">
        <v>1</v>
      </c>
      <c r="Q192" s="8">
        <v>1</v>
      </c>
      <c r="R192" s="9">
        <v>100</v>
      </c>
      <c r="S192" s="9">
        <v>100</v>
      </c>
      <c r="T192" s="9">
        <v>2988</v>
      </c>
      <c r="U192" s="9">
        <v>1</v>
      </c>
      <c r="V192" s="9">
        <v>6</v>
      </c>
      <c r="W192" s="7" t="s">
        <v>1630</v>
      </c>
      <c r="X192" s="7" t="s">
        <v>1630</v>
      </c>
    </row>
    <row r="193" spans="1:24" x14ac:dyDescent="0.2">
      <c r="A193" s="7" t="s">
        <v>1490</v>
      </c>
      <c r="B193" s="8">
        <v>1</v>
      </c>
      <c r="C193" s="8">
        <v>1</v>
      </c>
      <c r="D193" s="8">
        <v>0</v>
      </c>
      <c r="E193" s="9">
        <v>21.5</v>
      </c>
      <c r="F193" s="8">
        <v>2000</v>
      </c>
      <c r="G193" s="9">
        <v>10.75</v>
      </c>
      <c r="H193" s="9">
        <v>0</v>
      </c>
      <c r="I193" s="9">
        <v>10.75</v>
      </c>
      <c r="J193" s="9">
        <v>10.75</v>
      </c>
      <c r="K193" s="9">
        <v>10.75</v>
      </c>
      <c r="L193" s="9">
        <v>10.75</v>
      </c>
      <c r="M193" s="9">
        <v>10.75</v>
      </c>
      <c r="N193" s="9">
        <v>10.75</v>
      </c>
      <c r="O193" s="8">
        <v>0</v>
      </c>
      <c r="P193" s="8">
        <v>1</v>
      </c>
      <c r="Q193" s="8">
        <v>1</v>
      </c>
      <c r="R193" s="9">
        <v>0</v>
      </c>
      <c r="S193" s="9">
        <v>100</v>
      </c>
      <c r="T193" s="9">
        <v>650</v>
      </c>
      <c r="U193" s="9">
        <v>2</v>
      </c>
      <c r="V193" s="9">
        <v>10</v>
      </c>
      <c r="W193" s="7" t="s">
        <v>1384</v>
      </c>
      <c r="X193" s="7" t="s">
        <v>1384</v>
      </c>
    </row>
    <row r="194" spans="1:24" x14ac:dyDescent="0.2">
      <c r="A194" s="7" t="s">
        <v>3653</v>
      </c>
      <c r="B194" s="8">
        <v>1</v>
      </c>
      <c r="C194" s="8">
        <v>1</v>
      </c>
      <c r="D194" s="8">
        <v>0</v>
      </c>
      <c r="E194" s="9">
        <v>45.56</v>
      </c>
      <c r="F194" s="8">
        <v>1300</v>
      </c>
      <c r="G194" s="9">
        <v>35.049999999999997</v>
      </c>
      <c r="H194" s="9">
        <v>35.049999999999997</v>
      </c>
      <c r="I194" s="9">
        <v>35.049999999999997</v>
      </c>
      <c r="J194" s="9">
        <v>35.049999999999997</v>
      </c>
      <c r="K194" s="9">
        <v>35.049999999999997</v>
      </c>
      <c r="L194" s="9">
        <v>35.049999999999997</v>
      </c>
      <c r="M194" s="9">
        <v>35.049999999999997</v>
      </c>
      <c r="N194" s="9">
        <v>35.049999999999997</v>
      </c>
      <c r="O194" s="8">
        <v>1</v>
      </c>
      <c r="P194" s="8">
        <v>1</v>
      </c>
      <c r="Q194" s="8">
        <v>1</v>
      </c>
      <c r="R194" s="9">
        <v>100</v>
      </c>
      <c r="S194" s="9">
        <v>100</v>
      </c>
      <c r="T194" s="9">
        <v>2056</v>
      </c>
      <c r="U194" s="9">
        <v>1</v>
      </c>
      <c r="V194" s="9">
        <v>8</v>
      </c>
      <c r="W194" s="7" t="s">
        <v>3617</v>
      </c>
      <c r="X194" s="7" t="s">
        <v>3617</v>
      </c>
    </row>
    <row r="195" spans="1:24" x14ac:dyDescent="0.2">
      <c r="A195" s="7" t="s">
        <v>2603</v>
      </c>
      <c r="B195" s="8">
        <v>1</v>
      </c>
      <c r="C195" s="8">
        <v>1</v>
      </c>
      <c r="D195" s="8">
        <v>0</v>
      </c>
      <c r="E195" s="9">
        <v>0</v>
      </c>
      <c r="F195" s="8">
        <v>1000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8">
        <v>0</v>
      </c>
      <c r="P195" s="8">
        <v>0</v>
      </c>
      <c r="Q195" s="8">
        <v>0</v>
      </c>
      <c r="R195" s="9">
        <v>0</v>
      </c>
      <c r="S195" s="9">
        <v>0</v>
      </c>
      <c r="T195" s="9">
        <v>0</v>
      </c>
      <c r="U195" s="9">
        <v>4</v>
      </c>
      <c r="V195" s="9">
        <v>7</v>
      </c>
      <c r="W195" s="7" t="s">
        <v>2556</v>
      </c>
      <c r="X195" s="7" t="s">
        <v>2556</v>
      </c>
    </row>
    <row r="196" spans="1:24" x14ac:dyDescent="0.2">
      <c r="A196" s="7" t="s">
        <v>706</v>
      </c>
      <c r="B196" s="8">
        <v>1</v>
      </c>
      <c r="C196" s="8">
        <v>1</v>
      </c>
      <c r="D196" s="8">
        <v>0</v>
      </c>
      <c r="E196" s="9">
        <v>0</v>
      </c>
      <c r="F196" s="8">
        <v>900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8">
        <v>0</v>
      </c>
      <c r="P196" s="8">
        <v>0</v>
      </c>
      <c r="Q196" s="8">
        <v>0</v>
      </c>
      <c r="R196" s="9">
        <v>0</v>
      </c>
      <c r="S196" s="9">
        <v>0</v>
      </c>
      <c r="T196" s="9">
        <v>0</v>
      </c>
      <c r="U196" s="9">
        <v>9</v>
      </c>
      <c r="V196" s="9">
        <v>11</v>
      </c>
      <c r="W196" s="7" t="s">
        <v>498</v>
      </c>
      <c r="X196" s="7" t="s">
        <v>498</v>
      </c>
    </row>
    <row r="197" spans="1:24" x14ac:dyDescent="0.2">
      <c r="A197" s="7" t="s">
        <v>1649</v>
      </c>
      <c r="B197" s="8">
        <v>2</v>
      </c>
      <c r="C197" s="8">
        <v>1</v>
      </c>
      <c r="D197" s="8">
        <v>1</v>
      </c>
      <c r="E197" s="9">
        <v>7.56</v>
      </c>
      <c r="F197" s="8">
        <v>1600</v>
      </c>
      <c r="G197" s="9">
        <v>4.72</v>
      </c>
      <c r="H197" s="9">
        <v>0</v>
      </c>
      <c r="I197" s="9">
        <v>4.72</v>
      </c>
      <c r="J197" s="9">
        <v>4.72</v>
      </c>
      <c r="K197" s="9">
        <v>4.72</v>
      </c>
      <c r="L197" s="9">
        <v>4.72</v>
      </c>
      <c r="M197" s="9">
        <v>4.72</v>
      </c>
      <c r="N197" s="9">
        <v>4.72</v>
      </c>
      <c r="O197" s="8">
        <v>0</v>
      </c>
      <c r="P197" s="8">
        <v>0</v>
      </c>
      <c r="Q197" s="8">
        <v>1</v>
      </c>
      <c r="R197" s="9">
        <v>0</v>
      </c>
      <c r="S197" s="9">
        <v>100</v>
      </c>
      <c r="T197" s="9">
        <v>256</v>
      </c>
      <c r="U197" s="9">
        <v>3</v>
      </c>
      <c r="V197" s="9">
        <v>7</v>
      </c>
      <c r="W197" s="7" t="s">
        <v>1630</v>
      </c>
      <c r="X197" s="7" t="s">
        <v>1630</v>
      </c>
    </row>
    <row r="198" spans="1:24" x14ac:dyDescent="0.2">
      <c r="A198" s="7" t="s">
        <v>1733</v>
      </c>
      <c r="B198" s="8">
        <v>2</v>
      </c>
      <c r="C198" s="8">
        <v>2</v>
      </c>
      <c r="D198" s="8">
        <v>0</v>
      </c>
      <c r="E198" s="9">
        <v>28.14</v>
      </c>
      <c r="F198" s="8">
        <v>3200</v>
      </c>
      <c r="G198" s="9">
        <v>8.7899999999999991</v>
      </c>
      <c r="H198" s="9">
        <v>9.99</v>
      </c>
      <c r="I198" s="9">
        <v>8.7899999999999991</v>
      </c>
      <c r="J198" s="9">
        <v>8.7899999999999991</v>
      </c>
      <c r="K198" s="9">
        <v>8.7899999999999991</v>
      </c>
      <c r="L198" s="9">
        <v>8.7899999999999991</v>
      </c>
      <c r="M198" s="9">
        <v>8.7899999999999991</v>
      </c>
      <c r="N198" s="9">
        <v>8.7899999999999991</v>
      </c>
      <c r="O198" s="8">
        <v>0</v>
      </c>
      <c r="P198" s="8">
        <v>1</v>
      </c>
      <c r="Q198" s="8">
        <v>2</v>
      </c>
      <c r="R198" s="9">
        <v>0</v>
      </c>
      <c r="S198" s="9">
        <v>100</v>
      </c>
      <c r="T198" s="9">
        <v>814</v>
      </c>
      <c r="U198" s="9">
        <v>2.5</v>
      </c>
      <c r="V198" s="9">
        <v>6.5</v>
      </c>
      <c r="W198" s="7" t="s">
        <v>1630</v>
      </c>
      <c r="X198" s="7" t="s">
        <v>3320</v>
      </c>
    </row>
    <row r="199" spans="1:24" x14ac:dyDescent="0.2">
      <c r="A199" s="7" t="s">
        <v>1642</v>
      </c>
      <c r="B199" s="8">
        <v>1</v>
      </c>
      <c r="C199" s="8">
        <v>1</v>
      </c>
      <c r="D199" s="8">
        <v>0</v>
      </c>
      <c r="E199" s="9">
        <v>0</v>
      </c>
      <c r="F199" s="8">
        <v>900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8">
        <v>0</v>
      </c>
      <c r="P199" s="8">
        <v>0</v>
      </c>
      <c r="Q199" s="8">
        <v>0</v>
      </c>
      <c r="R199" s="9">
        <v>0</v>
      </c>
      <c r="S199" s="9">
        <v>0</v>
      </c>
      <c r="T199" s="9">
        <v>0</v>
      </c>
      <c r="U199" s="9">
        <v>7</v>
      </c>
      <c r="V199" s="9">
        <v>7</v>
      </c>
      <c r="W199" s="7" t="s">
        <v>1630</v>
      </c>
      <c r="X199" s="7" t="s">
        <v>1630</v>
      </c>
    </row>
    <row r="200" spans="1:24" x14ac:dyDescent="0.2">
      <c r="A200" s="7" t="s">
        <v>4015</v>
      </c>
      <c r="B200" s="8">
        <v>1</v>
      </c>
      <c r="C200" s="8">
        <v>1</v>
      </c>
      <c r="D200" s="8">
        <v>0</v>
      </c>
      <c r="E200" s="9">
        <v>0</v>
      </c>
      <c r="F200" s="8">
        <v>600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8">
        <v>0</v>
      </c>
      <c r="P200" s="8">
        <v>0</v>
      </c>
      <c r="Q200" s="8">
        <v>0</v>
      </c>
      <c r="R200" s="9">
        <v>0</v>
      </c>
      <c r="S200" s="9">
        <v>0</v>
      </c>
      <c r="T200" s="9">
        <v>0</v>
      </c>
      <c r="U200" s="9">
        <v>4</v>
      </c>
      <c r="V200" s="9">
        <v>12</v>
      </c>
      <c r="W200" s="7" t="s">
        <v>3941</v>
      </c>
      <c r="X200" s="7" t="s">
        <v>3941</v>
      </c>
    </row>
    <row r="201" spans="1:24" x14ac:dyDescent="0.2">
      <c r="A201" s="7" t="s">
        <v>3675</v>
      </c>
      <c r="B201" s="8">
        <v>2</v>
      </c>
      <c r="C201" s="8">
        <v>1</v>
      </c>
      <c r="D201" s="8">
        <v>1</v>
      </c>
      <c r="E201" s="9">
        <v>19.86</v>
      </c>
      <c r="F201" s="8">
        <v>1700</v>
      </c>
      <c r="G201" s="9">
        <v>11.68</v>
      </c>
      <c r="H201" s="9">
        <v>11.68</v>
      </c>
      <c r="I201" s="9">
        <v>11.68</v>
      </c>
      <c r="J201" s="9">
        <v>11.68</v>
      </c>
      <c r="K201" s="9">
        <v>11.68</v>
      </c>
      <c r="L201" s="9">
        <v>11.68</v>
      </c>
      <c r="M201" s="9">
        <v>11.68</v>
      </c>
      <c r="N201" s="9">
        <v>11.68</v>
      </c>
      <c r="O201" s="8">
        <v>0</v>
      </c>
      <c r="P201" s="8">
        <v>1</v>
      </c>
      <c r="Q201" s="8">
        <v>1</v>
      </c>
      <c r="R201" s="9">
        <v>0</v>
      </c>
      <c r="S201" s="9">
        <v>100</v>
      </c>
      <c r="T201" s="9">
        <v>486</v>
      </c>
      <c r="U201" s="9">
        <v>2</v>
      </c>
      <c r="V201" s="9">
        <v>7</v>
      </c>
      <c r="W201" s="7" t="s">
        <v>3617</v>
      </c>
      <c r="X201" s="7" t="s">
        <v>3617</v>
      </c>
    </row>
    <row r="202" spans="1:24" x14ac:dyDescent="0.2">
      <c r="A202" s="7" t="s">
        <v>3937</v>
      </c>
      <c r="B202" s="8">
        <v>2</v>
      </c>
      <c r="C202" s="8">
        <v>1</v>
      </c>
      <c r="D202" s="8">
        <v>1</v>
      </c>
      <c r="E202" s="9">
        <v>29.46</v>
      </c>
      <c r="F202" s="8">
        <v>1000</v>
      </c>
      <c r="G202" s="9">
        <v>29.46</v>
      </c>
      <c r="H202" s="9">
        <v>29.46</v>
      </c>
      <c r="I202" s="9">
        <v>29.46</v>
      </c>
      <c r="J202" s="9">
        <v>29.46</v>
      </c>
      <c r="K202" s="9">
        <v>29.46</v>
      </c>
      <c r="L202" s="9">
        <v>29.46</v>
      </c>
      <c r="M202" s="9">
        <v>29.46</v>
      </c>
      <c r="N202" s="9">
        <v>29.46</v>
      </c>
      <c r="O202" s="8">
        <v>0</v>
      </c>
      <c r="P202" s="8">
        <v>1</v>
      </c>
      <c r="Q202" s="8">
        <v>1</v>
      </c>
      <c r="R202" s="9">
        <v>0</v>
      </c>
      <c r="S202" s="9">
        <v>100</v>
      </c>
      <c r="T202" s="9">
        <v>1446</v>
      </c>
      <c r="U202" s="9">
        <v>2</v>
      </c>
      <c r="V202" s="9">
        <v>9</v>
      </c>
      <c r="W202" s="7" t="s">
        <v>3839</v>
      </c>
      <c r="X202" s="7" t="s">
        <v>3839</v>
      </c>
    </row>
    <row r="203" spans="1:24" x14ac:dyDescent="0.2">
      <c r="A203" s="7" t="s">
        <v>2557</v>
      </c>
      <c r="B203" s="8">
        <v>1</v>
      </c>
      <c r="C203" s="8">
        <v>1</v>
      </c>
      <c r="D203" s="8">
        <v>0</v>
      </c>
      <c r="E203" s="9">
        <v>7.66</v>
      </c>
      <c r="F203" s="8">
        <v>1300</v>
      </c>
      <c r="G203" s="9">
        <v>5.89</v>
      </c>
      <c r="H203" s="9">
        <v>0</v>
      </c>
      <c r="I203" s="9">
        <v>5.89</v>
      </c>
      <c r="J203" s="9">
        <v>5.89</v>
      </c>
      <c r="K203" s="9">
        <v>5.89</v>
      </c>
      <c r="L203" s="9">
        <v>5.89</v>
      </c>
      <c r="M203" s="9">
        <v>5.89</v>
      </c>
      <c r="N203" s="9">
        <v>5.89</v>
      </c>
      <c r="O203" s="8">
        <v>0</v>
      </c>
      <c r="P203" s="8">
        <v>0</v>
      </c>
      <c r="Q203" s="8">
        <v>1</v>
      </c>
      <c r="R203" s="9">
        <v>0</v>
      </c>
      <c r="S203" s="9">
        <v>100</v>
      </c>
      <c r="T203" s="9">
        <v>266</v>
      </c>
      <c r="U203" s="9">
        <v>3</v>
      </c>
      <c r="V203" s="9">
        <v>6</v>
      </c>
      <c r="W203" s="7" t="s">
        <v>2556</v>
      </c>
      <c r="X203" s="7" t="s">
        <v>2556</v>
      </c>
    </row>
    <row r="204" spans="1:24" x14ac:dyDescent="0.2">
      <c r="A204" s="7" t="s">
        <v>1602</v>
      </c>
      <c r="B204" s="8">
        <v>1</v>
      </c>
      <c r="C204" s="8">
        <v>1</v>
      </c>
      <c r="D204" s="8">
        <v>0</v>
      </c>
      <c r="E204" s="9">
        <v>45.08</v>
      </c>
      <c r="F204" s="8">
        <v>1300</v>
      </c>
      <c r="G204" s="9">
        <v>34.68</v>
      </c>
      <c r="H204" s="9">
        <v>0</v>
      </c>
      <c r="I204" s="9">
        <v>34.68</v>
      </c>
      <c r="J204" s="9">
        <v>34.68</v>
      </c>
      <c r="K204" s="9">
        <v>34.68</v>
      </c>
      <c r="L204" s="9">
        <v>34.68</v>
      </c>
      <c r="M204" s="9">
        <v>34.68</v>
      </c>
      <c r="N204" s="9">
        <v>34.68</v>
      </c>
      <c r="O204" s="8">
        <v>1</v>
      </c>
      <c r="P204" s="8">
        <v>1</v>
      </c>
      <c r="Q204" s="8">
        <v>1</v>
      </c>
      <c r="R204" s="9">
        <v>100</v>
      </c>
      <c r="S204" s="9">
        <v>100</v>
      </c>
      <c r="T204" s="9">
        <v>2008</v>
      </c>
      <c r="U204" s="9">
        <v>1</v>
      </c>
      <c r="V204" s="9">
        <v>10</v>
      </c>
      <c r="W204" s="7" t="s">
        <v>1384</v>
      </c>
      <c r="X204" s="7" t="s">
        <v>1384</v>
      </c>
    </row>
    <row r="205" spans="1:24" x14ac:dyDescent="0.2">
      <c r="A205" s="7" t="s">
        <v>2230</v>
      </c>
      <c r="B205" s="8">
        <v>2</v>
      </c>
      <c r="C205" s="8">
        <v>1</v>
      </c>
      <c r="D205" s="8">
        <v>1</v>
      </c>
      <c r="E205" s="9">
        <v>7.72</v>
      </c>
      <c r="F205" s="8">
        <v>1600</v>
      </c>
      <c r="G205" s="9">
        <v>4.82</v>
      </c>
      <c r="H205" s="9">
        <v>0</v>
      </c>
      <c r="I205" s="9">
        <v>4.82</v>
      </c>
      <c r="J205" s="9">
        <v>4.82</v>
      </c>
      <c r="K205" s="9">
        <v>4.82</v>
      </c>
      <c r="L205" s="9">
        <v>4.82</v>
      </c>
      <c r="M205" s="9">
        <v>4.82</v>
      </c>
      <c r="N205" s="9">
        <v>4.82</v>
      </c>
      <c r="O205" s="8">
        <v>0</v>
      </c>
      <c r="P205" s="8">
        <v>0</v>
      </c>
      <c r="Q205" s="8">
        <v>1</v>
      </c>
      <c r="R205" s="9">
        <v>0</v>
      </c>
      <c r="S205" s="9">
        <v>100</v>
      </c>
      <c r="T205" s="9">
        <v>272</v>
      </c>
      <c r="U205" s="9">
        <v>3</v>
      </c>
      <c r="V205" s="9">
        <v>6</v>
      </c>
      <c r="W205" s="7" t="s">
        <v>2178</v>
      </c>
      <c r="X205" s="7" t="s">
        <v>2178</v>
      </c>
    </row>
    <row r="206" spans="1:24" x14ac:dyDescent="0.2">
      <c r="A206" s="7" t="s">
        <v>1125</v>
      </c>
      <c r="B206" s="8">
        <v>3</v>
      </c>
      <c r="C206" s="8">
        <v>2</v>
      </c>
      <c r="D206" s="8">
        <v>1</v>
      </c>
      <c r="E206" s="9">
        <v>14.46</v>
      </c>
      <c r="F206" s="8">
        <v>2200</v>
      </c>
      <c r="G206" s="9">
        <v>6.57</v>
      </c>
      <c r="H206" s="9">
        <v>18.079999999999998</v>
      </c>
      <c r="I206" s="9">
        <v>18.079999999999998</v>
      </c>
      <c r="J206" s="9">
        <v>6.57</v>
      </c>
      <c r="K206" s="9">
        <v>6.57</v>
      </c>
      <c r="L206" s="9">
        <v>6.57</v>
      </c>
      <c r="M206" s="9">
        <v>6.57</v>
      </c>
      <c r="N206" s="9">
        <v>6.57</v>
      </c>
      <c r="O206" s="8">
        <v>0</v>
      </c>
      <c r="P206" s="8">
        <v>0</v>
      </c>
      <c r="Q206" s="8">
        <v>1</v>
      </c>
      <c r="R206" s="9">
        <v>0</v>
      </c>
      <c r="S206" s="9">
        <v>50</v>
      </c>
      <c r="T206" s="9">
        <v>946</v>
      </c>
      <c r="U206" s="9">
        <v>4.5</v>
      </c>
      <c r="V206" s="9">
        <v>8.5</v>
      </c>
      <c r="W206" s="7" t="s">
        <v>1109</v>
      </c>
      <c r="X206" s="7" t="s">
        <v>3508</v>
      </c>
    </row>
    <row r="207" spans="1:24" x14ac:dyDescent="0.2">
      <c r="A207" s="7" t="s">
        <v>3451</v>
      </c>
      <c r="B207" s="8">
        <v>1</v>
      </c>
      <c r="C207" s="8">
        <v>1</v>
      </c>
      <c r="D207" s="8">
        <v>0</v>
      </c>
      <c r="E207" s="9">
        <v>0</v>
      </c>
      <c r="F207" s="8">
        <v>600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8">
        <v>0</v>
      </c>
      <c r="P207" s="8">
        <v>0</v>
      </c>
      <c r="Q207" s="8">
        <v>0</v>
      </c>
      <c r="R207" s="9">
        <v>0</v>
      </c>
      <c r="S207" s="9">
        <v>0</v>
      </c>
      <c r="T207" s="9">
        <v>0</v>
      </c>
      <c r="U207" s="9">
        <v>10</v>
      </c>
      <c r="V207" s="9">
        <v>11</v>
      </c>
      <c r="W207" s="7" t="s">
        <v>3320</v>
      </c>
      <c r="X207" s="7" t="s">
        <v>3320</v>
      </c>
    </row>
    <row r="208" spans="1:24" x14ac:dyDescent="0.2">
      <c r="A208" s="7" t="s">
        <v>4219</v>
      </c>
      <c r="B208" s="8">
        <v>1</v>
      </c>
      <c r="C208" s="8">
        <v>0</v>
      </c>
      <c r="D208" s="8">
        <v>1</v>
      </c>
      <c r="E208" s="9">
        <v>0</v>
      </c>
      <c r="F208" s="8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8">
        <v>0</v>
      </c>
      <c r="P208" s="8">
        <v>0</v>
      </c>
      <c r="Q208" s="8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7" t="s">
        <v>1109</v>
      </c>
      <c r="X208" s="7" t="s">
        <v>1109</v>
      </c>
    </row>
    <row r="209" spans="1:24" x14ac:dyDescent="0.2">
      <c r="A209" s="7" t="s">
        <v>4220</v>
      </c>
      <c r="B209" s="8">
        <v>1</v>
      </c>
      <c r="C209" s="8">
        <v>0</v>
      </c>
      <c r="D209" s="8">
        <v>1</v>
      </c>
      <c r="E209" s="9">
        <v>0</v>
      </c>
      <c r="F209" s="8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8">
        <v>0</v>
      </c>
      <c r="P209" s="8">
        <v>0</v>
      </c>
      <c r="Q209" s="8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7" t="s">
        <v>1877</v>
      </c>
      <c r="X209" s="7" t="s">
        <v>1877</v>
      </c>
    </row>
    <row r="210" spans="1:24" x14ac:dyDescent="0.2">
      <c r="A210" s="7" t="s">
        <v>835</v>
      </c>
      <c r="B210" s="8">
        <v>1</v>
      </c>
      <c r="C210" s="8">
        <v>1</v>
      </c>
      <c r="D210" s="8">
        <v>0</v>
      </c>
      <c r="E210" s="9">
        <v>14.28</v>
      </c>
      <c r="F210" s="8">
        <v>1000</v>
      </c>
      <c r="G210" s="9">
        <v>14.28</v>
      </c>
      <c r="H210" s="9">
        <v>0</v>
      </c>
      <c r="I210" s="9">
        <v>0</v>
      </c>
      <c r="J210" s="9">
        <v>14.28</v>
      </c>
      <c r="K210" s="9">
        <v>14.28</v>
      </c>
      <c r="L210" s="9">
        <v>14.28</v>
      </c>
      <c r="M210" s="9">
        <v>14.28</v>
      </c>
      <c r="N210" s="9">
        <v>14.28</v>
      </c>
      <c r="O210" s="8">
        <v>0</v>
      </c>
      <c r="P210" s="8">
        <v>0</v>
      </c>
      <c r="Q210" s="8">
        <v>1</v>
      </c>
      <c r="R210" s="9">
        <v>0</v>
      </c>
      <c r="S210" s="9">
        <v>100</v>
      </c>
      <c r="T210" s="9">
        <v>928</v>
      </c>
      <c r="U210" s="9">
        <v>3</v>
      </c>
      <c r="V210" s="9">
        <v>11</v>
      </c>
      <c r="W210" s="7" t="s">
        <v>751</v>
      </c>
      <c r="X210" s="7" t="s">
        <v>751</v>
      </c>
    </row>
    <row r="211" spans="1:24" x14ac:dyDescent="0.2">
      <c r="A211" s="7" t="s">
        <v>2314</v>
      </c>
      <c r="B211" s="8">
        <v>1</v>
      </c>
      <c r="C211" s="8">
        <v>1</v>
      </c>
      <c r="D211" s="8">
        <v>0</v>
      </c>
      <c r="E211" s="9">
        <v>0</v>
      </c>
      <c r="F211" s="8">
        <v>900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8">
        <v>0</v>
      </c>
      <c r="P211" s="8">
        <v>0</v>
      </c>
      <c r="Q211" s="8">
        <v>0</v>
      </c>
      <c r="R211" s="9">
        <v>0</v>
      </c>
      <c r="S211" s="9">
        <v>0</v>
      </c>
      <c r="T211" s="9">
        <v>0</v>
      </c>
      <c r="U211" s="9">
        <v>7</v>
      </c>
      <c r="V211" s="9">
        <v>8</v>
      </c>
      <c r="W211" s="7" t="s">
        <v>2178</v>
      </c>
      <c r="X211" s="7" t="s">
        <v>2178</v>
      </c>
    </row>
    <row r="212" spans="1:24" x14ac:dyDescent="0.2">
      <c r="A212" s="7" t="s">
        <v>4221</v>
      </c>
      <c r="B212" s="8">
        <v>1</v>
      </c>
      <c r="C212" s="8">
        <v>0</v>
      </c>
      <c r="D212" s="8">
        <v>1</v>
      </c>
      <c r="E212" s="9">
        <v>0</v>
      </c>
      <c r="F212" s="8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8">
        <v>0</v>
      </c>
      <c r="P212" s="8">
        <v>0</v>
      </c>
      <c r="Q212" s="8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7" t="s">
        <v>1252</v>
      </c>
      <c r="X212" s="7" t="s">
        <v>1252</v>
      </c>
    </row>
    <row r="213" spans="1:24" x14ac:dyDescent="0.2">
      <c r="A213" s="7" t="s">
        <v>3781</v>
      </c>
      <c r="B213" s="8">
        <v>1</v>
      </c>
      <c r="C213" s="8">
        <v>1</v>
      </c>
      <c r="D213" s="8">
        <v>0</v>
      </c>
      <c r="E213" s="9">
        <v>8.1</v>
      </c>
      <c r="F213" s="8">
        <v>1200</v>
      </c>
      <c r="G213" s="9">
        <v>6.75</v>
      </c>
      <c r="H213" s="9">
        <v>6.75</v>
      </c>
      <c r="I213" s="9">
        <v>6.75</v>
      </c>
      <c r="J213" s="9">
        <v>6.75</v>
      </c>
      <c r="K213" s="9">
        <v>6.75</v>
      </c>
      <c r="L213" s="9">
        <v>6.75</v>
      </c>
      <c r="M213" s="9">
        <v>6.75</v>
      </c>
      <c r="N213" s="9">
        <v>6.75</v>
      </c>
      <c r="O213" s="8">
        <v>0</v>
      </c>
      <c r="P213" s="8">
        <v>0</v>
      </c>
      <c r="Q213" s="8">
        <v>1</v>
      </c>
      <c r="R213" s="9">
        <v>0</v>
      </c>
      <c r="S213" s="9">
        <v>100</v>
      </c>
      <c r="T213" s="9">
        <v>310</v>
      </c>
      <c r="U213" s="9">
        <v>3</v>
      </c>
      <c r="V213" s="9">
        <v>6</v>
      </c>
      <c r="W213" s="7" t="s">
        <v>3736</v>
      </c>
      <c r="X213" s="7" t="s">
        <v>3736</v>
      </c>
    </row>
    <row r="214" spans="1:24" x14ac:dyDescent="0.2">
      <c r="A214" s="7" t="s">
        <v>2220</v>
      </c>
      <c r="B214" s="8">
        <v>2</v>
      </c>
      <c r="C214" s="8">
        <v>2</v>
      </c>
      <c r="D214" s="8">
        <v>0</v>
      </c>
      <c r="E214" s="9">
        <v>0</v>
      </c>
      <c r="F214" s="8">
        <v>1700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8">
        <v>0</v>
      </c>
      <c r="P214" s="8">
        <v>0</v>
      </c>
      <c r="Q214" s="8">
        <v>0</v>
      </c>
      <c r="R214" s="9">
        <v>0</v>
      </c>
      <c r="S214" s="9">
        <v>0</v>
      </c>
      <c r="T214" s="9">
        <v>0</v>
      </c>
      <c r="U214" s="9">
        <v>6</v>
      </c>
      <c r="V214" s="9">
        <v>7.5</v>
      </c>
      <c r="W214" s="7" t="s">
        <v>2178</v>
      </c>
      <c r="X214" s="7" t="s">
        <v>3320</v>
      </c>
    </row>
    <row r="215" spans="1:24" x14ac:dyDescent="0.2">
      <c r="A215" s="7" t="s">
        <v>508</v>
      </c>
      <c r="B215" s="8">
        <v>1</v>
      </c>
      <c r="C215" s="8">
        <v>1</v>
      </c>
      <c r="D215" s="8">
        <v>0</v>
      </c>
      <c r="E215" s="9">
        <v>7.1</v>
      </c>
      <c r="F215" s="8">
        <v>2200</v>
      </c>
      <c r="G215" s="9">
        <v>3.23</v>
      </c>
      <c r="H215" s="9">
        <v>0</v>
      </c>
      <c r="I215" s="9">
        <v>0</v>
      </c>
      <c r="J215" s="9">
        <v>3.23</v>
      </c>
      <c r="K215" s="9">
        <v>3.23</v>
      </c>
      <c r="L215" s="9">
        <v>3.23</v>
      </c>
      <c r="M215" s="9">
        <v>3.23</v>
      </c>
      <c r="N215" s="9">
        <v>3.23</v>
      </c>
      <c r="O215" s="8">
        <v>0</v>
      </c>
      <c r="P215" s="8">
        <v>0</v>
      </c>
      <c r="Q215" s="8">
        <v>1</v>
      </c>
      <c r="R215" s="9">
        <v>0</v>
      </c>
      <c r="S215" s="9">
        <v>100</v>
      </c>
      <c r="T215" s="9">
        <v>210</v>
      </c>
      <c r="U215" s="9">
        <v>3</v>
      </c>
      <c r="V215" s="9">
        <v>7</v>
      </c>
      <c r="W215" s="7" t="s">
        <v>498</v>
      </c>
      <c r="X215" s="7" t="s">
        <v>498</v>
      </c>
    </row>
    <row r="216" spans="1:24" x14ac:dyDescent="0.2">
      <c r="A216" s="7" t="s">
        <v>1467</v>
      </c>
      <c r="B216" s="8">
        <v>1</v>
      </c>
      <c r="C216" s="8">
        <v>1</v>
      </c>
      <c r="D216" s="8">
        <v>0</v>
      </c>
      <c r="E216" s="9">
        <v>0</v>
      </c>
      <c r="F216" s="8">
        <v>2500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8">
        <v>0</v>
      </c>
      <c r="P216" s="8">
        <v>0</v>
      </c>
      <c r="Q216" s="8">
        <v>0</v>
      </c>
      <c r="R216" s="9">
        <v>0</v>
      </c>
      <c r="S216" s="9">
        <v>0</v>
      </c>
      <c r="T216" s="9">
        <v>0</v>
      </c>
      <c r="U216" s="9">
        <v>4</v>
      </c>
      <c r="V216" s="9">
        <v>8</v>
      </c>
      <c r="W216" s="7" t="s">
        <v>1384</v>
      </c>
      <c r="X216" s="7" t="s">
        <v>1384</v>
      </c>
    </row>
    <row r="217" spans="1:24" x14ac:dyDescent="0.2">
      <c r="A217" s="7" t="s">
        <v>840</v>
      </c>
      <c r="B217" s="8">
        <v>1</v>
      </c>
      <c r="C217" s="8">
        <v>1</v>
      </c>
      <c r="D217" s="8">
        <v>0</v>
      </c>
      <c r="E217" s="9">
        <v>0</v>
      </c>
      <c r="F217" s="8">
        <v>1000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8">
        <v>0</v>
      </c>
      <c r="P217" s="8">
        <v>0</v>
      </c>
      <c r="Q217" s="8">
        <v>0</v>
      </c>
      <c r="R217" s="9">
        <v>0</v>
      </c>
      <c r="S217" s="9">
        <v>0</v>
      </c>
      <c r="T217" s="9">
        <v>0</v>
      </c>
      <c r="U217" s="9">
        <v>4</v>
      </c>
      <c r="V217" s="9">
        <v>11</v>
      </c>
      <c r="W217" s="7" t="s">
        <v>751</v>
      </c>
      <c r="X217" s="7" t="s">
        <v>751</v>
      </c>
    </row>
    <row r="218" spans="1:24" x14ac:dyDescent="0.2">
      <c r="A218" s="7" t="s">
        <v>3204</v>
      </c>
      <c r="B218" s="8">
        <v>1</v>
      </c>
      <c r="C218" s="8">
        <v>1</v>
      </c>
      <c r="D218" s="8">
        <v>0</v>
      </c>
      <c r="E218" s="9">
        <v>0</v>
      </c>
      <c r="F218" s="8">
        <v>900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8">
        <v>0</v>
      </c>
      <c r="P218" s="8">
        <v>0</v>
      </c>
      <c r="Q218" s="8">
        <v>0</v>
      </c>
      <c r="R218" s="9">
        <v>0</v>
      </c>
      <c r="S218" s="9">
        <v>0</v>
      </c>
      <c r="T218" s="9">
        <v>0</v>
      </c>
      <c r="U218" s="9">
        <v>10</v>
      </c>
      <c r="V218" s="9">
        <v>10</v>
      </c>
      <c r="W218" s="7" t="s">
        <v>3103</v>
      </c>
      <c r="X218" s="7" t="s">
        <v>3103</v>
      </c>
    </row>
    <row r="219" spans="1:24" x14ac:dyDescent="0.2">
      <c r="A219" s="7" t="s">
        <v>861</v>
      </c>
      <c r="B219" s="8">
        <v>1</v>
      </c>
      <c r="C219" s="8">
        <v>1</v>
      </c>
      <c r="D219" s="8">
        <v>0</v>
      </c>
      <c r="E219" s="9">
        <v>0</v>
      </c>
      <c r="F219" s="8">
        <v>1500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8">
        <v>0</v>
      </c>
      <c r="P219" s="8">
        <v>0</v>
      </c>
      <c r="Q219" s="8">
        <v>0</v>
      </c>
      <c r="R219" s="9">
        <v>0</v>
      </c>
      <c r="S219" s="9">
        <v>0</v>
      </c>
      <c r="T219" s="9">
        <v>0</v>
      </c>
      <c r="U219" s="9">
        <v>5</v>
      </c>
      <c r="V219" s="9">
        <v>8</v>
      </c>
      <c r="W219" s="7" t="s">
        <v>751</v>
      </c>
      <c r="X219" s="7" t="s">
        <v>751</v>
      </c>
    </row>
    <row r="220" spans="1:24" x14ac:dyDescent="0.2">
      <c r="A220" s="7" t="s">
        <v>3020</v>
      </c>
      <c r="B220" s="8">
        <v>1</v>
      </c>
      <c r="C220" s="8">
        <v>1</v>
      </c>
      <c r="D220" s="8">
        <v>0</v>
      </c>
      <c r="E220" s="9">
        <v>0</v>
      </c>
      <c r="F220" s="8">
        <v>1600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8">
        <v>0</v>
      </c>
      <c r="P220" s="8">
        <v>0</v>
      </c>
      <c r="Q220" s="8">
        <v>0</v>
      </c>
      <c r="R220" s="9">
        <v>0</v>
      </c>
      <c r="S220" s="9">
        <v>0</v>
      </c>
      <c r="T220" s="9">
        <v>0</v>
      </c>
      <c r="U220" s="9">
        <v>6</v>
      </c>
      <c r="V220" s="9">
        <v>7</v>
      </c>
      <c r="W220" s="7" t="s">
        <v>3010</v>
      </c>
      <c r="X220" s="7" t="s">
        <v>3010</v>
      </c>
    </row>
    <row r="221" spans="1:24" x14ac:dyDescent="0.2">
      <c r="A221" s="7" t="s">
        <v>2769</v>
      </c>
      <c r="B221" s="8">
        <v>2</v>
      </c>
      <c r="C221" s="8">
        <v>1</v>
      </c>
      <c r="D221" s="8">
        <v>1</v>
      </c>
      <c r="E221" s="9">
        <v>21.42</v>
      </c>
      <c r="F221" s="8">
        <v>1700</v>
      </c>
      <c r="G221" s="9">
        <v>12.6</v>
      </c>
      <c r="H221" s="9">
        <v>0</v>
      </c>
      <c r="I221" s="9">
        <v>12.6</v>
      </c>
      <c r="J221" s="9">
        <v>12.6</v>
      </c>
      <c r="K221" s="9">
        <v>12.6</v>
      </c>
      <c r="L221" s="9">
        <v>12.6</v>
      </c>
      <c r="M221" s="9">
        <v>12.6</v>
      </c>
      <c r="N221" s="9">
        <v>12.6</v>
      </c>
      <c r="O221" s="8">
        <v>0</v>
      </c>
      <c r="P221" s="8">
        <v>1</v>
      </c>
      <c r="Q221" s="8">
        <v>1</v>
      </c>
      <c r="R221" s="9">
        <v>0</v>
      </c>
      <c r="S221" s="9">
        <v>100</v>
      </c>
      <c r="T221" s="9">
        <v>642</v>
      </c>
      <c r="U221" s="9">
        <v>2</v>
      </c>
      <c r="V221" s="9">
        <v>6</v>
      </c>
      <c r="W221" s="7" t="s">
        <v>2724</v>
      </c>
      <c r="X221" s="7" t="s">
        <v>2724</v>
      </c>
    </row>
    <row r="222" spans="1:24" x14ac:dyDescent="0.2">
      <c r="A222" s="7" t="s">
        <v>2573</v>
      </c>
      <c r="B222" s="8">
        <v>1</v>
      </c>
      <c r="C222" s="8">
        <v>1</v>
      </c>
      <c r="D222" s="8">
        <v>0</v>
      </c>
      <c r="E222" s="9">
        <v>0</v>
      </c>
      <c r="F222" s="8">
        <v>1300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8">
        <v>0</v>
      </c>
      <c r="P222" s="8">
        <v>0</v>
      </c>
      <c r="Q222" s="8">
        <v>0</v>
      </c>
      <c r="R222" s="9">
        <v>0</v>
      </c>
      <c r="S222" s="9">
        <v>0</v>
      </c>
      <c r="T222" s="9">
        <v>0</v>
      </c>
      <c r="U222" s="9">
        <v>7</v>
      </c>
      <c r="V222" s="9">
        <v>7</v>
      </c>
      <c r="W222" s="7" t="s">
        <v>2556</v>
      </c>
      <c r="X222" s="7" t="s">
        <v>2556</v>
      </c>
    </row>
    <row r="223" spans="1:24" x14ac:dyDescent="0.2">
      <c r="A223" s="7" t="s">
        <v>1486</v>
      </c>
      <c r="B223" s="8">
        <v>2</v>
      </c>
      <c r="C223" s="8">
        <v>2</v>
      </c>
      <c r="D223" s="8">
        <v>0</v>
      </c>
      <c r="E223" s="9">
        <v>0</v>
      </c>
      <c r="F223" s="8">
        <v>1700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8">
        <v>0</v>
      </c>
      <c r="P223" s="8">
        <v>0</v>
      </c>
      <c r="Q223" s="8">
        <v>0</v>
      </c>
      <c r="R223" s="9">
        <v>0</v>
      </c>
      <c r="S223" s="9">
        <v>0</v>
      </c>
      <c r="T223" s="9">
        <v>0</v>
      </c>
      <c r="U223" s="9">
        <v>9</v>
      </c>
      <c r="V223" s="9">
        <v>12</v>
      </c>
      <c r="W223" s="7" t="s">
        <v>1384</v>
      </c>
      <c r="X223" s="7" t="s">
        <v>3320</v>
      </c>
    </row>
    <row r="224" spans="1:24" x14ac:dyDescent="0.2">
      <c r="A224" s="7" t="s">
        <v>870</v>
      </c>
      <c r="B224" s="8">
        <v>1</v>
      </c>
      <c r="C224" s="8">
        <v>1</v>
      </c>
      <c r="D224" s="8">
        <v>0</v>
      </c>
      <c r="E224" s="9">
        <v>16.7</v>
      </c>
      <c r="F224" s="8">
        <v>800</v>
      </c>
      <c r="G224" s="9">
        <v>20.87</v>
      </c>
      <c r="H224" s="9">
        <v>0</v>
      </c>
      <c r="I224" s="9">
        <v>0</v>
      </c>
      <c r="J224" s="9">
        <v>20.87</v>
      </c>
      <c r="K224" s="9">
        <v>20.87</v>
      </c>
      <c r="L224" s="9">
        <v>20.87</v>
      </c>
      <c r="M224" s="9">
        <v>20.87</v>
      </c>
      <c r="N224" s="9">
        <v>20.87</v>
      </c>
      <c r="O224" s="8">
        <v>0</v>
      </c>
      <c r="P224" s="8">
        <v>0</v>
      </c>
      <c r="Q224" s="8">
        <v>1</v>
      </c>
      <c r="R224" s="9">
        <v>0</v>
      </c>
      <c r="S224" s="9">
        <v>100</v>
      </c>
      <c r="T224" s="9">
        <v>1170</v>
      </c>
      <c r="U224" s="9">
        <v>3</v>
      </c>
      <c r="V224" s="9">
        <v>9</v>
      </c>
      <c r="W224" s="7" t="s">
        <v>751</v>
      </c>
      <c r="X224" s="7" t="s">
        <v>751</v>
      </c>
    </row>
    <row r="225" spans="1:24" x14ac:dyDescent="0.2">
      <c r="A225" s="7" t="s">
        <v>566</v>
      </c>
      <c r="B225" s="8">
        <v>3</v>
      </c>
      <c r="C225" s="8">
        <v>3</v>
      </c>
      <c r="D225" s="8">
        <v>0</v>
      </c>
      <c r="E225" s="9">
        <v>37.82</v>
      </c>
      <c r="F225" s="8">
        <v>3200</v>
      </c>
      <c r="G225" s="9">
        <v>11.82</v>
      </c>
      <c r="H225" s="9">
        <v>0</v>
      </c>
      <c r="I225" s="9">
        <v>6.28</v>
      </c>
      <c r="J225" s="9">
        <v>11.82</v>
      </c>
      <c r="K225" s="9">
        <v>11.82</v>
      </c>
      <c r="L225" s="9">
        <v>11.82</v>
      </c>
      <c r="M225" s="9">
        <v>11.82</v>
      </c>
      <c r="N225" s="9">
        <v>11.82</v>
      </c>
      <c r="O225" s="8">
        <v>0</v>
      </c>
      <c r="P225" s="8">
        <v>1</v>
      </c>
      <c r="Q225" s="8">
        <v>2</v>
      </c>
      <c r="R225" s="9">
        <v>0</v>
      </c>
      <c r="S225" s="9">
        <v>66.67</v>
      </c>
      <c r="T225" s="9">
        <v>1782</v>
      </c>
      <c r="U225" s="9">
        <v>4</v>
      </c>
      <c r="V225" s="9">
        <v>6.67</v>
      </c>
      <c r="W225" s="7" t="s">
        <v>498</v>
      </c>
      <c r="X225" s="7" t="s">
        <v>2851</v>
      </c>
    </row>
    <row r="226" spans="1:24" x14ac:dyDescent="0.2">
      <c r="A226" s="7" t="s">
        <v>4222</v>
      </c>
      <c r="B226" s="8">
        <v>1</v>
      </c>
      <c r="C226" s="8">
        <v>0</v>
      </c>
      <c r="D226" s="8">
        <v>1</v>
      </c>
      <c r="E226" s="9">
        <v>0</v>
      </c>
      <c r="F226" s="8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8">
        <v>0</v>
      </c>
      <c r="P226" s="8">
        <v>0</v>
      </c>
      <c r="Q226" s="8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7" t="s">
        <v>2724</v>
      </c>
      <c r="X226" s="7" t="s">
        <v>2724</v>
      </c>
    </row>
    <row r="227" spans="1:24" x14ac:dyDescent="0.2">
      <c r="A227" s="7" t="s">
        <v>3630</v>
      </c>
      <c r="B227" s="8">
        <v>3</v>
      </c>
      <c r="C227" s="8">
        <v>1</v>
      </c>
      <c r="D227" s="8">
        <v>2</v>
      </c>
      <c r="E227" s="9">
        <v>0</v>
      </c>
      <c r="F227" s="8">
        <v>1500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8">
        <v>0</v>
      </c>
      <c r="P227" s="8">
        <v>0</v>
      </c>
      <c r="Q227" s="8">
        <v>0</v>
      </c>
      <c r="R227" s="9">
        <v>0</v>
      </c>
      <c r="S227" s="9">
        <v>0</v>
      </c>
      <c r="T227" s="9">
        <v>0</v>
      </c>
      <c r="U227" s="9">
        <v>5</v>
      </c>
      <c r="V227" s="9">
        <v>5</v>
      </c>
      <c r="W227" s="7" t="s">
        <v>3617</v>
      </c>
      <c r="X227" s="7" t="s">
        <v>3617</v>
      </c>
    </row>
    <row r="228" spans="1:24" x14ac:dyDescent="0.2">
      <c r="A228" s="7" t="s">
        <v>2546</v>
      </c>
      <c r="B228" s="8">
        <v>2</v>
      </c>
      <c r="C228" s="8">
        <v>2</v>
      </c>
      <c r="D228" s="8">
        <v>0</v>
      </c>
      <c r="E228" s="9">
        <v>0</v>
      </c>
      <c r="F228" s="8">
        <v>1200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8">
        <v>0</v>
      </c>
      <c r="P228" s="8">
        <v>0</v>
      </c>
      <c r="Q228" s="8">
        <v>0</v>
      </c>
      <c r="R228" s="9">
        <v>0</v>
      </c>
      <c r="S228" s="9">
        <v>0</v>
      </c>
      <c r="T228" s="9">
        <v>0</v>
      </c>
      <c r="U228" s="9">
        <v>8</v>
      </c>
      <c r="V228" s="9">
        <v>10</v>
      </c>
      <c r="W228" s="7" t="s">
        <v>2349</v>
      </c>
      <c r="X228" s="7" t="s">
        <v>3941</v>
      </c>
    </row>
    <row r="229" spans="1:24" x14ac:dyDescent="0.2">
      <c r="A229" s="7" t="s">
        <v>1212</v>
      </c>
      <c r="B229" s="8">
        <v>2</v>
      </c>
      <c r="C229" s="8">
        <v>2</v>
      </c>
      <c r="D229" s="8">
        <v>0</v>
      </c>
      <c r="E229" s="9">
        <v>0</v>
      </c>
      <c r="F229" s="8">
        <v>2100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8">
        <v>0</v>
      </c>
      <c r="P229" s="8">
        <v>0</v>
      </c>
      <c r="Q229" s="8">
        <v>0</v>
      </c>
      <c r="R229" s="9">
        <v>0</v>
      </c>
      <c r="S229" s="9">
        <v>0</v>
      </c>
      <c r="T229" s="9">
        <v>0</v>
      </c>
      <c r="U229" s="9">
        <v>5.5</v>
      </c>
      <c r="V229" s="9">
        <v>9.5</v>
      </c>
      <c r="W229" s="7" t="s">
        <v>1109</v>
      </c>
      <c r="X229" s="7" t="s">
        <v>2851</v>
      </c>
    </row>
    <row r="230" spans="1:24" x14ac:dyDescent="0.2">
      <c r="A230" s="7" t="s">
        <v>3709</v>
      </c>
      <c r="B230" s="8">
        <v>2</v>
      </c>
      <c r="C230" s="8">
        <v>1</v>
      </c>
      <c r="D230" s="8">
        <v>1</v>
      </c>
      <c r="E230" s="9">
        <v>0</v>
      </c>
      <c r="F230" s="8">
        <v>800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8">
        <v>0</v>
      </c>
      <c r="P230" s="8">
        <v>0</v>
      </c>
      <c r="Q230" s="8">
        <v>0</v>
      </c>
      <c r="R230" s="9">
        <v>0</v>
      </c>
      <c r="S230" s="9">
        <v>0</v>
      </c>
      <c r="T230" s="9">
        <v>0</v>
      </c>
      <c r="U230" s="9">
        <v>4</v>
      </c>
      <c r="V230" s="9">
        <v>7</v>
      </c>
      <c r="W230" s="7" t="s">
        <v>3617</v>
      </c>
      <c r="X230" s="7" t="s">
        <v>3617</v>
      </c>
    </row>
    <row r="231" spans="1:24" x14ac:dyDescent="0.2">
      <c r="A231" s="7" t="s">
        <v>592</v>
      </c>
      <c r="B231" s="8">
        <v>3</v>
      </c>
      <c r="C231" s="8">
        <v>2</v>
      </c>
      <c r="D231" s="8">
        <v>1</v>
      </c>
      <c r="E231" s="9">
        <v>0</v>
      </c>
      <c r="F231" s="8">
        <v>2300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8">
        <v>0</v>
      </c>
      <c r="P231" s="8">
        <v>0</v>
      </c>
      <c r="Q231" s="8">
        <v>0</v>
      </c>
      <c r="R231" s="9">
        <v>0</v>
      </c>
      <c r="S231" s="9">
        <v>0</v>
      </c>
      <c r="T231" s="9">
        <v>0</v>
      </c>
      <c r="U231" s="9">
        <v>6.5</v>
      </c>
      <c r="V231" s="9">
        <v>8</v>
      </c>
      <c r="W231" s="7" t="s">
        <v>498</v>
      </c>
      <c r="X231" s="7" t="s">
        <v>2724</v>
      </c>
    </row>
    <row r="232" spans="1:24" x14ac:dyDescent="0.2">
      <c r="A232" s="7" t="s">
        <v>4223</v>
      </c>
      <c r="B232" s="8">
        <v>1</v>
      </c>
      <c r="C232" s="8">
        <v>0</v>
      </c>
      <c r="D232" s="8">
        <v>1</v>
      </c>
      <c r="E232" s="9">
        <v>0</v>
      </c>
      <c r="F232" s="8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8">
        <v>0</v>
      </c>
      <c r="P232" s="8">
        <v>0</v>
      </c>
      <c r="Q232" s="8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7" t="s">
        <v>1877</v>
      </c>
      <c r="X232" s="7" t="s">
        <v>1877</v>
      </c>
    </row>
    <row r="233" spans="1:24" x14ac:dyDescent="0.2">
      <c r="A233" s="7" t="s">
        <v>2658</v>
      </c>
      <c r="B233" s="8">
        <v>2</v>
      </c>
      <c r="C233" s="8">
        <v>1</v>
      </c>
      <c r="D233" s="8">
        <v>1</v>
      </c>
      <c r="E233" s="9">
        <v>0</v>
      </c>
      <c r="F233" s="8">
        <v>800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8">
        <v>0</v>
      </c>
      <c r="P233" s="8">
        <v>0</v>
      </c>
      <c r="Q233" s="8">
        <v>0</v>
      </c>
      <c r="R233" s="9">
        <v>0</v>
      </c>
      <c r="S233" s="9">
        <v>0</v>
      </c>
      <c r="T233" s="9">
        <v>0</v>
      </c>
      <c r="U233" s="9">
        <v>4</v>
      </c>
      <c r="V233" s="9">
        <v>10</v>
      </c>
      <c r="W233" s="7" t="s">
        <v>2556</v>
      </c>
      <c r="X233" s="7" t="s">
        <v>2556</v>
      </c>
    </row>
    <row r="234" spans="1:24" x14ac:dyDescent="0.2">
      <c r="A234" s="7" t="s">
        <v>1008</v>
      </c>
      <c r="B234" s="8">
        <v>4</v>
      </c>
      <c r="C234" s="8">
        <v>3</v>
      </c>
      <c r="D234" s="8">
        <v>1</v>
      </c>
      <c r="E234" s="9">
        <v>8.8000000000000007</v>
      </c>
      <c r="F234" s="8">
        <v>4800</v>
      </c>
      <c r="G234" s="9">
        <v>1.83</v>
      </c>
      <c r="H234" s="9">
        <v>0</v>
      </c>
      <c r="I234" s="9">
        <v>0</v>
      </c>
      <c r="J234" s="9">
        <v>1.83</v>
      </c>
      <c r="K234" s="9">
        <v>1.83</v>
      </c>
      <c r="L234" s="9">
        <v>1.83</v>
      </c>
      <c r="M234" s="9">
        <v>1.83</v>
      </c>
      <c r="N234" s="9">
        <v>1.83</v>
      </c>
      <c r="O234" s="8">
        <v>0</v>
      </c>
      <c r="P234" s="8">
        <v>0</v>
      </c>
      <c r="Q234" s="8">
        <v>1</v>
      </c>
      <c r="R234" s="9">
        <v>0</v>
      </c>
      <c r="S234" s="9">
        <v>33.33</v>
      </c>
      <c r="T234" s="9">
        <v>380</v>
      </c>
      <c r="U234" s="9">
        <v>5.67</v>
      </c>
      <c r="V234" s="9">
        <v>8.67</v>
      </c>
      <c r="W234" s="7" t="s">
        <v>962</v>
      </c>
      <c r="X234" s="7" t="s">
        <v>3941</v>
      </c>
    </row>
    <row r="235" spans="1:24" x14ac:dyDescent="0.2">
      <c r="A235" s="7" t="s">
        <v>3658</v>
      </c>
      <c r="B235" s="8">
        <v>1</v>
      </c>
      <c r="C235" s="8">
        <v>1</v>
      </c>
      <c r="D235" s="8">
        <v>0</v>
      </c>
      <c r="E235" s="9">
        <v>25.46</v>
      </c>
      <c r="F235" s="8">
        <v>1200</v>
      </c>
      <c r="G235" s="9">
        <v>21.22</v>
      </c>
      <c r="H235" s="9">
        <v>21.22</v>
      </c>
      <c r="I235" s="9">
        <v>21.22</v>
      </c>
      <c r="J235" s="9">
        <v>21.22</v>
      </c>
      <c r="K235" s="9">
        <v>21.22</v>
      </c>
      <c r="L235" s="9">
        <v>21.22</v>
      </c>
      <c r="M235" s="9">
        <v>21.22</v>
      </c>
      <c r="N235" s="9">
        <v>21.22</v>
      </c>
      <c r="O235" s="8">
        <v>0</v>
      </c>
      <c r="P235" s="8">
        <v>1</v>
      </c>
      <c r="Q235" s="8">
        <v>1</v>
      </c>
      <c r="R235" s="9">
        <v>0</v>
      </c>
      <c r="S235" s="9">
        <v>100</v>
      </c>
      <c r="T235" s="9">
        <v>1046</v>
      </c>
      <c r="U235" s="9">
        <v>2</v>
      </c>
      <c r="V235" s="9">
        <v>8</v>
      </c>
      <c r="W235" s="7" t="s">
        <v>3617</v>
      </c>
      <c r="X235" s="7" t="s">
        <v>3617</v>
      </c>
    </row>
    <row r="236" spans="1:24" x14ac:dyDescent="0.2">
      <c r="A236" s="7" t="s">
        <v>630</v>
      </c>
      <c r="B236" s="8">
        <v>1</v>
      </c>
      <c r="C236" s="8">
        <v>1</v>
      </c>
      <c r="D236" s="8">
        <v>0</v>
      </c>
      <c r="E236" s="9">
        <v>0</v>
      </c>
      <c r="F236" s="8">
        <v>1700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8">
        <v>0</v>
      </c>
      <c r="P236" s="8">
        <v>0</v>
      </c>
      <c r="Q236" s="8">
        <v>0</v>
      </c>
      <c r="R236" s="9">
        <v>0</v>
      </c>
      <c r="S236" s="9">
        <v>0</v>
      </c>
      <c r="T236" s="9">
        <v>0</v>
      </c>
      <c r="U236" s="9">
        <v>5</v>
      </c>
      <c r="V236" s="9">
        <v>10</v>
      </c>
      <c r="W236" s="7" t="s">
        <v>498</v>
      </c>
      <c r="X236" s="7" t="s">
        <v>498</v>
      </c>
    </row>
    <row r="237" spans="1:24" x14ac:dyDescent="0.2">
      <c r="A237" s="7" t="s">
        <v>2163</v>
      </c>
      <c r="B237" s="8">
        <v>1</v>
      </c>
      <c r="C237" s="8">
        <v>1</v>
      </c>
      <c r="D237" s="8">
        <v>0</v>
      </c>
      <c r="E237" s="9">
        <v>34.82</v>
      </c>
      <c r="F237" s="8">
        <v>1400</v>
      </c>
      <c r="G237" s="9">
        <v>24.87</v>
      </c>
      <c r="H237" s="9">
        <v>0</v>
      </c>
      <c r="I237" s="9">
        <v>24.87</v>
      </c>
      <c r="J237" s="9">
        <v>24.87</v>
      </c>
      <c r="K237" s="9">
        <v>24.87</v>
      </c>
      <c r="L237" s="9">
        <v>24.87</v>
      </c>
      <c r="M237" s="9">
        <v>24.87</v>
      </c>
      <c r="N237" s="9">
        <v>24.87</v>
      </c>
      <c r="O237" s="8">
        <v>0</v>
      </c>
      <c r="P237" s="8">
        <v>1</v>
      </c>
      <c r="Q237" s="8">
        <v>1</v>
      </c>
      <c r="R237" s="9">
        <v>0</v>
      </c>
      <c r="S237" s="9">
        <v>100</v>
      </c>
      <c r="T237" s="9">
        <v>1982</v>
      </c>
      <c r="U237" s="9">
        <v>2</v>
      </c>
      <c r="V237" s="9">
        <v>9</v>
      </c>
      <c r="W237" s="7" t="s">
        <v>2008</v>
      </c>
      <c r="X237" s="7" t="s">
        <v>2008</v>
      </c>
    </row>
    <row r="238" spans="1:24" x14ac:dyDescent="0.2">
      <c r="A238" s="7" t="s">
        <v>1150</v>
      </c>
      <c r="B238" s="8">
        <v>3</v>
      </c>
      <c r="C238" s="8">
        <v>3</v>
      </c>
      <c r="D238" s="8">
        <v>0</v>
      </c>
      <c r="E238" s="9">
        <v>62.22</v>
      </c>
      <c r="F238" s="8">
        <v>3900</v>
      </c>
      <c r="G238" s="9">
        <v>15.95</v>
      </c>
      <c r="H238" s="9">
        <v>54</v>
      </c>
      <c r="I238" s="9">
        <v>24.55</v>
      </c>
      <c r="J238" s="9">
        <v>15.95</v>
      </c>
      <c r="K238" s="9">
        <v>15.95</v>
      </c>
      <c r="L238" s="9">
        <v>15.95</v>
      </c>
      <c r="M238" s="9">
        <v>15.95</v>
      </c>
      <c r="N238" s="9">
        <v>15.95</v>
      </c>
      <c r="O238" s="8">
        <v>1</v>
      </c>
      <c r="P238" s="8">
        <v>1</v>
      </c>
      <c r="Q238" s="8">
        <v>2</v>
      </c>
      <c r="R238" s="9">
        <v>33.33</v>
      </c>
      <c r="S238" s="9">
        <v>66.67</v>
      </c>
      <c r="T238" s="9">
        <v>3222</v>
      </c>
      <c r="U238" s="9">
        <v>4</v>
      </c>
      <c r="V238" s="9">
        <v>8</v>
      </c>
      <c r="W238" s="7" t="s">
        <v>1109</v>
      </c>
      <c r="X238" s="7" t="s">
        <v>3839</v>
      </c>
    </row>
    <row r="239" spans="1:24" x14ac:dyDescent="0.2">
      <c r="A239" s="7" t="s">
        <v>2509</v>
      </c>
      <c r="B239" s="8">
        <v>3</v>
      </c>
      <c r="C239" s="8">
        <v>2</v>
      </c>
      <c r="D239" s="8">
        <v>1</v>
      </c>
      <c r="E239" s="9">
        <v>15.6</v>
      </c>
      <c r="F239" s="8">
        <v>3800</v>
      </c>
      <c r="G239" s="9">
        <v>4.1100000000000003</v>
      </c>
      <c r="H239" s="9">
        <v>4.37</v>
      </c>
      <c r="I239" s="9">
        <v>4.1100000000000003</v>
      </c>
      <c r="J239" s="9">
        <v>4.1100000000000003</v>
      </c>
      <c r="K239" s="9">
        <v>4.1100000000000003</v>
      </c>
      <c r="L239" s="9">
        <v>4.1100000000000003</v>
      </c>
      <c r="M239" s="9">
        <v>4.1100000000000003</v>
      </c>
      <c r="N239" s="9">
        <v>4.1100000000000003</v>
      </c>
      <c r="O239" s="8">
        <v>0</v>
      </c>
      <c r="P239" s="8">
        <v>0</v>
      </c>
      <c r="Q239" s="8">
        <v>2</v>
      </c>
      <c r="R239" s="9">
        <v>0</v>
      </c>
      <c r="S239" s="9">
        <v>100</v>
      </c>
      <c r="T239" s="9">
        <v>560</v>
      </c>
      <c r="U239" s="9">
        <v>3</v>
      </c>
      <c r="V239" s="9">
        <v>7</v>
      </c>
      <c r="W239" s="7" t="s">
        <v>2349</v>
      </c>
      <c r="X239" s="7" t="s">
        <v>3941</v>
      </c>
    </row>
    <row r="240" spans="1:24" x14ac:dyDescent="0.2">
      <c r="A240" s="7" t="s">
        <v>1097</v>
      </c>
      <c r="B240" s="8">
        <v>1</v>
      </c>
      <c r="C240" s="8">
        <v>1</v>
      </c>
      <c r="D240" s="8">
        <v>0</v>
      </c>
      <c r="E240" s="9">
        <v>0</v>
      </c>
      <c r="F240" s="8">
        <v>1000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8">
        <v>0</v>
      </c>
      <c r="P240" s="8">
        <v>0</v>
      </c>
      <c r="Q240" s="8">
        <v>0</v>
      </c>
      <c r="R240" s="9">
        <v>0</v>
      </c>
      <c r="S240" s="9">
        <v>0</v>
      </c>
      <c r="T240" s="9">
        <v>0</v>
      </c>
      <c r="U240" s="9">
        <v>5</v>
      </c>
      <c r="V240" s="9">
        <v>12</v>
      </c>
      <c r="W240" s="7" t="s">
        <v>962</v>
      </c>
      <c r="X240" s="7" t="s">
        <v>962</v>
      </c>
    </row>
    <row r="241" spans="1:24" x14ac:dyDescent="0.2">
      <c r="A241" s="7" t="s">
        <v>4224</v>
      </c>
      <c r="B241" s="8">
        <v>1</v>
      </c>
      <c r="C241" s="8">
        <v>0</v>
      </c>
      <c r="D241" s="8">
        <v>1</v>
      </c>
      <c r="E241" s="9">
        <v>0</v>
      </c>
      <c r="F241" s="8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8">
        <v>0</v>
      </c>
      <c r="P241" s="8">
        <v>0</v>
      </c>
      <c r="Q241" s="8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7" t="s">
        <v>1877</v>
      </c>
      <c r="X241" s="7" t="s">
        <v>1877</v>
      </c>
    </row>
    <row r="242" spans="1:24" x14ac:dyDescent="0.2">
      <c r="A242" s="7" t="s">
        <v>4225</v>
      </c>
      <c r="B242" s="8">
        <v>1</v>
      </c>
      <c r="C242" s="8">
        <v>0</v>
      </c>
      <c r="D242" s="8">
        <v>1</v>
      </c>
      <c r="E242" s="9">
        <v>0</v>
      </c>
      <c r="F242" s="8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8">
        <v>0</v>
      </c>
      <c r="P242" s="8">
        <v>0</v>
      </c>
      <c r="Q242" s="8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7" t="s">
        <v>55</v>
      </c>
      <c r="X242" s="7" t="s">
        <v>55</v>
      </c>
    </row>
    <row r="243" spans="1:24" x14ac:dyDescent="0.2">
      <c r="A243" s="7" t="s">
        <v>3292</v>
      </c>
      <c r="B243" s="8">
        <v>2</v>
      </c>
      <c r="C243" s="8">
        <v>1</v>
      </c>
      <c r="D243" s="8">
        <v>1</v>
      </c>
      <c r="E243" s="9">
        <v>0</v>
      </c>
      <c r="F243" s="8">
        <v>400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8">
        <v>0</v>
      </c>
      <c r="P243" s="8">
        <v>0</v>
      </c>
      <c r="Q243" s="8">
        <v>0</v>
      </c>
      <c r="R243" s="9">
        <v>0</v>
      </c>
      <c r="S243" s="9">
        <v>0</v>
      </c>
      <c r="T243" s="9">
        <v>0</v>
      </c>
      <c r="U243" s="9">
        <v>8</v>
      </c>
      <c r="V243" s="9">
        <v>8</v>
      </c>
      <c r="W243" s="7" t="s">
        <v>3224</v>
      </c>
      <c r="X243" s="7" t="s">
        <v>3224</v>
      </c>
    </row>
    <row r="244" spans="1:24" x14ac:dyDescent="0.2">
      <c r="A244" s="7" t="s">
        <v>763</v>
      </c>
      <c r="B244" s="8">
        <v>2</v>
      </c>
      <c r="C244" s="8">
        <v>2</v>
      </c>
      <c r="D244" s="8">
        <v>0</v>
      </c>
      <c r="E244" s="9">
        <v>65.78</v>
      </c>
      <c r="F244" s="8">
        <v>4700</v>
      </c>
      <c r="G244" s="9">
        <v>14</v>
      </c>
      <c r="H244" s="9">
        <v>13.98</v>
      </c>
      <c r="I244" s="9">
        <v>13.98</v>
      </c>
      <c r="J244" s="9">
        <v>14</v>
      </c>
      <c r="K244" s="9">
        <v>14</v>
      </c>
      <c r="L244" s="9">
        <v>14</v>
      </c>
      <c r="M244" s="9">
        <v>14</v>
      </c>
      <c r="N244" s="9">
        <v>14</v>
      </c>
      <c r="O244" s="8">
        <v>2</v>
      </c>
      <c r="P244" s="8">
        <v>2</v>
      </c>
      <c r="Q244" s="8">
        <v>2</v>
      </c>
      <c r="R244" s="9">
        <v>100</v>
      </c>
      <c r="S244" s="9">
        <v>100</v>
      </c>
      <c r="T244" s="9">
        <v>1578</v>
      </c>
      <c r="U244" s="9">
        <v>1</v>
      </c>
      <c r="V244" s="9">
        <v>8</v>
      </c>
      <c r="W244" s="7" t="s">
        <v>751</v>
      </c>
      <c r="X244" s="7" t="s">
        <v>3941</v>
      </c>
    </row>
    <row r="245" spans="1:24" x14ac:dyDescent="0.2">
      <c r="A245" s="7" t="s">
        <v>3505</v>
      </c>
      <c r="B245" s="8">
        <v>1</v>
      </c>
      <c r="C245" s="8">
        <v>1</v>
      </c>
      <c r="D245" s="8">
        <v>0</v>
      </c>
      <c r="E245" s="9">
        <v>41.94</v>
      </c>
      <c r="F245" s="8">
        <v>900</v>
      </c>
      <c r="G245" s="9">
        <v>46.6</v>
      </c>
      <c r="H245" s="9">
        <v>46.6</v>
      </c>
      <c r="I245" s="9">
        <v>46.6</v>
      </c>
      <c r="J245" s="9">
        <v>46.6</v>
      </c>
      <c r="K245" s="9">
        <v>46.6</v>
      </c>
      <c r="L245" s="9">
        <v>46.6</v>
      </c>
      <c r="M245" s="9">
        <v>46.6</v>
      </c>
      <c r="N245" s="9">
        <v>46.6</v>
      </c>
      <c r="O245" s="8">
        <v>0</v>
      </c>
      <c r="P245" s="8">
        <v>1</v>
      </c>
      <c r="Q245" s="8">
        <v>1</v>
      </c>
      <c r="R245" s="9">
        <v>0</v>
      </c>
      <c r="S245" s="9">
        <v>100</v>
      </c>
      <c r="T245" s="9">
        <v>2694</v>
      </c>
      <c r="U245" s="9">
        <v>2</v>
      </c>
      <c r="V245" s="9">
        <v>14</v>
      </c>
      <c r="W245" s="7" t="s">
        <v>3320</v>
      </c>
      <c r="X245" s="7" t="s">
        <v>3320</v>
      </c>
    </row>
    <row r="246" spans="1:24" x14ac:dyDescent="0.2">
      <c r="A246" s="7" t="s">
        <v>3732</v>
      </c>
      <c r="B246" s="8">
        <v>2</v>
      </c>
      <c r="C246" s="8">
        <v>1</v>
      </c>
      <c r="D246" s="8">
        <v>1</v>
      </c>
      <c r="E246" s="9">
        <v>15.88</v>
      </c>
      <c r="F246" s="8">
        <v>800</v>
      </c>
      <c r="G246" s="9">
        <v>19.850000000000001</v>
      </c>
      <c r="H246" s="9">
        <v>19.850000000000001</v>
      </c>
      <c r="I246" s="9">
        <v>19.850000000000001</v>
      </c>
      <c r="J246" s="9">
        <v>19.850000000000001</v>
      </c>
      <c r="K246" s="9">
        <v>19.850000000000001</v>
      </c>
      <c r="L246" s="9">
        <v>19.850000000000001</v>
      </c>
      <c r="M246" s="9">
        <v>19.850000000000001</v>
      </c>
      <c r="N246" s="9">
        <v>19.850000000000001</v>
      </c>
      <c r="O246" s="8">
        <v>0</v>
      </c>
      <c r="P246" s="8">
        <v>0</v>
      </c>
      <c r="Q246" s="8">
        <v>1</v>
      </c>
      <c r="R246" s="9">
        <v>0</v>
      </c>
      <c r="S246" s="9">
        <v>100</v>
      </c>
      <c r="T246" s="9">
        <v>1088</v>
      </c>
      <c r="U246" s="9">
        <v>3</v>
      </c>
      <c r="V246" s="9">
        <v>10</v>
      </c>
      <c r="W246" s="7" t="s">
        <v>3617</v>
      </c>
      <c r="X246" s="7" t="s">
        <v>3617</v>
      </c>
    </row>
    <row r="247" spans="1:24" x14ac:dyDescent="0.2">
      <c r="A247" s="7" t="s">
        <v>2876</v>
      </c>
      <c r="B247" s="8">
        <v>1</v>
      </c>
      <c r="C247" s="8">
        <v>1</v>
      </c>
      <c r="D247" s="8">
        <v>0</v>
      </c>
      <c r="E247" s="9">
        <v>0</v>
      </c>
      <c r="F247" s="8">
        <v>900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8">
        <v>0</v>
      </c>
      <c r="P247" s="8">
        <v>0</v>
      </c>
      <c r="Q247" s="8">
        <v>0</v>
      </c>
      <c r="R247" s="9">
        <v>0</v>
      </c>
      <c r="S247" s="9">
        <v>0</v>
      </c>
      <c r="T247" s="9">
        <v>0</v>
      </c>
      <c r="U247" s="9">
        <v>4</v>
      </c>
      <c r="V247" s="9">
        <v>6</v>
      </c>
      <c r="W247" s="7" t="s">
        <v>2851</v>
      </c>
      <c r="X247" s="7" t="s">
        <v>2851</v>
      </c>
    </row>
    <row r="248" spans="1:24" x14ac:dyDescent="0.2">
      <c r="A248" s="7" t="s">
        <v>1287</v>
      </c>
      <c r="B248" s="8">
        <v>3</v>
      </c>
      <c r="C248" s="8">
        <v>2</v>
      </c>
      <c r="D248" s="8">
        <v>1</v>
      </c>
      <c r="E248" s="9">
        <v>9.3800000000000008</v>
      </c>
      <c r="F248" s="8">
        <v>1600</v>
      </c>
      <c r="G248" s="9">
        <v>5.86</v>
      </c>
      <c r="H248" s="9">
        <v>0</v>
      </c>
      <c r="I248" s="9">
        <v>0</v>
      </c>
      <c r="J248" s="9">
        <v>5.86</v>
      </c>
      <c r="K248" s="9">
        <v>5.86</v>
      </c>
      <c r="L248" s="9">
        <v>5.86</v>
      </c>
      <c r="M248" s="9">
        <v>5.86</v>
      </c>
      <c r="N248" s="9">
        <v>5.86</v>
      </c>
      <c r="O248" s="8">
        <v>0</v>
      </c>
      <c r="P248" s="8">
        <v>0</v>
      </c>
      <c r="Q248" s="8">
        <v>1</v>
      </c>
      <c r="R248" s="9">
        <v>0</v>
      </c>
      <c r="S248" s="9">
        <v>50</v>
      </c>
      <c r="T248" s="9">
        <v>438</v>
      </c>
      <c r="U248" s="9">
        <v>4.5</v>
      </c>
      <c r="V248" s="9">
        <v>6</v>
      </c>
      <c r="W248" s="7" t="s">
        <v>1252</v>
      </c>
      <c r="X248" s="7" t="s">
        <v>3617</v>
      </c>
    </row>
    <row r="249" spans="1:24" x14ac:dyDescent="0.2">
      <c r="A249" s="7" t="s">
        <v>859</v>
      </c>
      <c r="B249" s="8">
        <v>2</v>
      </c>
      <c r="C249" s="8">
        <v>2</v>
      </c>
      <c r="D249" s="8">
        <v>0</v>
      </c>
      <c r="E249" s="9">
        <v>0</v>
      </c>
      <c r="F249" s="8">
        <v>2400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8">
        <v>0</v>
      </c>
      <c r="P249" s="8">
        <v>0</v>
      </c>
      <c r="Q249" s="8">
        <v>0</v>
      </c>
      <c r="R249" s="9">
        <v>0</v>
      </c>
      <c r="S249" s="9">
        <v>0</v>
      </c>
      <c r="T249" s="9">
        <v>0</v>
      </c>
      <c r="U249" s="9">
        <v>6</v>
      </c>
      <c r="V249" s="9">
        <v>9.5</v>
      </c>
      <c r="W249" s="7" t="s">
        <v>751</v>
      </c>
      <c r="X249" s="7" t="s">
        <v>3320</v>
      </c>
    </row>
    <row r="250" spans="1:24" x14ac:dyDescent="0.2">
      <c r="A250" s="7" t="s">
        <v>3806</v>
      </c>
      <c r="B250" s="8">
        <v>2</v>
      </c>
      <c r="C250" s="8">
        <v>1</v>
      </c>
      <c r="D250" s="8">
        <v>1</v>
      </c>
      <c r="E250" s="9">
        <v>0</v>
      </c>
      <c r="F250" s="8">
        <v>900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8">
        <v>0</v>
      </c>
      <c r="P250" s="8">
        <v>0</v>
      </c>
      <c r="Q250" s="8">
        <v>0</v>
      </c>
      <c r="R250" s="9">
        <v>0</v>
      </c>
      <c r="S250" s="9">
        <v>0</v>
      </c>
      <c r="T250" s="9">
        <v>0</v>
      </c>
      <c r="U250" s="9">
        <v>4</v>
      </c>
      <c r="V250" s="9">
        <v>9</v>
      </c>
      <c r="W250" s="7" t="s">
        <v>3736</v>
      </c>
      <c r="X250" s="7" t="s">
        <v>3736</v>
      </c>
    </row>
    <row r="251" spans="1:24" x14ac:dyDescent="0.2">
      <c r="A251" s="7" t="s">
        <v>2456</v>
      </c>
      <c r="B251" s="8">
        <v>1</v>
      </c>
      <c r="C251" s="8">
        <v>1</v>
      </c>
      <c r="D251" s="8">
        <v>0</v>
      </c>
      <c r="E251" s="9">
        <v>0</v>
      </c>
      <c r="F251" s="8">
        <v>1000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8">
        <v>0</v>
      </c>
      <c r="P251" s="8">
        <v>0</v>
      </c>
      <c r="Q251" s="8">
        <v>0</v>
      </c>
      <c r="R251" s="9">
        <v>0</v>
      </c>
      <c r="S251" s="9">
        <v>0</v>
      </c>
      <c r="T251" s="9">
        <v>0</v>
      </c>
      <c r="U251" s="9">
        <v>4</v>
      </c>
      <c r="V251" s="9">
        <v>9</v>
      </c>
      <c r="W251" s="7" t="s">
        <v>2349</v>
      </c>
      <c r="X251" s="7" t="s">
        <v>2349</v>
      </c>
    </row>
    <row r="252" spans="1:24" x14ac:dyDescent="0.2">
      <c r="A252" s="7" t="s">
        <v>1417</v>
      </c>
      <c r="B252" s="8">
        <v>3</v>
      </c>
      <c r="C252" s="8">
        <v>2</v>
      </c>
      <c r="D252" s="8">
        <v>1</v>
      </c>
      <c r="E252" s="9">
        <v>37.44</v>
      </c>
      <c r="F252" s="8">
        <v>2200</v>
      </c>
      <c r="G252" s="9">
        <v>17.02</v>
      </c>
      <c r="H252" s="9">
        <v>10.7</v>
      </c>
      <c r="I252" s="9">
        <v>17.02</v>
      </c>
      <c r="J252" s="9">
        <v>17.02</v>
      </c>
      <c r="K252" s="9">
        <v>17.02</v>
      </c>
      <c r="L252" s="9">
        <v>17.02</v>
      </c>
      <c r="M252" s="9">
        <v>17.02</v>
      </c>
      <c r="N252" s="9">
        <v>17.02</v>
      </c>
      <c r="O252" s="8">
        <v>0</v>
      </c>
      <c r="P252" s="8">
        <v>1</v>
      </c>
      <c r="Q252" s="8">
        <v>2</v>
      </c>
      <c r="R252" s="9">
        <v>0</v>
      </c>
      <c r="S252" s="9">
        <v>100</v>
      </c>
      <c r="T252" s="9">
        <v>1744</v>
      </c>
      <c r="U252" s="9">
        <v>2.5</v>
      </c>
      <c r="V252" s="9">
        <v>7.5</v>
      </c>
      <c r="W252" s="7" t="s">
        <v>1384</v>
      </c>
      <c r="X252" s="7" t="s">
        <v>3103</v>
      </c>
    </row>
    <row r="253" spans="1:24" x14ac:dyDescent="0.2">
      <c r="A253" s="7" t="s">
        <v>3455</v>
      </c>
      <c r="B253" s="8">
        <v>1</v>
      </c>
      <c r="C253" s="8">
        <v>1</v>
      </c>
      <c r="D253" s="8">
        <v>0</v>
      </c>
      <c r="E253" s="9">
        <v>0</v>
      </c>
      <c r="F253" s="8">
        <v>400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8">
        <v>0</v>
      </c>
      <c r="P253" s="8">
        <v>0</v>
      </c>
      <c r="Q253" s="8">
        <v>0</v>
      </c>
      <c r="R253" s="9">
        <v>0</v>
      </c>
      <c r="S253" s="9">
        <v>0</v>
      </c>
      <c r="T253" s="9">
        <v>0</v>
      </c>
      <c r="U253" s="9">
        <v>11</v>
      </c>
      <c r="V253" s="9">
        <v>11</v>
      </c>
      <c r="W253" s="7" t="s">
        <v>3320</v>
      </c>
      <c r="X253" s="7" t="s">
        <v>3320</v>
      </c>
    </row>
    <row r="254" spans="1:24" x14ac:dyDescent="0.2">
      <c r="A254" s="7" t="s">
        <v>539</v>
      </c>
      <c r="B254" s="8">
        <v>2</v>
      </c>
      <c r="C254" s="8">
        <v>2</v>
      </c>
      <c r="D254" s="8">
        <v>0</v>
      </c>
      <c r="E254" s="9">
        <v>44.4</v>
      </c>
      <c r="F254" s="8">
        <v>2900</v>
      </c>
      <c r="G254" s="9">
        <v>15.31</v>
      </c>
      <c r="H254" s="9">
        <v>0</v>
      </c>
      <c r="I254" s="9">
        <v>15.77</v>
      </c>
      <c r="J254" s="9">
        <v>15.31</v>
      </c>
      <c r="K254" s="9">
        <v>15.31</v>
      </c>
      <c r="L254" s="9">
        <v>15.31</v>
      </c>
      <c r="M254" s="9">
        <v>15.31</v>
      </c>
      <c r="N254" s="9">
        <v>15.31</v>
      </c>
      <c r="O254" s="8">
        <v>0</v>
      </c>
      <c r="P254" s="8">
        <v>2</v>
      </c>
      <c r="Q254" s="8">
        <v>2</v>
      </c>
      <c r="R254" s="9">
        <v>0</v>
      </c>
      <c r="S254" s="9">
        <v>100</v>
      </c>
      <c r="T254" s="9">
        <v>1440</v>
      </c>
      <c r="U254" s="9">
        <v>2</v>
      </c>
      <c r="V254" s="9">
        <v>8.5</v>
      </c>
      <c r="W254" s="7" t="s">
        <v>498</v>
      </c>
      <c r="X254" s="7" t="s">
        <v>2851</v>
      </c>
    </row>
    <row r="255" spans="1:24" x14ac:dyDescent="0.2">
      <c r="A255" s="7" t="s">
        <v>3359</v>
      </c>
      <c r="B255" s="8">
        <v>1</v>
      </c>
      <c r="C255" s="8">
        <v>1</v>
      </c>
      <c r="D255" s="8">
        <v>0</v>
      </c>
      <c r="E255" s="9">
        <v>7.46</v>
      </c>
      <c r="F255" s="8">
        <v>1600</v>
      </c>
      <c r="G255" s="9">
        <v>4.66</v>
      </c>
      <c r="H255" s="9">
        <v>4.66</v>
      </c>
      <c r="I255" s="9">
        <v>4.66</v>
      </c>
      <c r="J255" s="9">
        <v>4.66</v>
      </c>
      <c r="K255" s="9">
        <v>4.66</v>
      </c>
      <c r="L255" s="9">
        <v>4.66</v>
      </c>
      <c r="M255" s="9">
        <v>4.66</v>
      </c>
      <c r="N255" s="9">
        <v>4.66</v>
      </c>
      <c r="O255" s="8">
        <v>0</v>
      </c>
      <c r="P255" s="8">
        <v>0</v>
      </c>
      <c r="Q255" s="8">
        <v>1</v>
      </c>
      <c r="R255" s="9">
        <v>0</v>
      </c>
      <c r="S255" s="9">
        <v>100</v>
      </c>
      <c r="T255" s="9">
        <v>246</v>
      </c>
      <c r="U255" s="9">
        <v>3</v>
      </c>
      <c r="V255" s="9">
        <v>6</v>
      </c>
      <c r="W255" s="7" t="s">
        <v>3320</v>
      </c>
      <c r="X255" s="7" t="s">
        <v>3320</v>
      </c>
    </row>
    <row r="256" spans="1:24" x14ac:dyDescent="0.2">
      <c r="A256" s="7" t="s">
        <v>669</v>
      </c>
      <c r="B256" s="8">
        <v>2</v>
      </c>
      <c r="C256" s="8">
        <v>2</v>
      </c>
      <c r="D256" s="8">
        <v>0</v>
      </c>
      <c r="E256" s="9">
        <v>25.82</v>
      </c>
      <c r="F256" s="8">
        <v>2300</v>
      </c>
      <c r="G256" s="9">
        <v>11.23</v>
      </c>
      <c r="H256" s="9">
        <v>19.86</v>
      </c>
      <c r="I256" s="9">
        <v>19.86</v>
      </c>
      <c r="J256" s="9">
        <v>11.23</v>
      </c>
      <c r="K256" s="9">
        <v>11.23</v>
      </c>
      <c r="L256" s="9">
        <v>11.23</v>
      </c>
      <c r="M256" s="9">
        <v>11.23</v>
      </c>
      <c r="N256" s="9">
        <v>11.23</v>
      </c>
      <c r="O256" s="8">
        <v>0</v>
      </c>
      <c r="P256" s="8">
        <v>1</v>
      </c>
      <c r="Q256" s="8">
        <v>1</v>
      </c>
      <c r="R256" s="9">
        <v>0</v>
      </c>
      <c r="S256" s="9">
        <v>50</v>
      </c>
      <c r="T256" s="9">
        <v>1082</v>
      </c>
      <c r="U256" s="9">
        <v>5.5</v>
      </c>
      <c r="V256" s="9">
        <v>9.5</v>
      </c>
      <c r="W256" s="7" t="s">
        <v>498</v>
      </c>
      <c r="X256" s="7" t="s">
        <v>3941</v>
      </c>
    </row>
    <row r="257" spans="1:24" x14ac:dyDescent="0.2">
      <c r="A257" s="7" t="s">
        <v>237</v>
      </c>
      <c r="B257" s="8">
        <v>1</v>
      </c>
      <c r="C257" s="8">
        <v>1</v>
      </c>
      <c r="D257" s="8">
        <v>0</v>
      </c>
      <c r="E257" s="9">
        <v>0</v>
      </c>
      <c r="F257" s="8">
        <v>2300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8">
        <v>0</v>
      </c>
      <c r="P257" s="8">
        <v>0</v>
      </c>
      <c r="Q257" s="8">
        <v>0</v>
      </c>
      <c r="R257" s="9">
        <v>0</v>
      </c>
      <c r="S257" s="9">
        <v>0</v>
      </c>
      <c r="T257" s="9">
        <v>0</v>
      </c>
      <c r="U257" s="9">
        <v>4</v>
      </c>
      <c r="V257" s="9">
        <v>7</v>
      </c>
      <c r="W257" s="7" t="s">
        <v>55</v>
      </c>
      <c r="X257" s="7" t="s">
        <v>55</v>
      </c>
    </row>
    <row r="258" spans="1:24" x14ac:dyDescent="0.2">
      <c r="A258" s="7" t="s">
        <v>1359</v>
      </c>
      <c r="B258" s="8">
        <v>1</v>
      </c>
      <c r="C258" s="8">
        <v>1</v>
      </c>
      <c r="D258" s="8">
        <v>0</v>
      </c>
      <c r="E258" s="9">
        <v>0</v>
      </c>
      <c r="F258" s="8">
        <v>800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8">
        <v>0</v>
      </c>
      <c r="P258" s="8">
        <v>0</v>
      </c>
      <c r="Q258" s="8">
        <v>0</v>
      </c>
      <c r="R258" s="9">
        <v>0</v>
      </c>
      <c r="S258" s="9">
        <v>0</v>
      </c>
      <c r="T258" s="9">
        <v>0</v>
      </c>
      <c r="U258" s="9">
        <v>7</v>
      </c>
      <c r="V258" s="9">
        <v>9</v>
      </c>
      <c r="W258" s="7" t="s">
        <v>1252</v>
      </c>
      <c r="X258" s="7" t="s">
        <v>1252</v>
      </c>
    </row>
    <row r="259" spans="1:24" x14ac:dyDescent="0.2">
      <c r="A259" s="7" t="s">
        <v>1256</v>
      </c>
      <c r="B259" s="8">
        <v>3</v>
      </c>
      <c r="C259" s="8">
        <v>2</v>
      </c>
      <c r="D259" s="8">
        <v>1</v>
      </c>
      <c r="E259" s="9">
        <v>0</v>
      </c>
      <c r="F259" s="8">
        <v>1900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8">
        <v>0</v>
      </c>
      <c r="P259" s="8">
        <v>0</v>
      </c>
      <c r="Q259" s="8">
        <v>0</v>
      </c>
      <c r="R259" s="9">
        <v>0</v>
      </c>
      <c r="S259" s="9">
        <v>0</v>
      </c>
      <c r="T259" s="9">
        <v>0</v>
      </c>
      <c r="U259" s="9">
        <v>6</v>
      </c>
      <c r="V259" s="9">
        <v>8</v>
      </c>
      <c r="W259" s="7" t="s">
        <v>1252</v>
      </c>
      <c r="X259" s="7" t="s">
        <v>3617</v>
      </c>
    </row>
    <row r="260" spans="1:24" x14ac:dyDescent="0.2">
      <c r="A260" s="7" t="s">
        <v>1714</v>
      </c>
      <c r="B260" s="8">
        <v>1</v>
      </c>
      <c r="C260" s="8">
        <v>1</v>
      </c>
      <c r="D260" s="8">
        <v>0</v>
      </c>
      <c r="E260" s="9">
        <v>29.44</v>
      </c>
      <c r="F260" s="8">
        <v>1500</v>
      </c>
      <c r="G260" s="9">
        <v>19.63</v>
      </c>
      <c r="H260" s="9">
        <v>0</v>
      </c>
      <c r="I260" s="9">
        <v>19.63</v>
      </c>
      <c r="J260" s="9">
        <v>19.63</v>
      </c>
      <c r="K260" s="9">
        <v>19.63</v>
      </c>
      <c r="L260" s="9">
        <v>19.63</v>
      </c>
      <c r="M260" s="9">
        <v>19.63</v>
      </c>
      <c r="N260" s="9">
        <v>19.63</v>
      </c>
      <c r="O260" s="8">
        <v>0</v>
      </c>
      <c r="P260" s="8">
        <v>1</v>
      </c>
      <c r="Q260" s="8">
        <v>1</v>
      </c>
      <c r="R260" s="9">
        <v>0</v>
      </c>
      <c r="S260" s="9">
        <v>100</v>
      </c>
      <c r="T260" s="9">
        <v>1444</v>
      </c>
      <c r="U260" s="9">
        <v>2</v>
      </c>
      <c r="V260" s="9">
        <v>11</v>
      </c>
      <c r="W260" s="7" t="s">
        <v>1630</v>
      </c>
      <c r="X260" s="7" t="s">
        <v>1630</v>
      </c>
    </row>
    <row r="261" spans="1:24" x14ac:dyDescent="0.2">
      <c r="A261" s="7" t="s">
        <v>2538</v>
      </c>
      <c r="B261" s="8">
        <v>1</v>
      </c>
      <c r="C261" s="8">
        <v>1</v>
      </c>
      <c r="D261" s="8">
        <v>0</v>
      </c>
      <c r="E261" s="9">
        <v>0</v>
      </c>
      <c r="F261" s="8">
        <v>1700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8">
        <v>0</v>
      </c>
      <c r="P261" s="8">
        <v>0</v>
      </c>
      <c r="Q261" s="8">
        <v>0</v>
      </c>
      <c r="R261" s="9">
        <v>0</v>
      </c>
      <c r="S261" s="9">
        <v>0</v>
      </c>
      <c r="T261" s="9">
        <v>0</v>
      </c>
      <c r="U261" s="9">
        <v>4</v>
      </c>
      <c r="V261" s="9">
        <v>8</v>
      </c>
      <c r="W261" s="7" t="s">
        <v>2349</v>
      </c>
      <c r="X261" s="7" t="s">
        <v>2349</v>
      </c>
    </row>
    <row r="262" spans="1:24" x14ac:dyDescent="0.2">
      <c r="A262" s="7" t="s">
        <v>2083</v>
      </c>
      <c r="B262" s="8">
        <v>1</v>
      </c>
      <c r="C262" s="8">
        <v>1</v>
      </c>
      <c r="D262" s="8">
        <v>0</v>
      </c>
      <c r="E262" s="9">
        <v>20.260000000000002</v>
      </c>
      <c r="F262" s="8">
        <v>1900</v>
      </c>
      <c r="G262" s="9">
        <v>10.66</v>
      </c>
      <c r="H262" s="9">
        <v>0</v>
      </c>
      <c r="I262" s="9">
        <v>10.66</v>
      </c>
      <c r="J262" s="9">
        <v>10.66</v>
      </c>
      <c r="K262" s="9">
        <v>10.66</v>
      </c>
      <c r="L262" s="9">
        <v>10.66</v>
      </c>
      <c r="M262" s="9">
        <v>10.66</v>
      </c>
      <c r="N262" s="9">
        <v>10.66</v>
      </c>
      <c r="O262" s="8">
        <v>0</v>
      </c>
      <c r="P262" s="8">
        <v>1</v>
      </c>
      <c r="Q262" s="8">
        <v>1</v>
      </c>
      <c r="R262" s="9">
        <v>0</v>
      </c>
      <c r="S262" s="9">
        <v>100</v>
      </c>
      <c r="T262" s="9">
        <v>526</v>
      </c>
      <c r="U262" s="9">
        <v>2</v>
      </c>
      <c r="V262" s="9">
        <v>7</v>
      </c>
      <c r="W262" s="7" t="s">
        <v>2008</v>
      </c>
      <c r="X262" s="7" t="s">
        <v>2008</v>
      </c>
    </row>
    <row r="263" spans="1:24" x14ac:dyDescent="0.2">
      <c r="A263" s="7" t="s">
        <v>2692</v>
      </c>
      <c r="B263" s="8">
        <v>2</v>
      </c>
      <c r="C263" s="8">
        <v>1</v>
      </c>
      <c r="D263" s="8">
        <v>1</v>
      </c>
      <c r="E263" s="9">
        <v>0</v>
      </c>
      <c r="F263" s="8">
        <v>1200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8">
        <v>0</v>
      </c>
      <c r="P263" s="8">
        <v>0</v>
      </c>
      <c r="Q263" s="8">
        <v>0</v>
      </c>
      <c r="R263" s="9">
        <v>0</v>
      </c>
      <c r="S263" s="9">
        <v>0</v>
      </c>
      <c r="T263" s="9">
        <v>0</v>
      </c>
      <c r="U263" s="9">
        <v>5</v>
      </c>
      <c r="V263" s="9">
        <v>7</v>
      </c>
      <c r="W263" s="7" t="s">
        <v>2556</v>
      </c>
      <c r="X263" s="7" t="s">
        <v>2556</v>
      </c>
    </row>
    <row r="264" spans="1:24" x14ac:dyDescent="0.2">
      <c r="A264" s="7" t="s">
        <v>1816</v>
      </c>
      <c r="B264" s="8">
        <v>1</v>
      </c>
      <c r="C264" s="8">
        <v>1</v>
      </c>
      <c r="D264" s="8">
        <v>0</v>
      </c>
      <c r="E264" s="9">
        <v>0</v>
      </c>
      <c r="F264" s="8">
        <v>1000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8">
        <v>0</v>
      </c>
      <c r="P264" s="8">
        <v>0</v>
      </c>
      <c r="Q264" s="8">
        <v>0</v>
      </c>
      <c r="R264" s="9">
        <v>0</v>
      </c>
      <c r="S264" s="9">
        <v>0</v>
      </c>
      <c r="T264" s="9">
        <v>0</v>
      </c>
      <c r="U264" s="9">
        <v>5</v>
      </c>
      <c r="V264" s="9">
        <v>6</v>
      </c>
      <c r="W264" s="7" t="s">
        <v>1630</v>
      </c>
      <c r="X264" s="7" t="s">
        <v>1630</v>
      </c>
    </row>
    <row r="265" spans="1:24" x14ac:dyDescent="0.2">
      <c r="A265" s="7" t="s">
        <v>1367</v>
      </c>
      <c r="B265" s="8">
        <v>1</v>
      </c>
      <c r="C265" s="8">
        <v>1</v>
      </c>
      <c r="D265" s="8">
        <v>0</v>
      </c>
      <c r="E265" s="9">
        <v>23.4</v>
      </c>
      <c r="F265" s="8">
        <v>1300</v>
      </c>
      <c r="G265" s="9">
        <v>18</v>
      </c>
      <c r="H265" s="9">
        <v>0</v>
      </c>
      <c r="I265" s="9">
        <v>0</v>
      </c>
      <c r="J265" s="9">
        <v>18</v>
      </c>
      <c r="K265" s="9">
        <v>18</v>
      </c>
      <c r="L265" s="9">
        <v>18</v>
      </c>
      <c r="M265" s="9">
        <v>18</v>
      </c>
      <c r="N265" s="9">
        <v>18</v>
      </c>
      <c r="O265" s="8">
        <v>0</v>
      </c>
      <c r="P265" s="8">
        <v>1</v>
      </c>
      <c r="Q265" s="8">
        <v>1</v>
      </c>
      <c r="R265" s="9">
        <v>0</v>
      </c>
      <c r="S265" s="9">
        <v>100</v>
      </c>
      <c r="T265" s="9">
        <v>840</v>
      </c>
      <c r="U265" s="9">
        <v>2</v>
      </c>
      <c r="V265" s="9">
        <v>9</v>
      </c>
      <c r="W265" s="7" t="s">
        <v>1252</v>
      </c>
      <c r="X265" s="7" t="s">
        <v>1252</v>
      </c>
    </row>
    <row r="266" spans="1:24" x14ac:dyDescent="0.2">
      <c r="A266" s="7" t="s">
        <v>1430</v>
      </c>
      <c r="B266" s="8">
        <v>1</v>
      </c>
      <c r="C266" s="8">
        <v>1</v>
      </c>
      <c r="D266" s="8">
        <v>0</v>
      </c>
      <c r="E266" s="9">
        <v>0</v>
      </c>
      <c r="F266" s="8">
        <v>1300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8">
        <v>0</v>
      </c>
      <c r="P266" s="8">
        <v>0</v>
      </c>
      <c r="Q266" s="8">
        <v>0</v>
      </c>
      <c r="R266" s="9">
        <v>0</v>
      </c>
      <c r="S266" s="9">
        <v>0</v>
      </c>
      <c r="T266" s="9">
        <v>0</v>
      </c>
      <c r="U266" s="9">
        <v>7</v>
      </c>
      <c r="V266" s="9">
        <v>7</v>
      </c>
      <c r="W266" s="7" t="s">
        <v>1384</v>
      </c>
      <c r="X266" s="7" t="s">
        <v>1384</v>
      </c>
    </row>
    <row r="267" spans="1:24" x14ac:dyDescent="0.2">
      <c r="A267" s="7" t="s">
        <v>982</v>
      </c>
      <c r="B267" s="8">
        <v>2</v>
      </c>
      <c r="C267" s="8">
        <v>2</v>
      </c>
      <c r="D267" s="8">
        <v>0</v>
      </c>
      <c r="E267" s="9">
        <v>29.48</v>
      </c>
      <c r="F267" s="8">
        <v>4000</v>
      </c>
      <c r="G267" s="9">
        <v>7.37</v>
      </c>
      <c r="H267" s="9">
        <v>0</v>
      </c>
      <c r="I267" s="9">
        <v>0</v>
      </c>
      <c r="J267" s="9">
        <v>7.37</v>
      </c>
      <c r="K267" s="9">
        <v>7.37</v>
      </c>
      <c r="L267" s="9">
        <v>7.37</v>
      </c>
      <c r="M267" s="9">
        <v>7.37</v>
      </c>
      <c r="N267" s="9">
        <v>7.37</v>
      </c>
      <c r="O267" s="8">
        <v>1</v>
      </c>
      <c r="P267" s="8">
        <v>1</v>
      </c>
      <c r="Q267" s="8">
        <v>1</v>
      </c>
      <c r="R267" s="9">
        <v>50</v>
      </c>
      <c r="S267" s="9">
        <v>50</v>
      </c>
      <c r="T267" s="9">
        <v>448</v>
      </c>
      <c r="U267" s="9">
        <v>2.5</v>
      </c>
      <c r="V267" s="9">
        <v>7.5</v>
      </c>
      <c r="W267" s="7" t="s">
        <v>962</v>
      </c>
      <c r="X267" s="7" t="s">
        <v>3320</v>
      </c>
    </row>
    <row r="268" spans="1:24" x14ac:dyDescent="0.2">
      <c r="A268" s="7" t="s">
        <v>3725</v>
      </c>
      <c r="B268" s="8">
        <v>2</v>
      </c>
      <c r="C268" s="8">
        <v>1</v>
      </c>
      <c r="D268" s="8">
        <v>1</v>
      </c>
      <c r="E268" s="9">
        <v>0</v>
      </c>
      <c r="F268" s="8">
        <v>1300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8">
        <v>0</v>
      </c>
      <c r="P268" s="8">
        <v>0</v>
      </c>
      <c r="Q268" s="8">
        <v>0</v>
      </c>
      <c r="R268" s="9">
        <v>0</v>
      </c>
      <c r="S268" s="9">
        <v>0</v>
      </c>
      <c r="T268" s="9">
        <v>0</v>
      </c>
      <c r="U268" s="9">
        <v>9</v>
      </c>
      <c r="V268" s="9">
        <v>10</v>
      </c>
      <c r="W268" s="7" t="s">
        <v>3617</v>
      </c>
      <c r="X268" s="7" t="s">
        <v>3617</v>
      </c>
    </row>
    <row r="269" spans="1:24" x14ac:dyDescent="0.2">
      <c r="A269" s="7" t="s">
        <v>2014</v>
      </c>
      <c r="B269" s="8">
        <v>3</v>
      </c>
      <c r="C269" s="8">
        <v>2</v>
      </c>
      <c r="D269" s="8">
        <v>1</v>
      </c>
      <c r="E269" s="9">
        <v>51.36</v>
      </c>
      <c r="F269" s="8">
        <v>2800</v>
      </c>
      <c r="G269" s="9">
        <v>18.34</v>
      </c>
      <c r="H269" s="9">
        <v>0</v>
      </c>
      <c r="I269" s="9">
        <v>18.34</v>
      </c>
      <c r="J269" s="9">
        <v>18.34</v>
      </c>
      <c r="K269" s="9">
        <v>18.34</v>
      </c>
      <c r="L269" s="9">
        <v>18.34</v>
      </c>
      <c r="M269" s="9">
        <v>18.34</v>
      </c>
      <c r="N269" s="9">
        <v>18.34</v>
      </c>
      <c r="O269" s="8">
        <v>1</v>
      </c>
      <c r="P269" s="8">
        <v>1</v>
      </c>
      <c r="Q269" s="8">
        <v>1</v>
      </c>
      <c r="R269" s="9">
        <v>50</v>
      </c>
      <c r="S269" s="9">
        <v>50</v>
      </c>
      <c r="T269" s="9">
        <v>2636</v>
      </c>
      <c r="U269" s="9">
        <v>3</v>
      </c>
      <c r="V269" s="9">
        <v>6.5</v>
      </c>
      <c r="W269" s="7" t="s">
        <v>2008</v>
      </c>
      <c r="X269" s="7" t="s">
        <v>2724</v>
      </c>
    </row>
    <row r="270" spans="1:24" x14ac:dyDescent="0.2">
      <c r="A270" s="7" t="s">
        <v>3479</v>
      </c>
      <c r="B270" s="8">
        <v>1</v>
      </c>
      <c r="C270" s="8">
        <v>1</v>
      </c>
      <c r="D270" s="8">
        <v>0</v>
      </c>
      <c r="E270" s="9">
        <v>7.8</v>
      </c>
      <c r="F270" s="8">
        <v>1700</v>
      </c>
      <c r="G270" s="9">
        <v>4.59</v>
      </c>
      <c r="H270" s="9">
        <v>4.59</v>
      </c>
      <c r="I270" s="9">
        <v>4.59</v>
      </c>
      <c r="J270" s="9">
        <v>4.59</v>
      </c>
      <c r="K270" s="9">
        <v>4.59</v>
      </c>
      <c r="L270" s="9">
        <v>4.59</v>
      </c>
      <c r="M270" s="9">
        <v>4.59</v>
      </c>
      <c r="N270" s="9">
        <v>4.59</v>
      </c>
      <c r="O270" s="8">
        <v>0</v>
      </c>
      <c r="P270" s="8">
        <v>0</v>
      </c>
      <c r="Q270" s="8">
        <v>1</v>
      </c>
      <c r="R270" s="9">
        <v>0</v>
      </c>
      <c r="S270" s="9">
        <v>100</v>
      </c>
      <c r="T270" s="9">
        <v>280</v>
      </c>
      <c r="U270" s="9">
        <v>3</v>
      </c>
      <c r="V270" s="9">
        <v>6</v>
      </c>
      <c r="W270" s="7" t="s">
        <v>3320</v>
      </c>
      <c r="X270" s="7" t="s">
        <v>3320</v>
      </c>
    </row>
    <row r="271" spans="1:24" x14ac:dyDescent="0.2">
      <c r="A271" s="7" t="s">
        <v>1323</v>
      </c>
      <c r="B271" s="8">
        <v>2</v>
      </c>
      <c r="C271" s="8">
        <v>1</v>
      </c>
      <c r="D271" s="8">
        <v>1</v>
      </c>
      <c r="E271" s="9">
        <v>0</v>
      </c>
      <c r="F271" s="8">
        <v>800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8">
        <v>0</v>
      </c>
      <c r="P271" s="8">
        <v>0</v>
      </c>
      <c r="Q271" s="8">
        <v>0</v>
      </c>
      <c r="R271" s="9">
        <v>0</v>
      </c>
      <c r="S271" s="9">
        <v>0</v>
      </c>
      <c r="T271" s="9">
        <v>0</v>
      </c>
      <c r="U271" s="9">
        <v>8</v>
      </c>
      <c r="V271" s="9">
        <v>9</v>
      </c>
      <c r="W271" s="7" t="s">
        <v>1252</v>
      </c>
      <c r="X271" s="7" t="s">
        <v>1252</v>
      </c>
    </row>
    <row r="272" spans="1:24" x14ac:dyDescent="0.2">
      <c r="A272" s="7" t="s">
        <v>2630</v>
      </c>
      <c r="B272" s="8">
        <v>2</v>
      </c>
      <c r="C272" s="8">
        <v>1</v>
      </c>
      <c r="D272" s="8">
        <v>1</v>
      </c>
      <c r="E272" s="9">
        <v>0</v>
      </c>
      <c r="F272" s="8">
        <v>1600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8">
        <v>0</v>
      </c>
      <c r="P272" s="8">
        <v>0</v>
      </c>
      <c r="Q272" s="8">
        <v>0</v>
      </c>
      <c r="R272" s="9">
        <v>0</v>
      </c>
      <c r="S272" s="9">
        <v>0</v>
      </c>
      <c r="T272" s="9">
        <v>0</v>
      </c>
      <c r="U272" s="9">
        <v>7</v>
      </c>
      <c r="V272" s="9">
        <v>8</v>
      </c>
      <c r="W272" s="7" t="s">
        <v>2556</v>
      </c>
      <c r="X272" s="7" t="s">
        <v>2556</v>
      </c>
    </row>
    <row r="273" spans="1:24" x14ac:dyDescent="0.2">
      <c r="A273" s="7" t="s">
        <v>600</v>
      </c>
      <c r="B273" s="8">
        <v>2</v>
      </c>
      <c r="C273" s="8">
        <v>2</v>
      </c>
      <c r="D273" s="8">
        <v>0</v>
      </c>
      <c r="E273" s="9">
        <v>0</v>
      </c>
      <c r="F273" s="8">
        <v>2900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8">
        <v>0</v>
      </c>
      <c r="P273" s="8">
        <v>0</v>
      </c>
      <c r="Q273" s="8">
        <v>0</v>
      </c>
      <c r="R273" s="9">
        <v>0</v>
      </c>
      <c r="S273" s="9">
        <v>0</v>
      </c>
      <c r="T273" s="9">
        <v>0</v>
      </c>
      <c r="U273" s="9">
        <v>6</v>
      </c>
      <c r="V273" s="9">
        <v>8.5</v>
      </c>
      <c r="W273" s="7" t="s">
        <v>498</v>
      </c>
      <c r="X273" s="7" t="s">
        <v>2724</v>
      </c>
    </row>
    <row r="274" spans="1:24" x14ac:dyDescent="0.2">
      <c r="A274" s="7" t="s">
        <v>1494</v>
      </c>
      <c r="B274" s="8">
        <v>2</v>
      </c>
      <c r="C274" s="8">
        <v>1</v>
      </c>
      <c r="D274" s="8">
        <v>1</v>
      </c>
      <c r="E274" s="9">
        <v>0</v>
      </c>
      <c r="F274" s="8">
        <v>600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8">
        <v>0</v>
      </c>
      <c r="P274" s="8">
        <v>0</v>
      </c>
      <c r="Q274" s="8">
        <v>0</v>
      </c>
      <c r="R274" s="9">
        <v>0</v>
      </c>
      <c r="S274" s="9">
        <v>0</v>
      </c>
      <c r="T274" s="9">
        <v>0</v>
      </c>
      <c r="U274" s="9">
        <v>8</v>
      </c>
      <c r="V274" s="9">
        <v>10</v>
      </c>
      <c r="W274" s="7" t="s">
        <v>1384</v>
      </c>
      <c r="X274" s="7" t="s">
        <v>1384</v>
      </c>
    </row>
    <row r="275" spans="1:24" x14ac:dyDescent="0.2">
      <c r="A275" s="7" t="s">
        <v>3977</v>
      </c>
      <c r="B275" s="8">
        <v>1</v>
      </c>
      <c r="C275" s="8">
        <v>1</v>
      </c>
      <c r="D275" s="8">
        <v>0</v>
      </c>
      <c r="E275" s="9">
        <v>21.34</v>
      </c>
      <c r="F275" s="8">
        <v>2000</v>
      </c>
      <c r="G275" s="9">
        <v>10.67</v>
      </c>
      <c r="H275" s="9">
        <v>10.67</v>
      </c>
      <c r="I275" s="9">
        <v>10.67</v>
      </c>
      <c r="J275" s="9">
        <v>10.67</v>
      </c>
      <c r="K275" s="9">
        <v>10.67</v>
      </c>
      <c r="L275" s="9">
        <v>10.67</v>
      </c>
      <c r="M275" s="9">
        <v>10.67</v>
      </c>
      <c r="N275" s="9">
        <v>10.67</v>
      </c>
      <c r="O275" s="8">
        <v>0</v>
      </c>
      <c r="P275" s="8">
        <v>1</v>
      </c>
      <c r="Q275" s="8">
        <v>1</v>
      </c>
      <c r="R275" s="9">
        <v>0</v>
      </c>
      <c r="S275" s="9">
        <v>100</v>
      </c>
      <c r="T275" s="9">
        <v>634</v>
      </c>
      <c r="U275" s="9">
        <v>2</v>
      </c>
      <c r="V275" s="9">
        <v>7</v>
      </c>
      <c r="W275" s="7" t="s">
        <v>3941</v>
      </c>
      <c r="X275" s="7" t="s">
        <v>3941</v>
      </c>
    </row>
    <row r="276" spans="1:24" x14ac:dyDescent="0.2">
      <c r="A276" s="7" t="s">
        <v>813</v>
      </c>
      <c r="B276" s="8">
        <v>1</v>
      </c>
      <c r="C276" s="8">
        <v>1</v>
      </c>
      <c r="D276" s="8">
        <v>0</v>
      </c>
      <c r="E276" s="9">
        <v>20.32</v>
      </c>
      <c r="F276" s="8">
        <v>1300</v>
      </c>
      <c r="G276" s="9">
        <v>15.63</v>
      </c>
      <c r="H276" s="9">
        <v>0</v>
      </c>
      <c r="I276" s="9">
        <v>0</v>
      </c>
      <c r="J276" s="9">
        <v>15.63</v>
      </c>
      <c r="K276" s="9">
        <v>15.63</v>
      </c>
      <c r="L276" s="9">
        <v>15.63</v>
      </c>
      <c r="M276" s="9">
        <v>15.63</v>
      </c>
      <c r="N276" s="9">
        <v>15.63</v>
      </c>
      <c r="O276" s="8">
        <v>0</v>
      </c>
      <c r="P276" s="8">
        <v>1</v>
      </c>
      <c r="Q276" s="8">
        <v>1</v>
      </c>
      <c r="R276" s="9">
        <v>0</v>
      </c>
      <c r="S276" s="9">
        <v>100</v>
      </c>
      <c r="T276" s="9">
        <v>532</v>
      </c>
      <c r="U276" s="9">
        <v>2</v>
      </c>
      <c r="V276" s="9">
        <v>4</v>
      </c>
      <c r="W276" s="7" t="s">
        <v>751</v>
      </c>
      <c r="X276" s="7" t="s">
        <v>751</v>
      </c>
    </row>
    <row r="277" spans="1:24" x14ac:dyDescent="0.2">
      <c r="A277" s="7" t="s">
        <v>2511</v>
      </c>
      <c r="B277" s="8">
        <v>2</v>
      </c>
      <c r="C277" s="8">
        <v>1</v>
      </c>
      <c r="D277" s="8">
        <v>1</v>
      </c>
      <c r="E277" s="9">
        <v>0</v>
      </c>
      <c r="F277" s="8">
        <v>700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8">
        <v>0</v>
      </c>
      <c r="P277" s="8">
        <v>0</v>
      </c>
      <c r="Q277" s="8">
        <v>0</v>
      </c>
      <c r="R277" s="9">
        <v>0</v>
      </c>
      <c r="S277" s="9">
        <v>0</v>
      </c>
      <c r="T277" s="9">
        <v>0</v>
      </c>
      <c r="U277" s="9">
        <v>9</v>
      </c>
      <c r="V277" s="9">
        <v>9</v>
      </c>
      <c r="W277" s="7" t="s">
        <v>2349</v>
      </c>
      <c r="X277" s="7" t="s">
        <v>2349</v>
      </c>
    </row>
    <row r="278" spans="1:24" x14ac:dyDescent="0.2">
      <c r="A278" s="7" t="s">
        <v>767</v>
      </c>
      <c r="B278" s="8">
        <v>1</v>
      </c>
      <c r="C278" s="8">
        <v>1</v>
      </c>
      <c r="D278" s="8">
        <v>0</v>
      </c>
      <c r="E278" s="9">
        <v>8.82</v>
      </c>
      <c r="F278" s="8">
        <v>1900</v>
      </c>
      <c r="G278" s="9">
        <v>4.6399999999999997</v>
      </c>
      <c r="H278" s="9">
        <v>0</v>
      </c>
      <c r="I278" s="9">
        <v>0</v>
      </c>
      <c r="J278" s="9">
        <v>4.6399999999999997</v>
      </c>
      <c r="K278" s="9">
        <v>4.6399999999999997</v>
      </c>
      <c r="L278" s="9">
        <v>4.6399999999999997</v>
      </c>
      <c r="M278" s="9">
        <v>4.6399999999999997</v>
      </c>
      <c r="N278" s="9">
        <v>4.6399999999999997</v>
      </c>
      <c r="O278" s="8">
        <v>0</v>
      </c>
      <c r="P278" s="8">
        <v>0</v>
      </c>
      <c r="Q278" s="8">
        <v>1</v>
      </c>
      <c r="R278" s="9">
        <v>0</v>
      </c>
      <c r="S278" s="9">
        <v>100</v>
      </c>
      <c r="T278" s="9">
        <v>382</v>
      </c>
      <c r="U278" s="9">
        <v>3</v>
      </c>
      <c r="V278" s="9">
        <v>9</v>
      </c>
      <c r="W278" s="7" t="s">
        <v>751</v>
      </c>
      <c r="X278" s="7" t="s">
        <v>751</v>
      </c>
    </row>
    <row r="279" spans="1:24" x14ac:dyDescent="0.2">
      <c r="A279" s="7" t="s">
        <v>926</v>
      </c>
      <c r="B279" s="8">
        <v>1</v>
      </c>
      <c r="C279" s="8">
        <v>1</v>
      </c>
      <c r="D279" s="8">
        <v>0</v>
      </c>
      <c r="E279" s="9">
        <v>0</v>
      </c>
      <c r="F279" s="8">
        <v>1200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8">
        <v>0</v>
      </c>
      <c r="P279" s="8">
        <v>0</v>
      </c>
      <c r="Q279" s="8">
        <v>0</v>
      </c>
      <c r="R279" s="9">
        <v>0</v>
      </c>
      <c r="S279" s="9">
        <v>0</v>
      </c>
      <c r="T279" s="9">
        <v>0</v>
      </c>
      <c r="U279" s="9">
        <v>9</v>
      </c>
      <c r="V279" s="9">
        <v>9</v>
      </c>
      <c r="W279" s="7" t="s">
        <v>751</v>
      </c>
      <c r="X279" s="7" t="s">
        <v>751</v>
      </c>
    </row>
    <row r="280" spans="1:24" x14ac:dyDescent="0.2">
      <c r="A280" s="7" t="s">
        <v>2834</v>
      </c>
      <c r="B280" s="8">
        <v>2</v>
      </c>
      <c r="C280" s="8">
        <v>2</v>
      </c>
      <c r="D280" s="8">
        <v>0</v>
      </c>
      <c r="E280" s="9">
        <v>31.56</v>
      </c>
      <c r="F280" s="8">
        <v>2700</v>
      </c>
      <c r="G280" s="9">
        <v>11.69</v>
      </c>
      <c r="H280" s="9">
        <v>16.84</v>
      </c>
      <c r="I280" s="9">
        <v>11.69</v>
      </c>
      <c r="J280" s="9">
        <v>11.69</v>
      </c>
      <c r="K280" s="9">
        <v>11.69</v>
      </c>
      <c r="L280" s="9">
        <v>11.69</v>
      </c>
      <c r="M280" s="9">
        <v>11.69</v>
      </c>
      <c r="N280" s="9">
        <v>11.69</v>
      </c>
      <c r="O280" s="8">
        <v>0</v>
      </c>
      <c r="P280" s="8">
        <v>1</v>
      </c>
      <c r="Q280" s="8">
        <v>2</v>
      </c>
      <c r="R280" s="9">
        <v>0</v>
      </c>
      <c r="S280" s="9">
        <v>100</v>
      </c>
      <c r="T280" s="9">
        <v>1156</v>
      </c>
      <c r="U280" s="9">
        <v>2.5</v>
      </c>
      <c r="V280" s="9">
        <v>5</v>
      </c>
      <c r="W280" s="7" t="s">
        <v>2724</v>
      </c>
      <c r="X280" s="7" t="s">
        <v>3736</v>
      </c>
    </row>
    <row r="281" spans="1:24" x14ac:dyDescent="0.2">
      <c r="A281" s="7" t="s">
        <v>2471</v>
      </c>
      <c r="B281" s="8">
        <v>3</v>
      </c>
      <c r="C281" s="8">
        <v>2</v>
      </c>
      <c r="D281" s="8">
        <v>1</v>
      </c>
      <c r="E281" s="9">
        <v>87.96</v>
      </c>
      <c r="F281" s="8">
        <v>2200</v>
      </c>
      <c r="G281" s="9">
        <v>39.979999999999997</v>
      </c>
      <c r="H281" s="9">
        <v>32.299999999999997</v>
      </c>
      <c r="I281" s="9">
        <v>39.979999999999997</v>
      </c>
      <c r="J281" s="9">
        <v>39.979999999999997</v>
      </c>
      <c r="K281" s="9">
        <v>39.979999999999997</v>
      </c>
      <c r="L281" s="9">
        <v>39.979999999999997</v>
      </c>
      <c r="M281" s="9">
        <v>39.979999999999997</v>
      </c>
      <c r="N281" s="9">
        <v>39.979999999999997</v>
      </c>
      <c r="O281" s="8">
        <v>2</v>
      </c>
      <c r="P281" s="8">
        <v>2</v>
      </c>
      <c r="Q281" s="8">
        <v>2</v>
      </c>
      <c r="R281" s="9">
        <v>100</v>
      </c>
      <c r="S281" s="9">
        <v>100</v>
      </c>
      <c r="T281" s="9">
        <v>3796</v>
      </c>
      <c r="U281" s="9">
        <v>1</v>
      </c>
      <c r="V281" s="9">
        <v>7</v>
      </c>
      <c r="W281" s="7" t="s">
        <v>2349</v>
      </c>
      <c r="X281" s="7" t="s">
        <v>3736</v>
      </c>
    </row>
    <row r="282" spans="1:24" x14ac:dyDescent="0.2">
      <c r="A282" s="7" t="s">
        <v>1199</v>
      </c>
      <c r="B282" s="8">
        <v>2</v>
      </c>
      <c r="C282" s="8">
        <v>2</v>
      </c>
      <c r="D282" s="8">
        <v>0</v>
      </c>
      <c r="E282" s="9">
        <v>8.2200000000000006</v>
      </c>
      <c r="F282" s="8">
        <v>3100</v>
      </c>
      <c r="G282" s="9">
        <v>2.65</v>
      </c>
      <c r="H282" s="9">
        <v>0</v>
      </c>
      <c r="I282" s="9">
        <v>0</v>
      </c>
      <c r="J282" s="9">
        <v>2.65</v>
      </c>
      <c r="K282" s="9">
        <v>2.65</v>
      </c>
      <c r="L282" s="9">
        <v>2.65</v>
      </c>
      <c r="M282" s="9">
        <v>2.65</v>
      </c>
      <c r="N282" s="9">
        <v>2.65</v>
      </c>
      <c r="O282" s="8">
        <v>0</v>
      </c>
      <c r="P282" s="8">
        <v>0</v>
      </c>
      <c r="Q282" s="8">
        <v>1</v>
      </c>
      <c r="R282" s="9">
        <v>0</v>
      </c>
      <c r="S282" s="9">
        <v>50</v>
      </c>
      <c r="T282" s="9">
        <v>322</v>
      </c>
      <c r="U282" s="9">
        <v>6</v>
      </c>
      <c r="V282" s="9">
        <v>8</v>
      </c>
      <c r="W282" s="7" t="s">
        <v>1109</v>
      </c>
      <c r="X282" s="7" t="s">
        <v>3103</v>
      </c>
    </row>
    <row r="283" spans="1:24" x14ac:dyDescent="0.2">
      <c r="A283" s="7" t="s">
        <v>770</v>
      </c>
      <c r="B283" s="8">
        <v>1</v>
      </c>
      <c r="C283" s="8">
        <v>1</v>
      </c>
      <c r="D283" s="8">
        <v>0</v>
      </c>
      <c r="E283" s="9">
        <v>21.36</v>
      </c>
      <c r="F283" s="8">
        <v>2500</v>
      </c>
      <c r="G283" s="9">
        <v>8.5399999999999991</v>
      </c>
      <c r="H283" s="9">
        <v>0</v>
      </c>
      <c r="I283" s="9">
        <v>0</v>
      </c>
      <c r="J283" s="9">
        <v>8.5399999999999991</v>
      </c>
      <c r="K283" s="9">
        <v>8.5399999999999991</v>
      </c>
      <c r="L283" s="9">
        <v>8.5399999999999991</v>
      </c>
      <c r="M283" s="9">
        <v>8.5399999999999991</v>
      </c>
      <c r="N283" s="9">
        <v>8.5399999999999991</v>
      </c>
      <c r="O283" s="8">
        <v>0</v>
      </c>
      <c r="P283" s="8">
        <v>1</v>
      </c>
      <c r="Q283" s="8">
        <v>1</v>
      </c>
      <c r="R283" s="9">
        <v>0</v>
      </c>
      <c r="S283" s="9">
        <v>100</v>
      </c>
      <c r="T283" s="9">
        <v>636</v>
      </c>
      <c r="U283" s="9">
        <v>2</v>
      </c>
      <c r="V283" s="9">
        <v>9</v>
      </c>
      <c r="W283" s="7" t="s">
        <v>751</v>
      </c>
      <c r="X283" s="7" t="s">
        <v>751</v>
      </c>
    </row>
    <row r="284" spans="1:24" x14ac:dyDescent="0.2">
      <c r="A284" s="7" t="s">
        <v>4226</v>
      </c>
      <c r="B284" s="8">
        <v>2</v>
      </c>
      <c r="C284" s="8">
        <v>0</v>
      </c>
      <c r="D284" s="8">
        <v>2</v>
      </c>
      <c r="E284" s="9">
        <v>0</v>
      </c>
      <c r="F284" s="8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8">
        <v>0</v>
      </c>
      <c r="P284" s="8">
        <v>0</v>
      </c>
      <c r="Q284" s="8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7" t="s">
        <v>1877</v>
      </c>
      <c r="X284" s="7" t="s">
        <v>2349</v>
      </c>
    </row>
    <row r="285" spans="1:24" x14ac:dyDescent="0.2">
      <c r="A285" s="7" t="s">
        <v>1556</v>
      </c>
      <c r="B285" s="8">
        <v>2</v>
      </c>
      <c r="C285" s="8">
        <v>2</v>
      </c>
      <c r="D285" s="8">
        <v>0</v>
      </c>
      <c r="E285" s="9">
        <v>0</v>
      </c>
      <c r="F285" s="8">
        <v>2100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8">
        <v>0</v>
      </c>
      <c r="P285" s="8">
        <v>0</v>
      </c>
      <c r="Q285" s="8">
        <v>0</v>
      </c>
      <c r="R285" s="9">
        <v>0</v>
      </c>
      <c r="S285" s="9">
        <v>0</v>
      </c>
      <c r="T285" s="9">
        <v>0</v>
      </c>
      <c r="U285" s="9">
        <v>6</v>
      </c>
      <c r="V285" s="9">
        <v>8.5</v>
      </c>
      <c r="W285" s="7" t="s">
        <v>1384</v>
      </c>
      <c r="X285" s="7" t="s">
        <v>3224</v>
      </c>
    </row>
    <row r="286" spans="1:24" x14ac:dyDescent="0.2">
      <c r="A286" s="7" t="s">
        <v>602</v>
      </c>
      <c r="B286" s="8">
        <v>2</v>
      </c>
      <c r="C286" s="8">
        <v>2</v>
      </c>
      <c r="D286" s="8">
        <v>0</v>
      </c>
      <c r="E286" s="9">
        <v>50.38</v>
      </c>
      <c r="F286" s="8">
        <v>2900</v>
      </c>
      <c r="G286" s="9">
        <v>17.37</v>
      </c>
      <c r="H286" s="9">
        <v>6.05</v>
      </c>
      <c r="I286" s="9">
        <v>6.05</v>
      </c>
      <c r="J286" s="9">
        <v>17.37</v>
      </c>
      <c r="K286" s="9">
        <v>17.37</v>
      </c>
      <c r="L286" s="9">
        <v>17.37</v>
      </c>
      <c r="M286" s="9">
        <v>17.37</v>
      </c>
      <c r="N286" s="9">
        <v>17.37</v>
      </c>
      <c r="O286" s="8">
        <v>1</v>
      </c>
      <c r="P286" s="8">
        <v>1</v>
      </c>
      <c r="Q286" s="8">
        <v>2</v>
      </c>
      <c r="R286" s="9">
        <v>50</v>
      </c>
      <c r="S286" s="9">
        <v>100</v>
      </c>
      <c r="T286" s="9">
        <v>2038</v>
      </c>
      <c r="U286" s="9">
        <v>2</v>
      </c>
      <c r="V286" s="9">
        <v>9</v>
      </c>
      <c r="W286" s="7" t="s">
        <v>498</v>
      </c>
      <c r="X286" s="7" t="s">
        <v>3320</v>
      </c>
    </row>
    <row r="287" spans="1:24" x14ac:dyDescent="0.2">
      <c r="A287" s="7" t="s">
        <v>2288</v>
      </c>
      <c r="B287" s="8">
        <v>1</v>
      </c>
      <c r="C287" s="8">
        <v>1</v>
      </c>
      <c r="D287" s="8">
        <v>0</v>
      </c>
      <c r="E287" s="9">
        <v>0</v>
      </c>
      <c r="F287" s="8">
        <v>600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8">
        <v>0</v>
      </c>
      <c r="P287" s="8">
        <v>0</v>
      </c>
      <c r="Q287" s="8">
        <v>0</v>
      </c>
      <c r="R287" s="9">
        <v>0</v>
      </c>
      <c r="S287" s="9">
        <v>0</v>
      </c>
      <c r="T287" s="9">
        <v>0</v>
      </c>
      <c r="U287" s="9">
        <v>6</v>
      </c>
      <c r="V287" s="9">
        <v>7</v>
      </c>
      <c r="W287" s="7" t="s">
        <v>2178</v>
      </c>
      <c r="X287" s="7" t="s">
        <v>2178</v>
      </c>
    </row>
    <row r="288" spans="1:24" x14ac:dyDescent="0.2">
      <c r="A288" s="7" t="s">
        <v>2144</v>
      </c>
      <c r="B288" s="8">
        <v>1</v>
      </c>
      <c r="C288" s="8">
        <v>1</v>
      </c>
      <c r="D288" s="8">
        <v>0</v>
      </c>
      <c r="E288" s="9">
        <v>0</v>
      </c>
      <c r="F288" s="8">
        <v>2400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8">
        <v>0</v>
      </c>
      <c r="P288" s="8">
        <v>0</v>
      </c>
      <c r="Q288" s="8">
        <v>0</v>
      </c>
      <c r="R288" s="9">
        <v>0</v>
      </c>
      <c r="S288" s="9">
        <v>0</v>
      </c>
      <c r="T288" s="9">
        <v>0</v>
      </c>
      <c r="U288" s="9">
        <v>5</v>
      </c>
      <c r="V288" s="9">
        <v>6</v>
      </c>
      <c r="W288" s="7" t="s">
        <v>2008</v>
      </c>
      <c r="X288" s="7" t="s">
        <v>2008</v>
      </c>
    </row>
    <row r="289" spans="1:24" x14ac:dyDescent="0.2">
      <c r="A289" s="7" t="s">
        <v>2469</v>
      </c>
      <c r="B289" s="8">
        <v>1</v>
      </c>
      <c r="C289" s="8">
        <v>1</v>
      </c>
      <c r="D289" s="8">
        <v>0</v>
      </c>
      <c r="E289" s="9">
        <v>0</v>
      </c>
      <c r="F289" s="8">
        <v>1600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8">
        <v>0</v>
      </c>
      <c r="P289" s="8">
        <v>0</v>
      </c>
      <c r="Q289" s="8">
        <v>0</v>
      </c>
      <c r="R289" s="9">
        <v>0</v>
      </c>
      <c r="S289" s="9">
        <v>0</v>
      </c>
      <c r="T289" s="9">
        <v>0</v>
      </c>
      <c r="U289" s="9">
        <v>6</v>
      </c>
      <c r="V289" s="9">
        <v>9</v>
      </c>
      <c r="W289" s="7" t="s">
        <v>2349</v>
      </c>
      <c r="X289" s="7" t="s">
        <v>2349</v>
      </c>
    </row>
    <row r="290" spans="1:24" x14ac:dyDescent="0.2">
      <c r="A290" s="7" t="s">
        <v>4227</v>
      </c>
      <c r="B290" s="8">
        <v>2</v>
      </c>
      <c r="C290" s="8">
        <v>0</v>
      </c>
      <c r="D290" s="8">
        <v>2</v>
      </c>
      <c r="E290" s="9">
        <v>0</v>
      </c>
      <c r="F290" s="8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8">
        <v>0</v>
      </c>
      <c r="P290" s="8">
        <v>0</v>
      </c>
      <c r="Q290" s="8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7" t="s">
        <v>1384</v>
      </c>
      <c r="X290" s="7" t="s">
        <v>2349</v>
      </c>
    </row>
    <row r="291" spans="1:24" x14ac:dyDescent="0.2">
      <c r="A291" s="7" t="s">
        <v>1254</v>
      </c>
      <c r="B291" s="8">
        <v>2</v>
      </c>
      <c r="C291" s="8">
        <v>2</v>
      </c>
      <c r="D291" s="8">
        <v>0</v>
      </c>
      <c r="E291" s="9">
        <v>7.82</v>
      </c>
      <c r="F291" s="8">
        <v>3100</v>
      </c>
      <c r="G291" s="9">
        <v>2.52</v>
      </c>
      <c r="H291" s="9">
        <v>6.52</v>
      </c>
      <c r="I291" s="9">
        <v>6.52</v>
      </c>
      <c r="J291" s="9">
        <v>2.52</v>
      </c>
      <c r="K291" s="9">
        <v>2.52</v>
      </c>
      <c r="L291" s="9">
        <v>2.52</v>
      </c>
      <c r="M291" s="9">
        <v>2.52</v>
      </c>
      <c r="N291" s="9">
        <v>2.52</v>
      </c>
      <c r="O291" s="8">
        <v>0</v>
      </c>
      <c r="P291" s="8">
        <v>0</v>
      </c>
      <c r="Q291" s="8">
        <v>1</v>
      </c>
      <c r="R291" s="9">
        <v>0</v>
      </c>
      <c r="S291" s="9">
        <v>50</v>
      </c>
      <c r="T291" s="9">
        <v>282</v>
      </c>
      <c r="U291" s="9">
        <v>3.5</v>
      </c>
      <c r="V291" s="9">
        <v>6.5</v>
      </c>
      <c r="W291" s="7" t="s">
        <v>1252</v>
      </c>
      <c r="X291" s="7" t="s">
        <v>3103</v>
      </c>
    </row>
    <row r="292" spans="1:24" x14ac:dyDescent="0.2">
      <c r="A292" s="7" t="s">
        <v>3443</v>
      </c>
      <c r="B292" s="8">
        <v>1</v>
      </c>
      <c r="C292" s="8">
        <v>1</v>
      </c>
      <c r="D292" s="8">
        <v>0</v>
      </c>
      <c r="E292" s="9">
        <v>0</v>
      </c>
      <c r="F292" s="8">
        <v>800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8">
        <v>0</v>
      </c>
      <c r="P292" s="8">
        <v>0</v>
      </c>
      <c r="Q292" s="8">
        <v>0</v>
      </c>
      <c r="R292" s="9">
        <v>0</v>
      </c>
      <c r="S292" s="9">
        <v>0</v>
      </c>
      <c r="T292" s="9">
        <v>0</v>
      </c>
      <c r="U292" s="9">
        <v>8</v>
      </c>
      <c r="V292" s="9">
        <v>11</v>
      </c>
      <c r="W292" s="7" t="s">
        <v>3320</v>
      </c>
      <c r="X292" s="7" t="s">
        <v>3320</v>
      </c>
    </row>
    <row r="293" spans="1:24" x14ac:dyDescent="0.2">
      <c r="A293" s="7" t="s">
        <v>123</v>
      </c>
      <c r="B293" s="8">
        <v>1</v>
      </c>
      <c r="C293" s="8">
        <v>1</v>
      </c>
      <c r="D293" s="8">
        <v>0</v>
      </c>
      <c r="E293" s="9">
        <v>0</v>
      </c>
      <c r="F293" s="8">
        <v>1500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8">
        <v>0</v>
      </c>
      <c r="P293" s="8">
        <v>0</v>
      </c>
      <c r="Q293" s="8">
        <v>0</v>
      </c>
      <c r="R293" s="9">
        <v>0</v>
      </c>
      <c r="S293" s="9">
        <v>0</v>
      </c>
      <c r="T293" s="9">
        <v>0</v>
      </c>
      <c r="U293" s="9">
        <v>4</v>
      </c>
      <c r="V293" s="9">
        <v>5</v>
      </c>
      <c r="W293" s="7" t="s">
        <v>55</v>
      </c>
      <c r="X293" s="7" t="s">
        <v>55</v>
      </c>
    </row>
    <row r="294" spans="1:24" x14ac:dyDescent="0.2">
      <c r="A294" s="7" t="s">
        <v>295</v>
      </c>
      <c r="B294" s="8">
        <v>2</v>
      </c>
      <c r="C294" s="8">
        <v>2</v>
      </c>
      <c r="D294" s="8">
        <v>0</v>
      </c>
      <c r="E294" s="9">
        <v>0</v>
      </c>
      <c r="F294" s="8">
        <v>1000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8">
        <v>0</v>
      </c>
      <c r="P294" s="8">
        <v>0</v>
      </c>
      <c r="Q294" s="8">
        <v>0</v>
      </c>
      <c r="R294" s="9">
        <v>0</v>
      </c>
      <c r="S294" s="9">
        <v>0</v>
      </c>
      <c r="T294" s="9">
        <v>0</v>
      </c>
      <c r="U294" s="9">
        <v>8</v>
      </c>
      <c r="V294" s="9">
        <v>9</v>
      </c>
      <c r="W294" s="7" t="s">
        <v>55</v>
      </c>
      <c r="X294" s="7" t="s">
        <v>2556</v>
      </c>
    </row>
    <row r="295" spans="1:24" x14ac:dyDescent="0.2">
      <c r="A295" s="7" t="s">
        <v>1531</v>
      </c>
      <c r="B295" s="8">
        <v>2</v>
      </c>
      <c r="C295" s="8">
        <v>2</v>
      </c>
      <c r="D295" s="8">
        <v>0</v>
      </c>
      <c r="E295" s="9">
        <v>10.220000000000001</v>
      </c>
      <c r="F295" s="8">
        <v>1600</v>
      </c>
      <c r="G295" s="9">
        <v>6.39</v>
      </c>
      <c r="H295" s="9">
        <v>11.36</v>
      </c>
      <c r="I295" s="9">
        <v>6.39</v>
      </c>
      <c r="J295" s="9">
        <v>6.39</v>
      </c>
      <c r="K295" s="9">
        <v>6.39</v>
      </c>
      <c r="L295" s="9">
        <v>6.39</v>
      </c>
      <c r="M295" s="9">
        <v>6.39</v>
      </c>
      <c r="N295" s="9">
        <v>6.39</v>
      </c>
      <c r="O295" s="8">
        <v>0</v>
      </c>
      <c r="P295" s="8">
        <v>0</v>
      </c>
      <c r="Q295" s="8">
        <v>1</v>
      </c>
      <c r="R295" s="9">
        <v>0</v>
      </c>
      <c r="S295" s="9">
        <v>50</v>
      </c>
      <c r="T295" s="9">
        <v>522</v>
      </c>
      <c r="U295" s="9">
        <v>4.5</v>
      </c>
      <c r="V295" s="9">
        <v>9</v>
      </c>
      <c r="W295" s="7" t="s">
        <v>1384</v>
      </c>
      <c r="X295" s="7" t="s">
        <v>3839</v>
      </c>
    </row>
    <row r="296" spans="1:24" x14ac:dyDescent="0.2">
      <c r="A296" s="7" t="s">
        <v>1825</v>
      </c>
      <c r="B296" s="8">
        <v>2</v>
      </c>
      <c r="C296" s="8">
        <v>2</v>
      </c>
      <c r="D296" s="8">
        <v>0</v>
      </c>
      <c r="E296" s="9">
        <v>0</v>
      </c>
      <c r="F296" s="8">
        <v>2400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8">
        <v>0</v>
      </c>
      <c r="P296" s="8">
        <v>0</v>
      </c>
      <c r="Q296" s="8">
        <v>0</v>
      </c>
      <c r="R296" s="9">
        <v>0</v>
      </c>
      <c r="S296" s="9">
        <v>0</v>
      </c>
      <c r="T296" s="9">
        <v>0</v>
      </c>
      <c r="U296" s="9">
        <v>5</v>
      </c>
      <c r="V296" s="9">
        <v>6.5</v>
      </c>
      <c r="W296" s="7" t="s">
        <v>1630</v>
      </c>
      <c r="X296" s="7" t="s">
        <v>3103</v>
      </c>
    </row>
    <row r="297" spans="1:24" x14ac:dyDescent="0.2">
      <c r="A297" s="7" t="s">
        <v>340</v>
      </c>
      <c r="B297" s="8">
        <v>1</v>
      </c>
      <c r="C297" s="8">
        <v>1</v>
      </c>
      <c r="D297" s="8">
        <v>0</v>
      </c>
      <c r="E297" s="9">
        <v>33.04</v>
      </c>
      <c r="F297" s="8">
        <v>2500</v>
      </c>
      <c r="G297" s="9">
        <v>13.22</v>
      </c>
      <c r="H297" s="9">
        <v>0</v>
      </c>
      <c r="I297" s="9">
        <v>0</v>
      </c>
      <c r="J297" s="9">
        <v>13.22</v>
      </c>
      <c r="K297" s="9">
        <v>13.22</v>
      </c>
      <c r="L297" s="9">
        <v>13.22</v>
      </c>
      <c r="M297" s="9">
        <v>13.22</v>
      </c>
      <c r="N297" s="9">
        <v>13.22</v>
      </c>
      <c r="O297" s="8">
        <v>1</v>
      </c>
      <c r="P297" s="8">
        <v>1</v>
      </c>
      <c r="Q297" s="8">
        <v>1</v>
      </c>
      <c r="R297" s="9">
        <v>100</v>
      </c>
      <c r="S297" s="9">
        <v>100</v>
      </c>
      <c r="T297" s="9">
        <v>804</v>
      </c>
      <c r="U297" s="9">
        <v>1</v>
      </c>
      <c r="V297" s="9">
        <v>6</v>
      </c>
      <c r="W297" s="7" t="s">
        <v>55</v>
      </c>
      <c r="X297" s="7" t="s">
        <v>55</v>
      </c>
    </row>
    <row r="298" spans="1:24" x14ac:dyDescent="0.2">
      <c r="A298" s="7" t="s">
        <v>3552</v>
      </c>
      <c r="B298" s="8">
        <v>1</v>
      </c>
      <c r="C298" s="8">
        <v>1</v>
      </c>
      <c r="D298" s="8">
        <v>0</v>
      </c>
      <c r="E298" s="9">
        <v>0</v>
      </c>
      <c r="F298" s="8">
        <v>600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8">
        <v>0</v>
      </c>
      <c r="P298" s="8">
        <v>0</v>
      </c>
      <c r="Q298" s="8">
        <v>0</v>
      </c>
      <c r="R298" s="9">
        <v>0</v>
      </c>
      <c r="S298" s="9">
        <v>0</v>
      </c>
      <c r="T298" s="9">
        <v>0</v>
      </c>
      <c r="U298" s="9">
        <v>8</v>
      </c>
      <c r="V298" s="9">
        <v>8</v>
      </c>
      <c r="W298" s="7" t="s">
        <v>3508</v>
      </c>
      <c r="X298" s="7" t="s">
        <v>3508</v>
      </c>
    </row>
    <row r="299" spans="1:24" x14ac:dyDescent="0.2">
      <c r="A299" s="7" t="s">
        <v>1136</v>
      </c>
      <c r="B299" s="8">
        <v>2</v>
      </c>
      <c r="C299" s="8">
        <v>2</v>
      </c>
      <c r="D299" s="8">
        <v>0</v>
      </c>
      <c r="E299" s="9">
        <v>8.06</v>
      </c>
      <c r="F299" s="8">
        <v>2500</v>
      </c>
      <c r="G299" s="9">
        <v>3.22</v>
      </c>
      <c r="H299" s="9">
        <v>0</v>
      </c>
      <c r="I299" s="9">
        <v>0</v>
      </c>
      <c r="J299" s="9">
        <v>3.22</v>
      </c>
      <c r="K299" s="9">
        <v>3.22</v>
      </c>
      <c r="L299" s="9">
        <v>3.22</v>
      </c>
      <c r="M299" s="9">
        <v>3.22</v>
      </c>
      <c r="N299" s="9">
        <v>3.22</v>
      </c>
      <c r="O299" s="8">
        <v>0</v>
      </c>
      <c r="P299" s="8">
        <v>0</v>
      </c>
      <c r="Q299" s="8">
        <v>1</v>
      </c>
      <c r="R299" s="9">
        <v>0</v>
      </c>
      <c r="S299" s="9">
        <v>50</v>
      </c>
      <c r="T299" s="9">
        <v>306</v>
      </c>
      <c r="U299" s="9">
        <v>3.5</v>
      </c>
      <c r="V299" s="9">
        <v>6</v>
      </c>
      <c r="W299" s="7" t="s">
        <v>1109</v>
      </c>
      <c r="X299" s="7" t="s">
        <v>3736</v>
      </c>
    </row>
    <row r="300" spans="1:24" x14ac:dyDescent="0.2">
      <c r="A300" s="7" t="s">
        <v>1868</v>
      </c>
      <c r="B300" s="8">
        <v>1</v>
      </c>
      <c r="C300" s="8">
        <v>1</v>
      </c>
      <c r="D300" s="8">
        <v>0</v>
      </c>
      <c r="E300" s="9">
        <v>0</v>
      </c>
      <c r="F300" s="8">
        <v>1600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8">
        <v>0</v>
      </c>
      <c r="P300" s="8">
        <v>0</v>
      </c>
      <c r="Q300" s="8">
        <v>0</v>
      </c>
      <c r="R300" s="9">
        <v>0</v>
      </c>
      <c r="S300" s="9">
        <v>0</v>
      </c>
      <c r="T300" s="9">
        <v>0</v>
      </c>
      <c r="U300" s="9">
        <v>4</v>
      </c>
      <c r="V300" s="9">
        <v>9</v>
      </c>
      <c r="W300" s="7" t="s">
        <v>1630</v>
      </c>
      <c r="X300" s="7" t="s">
        <v>1630</v>
      </c>
    </row>
    <row r="301" spans="1:24" x14ac:dyDescent="0.2">
      <c r="A301" s="7" t="s">
        <v>1631</v>
      </c>
      <c r="B301" s="8">
        <v>1</v>
      </c>
      <c r="C301" s="8">
        <v>1</v>
      </c>
      <c r="D301" s="8">
        <v>0</v>
      </c>
      <c r="E301" s="9">
        <v>0</v>
      </c>
      <c r="F301" s="8">
        <v>800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8">
        <v>0</v>
      </c>
      <c r="P301" s="8">
        <v>0</v>
      </c>
      <c r="Q301" s="8">
        <v>0</v>
      </c>
      <c r="R301" s="9">
        <v>0</v>
      </c>
      <c r="S301" s="9">
        <v>0</v>
      </c>
      <c r="T301" s="9">
        <v>0</v>
      </c>
      <c r="U301" s="9">
        <v>6</v>
      </c>
      <c r="V301" s="9">
        <v>7</v>
      </c>
      <c r="W301" s="7" t="s">
        <v>1630</v>
      </c>
      <c r="X301" s="7" t="s">
        <v>1630</v>
      </c>
    </row>
    <row r="302" spans="1:24" x14ac:dyDescent="0.2">
      <c r="A302" s="7" t="s">
        <v>2496</v>
      </c>
      <c r="B302" s="8">
        <v>1</v>
      </c>
      <c r="C302" s="8">
        <v>1</v>
      </c>
      <c r="D302" s="8">
        <v>0</v>
      </c>
      <c r="E302" s="9">
        <v>0</v>
      </c>
      <c r="F302" s="8">
        <v>1200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8">
        <v>0</v>
      </c>
      <c r="P302" s="8">
        <v>0</v>
      </c>
      <c r="Q302" s="8">
        <v>0</v>
      </c>
      <c r="R302" s="9">
        <v>0</v>
      </c>
      <c r="S302" s="9">
        <v>0</v>
      </c>
      <c r="T302" s="9">
        <v>0</v>
      </c>
      <c r="U302" s="9">
        <v>6</v>
      </c>
      <c r="V302" s="9">
        <v>7</v>
      </c>
      <c r="W302" s="7" t="s">
        <v>2349</v>
      </c>
      <c r="X302" s="7" t="s">
        <v>2349</v>
      </c>
    </row>
    <row r="303" spans="1:24" x14ac:dyDescent="0.2">
      <c r="A303" s="7" t="s">
        <v>1079</v>
      </c>
      <c r="B303" s="8">
        <v>2</v>
      </c>
      <c r="C303" s="8">
        <v>1</v>
      </c>
      <c r="D303" s="8">
        <v>1</v>
      </c>
      <c r="E303" s="9">
        <v>0</v>
      </c>
      <c r="F303" s="8">
        <v>1700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8">
        <v>0</v>
      </c>
      <c r="P303" s="8">
        <v>0</v>
      </c>
      <c r="Q303" s="8">
        <v>0</v>
      </c>
      <c r="R303" s="9">
        <v>0</v>
      </c>
      <c r="S303" s="9">
        <v>0</v>
      </c>
      <c r="T303" s="9">
        <v>0</v>
      </c>
      <c r="U303" s="9">
        <v>4</v>
      </c>
      <c r="V303" s="9">
        <v>7</v>
      </c>
      <c r="W303" s="7" t="s">
        <v>962</v>
      </c>
      <c r="X303" s="7" t="s">
        <v>962</v>
      </c>
    </row>
    <row r="304" spans="1:24" x14ac:dyDescent="0.2">
      <c r="A304" s="7" t="s">
        <v>1345</v>
      </c>
      <c r="B304" s="8">
        <v>2</v>
      </c>
      <c r="C304" s="8">
        <v>2</v>
      </c>
      <c r="D304" s="8">
        <v>0</v>
      </c>
      <c r="E304" s="9">
        <v>0</v>
      </c>
      <c r="F304" s="8">
        <v>2500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8">
        <v>0</v>
      </c>
      <c r="P304" s="8">
        <v>0</v>
      </c>
      <c r="Q304" s="8">
        <v>0</v>
      </c>
      <c r="R304" s="9">
        <v>0</v>
      </c>
      <c r="S304" s="9">
        <v>0</v>
      </c>
      <c r="T304" s="9">
        <v>0</v>
      </c>
      <c r="U304" s="9">
        <v>6.5</v>
      </c>
      <c r="V304" s="9">
        <v>8</v>
      </c>
      <c r="W304" s="7" t="s">
        <v>1252</v>
      </c>
      <c r="X304" s="7" t="s">
        <v>3320</v>
      </c>
    </row>
    <row r="305" spans="1:24" x14ac:dyDescent="0.2">
      <c r="A305" s="7" t="s">
        <v>4228</v>
      </c>
      <c r="B305" s="8">
        <v>1</v>
      </c>
      <c r="C305" s="8">
        <v>0</v>
      </c>
      <c r="D305" s="8">
        <v>1</v>
      </c>
      <c r="E305" s="9">
        <v>0</v>
      </c>
      <c r="F305" s="8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8">
        <v>0</v>
      </c>
      <c r="P305" s="8">
        <v>0</v>
      </c>
      <c r="Q305" s="8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7" t="s">
        <v>962</v>
      </c>
      <c r="X305" s="7" t="s">
        <v>962</v>
      </c>
    </row>
    <row r="306" spans="1:24" x14ac:dyDescent="0.2">
      <c r="A306" s="7" t="s">
        <v>1221</v>
      </c>
      <c r="B306" s="8">
        <v>1</v>
      </c>
      <c r="C306" s="8">
        <v>1</v>
      </c>
      <c r="D306" s="8">
        <v>0</v>
      </c>
      <c r="E306" s="9">
        <v>38.340000000000003</v>
      </c>
      <c r="F306" s="8">
        <v>2300</v>
      </c>
      <c r="G306" s="9">
        <v>16.670000000000002</v>
      </c>
      <c r="H306" s="9">
        <v>0</v>
      </c>
      <c r="I306" s="9">
        <v>0</v>
      </c>
      <c r="J306" s="9">
        <v>16.670000000000002</v>
      </c>
      <c r="K306" s="9">
        <v>16.670000000000002</v>
      </c>
      <c r="L306" s="9">
        <v>16.670000000000002</v>
      </c>
      <c r="M306" s="9">
        <v>16.670000000000002</v>
      </c>
      <c r="N306" s="9">
        <v>16.670000000000002</v>
      </c>
      <c r="O306" s="8">
        <v>1</v>
      </c>
      <c r="P306" s="8">
        <v>1</v>
      </c>
      <c r="Q306" s="8">
        <v>1</v>
      </c>
      <c r="R306" s="9">
        <v>100</v>
      </c>
      <c r="S306" s="9">
        <v>100</v>
      </c>
      <c r="T306" s="9">
        <v>1334</v>
      </c>
      <c r="U306" s="9">
        <v>1</v>
      </c>
      <c r="V306" s="9">
        <v>10</v>
      </c>
      <c r="W306" s="7" t="s">
        <v>1109</v>
      </c>
      <c r="X306" s="7" t="s">
        <v>1109</v>
      </c>
    </row>
    <row r="307" spans="1:24" x14ac:dyDescent="0.2">
      <c r="A307" s="7" t="s">
        <v>4229</v>
      </c>
      <c r="B307" s="8">
        <v>1</v>
      </c>
      <c r="C307" s="8">
        <v>0</v>
      </c>
      <c r="D307" s="8">
        <v>1</v>
      </c>
      <c r="E307" s="9">
        <v>0</v>
      </c>
      <c r="F307" s="8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8">
        <v>0</v>
      </c>
      <c r="P307" s="8">
        <v>0</v>
      </c>
      <c r="Q307" s="8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7" t="s">
        <v>962</v>
      </c>
      <c r="X307" s="7" t="s">
        <v>962</v>
      </c>
    </row>
    <row r="308" spans="1:24" x14ac:dyDescent="0.2">
      <c r="A308" s="7" t="s">
        <v>4230</v>
      </c>
      <c r="B308" s="8">
        <v>1</v>
      </c>
      <c r="C308" s="8">
        <v>0</v>
      </c>
      <c r="D308" s="8">
        <v>1</v>
      </c>
      <c r="E308" s="9">
        <v>0</v>
      </c>
      <c r="F308" s="8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8">
        <v>0</v>
      </c>
      <c r="P308" s="8">
        <v>0</v>
      </c>
      <c r="Q308" s="8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7" t="s">
        <v>55</v>
      </c>
      <c r="X308" s="7" t="s">
        <v>55</v>
      </c>
    </row>
    <row r="309" spans="1:24" x14ac:dyDescent="0.2">
      <c r="A309" s="7" t="s">
        <v>1273</v>
      </c>
      <c r="B309" s="8">
        <v>1</v>
      </c>
      <c r="C309" s="8">
        <v>1</v>
      </c>
      <c r="D309" s="8">
        <v>0</v>
      </c>
      <c r="E309" s="9">
        <v>0</v>
      </c>
      <c r="F309" s="8">
        <v>1900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8">
        <v>0</v>
      </c>
      <c r="P309" s="8">
        <v>0</v>
      </c>
      <c r="Q309" s="8">
        <v>0</v>
      </c>
      <c r="R309" s="9">
        <v>0</v>
      </c>
      <c r="S309" s="9">
        <v>0</v>
      </c>
      <c r="T309" s="9">
        <v>0</v>
      </c>
      <c r="U309" s="9">
        <v>8</v>
      </c>
      <c r="V309" s="9">
        <v>10</v>
      </c>
      <c r="W309" s="7" t="s">
        <v>1252</v>
      </c>
      <c r="X309" s="7" t="s">
        <v>1252</v>
      </c>
    </row>
    <row r="310" spans="1:24" x14ac:dyDescent="0.2">
      <c r="A310" s="7" t="s">
        <v>2214</v>
      </c>
      <c r="B310" s="8">
        <v>1</v>
      </c>
      <c r="C310" s="8">
        <v>1</v>
      </c>
      <c r="D310" s="8">
        <v>0</v>
      </c>
      <c r="E310" s="9">
        <v>40.6</v>
      </c>
      <c r="F310" s="8">
        <v>1700</v>
      </c>
      <c r="G310" s="9">
        <v>23.88</v>
      </c>
      <c r="H310" s="9">
        <v>0</v>
      </c>
      <c r="I310" s="9">
        <v>23.88</v>
      </c>
      <c r="J310" s="9">
        <v>23.88</v>
      </c>
      <c r="K310" s="9">
        <v>23.88</v>
      </c>
      <c r="L310" s="9">
        <v>23.88</v>
      </c>
      <c r="M310" s="9">
        <v>23.88</v>
      </c>
      <c r="N310" s="9">
        <v>23.88</v>
      </c>
      <c r="O310" s="8">
        <v>1</v>
      </c>
      <c r="P310" s="8">
        <v>1</v>
      </c>
      <c r="Q310" s="8">
        <v>1</v>
      </c>
      <c r="R310" s="9">
        <v>100</v>
      </c>
      <c r="S310" s="9">
        <v>100</v>
      </c>
      <c r="T310" s="9">
        <v>1560</v>
      </c>
      <c r="U310" s="9">
        <v>1</v>
      </c>
      <c r="V310" s="9">
        <v>6</v>
      </c>
      <c r="W310" s="7" t="s">
        <v>2178</v>
      </c>
      <c r="X310" s="7" t="s">
        <v>2178</v>
      </c>
    </row>
    <row r="311" spans="1:24" x14ac:dyDescent="0.2">
      <c r="A311" s="7" t="s">
        <v>4231</v>
      </c>
      <c r="B311" s="8">
        <v>2</v>
      </c>
      <c r="C311" s="8">
        <v>0</v>
      </c>
      <c r="D311" s="8">
        <v>2</v>
      </c>
      <c r="E311" s="9">
        <v>0</v>
      </c>
      <c r="F311" s="8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8">
        <v>0</v>
      </c>
      <c r="P311" s="8">
        <v>0</v>
      </c>
      <c r="Q311" s="8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7" t="s">
        <v>3010</v>
      </c>
      <c r="X311" s="7" t="s">
        <v>3617</v>
      </c>
    </row>
    <row r="312" spans="1:24" x14ac:dyDescent="0.2">
      <c r="A312" s="7" t="s">
        <v>3496</v>
      </c>
      <c r="B312" s="8">
        <v>1</v>
      </c>
      <c r="C312" s="8">
        <v>1</v>
      </c>
      <c r="D312" s="8">
        <v>0</v>
      </c>
      <c r="E312" s="9">
        <v>0</v>
      </c>
      <c r="F312" s="8">
        <v>800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8">
        <v>0</v>
      </c>
      <c r="P312" s="8">
        <v>0</v>
      </c>
      <c r="Q312" s="8">
        <v>0</v>
      </c>
      <c r="R312" s="9">
        <v>0</v>
      </c>
      <c r="S312" s="9">
        <v>0</v>
      </c>
      <c r="T312" s="9">
        <v>0</v>
      </c>
      <c r="U312" s="9">
        <v>13</v>
      </c>
      <c r="V312" s="9">
        <v>14</v>
      </c>
      <c r="W312" s="7" t="s">
        <v>3320</v>
      </c>
      <c r="X312" s="7" t="s">
        <v>3320</v>
      </c>
    </row>
    <row r="313" spans="1:24" x14ac:dyDescent="0.2">
      <c r="A313" s="7" t="s">
        <v>2272</v>
      </c>
      <c r="B313" s="8">
        <v>1</v>
      </c>
      <c r="C313" s="8">
        <v>1</v>
      </c>
      <c r="D313" s="8">
        <v>0</v>
      </c>
      <c r="E313" s="9">
        <v>38.76</v>
      </c>
      <c r="F313" s="8">
        <v>1900</v>
      </c>
      <c r="G313" s="9">
        <v>20.399999999999999</v>
      </c>
      <c r="H313" s="9">
        <v>0</v>
      </c>
      <c r="I313" s="9">
        <v>20.399999999999999</v>
      </c>
      <c r="J313" s="9">
        <v>20.399999999999999</v>
      </c>
      <c r="K313" s="9">
        <v>20.399999999999999</v>
      </c>
      <c r="L313" s="9">
        <v>20.399999999999999</v>
      </c>
      <c r="M313" s="9">
        <v>20.399999999999999</v>
      </c>
      <c r="N313" s="9">
        <v>20.399999999999999</v>
      </c>
      <c r="O313" s="8">
        <v>1</v>
      </c>
      <c r="P313" s="8">
        <v>1</v>
      </c>
      <c r="Q313" s="8">
        <v>1</v>
      </c>
      <c r="R313" s="9">
        <v>100</v>
      </c>
      <c r="S313" s="9">
        <v>100</v>
      </c>
      <c r="T313" s="9">
        <v>1376</v>
      </c>
      <c r="U313" s="9">
        <v>1</v>
      </c>
      <c r="V313" s="9">
        <v>9</v>
      </c>
      <c r="W313" s="7" t="s">
        <v>2178</v>
      </c>
      <c r="X313" s="7" t="s">
        <v>2178</v>
      </c>
    </row>
    <row r="314" spans="1:24" x14ac:dyDescent="0.2">
      <c r="A314" s="7" t="s">
        <v>3882</v>
      </c>
      <c r="B314" s="8">
        <v>2</v>
      </c>
      <c r="C314" s="8">
        <v>1</v>
      </c>
      <c r="D314" s="8">
        <v>1</v>
      </c>
      <c r="E314" s="9">
        <v>11.58</v>
      </c>
      <c r="F314" s="8">
        <v>800</v>
      </c>
      <c r="G314" s="9">
        <v>14.48</v>
      </c>
      <c r="H314" s="9">
        <v>14.48</v>
      </c>
      <c r="I314" s="9">
        <v>14.48</v>
      </c>
      <c r="J314" s="9">
        <v>14.48</v>
      </c>
      <c r="K314" s="9">
        <v>14.48</v>
      </c>
      <c r="L314" s="9">
        <v>14.48</v>
      </c>
      <c r="M314" s="9">
        <v>14.48</v>
      </c>
      <c r="N314" s="9">
        <v>14.48</v>
      </c>
      <c r="O314" s="8">
        <v>0</v>
      </c>
      <c r="P314" s="8">
        <v>0</v>
      </c>
      <c r="Q314" s="8">
        <v>1</v>
      </c>
      <c r="R314" s="9">
        <v>0</v>
      </c>
      <c r="S314" s="9">
        <v>100</v>
      </c>
      <c r="T314" s="9">
        <v>658</v>
      </c>
      <c r="U314" s="9">
        <v>3</v>
      </c>
      <c r="V314" s="9">
        <v>7</v>
      </c>
      <c r="W314" s="7" t="s">
        <v>3839</v>
      </c>
      <c r="X314" s="7" t="s">
        <v>3839</v>
      </c>
    </row>
    <row r="315" spans="1:24" x14ac:dyDescent="0.2">
      <c r="A315" s="7" t="s">
        <v>1593</v>
      </c>
      <c r="B315" s="8">
        <v>2</v>
      </c>
      <c r="C315" s="8">
        <v>2</v>
      </c>
      <c r="D315" s="8">
        <v>0</v>
      </c>
      <c r="E315" s="9">
        <v>24.44</v>
      </c>
      <c r="F315" s="8">
        <v>2400</v>
      </c>
      <c r="G315" s="9">
        <v>10.18</v>
      </c>
      <c r="H315" s="9">
        <v>0</v>
      </c>
      <c r="I315" s="9">
        <v>10.18</v>
      </c>
      <c r="J315" s="9">
        <v>10.18</v>
      </c>
      <c r="K315" s="9">
        <v>10.18</v>
      </c>
      <c r="L315" s="9">
        <v>10.18</v>
      </c>
      <c r="M315" s="9">
        <v>10.18</v>
      </c>
      <c r="N315" s="9">
        <v>10.18</v>
      </c>
      <c r="O315" s="8">
        <v>0</v>
      </c>
      <c r="P315" s="8">
        <v>1</v>
      </c>
      <c r="Q315" s="8">
        <v>1</v>
      </c>
      <c r="R315" s="9">
        <v>0</v>
      </c>
      <c r="S315" s="9">
        <v>50</v>
      </c>
      <c r="T315" s="9">
        <v>944</v>
      </c>
      <c r="U315" s="9">
        <v>3.5</v>
      </c>
      <c r="V315" s="9">
        <v>12</v>
      </c>
      <c r="W315" s="7" t="s">
        <v>1384</v>
      </c>
      <c r="X315" s="7" t="s">
        <v>3320</v>
      </c>
    </row>
    <row r="316" spans="1:24" x14ac:dyDescent="0.2">
      <c r="A316" s="7" t="s">
        <v>1327</v>
      </c>
      <c r="B316" s="8">
        <v>1</v>
      </c>
      <c r="C316" s="8">
        <v>1</v>
      </c>
      <c r="D316" s="8">
        <v>0</v>
      </c>
      <c r="E316" s="9">
        <v>22.06</v>
      </c>
      <c r="F316" s="8">
        <v>2100</v>
      </c>
      <c r="G316" s="9">
        <v>10.5</v>
      </c>
      <c r="H316" s="9">
        <v>0</v>
      </c>
      <c r="I316" s="9">
        <v>0</v>
      </c>
      <c r="J316" s="9">
        <v>10.5</v>
      </c>
      <c r="K316" s="9">
        <v>10.5</v>
      </c>
      <c r="L316" s="9">
        <v>10.5</v>
      </c>
      <c r="M316" s="9">
        <v>10.5</v>
      </c>
      <c r="N316" s="9">
        <v>10.5</v>
      </c>
      <c r="O316" s="8">
        <v>0</v>
      </c>
      <c r="P316" s="8">
        <v>1</v>
      </c>
      <c r="Q316" s="8">
        <v>1</v>
      </c>
      <c r="R316" s="9">
        <v>0</v>
      </c>
      <c r="S316" s="9">
        <v>100</v>
      </c>
      <c r="T316" s="9">
        <v>706</v>
      </c>
      <c r="U316" s="9">
        <v>2</v>
      </c>
      <c r="V316" s="9">
        <v>9</v>
      </c>
      <c r="W316" s="7" t="s">
        <v>1252</v>
      </c>
      <c r="X316" s="7" t="s">
        <v>1252</v>
      </c>
    </row>
    <row r="317" spans="1:24" x14ac:dyDescent="0.2">
      <c r="A317" s="7" t="s">
        <v>3670</v>
      </c>
      <c r="B317" s="8">
        <v>2</v>
      </c>
      <c r="C317" s="8">
        <v>1</v>
      </c>
      <c r="D317" s="8">
        <v>1</v>
      </c>
      <c r="E317" s="9">
        <v>0</v>
      </c>
      <c r="F317" s="8">
        <v>1300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8">
        <v>0</v>
      </c>
      <c r="P317" s="8">
        <v>0</v>
      </c>
      <c r="Q317" s="8">
        <v>0</v>
      </c>
      <c r="R317" s="9">
        <v>0</v>
      </c>
      <c r="S317" s="9">
        <v>0</v>
      </c>
      <c r="T317" s="9">
        <v>0</v>
      </c>
      <c r="U317" s="9">
        <v>5</v>
      </c>
      <c r="V317" s="9">
        <v>7</v>
      </c>
      <c r="W317" s="7" t="s">
        <v>3617</v>
      </c>
      <c r="X317" s="7" t="s">
        <v>3617</v>
      </c>
    </row>
    <row r="318" spans="1:24" x14ac:dyDescent="0.2">
      <c r="A318" s="7" t="s">
        <v>1376</v>
      </c>
      <c r="B318" s="8">
        <v>1</v>
      </c>
      <c r="C318" s="8">
        <v>1</v>
      </c>
      <c r="D318" s="8">
        <v>0</v>
      </c>
      <c r="E318" s="9">
        <v>7.84</v>
      </c>
      <c r="F318" s="8">
        <v>1900</v>
      </c>
      <c r="G318" s="9">
        <v>4.13</v>
      </c>
      <c r="H318" s="9">
        <v>0</v>
      </c>
      <c r="I318" s="9">
        <v>0</v>
      </c>
      <c r="J318" s="9">
        <v>4.13</v>
      </c>
      <c r="K318" s="9">
        <v>4.13</v>
      </c>
      <c r="L318" s="9">
        <v>4.13</v>
      </c>
      <c r="M318" s="9">
        <v>4.13</v>
      </c>
      <c r="N318" s="9">
        <v>4.13</v>
      </c>
      <c r="O318" s="8">
        <v>0</v>
      </c>
      <c r="P318" s="8">
        <v>0</v>
      </c>
      <c r="Q318" s="8">
        <v>1</v>
      </c>
      <c r="R318" s="9">
        <v>0</v>
      </c>
      <c r="S318" s="9">
        <v>100</v>
      </c>
      <c r="T318" s="9">
        <v>284</v>
      </c>
      <c r="U318" s="9">
        <v>3</v>
      </c>
      <c r="V318" s="9">
        <v>10</v>
      </c>
      <c r="W318" s="7" t="s">
        <v>1252</v>
      </c>
      <c r="X318" s="7" t="s">
        <v>1252</v>
      </c>
    </row>
    <row r="319" spans="1:24" x14ac:dyDescent="0.2">
      <c r="A319" s="7" t="s">
        <v>806</v>
      </c>
      <c r="B319" s="8">
        <v>1</v>
      </c>
      <c r="C319" s="8">
        <v>1</v>
      </c>
      <c r="D319" s="8">
        <v>0</v>
      </c>
      <c r="E319" s="9">
        <v>31.8</v>
      </c>
      <c r="F319" s="8">
        <v>2400</v>
      </c>
      <c r="G319" s="9">
        <v>13.25</v>
      </c>
      <c r="H319" s="9">
        <v>0</v>
      </c>
      <c r="I319" s="9">
        <v>0</v>
      </c>
      <c r="J319" s="9">
        <v>13.25</v>
      </c>
      <c r="K319" s="9">
        <v>13.25</v>
      </c>
      <c r="L319" s="9">
        <v>13.25</v>
      </c>
      <c r="M319" s="9">
        <v>13.25</v>
      </c>
      <c r="N319" s="9">
        <v>13.25</v>
      </c>
      <c r="O319" s="8">
        <v>1</v>
      </c>
      <c r="P319" s="8">
        <v>1</v>
      </c>
      <c r="Q319" s="8">
        <v>1</v>
      </c>
      <c r="R319" s="9">
        <v>100</v>
      </c>
      <c r="S319" s="9">
        <v>100</v>
      </c>
      <c r="T319" s="9">
        <v>680</v>
      </c>
      <c r="U319" s="9">
        <v>1</v>
      </c>
      <c r="V319" s="9">
        <v>4</v>
      </c>
      <c r="W319" s="7" t="s">
        <v>751</v>
      </c>
      <c r="X319" s="7" t="s">
        <v>751</v>
      </c>
    </row>
    <row r="320" spans="1:24" x14ac:dyDescent="0.2">
      <c r="A320" s="7" t="s">
        <v>3184</v>
      </c>
      <c r="B320" s="8">
        <v>1</v>
      </c>
      <c r="C320" s="8">
        <v>1</v>
      </c>
      <c r="D320" s="8">
        <v>0</v>
      </c>
      <c r="E320" s="9">
        <v>0</v>
      </c>
      <c r="F320" s="8">
        <v>1500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8">
        <v>0</v>
      </c>
      <c r="P320" s="8">
        <v>0</v>
      </c>
      <c r="Q320" s="8">
        <v>0</v>
      </c>
      <c r="R320" s="9">
        <v>0</v>
      </c>
      <c r="S320" s="9">
        <v>0</v>
      </c>
      <c r="T320" s="9">
        <v>0</v>
      </c>
      <c r="U320" s="9">
        <v>4</v>
      </c>
      <c r="V320" s="9">
        <v>7</v>
      </c>
      <c r="W320" s="7" t="s">
        <v>3103</v>
      </c>
      <c r="X320" s="7" t="s">
        <v>3103</v>
      </c>
    </row>
    <row r="321" spans="1:24" x14ac:dyDescent="0.2">
      <c r="A321" s="7" t="s">
        <v>2374</v>
      </c>
      <c r="B321" s="8">
        <v>2</v>
      </c>
      <c r="C321" s="8">
        <v>1</v>
      </c>
      <c r="D321" s="8">
        <v>1</v>
      </c>
      <c r="E321" s="9">
        <v>0</v>
      </c>
      <c r="F321" s="8">
        <v>1600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8">
        <v>0</v>
      </c>
      <c r="P321" s="8">
        <v>0</v>
      </c>
      <c r="Q321" s="8">
        <v>0</v>
      </c>
      <c r="R321" s="9">
        <v>0</v>
      </c>
      <c r="S321" s="9">
        <v>0</v>
      </c>
      <c r="T321" s="9">
        <v>0</v>
      </c>
      <c r="U321" s="9">
        <v>7</v>
      </c>
      <c r="V321" s="9">
        <v>7</v>
      </c>
      <c r="W321" s="7" t="s">
        <v>2349</v>
      </c>
      <c r="X321" s="7" t="s">
        <v>2349</v>
      </c>
    </row>
    <row r="322" spans="1:24" x14ac:dyDescent="0.2">
      <c r="A322" s="7" t="s">
        <v>2363</v>
      </c>
      <c r="B322" s="8">
        <v>2</v>
      </c>
      <c r="C322" s="8">
        <v>1</v>
      </c>
      <c r="D322" s="8">
        <v>1</v>
      </c>
      <c r="E322" s="9">
        <v>33.159999999999997</v>
      </c>
      <c r="F322" s="8">
        <v>2200</v>
      </c>
      <c r="G322" s="9">
        <v>15.07</v>
      </c>
      <c r="H322" s="9">
        <v>0</v>
      </c>
      <c r="I322" s="9">
        <v>15.07</v>
      </c>
      <c r="J322" s="9">
        <v>15.07</v>
      </c>
      <c r="K322" s="9">
        <v>15.07</v>
      </c>
      <c r="L322" s="9">
        <v>15.07</v>
      </c>
      <c r="M322" s="9">
        <v>15.07</v>
      </c>
      <c r="N322" s="9">
        <v>15.07</v>
      </c>
      <c r="O322" s="8">
        <v>1</v>
      </c>
      <c r="P322" s="8">
        <v>1</v>
      </c>
      <c r="Q322" s="8">
        <v>1</v>
      </c>
      <c r="R322" s="9">
        <v>100</v>
      </c>
      <c r="S322" s="9">
        <v>100</v>
      </c>
      <c r="T322" s="9">
        <v>816</v>
      </c>
      <c r="U322" s="9">
        <v>1</v>
      </c>
      <c r="V322" s="9">
        <v>5</v>
      </c>
      <c r="W322" s="7" t="s">
        <v>2349</v>
      </c>
      <c r="X322" s="7" t="s">
        <v>2349</v>
      </c>
    </row>
    <row r="323" spans="1:24" x14ac:dyDescent="0.2">
      <c r="A323" s="7" t="s">
        <v>3181</v>
      </c>
      <c r="B323" s="8">
        <v>1</v>
      </c>
      <c r="C323" s="8">
        <v>1</v>
      </c>
      <c r="D323" s="8">
        <v>0</v>
      </c>
      <c r="E323" s="9">
        <v>0</v>
      </c>
      <c r="F323" s="8">
        <v>900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8">
        <v>0</v>
      </c>
      <c r="P323" s="8">
        <v>0</v>
      </c>
      <c r="Q323" s="8">
        <v>0</v>
      </c>
      <c r="R323" s="9">
        <v>0</v>
      </c>
      <c r="S323" s="9">
        <v>0</v>
      </c>
      <c r="T323" s="9">
        <v>0</v>
      </c>
      <c r="U323" s="9">
        <v>6</v>
      </c>
      <c r="V323" s="9">
        <v>7</v>
      </c>
      <c r="W323" s="7" t="s">
        <v>3103</v>
      </c>
      <c r="X323" s="7" t="s">
        <v>3103</v>
      </c>
    </row>
    <row r="324" spans="1:24" x14ac:dyDescent="0.2">
      <c r="A324" s="7" t="s">
        <v>3199</v>
      </c>
      <c r="B324" s="8">
        <v>2</v>
      </c>
      <c r="C324" s="8">
        <v>1</v>
      </c>
      <c r="D324" s="8">
        <v>1</v>
      </c>
      <c r="E324" s="9">
        <v>0</v>
      </c>
      <c r="F324" s="8">
        <v>400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8">
        <v>0</v>
      </c>
      <c r="P324" s="8">
        <v>0</v>
      </c>
      <c r="Q324" s="8">
        <v>0</v>
      </c>
      <c r="R324" s="9">
        <v>0</v>
      </c>
      <c r="S324" s="9">
        <v>0</v>
      </c>
      <c r="T324" s="9">
        <v>0</v>
      </c>
      <c r="U324" s="9">
        <v>5</v>
      </c>
      <c r="V324" s="9">
        <v>10</v>
      </c>
      <c r="W324" s="7" t="s">
        <v>3103</v>
      </c>
      <c r="X324" s="7" t="s">
        <v>3103</v>
      </c>
    </row>
    <row r="325" spans="1:24" x14ac:dyDescent="0.2">
      <c r="A325" s="7" t="s">
        <v>1797</v>
      </c>
      <c r="B325" s="8">
        <v>1</v>
      </c>
      <c r="C325" s="8">
        <v>1</v>
      </c>
      <c r="D325" s="8">
        <v>0</v>
      </c>
      <c r="E325" s="9">
        <v>16.899999999999999</v>
      </c>
      <c r="F325" s="8">
        <v>800</v>
      </c>
      <c r="G325" s="9">
        <v>21.12</v>
      </c>
      <c r="H325" s="9">
        <v>0</v>
      </c>
      <c r="I325" s="9">
        <v>21.12</v>
      </c>
      <c r="J325" s="9">
        <v>21.12</v>
      </c>
      <c r="K325" s="9">
        <v>21.12</v>
      </c>
      <c r="L325" s="9">
        <v>21.12</v>
      </c>
      <c r="M325" s="9">
        <v>21.12</v>
      </c>
      <c r="N325" s="9">
        <v>21.12</v>
      </c>
      <c r="O325" s="8">
        <v>0</v>
      </c>
      <c r="P325" s="8">
        <v>0</v>
      </c>
      <c r="Q325" s="8">
        <v>1</v>
      </c>
      <c r="R325" s="9">
        <v>0</v>
      </c>
      <c r="S325" s="9">
        <v>100</v>
      </c>
      <c r="T325" s="9">
        <v>1190</v>
      </c>
      <c r="U325" s="9">
        <v>3</v>
      </c>
      <c r="V325" s="9">
        <v>8</v>
      </c>
      <c r="W325" s="7" t="s">
        <v>1630</v>
      </c>
      <c r="X325" s="7" t="s">
        <v>1630</v>
      </c>
    </row>
    <row r="326" spans="1:24" x14ac:dyDescent="0.2">
      <c r="A326" s="7" t="s">
        <v>2232</v>
      </c>
      <c r="B326" s="8">
        <v>1</v>
      </c>
      <c r="C326" s="8">
        <v>1</v>
      </c>
      <c r="D326" s="8">
        <v>0</v>
      </c>
      <c r="E326" s="9">
        <v>28.98</v>
      </c>
      <c r="F326" s="8">
        <v>1200</v>
      </c>
      <c r="G326" s="9">
        <v>24.15</v>
      </c>
      <c r="H326" s="9">
        <v>0</v>
      </c>
      <c r="I326" s="9">
        <v>24.15</v>
      </c>
      <c r="J326" s="9">
        <v>24.15</v>
      </c>
      <c r="K326" s="9">
        <v>24.15</v>
      </c>
      <c r="L326" s="9">
        <v>24.15</v>
      </c>
      <c r="M326" s="9">
        <v>24.15</v>
      </c>
      <c r="N326" s="9">
        <v>24.15</v>
      </c>
      <c r="O326" s="8">
        <v>0</v>
      </c>
      <c r="P326" s="8">
        <v>1</v>
      </c>
      <c r="Q326" s="8">
        <v>1</v>
      </c>
      <c r="R326" s="9">
        <v>0</v>
      </c>
      <c r="S326" s="9">
        <v>100</v>
      </c>
      <c r="T326" s="9">
        <v>1398</v>
      </c>
      <c r="U326" s="9">
        <v>2</v>
      </c>
      <c r="V326" s="9">
        <v>6</v>
      </c>
      <c r="W326" s="7" t="s">
        <v>2178</v>
      </c>
      <c r="X326" s="7" t="s">
        <v>2178</v>
      </c>
    </row>
    <row r="327" spans="1:24" x14ac:dyDescent="0.2">
      <c r="A327" s="7" t="s">
        <v>1068</v>
      </c>
      <c r="B327" s="8">
        <v>3</v>
      </c>
      <c r="C327" s="8">
        <v>2</v>
      </c>
      <c r="D327" s="8">
        <v>1</v>
      </c>
      <c r="E327" s="9">
        <v>0</v>
      </c>
      <c r="F327" s="8">
        <v>3400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8">
        <v>0</v>
      </c>
      <c r="P327" s="8">
        <v>0</v>
      </c>
      <c r="Q327" s="8">
        <v>0</v>
      </c>
      <c r="R327" s="9">
        <v>0</v>
      </c>
      <c r="S327" s="9">
        <v>0</v>
      </c>
      <c r="T327" s="9">
        <v>0</v>
      </c>
      <c r="U327" s="9">
        <v>6.5</v>
      </c>
      <c r="V327" s="9">
        <v>8.5</v>
      </c>
      <c r="W327" s="7" t="s">
        <v>962</v>
      </c>
      <c r="X327" s="7" t="s">
        <v>3617</v>
      </c>
    </row>
    <row r="328" spans="1:24" x14ac:dyDescent="0.2">
      <c r="A328" s="7" t="s">
        <v>3857</v>
      </c>
      <c r="B328" s="8">
        <v>1</v>
      </c>
      <c r="C328" s="8">
        <v>1</v>
      </c>
      <c r="D328" s="8">
        <v>0</v>
      </c>
      <c r="E328" s="9">
        <v>12.5</v>
      </c>
      <c r="F328" s="8">
        <v>800</v>
      </c>
      <c r="G328" s="9">
        <v>15.62</v>
      </c>
      <c r="H328" s="9">
        <v>15.62</v>
      </c>
      <c r="I328" s="9">
        <v>15.62</v>
      </c>
      <c r="J328" s="9">
        <v>15.62</v>
      </c>
      <c r="K328" s="9">
        <v>15.62</v>
      </c>
      <c r="L328" s="9">
        <v>15.62</v>
      </c>
      <c r="M328" s="9">
        <v>15.62</v>
      </c>
      <c r="N328" s="9">
        <v>15.62</v>
      </c>
      <c r="O328" s="8">
        <v>0</v>
      </c>
      <c r="P328" s="8">
        <v>0</v>
      </c>
      <c r="Q328" s="8">
        <v>1</v>
      </c>
      <c r="R328" s="9">
        <v>0</v>
      </c>
      <c r="S328" s="9">
        <v>100</v>
      </c>
      <c r="T328" s="9">
        <v>750</v>
      </c>
      <c r="U328" s="9">
        <v>3</v>
      </c>
      <c r="V328" s="9">
        <v>5</v>
      </c>
      <c r="W328" s="7" t="s">
        <v>3839</v>
      </c>
      <c r="X328" s="7" t="s">
        <v>3839</v>
      </c>
    </row>
    <row r="329" spans="1:24" x14ac:dyDescent="0.2">
      <c r="A329" s="7" t="s">
        <v>1177</v>
      </c>
      <c r="B329" s="8">
        <v>2</v>
      </c>
      <c r="C329" s="8">
        <v>1</v>
      </c>
      <c r="D329" s="8">
        <v>1</v>
      </c>
      <c r="E329" s="9">
        <v>0</v>
      </c>
      <c r="F329" s="8">
        <v>1000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8">
        <v>0</v>
      </c>
      <c r="P329" s="8">
        <v>0</v>
      </c>
      <c r="Q329" s="8">
        <v>0</v>
      </c>
      <c r="R329" s="9">
        <v>0</v>
      </c>
      <c r="S329" s="9">
        <v>0</v>
      </c>
      <c r="T329" s="9">
        <v>0</v>
      </c>
      <c r="U329" s="9">
        <v>7</v>
      </c>
      <c r="V329" s="9">
        <v>12</v>
      </c>
      <c r="W329" s="7" t="s">
        <v>1109</v>
      </c>
      <c r="X329" s="7" t="s">
        <v>1109</v>
      </c>
    </row>
    <row r="330" spans="1:24" x14ac:dyDescent="0.2">
      <c r="A330" s="7" t="s">
        <v>3024</v>
      </c>
      <c r="B330" s="8">
        <v>1</v>
      </c>
      <c r="C330" s="8">
        <v>1</v>
      </c>
      <c r="D330" s="8">
        <v>0</v>
      </c>
      <c r="E330" s="9">
        <v>37.08</v>
      </c>
      <c r="F330" s="8">
        <v>1700</v>
      </c>
      <c r="G330" s="9">
        <v>21.81</v>
      </c>
      <c r="H330" s="9">
        <v>21.81</v>
      </c>
      <c r="I330" s="9">
        <v>21.81</v>
      </c>
      <c r="J330" s="9">
        <v>21.81</v>
      </c>
      <c r="K330" s="9">
        <v>21.81</v>
      </c>
      <c r="L330" s="9">
        <v>21.81</v>
      </c>
      <c r="M330" s="9">
        <v>21.81</v>
      </c>
      <c r="N330" s="9">
        <v>21.81</v>
      </c>
      <c r="O330" s="8">
        <v>1</v>
      </c>
      <c r="P330" s="8">
        <v>1</v>
      </c>
      <c r="Q330" s="8">
        <v>1</v>
      </c>
      <c r="R330" s="9">
        <v>100</v>
      </c>
      <c r="S330" s="9">
        <v>100</v>
      </c>
      <c r="T330" s="9">
        <v>1208</v>
      </c>
      <c r="U330" s="9">
        <v>1</v>
      </c>
      <c r="V330" s="9">
        <v>7</v>
      </c>
      <c r="W330" s="7" t="s">
        <v>3010</v>
      </c>
      <c r="X330" s="7" t="s">
        <v>3010</v>
      </c>
    </row>
    <row r="331" spans="1:24" x14ac:dyDescent="0.2">
      <c r="A331" s="7" t="s">
        <v>4064</v>
      </c>
      <c r="B331" s="8">
        <v>1</v>
      </c>
      <c r="C331" s="8">
        <v>1</v>
      </c>
      <c r="D331" s="8">
        <v>0</v>
      </c>
      <c r="E331" s="9">
        <v>0</v>
      </c>
      <c r="F331" s="8">
        <v>800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8">
        <v>0</v>
      </c>
      <c r="P331" s="8">
        <v>0</v>
      </c>
      <c r="Q331" s="8">
        <v>0</v>
      </c>
      <c r="R331" s="9">
        <v>0</v>
      </c>
      <c r="S331" s="9">
        <v>0</v>
      </c>
      <c r="T331" s="9">
        <v>0</v>
      </c>
      <c r="U331" s="9">
        <v>9</v>
      </c>
      <c r="V331" s="9">
        <v>10</v>
      </c>
      <c r="W331" s="7" t="s">
        <v>3941</v>
      </c>
      <c r="X331" s="7" t="s">
        <v>3941</v>
      </c>
    </row>
    <row r="332" spans="1:24" x14ac:dyDescent="0.2">
      <c r="A332" s="7" t="s">
        <v>2372</v>
      </c>
      <c r="B332" s="8">
        <v>1</v>
      </c>
      <c r="C332" s="8">
        <v>1</v>
      </c>
      <c r="D332" s="8">
        <v>0</v>
      </c>
      <c r="E332" s="9">
        <v>0</v>
      </c>
      <c r="F332" s="8">
        <v>1000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8">
        <v>0</v>
      </c>
      <c r="P332" s="8">
        <v>0</v>
      </c>
      <c r="Q332" s="8">
        <v>0</v>
      </c>
      <c r="R332" s="9">
        <v>0</v>
      </c>
      <c r="S332" s="9">
        <v>0</v>
      </c>
      <c r="T332" s="9">
        <v>0</v>
      </c>
      <c r="U332" s="9">
        <v>5</v>
      </c>
      <c r="V332" s="9">
        <v>7</v>
      </c>
      <c r="W332" s="7" t="s">
        <v>2349</v>
      </c>
      <c r="X332" s="7" t="s">
        <v>2349</v>
      </c>
    </row>
    <row r="333" spans="1:24" x14ac:dyDescent="0.2">
      <c r="A333" s="7" t="s">
        <v>3330</v>
      </c>
      <c r="B333" s="8">
        <v>1</v>
      </c>
      <c r="C333" s="8">
        <v>1</v>
      </c>
      <c r="D333" s="8">
        <v>0</v>
      </c>
      <c r="E333" s="9">
        <v>0</v>
      </c>
      <c r="F333" s="8">
        <v>1600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8">
        <v>0</v>
      </c>
      <c r="P333" s="8">
        <v>0</v>
      </c>
      <c r="Q333" s="8">
        <v>0</v>
      </c>
      <c r="R333" s="9">
        <v>0</v>
      </c>
      <c r="S333" s="9">
        <v>0</v>
      </c>
      <c r="T333" s="9">
        <v>0</v>
      </c>
      <c r="U333" s="9">
        <v>4</v>
      </c>
      <c r="V333" s="9">
        <v>7</v>
      </c>
      <c r="W333" s="7" t="s">
        <v>3320</v>
      </c>
      <c r="X333" s="7" t="s">
        <v>3320</v>
      </c>
    </row>
    <row r="334" spans="1:24" x14ac:dyDescent="0.2">
      <c r="A334" s="7" t="s">
        <v>4232</v>
      </c>
      <c r="B334" s="8">
        <v>1</v>
      </c>
      <c r="C334" s="8">
        <v>0</v>
      </c>
      <c r="D334" s="8">
        <v>1</v>
      </c>
      <c r="E334" s="9">
        <v>0</v>
      </c>
      <c r="F334" s="8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8">
        <v>0</v>
      </c>
      <c r="P334" s="8">
        <v>0</v>
      </c>
      <c r="Q334" s="8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7" t="s">
        <v>4083</v>
      </c>
      <c r="X334" s="7" t="s">
        <v>4083</v>
      </c>
    </row>
    <row r="335" spans="1:24" x14ac:dyDescent="0.2">
      <c r="A335" s="7" t="s">
        <v>327</v>
      </c>
      <c r="B335" s="8">
        <v>3</v>
      </c>
      <c r="C335" s="8">
        <v>2</v>
      </c>
      <c r="D335" s="8">
        <v>1</v>
      </c>
      <c r="E335" s="9">
        <v>0</v>
      </c>
      <c r="F335" s="8">
        <v>1400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8">
        <v>0</v>
      </c>
      <c r="P335" s="8">
        <v>0</v>
      </c>
      <c r="Q335" s="8">
        <v>0</v>
      </c>
      <c r="R335" s="9">
        <v>0</v>
      </c>
      <c r="S335" s="9">
        <v>0</v>
      </c>
      <c r="T335" s="9">
        <v>0</v>
      </c>
      <c r="U335" s="9">
        <v>6</v>
      </c>
      <c r="V335" s="9">
        <v>9</v>
      </c>
      <c r="W335" s="7" t="s">
        <v>55</v>
      </c>
      <c r="X335" s="7" t="s">
        <v>2556</v>
      </c>
    </row>
    <row r="336" spans="1:24" x14ac:dyDescent="0.2">
      <c r="A336" s="7" t="s">
        <v>2722</v>
      </c>
      <c r="B336" s="8">
        <v>3</v>
      </c>
      <c r="C336" s="8">
        <v>1</v>
      </c>
      <c r="D336" s="8">
        <v>2</v>
      </c>
      <c r="E336" s="9">
        <v>9.24</v>
      </c>
      <c r="F336" s="8">
        <v>1200</v>
      </c>
      <c r="G336" s="9">
        <v>7.7</v>
      </c>
      <c r="H336" s="9">
        <v>0</v>
      </c>
      <c r="I336" s="9">
        <v>7.7</v>
      </c>
      <c r="J336" s="9">
        <v>7.7</v>
      </c>
      <c r="K336" s="9">
        <v>7.7</v>
      </c>
      <c r="L336" s="9">
        <v>7.7</v>
      </c>
      <c r="M336" s="9">
        <v>7.7</v>
      </c>
      <c r="N336" s="9">
        <v>7.7</v>
      </c>
      <c r="O336" s="8">
        <v>0</v>
      </c>
      <c r="P336" s="8">
        <v>0</v>
      </c>
      <c r="Q336" s="8">
        <v>1</v>
      </c>
      <c r="R336" s="9">
        <v>0</v>
      </c>
      <c r="S336" s="9">
        <v>100</v>
      </c>
      <c r="T336" s="9">
        <v>424</v>
      </c>
      <c r="U336" s="9">
        <v>3</v>
      </c>
      <c r="V336" s="9">
        <v>9</v>
      </c>
      <c r="W336" s="7" t="s">
        <v>2556</v>
      </c>
      <c r="X336" s="7" t="s">
        <v>2556</v>
      </c>
    </row>
    <row r="337" spans="1:24" x14ac:dyDescent="0.2">
      <c r="A337" s="7" t="s">
        <v>2350</v>
      </c>
      <c r="B337" s="8">
        <v>1</v>
      </c>
      <c r="C337" s="8">
        <v>1</v>
      </c>
      <c r="D337" s="8">
        <v>0</v>
      </c>
      <c r="E337" s="9">
        <v>22.14</v>
      </c>
      <c r="F337" s="8">
        <v>1400</v>
      </c>
      <c r="G337" s="9">
        <v>15.81</v>
      </c>
      <c r="H337" s="9">
        <v>0</v>
      </c>
      <c r="I337" s="9">
        <v>15.81</v>
      </c>
      <c r="J337" s="9">
        <v>15.81</v>
      </c>
      <c r="K337" s="9">
        <v>15.81</v>
      </c>
      <c r="L337" s="9">
        <v>15.81</v>
      </c>
      <c r="M337" s="9">
        <v>15.81</v>
      </c>
      <c r="N337" s="9">
        <v>15.81</v>
      </c>
      <c r="O337" s="8">
        <v>0</v>
      </c>
      <c r="P337" s="8">
        <v>1</v>
      </c>
      <c r="Q337" s="8">
        <v>1</v>
      </c>
      <c r="R337" s="9">
        <v>0</v>
      </c>
      <c r="S337" s="9">
        <v>100</v>
      </c>
      <c r="T337" s="9">
        <v>714</v>
      </c>
      <c r="U337" s="9">
        <v>2</v>
      </c>
      <c r="V337" s="9">
        <v>5</v>
      </c>
      <c r="W337" s="7" t="s">
        <v>2349</v>
      </c>
      <c r="X337" s="7" t="s">
        <v>2349</v>
      </c>
    </row>
    <row r="338" spans="1:24" x14ac:dyDescent="0.2">
      <c r="A338" s="7" t="s">
        <v>3690</v>
      </c>
      <c r="B338" s="8">
        <v>1</v>
      </c>
      <c r="C338" s="8">
        <v>1</v>
      </c>
      <c r="D338" s="8">
        <v>0</v>
      </c>
      <c r="E338" s="9">
        <v>0</v>
      </c>
      <c r="F338" s="8">
        <v>400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8">
        <v>0</v>
      </c>
      <c r="P338" s="8">
        <v>0</v>
      </c>
      <c r="Q338" s="8">
        <v>0</v>
      </c>
      <c r="R338" s="9">
        <v>0</v>
      </c>
      <c r="S338" s="9">
        <v>0</v>
      </c>
      <c r="T338" s="9">
        <v>0</v>
      </c>
      <c r="U338" s="9">
        <v>7</v>
      </c>
      <c r="V338" s="9">
        <v>9</v>
      </c>
      <c r="W338" s="7" t="s">
        <v>3617</v>
      </c>
      <c r="X338" s="7" t="s">
        <v>3617</v>
      </c>
    </row>
    <row r="339" spans="1:24" x14ac:dyDescent="0.2">
      <c r="A339" s="7" t="s">
        <v>2454</v>
      </c>
      <c r="B339" s="8">
        <v>1</v>
      </c>
      <c r="C339" s="8">
        <v>1</v>
      </c>
      <c r="D339" s="8">
        <v>0</v>
      </c>
      <c r="E339" s="9">
        <v>15.22</v>
      </c>
      <c r="F339" s="8">
        <v>800</v>
      </c>
      <c r="G339" s="9">
        <v>19.02</v>
      </c>
      <c r="H339" s="9">
        <v>0</v>
      </c>
      <c r="I339" s="9">
        <v>19.02</v>
      </c>
      <c r="J339" s="9">
        <v>19.02</v>
      </c>
      <c r="K339" s="9">
        <v>19.02</v>
      </c>
      <c r="L339" s="9">
        <v>19.02</v>
      </c>
      <c r="M339" s="9">
        <v>19.02</v>
      </c>
      <c r="N339" s="9">
        <v>19.02</v>
      </c>
      <c r="O339" s="8">
        <v>0</v>
      </c>
      <c r="P339" s="8">
        <v>0</v>
      </c>
      <c r="Q339" s="8">
        <v>1</v>
      </c>
      <c r="R339" s="9">
        <v>0</v>
      </c>
      <c r="S339" s="9">
        <v>100</v>
      </c>
      <c r="T339" s="9">
        <v>1022</v>
      </c>
      <c r="U339" s="9">
        <v>3</v>
      </c>
      <c r="V339" s="9">
        <v>9</v>
      </c>
      <c r="W339" s="7" t="s">
        <v>2349</v>
      </c>
      <c r="X339" s="7" t="s">
        <v>2349</v>
      </c>
    </row>
    <row r="340" spans="1:24" x14ac:dyDescent="0.2">
      <c r="A340" s="7" t="s">
        <v>4233</v>
      </c>
      <c r="B340" s="8">
        <v>1</v>
      </c>
      <c r="C340" s="8">
        <v>0</v>
      </c>
      <c r="D340" s="8">
        <v>1</v>
      </c>
      <c r="E340" s="9">
        <v>0</v>
      </c>
      <c r="F340" s="8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8">
        <v>0</v>
      </c>
      <c r="P340" s="8">
        <v>0</v>
      </c>
      <c r="Q340" s="8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7" t="s">
        <v>751</v>
      </c>
      <c r="X340" s="7" t="s">
        <v>751</v>
      </c>
    </row>
    <row r="341" spans="1:24" x14ac:dyDescent="0.2">
      <c r="A341" s="7" t="s">
        <v>2318</v>
      </c>
      <c r="B341" s="8">
        <v>2</v>
      </c>
      <c r="C341" s="8">
        <v>2</v>
      </c>
      <c r="D341" s="8">
        <v>0</v>
      </c>
      <c r="E341" s="9">
        <v>8.2200000000000006</v>
      </c>
      <c r="F341" s="8">
        <v>2500</v>
      </c>
      <c r="G341" s="9">
        <v>3.29</v>
      </c>
      <c r="H341" s="9">
        <v>5.14</v>
      </c>
      <c r="I341" s="9">
        <v>3.29</v>
      </c>
      <c r="J341" s="9">
        <v>3.29</v>
      </c>
      <c r="K341" s="9">
        <v>3.29</v>
      </c>
      <c r="L341" s="9">
        <v>3.29</v>
      </c>
      <c r="M341" s="9">
        <v>3.29</v>
      </c>
      <c r="N341" s="9">
        <v>3.29</v>
      </c>
      <c r="O341" s="8">
        <v>0</v>
      </c>
      <c r="P341" s="8">
        <v>0</v>
      </c>
      <c r="Q341" s="8">
        <v>1</v>
      </c>
      <c r="R341" s="9">
        <v>0</v>
      </c>
      <c r="S341" s="9">
        <v>50</v>
      </c>
      <c r="T341" s="9">
        <v>322</v>
      </c>
      <c r="U341" s="9">
        <v>5.5</v>
      </c>
      <c r="V341" s="9">
        <v>8</v>
      </c>
      <c r="W341" s="7" t="s">
        <v>2178</v>
      </c>
      <c r="X341" s="7" t="s">
        <v>3736</v>
      </c>
    </row>
    <row r="342" spans="1:24" x14ac:dyDescent="0.2">
      <c r="A342" s="7" t="s">
        <v>852</v>
      </c>
      <c r="B342" s="8">
        <v>3</v>
      </c>
      <c r="C342" s="8">
        <v>2</v>
      </c>
      <c r="D342" s="8">
        <v>1</v>
      </c>
      <c r="E342" s="9">
        <v>30.94</v>
      </c>
      <c r="F342" s="8">
        <v>3100</v>
      </c>
      <c r="G342" s="9">
        <v>9.98</v>
      </c>
      <c r="H342" s="9">
        <v>16.36</v>
      </c>
      <c r="I342" s="9">
        <v>16.36</v>
      </c>
      <c r="J342" s="9">
        <v>9.98</v>
      </c>
      <c r="K342" s="9">
        <v>9.98</v>
      </c>
      <c r="L342" s="9">
        <v>9.98</v>
      </c>
      <c r="M342" s="9">
        <v>9.98</v>
      </c>
      <c r="N342" s="9">
        <v>9.98</v>
      </c>
      <c r="O342" s="8">
        <v>0</v>
      </c>
      <c r="P342" s="8">
        <v>1</v>
      </c>
      <c r="Q342" s="8">
        <v>2</v>
      </c>
      <c r="R342" s="9">
        <v>0</v>
      </c>
      <c r="S342" s="9">
        <v>100</v>
      </c>
      <c r="T342" s="9">
        <v>1094</v>
      </c>
      <c r="U342" s="9">
        <v>2.5</v>
      </c>
      <c r="V342" s="9">
        <v>9.5</v>
      </c>
      <c r="W342" s="7" t="s">
        <v>751</v>
      </c>
      <c r="X342" s="7" t="s">
        <v>3320</v>
      </c>
    </row>
    <row r="343" spans="1:24" x14ac:dyDescent="0.2">
      <c r="A343" s="7" t="s">
        <v>929</v>
      </c>
      <c r="B343" s="8">
        <v>1</v>
      </c>
      <c r="C343" s="8">
        <v>1</v>
      </c>
      <c r="D343" s="8">
        <v>0</v>
      </c>
      <c r="E343" s="9">
        <v>25.36</v>
      </c>
      <c r="F343" s="8">
        <v>1500</v>
      </c>
      <c r="G343" s="9">
        <v>16.91</v>
      </c>
      <c r="H343" s="9">
        <v>0</v>
      </c>
      <c r="I343" s="9">
        <v>0</v>
      </c>
      <c r="J343" s="9">
        <v>16.91</v>
      </c>
      <c r="K343" s="9">
        <v>16.91</v>
      </c>
      <c r="L343" s="9">
        <v>16.91</v>
      </c>
      <c r="M343" s="9">
        <v>16.91</v>
      </c>
      <c r="N343" s="9">
        <v>16.91</v>
      </c>
      <c r="O343" s="8">
        <v>0</v>
      </c>
      <c r="P343" s="8">
        <v>1</v>
      </c>
      <c r="Q343" s="8">
        <v>1</v>
      </c>
      <c r="R343" s="9">
        <v>0</v>
      </c>
      <c r="S343" s="9">
        <v>100</v>
      </c>
      <c r="T343" s="9">
        <v>1036</v>
      </c>
      <c r="U343" s="9">
        <v>2</v>
      </c>
      <c r="V343" s="9">
        <v>9</v>
      </c>
      <c r="W343" s="7" t="s">
        <v>751</v>
      </c>
      <c r="X343" s="7" t="s">
        <v>751</v>
      </c>
    </row>
    <row r="344" spans="1:24" x14ac:dyDescent="0.2">
      <c r="A344" s="7" t="s">
        <v>1599</v>
      </c>
      <c r="B344" s="8">
        <v>2</v>
      </c>
      <c r="C344" s="8">
        <v>2</v>
      </c>
      <c r="D344" s="8">
        <v>0</v>
      </c>
      <c r="E344" s="9">
        <v>40.020000000000003</v>
      </c>
      <c r="F344" s="8">
        <v>2700</v>
      </c>
      <c r="G344" s="9">
        <v>14.82</v>
      </c>
      <c r="H344" s="9">
        <v>26.68</v>
      </c>
      <c r="I344" s="9">
        <v>14.82</v>
      </c>
      <c r="J344" s="9">
        <v>14.82</v>
      </c>
      <c r="K344" s="9">
        <v>14.82</v>
      </c>
      <c r="L344" s="9">
        <v>14.82</v>
      </c>
      <c r="M344" s="9">
        <v>14.82</v>
      </c>
      <c r="N344" s="9">
        <v>14.82</v>
      </c>
      <c r="O344" s="8">
        <v>1</v>
      </c>
      <c r="P344" s="8">
        <v>1</v>
      </c>
      <c r="Q344" s="8">
        <v>1</v>
      </c>
      <c r="R344" s="9">
        <v>50</v>
      </c>
      <c r="S344" s="9">
        <v>50</v>
      </c>
      <c r="T344" s="9">
        <v>1502</v>
      </c>
      <c r="U344" s="9">
        <v>5</v>
      </c>
      <c r="V344" s="9">
        <v>8</v>
      </c>
      <c r="W344" s="7" t="s">
        <v>1384</v>
      </c>
      <c r="X344" s="7" t="s">
        <v>3736</v>
      </c>
    </row>
    <row r="345" spans="1:24" x14ac:dyDescent="0.2">
      <c r="A345" s="7" t="s">
        <v>1334</v>
      </c>
      <c r="B345" s="8">
        <v>1</v>
      </c>
      <c r="C345" s="8">
        <v>1</v>
      </c>
      <c r="D345" s="8">
        <v>0</v>
      </c>
      <c r="E345" s="9">
        <v>0</v>
      </c>
      <c r="F345" s="8">
        <v>1500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8">
        <v>0</v>
      </c>
      <c r="P345" s="8">
        <v>0</v>
      </c>
      <c r="Q345" s="8">
        <v>0</v>
      </c>
      <c r="R345" s="9">
        <v>0</v>
      </c>
      <c r="S345" s="9">
        <v>0</v>
      </c>
      <c r="T345" s="9">
        <v>0</v>
      </c>
      <c r="U345" s="9">
        <v>4</v>
      </c>
      <c r="V345" s="9">
        <v>9</v>
      </c>
      <c r="W345" s="7" t="s">
        <v>1252</v>
      </c>
      <c r="X345" s="7" t="s">
        <v>1252</v>
      </c>
    </row>
    <row r="346" spans="1:24" x14ac:dyDescent="0.2">
      <c r="A346" s="7" t="s">
        <v>3545</v>
      </c>
      <c r="B346" s="8">
        <v>1</v>
      </c>
      <c r="C346" s="8">
        <v>1</v>
      </c>
      <c r="D346" s="8">
        <v>0</v>
      </c>
      <c r="E346" s="9">
        <v>0</v>
      </c>
      <c r="F346" s="8">
        <v>1000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8">
        <v>0</v>
      </c>
      <c r="P346" s="8">
        <v>0</v>
      </c>
      <c r="Q346" s="8">
        <v>0</v>
      </c>
      <c r="R346" s="9">
        <v>0</v>
      </c>
      <c r="S346" s="9">
        <v>0</v>
      </c>
      <c r="T346" s="9">
        <v>0</v>
      </c>
      <c r="U346" s="9">
        <v>8</v>
      </c>
      <c r="V346" s="9">
        <v>8</v>
      </c>
      <c r="W346" s="7" t="s">
        <v>3508</v>
      </c>
      <c r="X346" s="7" t="s">
        <v>3508</v>
      </c>
    </row>
    <row r="347" spans="1:24" x14ac:dyDescent="0.2">
      <c r="A347" s="7" t="s">
        <v>1402</v>
      </c>
      <c r="B347" s="8">
        <v>2</v>
      </c>
      <c r="C347" s="8">
        <v>2</v>
      </c>
      <c r="D347" s="8">
        <v>0</v>
      </c>
      <c r="E347" s="9">
        <v>52.92</v>
      </c>
      <c r="F347" s="8">
        <v>4400</v>
      </c>
      <c r="G347" s="9">
        <v>12.03</v>
      </c>
      <c r="H347" s="9">
        <v>0</v>
      </c>
      <c r="I347" s="9">
        <v>12.03</v>
      </c>
      <c r="J347" s="9">
        <v>12.03</v>
      </c>
      <c r="K347" s="9">
        <v>12.03</v>
      </c>
      <c r="L347" s="9">
        <v>12.03</v>
      </c>
      <c r="M347" s="9">
        <v>12.03</v>
      </c>
      <c r="N347" s="9">
        <v>12.03</v>
      </c>
      <c r="O347" s="8">
        <v>1</v>
      </c>
      <c r="P347" s="8">
        <v>2</v>
      </c>
      <c r="Q347" s="8">
        <v>2</v>
      </c>
      <c r="R347" s="9">
        <v>50</v>
      </c>
      <c r="S347" s="9">
        <v>100</v>
      </c>
      <c r="T347" s="9">
        <v>1292</v>
      </c>
      <c r="U347" s="9">
        <v>1.5</v>
      </c>
      <c r="V347" s="9">
        <v>5</v>
      </c>
      <c r="W347" s="7" t="s">
        <v>1384</v>
      </c>
      <c r="X347" s="7" t="s">
        <v>2724</v>
      </c>
    </row>
    <row r="348" spans="1:24" x14ac:dyDescent="0.2">
      <c r="A348" s="7" t="s">
        <v>1141</v>
      </c>
      <c r="B348" s="8">
        <v>1</v>
      </c>
      <c r="C348" s="8">
        <v>1</v>
      </c>
      <c r="D348" s="8">
        <v>0</v>
      </c>
      <c r="E348" s="9">
        <v>21.26</v>
      </c>
      <c r="F348" s="8">
        <v>1500</v>
      </c>
      <c r="G348" s="9">
        <v>14.17</v>
      </c>
      <c r="H348" s="9">
        <v>0</v>
      </c>
      <c r="I348" s="9">
        <v>0</v>
      </c>
      <c r="J348" s="9">
        <v>14.17</v>
      </c>
      <c r="K348" s="9">
        <v>14.17</v>
      </c>
      <c r="L348" s="9">
        <v>14.17</v>
      </c>
      <c r="M348" s="9">
        <v>14.17</v>
      </c>
      <c r="N348" s="9">
        <v>14.17</v>
      </c>
      <c r="O348" s="8">
        <v>0</v>
      </c>
      <c r="P348" s="8">
        <v>1</v>
      </c>
      <c r="Q348" s="8">
        <v>1</v>
      </c>
      <c r="R348" s="9">
        <v>0</v>
      </c>
      <c r="S348" s="9">
        <v>100</v>
      </c>
      <c r="T348" s="9">
        <v>626</v>
      </c>
      <c r="U348" s="9">
        <v>2</v>
      </c>
      <c r="V348" s="9">
        <v>5</v>
      </c>
      <c r="W348" s="7" t="s">
        <v>1109</v>
      </c>
      <c r="X348" s="7" t="s">
        <v>1109</v>
      </c>
    </row>
    <row r="349" spans="1:24" x14ac:dyDescent="0.2">
      <c r="A349" s="7" t="s">
        <v>2744</v>
      </c>
      <c r="B349" s="8">
        <v>1</v>
      </c>
      <c r="C349" s="8">
        <v>1</v>
      </c>
      <c r="D349" s="8">
        <v>0</v>
      </c>
      <c r="E349" s="9">
        <v>5</v>
      </c>
      <c r="F349" s="8">
        <v>1700</v>
      </c>
      <c r="G349" s="9">
        <v>2.94</v>
      </c>
      <c r="H349" s="9">
        <v>0</v>
      </c>
      <c r="I349" s="9">
        <v>2.94</v>
      </c>
      <c r="J349" s="9">
        <v>2.94</v>
      </c>
      <c r="K349" s="9">
        <v>2.94</v>
      </c>
      <c r="L349" s="9">
        <v>2.94</v>
      </c>
      <c r="M349" s="9">
        <v>2.94</v>
      </c>
      <c r="N349" s="9">
        <v>2.94</v>
      </c>
      <c r="O349" s="8">
        <v>0</v>
      </c>
      <c r="P349" s="8">
        <v>0</v>
      </c>
      <c r="Q349" s="8">
        <v>1</v>
      </c>
      <c r="R349" s="9">
        <v>0</v>
      </c>
      <c r="S349" s="9">
        <v>100</v>
      </c>
      <c r="T349" s="9">
        <v>0</v>
      </c>
      <c r="U349" s="9">
        <v>3</v>
      </c>
      <c r="V349" s="9">
        <v>4</v>
      </c>
      <c r="W349" s="7" t="s">
        <v>2724</v>
      </c>
      <c r="X349" s="7" t="s">
        <v>2724</v>
      </c>
    </row>
    <row r="350" spans="1:24" x14ac:dyDescent="0.2">
      <c r="A350" s="7" t="s">
        <v>3378</v>
      </c>
      <c r="B350" s="8">
        <v>1</v>
      </c>
      <c r="C350" s="8">
        <v>1</v>
      </c>
      <c r="D350" s="8">
        <v>0</v>
      </c>
      <c r="E350" s="9">
        <v>0</v>
      </c>
      <c r="F350" s="8">
        <v>2200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8">
        <v>0</v>
      </c>
      <c r="P350" s="8">
        <v>0</v>
      </c>
      <c r="Q350" s="8">
        <v>0</v>
      </c>
      <c r="R350" s="9">
        <v>0</v>
      </c>
      <c r="S350" s="9">
        <v>0</v>
      </c>
      <c r="T350" s="9">
        <v>0</v>
      </c>
      <c r="U350" s="9">
        <v>4</v>
      </c>
      <c r="V350" s="9">
        <v>5</v>
      </c>
      <c r="W350" s="7" t="s">
        <v>3320</v>
      </c>
      <c r="X350" s="7" t="s">
        <v>3320</v>
      </c>
    </row>
    <row r="351" spans="1:24" x14ac:dyDescent="0.2">
      <c r="A351" s="7" t="s">
        <v>2898</v>
      </c>
      <c r="B351" s="8">
        <v>1</v>
      </c>
      <c r="C351" s="8">
        <v>1</v>
      </c>
      <c r="D351" s="8">
        <v>0</v>
      </c>
      <c r="E351" s="9">
        <v>9.66</v>
      </c>
      <c r="F351" s="8">
        <v>1300</v>
      </c>
      <c r="G351" s="9">
        <v>7.43</v>
      </c>
      <c r="H351" s="9">
        <v>0</v>
      </c>
      <c r="I351" s="9">
        <v>7.43</v>
      </c>
      <c r="J351" s="9">
        <v>7.43</v>
      </c>
      <c r="K351" s="9">
        <v>7.43</v>
      </c>
      <c r="L351" s="9">
        <v>7.43</v>
      </c>
      <c r="M351" s="9">
        <v>7.43</v>
      </c>
      <c r="N351" s="9">
        <v>7.43</v>
      </c>
      <c r="O351" s="8">
        <v>0</v>
      </c>
      <c r="P351" s="8">
        <v>0</v>
      </c>
      <c r="Q351" s="8">
        <v>1</v>
      </c>
      <c r="R351" s="9">
        <v>0</v>
      </c>
      <c r="S351" s="9">
        <v>100</v>
      </c>
      <c r="T351" s="9">
        <v>466</v>
      </c>
      <c r="U351" s="9">
        <v>3</v>
      </c>
      <c r="V351" s="9">
        <v>6</v>
      </c>
      <c r="W351" s="7" t="s">
        <v>2851</v>
      </c>
      <c r="X351" s="7" t="s">
        <v>2851</v>
      </c>
    </row>
    <row r="352" spans="1:24" x14ac:dyDescent="0.2">
      <c r="A352" s="7" t="s">
        <v>2528</v>
      </c>
      <c r="B352" s="8">
        <v>1</v>
      </c>
      <c r="C352" s="8">
        <v>1</v>
      </c>
      <c r="D352" s="8">
        <v>0</v>
      </c>
      <c r="E352" s="9">
        <v>8.44</v>
      </c>
      <c r="F352" s="8">
        <v>800</v>
      </c>
      <c r="G352" s="9">
        <v>10.55</v>
      </c>
      <c r="H352" s="9">
        <v>0</v>
      </c>
      <c r="I352" s="9">
        <v>10.55</v>
      </c>
      <c r="J352" s="9">
        <v>10.55</v>
      </c>
      <c r="K352" s="9">
        <v>10.55</v>
      </c>
      <c r="L352" s="9">
        <v>10.55</v>
      </c>
      <c r="M352" s="9">
        <v>10.55</v>
      </c>
      <c r="N352" s="9">
        <v>10.55</v>
      </c>
      <c r="O352" s="8">
        <v>0</v>
      </c>
      <c r="P352" s="8">
        <v>0</v>
      </c>
      <c r="Q352" s="8">
        <v>1</v>
      </c>
      <c r="R352" s="9">
        <v>0</v>
      </c>
      <c r="S352" s="9">
        <v>100</v>
      </c>
      <c r="T352" s="9">
        <v>344</v>
      </c>
      <c r="U352" s="9">
        <v>3</v>
      </c>
      <c r="V352" s="9">
        <v>9</v>
      </c>
      <c r="W352" s="7" t="s">
        <v>2349</v>
      </c>
      <c r="X352" s="7" t="s">
        <v>2349</v>
      </c>
    </row>
    <row r="353" spans="1:24" x14ac:dyDescent="0.2">
      <c r="A353" s="7" t="s">
        <v>3870</v>
      </c>
      <c r="B353" s="8">
        <v>2</v>
      </c>
      <c r="C353" s="8">
        <v>1</v>
      </c>
      <c r="D353" s="8">
        <v>1</v>
      </c>
      <c r="E353" s="9">
        <v>26.26</v>
      </c>
      <c r="F353" s="8">
        <v>1300</v>
      </c>
      <c r="G353" s="9">
        <v>20.2</v>
      </c>
      <c r="H353" s="9">
        <v>20.2</v>
      </c>
      <c r="I353" s="9">
        <v>20.2</v>
      </c>
      <c r="J353" s="9">
        <v>20.2</v>
      </c>
      <c r="K353" s="9">
        <v>20.2</v>
      </c>
      <c r="L353" s="9">
        <v>20.2</v>
      </c>
      <c r="M353" s="9">
        <v>20.2</v>
      </c>
      <c r="N353" s="9">
        <v>20.2</v>
      </c>
      <c r="O353" s="8">
        <v>0</v>
      </c>
      <c r="P353" s="8">
        <v>1</v>
      </c>
      <c r="Q353" s="8">
        <v>1</v>
      </c>
      <c r="R353" s="9">
        <v>0</v>
      </c>
      <c r="S353" s="9">
        <v>100</v>
      </c>
      <c r="T353" s="9">
        <v>1126</v>
      </c>
      <c r="U353" s="9">
        <v>2</v>
      </c>
      <c r="V353" s="9">
        <v>7</v>
      </c>
      <c r="W353" s="7" t="s">
        <v>3839</v>
      </c>
      <c r="X353" s="7" t="s">
        <v>3839</v>
      </c>
    </row>
    <row r="354" spans="1:24" x14ac:dyDescent="0.2">
      <c r="A354" s="7" t="s">
        <v>4234</v>
      </c>
      <c r="B354" s="8">
        <v>1</v>
      </c>
      <c r="C354" s="8">
        <v>0</v>
      </c>
      <c r="D354" s="8">
        <v>1</v>
      </c>
      <c r="E354" s="9">
        <v>0</v>
      </c>
      <c r="F354" s="8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8">
        <v>0</v>
      </c>
      <c r="P354" s="8">
        <v>0</v>
      </c>
      <c r="Q354" s="8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7" t="s">
        <v>3103</v>
      </c>
      <c r="X354" s="7" t="s">
        <v>3103</v>
      </c>
    </row>
    <row r="355" spans="1:24" x14ac:dyDescent="0.2">
      <c r="A355" s="7" t="s">
        <v>752</v>
      </c>
      <c r="B355" s="8">
        <v>3</v>
      </c>
      <c r="C355" s="8">
        <v>1</v>
      </c>
      <c r="D355" s="8">
        <v>2</v>
      </c>
      <c r="E355" s="9">
        <v>7.48</v>
      </c>
      <c r="F355" s="8">
        <v>1400</v>
      </c>
      <c r="G355" s="9">
        <v>5.34</v>
      </c>
      <c r="H355" s="9">
        <v>0</v>
      </c>
      <c r="I355" s="9">
        <v>0</v>
      </c>
      <c r="J355" s="9">
        <v>5.34</v>
      </c>
      <c r="K355" s="9">
        <v>5.34</v>
      </c>
      <c r="L355" s="9">
        <v>5.34</v>
      </c>
      <c r="M355" s="9">
        <v>5.34</v>
      </c>
      <c r="N355" s="9">
        <v>5.34</v>
      </c>
      <c r="O355" s="8">
        <v>0</v>
      </c>
      <c r="P355" s="8">
        <v>0</v>
      </c>
      <c r="Q355" s="8">
        <v>1</v>
      </c>
      <c r="R355" s="9">
        <v>0</v>
      </c>
      <c r="S355" s="9">
        <v>100</v>
      </c>
      <c r="T355" s="9">
        <v>248</v>
      </c>
      <c r="U355" s="9">
        <v>3</v>
      </c>
      <c r="V355" s="9">
        <v>7</v>
      </c>
      <c r="W355" s="7" t="s">
        <v>751</v>
      </c>
      <c r="X355" s="7" t="s">
        <v>751</v>
      </c>
    </row>
    <row r="356" spans="1:24" x14ac:dyDescent="0.2">
      <c r="A356" s="7" t="s">
        <v>2378</v>
      </c>
      <c r="B356" s="8">
        <v>2</v>
      </c>
      <c r="C356" s="8">
        <v>2</v>
      </c>
      <c r="D356" s="8">
        <v>0</v>
      </c>
      <c r="E356" s="9">
        <v>11.8</v>
      </c>
      <c r="F356" s="8">
        <v>2100</v>
      </c>
      <c r="G356" s="9">
        <v>5.62</v>
      </c>
      <c r="H356" s="9">
        <v>0</v>
      </c>
      <c r="I356" s="9">
        <v>5.62</v>
      </c>
      <c r="J356" s="9">
        <v>5.62</v>
      </c>
      <c r="K356" s="9">
        <v>5.62</v>
      </c>
      <c r="L356" s="9">
        <v>5.62</v>
      </c>
      <c r="M356" s="9">
        <v>5.62</v>
      </c>
      <c r="N356" s="9">
        <v>5.62</v>
      </c>
      <c r="O356" s="8">
        <v>0</v>
      </c>
      <c r="P356" s="8">
        <v>0</v>
      </c>
      <c r="Q356" s="8">
        <v>1</v>
      </c>
      <c r="R356" s="9">
        <v>0</v>
      </c>
      <c r="S356" s="9">
        <v>50</v>
      </c>
      <c r="T356" s="9">
        <v>680</v>
      </c>
      <c r="U356" s="9">
        <v>3.5</v>
      </c>
      <c r="V356" s="9">
        <v>6.5</v>
      </c>
      <c r="W356" s="7" t="s">
        <v>2349</v>
      </c>
      <c r="X356" s="7" t="s">
        <v>3941</v>
      </c>
    </row>
    <row r="357" spans="1:24" x14ac:dyDescent="0.2">
      <c r="A357" s="7" t="s">
        <v>2236</v>
      </c>
      <c r="B357" s="8">
        <v>1</v>
      </c>
      <c r="C357" s="8">
        <v>1</v>
      </c>
      <c r="D357" s="8">
        <v>0</v>
      </c>
      <c r="E357" s="9">
        <v>0</v>
      </c>
      <c r="F357" s="8">
        <v>1500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8">
        <v>0</v>
      </c>
      <c r="P357" s="8">
        <v>0</v>
      </c>
      <c r="Q357" s="8">
        <v>0</v>
      </c>
      <c r="R357" s="9">
        <v>0</v>
      </c>
      <c r="S357" s="9">
        <v>0</v>
      </c>
      <c r="T357" s="9">
        <v>0</v>
      </c>
      <c r="U357" s="9">
        <v>5</v>
      </c>
      <c r="V357" s="9">
        <v>6</v>
      </c>
      <c r="W357" s="7" t="s">
        <v>2178</v>
      </c>
      <c r="X357" s="7" t="s">
        <v>2178</v>
      </c>
    </row>
    <row r="358" spans="1:24" x14ac:dyDescent="0.2">
      <c r="A358" s="7" t="s">
        <v>4235</v>
      </c>
      <c r="B358" s="8">
        <v>1</v>
      </c>
      <c r="C358" s="8">
        <v>0</v>
      </c>
      <c r="D358" s="8">
        <v>1</v>
      </c>
      <c r="E358" s="9">
        <v>0</v>
      </c>
      <c r="F358" s="8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8">
        <v>0</v>
      </c>
      <c r="P358" s="8">
        <v>0</v>
      </c>
      <c r="Q358" s="8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7" t="s">
        <v>1630</v>
      </c>
      <c r="X358" s="7" t="s">
        <v>1630</v>
      </c>
    </row>
    <row r="359" spans="1:24" x14ac:dyDescent="0.2">
      <c r="A359" s="7" t="s">
        <v>2097</v>
      </c>
      <c r="B359" s="8">
        <v>3</v>
      </c>
      <c r="C359" s="8">
        <v>2</v>
      </c>
      <c r="D359" s="8">
        <v>1</v>
      </c>
      <c r="E359" s="9">
        <v>0</v>
      </c>
      <c r="F359" s="8">
        <v>1900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8">
        <v>0</v>
      </c>
      <c r="P359" s="8">
        <v>0</v>
      </c>
      <c r="Q359" s="8">
        <v>0</v>
      </c>
      <c r="R359" s="9">
        <v>0</v>
      </c>
      <c r="S359" s="9">
        <v>0</v>
      </c>
      <c r="T359" s="9">
        <v>0</v>
      </c>
      <c r="U359" s="9">
        <v>6.5</v>
      </c>
      <c r="V359" s="9">
        <v>7.5</v>
      </c>
      <c r="W359" s="7" t="s">
        <v>2008</v>
      </c>
      <c r="X359" s="7" t="s">
        <v>3103</v>
      </c>
    </row>
    <row r="360" spans="1:24" x14ac:dyDescent="0.2">
      <c r="A360" s="7" t="s">
        <v>2715</v>
      </c>
      <c r="B360" s="8">
        <v>3</v>
      </c>
      <c r="C360" s="8">
        <v>1</v>
      </c>
      <c r="D360" s="8">
        <v>2</v>
      </c>
      <c r="E360" s="9">
        <v>0</v>
      </c>
      <c r="F360" s="8">
        <v>800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8">
        <v>0</v>
      </c>
      <c r="P360" s="8">
        <v>0</v>
      </c>
      <c r="Q360" s="8">
        <v>0</v>
      </c>
      <c r="R360" s="9">
        <v>0</v>
      </c>
      <c r="S360" s="9">
        <v>0</v>
      </c>
      <c r="T360" s="9">
        <v>0</v>
      </c>
      <c r="U360" s="9">
        <v>6</v>
      </c>
      <c r="V360" s="9">
        <v>9</v>
      </c>
      <c r="W360" s="7" t="s">
        <v>2556</v>
      </c>
      <c r="X360" s="7" t="s">
        <v>2556</v>
      </c>
    </row>
    <row r="361" spans="1:24" x14ac:dyDescent="0.2">
      <c r="A361" s="7" t="s">
        <v>1258</v>
      </c>
      <c r="B361" s="8">
        <v>3</v>
      </c>
      <c r="C361" s="8">
        <v>3</v>
      </c>
      <c r="D361" s="8">
        <v>0</v>
      </c>
      <c r="E361" s="9">
        <v>51.46</v>
      </c>
      <c r="F361" s="8">
        <v>3400</v>
      </c>
      <c r="G361" s="9">
        <v>15.14</v>
      </c>
      <c r="H361" s="9">
        <v>0</v>
      </c>
      <c r="I361" s="9">
        <v>3.47</v>
      </c>
      <c r="J361" s="9">
        <v>15.14</v>
      </c>
      <c r="K361" s="9">
        <v>15.14</v>
      </c>
      <c r="L361" s="9">
        <v>15.14</v>
      </c>
      <c r="M361" s="9">
        <v>15.14</v>
      </c>
      <c r="N361" s="9">
        <v>15.14</v>
      </c>
      <c r="O361" s="8">
        <v>1</v>
      </c>
      <c r="P361" s="8">
        <v>1</v>
      </c>
      <c r="Q361" s="8">
        <v>2</v>
      </c>
      <c r="R361" s="9">
        <v>33.33</v>
      </c>
      <c r="S361" s="9">
        <v>66.67</v>
      </c>
      <c r="T361" s="9">
        <v>2146</v>
      </c>
      <c r="U361" s="9">
        <v>2.67</v>
      </c>
      <c r="V361" s="9">
        <v>7.33</v>
      </c>
      <c r="W361" s="7" t="s">
        <v>1252</v>
      </c>
      <c r="X361" s="7" t="s">
        <v>3941</v>
      </c>
    </row>
    <row r="362" spans="1:24" x14ac:dyDescent="0.2">
      <c r="A362" s="7" t="s">
        <v>2636</v>
      </c>
      <c r="B362" s="8">
        <v>2</v>
      </c>
      <c r="C362" s="8">
        <v>1</v>
      </c>
      <c r="D362" s="8">
        <v>1</v>
      </c>
      <c r="E362" s="9">
        <v>105.34</v>
      </c>
      <c r="F362" s="8">
        <v>900</v>
      </c>
      <c r="G362" s="9">
        <v>117.04</v>
      </c>
      <c r="H362" s="9">
        <v>0</v>
      </c>
      <c r="I362" s="9">
        <v>117.04</v>
      </c>
      <c r="J362" s="9">
        <v>117.04</v>
      </c>
      <c r="K362" s="9">
        <v>117.04</v>
      </c>
      <c r="L362" s="9">
        <v>117.04</v>
      </c>
      <c r="M362" s="9">
        <v>117.04</v>
      </c>
      <c r="N362" s="9">
        <v>117.04</v>
      </c>
      <c r="O362" s="8">
        <v>1</v>
      </c>
      <c r="P362" s="8">
        <v>1</v>
      </c>
      <c r="Q362" s="8">
        <v>1</v>
      </c>
      <c r="R362" s="9">
        <v>100</v>
      </c>
      <c r="S362" s="9">
        <v>100</v>
      </c>
      <c r="T362" s="9">
        <v>8034</v>
      </c>
      <c r="U362" s="9">
        <v>1</v>
      </c>
      <c r="V362" s="9">
        <v>8</v>
      </c>
      <c r="W362" s="7" t="s">
        <v>2556</v>
      </c>
      <c r="X362" s="7" t="s">
        <v>2556</v>
      </c>
    </row>
    <row r="363" spans="1:24" x14ac:dyDescent="0.2">
      <c r="A363" s="7" t="s">
        <v>731</v>
      </c>
      <c r="B363" s="8">
        <v>1</v>
      </c>
      <c r="C363" s="8">
        <v>1</v>
      </c>
      <c r="D363" s="8">
        <v>0</v>
      </c>
      <c r="E363" s="9">
        <v>0</v>
      </c>
      <c r="F363" s="8">
        <v>1400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8">
        <v>0</v>
      </c>
      <c r="P363" s="8">
        <v>0</v>
      </c>
      <c r="Q363" s="8">
        <v>0</v>
      </c>
      <c r="R363" s="9">
        <v>0</v>
      </c>
      <c r="S363" s="9">
        <v>0</v>
      </c>
      <c r="T363" s="9">
        <v>0</v>
      </c>
      <c r="U363" s="9">
        <v>8</v>
      </c>
      <c r="V363" s="9">
        <v>10</v>
      </c>
      <c r="W363" s="7" t="s">
        <v>498</v>
      </c>
      <c r="X363" s="7" t="s">
        <v>498</v>
      </c>
    </row>
    <row r="364" spans="1:24" x14ac:dyDescent="0.2">
      <c r="A364" s="7" t="s">
        <v>3267</v>
      </c>
      <c r="B364" s="8">
        <v>1</v>
      </c>
      <c r="C364" s="8">
        <v>1</v>
      </c>
      <c r="D364" s="8">
        <v>0</v>
      </c>
      <c r="E364" s="9">
        <v>0</v>
      </c>
      <c r="F364" s="8">
        <v>800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8">
        <v>0</v>
      </c>
      <c r="P364" s="8">
        <v>0</v>
      </c>
      <c r="Q364" s="8">
        <v>0</v>
      </c>
      <c r="R364" s="9">
        <v>0</v>
      </c>
      <c r="S364" s="9">
        <v>0</v>
      </c>
      <c r="T364" s="9">
        <v>0</v>
      </c>
      <c r="U364" s="9">
        <v>7</v>
      </c>
      <c r="V364" s="9">
        <v>7</v>
      </c>
      <c r="W364" s="7" t="s">
        <v>3224</v>
      </c>
      <c r="X364" s="7" t="s">
        <v>3224</v>
      </c>
    </row>
    <row r="365" spans="1:24" x14ac:dyDescent="0.2">
      <c r="A365" s="7" t="s">
        <v>2257</v>
      </c>
      <c r="B365" s="8">
        <v>1</v>
      </c>
      <c r="C365" s="8">
        <v>1</v>
      </c>
      <c r="D365" s="8">
        <v>0</v>
      </c>
      <c r="E365" s="9">
        <v>32.04</v>
      </c>
      <c r="F365" s="8">
        <v>2600</v>
      </c>
      <c r="G365" s="9">
        <v>12.32</v>
      </c>
      <c r="H365" s="9">
        <v>0</v>
      </c>
      <c r="I365" s="9">
        <v>12.32</v>
      </c>
      <c r="J365" s="9">
        <v>12.32</v>
      </c>
      <c r="K365" s="9">
        <v>12.32</v>
      </c>
      <c r="L365" s="9">
        <v>12.32</v>
      </c>
      <c r="M365" s="9">
        <v>12.32</v>
      </c>
      <c r="N365" s="9">
        <v>12.32</v>
      </c>
      <c r="O365" s="8">
        <v>1</v>
      </c>
      <c r="P365" s="8">
        <v>1</v>
      </c>
      <c r="Q365" s="8">
        <v>1</v>
      </c>
      <c r="R365" s="9">
        <v>100</v>
      </c>
      <c r="S365" s="9">
        <v>100</v>
      </c>
      <c r="T365" s="9">
        <v>704</v>
      </c>
      <c r="U365" s="9">
        <v>1</v>
      </c>
      <c r="V365" s="9">
        <v>7</v>
      </c>
      <c r="W365" s="7" t="s">
        <v>2178</v>
      </c>
      <c r="X365" s="7" t="s">
        <v>2178</v>
      </c>
    </row>
    <row r="366" spans="1:24" x14ac:dyDescent="0.2">
      <c r="A366" s="7" t="s">
        <v>1452</v>
      </c>
      <c r="B366" s="8">
        <v>1</v>
      </c>
      <c r="C366" s="8">
        <v>1</v>
      </c>
      <c r="D366" s="8">
        <v>0</v>
      </c>
      <c r="E366" s="9">
        <v>44.54</v>
      </c>
      <c r="F366" s="8">
        <v>1900</v>
      </c>
      <c r="G366" s="9">
        <v>23.44</v>
      </c>
      <c r="H366" s="9">
        <v>0</v>
      </c>
      <c r="I366" s="9">
        <v>23.44</v>
      </c>
      <c r="J366" s="9">
        <v>23.44</v>
      </c>
      <c r="K366" s="9">
        <v>23.44</v>
      </c>
      <c r="L366" s="9">
        <v>23.44</v>
      </c>
      <c r="M366" s="9">
        <v>23.44</v>
      </c>
      <c r="N366" s="9">
        <v>23.44</v>
      </c>
      <c r="O366" s="8">
        <v>1</v>
      </c>
      <c r="P366" s="8">
        <v>1</v>
      </c>
      <c r="Q366" s="8">
        <v>1</v>
      </c>
      <c r="R366" s="9">
        <v>100</v>
      </c>
      <c r="S366" s="9">
        <v>100</v>
      </c>
      <c r="T366" s="9">
        <v>1954</v>
      </c>
      <c r="U366" s="9">
        <v>1</v>
      </c>
      <c r="V366" s="9">
        <v>8</v>
      </c>
      <c r="W366" s="7" t="s">
        <v>1384</v>
      </c>
      <c r="X366" s="7" t="s">
        <v>1384</v>
      </c>
    </row>
    <row r="367" spans="1:24" x14ac:dyDescent="0.2">
      <c r="A367" s="7" t="s">
        <v>1792</v>
      </c>
      <c r="B367" s="8">
        <v>1</v>
      </c>
      <c r="C367" s="8">
        <v>1</v>
      </c>
      <c r="D367" s="8">
        <v>0</v>
      </c>
      <c r="E367" s="9">
        <v>0</v>
      </c>
      <c r="F367" s="8">
        <v>1300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8">
        <v>0</v>
      </c>
      <c r="P367" s="8">
        <v>0</v>
      </c>
      <c r="Q367" s="8">
        <v>0</v>
      </c>
      <c r="R367" s="9">
        <v>0</v>
      </c>
      <c r="S367" s="9">
        <v>0</v>
      </c>
      <c r="T367" s="9">
        <v>0</v>
      </c>
      <c r="U367" s="9">
        <v>8</v>
      </c>
      <c r="V367" s="9">
        <v>8</v>
      </c>
      <c r="W367" s="7" t="s">
        <v>1630</v>
      </c>
      <c r="X367" s="7" t="s">
        <v>1630</v>
      </c>
    </row>
    <row r="368" spans="1:24" x14ac:dyDescent="0.2">
      <c r="A368" s="7" t="s">
        <v>3153</v>
      </c>
      <c r="B368" s="8">
        <v>2</v>
      </c>
      <c r="C368" s="8">
        <v>1</v>
      </c>
      <c r="D368" s="8">
        <v>1</v>
      </c>
      <c r="E368" s="9">
        <v>20.46</v>
      </c>
      <c r="F368" s="8">
        <v>2000</v>
      </c>
      <c r="G368" s="9">
        <v>10.23</v>
      </c>
      <c r="H368" s="9">
        <v>10.23</v>
      </c>
      <c r="I368" s="9">
        <v>10.23</v>
      </c>
      <c r="J368" s="9">
        <v>10.23</v>
      </c>
      <c r="K368" s="9">
        <v>10.23</v>
      </c>
      <c r="L368" s="9">
        <v>10.23</v>
      </c>
      <c r="M368" s="9">
        <v>10.23</v>
      </c>
      <c r="N368" s="9">
        <v>10.23</v>
      </c>
      <c r="O368" s="8">
        <v>0</v>
      </c>
      <c r="P368" s="8">
        <v>1</v>
      </c>
      <c r="Q368" s="8">
        <v>1</v>
      </c>
      <c r="R368" s="9">
        <v>0</v>
      </c>
      <c r="S368" s="9">
        <v>100</v>
      </c>
      <c r="T368" s="9">
        <v>546</v>
      </c>
      <c r="U368" s="9">
        <v>2</v>
      </c>
      <c r="V368" s="9">
        <v>5</v>
      </c>
      <c r="W368" s="7" t="s">
        <v>3103</v>
      </c>
      <c r="X368" s="7" t="s">
        <v>3103</v>
      </c>
    </row>
    <row r="369" spans="1:24" x14ac:dyDescent="0.2">
      <c r="A369" s="7" t="s">
        <v>1238</v>
      </c>
      <c r="B369" s="8">
        <v>2</v>
      </c>
      <c r="C369" s="8">
        <v>1</v>
      </c>
      <c r="D369" s="8">
        <v>1</v>
      </c>
      <c r="E369" s="9">
        <v>40.659999999999997</v>
      </c>
      <c r="F369" s="8">
        <v>1000</v>
      </c>
      <c r="G369" s="9">
        <v>40.659999999999997</v>
      </c>
      <c r="H369" s="9">
        <v>0</v>
      </c>
      <c r="I369" s="9">
        <v>0</v>
      </c>
      <c r="J369" s="9">
        <v>40.659999999999997</v>
      </c>
      <c r="K369" s="9">
        <v>40.659999999999997</v>
      </c>
      <c r="L369" s="9">
        <v>40.659999999999997</v>
      </c>
      <c r="M369" s="9">
        <v>40.659999999999997</v>
      </c>
      <c r="N369" s="9">
        <v>40.659999999999997</v>
      </c>
      <c r="O369" s="8">
        <v>0</v>
      </c>
      <c r="P369" s="8">
        <v>1</v>
      </c>
      <c r="Q369" s="8">
        <v>1</v>
      </c>
      <c r="R369" s="9">
        <v>0</v>
      </c>
      <c r="S369" s="9">
        <v>100</v>
      </c>
      <c r="T369" s="9">
        <v>2566</v>
      </c>
      <c r="U369" s="9">
        <v>2</v>
      </c>
      <c r="V369" s="9">
        <v>11</v>
      </c>
      <c r="W369" s="7" t="s">
        <v>1109</v>
      </c>
      <c r="X369" s="7" t="s">
        <v>1109</v>
      </c>
    </row>
    <row r="370" spans="1:24" x14ac:dyDescent="0.2">
      <c r="A370" s="7" t="s">
        <v>3669</v>
      </c>
      <c r="B370" s="8">
        <v>3</v>
      </c>
      <c r="C370" s="8">
        <v>1</v>
      </c>
      <c r="D370" s="8">
        <v>2</v>
      </c>
      <c r="E370" s="9">
        <v>0</v>
      </c>
      <c r="F370" s="8">
        <v>1400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8">
        <v>0</v>
      </c>
      <c r="P370" s="8">
        <v>0</v>
      </c>
      <c r="Q370" s="8">
        <v>0</v>
      </c>
      <c r="R370" s="9">
        <v>0</v>
      </c>
      <c r="S370" s="9">
        <v>0</v>
      </c>
      <c r="T370" s="9">
        <v>0</v>
      </c>
      <c r="U370" s="9">
        <v>6</v>
      </c>
      <c r="V370" s="9">
        <v>7</v>
      </c>
      <c r="W370" s="7" t="s">
        <v>3617</v>
      </c>
      <c r="X370" s="7" t="s">
        <v>3617</v>
      </c>
    </row>
    <row r="371" spans="1:24" x14ac:dyDescent="0.2">
      <c r="A371" s="7" t="s">
        <v>1093</v>
      </c>
      <c r="B371" s="8">
        <v>2</v>
      </c>
      <c r="C371" s="8">
        <v>2</v>
      </c>
      <c r="D371" s="8">
        <v>0</v>
      </c>
      <c r="E371" s="9">
        <v>0</v>
      </c>
      <c r="F371" s="8">
        <v>1900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8">
        <v>0</v>
      </c>
      <c r="P371" s="8">
        <v>0</v>
      </c>
      <c r="Q371" s="8">
        <v>0</v>
      </c>
      <c r="R371" s="9">
        <v>0</v>
      </c>
      <c r="S371" s="9">
        <v>0</v>
      </c>
      <c r="T371" s="9">
        <v>0</v>
      </c>
      <c r="U371" s="9">
        <v>5.5</v>
      </c>
      <c r="V371" s="9">
        <v>10.5</v>
      </c>
      <c r="W371" s="7" t="s">
        <v>962</v>
      </c>
      <c r="X371" s="7" t="s">
        <v>3839</v>
      </c>
    </row>
    <row r="372" spans="1:24" x14ac:dyDescent="0.2">
      <c r="A372" s="7" t="s">
        <v>2384</v>
      </c>
      <c r="B372" s="8">
        <v>2</v>
      </c>
      <c r="C372" s="8">
        <v>1</v>
      </c>
      <c r="D372" s="8">
        <v>1</v>
      </c>
      <c r="E372" s="9">
        <v>0</v>
      </c>
      <c r="F372" s="8">
        <v>1600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8">
        <v>0</v>
      </c>
      <c r="P372" s="8">
        <v>0</v>
      </c>
      <c r="Q372" s="8">
        <v>0</v>
      </c>
      <c r="R372" s="9">
        <v>0</v>
      </c>
      <c r="S372" s="9">
        <v>0</v>
      </c>
      <c r="T372" s="9">
        <v>0</v>
      </c>
      <c r="U372" s="9">
        <v>4</v>
      </c>
      <c r="V372" s="9">
        <v>7</v>
      </c>
      <c r="W372" s="7" t="s">
        <v>2349</v>
      </c>
      <c r="X372" s="7" t="s">
        <v>2349</v>
      </c>
    </row>
    <row r="373" spans="1:24" x14ac:dyDescent="0.2">
      <c r="A373" s="7" t="s">
        <v>2847</v>
      </c>
      <c r="B373" s="8">
        <v>2</v>
      </c>
      <c r="C373" s="8">
        <v>1</v>
      </c>
      <c r="D373" s="8">
        <v>1</v>
      </c>
      <c r="E373" s="9">
        <v>7.66</v>
      </c>
      <c r="F373" s="8">
        <v>1700</v>
      </c>
      <c r="G373" s="9">
        <v>4.51</v>
      </c>
      <c r="H373" s="9">
        <v>0</v>
      </c>
      <c r="I373" s="9">
        <v>4.51</v>
      </c>
      <c r="J373" s="9">
        <v>4.51</v>
      </c>
      <c r="K373" s="9">
        <v>4.51</v>
      </c>
      <c r="L373" s="9">
        <v>4.51</v>
      </c>
      <c r="M373" s="9">
        <v>4.51</v>
      </c>
      <c r="N373" s="9">
        <v>4.51</v>
      </c>
      <c r="O373" s="8">
        <v>0</v>
      </c>
      <c r="P373" s="8">
        <v>0</v>
      </c>
      <c r="Q373" s="8">
        <v>1</v>
      </c>
      <c r="R373" s="9">
        <v>0</v>
      </c>
      <c r="S373" s="9">
        <v>100</v>
      </c>
      <c r="T373" s="9">
        <v>266</v>
      </c>
      <c r="U373" s="9">
        <v>3</v>
      </c>
      <c r="V373" s="9">
        <v>9</v>
      </c>
      <c r="W373" s="7" t="s">
        <v>2724</v>
      </c>
      <c r="X373" s="7" t="s">
        <v>2724</v>
      </c>
    </row>
    <row r="374" spans="1:24" x14ac:dyDescent="0.2">
      <c r="A374" s="7" t="s">
        <v>3714</v>
      </c>
      <c r="B374" s="8">
        <v>2</v>
      </c>
      <c r="C374" s="8">
        <v>1</v>
      </c>
      <c r="D374" s="8">
        <v>1</v>
      </c>
      <c r="E374" s="9">
        <v>0</v>
      </c>
      <c r="F374" s="8">
        <v>1400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8">
        <v>0</v>
      </c>
      <c r="P374" s="8">
        <v>0</v>
      </c>
      <c r="Q374" s="8">
        <v>0</v>
      </c>
      <c r="R374" s="9">
        <v>0</v>
      </c>
      <c r="S374" s="9">
        <v>0</v>
      </c>
      <c r="T374" s="9">
        <v>0</v>
      </c>
      <c r="U374" s="9">
        <v>7</v>
      </c>
      <c r="V374" s="9">
        <v>7</v>
      </c>
      <c r="W374" s="7" t="s">
        <v>3617</v>
      </c>
      <c r="X374" s="7" t="s">
        <v>3617</v>
      </c>
    </row>
    <row r="375" spans="1:24" x14ac:dyDescent="0.2">
      <c r="A375" s="7" t="s">
        <v>4021</v>
      </c>
      <c r="B375" s="8">
        <v>1</v>
      </c>
      <c r="C375" s="8">
        <v>1</v>
      </c>
      <c r="D375" s="8">
        <v>0</v>
      </c>
      <c r="E375" s="9">
        <v>0</v>
      </c>
      <c r="F375" s="8">
        <v>800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8">
        <v>0</v>
      </c>
      <c r="P375" s="8">
        <v>0</v>
      </c>
      <c r="Q375" s="8">
        <v>0</v>
      </c>
      <c r="R375" s="9">
        <v>0</v>
      </c>
      <c r="S375" s="9">
        <v>0</v>
      </c>
      <c r="T375" s="9">
        <v>0</v>
      </c>
      <c r="U375" s="9">
        <v>6</v>
      </c>
      <c r="V375" s="9">
        <v>12</v>
      </c>
      <c r="W375" s="7" t="s">
        <v>3941</v>
      </c>
      <c r="X375" s="7" t="s">
        <v>3941</v>
      </c>
    </row>
    <row r="376" spans="1:24" x14ac:dyDescent="0.2">
      <c r="A376" s="7" t="s">
        <v>1368</v>
      </c>
      <c r="B376" s="8">
        <v>2</v>
      </c>
      <c r="C376" s="8">
        <v>2</v>
      </c>
      <c r="D376" s="8">
        <v>0</v>
      </c>
      <c r="E376" s="9">
        <v>0</v>
      </c>
      <c r="F376" s="8">
        <v>2400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8">
        <v>0</v>
      </c>
      <c r="P376" s="8">
        <v>0</v>
      </c>
      <c r="Q376" s="8">
        <v>0</v>
      </c>
      <c r="R376" s="9">
        <v>0</v>
      </c>
      <c r="S376" s="9">
        <v>0</v>
      </c>
      <c r="T376" s="9">
        <v>0</v>
      </c>
      <c r="U376" s="9">
        <v>4.5</v>
      </c>
      <c r="V376" s="9">
        <v>9.5</v>
      </c>
      <c r="W376" s="7" t="s">
        <v>1252</v>
      </c>
      <c r="X376" s="7" t="s">
        <v>3320</v>
      </c>
    </row>
    <row r="377" spans="1:24" x14ac:dyDescent="0.2">
      <c r="A377" s="7" t="s">
        <v>998</v>
      </c>
      <c r="B377" s="8">
        <v>2</v>
      </c>
      <c r="C377" s="8">
        <v>2</v>
      </c>
      <c r="D377" s="8">
        <v>0</v>
      </c>
      <c r="E377" s="9">
        <v>52.16</v>
      </c>
      <c r="F377" s="8">
        <v>1900</v>
      </c>
      <c r="G377" s="9">
        <v>27.45</v>
      </c>
      <c r="H377" s="9">
        <v>43.47</v>
      </c>
      <c r="I377" s="9">
        <v>43.47</v>
      </c>
      <c r="J377" s="9">
        <v>27.45</v>
      </c>
      <c r="K377" s="9">
        <v>27.45</v>
      </c>
      <c r="L377" s="9">
        <v>27.45</v>
      </c>
      <c r="M377" s="9">
        <v>27.45</v>
      </c>
      <c r="N377" s="9">
        <v>27.45</v>
      </c>
      <c r="O377" s="8">
        <v>1</v>
      </c>
      <c r="P377" s="8">
        <v>1</v>
      </c>
      <c r="Q377" s="8">
        <v>1</v>
      </c>
      <c r="R377" s="9">
        <v>50</v>
      </c>
      <c r="S377" s="9">
        <v>50</v>
      </c>
      <c r="T377" s="9">
        <v>2716</v>
      </c>
      <c r="U377" s="9">
        <v>4.5</v>
      </c>
      <c r="V377" s="9">
        <v>7.5</v>
      </c>
      <c r="W377" s="7" t="s">
        <v>962</v>
      </c>
      <c r="X377" s="7" t="s">
        <v>3103</v>
      </c>
    </row>
    <row r="378" spans="1:24" x14ac:dyDescent="0.2">
      <c r="A378" s="7" t="s">
        <v>4236</v>
      </c>
      <c r="B378" s="8">
        <v>1</v>
      </c>
      <c r="C378" s="8">
        <v>0</v>
      </c>
      <c r="D378" s="8">
        <v>1</v>
      </c>
      <c r="E378" s="9">
        <v>0</v>
      </c>
      <c r="F378" s="8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8">
        <v>0</v>
      </c>
      <c r="P378" s="8">
        <v>0</v>
      </c>
      <c r="Q378" s="8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7" t="s">
        <v>2008</v>
      </c>
      <c r="X378" s="7" t="s">
        <v>2008</v>
      </c>
    </row>
    <row r="379" spans="1:24" x14ac:dyDescent="0.2">
      <c r="A379" s="7" t="s">
        <v>2686</v>
      </c>
      <c r="B379" s="8">
        <v>2</v>
      </c>
      <c r="C379" s="8">
        <v>1</v>
      </c>
      <c r="D379" s="8">
        <v>1</v>
      </c>
      <c r="E379" s="9">
        <v>35.200000000000003</v>
      </c>
      <c r="F379" s="8">
        <v>2500</v>
      </c>
      <c r="G379" s="9">
        <v>14.08</v>
      </c>
      <c r="H379" s="9">
        <v>0</v>
      </c>
      <c r="I379" s="9">
        <v>14.08</v>
      </c>
      <c r="J379" s="9">
        <v>14.08</v>
      </c>
      <c r="K379" s="9">
        <v>14.08</v>
      </c>
      <c r="L379" s="9">
        <v>14.08</v>
      </c>
      <c r="M379" s="9">
        <v>14.08</v>
      </c>
      <c r="N379" s="9">
        <v>14.08</v>
      </c>
      <c r="O379" s="8">
        <v>1</v>
      </c>
      <c r="P379" s="8">
        <v>1</v>
      </c>
      <c r="Q379" s="8">
        <v>1</v>
      </c>
      <c r="R379" s="9">
        <v>100</v>
      </c>
      <c r="S379" s="9">
        <v>100</v>
      </c>
      <c r="T379" s="9">
        <v>1020</v>
      </c>
      <c r="U379" s="9">
        <v>1</v>
      </c>
      <c r="V379" s="9">
        <v>7</v>
      </c>
      <c r="W379" s="7" t="s">
        <v>2556</v>
      </c>
      <c r="X379" s="7" t="s">
        <v>2556</v>
      </c>
    </row>
    <row r="380" spans="1:24" x14ac:dyDescent="0.2">
      <c r="A380" s="7" t="s">
        <v>761</v>
      </c>
      <c r="B380" s="8">
        <v>3</v>
      </c>
      <c r="C380" s="8">
        <v>2</v>
      </c>
      <c r="D380" s="8">
        <v>1</v>
      </c>
      <c r="E380" s="9">
        <v>21.7</v>
      </c>
      <c r="F380" s="8">
        <v>3400</v>
      </c>
      <c r="G380" s="9">
        <v>6.38</v>
      </c>
      <c r="H380" s="9">
        <v>0</v>
      </c>
      <c r="I380" s="9">
        <v>11.42</v>
      </c>
      <c r="J380" s="9">
        <v>6.38</v>
      </c>
      <c r="K380" s="9">
        <v>6.38</v>
      </c>
      <c r="L380" s="9">
        <v>6.38</v>
      </c>
      <c r="M380" s="9">
        <v>6.38</v>
      </c>
      <c r="N380" s="9">
        <v>6.38</v>
      </c>
      <c r="O380" s="8">
        <v>0</v>
      </c>
      <c r="P380" s="8">
        <v>1</v>
      </c>
      <c r="Q380" s="8">
        <v>1</v>
      </c>
      <c r="R380" s="9">
        <v>0</v>
      </c>
      <c r="S380" s="9">
        <v>50</v>
      </c>
      <c r="T380" s="9">
        <v>670</v>
      </c>
      <c r="U380" s="9">
        <v>3</v>
      </c>
      <c r="V380" s="9">
        <v>6.5</v>
      </c>
      <c r="W380" s="7" t="s">
        <v>751</v>
      </c>
      <c r="X380" s="7" t="s">
        <v>2851</v>
      </c>
    </row>
    <row r="381" spans="1:24" x14ac:dyDescent="0.2">
      <c r="A381" s="7" t="s">
        <v>2597</v>
      </c>
      <c r="B381" s="8">
        <v>1</v>
      </c>
      <c r="C381" s="8">
        <v>1</v>
      </c>
      <c r="D381" s="8">
        <v>0</v>
      </c>
      <c r="E381" s="9">
        <v>9.36</v>
      </c>
      <c r="F381" s="8">
        <v>1300</v>
      </c>
      <c r="G381" s="9">
        <v>7.2</v>
      </c>
      <c r="H381" s="9">
        <v>0</v>
      </c>
      <c r="I381" s="9">
        <v>7.2</v>
      </c>
      <c r="J381" s="9">
        <v>7.2</v>
      </c>
      <c r="K381" s="9">
        <v>7.2</v>
      </c>
      <c r="L381" s="9">
        <v>7.2</v>
      </c>
      <c r="M381" s="9">
        <v>7.2</v>
      </c>
      <c r="N381" s="9">
        <v>7.2</v>
      </c>
      <c r="O381" s="8">
        <v>0</v>
      </c>
      <c r="P381" s="8">
        <v>0</v>
      </c>
      <c r="Q381" s="8">
        <v>1</v>
      </c>
      <c r="R381" s="9">
        <v>0</v>
      </c>
      <c r="S381" s="9">
        <v>100</v>
      </c>
      <c r="T381" s="9">
        <v>436</v>
      </c>
      <c r="U381" s="9">
        <v>3</v>
      </c>
      <c r="V381" s="9">
        <v>7</v>
      </c>
      <c r="W381" s="7" t="s">
        <v>2556</v>
      </c>
      <c r="X381" s="7" t="s">
        <v>2556</v>
      </c>
    </row>
    <row r="382" spans="1:24" x14ac:dyDescent="0.2">
      <c r="A382" s="7" t="s">
        <v>1235</v>
      </c>
      <c r="B382" s="8">
        <v>1</v>
      </c>
      <c r="C382" s="8">
        <v>1</v>
      </c>
      <c r="D382" s="8">
        <v>0</v>
      </c>
      <c r="E382" s="9">
        <v>0</v>
      </c>
      <c r="F382" s="8">
        <v>2000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8">
        <v>0</v>
      </c>
      <c r="P382" s="8">
        <v>0</v>
      </c>
      <c r="Q382" s="8">
        <v>0</v>
      </c>
      <c r="R382" s="9">
        <v>0</v>
      </c>
      <c r="S382" s="9">
        <v>0</v>
      </c>
      <c r="T382" s="9">
        <v>0</v>
      </c>
      <c r="U382" s="9">
        <v>4</v>
      </c>
      <c r="V382" s="9">
        <v>11</v>
      </c>
      <c r="W382" s="7" t="s">
        <v>1109</v>
      </c>
      <c r="X382" s="7" t="s">
        <v>1109</v>
      </c>
    </row>
    <row r="383" spans="1:24" x14ac:dyDescent="0.2">
      <c r="A383" s="7" t="s">
        <v>2642</v>
      </c>
      <c r="B383" s="8">
        <v>2</v>
      </c>
      <c r="C383" s="8">
        <v>1</v>
      </c>
      <c r="D383" s="8">
        <v>1</v>
      </c>
      <c r="E383" s="9">
        <v>28.94</v>
      </c>
      <c r="F383" s="8">
        <v>1000</v>
      </c>
      <c r="G383" s="9">
        <v>28.94</v>
      </c>
      <c r="H383" s="9">
        <v>0</v>
      </c>
      <c r="I383" s="9">
        <v>28.94</v>
      </c>
      <c r="J383" s="9">
        <v>28.94</v>
      </c>
      <c r="K383" s="9">
        <v>28.94</v>
      </c>
      <c r="L383" s="9">
        <v>28.94</v>
      </c>
      <c r="M383" s="9">
        <v>28.94</v>
      </c>
      <c r="N383" s="9">
        <v>28.94</v>
      </c>
      <c r="O383" s="8">
        <v>0</v>
      </c>
      <c r="P383" s="8">
        <v>1</v>
      </c>
      <c r="Q383" s="8">
        <v>1</v>
      </c>
      <c r="R383" s="9">
        <v>0</v>
      </c>
      <c r="S383" s="9">
        <v>100</v>
      </c>
      <c r="T383" s="9">
        <v>1394</v>
      </c>
      <c r="U383" s="9">
        <v>2</v>
      </c>
      <c r="V383" s="9">
        <v>8</v>
      </c>
      <c r="W383" s="7" t="s">
        <v>2556</v>
      </c>
      <c r="X383" s="7" t="s">
        <v>2556</v>
      </c>
    </row>
    <row r="384" spans="1:24" x14ac:dyDescent="0.2">
      <c r="A384" s="7" t="s">
        <v>2458</v>
      </c>
      <c r="B384" s="8">
        <v>1</v>
      </c>
      <c r="C384" s="8">
        <v>1</v>
      </c>
      <c r="D384" s="8">
        <v>0</v>
      </c>
      <c r="E384" s="9">
        <v>0</v>
      </c>
      <c r="F384" s="8">
        <v>1000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8">
        <v>0</v>
      </c>
      <c r="P384" s="8">
        <v>0</v>
      </c>
      <c r="Q384" s="8">
        <v>0</v>
      </c>
      <c r="R384" s="9">
        <v>0</v>
      </c>
      <c r="S384" s="9">
        <v>0</v>
      </c>
      <c r="T384" s="9">
        <v>0</v>
      </c>
      <c r="U384" s="9">
        <v>5</v>
      </c>
      <c r="V384" s="9">
        <v>9</v>
      </c>
      <c r="W384" s="7" t="s">
        <v>2349</v>
      </c>
      <c r="X384" s="7" t="s">
        <v>2349</v>
      </c>
    </row>
    <row r="385" spans="1:24" x14ac:dyDescent="0.2">
      <c r="A385" s="7" t="s">
        <v>3811</v>
      </c>
      <c r="B385" s="8">
        <v>3</v>
      </c>
      <c r="C385" s="8">
        <v>1</v>
      </c>
      <c r="D385" s="8">
        <v>2</v>
      </c>
      <c r="E385" s="9">
        <v>0</v>
      </c>
      <c r="F385" s="8">
        <v>800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8">
        <v>0</v>
      </c>
      <c r="P385" s="8">
        <v>0</v>
      </c>
      <c r="Q385" s="8">
        <v>0</v>
      </c>
      <c r="R385" s="9">
        <v>0</v>
      </c>
      <c r="S385" s="9">
        <v>0</v>
      </c>
      <c r="T385" s="9">
        <v>0</v>
      </c>
      <c r="U385" s="9">
        <v>6</v>
      </c>
      <c r="V385" s="9">
        <v>9</v>
      </c>
      <c r="W385" s="7" t="s">
        <v>3736</v>
      </c>
      <c r="X385" s="7" t="s">
        <v>3736</v>
      </c>
    </row>
    <row r="386" spans="1:24" x14ac:dyDescent="0.2">
      <c r="A386" s="7" t="s">
        <v>3895</v>
      </c>
      <c r="B386" s="8">
        <v>3</v>
      </c>
      <c r="C386" s="8">
        <v>1</v>
      </c>
      <c r="D386" s="8">
        <v>2</v>
      </c>
      <c r="E386" s="9">
        <v>40.08</v>
      </c>
      <c r="F386" s="8">
        <v>1500</v>
      </c>
      <c r="G386" s="9">
        <v>26.72</v>
      </c>
      <c r="H386" s="9">
        <v>26.72</v>
      </c>
      <c r="I386" s="9">
        <v>26.72</v>
      </c>
      <c r="J386" s="9">
        <v>26.72</v>
      </c>
      <c r="K386" s="9">
        <v>26.72</v>
      </c>
      <c r="L386" s="9">
        <v>26.72</v>
      </c>
      <c r="M386" s="9">
        <v>26.72</v>
      </c>
      <c r="N386" s="9">
        <v>26.72</v>
      </c>
      <c r="O386" s="8">
        <v>1</v>
      </c>
      <c r="P386" s="8">
        <v>1</v>
      </c>
      <c r="Q386" s="8">
        <v>1</v>
      </c>
      <c r="R386" s="9">
        <v>100</v>
      </c>
      <c r="S386" s="9">
        <v>100</v>
      </c>
      <c r="T386" s="9">
        <v>1508</v>
      </c>
      <c r="U386" s="9">
        <v>1</v>
      </c>
      <c r="V386" s="9">
        <v>7</v>
      </c>
      <c r="W386" s="7" t="s">
        <v>3839</v>
      </c>
      <c r="X386" s="7" t="s">
        <v>3839</v>
      </c>
    </row>
    <row r="387" spans="1:24" x14ac:dyDescent="0.2">
      <c r="A387" s="7" t="s">
        <v>444</v>
      </c>
      <c r="B387" s="8">
        <v>2</v>
      </c>
      <c r="C387" s="8">
        <v>2</v>
      </c>
      <c r="D387" s="8">
        <v>0</v>
      </c>
      <c r="E387" s="9">
        <v>0</v>
      </c>
      <c r="F387" s="8">
        <v>2300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8">
        <v>0</v>
      </c>
      <c r="P387" s="8">
        <v>0</v>
      </c>
      <c r="Q387" s="8">
        <v>0</v>
      </c>
      <c r="R387" s="9">
        <v>0</v>
      </c>
      <c r="S387" s="9">
        <v>0</v>
      </c>
      <c r="T387" s="9">
        <v>0</v>
      </c>
      <c r="U387" s="9">
        <v>5.5</v>
      </c>
      <c r="V387" s="9">
        <v>10</v>
      </c>
      <c r="W387" s="7" t="s">
        <v>55</v>
      </c>
      <c r="X387" s="7" t="s">
        <v>1630</v>
      </c>
    </row>
    <row r="388" spans="1:24" x14ac:dyDescent="0.2">
      <c r="A388" s="7" t="s">
        <v>2634</v>
      </c>
      <c r="B388" s="8">
        <v>5</v>
      </c>
      <c r="C388" s="8">
        <v>2</v>
      </c>
      <c r="D388" s="8">
        <v>3</v>
      </c>
      <c r="E388" s="9">
        <v>0</v>
      </c>
      <c r="F388" s="8">
        <v>2800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8">
        <v>0</v>
      </c>
      <c r="P388" s="8">
        <v>0</v>
      </c>
      <c r="Q388" s="8">
        <v>0</v>
      </c>
      <c r="R388" s="9">
        <v>0</v>
      </c>
      <c r="S388" s="9">
        <v>0</v>
      </c>
      <c r="T388" s="9">
        <v>0</v>
      </c>
      <c r="U388" s="9">
        <v>5</v>
      </c>
      <c r="V388" s="9">
        <v>7.5</v>
      </c>
      <c r="W388" s="7" t="s">
        <v>2556</v>
      </c>
      <c r="X388" s="7" t="s">
        <v>3941</v>
      </c>
    </row>
    <row r="389" spans="1:24" x14ac:dyDescent="0.2">
      <c r="A389" s="7" t="s">
        <v>349</v>
      </c>
      <c r="B389" s="8">
        <v>1</v>
      </c>
      <c r="C389" s="8">
        <v>1</v>
      </c>
      <c r="D389" s="8">
        <v>0</v>
      </c>
      <c r="E389" s="9">
        <v>0</v>
      </c>
      <c r="F389" s="8">
        <v>2100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8">
        <v>0</v>
      </c>
      <c r="P389" s="8">
        <v>0</v>
      </c>
      <c r="Q389" s="8">
        <v>0</v>
      </c>
      <c r="R389" s="9">
        <v>0</v>
      </c>
      <c r="S389" s="9">
        <v>0</v>
      </c>
      <c r="T389" s="9">
        <v>0</v>
      </c>
      <c r="U389" s="9">
        <v>5</v>
      </c>
      <c r="V389" s="9">
        <v>6</v>
      </c>
      <c r="W389" s="7" t="s">
        <v>55</v>
      </c>
      <c r="X389" s="7" t="s">
        <v>55</v>
      </c>
    </row>
    <row r="390" spans="1:24" x14ac:dyDescent="0.2">
      <c r="A390" s="7" t="s">
        <v>1346</v>
      </c>
      <c r="B390" s="8">
        <v>1</v>
      </c>
      <c r="C390" s="8">
        <v>1</v>
      </c>
      <c r="D390" s="8">
        <v>0</v>
      </c>
      <c r="E390" s="9">
        <v>0</v>
      </c>
      <c r="F390" s="8">
        <v>700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8">
        <v>0</v>
      </c>
      <c r="P390" s="8">
        <v>0</v>
      </c>
      <c r="Q390" s="8">
        <v>0</v>
      </c>
      <c r="R390" s="9">
        <v>0</v>
      </c>
      <c r="S390" s="9">
        <v>0</v>
      </c>
      <c r="T390" s="9">
        <v>0</v>
      </c>
      <c r="U390" s="9">
        <v>5</v>
      </c>
      <c r="V390" s="9">
        <v>8</v>
      </c>
      <c r="W390" s="7" t="s">
        <v>1252</v>
      </c>
      <c r="X390" s="7" t="s">
        <v>1252</v>
      </c>
    </row>
    <row r="391" spans="1:24" x14ac:dyDescent="0.2">
      <c r="A391" s="7" t="s">
        <v>924</v>
      </c>
      <c r="B391" s="8">
        <v>2</v>
      </c>
      <c r="C391" s="8">
        <v>1</v>
      </c>
      <c r="D391" s="8">
        <v>1</v>
      </c>
      <c r="E391" s="9">
        <v>0</v>
      </c>
      <c r="F391" s="8">
        <v>800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8">
        <v>0</v>
      </c>
      <c r="P391" s="8">
        <v>0</v>
      </c>
      <c r="Q391" s="8">
        <v>0</v>
      </c>
      <c r="R391" s="9">
        <v>0</v>
      </c>
      <c r="S391" s="9">
        <v>0</v>
      </c>
      <c r="T391" s="9">
        <v>0</v>
      </c>
      <c r="U391" s="9">
        <v>7</v>
      </c>
      <c r="V391" s="9">
        <v>9</v>
      </c>
      <c r="W391" s="7" t="s">
        <v>751</v>
      </c>
      <c r="X391" s="7" t="s">
        <v>751</v>
      </c>
    </row>
    <row r="392" spans="1:24" x14ac:dyDescent="0.2">
      <c r="A392" s="7" t="s">
        <v>1088</v>
      </c>
      <c r="B392" s="8">
        <v>1</v>
      </c>
      <c r="C392" s="8">
        <v>1</v>
      </c>
      <c r="D392" s="8">
        <v>0</v>
      </c>
      <c r="E392" s="9">
        <v>0</v>
      </c>
      <c r="F392" s="8">
        <v>1000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8">
        <v>0</v>
      </c>
      <c r="P392" s="8">
        <v>0</v>
      </c>
      <c r="Q392" s="8">
        <v>0</v>
      </c>
      <c r="R392" s="9">
        <v>0</v>
      </c>
      <c r="S392" s="9">
        <v>0</v>
      </c>
      <c r="T392" s="9">
        <v>0</v>
      </c>
      <c r="U392" s="9">
        <v>9</v>
      </c>
      <c r="V392" s="9">
        <v>12</v>
      </c>
      <c r="W392" s="7" t="s">
        <v>962</v>
      </c>
      <c r="X392" s="7" t="s">
        <v>962</v>
      </c>
    </row>
    <row r="393" spans="1:24" x14ac:dyDescent="0.2">
      <c r="A393" s="7" t="s">
        <v>2120</v>
      </c>
      <c r="B393" s="8">
        <v>1</v>
      </c>
      <c r="C393" s="8">
        <v>1</v>
      </c>
      <c r="D393" s="8">
        <v>0</v>
      </c>
      <c r="E393" s="9">
        <v>0</v>
      </c>
      <c r="F393" s="8">
        <v>1700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8">
        <v>0</v>
      </c>
      <c r="P393" s="8">
        <v>0</v>
      </c>
      <c r="Q393" s="8">
        <v>0</v>
      </c>
      <c r="R393" s="9">
        <v>0</v>
      </c>
      <c r="S393" s="9">
        <v>0</v>
      </c>
      <c r="T393" s="9">
        <v>0</v>
      </c>
      <c r="U393" s="9">
        <v>5</v>
      </c>
      <c r="V393" s="9">
        <v>5</v>
      </c>
      <c r="W393" s="7" t="s">
        <v>2008</v>
      </c>
      <c r="X393" s="7" t="s">
        <v>2008</v>
      </c>
    </row>
    <row r="394" spans="1:24" x14ac:dyDescent="0.2">
      <c r="A394" s="7" t="s">
        <v>3415</v>
      </c>
      <c r="B394" s="8">
        <v>1</v>
      </c>
      <c r="C394" s="8">
        <v>1</v>
      </c>
      <c r="D394" s="8">
        <v>0</v>
      </c>
      <c r="E394" s="9">
        <v>0</v>
      </c>
      <c r="F394" s="8">
        <v>700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8">
        <v>0</v>
      </c>
      <c r="P394" s="8">
        <v>0</v>
      </c>
      <c r="Q394" s="8">
        <v>0</v>
      </c>
      <c r="R394" s="9">
        <v>0</v>
      </c>
      <c r="S394" s="9">
        <v>0</v>
      </c>
      <c r="T394" s="9">
        <v>0</v>
      </c>
      <c r="U394" s="9">
        <v>7</v>
      </c>
      <c r="V394" s="9">
        <v>11</v>
      </c>
      <c r="W394" s="7" t="s">
        <v>3320</v>
      </c>
      <c r="X394" s="7" t="s">
        <v>3320</v>
      </c>
    </row>
    <row r="395" spans="1:24" x14ac:dyDescent="0.2">
      <c r="A395" s="7" t="s">
        <v>1577</v>
      </c>
      <c r="B395" s="8">
        <v>1</v>
      </c>
      <c r="C395" s="8">
        <v>1</v>
      </c>
      <c r="D395" s="8">
        <v>0</v>
      </c>
      <c r="E395" s="9">
        <v>38.4</v>
      </c>
      <c r="F395" s="8">
        <v>1200</v>
      </c>
      <c r="G395" s="9">
        <v>32</v>
      </c>
      <c r="H395" s="9">
        <v>0</v>
      </c>
      <c r="I395" s="9">
        <v>32</v>
      </c>
      <c r="J395" s="9">
        <v>32</v>
      </c>
      <c r="K395" s="9">
        <v>32</v>
      </c>
      <c r="L395" s="9">
        <v>32</v>
      </c>
      <c r="M395" s="9">
        <v>32</v>
      </c>
      <c r="N395" s="9">
        <v>32</v>
      </c>
      <c r="O395" s="8">
        <v>0</v>
      </c>
      <c r="P395" s="8">
        <v>1</v>
      </c>
      <c r="Q395" s="8">
        <v>1</v>
      </c>
      <c r="R395" s="9">
        <v>0</v>
      </c>
      <c r="S395" s="9">
        <v>100</v>
      </c>
      <c r="T395" s="9">
        <v>2340</v>
      </c>
      <c r="U395" s="9">
        <v>2</v>
      </c>
      <c r="V395" s="9">
        <v>11</v>
      </c>
      <c r="W395" s="7" t="s">
        <v>1384</v>
      </c>
      <c r="X395" s="7" t="s">
        <v>1384</v>
      </c>
    </row>
    <row r="396" spans="1:24" x14ac:dyDescent="0.2">
      <c r="A396" s="7" t="s">
        <v>4237</v>
      </c>
      <c r="B396" s="8">
        <v>1</v>
      </c>
      <c r="C396" s="8">
        <v>0</v>
      </c>
      <c r="D396" s="8">
        <v>1</v>
      </c>
      <c r="E396" s="9">
        <v>0</v>
      </c>
      <c r="F396" s="8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8">
        <v>0</v>
      </c>
      <c r="P396" s="8">
        <v>0</v>
      </c>
      <c r="Q396" s="8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7" t="s">
        <v>3010</v>
      </c>
      <c r="X396" s="7" t="s">
        <v>3010</v>
      </c>
    </row>
    <row r="397" spans="1:24" x14ac:dyDescent="0.2">
      <c r="A397" s="7" t="s">
        <v>3413</v>
      </c>
      <c r="B397" s="8">
        <v>1</v>
      </c>
      <c r="C397" s="8">
        <v>1</v>
      </c>
      <c r="D397" s="8">
        <v>0</v>
      </c>
      <c r="E397" s="9">
        <v>0</v>
      </c>
      <c r="F397" s="8">
        <v>600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8">
        <v>0</v>
      </c>
      <c r="P397" s="8">
        <v>0</v>
      </c>
      <c r="Q397" s="8">
        <v>0</v>
      </c>
      <c r="R397" s="9">
        <v>0</v>
      </c>
      <c r="S397" s="9">
        <v>0</v>
      </c>
      <c r="T397" s="9">
        <v>0</v>
      </c>
      <c r="U397" s="9">
        <v>6</v>
      </c>
      <c r="V397" s="9">
        <v>11</v>
      </c>
      <c r="W397" s="7" t="s">
        <v>3320</v>
      </c>
      <c r="X397" s="7" t="s">
        <v>3320</v>
      </c>
    </row>
    <row r="398" spans="1:24" x14ac:dyDescent="0.2">
      <c r="A398" s="7" t="s">
        <v>1789</v>
      </c>
      <c r="B398" s="8">
        <v>1</v>
      </c>
      <c r="C398" s="8">
        <v>1</v>
      </c>
      <c r="D398" s="8">
        <v>0</v>
      </c>
      <c r="E398" s="9">
        <v>34.56</v>
      </c>
      <c r="F398" s="8">
        <v>1900</v>
      </c>
      <c r="G398" s="9">
        <v>18.190000000000001</v>
      </c>
      <c r="H398" s="9">
        <v>0</v>
      </c>
      <c r="I398" s="9">
        <v>18.190000000000001</v>
      </c>
      <c r="J398" s="9">
        <v>18.190000000000001</v>
      </c>
      <c r="K398" s="9">
        <v>18.190000000000001</v>
      </c>
      <c r="L398" s="9">
        <v>18.190000000000001</v>
      </c>
      <c r="M398" s="9">
        <v>18.190000000000001</v>
      </c>
      <c r="N398" s="9">
        <v>18.190000000000001</v>
      </c>
      <c r="O398" s="8">
        <v>1</v>
      </c>
      <c r="P398" s="8">
        <v>1</v>
      </c>
      <c r="Q398" s="8">
        <v>1</v>
      </c>
      <c r="R398" s="9">
        <v>100</v>
      </c>
      <c r="S398" s="9">
        <v>100</v>
      </c>
      <c r="T398" s="9">
        <v>956</v>
      </c>
      <c r="U398" s="9">
        <v>1</v>
      </c>
      <c r="V398" s="9">
        <v>8</v>
      </c>
      <c r="W398" s="7" t="s">
        <v>1630</v>
      </c>
      <c r="X398" s="7" t="s">
        <v>1630</v>
      </c>
    </row>
    <row r="399" spans="1:24" x14ac:dyDescent="0.2">
      <c r="A399" s="7" t="s">
        <v>1064</v>
      </c>
      <c r="B399" s="8">
        <v>2</v>
      </c>
      <c r="C399" s="8">
        <v>2</v>
      </c>
      <c r="D399" s="8">
        <v>0</v>
      </c>
      <c r="E399" s="9">
        <v>7.82</v>
      </c>
      <c r="F399" s="8">
        <v>3600</v>
      </c>
      <c r="G399" s="9">
        <v>2.17</v>
      </c>
      <c r="H399" s="9">
        <v>4.12</v>
      </c>
      <c r="I399" s="9">
        <v>4.12</v>
      </c>
      <c r="J399" s="9">
        <v>2.17</v>
      </c>
      <c r="K399" s="9">
        <v>2.17</v>
      </c>
      <c r="L399" s="9">
        <v>2.17</v>
      </c>
      <c r="M399" s="9">
        <v>2.17</v>
      </c>
      <c r="N399" s="9">
        <v>2.17</v>
      </c>
      <c r="O399" s="8">
        <v>0</v>
      </c>
      <c r="P399" s="8">
        <v>0</v>
      </c>
      <c r="Q399" s="8">
        <v>1</v>
      </c>
      <c r="R399" s="9">
        <v>0</v>
      </c>
      <c r="S399" s="9">
        <v>50</v>
      </c>
      <c r="T399" s="9">
        <v>282</v>
      </c>
      <c r="U399" s="9">
        <v>5.5</v>
      </c>
      <c r="V399" s="9">
        <v>9</v>
      </c>
      <c r="W399" s="7" t="s">
        <v>962</v>
      </c>
      <c r="X399" s="7" t="s">
        <v>3320</v>
      </c>
    </row>
    <row r="400" spans="1:24" x14ac:dyDescent="0.2">
      <c r="A400" s="7" t="s">
        <v>3640</v>
      </c>
      <c r="B400" s="8">
        <v>1</v>
      </c>
      <c r="C400" s="8">
        <v>1</v>
      </c>
      <c r="D400" s="8">
        <v>0</v>
      </c>
      <c r="E400" s="9">
        <v>0</v>
      </c>
      <c r="F400" s="8">
        <v>800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8">
        <v>0</v>
      </c>
      <c r="P400" s="8">
        <v>0</v>
      </c>
      <c r="Q400" s="8">
        <v>0</v>
      </c>
      <c r="R400" s="9">
        <v>0</v>
      </c>
      <c r="S400" s="9">
        <v>0</v>
      </c>
      <c r="T400" s="9">
        <v>0</v>
      </c>
      <c r="U400" s="9">
        <v>5</v>
      </c>
      <c r="V400" s="9">
        <v>7</v>
      </c>
      <c r="W400" s="7" t="s">
        <v>3617</v>
      </c>
      <c r="X400" s="7" t="s">
        <v>3617</v>
      </c>
    </row>
    <row r="401" spans="1:24" x14ac:dyDescent="0.2">
      <c r="A401" s="7" t="s">
        <v>3007</v>
      </c>
      <c r="B401" s="8">
        <v>1</v>
      </c>
      <c r="C401" s="8">
        <v>1</v>
      </c>
      <c r="D401" s="8">
        <v>0</v>
      </c>
      <c r="E401" s="9">
        <v>0</v>
      </c>
      <c r="F401" s="8">
        <v>600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8">
        <v>0</v>
      </c>
      <c r="P401" s="8">
        <v>0</v>
      </c>
      <c r="Q401" s="8">
        <v>0</v>
      </c>
      <c r="R401" s="9">
        <v>0</v>
      </c>
      <c r="S401" s="9">
        <v>0</v>
      </c>
      <c r="T401" s="9">
        <v>0</v>
      </c>
      <c r="U401" s="9">
        <v>7</v>
      </c>
      <c r="V401" s="9">
        <v>12</v>
      </c>
      <c r="W401" s="7" t="s">
        <v>2851</v>
      </c>
      <c r="X401" s="7" t="s">
        <v>2851</v>
      </c>
    </row>
    <row r="402" spans="1:24" x14ac:dyDescent="0.2">
      <c r="A402" s="7" t="s">
        <v>2066</v>
      </c>
      <c r="B402" s="8">
        <v>2</v>
      </c>
      <c r="C402" s="8">
        <v>2</v>
      </c>
      <c r="D402" s="8">
        <v>0</v>
      </c>
      <c r="E402" s="9">
        <v>0</v>
      </c>
      <c r="F402" s="8">
        <v>1800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8">
        <v>0</v>
      </c>
      <c r="P402" s="8">
        <v>0</v>
      </c>
      <c r="Q402" s="8">
        <v>0</v>
      </c>
      <c r="R402" s="9">
        <v>0</v>
      </c>
      <c r="S402" s="9">
        <v>0</v>
      </c>
      <c r="T402" s="9">
        <v>0</v>
      </c>
      <c r="U402" s="9">
        <v>4.5</v>
      </c>
      <c r="V402" s="9">
        <v>6.5</v>
      </c>
      <c r="W402" s="7" t="s">
        <v>2008</v>
      </c>
      <c r="X402" s="7" t="s">
        <v>3224</v>
      </c>
    </row>
    <row r="403" spans="1:24" x14ac:dyDescent="0.2">
      <c r="A403" s="7" t="s">
        <v>2755</v>
      </c>
      <c r="B403" s="8">
        <v>1</v>
      </c>
      <c r="C403" s="8">
        <v>1</v>
      </c>
      <c r="D403" s="8">
        <v>0</v>
      </c>
      <c r="E403" s="9">
        <v>0</v>
      </c>
      <c r="F403" s="8">
        <v>1600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8">
        <v>0</v>
      </c>
      <c r="P403" s="8">
        <v>0</v>
      </c>
      <c r="Q403" s="8">
        <v>0</v>
      </c>
      <c r="R403" s="9">
        <v>0</v>
      </c>
      <c r="S403" s="9">
        <v>0</v>
      </c>
      <c r="T403" s="9">
        <v>0</v>
      </c>
      <c r="U403" s="9">
        <v>5</v>
      </c>
      <c r="V403" s="9">
        <v>5</v>
      </c>
      <c r="W403" s="7" t="s">
        <v>2724</v>
      </c>
      <c r="X403" s="7" t="s">
        <v>2724</v>
      </c>
    </row>
    <row r="404" spans="1:24" x14ac:dyDescent="0.2">
      <c r="A404" s="7" t="s">
        <v>2972</v>
      </c>
      <c r="B404" s="8">
        <v>2</v>
      </c>
      <c r="C404" s="8">
        <v>2</v>
      </c>
      <c r="D404" s="8">
        <v>0</v>
      </c>
      <c r="E404" s="9">
        <v>0</v>
      </c>
      <c r="F404" s="8">
        <v>1300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8">
        <v>0</v>
      </c>
      <c r="P404" s="8">
        <v>0</v>
      </c>
      <c r="Q404" s="8">
        <v>0</v>
      </c>
      <c r="R404" s="9">
        <v>0</v>
      </c>
      <c r="S404" s="9">
        <v>0</v>
      </c>
      <c r="T404" s="9">
        <v>0</v>
      </c>
      <c r="U404" s="9">
        <v>9</v>
      </c>
      <c r="V404" s="9">
        <v>9</v>
      </c>
      <c r="W404" s="7" t="s">
        <v>2851</v>
      </c>
      <c r="X404" s="7" t="s">
        <v>3736</v>
      </c>
    </row>
    <row r="405" spans="1:24" x14ac:dyDescent="0.2">
      <c r="A405" s="7" t="s">
        <v>336</v>
      </c>
      <c r="B405" s="8">
        <v>1</v>
      </c>
      <c r="C405" s="8">
        <v>1</v>
      </c>
      <c r="D405" s="8">
        <v>0</v>
      </c>
      <c r="E405" s="9">
        <v>0</v>
      </c>
      <c r="F405" s="8">
        <v>900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8">
        <v>0</v>
      </c>
      <c r="P405" s="8">
        <v>0</v>
      </c>
      <c r="Q405" s="8">
        <v>0</v>
      </c>
      <c r="R405" s="9">
        <v>0</v>
      </c>
      <c r="S405" s="9">
        <v>0</v>
      </c>
      <c r="T405" s="9">
        <v>0</v>
      </c>
      <c r="U405" s="9">
        <v>6</v>
      </c>
      <c r="V405" s="9">
        <v>6</v>
      </c>
      <c r="W405" s="7" t="s">
        <v>55</v>
      </c>
      <c r="X405" s="7" t="s">
        <v>55</v>
      </c>
    </row>
    <row r="406" spans="1:24" x14ac:dyDescent="0.2">
      <c r="A406" s="7" t="s">
        <v>2107</v>
      </c>
      <c r="B406" s="8">
        <v>1</v>
      </c>
      <c r="C406" s="8">
        <v>1</v>
      </c>
      <c r="D406" s="8">
        <v>0</v>
      </c>
      <c r="E406" s="9">
        <v>0</v>
      </c>
      <c r="F406" s="8">
        <v>2200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8">
        <v>0</v>
      </c>
      <c r="P406" s="8">
        <v>0</v>
      </c>
      <c r="Q406" s="8">
        <v>0</v>
      </c>
      <c r="R406" s="9">
        <v>0</v>
      </c>
      <c r="S406" s="9">
        <v>0</v>
      </c>
      <c r="T406" s="9">
        <v>0</v>
      </c>
      <c r="U406" s="9">
        <v>4</v>
      </c>
      <c r="V406" s="9">
        <v>9</v>
      </c>
      <c r="W406" s="7" t="s">
        <v>2008</v>
      </c>
      <c r="X406" s="7" t="s">
        <v>2008</v>
      </c>
    </row>
    <row r="407" spans="1:24" x14ac:dyDescent="0.2">
      <c r="A407" s="7" t="s">
        <v>963</v>
      </c>
      <c r="B407" s="8">
        <v>1</v>
      </c>
      <c r="C407" s="8">
        <v>1</v>
      </c>
      <c r="D407" s="8">
        <v>0</v>
      </c>
      <c r="E407" s="9">
        <v>0</v>
      </c>
      <c r="F407" s="8">
        <v>2300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8">
        <v>0</v>
      </c>
      <c r="P407" s="8">
        <v>0</v>
      </c>
      <c r="Q407" s="8">
        <v>0</v>
      </c>
      <c r="R407" s="9">
        <v>0</v>
      </c>
      <c r="S407" s="9">
        <v>0</v>
      </c>
      <c r="T407" s="9">
        <v>0</v>
      </c>
      <c r="U407" s="9">
        <v>4</v>
      </c>
      <c r="V407" s="9">
        <v>5</v>
      </c>
      <c r="W407" s="7" t="s">
        <v>962</v>
      </c>
      <c r="X407" s="7" t="s">
        <v>962</v>
      </c>
    </row>
    <row r="408" spans="1:24" x14ac:dyDescent="0.2">
      <c r="A408" s="7" t="s">
        <v>2063</v>
      </c>
      <c r="B408" s="8">
        <v>2</v>
      </c>
      <c r="C408" s="8">
        <v>2</v>
      </c>
      <c r="D408" s="8">
        <v>0</v>
      </c>
      <c r="E408" s="9">
        <v>15.9</v>
      </c>
      <c r="F408" s="8">
        <v>4000</v>
      </c>
      <c r="G408" s="9">
        <v>3.98</v>
      </c>
      <c r="H408" s="9">
        <v>5.18</v>
      </c>
      <c r="I408" s="9">
        <v>3.98</v>
      </c>
      <c r="J408" s="9">
        <v>3.98</v>
      </c>
      <c r="K408" s="9">
        <v>3.98</v>
      </c>
      <c r="L408" s="9">
        <v>3.98</v>
      </c>
      <c r="M408" s="9">
        <v>3.98</v>
      </c>
      <c r="N408" s="9">
        <v>3.98</v>
      </c>
      <c r="O408" s="8">
        <v>0</v>
      </c>
      <c r="P408" s="8">
        <v>0</v>
      </c>
      <c r="Q408" s="8">
        <v>2</v>
      </c>
      <c r="R408" s="9">
        <v>0</v>
      </c>
      <c r="S408" s="9">
        <v>100</v>
      </c>
      <c r="T408" s="9">
        <v>590</v>
      </c>
      <c r="U408" s="9">
        <v>3</v>
      </c>
      <c r="V408" s="9">
        <v>8</v>
      </c>
      <c r="W408" s="7" t="s">
        <v>2008</v>
      </c>
      <c r="X408" s="7" t="s">
        <v>3941</v>
      </c>
    </row>
    <row r="409" spans="1:24" x14ac:dyDescent="0.2">
      <c r="A409" s="7" t="s">
        <v>1717</v>
      </c>
      <c r="B409" s="8">
        <v>1</v>
      </c>
      <c r="C409" s="8">
        <v>1</v>
      </c>
      <c r="D409" s="8">
        <v>0</v>
      </c>
      <c r="E409" s="9">
        <v>0</v>
      </c>
      <c r="F409" s="8">
        <v>900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8">
        <v>0</v>
      </c>
      <c r="P409" s="8">
        <v>0</v>
      </c>
      <c r="Q409" s="8">
        <v>0</v>
      </c>
      <c r="R409" s="9">
        <v>0</v>
      </c>
      <c r="S409" s="9">
        <v>0</v>
      </c>
      <c r="T409" s="9">
        <v>0</v>
      </c>
      <c r="U409" s="9">
        <v>10</v>
      </c>
      <c r="V409" s="9">
        <v>11</v>
      </c>
      <c r="W409" s="7" t="s">
        <v>1630</v>
      </c>
      <c r="X409" s="7" t="s">
        <v>1630</v>
      </c>
    </row>
    <row r="410" spans="1:24" x14ac:dyDescent="0.2">
      <c r="A410" s="7" t="s">
        <v>4238</v>
      </c>
      <c r="B410" s="8">
        <v>1</v>
      </c>
      <c r="C410" s="8">
        <v>0</v>
      </c>
      <c r="D410" s="8">
        <v>1</v>
      </c>
      <c r="E410" s="9">
        <v>0</v>
      </c>
      <c r="F410" s="8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8">
        <v>0</v>
      </c>
      <c r="P410" s="8">
        <v>0</v>
      </c>
      <c r="Q410" s="8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7" t="s">
        <v>1384</v>
      </c>
      <c r="X410" s="7" t="s">
        <v>1384</v>
      </c>
    </row>
    <row r="411" spans="1:24" x14ac:dyDescent="0.2">
      <c r="A411" s="7" t="s">
        <v>2077</v>
      </c>
      <c r="B411" s="8">
        <v>2</v>
      </c>
      <c r="C411" s="8">
        <v>2</v>
      </c>
      <c r="D411" s="8">
        <v>0</v>
      </c>
      <c r="E411" s="9">
        <v>8.48</v>
      </c>
      <c r="F411" s="8">
        <v>2600</v>
      </c>
      <c r="G411" s="9">
        <v>3.26</v>
      </c>
      <c r="H411" s="9">
        <v>5.3</v>
      </c>
      <c r="I411" s="9">
        <v>3.26</v>
      </c>
      <c r="J411" s="9">
        <v>3.26</v>
      </c>
      <c r="K411" s="9">
        <v>3.26</v>
      </c>
      <c r="L411" s="9">
        <v>3.26</v>
      </c>
      <c r="M411" s="9">
        <v>3.26</v>
      </c>
      <c r="N411" s="9">
        <v>3.26</v>
      </c>
      <c r="O411" s="8">
        <v>0</v>
      </c>
      <c r="P411" s="8">
        <v>0</v>
      </c>
      <c r="Q411" s="8">
        <v>1</v>
      </c>
      <c r="R411" s="9">
        <v>0</v>
      </c>
      <c r="S411" s="9">
        <v>50</v>
      </c>
      <c r="T411" s="9">
        <v>348</v>
      </c>
      <c r="U411" s="9">
        <v>5</v>
      </c>
      <c r="V411" s="9">
        <v>7</v>
      </c>
      <c r="W411" s="7" t="s">
        <v>2008</v>
      </c>
      <c r="X411" s="7" t="s">
        <v>3103</v>
      </c>
    </row>
    <row r="412" spans="1:24" x14ac:dyDescent="0.2">
      <c r="A412" s="7" t="s">
        <v>3958</v>
      </c>
      <c r="B412" s="8">
        <v>1</v>
      </c>
      <c r="C412" s="8">
        <v>1</v>
      </c>
      <c r="D412" s="8">
        <v>0</v>
      </c>
      <c r="E412" s="9">
        <v>39.700000000000003</v>
      </c>
      <c r="F412" s="8">
        <v>1700</v>
      </c>
      <c r="G412" s="9">
        <v>23.35</v>
      </c>
      <c r="H412" s="9">
        <v>23.35</v>
      </c>
      <c r="I412" s="9">
        <v>23.35</v>
      </c>
      <c r="J412" s="9">
        <v>23.35</v>
      </c>
      <c r="K412" s="9">
        <v>23.35</v>
      </c>
      <c r="L412" s="9">
        <v>23.35</v>
      </c>
      <c r="M412" s="9">
        <v>23.35</v>
      </c>
      <c r="N412" s="9">
        <v>23.35</v>
      </c>
      <c r="O412" s="8">
        <v>1</v>
      </c>
      <c r="P412" s="8">
        <v>1</v>
      </c>
      <c r="Q412" s="8">
        <v>1</v>
      </c>
      <c r="R412" s="9">
        <v>100</v>
      </c>
      <c r="S412" s="9">
        <v>100</v>
      </c>
      <c r="T412" s="9">
        <v>1470</v>
      </c>
      <c r="U412" s="9">
        <v>1</v>
      </c>
      <c r="V412" s="9">
        <v>7</v>
      </c>
      <c r="W412" s="7" t="s">
        <v>3941</v>
      </c>
      <c r="X412" s="7" t="s">
        <v>3941</v>
      </c>
    </row>
    <row r="413" spans="1:24" x14ac:dyDescent="0.2">
      <c r="A413" s="7" t="s">
        <v>3753</v>
      </c>
      <c r="B413" s="8">
        <v>1</v>
      </c>
      <c r="C413" s="8">
        <v>1</v>
      </c>
      <c r="D413" s="8">
        <v>0</v>
      </c>
      <c r="E413" s="9">
        <v>0</v>
      </c>
      <c r="F413" s="8">
        <v>800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8">
        <v>0</v>
      </c>
      <c r="P413" s="8">
        <v>0</v>
      </c>
      <c r="Q413" s="8">
        <v>0</v>
      </c>
      <c r="R413" s="9">
        <v>0</v>
      </c>
      <c r="S413" s="9">
        <v>0</v>
      </c>
      <c r="T413" s="9">
        <v>0</v>
      </c>
      <c r="U413" s="9">
        <v>6</v>
      </c>
      <c r="V413" s="9">
        <v>7</v>
      </c>
      <c r="W413" s="7" t="s">
        <v>3736</v>
      </c>
      <c r="X413" s="7" t="s">
        <v>3736</v>
      </c>
    </row>
    <row r="414" spans="1:24" x14ac:dyDescent="0.2">
      <c r="A414" s="7" t="s">
        <v>2622</v>
      </c>
      <c r="B414" s="8">
        <v>2</v>
      </c>
      <c r="C414" s="8">
        <v>1</v>
      </c>
      <c r="D414" s="8">
        <v>1</v>
      </c>
      <c r="E414" s="9">
        <v>0</v>
      </c>
      <c r="F414" s="8">
        <v>1300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8">
        <v>0</v>
      </c>
      <c r="P414" s="8">
        <v>0</v>
      </c>
      <c r="Q414" s="8">
        <v>0</v>
      </c>
      <c r="R414" s="9">
        <v>0</v>
      </c>
      <c r="S414" s="9">
        <v>0</v>
      </c>
      <c r="T414" s="9">
        <v>0</v>
      </c>
      <c r="U414" s="9">
        <v>4</v>
      </c>
      <c r="V414" s="9">
        <v>7</v>
      </c>
      <c r="W414" s="7" t="s">
        <v>2556</v>
      </c>
      <c r="X414" s="7" t="s">
        <v>2556</v>
      </c>
    </row>
    <row r="415" spans="1:24" x14ac:dyDescent="0.2">
      <c r="A415" s="7" t="s">
        <v>499</v>
      </c>
      <c r="B415" s="8">
        <v>1</v>
      </c>
      <c r="C415" s="8">
        <v>1</v>
      </c>
      <c r="D415" s="8">
        <v>0</v>
      </c>
      <c r="E415" s="9">
        <v>55.96</v>
      </c>
      <c r="F415" s="8">
        <v>1200</v>
      </c>
      <c r="G415" s="9">
        <v>46.63</v>
      </c>
      <c r="H415" s="9">
        <v>0</v>
      </c>
      <c r="I415" s="9">
        <v>0</v>
      </c>
      <c r="J415" s="9">
        <v>46.63</v>
      </c>
      <c r="K415" s="9">
        <v>46.63</v>
      </c>
      <c r="L415" s="9">
        <v>46.63</v>
      </c>
      <c r="M415" s="9">
        <v>46.63</v>
      </c>
      <c r="N415" s="9">
        <v>46.63</v>
      </c>
      <c r="O415" s="8">
        <v>1</v>
      </c>
      <c r="P415" s="8">
        <v>1</v>
      </c>
      <c r="Q415" s="8">
        <v>1</v>
      </c>
      <c r="R415" s="9">
        <v>100</v>
      </c>
      <c r="S415" s="9">
        <v>100</v>
      </c>
      <c r="T415" s="9">
        <v>3096</v>
      </c>
      <c r="U415" s="9">
        <v>1</v>
      </c>
      <c r="V415" s="9">
        <v>7</v>
      </c>
      <c r="W415" s="7" t="s">
        <v>498</v>
      </c>
      <c r="X415" s="7" t="s">
        <v>498</v>
      </c>
    </row>
    <row r="416" spans="1:24" x14ac:dyDescent="0.2">
      <c r="A416" s="7" t="s">
        <v>2644</v>
      </c>
      <c r="B416" s="8">
        <v>1</v>
      </c>
      <c r="C416" s="8">
        <v>1</v>
      </c>
      <c r="D416" s="8">
        <v>0</v>
      </c>
      <c r="E416" s="9">
        <v>0</v>
      </c>
      <c r="F416" s="8">
        <v>1000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8">
        <v>0</v>
      </c>
      <c r="P416" s="8">
        <v>0</v>
      </c>
      <c r="Q416" s="8">
        <v>0</v>
      </c>
      <c r="R416" s="9">
        <v>0</v>
      </c>
      <c r="S416" s="9">
        <v>0</v>
      </c>
      <c r="T416" s="9">
        <v>0</v>
      </c>
      <c r="U416" s="9">
        <v>9</v>
      </c>
      <c r="V416" s="9">
        <v>10</v>
      </c>
      <c r="W416" s="7" t="s">
        <v>2556</v>
      </c>
      <c r="X416" s="7" t="s">
        <v>2556</v>
      </c>
    </row>
    <row r="417" spans="1:24" x14ac:dyDescent="0.2">
      <c r="A417" s="7" t="s">
        <v>1741</v>
      </c>
      <c r="B417" s="8">
        <v>2</v>
      </c>
      <c r="C417" s="8">
        <v>2</v>
      </c>
      <c r="D417" s="8">
        <v>0</v>
      </c>
      <c r="E417" s="9">
        <v>8.2200000000000006</v>
      </c>
      <c r="F417" s="8">
        <v>2000</v>
      </c>
      <c r="G417" s="9">
        <v>4.1100000000000003</v>
      </c>
      <c r="H417" s="9">
        <v>6.85</v>
      </c>
      <c r="I417" s="9">
        <v>4.1100000000000003</v>
      </c>
      <c r="J417" s="9">
        <v>4.1100000000000003</v>
      </c>
      <c r="K417" s="9">
        <v>4.1100000000000003</v>
      </c>
      <c r="L417" s="9">
        <v>4.1100000000000003</v>
      </c>
      <c r="M417" s="9">
        <v>4.1100000000000003</v>
      </c>
      <c r="N417" s="9">
        <v>4.1100000000000003</v>
      </c>
      <c r="O417" s="8">
        <v>0</v>
      </c>
      <c r="P417" s="8">
        <v>0</v>
      </c>
      <c r="Q417" s="8">
        <v>1</v>
      </c>
      <c r="R417" s="9">
        <v>0</v>
      </c>
      <c r="S417" s="9">
        <v>50</v>
      </c>
      <c r="T417" s="9">
        <v>322</v>
      </c>
      <c r="U417" s="9">
        <v>4</v>
      </c>
      <c r="V417" s="9">
        <v>6.5</v>
      </c>
      <c r="W417" s="7" t="s">
        <v>1630</v>
      </c>
      <c r="X417" s="7" t="s">
        <v>3320</v>
      </c>
    </row>
    <row r="418" spans="1:24" x14ac:dyDescent="0.2">
      <c r="A418" s="7" t="s">
        <v>2852</v>
      </c>
      <c r="B418" s="8">
        <v>1</v>
      </c>
      <c r="C418" s="8">
        <v>1</v>
      </c>
      <c r="D418" s="8">
        <v>0</v>
      </c>
      <c r="E418" s="9">
        <v>32.380000000000003</v>
      </c>
      <c r="F418" s="8">
        <v>2500</v>
      </c>
      <c r="G418" s="9">
        <v>12.95</v>
      </c>
      <c r="H418" s="9">
        <v>0</v>
      </c>
      <c r="I418" s="9">
        <v>12.95</v>
      </c>
      <c r="J418" s="9">
        <v>12.95</v>
      </c>
      <c r="K418" s="9">
        <v>12.95</v>
      </c>
      <c r="L418" s="9">
        <v>12.95</v>
      </c>
      <c r="M418" s="9">
        <v>12.95</v>
      </c>
      <c r="N418" s="9">
        <v>12.95</v>
      </c>
      <c r="O418" s="8">
        <v>1</v>
      </c>
      <c r="P418" s="8">
        <v>1</v>
      </c>
      <c r="Q418" s="8">
        <v>1</v>
      </c>
      <c r="R418" s="9">
        <v>100</v>
      </c>
      <c r="S418" s="9">
        <v>100</v>
      </c>
      <c r="T418" s="9">
        <v>738</v>
      </c>
      <c r="U418" s="9">
        <v>1</v>
      </c>
      <c r="V418" s="9">
        <v>4</v>
      </c>
      <c r="W418" s="7" t="s">
        <v>2851</v>
      </c>
      <c r="X418" s="7" t="s">
        <v>2851</v>
      </c>
    </row>
    <row r="419" spans="1:24" x14ac:dyDescent="0.2">
      <c r="A419" s="7" t="s">
        <v>3168</v>
      </c>
      <c r="B419" s="8">
        <v>1</v>
      </c>
      <c r="C419" s="8">
        <v>1</v>
      </c>
      <c r="D419" s="8">
        <v>0</v>
      </c>
      <c r="E419" s="9">
        <v>0</v>
      </c>
      <c r="F419" s="8">
        <v>2000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8">
        <v>0</v>
      </c>
      <c r="P419" s="8">
        <v>0</v>
      </c>
      <c r="Q419" s="8">
        <v>0</v>
      </c>
      <c r="R419" s="9">
        <v>0</v>
      </c>
      <c r="S419" s="9">
        <v>0</v>
      </c>
      <c r="T419" s="9">
        <v>0</v>
      </c>
      <c r="U419" s="9">
        <v>7</v>
      </c>
      <c r="V419" s="9">
        <v>8</v>
      </c>
      <c r="W419" s="7" t="s">
        <v>3103</v>
      </c>
      <c r="X419" s="7" t="s">
        <v>3103</v>
      </c>
    </row>
    <row r="420" spans="1:24" x14ac:dyDescent="0.2">
      <c r="A420" s="7" t="s">
        <v>2730</v>
      </c>
      <c r="B420" s="8">
        <v>1</v>
      </c>
      <c r="C420" s="8">
        <v>1</v>
      </c>
      <c r="D420" s="8">
        <v>0</v>
      </c>
      <c r="E420" s="9">
        <v>19.82</v>
      </c>
      <c r="F420" s="8">
        <v>2200</v>
      </c>
      <c r="G420" s="9">
        <v>9.01</v>
      </c>
      <c r="H420" s="9">
        <v>0</v>
      </c>
      <c r="I420" s="9">
        <v>9.01</v>
      </c>
      <c r="J420" s="9">
        <v>9.01</v>
      </c>
      <c r="K420" s="9">
        <v>9.01</v>
      </c>
      <c r="L420" s="9">
        <v>9.01</v>
      </c>
      <c r="M420" s="9">
        <v>9.01</v>
      </c>
      <c r="N420" s="9">
        <v>9.01</v>
      </c>
      <c r="O420" s="8">
        <v>0</v>
      </c>
      <c r="P420" s="8">
        <v>1</v>
      </c>
      <c r="Q420" s="8">
        <v>1</v>
      </c>
      <c r="R420" s="9">
        <v>0</v>
      </c>
      <c r="S420" s="9">
        <v>100</v>
      </c>
      <c r="T420" s="9">
        <v>482</v>
      </c>
      <c r="U420" s="9">
        <v>2</v>
      </c>
      <c r="V420" s="9">
        <v>6</v>
      </c>
      <c r="W420" s="7" t="s">
        <v>2724</v>
      </c>
      <c r="X420" s="7" t="s">
        <v>2724</v>
      </c>
    </row>
    <row r="421" spans="1:24" x14ac:dyDescent="0.2">
      <c r="A421" s="7" t="s">
        <v>3111</v>
      </c>
      <c r="B421" s="8">
        <v>1</v>
      </c>
      <c r="C421" s="8">
        <v>1</v>
      </c>
      <c r="D421" s="8">
        <v>0</v>
      </c>
      <c r="E421" s="9">
        <v>20.420000000000002</v>
      </c>
      <c r="F421" s="8">
        <v>1600</v>
      </c>
      <c r="G421" s="9">
        <v>12.76</v>
      </c>
      <c r="H421" s="9">
        <v>12.76</v>
      </c>
      <c r="I421" s="9">
        <v>12.76</v>
      </c>
      <c r="J421" s="9">
        <v>12.76</v>
      </c>
      <c r="K421" s="9">
        <v>12.76</v>
      </c>
      <c r="L421" s="9">
        <v>12.76</v>
      </c>
      <c r="M421" s="9">
        <v>12.76</v>
      </c>
      <c r="N421" s="9">
        <v>12.76</v>
      </c>
      <c r="O421" s="8">
        <v>0</v>
      </c>
      <c r="P421" s="8">
        <v>1</v>
      </c>
      <c r="Q421" s="8">
        <v>1</v>
      </c>
      <c r="R421" s="9">
        <v>0</v>
      </c>
      <c r="S421" s="9">
        <v>100</v>
      </c>
      <c r="T421" s="9">
        <v>542</v>
      </c>
      <c r="U421" s="9">
        <v>2</v>
      </c>
      <c r="V421" s="9">
        <v>6</v>
      </c>
      <c r="W421" s="7" t="s">
        <v>3103</v>
      </c>
      <c r="X421" s="7" t="s">
        <v>3103</v>
      </c>
    </row>
    <row r="422" spans="1:24" x14ac:dyDescent="0.2">
      <c r="A422" s="7" t="s">
        <v>4239</v>
      </c>
      <c r="B422" s="8">
        <v>1</v>
      </c>
      <c r="C422" s="8">
        <v>0</v>
      </c>
      <c r="D422" s="8">
        <v>1</v>
      </c>
      <c r="E422" s="9">
        <v>0</v>
      </c>
      <c r="F422" s="8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8">
        <v>0</v>
      </c>
      <c r="P422" s="8">
        <v>0</v>
      </c>
      <c r="Q422" s="8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7" t="s">
        <v>3010</v>
      </c>
      <c r="X422" s="7" t="s">
        <v>3010</v>
      </c>
    </row>
    <row r="423" spans="1:24" x14ac:dyDescent="0.2">
      <c r="A423" s="7" t="s">
        <v>4240</v>
      </c>
      <c r="B423" s="8">
        <v>1</v>
      </c>
      <c r="C423" s="8">
        <v>0</v>
      </c>
      <c r="D423" s="8">
        <v>1</v>
      </c>
      <c r="E423" s="9">
        <v>0</v>
      </c>
      <c r="F423" s="8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8">
        <v>0</v>
      </c>
      <c r="P423" s="8">
        <v>0</v>
      </c>
      <c r="Q423" s="8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7" t="s">
        <v>962</v>
      </c>
      <c r="X423" s="7" t="s">
        <v>962</v>
      </c>
    </row>
    <row r="424" spans="1:24" x14ac:dyDescent="0.2">
      <c r="A424" s="7" t="s">
        <v>3254</v>
      </c>
      <c r="B424" s="8">
        <v>1</v>
      </c>
      <c r="C424" s="8">
        <v>1</v>
      </c>
      <c r="D424" s="8">
        <v>0</v>
      </c>
      <c r="E424" s="9">
        <v>36.200000000000003</v>
      </c>
      <c r="F424" s="8">
        <v>2200</v>
      </c>
      <c r="G424" s="9">
        <v>16.45</v>
      </c>
      <c r="H424" s="9">
        <v>16.45</v>
      </c>
      <c r="I424" s="9">
        <v>16.45</v>
      </c>
      <c r="J424" s="9">
        <v>16.45</v>
      </c>
      <c r="K424" s="9">
        <v>16.45</v>
      </c>
      <c r="L424" s="9">
        <v>16.45</v>
      </c>
      <c r="M424" s="9">
        <v>16.45</v>
      </c>
      <c r="N424" s="9">
        <v>16.45</v>
      </c>
      <c r="O424" s="8">
        <v>1</v>
      </c>
      <c r="P424" s="8">
        <v>1</v>
      </c>
      <c r="Q424" s="8">
        <v>1</v>
      </c>
      <c r="R424" s="9">
        <v>100</v>
      </c>
      <c r="S424" s="9">
        <v>100</v>
      </c>
      <c r="T424" s="9">
        <v>1120</v>
      </c>
      <c r="U424" s="9">
        <v>1</v>
      </c>
      <c r="V424" s="9">
        <v>6</v>
      </c>
      <c r="W424" s="7" t="s">
        <v>3224</v>
      </c>
      <c r="X424" s="7" t="s">
        <v>3224</v>
      </c>
    </row>
    <row r="425" spans="1:24" x14ac:dyDescent="0.2">
      <c r="A425" s="7" t="s">
        <v>3182</v>
      </c>
      <c r="B425" s="8">
        <v>1</v>
      </c>
      <c r="C425" s="8">
        <v>1</v>
      </c>
      <c r="D425" s="8">
        <v>0</v>
      </c>
      <c r="E425" s="9">
        <v>0</v>
      </c>
      <c r="F425" s="8">
        <v>1900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8">
        <v>0</v>
      </c>
      <c r="P425" s="8">
        <v>0</v>
      </c>
      <c r="Q425" s="8">
        <v>0</v>
      </c>
      <c r="R425" s="9">
        <v>0</v>
      </c>
      <c r="S425" s="9">
        <v>0</v>
      </c>
      <c r="T425" s="9">
        <v>0</v>
      </c>
      <c r="U425" s="9">
        <v>5</v>
      </c>
      <c r="V425" s="9">
        <v>7</v>
      </c>
      <c r="W425" s="7" t="s">
        <v>3103</v>
      </c>
      <c r="X425" s="7" t="s">
        <v>3103</v>
      </c>
    </row>
    <row r="426" spans="1:24" x14ac:dyDescent="0.2">
      <c r="A426" s="7" t="s">
        <v>843</v>
      </c>
      <c r="B426" s="8">
        <v>1</v>
      </c>
      <c r="C426" s="8">
        <v>1</v>
      </c>
      <c r="D426" s="8">
        <v>0</v>
      </c>
      <c r="E426" s="9">
        <v>28.6</v>
      </c>
      <c r="F426" s="8">
        <v>1500</v>
      </c>
      <c r="G426" s="9">
        <v>19.07</v>
      </c>
      <c r="H426" s="9">
        <v>0</v>
      </c>
      <c r="I426" s="9">
        <v>0</v>
      </c>
      <c r="J426" s="9">
        <v>19.07</v>
      </c>
      <c r="K426" s="9">
        <v>19.07</v>
      </c>
      <c r="L426" s="9">
        <v>19.07</v>
      </c>
      <c r="M426" s="9">
        <v>19.07</v>
      </c>
      <c r="N426" s="9">
        <v>19.07</v>
      </c>
      <c r="O426" s="8">
        <v>0</v>
      </c>
      <c r="P426" s="8">
        <v>1</v>
      </c>
      <c r="Q426" s="8">
        <v>1</v>
      </c>
      <c r="R426" s="9">
        <v>0</v>
      </c>
      <c r="S426" s="9">
        <v>100</v>
      </c>
      <c r="T426" s="9">
        <v>1360</v>
      </c>
      <c r="U426" s="9">
        <v>2</v>
      </c>
      <c r="V426" s="9">
        <v>11</v>
      </c>
      <c r="W426" s="7" t="s">
        <v>751</v>
      </c>
      <c r="X426" s="7" t="s">
        <v>751</v>
      </c>
    </row>
    <row r="427" spans="1:24" x14ac:dyDescent="0.2">
      <c r="A427" s="7" t="s">
        <v>1412</v>
      </c>
      <c r="B427" s="8">
        <v>2</v>
      </c>
      <c r="C427" s="8">
        <v>2</v>
      </c>
      <c r="D427" s="8">
        <v>0</v>
      </c>
      <c r="E427" s="9">
        <v>8</v>
      </c>
      <c r="F427" s="8">
        <v>2900</v>
      </c>
      <c r="G427" s="9">
        <v>2.76</v>
      </c>
      <c r="H427" s="9">
        <v>0</v>
      </c>
      <c r="I427" s="9">
        <v>2.76</v>
      </c>
      <c r="J427" s="9">
        <v>2.76</v>
      </c>
      <c r="K427" s="9">
        <v>2.76</v>
      </c>
      <c r="L427" s="9">
        <v>2.76</v>
      </c>
      <c r="M427" s="9">
        <v>2.76</v>
      </c>
      <c r="N427" s="9">
        <v>2.76</v>
      </c>
      <c r="O427" s="8">
        <v>0</v>
      </c>
      <c r="P427" s="8">
        <v>0</v>
      </c>
      <c r="Q427" s="8">
        <v>1</v>
      </c>
      <c r="R427" s="9">
        <v>0</v>
      </c>
      <c r="S427" s="9">
        <v>50</v>
      </c>
      <c r="T427" s="9">
        <v>300</v>
      </c>
      <c r="U427" s="9">
        <v>3.5</v>
      </c>
      <c r="V427" s="9">
        <v>7.5</v>
      </c>
      <c r="W427" s="7" t="s">
        <v>1384</v>
      </c>
      <c r="X427" s="7" t="s">
        <v>3103</v>
      </c>
    </row>
    <row r="428" spans="1:24" x14ac:dyDescent="0.2">
      <c r="A428" s="7" t="s">
        <v>2592</v>
      </c>
      <c r="B428" s="8">
        <v>2</v>
      </c>
      <c r="C428" s="8">
        <v>1</v>
      </c>
      <c r="D428" s="8">
        <v>1</v>
      </c>
      <c r="E428" s="9">
        <v>20.420000000000002</v>
      </c>
      <c r="F428" s="8">
        <v>1700</v>
      </c>
      <c r="G428" s="9">
        <v>12.01</v>
      </c>
      <c r="H428" s="9">
        <v>0</v>
      </c>
      <c r="I428" s="9">
        <v>12.01</v>
      </c>
      <c r="J428" s="9">
        <v>12.01</v>
      </c>
      <c r="K428" s="9">
        <v>12.01</v>
      </c>
      <c r="L428" s="9">
        <v>12.01</v>
      </c>
      <c r="M428" s="9">
        <v>12.01</v>
      </c>
      <c r="N428" s="9">
        <v>12.01</v>
      </c>
      <c r="O428" s="8">
        <v>0</v>
      </c>
      <c r="P428" s="8">
        <v>1</v>
      </c>
      <c r="Q428" s="8">
        <v>1</v>
      </c>
      <c r="R428" s="9">
        <v>0</v>
      </c>
      <c r="S428" s="9">
        <v>100</v>
      </c>
      <c r="T428" s="9">
        <v>542</v>
      </c>
      <c r="U428" s="9">
        <v>2</v>
      </c>
      <c r="V428" s="9">
        <v>7</v>
      </c>
      <c r="W428" s="7" t="s">
        <v>2556</v>
      </c>
      <c r="X428" s="7" t="s">
        <v>2556</v>
      </c>
    </row>
    <row r="429" spans="1:24" x14ac:dyDescent="0.2">
      <c r="A429" s="7" t="s">
        <v>308</v>
      </c>
      <c r="B429" s="8">
        <v>2</v>
      </c>
      <c r="C429" s="8">
        <v>2</v>
      </c>
      <c r="D429" s="8">
        <v>0</v>
      </c>
      <c r="E429" s="9">
        <v>33.92</v>
      </c>
      <c r="F429" s="8">
        <v>2600</v>
      </c>
      <c r="G429" s="9">
        <v>13.05</v>
      </c>
      <c r="H429" s="9">
        <v>0</v>
      </c>
      <c r="I429" s="9">
        <v>0</v>
      </c>
      <c r="J429" s="9">
        <v>13.05</v>
      </c>
      <c r="K429" s="9">
        <v>13.05</v>
      </c>
      <c r="L429" s="9">
        <v>13.05</v>
      </c>
      <c r="M429" s="9">
        <v>13.05</v>
      </c>
      <c r="N429" s="9">
        <v>13.05</v>
      </c>
      <c r="O429" s="8">
        <v>0</v>
      </c>
      <c r="P429" s="8">
        <v>1</v>
      </c>
      <c r="Q429" s="8">
        <v>1</v>
      </c>
      <c r="R429" s="9">
        <v>0</v>
      </c>
      <c r="S429" s="9">
        <v>50</v>
      </c>
      <c r="T429" s="9">
        <v>1892</v>
      </c>
      <c r="U429" s="9">
        <v>3.5</v>
      </c>
      <c r="V429" s="9">
        <v>8.5</v>
      </c>
      <c r="W429" s="7" t="s">
        <v>55</v>
      </c>
      <c r="X429" s="7" t="s">
        <v>2851</v>
      </c>
    </row>
    <row r="430" spans="1:24" x14ac:dyDescent="0.2">
      <c r="A430" s="7" t="s">
        <v>1166</v>
      </c>
      <c r="B430" s="8">
        <v>3</v>
      </c>
      <c r="C430" s="8">
        <v>2</v>
      </c>
      <c r="D430" s="8">
        <v>1</v>
      </c>
      <c r="E430" s="9">
        <v>41.32</v>
      </c>
      <c r="F430" s="8">
        <v>3200</v>
      </c>
      <c r="G430" s="9">
        <v>12.91</v>
      </c>
      <c r="H430" s="9">
        <v>25.82</v>
      </c>
      <c r="I430" s="9">
        <v>25.82</v>
      </c>
      <c r="J430" s="9">
        <v>12.91</v>
      </c>
      <c r="K430" s="9">
        <v>12.91</v>
      </c>
      <c r="L430" s="9">
        <v>12.91</v>
      </c>
      <c r="M430" s="9">
        <v>12.91</v>
      </c>
      <c r="N430" s="9">
        <v>12.91</v>
      </c>
      <c r="O430" s="8">
        <v>1</v>
      </c>
      <c r="P430" s="8">
        <v>1</v>
      </c>
      <c r="Q430" s="8">
        <v>1</v>
      </c>
      <c r="R430" s="9">
        <v>50</v>
      </c>
      <c r="S430" s="9">
        <v>50</v>
      </c>
      <c r="T430" s="9">
        <v>1632</v>
      </c>
      <c r="U430" s="9">
        <v>2.5</v>
      </c>
      <c r="V430" s="9">
        <v>9.5</v>
      </c>
      <c r="W430" s="7" t="s">
        <v>1109</v>
      </c>
      <c r="X430" s="7" t="s">
        <v>3617</v>
      </c>
    </row>
    <row r="431" spans="1:24" x14ac:dyDescent="0.2">
      <c r="A431" s="7" t="s">
        <v>676</v>
      </c>
      <c r="B431" s="8">
        <v>2</v>
      </c>
      <c r="C431" s="8">
        <v>2</v>
      </c>
      <c r="D431" s="8">
        <v>0</v>
      </c>
      <c r="E431" s="9">
        <v>59.32</v>
      </c>
      <c r="F431" s="8">
        <v>3100</v>
      </c>
      <c r="G431" s="9">
        <v>19.14</v>
      </c>
      <c r="H431" s="9">
        <v>23.05</v>
      </c>
      <c r="I431" s="9">
        <v>23.05</v>
      </c>
      <c r="J431" s="9">
        <v>19.14</v>
      </c>
      <c r="K431" s="9">
        <v>19.14</v>
      </c>
      <c r="L431" s="9">
        <v>19.14</v>
      </c>
      <c r="M431" s="9">
        <v>19.14</v>
      </c>
      <c r="N431" s="9">
        <v>19.14</v>
      </c>
      <c r="O431" s="8">
        <v>1</v>
      </c>
      <c r="P431" s="8">
        <v>2</v>
      </c>
      <c r="Q431" s="8">
        <v>2</v>
      </c>
      <c r="R431" s="9">
        <v>50</v>
      </c>
      <c r="S431" s="9">
        <v>100</v>
      </c>
      <c r="T431" s="9">
        <v>1932</v>
      </c>
      <c r="U431" s="9">
        <v>1.5</v>
      </c>
      <c r="V431" s="9">
        <v>9</v>
      </c>
      <c r="W431" s="7" t="s">
        <v>498</v>
      </c>
      <c r="X431" s="7" t="s">
        <v>3103</v>
      </c>
    </row>
    <row r="432" spans="1:24" x14ac:dyDescent="0.2">
      <c r="A432" s="7" t="s">
        <v>2104</v>
      </c>
      <c r="B432" s="8">
        <v>2</v>
      </c>
      <c r="C432" s="8">
        <v>2</v>
      </c>
      <c r="D432" s="8">
        <v>0</v>
      </c>
      <c r="E432" s="9">
        <v>0</v>
      </c>
      <c r="F432" s="8">
        <v>2700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8">
        <v>0</v>
      </c>
      <c r="P432" s="8">
        <v>0</v>
      </c>
      <c r="Q432" s="8">
        <v>0</v>
      </c>
      <c r="R432" s="9">
        <v>0</v>
      </c>
      <c r="S432" s="9">
        <v>0</v>
      </c>
      <c r="T432" s="9">
        <v>0</v>
      </c>
      <c r="U432" s="9">
        <v>5</v>
      </c>
      <c r="V432" s="9">
        <v>9</v>
      </c>
      <c r="W432" s="7" t="s">
        <v>2008</v>
      </c>
      <c r="X432" s="7" t="s">
        <v>3320</v>
      </c>
    </row>
    <row r="433" spans="1:24" x14ac:dyDescent="0.2">
      <c r="A433" s="7" t="s">
        <v>4241</v>
      </c>
      <c r="B433" s="8">
        <v>1</v>
      </c>
      <c r="C433" s="8">
        <v>0</v>
      </c>
      <c r="D433" s="8">
        <v>1</v>
      </c>
      <c r="E433" s="9">
        <v>0</v>
      </c>
      <c r="F433" s="8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8">
        <v>0</v>
      </c>
      <c r="P433" s="8">
        <v>0</v>
      </c>
      <c r="Q433" s="8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7" t="s">
        <v>3839</v>
      </c>
      <c r="X433" s="7" t="s">
        <v>3839</v>
      </c>
    </row>
    <row r="434" spans="1:24" x14ac:dyDescent="0.2">
      <c r="A434" s="7" t="s">
        <v>3494</v>
      </c>
      <c r="B434" s="8">
        <v>1</v>
      </c>
      <c r="C434" s="8">
        <v>1</v>
      </c>
      <c r="D434" s="8">
        <v>0</v>
      </c>
      <c r="E434" s="9">
        <v>0</v>
      </c>
      <c r="F434" s="8">
        <v>1000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8">
        <v>0</v>
      </c>
      <c r="P434" s="8">
        <v>0</v>
      </c>
      <c r="Q434" s="8">
        <v>0</v>
      </c>
      <c r="R434" s="9">
        <v>0</v>
      </c>
      <c r="S434" s="9">
        <v>0</v>
      </c>
      <c r="T434" s="9">
        <v>0</v>
      </c>
      <c r="U434" s="9">
        <v>10</v>
      </c>
      <c r="V434" s="9">
        <v>14</v>
      </c>
      <c r="W434" s="7" t="s">
        <v>3320</v>
      </c>
      <c r="X434" s="7" t="s">
        <v>3320</v>
      </c>
    </row>
    <row r="435" spans="1:24" x14ac:dyDescent="0.2">
      <c r="A435" s="7" t="s">
        <v>1830</v>
      </c>
      <c r="B435" s="8">
        <v>1</v>
      </c>
      <c r="C435" s="8">
        <v>1</v>
      </c>
      <c r="D435" s="8">
        <v>0</v>
      </c>
      <c r="E435" s="9">
        <v>15.92</v>
      </c>
      <c r="F435" s="8">
        <v>900</v>
      </c>
      <c r="G435" s="9">
        <v>17.690000000000001</v>
      </c>
      <c r="H435" s="9">
        <v>0</v>
      </c>
      <c r="I435" s="9">
        <v>17.690000000000001</v>
      </c>
      <c r="J435" s="9">
        <v>17.690000000000001</v>
      </c>
      <c r="K435" s="9">
        <v>17.690000000000001</v>
      </c>
      <c r="L435" s="9">
        <v>17.690000000000001</v>
      </c>
      <c r="M435" s="9">
        <v>17.690000000000001</v>
      </c>
      <c r="N435" s="9">
        <v>17.690000000000001</v>
      </c>
      <c r="O435" s="8">
        <v>0</v>
      </c>
      <c r="P435" s="8">
        <v>0</v>
      </c>
      <c r="Q435" s="8">
        <v>1</v>
      </c>
      <c r="R435" s="9">
        <v>0</v>
      </c>
      <c r="S435" s="9">
        <v>100</v>
      </c>
      <c r="T435" s="9">
        <v>1092</v>
      </c>
      <c r="U435" s="9">
        <v>3</v>
      </c>
      <c r="V435" s="9">
        <v>8</v>
      </c>
      <c r="W435" s="7" t="s">
        <v>1630</v>
      </c>
      <c r="X435" s="7" t="s">
        <v>1630</v>
      </c>
    </row>
    <row r="436" spans="1:24" x14ac:dyDescent="0.2">
      <c r="A436" s="7" t="s">
        <v>3382</v>
      </c>
      <c r="B436" s="8">
        <v>1</v>
      </c>
      <c r="C436" s="8">
        <v>1</v>
      </c>
      <c r="D436" s="8">
        <v>0</v>
      </c>
      <c r="E436" s="9">
        <v>0</v>
      </c>
      <c r="F436" s="8">
        <v>1600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8">
        <v>0</v>
      </c>
      <c r="P436" s="8">
        <v>0</v>
      </c>
      <c r="Q436" s="8">
        <v>0</v>
      </c>
      <c r="R436" s="9">
        <v>0</v>
      </c>
      <c r="S436" s="9">
        <v>0</v>
      </c>
      <c r="T436" s="9">
        <v>0</v>
      </c>
      <c r="U436" s="9">
        <v>5</v>
      </c>
      <c r="V436" s="9">
        <v>5</v>
      </c>
      <c r="W436" s="7" t="s">
        <v>3320</v>
      </c>
      <c r="X436" s="7" t="s">
        <v>3320</v>
      </c>
    </row>
    <row r="437" spans="1:24" x14ac:dyDescent="0.2">
      <c r="A437" s="7" t="s">
        <v>2132</v>
      </c>
      <c r="B437" s="8">
        <v>1</v>
      </c>
      <c r="C437" s="8">
        <v>1</v>
      </c>
      <c r="D437" s="8">
        <v>0</v>
      </c>
      <c r="E437" s="9">
        <v>35.520000000000003</v>
      </c>
      <c r="F437" s="8">
        <v>1900</v>
      </c>
      <c r="G437" s="9">
        <v>18.690000000000001</v>
      </c>
      <c r="H437" s="9">
        <v>0</v>
      </c>
      <c r="I437" s="9">
        <v>18.690000000000001</v>
      </c>
      <c r="J437" s="9">
        <v>18.690000000000001</v>
      </c>
      <c r="K437" s="9">
        <v>18.690000000000001</v>
      </c>
      <c r="L437" s="9">
        <v>18.690000000000001</v>
      </c>
      <c r="M437" s="9">
        <v>18.690000000000001</v>
      </c>
      <c r="N437" s="9">
        <v>18.690000000000001</v>
      </c>
      <c r="O437" s="8">
        <v>1</v>
      </c>
      <c r="P437" s="8">
        <v>1</v>
      </c>
      <c r="Q437" s="8">
        <v>1</v>
      </c>
      <c r="R437" s="9">
        <v>100</v>
      </c>
      <c r="S437" s="9">
        <v>100</v>
      </c>
      <c r="T437" s="9">
        <v>1052</v>
      </c>
      <c r="U437" s="9">
        <v>1</v>
      </c>
      <c r="V437" s="9">
        <v>5</v>
      </c>
      <c r="W437" s="7" t="s">
        <v>2008</v>
      </c>
      <c r="X437" s="7" t="s">
        <v>2008</v>
      </c>
    </row>
    <row r="438" spans="1:24" x14ac:dyDescent="0.2">
      <c r="A438" s="7" t="s">
        <v>720</v>
      </c>
      <c r="B438" s="8">
        <v>2</v>
      </c>
      <c r="C438" s="8">
        <v>2</v>
      </c>
      <c r="D438" s="8">
        <v>0</v>
      </c>
      <c r="E438" s="9">
        <v>0</v>
      </c>
      <c r="F438" s="8">
        <v>3400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8">
        <v>0</v>
      </c>
      <c r="P438" s="8">
        <v>0</v>
      </c>
      <c r="Q438" s="8">
        <v>0</v>
      </c>
      <c r="R438" s="9">
        <v>0</v>
      </c>
      <c r="S438" s="9">
        <v>0</v>
      </c>
      <c r="T438" s="9">
        <v>0</v>
      </c>
      <c r="U438" s="9">
        <v>6</v>
      </c>
      <c r="V438" s="9">
        <v>9.5</v>
      </c>
      <c r="W438" s="7" t="s">
        <v>498</v>
      </c>
      <c r="X438" s="7" t="s">
        <v>3736</v>
      </c>
    </row>
    <row r="439" spans="1:24" x14ac:dyDescent="0.2">
      <c r="A439" s="7" t="s">
        <v>925</v>
      </c>
      <c r="B439" s="8">
        <v>2</v>
      </c>
      <c r="C439" s="8">
        <v>2</v>
      </c>
      <c r="D439" s="8">
        <v>0</v>
      </c>
      <c r="E439" s="9">
        <v>73.7</v>
      </c>
      <c r="F439" s="8">
        <v>3700</v>
      </c>
      <c r="G439" s="9">
        <v>19.920000000000002</v>
      </c>
      <c r="H439" s="9">
        <v>14.06</v>
      </c>
      <c r="I439" s="9">
        <v>14.06</v>
      </c>
      <c r="J439" s="9">
        <v>19.920000000000002</v>
      </c>
      <c r="K439" s="9">
        <v>19.920000000000002</v>
      </c>
      <c r="L439" s="9">
        <v>19.920000000000002</v>
      </c>
      <c r="M439" s="9">
        <v>19.920000000000002</v>
      </c>
      <c r="N439" s="9">
        <v>19.920000000000002</v>
      </c>
      <c r="O439" s="8">
        <v>2</v>
      </c>
      <c r="P439" s="8">
        <v>2</v>
      </c>
      <c r="Q439" s="8">
        <v>2</v>
      </c>
      <c r="R439" s="9">
        <v>100</v>
      </c>
      <c r="S439" s="9">
        <v>100</v>
      </c>
      <c r="T439" s="9">
        <v>2370</v>
      </c>
      <c r="U439" s="9">
        <v>1</v>
      </c>
      <c r="V439" s="9">
        <v>8</v>
      </c>
      <c r="W439" s="7" t="s">
        <v>751</v>
      </c>
      <c r="X439" s="7" t="s">
        <v>3508</v>
      </c>
    </row>
    <row r="440" spans="1:24" x14ac:dyDescent="0.2">
      <c r="A440" s="7" t="s">
        <v>954</v>
      </c>
      <c r="B440" s="8">
        <v>1</v>
      </c>
      <c r="C440" s="8">
        <v>1</v>
      </c>
      <c r="D440" s="8">
        <v>0</v>
      </c>
      <c r="E440" s="9">
        <v>0</v>
      </c>
      <c r="F440" s="8">
        <v>1000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8">
        <v>0</v>
      </c>
      <c r="P440" s="8">
        <v>0</v>
      </c>
      <c r="Q440" s="8">
        <v>0</v>
      </c>
      <c r="R440" s="9">
        <v>0</v>
      </c>
      <c r="S440" s="9">
        <v>0</v>
      </c>
      <c r="T440" s="9">
        <v>0</v>
      </c>
      <c r="U440" s="9">
        <v>6</v>
      </c>
      <c r="V440" s="9">
        <v>10</v>
      </c>
      <c r="W440" s="7" t="s">
        <v>751</v>
      </c>
      <c r="X440" s="7" t="s">
        <v>751</v>
      </c>
    </row>
    <row r="441" spans="1:24" x14ac:dyDescent="0.2">
      <c r="A441" s="7" t="s">
        <v>3981</v>
      </c>
      <c r="B441" s="8">
        <v>1</v>
      </c>
      <c r="C441" s="8">
        <v>1</v>
      </c>
      <c r="D441" s="8">
        <v>0</v>
      </c>
      <c r="E441" s="9">
        <v>0</v>
      </c>
      <c r="F441" s="8">
        <v>1700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8">
        <v>0</v>
      </c>
      <c r="P441" s="8">
        <v>0</v>
      </c>
      <c r="Q441" s="8">
        <v>0</v>
      </c>
      <c r="R441" s="9">
        <v>0</v>
      </c>
      <c r="S441" s="9">
        <v>0</v>
      </c>
      <c r="T441" s="9">
        <v>0</v>
      </c>
      <c r="U441" s="9">
        <v>6</v>
      </c>
      <c r="V441" s="9">
        <v>7</v>
      </c>
      <c r="W441" s="7" t="s">
        <v>3941</v>
      </c>
      <c r="X441" s="7" t="s">
        <v>3941</v>
      </c>
    </row>
    <row r="442" spans="1:24" x14ac:dyDescent="0.2">
      <c r="A442" s="7" t="s">
        <v>1499</v>
      </c>
      <c r="B442" s="8">
        <v>1</v>
      </c>
      <c r="C442" s="8">
        <v>1</v>
      </c>
      <c r="D442" s="8">
        <v>0</v>
      </c>
      <c r="E442" s="9">
        <v>12.32</v>
      </c>
      <c r="F442" s="8">
        <v>1000</v>
      </c>
      <c r="G442" s="9">
        <v>12.32</v>
      </c>
      <c r="H442" s="9">
        <v>0</v>
      </c>
      <c r="I442" s="9">
        <v>12.32</v>
      </c>
      <c r="J442" s="9">
        <v>12.32</v>
      </c>
      <c r="K442" s="9">
        <v>12.32</v>
      </c>
      <c r="L442" s="9">
        <v>12.32</v>
      </c>
      <c r="M442" s="9">
        <v>12.32</v>
      </c>
      <c r="N442" s="9">
        <v>12.32</v>
      </c>
      <c r="O442" s="8">
        <v>0</v>
      </c>
      <c r="P442" s="8">
        <v>0</v>
      </c>
      <c r="Q442" s="8">
        <v>1</v>
      </c>
      <c r="R442" s="9">
        <v>0</v>
      </c>
      <c r="S442" s="9">
        <v>100</v>
      </c>
      <c r="T442" s="9">
        <v>732</v>
      </c>
      <c r="U442" s="9">
        <v>3</v>
      </c>
      <c r="V442" s="9">
        <v>10</v>
      </c>
      <c r="W442" s="7" t="s">
        <v>1384</v>
      </c>
      <c r="X442" s="7" t="s">
        <v>1384</v>
      </c>
    </row>
    <row r="443" spans="1:24" x14ac:dyDescent="0.2">
      <c r="A443" s="7" t="s">
        <v>1534</v>
      </c>
      <c r="B443" s="8">
        <v>3</v>
      </c>
      <c r="C443" s="8">
        <v>3</v>
      </c>
      <c r="D443" s="8">
        <v>0</v>
      </c>
      <c r="E443" s="9">
        <v>21.5</v>
      </c>
      <c r="F443" s="8">
        <v>3300</v>
      </c>
      <c r="G443" s="9">
        <v>6.52</v>
      </c>
      <c r="H443" s="9">
        <v>14.33</v>
      </c>
      <c r="I443" s="9">
        <v>6.52</v>
      </c>
      <c r="J443" s="9">
        <v>6.52</v>
      </c>
      <c r="K443" s="9">
        <v>6.52</v>
      </c>
      <c r="L443" s="9">
        <v>6.52</v>
      </c>
      <c r="M443" s="9">
        <v>6.52</v>
      </c>
      <c r="N443" s="9">
        <v>6.52</v>
      </c>
      <c r="O443" s="8">
        <v>0</v>
      </c>
      <c r="P443" s="8">
        <v>1</v>
      </c>
      <c r="Q443" s="8">
        <v>1</v>
      </c>
      <c r="R443" s="9">
        <v>0</v>
      </c>
      <c r="S443" s="9">
        <v>33.33</v>
      </c>
      <c r="T443" s="9">
        <v>650</v>
      </c>
      <c r="U443" s="9">
        <v>4.67</v>
      </c>
      <c r="V443" s="9">
        <v>7.67</v>
      </c>
      <c r="W443" s="7" t="s">
        <v>1384</v>
      </c>
      <c r="X443" s="7" t="s">
        <v>3224</v>
      </c>
    </row>
    <row r="444" spans="1:24" x14ac:dyDescent="0.2">
      <c r="A444" s="7" t="s">
        <v>1127</v>
      </c>
      <c r="B444" s="8">
        <v>3</v>
      </c>
      <c r="C444" s="8">
        <v>2</v>
      </c>
      <c r="D444" s="8">
        <v>1</v>
      </c>
      <c r="E444" s="9">
        <v>0</v>
      </c>
      <c r="F444" s="8">
        <v>2000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8">
        <v>0</v>
      </c>
      <c r="P444" s="8">
        <v>0</v>
      </c>
      <c r="Q444" s="8">
        <v>0</v>
      </c>
      <c r="R444" s="9">
        <v>0</v>
      </c>
      <c r="S444" s="9">
        <v>0</v>
      </c>
      <c r="T444" s="9">
        <v>0</v>
      </c>
      <c r="U444" s="9">
        <v>7</v>
      </c>
      <c r="V444" s="9">
        <v>8.5</v>
      </c>
      <c r="W444" s="7" t="s">
        <v>1109</v>
      </c>
      <c r="X444" s="7" t="s">
        <v>3508</v>
      </c>
    </row>
    <row r="445" spans="1:24" x14ac:dyDescent="0.2">
      <c r="A445" s="7" t="s">
        <v>1246</v>
      </c>
      <c r="B445" s="8">
        <v>1</v>
      </c>
      <c r="C445" s="8">
        <v>1</v>
      </c>
      <c r="D445" s="8">
        <v>0</v>
      </c>
      <c r="E445" s="9">
        <v>0</v>
      </c>
      <c r="F445" s="8">
        <v>1200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8">
        <v>0</v>
      </c>
      <c r="P445" s="8">
        <v>0</v>
      </c>
      <c r="Q445" s="8">
        <v>0</v>
      </c>
      <c r="R445" s="9">
        <v>0</v>
      </c>
      <c r="S445" s="9">
        <v>0</v>
      </c>
      <c r="T445" s="9">
        <v>0</v>
      </c>
      <c r="U445" s="9">
        <v>10</v>
      </c>
      <c r="V445" s="9">
        <v>11</v>
      </c>
      <c r="W445" s="7" t="s">
        <v>1109</v>
      </c>
      <c r="X445" s="7" t="s">
        <v>1109</v>
      </c>
    </row>
    <row r="446" spans="1:24" x14ac:dyDescent="0.2">
      <c r="A446" s="7" t="s">
        <v>3425</v>
      </c>
      <c r="B446" s="8">
        <v>1</v>
      </c>
      <c r="C446" s="8">
        <v>1</v>
      </c>
      <c r="D446" s="8">
        <v>0</v>
      </c>
      <c r="E446" s="9">
        <v>0</v>
      </c>
      <c r="F446" s="8">
        <v>600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8">
        <v>0</v>
      </c>
      <c r="P446" s="8">
        <v>0</v>
      </c>
      <c r="Q446" s="8">
        <v>0</v>
      </c>
      <c r="R446" s="9">
        <v>0</v>
      </c>
      <c r="S446" s="9">
        <v>0</v>
      </c>
      <c r="T446" s="9">
        <v>0</v>
      </c>
      <c r="U446" s="9">
        <v>10</v>
      </c>
      <c r="V446" s="9">
        <v>10</v>
      </c>
      <c r="W446" s="7" t="s">
        <v>3320</v>
      </c>
      <c r="X446" s="7" t="s">
        <v>3320</v>
      </c>
    </row>
    <row r="447" spans="1:24" x14ac:dyDescent="0.2">
      <c r="A447" s="7" t="s">
        <v>407</v>
      </c>
      <c r="B447" s="8">
        <v>1</v>
      </c>
      <c r="C447" s="8">
        <v>1</v>
      </c>
      <c r="D447" s="8">
        <v>0</v>
      </c>
      <c r="E447" s="9">
        <v>32.200000000000003</v>
      </c>
      <c r="F447" s="8">
        <v>2600</v>
      </c>
      <c r="G447" s="9">
        <v>12.38</v>
      </c>
      <c r="H447" s="9">
        <v>0</v>
      </c>
      <c r="I447" s="9">
        <v>0</v>
      </c>
      <c r="J447" s="9">
        <v>12.38</v>
      </c>
      <c r="K447" s="9">
        <v>12.38</v>
      </c>
      <c r="L447" s="9">
        <v>12.38</v>
      </c>
      <c r="M447" s="9">
        <v>12.38</v>
      </c>
      <c r="N447" s="9">
        <v>12.38</v>
      </c>
      <c r="O447" s="8">
        <v>1</v>
      </c>
      <c r="P447" s="8">
        <v>1</v>
      </c>
      <c r="Q447" s="8">
        <v>1</v>
      </c>
      <c r="R447" s="9">
        <v>100</v>
      </c>
      <c r="S447" s="9">
        <v>100</v>
      </c>
      <c r="T447" s="9">
        <v>720</v>
      </c>
      <c r="U447" s="9">
        <v>1</v>
      </c>
      <c r="V447" s="9">
        <v>8</v>
      </c>
      <c r="W447" s="7" t="s">
        <v>55</v>
      </c>
      <c r="X447" s="7" t="s">
        <v>55</v>
      </c>
    </row>
    <row r="448" spans="1:24" x14ac:dyDescent="0.2">
      <c r="A448" s="7" t="s">
        <v>3562</v>
      </c>
      <c r="B448" s="8">
        <v>1</v>
      </c>
      <c r="C448" s="8">
        <v>1</v>
      </c>
      <c r="D448" s="8">
        <v>0</v>
      </c>
      <c r="E448" s="9">
        <v>0</v>
      </c>
      <c r="F448" s="8">
        <v>1200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8">
        <v>0</v>
      </c>
      <c r="P448" s="8">
        <v>0</v>
      </c>
      <c r="Q448" s="8">
        <v>0</v>
      </c>
      <c r="R448" s="9">
        <v>0</v>
      </c>
      <c r="S448" s="9">
        <v>0</v>
      </c>
      <c r="T448" s="9">
        <v>0</v>
      </c>
      <c r="U448" s="9">
        <v>4</v>
      </c>
      <c r="V448" s="9">
        <v>8</v>
      </c>
      <c r="W448" s="7" t="s">
        <v>3508</v>
      </c>
      <c r="X448" s="7" t="s">
        <v>3508</v>
      </c>
    </row>
    <row r="449" spans="1:24" x14ac:dyDescent="0.2">
      <c r="A449" s="7" t="s">
        <v>3638</v>
      </c>
      <c r="B449" s="8">
        <v>2</v>
      </c>
      <c r="C449" s="8">
        <v>1</v>
      </c>
      <c r="D449" s="8">
        <v>1</v>
      </c>
      <c r="E449" s="9">
        <v>33.72</v>
      </c>
      <c r="F449" s="8">
        <v>1900</v>
      </c>
      <c r="G449" s="9">
        <v>17.75</v>
      </c>
      <c r="H449" s="9">
        <v>17.75</v>
      </c>
      <c r="I449" s="9">
        <v>17.75</v>
      </c>
      <c r="J449" s="9">
        <v>17.75</v>
      </c>
      <c r="K449" s="9">
        <v>17.75</v>
      </c>
      <c r="L449" s="9">
        <v>17.75</v>
      </c>
      <c r="M449" s="9">
        <v>17.75</v>
      </c>
      <c r="N449" s="9">
        <v>17.75</v>
      </c>
      <c r="O449" s="8">
        <v>1</v>
      </c>
      <c r="P449" s="8">
        <v>1</v>
      </c>
      <c r="Q449" s="8">
        <v>1</v>
      </c>
      <c r="R449" s="9">
        <v>100</v>
      </c>
      <c r="S449" s="9">
        <v>100</v>
      </c>
      <c r="T449" s="9">
        <v>872</v>
      </c>
      <c r="U449" s="9">
        <v>1</v>
      </c>
      <c r="V449" s="9">
        <v>7</v>
      </c>
      <c r="W449" s="7" t="s">
        <v>3617</v>
      </c>
      <c r="X449" s="7" t="s">
        <v>3617</v>
      </c>
    </row>
    <row r="450" spans="1:24" x14ac:dyDescent="0.2">
      <c r="A450" s="7" t="s">
        <v>2675</v>
      </c>
      <c r="B450" s="8">
        <v>1</v>
      </c>
      <c r="C450" s="8">
        <v>1</v>
      </c>
      <c r="D450" s="8">
        <v>0</v>
      </c>
      <c r="E450" s="9">
        <v>69.16</v>
      </c>
      <c r="F450" s="8">
        <v>1200</v>
      </c>
      <c r="G450" s="9">
        <v>57.63</v>
      </c>
      <c r="H450" s="9">
        <v>0</v>
      </c>
      <c r="I450" s="9">
        <v>57.63</v>
      </c>
      <c r="J450" s="9">
        <v>57.63</v>
      </c>
      <c r="K450" s="9">
        <v>57.63</v>
      </c>
      <c r="L450" s="9">
        <v>57.63</v>
      </c>
      <c r="M450" s="9">
        <v>57.63</v>
      </c>
      <c r="N450" s="9">
        <v>57.63</v>
      </c>
      <c r="O450" s="8">
        <v>1</v>
      </c>
      <c r="P450" s="8">
        <v>1</v>
      </c>
      <c r="Q450" s="8">
        <v>1</v>
      </c>
      <c r="R450" s="9">
        <v>100</v>
      </c>
      <c r="S450" s="9">
        <v>100</v>
      </c>
      <c r="T450" s="9">
        <v>4416</v>
      </c>
      <c r="U450" s="9">
        <v>1</v>
      </c>
      <c r="V450" s="9">
        <v>8</v>
      </c>
      <c r="W450" s="7" t="s">
        <v>2556</v>
      </c>
      <c r="X450" s="7" t="s">
        <v>2556</v>
      </c>
    </row>
    <row r="451" spans="1:24" x14ac:dyDescent="0.2">
      <c r="A451" s="7" t="s">
        <v>3819</v>
      </c>
      <c r="B451" s="8">
        <v>1</v>
      </c>
      <c r="C451" s="8">
        <v>1</v>
      </c>
      <c r="D451" s="8">
        <v>0</v>
      </c>
      <c r="E451" s="9">
        <v>0</v>
      </c>
      <c r="F451" s="8">
        <v>1900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8">
        <v>0</v>
      </c>
      <c r="P451" s="8">
        <v>0</v>
      </c>
      <c r="Q451" s="8">
        <v>0</v>
      </c>
      <c r="R451" s="9">
        <v>0</v>
      </c>
      <c r="S451" s="9">
        <v>0</v>
      </c>
      <c r="T451" s="9">
        <v>0</v>
      </c>
      <c r="U451" s="9">
        <v>4</v>
      </c>
      <c r="V451" s="9">
        <v>6</v>
      </c>
      <c r="W451" s="7" t="s">
        <v>3736</v>
      </c>
      <c r="X451" s="7" t="s">
        <v>3736</v>
      </c>
    </row>
    <row r="452" spans="1:24" x14ac:dyDescent="0.2">
      <c r="A452" s="7" t="s">
        <v>4242</v>
      </c>
      <c r="B452" s="8">
        <v>1</v>
      </c>
      <c r="C452" s="8">
        <v>0</v>
      </c>
      <c r="D452" s="8">
        <v>1</v>
      </c>
      <c r="E452" s="9">
        <v>0</v>
      </c>
      <c r="F452" s="8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8">
        <v>0</v>
      </c>
      <c r="P452" s="8">
        <v>0</v>
      </c>
      <c r="Q452" s="8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7" t="s">
        <v>2008</v>
      </c>
      <c r="X452" s="7" t="s">
        <v>2008</v>
      </c>
    </row>
    <row r="453" spans="1:24" x14ac:dyDescent="0.2">
      <c r="A453" s="7" t="s">
        <v>780</v>
      </c>
      <c r="B453" s="8">
        <v>1</v>
      </c>
      <c r="C453" s="8">
        <v>1</v>
      </c>
      <c r="D453" s="8">
        <v>0</v>
      </c>
      <c r="E453" s="9">
        <v>0</v>
      </c>
      <c r="F453" s="8">
        <v>1300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8">
        <v>0</v>
      </c>
      <c r="P453" s="8">
        <v>0</v>
      </c>
      <c r="Q453" s="8">
        <v>0</v>
      </c>
      <c r="R453" s="9">
        <v>0</v>
      </c>
      <c r="S453" s="9">
        <v>0</v>
      </c>
      <c r="T453" s="9">
        <v>0</v>
      </c>
      <c r="U453" s="9">
        <v>8</v>
      </c>
      <c r="V453" s="9">
        <v>9</v>
      </c>
      <c r="W453" s="7" t="s">
        <v>751</v>
      </c>
      <c r="X453" s="7" t="s">
        <v>751</v>
      </c>
    </row>
    <row r="454" spans="1:24" x14ac:dyDescent="0.2">
      <c r="A454" s="7" t="s">
        <v>2732</v>
      </c>
      <c r="B454" s="8">
        <v>1</v>
      </c>
      <c r="C454" s="8">
        <v>1</v>
      </c>
      <c r="D454" s="8">
        <v>0</v>
      </c>
      <c r="E454" s="9">
        <v>32.76</v>
      </c>
      <c r="F454" s="8">
        <v>2300</v>
      </c>
      <c r="G454" s="9">
        <v>14.24</v>
      </c>
      <c r="H454" s="9">
        <v>0</v>
      </c>
      <c r="I454" s="9">
        <v>14.24</v>
      </c>
      <c r="J454" s="9">
        <v>14.24</v>
      </c>
      <c r="K454" s="9">
        <v>14.24</v>
      </c>
      <c r="L454" s="9">
        <v>14.24</v>
      </c>
      <c r="M454" s="9">
        <v>14.24</v>
      </c>
      <c r="N454" s="9">
        <v>14.24</v>
      </c>
      <c r="O454" s="8">
        <v>1</v>
      </c>
      <c r="P454" s="8">
        <v>1</v>
      </c>
      <c r="Q454" s="8">
        <v>1</v>
      </c>
      <c r="R454" s="9">
        <v>100</v>
      </c>
      <c r="S454" s="9">
        <v>100</v>
      </c>
      <c r="T454" s="9">
        <v>776</v>
      </c>
      <c r="U454" s="9">
        <v>1</v>
      </c>
      <c r="V454" s="9">
        <v>6</v>
      </c>
      <c r="W454" s="7" t="s">
        <v>2724</v>
      </c>
      <c r="X454" s="7" t="s">
        <v>2724</v>
      </c>
    </row>
    <row r="455" spans="1:24" x14ac:dyDescent="0.2">
      <c r="A455" s="7" t="s">
        <v>564</v>
      </c>
      <c r="B455" s="8">
        <v>1</v>
      </c>
      <c r="C455" s="8">
        <v>1</v>
      </c>
      <c r="D455" s="8">
        <v>0</v>
      </c>
      <c r="E455" s="9">
        <v>25.68</v>
      </c>
      <c r="F455" s="8">
        <v>1500</v>
      </c>
      <c r="G455" s="9">
        <v>17.12</v>
      </c>
      <c r="H455" s="9">
        <v>0</v>
      </c>
      <c r="I455" s="9">
        <v>0</v>
      </c>
      <c r="J455" s="9">
        <v>17.12</v>
      </c>
      <c r="K455" s="9">
        <v>17.12</v>
      </c>
      <c r="L455" s="9">
        <v>17.12</v>
      </c>
      <c r="M455" s="9">
        <v>17.12</v>
      </c>
      <c r="N455" s="9">
        <v>17.12</v>
      </c>
      <c r="O455" s="8">
        <v>0</v>
      </c>
      <c r="P455" s="8">
        <v>1</v>
      </c>
      <c r="Q455" s="8">
        <v>1</v>
      </c>
      <c r="R455" s="9">
        <v>0</v>
      </c>
      <c r="S455" s="9">
        <v>100</v>
      </c>
      <c r="T455" s="9">
        <v>1068</v>
      </c>
      <c r="U455" s="9">
        <v>2</v>
      </c>
      <c r="V455" s="9">
        <v>9</v>
      </c>
      <c r="W455" s="7" t="s">
        <v>498</v>
      </c>
      <c r="X455" s="7" t="s">
        <v>498</v>
      </c>
    </row>
    <row r="456" spans="1:24" x14ac:dyDescent="0.2">
      <c r="A456" s="7" t="s">
        <v>741</v>
      </c>
      <c r="B456" s="8">
        <v>1</v>
      </c>
      <c r="C456" s="8">
        <v>1</v>
      </c>
      <c r="D456" s="8">
        <v>0</v>
      </c>
      <c r="E456" s="9">
        <v>30.86</v>
      </c>
      <c r="F456" s="8">
        <v>1600</v>
      </c>
      <c r="G456" s="9">
        <v>19.29</v>
      </c>
      <c r="H456" s="9">
        <v>0</v>
      </c>
      <c r="I456" s="9">
        <v>0</v>
      </c>
      <c r="J456" s="9">
        <v>19.29</v>
      </c>
      <c r="K456" s="9">
        <v>19.29</v>
      </c>
      <c r="L456" s="9">
        <v>19.29</v>
      </c>
      <c r="M456" s="9">
        <v>19.29</v>
      </c>
      <c r="N456" s="9">
        <v>19.29</v>
      </c>
      <c r="O456" s="8">
        <v>0</v>
      </c>
      <c r="P456" s="8">
        <v>1</v>
      </c>
      <c r="Q456" s="8">
        <v>1</v>
      </c>
      <c r="R456" s="9">
        <v>0</v>
      </c>
      <c r="S456" s="9">
        <v>100</v>
      </c>
      <c r="T456" s="9">
        <v>1586</v>
      </c>
      <c r="U456" s="9">
        <v>2</v>
      </c>
      <c r="V456" s="9">
        <v>10</v>
      </c>
      <c r="W456" s="7" t="s">
        <v>498</v>
      </c>
      <c r="X456" s="7" t="s">
        <v>498</v>
      </c>
    </row>
    <row r="457" spans="1:24" x14ac:dyDescent="0.2">
      <c r="A457" s="7" t="s">
        <v>2360</v>
      </c>
      <c r="B457" s="8">
        <v>1</v>
      </c>
      <c r="C457" s="8">
        <v>1</v>
      </c>
      <c r="D457" s="8">
        <v>0</v>
      </c>
      <c r="E457" s="9">
        <v>0</v>
      </c>
      <c r="F457" s="8">
        <v>1200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8">
        <v>0</v>
      </c>
      <c r="P457" s="8">
        <v>0</v>
      </c>
      <c r="Q457" s="8">
        <v>0</v>
      </c>
      <c r="R457" s="9">
        <v>0</v>
      </c>
      <c r="S457" s="9">
        <v>0</v>
      </c>
      <c r="T457" s="9">
        <v>0</v>
      </c>
      <c r="U457" s="9">
        <v>5</v>
      </c>
      <c r="V457" s="9">
        <v>5</v>
      </c>
      <c r="W457" s="7" t="s">
        <v>2349</v>
      </c>
      <c r="X457" s="7" t="s">
        <v>2349</v>
      </c>
    </row>
    <row r="458" spans="1:24" x14ac:dyDescent="0.2">
      <c r="A458" s="7" t="s">
        <v>2167</v>
      </c>
      <c r="B458" s="8">
        <v>1</v>
      </c>
      <c r="C458" s="8">
        <v>1</v>
      </c>
      <c r="D458" s="8">
        <v>0</v>
      </c>
      <c r="E458" s="9">
        <v>0</v>
      </c>
      <c r="F458" s="8">
        <v>1200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8">
        <v>0</v>
      </c>
      <c r="P458" s="8">
        <v>0</v>
      </c>
      <c r="Q458" s="8">
        <v>0</v>
      </c>
      <c r="R458" s="9">
        <v>0</v>
      </c>
      <c r="S458" s="9">
        <v>0</v>
      </c>
      <c r="T458" s="9">
        <v>0</v>
      </c>
      <c r="U458" s="9">
        <v>4</v>
      </c>
      <c r="V458" s="9">
        <v>9</v>
      </c>
      <c r="W458" s="7" t="s">
        <v>2008</v>
      </c>
      <c r="X458" s="7" t="s">
        <v>2008</v>
      </c>
    </row>
    <row r="459" spans="1:24" x14ac:dyDescent="0.2">
      <c r="A459" s="7" t="s">
        <v>858</v>
      </c>
      <c r="B459" s="8">
        <v>1</v>
      </c>
      <c r="C459" s="8">
        <v>1</v>
      </c>
      <c r="D459" s="8">
        <v>0</v>
      </c>
      <c r="E459" s="9">
        <v>0</v>
      </c>
      <c r="F459" s="8">
        <v>800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8">
        <v>0</v>
      </c>
      <c r="P459" s="8">
        <v>0</v>
      </c>
      <c r="Q459" s="8">
        <v>0</v>
      </c>
      <c r="R459" s="9">
        <v>0</v>
      </c>
      <c r="S459" s="9">
        <v>0</v>
      </c>
      <c r="T459" s="9">
        <v>0</v>
      </c>
      <c r="U459" s="9">
        <v>6</v>
      </c>
      <c r="V459" s="9">
        <v>8</v>
      </c>
      <c r="W459" s="7" t="s">
        <v>751</v>
      </c>
      <c r="X459" s="7" t="s">
        <v>751</v>
      </c>
    </row>
    <row r="460" spans="1:24" x14ac:dyDescent="0.2">
      <c r="A460" s="7" t="s">
        <v>4243</v>
      </c>
      <c r="B460" s="8">
        <v>1</v>
      </c>
      <c r="C460" s="8">
        <v>0</v>
      </c>
      <c r="D460" s="8">
        <v>1</v>
      </c>
      <c r="E460" s="9">
        <v>0</v>
      </c>
      <c r="F460" s="8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8">
        <v>0</v>
      </c>
      <c r="P460" s="8">
        <v>0</v>
      </c>
      <c r="Q460" s="8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7" t="s">
        <v>55</v>
      </c>
      <c r="X460" s="7" t="s">
        <v>55</v>
      </c>
    </row>
    <row r="461" spans="1:24" x14ac:dyDescent="0.2">
      <c r="A461" s="7" t="s">
        <v>4244</v>
      </c>
      <c r="B461" s="8">
        <v>1</v>
      </c>
      <c r="C461" s="8">
        <v>0</v>
      </c>
      <c r="D461" s="8">
        <v>1</v>
      </c>
      <c r="E461" s="9">
        <v>0</v>
      </c>
      <c r="F461" s="8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8">
        <v>0</v>
      </c>
      <c r="P461" s="8">
        <v>0</v>
      </c>
      <c r="Q461" s="8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7" t="s">
        <v>55</v>
      </c>
      <c r="X461" s="7" t="s">
        <v>55</v>
      </c>
    </row>
    <row r="462" spans="1:24" x14ac:dyDescent="0.2">
      <c r="A462" s="7" t="s">
        <v>1396</v>
      </c>
      <c r="B462" s="8">
        <v>2</v>
      </c>
      <c r="C462" s="8">
        <v>2</v>
      </c>
      <c r="D462" s="8">
        <v>0</v>
      </c>
      <c r="E462" s="9">
        <v>0</v>
      </c>
      <c r="F462" s="8">
        <v>1600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8">
        <v>0</v>
      </c>
      <c r="P462" s="8">
        <v>0</v>
      </c>
      <c r="Q462" s="8">
        <v>0</v>
      </c>
      <c r="R462" s="9">
        <v>0</v>
      </c>
      <c r="S462" s="9">
        <v>0</v>
      </c>
      <c r="T462" s="9">
        <v>0</v>
      </c>
      <c r="U462" s="9">
        <v>6</v>
      </c>
      <c r="V462" s="9">
        <v>6.5</v>
      </c>
      <c r="W462" s="7" t="s">
        <v>1384</v>
      </c>
      <c r="X462" s="7" t="s">
        <v>3736</v>
      </c>
    </row>
    <row r="463" spans="1:24" x14ac:dyDescent="0.2">
      <c r="A463" s="7" t="s">
        <v>1232</v>
      </c>
      <c r="B463" s="8">
        <v>1</v>
      </c>
      <c r="C463" s="8">
        <v>1</v>
      </c>
      <c r="D463" s="8">
        <v>0</v>
      </c>
      <c r="E463" s="9">
        <v>0</v>
      </c>
      <c r="F463" s="8">
        <v>2100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8">
        <v>0</v>
      </c>
      <c r="P463" s="8">
        <v>0</v>
      </c>
      <c r="Q463" s="8">
        <v>0</v>
      </c>
      <c r="R463" s="9">
        <v>0</v>
      </c>
      <c r="S463" s="9">
        <v>0</v>
      </c>
      <c r="T463" s="9">
        <v>0</v>
      </c>
      <c r="U463" s="9">
        <v>5</v>
      </c>
      <c r="V463" s="9">
        <v>11</v>
      </c>
      <c r="W463" s="7" t="s">
        <v>1109</v>
      </c>
      <c r="X463" s="7" t="s">
        <v>1109</v>
      </c>
    </row>
    <row r="464" spans="1:24" x14ac:dyDescent="0.2">
      <c r="A464" s="7" t="s">
        <v>850</v>
      </c>
      <c r="B464" s="8">
        <v>1</v>
      </c>
      <c r="C464" s="8">
        <v>1</v>
      </c>
      <c r="D464" s="8">
        <v>0</v>
      </c>
      <c r="E464" s="9">
        <v>0</v>
      </c>
      <c r="F464" s="8">
        <v>600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8">
        <v>0</v>
      </c>
      <c r="P464" s="8">
        <v>0</v>
      </c>
      <c r="Q464" s="8">
        <v>0</v>
      </c>
      <c r="R464" s="9">
        <v>0</v>
      </c>
      <c r="S464" s="9">
        <v>0</v>
      </c>
      <c r="T464" s="9">
        <v>0</v>
      </c>
      <c r="U464" s="9">
        <v>8</v>
      </c>
      <c r="V464" s="9">
        <v>11</v>
      </c>
      <c r="W464" s="7" t="s">
        <v>751</v>
      </c>
      <c r="X464" s="7" t="s">
        <v>751</v>
      </c>
    </row>
    <row r="465" spans="1:24" x14ac:dyDescent="0.2">
      <c r="A465" s="7" t="s">
        <v>1726</v>
      </c>
      <c r="B465" s="8">
        <v>1</v>
      </c>
      <c r="C465" s="8">
        <v>1</v>
      </c>
      <c r="D465" s="8">
        <v>0</v>
      </c>
      <c r="E465" s="9">
        <v>0</v>
      </c>
      <c r="F465" s="8">
        <v>900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8">
        <v>0</v>
      </c>
      <c r="P465" s="8">
        <v>0</v>
      </c>
      <c r="Q465" s="8">
        <v>0</v>
      </c>
      <c r="R465" s="9">
        <v>0</v>
      </c>
      <c r="S465" s="9">
        <v>0</v>
      </c>
      <c r="T465" s="9">
        <v>0</v>
      </c>
      <c r="U465" s="9">
        <v>6</v>
      </c>
      <c r="V465" s="9">
        <v>8</v>
      </c>
      <c r="W465" s="7" t="s">
        <v>1630</v>
      </c>
      <c r="X465" s="7" t="s">
        <v>1630</v>
      </c>
    </row>
    <row r="466" spans="1:24" x14ac:dyDescent="0.2">
      <c r="A466" s="7" t="s">
        <v>992</v>
      </c>
      <c r="B466" s="8">
        <v>1</v>
      </c>
      <c r="C466" s="8">
        <v>1</v>
      </c>
      <c r="D466" s="8">
        <v>0</v>
      </c>
      <c r="E466" s="9">
        <v>18.559999999999999</v>
      </c>
      <c r="F466" s="8">
        <v>1900</v>
      </c>
      <c r="G466" s="9">
        <v>9.77</v>
      </c>
      <c r="H466" s="9">
        <v>0</v>
      </c>
      <c r="I466" s="9">
        <v>0</v>
      </c>
      <c r="J466" s="9">
        <v>9.77</v>
      </c>
      <c r="K466" s="9">
        <v>9.77</v>
      </c>
      <c r="L466" s="9">
        <v>9.77</v>
      </c>
      <c r="M466" s="9">
        <v>9.77</v>
      </c>
      <c r="N466" s="9">
        <v>9.77</v>
      </c>
      <c r="O466" s="8">
        <v>0</v>
      </c>
      <c r="P466" s="8">
        <v>1</v>
      </c>
      <c r="Q466" s="8">
        <v>1</v>
      </c>
      <c r="R466" s="9">
        <v>0</v>
      </c>
      <c r="S466" s="9">
        <v>100</v>
      </c>
      <c r="T466" s="9">
        <v>356</v>
      </c>
      <c r="U466" s="9">
        <v>2</v>
      </c>
      <c r="V466" s="9">
        <v>4</v>
      </c>
      <c r="W466" s="7" t="s">
        <v>962</v>
      </c>
      <c r="X466" s="7" t="s">
        <v>962</v>
      </c>
    </row>
    <row r="467" spans="1:24" x14ac:dyDescent="0.2">
      <c r="A467" s="7" t="s">
        <v>2499</v>
      </c>
      <c r="B467" s="8">
        <v>1</v>
      </c>
      <c r="C467" s="8">
        <v>1</v>
      </c>
      <c r="D467" s="8">
        <v>0</v>
      </c>
      <c r="E467" s="9">
        <v>0</v>
      </c>
      <c r="F467" s="8">
        <v>900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8">
        <v>0</v>
      </c>
      <c r="P467" s="8">
        <v>0</v>
      </c>
      <c r="Q467" s="8">
        <v>0</v>
      </c>
      <c r="R467" s="9">
        <v>0</v>
      </c>
      <c r="S467" s="9">
        <v>0</v>
      </c>
      <c r="T467" s="9">
        <v>0</v>
      </c>
      <c r="U467" s="9">
        <v>5</v>
      </c>
      <c r="V467" s="9">
        <v>7</v>
      </c>
      <c r="W467" s="7" t="s">
        <v>2349</v>
      </c>
      <c r="X467" s="7" t="s">
        <v>2349</v>
      </c>
    </row>
    <row r="468" spans="1:24" x14ac:dyDescent="0.2">
      <c r="A468" s="7" t="s">
        <v>2124</v>
      </c>
      <c r="B468" s="8">
        <v>1</v>
      </c>
      <c r="C468" s="8">
        <v>1</v>
      </c>
      <c r="D468" s="8">
        <v>0</v>
      </c>
      <c r="E468" s="9">
        <v>0</v>
      </c>
      <c r="F468" s="8">
        <v>1300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8">
        <v>0</v>
      </c>
      <c r="P468" s="8">
        <v>0</v>
      </c>
      <c r="Q468" s="8">
        <v>0</v>
      </c>
      <c r="R468" s="9">
        <v>0</v>
      </c>
      <c r="S468" s="9">
        <v>0</v>
      </c>
      <c r="T468" s="9">
        <v>0</v>
      </c>
      <c r="U468" s="9">
        <v>4</v>
      </c>
      <c r="V468" s="9">
        <v>5</v>
      </c>
      <c r="W468" s="7" t="s">
        <v>2008</v>
      </c>
      <c r="X468" s="7" t="s">
        <v>2008</v>
      </c>
    </row>
    <row r="469" spans="1:24" x14ac:dyDescent="0.2">
      <c r="A469" s="7" t="s">
        <v>888</v>
      </c>
      <c r="B469" s="8">
        <v>1</v>
      </c>
      <c r="C469" s="8">
        <v>1</v>
      </c>
      <c r="D469" s="8">
        <v>0</v>
      </c>
      <c r="E469" s="9">
        <v>0</v>
      </c>
      <c r="F469" s="8">
        <v>800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8">
        <v>0</v>
      </c>
      <c r="P469" s="8">
        <v>0</v>
      </c>
      <c r="Q469" s="8">
        <v>0</v>
      </c>
      <c r="R469" s="9">
        <v>0</v>
      </c>
      <c r="S469" s="9">
        <v>0</v>
      </c>
      <c r="T469" s="9">
        <v>0</v>
      </c>
      <c r="U469" s="9">
        <v>12</v>
      </c>
      <c r="V469" s="9">
        <v>12</v>
      </c>
      <c r="W469" s="7" t="s">
        <v>751</v>
      </c>
      <c r="X469" s="7" t="s">
        <v>751</v>
      </c>
    </row>
    <row r="470" spans="1:24" x14ac:dyDescent="0.2">
      <c r="A470" s="7" t="s">
        <v>598</v>
      </c>
      <c r="B470" s="8">
        <v>3</v>
      </c>
      <c r="C470" s="8">
        <v>2</v>
      </c>
      <c r="D470" s="8">
        <v>1</v>
      </c>
      <c r="E470" s="9">
        <v>43.42</v>
      </c>
      <c r="F470" s="8">
        <v>1600</v>
      </c>
      <c r="G470" s="9">
        <v>27.14</v>
      </c>
      <c r="H470" s="9">
        <v>0</v>
      </c>
      <c r="I470" s="9">
        <v>43.42</v>
      </c>
      <c r="J470" s="9">
        <v>27.14</v>
      </c>
      <c r="K470" s="9">
        <v>27.14</v>
      </c>
      <c r="L470" s="9">
        <v>27.14</v>
      </c>
      <c r="M470" s="9">
        <v>27.14</v>
      </c>
      <c r="N470" s="9">
        <v>27.14</v>
      </c>
      <c r="O470" s="8">
        <v>0</v>
      </c>
      <c r="P470" s="8">
        <v>1</v>
      </c>
      <c r="Q470" s="8">
        <v>1</v>
      </c>
      <c r="R470" s="9">
        <v>0</v>
      </c>
      <c r="S470" s="9">
        <v>50</v>
      </c>
      <c r="T470" s="9">
        <v>2842</v>
      </c>
      <c r="U470" s="9">
        <v>5</v>
      </c>
      <c r="V470" s="9">
        <v>7.5</v>
      </c>
      <c r="W470" s="7" t="s">
        <v>498</v>
      </c>
      <c r="X470" s="7" t="s">
        <v>2556</v>
      </c>
    </row>
    <row r="471" spans="1:24" x14ac:dyDescent="0.2">
      <c r="A471" s="7" t="s">
        <v>2976</v>
      </c>
      <c r="B471" s="8">
        <v>3</v>
      </c>
      <c r="C471" s="8">
        <v>1</v>
      </c>
      <c r="D471" s="8">
        <v>2</v>
      </c>
      <c r="E471" s="9">
        <v>0</v>
      </c>
      <c r="F471" s="8">
        <v>1000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8">
        <v>0</v>
      </c>
      <c r="P471" s="8">
        <v>0</v>
      </c>
      <c r="Q471" s="8">
        <v>0</v>
      </c>
      <c r="R471" s="9">
        <v>0</v>
      </c>
      <c r="S471" s="9">
        <v>0</v>
      </c>
      <c r="T471" s="9">
        <v>0</v>
      </c>
      <c r="U471" s="9">
        <v>8</v>
      </c>
      <c r="V471" s="9">
        <v>9</v>
      </c>
      <c r="W471" s="7" t="s">
        <v>2851</v>
      </c>
      <c r="X471" s="7" t="s">
        <v>2851</v>
      </c>
    </row>
    <row r="472" spans="1:24" x14ac:dyDescent="0.2">
      <c r="A472" s="7" t="s">
        <v>1039</v>
      </c>
      <c r="B472" s="8">
        <v>1</v>
      </c>
      <c r="C472" s="8">
        <v>1</v>
      </c>
      <c r="D472" s="8">
        <v>0</v>
      </c>
      <c r="E472" s="9">
        <v>0</v>
      </c>
      <c r="F472" s="8">
        <v>2100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8">
        <v>0</v>
      </c>
      <c r="P472" s="8">
        <v>0</v>
      </c>
      <c r="Q472" s="8">
        <v>0</v>
      </c>
      <c r="R472" s="9">
        <v>0</v>
      </c>
      <c r="S472" s="9">
        <v>0</v>
      </c>
      <c r="T472" s="9">
        <v>0</v>
      </c>
      <c r="U472" s="9">
        <v>4</v>
      </c>
      <c r="V472" s="9">
        <v>7</v>
      </c>
      <c r="W472" s="7" t="s">
        <v>962</v>
      </c>
      <c r="X472" s="7" t="s">
        <v>962</v>
      </c>
    </row>
    <row r="473" spans="1:24" x14ac:dyDescent="0.2">
      <c r="A473" s="7" t="s">
        <v>2981</v>
      </c>
      <c r="B473" s="8">
        <v>2</v>
      </c>
      <c r="C473" s="8">
        <v>2</v>
      </c>
      <c r="D473" s="8">
        <v>0</v>
      </c>
      <c r="E473" s="9">
        <v>43.96</v>
      </c>
      <c r="F473" s="8">
        <v>2800</v>
      </c>
      <c r="G473" s="9">
        <v>15.7</v>
      </c>
      <c r="H473" s="9">
        <v>29.31</v>
      </c>
      <c r="I473" s="9">
        <v>15.7</v>
      </c>
      <c r="J473" s="9">
        <v>15.7</v>
      </c>
      <c r="K473" s="9">
        <v>15.7</v>
      </c>
      <c r="L473" s="9">
        <v>15.7</v>
      </c>
      <c r="M473" s="9">
        <v>15.7</v>
      </c>
      <c r="N473" s="9">
        <v>15.7</v>
      </c>
      <c r="O473" s="8">
        <v>1</v>
      </c>
      <c r="P473" s="8">
        <v>1</v>
      </c>
      <c r="Q473" s="8">
        <v>1</v>
      </c>
      <c r="R473" s="9">
        <v>50</v>
      </c>
      <c r="S473" s="9">
        <v>50</v>
      </c>
      <c r="T473" s="9">
        <v>1896</v>
      </c>
      <c r="U473" s="9">
        <v>4</v>
      </c>
      <c r="V473" s="9">
        <v>8</v>
      </c>
      <c r="W473" s="7" t="s">
        <v>2851</v>
      </c>
      <c r="X473" s="7" t="s">
        <v>3617</v>
      </c>
    </row>
    <row r="474" spans="1:24" x14ac:dyDescent="0.2">
      <c r="A474" s="7" t="s">
        <v>3921</v>
      </c>
      <c r="B474" s="8">
        <v>1</v>
      </c>
      <c r="C474" s="8">
        <v>1</v>
      </c>
      <c r="D474" s="8">
        <v>0</v>
      </c>
      <c r="E474" s="9">
        <v>0</v>
      </c>
      <c r="F474" s="8">
        <v>1300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8">
        <v>0</v>
      </c>
      <c r="P474" s="8">
        <v>0</v>
      </c>
      <c r="Q474" s="8">
        <v>0</v>
      </c>
      <c r="R474" s="9">
        <v>0</v>
      </c>
      <c r="S474" s="9">
        <v>0</v>
      </c>
      <c r="T474" s="9">
        <v>0</v>
      </c>
      <c r="U474" s="9">
        <v>5</v>
      </c>
      <c r="V474" s="9">
        <v>9</v>
      </c>
      <c r="W474" s="7" t="s">
        <v>3839</v>
      </c>
      <c r="X474" s="7" t="s">
        <v>3839</v>
      </c>
    </row>
    <row r="475" spans="1:24" x14ac:dyDescent="0.2">
      <c r="A475" s="7" t="s">
        <v>1910</v>
      </c>
      <c r="B475" s="8">
        <v>2</v>
      </c>
      <c r="C475" s="8">
        <v>2</v>
      </c>
      <c r="D475" s="8">
        <v>0</v>
      </c>
      <c r="E475" s="9">
        <v>7.78</v>
      </c>
      <c r="F475" s="8">
        <v>3800</v>
      </c>
      <c r="G475" s="9">
        <v>2.0499999999999998</v>
      </c>
      <c r="H475" s="9">
        <v>0</v>
      </c>
      <c r="I475" s="9">
        <v>2.0499999999999998</v>
      </c>
      <c r="J475" s="9">
        <v>2.0499999999999998</v>
      </c>
      <c r="K475" s="9">
        <v>2.0499999999999998</v>
      </c>
      <c r="L475" s="9">
        <v>2.0499999999999998</v>
      </c>
      <c r="M475" s="9">
        <v>2.0499999999999998</v>
      </c>
      <c r="N475" s="9">
        <v>2.0499999999999998</v>
      </c>
      <c r="O475" s="8">
        <v>0</v>
      </c>
      <c r="P475" s="8">
        <v>0</v>
      </c>
      <c r="Q475" s="8">
        <v>1</v>
      </c>
      <c r="R475" s="9">
        <v>0</v>
      </c>
      <c r="S475" s="9">
        <v>50</v>
      </c>
      <c r="T475" s="9">
        <v>278</v>
      </c>
      <c r="U475" s="9">
        <v>3.5</v>
      </c>
      <c r="V475" s="9">
        <v>8</v>
      </c>
      <c r="W475" s="7" t="s">
        <v>1877</v>
      </c>
      <c r="X475" s="7" t="s">
        <v>3508</v>
      </c>
    </row>
    <row r="476" spans="1:24" x14ac:dyDescent="0.2">
      <c r="A476" s="7" t="s">
        <v>3339</v>
      </c>
      <c r="B476" s="8">
        <v>1</v>
      </c>
      <c r="C476" s="8">
        <v>1</v>
      </c>
      <c r="D476" s="8">
        <v>0</v>
      </c>
      <c r="E476" s="9">
        <v>0</v>
      </c>
      <c r="F476" s="8">
        <v>1000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8">
        <v>0</v>
      </c>
      <c r="P476" s="8">
        <v>0</v>
      </c>
      <c r="Q476" s="8">
        <v>0</v>
      </c>
      <c r="R476" s="9">
        <v>0</v>
      </c>
      <c r="S476" s="9">
        <v>0</v>
      </c>
      <c r="T476" s="9">
        <v>0</v>
      </c>
      <c r="U476" s="9">
        <v>5</v>
      </c>
      <c r="V476" s="9">
        <v>7</v>
      </c>
      <c r="W476" s="7" t="s">
        <v>3320</v>
      </c>
      <c r="X476" s="7" t="s">
        <v>3320</v>
      </c>
    </row>
    <row r="477" spans="1:24" x14ac:dyDescent="0.2">
      <c r="A477" s="7" t="s">
        <v>1146</v>
      </c>
      <c r="B477" s="8">
        <v>2</v>
      </c>
      <c r="C477" s="8">
        <v>1</v>
      </c>
      <c r="D477" s="8">
        <v>1</v>
      </c>
      <c r="E477" s="9">
        <v>0</v>
      </c>
      <c r="F477" s="8">
        <v>1600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8">
        <v>0</v>
      </c>
      <c r="P477" s="8">
        <v>0</v>
      </c>
      <c r="Q477" s="8">
        <v>0</v>
      </c>
      <c r="R477" s="9">
        <v>0</v>
      </c>
      <c r="S477" s="9">
        <v>0</v>
      </c>
      <c r="T477" s="9">
        <v>0</v>
      </c>
      <c r="U477" s="9">
        <v>4</v>
      </c>
      <c r="V477" s="9">
        <v>7</v>
      </c>
      <c r="W477" s="7" t="s">
        <v>1109</v>
      </c>
      <c r="X477" s="7" t="s">
        <v>1109</v>
      </c>
    </row>
    <row r="478" spans="1:24" x14ac:dyDescent="0.2">
      <c r="A478" s="7" t="s">
        <v>2312</v>
      </c>
      <c r="B478" s="8">
        <v>2</v>
      </c>
      <c r="C478" s="8">
        <v>1</v>
      </c>
      <c r="D478" s="8">
        <v>1</v>
      </c>
      <c r="E478" s="9">
        <v>7.36</v>
      </c>
      <c r="F478" s="8">
        <v>1700</v>
      </c>
      <c r="G478" s="9">
        <v>4.33</v>
      </c>
      <c r="H478" s="9">
        <v>0</v>
      </c>
      <c r="I478" s="9">
        <v>4.33</v>
      </c>
      <c r="J478" s="9">
        <v>4.33</v>
      </c>
      <c r="K478" s="9">
        <v>4.33</v>
      </c>
      <c r="L478" s="9">
        <v>4.33</v>
      </c>
      <c r="M478" s="9">
        <v>4.33</v>
      </c>
      <c r="N478" s="9">
        <v>4.33</v>
      </c>
      <c r="O478" s="8">
        <v>0</v>
      </c>
      <c r="P478" s="8">
        <v>0</v>
      </c>
      <c r="Q478" s="8">
        <v>1</v>
      </c>
      <c r="R478" s="9">
        <v>0</v>
      </c>
      <c r="S478" s="9">
        <v>100</v>
      </c>
      <c r="T478" s="9">
        <v>236</v>
      </c>
      <c r="U478" s="9">
        <v>3</v>
      </c>
      <c r="V478" s="9">
        <v>8</v>
      </c>
      <c r="W478" s="7" t="s">
        <v>2178</v>
      </c>
      <c r="X478" s="7" t="s">
        <v>2178</v>
      </c>
    </row>
    <row r="479" spans="1:24" x14ac:dyDescent="0.2">
      <c r="A479" s="7" t="s">
        <v>2309</v>
      </c>
      <c r="B479" s="8">
        <v>2</v>
      </c>
      <c r="C479" s="8">
        <v>2</v>
      </c>
      <c r="D479" s="8">
        <v>0</v>
      </c>
      <c r="E479" s="9">
        <v>0</v>
      </c>
      <c r="F479" s="8">
        <v>2400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8">
        <v>0</v>
      </c>
      <c r="P479" s="8">
        <v>0</v>
      </c>
      <c r="Q479" s="8">
        <v>0</v>
      </c>
      <c r="R479" s="9">
        <v>0</v>
      </c>
      <c r="S479" s="9">
        <v>0</v>
      </c>
      <c r="T479" s="9">
        <v>0</v>
      </c>
      <c r="U479" s="9">
        <v>6</v>
      </c>
      <c r="V479" s="9">
        <v>9</v>
      </c>
      <c r="W479" s="7" t="s">
        <v>2178</v>
      </c>
      <c r="X479" s="7" t="s">
        <v>3941</v>
      </c>
    </row>
    <row r="480" spans="1:24" x14ac:dyDescent="0.2">
      <c r="A480" s="7" t="s">
        <v>4245</v>
      </c>
      <c r="B480" s="8">
        <v>1</v>
      </c>
      <c r="C480" s="8">
        <v>0</v>
      </c>
      <c r="D480" s="8">
        <v>1</v>
      </c>
      <c r="E480" s="9">
        <v>0</v>
      </c>
      <c r="F480" s="8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8">
        <v>0</v>
      </c>
      <c r="P480" s="8">
        <v>0</v>
      </c>
      <c r="Q480" s="8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7" t="s">
        <v>3320</v>
      </c>
      <c r="X480" s="7" t="s">
        <v>3320</v>
      </c>
    </row>
    <row r="481" spans="1:24" x14ac:dyDescent="0.2">
      <c r="A481" s="7" t="s">
        <v>1355</v>
      </c>
      <c r="B481" s="8">
        <v>1</v>
      </c>
      <c r="C481" s="8">
        <v>1</v>
      </c>
      <c r="D481" s="8">
        <v>0</v>
      </c>
      <c r="E481" s="9">
        <v>20.079999999999998</v>
      </c>
      <c r="F481" s="8">
        <v>1500</v>
      </c>
      <c r="G481" s="9">
        <v>13.39</v>
      </c>
      <c r="H481" s="9">
        <v>0</v>
      </c>
      <c r="I481" s="9">
        <v>0</v>
      </c>
      <c r="J481" s="9">
        <v>13.39</v>
      </c>
      <c r="K481" s="9">
        <v>13.39</v>
      </c>
      <c r="L481" s="9">
        <v>13.39</v>
      </c>
      <c r="M481" s="9">
        <v>13.39</v>
      </c>
      <c r="N481" s="9">
        <v>13.39</v>
      </c>
      <c r="O481" s="8">
        <v>0</v>
      </c>
      <c r="P481" s="8">
        <v>1</v>
      </c>
      <c r="Q481" s="8">
        <v>1</v>
      </c>
      <c r="R481" s="9">
        <v>0</v>
      </c>
      <c r="S481" s="9">
        <v>100</v>
      </c>
      <c r="T481" s="9">
        <v>508</v>
      </c>
      <c r="U481" s="9">
        <v>2</v>
      </c>
      <c r="V481" s="9">
        <v>8</v>
      </c>
      <c r="W481" s="7" t="s">
        <v>1252</v>
      </c>
      <c r="X481" s="7" t="s">
        <v>1252</v>
      </c>
    </row>
    <row r="482" spans="1:24" x14ac:dyDescent="0.2">
      <c r="A482" s="7" t="s">
        <v>283</v>
      </c>
      <c r="B482" s="8">
        <v>3</v>
      </c>
      <c r="C482" s="8">
        <v>1</v>
      </c>
      <c r="D482" s="8">
        <v>2</v>
      </c>
      <c r="E482" s="9">
        <v>0</v>
      </c>
      <c r="F482" s="8">
        <v>1300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8">
        <v>0</v>
      </c>
      <c r="P482" s="8">
        <v>0</v>
      </c>
      <c r="Q482" s="8">
        <v>0</v>
      </c>
      <c r="R482" s="9">
        <v>0</v>
      </c>
      <c r="S482" s="9">
        <v>0</v>
      </c>
      <c r="T482" s="9">
        <v>0</v>
      </c>
      <c r="U482" s="9">
        <v>8</v>
      </c>
      <c r="V482" s="9">
        <v>9</v>
      </c>
      <c r="W482" s="7" t="s">
        <v>55</v>
      </c>
      <c r="X482" s="7" t="s">
        <v>55</v>
      </c>
    </row>
    <row r="483" spans="1:24" x14ac:dyDescent="0.2">
      <c r="A483" s="7" t="s">
        <v>934</v>
      </c>
      <c r="B483" s="8">
        <v>1</v>
      </c>
      <c r="C483" s="8">
        <v>1</v>
      </c>
      <c r="D483" s="8">
        <v>0</v>
      </c>
      <c r="E483" s="9">
        <v>0</v>
      </c>
      <c r="F483" s="8">
        <v>1700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8">
        <v>0</v>
      </c>
      <c r="P483" s="8">
        <v>0</v>
      </c>
      <c r="Q483" s="8">
        <v>0</v>
      </c>
      <c r="R483" s="9">
        <v>0</v>
      </c>
      <c r="S483" s="9">
        <v>0</v>
      </c>
      <c r="T483" s="9">
        <v>0</v>
      </c>
      <c r="U483" s="9">
        <v>4</v>
      </c>
      <c r="V483" s="9">
        <v>10</v>
      </c>
      <c r="W483" s="7" t="s">
        <v>751</v>
      </c>
      <c r="X483" s="7" t="s">
        <v>751</v>
      </c>
    </row>
    <row r="484" spans="1:24" x14ac:dyDescent="0.2">
      <c r="A484" s="7" t="s">
        <v>2945</v>
      </c>
      <c r="B484" s="8">
        <v>1</v>
      </c>
      <c r="C484" s="8">
        <v>1</v>
      </c>
      <c r="D484" s="8">
        <v>0</v>
      </c>
      <c r="E484" s="9">
        <v>25.54</v>
      </c>
      <c r="F484" s="8">
        <v>1000</v>
      </c>
      <c r="G484" s="9">
        <v>25.54</v>
      </c>
      <c r="H484" s="9">
        <v>0</v>
      </c>
      <c r="I484" s="9">
        <v>25.54</v>
      </c>
      <c r="J484" s="9">
        <v>25.54</v>
      </c>
      <c r="K484" s="9">
        <v>25.54</v>
      </c>
      <c r="L484" s="9">
        <v>25.54</v>
      </c>
      <c r="M484" s="9">
        <v>25.54</v>
      </c>
      <c r="N484" s="9">
        <v>25.54</v>
      </c>
      <c r="O484" s="8">
        <v>0</v>
      </c>
      <c r="P484" s="8">
        <v>1</v>
      </c>
      <c r="Q484" s="8">
        <v>1</v>
      </c>
      <c r="R484" s="9">
        <v>0</v>
      </c>
      <c r="S484" s="9">
        <v>100</v>
      </c>
      <c r="T484" s="9">
        <v>1054</v>
      </c>
      <c r="U484" s="9">
        <v>2</v>
      </c>
      <c r="V484" s="9">
        <v>8</v>
      </c>
      <c r="W484" s="7" t="s">
        <v>2851</v>
      </c>
      <c r="X484" s="7" t="s">
        <v>2851</v>
      </c>
    </row>
    <row r="485" spans="1:24" x14ac:dyDescent="0.2">
      <c r="A485" s="7" t="s">
        <v>3431</v>
      </c>
      <c r="B485" s="8">
        <v>1</v>
      </c>
      <c r="C485" s="8">
        <v>1</v>
      </c>
      <c r="D485" s="8">
        <v>0</v>
      </c>
      <c r="E485" s="9">
        <v>0</v>
      </c>
      <c r="F485" s="8">
        <v>800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8">
        <v>0</v>
      </c>
      <c r="P485" s="8">
        <v>0</v>
      </c>
      <c r="Q485" s="8">
        <v>0</v>
      </c>
      <c r="R485" s="9">
        <v>0</v>
      </c>
      <c r="S485" s="9">
        <v>0</v>
      </c>
      <c r="T485" s="9">
        <v>0</v>
      </c>
      <c r="U485" s="9">
        <v>8</v>
      </c>
      <c r="V485" s="9">
        <v>10</v>
      </c>
      <c r="W485" s="7" t="s">
        <v>3320</v>
      </c>
      <c r="X485" s="7" t="s">
        <v>3320</v>
      </c>
    </row>
    <row r="486" spans="1:24" x14ac:dyDescent="0.2">
      <c r="A486" s="7" t="s">
        <v>880</v>
      </c>
      <c r="B486" s="8">
        <v>1</v>
      </c>
      <c r="C486" s="8">
        <v>1</v>
      </c>
      <c r="D486" s="8">
        <v>0</v>
      </c>
      <c r="E486" s="9">
        <v>0</v>
      </c>
      <c r="F486" s="8">
        <v>1200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8">
        <v>0</v>
      </c>
      <c r="P486" s="8">
        <v>0</v>
      </c>
      <c r="Q486" s="8">
        <v>0</v>
      </c>
      <c r="R486" s="9">
        <v>0</v>
      </c>
      <c r="S486" s="9">
        <v>0</v>
      </c>
      <c r="T486" s="9">
        <v>0</v>
      </c>
      <c r="U486" s="9">
        <v>7</v>
      </c>
      <c r="V486" s="9">
        <v>9</v>
      </c>
      <c r="W486" s="7" t="s">
        <v>751</v>
      </c>
      <c r="X486" s="7" t="s">
        <v>751</v>
      </c>
    </row>
    <row r="487" spans="1:24" x14ac:dyDescent="0.2">
      <c r="A487" s="7" t="s">
        <v>506</v>
      </c>
      <c r="B487" s="8">
        <v>2</v>
      </c>
      <c r="C487" s="8">
        <v>2</v>
      </c>
      <c r="D487" s="8">
        <v>0</v>
      </c>
      <c r="E487" s="9">
        <v>0</v>
      </c>
      <c r="F487" s="8">
        <v>2600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8">
        <v>0</v>
      </c>
      <c r="P487" s="8">
        <v>0</v>
      </c>
      <c r="Q487" s="8">
        <v>0</v>
      </c>
      <c r="R487" s="9">
        <v>0</v>
      </c>
      <c r="S487" s="9">
        <v>0</v>
      </c>
      <c r="T487" s="9">
        <v>0</v>
      </c>
      <c r="U487" s="9">
        <v>4.5</v>
      </c>
      <c r="V487" s="9">
        <v>7.5</v>
      </c>
      <c r="W487" s="7" t="s">
        <v>498</v>
      </c>
      <c r="X487" s="7" t="s">
        <v>3508</v>
      </c>
    </row>
    <row r="488" spans="1:24" x14ac:dyDescent="0.2">
      <c r="A488" s="7" t="s">
        <v>978</v>
      </c>
      <c r="B488" s="8">
        <v>2</v>
      </c>
      <c r="C488" s="8">
        <v>2</v>
      </c>
      <c r="D488" s="8">
        <v>0</v>
      </c>
      <c r="E488" s="9">
        <v>17.54</v>
      </c>
      <c r="F488" s="8">
        <v>2300</v>
      </c>
      <c r="G488" s="9">
        <v>7.63</v>
      </c>
      <c r="H488" s="9">
        <v>0</v>
      </c>
      <c r="I488" s="9">
        <v>0</v>
      </c>
      <c r="J488" s="9">
        <v>7.63</v>
      </c>
      <c r="K488" s="9">
        <v>7.63</v>
      </c>
      <c r="L488" s="9">
        <v>7.63</v>
      </c>
      <c r="M488" s="9">
        <v>7.63</v>
      </c>
      <c r="N488" s="9">
        <v>7.63</v>
      </c>
      <c r="O488" s="8">
        <v>0</v>
      </c>
      <c r="P488" s="8">
        <v>1</v>
      </c>
      <c r="Q488" s="8">
        <v>1</v>
      </c>
      <c r="R488" s="9">
        <v>0</v>
      </c>
      <c r="S488" s="9">
        <v>50</v>
      </c>
      <c r="T488" s="9">
        <v>254</v>
      </c>
      <c r="U488" s="9">
        <v>3.5</v>
      </c>
      <c r="V488" s="9">
        <v>7.5</v>
      </c>
      <c r="W488" s="7" t="s">
        <v>962</v>
      </c>
      <c r="X488" s="7" t="s">
        <v>3320</v>
      </c>
    </row>
    <row r="489" spans="1:24" x14ac:dyDescent="0.2">
      <c r="A489" s="7" t="s">
        <v>1744</v>
      </c>
      <c r="B489" s="8">
        <v>2</v>
      </c>
      <c r="C489" s="8">
        <v>2</v>
      </c>
      <c r="D489" s="8">
        <v>0</v>
      </c>
      <c r="E489" s="9">
        <v>30.24</v>
      </c>
      <c r="F489" s="8">
        <v>2600</v>
      </c>
      <c r="G489" s="9">
        <v>11.63</v>
      </c>
      <c r="H489" s="9">
        <v>5.4</v>
      </c>
      <c r="I489" s="9">
        <v>11.63</v>
      </c>
      <c r="J489" s="9">
        <v>11.63</v>
      </c>
      <c r="K489" s="9">
        <v>11.63</v>
      </c>
      <c r="L489" s="9">
        <v>11.63</v>
      </c>
      <c r="M489" s="9">
        <v>11.63</v>
      </c>
      <c r="N489" s="9">
        <v>11.63</v>
      </c>
      <c r="O489" s="8">
        <v>0</v>
      </c>
      <c r="P489" s="8">
        <v>1</v>
      </c>
      <c r="Q489" s="8">
        <v>2</v>
      </c>
      <c r="R489" s="9">
        <v>0</v>
      </c>
      <c r="S489" s="9">
        <v>100</v>
      </c>
      <c r="T489" s="9">
        <v>1024</v>
      </c>
      <c r="U489" s="9">
        <v>2.5</v>
      </c>
      <c r="V489" s="9">
        <v>7</v>
      </c>
      <c r="W489" s="7" t="s">
        <v>1630</v>
      </c>
      <c r="X489" s="7" t="s">
        <v>3941</v>
      </c>
    </row>
    <row r="490" spans="1:24" x14ac:dyDescent="0.2">
      <c r="A490" s="7" t="s">
        <v>2660</v>
      </c>
      <c r="B490" s="8">
        <v>2</v>
      </c>
      <c r="C490" s="8">
        <v>1</v>
      </c>
      <c r="D490" s="8">
        <v>1</v>
      </c>
      <c r="E490" s="9">
        <v>11.84</v>
      </c>
      <c r="F490" s="8">
        <v>1000</v>
      </c>
      <c r="G490" s="9">
        <v>11.84</v>
      </c>
      <c r="H490" s="9">
        <v>0</v>
      </c>
      <c r="I490" s="9">
        <v>11.84</v>
      </c>
      <c r="J490" s="9">
        <v>11.84</v>
      </c>
      <c r="K490" s="9">
        <v>11.84</v>
      </c>
      <c r="L490" s="9">
        <v>11.84</v>
      </c>
      <c r="M490" s="9">
        <v>11.84</v>
      </c>
      <c r="N490" s="9">
        <v>11.84</v>
      </c>
      <c r="O490" s="8">
        <v>0</v>
      </c>
      <c r="P490" s="8">
        <v>0</v>
      </c>
      <c r="Q490" s="8">
        <v>1</v>
      </c>
      <c r="R490" s="9">
        <v>0</v>
      </c>
      <c r="S490" s="9">
        <v>100</v>
      </c>
      <c r="T490" s="9">
        <v>684</v>
      </c>
      <c r="U490" s="9">
        <v>3</v>
      </c>
      <c r="V490" s="9">
        <v>10</v>
      </c>
      <c r="W490" s="7" t="s">
        <v>2556</v>
      </c>
      <c r="X490" s="7" t="s">
        <v>2556</v>
      </c>
    </row>
    <row r="491" spans="1:24" x14ac:dyDescent="0.2">
      <c r="A491" s="7" t="s">
        <v>3891</v>
      </c>
      <c r="B491" s="8">
        <v>1</v>
      </c>
      <c r="C491" s="8">
        <v>1</v>
      </c>
      <c r="D491" s="8">
        <v>0</v>
      </c>
      <c r="E491" s="9">
        <v>8.16</v>
      </c>
      <c r="F491" s="8">
        <v>1600</v>
      </c>
      <c r="G491" s="9">
        <v>5.0999999999999996</v>
      </c>
      <c r="H491" s="9">
        <v>5.0999999999999996</v>
      </c>
      <c r="I491" s="9">
        <v>5.0999999999999996</v>
      </c>
      <c r="J491" s="9">
        <v>5.0999999999999996</v>
      </c>
      <c r="K491" s="9">
        <v>5.0999999999999996</v>
      </c>
      <c r="L491" s="9">
        <v>5.0999999999999996</v>
      </c>
      <c r="M491" s="9">
        <v>5.0999999999999996</v>
      </c>
      <c r="N491" s="9">
        <v>5.0999999999999996</v>
      </c>
      <c r="O491" s="8">
        <v>0</v>
      </c>
      <c r="P491" s="8">
        <v>0</v>
      </c>
      <c r="Q491" s="8">
        <v>1</v>
      </c>
      <c r="R491" s="9">
        <v>0</v>
      </c>
      <c r="S491" s="9">
        <v>100</v>
      </c>
      <c r="T491" s="9">
        <v>316</v>
      </c>
      <c r="U491" s="9">
        <v>3</v>
      </c>
      <c r="V491" s="9">
        <v>7</v>
      </c>
      <c r="W491" s="7" t="s">
        <v>3839</v>
      </c>
      <c r="X491" s="7" t="s">
        <v>3839</v>
      </c>
    </row>
    <row r="492" spans="1:24" x14ac:dyDescent="0.2">
      <c r="A492" s="7" t="s">
        <v>1439</v>
      </c>
      <c r="B492" s="8">
        <v>2</v>
      </c>
      <c r="C492" s="8">
        <v>2</v>
      </c>
      <c r="D492" s="8">
        <v>0</v>
      </c>
      <c r="E492" s="9">
        <v>0</v>
      </c>
      <c r="F492" s="8">
        <v>2800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8">
        <v>0</v>
      </c>
      <c r="P492" s="8">
        <v>0</v>
      </c>
      <c r="Q492" s="8">
        <v>0</v>
      </c>
      <c r="R492" s="9">
        <v>0</v>
      </c>
      <c r="S492" s="9">
        <v>0</v>
      </c>
      <c r="T492" s="9">
        <v>0</v>
      </c>
      <c r="U492" s="9">
        <v>5.5</v>
      </c>
      <c r="V492" s="9">
        <v>7.5</v>
      </c>
      <c r="W492" s="7" t="s">
        <v>1384</v>
      </c>
      <c r="X492" s="7" t="s">
        <v>3224</v>
      </c>
    </row>
    <row r="493" spans="1:24" x14ac:dyDescent="0.2">
      <c r="A493" s="7" t="s">
        <v>2640</v>
      </c>
      <c r="B493" s="8">
        <v>3</v>
      </c>
      <c r="C493" s="8">
        <v>1</v>
      </c>
      <c r="D493" s="8">
        <v>2</v>
      </c>
      <c r="E493" s="9">
        <v>0</v>
      </c>
      <c r="F493" s="8">
        <v>1200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8">
        <v>0</v>
      </c>
      <c r="P493" s="8">
        <v>0</v>
      </c>
      <c r="Q493" s="8">
        <v>0</v>
      </c>
      <c r="R493" s="9">
        <v>0</v>
      </c>
      <c r="S493" s="9">
        <v>0</v>
      </c>
      <c r="T493" s="9">
        <v>0</v>
      </c>
      <c r="U493" s="9">
        <v>4</v>
      </c>
      <c r="V493" s="9">
        <v>8</v>
      </c>
      <c r="W493" s="7" t="s">
        <v>2556</v>
      </c>
      <c r="X493" s="7" t="s">
        <v>2556</v>
      </c>
    </row>
    <row r="494" spans="1:24" x14ac:dyDescent="0.2">
      <c r="A494" s="7" t="s">
        <v>1460</v>
      </c>
      <c r="B494" s="8">
        <v>2</v>
      </c>
      <c r="C494" s="8">
        <v>1</v>
      </c>
      <c r="D494" s="8">
        <v>1</v>
      </c>
      <c r="E494" s="9">
        <v>7.1</v>
      </c>
      <c r="F494" s="8">
        <v>2600</v>
      </c>
      <c r="G494" s="9">
        <v>2.73</v>
      </c>
      <c r="H494" s="9">
        <v>0</v>
      </c>
      <c r="I494" s="9">
        <v>2.73</v>
      </c>
      <c r="J494" s="9">
        <v>2.73</v>
      </c>
      <c r="K494" s="9">
        <v>2.73</v>
      </c>
      <c r="L494" s="9">
        <v>2.73</v>
      </c>
      <c r="M494" s="9">
        <v>2.73</v>
      </c>
      <c r="N494" s="9">
        <v>2.73</v>
      </c>
      <c r="O494" s="8">
        <v>0</v>
      </c>
      <c r="P494" s="8">
        <v>0</v>
      </c>
      <c r="Q494" s="8">
        <v>1</v>
      </c>
      <c r="R494" s="9">
        <v>0</v>
      </c>
      <c r="S494" s="9">
        <v>100</v>
      </c>
      <c r="T494" s="9">
        <v>210</v>
      </c>
      <c r="U494" s="9">
        <v>3</v>
      </c>
      <c r="V494" s="9">
        <v>8</v>
      </c>
      <c r="W494" s="7" t="s">
        <v>1384</v>
      </c>
      <c r="X494" s="7" t="s">
        <v>1384</v>
      </c>
    </row>
    <row r="495" spans="1:24" x14ac:dyDescent="0.2">
      <c r="A495" s="7" t="s">
        <v>3898</v>
      </c>
      <c r="B495" s="8">
        <v>1</v>
      </c>
      <c r="C495" s="8">
        <v>1</v>
      </c>
      <c r="D495" s="8">
        <v>0</v>
      </c>
      <c r="E495" s="9">
        <v>0</v>
      </c>
      <c r="F495" s="8">
        <v>1200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8">
        <v>0</v>
      </c>
      <c r="P495" s="8">
        <v>0</v>
      </c>
      <c r="Q495" s="8">
        <v>0</v>
      </c>
      <c r="R495" s="9">
        <v>0</v>
      </c>
      <c r="S495" s="9">
        <v>0</v>
      </c>
      <c r="T495" s="9">
        <v>0</v>
      </c>
      <c r="U495" s="9">
        <v>7</v>
      </c>
      <c r="V495" s="9">
        <v>7</v>
      </c>
      <c r="W495" s="7" t="s">
        <v>3839</v>
      </c>
      <c r="X495" s="7" t="s">
        <v>3839</v>
      </c>
    </row>
    <row r="496" spans="1:24" x14ac:dyDescent="0.2">
      <c r="A496" s="7" t="s">
        <v>1087</v>
      </c>
      <c r="B496" s="8">
        <v>2</v>
      </c>
      <c r="C496" s="8">
        <v>2</v>
      </c>
      <c r="D496" s="8">
        <v>0</v>
      </c>
      <c r="E496" s="9">
        <v>35.5</v>
      </c>
      <c r="F496" s="8">
        <v>3600</v>
      </c>
      <c r="G496" s="9">
        <v>9.86</v>
      </c>
      <c r="H496" s="9">
        <v>0</v>
      </c>
      <c r="I496" s="9">
        <v>0</v>
      </c>
      <c r="J496" s="9">
        <v>9.86</v>
      </c>
      <c r="K496" s="9">
        <v>9.86</v>
      </c>
      <c r="L496" s="9">
        <v>9.86</v>
      </c>
      <c r="M496" s="9">
        <v>9.86</v>
      </c>
      <c r="N496" s="9">
        <v>9.86</v>
      </c>
      <c r="O496" s="8">
        <v>1</v>
      </c>
      <c r="P496" s="8">
        <v>1</v>
      </c>
      <c r="Q496" s="8">
        <v>1</v>
      </c>
      <c r="R496" s="9">
        <v>50</v>
      </c>
      <c r="S496" s="9">
        <v>50</v>
      </c>
      <c r="T496" s="9">
        <v>1050</v>
      </c>
      <c r="U496" s="9">
        <v>4.5</v>
      </c>
      <c r="V496" s="9">
        <v>10.5</v>
      </c>
      <c r="W496" s="7" t="s">
        <v>962</v>
      </c>
      <c r="X496" s="7" t="s">
        <v>3736</v>
      </c>
    </row>
    <row r="497" spans="1:24" x14ac:dyDescent="0.2">
      <c r="A497" s="7" t="s">
        <v>1032</v>
      </c>
      <c r="B497" s="8">
        <v>1</v>
      </c>
      <c r="C497" s="8">
        <v>1</v>
      </c>
      <c r="D497" s="8">
        <v>0</v>
      </c>
      <c r="E497" s="9">
        <v>22.02</v>
      </c>
      <c r="F497" s="8">
        <v>2300</v>
      </c>
      <c r="G497" s="9">
        <v>9.57</v>
      </c>
      <c r="H497" s="9">
        <v>0</v>
      </c>
      <c r="I497" s="9">
        <v>0</v>
      </c>
      <c r="J497" s="9">
        <v>9.57</v>
      </c>
      <c r="K497" s="9">
        <v>9.57</v>
      </c>
      <c r="L497" s="9">
        <v>9.57</v>
      </c>
      <c r="M497" s="9">
        <v>9.57</v>
      </c>
      <c r="N497" s="9">
        <v>9.57</v>
      </c>
      <c r="O497" s="8">
        <v>0</v>
      </c>
      <c r="P497" s="8">
        <v>1</v>
      </c>
      <c r="Q497" s="8">
        <v>1</v>
      </c>
      <c r="R497" s="9">
        <v>0</v>
      </c>
      <c r="S497" s="9">
        <v>100</v>
      </c>
      <c r="T497" s="9">
        <v>702</v>
      </c>
      <c r="U497" s="9">
        <v>2</v>
      </c>
      <c r="V497" s="9">
        <v>7</v>
      </c>
      <c r="W497" s="7" t="s">
        <v>962</v>
      </c>
      <c r="X497" s="7" t="s">
        <v>962</v>
      </c>
    </row>
    <row r="498" spans="1:24" x14ac:dyDescent="0.2">
      <c r="A498" s="7" t="s">
        <v>4246</v>
      </c>
      <c r="B498" s="8">
        <v>1</v>
      </c>
      <c r="C498" s="8">
        <v>0</v>
      </c>
      <c r="D498" s="8">
        <v>1</v>
      </c>
      <c r="E498" s="9">
        <v>0</v>
      </c>
      <c r="F498" s="8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8">
        <v>0</v>
      </c>
      <c r="P498" s="8">
        <v>0</v>
      </c>
      <c r="Q498" s="8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7" t="s">
        <v>1252</v>
      </c>
      <c r="X498" s="7" t="s">
        <v>1252</v>
      </c>
    </row>
    <row r="499" spans="1:24" x14ac:dyDescent="0.2">
      <c r="A499" s="7" t="s">
        <v>701</v>
      </c>
      <c r="B499" s="8">
        <v>1</v>
      </c>
      <c r="C499" s="8">
        <v>1</v>
      </c>
      <c r="D499" s="8">
        <v>0</v>
      </c>
      <c r="E499" s="9">
        <v>0</v>
      </c>
      <c r="F499" s="8">
        <v>1200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8">
        <v>0</v>
      </c>
      <c r="P499" s="8">
        <v>0</v>
      </c>
      <c r="Q499" s="8">
        <v>0</v>
      </c>
      <c r="R499" s="9">
        <v>0</v>
      </c>
      <c r="S499" s="9">
        <v>0</v>
      </c>
      <c r="T499" s="9">
        <v>0</v>
      </c>
      <c r="U499" s="9">
        <v>4</v>
      </c>
      <c r="V499" s="9">
        <v>11</v>
      </c>
      <c r="W499" s="7" t="s">
        <v>498</v>
      </c>
      <c r="X499" s="7" t="s">
        <v>498</v>
      </c>
    </row>
    <row r="500" spans="1:24" x14ac:dyDescent="0.2">
      <c r="A500" s="7" t="s">
        <v>1112</v>
      </c>
      <c r="B500" s="8">
        <v>1</v>
      </c>
      <c r="C500" s="8">
        <v>1</v>
      </c>
      <c r="D500" s="8">
        <v>0</v>
      </c>
      <c r="E500" s="9">
        <v>0</v>
      </c>
      <c r="F500" s="8">
        <v>1300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8">
        <v>0</v>
      </c>
      <c r="P500" s="8">
        <v>0</v>
      </c>
      <c r="Q500" s="8">
        <v>0</v>
      </c>
      <c r="R500" s="9">
        <v>0</v>
      </c>
      <c r="S500" s="9">
        <v>0</v>
      </c>
      <c r="T500" s="9">
        <v>0</v>
      </c>
      <c r="U500" s="9">
        <v>6</v>
      </c>
      <c r="V500" s="9">
        <v>7</v>
      </c>
      <c r="W500" s="7" t="s">
        <v>1109</v>
      </c>
      <c r="X500" s="7" t="s">
        <v>1109</v>
      </c>
    </row>
    <row r="501" spans="1:24" x14ac:dyDescent="0.2">
      <c r="A501" s="7" t="s">
        <v>3265</v>
      </c>
      <c r="B501" s="8">
        <v>1</v>
      </c>
      <c r="C501" s="8">
        <v>1</v>
      </c>
      <c r="D501" s="8">
        <v>0</v>
      </c>
      <c r="E501" s="9">
        <v>0</v>
      </c>
      <c r="F501" s="8">
        <v>1300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8">
        <v>0</v>
      </c>
      <c r="P501" s="8">
        <v>0</v>
      </c>
      <c r="Q501" s="8">
        <v>0</v>
      </c>
      <c r="R501" s="9">
        <v>0</v>
      </c>
      <c r="S501" s="9">
        <v>0</v>
      </c>
      <c r="T501" s="9">
        <v>0</v>
      </c>
      <c r="U501" s="9">
        <v>5</v>
      </c>
      <c r="V501" s="9">
        <v>7</v>
      </c>
      <c r="W501" s="7" t="s">
        <v>3224</v>
      </c>
      <c r="X501" s="7" t="s">
        <v>3224</v>
      </c>
    </row>
    <row r="502" spans="1:24" x14ac:dyDescent="0.2">
      <c r="A502" s="7" t="s">
        <v>1057</v>
      </c>
      <c r="B502" s="8">
        <v>1</v>
      </c>
      <c r="C502" s="8">
        <v>1</v>
      </c>
      <c r="D502" s="8">
        <v>0</v>
      </c>
      <c r="E502" s="9">
        <v>163.41999999999999</v>
      </c>
      <c r="F502" s="8">
        <v>700</v>
      </c>
      <c r="G502" s="9">
        <v>233.46</v>
      </c>
      <c r="H502" s="9">
        <v>0</v>
      </c>
      <c r="I502" s="9">
        <v>0</v>
      </c>
      <c r="J502" s="9">
        <v>233.46</v>
      </c>
      <c r="K502" s="9">
        <v>233.46</v>
      </c>
      <c r="L502" s="9">
        <v>233.46</v>
      </c>
      <c r="M502" s="9">
        <v>233.46</v>
      </c>
      <c r="N502" s="9">
        <v>233.46</v>
      </c>
      <c r="O502" s="8">
        <v>1</v>
      </c>
      <c r="P502" s="8">
        <v>1</v>
      </c>
      <c r="Q502" s="8">
        <v>1</v>
      </c>
      <c r="R502" s="9">
        <v>100</v>
      </c>
      <c r="S502" s="9">
        <v>100</v>
      </c>
      <c r="T502" s="9">
        <v>13842</v>
      </c>
      <c r="U502" s="9">
        <v>1</v>
      </c>
      <c r="V502" s="9">
        <v>9</v>
      </c>
      <c r="W502" s="7" t="s">
        <v>962</v>
      </c>
      <c r="X502" s="7" t="s">
        <v>962</v>
      </c>
    </row>
    <row r="503" spans="1:24" x14ac:dyDescent="0.2">
      <c r="A503" s="7" t="s">
        <v>1561</v>
      </c>
      <c r="B503" s="8">
        <v>1</v>
      </c>
      <c r="C503" s="8">
        <v>1</v>
      </c>
      <c r="D503" s="8">
        <v>0</v>
      </c>
      <c r="E503" s="9">
        <v>0</v>
      </c>
      <c r="F503" s="8">
        <v>1200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8">
        <v>0</v>
      </c>
      <c r="P503" s="8">
        <v>0</v>
      </c>
      <c r="Q503" s="8">
        <v>0</v>
      </c>
      <c r="R503" s="9">
        <v>0</v>
      </c>
      <c r="S503" s="9">
        <v>0</v>
      </c>
      <c r="T503" s="9">
        <v>0</v>
      </c>
      <c r="U503" s="9">
        <v>9</v>
      </c>
      <c r="V503" s="9">
        <v>9</v>
      </c>
      <c r="W503" s="7" t="s">
        <v>1384</v>
      </c>
      <c r="X503" s="7" t="s">
        <v>1384</v>
      </c>
    </row>
    <row r="504" spans="1:24" x14ac:dyDescent="0.2">
      <c r="A504" s="7" t="s">
        <v>2447</v>
      </c>
      <c r="B504" s="8">
        <v>1</v>
      </c>
      <c r="C504" s="8">
        <v>1</v>
      </c>
      <c r="D504" s="8">
        <v>0</v>
      </c>
      <c r="E504" s="9">
        <v>36.6</v>
      </c>
      <c r="F504" s="8">
        <v>1700</v>
      </c>
      <c r="G504" s="9">
        <v>21.53</v>
      </c>
      <c r="H504" s="9">
        <v>0</v>
      </c>
      <c r="I504" s="9">
        <v>21.53</v>
      </c>
      <c r="J504" s="9">
        <v>21.53</v>
      </c>
      <c r="K504" s="9">
        <v>21.53</v>
      </c>
      <c r="L504" s="9">
        <v>21.53</v>
      </c>
      <c r="M504" s="9">
        <v>21.53</v>
      </c>
      <c r="N504" s="9">
        <v>21.53</v>
      </c>
      <c r="O504" s="8">
        <v>1</v>
      </c>
      <c r="P504" s="8">
        <v>1</v>
      </c>
      <c r="Q504" s="8">
        <v>1</v>
      </c>
      <c r="R504" s="9">
        <v>100</v>
      </c>
      <c r="S504" s="9">
        <v>100</v>
      </c>
      <c r="T504" s="9">
        <v>1160</v>
      </c>
      <c r="U504" s="9">
        <v>1</v>
      </c>
      <c r="V504" s="9">
        <v>9</v>
      </c>
      <c r="W504" s="7" t="s">
        <v>2349</v>
      </c>
      <c r="X504" s="7" t="s">
        <v>2349</v>
      </c>
    </row>
    <row r="505" spans="1:24" x14ac:dyDescent="0.2">
      <c r="A505" s="7" t="s">
        <v>1580</v>
      </c>
      <c r="B505" s="8">
        <v>1</v>
      </c>
      <c r="C505" s="8">
        <v>1</v>
      </c>
      <c r="D505" s="8">
        <v>0</v>
      </c>
      <c r="E505" s="9">
        <v>0</v>
      </c>
      <c r="F505" s="8">
        <v>1400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8">
        <v>0</v>
      </c>
      <c r="P505" s="8">
        <v>0</v>
      </c>
      <c r="Q505" s="8">
        <v>0</v>
      </c>
      <c r="R505" s="9">
        <v>0</v>
      </c>
      <c r="S505" s="9">
        <v>0</v>
      </c>
      <c r="T505" s="9">
        <v>0</v>
      </c>
      <c r="U505" s="9">
        <v>8</v>
      </c>
      <c r="V505" s="9">
        <v>11</v>
      </c>
      <c r="W505" s="7" t="s">
        <v>1384</v>
      </c>
      <c r="X505" s="7" t="s">
        <v>1384</v>
      </c>
    </row>
    <row r="506" spans="1:24" x14ac:dyDescent="0.2">
      <c r="A506" s="7" t="s">
        <v>2190</v>
      </c>
      <c r="B506" s="8">
        <v>1</v>
      </c>
      <c r="C506" s="8">
        <v>1</v>
      </c>
      <c r="D506" s="8">
        <v>0</v>
      </c>
      <c r="E506" s="9">
        <v>7.24</v>
      </c>
      <c r="F506" s="8">
        <v>1300</v>
      </c>
      <c r="G506" s="9">
        <v>5.57</v>
      </c>
      <c r="H506" s="9">
        <v>0</v>
      </c>
      <c r="I506" s="9">
        <v>5.57</v>
      </c>
      <c r="J506" s="9">
        <v>5.57</v>
      </c>
      <c r="K506" s="9">
        <v>5.57</v>
      </c>
      <c r="L506" s="9">
        <v>5.57</v>
      </c>
      <c r="M506" s="9">
        <v>5.57</v>
      </c>
      <c r="N506" s="9">
        <v>5.57</v>
      </c>
      <c r="O506" s="8">
        <v>0</v>
      </c>
      <c r="P506" s="8">
        <v>0</v>
      </c>
      <c r="Q506" s="8">
        <v>1</v>
      </c>
      <c r="R506" s="9">
        <v>0</v>
      </c>
      <c r="S506" s="9">
        <v>100</v>
      </c>
      <c r="T506" s="9">
        <v>224</v>
      </c>
      <c r="U506" s="9">
        <v>3</v>
      </c>
      <c r="V506" s="9">
        <v>5</v>
      </c>
      <c r="W506" s="7" t="s">
        <v>2178</v>
      </c>
      <c r="X506" s="7" t="s">
        <v>2178</v>
      </c>
    </row>
    <row r="507" spans="1:24" x14ac:dyDescent="0.2">
      <c r="A507" s="7" t="s">
        <v>1268</v>
      </c>
      <c r="B507" s="8">
        <v>1</v>
      </c>
      <c r="C507" s="8">
        <v>1</v>
      </c>
      <c r="D507" s="8">
        <v>0</v>
      </c>
      <c r="E507" s="9">
        <v>23.48</v>
      </c>
      <c r="F507" s="8">
        <v>2100</v>
      </c>
      <c r="G507" s="9">
        <v>11.18</v>
      </c>
      <c r="H507" s="9">
        <v>0</v>
      </c>
      <c r="I507" s="9">
        <v>0</v>
      </c>
      <c r="J507" s="9">
        <v>11.18</v>
      </c>
      <c r="K507" s="9">
        <v>11.18</v>
      </c>
      <c r="L507" s="9">
        <v>11.18</v>
      </c>
      <c r="M507" s="9">
        <v>11.18</v>
      </c>
      <c r="N507" s="9">
        <v>11.18</v>
      </c>
      <c r="O507" s="8">
        <v>0</v>
      </c>
      <c r="P507" s="8">
        <v>1</v>
      </c>
      <c r="Q507" s="8">
        <v>1</v>
      </c>
      <c r="R507" s="9">
        <v>0</v>
      </c>
      <c r="S507" s="9">
        <v>100</v>
      </c>
      <c r="T507" s="9">
        <v>848</v>
      </c>
      <c r="U507" s="9">
        <v>2</v>
      </c>
      <c r="V507" s="9">
        <v>10</v>
      </c>
      <c r="W507" s="7" t="s">
        <v>1252</v>
      </c>
      <c r="X507" s="7" t="s">
        <v>1252</v>
      </c>
    </row>
    <row r="508" spans="1:24" x14ac:dyDescent="0.2">
      <c r="A508" s="7" t="s">
        <v>1003</v>
      </c>
      <c r="B508" s="8">
        <v>2</v>
      </c>
      <c r="C508" s="8">
        <v>2</v>
      </c>
      <c r="D508" s="8">
        <v>0</v>
      </c>
      <c r="E508" s="9">
        <v>21.2</v>
      </c>
      <c r="F508" s="8">
        <v>3800</v>
      </c>
      <c r="G508" s="9">
        <v>5.58</v>
      </c>
      <c r="H508" s="9">
        <v>0</v>
      </c>
      <c r="I508" s="9">
        <v>0</v>
      </c>
      <c r="J508" s="9">
        <v>5.58</v>
      </c>
      <c r="K508" s="9">
        <v>5.58</v>
      </c>
      <c r="L508" s="9">
        <v>5.58</v>
      </c>
      <c r="M508" s="9">
        <v>5.58</v>
      </c>
      <c r="N508" s="9">
        <v>5.58</v>
      </c>
      <c r="O508" s="8">
        <v>0</v>
      </c>
      <c r="P508" s="8">
        <v>1</v>
      </c>
      <c r="Q508" s="8">
        <v>1</v>
      </c>
      <c r="R508" s="9">
        <v>0</v>
      </c>
      <c r="S508" s="9">
        <v>50</v>
      </c>
      <c r="T508" s="9">
        <v>620</v>
      </c>
      <c r="U508" s="9">
        <v>3</v>
      </c>
      <c r="V508" s="9">
        <v>7</v>
      </c>
      <c r="W508" s="7" t="s">
        <v>962</v>
      </c>
      <c r="X508" s="7" t="s">
        <v>2851</v>
      </c>
    </row>
    <row r="509" spans="1:24" x14ac:dyDescent="0.2">
      <c r="A509" s="7" t="s">
        <v>3693</v>
      </c>
      <c r="B509" s="8">
        <v>2</v>
      </c>
      <c r="C509" s="8">
        <v>1</v>
      </c>
      <c r="D509" s="8">
        <v>1</v>
      </c>
      <c r="E509" s="9">
        <v>0</v>
      </c>
      <c r="F509" s="8">
        <v>1500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8">
        <v>0</v>
      </c>
      <c r="P509" s="8">
        <v>0</v>
      </c>
      <c r="Q509" s="8">
        <v>0</v>
      </c>
      <c r="R509" s="9">
        <v>0</v>
      </c>
      <c r="S509" s="9">
        <v>0</v>
      </c>
      <c r="T509" s="9">
        <v>0</v>
      </c>
      <c r="U509" s="9">
        <v>4</v>
      </c>
      <c r="V509" s="9">
        <v>9</v>
      </c>
      <c r="W509" s="7" t="s">
        <v>3617</v>
      </c>
      <c r="X509" s="7" t="s">
        <v>3617</v>
      </c>
    </row>
    <row r="510" spans="1:24" x14ac:dyDescent="0.2">
      <c r="A510" s="7" t="s">
        <v>895</v>
      </c>
      <c r="B510" s="8">
        <v>2</v>
      </c>
      <c r="C510" s="8">
        <v>1</v>
      </c>
      <c r="D510" s="8">
        <v>1</v>
      </c>
      <c r="E510" s="9">
        <v>0</v>
      </c>
      <c r="F510" s="8">
        <v>1700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8">
        <v>0</v>
      </c>
      <c r="P510" s="8">
        <v>0</v>
      </c>
      <c r="Q510" s="8">
        <v>0</v>
      </c>
      <c r="R510" s="9">
        <v>0</v>
      </c>
      <c r="S510" s="9">
        <v>0</v>
      </c>
      <c r="T510" s="9">
        <v>0</v>
      </c>
      <c r="U510" s="9">
        <v>10</v>
      </c>
      <c r="V510" s="9">
        <v>12</v>
      </c>
      <c r="W510" s="7" t="s">
        <v>751</v>
      </c>
      <c r="X510" s="7" t="s">
        <v>751</v>
      </c>
    </row>
    <row r="511" spans="1:24" x14ac:dyDescent="0.2">
      <c r="A511" s="7" t="s">
        <v>965</v>
      </c>
      <c r="B511" s="8">
        <v>1</v>
      </c>
      <c r="C511" s="8">
        <v>1</v>
      </c>
      <c r="D511" s="8">
        <v>0</v>
      </c>
      <c r="E511" s="9">
        <v>35.700000000000003</v>
      </c>
      <c r="F511" s="8">
        <v>1900</v>
      </c>
      <c r="G511" s="9">
        <v>18.79</v>
      </c>
      <c r="H511" s="9">
        <v>0</v>
      </c>
      <c r="I511" s="9">
        <v>0</v>
      </c>
      <c r="J511" s="9">
        <v>18.79</v>
      </c>
      <c r="K511" s="9">
        <v>18.79</v>
      </c>
      <c r="L511" s="9">
        <v>18.79</v>
      </c>
      <c r="M511" s="9">
        <v>18.79</v>
      </c>
      <c r="N511" s="9">
        <v>18.79</v>
      </c>
      <c r="O511" s="8">
        <v>1</v>
      </c>
      <c r="P511" s="8">
        <v>1</v>
      </c>
      <c r="Q511" s="8">
        <v>1</v>
      </c>
      <c r="R511" s="9">
        <v>100</v>
      </c>
      <c r="S511" s="9">
        <v>100</v>
      </c>
      <c r="T511" s="9">
        <v>1070</v>
      </c>
      <c r="U511" s="9">
        <v>1</v>
      </c>
      <c r="V511" s="9">
        <v>5</v>
      </c>
      <c r="W511" s="7" t="s">
        <v>962</v>
      </c>
      <c r="X511" s="7" t="s">
        <v>962</v>
      </c>
    </row>
    <row r="512" spans="1:24" x14ac:dyDescent="0.2">
      <c r="A512" s="7" t="s">
        <v>1786</v>
      </c>
      <c r="B512" s="8">
        <v>1</v>
      </c>
      <c r="C512" s="8">
        <v>1</v>
      </c>
      <c r="D512" s="8">
        <v>0</v>
      </c>
      <c r="E512" s="9">
        <v>0</v>
      </c>
      <c r="F512" s="8">
        <v>900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8">
        <v>0</v>
      </c>
      <c r="P512" s="8">
        <v>0</v>
      </c>
      <c r="Q512" s="8">
        <v>0</v>
      </c>
      <c r="R512" s="9">
        <v>0</v>
      </c>
      <c r="S512" s="9">
        <v>0</v>
      </c>
      <c r="T512" s="9">
        <v>0</v>
      </c>
      <c r="U512" s="9">
        <v>7</v>
      </c>
      <c r="V512" s="9">
        <v>8</v>
      </c>
      <c r="W512" s="7" t="s">
        <v>1630</v>
      </c>
      <c r="X512" s="7" t="s">
        <v>1630</v>
      </c>
    </row>
    <row r="513" spans="1:24" x14ac:dyDescent="0.2">
      <c r="A513" s="7" t="s">
        <v>561</v>
      </c>
      <c r="B513" s="8">
        <v>2</v>
      </c>
      <c r="C513" s="8">
        <v>2</v>
      </c>
      <c r="D513" s="8">
        <v>0</v>
      </c>
      <c r="E513" s="9">
        <v>8.32</v>
      </c>
      <c r="F513" s="8">
        <v>2800</v>
      </c>
      <c r="G513" s="9">
        <v>2.97</v>
      </c>
      <c r="H513" s="9">
        <v>0</v>
      </c>
      <c r="I513" s="9">
        <v>0</v>
      </c>
      <c r="J513" s="9">
        <v>2.97</v>
      </c>
      <c r="K513" s="9">
        <v>2.97</v>
      </c>
      <c r="L513" s="9">
        <v>2.97</v>
      </c>
      <c r="M513" s="9">
        <v>2.97</v>
      </c>
      <c r="N513" s="9">
        <v>2.97</v>
      </c>
      <c r="O513" s="8">
        <v>0</v>
      </c>
      <c r="P513" s="8">
        <v>0</v>
      </c>
      <c r="Q513" s="8">
        <v>1</v>
      </c>
      <c r="R513" s="9">
        <v>0</v>
      </c>
      <c r="S513" s="9">
        <v>50</v>
      </c>
      <c r="T513" s="9">
        <v>332</v>
      </c>
      <c r="U513" s="9">
        <v>3.5</v>
      </c>
      <c r="V513" s="9">
        <v>7.5</v>
      </c>
      <c r="W513" s="7" t="s">
        <v>498</v>
      </c>
      <c r="X513" s="7" t="s">
        <v>2851</v>
      </c>
    </row>
    <row r="514" spans="1:24" x14ac:dyDescent="0.2">
      <c r="A514" s="7" t="s">
        <v>3502</v>
      </c>
      <c r="B514" s="8">
        <v>1</v>
      </c>
      <c r="C514" s="8">
        <v>1</v>
      </c>
      <c r="D514" s="8">
        <v>0</v>
      </c>
      <c r="E514" s="9">
        <v>0</v>
      </c>
      <c r="F514" s="8">
        <v>700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8">
        <v>0</v>
      </c>
      <c r="P514" s="8">
        <v>0</v>
      </c>
      <c r="Q514" s="8">
        <v>0</v>
      </c>
      <c r="R514" s="9">
        <v>0</v>
      </c>
      <c r="S514" s="9">
        <v>0</v>
      </c>
      <c r="T514" s="9">
        <v>0</v>
      </c>
      <c r="U514" s="9">
        <v>9</v>
      </c>
      <c r="V514" s="9">
        <v>14</v>
      </c>
      <c r="W514" s="7" t="s">
        <v>3320</v>
      </c>
      <c r="X514" s="7" t="s">
        <v>3320</v>
      </c>
    </row>
    <row r="515" spans="1:24" x14ac:dyDescent="0.2">
      <c r="A515" s="7" t="s">
        <v>4247</v>
      </c>
      <c r="B515" s="8">
        <v>1</v>
      </c>
      <c r="C515" s="8">
        <v>0</v>
      </c>
      <c r="D515" s="8">
        <v>1</v>
      </c>
      <c r="E515" s="9">
        <v>0</v>
      </c>
      <c r="F515" s="8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8">
        <v>0</v>
      </c>
      <c r="P515" s="8">
        <v>0</v>
      </c>
      <c r="Q515" s="8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7" t="s">
        <v>55</v>
      </c>
      <c r="X515" s="7" t="s">
        <v>55</v>
      </c>
    </row>
    <row r="516" spans="1:24" x14ac:dyDescent="0.2">
      <c r="A516" s="7" t="s">
        <v>1111</v>
      </c>
      <c r="B516" s="8">
        <v>1</v>
      </c>
      <c r="C516" s="8">
        <v>1</v>
      </c>
      <c r="D516" s="8">
        <v>0</v>
      </c>
      <c r="E516" s="9">
        <v>0</v>
      </c>
      <c r="F516" s="8">
        <v>1700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8">
        <v>0</v>
      </c>
      <c r="P516" s="8">
        <v>0</v>
      </c>
      <c r="Q516" s="8">
        <v>0</v>
      </c>
      <c r="R516" s="9">
        <v>0</v>
      </c>
      <c r="S516" s="9">
        <v>0</v>
      </c>
      <c r="T516" s="9">
        <v>0</v>
      </c>
      <c r="U516" s="9">
        <v>5</v>
      </c>
      <c r="V516" s="9">
        <v>7</v>
      </c>
      <c r="W516" s="7" t="s">
        <v>1109</v>
      </c>
      <c r="X516" s="7" t="s">
        <v>1109</v>
      </c>
    </row>
    <row r="517" spans="1:24" x14ac:dyDescent="0.2">
      <c r="A517" s="7" t="s">
        <v>2887</v>
      </c>
      <c r="B517" s="8">
        <v>1</v>
      </c>
      <c r="C517" s="8">
        <v>1</v>
      </c>
      <c r="D517" s="8">
        <v>0</v>
      </c>
      <c r="E517" s="9">
        <v>33.659999999999997</v>
      </c>
      <c r="F517" s="8">
        <v>1900</v>
      </c>
      <c r="G517" s="9">
        <v>17.72</v>
      </c>
      <c r="H517" s="9">
        <v>0</v>
      </c>
      <c r="I517" s="9">
        <v>17.72</v>
      </c>
      <c r="J517" s="9">
        <v>17.72</v>
      </c>
      <c r="K517" s="9">
        <v>17.72</v>
      </c>
      <c r="L517" s="9">
        <v>17.72</v>
      </c>
      <c r="M517" s="9">
        <v>17.72</v>
      </c>
      <c r="N517" s="9">
        <v>17.72</v>
      </c>
      <c r="O517" s="8">
        <v>1</v>
      </c>
      <c r="P517" s="8">
        <v>1</v>
      </c>
      <c r="Q517" s="8">
        <v>1</v>
      </c>
      <c r="R517" s="9">
        <v>100</v>
      </c>
      <c r="S517" s="9">
        <v>100</v>
      </c>
      <c r="T517" s="9">
        <v>866</v>
      </c>
      <c r="U517" s="9">
        <v>1</v>
      </c>
      <c r="V517" s="9">
        <v>6</v>
      </c>
      <c r="W517" s="7" t="s">
        <v>2851</v>
      </c>
      <c r="X517" s="7" t="s">
        <v>2851</v>
      </c>
    </row>
    <row r="518" spans="1:24" x14ac:dyDescent="0.2">
      <c r="A518" s="7" t="s">
        <v>4248</v>
      </c>
      <c r="B518" s="8">
        <v>1</v>
      </c>
      <c r="C518" s="8">
        <v>0</v>
      </c>
      <c r="D518" s="8">
        <v>1</v>
      </c>
      <c r="E518" s="9">
        <v>0</v>
      </c>
      <c r="F518" s="8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8">
        <v>0</v>
      </c>
      <c r="P518" s="8">
        <v>0</v>
      </c>
      <c r="Q518" s="8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7" t="s">
        <v>3320</v>
      </c>
      <c r="X518" s="7" t="s">
        <v>3320</v>
      </c>
    </row>
    <row r="519" spans="1:24" x14ac:dyDescent="0.2">
      <c r="A519" s="7" t="s">
        <v>364</v>
      </c>
      <c r="B519" s="8">
        <v>2</v>
      </c>
      <c r="C519" s="8">
        <v>2</v>
      </c>
      <c r="D519" s="8">
        <v>0</v>
      </c>
      <c r="E519" s="9">
        <v>25.26</v>
      </c>
      <c r="F519" s="8">
        <v>2900</v>
      </c>
      <c r="G519" s="9">
        <v>8.7100000000000009</v>
      </c>
      <c r="H519" s="9">
        <v>15.79</v>
      </c>
      <c r="I519" s="9">
        <v>15.79</v>
      </c>
      <c r="J519" s="9">
        <v>8.7100000000000009</v>
      </c>
      <c r="K519" s="9">
        <v>8.7100000000000009</v>
      </c>
      <c r="L519" s="9">
        <v>8.7100000000000009</v>
      </c>
      <c r="M519" s="9">
        <v>8.7100000000000009</v>
      </c>
      <c r="N519" s="9">
        <v>8.7100000000000009</v>
      </c>
      <c r="O519" s="8">
        <v>0</v>
      </c>
      <c r="P519" s="8">
        <v>1</v>
      </c>
      <c r="Q519" s="8">
        <v>1</v>
      </c>
      <c r="R519" s="9">
        <v>0</v>
      </c>
      <c r="S519" s="9">
        <v>50</v>
      </c>
      <c r="T519" s="9">
        <v>1026</v>
      </c>
      <c r="U519" s="9">
        <v>3</v>
      </c>
      <c r="V519" s="9">
        <v>10</v>
      </c>
      <c r="W519" s="7" t="s">
        <v>55</v>
      </c>
      <c r="X519" s="7" t="s">
        <v>3941</v>
      </c>
    </row>
    <row r="520" spans="1:24" x14ac:dyDescent="0.2">
      <c r="A520" s="7" t="s">
        <v>2165</v>
      </c>
      <c r="B520" s="8">
        <v>2</v>
      </c>
      <c r="C520" s="8">
        <v>1</v>
      </c>
      <c r="D520" s="8">
        <v>1</v>
      </c>
      <c r="E520" s="9">
        <v>0</v>
      </c>
      <c r="F520" s="8">
        <v>1000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8">
        <v>0</v>
      </c>
      <c r="P520" s="8">
        <v>0</v>
      </c>
      <c r="Q520" s="8">
        <v>0</v>
      </c>
      <c r="R520" s="9">
        <v>0</v>
      </c>
      <c r="S520" s="9">
        <v>0</v>
      </c>
      <c r="T520" s="9">
        <v>0</v>
      </c>
      <c r="U520" s="9">
        <v>8</v>
      </c>
      <c r="V520" s="9">
        <v>9</v>
      </c>
      <c r="W520" s="7" t="s">
        <v>2008</v>
      </c>
      <c r="X520" s="7" t="s">
        <v>2008</v>
      </c>
    </row>
    <row r="521" spans="1:24" x14ac:dyDescent="0.2">
      <c r="A521" s="7" t="s">
        <v>2483</v>
      </c>
      <c r="B521" s="8">
        <v>2</v>
      </c>
      <c r="C521" s="8">
        <v>1</v>
      </c>
      <c r="D521" s="8">
        <v>1</v>
      </c>
      <c r="E521" s="9">
        <v>0</v>
      </c>
      <c r="F521" s="8">
        <v>1000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8">
        <v>0</v>
      </c>
      <c r="P521" s="8">
        <v>0</v>
      </c>
      <c r="Q521" s="8">
        <v>0</v>
      </c>
      <c r="R521" s="9">
        <v>0</v>
      </c>
      <c r="S521" s="9">
        <v>0</v>
      </c>
      <c r="T521" s="9">
        <v>0</v>
      </c>
      <c r="U521" s="9">
        <v>7</v>
      </c>
      <c r="V521" s="9">
        <v>9</v>
      </c>
      <c r="W521" s="7" t="s">
        <v>2349</v>
      </c>
      <c r="X521" s="7" t="s">
        <v>2349</v>
      </c>
    </row>
    <row r="522" spans="1:24" x14ac:dyDescent="0.2">
      <c r="A522" s="7" t="s">
        <v>3590</v>
      </c>
      <c r="B522" s="8">
        <v>1</v>
      </c>
      <c r="C522" s="8">
        <v>1</v>
      </c>
      <c r="D522" s="8">
        <v>0</v>
      </c>
      <c r="E522" s="9">
        <v>40</v>
      </c>
      <c r="F522" s="8">
        <v>1200</v>
      </c>
      <c r="G522" s="9">
        <v>33.33</v>
      </c>
      <c r="H522" s="9">
        <v>33.33</v>
      </c>
      <c r="I522" s="9">
        <v>33.33</v>
      </c>
      <c r="J522" s="9">
        <v>33.33</v>
      </c>
      <c r="K522" s="9">
        <v>33.33</v>
      </c>
      <c r="L522" s="9">
        <v>33.33</v>
      </c>
      <c r="M522" s="9">
        <v>33.33</v>
      </c>
      <c r="N522" s="9">
        <v>33.33</v>
      </c>
      <c r="O522" s="8">
        <v>1</v>
      </c>
      <c r="P522" s="8">
        <v>1</v>
      </c>
      <c r="Q522" s="8">
        <v>1</v>
      </c>
      <c r="R522" s="9">
        <v>100</v>
      </c>
      <c r="S522" s="9">
        <v>100</v>
      </c>
      <c r="T522" s="9">
        <v>1500</v>
      </c>
      <c r="U522" s="9">
        <v>1</v>
      </c>
      <c r="V522" s="9">
        <v>7</v>
      </c>
      <c r="W522" s="7" t="s">
        <v>3508</v>
      </c>
      <c r="X522" s="7" t="s">
        <v>3508</v>
      </c>
    </row>
    <row r="523" spans="1:24" x14ac:dyDescent="0.2">
      <c r="A523" s="7" t="s">
        <v>4249</v>
      </c>
      <c r="B523" s="8">
        <v>1</v>
      </c>
      <c r="C523" s="8">
        <v>0</v>
      </c>
      <c r="D523" s="8">
        <v>1</v>
      </c>
      <c r="E523" s="9">
        <v>0</v>
      </c>
      <c r="F523" s="8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8">
        <v>0</v>
      </c>
      <c r="P523" s="8">
        <v>0</v>
      </c>
      <c r="Q523" s="8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7" t="s">
        <v>3320</v>
      </c>
      <c r="X523" s="7" t="s">
        <v>3320</v>
      </c>
    </row>
    <row r="524" spans="1:24" x14ac:dyDescent="0.2">
      <c r="A524" s="7" t="s">
        <v>652</v>
      </c>
      <c r="B524" s="8">
        <v>1</v>
      </c>
      <c r="C524" s="8">
        <v>1</v>
      </c>
      <c r="D524" s="8">
        <v>0</v>
      </c>
      <c r="E524" s="9">
        <v>7.52</v>
      </c>
      <c r="F524" s="8">
        <v>1300</v>
      </c>
      <c r="G524" s="9">
        <v>5.78</v>
      </c>
      <c r="H524" s="9">
        <v>0</v>
      </c>
      <c r="I524" s="9">
        <v>0</v>
      </c>
      <c r="J524" s="9">
        <v>5.78</v>
      </c>
      <c r="K524" s="9">
        <v>5.78</v>
      </c>
      <c r="L524" s="9">
        <v>5.78</v>
      </c>
      <c r="M524" s="9">
        <v>5.78</v>
      </c>
      <c r="N524" s="9">
        <v>5.78</v>
      </c>
      <c r="O524" s="8">
        <v>0</v>
      </c>
      <c r="P524" s="8">
        <v>0</v>
      </c>
      <c r="Q524" s="8">
        <v>1</v>
      </c>
      <c r="R524" s="9">
        <v>0</v>
      </c>
      <c r="S524" s="9">
        <v>100</v>
      </c>
      <c r="T524" s="9">
        <v>252</v>
      </c>
      <c r="U524" s="9">
        <v>3</v>
      </c>
      <c r="V524" s="9">
        <v>8</v>
      </c>
      <c r="W524" s="7" t="s">
        <v>498</v>
      </c>
      <c r="X524" s="7" t="s">
        <v>498</v>
      </c>
    </row>
    <row r="525" spans="1:24" x14ac:dyDescent="0.2">
      <c r="A525" s="7" t="s">
        <v>4250</v>
      </c>
      <c r="B525" s="8">
        <v>1</v>
      </c>
      <c r="C525" s="8">
        <v>0</v>
      </c>
      <c r="D525" s="8">
        <v>1</v>
      </c>
      <c r="E525" s="9">
        <v>0</v>
      </c>
      <c r="F525" s="8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8">
        <v>0</v>
      </c>
      <c r="P525" s="8">
        <v>0</v>
      </c>
      <c r="Q525" s="8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7" t="s">
        <v>962</v>
      </c>
      <c r="X525" s="7" t="s">
        <v>962</v>
      </c>
    </row>
    <row r="526" spans="1:24" x14ac:dyDescent="0.2">
      <c r="A526" s="7" t="s">
        <v>1176</v>
      </c>
      <c r="B526" s="8">
        <v>1</v>
      </c>
      <c r="C526" s="8">
        <v>1</v>
      </c>
      <c r="D526" s="8">
        <v>0</v>
      </c>
      <c r="E526" s="9">
        <v>0</v>
      </c>
      <c r="F526" s="8">
        <v>1500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8">
        <v>0</v>
      </c>
      <c r="P526" s="8">
        <v>0</v>
      </c>
      <c r="Q526" s="8">
        <v>0</v>
      </c>
      <c r="R526" s="9">
        <v>0</v>
      </c>
      <c r="S526" s="9">
        <v>0</v>
      </c>
      <c r="T526" s="9">
        <v>0</v>
      </c>
      <c r="U526" s="9">
        <v>6</v>
      </c>
      <c r="V526" s="9">
        <v>12</v>
      </c>
      <c r="W526" s="7" t="s">
        <v>1109</v>
      </c>
      <c r="X526" s="7" t="s">
        <v>1109</v>
      </c>
    </row>
    <row r="527" spans="1:24" x14ac:dyDescent="0.2">
      <c r="A527" s="7" t="s">
        <v>390</v>
      </c>
      <c r="B527" s="8">
        <v>2</v>
      </c>
      <c r="C527" s="8">
        <v>2</v>
      </c>
      <c r="D527" s="8">
        <v>0</v>
      </c>
      <c r="E527" s="9">
        <v>58.04</v>
      </c>
      <c r="F527" s="8">
        <v>3400</v>
      </c>
      <c r="G527" s="9">
        <v>17.07</v>
      </c>
      <c r="H527" s="9">
        <v>11.72</v>
      </c>
      <c r="I527" s="9">
        <v>11.72</v>
      </c>
      <c r="J527" s="9">
        <v>17.07</v>
      </c>
      <c r="K527" s="9">
        <v>17.07</v>
      </c>
      <c r="L527" s="9">
        <v>17.07</v>
      </c>
      <c r="M527" s="9">
        <v>17.07</v>
      </c>
      <c r="N527" s="9">
        <v>17.07</v>
      </c>
      <c r="O527" s="8">
        <v>1</v>
      </c>
      <c r="P527" s="8">
        <v>2</v>
      </c>
      <c r="Q527" s="8">
        <v>2</v>
      </c>
      <c r="R527" s="9">
        <v>50</v>
      </c>
      <c r="S527" s="9">
        <v>100</v>
      </c>
      <c r="T527" s="9">
        <v>1804</v>
      </c>
      <c r="U527" s="9">
        <v>1.5</v>
      </c>
      <c r="V527" s="9">
        <v>9</v>
      </c>
      <c r="W527" s="7" t="s">
        <v>55</v>
      </c>
      <c r="X527" s="7" t="s">
        <v>3320</v>
      </c>
    </row>
    <row r="528" spans="1:24" x14ac:dyDescent="0.2">
      <c r="A528" s="7" t="s">
        <v>2673</v>
      </c>
      <c r="B528" s="8">
        <v>1</v>
      </c>
      <c r="C528" s="8">
        <v>1</v>
      </c>
      <c r="D528" s="8">
        <v>0</v>
      </c>
      <c r="E528" s="9">
        <v>11.5</v>
      </c>
      <c r="F528" s="8">
        <v>800</v>
      </c>
      <c r="G528" s="9">
        <v>14.38</v>
      </c>
      <c r="H528" s="9">
        <v>0</v>
      </c>
      <c r="I528" s="9">
        <v>14.38</v>
      </c>
      <c r="J528" s="9">
        <v>14.38</v>
      </c>
      <c r="K528" s="9">
        <v>14.38</v>
      </c>
      <c r="L528" s="9">
        <v>14.38</v>
      </c>
      <c r="M528" s="9">
        <v>14.38</v>
      </c>
      <c r="N528" s="9">
        <v>14.38</v>
      </c>
      <c r="O528" s="8">
        <v>0</v>
      </c>
      <c r="P528" s="8">
        <v>0</v>
      </c>
      <c r="Q528" s="8">
        <v>1</v>
      </c>
      <c r="R528" s="9">
        <v>0</v>
      </c>
      <c r="S528" s="9">
        <v>100</v>
      </c>
      <c r="T528" s="9">
        <v>650</v>
      </c>
      <c r="U528" s="9">
        <v>3</v>
      </c>
      <c r="V528" s="9">
        <v>8</v>
      </c>
      <c r="W528" s="7" t="s">
        <v>2556</v>
      </c>
      <c r="X528" s="7" t="s">
        <v>2556</v>
      </c>
    </row>
    <row r="529" spans="1:24" x14ac:dyDescent="0.2">
      <c r="A529" s="7" t="s">
        <v>4251</v>
      </c>
      <c r="B529" s="8">
        <v>1</v>
      </c>
      <c r="C529" s="8">
        <v>0</v>
      </c>
      <c r="D529" s="8">
        <v>1</v>
      </c>
      <c r="E529" s="9">
        <v>0</v>
      </c>
      <c r="F529" s="8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8">
        <v>0</v>
      </c>
      <c r="P529" s="8">
        <v>0</v>
      </c>
      <c r="Q529" s="8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7" t="s">
        <v>1252</v>
      </c>
      <c r="X529" s="7" t="s">
        <v>1252</v>
      </c>
    </row>
    <row r="530" spans="1:24" x14ac:dyDescent="0.2">
      <c r="A530" s="7" t="s">
        <v>2978</v>
      </c>
      <c r="B530" s="8">
        <v>3</v>
      </c>
      <c r="C530" s="8">
        <v>2</v>
      </c>
      <c r="D530" s="8">
        <v>1</v>
      </c>
      <c r="E530" s="9">
        <v>7.66</v>
      </c>
      <c r="F530" s="8">
        <v>2800</v>
      </c>
      <c r="G530" s="9">
        <v>2.74</v>
      </c>
      <c r="H530" s="9">
        <v>4.79</v>
      </c>
      <c r="I530" s="9">
        <v>2.74</v>
      </c>
      <c r="J530" s="9">
        <v>2.74</v>
      </c>
      <c r="K530" s="9">
        <v>2.74</v>
      </c>
      <c r="L530" s="9">
        <v>2.74</v>
      </c>
      <c r="M530" s="9">
        <v>2.74</v>
      </c>
      <c r="N530" s="9">
        <v>2.74</v>
      </c>
      <c r="O530" s="8">
        <v>0</v>
      </c>
      <c r="P530" s="8">
        <v>0</v>
      </c>
      <c r="Q530" s="8">
        <v>1</v>
      </c>
      <c r="R530" s="9">
        <v>0</v>
      </c>
      <c r="S530" s="9">
        <v>50</v>
      </c>
      <c r="T530" s="9">
        <v>266</v>
      </c>
      <c r="U530" s="9">
        <v>3.5</v>
      </c>
      <c r="V530" s="9">
        <v>9</v>
      </c>
      <c r="W530" s="7" t="s">
        <v>2851</v>
      </c>
      <c r="X530" s="7" t="s">
        <v>3736</v>
      </c>
    </row>
    <row r="531" spans="1:24" x14ac:dyDescent="0.2">
      <c r="A531" s="7" t="s">
        <v>1274</v>
      </c>
      <c r="B531" s="8">
        <v>2</v>
      </c>
      <c r="C531" s="8">
        <v>2</v>
      </c>
      <c r="D531" s="8">
        <v>0</v>
      </c>
      <c r="E531" s="9">
        <v>0</v>
      </c>
      <c r="F531" s="8">
        <v>2700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8">
        <v>0</v>
      </c>
      <c r="P531" s="8">
        <v>0</v>
      </c>
      <c r="Q531" s="8">
        <v>0</v>
      </c>
      <c r="R531" s="9">
        <v>0</v>
      </c>
      <c r="S531" s="9">
        <v>0</v>
      </c>
      <c r="T531" s="9">
        <v>0</v>
      </c>
      <c r="U531" s="9">
        <v>6</v>
      </c>
      <c r="V531" s="9">
        <v>9</v>
      </c>
      <c r="W531" s="7" t="s">
        <v>1252</v>
      </c>
      <c r="X531" s="7" t="s">
        <v>2851</v>
      </c>
    </row>
    <row r="532" spans="1:24" x14ac:dyDescent="0.2">
      <c r="A532" s="7" t="s">
        <v>2569</v>
      </c>
      <c r="B532" s="8">
        <v>3</v>
      </c>
      <c r="C532" s="8">
        <v>2</v>
      </c>
      <c r="D532" s="8">
        <v>1</v>
      </c>
      <c r="E532" s="9">
        <v>0</v>
      </c>
      <c r="F532" s="8">
        <v>1900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8">
        <v>0</v>
      </c>
      <c r="P532" s="8">
        <v>0</v>
      </c>
      <c r="Q532" s="8">
        <v>0</v>
      </c>
      <c r="R532" s="9">
        <v>0</v>
      </c>
      <c r="S532" s="9">
        <v>0</v>
      </c>
      <c r="T532" s="9">
        <v>0</v>
      </c>
      <c r="U532" s="9">
        <v>5</v>
      </c>
      <c r="V532" s="9">
        <v>8</v>
      </c>
      <c r="W532" s="7" t="s">
        <v>2556</v>
      </c>
      <c r="X532" s="7" t="s">
        <v>3941</v>
      </c>
    </row>
    <row r="533" spans="1:24" x14ac:dyDescent="0.2">
      <c r="A533" s="7" t="s">
        <v>2579</v>
      </c>
      <c r="B533" s="8">
        <v>1</v>
      </c>
      <c r="C533" s="8">
        <v>1</v>
      </c>
      <c r="D533" s="8">
        <v>0</v>
      </c>
      <c r="E533" s="9">
        <v>0</v>
      </c>
      <c r="F533" s="8">
        <v>900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8">
        <v>0</v>
      </c>
      <c r="P533" s="8">
        <v>0</v>
      </c>
      <c r="Q533" s="8">
        <v>0</v>
      </c>
      <c r="R533" s="9">
        <v>0</v>
      </c>
      <c r="S533" s="9">
        <v>0</v>
      </c>
      <c r="T533" s="9">
        <v>0</v>
      </c>
      <c r="U533" s="9">
        <v>6</v>
      </c>
      <c r="V533" s="9">
        <v>7</v>
      </c>
      <c r="W533" s="7" t="s">
        <v>2556</v>
      </c>
      <c r="X533" s="7" t="s">
        <v>2556</v>
      </c>
    </row>
    <row r="534" spans="1:24" x14ac:dyDescent="0.2">
      <c r="A534" s="7" t="s">
        <v>2890</v>
      </c>
      <c r="B534" s="8">
        <v>1</v>
      </c>
      <c r="C534" s="8">
        <v>1</v>
      </c>
      <c r="D534" s="8">
        <v>0</v>
      </c>
      <c r="E534" s="9">
        <v>43.56</v>
      </c>
      <c r="F534" s="8">
        <v>1600</v>
      </c>
      <c r="G534" s="9">
        <v>27.22</v>
      </c>
      <c r="H534" s="9">
        <v>0</v>
      </c>
      <c r="I534" s="9">
        <v>27.22</v>
      </c>
      <c r="J534" s="9">
        <v>27.22</v>
      </c>
      <c r="K534" s="9">
        <v>27.22</v>
      </c>
      <c r="L534" s="9">
        <v>27.22</v>
      </c>
      <c r="M534" s="9">
        <v>27.22</v>
      </c>
      <c r="N534" s="9">
        <v>27.22</v>
      </c>
      <c r="O534" s="8">
        <v>1</v>
      </c>
      <c r="P534" s="8">
        <v>1</v>
      </c>
      <c r="Q534" s="8">
        <v>1</v>
      </c>
      <c r="R534" s="9">
        <v>100</v>
      </c>
      <c r="S534" s="9">
        <v>100</v>
      </c>
      <c r="T534" s="9">
        <v>1856</v>
      </c>
      <c r="U534" s="9">
        <v>1</v>
      </c>
      <c r="V534" s="9">
        <v>6</v>
      </c>
      <c r="W534" s="7" t="s">
        <v>2851</v>
      </c>
      <c r="X534" s="7" t="s">
        <v>2851</v>
      </c>
    </row>
    <row r="535" spans="1:24" x14ac:dyDescent="0.2">
      <c r="A535" s="7" t="s">
        <v>1525</v>
      </c>
      <c r="B535" s="8">
        <v>2</v>
      </c>
      <c r="C535" s="8">
        <v>2</v>
      </c>
      <c r="D535" s="8">
        <v>0</v>
      </c>
      <c r="E535" s="9">
        <v>8.6999999999999993</v>
      </c>
      <c r="F535" s="8">
        <v>1800</v>
      </c>
      <c r="G535" s="9">
        <v>4.83</v>
      </c>
      <c r="H535" s="9">
        <v>0</v>
      </c>
      <c r="I535" s="9">
        <v>4.83</v>
      </c>
      <c r="J535" s="9">
        <v>4.83</v>
      </c>
      <c r="K535" s="9">
        <v>4.83</v>
      </c>
      <c r="L535" s="9">
        <v>4.83</v>
      </c>
      <c r="M535" s="9">
        <v>4.83</v>
      </c>
      <c r="N535" s="9">
        <v>4.83</v>
      </c>
      <c r="O535" s="8">
        <v>0</v>
      </c>
      <c r="P535" s="8">
        <v>0</v>
      </c>
      <c r="Q535" s="8">
        <v>1</v>
      </c>
      <c r="R535" s="9">
        <v>0</v>
      </c>
      <c r="S535" s="9">
        <v>50</v>
      </c>
      <c r="T535" s="9">
        <v>370</v>
      </c>
      <c r="U535" s="9">
        <v>4.5</v>
      </c>
      <c r="V535" s="9">
        <v>11.5</v>
      </c>
      <c r="W535" s="7" t="s">
        <v>1384</v>
      </c>
      <c r="X535" s="7" t="s">
        <v>3320</v>
      </c>
    </row>
    <row r="536" spans="1:24" x14ac:dyDescent="0.2">
      <c r="A536" s="7" t="s">
        <v>1099</v>
      </c>
      <c r="B536" s="8">
        <v>2</v>
      </c>
      <c r="C536" s="8">
        <v>1</v>
      </c>
      <c r="D536" s="8">
        <v>1</v>
      </c>
      <c r="E536" s="9">
        <v>10.02</v>
      </c>
      <c r="F536" s="8">
        <v>1000</v>
      </c>
      <c r="G536" s="9">
        <v>10.02</v>
      </c>
      <c r="H536" s="9">
        <v>0</v>
      </c>
      <c r="I536" s="9">
        <v>0</v>
      </c>
      <c r="J536" s="9">
        <v>10.02</v>
      </c>
      <c r="K536" s="9">
        <v>10.02</v>
      </c>
      <c r="L536" s="9">
        <v>10.02</v>
      </c>
      <c r="M536" s="9">
        <v>10.02</v>
      </c>
      <c r="N536" s="9">
        <v>10.02</v>
      </c>
      <c r="O536" s="8">
        <v>0</v>
      </c>
      <c r="P536" s="8">
        <v>0</v>
      </c>
      <c r="Q536" s="8">
        <v>1</v>
      </c>
      <c r="R536" s="9">
        <v>0</v>
      </c>
      <c r="S536" s="9">
        <v>100</v>
      </c>
      <c r="T536" s="9">
        <v>502</v>
      </c>
      <c r="U536" s="9">
        <v>3</v>
      </c>
      <c r="V536" s="9">
        <v>12</v>
      </c>
      <c r="W536" s="7" t="s">
        <v>962</v>
      </c>
      <c r="X536" s="7" t="s">
        <v>962</v>
      </c>
    </row>
    <row r="537" spans="1:24" x14ac:dyDescent="0.2">
      <c r="A537" s="7" t="s">
        <v>3449</v>
      </c>
      <c r="B537" s="8">
        <v>1</v>
      </c>
      <c r="C537" s="8">
        <v>1</v>
      </c>
      <c r="D537" s="8">
        <v>0</v>
      </c>
      <c r="E537" s="9">
        <v>0</v>
      </c>
      <c r="F537" s="8">
        <v>900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8">
        <v>0</v>
      </c>
      <c r="P537" s="8">
        <v>0</v>
      </c>
      <c r="Q537" s="8">
        <v>0</v>
      </c>
      <c r="R537" s="9">
        <v>0</v>
      </c>
      <c r="S537" s="9">
        <v>0</v>
      </c>
      <c r="T537" s="9">
        <v>0</v>
      </c>
      <c r="U537" s="9">
        <v>7</v>
      </c>
      <c r="V537" s="9">
        <v>11</v>
      </c>
      <c r="W537" s="7" t="s">
        <v>3320</v>
      </c>
      <c r="X537" s="7" t="s">
        <v>3320</v>
      </c>
    </row>
    <row r="538" spans="1:24" x14ac:dyDescent="0.2">
      <c r="A538" s="7" t="s">
        <v>2809</v>
      </c>
      <c r="B538" s="8">
        <v>1</v>
      </c>
      <c r="C538" s="8">
        <v>1</v>
      </c>
      <c r="D538" s="8">
        <v>0</v>
      </c>
      <c r="E538" s="9">
        <v>38.799999999999997</v>
      </c>
      <c r="F538" s="8">
        <v>1200</v>
      </c>
      <c r="G538" s="9">
        <v>32.33</v>
      </c>
      <c r="H538" s="9">
        <v>0</v>
      </c>
      <c r="I538" s="9">
        <v>32.33</v>
      </c>
      <c r="J538" s="9">
        <v>32.33</v>
      </c>
      <c r="K538" s="9">
        <v>32.33</v>
      </c>
      <c r="L538" s="9">
        <v>32.33</v>
      </c>
      <c r="M538" s="9">
        <v>32.33</v>
      </c>
      <c r="N538" s="9">
        <v>32.33</v>
      </c>
      <c r="O538" s="8">
        <v>1</v>
      </c>
      <c r="P538" s="8">
        <v>1</v>
      </c>
      <c r="Q538" s="8">
        <v>1</v>
      </c>
      <c r="R538" s="9">
        <v>100</v>
      </c>
      <c r="S538" s="9">
        <v>100</v>
      </c>
      <c r="T538" s="9">
        <v>1380</v>
      </c>
      <c r="U538" s="9">
        <v>1</v>
      </c>
      <c r="V538" s="9">
        <v>6</v>
      </c>
      <c r="W538" s="7" t="s">
        <v>2724</v>
      </c>
      <c r="X538" s="7" t="s">
        <v>2724</v>
      </c>
    </row>
    <row r="539" spans="1:24" x14ac:dyDescent="0.2">
      <c r="A539" s="7" t="s">
        <v>2041</v>
      </c>
      <c r="B539" s="8">
        <v>1</v>
      </c>
      <c r="C539" s="8">
        <v>1</v>
      </c>
      <c r="D539" s="8">
        <v>0</v>
      </c>
      <c r="E539" s="9">
        <v>21.36</v>
      </c>
      <c r="F539" s="8">
        <v>1600</v>
      </c>
      <c r="G539" s="9">
        <v>13.35</v>
      </c>
      <c r="H539" s="9">
        <v>0</v>
      </c>
      <c r="I539" s="9">
        <v>13.35</v>
      </c>
      <c r="J539" s="9">
        <v>13.35</v>
      </c>
      <c r="K539" s="9">
        <v>13.35</v>
      </c>
      <c r="L539" s="9">
        <v>13.35</v>
      </c>
      <c r="M539" s="9">
        <v>13.35</v>
      </c>
      <c r="N539" s="9">
        <v>13.35</v>
      </c>
      <c r="O539" s="8">
        <v>0</v>
      </c>
      <c r="P539" s="8">
        <v>1</v>
      </c>
      <c r="Q539" s="8">
        <v>1</v>
      </c>
      <c r="R539" s="9">
        <v>0</v>
      </c>
      <c r="S539" s="9">
        <v>100</v>
      </c>
      <c r="T539" s="9">
        <v>636</v>
      </c>
      <c r="U539" s="9">
        <v>2</v>
      </c>
      <c r="V539" s="9">
        <v>5</v>
      </c>
      <c r="W539" s="7" t="s">
        <v>2008</v>
      </c>
      <c r="X539" s="7" t="s">
        <v>2008</v>
      </c>
    </row>
    <row r="540" spans="1:24" x14ac:dyDescent="0.2">
      <c r="A540" s="7" t="s">
        <v>1673</v>
      </c>
      <c r="B540" s="8">
        <v>2</v>
      </c>
      <c r="C540" s="8">
        <v>2</v>
      </c>
      <c r="D540" s="8">
        <v>0</v>
      </c>
      <c r="E540" s="9">
        <v>0</v>
      </c>
      <c r="F540" s="8">
        <v>2800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8">
        <v>0</v>
      </c>
      <c r="P540" s="8">
        <v>0</v>
      </c>
      <c r="Q540" s="8">
        <v>0</v>
      </c>
      <c r="R540" s="9">
        <v>0</v>
      </c>
      <c r="S540" s="9">
        <v>0</v>
      </c>
      <c r="T540" s="9">
        <v>0</v>
      </c>
      <c r="U540" s="9">
        <v>5</v>
      </c>
      <c r="V540" s="9">
        <v>8</v>
      </c>
      <c r="W540" s="7" t="s">
        <v>1630</v>
      </c>
      <c r="X540" s="7" t="s">
        <v>3736</v>
      </c>
    </row>
    <row r="541" spans="1:24" x14ac:dyDescent="0.2">
      <c r="A541" s="7" t="s">
        <v>517</v>
      </c>
      <c r="B541" s="8">
        <v>2</v>
      </c>
      <c r="C541" s="8">
        <v>2</v>
      </c>
      <c r="D541" s="8">
        <v>0</v>
      </c>
      <c r="E541" s="9">
        <v>0</v>
      </c>
      <c r="F541" s="8">
        <v>1800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8">
        <v>0</v>
      </c>
      <c r="P541" s="8">
        <v>0</v>
      </c>
      <c r="Q541" s="8">
        <v>0</v>
      </c>
      <c r="R541" s="9">
        <v>0</v>
      </c>
      <c r="S541" s="9">
        <v>0</v>
      </c>
      <c r="T541" s="9">
        <v>0</v>
      </c>
      <c r="U541" s="9">
        <v>4.5</v>
      </c>
      <c r="V541" s="9">
        <v>6</v>
      </c>
      <c r="W541" s="7" t="s">
        <v>498</v>
      </c>
      <c r="X541" s="7" t="s">
        <v>3224</v>
      </c>
    </row>
    <row r="542" spans="1:24" x14ac:dyDescent="0.2">
      <c r="A542" s="7" t="s">
        <v>2524</v>
      </c>
      <c r="B542" s="8">
        <v>1</v>
      </c>
      <c r="C542" s="8">
        <v>1</v>
      </c>
      <c r="D542" s="8">
        <v>0</v>
      </c>
      <c r="E542" s="9">
        <v>0</v>
      </c>
      <c r="F542" s="8">
        <v>800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8">
        <v>0</v>
      </c>
      <c r="P542" s="8">
        <v>0</v>
      </c>
      <c r="Q542" s="8">
        <v>0</v>
      </c>
      <c r="R542" s="9">
        <v>0</v>
      </c>
      <c r="S542" s="9">
        <v>0</v>
      </c>
      <c r="T542" s="9">
        <v>0</v>
      </c>
      <c r="U542" s="9">
        <v>7</v>
      </c>
      <c r="V542" s="9">
        <v>9</v>
      </c>
      <c r="W542" s="7" t="s">
        <v>2349</v>
      </c>
      <c r="X542" s="7" t="s">
        <v>2349</v>
      </c>
    </row>
    <row r="543" spans="1:24" x14ac:dyDescent="0.2">
      <c r="A543" s="7" t="s">
        <v>3454</v>
      </c>
      <c r="B543" s="8">
        <v>1</v>
      </c>
      <c r="C543" s="8">
        <v>1</v>
      </c>
      <c r="D543" s="8">
        <v>0</v>
      </c>
      <c r="E543" s="9">
        <v>0</v>
      </c>
      <c r="F543" s="8">
        <v>1300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8">
        <v>0</v>
      </c>
      <c r="P543" s="8">
        <v>0</v>
      </c>
      <c r="Q543" s="8">
        <v>0</v>
      </c>
      <c r="R543" s="9">
        <v>0</v>
      </c>
      <c r="S543" s="9">
        <v>0</v>
      </c>
      <c r="T543" s="9">
        <v>0</v>
      </c>
      <c r="U543" s="9">
        <v>6</v>
      </c>
      <c r="V543" s="9">
        <v>11</v>
      </c>
      <c r="W543" s="7" t="s">
        <v>3320</v>
      </c>
      <c r="X543" s="7" t="s">
        <v>3320</v>
      </c>
    </row>
    <row r="544" spans="1:24" x14ac:dyDescent="0.2">
      <c r="A544" s="7" t="s">
        <v>977</v>
      </c>
      <c r="B544" s="8">
        <v>1</v>
      </c>
      <c r="C544" s="8">
        <v>1</v>
      </c>
      <c r="D544" s="8">
        <v>0</v>
      </c>
      <c r="E544" s="9">
        <v>0</v>
      </c>
      <c r="F544" s="8">
        <v>1500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8">
        <v>0</v>
      </c>
      <c r="P544" s="8">
        <v>0</v>
      </c>
      <c r="Q544" s="8">
        <v>0</v>
      </c>
      <c r="R544" s="9">
        <v>0</v>
      </c>
      <c r="S544" s="9">
        <v>0</v>
      </c>
      <c r="T544" s="9">
        <v>0</v>
      </c>
      <c r="U544" s="9">
        <v>4</v>
      </c>
      <c r="V544" s="9">
        <v>4</v>
      </c>
      <c r="W544" s="7" t="s">
        <v>962</v>
      </c>
      <c r="X544" s="7" t="s">
        <v>962</v>
      </c>
    </row>
    <row r="545" spans="1:24" x14ac:dyDescent="0.2">
      <c r="A545" s="7" t="s">
        <v>4252</v>
      </c>
      <c r="B545" s="8">
        <v>1</v>
      </c>
      <c r="C545" s="8">
        <v>0</v>
      </c>
      <c r="D545" s="8">
        <v>1</v>
      </c>
      <c r="E545" s="9">
        <v>0</v>
      </c>
      <c r="F545" s="8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8">
        <v>0</v>
      </c>
      <c r="P545" s="8">
        <v>0</v>
      </c>
      <c r="Q545" s="8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7" t="s">
        <v>751</v>
      </c>
      <c r="X545" s="7" t="s">
        <v>751</v>
      </c>
    </row>
    <row r="546" spans="1:24" x14ac:dyDescent="0.2">
      <c r="A546" s="7" t="s">
        <v>3126</v>
      </c>
      <c r="B546" s="8">
        <v>1</v>
      </c>
      <c r="C546" s="8">
        <v>1</v>
      </c>
      <c r="D546" s="8">
        <v>0</v>
      </c>
      <c r="E546" s="9">
        <v>0</v>
      </c>
      <c r="F546" s="8">
        <v>900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8">
        <v>0</v>
      </c>
      <c r="P546" s="8">
        <v>0</v>
      </c>
      <c r="Q546" s="8">
        <v>0</v>
      </c>
      <c r="R546" s="9">
        <v>0</v>
      </c>
      <c r="S546" s="9">
        <v>0</v>
      </c>
      <c r="T546" s="9">
        <v>0</v>
      </c>
      <c r="U546" s="9">
        <v>6</v>
      </c>
      <c r="V546" s="9">
        <v>6</v>
      </c>
      <c r="W546" s="7" t="s">
        <v>3103</v>
      </c>
      <c r="X546" s="7" t="s">
        <v>3103</v>
      </c>
    </row>
    <row r="547" spans="1:24" x14ac:dyDescent="0.2">
      <c r="A547" s="7" t="s">
        <v>2820</v>
      </c>
      <c r="B547" s="8">
        <v>2</v>
      </c>
      <c r="C547" s="8">
        <v>1</v>
      </c>
      <c r="D547" s="8">
        <v>1</v>
      </c>
      <c r="E547" s="9">
        <v>0</v>
      </c>
      <c r="F547" s="8">
        <v>1300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8">
        <v>0</v>
      </c>
      <c r="P547" s="8">
        <v>0</v>
      </c>
      <c r="Q547" s="8">
        <v>0</v>
      </c>
      <c r="R547" s="9">
        <v>0</v>
      </c>
      <c r="S547" s="9">
        <v>0</v>
      </c>
      <c r="T547" s="9">
        <v>0</v>
      </c>
      <c r="U547" s="9">
        <v>4</v>
      </c>
      <c r="V547" s="9">
        <v>9</v>
      </c>
      <c r="W547" s="7" t="s">
        <v>2724</v>
      </c>
      <c r="X547" s="7" t="s">
        <v>2724</v>
      </c>
    </row>
    <row r="548" spans="1:24" x14ac:dyDescent="0.2">
      <c r="A548" s="7" t="s">
        <v>4253</v>
      </c>
      <c r="B548" s="8">
        <v>1</v>
      </c>
      <c r="C548" s="8">
        <v>0</v>
      </c>
      <c r="D548" s="8">
        <v>1</v>
      </c>
      <c r="E548" s="9">
        <v>0</v>
      </c>
      <c r="F548" s="8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8">
        <v>0</v>
      </c>
      <c r="P548" s="8">
        <v>0</v>
      </c>
      <c r="Q548" s="8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7" t="s">
        <v>3941</v>
      </c>
      <c r="X548" s="7" t="s">
        <v>3941</v>
      </c>
    </row>
    <row r="549" spans="1:24" x14ac:dyDescent="0.2">
      <c r="A549" s="7" t="s">
        <v>1775</v>
      </c>
      <c r="B549" s="8">
        <v>1</v>
      </c>
      <c r="C549" s="8">
        <v>1</v>
      </c>
      <c r="D549" s="8">
        <v>0</v>
      </c>
      <c r="E549" s="9">
        <v>0</v>
      </c>
      <c r="F549" s="8">
        <v>700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8">
        <v>0</v>
      </c>
      <c r="P549" s="8">
        <v>0</v>
      </c>
      <c r="Q549" s="8">
        <v>0</v>
      </c>
      <c r="R549" s="9">
        <v>0</v>
      </c>
      <c r="S549" s="9">
        <v>0</v>
      </c>
      <c r="T549" s="9">
        <v>0</v>
      </c>
      <c r="U549" s="9">
        <v>10</v>
      </c>
      <c r="V549" s="9">
        <v>10</v>
      </c>
      <c r="W549" s="7" t="s">
        <v>1630</v>
      </c>
      <c r="X549" s="7" t="s">
        <v>1630</v>
      </c>
    </row>
    <row r="550" spans="1:24" x14ac:dyDescent="0.2">
      <c r="A550" s="7" t="s">
        <v>3926</v>
      </c>
      <c r="B550" s="8">
        <v>1</v>
      </c>
      <c r="C550" s="8">
        <v>1</v>
      </c>
      <c r="D550" s="8">
        <v>0</v>
      </c>
      <c r="E550" s="9">
        <v>0</v>
      </c>
      <c r="F550" s="8">
        <v>800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8">
        <v>0</v>
      </c>
      <c r="P550" s="8">
        <v>0</v>
      </c>
      <c r="Q550" s="8">
        <v>0</v>
      </c>
      <c r="R550" s="9">
        <v>0</v>
      </c>
      <c r="S550" s="9">
        <v>0</v>
      </c>
      <c r="T550" s="9">
        <v>0</v>
      </c>
      <c r="U550" s="9">
        <v>8</v>
      </c>
      <c r="V550" s="9">
        <v>9</v>
      </c>
      <c r="W550" s="7" t="s">
        <v>3839</v>
      </c>
      <c r="X550" s="7" t="s">
        <v>3839</v>
      </c>
    </row>
    <row r="551" spans="1:24" x14ac:dyDescent="0.2">
      <c r="A551" s="7" t="s">
        <v>1748</v>
      </c>
      <c r="B551" s="8">
        <v>1</v>
      </c>
      <c r="C551" s="8">
        <v>1</v>
      </c>
      <c r="D551" s="8">
        <v>0</v>
      </c>
      <c r="E551" s="9">
        <v>0</v>
      </c>
      <c r="F551" s="8">
        <v>600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8">
        <v>0</v>
      </c>
      <c r="P551" s="8">
        <v>0</v>
      </c>
      <c r="Q551" s="8">
        <v>0</v>
      </c>
      <c r="R551" s="9">
        <v>0</v>
      </c>
      <c r="S551" s="9">
        <v>0</v>
      </c>
      <c r="T551" s="9">
        <v>0</v>
      </c>
      <c r="U551" s="9">
        <v>7</v>
      </c>
      <c r="V551" s="9">
        <v>8</v>
      </c>
      <c r="W551" s="7" t="s">
        <v>1630</v>
      </c>
      <c r="X551" s="7" t="s">
        <v>1630</v>
      </c>
    </row>
    <row r="552" spans="1:24" x14ac:dyDescent="0.2">
      <c r="A552" s="7" t="s">
        <v>475</v>
      </c>
      <c r="B552" s="8">
        <v>1</v>
      </c>
      <c r="C552" s="8">
        <v>1</v>
      </c>
      <c r="D552" s="8">
        <v>0</v>
      </c>
      <c r="E552" s="9">
        <v>0</v>
      </c>
      <c r="F552" s="8">
        <v>1200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8">
        <v>0</v>
      </c>
      <c r="P552" s="8">
        <v>0</v>
      </c>
      <c r="Q552" s="8">
        <v>0</v>
      </c>
      <c r="R552" s="9">
        <v>0</v>
      </c>
      <c r="S552" s="9">
        <v>0</v>
      </c>
      <c r="T552" s="9">
        <v>0</v>
      </c>
      <c r="U552" s="9">
        <v>5</v>
      </c>
      <c r="V552" s="9">
        <v>10</v>
      </c>
      <c r="W552" s="7" t="s">
        <v>55</v>
      </c>
      <c r="X552" s="7" t="s">
        <v>55</v>
      </c>
    </row>
    <row r="553" spans="1:24" x14ac:dyDescent="0.2">
      <c r="A553" s="7" t="s">
        <v>1896</v>
      </c>
      <c r="B553" s="8">
        <v>1</v>
      </c>
      <c r="C553" s="8">
        <v>1</v>
      </c>
      <c r="D553" s="8">
        <v>0</v>
      </c>
      <c r="E553" s="9">
        <v>0</v>
      </c>
      <c r="F553" s="8">
        <v>1000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8">
        <v>0</v>
      </c>
      <c r="P553" s="8">
        <v>0</v>
      </c>
      <c r="Q553" s="8">
        <v>0</v>
      </c>
      <c r="R553" s="9">
        <v>0</v>
      </c>
      <c r="S553" s="9">
        <v>0</v>
      </c>
      <c r="T553" s="9">
        <v>0</v>
      </c>
      <c r="U553" s="9">
        <v>7</v>
      </c>
      <c r="V553" s="9">
        <v>8</v>
      </c>
      <c r="W553" s="7" t="s">
        <v>1877</v>
      </c>
      <c r="X553" s="7" t="s">
        <v>1877</v>
      </c>
    </row>
    <row r="554" spans="1:24" x14ac:dyDescent="0.2">
      <c r="A554" s="7" t="s">
        <v>2418</v>
      </c>
      <c r="B554" s="8">
        <v>1</v>
      </c>
      <c r="C554" s="8">
        <v>1</v>
      </c>
      <c r="D554" s="8">
        <v>0</v>
      </c>
      <c r="E554" s="9">
        <v>17.14</v>
      </c>
      <c r="F554" s="8">
        <v>900</v>
      </c>
      <c r="G554" s="9">
        <v>19.04</v>
      </c>
      <c r="H554" s="9">
        <v>0</v>
      </c>
      <c r="I554" s="9">
        <v>19.04</v>
      </c>
      <c r="J554" s="9">
        <v>19.04</v>
      </c>
      <c r="K554" s="9">
        <v>19.04</v>
      </c>
      <c r="L554" s="9">
        <v>19.04</v>
      </c>
      <c r="M554" s="9">
        <v>19.04</v>
      </c>
      <c r="N554" s="9">
        <v>19.04</v>
      </c>
      <c r="O554" s="8">
        <v>0</v>
      </c>
      <c r="P554" s="8">
        <v>0</v>
      </c>
      <c r="Q554" s="8">
        <v>1</v>
      </c>
      <c r="R554" s="9">
        <v>0</v>
      </c>
      <c r="S554" s="9">
        <v>100</v>
      </c>
      <c r="T554" s="9">
        <v>1214</v>
      </c>
      <c r="U554" s="9">
        <v>3</v>
      </c>
      <c r="V554" s="9">
        <v>7</v>
      </c>
      <c r="W554" s="7" t="s">
        <v>2349</v>
      </c>
      <c r="X554" s="7" t="s">
        <v>2349</v>
      </c>
    </row>
    <row r="555" spans="1:24" x14ac:dyDescent="0.2">
      <c r="A555" s="7" t="s">
        <v>1333</v>
      </c>
      <c r="B555" s="8">
        <v>2</v>
      </c>
      <c r="C555" s="8">
        <v>2</v>
      </c>
      <c r="D555" s="8">
        <v>0</v>
      </c>
      <c r="E555" s="9">
        <v>22.64</v>
      </c>
      <c r="F555" s="8">
        <v>2900</v>
      </c>
      <c r="G555" s="9">
        <v>7.81</v>
      </c>
      <c r="H555" s="9">
        <v>13.32</v>
      </c>
      <c r="I555" s="9">
        <v>13.32</v>
      </c>
      <c r="J555" s="9">
        <v>7.81</v>
      </c>
      <c r="K555" s="9">
        <v>7.81</v>
      </c>
      <c r="L555" s="9">
        <v>7.81</v>
      </c>
      <c r="M555" s="9">
        <v>7.81</v>
      </c>
      <c r="N555" s="9">
        <v>7.81</v>
      </c>
      <c r="O555" s="8">
        <v>0</v>
      </c>
      <c r="P555" s="8">
        <v>1</v>
      </c>
      <c r="Q555" s="8">
        <v>1</v>
      </c>
      <c r="R555" s="9">
        <v>0</v>
      </c>
      <c r="S555" s="9">
        <v>50</v>
      </c>
      <c r="T555" s="9">
        <v>764</v>
      </c>
      <c r="U555" s="9">
        <v>3.5</v>
      </c>
      <c r="V555" s="9">
        <v>9</v>
      </c>
      <c r="W555" s="7" t="s">
        <v>1252</v>
      </c>
      <c r="X555" s="7" t="s">
        <v>3736</v>
      </c>
    </row>
    <row r="556" spans="1:24" x14ac:dyDescent="0.2">
      <c r="A556" s="7" t="s">
        <v>2020</v>
      </c>
      <c r="B556" s="8">
        <v>1</v>
      </c>
      <c r="C556" s="8">
        <v>1</v>
      </c>
      <c r="D556" s="8">
        <v>0</v>
      </c>
      <c r="E556" s="9">
        <v>23.3</v>
      </c>
      <c r="F556" s="8">
        <v>1200</v>
      </c>
      <c r="G556" s="9">
        <v>19.420000000000002</v>
      </c>
      <c r="H556" s="9">
        <v>0</v>
      </c>
      <c r="I556" s="9">
        <v>19.420000000000002</v>
      </c>
      <c r="J556" s="9">
        <v>19.420000000000002</v>
      </c>
      <c r="K556" s="9">
        <v>19.420000000000002</v>
      </c>
      <c r="L556" s="9">
        <v>19.420000000000002</v>
      </c>
      <c r="M556" s="9">
        <v>19.420000000000002</v>
      </c>
      <c r="N556" s="9">
        <v>19.420000000000002</v>
      </c>
      <c r="O556" s="8">
        <v>0</v>
      </c>
      <c r="P556" s="8">
        <v>1</v>
      </c>
      <c r="Q556" s="8">
        <v>1</v>
      </c>
      <c r="R556" s="9">
        <v>0</v>
      </c>
      <c r="S556" s="9">
        <v>100</v>
      </c>
      <c r="T556" s="9">
        <v>830</v>
      </c>
      <c r="U556" s="9">
        <v>2</v>
      </c>
      <c r="V556" s="9">
        <v>5</v>
      </c>
      <c r="W556" s="7" t="s">
        <v>2008</v>
      </c>
      <c r="X556" s="7" t="s">
        <v>2008</v>
      </c>
    </row>
    <row r="557" spans="1:24" x14ac:dyDescent="0.2">
      <c r="A557" s="7" t="s">
        <v>2599</v>
      </c>
      <c r="B557" s="8">
        <v>1</v>
      </c>
      <c r="C557" s="8">
        <v>1</v>
      </c>
      <c r="D557" s="8">
        <v>0</v>
      </c>
      <c r="E557" s="9">
        <v>0</v>
      </c>
      <c r="F557" s="8">
        <v>1200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8">
        <v>0</v>
      </c>
      <c r="P557" s="8">
        <v>0</v>
      </c>
      <c r="Q557" s="8">
        <v>0</v>
      </c>
      <c r="R557" s="9">
        <v>0</v>
      </c>
      <c r="S557" s="9">
        <v>0</v>
      </c>
      <c r="T557" s="9">
        <v>0</v>
      </c>
      <c r="U557" s="9">
        <v>6</v>
      </c>
      <c r="V557" s="9">
        <v>7</v>
      </c>
      <c r="W557" s="7" t="s">
        <v>2556</v>
      </c>
      <c r="X557" s="7" t="s">
        <v>2556</v>
      </c>
    </row>
    <row r="558" spans="1:24" x14ac:dyDescent="0.2">
      <c r="A558" s="7" t="s">
        <v>1303</v>
      </c>
      <c r="B558" s="8">
        <v>1</v>
      </c>
      <c r="C558" s="8">
        <v>1</v>
      </c>
      <c r="D558" s="8">
        <v>0</v>
      </c>
      <c r="E558" s="9">
        <v>0</v>
      </c>
      <c r="F558" s="8">
        <v>900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8">
        <v>0</v>
      </c>
      <c r="P558" s="8">
        <v>0</v>
      </c>
      <c r="Q558" s="8">
        <v>0</v>
      </c>
      <c r="R558" s="9">
        <v>0</v>
      </c>
      <c r="S558" s="9">
        <v>0</v>
      </c>
      <c r="T558" s="9">
        <v>0</v>
      </c>
      <c r="U558" s="9">
        <v>4</v>
      </c>
      <c r="V558" s="9">
        <v>12</v>
      </c>
      <c r="W558" s="7" t="s">
        <v>1252</v>
      </c>
      <c r="X558" s="7" t="s">
        <v>1252</v>
      </c>
    </row>
    <row r="559" spans="1:24" x14ac:dyDescent="0.2">
      <c r="A559" s="7" t="s">
        <v>1240</v>
      </c>
      <c r="B559" s="8">
        <v>1</v>
      </c>
      <c r="C559" s="8">
        <v>1</v>
      </c>
      <c r="D559" s="8">
        <v>0</v>
      </c>
      <c r="E559" s="9">
        <v>0</v>
      </c>
      <c r="F559" s="8">
        <v>1000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8">
        <v>0</v>
      </c>
      <c r="P559" s="8">
        <v>0</v>
      </c>
      <c r="Q559" s="8">
        <v>0</v>
      </c>
      <c r="R559" s="9">
        <v>0</v>
      </c>
      <c r="S559" s="9">
        <v>0</v>
      </c>
      <c r="T559" s="9">
        <v>0</v>
      </c>
      <c r="U559" s="9">
        <v>7</v>
      </c>
      <c r="V559" s="9">
        <v>11</v>
      </c>
      <c r="W559" s="7" t="s">
        <v>1109</v>
      </c>
      <c r="X559" s="7" t="s">
        <v>1109</v>
      </c>
    </row>
    <row r="560" spans="1:24" x14ac:dyDescent="0.2">
      <c r="A560" s="7" t="s">
        <v>4254</v>
      </c>
      <c r="B560" s="8">
        <v>1</v>
      </c>
      <c r="C560" s="8">
        <v>0</v>
      </c>
      <c r="D560" s="8">
        <v>1</v>
      </c>
      <c r="E560" s="9">
        <v>0</v>
      </c>
      <c r="F560" s="8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8">
        <v>0</v>
      </c>
      <c r="P560" s="8">
        <v>0</v>
      </c>
      <c r="Q560" s="8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7" t="s">
        <v>1877</v>
      </c>
      <c r="X560" s="7" t="s">
        <v>1877</v>
      </c>
    </row>
    <row r="561" spans="1:24" x14ac:dyDescent="0.2">
      <c r="A561" s="7" t="s">
        <v>4020</v>
      </c>
      <c r="B561" s="8">
        <v>1</v>
      </c>
      <c r="C561" s="8">
        <v>1</v>
      </c>
      <c r="D561" s="8">
        <v>0</v>
      </c>
      <c r="E561" s="9">
        <v>91.38</v>
      </c>
      <c r="F561" s="8">
        <v>1000</v>
      </c>
      <c r="G561" s="9">
        <v>91.38</v>
      </c>
      <c r="H561" s="9">
        <v>91.38</v>
      </c>
      <c r="I561" s="9">
        <v>91.38</v>
      </c>
      <c r="J561" s="9">
        <v>91.38</v>
      </c>
      <c r="K561" s="9">
        <v>91.38</v>
      </c>
      <c r="L561" s="9">
        <v>91.38</v>
      </c>
      <c r="M561" s="9">
        <v>91.38</v>
      </c>
      <c r="N561" s="9">
        <v>91.38</v>
      </c>
      <c r="O561" s="8">
        <v>1</v>
      </c>
      <c r="P561" s="8">
        <v>1</v>
      </c>
      <c r="Q561" s="8">
        <v>1</v>
      </c>
      <c r="R561" s="9">
        <v>100</v>
      </c>
      <c r="S561" s="9">
        <v>100</v>
      </c>
      <c r="T561" s="9">
        <v>6638</v>
      </c>
      <c r="U561" s="9">
        <v>1</v>
      </c>
      <c r="V561" s="9">
        <v>12</v>
      </c>
      <c r="W561" s="7" t="s">
        <v>3941</v>
      </c>
      <c r="X561" s="7" t="s">
        <v>3941</v>
      </c>
    </row>
    <row r="562" spans="1:24" x14ac:dyDescent="0.2">
      <c r="A562" s="7" t="s">
        <v>3975</v>
      </c>
      <c r="B562" s="8">
        <v>1</v>
      </c>
      <c r="C562" s="8">
        <v>1</v>
      </c>
      <c r="D562" s="8">
        <v>0</v>
      </c>
      <c r="E562" s="9">
        <v>47.52</v>
      </c>
      <c r="F562" s="8">
        <v>1600</v>
      </c>
      <c r="G562" s="9">
        <v>29.7</v>
      </c>
      <c r="H562" s="9">
        <v>29.7</v>
      </c>
      <c r="I562" s="9">
        <v>29.7</v>
      </c>
      <c r="J562" s="9">
        <v>29.7</v>
      </c>
      <c r="K562" s="9">
        <v>29.7</v>
      </c>
      <c r="L562" s="9">
        <v>29.7</v>
      </c>
      <c r="M562" s="9">
        <v>29.7</v>
      </c>
      <c r="N562" s="9">
        <v>29.7</v>
      </c>
      <c r="O562" s="8">
        <v>1</v>
      </c>
      <c r="P562" s="8">
        <v>1</v>
      </c>
      <c r="Q562" s="8">
        <v>1</v>
      </c>
      <c r="R562" s="9">
        <v>100</v>
      </c>
      <c r="S562" s="9">
        <v>100</v>
      </c>
      <c r="T562" s="9">
        <v>2252</v>
      </c>
      <c r="U562" s="9">
        <v>1</v>
      </c>
      <c r="V562" s="9">
        <v>7</v>
      </c>
      <c r="W562" s="7" t="s">
        <v>3941</v>
      </c>
      <c r="X562" s="7" t="s">
        <v>3941</v>
      </c>
    </row>
    <row r="563" spans="1:24" x14ac:dyDescent="0.2">
      <c r="A563" s="7" t="s">
        <v>1210</v>
      </c>
      <c r="B563" s="8">
        <v>1</v>
      </c>
      <c r="C563" s="8">
        <v>1</v>
      </c>
      <c r="D563" s="8">
        <v>0</v>
      </c>
      <c r="E563" s="9">
        <v>11.2</v>
      </c>
      <c r="F563" s="8">
        <v>1600</v>
      </c>
      <c r="G563" s="9">
        <v>7</v>
      </c>
      <c r="H563" s="9">
        <v>0</v>
      </c>
      <c r="I563" s="9">
        <v>0</v>
      </c>
      <c r="J563" s="9">
        <v>7</v>
      </c>
      <c r="K563" s="9">
        <v>7</v>
      </c>
      <c r="L563" s="9">
        <v>7</v>
      </c>
      <c r="M563" s="9">
        <v>7</v>
      </c>
      <c r="N563" s="9">
        <v>7</v>
      </c>
      <c r="O563" s="8">
        <v>0</v>
      </c>
      <c r="P563" s="8">
        <v>0</v>
      </c>
      <c r="Q563" s="8">
        <v>1</v>
      </c>
      <c r="R563" s="9">
        <v>0</v>
      </c>
      <c r="S563" s="9">
        <v>100</v>
      </c>
      <c r="T563" s="9">
        <v>620</v>
      </c>
      <c r="U563" s="9">
        <v>3</v>
      </c>
      <c r="V563" s="9">
        <v>10</v>
      </c>
      <c r="W563" s="7" t="s">
        <v>1109</v>
      </c>
      <c r="X563" s="7" t="s">
        <v>1109</v>
      </c>
    </row>
    <row r="564" spans="1:24" x14ac:dyDescent="0.2">
      <c r="A564" s="7" t="s">
        <v>1875</v>
      </c>
      <c r="B564" s="8">
        <v>1</v>
      </c>
      <c r="C564" s="8">
        <v>1</v>
      </c>
      <c r="D564" s="8">
        <v>0</v>
      </c>
      <c r="E564" s="9">
        <v>19.8</v>
      </c>
      <c r="F564" s="8">
        <v>1700</v>
      </c>
      <c r="G564" s="9">
        <v>11.65</v>
      </c>
      <c r="H564" s="9">
        <v>0</v>
      </c>
      <c r="I564" s="9">
        <v>11.65</v>
      </c>
      <c r="J564" s="9">
        <v>11.65</v>
      </c>
      <c r="K564" s="9">
        <v>11.65</v>
      </c>
      <c r="L564" s="9">
        <v>11.65</v>
      </c>
      <c r="M564" s="9">
        <v>11.65</v>
      </c>
      <c r="N564" s="9">
        <v>11.65</v>
      </c>
      <c r="O564" s="8">
        <v>0</v>
      </c>
      <c r="P564" s="8">
        <v>1</v>
      </c>
      <c r="Q564" s="8">
        <v>1</v>
      </c>
      <c r="R564" s="9">
        <v>0</v>
      </c>
      <c r="S564" s="9">
        <v>100</v>
      </c>
      <c r="T564" s="9">
        <v>480</v>
      </c>
      <c r="U564" s="9">
        <v>2</v>
      </c>
      <c r="V564" s="9">
        <v>9</v>
      </c>
      <c r="W564" s="7" t="s">
        <v>1630</v>
      </c>
      <c r="X564" s="7" t="s">
        <v>1630</v>
      </c>
    </row>
    <row r="565" spans="1:24" x14ac:dyDescent="0.2">
      <c r="A565" s="7" t="s">
        <v>4023</v>
      </c>
      <c r="B565" s="8">
        <v>1</v>
      </c>
      <c r="C565" s="8">
        <v>1</v>
      </c>
      <c r="D565" s="8">
        <v>0</v>
      </c>
      <c r="E565" s="9">
        <v>0</v>
      </c>
      <c r="F565" s="8">
        <v>900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8">
        <v>0</v>
      </c>
      <c r="P565" s="8">
        <v>0</v>
      </c>
      <c r="Q565" s="8">
        <v>0</v>
      </c>
      <c r="R565" s="9">
        <v>0</v>
      </c>
      <c r="S565" s="9">
        <v>0</v>
      </c>
      <c r="T565" s="9">
        <v>0</v>
      </c>
      <c r="U565" s="9">
        <v>10</v>
      </c>
      <c r="V565" s="9">
        <v>12</v>
      </c>
      <c r="W565" s="7" t="s">
        <v>3941</v>
      </c>
      <c r="X565" s="7" t="s">
        <v>3941</v>
      </c>
    </row>
    <row r="566" spans="1:24" x14ac:dyDescent="0.2">
      <c r="A566" s="7" t="s">
        <v>3687</v>
      </c>
      <c r="B566" s="8">
        <v>2</v>
      </c>
      <c r="C566" s="8">
        <v>1</v>
      </c>
      <c r="D566" s="8">
        <v>1</v>
      </c>
      <c r="E566" s="9">
        <v>0</v>
      </c>
      <c r="F566" s="8">
        <v>1900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8">
        <v>0</v>
      </c>
      <c r="P566" s="8">
        <v>0</v>
      </c>
      <c r="Q566" s="8">
        <v>0</v>
      </c>
      <c r="R566" s="9">
        <v>0</v>
      </c>
      <c r="S566" s="9">
        <v>0</v>
      </c>
      <c r="T566" s="9">
        <v>0</v>
      </c>
      <c r="U566" s="9">
        <v>5</v>
      </c>
      <c r="V566" s="9">
        <v>9</v>
      </c>
      <c r="W566" s="7" t="s">
        <v>3617</v>
      </c>
      <c r="X566" s="7" t="s">
        <v>3617</v>
      </c>
    </row>
    <row r="567" spans="1:24" x14ac:dyDescent="0.2">
      <c r="A567" s="7" t="s">
        <v>1646</v>
      </c>
      <c r="B567" s="8">
        <v>2</v>
      </c>
      <c r="C567" s="8">
        <v>1</v>
      </c>
      <c r="D567" s="8">
        <v>1</v>
      </c>
      <c r="E567" s="9">
        <v>21.84</v>
      </c>
      <c r="F567" s="8">
        <v>1700</v>
      </c>
      <c r="G567" s="9">
        <v>12.85</v>
      </c>
      <c r="H567" s="9">
        <v>0</v>
      </c>
      <c r="I567" s="9">
        <v>12.85</v>
      </c>
      <c r="J567" s="9">
        <v>12.85</v>
      </c>
      <c r="K567" s="9">
        <v>12.85</v>
      </c>
      <c r="L567" s="9">
        <v>12.85</v>
      </c>
      <c r="M567" s="9">
        <v>12.85</v>
      </c>
      <c r="N567" s="9">
        <v>12.85</v>
      </c>
      <c r="O567" s="8">
        <v>0</v>
      </c>
      <c r="P567" s="8">
        <v>1</v>
      </c>
      <c r="Q567" s="8">
        <v>1</v>
      </c>
      <c r="R567" s="9">
        <v>0</v>
      </c>
      <c r="S567" s="9">
        <v>100</v>
      </c>
      <c r="T567" s="9">
        <v>684</v>
      </c>
      <c r="U567" s="9">
        <v>2</v>
      </c>
      <c r="V567" s="9">
        <v>7</v>
      </c>
      <c r="W567" s="7" t="s">
        <v>1630</v>
      </c>
      <c r="X567" s="7" t="s">
        <v>1630</v>
      </c>
    </row>
    <row r="568" spans="1:24" x14ac:dyDescent="0.2">
      <c r="A568" s="7" t="s">
        <v>487</v>
      </c>
      <c r="B568" s="8">
        <v>1</v>
      </c>
      <c r="C568" s="8">
        <v>1</v>
      </c>
      <c r="D568" s="8">
        <v>0</v>
      </c>
      <c r="E568" s="9">
        <v>0</v>
      </c>
      <c r="F568" s="8">
        <v>700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8">
        <v>0</v>
      </c>
      <c r="P568" s="8">
        <v>0</v>
      </c>
      <c r="Q568" s="8">
        <v>0</v>
      </c>
      <c r="R568" s="9">
        <v>0</v>
      </c>
      <c r="S568" s="9">
        <v>0</v>
      </c>
      <c r="T568" s="9">
        <v>0</v>
      </c>
      <c r="U568" s="9">
        <v>9</v>
      </c>
      <c r="V568" s="9">
        <v>10</v>
      </c>
      <c r="W568" s="7" t="s">
        <v>55</v>
      </c>
      <c r="X568" s="7" t="s">
        <v>55</v>
      </c>
    </row>
    <row r="569" spans="1:24" x14ac:dyDescent="0.2">
      <c r="A569" s="7" t="s">
        <v>3018</v>
      </c>
      <c r="B569" s="8">
        <v>2</v>
      </c>
      <c r="C569" s="8">
        <v>1</v>
      </c>
      <c r="D569" s="8">
        <v>1</v>
      </c>
      <c r="E569" s="9">
        <v>10.82</v>
      </c>
      <c r="F569" s="8">
        <v>1000</v>
      </c>
      <c r="G569" s="9">
        <v>10.82</v>
      </c>
      <c r="H569" s="9">
        <v>10.82</v>
      </c>
      <c r="I569" s="9">
        <v>10.82</v>
      </c>
      <c r="J569" s="9">
        <v>10.82</v>
      </c>
      <c r="K569" s="9">
        <v>10.82</v>
      </c>
      <c r="L569" s="9">
        <v>10.82</v>
      </c>
      <c r="M569" s="9">
        <v>10.82</v>
      </c>
      <c r="N569" s="9">
        <v>10.82</v>
      </c>
      <c r="O569" s="8">
        <v>0</v>
      </c>
      <c r="P569" s="8">
        <v>0</v>
      </c>
      <c r="Q569" s="8">
        <v>1</v>
      </c>
      <c r="R569" s="9">
        <v>0</v>
      </c>
      <c r="S569" s="9">
        <v>100</v>
      </c>
      <c r="T569" s="9">
        <v>582</v>
      </c>
      <c r="U569" s="9">
        <v>3</v>
      </c>
      <c r="V569" s="9">
        <v>7</v>
      </c>
      <c r="W569" s="7" t="s">
        <v>3010</v>
      </c>
      <c r="X569" s="7" t="s">
        <v>3010</v>
      </c>
    </row>
    <row r="570" spans="1:24" x14ac:dyDescent="0.2">
      <c r="A570" s="7" t="s">
        <v>4255</v>
      </c>
      <c r="B570" s="8">
        <v>2</v>
      </c>
      <c r="C570" s="8">
        <v>0</v>
      </c>
      <c r="D570" s="8">
        <v>2</v>
      </c>
      <c r="E570" s="9">
        <v>0</v>
      </c>
      <c r="F570" s="8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8">
        <v>0</v>
      </c>
      <c r="P570" s="8">
        <v>0</v>
      </c>
      <c r="Q570" s="8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7" t="s">
        <v>1877</v>
      </c>
      <c r="X570" s="7" t="s">
        <v>2556</v>
      </c>
    </row>
    <row r="571" spans="1:24" x14ac:dyDescent="0.2">
      <c r="A571" s="7" t="s">
        <v>2073</v>
      </c>
      <c r="B571" s="8">
        <v>1</v>
      </c>
      <c r="C571" s="8">
        <v>1</v>
      </c>
      <c r="D571" s="8">
        <v>0</v>
      </c>
      <c r="E571" s="9">
        <v>0</v>
      </c>
      <c r="F571" s="8">
        <v>1700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8">
        <v>0</v>
      </c>
      <c r="P571" s="8">
        <v>0</v>
      </c>
      <c r="Q571" s="8">
        <v>0</v>
      </c>
      <c r="R571" s="9">
        <v>0</v>
      </c>
      <c r="S571" s="9">
        <v>0</v>
      </c>
      <c r="T571" s="9">
        <v>0</v>
      </c>
      <c r="U571" s="9">
        <v>5</v>
      </c>
      <c r="V571" s="9">
        <v>7</v>
      </c>
      <c r="W571" s="7" t="s">
        <v>2008</v>
      </c>
      <c r="X571" s="7" t="s">
        <v>2008</v>
      </c>
    </row>
    <row r="572" spans="1:24" x14ac:dyDescent="0.2">
      <c r="A572" s="7" t="s">
        <v>1152</v>
      </c>
      <c r="B572" s="8">
        <v>1</v>
      </c>
      <c r="C572" s="8">
        <v>1</v>
      </c>
      <c r="D572" s="8">
        <v>0</v>
      </c>
      <c r="E572" s="9">
        <v>0</v>
      </c>
      <c r="F572" s="8">
        <v>800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8">
        <v>0</v>
      </c>
      <c r="P572" s="8">
        <v>0</v>
      </c>
      <c r="Q572" s="8">
        <v>0</v>
      </c>
      <c r="R572" s="9">
        <v>0</v>
      </c>
      <c r="S572" s="9">
        <v>0</v>
      </c>
      <c r="T572" s="9">
        <v>0</v>
      </c>
      <c r="U572" s="9">
        <v>9</v>
      </c>
      <c r="V572" s="9">
        <v>10</v>
      </c>
      <c r="W572" s="7" t="s">
        <v>1109</v>
      </c>
      <c r="X572" s="7" t="s">
        <v>1109</v>
      </c>
    </row>
    <row r="573" spans="1:24" x14ac:dyDescent="0.2">
      <c r="A573" s="7" t="s">
        <v>589</v>
      </c>
      <c r="B573" s="8">
        <v>2</v>
      </c>
      <c r="C573" s="8">
        <v>2</v>
      </c>
      <c r="D573" s="8">
        <v>0</v>
      </c>
      <c r="E573" s="9">
        <v>21.14</v>
      </c>
      <c r="F573" s="8">
        <v>2800</v>
      </c>
      <c r="G573" s="9">
        <v>7.55</v>
      </c>
      <c r="H573" s="9">
        <v>0</v>
      </c>
      <c r="I573" s="9">
        <v>17.62</v>
      </c>
      <c r="J573" s="9">
        <v>7.55</v>
      </c>
      <c r="K573" s="9">
        <v>7.55</v>
      </c>
      <c r="L573" s="9">
        <v>7.55</v>
      </c>
      <c r="M573" s="9">
        <v>7.55</v>
      </c>
      <c r="N573" s="9">
        <v>7.55</v>
      </c>
      <c r="O573" s="8">
        <v>0</v>
      </c>
      <c r="P573" s="8">
        <v>1</v>
      </c>
      <c r="Q573" s="8">
        <v>1</v>
      </c>
      <c r="R573" s="9">
        <v>0</v>
      </c>
      <c r="S573" s="9">
        <v>50</v>
      </c>
      <c r="T573" s="9">
        <v>614</v>
      </c>
      <c r="U573" s="9">
        <v>3</v>
      </c>
      <c r="V573" s="9">
        <v>6</v>
      </c>
      <c r="W573" s="7" t="s">
        <v>498</v>
      </c>
      <c r="X573" s="7" t="s">
        <v>2851</v>
      </c>
    </row>
    <row r="574" spans="1:24" x14ac:dyDescent="0.2">
      <c r="A574" s="7" t="s">
        <v>2049</v>
      </c>
      <c r="B574" s="8">
        <v>2</v>
      </c>
      <c r="C574" s="8">
        <v>2</v>
      </c>
      <c r="D574" s="8">
        <v>0</v>
      </c>
      <c r="E574" s="9">
        <v>0</v>
      </c>
      <c r="F574" s="8">
        <v>3400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8">
        <v>0</v>
      </c>
      <c r="P574" s="8">
        <v>0</v>
      </c>
      <c r="Q574" s="8">
        <v>0</v>
      </c>
      <c r="R574" s="9">
        <v>0</v>
      </c>
      <c r="S574" s="9">
        <v>0</v>
      </c>
      <c r="T574" s="9">
        <v>0</v>
      </c>
      <c r="U574" s="9">
        <v>4</v>
      </c>
      <c r="V574" s="9">
        <v>7.5</v>
      </c>
      <c r="W574" s="7" t="s">
        <v>2008</v>
      </c>
      <c r="X574" s="7" t="s">
        <v>3508</v>
      </c>
    </row>
    <row r="575" spans="1:24" x14ac:dyDescent="0.2">
      <c r="A575" s="7" t="s">
        <v>1636</v>
      </c>
      <c r="B575" s="8">
        <v>2</v>
      </c>
      <c r="C575" s="8">
        <v>2</v>
      </c>
      <c r="D575" s="8">
        <v>0</v>
      </c>
      <c r="E575" s="9">
        <v>53.92</v>
      </c>
      <c r="F575" s="8">
        <v>2300</v>
      </c>
      <c r="G575" s="9">
        <v>23.44</v>
      </c>
      <c r="H575" s="9">
        <v>0</v>
      </c>
      <c r="I575" s="9">
        <v>23.44</v>
      </c>
      <c r="J575" s="9">
        <v>23.44</v>
      </c>
      <c r="K575" s="9">
        <v>23.44</v>
      </c>
      <c r="L575" s="9">
        <v>23.44</v>
      </c>
      <c r="M575" s="9">
        <v>23.44</v>
      </c>
      <c r="N575" s="9">
        <v>23.44</v>
      </c>
      <c r="O575" s="8">
        <v>1</v>
      </c>
      <c r="P575" s="8">
        <v>1</v>
      </c>
      <c r="Q575" s="8">
        <v>1</v>
      </c>
      <c r="R575" s="9">
        <v>50</v>
      </c>
      <c r="S575" s="9">
        <v>50</v>
      </c>
      <c r="T575" s="9">
        <v>2892</v>
      </c>
      <c r="U575" s="9">
        <v>3.5</v>
      </c>
      <c r="V575" s="9">
        <v>6.5</v>
      </c>
      <c r="W575" s="7" t="s">
        <v>1630</v>
      </c>
      <c r="X575" s="7" t="s">
        <v>3320</v>
      </c>
    </row>
    <row r="576" spans="1:24" x14ac:dyDescent="0.2">
      <c r="A576" s="7" t="s">
        <v>907</v>
      </c>
      <c r="B576" s="8">
        <v>2</v>
      </c>
      <c r="C576" s="8">
        <v>2</v>
      </c>
      <c r="D576" s="8">
        <v>0</v>
      </c>
      <c r="E576" s="9">
        <v>45.66</v>
      </c>
      <c r="F576" s="8">
        <v>4300</v>
      </c>
      <c r="G576" s="9">
        <v>10.62</v>
      </c>
      <c r="H576" s="9">
        <v>0</v>
      </c>
      <c r="I576" s="9">
        <v>15.64</v>
      </c>
      <c r="J576" s="9">
        <v>10.62</v>
      </c>
      <c r="K576" s="9">
        <v>10.62</v>
      </c>
      <c r="L576" s="9">
        <v>10.62</v>
      </c>
      <c r="M576" s="9">
        <v>10.62</v>
      </c>
      <c r="N576" s="9">
        <v>10.62</v>
      </c>
      <c r="O576" s="8">
        <v>1</v>
      </c>
      <c r="P576" s="8">
        <v>1</v>
      </c>
      <c r="Q576" s="8">
        <v>2</v>
      </c>
      <c r="R576" s="9">
        <v>50</v>
      </c>
      <c r="S576" s="9">
        <v>100</v>
      </c>
      <c r="T576" s="9">
        <v>1566</v>
      </c>
      <c r="U576" s="9">
        <v>2</v>
      </c>
      <c r="V576" s="9">
        <v>10.5</v>
      </c>
      <c r="W576" s="7" t="s">
        <v>751</v>
      </c>
      <c r="X576" s="7" t="s">
        <v>2008</v>
      </c>
    </row>
    <row r="577" spans="1:24" x14ac:dyDescent="0.2">
      <c r="A577" s="7" t="s">
        <v>1138</v>
      </c>
      <c r="B577" s="8">
        <v>3</v>
      </c>
      <c r="C577" s="8">
        <v>3</v>
      </c>
      <c r="D577" s="8">
        <v>0</v>
      </c>
      <c r="E577" s="9">
        <v>0</v>
      </c>
      <c r="F577" s="8">
        <v>4000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8">
        <v>0</v>
      </c>
      <c r="P577" s="8">
        <v>0</v>
      </c>
      <c r="Q577" s="8">
        <v>0</v>
      </c>
      <c r="R577" s="9">
        <v>0</v>
      </c>
      <c r="S577" s="9">
        <v>0</v>
      </c>
      <c r="T577" s="9">
        <v>0</v>
      </c>
      <c r="U577" s="9">
        <v>5.33</v>
      </c>
      <c r="V577" s="9">
        <v>5.67</v>
      </c>
      <c r="W577" s="7" t="s">
        <v>1109</v>
      </c>
      <c r="X577" s="7" t="s">
        <v>3736</v>
      </c>
    </row>
    <row r="578" spans="1:24" x14ac:dyDescent="0.2">
      <c r="A578" s="7" t="s">
        <v>576</v>
      </c>
      <c r="B578" s="8">
        <v>2</v>
      </c>
      <c r="C578" s="8">
        <v>2</v>
      </c>
      <c r="D578" s="8">
        <v>0</v>
      </c>
      <c r="E578" s="9">
        <v>10.42</v>
      </c>
      <c r="F578" s="8">
        <v>1600</v>
      </c>
      <c r="G578" s="9">
        <v>6.51</v>
      </c>
      <c r="H578" s="9">
        <v>0</v>
      </c>
      <c r="I578" s="9">
        <v>0</v>
      </c>
      <c r="J578" s="9">
        <v>6.51</v>
      </c>
      <c r="K578" s="9">
        <v>6.51</v>
      </c>
      <c r="L578" s="9">
        <v>6.51</v>
      </c>
      <c r="M578" s="9">
        <v>6.51</v>
      </c>
      <c r="N578" s="9">
        <v>6.51</v>
      </c>
      <c r="O578" s="8">
        <v>0</v>
      </c>
      <c r="P578" s="8">
        <v>0</v>
      </c>
      <c r="Q578" s="8">
        <v>1</v>
      </c>
      <c r="R578" s="9">
        <v>0</v>
      </c>
      <c r="S578" s="9">
        <v>50</v>
      </c>
      <c r="T578" s="9">
        <v>542</v>
      </c>
      <c r="U578" s="9">
        <v>3.5</v>
      </c>
      <c r="V578" s="9">
        <v>6.5</v>
      </c>
      <c r="W578" s="7" t="s">
        <v>498</v>
      </c>
      <c r="X578" s="7" t="s">
        <v>2349</v>
      </c>
    </row>
    <row r="579" spans="1:24" x14ac:dyDescent="0.2">
      <c r="A579" s="7" t="s">
        <v>2748</v>
      </c>
      <c r="B579" s="8">
        <v>1</v>
      </c>
      <c r="C579" s="8">
        <v>1</v>
      </c>
      <c r="D579" s="8">
        <v>0</v>
      </c>
      <c r="E579" s="9">
        <v>42.38</v>
      </c>
      <c r="F579" s="8">
        <v>1900</v>
      </c>
      <c r="G579" s="9">
        <v>22.31</v>
      </c>
      <c r="H579" s="9">
        <v>0</v>
      </c>
      <c r="I579" s="9">
        <v>22.31</v>
      </c>
      <c r="J579" s="9">
        <v>22.31</v>
      </c>
      <c r="K579" s="9">
        <v>22.31</v>
      </c>
      <c r="L579" s="9">
        <v>22.31</v>
      </c>
      <c r="M579" s="9">
        <v>22.31</v>
      </c>
      <c r="N579" s="9">
        <v>22.31</v>
      </c>
      <c r="O579" s="8">
        <v>1</v>
      </c>
      <c r="P579" s="8">
        <v>1</v>
      </c>
      <c r="Q579" s="8">
        <v>1</v>
      </c>
      <c r="R579" s="9">
        <v>100</v>
      </c>
      <c r="S579" s="9">
        <v>100</v>
      </c>
      <c r="T579" s="9">
        <v>1738</v>
      </c>
      <c r="U579" s="9">
        <v>1</v>
      </c>
      <c r="V579" s="9">
        <v>5</v>
      </c>
      <c r="W579" s="7" t="s">
        <v>2724</v>
      </c>
      <c r="X579" s="7" t="s">
        <v>2724</v>
      </c>
    </row>
    <row r="580" spans="1:24" x14ac:dyDescent="0.2">
      <c r="A580" s="7" t="s">
        <v>4256</v>
      </c>
      <c r="B580" s="8">
        <v>1</v>
      </c>
      <c r="C580" s="8">
        <v>0</v>
      </c>
      <c r="D580" s="8">
        <v>1</v>
      </c>
      <c r="E580" s="9">
        <v>0</v>
      </c>
      <c r="F580" s="8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8">
        <v>0</v>
      </c>
      <c r="P580" s="8">
        <v>0</v>
      </c>
      <c r="Q580" s="8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7" t="s">
        <v>962</v>
      </c>
      <c r="X580" s="7" t="s">
        <v>962</v>
      </c>
    </row>
    <row r="581" spans="1:24" x14ac:dyDescent="0.2">
      <c r="A581" s="7" t="s">
        <v>4257</v>
      </c>
      <c r="B581" s="8">
        <v>1</v>
      </c>
      <c r="C581" s="8">
        <v>0</v>
      </c>
      <c r="D581" s="8">
        <v>1</v>
      </c>
      <c r="E581" s="9">
        <v>0</v>
      </c>
      <c r="F581" s="8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8">
        <v>0</v>
      </c>
      <c r="P581" s="8">
        <v>0</v>
      </c>
      <c r="Q581" s="8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7" t="s">
        <v>4083</v>
      </c>
      <c r="X581" s="7" t="s">
        <v>4083</v>
      </c>
    </row>
    <row r="582" spans="1:24" x14ac:dyDescent="0.2">
      <c r="A582" s="7" t="s">
        <v>2998</v>
      </c>
      <c r="B582" s="8">
        <v>1</v>
      </c>
      <c r="C582" s="8">
        <v>1</v>
      </c>
      <c r="D582" s="8">
        <v>0</v>
      </c>
      <c r="E582" s="9">
        <v>0</v>
      </c>
      <c r="F582" s="8">
        <v>900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8">
        <v>0</v>
      </c>
      <c r="P582" s="8">
        <v>0</v>
      </c>
      <c r="Q582" s="8">
        <v>0</v>
      </c>
      <c r="R582" s="9">
        <v>0</v>
      </c>
      <c r="S582" s="9">
        <v>0</v>
      </c>
      <c r="T582" s="9">
        <v>0</v>
      </c>
      <c r="U582" s="9">
        <v>12</v>
      </c>
      <c r="V582" s="9">
        <v>12</v>
      </c>
      <c r="W582" s="7" t="s">
        <v>2851</v>
      </c>
      <c r="X582" s="7" t="s">
        <v>2851</v>
      </c>
    </row>
    <row r="583" spans="1:24" x14ac:dyDescent="0.2">
      <c r="A583" s="7" t="s">
        <v>1492</v>
      </c>
      <c r="B583" s="8">
        <v>1</v>
      </c>
      <c r="C583" s="8">
        <v>1</v>
      </c>
      <c r="D583" s="8">
        <v>0</v>
      </c>
      <c r="E583" s="9">
        <v>40.6</v>
      </c>
      <c r="F583" s="8">
        <v>1600</v>
      </c>
      <c r="G583" s="9">
        <v>25.38</v>
      </c>
      <c r="H583" s="9">
        <v>0</v>
      </c>
      <c r="I583" s="9">
        <v>25.38</v>
      </c>
      <c r="J583" s="9">
        <v>25.38</v>
      </c>
      <c r="K583" s="9">
        <v>25.38</v>
      </c>
      <c r="L583" s="9">
        <v>25.38</v>
      </c>
      <c r="M583" s="9">
        <v>25.38</v>
      </c>
      <c r="N583" s="9">
        <v>25.38</v>
      </c>
      <c r="O583" s="8">
        <v>1</v>
      </c>
      <c r="P583" s="8">
        <v>1</v>
      </c>
      <c r="Q583" s="8">
        <v>1</v>
      </c>
      <c r="R583" s="9">
        <v>100</v>
      </c>
      <c r="S583" s="9">
        <v>100</v>
      </c>
      <c r="T583" s="9">
        <v>1560</v>
      </c>
      <c r="U583" s="9">
        <v>1</v>
      </c>
      <c r="V583" s="9">
        <v>10</v>
      </c>
      <c r="W583" s="7" t="s">
        <v>1384</v>
      </c>
      <c r="X583" s="7" t="s">
        <v>1384</v>
      </c>
    </row>
    <row r="584" spans="1:24" x14ac:dyDescent="0.2">
      <c r="A584" s="7" t="s">
        <v>3347</v>
      </c>
      <c r="B584" s="8">
        <v>1</v>
      </c>
      <c r="C584" s="8">
        <v>1</v>
      </c>
      <c r="D584" s="8">
        <v>0</v>
      </c>
      <c r="E584" s="9">
        <v>0</v>
      </c>
      <c r="F584" s="8">
        <v>800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8">
        <v>0</v>
      </c>
      <c r="P584" s="8">
        <v>0</v>
      </c>
      <c r="Q584" s="8">
        <v>0</v>
      </c>
      <c r="R584" s="9">
        <v>0</v>
      </c>
      <c r="S584" s="9">
        <v>0</v>
      </c>
      <c r="T584" s="9">
        <v>0</v>
      </c>
      <c r="U584" s="9">
        <v>7</v>
      </c>
      <c r="V584" s="9">
        <v>7</v>
      </c>
      <c r="W584" s="7" t="s">
        <v>3320</v>
      </c>
      <c r="X584" s="7" t="s">
        <v>3320</v>
      </c>
    </row>
    <row r="585" spans="1:24" x14ac:dyDescent="0.2">
      <c r="A585" s="7" t="s">
        <v>1272</v>
      </c>
      <c r="B585" s="8">
        <v>1</v>
      </c>
      <c r="C585" s="8">
        <v>1</v>
      </c>
      <c r="D585" s="8">
        <v>0</v>
      </c>
      <c r="E585" s="9">
        <v>55.4</v>
      </c>
      <c r="F585" s="8">
        <v>1300</v>
      </c>
      <c r="G585" s="9">
        <v>42.62</v>
      </c>
      <c r="H585" s="9">
        <v>0</v>
      </c>
      <c r="I585" s="9">
        <v>0</v>
      </c>
      <c r="J585" s="9">
        <v>42.62</v>
      </c>
      <c r="K585" s="9">
        <v>42.62</v>
      </c>
      <c r="L585" s="9">
        <v>42.62</v>
      </c>
      <c r="M585" s="9">
        <v>42.62</v>
      </c>
      <c r="N585" s="9">
        <v>42.62</v>
      </c>
      <c r="O585" s="8">
        <v>1</v>
      </c>
      <c r="P585" s="8">
        <v>1</v>
      </c>
      <c r="Q585" s="8">
        <v>1</v>
      </c>
      <c r="R585" s="9">
        <v>100</v>
      </c>
      <c r="S585" s="9">
        <v>100</v>
      </c>
      <c r="T585" s="9">
        <v>3040</v>
      </c>
      <c r="U585" s="9">
        <v>1</v>
      </c>
      <c r="V585" s="9">
        <v>10</v>
      </c>
      <c r="W585" s="7" t="s">
        <v>1252</v>
      </c>
      <c r="X585" s="7" t="s">
        <v>1252</v>
      </c>
    </row>
    <row r="586" spans="1:24" x14ac:dyDescent="0.2">
      <c r="A586" s="7" t="s">
        <v>1317</v>
      </c>
      <c r="B586" s="8">
        <v>1</v>
      </c>
      <c r="C586" s="8">
        <v>1</v>
      </c>
      <c r="D586" s="8">
        <v>0</v>
      </c>
      <c r="E586" s="9">
        <v>0</v>
      </c>
      <c r="F586" s="8">
        <v>800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8">
        <v>0</v>
      </c>
      <c r="P586" s="8">
        <v>0</v>
      </c>
      <c r="Q586" s="8">
        <v>0</v>
      </c>
      <c r="R586" s="9">
        <v>0</v>
      </c>
      <c r="S586" s="9">
        <v>0</v>
      </c>
      <c r="T586" s="9">
        <v>0</v>
      </c>
      <c r="U586" s="9">
        <v>8</v>
      </c>
      <c r="V586" s="9">
        <v>12</v>
      </c>
      <c r="W586" s="7" t="s">
        <v>1252</v>
      </c>
      <c r="X586" s="7" t="s">
        <v>1252</v>
      </c>
    </row>
    <row r="587" spans="1:24" x14ac:dyDescent="0.2">
      <c r="A587" s="7" t="s">
        <v>2541</v>
      </c>
      <c r="B587" s="8">
        <v>1</v>
      </c>
      <c r="C587" s="8">
        <v>1</v>
      </c>
      <c r="D587" s="8">
        <v>0</v>
      </c>
      <c r="E587" s="9">
        <v>0</v>
      </c>
      <c r="F587" s="8">
        <v>1200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8">
        <v>0</v>
      </c>
      <c r="P587" s="8">
        <v>0</v>
      </c>
      <c r="Q587" s="8">
        <v>0</v>
      </c>
      <c r="R587" s="9">
        <v>0</v>
      </c>
      <c r="S587" s="9">
        <v>0</v>
      </c>
      <c r="T587" s="9">
        <v>0</v>
      </c>
      <c r="U587" s="9">
        <v>6</v>
      </c>
      <c r="V587" s="9">
        <v>8</v>
      </c>
      <c r="W587" s="7" t="s">
        <v>2349</v>
      </c>
      <c r="X587" s="7" t="s">
        <v>2349</v>
      </c>
    </row>
    <row r="588" spans="1:24" x14ac:dyDescent="0.2">
      <c r="A588" s="7" t="s">
        <v>3349</v>
      </c>
      <c r="B588" s="8">
        <v>1</v>
      </c>
      <c r="C588" s="8">
        <v>1</v>
      </c>
      <c r="D588" s="8">
        <v>0</v>
      </c>
      <c r="E588" s="9">
        <v>23.44</v>
      </c>
      <c r="F588" s="8">
        <v>1200</v>
      </c>
      <c r="G588" s="9">
        <v>19.53</v>
      </c>
      <c r="H588" s="9">
        <v>19.53</v>
      </c>
      <c r="I588" s="9">
        <v>19.53</v>
      </c>
      <c r="J588" s="9">
        <v>19.53</v>
      </c>
      <c r="K588" s="9">
        <v>19.53</v>
      </c>
      <c r="L588" s="9">
        <v>19.53</v>
      </c>
      <c r="M588" s="9">
        <v>19.53</v>
      </c>
      <c r="N588" s="9">
        <v>19.53</v>
      </c>
      <c r="O588" s="8">
        <v>0</v>
      </c>
      <c r="P588" s="8">
        <v>1</v>
      </c>
      <c r="Q588" s="8">
        <v>1</v>
      </c>
      <c r="R588" s="9">
        <v>0</v>
      </c>
      <c r="S588" s="9">
        <v>100</v>
      </c>
      <c r="T588" s="9">
        <v>844</v>
      </c>
      <c r="U588" s="9">
        <v>2</v>
      </c>
      <c r="V588" s="9">
        <v>6</v>
      </c>
      <c r="W588" s="7" t="s">
        <v>3320</v>
      </c>
      <c r="X588" s="7" t="s">
        <v>3320</v>
      </c>
    </row>
    <row r="589" spans="1:24" x14ac:dyDescent="0.2">
      <c r="A589" s="7" t="s">
        <v>3212</v>
      </c>
      <c r="B589" s="8">
        <v>1</v>
      </c>
      <c r="C589" s="8">
        <v>1</v>
      </c>
      <c r="D589" s="8">
        <v>0</v>
      </c>
      <c r="E589" s="9">
        <v>0</v>
      </c>
      <c r="F589" s="8">
        <v>800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8">
        <v>0</v>
      </c>
      <c r="P589" s="8">
        <v>0</v>
      </c>
      <c r="Q589" s="8">
        <v>0</v>
      </c>
      <c r="R589" s="9">
        <v>0</v>
      </c>
      <c r="S589" s="9">
        <v>0</v>
      </c>
      <c r="T589" s="9">
        <v>0</v>
      </c>
      <c r="U589" s="9">
        <v>8</v>
      </c>
      <c r="V589" s="9">
        <v>9</v>
      </c>
      <c r="W589" s="7" t="s">
        <v>3103</v>
      </c>
      <c r="X589" s="7" t="s">
        <v>3103</v>
      </c>
    </row>
    <row r="590" spans="1:24" x14ac:dyDescent="0.2">
      <c r="A590" s="7" t="s">
        <v>1096</v>
      </c>
      <c r="B590" s="8">
        <v>1</v>
      </c>
      <c r="C590" s="8">
        <v>1</v>
      </c>
      <c r="D590" s="8">
        <v>0</v>
      </c>
      <c r="E590" s="9">
        <v>0</v>
      </c>
      <c r="F590" s="8">
        <v>1700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8">
        <v>0</v>
      </c>
      <c r="P590" s="8">
        <v>0</v>
      </c>
      <c r="Q590" s="8">
        <v>0</v>
      </c>
      <c r="R590" s="9">
        <v>0</v>
      </c>
      <c r="S590" s="9">
        <v>0</v>
      </c>
      <c r="T590" s="9">
        <v>0</v>
      </c>
      <c r="U590" s="9">
        <v>10</v>
      </c>
      <c r="V590" s="9">
        <v>12</v>
      </c>
      <c r="W590" s="7" t="s">
        <v>962</v>
      </c>
      <c r="X590" s="7" t="s">
        <v>962</v>
      </c>
    </row>
    <row r="591" spans="1:24" x14ac:dyDescent="0.2">
      <c r="A591" s="7" t="s">
        <v>3386</v>
      </c>
      <c r="B591" s="8">
        <v>1</v>
      </c>
      <c r="C591" s="8">
        <v>1</v>
      </c>
      <c r="D591" s="8">
        <v>0</v>
      </c>
      <c r="E591" s="9">
        <v>36.1</v>
      </c>
      <c r="F591" s="8">
        <v>1700</v>
      </c>
      <c r="G591" s="9">
        <v>21.24</v>
      </c>
      <c r="H591" s="9">
        <v>21.24</v>
      </c>
      <c r="I591" s="9">
        <v>21.24</v>
      </c>
      <c r="J591" s="9">
        <v>21.24</v>
      </c>
      <c r="K591" s="9">
        <v>21.24</v>
      </c>
      <c r="L591" s="9">
        <v>21.24</v>
      </c>
      <c r="M591" s="9">
        <v>21.24</v>
      </c>
      <c r="N591" s="9">
        <v>21.24</v>
      </c>
      <c r="O591" s="8">
        <v>1</v>
      </c>
      <c r="P591" s="8">
        <v>1</v>
      </c>
      <c r="Q591" s="8">
        <v>1</v>
      </c>
      <c r="R591" s="9">
        <v>100</v>
      </c>
      <c r="S591" s="9">
        <v>100</v>
      </c>
      <c r="T591" s="9">
        <v>1110</v>
      </c>
      <c r="U591" s="9">
        <v>1</v>
      </c>
      <c r="V591" s="9">
        <v>5</v>
      </c>
      <c r="W591" s="7" t="s">
        <v>3320</v>
      </c>
      <c r="X591" s="7" t="s">
        <v>3320</v>
      </c>
    </row>
    <row r="592" spans="1:24" x14ac:dyDescent="0.2">
      <c r="A592" s="7" t="s">
        <v>4040</v>
      </c>
      <c r="B592" s="8">
        <v>1</v>
      </c>
      <c r="C592" s="8">
        <v>1</v>
      </c>
      <c r="D592" s="8">
        <v>0</v>
      </c>
      <c r="E592" s="9">
        <v>8.4</v>
      </c>
      <c r="F592" s="8">
        <v>1300</v>
      </c>
      <c r="G592" s="9">
        <v>6.46</v>
      </c>
      <c r="H592" s="9">
        <v>6.46</v>
      </c>
      <c r="I592" s="9">
        <v>6.46</v>
      </c>
      <c r="J592" s="9">
        <v>6.46</v>
      </c>
      <c r="K592" s="9">
        <v>6.46</v>
      </c>
      <c r="L592" s="9">
        <v>6.46</v>
      </c>
      <c r="M592" s="9">
        <v>6.46</v>
      </c>
      <c r="N592" s="9">
        <v>6.46</v>
      </c>
      <c r="O592" s="8">
        <v>0</v>
      </c>
      <c r="P592" s="8">
        <v>0</v>
      </c>
      <c r="Q592" s="8">
        <v>1</v>
      </c>
      <c r="R592" s="9">
        <v>0</v>
      </c>
      <c r="S592" s="9">
        <v>100</v>
      </c>
      <c r="T592" s="9">
        <v>340</v>
      </c>
      <c r="U592" s="9">
        <v>3</v>
      </c>
      <c r="V592" s="9">
        <v>5</v>
      </c>
      <c r="W592" s="7" t="s">
        <v>3941</v>
      </c>
      <c r="X592" s="7" t="s">
        <v>3941</v>
      </c>
    </row>
    <row r="593" spans="1:24" x14ac:dyDescent="0.2">
      <c r="A593" s="7" t="s">
        <v>1861</v>
      </c>
      <c r="B593" s="8">
        <v>2</v>
      </c>
      <c r="C593" s="8">
        <v>1</v>
      </c>
      <c r="D593" s="8">
        <v>1</v>
      </c>
      <c r="E593" s="9">
        <v>8.6</v>
      </c>
      <c r="F593" s="8">
        <v>1400</v>
      </c>
      <c r="G593" s="9">
        <v>6.14</v>
      </c>
      <c r="H593" s="9">
        <v>0</v>
      </c>
      <c r="I593" s="9">
        <v>6.14</v>
      </c>
      <c r="J593" s="9">
        <v>6.14</v>
      </c>
      <c r="K593" s="9">
        <v>6.14</v>
      </c>
      <c r="L593" s="9">
        <v>6.14</v>
      </c>
      <c r="M593" s="9">
        <v>6.14</v>
      </c>
      <c r="N593" s="9">
        <v>6.14</v>
      </c>
      <c r="O593" s="8">
        <v>0</v>
      </c>
      <c r="P593" s="8">
        <v>0</v>
      </c>
      <c r="Q593" s="8">
        <v>1</v>
      </c>
      <c r="R593" s="9">
        <v>0</v>
      </c>
      <c r="S593" s="9">
        <v>100</v>
      </c>
      <c r="T593" s="9">
        <v>360</v>
      </c>
      <c r="U593" s="9">
        <v>3</v>
      </c>
      <c r="V593" s="9">
        <v>9</v>
      </c>
      <c r="W593" s="7" t="s">
        <v>1630</v>
      </c>
      <c r="X593" s="7" t="s">
        <v>1630</v>
      </c>
    </row>
    <row r="594" spans="1:24" x14ac:dyDescent="0.2">
      <c r="A594" s="7" t="s">
        <v>2439</v>
      </c>
      <c r="B594" s="8">
        <v>2</v>
      </c>
      <c r="C594" s="8">
        <v>2</v>
      </c>
      <c r="D594" s="8">
        <v>0</v>
      </c>
      <c r="E594" s="9">
        <v>7.88</v>
      </c>
      <c r="F594" s="8">
        <v>2200</v>
      </c>
      <c r="G594" s="9">
        <v>3.58</v>
      </c>
      <c r="H594" s="9">
        <v>5.25</v>
      </c>
      <c r="I594" s="9">
        <v>3.58</v>
      </c>
      <c r="J594" s="9">
        <v>3.58</v>
      </c>
      <c r="K594" s="9">
        <v>3.58</v>
      </c>
      <c r="L594" s="9">
        <v>3.58</v>
      </c>
      <c r="M594" s="9">
        <v>3.58</v>
      </c>
      <c r="N594" s="9">
        <v>3.58</v>
      </c>
      <c r="O594" s="8">
        <v>0</v>
      </c>
      <c r="P594" s="8">
        <v>0</v>
      </c>
      <c r="Q594" s="8">
        <v>1</v>
      </c>
      <c r="R594" s="9">
        <v>0</v>
      </c>
      <c r="S594" s="9">
        <v>50</v>
      </c>
      <c r="T594" s="9">
        <v>288</v>
      </c>
      <c r="U594" s="9">
        <v>4</v>
      </c>
      <c r="V594" s="9">
        <v>8.5</v>
      </c>
      <c r="W594" s="7" t="s">
        <v>2349</v>
      </c>
      <c r="X594" s="7" t="s">
        <v>3617</v>
      </c>
    </row>
    <row r="595" spans="1:24" x14ac:dyDescent="0.2">
      <c r="A595" s="7" t="s">
        <v>1584</v>
      </c>
      <c r="B595" s="8">
        <v>1</v>
      </c>
      <c r="C595" s="8">
        <v>1</v>
      </c>
      <c r="D595" s="8">
        <v>0</v>
      </c>
      <c r="E595" s="9">
        <v>9.4600000000000009</v>
      </c>
      <c r="F595" s="8">
        <v>1600</v>
      </c>
      <c r="G595" s="9">
        <v>5.91</v>
      </c>
      <c r="H595" s="9">
        <v>0</v>
      </c>
      <c r="I595" s="9">
        <v>5.91</v>
      </c>
      <c r="J595" s="9">
        <v>5.91</v>
      </c>
      <c r="K595" s="9">
        <v>5.91</v>
      </c>
      <c r="L595" s="9">
        <v>5.91</v>
      </c>
      <c r="M595" s="9">
        <v>5.91</v>
      </c>
      <c r="N595" s="9">
        <v>5.91</v>
      </c>
      <c r="O595" s="8">
        <v>0</v>
      </c>
      <c r="P595" s="8">
        <v>0</v>
      </c>
      <c r="Q595" s="8">
        <v>1</v>
      </c>
      <c r="R595" s="9">
        <v>0</v>
      </c>
      <c r="S595" s="9">
        <v>100</v>
      </c>
      <c r="T595" s="9">
        <v>446</v>
      </c>
      <c r="U595" s="9">
        <v>3</v>
      </c>
      <c r="V595" s="9">
        <v>11</v>
      </c>
      <c r="W595" s="7" t="s">
        <v>1384</v>
      </c>
      <c r="X595" s="7" t="s">
        <v>1384</v>
      </c>
    </row>
    <row r="596" spans="1:24" x14ac:dyDescent="0.2">
      <c r="A596" s="7" t="s">
        <v>656</v>
      </c>
      <c r="B596" s="8">
        <v>1</v>
      </c>
      <c r="C596" s="8">
        <v>1</v>
      </c>
      <c r="D596" s="8">
        <v>0</v>
      </c>
      <c r="E596" s="9">
        <v>0</v>
      </c>
      <c r="F596" s="8">
        <v>1300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8">
        <v>0</v>
      </c>
      <c r="P596" s="8">
        <v>0</v>
      </c>
      <c r="Q596" s="8">
        <v>0</v>
      </c>
      <c r="R596" s="9">
        <v>0</v>
      </c>
      <c r="S596" s="9">
        <v>0</v>
      </c>
      <c r="T596" s="9">
        <v>0</v>
      </c>
      <c r="U596" s="9">
        <v>4</v>
      </c>
      <c r="V596" s="9">
        <v>8</v>
      </c>
      <c r="W596" s="7" t="s">
        <v>498</v>
      </c>
      <c r="X596" s="7" t="s">
        <v>498</v>
      </c>
    </row>
    <row r="597" spans="1:24" x14ac:dyDescent="0.2">
      <c r="A597" s="7" t="s">
        <v>2896</v>
      </c>
      <c r="B597" s="8">
        <v>2</v>
      </c>
      <c r="C597" s="8">
        <v>1</v>
      </c>
      <c r="D597" s="8">
        <v>1</v>
      </c>
      <c r="E597" s="9">
        <v>0</v>
      </c>
      <c r="F597" s="8">
        <v>2000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8">
        <v>0</v>
      </c>
      <c r="P597" s="8">
        <v>0</v>
      </c>
      <c r="Q597" s="8">
        <v>0</v>
      </c>
      <c r="R597" s="9">
        <v>0</v>
      </c>
      <c r="S597" s="9">
        <v>0</v>
      </c>
      <c r="T597" s="9">
        <v>0</v>
      </c>
      <c r="U597" s="9">
        <v>5</v>
      </c>
      <c r="V597" s="9">
        <v>6</v>
      </c>
      <c r="W597" s="7" t="s">
        <v>2851</v>
      </c>
      <c r="X597" s="7" t="s">
        <v>2851</v>
      </c>
    </row>
    <row r="598" spans="1:24" x14ac:dyDescent="0.2">
      <c r="A598" s="7" t="s">
        <v>3597</v>
      </c>
      <c r="B598" s="8">
        <v>1</v>
      </c>
      <c r="C598" s="8">
        <v>1</v>
      </c>
      <c r="D598" s="8">
        <v>0</v>
      </c>
      <c r="E598" s="9">
        <v>0</v>
      </c>
      <c r="F598" s="8">
        <v>1700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8">
        <v>0</v>
      </c>
      <c r="P598" s="8">
        <v>0</v>
      </c>
      <c r="Q598" s="8">
        <v>0</v>
      </c>
      <c r="R598" s="9">
        <v>0</v>
      </c>
      <c r="S598" s="9">
        <v>0</v>
      </c>
      <c r="T598" s="9">
        <v>0</v>
      </c>
      <c r="U598" s="9">
        <v>6</v>
      </c>
      <c r="V598" s="9">
        <v>7</v>
      </c>
      <c r="W598" s="7" t="s">
        <v>3508</v>
      </c>
      <c r="X598" s="7" t="s">
        <v>3508</v>
      </c>
    </row>
    <row r="599" spans="1:24" x14ac:dyDescent="0.2">
      <c r="A599" s="7" t="s">
        <v>1183</v>
      </c>
      <c r="B599" s="8">
        <v>2</v>
      </c>
      <c r="C599" s="8">
        <v>1</v>
      </c>
      <c r="D599" s="8">
        <v>1</v>
      </c>
      <c r="E599" s="9">
        <v>0</v>
      </c>
      <c r="F599" s="8">
        <v>800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8">
        <v>0</v>
      </c>
      <c r="P599" s="8">
        <v>0</v>
      </c>
      <c r="Q599" s="8">
        <v>0</v>
      </c>
      <c r="R599" s="9">
        <v>0</v>
      </c>
      <c r="S599" s="9">
        <v>0</v>
      </c>
      <c r="T599" s="9">
        <v>0</v>
      </c>
      <c r="U599" s="9">
        <v>8</v>
      </c>
      <c r="V599" s="9">
        <v>12</v>
      </c>
      <c r="W599" s="7" t="s">
        <v>1109</v>
      </c>
      <c r="X599" s="7" t="s">
        <v>1109</v>
      </c>
    </row>
    <row r="600" spans="1:24" x14ac:dyDescent="0.2">
      <c r="A600" s="7" t="s">
        <v>1062</v>
      </c>
      <c r="B600" s="8">
        <v>2</v>
      </c>
      <c r="C600" s="8">
        <v>2</v>
      </c>
      <c r="D600" s="8">
        <v>0</v>
      </c>
      <c r="E600" s="9">
        <v>0</v>
      </c>
      <c r="F600" s="8">
        <v>2700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8">
        <v>0</v>
      </c>
      <c r="P600" s="8">
        <v>0</v>
      </c>
      <c r="Q600" s="8">
        <v>0</v>
      </c>
      <c r="R600" s="9">
        <v>0</v>
      </c>
      <c r="S600" s="9">
        <v>0</v>
      </c>
      <c r="T600" s="9">
        <v>0</v>
      </c>
      <c r="U600" s="9">
        <v>5.5</v>
      </c>
      <c r="V600" s="9">
        <v>9</v>
      </c>
      <c r="W600" s="7" t="s">
        <v>962</v>
      </c>
      <c r="X600" s="7" t="s">
        <v>3320</v>
      </c>
    </row>
    <row r="601" spans="1:24" x14ac:dyDescent="0.2">
      <c r="A601" s="7" t="s">
        <v>1279</v>
      </c>
      <c r="B601" s="8">
        <v>2</v>
      </c>
      <c r="C601" s="8">
        <v>2</v>
      </c>
      <c r="D601" s="8">
        <v>0</v>
      </c>
      <c r="E601" s="9">
        <v>0</v>
      </c>
      <c r="F601" s="8">
        <v>1400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8">
        <v>0</v>
      </c>
      <c r="P601" s="8">
        <v>0</v>
      </c>
      <c r="Q601" s="8">
        <v>0</v>
      </c>
      <c r="R601" s="9">
        <v>0</v>
      </c>
      <c r="S601" s="9">
        <v>0</v>
      </c>
      <c r="T601" s="9">
        <v>0</v>
      </c>
      <c r="U601" s="9">
        <v>6.5</v>
      </c>
      <c r="V601" s="9">
        <v>8</v>
      </c>
      <c r="W601" s="7" t="s">
        <v>1252</v>
      </c>
      <c r="X601" s="7" t="s">
        <v>3224</v>
      </c>
    </row>
    <row r="602" spans="1:24" x14ac:dyDescent="0.2">
      <c r="A602" s="7" t="s">
        <v>1884</v>
      </c>
      <c r="B602" s="8">
        <v>3</v>
      </c>
      <c r="C602" s="8">
        <v>2</v>
      </c>
      <c r="D602" s="8">
        <v>1</v>
      </c>
      <c r="E602" s="9">
        <v>41.1</v>
      </c>
      <c r="F602" s="8">
        <v>2600</v>
      </c>
      <c r="G602" s="9">
        <v>15.81</v>
      </c>
      <c r="H602" s="9">
        <v>0</v>
      </c>
      <c r="I602" s="9">
        <v>15.81</v>
      </c>
      <c r="J602" s="9">
        <v>15.81</v>
      </c>
      <c r="K602" s="9">
        <v>15.81</v>
      </c>
      <c r="L602" s="9">
        <v>15.81</v>
      </c>
      <c r="M602" s="9">
        <v>15.81</v>
      </c>
      <c r="N602" s="9">
        <v>15.81</v>
      </c>
      <c r="O602" s="8">
        <v>1</v>
      </c>
      <c r="P602" s="8">
        <v>1</v>
      </c>
      <c r="Q602" s="8">
        <v>1</v>
      </c>
      <c r="R602" s="9">
        <v>50</v>
      </c>
      <c r="S602" s="9">
        <v>50</v>
      </c>
      <c r="T602" s="9">
        <v>1610</v>
      </c>
      <c r="U602" s="9">
        <v>4</v>
      </c>
      <c r="V602" s="9">
        <v>7</v>
      </c>
      <c r="W602" s="7" t="s">
        <v>1877</v>
      </c>
      <c r="X602" s="7" t="s">
        <v>3736</v>
      </c>
    </row>
    <row r="603" spans="1:24" x14ac:dyDescent="0.2">
      <c r="A603" s="7" t="s">
        <v>3628</v>
      </c>
      <c r="B603" s="8">
        <v>2</v>
      </c>
      <c r="C603" s="8">
        <v>1</v>
      </c>
      <c r="D603" s="8">
        <v>1</v>
      </c>
      <c r="E603" s="9">
        <v>19.239999999999998</v>
      </c>
      <c r="F603" s="8">
        <v>2600</v>
      </c>
      <c r="G603" s="9">
        <v>7.4</v>
      </c>
      <c r="H603" s="9">
        <v>7.4</v>
      </c>
      <c r="I603" s="9">
        <v>7.4</v>
      </c>
      <c r="J603" s="9">
        <v>7.4</v>
      </c>
      <c r="K603" s="9">
        <v>7.4</v>
      </c>
      <c r="L603" s="9">
        <v>7.4</v>
      </c>
      <c r="M603" s="9">
        <v>7.4</v>
      </c>
      <c r="N603" s="9">
        <v>7.4</v>
      </c>
      <c r="O603" s="8">
        <v>0</v>
      </c>
      <c r="P603" s="8">
        <v>1</v>
      </c>
      <c r="Q603" s="8">
        <v>1</v>
      </c>
      <c r="R603" s="9">
        <v>0</v>
      </c>
      <c r="S603" s="9">
        <v>100</v>
      </c>
      <c r="T603" s="9">
        <v>424</v>
      </c>
      <c r="U603" s="9">
        <v>2</v>
      </c>
      <c r="V603" s="9">
        <v>5</v>
      </c>
      <c r="W603" s="7" t="s">
        <v>3617</v>
      </c>
      <c r="X603" s="7" t="s">
        <v>3617</v>
      </c>
    </row>
    <row r="604" spans="1:24" x14ac:dyDescent="0.2">
      <c r="A604" s="7" t="s">
        <v>606</v>
      </c>
      <c r="B604" s="8">
        <v>2</v>
      </c>
      <c r="C604" s="8">
        <v>2</v>
      </c>
      <c r="D604" s="8">
        <v>0</v>
      </c>
      <c r="E604" s="9">
        <v>39.619999999999997</v>
      </c>
      <c r="F604" s="8">
        <v>1800</v>
      </c>
      <c r="G604" s="9">
        <v>22.01</v>
      </c>
      <c r="H604" s="9">
        <v>0</v>
      </c>
      <c r="I604" s="9">
        <v>0</v>
      </c>
      <c r="J604" s="9">
        <v>22.01</v>
      </c>
      <c r="K604" s="9">
        <v>22.01</v>
      </c>
      <c r="L604" s="9">
        <v>22.01</v>
      </c>
      <c r="M604" s="9">
        <v>22.01</v>
      </c>
      <c r="N604" s="9">
        <v>22.01</v>
      </c>
      <c r="O604" s="8">
        <v>0</v>
      </c>
      <c r="P604" s="8">
        <v>1</v>
      </c>
      <c r="Q604" s="8">
        <v>1</v>
      </c>
      <c r="R604" s="9">
        <v>0</v>
      </c>
      <c r="S604" s="9">
        <v>50</v>
      </c>
      <c r="T604" s="9">
        <v>2462</v>
      </c>
      <c r="U604" s="9">
        <v>4</v>
      </c>
      <c r="V604" s="9">
        <v>8.5</v>
      </c>
      <c r="W604" s="7" t="s">
        <v>498</v>
      </c>
      <c r="X604" s="7" t="s">
        <v>2724</v>
      </c>
    </row>
    <row r="605" spans="1:24" x14ac:dyDescent="0.2">
      <c r="A605" s="7" t="s">
        <v>1022</v>
      </c>
      <c r="B605" s="8">
        <v>1</v>
      </c>
      <c r="C605" s="8">
        <v>1</v>
      </c>
      <c r="D605" s="8">
        <v>0</v>
      </c>
      <c r="E605" s="9">
        <v>0</v>
      </c>
      <c r="F605" s="8">
        <v>1300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8">
        <v>0</v>
      </c>
      <c r="P605" s="8">
        <v>0</v>
      </c>
      <c r="Q605" s="8">
        <v>0</v>
      </c>
      <c r="R605" s="9">
        <v>0</v>
      </c>
      <c r="S605" s="9">
        <v>0</v>
      </c>
      <c r="T605" s="9">
        <v>0</v>
      </c>
      <c r="U605" s="9">
        <v>7</v>
      </c>
      <c r="V605" s="9">
        <v>8</v>
      </c>
      <c r="W605" s="7" t="s">
        <v>962</v>
      </c>
      <c r="X605" s="7" t="s">
        <v>962</v>
      </c>
    </row>
    <row r="606" spans="1:24" x14ac:dyDescent="0.2">
      <c r="A606" s="7" t="s">
        <v>2390</v>
      </c>
      <c r="B606" s="8">
        <v>2</v>
      </c>
      <c r="C606" s="8">
        <v>2</v>
      </c>
      <c r="D606" s="8">
        <v>0</v>
      </c>
      <c r="E606" s="9">
        <v>0</v>
      </c>
      <c r="F606" s="8">
        <v>2000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8">
        <v>0</v>
      </c>
      <c r="P606" s="8">
        <v>0</v>
      </c>
      <c r="Q606" s="8">
        <v>0</v>
      </c>
      <c r="R606" s="9">
        <v>0</v>
      </c>
      <c r="S606" s="9">
        <v>0</v>
      </c>
      <c r="T606" s="9">
        <v>0</v>
      </c>
      <c r="U606" s="9">
        <v>6</v>
      </c>
      <c r="V606" s="9">
        <v>8.5</v>
      </c>
      <c r="W606" s="7" t="s">
        <v>2349</v>
      </c>
      <c r="X606" s="7" t="s">
        <v>3320</v>
      </c>
    </row>
    <row r="607" spans="1:24" x14ac:dyDescent="0.2">
      <c r="A607" s="7" t="s">
        <v>1421</v>
      </c>
      <c r="B607" s="8">
        <v>2</v>
      </c>
      <c r="C607" s="8">
        <v>2</v>
      </c>
      <c r="D607" s="8">
        <v>0</v>
      </c>
      <c r="E607" s="9">
        <v>9.9</v>
      </c>
      <c r="F607" s="8">
        <v>2000</v>
      </c>
      <c r="G607" s="9">
        <v>4.95</v>
      </c>
      <c r="H607" s="9">
        <v>9.9</v>
      </c>
      <c r="I607" s="9">
        <v>4.95</v>
      </c>
      <c r="J607" s="9">
        <v>4.95</v>
      </c>
      <c r="K607" s="9">
        <v>4.95</v>
      </c>
      <c r="L607" s="9">
        <v>4.95</v>
      </c>
      <c r="M607" s="9">
        <v>4.95</v>
      </c>
      <c r="N607" s="9">
        <v>4.95</v>
      </c>
      <c r="O607" s="8">
        <v>0</v>
      </c>
      <c r="P607" s="8">
        <v>0</v>
      </c>
      <c r="Q607" s="8">
        <v>1</v>
      </c>
      <c r="R607" s="9">
        <v>0</v>
      </c>
      <c r="S607" s="9">
        <v>50</v>
      </c>
      <c r="T607" s="9">
        <v>490</v>
      </c>
      <c r="U607" s="9">
        <v>4</v>
      </c>
      <c r="V607" s="9">
        <v>7.5</v>
      </c>
      <c r="W607" s="7" t="s">
        <v>1384</v>
      </c>
      <c r="X607" s="7" t="s">
        <v>3224</v>
      </c>
    </row>
    <row r="608" spans="1:24" x14ac:dyDescent="0.2">
      <c r="A608" s="7" t="s">
        <v>3665</v>
      </c>
      <c r="B608" s="8">
        <v>2</v>
      </c>
      <c r="C608" s="8">
        <v>1</v>
      </c>
      <c r="D608" s="8">
        <v>1</v>
      </c>
      <c r="E608" s="9">
        <v>0</v>
      </c>
      <c r="F608" s="8">
        <v>800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8">
        <v>0</v>
      </c>
      <c r="P608" s="8">
        <v>0</v>
      </c>
      <c r="Q608" s="8">
        <v>0</v>
      </c>
      <c r="R608" s="9">
        <v>0</v>
      </c>
      <c r="S608" s="9">
        <v>0</v>
      </c>
      <c r="T608" s="9">
        <v>0</v>
      </c>
      <c r="U608" s="9">
        <v>7</v>
      </c>
      <c r="V608" s="9">
        <v>7</v>
      </c>
      <c r="W608" s="7" t="s">
        <v>3617</v>
      </c>
      <c r="X608" s="7" t="s">
        <v>3617</v>
      </c>
    </row>
    <row r="609" spans="1:24" x14ac:dyDescent="0.2">
      <c r="A609" s="7" t="s">
        <v>525</v>
      </c>
      <c r="B609" s="8">
        <v>2</v>
      </c>
      <c r="C609" s="8">
        <v>2</v>
      </c>
      <c r="D609" s="8">
        <v>0</v>
      </c>
      <c r="E609" s="9">
        <v>0</v>
      </c>
      <c r="F609" s="8">
        <v>1000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8">
        <v>0</v>
      </c>
      <c r="P609" s="8">
        <v>0</v>
      </c>
      <c r="Q609" s="8">
        <v>0</v>
      </c>
      <c r="R609" s="9">
        <v>0</v>
      </c>
      <c r="S609" s="9">
        <v>0</v>
      </c>
      <c r="T609" s="9">
        <v>0</v>
      </c>
      <c r="U609" s="9">
        <v>6.5</v>
      </c>
      <c r="V609" s="9">
        <v>7.5</v>
      </c>
      <c r="W609" s="7" t="s">
        <v>498</v>
      </c>
      <c r="X609" s="7" t="s">
        <v>2724</v>
      </c>
    </row>
    <row r="610" spans="1:24" x14ac:dyDescent="0.2">
      <c r="A610" s="7" t="s">
        <v>1031</v>
      </c>
      <c r="B610" s="8">
        <v>1</v>
      </c>
      <c r="C610" s="8">
        <v>1</v>
      </c>
      <c r="D610" s="8">
        <v>0</v>
      </c>
      <c r="E610" s="9">
        <v>9.7799999999999994</v>
      </c>
      <c r="F610" s="8">
        <v>1400</v>
      </c>
      <c r="G610" s="9">
        <v>6.99</v>
      </c>
      <c r="H610" s="9">
        <v>0</v>
      </c>
      <c r="I610" s="9">
        <v>0</v>
      </c>
      <c r="J610" s="9">
        <v>6.99</v>
      </c>
      <c r="K610" s="9">
        <v>6.99</v>
      </c>
      <c r="L610" s="9">
        <v>6.99</v>
      </c>
      <c r="M610" s="9">
        <v>6.99</v>
      </c>
      <c r="N610" s="9">
        <v>6.99</v>
      </c>
      <c r="O610" s="8">
        <v>0</v>
      </c>
      <c r="P610" s="8">
        <v>0</v>
      </c>
      <c r="Q610" s="8">
        <v>1</v>
      </c>
      <c r="R610" s="9">
        <v>0</v>
      </c>
      <c r="S610" s="9">
        <v>100</v>
      </c>
      <c r="T610" s="9">
        <v>478</v>
      </c>
      <c r="U610" s="9">
        <v>3</v>
      </c>
      <c r="V610" s="9">
        <v>7</v>
      </c>
      <c r="W610" s="7" t="s">
        <v>962</v>
      </c>
      <c r="X610" s="7" t="s">
        <v>962</v>
      </c>
    </row>
    <row r="611" spans="1:24" x14ac:dyDescent="0.2">
      <c r="A611" s="7" t="s">
        <v>2414</v>
      </c>
      <c r="B611" s="8">
        <v>2</v>
      </c>
      <c r="C611" s="8">
        <v>1</v>
      </c>
      <c r="D611" s="8">
        <v>1</v>
      </c>
      <c r="E611" s="9">
        <v>75.52</v>
      </c>
      <c r="F611" s="8">
        <v>1200</v>
      </c>
      <c r="G611" s="9">
        <v>62.93</v>
      </c>
      <c r="H611" s="9">
        <v>0</v>
      </c>
      <c r="I611" s="9">
        <v>62.93</v>
      </c>
      <c r="J611" s="9">
        <v>62.93</v>
      </c>
      <c r="K611" s="9">
        <v>62.93</v>
      </c>
      <c r="L611" s="9">
        <v>62.93</v>
      </c>
      <c r="M611" s="9">
        <v>62.93</v>
      </c>
      <c r="N611" s="9">
        <v>62.93</v>
      </c>
      <c r="O611" s="8">
        <v>1</v>
      </c>
      <c r="P611" s="8">
        <v>1</v>
      </c>
      <c r="Q611" s="8">
        <v>1</v>
      </c>
      <c r="R611" s="9">
        <v>100</v>
      </c>
      <c r="S611" s="9">
        <v>100</v>
      </c>
      <c r="T611" s="9">
        <v>5052</v>
      </c>
      <c r="U611" s="9">
        <v>1</v>
      </c>
      <c r="V611" s="9">
        <v>7</v>
      </c>
      <c r="W611" s="7" t="s">
        <v>2349</v>
      </c>
      <c r="X611" s="7" t="s">
        <v>2349</v>
      </c>
    </row>
    <row r="612" spans="1:24" x14ac:dyDescent="0.2">
      <c r="A612" s="7" t="s">
        <v>1091</v>
      </c>
      <c r="B612" s="8">
        <v>1</v>
      </c>
      <c r="C612" s="8">
        <v>1</v>
      </c>
      <c r="D612" s="8">
        <v>0</v>
      </c>
      <c r="E612" s="9">
        <v>0</v>
      </c>
      <c r="F612" s="8">
        <v>900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8">
        <v>0</v>
      </c>
      <c r="P612" s="8">
        <v>0</v>
      </c>
      <c r="Q612" s="8">
        <v>0</v>
      </c>
      <c r="R612" s="9">
        <v>0</v>
      </c>
      <c r="S612" s="9">
        <v>0</v>
      </c>
      <c r="T612" s="9">
        <v>0</v>
      </c>
      <c r="U612" s="9">
        <v>11</v>
      </c>
      <c r="V612" s="9">
        <v>12</v>
      </c>
      <c r="W612" s="7" t="s">
        <v>962</v>
      </c>
      <c r="X612" s="7" t="s">
        <v>962</v>
      </c>
    </row>
    <row r="613" spans="1:24" x14ac:dyDescent="0.2">
      <c r="A613" s="7" t="s">
        <v>1523</v>
      </c>
      <c r="B613" s="8">
        <v>2</v>
      </c>
      <c r="C613" s="8">
        <v>2</v>
      </c>
      <c r="D613" s="8">
        <v>0</v>
      </c>
      <c r="E613" s="9">
        <v>7.14</v>
      </c>
      <c r="F613" s="8">
        <v>4000</v>
      </c>
      <c r="G613" s="9">
        <v>1.78</v>
      </c>
      <c r="H613" s="9">
        <v>2.98</v>
      </c>
      <c r="I613" s="9">
        <v>1.78</v>
      </c>
      <c r="J613" s="9">
        <v>1.78</v>
      </c>
      <c r="K613" s="9">
        <v>1.78</v>
      </c>
      <c r="L613" s="9">
        <v>1.78</v>
      </c>
      <c r="M613" s="9">
        <v>1.78</v>
      </c>
      <c r="N613" s="9">
        <v>1.78</v>
      </c>
      <c r="O613" s="8">
        <v>0</v>
      </c>
      <c r="P613" s="8">
        <v>0</v>
      </c>
      <c r="Q613" s="8">
        <v>1</v>
      </c>
      <c r="R613" s="9">
        <v>0</v>
      </c>
      <c r="S613" s="9">
        <v>50</v>
      </c>
      <c r="T613" s="9">
        <v>214</v>
      </c>
      <c r="U613" s="9">
        <v>4</v>
      </c>
      <c r="V613" s="9">
        <v>7</v>
      </c>
      <c r="W613" s="7" t="s">
        <v>1384</v>
      </c>
      <c r="X613" s="7" t="s">
        <v>3839</v>
      </c>
    </row>
    <row r="614" spans="1:24" x14ac:dyDescent="0.2">
      <c r="A614" s="7" t="s">
        <v>3022</v>
      </c>
      <c r="B614" s="8">
        <v>1</v>
      </c>
      <c r="C614" s="8">
        <v>1</v>
      </c>
      <c r="D614" s="8">
        <v>0</v>
      </c>
      <c r="E614" s="9">
        <v>0</v>
      </c>
      <c r="F614" s="8">
        <v>1000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8">
        <v>0</v>
      </c>
      <c r="P614" s="8">
        <v>0</v>
      </c>
      <c r="Q614" s="8">
        <v>0</v>
      </c>
      <c r="R614" s="9">
        <v>0</v>
      </c>
      <c r="S614" s="9">
        <v>0</v>
      </c>
      <c r="T614" s="9">
        <v>0</v>
      </c>
      <c r="U614" s="9">
        <v>5</v>
      </c>
      <c r="V614" s="9">
        <v>7</v>
      </c>
      <c r="W614" s="7" t="s">
        <v>3010</v>
      </c>
      <c r="X614" s="7" t="s">
        <v>3010</v>
      </c>
    </row>
    <row r="615" spans="1:24" x14ac:dyDescent="0.2">
      <c r="A615" s="7" t="s">
        <v>627</v>
      </c>
      <c r="B615" s="8">
        <v>1</v>
      </c>
      <c r="C615" s="8">
        <v>1</v>
      </c>
      <c r="D615" s="8">
        <v>0</v>
      </c>
      <c r="E615" s="9">
        <v>0</v>
      </c>
      <c r="F615" s="8">
        <v>1300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8">
        <v>0</v>
      </c>
      <c r="P615" s="8">
        <v>0</v>
      </c>
      <c r="Q615" s="8">
        <v>0</v>
      </c>
      <c r="R615" s="9">
        <v>0</v>
      </c>
      <c r="S615" s="9">
        <v>0</v>
      </c>
      <c r="T615" s="9">
        <v>0</v>
      </c>
      <c r="U615" s="9">
        <v>10</v>
      </c>
      <c r="V615" s="9">
        <v>10</v>
      </c>
      <c r="W615" s="7" t="s">
        <v>498</v>
      </c>
      <c r="X615" s="7" t="s">
        <v>498</v>
      </c>
    </row>
    <row r="616" spans="1:24" x14ac:dyDescent="0.2">
      <c r="A616" s="7" t="s">
        <v>1330</v>
      </c>
      <c r="B616" s="8">
        <v>1</v>
      </c>
      <c r="C616" s="8">
        <v>1</v>
      </c>
      <c r="D616" s="8">
        <v>0</v>
      </c>
      <c r="E616" s="9">
        <v>0</v>
      </c>
      <c r="F616" s="8">
        <v>1200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8">
        <v>0</v>
      </c>
      <c r="P616" s="8">
        <v>0</v>
      </c>
      <c r="Q616" s="8">
        <v>0</v>
      </c>
      <c r="R616" s="9">
        <v>0</v>
      </c>
      <c r="S616" s="9">
        <v>0</v>
      </c>
      <c r="T616" s="9">
        <v>0</v>
      </c>
      <c r="U616" s="9">
        <v>6</v>
      </c>
      <c r="V616" s="9">
        <v>9</v>
      </c>
      <c r="W616" s="7" t="s">
        <v>1252</v>
      </c>
      <c r="X616" s="7" t="s">
        <v>1252</v>
      </c>
    </row>
    <row r="617" spans="1:24" x14ac:dyDescent="0.2">
      <c r="A617" s="7" t="s">
        <v>529</v>
      </c>
      <c r="B617" s="8">
        <v>2</v>
      </c>
      <c r="C617" s="8">
        <v>2</v>
      </c>
      <c r="D617" s="8">
        <v>0</v>
      </c>
      <c r="E617" s="9">
        <v>33.18</v>
      </c>
      <c r="F617" s="8">
        <v>3100</v>
      </c>
      <c r="G617" s="9">
        <v>10.7</v>
      </c>
      <c r="H617" s="9">
        <v>0</v>
      </c>
      <c r="I617" s="9">
        <v>0</v>
      </c>
      <c r="J617" s="9">
        <v>10.7</v>
      </c>
      <c r="K617" s="9">
        <v>10.7</v>
      </c>
      <c r="L617" s="9">
        <v>10.7</v>
      </c>
      <c r="M617" s="9">
        <v>10.7</v>
      </c>
      <c r="N617" s="9">
        <v>10.7</v>
      </c>
      <c r="O617" s="8">
        <v>1</v>
      </c>
      <c r="P617" s="8">
        <v>1</v>
      </c>
      <c r="Q617" s="8">
        <v>1</v>
      </c>
      <c r="R617" s="9">
        <v>50</v>
      </c>
      <c r="S617" s="9">
        <v>50</v>
      </c>
      <c r="T617" s="9">
        <v>818</v>
      </c>
      <c r="U617" s="9">
        <v>2.5</v>
      </c>
      <c r="V617" s="9">
        <v>7.5</v>
      </c>
      <c r="W617" s="7" t="s">
        <v>498</v>
      </c>
      <c r="X617" s="7" t="s">
        <v>3103</v>
      </c>
    </row>
    <row r="618" spans="1:24" x14ac:dyDescent="0.2">
      <c r="A618" s="7" t="s">
        <v>3999</v>
      </c>
      <c r="B618" s="8">
        <v>1</v>
      </c>
      <c r="C618" s="8">
        <v>1</v>
      </c>
      <c r="D618" s="8">
        <v>0</v>
      </c>
      <c r="E618" s="9">
        <v>0</v>
      </c>
      <c r="F618" s="8">
        <v>400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8">
        <v>0</v>
      </c>
      <c r="P618" s="8">
        <v>0</v>
      </c>
      <c r="Q618" s="8">
        <v>0</v>
      </c>
      <c r="R618" s="9">
        <v>0</v>
      </c>
      <c r="S618" s="9">
        <v>0</v>
      </c>
      <c r="T618" s="9">
        <v>0</v>
      </c>
      <c r="U618" s="9">
        <v>5</v>
      </c>
      <c r="V618" s="9">
        <v>10</v>
      </c>
      <c r="W618" s="7" t="s">
        <v>3941</v>
      </c>
      <c r="X618" s="7" t="s">
        <v>3941</v>
      </c>
    </row>
    <row r="619" spans="1:24" x14ac:dyDescent="0.2">
      <c r="A619" s="7" t="s">
        <v>1370</v>
      </c>
      <c r="B619" s="8">
        <v>3</v>
      </c>
      <c r="C619" s="8">
        <v>3</v>
      </c>
      <c r="D619" s="8">
        <v>0</v>
      </c>
      <c r="E619" s="9">
        <v>0</v>
      </c>
      <c r="F619" s="8">
        <v>1200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8">
        <v>0</v>
      </c>
      <c r="P619" s="8">
        <v>0</v>
      </c>
      <c r="Q619" s="8">
        <v>0</v>
      </c>
      <c r="R619" s="9">
        <v>0</v>
      </c>
      <c r="S619" s="9">
        <v>0</v>
      </c>
      <c r="T619" s="9">
        <v>0</v>
      </c>
      <c r="U619" s="9">
        <v>7.33</v>
      </c>
      <c r="V619" s="9">
        <v>9</v>
      </c>
      <c r="W619" s="7" t="s">
        <v>1252</v>
      </c>
      <c r="X619" s="7" t="s">
        <v>3224</v>
      </c>
    </row>
    <row r="620" spans="1:24" x14ac:dyDescent="0.2">
      <c r="A620" s="7" t="s">
        <v>2517</v>
      </c>
      <c r="B620" s="8">
        <v>1</v>
      </c>
      <c r="C620" s="8">
        <v>1</v>
      </c>
      <c r="D620" s="8">
        <v>0</v>
      </c>
      <c r="E620" s="9">
        <v>33.96</v>
      </c>
      <c r="F620" s="8">
        <v>2500</v>
      </c>
      <c r="G620" s="9">
        <v>13.58</v>
      </c>
      <c r="H620" s="9">
        <v>0</v>
      </c>
      <c r="I620" s="9">
        <v>13.58</v>
      </c>
      <c r="J620" s="9">
        <v>13.58</v>
      </c>
      <c r="K620" s="9">
        <v>13.58</v>
      </c>
      <c r="L620" s="9">
        <v>13.58</v>
      </c>
      <c r="M620" s="9">
        <v>13.58</v>
      </c>
      <c r="N620" s="9">
        <v>13.58</v>
      </c>
      <c r="O620" s="8">
        <v>1</v>
      </c>
      <c r="P620" s="8">
        <v>1</v>
      </c>
      <c r="Q620" s="8">
        <v>1</v>
      </c>
      <c r="R620" s="9">
        <v>100</v>
      </c>
      <c r="S620" s="9">
        <v>100</v>
      </c>
      <c r="T620" s="9">
        <v>896</v>
      </c>
      <c r="U620" s="9">
        <v>1</v>
      </c>
      <c r="V620" s="9">
        <v>9</v>
      </c>
      <c r="W620" s="7" t="s">
        <v>2349</v>
      </c>
      <c r="X620" s="7" t="s">
        <v>2349</v>
      </c>
    </row>
    <row r="621" spans="1:24" x14ac:dyDescent="0.2">
      <c r="A621" s="7" t="s">
        <v>2925</v>
      </c>
      <c r="B621" s="8">
        <v>1</v>
      </c>
      <c r="C621" s="8">
        <v>1</v>
      </c>
      <c r="D621" s="8">
        <v>0</v>
      </c>
      <c r="E621" s="9">
        <v>23.96</v>
      </c>
      <c r="F621" s="8">
        <v>1200</v>
      </c>
      <c r="G621" s="9">
        <v>19.97</v>
      </c>
      <c r="H621" s="9">
        <v>0</v>
      </c>
      <c r="I621" s="9">
        <v>19.97</v>
      </c>
      <c r="J621" s="9">
        <v>19.97</v>
      </c>
      <c r="K621" s="9">
        <v>19.97</v>
      </c>
      <c r="L621" s="9">
        <v>19.97</v>
      </c>
      <c r="M621" s="9">
        <v>19.97</v>
      </c>
      <c r="N621" s="9">
        <v>19.97</v>
      </c>
      <c r="O621" s="8">
        <v>0</v>
      </c>
      <c r="P621" s="8">
        <v>1</v>
      </c>
      <c r="Q621" s="8">
        <v>1</v>
      </c>
      <c r="R621" s="9">
        <v>0</v>
      </c>
      <c r="S621" s="9">
        <v>100</v>
      </c>
      <c r="T621" s="9">
        <v>896</v>
      </c>
      <c r="U621" s="9">
        <v>2</v>
      </c>
      <c r="V621" s="9">
        <v>6</v>
      </c>
      <c r="W621" s="7" t="s">
        <v>2851</v>
      </c>
      <c r="X621" s="7" t="s">
        <v>2851</v>
      </c>
    </row>
    <row r="622" spans="1:24" x14ac:dyDescent="0.2">
      <c r="A622" s="7" t="s">
        <v>1219</v>
      </c>
      <c r="B622" s="8">
        <v>1</v>
      </c>
      <c r="C622" s="8">
        <v>1</v>
      </c>
      <c r="D622" s="8">
        <v>0</v>
      </c>
      <c r="E622" s="9">
        <v>69.78</v>
      </c>
      <c r="F622" s="8">
        <v>800</v>
      </c>
      <c r="G622" s="9">
        <v>87.22</v>
      </c>
      <c r="H622" s="9">
        <v>0</v>
      </c>
      <c r="I622" s="9">
        <v>0</v>
      </c>
      <c r="J622" s="9">
        <v>87.22</v>
      </c>
      <c r="K622" s="9">
        <v>87.22</v>
      </c>
      <c r="L622" s="9">
        <v>87.22</v>
      </c>
      <c r="M622" s="9">
        <v>87.22</v>
      </c>
      <c r="N622" s="9">
        <v>87.22</v>
      </c>
      <c r="O622" s="8">
        <v>0</v>
      </c>
      <c r="P622" s="8">
        <v>1</v>
      </c>
      <c r="Q622" s="8">
        <v>1</v>
      </c>
      <c r="R622" s="9">
        <v>0</v>
      </c>
      <c r="S622" s="9">
        <v>100</v>
      </c>
      <c r="T622" s="9">
        <v>5478</v>
      </c>
      <c r="U622" s="9">
        <v>2</v>
      </c>
      <c r="V622" s="9">
        <v>10</v>
      </c>
      <c r="W622" s="7" t="s">
        <v>1109</v>
      </c>
      <c r="X622" s="7" t="s">
        <v>1109</v>
      </c>
    </row>
    <row r="623" spans="1:24" x14ac:dyDescent="0.2">
      <c r="A623" s="7" t="s">
        <v>892</v>
      </c>
      <c r="B623" s="8">
        <v>1</v>
      </c>
      <c r="C623" s="8">
        <v>1</v>
      </c>
      <c r="D623" s="8">
        <v>0</v>
      </c>
      <c r="E623" s="9">
        <v>0</v>
      </c>
      <c r="F623" s="8">
        <v>1300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8">
        <v>0</v>
      </c>
      <c r="P623" s="8">
        <v>0</v>
      </c>
      <c r="Q623" s="8">
        <v>0</v>
      </c>
      <c r="R623" s="9">
        <v>0</v>
      </c>
      <c r="S623" s="9">
        <v>0</v>
      </c>
      <c r="T623" s="9">
        <v>0</v>
      </c>
      <c r="U623" s="9">
        <v>6</v>
      </c>
      <c r="V623" s="9">
        <v>12</v>
      </c>
      <c r="W623" s="7" t="s">
        <v>751</v>
      </c>
      <c r="X623" s="7" t="s">
        <v>751</v>
      </c>
    </row>
    <row r="624" spans="1:24" x14ac:dyDescent="0.2">
      <c r="A624" s="7" t="s">
        <v>722</v>
      </c>
      <c r="B624" s="8">
        <v>1</v>
      </c>
      <c r="C624" s="8">
        <v>1</v>
      </c>
      <c r="D624" s="8">
        <v>0</v>
      </c>
      <c r="E624" s="9">
        <v>0</v>
      </c>
      <c r="F624" s="8">
        <v>1600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8">
        <v>0</v>
      </c>
      <c r="P624" s="8">
        <v>0</v>
      </c>
      <c r="Q624" s="8">
        <v>0</v>
      </c>
      <c r="R624" s="9">
        <v>0</v>
      </c>
      <c r="S624" s="9">
        <v>0</v>
      </c>
      <c r="T624" s="9">
        <v>0</v>
      </c>
      <c r="U624" s="9">
        <v>7</v>
      </c>
      <c r="V624" s="9">
        <v>10</v>
      </c>
      <c r="W624" s="7" t="s">
        <v>498</v>
      </c>
      <c r="X624" s="7" t="s">
        <v>498</v>
      </c>
    </row>
    <row r="625" spans="1:24" x14ac:dyDescent="0.2">
      <c r="A625" s="7" t="s">
        <v>2160</v>
      </c>
      <c r="B625" s="8">
        <v>1</v>
      </c>
      <c r="C625" s="8">
        <v>1</v>
      </c>
      <c r="D625" s="8">
        <v>0</v>
      </c>
      <c r="E625" s="9">
        <v>10.119999999999999</v>
      </c>
      <c r="F625" s="8">
        <v>2000</v>
      </c>
      <c r="G625" s="9">
        <v>5.0599999999999996</v>
      </c>
      <c r="H625" s="9">
        <v>0</v>
      </c>
      <c r="I625" s="9">
        <v>5.0599999999999996</v>
      </c>
      <c r="J625" s="9">
        <v>5.0599999999999996</v>
      </c>
      <c r="K625" s="9">
        <v>5.0599999999999996</v>
      </c>
      <c r="L625" s="9">
        <v>5.0599999999999996</v>
      </c>
      <c r="M625" s="9">
        <v>5.0599999999999996</v>
      </c>
      <c r="N625" s="9">
        <v>5.0599999999999996</v>
      </c>
      <c r="O625" s="8">
        <v>0</v>
      </c>
      <c r="P625" s="8">
        <v>0</v>
      </c>
      <c r="Q625" s="8">
        <v>1</v>
      </c>
      <c r="R625" s="9">
        <v>0</v>
      </c>
      <c r="S625" s="9">
        <v>100</v>
      </c>
      <c r="T625" s="9">
        <v>512</v>
      </c>
      <c r="U625" s="9">
        <v>3</v>
      </c>
      <c r="V625" s="9">
        <v>9</v>
      </c>
      <c r="W625" s="7" t="s">
        <v>2008</v>
      </c>
      <c r="X625" s="7" t="s">
        <v>2008</v>
      </c>
    </row>
    <row r="626" spans="1:24" x14ac:dyDescent="0.2">
      <c r="A626" s="7" t="s">
        <v>1121</v>
      </c>
      <c r="B626" s="8">
        <v>2</v>
      </c>
      <c r="C626" s="8">
        <v>2</v>
      </c>
      <c r="D626" s="8">
        <v>0</v>
      </c>
      <c r="E626" s="9">
        <v>46.04</v>
      </c>
      <c r="F626" s="8">
        <v>3000</v>
      </c>
      <c r="G626" s="9">
        <v>15.35</v>
      </c>
      <c r="H626" s="9">
        <v>35.42</v>
      </c>
      <c r="I626" s="9">
        <v>35.42</v>
      </c>
      <c r="J626" s="9">
        <v>15.35</v>
      </c>
      <c r="K626" s="9">
        <v>15.35</v>
      </c>
      <c r="L626" s="9">
        <v>15.35</v>
      </c>
      <c r="M626" s="9">
        <v>15.35</v>
      </c>
      <c r="N626" s="9">
        <v>15.35</v>
      </c>
      <c r="O626" s="8">
        <v>1</v>
      </c>
      <c r="P626" s="8">
        <v>1</v>
      </c>
      <c r="Q626" s="8">
        <v>1</v>
      </c>
      <c r="R626" s="9">
        <v>50</v>
      </c>
      <c r="S626" s="9">
        <v>50</v>
      </c>
      <c r="T626" s="9">
        <v>2104</v>
      </c>
      <c r="U626" s="9">
        <v>2.5</v>
      </c>
      <c r="V626" s="9">
        <v>8.5</v>
      </c>
      <c r="W626" s="7" t="s">
        <v>1109</v>
      </c>
      <c r="X626" s="7" t="s">
        <v>3508</v>
      </c>
    </row>
    <row r="627" spans="1:24" x14ac:dyDescent="0.2">
      <c r="A627" s="7" t="s">
        <v>3368</v>
      </c>
      <c r="B627" s="8">
        <v>1</v>
      </c>
      <c r="C627" s="8">
        <v>1</v>
      </c>
      <c r="D627" s="8">
        <v>0</v>
      </c>
      <c r="E627" s="9">
        <v>0</v>
      </c>
      <c r="F627" s="8">
        <v>400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8">
        <v>0</v>
      </c>
      <c r="P627" s="8">
        <v>0</v>
      </c>
      <c r="Q627" s="8">
        <v>0</v>
      </c>
      <c r="R627" s="9">
        <v>0</v>
      </c>
      <c r="S627" s="9">
        <v>0</v>
      </c>
      <c r="T627" s="9">
        <v>0</v>
      </c>
      <c r="U627" s="9">
        <v>8</v>
      </c>
      <c r="V627" s="9">
        <v>8</v>
      </c>
      <c r="W627" s="7" t="s">
        <v>3320</v>
      </c>
      <c r="X627" s="7" t="s">
        <v>3320</v>
      </c>
    </row>
    <row r="628" spans="1:24" x14ac:dyDescent="0.2">
      <c r="A628" s="7" t="s">
        <v>186</v>
      </c>
      <c r="B628" s="8">
        <v>1</v>
      </c>
      <c r="C628" s="8">
        <v>1</v>
      </c>
      <c r="D628" s="8">
        <v>0</v>
      </c>
      <c r="E628" s="9">
        <v>60.16</v>
      </c>
      <c r="F628" s="8">
        <v>1000</v>
      </c>
      <c r="G628" s="9">
        <v>60.16</v>
      </c>
      <c r="H628" s="9">
        <v>0</v>
      </c>
      <c r="I628" s="9">
        <v>0</v>
      </c>
      <c r="J628" s="9">
        <v>60.16</v>
      </c>
      <c r="K628" s="9">
        <v>60.16</v>
      </c>
      <c r="L628" s="9">
        <v>60.16</v>
      </c>
      <c r="M628" s="9">
        <v>60.16</v>
      </c>
      <c r="N628" s="9">
        <v>60.16</v>
      </c>
      <c r="O628" s="8">
        <v>1</v>
      </c>
      <c r="P628" s="8">
        <v>1</v>
      </c>
      <c r="Q628" s="8">
        <v>1</v>
      </c>
      <c r="R628" s="9">
        <v>100</v>
      </c>
      <c r="S628" s="9">
        <v>100</v>
      </c>
      <c r="T628" s="9">
        <v>3516</v>
      </c>
      <c r="U628" s="9">
        <v>1</v>
      </c>
      <c r="V628" s="9">
        <v>9</v>
      </c>
      <c r="W628" s="7" t="s">
        <v>55</v>
      </c>
      <c r="X628" s="7" t="s">
        <v>55</v>
      </c>
    </row>
    <row r="629" spans="1:24" x14ac:dyDescent="0.2">
      <c r="A629" s="7" t="s">
        <v>1050</v>
      </c>
      <c r="B629" s="8">
        <v>3</v>
      </c>
      <c r="C629" s="8">
        <v>2</v>
      </c>
      <c r="D629" s="8">
        <v>1</v>
      </c>
      <c r="E629" s="9">
        <v>22.78</v>
      </c>
      <c r="F629" s="8">
        <v>1900</v>
      </c>
      <c r="G629" s="9">
        <v>11.99</v>
      </c>
      <c r="H629" s="9">
        <v>0</v>
      </c>
      <c r="I629" s="9">
        <v>22.78</v>
      </c>
      <c r="J629" s="9">
        <v>11.99</v>
      </c>
      <c r="K629" s="9">
        <v>11.99</v>
      </c>
      <c r="L629" s="9">
        <v>11.99</v>
      </c>
      <c r="M629" s="9">
        <v>11.99</v>
      </c>
      <c r="N629" s="9">
        <v>11.99</v>
      </c>
      <c r="O629" s="8">
        <v>0</v>
      </c>
      <c r="P629" s="8">
        <v>1</v>
      </c>
      <c r="Q629" s="8">
        <v>1</v>
      </c>
      <c r="R629" s="9">
        <v>0</v>
      </c>
      <c r="S629" s="9">
        <v>50</v>
      </c>
      <c r="T629" s="9">
        <v>778</v>
      </c>
      <c r="U629" s="9">
        <v>3.5</v>
      </c>
      <c r="V629" s="9">
        <v>7</v>
      </c>
      <c r="W629" s="7" t="s">
        <v>962</v>
      </c>
      <c r="X629" s="7" t="s">
        <v>2008</v>
      </c>
    </row>
    <row r="630" spans="1:24" x14ac:dyDescent="0.2">
      <c r="A630" s="7" t="s">
        <v>940</v>
      </c>
      <c r="B630" s="8">
        <v>1</v>
      </c>
      <c r="C630" s="8">
        <v>1</v>
      </c>
      <c r="D630" s="8">
        <v>0</v>
      </c>
      <c r="E630" s="9">
        <v>0</v>
      </c>
      <c r="F630" s="8">
        <v>400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8">
        <v>0</v>
      </c>
      <c r="P630" s="8">
        <v>0</v>
      </c>
      <c r="Q630" s="8">
        <v>0</v>
      </c>
      <c r="R630" s="9">
        <v>0</v>
      </c>
      <c r="S630" s="9">
        <v>0</v>
      </c>
      <c r="T630" s="9">
        <v>0</v>
      </c>
      <c r="U630" s="9">
        <v>9</v>
      </c>
      <c r="V630" s="9">
        <v>10</v>
      </c>
      <c r="W630" s="7" t="s">
        <v>751</v>
      </c>
      <c r="X630" s="7" t="s">
        <v>751</v>
      </c>
    </row>
    <row r="631" spans="1:24" x14ac:dyDescent="0.2">
      <c r="A631" s="7" t="s">
        <v>2110</v>
      </c>
      <c r="B631" s="8">
        <v>2</v>
      </c>
      <c r="C631" s="8">
        <v>2</v>
      </c>
      <c r="D631" s="8">
        <v>0</v>
      </c>
      <c r="E631" s="9">
        <v>0</v>
      </c>
      <c r="F631" s="8">
        <v>2400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8">
        <v>0</v>
      </c>
      <c r="P631" s="8">
        <v>0</v>
      </c>
      <c r="Q631" s="8">
        <v>0</v>
      </c>
      <c r="R631" s="9">
        <v>0</v>
      </c>
      <c r="S631" s="9">
        <v>0</v>
      </c>
      <c r="T631" s="9">
        <v>0</v>
      </c>
      <c r="U631" s="9">
        <v>9</v>
      </c>
      <c r="V631" s="9">
        <v>9</v>
      </c>
      <c r="W631" s="7" t="s">
        <v>2008</v>
      </c>
      <c r="X631" s="7" t="s">
        <v>3320</v>
      </c>
    </row>
    <row r="632" spans="1:24" x14ac:dyDescent="0.2">
      <c r="A632" s="7" t="s">
        <v>604</v>
      </c>
      <c r="B632" s="8">
        <v>3</v>
      </c>
      <c r="C632" s="8">
        <v>2</v>
      </c>
      <c r="D632" s="8">
        <v>1</v>
      </c>
      <c r="E632" s="9">
        <v>79.239999999999995</v>
      </c>
      <c r="F632" s="8">
        <v>2400</v>
      </c>
      <c r="G632" s="9">
        <v>33.020000000000003</v>
      </c>
      <c r="H632" s="9">
        <v>0</v>
      </c>
      <c r="I632" s="9">
        <v>57.08</v>
      </c>
      <c r="J632" s="9">
        <v>33.020000000000003</v>
      </c>
      <c r="K632" s="9">
        <v>33.020000000000003</v>
      </c>
      <c r="L632" s="9">
        <v>33.020000000000003</v>
      </c>
      <c r="M632" s="9">
        <v>33.020000000000003</v>
      </c>
      <c r="N632" s="9">
        <v>33.020000000000003</v>
      </c>
      <c r="O632" s="8">
        <v>1</v>
      </c>
      <c r="P632" s="8">
        <v>1</v>
      </c>
      <c r="Q632" s="8">
        <v>2</v>
      </c>
      <c r="R632" s="9">
        <v>50</v>
      </c>
      <c r="S632" s="9">
        <v>100</v>
      </c>
      <c r="T632" s="9">
        <v>4924</v>
      </c>
      <c r="U632" s="9">
        <v>2</v>
      </c>
      <c r="V632" s="9">
        <v>8.5</v>
      </c>
      <c r="W632" s="7" t="s">
        <v>498</v>
      </c>
      <c r="X632" s="7" t="s">
        <v>2724</v>
      </c>
    </row>
    <row r="633" spans="1:24" x14ac:dyDescent="0.2">
      <c r="A633" s="7" t="s">
        <v>1102</v>
      </c>
      <c r="B633" s="8">
        <v>2</v>
      </c>
      <c r="C633" s="8">
        <v>2</v>
      </c>
      <c r="D633" s="8">
        <v>0</v>
      </c>
      <c r="E633" s="9">
        <v>0</v>
      </c>
      <c r="F633" s="8">
        <v>1500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8">
        <v>0</v>
      </c>
      <c r="P633" s="8">
        <v>0</v>
      </c>
      <c r="Q633" s="8">
        <v>0</v>
      </c>
      <c r="R633" s="9">
        <v>0</v>
      </c>
      <c r="S633" s="9">
        <v>0</v>
      </c>
      <c r="T633" s="9">
        <v>0</v>
      </c>
      <c r="U633" s="9">
        <v>9.5</v>
      </c>
      <c r="V633" s="9">
        <v>10</v>
      </c>
      <c r="W633" s="7" t="s">
        <v>962</v>
      </c>
      <c r="X633" s="7" t="s">
        <v>2851</v>
      </c>
    </row>
    <row r="634" spans="1:24" x14ac:dyDescent="0.2">
      <c r="A634" s="7" t="s">
        <v>3412</v>
      </c>
      <c r="B634" s="8">
        <v>2</v>
      </c>
      <c r="C634" s="8">
        <v>1</v>
      </c>
      <c r="D634" s="8">
        <v>1</v>
      </c>
      <c r="E634" s="9">
        <v>10.58</v>
      </c>
      <c r="F634" s="8">
        <v>900</v>
      </c>
      <c r="G634" s="9">
        <v>11.76</v>
      </c>
      <c r="H634" s="9">
        <v>11.76</v>
      </c>
      <c r="I634" s="9">
        <v>11.76</v>
      </c>
      <c r="J634" s="9">
        <v>11.76</v>
      </c>
      <c r="K634" s="9">
        <v>11.76</v>
      </c>
      <c r="L634" s="9">
        <v>11.76</v>
      </c>
      <c r="M634" s="9">
        <v>11.76</v>
      </c>
      <c r="N634" s="9">
        <v>11.76</v>
      </c>
      <c r="O634" s="8">
        <v>0</v>
      </c>
      <c r="P634" s="8">
        <v>0</v>
      </c>
      <c r="Q634" s="8">
        <v>1</v>
      </c>
      <c r="R634" s="9">
        <v>0</v>
      </c>
      <c r="S634" s="9">
        <v>100</v>
      </c>
      <c r="T634" s="9">
        <v>558</v>
      </c>
      <c r="U634" s="9">
        <v>3</v>
      </c>
      <c r="V634" s="9">
        <v>11</v>
      </c>
      <c r="W634" s="7" t="s">
        <v>3320</v>
      </c>
      <c r="X634" s="7" t="s">
        <v>3320</v>
      </c>
    </row>
    <row r="635" spans="1:24" x14ac:dyDescent="0.2">
      <c r="A635" s="7" t="s">
        <v>3004</v>
      </c>
      <c r="B635" s="8">
        <v>1</v>
      </c>
      <c r="C635" s="8">
        <v>1</v>
      </c>
      <c r="D635" s="8">
        <v>0</v>
      </c>
      <c r="E635" s="9">
        <v>0</v>
      </c>
      <c r="F635" s="8">
        <v>900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8">
        <v>0</v>
      </c>
      <c r="P635" s="8">
        <v>0</v>
      </c>
      <c r="Q635" s="8">
        <v>0</v>
      </c>
      <c r="R635" s="9">
        <v>0</v>
      </c>
      <c r="S635" s="9">
        <v>0</v>
      </c>
      <c r="T635" s="9">
        <v>0</v>
      </c>
      <c r="U635" s="9">
        <v>10</v>
      </c>
      <c r="V635" s="9">
        <v>12</v>
      </c>
      <c r="W635" s="7" t="s">
        <v>2851</v>
      </c>
      <c r="X635" s="7" t="s">
        <v>2851</v>
      </c>
    </row>
    <row r="636" spans="1:24" x14ac:dyDescent="0.2">
      <c r="A636" s="7" t="s">
        <v>766</v>
      </c>
      <c r="B636" s="8">
        <v>2</v>
      </c>
      <c r="C636" s="8">
        <v>1</v>
      </c>
      <c r="D636" s="8">
        <v>1</v>
      </c>
      <c r="E636" s="9">
        <v>0</v>
      </c>
      <c r="F636" s="8">
        <v>1500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8">
        <v>0</v>
      </c>
      <c r="P636" s="8">
        <v>0</v>
      </c>
      <c r="Q636" s="8">
        <v>0</v>
      </c>
      <c r="R636" s="9">
        <v>0</v>
      </c>
      <c r="S636" s="9">
        <v>0</v>
      </c>
      <c r="T636" s="9">
        <v>0</v>
      </c>
      <c r="U636" s="9">
        <v>6</v>
      </c>
      <c r="V636" s="9">
        <v>9</v>
      </c>
      <c r="W636" s="7" t="s">
        <v>751</v>
      </c>
      <c r="X636" s="7" t="s">
        <v>751</v>
      </c>
    </row>
    <row r="637" spans="1:24" x14ac:dyDescent="0.2">
      <c r="A637" s="7" t="s">
        <v>4080</v>
      </c>
      <c r="B637" s="8">
        <v>1</v>
      </c>
      <c r="C637" s="8">
        <v>1</v>
      </c>
      <c r="D637" s="8">
        <v>0</v>
      </c>
      <c r="E637" s="9">
        <v>22.34</v>
      </c>
      <c r="F637" s="8">
        <v>700</v>
      </c>
      <c r="G637" s="9">
        <v>31.91</v>
      </c>
      <c r="H637" s="9">
        <v>31.91</v>
      </c>
      <c r="I637" s="9">
        <v>31.91</v>
      </c>
      <c r="J637" s="9">
        <v>31.91</v>
      </c>
      <c r="K637" s="9">
        <v>31.91</v>
      </c>
      <c r="L637" s="9">
        <v>31.91</v>
      </c>
      <c r="M637" s="9">
        <v>31.91</v>
      </c>
      <c r="N637" s="9">
        <v>31.91</v>
      </c>
      <c r="O637" s="8">
        <v>0</v>
      </c>
      <c r="P637" s="8">
        <v>0</v>
      </c>
      <c r="Q637" s="8">
        <v>1</v>
      </c>
      <c r="R637" s="9">
        <v>0</v>
      </c>
      <c r="S637" s="9">
        <v>100</v>
      </c>
      <c r="T637" s="9">
        <v>1734</v>
      </c>
      <c r="U637" s="9">
        <v>3</v>
      </c>
      <c r="V637" s="9">
        <v>10</v>
      </c>
      <c r="W637" s="7" t="s">
        <v>3941</v>
      </c>
      <c r="X637" s="7" t="s">
        <v>3941</v>
      </c>
    </row>
    <row r="638" spans="1:24" x14ac:dyDescent="0.2">
      <c r="A638" s="7" t="s">
        <v>305</v>
      </c>
      <c r="B638" s="8">
        <v>2</v>
      </c>
      <c r="C638" s="8">
        <v>2</v>
      </c>
      <c r="D638" s="8">
        <v>0</v>
      </c>
      <c r="E638" s="9">
        <v>37.64</v>
      </c>
      <c r="F638" s="8">
        <v>3600</v>
      </c>
      <c r="G638" s="9">
        <v>10.46</v>
      </c>
      <c r="H638" s="9">
        <v>0</v>
      </c>
      <c r="I638" s="9">
        <v>0</v>
      </c>
      <c r="J638" s="9">
        <v>10.46</v>
      </c>
      <c r="K638" s="9">
        <v>10.46</v>
      </c>
      <c r="L638" s="9">
        <v>10.46</v>
      </c>
      <c r="M638" s="9">
        <v>10.46</v>
      </c>
      <c r="N638" s="9">
        <v>10.46</v>
      </c>
      <c r="O638" s="8">
        <v>1</v>
      </c>
      <c r="P638" s="8">
        <v>1</v>
      </c>
      <c r="Q638" s="8">
        <v>1</v>
      </c>
      <c r="R638" s="9">
        <v>50</v>
      </c>
      <c r="S638" s="9">
        <v>50</v>
      </c>
      <c r="T638" s="9">
        <v>1264</v>
      </c>
      <c r="U638" s="9">
        <v>2.5</v>
      </c>
      <c r="V638" s="9">
        <v>8.5</v>
      </c>
      <c r="W638" s="7" t="s">
        <v>55</v>
      </c>
      <c r="X638" s="7" t="s">
        <v>2851</v>
      </c>
    </row>
    <row r="639" spans="1:24" x14ac:dyDescent="0.2">
      <c r="A639" s="7" t="s">
        <v>425</v>
      </c>
      <c r="B639" s="8">
        <v>2</v>
      </c>
      <c r="C639" s="8">
        <v>2</v>
      </c>
      <c r="D639" s="8">
        <v>0</v>
      </c>
      <c r="E639" s="9">
        <v>9.1199999999999992</v>
      </c>
      <c r="F639" s="8">
        <v>2500</v>
      </c>
      <c r="G639" s="9">
        <v>3.65</v>
      </c>
      <c r="H639" s="9">
        <v>0</v>
      </c>
      <c r="I639" s="9">
        <v>7.02</v>
      </c>
      <c r="J639" s="9">
        <v>3.65</v>
      </c>
      <c r="K639" s="9">
        <v>3.65</v>
      </c>
      <c r="L639" s="9">
        <v>3.65</v>
      </c>
      <c r="M639" s="9">
        <v>3.65</v>
      </c>
      <c r="N639" s="9">
        <v>3.65</v>
      </c>
      <c r="O639" s="8">
        <v>0</v>
      </c>
      <c r="P639" s="8">
        <v>0</v>
      </c>
      <c r="Q639" s="8">
        <v>1</v>
      </c>
      <c r="R639" s="9">
        <v>0</v>
      </c>
      <c r="S639" s="9">
        <v>50</v>
      </c>
      <c r="T639" s="9">
        <v>412</v>
      </c>
      <c r="U639" s="9">
        <v>4.5</v>
      </c>
      <c r="V639" s="9">
        <v>6.5</v>
      </c>
      <c r="W639" s="7" t="s">
        <v>55</v>
      </c>
      <c r="X639" s="7" t="s">
        <v>2724</v>
      </c>
    </row>
    <row r="640" spans="1:24" x14ac:dyDescent="0.2">
      <c r="A640" s="7" t="s">
        <v>2376</v>
      </c>
      <c r="B640" s="8">
        <v>1</v>
      </c>
      <c r="C640" s="8">
        <v>1</v>
      </c>
      <c r="D640" s="8">
        <v>0</v>
      </c>
      <c r="E640" s="9">
        <v>0</v>
      </c>
      <c r="F640" s="8">
        <v>1400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8">
        <v>0</v>
      </c>
      <c r="P640" s="8">
        <v>0</v>
      </c>
      <c r="Q640" s="8">
        <v>0</v>
      </c>
      <c r="R640" s="9">
        <v>0</v>
      </c>
      <c r="S640" s="9">
        <v>0</v>
      </c>
      <c r="T640" s="9">
        <v>0</v>
      </c>
      <c r="U640" s="9">
        <v>6</v>
      </c>
      <c r="V640" s="9">
        <v>7</v>
      </c>
      <c r="W640" s="7" t="s">
        <v>2349</v>
      </c>
      <c r="X640" s="7" t="s">
        <v>2349</v>
      </c>
    </row>
    <row r="641" spans="1:24" x14ac:dyDescent="0.2">
      <c r="A641" s="7" t="s">
        <v>3656</v>
      </c>
      <c r="B641" s="8">
        <v>1</v>
      </c>
      <c r="C641" s="8">
        <v>1</v>
      </c>
      <c r="D641" s="8">
        <v>0</v>
      </c>
      <c r="E641" s="9">
        <v>0</v>
      </c>
      <c r="F641" s="8">
        <v>1000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8">
        <v>0</v>
      </c>
      <c r="P641" s="8">
        <v>0</v>
      </c>
      <c r="Q641" s="8">
        <v>0</v>
      </c>
      <c r="R641" s="9">
        <v>0</v>
      </c>
      <c r="S641" s="9">
        <v>0</v>
      </c>
      <c r="T641" s="9">
        <v>0</v>
      </c>
      <c r="U641" s="9">
        <v>6</v>
      </c>
      <c r="V641" s="9">
        <v>8</v>
      </c>
      <c r="W641" s="7" t="s">
        <v>3617</v>
      </c>
      <c r="X641" s="7" t="s">
        <v>3617</v>
      </c>
    </row>
    <row r="642" spans="1:24" x14ac:dyDescent="0.2">
      <c r="A642" s="7" t="s">
        <v>781</v>
      </c>
      <c r="B642" s="8">
        <v>1</v>
      </c>
      <c r="C642" s="8">
        <v>1</v>
      </c>
      <c r="D642" s="8">
        <v>0</v>
      </c>
      <c r="E642" s="9">
        <v>0</v>
      </c>
      <c r="F642" s="8">
        <v>1500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8">
        <v>0</v>
      </c>
      <c r="P642" s="8">
        <v>0</v>
      </c>
      <c r="Q642" s="8">
        <v>0</v>
      </c>
      <c r="R642" s="9">
        <v>0</v>
      </c>
      <c r="S642" s="9">
        <v>0</v>
      </c>
      <c r="T642" s="9">
        <v>0</v>
      </c>
      <c r="U642" s="9">
        <v>7</v>
      </c>
      <c r="V642" s="9">
        <v>9</v>
      </c>
      <c r="W642" s="7" t="s">
        <v>751</v>
      </c>
      <c r="X642" s="7" t="s">
        <v>751</v>
      </c>
    </row>
    <row r="643" spans="1:24" x14ac:dyDescent="0.2">
      <c r="A643" s="7" t="s">
        <v>1798</v>
      </c>
      <c r="B643" s="8">
        <v>1</v>
      </c>
      <c r="C643" s="8">
        <v>1</v>
      </c>
      <c r="D643" s="8">
        <v>0</v>
      </c>
      <c r="E643" s="9">
        <v>19.399999999999999</v>
      </c>
      <c r="F643" s="8">
        <v>2100</v>
      </c>
      <c r="G643" s="9">
        <v>9.24</v>
      </c>
      <c r="H643" s="9">
        <v>0</v>
      </c>
      <c r="I643" s="9">
        <v>9.24</v>
      </c>
      <c r="J643" s="9">
        <v>9.24</v>
      </c>
      <c r="K643" s="9">
        <v>9.24</v>
      </c>
      <c r="L643" s="9">
        <v>9.24</v>
      </c>
      <c r="M643" s="9">
        <v>9.24</v>
      </c>
      <c r="N643" s="9">
        <v>9.24</v>
      </c>
      <c r="O643" s="8">
        <v>0</v>
      </c>
      <c r="P643" s="8">
        <v>1</v>
      </c>
      <c r="Q643" s="8">
        <v>1</v>
      </c>
      <c r="R643" s="9">
        <v>0</v>
      </c>
      <c r="S643" s="9">
        <v>100</v>
      </c>
      <c r="T643" s="9">
        <v>440</v>
      </c>
      <c r="U643" s="9">
        <v>2</v>
      </c>
      <c r="V643" s="9">
        <v>8</v>
      </c>
      <c r="W643" s="7" t="s">
        <v>1630</v>
      </c>
      <c r="X643" s="7" t="s">
        <v>1630</v>
      </c>
    </row>
    <row r="644" spans="1:24" x14ac:dyDescent="0.2">
      <c r="A644" s="7" t="s">
        <v>1497</v>
      </c>
      <c r="B644" s="8">
        <v>2</v>
      </c>
      <c r="C644" s="8">
        <v>2</v>
      </c>
      <c r="D644" s="8">
        <v>0</v>
      </c>
      <c r="E644" s="9">
        <v>0</v>
      </c>
      <c r="F644" s="8">
        <v>2200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8">
        <v>0</v>
      </c>
      <c r="P644" s="8">
        <v>0</v>
      </c>
      <c r="Q644" s="8">
        <v>0</v>
      </c>
      <c r="R644" s="9">
        <v>0</v>
      </c>
      <c r="S644" s="9">
        <v>0</v>
      </c>
      <c r="T644" s="9">
        <v>0</v>
      </c>
      <c r="U644" s="9">
        <v>7.5</v>
      </c>
      <c r="V644" s="9">
        <v>8</v>
      </c>
      <c r="W644" s="7" t="s">
        <v>1384</v>
      </c>
      <c r="X644" s="7" t="s">
        <v>3736</v>
      </c>
    </row>
    <row r="645" spans="1:24" x14ac:dyDescent="0.2">
      <c r="A645" s="7" t="s">
        <v>3374</v>
      </c>
      <c r="B645" s="8">
        <v>1</v>
      </c>
      <c r="C645" s="8">
        <v>1</v>
      </c>
      <c r="D645" s="8">
        <v>0</v>
      </c>
      <c r="E645" s="9">
        <v>0</v>
      </c>
      <c r="F645" s="8">
        <v>1600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8">
        <v>0</v>
      </c>
      <c r="P645" s="8">
        <v>0</v>
      </c>
      <c r="Q645" s="8">
        <v>0</v>
      </c>
      <c r="R645" s="9">
        <v>0</v>
      </c>
      <c r="S645" s="9">
        <v>0</v>
      </c>
      <c r="T645" s="9">
        <v>0</v>
      </c>
      <c r="U645" s="9">
        <v>7</v>
      </c>
      <c r="V645" s="9">
        <v>8</v>
      </c>
      <c r="W645" s="7" t="s">
        <v>3320</v>
      </c>
      <c r="X645" s="7" t="s">
        <v>3320</v>
      </c>
    </row>
    <row r="646" spans="1:24" x14ac:dyDescent="0.2">
      <c r="A646" s="7" t="s">
        <v>3113</v>
      </c>
      <c r="B646" s="8">
        <v>1</v>
      </c>
      <c r="C646" s="8">
        <v>1</v>
      </c>
      <c r="D646" s="8">
        <v>0</v>
      </c>
      <c r="E646" s="9">
        <v>0</v>
      </c>
      <c r="F646" s="8">
        <v>1000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8">
        <v>0</v>
      </c>
      <c r="P646" s="8">
        <v>0</v>
      </c>
      <c r="Q646" s="8">
        <v>0</v>
      </c>
      <c r="R646" s="9">
        <v>0</v>
      </c>
      <c r="S646" s="9">
        <v>0</v>
      </c>
      <c r="T646" s="9">
        <v>0</v>
      </c>
      <c r="U646" s="9">
        <v>4</v>
      </c>
      <c r="V646" s="9">
        <v>6</v>
      </c>
      <c r="W646" s="7" t="s">
        <v>3103</v>
      </c>
      <c r="X646" s="7" t="s">
        <v>3103</v>
      </c>
    </row>
    <row r="647" spans="1:24" x14ac:dyDescent="0.2">
      <c r="A647" s="7" t="s">
        <v>874</v>
      </c>
      <c r="B647" s="8">
        <v>1</v>
      </c>
      <c r="C647" s="8">
        <v>1</v>
      </c>
      <c r="D647" s="8">
        <v>0</v>
      </c>
      <c r="E647" s="9">
        <v>0</v>
      </c>
      <c r="F647" s="8">
        <v>800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8">
        <v>0</v>
      </c>
      <c r="P647" s="8">
        <v>0</v>
      </c>
      <c r="Q647" s="8">
        <v>0</v>
      </c>
      <c r="R647" s="9">
        <v>0</v>
      </c>
      <c r="S647" s="9">
        <v>0</v>
      </c>
      <c r="T647" s="9">
        <v>0</v>
      </c>
      <c r="U647" s="9">
        <v>4</v>
      </c>
      <c r="V647" s="9">
        <v>9</v>
      </c>
      <c r="W647" s="7" t="s">
        <v>751</v>
      </c>
      <c r="X647" s="7" t="s">
        <v>751</v>
      </c>
    </row>
    <row r="648" spans="1:24" x14ac:dyDescent="0.2">
      <c r="A648" s="7" t="s">
        <v>1027</v>
      </c>
      <c r="B648" s="8">
        <v>1</v>
      </c>
      <c r="C648" s="8">
        <v>1</v>
      </c>
      <c r="D648" s="8">
        <v>0</v>
      </c>
      <c r="E648" s="9">
        <v>0</v>
      </c>
      <c r="F648" s="8">
        <v>900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8">
        <v>0</v>
      </c>
      <c r="P648" s="8">
        <v>0</v>
      </c>
      <c r="Q648" s="8">
        <v>0</v>
      </c>
      <c r="R648" s="9">
        <v>0</v>
      </c>
      <c r="S648" s="9">
        <v>0</v>
      </c>
      <c r="T648" s="9">
        <v>0</v>
      </c>
      <c r="U648" s="9">
        <v>4</v>
      </c>
      <c r="V648" s="9">
        <v>8</v>
      </c>
      <c r="W648" s="7" t="s">
        <v>962</v>
      </c>
      <c r="X648" s="7" t="s">
        <v>962</v>
      </c>
    </row>
    <row r="649" spans="1:24" x14ac:dyDescent="0.2">
      <c r="A649" s="7" t="s">
        <v>4258</v>
      </c>
      <c r="B649" s="8">
        <v>1</v>
      </c>
      <c r="C649" s="8">
        <v>0</v>
      </c>
      <c r="D649" s="8">
        <v>1</v>
      </c>
      <c r="E649" s="9">
        <v>0</v>
      </c>
      <c r="F649" s="8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8">
        <v>0</v>
      </c>
      <c r="P649" s="8">
        <v>0</v>
      </c>
      <c r="Q649" s="8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7" t="s">
        <v>2008</v>
      </c>
      <c r="X649" s="7" t="s">
        <v>2008</v>
      </c>
    </row>
    <row r="650" spans="1:24" x14ac:dyDescent="0.2">
      <c r="A650" s="7" t="s">
        <v>1253</v>
      </c>
      <c r="B650" s="8">
        <v>3</v>
      </c>
      <c r="C650" s="8">
        <v>2</v>
      </c>
      <c r="D650" s="8">
        <v>1</v>
      </c>
      <c r="E650" s="9">
        <v>53.42</v>
      </c>
      <c r="F650" s="8">
        <v>3600</v>
      </c>
      <c r="G650" s="9">
        <v>14.84</v>
      </c>
      <c r="H650" s="9">
        <v>32.5</v>
      </c>
      <c r="I650" s="9">
        <v>32.5</v>
      </c>
      <c r="J650" s="9">
        <v>14.84</v>
      </c>
      <c r="K650" s="9">
        <v>14.84</v>
      </c>
      <c r="L650" s="9">
        <v>14.84</v>
      </c>
      <c r="M650" s="9">
        <v>14.84</v>
      </c>
      <c r="N650" s="9">
        <v>14.84</v>
      </c>
      <c r="O650" s="8">
        <v>1</v>
      </c>
      <c r="P650" s="8">
        <v>1</v>
      </c>
      <c r="Q650" s="8">
        <v>2</v>
      </c>
      <c r="R650" s="9">
        <v>50</v>
      </c>
      <c r="S650" s="9">
        <v>100</v>
      </c>
      <c r="T650" s="9">
        <v>2342</v>
      </c>
      <c r="U650" s="9">
        <v>2</v>
      </c>
      <c r="V650" s="9">
        <v>8</v>
      </c>
      <c r="W650" s="7" t="s">
        <v>1252</v>
      </c>
      <c r="X650" s="7" t="s">
        <v>3617</v>
      </c>
    </row>
    <row r="651" spans="1:24" x14ac:dyDescent="0.2">
      <c r="A651" s="7" t="s">
        <v>2944</v>
      </c>
      <c r="B651" s="8">
        <v>1</v>
      </c>
      <c r="C651" s="8">
        <v>1</v>
      </c>
      <c r="D651" s="8">
        <v>0</v>
      </c>
      <c r="E651" s="9">
        <v>51.48</v>
      </c>
      <c r="F651" s="8">
        <v>1000</v>
      </c>
      <c r="G651" s="9">
        <v>51.48</v>
      </c>
      <c r="H651" s="9">
        <v>0</v>
      </c>
      <c r="I651" s="9">
        <v>51.48</v>
      </c>
      <c r="J651" s="9">
        <v>51.48</v>
      </c>
      <c r="K651" s="9">
        <v>51.48</v>
      </c>
      <c r="L651" s="9">
        <v>51.48</v>
      </c>
      <c r="M651" s="9">
        <v>51.48</v>
      </c>
      <c r="N651" s="9">
        <v>51.48</v>
      </c>
      <c r="O651" s="8">
        <v>1</v>
      </c>
      <c r="P651" s="8">
        <v>1</v>
      </c>
      <c r="Q651" s="8">
        <v>1</v>
      </c>
      <c r="R651" s="9">
        <v>100</v>
      </c>
      <c r="S651" s="9">
        <v>100</v>
      </c>
      <c r="T651" s="9">
        <v>2648</v>
      </c>
      <c r="U651" s="9">
        <v>1</v>
      </c>
      <c r="V651" s="9">
        <v>8</v>
      </c>
      <c r="W651" s="7" t="s">
        <v>2851</v>
      </c>
      <c r="X651" s="7" t="s">
        <v>2851</v>
      </c>
    </row>
    <row r="652" spans="1:24" x14ac:dyDescent="0.2">
      <c r="A652" s="7" t="s">
        <v>885</v>
      </c>
      <c r="B652" s="8">
        <v>2</v>
      </c>
      <c r="C652" s="8">
        <v>2</v>
      </c>
      <c r="D652" s="8">
        <v>0</v>
      </c>
      <c r="E652" s="9">
        <v>39.76</v>
      </c>
      <c r="F652" s="8">
        <v>3100</v>
      </c>
      <c r="G652" s="9">
        <v>12.83</v>
      </c>
      <c r="H652" s="9">
        <v>0</v>
      </c>
      <c r="I652" s="9">
        <v>0</v>
      </c>
      <c r="J652" s="9">
        <v>12.83</v>
      </c>
      <c r="K652" s="9">
        <v>12.83</v>
      </c>
      <c r="L652" s="9">
        <v>12.83</v>
      </c>
      <c r="M652" s="9">
        <v>12.83</v>
      </c>
      <c r="N652" s="9">
        <v>12.83</v>
      </c>
      <c r="O652" s="8">
        <v>0</v>
      </c>
      <c r="P652" s="8">
        <v>1</v>
      </c>
      <c r="Q652" s="8">
        <v>1</v>
      </c>
      <c r="R652" s="9">
        <v>0</v>
      </c>
      <c r="S652" s="9">
        <v>50</v>
      </c>
      <c r="T652" s="9">
        <v>2476</v>
      </c>
      <c r="U652" s="9">
        <v>4</v>
      </c>
      <c r="V652" s="9">
        <v>10.5</v>
      </c>
      <c r="W652" s="7" t="s">
        <v>751</v>
      </c>
      <c r="X652" s="7" t="s">
        <v>2008</v>
      </c>
    </row>
    <row r="653" spans="1:24" x14ac:dyDescent="0.2">
      <c r="A653" s="7" t="s">
        <v>1202</v>
      </c>
      <c r="B653" s="8">
        <v>2</v>
      </c>
      <c r="C653" s="8">
        <v>1</v>
      </c>
      <c r="D653" s="8">
        <v>1</v>
      </c>
      <c r="E653" s="9">
        <v>0</v>
      </c>
      <c r="F653" s="8">
        <v>1300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8">
        <v>0</v>
      </c>
      <c r="P653" s="8">
        <v>0</v>
      </c>
      <c r="Q653" s="8">
        <v>0</v>
      </c>
      <c r="R653" s="9">
        <v>0</v>
      </c>
      <c r="S653" s="9">
        <v>0</v>
      </c>
      <c r="T653" s="9">
        <v>0</v>
      </c>
      <c r="U653" s="9">
        <v>4</v>
      </c>
      <c r="V653" s="9">
        <v>6</v>
      </c>
      <c r="W653" s="7" t="s">
        <v>1109</v>
      </c>
      <c r="X653" s="7" t="s">
        <v>1109</v>
      </c>
    </row>
    <row r="654" spans="1:24" x14ac:dyDescent="0.2">
      <c r="A654" s="7" t="s">
        <v>4259</v>
      </c>
      <c r="B654" s="8">
        <v>1</v>
      </c>
      <c r="C654" s="8">
        <v>0</v>
      </c>
      <c r="D654" s="8">
        <v>1</v>
      </c>
      <c r="E654" s="9">
        <v>0</v>
      </c>
      <c r="F654" s="8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8">
        <v>0</v>
      </c>
      <c r="P654" s="8">
        <v>0</v>
      </c>
      <c r="Q654" s="8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7" t="s">
        <v>4083</v>
      </c>
      <c r="X654" s="7" t="s">
        <v>4083</v>
      </c>
    </row>
    <row r="655" spans="1:24" x14ac:dyDescent="0.2">
      <c r="A655" s="7" t="s">
        <v>920</v>
      </c>
      <c r="B655" s="8">
        <v>1</v>
      </c>
      <c r="C655" s="8">
        <v>1</v>
      </c>
      <c r="D655" s="8">
        <v>0</v>
      </c>
      <c r="E655" s="9">
        <v>8.8800000000000008</v>
      </c>
      <c r="F655" s="8">
        <v>1300</v>
      </c>
      <c r="G655" s="9">
        <v>6.83</v>
      </c>
      <c r="H655" s="9">
        <v>0</v>
      </c>
      <c r="I655" s="9">
        <v>0</v>
      </c>
      <c r="J655" s="9">
        <v>6.83</v>
      </c>
      <c r="K655" s="9">
        <v>6.83</v>
      </c>
      <c r="L655" s="9">
        <v>6.83</v>
      </c>
      <c r="M655" s="9">
        <v>6.83</v>
      </c>
      <c r="N655" s="9">
        <v>6.83</v>
      </c>
      <c r="O655" s="8">
        <v>0</v>
      </c>
      <c r="P655" s="8">
        <v>0</v>
      </c>
      <c r="Q655" s="8">
        <v>1</v>
      </c>
      <c r="R655" s="9">
        <v>0</v>
      </c>
      <c r="S655" s="9">
        <v>100</v>
      </c>
      <c r="T655" s="9">
        <v>388</v>
      </c>
      <c r="U655" s="9">
        <v>3</v>
      </c>
      <c r="V655" s="9">
        <v>9</v>
      </c>
      <c r="W655" s="7" t="s">
        <v>751</v>
      </c>
      <c r="X655" s="7" t="s">
        <v>751</v>
      </c>
    </row>
    <row r="656" spans="1:24" x14ac:dyDescent="0.2">
      <c r="A656" s="7" t="s">
        <v>1193</v>
      </c>
      <c r="B656" s="8">
        <v>1</v>
      </c>
      <c r="C656" s="8">
        <v>1</v>
      </c>
      <c r="D656" s="8">
        <v>0</v>
      </c>
      <c r="E656" s="9">
        <v>0</v>
      </c>
      <c r="F656" s="8">
        <v>1300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8">
        <v>0</v>
      </c>
      <c r="P656" s="8">
        <v>0</v>
      </c>
      <c r="Q656" s="8">
        <v>0</v>
      </c>
      <c r="R656" s="9">
        <v>0</v>
      </c>
      <c r="S656" s="9">
        <v>0</v>
      </c>
      <c r="T656" s="9">
        <v>0</v>
      </c>
      <c r="U656" s="9">
        <v>4</v>
      </c>
      <c r="V656" s="9">
        <v>12</v>
      </c>
      <c r="W656" s="7" t="s">
        <v>1109</v>
      </c>
      <c r="X656" s="7" t="s">
        <v>1109</v>
      </c>
    </row>
    <row r="657" spans="1:24" x14ac:dyDescent="0.2">
      <c r="A657" s="7" t="s">
        <v>3543</v>
      </c>
      <c r="B657" s="8">
        <v>1</v>
      </c>
      <c r="C657" s="8">
        <v>1</v>
      </c>
      <c r="D657" s="8">
        <v>0</v>
      </c>
      <c r="E657" s="9">
        <v>0</v>
      </c>
      <c r="F657" s="8">
        <v>1200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8">
        <v>0</v>
      </c>
      <c r="P657" s="8">
        <v>0</v>
      </c>
      <c r="Q657" s="8">
        <v>0</v>
      </c>
      <c r="R657" s="9">
        <v>0</v>
      </c>
      <c r="S657" s="9">
        <v>0</v>
      </c>
      <c r="T657" s="9">
        <v>0</v>
      </c>
      <c r="U657" s="9">
        <v>6</v>
      </c>
      <c r="V657" s="9">
        <v>8</v>
      </c>
      <c r="W657" s="7" t="s">
        <v>3508</v>
      </c>
      <c r="X657" s="7" t="s">
        <v>3508</v>
      </c>
    </row>
    <row r="658" spans="1:24" x14ac:dyDescent="0.2">
      <c r="A658" s="7" t="s">
        <v>1213</v>
      </c>
      <c r="B658" s="8">
        <v>2</v>
      </c>
      <c r="C658" s="8">
        <v>1</v>
      </c>
      <c r="D658" s="8">
        <v>1</v>
      </c>
      <c r="E658" s="9">
        <v>0</v>
      </c>
      <c r="F658" s="8">
        <v>1900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8">
        <v>0</v>
      </c>
      <c r="P658" s="8">
        <v>0</v>
      </c>
      <c r="Q658" s="8">
        <v>0</v>
      </c>
      <c r="R658" s="9">
        <v>0</v>
      </c>
      <c r="S658" s="9">
        <v>0</v>
      </c>
      <c r="T658" s="9">
        <v>0</v>
      </c>
      <c r="U658" s="9">
        <v>4</v>
      </c>
      <c r="V658" s="9">
        <v>10</v>
      </c>
      <c r="W658" s="7" t="s">
        <v>1109</v>
      </c>
      <c r="X658" s="7" t="s">
        <v>1109</v>
      </c>
    </row>
    <row r="659" spans="1:24" x14ac:dyDescent="0.2">
      <c r="A659" s="7" t="s">
        <v>4260</v>
      </c>
      <c r="B659" s="8">
        <v>1</v>
      </c>
      <c r="C659" s="8">
        <v>0</v>
      </c>
      <c r="D659" s="8">
        <v>1</v>
      </c>
      <c r="E659" s="9">
        <v>0</v>
      </c>
      <c r="F659" s="8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8">
        <v>0</v>
      </c>
      <c r="P659" s="8">
        <v>0</v>
      </c>
      <c r="Q659" s="8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7" t="s">
        <v>3010</v>
      </c>
      <c r="X659" s="7" t="s">
        <v>3010</v>
      </c>
    </row>
    <row r="660" spans="1:24" x14ac:dyDescent="0.2">
      <c r="A660" s="7" t="s">
        <v>1242</v>
      </c>
      <c r="B660" s="8">
        <v>2</v>
      </c>
      <c r="C660" s="8">
        <v>2</v>
      </c>
      <c r="D660" s="8">
        <v>0</v>
      </c>
      <c r="E660" s="9">
        <v>23.48</v>
      </c>
      <c r="F660" s="8">
        <v>2800</v>
      </c>
      <c r="G660" s="9">
        <v>8.39</v>
      </c>
      <c r="H660" s="9">
        <v>15.65</v>
      </c>
      <c r="I660" s="9">
        <v>15.65</v>
      </c>
      <c r="J660" s="9">
        <v>8.39</v>
      </c>
      <c r="K660" s="9">
        <v>8.39</v>
      </c>
      <c r="L660" s="9">
        <v>8.39</v>
      </c>
      <c r="M660" s="9">
        <v>8.39</v>
      </c>
      <c r="N660" s="9">
        <v>8.39</v>
      </c>
      <c r="O660" s="8">
        <v>0</v>
      </c>
      <c r="P660" s="8">
        <v>1</v>
      </c>
      <c r="Q660" s="8">
        <v>1</v>
      </c>
      <c r="R660" s="9">
        <v>0</v>
      </c>
      <c r="S660" s="9">
        <v>50</v>
      </c>
      <c r="T660" s="9">
        <v>848</v>
      </c>
      <c r="U660" s="9">
        <v>5</v>
      </c>
      <c r="V660" s="9">
        <v>10</v>
      </c>
      <c r="W660" s="7" t="s">
        <v>1109</v>
      </c>
      <c r="X660" s="7" t="s">
        <v>3508</v>
      </c>
    </row>
    <row r="661" spans="1:24" x14ac:dyDescent="0.2">
      <c r="A661" s="7" t="s">
        <v>1518</v>
      </c>
      <c r="B661" s="8">
        <v>1</v>
      </c>
      <c r="C661" s="8">
        <v>1</v>
      </c>
      <c r="D661" s="8">
        <v>0</v>
      </c>
      <c r="E661" s="9">
        <v>45.5</v>
      </c>
      <c r="F661" s="8">
        <v>1200</v>
      </c>
      <c r="G661" s="9">
        <v>37.92</v>
      </c>
      <c r="H661" s="9">
        <v>0</v>
      </c>
      <c r="I661" s="9">
        <v>37.92</v>
      </c>
      <c r="J661" s="9">
        <v>37.92</v>
      </c>
      <c r="K661" s="9">
        <v>37.92</v>
      </c>
      <c r="L661" s="9">
        <v>37.92</v>
      </c>
      <c r="M661" s="9">
        <v>37.92</v>
      </c>
      <c r="N661" s="9">
        <v>37.92</v>
      </c>
      <c r="O661" s="8">
        <v>1</v>
      </c>
      <c r="P661" s="8">
        <v>1</v>
      </c>
      <c r="Q661" s="8">
        <v>1</v>
      </c>
      <c r="R661" s="9">
        <v>100</v>
      </c>
      <c r="S661" s="9">
        <v>100</v>
      </c>
      <c r="T661" s="9">
        <v>2050</v>
      </c>
      <c r="U661" s="9">
        <v>1</v>
      </c>
      <c r="V661" s="9">
        <v>9</v>
      </c>
      <c r="W661" s="7" t="s">
        <v>1384</v>
      </c>
      <c r="X661" s="7" t="s">
        <v>1384</v>
      </c>
    </row>
    <row r="662" spans="1:24" x14ac:dyDescent="0.2">
      <c r="A662" s="7" t="s">
        <v>4261</v>
      </c>
      <c r="B662" s="8">
        <v>1</v>
      </c>
      <c r="C662" s="8">
        <v>0</v>
      </c>
      <c r="D662" s="8">
        <v>1</v>
      </c>
      <c r="E662" s="9">
        <v>0</v>
      </c>
      <c r="F662" s="8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8">
        <v>0</v>
      </c>
      <c r="P662" s="8">
        <v>0</v>
      </c>
      <c r="Q662" s="8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7" t="s">
        <v>1630</v>
      </c>
      <c r="X662" s="7" t="s">
        <v>1630</v>
      </c>
    </row>
    <row r="663" spans="1:24" x14ac:dyDescent="0.2">
      <c r="A663" s="7" t="s">
        <v>3011</v>
      </c>
      <c r="B663" s="8">
        <v>2</v>
      </c>
      <c r="C663" s="8">
        <v>2</v>
      </c>
      <c r="D663" s="8">
        <v>0</v>
      </c>
      <c r="E663" s="9">
        <v>84.32</v>
      </c>
      <c r="F663" s="8">
        <v>2700</v>
      </c>
      <c r="G663" s="9">
        <v>31.23</v>
      </c>
      <c r="H663" s="9">
        <v>31.23</v>
      </c>
      <c r="I663" s="9">
        <v>31.23</v>
      </c>
      <c r="J663" s="9">
        <v>31.23</v>
      </c>
      <c r="K663" s="9">
        <v>31.23</v>
      </c>
      <c r="L663" s="9">
        <v>31.23</v>
      </c>
      <c r="M663" s="9">
        <v>31.23</v>
      </c>
      <c r="N663" s="9">
        <v>31.23</v>
      </c>
      <c r="O663" s="8">
        <v>1</v>
      </c>
      <c r="P663" s="8">
        <v>2</v>
      </c>
      <c r="Q663" s="8">
        <v>2</v>
      </c>
      <c r="R663" s="9">
        <v>50</v>
      </c>
      <c r="S663" s="9">
        <v>100</v>
      </c>
      <c r="T663" s="9">
        <v>4432</v>
      </c>
      <c r="U663" s="9">
        <v>1.5</v>
      </c>
      <c r="V663" s="9">
        <v>6.5</v>
      </c>
      <c r="W663" s="7" t="s">
        <v>3010</v>
      </c>
      <c r="X663" s="7" t="s">
        <v>3839</v>
      </c>
    </row>
    <row r="664" spans="1:24" x14ac:dyDescent="0.2">
      <c r="A664" s="7" t="s">
        <v>2401</v>
      </c>
      <c r="B664" s="8">
        <v>2</v>
      </c>
      <c r="C664" s="8">
        <v>2</v>
      </c>
      <c r="D664" s="8">
        <v>0</v>
      </c>
      <c r="E664" s="9">
        <v>19.66</v>
      </c>
      <c r="F664" s="8">
        <v>4600</v>
      </c>
      <c r="G664" s="9">
        <v>4.2699999999999996</v>
      </c>
      <c r="H664" s="9">
        <v>0</v>
      </c>
      <c r="I664" s="9">
        <v>4.2699999999999996</v>
      </c>
      <c r="J664" s="9">
        <v>4.2699999999999996</v>
      </c>
      <c r="K664" s="9">
        <v>4.2699999999999996</v>
      </c>
      <c r="L664" s="9">
        <v>4.2699999999999996</v>
      </c>
      <c r="M664" s="9">
        <v>4.2699999999999996</v>
      </c>
      <c r="N664" s="9">
        <v>4.2699999999999996</v>
      </c>
      <c r="O664" s="8">
        <v>0</v>
      </c>
      <c r="P664" s="8">
        <v>1</v>
      </c>
      <c r="Q664" s="8">
        <v>1</v>
      </c>
      <c r="R664" s="9">
        <v>0</v>
      </c>
      <c r="S664" s="9">
        <v>50</v>
      </c>
      <c r="T664" s="9">
        <v>466</v>
      </c>
      <c r="U664" s="9">
        <v>3.5</v>
      </c>
      <c r="V664" s="9">
        <v>9.5</v>
      </c>
      <c r="W664" s="7" t="s">
        <v>2349</v>
      </c>
      <c r="X664" s="7" t="s">
        <v>3941</v>
      </c>
    </row>
    <row r="665" spans="1:24" x14ac:dyDescent="0.2">
      <c r="A665" s="7" t="s">
        <v>1586</v>
      </c>
      <c r="B665" s="8">
        <v>3</v>
      </c>
      <c r="C665" s="8">
        <v>2</v>
      </c>
      <c r="D665" s="8">
        <v>1</v>
      </c>
      <c r="E665" s="9">
        <v>0</v>
      </c>
      <c r="F665" s="8">
        <v>1700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8">
        <v>0</v>
      </c>
      <c r="P665" s="8">
        <v>0</v>
      </c>
      <c r="Q665" s="8">
        <v>0</v>
      </c>
      <c r="R665" s="9">
        <v>0</v>
      </c>
      <c r="S665" s="9">
        <v>0</v>
      </c>
      <c r="T665" s="9">
        <v>0</v>
      </c>
      <c r="U665" s="9">
        <v>8.5</v>
      </c>
      <c r="V665" s="9">
        <v>9</v>
      </c>
      <c r="W665" s="7" t="s">
        <v>1384</v>
      </c>
      <c r="X665" s="7" t="s">
        <v>2851</v>
      </c>
    </row>
    <row r="666" spans="1:24" x14ac:dyDescent="0.2">
      <c r="A666" s="7" t="s">
        <v>3410</v>
      </c>
      <c r="B666" s="8">
        <v>1</v>
      </c>
      <c r="C666" s="8">
        <v>1</v>
      </c>
      <c r="D666" s="8">
        <v>0</v>
      </c>
      <c r="E666" s="9">
        <v>33.380000000000003</v>
      </c>
      <c r="F666" s="8">
        <v>2200</v>
      </c>
      <c r="G666" s="9">
        <v>15.17</v>
      </c>
      <c r="H666" s="9">
        <v>15.17</v>
      </c>
      <c r="I666" s="9">
        <v>15.17</v>
      </c>
      <c r="J666" s="9">
        <v>15.17</v>
      </c>
      <c r="K666" s="9">
        <v>15.17</v>
      </c>
      <c r="L666" s="9">
        <v>15.17</v>
      </c>
      <c r="M666" s="9">
        <v>15.17</v>
      </c>
      <c r="N666" s="9">
        <v>15.17</v>
      </c>
      <c r="O666" s="8">
        <v>1</v>
      </c>
      <c r="P666" s="8">
        <v>1</v>
      </c>
      <c r="Q666" s="8">
        <v>1</v>
      </c>
      <c r="R666" s="9">
        <v>100</v>
      </c>
      <c r="S666" s="9">
        <v>100</v>
      </c>
      <c r="T666" s="9">
        <v>838</v>
      </c>
      <c r="U666" s="9">
        <v>1</v>
      </c>
      <c r="V666" s="9">
        <v>11</v>
      </c>
      <c r="W666" s="7" t="s">
        <v>3320</v>
      </c>
      <c r="X666" s="7" t="s">
        <v>3320</v>
      </c>
    </row>
    <row r="667" spans="1:24" x14ac:dyDescent="0.2">
      <c r="A667" s="7" t="s">
        <v>3928</v>
      </c>
      <c r="B667" s="8">
        <v>1</v>
      </c>
      <c r="C667" s="8">
        <v>1</v>
      </c>
      <c r="D667" s="8">
        <v>0</v>
      </c>
      <c r="E667" s="9">
        <v>0</v>
      </c>
      <c r="F667" s="8">
        <v>700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8">
        <v>0</v>
      </c>
      <c r="P667" s="8">
        <v>0</v>
      </c>
      <c r="Q667" s="8">
        <v>0</v>
      </c>
      <c r="R667" s="9">
        <v>0</v>
      </c>
      <c r="S667" s="9">
        <v>0</v>
      </c>
      <c r="T667" s="9">
        <v>0</v>
      </c>
      <c r="U667" s="9">
        <v>4</v>
      </c>
      <c r="V667" s="9">
        <v>9</v>
      </c>
      <c r="W667" s="7" t="s">
        <v>3839</v>
      </c>
      <c r="X667" s="7" t="s">
        <v>3839</v>
      </c>
    </row>
    <row r="668" spans="1:24" x14ac:dyDescent="0.2">
      <c r="A668" s="7" t="s">
        <v>3440</v>
      </c>
      <c r="B668" s="8">
        <v>1</v>
      </c>
      <c r="C668" s="8">
        <v>1</v>
      </c>
      <c r="D668" s="8">
        <v>0</v>
      </c>
      <c r="E668" s="9">
        <v>0</v>
      </c>
      <c r="F668" s="8">
        <v>700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8">
        <v>0</v>
      </c>
      <c r="P668" s="8">
        <v>0</v>
      </c>
      <c r="Q668" s="8">
        <v>0</v>
      </c>
      <c r="R668" s="9">
        <v>0</v>
      </c>
      <c r="S668" s="9">
        <v>0</v>
      </c>
      <c r="T668" s="9">
        <v>0</v>
      </c>
      <c r="U668" s="9">
        <v>6</v>
      </c>
      <c r="V668" s="9">
        <v>10</v>
      </c>
      <c r="W668" s="7" t="s">
        <v>3320</v>
      </c>
      <c r="X668" s="7" t="s">
        <v>3320</v>
      </c>
    </row>
    <row r="669" spans="1:24" x14ac:dyDescent="0.2">
      <c r="A669" s="7" t="s">
        <v>4262</v>
      </c>
      <c r="B669" s="8">
        <v>1</v>
      </c>
      <c r="C669" s="8">
        <v>0</v>
      </c>
      <c r="D669" s="8">
        <v>1</v>
      </c>
      <c r="E669" s="9">
        <v>0</v>
      </c>
      <c r="F669" s="8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8">
        <v>0</v>
      </c>
      <c r="P669" s="8">
        <v>0</v>
      </c>
      <c r="Q669" s="8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7" t="s">
        <v>751</v>
      </c>
      <c r="X669" s="7" t="s">
        <v>751</v>
      </c>
    </row>
    <row r="670" spans="1:24" x14ac:dyDescent="0.2">
      <c r="A670" s="7" t="s">
        <v>3148</v>
      </c>
      <c r="B670" s="8">
        <v>1</v>
      </c>
      <c r="C670" s="8">
        <v>1</v>
      </c>
      <c r="D670" s="8">
        <v>0</v>
      </c>
      <c r="E670" s="9">
        <v>33.28</v>
      </c>
      <c r="F670" s="8">
        <v>2200</v>
      </c>
      <c r="G670" s="9">
        <v>15.13</v>
      </c>
      <c r="H670" s="9">
        <v>15.13</v>
      </c>
      <c r="I670" s="9">
        <v>15.13</v>
      </c>
      <c r="J670" s="9">
        <v>15.13</v>
      </c>
      <c r="K670" s="9">
        <v>15.13</v>
      </c>
      <c r="L670" s="9">
        <v>15.13</v>
      </c>
      <c r="M670" s="9">
        <v>15.13</v>
      </c>
      <c r="N670" s="9">
        <v>15.13</v>
      </c>
      <c r="O670" s="8">
        <v>1</v>
      </c>
      <c r="P670" s="8">
        <v>1</v>
      </c>
      <c r="Q670" s="8">
        <v>1</v>
      </c>
      <c r="R670" s="9">
        <v>100</v>
      </c>
      <c r="S670" s="9">
        <v>100</v>
      </c>
      <c r="T670" s="9">
        <v>828</v>
      </c>
      <c r="U670" s="9">
        <v>1</v>
      </c>
      <c r="V670" s="9">
        <v>5</v>
      </c>
      <c r="W670" s="7" t="s">
        <v>3103</v>
      </c>
      <c r="X670" s="7" t="s">
        <v>3103</v>
      </c>
    </row>
    <row r="671" spans="1:24" x14ac:dyDescent="0.2">
      <c r="A671" s="7" t="s">
        <v>2322</v>
      </c>
      <c r="B671" s="8">
        <v>4</v>
      </c>
      <c r="C671" s="8">
        <v>2</v>
      </c>
      <c r="D671" s="8">
        <v>2</v>
      </c>
      <c r="E671" s="9">
        <v>51.64</v>
      </c>
      <c r="F671" s="8">
        <v>2600</v>
      </c>
      <c r="G671" s="9">
        <v>19.86</v>
      </c>
      <c r="H671" s="9">
        <v>5.66</v>
      </c>
      <c r="I671" s="9">
        <v>19.86</v>
      </c>
      <c r="J671" s="9">
        <v>19.86</v>
      </c>
      <c r="K671" s="9">
        <v>19.86</v>
      </c>
      <c r="L671" s="9">
        <v>19.86</v>
      </c>
      <c r="M671" s="9">
        <v>19.86</v>
      </c>
      <c r="N671" s="9">
        <v>19.86</v>
      </c>
      <c r="O671" s="8">
        <v>1</v>
      </c>
      <c r="P671" s="8">
        <v>1</v>
      </c>
      <c r="Q671" s="8">
        <v>2</v>
      </c>
      <c r="R671" s="9">
        <v>50</v>
      </c>
      <c r="S671" s="9">
        <v>100</v>
      </c>
      <c r="T671" s="9">
        <v>2164</v>
      </c>
      <c r="U671" s="9">
        <v>2</v>
      </c>
      <c r="V671" s="9">
        <v>6.5</v>
      </c>
      <c r="W671" s="7" t="s">
        <v>2178</v>
      </c>
      <c r="X671" s="7" t="s">
        <v>3617</v>
      </c>
    </row>
    <row r="672" spans="1:24" x14ac:dyDescent="0.2">
      <c r="A672" s="7" t="s">
        <v>660</v>
      </c>
      <c r="B672" s="8">
        <v>1</v>
      </c>
      <c r="C672" s="8">
        <v>1</v>
      </c>
      <c r="D672" s="8">
        <v>0</v>
      </c>
      <c r="E672" s="9">
        <v>0</v>
      </c>
      <c r="F672" s="8">
        <v>800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8">
        <v>0</v>
      </c>
      <c r="P672" s="8">
        <v>0</v>
      </c>
      <c r="Q672" s="8">
        <v>0</v>
      </c>
      <c r="R672" s="9">
        <v>0</v>
      </c>
      <c r="S672" s="9">
        <v>0</v>
      </c>
      <c r="T672" s="9">
        <v>0</v>
      </c>
      <c r="U672" s="9">
        <v>8</v>
      </c>
      <c r="V672" s="9">
        <v>8</v>
      </c>
      <c r="W672" s="7" t="s">
        <v>498</v>
      </c>
      <c r="X672" s="7" t="s">
        <v>498</v>
      </c>
    </row>
    <row r="673" spans="1:24" x14ac:dyDescent="0.2">
      <c r="A673" s="7" t="s">
        <v>1379</v>
      </c>
      <c r="B673" s="8">
        <v>1</v>
      </c>
      <c r="C673" s="8">
        <v>1</v>
      </c>
      <c r="D673" s="8">
        <v>0</v>
      </c>
      <c r="E673" s="9">
        <v>0</v>
      </c>
      <c r="F673" s="8">
        <v>1300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8">
        <v>0</v>
      </c>
      <c r="P673" s="8">
        <v>0</v>
      </c>
      <c r="Q673" s="8">
        <v>0</v>
      </c>
      <c r="R673" s="9">
        <v>0</v>
      </c>
      <c r="S673" s="9">
        <v>0</v>
      </c>
      <c r="T673" s="9">
        <v>0</v>
      </c>
      <c r="U673" s="9">
        <v>5</v>
      </c>
      <c r="V673" s="9">
        <v>10</v>
      </c>
      <c r="W673" s="7" t="s">
        <v>1252</v>
      </c>
      <c r="X673" s="7" t="s">
        <v>1252</v>
      </c>
    </row>
    <row r="674" spans="1:24" x14ac:dyDescent="0.2">
      <c r="A674" s="7" t="s">
        <v>2827</v>
      </c>
      <c r="B674" s="8">
        <v>1</v>
      </c>
      <c r="C674" s="8">
        <v>1</v>
      </c>
      <c r="D674" s="8">
        <v>0</v>
      </c>
      <c r="E674" s="9">
        <v>0</v>
      </c>
      <c r="F674" s="8">
        <v>1300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8">
        <v>0</v>
      </c>
      <c r="P674" s="8">
        <v>0</v>
      </c>
      <c r="Q674" s="8">
        <v>0</v>
      </c>
      <c r="R674" s="9">
        <v>0</v>
      </c>
      <c r="S674" s="9">
        <v>0</v>
      </c>
      <c r="T674" s="9">
        <v>0</v>
      </c>
      <c r="U674" s="9">
        <v>6</v>
      </c>
      <c r="V674" s="9">
        <v>9</v>
      </c>
      <c r="W674" s="7" t="s">
        <v>2724</v>
      </c>
      <c r="X674" s="7" t="s">
        <v>2724</v>
      </c>
    </row>
    <row r="675" spans="1:24" x14ac:dyDescent="0.2">
      <c r="A675" s="7" t="s">
        <v>698</v>
      </c>
      <c r="B675" s="8">
        <v>1</v>
      </c>
      <c r="C675" s="8">
        <v>1</v>
      </c>
      <c r="D675" s="8">
        <v>0</v>
      </c>
      <c r="E675" s="9">
        <v>0</v>
      </c>
      <c r="F675" s="8">
        <v>1300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8">
        <v>0</v>
      </c>
      <c r="P675" s="8">
        <v>0</v>
      </c>
      <c r="Q675" s="8">
        <v>0</v>
      </c>
      <c r="R675" s="9">
        <v>0</v>
      </c>
      <c r="S675" s="9">
        <v>0</v>
      </c>
      <c r="T675" s="9">
        <v>0</v>
      </c>
      <c r="U675" s="9">
        <v>6</v>
      </c>
      <c r="V675" s="9">
        <v>11</v>
      </c>
      <c r="W675" s="7" t="s">
        <v>498</v>
      </c>
      <c r="X675" s="7" t="s">
        <v>498</v>
      </c>
    </row>
    <row r="676" spans="1:24" x14ac:dyDescent="0.2">
      <c r="A676" s="7" t="s">
        <v>1316</v>
      </c>
      <c r="B676" s="8">
        <v>1</v>
      </c>
      <c r="C676" s="8">
        <v>1</v>
      </c>
      <c r="D676" s="8">
        <v>0</v>
      </c>
      <c r="E676" s="9">
        <v>61.66</v>
      </c>
      <c r="F676" s="8">
        <v>1700</v>
      </c>
      <c r="G676" s="9">
        <v>36.270000000000003</v>
      </c>
      <c r="H676" s="9">
        <v>0</v>
      </c>
      <c r="I676" s="9">
        <v>0</v>
      </c>
      <c r="J676" s="9">
        <v>36.270000000000003</v>
      </c>
      <c r="K676" s="9">
        <v>36.270000000000003</v>
      </c>
      <c r="L676" s="9">
        <v>36.270000000000003</v>
      </c>
      <c r="M676" s="9">
        <v>36.270000000000003</v>
      </c>
      <c r="N676" s="9">
        <v>36.270000000000003</v>
      </c>
      <c r="O676" s="8">
        <v>1</v>
      </c>
      <c r="P676" s="8">
        <v>1</v>
      </c>
      <c r="Q676" s="8">
        <v>1</v>
      </c>
      <c r="R676" s="9">
        <v>100</v>
      </c>
      <c r="S676" s="9">
        <v>100</v>
      </c>
      <c r="T676" s="9">
        <v>3666</v>
      </c>
      <c r="U676" s="9">
        <v>1</v>
      </c>
      <c r="V676" s="9">
        <v>12</v>
      </c>
      <c r="W676" s="7" t="s">
        <v>1252</v>
      </c>
      <c r="X676" s="7" t="s">
        <v>1252</v>
      </c>
    </row>
    <row r="677" spans="1:24" x14ac:dyDescent="0.2">
      <c r="A677" s="7" t="s">
        <v>3763</v>
      </c>
      <c r="B677" s="8">
        <v>1</v>
      </c>
      <c r="C677" s="8">
        <v>1</v>
      </c>
      <c r="D677" s="8">
        <v>0</v>
      </c>
      <c r="E677" s="9">
        <v>7.4</v>
      </c>
      <c r="F677" s="8">
        <v>1300</v>
      </c>
      <c r="G677" s="9">
        <v>5.69</v>
      </c>
      <c r="H677" s="9">
        <v>5.69</v>
      </c>
      <c r="I677" s="9">
        <v>5.69</v>
      </c>
      <c r="J677" s="9">
        <v>5.69</v>
      </c>
      <c r="K677" s="9">
        <v>5.69</v>
      </c>
      <c r="L677" s="9">
        <v>5.69</v>
      </c>
      <c r="M677" s="9">
        <v>5.69</v>
      </c>
      <c r="N677" s="9">
        <v>5.69</v>
      </c>
      <c r="O677" s="8">
        <v>0</v>
      </c>
      <c r="P677" s="8">
        <v>0</v>
      </c>
      <c r="Q677" s="8">
        <v>1</v>
      </c>
      <c r="R677" s="9">
        <v>0</v>
      </c>
      <c r="S677" s="9">
        <v>100</v>
      </c>
      <c r="T677" s="9">
        <v>240</v>
      </c>
      <c r="U677" s="9">
        <v>3</v>
      </c>
      <c r="V677" s="9">
        <v>5</v>
      </c>
      <c r="W677" s="7" t="s">
        <v>3736</v>
      </c>
      <c r="X677" s="7" t="s">
        <v>3736</v>
      </c>
    </row>
    <row r="678" spans="1:24" x14ac:dyDescent="0.2">
      <c r="A678" s="7" t="s">
        <v>4263</v>
      </c>
      <c r="B678" s="8">
        <v>1</v>
      </c>
      <c r="C678" s="8">
        <v>0</v>
      </c>
      <c r="D678" s="8">
        <v>1</v>
      </c>
      <c r="E678" s="9">
        <v>0</v>
      </c>
      <c r="F678" s="8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8">
        <v>0</v>
      </c>
      <c r="P678" s="8">
        <v>0</v>
      </c>
      <c r="Q678" s="8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7" t="s">
        <v>751</v>
      </c>
      <c r="X678" s="7" t="s">
        <v>751</v>
      </c>
    </row>
    <row r="679" spans="1:24" x14ac:dyDescent="0.2">
      <c r="A679" s="7" t="s">
        <v>1155</v>
      </c>
      <c r="B679" s="8">
        <v>1</v>
      </c>
      <c r="C679" s="8">
        <v>1</v>
      </c>
      <c r="D679" s="8">
        <v>0</v>
      </c>
      <c r="E679" s="9">
        <v>0</v>
      </c>
      <c r="F679" s="8">
        <v>800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8">
        <v>0</v>
      </c>
      <c r="P679" s="8">
        <v>0</v>
      </c>
      <c r="Q679" s="8">
        <v>0</v>
      </c>
      <c r="R679" s="9">
        <v>0</v>
      </c>
      <c r="S679" s="9">
        <v>0</v>
      </c>
      <c r="T679" s="9">
        <v>0</v>
      </c>
      <c r="U679" s="9">
        <v>6</v>
      </c>
      <c r="V679" s="9">
        <v>10</v>
      </c>
      <c r="W679" s="7" t="s">
        <v>1109</v>
      </c>
      <c r="X679" s="7" t="s">
        <v>1109</v>
      </c>
    </row>
    <row r="680" spans="1:24" x14ac:dyDescent="0.2">
      <c r="A680" s="7" t="s">
        <v>1761</v>
      </c>
      <c r="B680" s="8">
        <v>1</v>
      </c>
      <c r="C680" s="8">
        <v>1</v>
      </c>
      <c r="D680" s="8">
        <v>0</v>
      </c>
      <c r="E680" s="9">
        <v>21.26</v>
      </c>
      <c r="F680" s="8">
        <v>1900</v>
      </c>
      <c r="G680" s="9">
        <v>11.19</v>
      </c>
      <c r="H680" s="9">
        <v>0</v>
      </c>
      <c r="I680" s="9">
        <v>11.19</v>
      </c>
      <c r="J680" s="9">
        <v>11.19</v>
      </c>
      <c r="K680" s="9">
        <v>11.19</v>
      </c>
      <c r="L680" s="9">
        <v>11.19</v>
      </c>
      <c r="M680" s="9">
        <v>11.19</v>
      </c>
      <c r="N680" s="9">
        <v>11.19</v>
      </c>
      <c r="O680" s="8">
        <v>0</v>
      </c>
      <c r="P680" s="8">
        <v>1</v>
      </c>
      <c r="Q680" s="8">
        <v>1</v>
      </c>
      <c r="R680" s="9">
        <v>0</v>
      </c>
      <c r="S680" s="9">
        <v>100</v>
      </c>
      <c r="T680" s="9">
        <v>626</v>
      </c>
      <c r="U680" s="9">
        <v>2</v>
      </c>
      <c r="V680" s="9">
        <v>10</v>
      </c>
      <c r="W680" s="7" t="s">
        <v>1630</v>
      </c>
      <c r="X680" s="7" t="s">
        <v>1630</v>
      </c>
    </row>
    <row r="681" spans="1:24" x14ac:dyDescent="0.2">
      <c r="A681" s="7" t="s">
        <v>1808</v>
      </c>
      <c r="B681" s="8">
        <v>2</v>
      </c>
      <c r="C681" s="8">
        <v>2</v>
      </c>
      <c r="D681" s="8">
        <v>0</v>
      </c>
      <c r="E681" s="9">
        <v>0</v>
      </c>
      <c r="F681" s="8">
        <v>4000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8">
        <v>0</v>
      </c>
      <c r="P681" s="8">
        <v>0</v>
      </c>
      <c r="Q681" s="8">
        <v>0</v>
      </c>
      <c r="R681" s="9">
        <v>0</v>
      </c>
      <c r="S681" s="9">
        <v>0</v>
      </c>
      <c r="T681" s="9">
        <v>0</v>
      </c>
      <c r="U681" s="9">
        <v>4</v>
      </c>
      <c r="V681" s="9">
        <v>7</v>
      </c>
      <c r="W681" s="7" t="s">
        <v>1630</v>
      </c>
      <c r="X681" s="7" t="s">
        <v>3508</v>
      </c>
    </row>
    <row r="682" spans="1:24" x14ac:dyDescent="0.2">
      <c r="A682" s="7" t="s">
        <v>553</v>
      </c>
      <c r="B682" s="8">
        <v>4</v>
      </c>
      <c r="C682" s="8">
        <v>4</v>
      </c>
      <c r="D682" s="8">
        <v>0</v>
      </c>
      <c r="E682" s="9">
        <v>63.8</v>
      </c>
      <c r="F682" s="8">
        <v>3300</v>
      </c>
      <c r="G682" s="9">
        <v>19.329999999999998</v>
      </c>
      <c r="H682" s="9">
        <v>70.89</v>
      </c>
      <c r="I682" s="9">
        <v>26.58</v>
      </c>
      <c r="J682" s="9">
        <v>19.329999999999998</v>
      </c>
      <c r="K682" s="9">
        <v>19.329999999999998</v>
      </c>
      <c r="L682" s="9">
        <v>19.329999999999998</v>
      </c>
      <c r="M682" s="9">
        <v>19.329999999999998</v>
      </c>
      <c r="N682" s="9">
        <v>19.329999999999998</v>
      </c>
      <c r="O682" s="8">
        <v>1</v>
      </c>
      <c r="P682" s="8">
        <v>1</v>
      </c>
      <c r="Q682" s="8">
        <v>1</v>
      </c>
      <c r="R682" s="9">
        <v>25</v>
      </c>
      <c r="S682" s="9">
        <v>25</v>
      </c>
      <c r="T682" s="9">
        <v>3880</v>
      </c>
      <c r="U682" s="9">
        <v>5</v>
      </c>
      <c r="V682" s="9">
        <v>6.75</v>
      </c>
      <c r="W682" s="7" t="s">
        <v>498</v>
      </c>
      <c r="X682" s="7" t="s">
        <v>3736</v>
      </c>
    </row>
    <row r="683" spans="1:24" x14ac:dyDescent="0.2">
      <c r="A683" s="7" t="s">
        <v>2903</v>
      </c>
      <c r="B683" s="8">
        <v>1</v>
      </c>
      <c r="C683" s="8">
        <v>1</v>
      </c>
      <c r="D683" s="8">
        <v>0</v>
      </c>
      <c r="E683" s="9">
        <v>57.32</v>
      </c>
      <c r="F683" s="8">
        <v>1000</v>
      </c>
      <c r="G683" s="9">
        <v>57.32</v>
      </c>
      <c r="H683" s="9">
        <v>0</v>
      </c>
      <c r="I683" s="9">
        <v>57.32</v>
      </c>
      <c r="J683" s="9">
        <v>57.32</v>
      </c>
      <c r="K683" s="9">
        <v>57.32</v>
      </c>
      <c r="L683" s="9">
        <v>57.32</v>
      </c>
      <c r="M683" s="9">
        <v>57.32</v>
      </c>
      <c r="N683" s="9">
        <v>57.32</v>
      </c>
      <c r="O683" s="8">
        <v>1</v>
      </c>
      <c r="P683" s="8">
        <v>1</v>
      </c>
      <c r="Q683" s="8">
        <v>1</v>
      </c>
      <c r="R683" s="9">
        <v>100</v>
      </c>
      <c r="S683" s="9">
        <v>100</v>
      </c>
      <c r="T683" s="9">
        <v>3232</v>
      </c>
      <c r="U683" s="9">
        <v>1</v>
      </c>
      <c r="V683" s="9">
        <v>7</v>
      </c>
      <c r="W683" s="7" t="s">
        <v>2851</v>
      </c>
      <c r="X683" s="7" t="s">
        <v>2851</v>
      </c>
    </row>
    <row r="684" spans="1:24" x14ac:dyDescent="0.2">
      <c r="A684" s="7" t="s">
        <v>56</v>
      </c>
      <c r="B684" s="8">
        <v>3</v>
      </c>
      <c r="C684" s="8">
        <v>2</v>
      </c>
      <c r="D684" s="8">
        <v>1</v>
      </c>
      <c r="E684" s="9">
        <v>0</v>
      </c>
      <c r="F684" s="8">
        <v>2100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8">
        <v>0</v>
      </c>
      <c r="P684" s="8">
        <v>0</v>
      </c>
      <c r="Q684" s="8">
        <v>0</v>
      </c>
      <c r="R684" s="9">
        <v>0</v>
      </c>
      <c r="S684" s="9">
        <v>0</v>
      </c>
      <c r="T684" s="9">
        <v>0</v>
      </c>
      <c r="U684" s="9">
        <v>5.5</v>
      </c>
      <c r="V684" s="9">
        <v>6</v>
      </c>
      <c r="W684" s="7" t="s">
        <v>55</v>
      </c>
      <c r="X684" s="7" t="s">
        <v>2724</v>
      </c>
    </row>
    <row r="685" spans="1:24" x14ac:dyDescent="0.2">
      <c r="A685" s="7" t="s">
        <v>4264</v>
      </c>
      <c r="B685" s="8">
        <v>1</v>
      </c>
      <c r="C685" s="8">
        <v>0</v>
      </c>
      <c r="D685" s="8">
        <v>1</v>
      </c>
      <c r="E685" s="9">
        <v>0</v>
      </c>
      <c r="F685" s="8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8">
        <v>0</v>
      </c>
      <c r="P685" s="8">
        <v>0</v>
      </c>
      <c r="Q685" s="8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7" t="s">
        <v>4083</v>
      </c>
      <c r="X685" s="7" t="s">
        <v>4083</v>
      </c>
    </row>
    <row r="686" spans="1:24" x14ac:dyDescent="0.2">
      <c r="A686" s="7" t="s">
        <v>478</v>
      </c>
      <c r="B686" s="8">
        <v>1</v>
      </c>
      <c r="C686" s="8">
        <v>1</v>
      </c>
      <c r="D686" s="8">
        <v>0</v>
      </c>
      <c r="E686" s="9">
        <v>0</v>
      </c>
      <c r="F686" s="8">
        <v>1900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8">
        <v>0</v>
      </c>
      <c r="P686" s="8">
        <v>0</v>
      </c>
      <c r="Q686" s="8">
        <v>0</v>
      </c>
      <c r="R686" s="9">
        <v>0</v>
      </c>
      <c r="S686" s="9">
        <v>0</v>
      </c>
      <c r="T686" s="9">
        <v>0</v>
      </c>
      <c r="U686" s="9">
        <v>8</v>
      </c>
      <c r="V686" s="9">
        <v>10</v>
      </c>
      <c r="W686" s="7" t="s">
        <v>55</v>
      </c>
      <c r="X686" s="7" t="s">
        <v>55</v>
      </c>
    </row>
    <row r="687" spans="1:24" x14ac:dyDescent="0.2">
      <c r="A687" s="7" t="s">
        <v>663</v>
      </c>
      <c r="B687" s="8">
        <v>2</v>
      </c>
      <c r="C687" s="8">
        <v>2</v>
      </c>
      <c r="D687" s="8">
        <v>0</v>
      </c>
      <c r="E687" s="9">
        <v>0</v>
      </c>
      <c r="F687" s="8">
        <v>2000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8">
        <v>0</v>
      </c>
      <c r="P687" s="8">
        <v>0</v>
      </c>
      <c r="Q687" s="8">
        <v>0</v>
      </c>
      <c r="R687" s="9">
        <v>0</v>
      </c>
      <c r="S687" s="9">
        <v>0</v>
      </c>
      <c r="T687" s="9">
        <v>0</v>
      </c>
      <c r="U687" s="9">
        <v>5.5</v>
      </c>
      <c r="V687" s="9">
        <v>9</v>
      </c>
      <c r="W687" s="7" t="s">
        <v>498</v>
      </c>
      <c r="X687" s="7" t="s">
        <v>3103</v>
      </c>
    </row>
    <row r="688" spans="1:24" x14ac:dyDescent="0.2">
      <c r="A688" s="7" t="s">
        <v>2931</v>
      </c>
      <c r="B688" s="8">
        <v>1</v>
      </c>
      <c r="C688" s="8">
        <v>1</v>
      </c>
      <c r="D688" s="8">
        <v>0</v>
      </c>
      <c r="E688" s="9">
        <v>10.7</v>
      </c>
      <c r="F688" s="8">
        <v>1400</v>
      </c>
      <c r="G688" s="9">
        <v>7.64</v>
      </c>
      <c r="H688" s="9">
        <v>0</v>
      </c>
      <c r="I688" s="9">
        <v>7.64</v>
      </c>
      <c r="J688" s="9">
        <v>7.64</v>
      </c>
      <c r="K688" s="9">
        <v>7.64</v>
      </c>
      <c r="L688" s="9">
        <v>7.64</v>
      </c>
      <c r="M688" s="9">
        <v>7.64</v>
      </c>
      <c r="N688" s="9">
        <v>7.64</v>
      </c>
      <c r="O688" s="8">
        <v>0</v>
      </c>
      <c r="P688" s="8">
        <v>0</v>
      </c>
      <c r="Q688" s="8">
        <v>1</v>
      </c>
      <c r="R688" s="9">
        <v>0</v>
      </c>
      <c r="S688" s="9">
        <v>100</v>
      </c>
      <c r="T688" s="9">
        <v>570</v>
      </c>
      <c r="U688" s="9">
        <v>3</v>
      </c>
      <c r="V688" s="9">
        <v>8</v>
      </c>
      <c r="W688" s="7" t="s">
        <v>2851</v>
      </c>
      <c r="X688" s="7" t="s">
        <v>2851</v>
      </c>
    </row>
    <row r="689" spans="1:24" x14ac:dyDescent="0.2">
      <c r="A689" s="7" t="s">
        <v>3303</v>
      </c>
      <c r="B689" s="8">
        <v>1</v>
      </c>
      <c r="C689" s="8">
        <v>1</v>
      </c>
      <c r="D689" s="8">
        <v>0</v>
      </c>
      <c r="E689" s="9">
        <v>0</v>
      </c>
      <c r="F689" s="8">
        <v>1900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8">
        <v>0</v>
      </c>
      <c r="P689" s="8">
        <v>0</v>
      </c>
      <c r="Q689" s="8">
        <v>0</v>
      </c>
      <c r="R689" s="9">
        <v>0</v>
      </c>
      <c r="S689" s="9">
        <v>0</v>
      </c>
      <c r="T689" s="9">
        <v>0</v>
      </c>
      <c r="U689" s="9">
        <v>6</v>
      </c>
      <c r="V689" s="9">
        <v>6</v>
      </c>
      <c r="W689" s="7" t="s">
        <v>3224</v>
      </c>
      <c r="X689" s="7" t="s">
        <v>3224</v>
      </c>
    </row>
    <row r="690" spans="1:24" x14ac:dyDescent="0.2">
      <c r="A690" s="7" t="s">
        <v>2699</v>
      </c>
      <c r="B690" s="8">
        <v>2</v>
      </c>
      <c r="C690" s="8">
        <v>1</v>
      </c>
      <c r="D690" s="8">
        <v>1</v>
      </c>
      <c r="E690" s="9">
        <v>27.82</v>
      </c>
      <c r="F690" s="8">
        <v>1200</v>
      </c>
      <c r="G690" s="9">
        <v>23.18</v>
      </c>
      <c r="H690" s="9">
        <v>0</v>
      </c>
      <c r="I690" s="9">
        <v>23.18</v>
      </c>
      <c r="J690" s="9">
        <v>23.18</v>
      </c>
      <c r="K690" s="9">
        <v>23.18</v>
      </c>
      <c r="L690" s="9">
        <v>23.18</v>
      </c>
      <c r="M690" s="9">
        <v>23.18</v>
      </c>
      <c r="N690" s="9">
        <v>23.18</v>
      </c>
      <c r="O690" s="8">
        <v>0</v>
      </c>
      <c r="P690" s="8">
        <v>1</v>
      </c>
      <c r="Q690" s="8">
        <v>1</v>
      </c>
      <c r="R690" s="9">
        <v>0</v>
      </c>
      <c r="S690" s="9">
        <v>100</v>
      </c>
      <c r="T690" s="9">
        <v>1282</v>
      </c>
      <c r="U690" s="9">
        <v>2</v>
      </c>
      <c r="V690" s="9">
        <v>7</v>
      </c>
      <c r="W690" s="7" t="s">
        <v>2556</v>
      </c>
      <c r="X690" s="7" t="s">
        <v>2556</v>
      </c>
    </row>
    <row r="691" spans="1:24" x14ac:dyDescent="0.2">
      <c r="A691" s="7" t="s">
        <v>3125</v>
      </c>
      <c r="B691" s="8">
        <v>1</v>
      </c>
      <c r="C691" s="8">
        <v>1</v>
      </c>
      <c r="D691" s="8">
        <v>0</v>
      </c>
      <c r="E691" s="9">
        <v>0</v>
      </c>
      <c r="F691" s="8">
        <v>1200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8">
        <v>0</v>
      </c>
      <c r="P691" s="8">
        <v>0</v>
      </c>
      <c r="Q691" s="8">
        <v>0</v>
      </c>
      <c r="R691" s="9">
        <v>0</v>
      </c>
      <c r="S691" s="9">
        <v>0</v>
      </c>
      <c r="T691" s="9">
        <v>0</v>
      </c>
      <c r="U691" s="9">
        <v>5</v>
      </c>
      <c r="V691" s="9">
        <v>6</v>
      </c>
      <c r="W691" s="7" t="s">
        <v>3103</v>
      </c>
      <c r="X691" s="7" t="s">
        <v>3103</v>
      </c>
    </row>
    <row r="692" spans="1:24" x14ac:dyDescent="0.2">
      <c r="A692" s="7" t="s">
        <v>3864</v>
      </c>
      <c r="B692" s="8">
        <v>1</v>
      </c>
      <c r="C692" s="8">
        <v>1</v>
      </c>
      <c r="D692" s="8">
        <v>0</v>
      </c>
      <c r="E692" s="9">
        <v>0</v>
      </c>
      <c r="F692" s="8">
        <v>800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8">
        <v>0</v>
      </c>
      <c r="P692" s="8">
        <v>0</v>
      </c>
      <c r="Q692" s="8">
        <v>0</v>
      </c>
      <c r="R692" s="9">
        <v>0</v>
      </c>
      <c r="S692" s="9">
        <v>0</v>
      </c>
      <c r="T692" s="9">
        <v>0</v>
      </c>
      <c r="U692" s="9">
        <v>5</v>
      </c>
      <c r="V692" s="9">
        <v>5</v>
      </c>
      <c r="W692" s="7" t="s">
        <v>3839</v>
      </c>
      <c r="X692" s="7" t="s">
        <v>3839</v>
      </c>
    </row>
    <row r="693" spans="1:24" x14ac:dyDescent="0.2">
      <c r="A693" s="7" t="s">
        <v>622</v>
      </c>
      <c r="B693" s="8">
        <v>1</v>
      </c>
      <c r="C693" s="8">
        <v>1</v>
      </c>
      <c r="D693" s="8">
        <v>0</v>
      </c>
      <c r="E693" s="9">
        <v>0</v>
      </c>
      <c r="F693" s="8">
        <v>600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8">
        <v>0</v>
      </c>
      <c r="P693" s="8">
        <v>0</v>
      </c>
      <c r="Q693" s="8">
        <v>0</v>
      </c>
      <c r="R693" s="9">
        <v>0</v>
      </c>
      <c r="S693" s="9">
        <v>0</v>
      </c>
      <c r="T693" s="9">
        <v>0</v>
      </c>
      <c r="U693" s="9">
        <v>9</v>
      </c>
      <c r="V693" s="9">
        <v>10</v>
      </c>
      <c r="W693" s="7" t="s">
        <v>498</v>
      </c>
      <c r="X693" s="7" t="s">
        <v>498</v>
      </c>
    </row>
    <row r="694" spans="1:24" x14ac:dyDescent="0.2">
      <c r="A694" s="7" t="s">
        <v>4265</v>
      </c>
      <c r="B694" s="8">
        <v>1</v>
      </c>
      <c r="C694" s="8">
        <v>0</v>
      </c>
      <c r="D694" s="8">
        <v>1</v>
      </c>
      <c r="E694" s="9">
        <v>0</v>
      </c>
      <c r="F694" s="8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8">
        <v>0</v>
      </c>
      <c r="P694" s="8">
        <v>0</v>
      </c>
      <c r="Q694" s="8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7" t="s">
        <v>498</v>
      </c>
      <c r="X694" s="7" t="s">
        <v>498</v>
      </c>
    </row>
    <row r="695" spans="1:24" x14ac:dyDescent="0.2">
      <c r="A695" s="7" t="s">
        <v>1639</v>
      </c>
      <c r="B695" s="8">
        <v>2</v>
      </c>
      <c r="C695" s="8">
        <v>2</v>
      </c>
      <c r="D695" s="8">
        <v>0</v>
      </c>
      <c r="E695" s="9">
        <v>7.52</v>
      </c>
      <c r="F695" s="8">
        <v>2700</v>
      </c>
      <c r="G695" s="9">
        <v>2.79</v>
      </c>
      <c r="H695" s="9">
        <v>5.78</v>
      </c>
      <c r="I695" s="9">
        <v>2.79</v>
      </c>
      <c r="J695" s="9">
        <v>2.79</v>
      </c>
      <c r="K695" s="9">
        <v>2.79</v>
      </c>
      <c r="L695" s="9">
        <v>2.79</v>
      </c>
      <c r="M695" s="9">
        <v>2.79</v>
      </c>
      <c r="N695" s="9">
        <v>2.79</v>
      </c>
      <c r="O695" s="8">
        <v>0</v>
      </c>
      <c r="P695" s="8">
        <v>0</v>
      </c>
      <c r="Q695" s="8">
        <v>1</v>
      </c>
      <c r="R695" s="9">
        <v>0</v>
      </c>
      <c r="S695" s="9">
        <v>50</v>
      </c>
      <c r="T695" s="9">
        <v>252</v>
      </c>
      <c r="U695" s="9">
        <v>4</v>
      </c>
      <c r="V695" s="9">
        <v>6</v>
      </c>
      <c r="W695" s="7" t="s">
        <v>1630</v>
      </c>
      <c r="X695" s="7" t="s">
        <v>3224</v>
      </c>
    </row>
    <row r="696" spans="1:24" x14ac:dyDescent="0.2">
      <c r="A696" s="7" t="s">
        <v>4266</v>
      </c>
      <c r="B696" s="8">
        <v>2</v>
      </c>
      <c r="C696" s="8">
        <v>0</v>
      </c>
      <c r="D696" s="8">
        <v>2</v>
      </c>
      <c r="E696" s="9">
        <v>0</v>
      </c>
      <c r="F696" s="8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8">
        <v>0</v>
      </c>
      <c r="P696" s="8">
        <v>0</v>
      </c>
      <c r="Q696" s="8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7" t="s">
        <v>1877</v>
      </c>
      <c r="X696" s="7" t="s">
        <v>4083</v>
      </c>
    </row>
    <row r="697" spans="1:24" x14ac:dyDescent="0.2">
      <c r="A697" s="7" t="s">
        <v>1908</v>
      </c>
      <c r="B697" s="8">
        <v>2</v>
      </c>
      <c r="C697" s="8">
        <v>2</v>
      </c>
      <c r="D697" s="8">
        <v>0</v>
      </c>
      <c r="E697" s="9">
        <v>22.78</v>
      </c>
      <c r="F697" s="8">
        <v>2600</v>
      </c>
      <c r="G697" s="9">
        <v>8.76</v>
      </c>
      <c r="H697" s="9">
        <v>17.52</v>
      </c>
      <c r="I697" s="9">
        <v>8.76</v>
      </c>
      <c r="J697" s="9">
        <v>8.76</v>
      </c>
      <c r="K697" s="9">
        <v>8.76</v>
      </c>
      <c r="L697" s="9">
        <v>8.76</v>
      </c>
      <c r="M697" s="9">
        <v>8.76</v>
      </c>
      <c r="N697" s="9">
        <v>8.76</v>
      </c>
      <c r="O697" s="8">
        <v>0</v>
      </c>
      <c r="P697" s="8">
        <v>1</v>
      </c>
      <c r="Q697" s="8">
        <v>1</v>
      </c>
      <c r="R697" s="9">
        <v>0</v>
      </c>
      <c r="S697" s="9">
        <v>50</v>
      </c>
      <c r="T697" s="9">
        <v>778</v>
      </c>
      <c r="U697" s="9">
        <v>3</v>
      </c>
      <c r="V697" s="9">
        <v>8</v>
      </c>
      <c r="W697" s="7" t="s">
        <v>1877</v>
      </c>
      <c r="X697" s="7" t="s">
        <v>3508</v>
      </c>
    </row>
    <row r="698" spans="1:24" x14ac:dyDescent="0.2">
      <c r="A698" s="7" t="s">
        <v>2662</v>
      </c>
      <c r="B698" s="8">
        <v>2</v>
      </c>
      <c r="C698" s="8">
        <v>1</v>
      </c>
      <c r="D698" s="8">
        <v>1</v>
      </c>
      <c r="E698" s="9">
        <v>0</v>
      </c>
      <c r="F698" s="8">
        <v>800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8">
        <v>0</v>
      </c>
      <c r="P698" s="8">
        <v>0</v>
      </c>
      <c r="Q698" s="8">
        <v>0</v>
      </c>
      <c r="R698" s="9">
        <v>0</v>
      </c>
      <c r="S698" s="9">
        <v>0</v>
      </c>
      <c r="T698" s="9">
        <v>0</v>
      </c>
      <c r="U698" s="9">
        <v>7</v>
      </c>
      <c r="V698" s="9">
        <v>10</v>
      </c>
      <c r="W698" s="7" t="s">
        <v>2556</v>
      </c>
      <c r="X698" s="7" t="s">
        <v>2556</v>
      </c>
    </row>
    <row r="699" spans="1:24" x14ac:dyDescent="0.2">
      <c r="A699" s="7" t="s">
        <v>4267</v>
      </c>
      <c r="B699" s="8">
        <v>2</v>
      </c>
      <c r="C699" s="8">
        <v>0</v>
      </c>
      <c r="D699" s="8">
        <v>2</v>
      </c>
      <c r="E699" s="9">
        <v>0</v>
      </c>
      <c r="F699" s="8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8">
        <v>0</v>
      </c>
      <c r="P699" s="8">
        <v>0</v>
      </c>
      <c r="Q699" s="8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7" t="s">
        <v>2724</v>
      </c>
      <c r="X699" s="7" t="s">
        <v>4083</v>
      </c>
    </row>
    <row r="700" spans="1:24" x14ac:dyDescent="0.2">
      <c r="A700" s="7" t="s">
        <v>3162</v>
      </c>
      <c r="B700" s="8">
        <v>1</v>
      </c>
      <c r="C700" s="8">
        <v>1</v>
      </c>
      <c r="D700" s="8">
        <v>0</v>
      </c>
      <c r="E700" s="9">
        <v>0</v>
      </c>
      <c r="F700" s="8">
        <v>600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8">
        <v>0</v>
      </c>
      <c r="P700" s="8">
        <v>0</v>
      </c>
      <c r="Q700" s="8">
        <v>0</v>
      </c>
      <c r="R700" s="9">
        <v>0</v>
      </c>
      <c r="S700" s="9">
        <v>0</v>
      </c>
      <c r="T700" s="9">
        <v>0</v>
      </c>
      <c r="U700" s="9">
        <v>8</v>
      </c>
      <c r="V700" s="9">
        <v>8</v>
      </c>
      <c r="W700" s="7" t="s">
        <v>3103</v>
      </c>
      <c r="X700" s="7" t="s">
        <v>3103</v>
      </c>
    </row>
    <row r="701" spans="1:24" x14ac:dyDescent="0.2">
      <c r="A701" s="7" t="s">
        <v>2135</v>
      </c>
      <c r="B701" s="8">
        <v>2</v>
      </c>
      <c r="C701" s="8">
        <v>1</v>
      </c>
      <c r="D701" s="8">
        <v>1</v>
      </c>
      <c r="E701" s="9">
        <v>0</v>
      </c>
      <c r="F701" s="8">
        <v>800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8">
        <v>0</v>
      </c>
      <c r="P701" s="8">
        <v>0</v>
      </c>
      <c r="Q701" s="8">
        <v>0</v>
      </c>
      <c r="R701" s="9">
        <v>0</v>
      </c>
      <c r="S701" s="9">
        <v>0</v>
      </c>
      <c r="T701" s="9">
        <v>0</v>
      </c>
      <c r="U701" s="9">
        <v>6</v>
      </c>
      <c r="V701" s="9">
        <v>6</v>
      </c>
      <c r="W701" s="7" t="s">
        <v>2008</v>
      </c>
      <c r="X701" s="7" t="s">
        <v>2008</v>
      </c>
    </row>
    <row r="702" spans="1:24" x14ac:dyDescent="0.2">
      <c r="A702" s="7" t="s">
        <v>2094</v>
      </c>
      <c r="B702" s="8">
        <v>1</v>
      </c>
      <c r="C702" s="8">
        <v>1</v>
      </c>
      <c r="D702" s="8">
        <v>0</v>
      </c>
      <c r="E702" s="9">
        <v>24.86</v>
      </c>
      <c r="F702" s="8">
        <v>1700</v>
      </c>
      <c r="G702" s="9">
        <v>14.62</v>
      </c>
      <c r="H702" s="9">
        <v>0</v>
      </c>
      <c r="I702" s="9">
        <v>14.62</v>
      </c>
      <c r="J702" s="9">
        <v>14.62</v>
      </c>
      <c r="K702" s="9">
        <v>14.62</v>
      </c>
      <c r="L702" s="9">
        <v>14.62</v>
      </c>
      <c r="M702" s="9">
        <v>14.62</v>
      </c>
      <c r="N702" s="9">
        <v>14.62</v>
      </c>
      <c r="O702" s="8">
        <v>0</v>
      </c>
      <c r="P702" s="8">
        <v>1</v>
      </c>
      <c r="Q702" s="8">
        <v>1</v>
      </c>
      <c r="R702" s="9">
        <v>0</v>
      </c>
      <c r="S702" s="9">
        <v>100</v>
      </c>
      <c r="T702" s="9">
        <v>986</v>
      </c>
      <c r="U702" s="9">
        <v>2</v>
      </c>
      <c r="V702" s="9">
        <v>9</v>
      </c>
      <c r="W702" s="7" t="s">
        <v>2008</v>
      </c>
      <c r="X702" s="7" t="s">
        <v>2008</v>
      </c>
    </row>
    <row r="703" spans="1:24" x14ac:dyDescent="0.2">
      <c r="A703" s="7" t="s">
        <v>2438</v>
      </c>
      <c r="B703" s="8">
        <v>2</v>
      </c>
      <c r="C703" s="8">
        <v>1</v>
      </c>
      <c r="D703" s="8">
        <v>1</v>
      </c>
      <c r="E703" s="9">
        <v>0</v>
      </c>
      <c r="F703" s="8">
        <v>800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8">
        <v>0</v>
      </c>
      <c r="P703" s="8">
        <v>0</v>
      </c>
      <c r="Q703" s="8">
        <v>0</v>
      </c>
      <c r="R703" s="9">
        <v>0</v>
      </c>
      <c r="S703" s="9">
        <v>0</v>
      </c>
      <c r="T703" s="9">
        <v>0</v>
      </c>
      <c r="U703" s="9">
        <v>7</v>
      </c>
      <c r="V703" s="9">
        <v>10</v>
      </c>
      <c r="W703" s="7" t="s">
        <v>2349</v>
      </c>
      <c r="X703" s="7" t="s">
        <v>2349</v>
      </c>
    </row>
    <row r="704" spans="1:24" x14ac:dyDescent="0.2">
      <c r="A704" s="7" t="s">
        <v>1080</v>
      </c>
      <c r="B704" s="8">
        <v>2</v>
      </c>
      <c r="C704" s="8">
        <v>2</v>
      </c>
      <c r="D704" s="8">
        <v>0</v>
      </c>
      <c r="E704" s="9">
        <v>0</v>
      </c>
      <c r="F704" s="8">
        <v>1500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8">
        <v>0</v>
      </c>
      <c r="P704" s="8">
        <v>0</v>
      </c>
      <c r="Q704" s="8">
        <v>0</v>
      </c>
      <c r="R704" s="9">
        <v>0</v>
      </c>
      <c r="S704" s="9">
        <v>0</v>
      </c>
      <c r="T704" s="9">
        <v>0</v>
      </c>
      <c r="U704" s="9">
        <v>6.5</v>
      </c>
      <c r="V704" s="9">
        <v>7.5</v>
      </c>
      <c r="W704" s="7" t="s">
        <v>962</v>
      </c>
      <c r="X704" s="7" t="s">
        <v>2851</v>
      </c>
    </row>
    <row r="705" spans="1:24" x14ac:dyDescent="0.2">
      <c r="A705" s="7" t="s">
        <v>3742</v>
      </c>
      <c r="B705" s="8">
        <v>1</v>
      </c>
      <c r="C705" s="8">
        <v>1</v>
      </c>
      <c r="D705" s="8">
        <v>0</v>
      </c>
      <c r="E705" s="9">
        <v>0</v>
      </c>
      <c r="F705" s="8">
        <v>2200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8">
        <v>0</v>
      </c>
      <c r="P705" s="8">
        <v>0</v>
      </c>
      <c r="Q705" s="8">
        <v>0</v>
      </c>
      <c r="R705" s="9">
        <v>0</v>
      </c>
      <c r="S705" s="9">
        <v>0</v>
      </c>
      <c r="T705" s="9">
        <v>0</v>
      </c>
      <c r="U705" s="9">
        <v>5</v>
      </c>
      <c r="V705" s="9">
        <v>5</v>
      </c>
      <c r="W705" s="7" t="s">
        <v>3736</v>
      </c>
      <c r="X705" s="7" t="s">
        <v>3736</v>
      </c>
    </row>
    <row r="706" spans="1:24" x14ac:dyDescent="0.2">
      <c r="A706" s="7" t="s">
        <v>1385</v>
      </c>
      <c r="B706" s="8">
        <v>2</v>
      </c>
      <c r="C706" s="8">
        <v>2</v>
      </c>
      <c r="D706" s="8">
        <v>0</v>
      </c>
      <c r="E706" s="9">
        <v>21.32</v>
      </c>
      <c r="F706" s="8">
        <v>2800</v>
      </c>
      <c r="G706" s="9">
        <v>7.61</v>
      </c>
      <c r="H706" s="9">
        <v>0</v>
      </c>
      <c r="I706" s="9">
        <v>7.61</v>
      </c>
      <c r="J706" s="9">
        <v>7.61</v>
      </c>
      <c r="K706" s="9">
        <v>7.61</v>
      </c>
      <c r="L706" s="9">
        <v>7.61</v>
      </c>
      <c r="M706" s="9">
        <v>7.61</v>
      </c>
      <c r="N706" s="9">
        <v>7.61</v>
      </c>
      <c r="O706" s="8">
        <v>0</v>
      </c>
      <c r="P706" s="8">
        <v>1</v>
      </c>
      <c r="Q706" s="8">
        <v>1</v>
      </c>
      <c r="R706" s="9">
        <v>0</v>
      </c>
      <c r="S706" s="9">
        <v>50</v>
      </c>
      <c r="T706" s="9">
        <v>632</v>
      </c>
      <c r="U706" s="9">
        <v>3</v>
      </c>
      <c r="V706" s="9">
        <v>6.5</v>
      </c>
      <c r="W706" s="7" t="s">
        <v>1384</v>
      </c>
      <c r="X706" s="7" t="s">
        <v>3736</v>
      </c>
    </row>
    <row r="707" spans="1:24" x14ac:dyDescent="0.2">
      <c r="A707" s="7" t="s">
        <v>2829</v>
      </c>
      <c r="B707" s="8">
        <v>3</v>
      </c>
      <c r="C707" s="8">
        <v>1</v>
      </c>
      <c r="D707" s="8">
        <v>2</v>
      </c>
      <c r="E707" s="9">
        <v>0</v>
      </c>
      <c r="F707" s="8">
        <v>700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8">
        <v>0</v>
      </c>
      <c r="P707" s="8">
        <v>0</v>
      </c>
      <c r="Q707" s="8">
        <v>0</v>
      </c>
      <c r="R707" s="9">
        <v>0</v>
      </c>
      <c r="S707" s="9">
        <v>0</v>
      </c>
      <c r="T707" s="9">
        <v>0</v>
      </c>
      <c r="U707" s="9">
        <v>5</v>
      </c>
      <c r="V707" s="9">
        <v>5</v>
      </c>
      <c r="W707" s="7" t="s">
        <v>2724</v>
      </c>
      <c r="X707" s="7" t="s">
        <v>2724</v>
      </c>
    </row>
    <row r="708" spans="1:24" x14ac:dyDescent="0.2">
      <c r="A708" s="7" t="s">
        <v>392</v>
      </c>
      <c r="B708" s="8">
        <v>2</v>
      </c>
      <c r="C708" s="8">
        <v>2</v>
      </c>
      <c r="D708" s="8">
        <v>0</v>
      </c>
      <c r="E708" s="9">
        <v>0</v>
      </c>
      <c r="F708" s="8">
        <v>2300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8">
        <v>0</v>
      </c>
      <c r="P708" s="8">
        <v>0</v>
      </c>
      <c r="Q708" s="8">
        <v>0</v>
      </c>
      <c r="R708" s="9">
        <v>0</v>
      </c>
      <c r="S708" s="9">
        <v>0</v>
      </c>
      <c r="T708" s="9">
        <v>0</v>
      </c>
      <c r="U708" s="9">
        <v>6.5</v>
      </c>
      <c r="V708" s="9">
        <v>8.5</v>
      </c>
      <c r="W708" s="7" t="s">
        <v>55</v>
      </c>
      <c r="X708" s="7" t="s">
        <v>2724</v>
      </c>
    </row>
    <row r="709" spans="1:24" x14ac:dyDescent="0.2">
      <c r="A709" s="7" t="s">
        <v>4268</v>
      </c>
      <c r="B709" s="8">
        <v>1</v>
      </c>
      <c r="C709" s="8">
        <v>0</v>
      </c>
      <c r="D709" s="8">
        <v>1</v>
      </c>
      <c r="E709" s="9">
        <v>0</v>
      </c>
      <c r="F709" s="8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8">
        <v>0</v>
      </c>
      <c r="P709" s="8">
        <v>0</v>
      </c>
      <c r="Q709" s="8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7" t="s">
        <v>1877</v>
      </c>
      <c r="X709" s="7" t="s">
        <v>1877</v>
      </c>
    </row>
    <row r="710" spans="1:24" x14ac:dyDescent="0.2">
      <c r="A710" s="7" t="s">
        <v>2600</v>
      </c>
      <c r="B710" s="8">
        <v>3</v>
      </c>
      <c r="C710" s="8">
        <v>2</v>
      </c>
      <c r="D710" s="8">
        <v>1</v>
      </c>
      <c r="E710" s="9">
        <v>0</v>
      </c>
      <c r="F710" s="8">
        <v>2700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8">
        <v>0</v>
      </c>
      <c r="P710" s="8">
        <v>0</v>
      </c>
      <c r="Q710" s="8">
        <v>0</v>
      </c>
      <c r="R710" s="9">
        <v>0</v>
      </c>
      <c r="S710" s="9">
        <v>0</v>
      </c>
      <c r="T710" s="9">
        <v>0</v>
      </c>
      <c r="U710" s="9">
        <v>5</v>
      </c>
      <c r="V710" s="9">
        <v>7</v>
      </c>
      <c r="W710" s="7" t="s">
        <v>2556</v>
      </c>
      <c r="X710" s="7" t="s">
        <v>3839</v>
      </c>
    </row>
    <row r="711" spans="1:24" x14ac:dyDescent="0.2">
      <c r="A711" s="7" t="s">
        <v>1143</v>
      </c>
      <c r="B711" s="8">
        <v>2</v>
      </c>
      <c r="C711" s="8">
        <v>2</v>
      </c>
      <c r="D711" s="8">
        <v>0</v>
      </c>
      <c r="E711" s="9">
        <v>0</v>
      </c>
      <c r="F711" s="8">
        <v>2400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8">
        <v>0</v>
      </c>
      <c r="P711" s="8">
        <v>0</v>
      </c>
      <c r="Q711" s="8">
        <v>0</v>
      </c>
      <c r="R711" s="9">
        <v>0</v>
      </c>
      <c r="S711" s="9">
        <v>0</v>
      </c>
      <c r="T711" s="9">
        <v>0</v>
      </c>
      <c r="U711" s="9">
        <v>7</v>
      </c>
      <c r="V711" s="9">
        <v>8</v>
      </c>
      <c r="W711" s="7" t="s">
        <v>1109</v>
      </c>
      <c r="X711" s="7" t="s">
        <v>3839</v>
      </c>
    </row>
    <row r="712" spans="1:24" x14ac:dyDescent="0.2">
      <c r="A712" s="7" t="s">
        <v>1239</v>
      </c>
      <c r="B712" s="8">
        <v>2</v>
      </c>
      <c r="C712" s="8">
        <v>2</v>
      </c>
      <c r="D712" s="8">
        <v>0</v>
      </c>
      <c r="E712" s="9">
        <v>0</v>
      </c>
      <c r="F712" s="8">
        <v>1500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8">
        <v>0</v>
      </c>
      <c r="P712" s="8">
        <v>0</v>
      </c>
      <c r="Q712" s="8">
        <v>0</v>
      </c>
      <c r="R712" s="9">
        <v>0</v>
      </c>
      <c r="S712" s="9">
        <v>0</v>
      </c>
      <c r="T712" s="9">
        <v>0</v>
      </c>
      <c r="U712" s="9">
        <v>5</v>
      </c>
      <c r="V712" s="9">
        <v>10</v>
      </c>
      <c r="W712" s="7" t="s">
        <v>1109</v>
      </c>
      <c r="X712" s="7" t="s">
        <v>3508</v>
      </c>
    </row>
    <row r="713" spans="1:24" x14ac:dyDescent="0.2">
      <c r="A713" s="7" t="s">
        <v>1259</v>
      </c>
      <c r="B713" s="8">
        <v>3</v>
      </c>
      <c r="C713" s="8">
        <v>2</v>
      </c>
      <c r="D713" s="8">
        <v>1</v>
      </c>
      <c r="E713" s="9">
        <v>76.459999999999994</v>
      </c>
      <c r="F713" s="8">
        <v>1400</v>
      </c>
      <c r="G713" s="9">
        <v>54.61</v>
      </c>
      <c r="H713" s="9">
        <v>127.43</v>
      </c>
      <c r="I713" s="9">
        <v>127.43</v>
      </c>
      <c r="J713" s="9">
        <v>54.61</v>
      </c>
      <c r="K713" s="9">
        <v>54.61</v>
      </c>
      <c r="L713" s="9">
        <v>54.61</v>
      </c>
      <c r="M713" s="9">
        <v>54.61</v>
      </c>
      <c r="N713" s="9">
        <v>54.61</v>
      </c>
      <c r="O713" s="8">
        <v>0</v>
      </c>
      <c r="P713" s="8">
        <v>1</v>
      </c>
      <c r="Q713" s="8">
        <v>1</v>
      </c>
      <c r="R713" s="9">
        <v>0</v>
      </c>
      <c r="S713" s="9">
        <v>50</v>
      </c>
      <c r="T713" s="9">
        <v>6146</v>
      </c>
      <c r="U713" s="9">
        <v>3.5</v>
      </c>
      <c r="V713" s="9">
        <v>8</v>
      </c>
      <c r="W713" s="7" t="s">
        <v>1252</v>
      </c>
      <c r="X713" s="7" t="s">
        <v>3617</v>
      </c>
    </row>
    <row r="714" spans="1:24" x14ac:dyDescent="0.2">
      <c r="A714" s="7" t="s">
        <v>1140</v>
      </c>
      <c r="B714" s="8">
        <v>3</v>
      </c>
      <c r="C714" s="8">
        <v>2</v>
      </c>
      <c r="D714" s="8">
        <v>1</v>
      </c>
      <c r="E714" s="9">
        <v>8.6999999999999993</v>
      </c>
      <c r="F714" s="8">
        <v>3300</v>
      </c>
      <c r="G714" s="9">
        <v>2.64</v>
      </c>
      <c r="H714" s="9">
        <v>7.25</v>
      </c>
      <c r="I714" s="9">
        <v>7.25</v>
      </c>
      <c r="J714" s="9">
        <v>2.64</v>
      </c>
      <c r="K714" s="9">
        <v>2.64</v>
      </c>
      <c r="L714" s="9">
        <v>2.64</v>
      </c>
      <c r="M714" s="9">
        <v>2.64</v>
      </c>
      <c r="N714" s="9">
        <v>2.64</v>
      </c>
      <c r="O714" s="8">
        <v>0</v>
      </c>
      <c r="P714" s="8">
        <v>0</v>
      </c>
      <c r="Q714" s="8">
        <v>1</v>
      </c>
      <c r="R714" s="9">
        <v>0</v>
      </c>
      <c r="S714" s="9">
        <v>50</v>
      </c>
      <c r="T714" s="9">
        <v>370</v>
      </c>
      <c r="U714" s="9">
        <v>3.5</v>
      </c>
      <c r="V714" s="9">
        <v>6</v>
      </c>
      <c r="W714" s="7" t="s">
        <v>1109</v>
      </c>
      <c r="X714" s="7" t="s">
        <v>3736</v>
      </c>
    </row>
    <row r="715" spans="1:24" x14ac:dyDescent="0.2">
      <c r="A715" s="7" t="s">
        <v>4269</v>
      </c>
      <c r="B715" s="8">
        <v>1</v>
      </c>
      <c r="C715" s="8">
        <v>0</v>
      </c>
      <c r="D715" s="8">
        <v>1</v>
      </c>
      <c r="E715" s="9">
        <v>0</v>
      </c>
      <c r="F715" s="8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8">
        <v>0</v>
      </c>
      <c r="P715" s="8">
        <v>0</v>
      </c>
      <c r="Q715" s="8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7" t="s">
        <v>498</v>
      </c>
      <c r="X715" s="7" t="s">
        <v>498</v>
      </c>
    </row>
    <row r="716" spans="1:24" x14ac:dyDescent="0.2">
      <c r="A716" s="7" t="s">
        <v>2266</v>
      </c>
      <c r="B716" s="8">
        <v>1</v>
      </c>
      <c r="C716" s="8">
        <v>1</v>
      </c>
      <c r="D716" s="8">
        <v>0</v>
      </c>
      <c r="E716" s="9">
        <v>0</v>
      </c>
      <c r="F716" s="8">
        <v>1200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8">
        <v>0</v>
      </c>
      <c r="P716" s="8">
        <v>0</v>
      </c>
      <c r="Q716" s="8">
        <v>0</v>
      </c>
      <c r="R716" s="9">
        <v>0</v>
      </c>
      <c r="S716" s="9">
        <v>0</v>
      </c>
      <c r="T716" s="9">
        <v>0</v>
      </c>
      <c r="U716" s="9">
        <v>7</v>
      </c>
      <c r="V716" s="9">
        <v>9</v>
      </c>
      <c r="W716" s="7" t="s">
        <v>2178</v>
      </c>
      <c r="X716" s="7" t="s">
        <v>2178</v>
      </c>
    </row>
    <row r="717" spans="1:24" x14ac:dyDescent="0.2">
      <c r="A717" s="7" t="s">
        <v>900</v>
      </c>
      <c r="B717" s="8">
        <v>2</v>
      </c>
      <c r="C717" s="8">
        <v>1</v>
      </c>
      <c r="D717" s="8">
        <v>1</v>
      </c>
      <c r="E717" s="9">
        <v>0</v>
      </c>
      <c r="F717" s="8">
        <v>1700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8">
        <v>0</v>
      </c>
      <c r="P717" s="8">
        <v>0</v>
      </c>
      <c r="Q717" s="8">
        <v>0</v>
      </c>
      <c r="R717" s="9">
        <v>0</v>
      </c>
      <c r="S717" s="9">
        <v>0</v>
      </c>
      <c r="T717" s="9">
        <v>0</v>
      </c>
      <c r="U717" s="9">
        <v>8</v>
      </c>
      <c r="V717" s="9">
        <v>12</v>
      </c>
      <c r="W717" s="7" t="s">
        <v>751</v>
      </c>
      <c r="X717" s="7" t="s">
        <v>751</v>
      </c>
    </row>
    <row r="718" spans="1:24" x14ac:dyDescent="0.2">
      <c r="A718" s="7" t="s">
        <v>1305</v>
      </c>
      <c r="B718" s="8">
        <v>3</v>
      </c>
      <c r="C718" s="8">
        <v>2</v>
      </c>
      <c r="D718" s="8">
        <v>1</v>
      </c>
      <c r="E718" s="9">
        <v>23.96</v>
      </c>
      <c r="F718" s="8">
        <v>2300</v>
      </c>
      <c r="G718" s="9">
        <v>10.42</v>
      </c>
      <c r="H718" s="9">
        <v>0</v>
      </c>
      <c r="I718" s="9">
        <v>15.97</v>
      </c>
      <c r="J718" s="9">
        <v>10.42</v>
      </c>
      <c r="K718" s="9">
        <v>10.42</v>
      </c>
      <c r="L718" s="9">
        <v>10.42</v>
      </c>
      <c r="M718" s="9">
        <v>10.42</v>
      </c>
      <c r="N718" s="9">
        <v>10.42</v>
      </c>
      <c r="O718" s="8">
        <v>0</v>
      </c>
      <c r="P718" s="8">
        <v>1</v>
      </c>
      <c r="Q718" s="8">
        <v>1</v>
      </c>
      <c r="R718" s="9">
        <v>0</v>
      </c>
      <c r="S718" s="9">
        <v>50</v>
      </c>
      <c r="T718" s="9">
        <v>896</v>
      </c>
      <c r="U718" s="9">
        <v>4</v>
      </c>
      <c r="V718" s="9">
        <v>10</v>
      </c>
      <c r="W718" s="7" t="s">
        <v>1252</v>
      </c>
      <c r="X718" s="7" t="s">
        <v>2349</v>
      </c>
    </row>
    <row r="719" spans="1:24" x14ac:dyDescent="0.2">
      <c r="A719" s="7" t="s">
        <v>4270</v>
      </c>
      <c r="B719" s="8">
        <v>1</v>
      </c>
      <c r="C719" s="8">
        <v>0</v>
      </c>
      <c r="D719" s="8">
        <v>1</v>
      </c>
      <c r="E719" s="9">
        <v>0</v>
      </c>
      <c r="F719" s="8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8">
        <v>0</v>
      </c>
      <c r="P719" s="8">
        <v>0</v>
      </c>
      <c r="Q719" s="8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7" t="s">
        <v>4083</v>
      </c>
      <c r="X719" s="7" t="s">
        <v>4083</v>
      </c>
    </row>
    <row r="720" spans="1:24" x14ac:dyDescent="0.2">
      <c r="A720" s="7" t="s">
        <v>1167</v>
      </c>
      <c r="B720" s="8">
        <v>1</v>
      </c>
      <c r="C720" s="8">
        <v>1</v>
      </c>
      <c r="D720" s="8">
        <v>0</v>
      </c>
      <c r="E720" s="9">
        <v>0</v>
      </c>
      <c r="F720" s="8">
        <v>1000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8">
        <v>0</v>
      </c>
      <c r="P720" s="8">
        <v>0</v>
      </c>
      <c r="Q720" s="8">
        <v>0</v>
      </c>
      <c r="R720" s="9">
        <v>0</v>
      </c>
      <c r="S720" s="9">
        <v>0</v>
      </c>
      <c r="T720" s="9">
        <v>0</v>
      </c>
      <c r="U720" s="9">
        <v>5</v>
      </c>
      <c r="V720" s="9">
        <v>10</v>
      </c>
      <c r="W720" s="7" t="s">
        <v>1109</v>
      </c>
      <c r="X720" s="7" t="s">
        <v>1109</v>
      </c>
    </row>
    <row r="721" spans="1:24" x14ac:dyDescent="0.2">
      <c r="A721" s="7" t="s">
        <v>2620</v>
      </c>
      <c r="B721" s="8">
        <v>2</v>
      </c>
      <c r="C721" s="8">
        <v>1</v>
      </c>
      <c r="D721" s="8">
        <v>1</v>
      </c>
      <c r="E721" s="9">
        <v>20.46</v>
      </c>
      <c r="F721" s="8">
        <v>1700</v>
      </c>
      <c r="G721" s="9">
        <v>12.04</v>
      </c>
      <c r="H721" s="9">
        <v>0</v>
      </c>
      <c r="I721" s="9">
        <v>12.04</v>
      </c>
      <c r="J721" s="9">
        <v>12.04</v>
      </c>
      <c r="K721" s="9">
        <v>12.04</v>
      </c>
      <c r="L721" s="9">
        <v>12.04</v>
      </c>
      <c r="M721" s="9">
        <v>12.04</v>
      </c>
      <c r="N721" s="9">
        <v>12.04</v>
      </c>
      <c r="O721" s="8">
        <v>0</v>
      </c>
      <c r="P721" s="8">
        <v>1</v>
      </c>
      <c r="Q721" s="8">
        <v>1</v>
      </c>
      <c r="R721" s="9">
        <v>0</v>
      </c>
      <c r="S721" s="9">
        <v>100</v>
      </c>
      <c r="T721" s="9">
        <v>546</v>
      </c>
      <c r="U721" s="9">
        <v>2</v>
      </c>
      <c r="V721" s="9">
        <v>7</v>
      </c>
      <c r="W721" s="7" t="s">
        <v>2556</v>
      </c>
      <c r="X721" s="7" t="s">
        <v>2556</v>
      </c>
    </row>
    <row r="722" spans="1:24" x14ac:dyDescent="0.2">
      <c r="A722" s="7" t="s">
        <v>3744</v>
      </c>
      <c r="B722" s="8">
        <v>1</v>
      </c>
      <c r="C722" s="8">
        <v>1</v>
      </c>
      <c r="D722" s="8">
        <v>0</v>
      </c>
      <c r="E722" s="9">
        <v>10.92</v>
      </c>
      <c r="F722" s="8">
        <v>1200</v>
      </c>
      <c r="G722" s="9">
        <v>9.1</v>
      </c>
      <c r="H722" s="9">
        <v>9.1</v>
      </c>
      <c r="I722" s="9">
        <v>9.1</v>
      </c>
      <c r="J722" s="9">
        <v>9.1</v>
      </c>
      <c r="K722" s="9">
        <v>9.1</v>
      </c>
      <c r="L722" s="9">
        <v>9.1</v>
      </c>
      <c r="M722" s="9">
        <v>9.1</v>
      </c>
      <c r="N722" s="9">
        <v>9.1</v>
      </c>
      <c r="O722" s="8">
        <v>0</v>
      </c>
      <c r="P722" s="8">
        <v>0</v>
      </c>
      <c r="Q722" s="8">
        <v>1</v>
      </c>
      <c r="R722" s="9">
        <v>0</v>
      </c>
      <c r="S722" s="9">
        <v>100</v>
      </c>
      <c r="T722" s="9">
        <v>592</v>
      </c>
      <c r="U722" s="9">
        <v>3</v>
      </c>
      <c r="V722" s="9">
        <v>5</v>
      </c>
      <c r="W722" s="7" t="s">
        <v>3736</v>
      </c>
      <c r="X722" s="7" t="s">
        <v>3736</v>
      </c>
    </row>
    <row r="723" spans="1:24" x14ac:dyDescent="0.2">
      <c r="A723" s="7" t="s">
        <v>2402</v>
      </c>
      <c r="B723" s="8">
        <v>1</v>
      </c>
      <c r="C723" s="8">
        <v>1</v>
      </c>
      <c r="D723" s="8">
        <v>0</v>
      </c>
      <c r="E723" s="9">
        <v>0</v>
      </c>
      <c r="F723" s="8">
        <v>1400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8">
        <v>0</v>
      </c>
      <c r="P723" s="8">
        <v>0</v>
      </c>
      <c r="Q723" s="8">
        <v>0</v>
      </c>
      <c r="R723" s="9">
        <v>0</v>
      </c>
      <c r="S723" s="9">
        <v>0</v>
      </c>
      <c r="T723" s="9">
        <v>0</v>
      </c>
      <c r="U723" s="9">
        <v>6</v>
      </c>
      <c r="V723" s="9">
        <v>7</v>
      </c>
      <c r="W723" s="7" t="s">
        <v>2349</v>
      </c>
      <c r="X723" s="7" t="s">
        <v>2349</v>
      </c>
    </row>
    <row r="724" spans="1:24" x14ac:dyDescent="0.2">
      <c r="A724" s="7" t="s">
        <v>4271</v>
      </c>
      <c r="B724" s="8">
        <v>2</v>
      </c>
      <c r="C724" s="8">
        <v>0</v>
      </c>
      <c r="D724" s="8">
        <v>2</v>
      </c>
      <c r="E724" s="9">
        <v>0</v>
      </c>
      <c r="F724" s="8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8">
        <v>0</v>
      </c>
      <c r="P724" s="8">
        <v>0</v>
      </c>
      <c r="Q724" s="8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7" t="s">
        <v>1384</v>
      </c>
      <c r="X724" s="7" t="s">
        <v>2556</v>
      </c>
    </row>
    <row r="725" spans="1:24" x14ac:dyDescent="0.2">
      <c r="A725" s="7" t="s">
        <v>4272</v>
      </c>
      <c r="B725" s="8">
        <v>1</v>
      </c>
      <c r="C725" s="8">
        <v>0</v>
      </c>
      <c r="D725" s="8">
        <v>1</v>
      </c>
      <c r="E725" s="9">
        <v>0</v>
      </c>
      <c r="F725" s="8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8">
        <v>0</v>
      </c>
      <c r="P725" s="8">
        <v>0</v>
      </c>
      <c r="Q725" s="8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7" t="s">
        <v>3010</v>
      </c>
      <c r="X725" s="7" t="s">
        <v>3010</v>
      </c>
    </row>
    <row r="726" spans="1:24" x14ac:dyDescent="0.2">
      <c r="A726" s="7" t="s">
        <v>4273</v>
      </c>
      <c r="B726" s="8">
        <v>1</v>
      </c>
      <c r="C726" s="8">
        <v>0</v>
      </c>
      <c r="D726" s="8">
        <v>1</v>
      </c>
      <c r="E726" s="9">
        <v>0</v>
      </c>
      <c r="F726" s="8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8">
        <v>0</v>
      </c>
      <c r="P726" s="8">
        <v>0</v>
      </c>
      <c r="Q726" s="8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7" t="s">
        <v>1630</v>
      </c>
      <c r="X726" s="7" t="s">
        <v>1630</v>
      </c>
    </row>
    <row r="727" spans="1:24" x14ac:dyDescent="0.2">
      <c r="A727" s="7" t="s">
        <v>682</v>
      </c>
      <c r="B727" s="8">
        <v>1</v>
      </c>
      <c r="C727" s="8">
        <v>1</v>
      </c>
      <c r="D727" s="8">
        <v>0</v>
      </c>
      <c r="E727" s="9">
        <v>64.8</v>
      </c>
      <c r="F727" s="8">
        <v>1000</v>
      </c>
      <c r="G727" s="9">
        <v>64.8</v>
      </c>
      <c r="H727" s="9">
        <v>0</v>
      </c>
      <c r="I727" s="9">
        <v>0</v>
      </c>
      <c r="J727" s="9">
        <v>64.8</v>
      </c>
      <c r="K727" s="9">
        <v>64.8</v>
      </c>
      <c r="L727" s="9">
        <v>64.8</v>
      </c>
      <c r="M727" s="9">
        <v>64.8</v>
      </c>
      <c r="N727" s="9">
        <v>64.8</v>
      </c>
      <c r="O727" s="8">
        <v>1</v>
      </c>
      <c r="P727" s="8">
        <v>1</v>
      </c>
      <c r="Q727" s="8">
        <v>1</v>
      </c>
      <c r="R727" s="9">
        <v>100</v>
      </c>
      <c r="S727" s="9">
        <v>100</v>
      </c>
      <c r="T727" s="9">
        <v>3980</v>
      </c>
      <c r="U727" s="9">
        <v>1</v>
      </c>
      <c r="V727" s="9">
        <v>11</v>
      </c>
      <c r="W727" s="7" t="s">
        <v>498</v>
      </c>
      <c r="X727" s="7" t="s">
        <v>498</v>
      </c>
    </row>
    <row r="728" spans="1:24" x14ac:dyDescent="0.2">
      <c r="A728" s="7" t="s">
        <v>2788</v>
      </c>
      <c r="B728" s="8">
        <v>2</v>
      </c>
      <c r="C728" s="8">
        <v>1</v>
      </c>
      <c r="D728" s="8">
        <v>1</v>
      </c>
      <c r="E728" s="9">
        <v>9.02</v>
      </c>
      <c r="F728" s="8">
        <v>1300</v>
      </c>
      <c r="G728" s="9">
        <v>6.94</v>
      </c>
      <c r="H728" s="9">
        <v>0</v>
      </c>
      <c r="I728" s="9">
        <v>6.94</v>
      </c>
      <c r="J728" s="9">
        <v>6.94</v>
      </c>
      <c r="K728" s="9">
        <v>6.94</v>
      </c>
      <c r="L728" s="9">
        <v>6.94</v>
      </c>
      <c r="M728" s="9">
        <v>6.94</v>
      </c>
      <c r="N728" s="9">
        <v>6.94</v>
      </c>
      <c r="O728" s="8">
        <v>0</v>
      </c>
      <c r="P728" s="8">
        <v>0</v>
      </c>
      <c r="Q728" s="8">
        <v>1</v>
      </c>
      <c r="R728" s="9">
        <v>0</v>
      </c>
      <c r="S728" s="9">
        <v>100</v>
      </c>
      <c r="T728" s="9">
        <v>402</v>
      </c>
      <c r="U728" s="9">
        <v>3</v>
      </c>
      <c r="V728" s="9">
        <v>8</v>
      </c>
      <c r="W728" s="7" t="s">
        <v>2724</v>
      </c>
      <c r="X728" s="7" t="s">
        <v>2724</v>
      </c>
    </row>
    <row r="729" spans="1:24" x14ac:dyDescent="0.2">
      <c r="A729" s="7" t="s">
        <v>2463</v>
      </c>
      <c r="B729" s="8">
        <v>2</v>
      </c>
      <c r="C729" s="8">
        <v>1</v>
      </c>
      <c r="D729" s="8">
        <v>1</v>
      </c>
      <c r="E729" s="9">
        <v>0</v>
      </c>
      <c r="F729" s="8">
        <v>1300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8">
        <v>0</v>
      </c>
      <c r="P729" s="8">
        <v>0</v>
      </c>
      <c r="Q729" s="8">
        <v>0</v>
      </c>
      <c r="R729" s="9">
        <v>0</v>
      </c>
      <c r="S729" s="9">
        <v>0</v>
      </c>
      <c r="T729" s="9">
        <v>0</v>
      </c>
      <c r="U729" s="9">
        <v>9</v>
      </c>
      <c r="V729" s="9">
        <v>9</v>
      </c>
      <c r="W729" s="7" t="s">
        <v>2349</v>
      </c>
      <c r="X729" s="7" t="s">
        <v>2349</v>
      </c>
    </row>
    <row r="730" spans="1:24" x14ac:dyDescent="0.2">
      <c r="A730" s="7" t="s">
        <v>1214</v>
      </c>
      <c r="B730" s="8">
        <v>1</v>
      </c>
      <c r="C730" s="8">
        <v>1</v>
      </c>
      <c r="D730" s="8">
        <v>0</v>
      </c>
      <c r="E730" s="9">
        <v>0</v>
      </c>
      <c r="F730" s="8">
        <v>1000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8">
        <v>0</v>
      </c>
      <c r="P730" s="8">
        <v>0</v>
      </c>
      <c r="Q730" s="8">
        <v>0</v>
      </c>
      <c r="R730" s="9">
        <v>0</v>
      </c>
      <c r="S730" s="9">
        <v>0</v>
      </c>
      <c r="T730" s="9">
        <v>0</v>
      </c>
      <c r="U730" s="9">
        <v>10</v>
      </c>
      <c r="V730" s="9">
        <v>10</v>
      </c>
      <c r="W730" s="7" t="s">
        <v>1109</v>
      </c>
      <c r="X730" s="7" t="s">
        <v>1109</v>
      </c>
    </row>
    <row r="731" spans="1:24" x14ac:dyDescent="0.2">
      <c r="A731" s="7" t="s">
        <v>387</v>
      </c>
      <c r="B731" s="8">
        <v>2</v>
      </c>
      <c r="C731" s="8">
        <v>1</v>
      </c>
      <c r="D731" s="8">
        <v>1</v>
      </c>
      <c r="E731" s="9">
        <v>7.9</v>
      </c>
      <c r="F731" s="8">
        <v>1500</v>
      </c>
      <c r="G731" s="9">
        <v>5.27</v>
      </c>
      <c r="H731" s="9">
        <v>0</v>
      </c>
      <c r="I731" s="9">
        <v>0</v>
      </c>
      <c r="J731" s="9">
        <v>5.27</v>
      </c>
      <c r="K731" s="9">
        <v>5.27</v>
      </c>
      <c r="L731" s="9">
        <v>5.27</v>
      </c>
      <c r="M731" s="9">
        <v>5.27</v>
      </c>
      <c r="N731" s="9">
        <v>5.27</v>
      </c>
      <c r="O731" s="8">
        <v>0</v>
      </c>
      <c r="P731" s="8">
        <v>0</v>
      </c>
      <c r="Q731" s="8">
        <v>1</v>
      </c>
      <c r="R731" s="9">
        <v>0</v>
      </c>
      <c r="S731" s="9">
        <v>100</v>
      </c>
      <c r="T731" s="9">
        <v>290</v>
      </c>
      <c r="U731" s="9">
        <v>3</v>
      </c>
      <c r="V731" s="9">
        <v>8</v>
      </c>
      <c r="W731" s="7" t="s">
        <v>55</v>
      </c>
      <c r="X731" s="7" t="s">
        <v>55</v>
      </c>
    </row>
    <row r="732" spans="1:24" x14ac:dyDescent="0.2">
      <c r="A732" s="7" t="s">
        <v>1363</v>
      </c>
      <c r="B732" s="8">
        <v>1</v>
      </c>
      <c r="C732" s="8">
        <v>1</v>
      </c>
      <c r="D732" s="8">
        <v>0</v>
      </c>
      <c r="E732" s="9">
        <v>0</v>
      </c>
      <c r="F732" s="8">
        <v>1000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8">
        <v>0</v>
      </c>
      <c r="P732" s="8">
        <v>0</v>
      </c>
      <c r="Q732" s="8">
        <v>0</v>
      </c>
      <c r="R732" s="9">
        <v>0</v>
      </c>
      <c r="S732" s="9">
        <v>0</v>
      </c>
      <c r="T732" s="9">
        <v>0</v>
      </c>
      <c r="U732" s="9">
        <v>5</v>
      </c>
      <c r="V732" s="9">
        <v>9</v>
      </c>
      <c r="W732" s="7" t="s">
        <v>1252</v>
      </c>
      <c r="X732" s="7" t="s">
        <v>1252</v>
      </c>
    </row>
    <row r="733" spans="1:24" x14ac:dyDescent="0.2">
      <c r="A733" s="7" t="s">
        <v>1190</v>
      </c>
      <c r="B733" s="8">
        <v>2</v>
      </c>
      <c r="C733" s="8">
        <v>2</v>
      </c>
      <c r="D733" s="8">
        <v>0</v>
      </c>
      <c r="E733" s="9">
        <v>13.12</v>
      </c>
      <c r="F733" s="8">
        <v>2100</v>
      </c>
      <c r="G733" s="9">
        <v>6.25</v>
      </c>
      <c r="H733" s="9">
        <v>0</v>
      </c>
      <c r="I733" s="9">
        <v>0</v>
      </c>
      <c r="J733" s="9">
        <v>6.25</v>
      </c>
      <c r="K733" s="9">
        <v>6.25</v>
      </c>
      <c r="L733" s="9">
        <v>6.25</v>
      </c>
      <c r="M733" s="9">
        <v>6.25</v>
      </c>
      <c r="N733" s="9">
        <v>6.25</v>
      </c>
      <c r="O733" s="8">
        <v>0</v>
      </c>
      <c r="P733" s="8">
        <v>0</v>
      </c>
      <c r="Q733" s="8">
        <v>1</v>
      </c>
      <c r="R733" s="9">
        <v>0</v>
      </c>
      <c r="S733" s="9">
        <v>50</v>
      </c>
      <c r="T733" s="9">
        <v>812</v>
      </c>
      <c r="U733" s="9">
        <v>6</v>
      </c>
      <c r="V733" s="9">
        <v>10.5</v>
      </c>
      <c r="W733" s="7" t="s">
        <v>1109</v>
      </c>
      <c r="X733" s="7" t="s">
        <v>2724</v>
      </c>
    </row>
    <row r="734" spans="1:24" x14ac:dyDescent="0.2">
      <c r="A734" s="7" t="s">
        <v>4274</v>
      </c>
      <c r="B734" s="8">
        <v>1</v>
      </c>
      <c r="C734" s="8">
        <v>0</v>
      </c>
      <c r="D734" s="8">
        <v>1</v>
      </c>
      <c r="E734" s="9">
        <v>0</v>
      </c>
      <c r="F734" s="8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8">
        <v>0</v>
      </c>
      <c r="P734" s="8">
        <v>0</v>
      </c>
      <c r="Q734" s="8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7" t="s">
        <v>1877</v>
      </c>
      <c r="X734" s="7" t="s">
        <v>1877</v>
      </c>
    </row>
    <row r="735" spans="1:24" x14ac:dyDescent="0.2">
      <c r="A735" s="7" t="s">
        <v>609</v>
      </c>
      <c r="B735" s="8">
        <v>2</v>
      </c>
      <c r="C735" s="8">
        <v>2</v>
      </c>
      <c r="D735" s="8">
        <v>0</v>
      </c>
      <c r="E735" s="9">
        <v>65.66</v>
      </c>
      <c r="F735" s="8">
        <v>2100</v>
      </c>
      <c r="G735" s="9">
        <v>31.27</v>
      </c>
      <c r="H735" s="9">
        <v>0</v>
      </c>
      <c r="I735" s="9">
        <v>0</v>
      </c>
      <c r="J735" s="9">
        <v>31.27</v>
      </c>
      <c r="K735" s="9">
        <v>31.27</v>
      </c>
      <c r="L735" s="9">
        <v>31.27</v>
      </c>
      <c r="M735" s="9">
        <v>31.27</v>
      </c>
      <c r="N735" s="9">
        <v>31.27</v>
      </c>
      <c r="O735" s="8">
        <v>1</v>
      </c>
      <c r="P735" s="8">
        <v>1</v>
      </c>
      <c r="Q735" s="8">
        <v>1</v>
      </c>
      <c r="R735" s="9">
        <v>50</v>
      </c>
      <c r="S735" s="9">
        <v>50</v>
      </c>
      <c r="T735" s="9">
        <v>4066</v>
      </c>
      <c r="U735" s="9">
        <v>3</v>
      </c>
      <c r="V735" s="9">
        <v>8.5</v>
      </c>
      <c r="W735" s="7" t="s">
        <v>498</v>
      </c>
      <c r="X735" s="7" t="s">
        <v>3617</v>
      </c>
    </row>
    <row r="736" spans="1:24" x14ac:dyDescent="0.2">
      <c r="A736" s="7" t="s">
        <v>1737</v>
      </c>
      <c r="B736" s="8">
        <v>2</v>
      </c>
      <c r="C736" s="8">
        <v>2</v>
      </c>
      <c r="D736" s="8">
        <v>0</v>
      </c>
      <c r="E736" s="9">
        <v>51.68</v>
      </c>
      <c r="F736" s="8">
        <v>4700</v>
      </c>
      <c r="G736" s="9">
        <v>11</v>
      </c>
      <c r="H736" s="9">
        <v>9.4</v>
      </c>
      <c r="I736" s="9">
        <v>11</v>
      </c>
      <c r="J736" s="9">
        <v>11</v>
      </c>
      <c r="K736" s="9">
        <v>11</v>
      </c>
      <c r="L736" s="9">
        <v>11</v>
      </c>
      <c r="M736" s="9">
        <v>11</v>
      </c>
      <c r="N736" s="9">
        <v>11</v>
      </c>
      <c r="O736" s="8">
        <v>1</v>
      </c>
      <c r="P736" s="8">
        <v>2</v>
      </c>
      <c r="Q736" s="8">
        <v>2</v>
      </c>
      <c r="R736" s="9">
        <v>50</v>
      </c>
      <c r="S736" s="9">
        <v>100</v>
      </c>
      <c r="T736" s="9">
        <v>1168</v>
      </c>
      <c r="U736" s="9">
        <v>1.5</v>
      </c>
      <c r="V736" s="9">
        <v>7</v>
      </c>
      <c r="W736" s="7" t="s">
        <v>1630</v>
      </c>
      <c r="X736" s="7" t="s">
        <v>3941</v>
      </c>
    </row>
    <row r="737" spans="1:24" x14ac:dyDescent="0.2">
      <c r="A737" s="7" t="s">
        <v>367</v>
      </c>
      <c r="B737" s="8">
        <v>2</v>
      </c>
      <c r="C737" s="8">
        <v>1</v>
      </c>
      <c r="D737" s="8">
        <v>1</v>
      </c>
      <c r="E737" s="9">
        <v>0</v>
      </c>
      <c r="F737" s="8">
        <v>800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8">
        <v>0</v>
      </c>
      <c r="P737" s="8">
        <v>0</v>
      </c>
      <c r="Q737" s="8">
        <v>0</v>
      </c>
      <c r="R737" s="9">
        <v>0</v>
      </c>
      <c r="S737" s="9">
        <v>0</v>
      </c>
      <c r="T737" s="9">
        <v>0</v>
      </c>
      <c r="U737" s="9">
        <v>6</v>
      </c>
      <c r="V737" s="9">
        <v>8</v>
      </c>
      <c r="W737" s="7" t="s">
        <v>55</v>
      </c>
      <c r="X737" s="7" t="s">
        <v>55</v>
      </c>
    </row>
    <row r="738" spans="1:24" x14ac:dyDescent="0.2">
      <c r="A738" s="7" t="s">
        <v>3248</v>
      </c>
      <c r="B738" s="8">
        <v>1</v>
      </c>
      <c r="C738" s="8">
        <v>1</v>
      </c>
      <c r="D738" s="8">
        <v>0</v>
      </c>
      <c r="E738" s="9">
        <v>0</v>
      </c>
      <c r="F738" s="8">
        <v>2300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8">
        <v>0</v>
      </c>
      <c r="P738" s="8">
        <v>0</v>
      </c>
      <c r="Q738" s="8">
        <v>0</v>
      </c>
      <c r="R738" s="9">
        <v>0</v>
      </c>
      <c r="S738" s="9">
        <v>0</v>
      </c>
      <c r="T738" s="9">
        <v>0</v>
      </c>
      <c r="U738" s="9">
        <v>5</v>
      </c>
      <c r="V738" s="9">
        <v>6</v>
      </c>
      <c r="W738" s="7" t="s">
        <v>3224</v>
      </c>
      <c r="X738" s="7" t="s">
        <v>3224</v>
      </c>
    </row>
    <row r="739" spans="1:24" x14ac:dyDescent="0.2">
      <c r="A739" s="7" t="s">
        <v>2825</v>
      </c>
      <c r="B739" s="8">
        <v>1</v>
      </c>
      <c r="C739" s="8">
        <v>1</v>
      </c>
      <c r="D739" s="8">
        <v>0</v>
      </c>
      <c r="E739" s="9">
        <v>33.520000000000003</v>
      </c>
      <c r="F739" s="8">
        <v>1900</v>
      </c>
      <c r="G739" s="9">
        <v>17.64</v>
      </c>
      <c r="H739" s="9">
        <v>0</v>
      </c>
      <c r="I739" s="9">
        <v>17.64</v>
      </c>
      <c r="J739" s="9">
        <v>17.64</v>
      </c>
      <c r="K739" s="9">
        <v>17.64</v>
      </c>
      <c r="L739" s="9">
        <v>17.64</v>
      </c>
      <c r="M739" s="9">
        <v>17.64</v>
      </c>
      <c r="N739" s="9">
        <v>17.64</v>
      </c>
      <c r="O739" s="8">
        <v>1</v>
      </c>
      <c r="P739" s="8">
        <v>1</v>
      </c>
      <c r="Q739" s="8">
        <v>1</v>
      </c>
      <c r="R739" s="9">
        <v>100</v>
      </c>
      <c r="S739" s="9">
        <v>100</v>
      </c>
      <c r="T739" s="9">
        <v>852</v>
      </c>
      <c r="U739" s="9">
        <v>1</v>
      </c>
      <c r="V739" s="9">
        <v>9</v>
      </c>
      <c r="W739" s="7" t="s">
        <v>2724</v>
      </c>
      <c r="X739" s="7" t="s">
        <v>2724</v>
      </c>
    </row>
    <row r="740" spans="1:24" x14ac:dyDescent="0.2">
      <c r="A740" s="7" t="s">
        <v>881</v>
      </c>
      <c r="B740" s="8">
        <v>1</v>
      </c>
      <c r="C740" s="8">
        <v>1</v>
      </c>
      <c r="D740" s="8">
        <v>0</v>
      </c>
      <c r="E740" s="9">
        <v>0</v>
      </c>
      <c r="F740" s="8">
        <v>1300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8">
        <v>0</v>
      </c>
      <c r="P740" s="8">
        <v>0</v>
      </c>
      <c r="Q740" s="8">
        <v>0</v>
      </c>
      <c r="R740" s="9">
        <v>0</v>
      </c>
      <c r="S740" s="9">
        <v>0</v>
      </c>
      <c r="T740" s="9">
        <v>0</v>
      </c>
      <c r="U740" s="9">
        <v>6</v>
      </c>
      <c r="V740" s="9">
        <v>9</v>
      </c>
      <c r="W740" s="7" t="s">
        <v>751</v>
      </c>
      <c r="X740" s="7" t="s">
        <v>751</v>
      </c>
    </row>
    <row r="741" spans="1:24" x14ac:dyDescent="0.2">
      <c r="A741" s="7" t="s">
        <v>1348</v>
      </c>
      <c r="B741" s="8">
        <v>1</v>
      </c>
      <c r="C741" s="8">
        <v>1</v>
      </c>
      <c r="D741" s="8">
        <v>0</v>
      </c>
      <c r="E741" s="9">
        <v>0</v>
      </c>
      <c r="F741" s="8">
        <v>1000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8">
        <v>0</v>
      </c>
      <c r="P741" s="8">
        <v>0</v>
      </c>
      <c r="Q741" s="8">
        <v>0</v>
      </c>
      <c r="R741" s="9">
        <v>0</v>
      </c>
      <c r="S741" s="9">
        <v>0</v>
      </c>
      <c r="T741" s="9">
        <v>0</v>
      </c>
      <c r="U741" s="9">
        <v>6</v>
      </c>
      <c r="V741" s="9">
        <v>8</v>
      </c>
      <c r="W741" s="7" t="s">
        <v>1252</v>
      </c>
      <c r="X741" s="7" t="s">
        <v>1252</v>
      </c>
    </row>
    <row r="742" spans="1:24" x14ac:dyDescent="0.2">
      <c r="A742" s="7" t="s">
        <v>1147</v>
      </c>
      <c r="B742" s="8">
        <v>2</v>
      </c>
      <c r="C742" s="8">
        <v>2</v>
      </c>
      <c r="D742" s="8">
        <v>0</v>
      </c>
      <c r="E742" s="9">
        <v>0</v>
      </c>
      <c r="F742" s="8">
        <v>2200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8">
        <v>0</v>
      </c>
      <c r="P742" s="8">
        <v>0</v>
      </c>
      <c r="Q742" s="8">
        <v>0</v>
      </c>
      <c r="R742" s="9">
        <v>0</v>
      </c>
      <c r="S742" s="9">
        <v>0</v>
      </c>
      <c r="T742" s="9">
        <v>0</v>
      </c>
      <c r="U742" s="9">
        <v>6</v>
      </c>
      <c r="V742" s="9">
        <v>7</v>
      </c>
      <c r="W742" s="7" t="s">
        <v>1109</v>
      </c>
      <c r="X742" s="7" t="s">
        <v>3103</v>
      </c>
    </row>
    <row r="743" spans="1:24" x14ac:dyDescent="0.2">
      <c r="A743" s="7" t="s">
        <v>2775</v>
      </c>
      <c r="B743" s="8">
        <v>1</v>
      </c>
      <c r="C743" s="8">
        <v>1</v>
      </c>
      <c r="D743" s="8">
        <v>0</v>
      </c>
      <c r="E743" s="9">
        <v>0</v>
      </c>
      <c r="F743" s="8">
        <v>1300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8">
        <v>0</v>
      </c>
      <c r="P743" s="8">
        <v>0</v>
      </c>
      <c r="Q743" s="8">
        <v>0</v>
      </c>
      <c r="R743" s="9">
        <v>0</v>
      </c>
      <c r="S743" s="9">
        <v>0</v>
      </c>
      <c r="T743" s="9">
        <v>0</v>
      </c>
      <c r="U743" s="9">
        <v>4</v>
      </c>
      <c r="V743" s="9">
        <v>8</v>
      </c>
      <c r="W743" s="7" t="s">
        <v>2724</v>
      </c>
      <c r="X743" s="7" t="s">
        <v>2724</v>
      </c>
    </row>
    <row r="744" spans="1:24" x14ac:dyDescent="0.2">
      <c r="A744" s="7" t="s">
        <v>550</v>
      </c>
      <c r="B744" s="8">
        <v>2</v>
      </c>
      <c r="C744" s="8">
        <v>2</v>
      </c>
      <c r="D744" s="8">
        <v>0</v>
      </c>
      <c r="E744" s="9">
        <v>69.739999999999995</v>
      </c>
      <c r="F744" s="8">
        <v>2600</v>
      </c>
      <c r="G744" s="9">
        <v>26.82</v>
      </c>
      <c r="H744" s="9">
        <v>22.37</v>
      </c>
      <c r="I744" s="9">
        <v>22.37</v>
      </c>
      <c r="J744" s="9">
        <v>26.82</v>
      </c>
      <c r="K744" s="9">
        <v>26.82</v>
      </c>
      <c r="L744" s="9">
        <v>26.82</v>
      </c>
      <c r="M744" s="9">
        <v>26.82</v>
      </c>
      <c r="N744" s="9">
        <v>26.82</v>
      </c>
      <c r="O744" s="8">
        <v>1</v>
      </c>
      <c r="P744" s="8">
        <v>2</v>
      </c>
      <c r="Q744" s="8">
        <v>2</v>
      </c>
      <c r="R744" s="9">
        <v>50</v>
      </c>
      <c r="S744" s="9">
        <v>100</v>
      </c>
      <c r="T744" s="9">
        <v>2974</v>
      </c>
      <c r="U744" s="9">
        <v>1.5</v>
      </c>
      <c r="V744" s="9">
        <v>8.5</v>
      </c>
      <c r="W744" s="7" t="s">
        <v>498</v>
      </c>
      <c r="X744" s="7" t="s">
        <v>3320</v>
      </c>
    </row>
    <row r="745" spans="1:24" x14ac:dyDescent="0.2">
      <c r="A745" s="7" t="s">
        <v>4275</v>
      </c>
      <c r="B745" s="8">
        <v>1</v>
      </c>
      <c r="C745" s="8">
        <v>0</v>
      </c>
      <c r="D745" s="8">
        <v>1</v>
      </c>
      <c r="E745" s="9">
        <v>0</v>
      </c>
      <c r="F745" s="8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8">
        <v>0</v>
      </c>
      <c r="P745" s="8">
        <v>0</v>
      </c>
      <c r="Q745" s="8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7" t="s">
        <v>4083</v>
      </c>
      <c r="X745" s="7" t="s">
        <v>4083</v>
      </c>
    </row>
    <row r="746" spans="1:24" x14ac:dyDescent="0.2">
      <c r="A746" s="7" t="s">
        <v>1434</v>
      </c>
      <c r="B746" s="8">
        <v>2</v>
      </c>
      <c r="C746" s="8">
        <v>2</v>
      </c>
      <c r="D746" s="8">
        <v>0</v>
      </c>
      <c r="E746" s="9">
        <v>40.86</v>
      </c>
      <c r="F746" s="8">
        <v>3900</v>
      </c>
      <c r="G746" s="9">
        <v>10.48</v>
      </c>
      <c r="H746" s="9">
        <v>4.8600000000000003</v>
      </c>
      <c r="I746" s="9">
        <v>10.48</v>
      </c>
      <c r="J746" s="9">
        <v>10.48</v>
      </c>
      <c r="K746" s="9">
        <v>10.48</v>
      </c>
      <c r="L746" s="9">
        <v>10.48</v>
      </c>
      <c r="M746" s="9">
        <v>10.48</v>
      </c>
      <c r="N746" s="9">
        <v>10.48</v>
      </c>
      <c r="O746" s="8">
        <v>1</v>
      </c>
      <c r="P746" s="8">
        <v>1</v>
      </c>
      <c r="Q746" s="8">
        <v>2</v>
      </c>
      <c r="R746" s="9">
        <v>50</v>
      </c>
      <c r="S746" s="9">
        <v>100</v>
      </c>
      <c r="T746" s="9">
        <v>1086</v>
      </c>
      <c r="U746" s="9">
        <v>2</v>
      </c>
      <c r="V746" s="9">
        <v>7.5</v>
      </c>
      <c r="W746" s="7" t="s">
        <v>1384</v>
      </c>
      <c r="X746" s="7" t="s">
        <v>3508</v>
      </c>
    </row>
    <row r="747" spans="1:24" x14ac:dyDescent="0.2">
      <c r="A747" s="7" t="s">
        <v>3245</v>
      </c>
      <c r="B747" s="8">
        <v>1</v>
      </c>
      <c r="C747" s="8">
        <v>1</v>
      </c>
      <c r="D747" s="8">
        <v>0</v>
      </c>
      <c r="E747" s="9">
        <v>0</v>
      </c>
      <c r="F747" s="8">
        <v>1200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8">
        <v>0</v>
      </c>
      <c r="P747" s="8">
        <v>0</v>
      </c>
      <c r="Q747" s="8">
        <v>0</v>
      </c>
      <c r="R747" s="9">
        <v>0</v>
      </c>
      <c r="S747" s="9">
        <v>0</v>
      </c>
      <c r="T747" s="9">
        <v>0</v>
      </c>
      <c r="U747" s="9">
        <v>4</v>
      </c>
      <c r="V747" s="9">
        <v>4</v>
      </c>
      <c r="W747" s="7" t="s">
        <v>3224</v>
      </c>
      <c r="X747" s="7" t="s">
        <v>3224</v>
      </c>
    </row>
    <row r="748" spans="1:24" x14ac:dyDescent="0.2">
      <c r="A748" s="7" t="s">
        <v>1906</v>
      </c>
      <c r="B748" s="8">
        <v>2</v>
      </c>
      <c r="C748" s="8">
        <v>2</v>
      </c>
      <c r="D748" s="8">
        <v>0</v>
      </c>
      <c r="E748" s="9">
        <v>46.66</v>
      </c>
      <c r="F748" s="8">
        <v>2800</v>
      </c>
      <c r="G748" s="9">
        <v>16.66</v>
      </c>
      <c r="H748" s="9">
        <v>6.42</v>
      </c>
      <c r="I748" s="9">
        <v>16.66</v>
      </c>
      <c r="J748" s="9">
        <v>16.66</v>
      </c>
      <c r="K748" s="9">
        <v>16.66</v>
      </c>
      <c r="L748" s="9">
        <v>16.66</v>
      </c>
      <c r="M748" s="9">
        <v>16.66</v>
      </c>
      <c r="N748" s="9">
        <v>16.66</v>
      </c>
      <c r="O748" s="8">
        <v>1</v>
      </c>
      <c r="P748" s="8">
        <v>1</v>
      </c>
      <c r="Q748" s="8">
        <v>2</v>
      </c>
      <c r="R748" s="9">
        <v>50</v>
      </c>
      <c r="S748" s="9">
        <v>100</v>
      </c>
      <c r="T748" s="9">
        <v>1666</v>
      </c>
      <c r="U748" s="9">
        <v>2</v>
      </c>
      <c r="V748" s="9">
        <v>8.5</v>
      </c>
      <c r="W748" s="7" t="s">
        <v>1877</v>
      </c>
      <c r="X748" s="7" t="s">
        <v>3839</v>
      </c>
    </row>
    <row r="749" spans="1:24" x14ac:dyDescent="0.2">
      <c r="A749" s="7" t="s">
        <v>1119</v>
      </c>
      <c r="B749" s="8">
        <v>1</v>
      </c>
      <c r="C749" s="8">
        <v>1</v>
      </c>
      <c r="D749" s="8">
        <v>0</v>
      </c>
      <c r="E749" s="9">
        <v>52.2</v>
      </c>
      <c r="F749" s="8">
        <v>1600</v>
      </c>
      <c r="G749" s="9">
        <v>32.619999999999997</v>
      </c>
      <c r="H749" s="9">
        <v>0</v>
      </c>
      <c r="I749" s="9">
        <v>0</v>
      </c>
      <c r="J749" s="9">
        <v>32.619999999999997</v>
      </c>
      <c r="K749" s="9">
        <v>32.619999999999997</v>
      </c>
      <c r="L749" s="9">
        <v>32.619999999999997</v>
      </c>
      <c r="M749" s="9">
        <v>32.619999999999997</v>
      </c>
      <c r="N749" s="9">
        <v>32.619999999999997</v>
      </c>
      <c r="O749" s="8">
        <v>1</v>
      </c>
      <c r="P749" s="8">
        <v>1</v>
      </c>
      <c r="Q749" s="8">
        <v>1</v>
      </c>
      <c r="R749" s="9">
        <v>100</v>
      </c>
      <c r="S749" s="9">
        <v>100</v>
      </c>
      <c r="T749" s="9">
        <v>2720</v>
      </c>
      <c r="U749" s="9">
        <v>1</v>
      </c>
      <c r="V749" s="9">
        <v>7</v>
      </c>
      <c r="W749" s="7" t="s">
        <v>1109</v>
      </c>
      <c r="X749" s="7" t="s">
        <v>1109</v>
      </c>
    </row>
    <row r="750" spans="1:24" x14ac:dyDescent="0.2">
      <c r="A750" s="7" t="s">
        <v>3647</v>
      </c>
      <c r="B750" s="8">
        <v>1</v>
      </c>
      <c r="C750" s="8">
        <v>1</v>
      </c>
      <c r="D750" s="8">
        <v>0</v>
      </c>
      <c r="E750" s="9">
        <v>0</v>
      </c>
      <c r="F750" s="8">
        <v>1000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8">
        <v>0</v>
      </c>
      <c r="P750" s="8">
        <v>0</v>
      </c>
      <c r="Q750" s="8">
        <v>0</v>
      </c>
      <c r="R750" s="9">
        <v>0</v>
      </c>
      <c r="S750" s="9">
        <v>0</v>
      </c>
      <c r="T750" s="9">
        <v>0</v>
      </c>
      <c r="U750" s="9">
        <v>7</v>
      </c>
      <c r="V750" s="9">
        <v>8</v>
      </c>
      <c r="W750" s="7" t="s">
        <v>3617</v>
      </c>
      <c r="X750" s="7" t="s">
        <v>3617</v>
      </c>
    </row>
    <row r="751" spans="1:24" x14ac:dyDescent="0.2">
      <c r="A751" s="7" t="s">
        <v>726</v>
      </c>
      <c r="B751" s="8">
        <v>3</v>
      </c>
      <c r="C751" s="8">
        <v>3</v>
      </c>
      <c r="D751" s="8">
        <v>0</v>
      </c>
      <c r="E751" s="9">
        <v>0</v>
      </c>
      <c r="F751" s="8">
        <v>2800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8">
        <v>0</v>
      </c>
      <c r="P751" s="8">
        <v>0</v>
      </c>
      <c r="Q751" s="8">
        <v>0</v>
      </c>
      <c r="R751" s="9">
        <v>0</v>
      </c>
      <c r="S751" s="9">
        <v>0</v>
      </c>
      <c r="T751" s="9">
        <v>0</v>
      </c>
      <c r="U751" s="9">
        <v>5.33</v>
      </c>
      <c r="V751" s="9">
        <v>9</v>
      </c>
      <c r="W751" s="7" t="s">
        <v>498</v>
      </c>
      <c r="X751" s="7" t="s">
        <v>3736</v>
      </c>
    </row>
    <row r="752" spans="1:24" x14ac:dyDescent="0.2">
      <c r="A752" s="7" t="s">
        <v>2140</v>
      </c>
      <c r="B752" s="8">
        <v>1</v>
      </c>
      <c r="C752" s="8">
        <v>1</v>
      </c>
      <c r="D752" s="8">
        <v>0</v>
      </c>
      <c r="E752" s="9">
        <v>7.92</v>
      </c>
      <c r="F752" s="8">
        <v>1700</v>
      </c>
      <c r="G752" s="9">
        <v>4.66</v>
      </c>
      <c r="H752" s="9">
        <v>0</v>
      </c>
      <c r="I752" s="9">
        <v>4.66</v>
      </c>
      <c r="J752" s="9">
        <v>4.66</v>
      </c>
      <c r="K752" s="9">
        <v>4.66</v>
      </c>
      <c r="L752" s="9">
        <v>4.66</v>
      </c>
      <c r="M752" s="9">
        <v>4.66</v>
      </c>
      <c r="N752" s="9">
        <v>4.66</v>
      </c>
      <c r="O752" s="8">
        <v>0</v>
      </c>
      <c r="P752" s="8">
        <v>0</v>
      </c>
      <c r="Q752" s="8">
        <v>1</v>
      </c>
      <c r="R752" s="9">
        <v>0</v>
      </c>
      <c r="S752" s="9">
        <v>100</v>
      </c>
      <c r="T752" s="9">
        <v>292</v>
      </c>
      <c r="U752" s="9">
        <v>3</v>
      </c>
      <c r="V752" s="9">
        <v>6</v>
      </c>
      <c r="W752" s="7" t="s">
        <v>2008</v>
      </c>
      <c r="X752" s="7" t="s">
        <v>2008</v>
      </c>
    </row>
    <row r="753" spans="1:24" x14ac:dyDescent="0.2">
      <c r="A753" s="7" t="s">
        <v>2206</v>
      </c>
      <c r="B753" s="8">
        <v>1</v>
      </c>
      <c r="C753" s="8">
        <v>1</v>
      </c>
      <c r="D753" s="8">
        <v>0</v>
      </c>
      <c r="E753" s="9">
        <v>0</v>
      </c>
      <c r="F753" s="8">
        <v>1300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8">
        <v>0</v>
      </c>
      <c r="P753" s="8">
        <v>0</v>
      </c>
      <c r="Q753" s="8">
        <v>0</v>
      </c>
      <c r="R753" s="9">
        <v>0</v>
      </c>
      <c r="S753" s="9">
        <v>0</v>
      </c>
      <c r="T753" s="9">
        <v>0</v>
      </c>
      <c r="U753" s="9">
        <v>6</v>
      </c>
      <c r="V753" s="9">
        <v>6</v>
      </c>
      <c r="W753" s="7" t="s">
        <v>2178</v>
      </c>
      <c r="X753" s="7" t="s">
        <v>2178</v>
      </c>
    </row>
    <row r="754" spans="1:24" x14ac:dyDescent="0.2">
      <c r="A754" s="7" t="s">
        <v>757</v>
      </c>
      <c r="B754" s="8">
        <v>3</v>
      </c>
      <c r="C754" s="8">
        <v>2</v>
      </c>
      <c r="D754" s="8">
        <v>1</v>
      </c>
      <c r="E754" s="9">
        <v>22.38</v>
      </c>
      <c r="F754" s="8">
        <v>2500</v>
      </c>
      <c r="G754" s="9">
        <v>8.9499999999999993</v>
      </c>
      <c r="H754" s="9">
        <v>0</v>
      </c>
      <c r="I754" s="9">
        <v>0</v>
      </c>
      <c r="J754" s="9">
        <v>8.9499999999999993</v>
      </c>
      <c r="K754" s="9">
        <v>8.9499999999999993</v>
      </c>
      <c r="L754" s="9">
        <v>8.9499999999999993</v>
      </c>
      <c r="M754" s="9">
        <v>8.9499999999999993</v>
      </c>
      <c r="N754" s="9">
        <v>8.9499999999999993</v>
      </c>
      <c r="O754" s="8">
        <v>0</v>
      </c>
      <c r="P754" s="8">
        <v>1</v>
      </c>
      <c r="Q754" s="8">
        <v>1</v>
      </c>
      <c r="R754" s="9">
        <v>0</v>
      </c>
      <c r="S754" s="9">
        <v>50</v>
      </c>
      <c r="T754" s="9">
        <v>738</v>
      </c>
      <c r="U754" s="9">
        <v>3</v>
      </c>
      <c r="V754" s="9">
        <v>7</v>
      </c>
      <c r="W754" s="7" t="s">
        <v>751</v>
      </c>
      <c r="X754" s="7" t="s">
        <v>2349</v>
      </c>
    </row>
    <row r="755" spans="1:24" x14ac:dyDescent="0.2">
      <c r="A755" s="7" t="s">
        <v>3475</v>
      </c>
      <c r="B755" s="8">
        <v>1</v>
      </c>
      <c r="C755" s="8">
        <v>1</v>
      </c>
      <c r="D755" s="8">
        <v>0</v>
      </c>
      <c r="E755" s="9">
        <v>28.26</v>
      </c>
      <c r="F755" s="8">
        <v>900</v>
      </c>
      <c r="G755" s="9">
        <v>31.4</v>
      </c>
      <c r="H755" s="9">
        <v>31.4</v>
      </c>
      <c r="I755" s="9">
        <v>31.4</v>
      </c>
      <c r="J755" s="9">
        <v>31.4</v>
      </c>
      <c r="K755" s="9">
        <v>31.4</v>
      </c>
      <c r="L755" s="9">
        <v>31.4</v>
      </c>
      <c r="M755" s="9">
        <v>31.4</v>
      </c>
      <c r="N755" s="9">
        <v>31.4</v>
      </c>
      <c r="O755" s="8">
        <v>0</v>
      </c>
      <c r="P755" s="8">
        <v>1</v>
      </c>
      <c r="Q755" s="8">
        <v>1</v>
      </c>
      <c r="R755" s="9">
        <v>0</v>
      </c>
      <c r="S755" s="9">
        <v>100</v>
      </c>
      <c r="T755" s="9">
        <v>1326</v>
      </c>
      <c r="U755" s="9">
        <v>2</v>
      </c>
      <c r="V755" s="9">
        <v>6</v>
      </c>
      <c r="W755" s="7" t="s">
        <v>3320</v>
      </c>
      <c r="X755" s="7" t="s">
        <v>3320</v>
      </c>
    </row>
    <row r="756" spans="1:24" x14ac:dyDescent="0.2">
      <c r="A756" s="7" t="s">
        <v>2683</v>
      </c>
      <c r="B756" s="8">
        <v>1</v>
      </c>
      <c r="C756" s="8">
        <v>1</v>
      </c>
      <c r="D756" s="8">
        <v>0</v>
      </c>
      <c r="E756" s="9">
        <v>51.88</v>
      </c>
      <c r="F756" s="8">
        <v>800</v>
      </c>
      <c r="G756" s="9">
        <v>64.849999999999994</v>
      </c>
      <c r="H756" s="9">
        <v>0</v>
      </c>
      <c r="I756" s="9">
        <v>64.849999999999994</v>
      </c>
      <c r="J756" s="9">
        <v>64.849999999999994</v>
      </c>
      <c r="K756" s="9">
        <v>64.849999999999994</v>
      </c>
      <c r="L756" s="9">
        <v>64.849999999999994</v>
      </c>
      <c r="M756" s="9">
        <v>64.849999999999994</v>
      </c>
      <c r="N756" s="9">
        <v>64.849999999999994</v>
      </c>
      <c r="O756" s="8">
        <v>0</v>
      </c>
      <c r="P756" s="8">
        <v>1</v>
      </c>
      <c r="Q756" s="8">
        <v>1</v>
      </c>
      <c r="R756" s="9">
        <v>0</v>
      </c>
      <c r="S756" s="9">
        <v>100</v>
      </c>
      <c r="T756" s="9">
        <v>3688</v>
      </c>
      <c r="U756" s="9">
        <v>2</v>
      </c>
      <c r="V756" s="9">
        <v>8</v>
      </c>
      <c r="W756" s="7" t="s">
        <v>2556</v>
      </c>
      <c r="X756" s="7" t="s">
        <v>2556</v>
      </c>
    </row>
    <row r="757" spans="1:24" x14ac:dyDescent="0.2">
      <c r="A757" s="7" t="s">
        <v>3371</v>
      </c>
      <c r="B757" s="8">
        <v>1</v>
      </c>
      <c r="C757" s="8">
        <v>1</v>
      </c>
      <c r="D757" s="8">
        <v>0</v>
      </c>
      <c r="E757" s="9">
        <v>0</v>
      </c>
      <c r="F757" s="8">
        <v>800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8">
        <v>0</v>
      </c>
      <c r="P757" s="8">
        <v>0</v>
      </c>
      <c r="Q757" s="8">
        <v>0</v>
      </c>
      <c r="R757" s="9">
        <v>0</v>
      </c>
      <c r="S757" s="9">
        <v>0</v>
      </c>
      <c r="T757" s="9">
        <v>0</v>
      </c>
      <c r="U757" s="9">
        <v>6</v>
      </c>
      <c r="V757" s="9">
        <v>8</v>
      </c>
      <c r="W757" s="7" t="s">
        <v>3320</v>
      </c>
      <c r="X757" s="7" t="s">
        <v>3320</v>
      </c>
    </row>
    <row r="758" spans="1:24" x14ac:dyDescent="0.2">
      <c r="A758" s="7" t="s">
        <v>4276</v>
      </c>
      <c r="B758" s="8">
        <v>1</v>
      </c>
      <c r="C758" s="8">
        <v>0</v>
      </c>
      <c r="D758" s="8">
        <v>1</v>
      </c>
      <c r="E758" s="9">
        <v>0</v>
      </c>
      <c r="F758" s="8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8">
        <v>0</v>
      </c>
      <c r="P758" s="8">
        <v>0</v>
      </c>
      <c r="Q758" s="8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7" t="s">
        <v>4083</v>
      </c>
      <c r="X758" s="7" t="s">
        <v>4083</v>
      </c>
    </row>
    <row r="759" spans="1:24" x14ac:dyDescent="0.2">
      <c r="A759" s="7" t="s">
        <v>3271</v>
      </c>
      <c r="B759" s="8">
        <v>1</v>
      </c>
      <c r="C759" s="8">
        <v>1</v>
      </c>
      <c r="D759" s="8">
        <v>0</v>
      </c>
      <c r="E759" s="9">
        <v>33.340000000000003</v>
      </c>
      <c r="F759" s="8">
        <v>2400</v>
      </c>
      <c r="G759" s="9">
        <v>13.89</v>
      </c>
      <c r="H759" s="9">
        <v>13.89</v>
      </c>
      <c r="I759" s="9">
        <v>13.89</v>
      </c>
      <c r="J759" s="9">
        <v>13.89</v>
      </c>
      <c r="K759" s="9">
        <v>13.89</v>
      </c>
      <c r="L759" s="9">
        <v>13.89</v>
      </c>
      <c r="M759" s="9">
        <v>13.89</v>
      </c>
      <c r="N759" s="9">
        <v>13.89</v>
      </c>
      <c r="O759" s="8">
        <v>1</v>
      </c>
      <c r="P759" s="8">
        <v>1</v>
      </c>
      <c r="Q759" s="8">
        <v>1</v>
      </c>
      <c r="R759" s="9">
        <v>100</v>
      </c>
      <c r="S759" s="9">
        <v>100</v>
      </c>
      <c r="T759" s="9">
        <v>834</v>
      </c>
      <c r="U759" s="9">
        <v>1</v>
      </c>
      <c r="V759" s="9">
        <v>7</v>
      </c>
      <c r="W759" s="7" t="s">
        <v>3224</v>
      </c>
      <c r="X759" s="7" t="s">
        <v>3224</v>
      </c>
    </row>
    <row r="760" spans="1:24" x14ac:dyDescent="0.2">
      <c r="A760" s="7" t="s">
        <v>1849</v>
      </c>
      <c r="B760" s="8">
        <v>1</v>
      </c>
      <c r="C760" s="8">
        <v>1</v>
      </c>
      <c r="D760" s="8">
        <v>0</v>
      </c>
      <c r="E760" s="9">
        <v>0</v>
      </c>
      <c r="F760" s="8">
        <v>1000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8">
        <v>0</v>
      </c>
      <c r="P760" s="8">
        <v>0</v>
      </c>
      <c r="Q760" s="8">
        <v>0</v>
      </c>
      <c r="R760" s="9">
        <v>0</v>
      </c>
      <c r="S760" s="9">
        <v>0</v>
      </c>
      <c r="T760" s="9">
        <v>0</v>
      </c>
      <c r="U760" s="9">
        <v>7</v>
      </c>
      <c r="V760" s="9">
        <v>9</v>
      </c>
      <c r="W760" s="7" t="s">
        <v>1630</v>
      </c>
      <c r="X760" s="7" t="s">
        <v>1630</v>
      </c>
    </row>
    <row r="761" spans="1:24" x14ac:dyDescent="0.2">
      <c r="A761" s="7" t="s">
        <v>4277</v>
      </c>
      <c r="B761" s="8">
        <v>2</v>
      </c>
      <c r="C761" s="8">
        <v>0</v>
      </c>
      <c r="D761" s="8">
        <v>2</v>
      </c>
      <c r="E761" s="9">
        <v>0</v>
      </c>
      <c r="F761" s="8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8">
        <v>0</v>
      </c>
      <c r="P761" s="8">
        <v>0</v>
      </c>
      <c r="Q761" s="8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7" t="s">
        <v>1877</v>
      </c>
      <c r="X761" s="7" t="s">
        <v>2349</v>
      </c>
    </row>
    <row r="762" spans="1:24" x14ac:dyDescent="0.2">
      <c r="A762" s="7" t="s">
        <v>2615</v>
      </c>
      <c r="B762" s="8">
        <v>2</v>
      </c>
      <c r="C762" s="8">
        <v>1</v>
      </c>
      <c r="D762" s="8">
        <v>1</v>
      </c>
      <c r="E762" s="9">
        <v>0</v>
      </c>
      <c r="F762" s="8">
        <v>600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8">
        <v>0</v>
      </c>
      <c r="P762" s="8">
        <v>0</v>
      </c>
      <c r="Q762" s="8">
        <v>0</v>
      </c>
      <c r="R762" s="9">
        <v>0</v>
      </c>
      <c r="S762" s="9">
        <v>0</v>
      </c>
      <c r="T762" s="9">
        <v>0</v>
      </c>
      <c r="U762" s="9">
        <v>7</v>
      </c>
      <c r="V762" s="9">
        <v>7</v>
      </c>
      <c r="W762" s="7" t="s">
        <v>2556</v>
      </c>
      <c r="X762" s="7" t="s">
        <v>2556</v>
      </c>
    </row>
    <row r="763" spans="1:24" x14ac:dyDescent="0.2">
      <c r="A763" s="7" t="s">
        <v>1755</v>
      </c>
      <c r="B763" s="8">
        <v>1</v>
      </c>
      <c r="C763" s="8">
        <v>1</v>
      </c>
      <c r="D763" s="8">
        <v>0</v>
      </c>
      <c r="E763" s="9">
        <v>0</v>
      </c>
      <c r="F763" s="8">
        <v>1300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8">
        <v>0</v>
      </c>
      <c r="P763" s="8">
        <v>0</v>
      </c>
      <c r="Q763" s="8">
        <v>0</v>
      </c>
      <c r="R763" s="9">
        <v>0</v>
      </c>
      <c r="S763" s="9">
        <v>0</v>
      </c>
      <c r="T763" s="9">
        <v>0</v>
      </c>
      <c r="U763" s="9">
        <v>6</v>
      </c>
      <c r="V763" s="9">
        <v>10</v>
      </c>
      <c r="W763" s="7" t="s">
        <v>1630</v>
      </c>
      <c r="X763" s="7" t="s">
        <v>1630</v>
      </c>
    </row>
    <row r="764" spans="1:24" x14ac:dyDescent="0.2">
      <c r="A764" s="7" t="s">
        <v>3557</v>
      </c>
      <c r="B764" s="8">
        <v>2</v>
      </c>
      <c r="C764" s="8">
        <v>1</v>
      </c>
      <c r="D764" s="8">
        <v>1</v>
      </c>
      <c r="E764" s="9">
        <v>0</v>
      </c>
      <c r="F764" s="8">
        <v>1000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8">
        <v>0</v>
      </c>
      <c r="P764" s="8">
        <v>0</v>
      </c>
      <c r="Q764" s="8">
        <v>0</v>
      </c>
      <c r="R764" s="9">
        <v>0</v>
      </c>
      <c r="S764" s="9">
        <v>0</v>
      </c>
      <c r="T764" s="9">
        <v>0</v>
      </c>
      <c r="U764" s="9">
        <v>7</v>
      </c>
      <c r="V764" s="9">
        <v>8</v>
      </c>
      <c r="W764" s="7" t="s">
        <v>3508</v>
      </c>
      <c r="X764" s="7" t="s">
        <v>3508</v>
      </c>
    </row>
    <row r="765" spans="1:24" x14ac:dyDescent="0.2">
      <c r="A765" s="7" t="s">
        <v>3173</v>
      </c>
      <c r="B765" s="8">
        <v>1</v>
      </c>
      <c r="C765" s="8">
        <v>1</v>
      </c>
      <c r="D765" s="8">
        <v>0</v>
      </c>
      <c r="E765" s="9">
        <v>25.36</v>
      </c>
      <c r="F765" s="8">
        <v>1300</v>
      </c>
      <c r="G765" s="9">
        <v>19.510000000000002</v>
      </c>
      <c r="H765" s="9">
        <v>19.510000000000002</v>
      </c>
      <c r="I765" s="9">
        <v>19.510000000000002</v>
      </c>
      <c r="J765" s="9">
        <v>19.510000000000002</v>
      </c>
      <c r="K765" s="9">
        <v>19.510000000000002</v>
      </c>
      <c r="L765" s="9">
        <v>19.510000000000002</v>
      </c>
      <c r="M765" s="9">
        <v>19.510000000000002</v>
      </c>
      <c r="N765" s="9">
        <v>19.510000000000002</v>
      </c>
      <c r="O765" s="8">
        <v>0</v>
      </c>
      <c r="P765" s="8">
        <v>1</v>
      </c>
      <c r="Q765" s="8">
        <v>1</v>
      </c>
      <c r="R765" s="9">
        <v>0</v>
      </c>
      <c r="S765" s="9">
        <v>100</v>
      </c>
      <c r="T765" s="9">
        <v>1036</v>
      </c>
      <c r="U765" s="9">
        <v>2</v>
      </c>
      <c r="V765" s="9">
        <v>7</v>
      </c>
      <c r="W765" s="7" t="s">
        <v>3103</v>
      </c>
      <c r="X765" s="7" t="s">
        <v>3103</v>
      </c>
    </row>
    <row r="766" spans="1:24" x14ac:dyDescent="0.2">
      <c r="A766" s="7" t="s">
        <v>4278</v>
      </c>
      <c r="B766" s="8">
        <v>1</v>
      </c>
      <c r="C766" s="8">
        <v>0</v>
      </c>
      <c r="D766" s="8">
        <v>1</v>
      </c>
      <c r="E766" s="9">
        <v>0</v>
      </c>
      <c r="F766" s="8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8">
        <v>0</v>
      </c>
      <c r="P766" s="8">
        <v>0</v>
      </c>
      <c r="Q766" s="8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7" t="s">
        <v>1109</v>
      </c>
      <c r="X766" s="7" t="s">
        <v>1109</v>
      </c>
    </row>
    <row r="767" spans="1:24" x14ac:dyDescent="0.2">
      <c r="A767" s="7" t="s">
        <v>1364</v>
      </c>
      <c r="B767" s="8">
        <v>1</v>
      </c>
      <c r="C767" s="8">
        <v>1</v>
      </c>
      <c r="D767" s="8">
        <v>0</v>
      </c>
      <c r="E767" s="9">
        <v>0</v>
      </c>
      <c r="F767" s="8">
        <v>700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8">
        <v>0</v>
      </c>
      <c r="P767" s="8">
        <v>0</v>
      </c>
      <c r="Q767" s="8">
        <v>0</v>
      </c>
      <c r="R767" s="9">
        <v>0</v>
      </c>
      <c r="S767" s="9">
        <v>0</v>
      </c>
      <c r="T767" s="9">
        <v>0</v>
      </c>
      <c r="U767" s="9">
        <v>8</v>
      </c>
      <c r="V767" s="9">
        <v>9</v>
      </c>
      <c r="W767" s="7" t="s">
        <v>1252</v>
      </c>
      <c r="X767" s="7" t="s">
        <v>1252</v>
      </c>
    </row>
    <row r="768" spans="1:24" x14ac:dyDescent="0.2">
      <c r="A768" s="7" t="s">
        <v>2431</v>
      </c>
      <c r="B768" s="8">
        <v>2</v>
      </c>
      <c r="C768" s="8">
        <v>1</v>
      </c>
      <c r="D768" s="8">
        <v>1</v>
      </c>
      <c r="E768" s="9">
        <v>0</v>
      </c>
      <c r="F768" s="8">
        <v>1000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8">
        <v>0</v>
      </c>
      <c r="P768" s="8">
        <v>0</v>
      </c>
      <c r="Q768" s="8">
        <v>0</v>
      </c>
      <c r="R768" s="9">
        <v>0</v>
      </c>
      <c r="S768" s="9">
        <v>0</v>
      </c>
      <c r="T768" s="9">
        <v>0</v>
      </c>
      <c r="U768" s="9">
        <v>4</v>
      </c>
      <c r="V768" s="9">
        <v>10</v>
      </c>
      <c r="W768" s="7" t="s">
        <v>2349</v>
      </c>
      <c r="X768" s="7" t="s">
        <v>2349</v>
      </c>
    </row>
    <row r="769" spans="1:24" x14ac:dyDescent="0.2">
      <c r="A769" s="7" t="s">
        <v>1148</v>
      </c>
      <c r="B769" s="8">
        <v>2</v>
      </c>
      <c r="C769" s="8">
        <v>1</v>
      </c>
      <c r="D769" s="8">
        <v>1</v>
      </c>
      <c r="E769" s="9">
        <v>0</v>
      </c>
      <c r="F769" s="8">
        <v>1300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8">
        <v>0</v>
      </c>
      <c r="P769" s="8">
        <v>0</v>
      </c>
      <c r="Q769" s="8">
        <v>0</v>
      </c>
      <c r="R769" s="9">
        <v>0</v>
      </c>
      <c r="S769" s="9">
        <v>0</v>
      </c>
      <c r="T769" s="9">
        <v>0</v>
      </c>
      <c r="U769" s="9">
        <v>7</v>
      </c>
      <c r="V769" s="9">
        <v>7</v>
      </c>
      <c r="W769" s="7" t="s">
        <v>1109</v>
      </c>
      <c r="X769" s="7" t="s">
        <v>1109</v>
      </c>
    </row>
    <row r="770" spans="1:24" x14ac:dyDescent="0.2">
      <c r="A770" s="7" t="s">
        <v>758</v>
      </c>
      <c r="B770" s="8">
        <v>2</v>
      </c>
      <c r="C770" s="8">
        <v>2</v>
      </c>
      <c r="D770" s="8">
        <v>0</v>
      </c>
      <c r="E770" s="9">
        <v>0</v>
      </c>
      <c r="F770" s="8">
        <v>2500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8">
        <v>0</v>
      </c>
      <c r="P770" s="8">
        <v>0</v>
      </c>
      <c r="Q770" s="8">
        <v>0</v>
      </c>
      <c r="R770" s="9">
        <v>0</v>
      </c>
      <c r="S770" s="9">
        <v>0</v>
      </c>
      <c r="T770" s="9">
        <v>0</v>
      </c>
      <c r="U770" s="9">
        <v>5.5</v>
      </c>
      <c r="V770" s="9">
        <v>7.5</v>
      </c>
      <c r="W770" s="7" t="s">
        <v>751</v>
      </c>
      <c r="X770" s="7" t="s">
        <v>3839</v>
      </c>
    </row>
    <row r="771" spans="1:24" x14ac:dyDescent="0.2">
      <c r="A771" s="7" t="s">
        <v>219</v>
      </c>
      <c r="B771" s="8">
        <v>1</v>
      </c>
      <c r="C771" s="8">
        <v>1</v>
      </c>
      <c r="D771" s="8">
        <v>0</v>
      </c>
      <c r="E771" s="9">
        <v>8.8800000000000008</v>
      </c>
      <c r="F771" s="8">
        <v>1900</v>
      </c>
      <c r="G771" s="9">
        <v>4.67</v>
      </c>
      <c r="H771" s="9">
        <v>0</v>
      </c>
      <c r="I771" s="9">
        <v>0</v>
      </c>
      <c r="J771" s="9">
        <v>4.67</v>
      </c>
      <c r="K771" s="9">
        <v>4.67</v>
      </c>
      <c r="L771" s="9">
        <v>4.67</v>
      </c>
      <c r="M771" s="9">
        <v>4.67</v>
      </c>
      <c r="N771" s="9">
        <v>4.67</v>
      </c>
      <c r="O771" s="8">
        <v>0</v>
      </c>
      <c r="P771" s="8">
        <v>0</v>
      </c>
      <c r="Q771" s="8">
        <v>1</v>
      </c>
      <c r="R771" s="9">
        <v>0</v>
      </c>
      <c r="S771" s="9">
        <v>100</v>
      </c>
      <c r="T771" s="9">
        <v>388</v>
      </c>
      <c r="U771" s="9">
        <v>3</v>
      </c>
      <c r="V771" s="9">
        <v>7</v>
      </c>
      <c r="W771" s="7" t="s">
        <v>55</v>
      </c>
      <c r="X771" s="7" t="s">
        <v>55</v>
      </c>
    </row>
    <row r="772" spans="1:24" x14ac:dyDescent="0.2">
      <c r="A772" s="7" t="s">
        <v>2259</v>
      </c>
      <c r="B772" s="8">
        <v>3</v>
      </c>
      <c r="C772" s="8">
        <v>2</v>
      </c>
      <c r="D772" s="8">
        <v>1</v>
      </c>
      <c r="E772" s="9">
        <v>19.38</v>
      </c>
      <c r="F772" s="8">
        <v>3600</v>
      </c>
      <c r="G772" s="9">
        <v>5.38</v>
      </c>
      <c r="H772" s="9">
        <v>8.43</v>
      </c>
      <c r="I772" s="9">
        <v>5.38</v>
      </c>
      <c r="J772" s="9">
        <v>5.38</v>
      </c>
      <c r="K772" s="9">
        <v>5.38</v>
      </c>
      <c r="L772" s="9">
        <v>5.38</v>
      </c>
      <c r="M772" s="9">
        <v>5.38</v>
      </c>
      <c r="N772" s="9">
        <v>5.38</v>
      </c>
      <c r="O772" s="8">
        <v>0</v>
      </c>
      <c r="P772" s="8">
        <v>1</v>
      </c>
      <c r="Q772" s="8">
        <v>1</v>
      </c>
      <c r="R772" s="9">
        <v>0</v>
      </c>
      <c r="S772" s="9">
        <v>50</v>
      </c>
      <c r="T772" s="9">
        <v>438</v>
      </c>
      <c r="U772" s="9">
        <v>3.5</v>
      </c>
      <c r="V772" s="9">
        <v>7.5</v>
      </c>
      <c r="W772" s="7" t="s">
        <v>2178</v>
      </c>
      <c r="X772" s="7" t="s">
        <v>3736</v>
      </c>
    </row>
    <row r="773" spans="1:24" x14ac:dyDescent="0.2">
      <c r="A773" s="7" t="s">
        <v>1564</v>
      </c>
      <c r="B773" s="8">
        <v>1</v>
      </c>
      <c r="C773" s="8">
        <v>1</v>
      </c>
      <c r="D773" s="8">
        <v>0</v>
      </c>
      <c r="E773" s="9">
        <v>0</v>
      </c>
      <c r="F773" s="8">
        <v>1000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8">
        <v>0</v>
      </c>
      <c r="P773" s="8">
        <v>0</v>
      </c>
      <c r="Q773" s="8">
        <v>0</v>
      </c>
      <c r="R773" s="9">
        <v>0</v>
      </c>
      <c r="S773" s="9">
        <v>0</v>
      </c>
      <c r="T773" s="9">
        <v>0</v>
      </c>
      <c r="U773" s="9">
        <v>7</v>
      </c>
      <c r="V773" s="9">
        <v>11</v>
      </c>
      <c r="W773" s="7" t="s">
        <v>1384</v>
      </c>
      <c r="X773" s="7" t="s">
        <v>1384</v>
      </c>
    </row>
    <row r="774" spans="1:24" x14ac:dyDescent="0.2">
      <c r="A774" s="7" t="s">
        <v>2653</v>
      </c>
      <c r="B774" s="8">
        <v>2</v>
      </c>
      <c r="C774" s="8">
        <v>1</v>
      </c>
      <c r="D774" s="8">
        <v>1</v>
      </c>
      <c r="E774" s="9">
        <v>0</v>
      </c>
      <c r="F774" s="8">
        <v>1200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8">
        <v>0</v>
      </c>
      <c r="P774" s="8">
        <v>0</v>
      </c>
      <c r="Q774" s="8">
        <v>0</v>
      </c>
      <c r="R774" s="9">
        <v>0</v>
      </c>
      <c r="S774" s="9">
        <v>0</v>
      </c>
      <c r="T774" s="9">
        <v>0</v>
      </c>
      <c r="U774" s="9">
        <v>6</v>
      </c>
      <c r="V774" s="9">
        <v>10</v>
      </c>
      <c r="W774" s="7" t="s">
        <v>2556</v>
      </c>
      <c r="X774" s="7" t="s">
        <v>2556</v>
      </c>
    </row>
    <row r="775" spans="1:24" x14ac:dyDescent="0.2">
      <c r="A775" s="7" t="s">
        <v>225</v>
      </c>
      <c r="B775" s="8">
        <v>1</v>
      </c>
      <c r="C775" s="8">
        <v>1</v>
      </c>
      <c r="D775" s="8">
        <v>0</v>
      </c>
      <c r="E775" s="9">
        <v>0</v>
      </c>
      <c r="F775" s="8">
        <v>2100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8">
        <v>0</v>
      </c>
      <c r="P775" s="8">
        <v>0</v>
      </c>
      <c r="Q775" s="8">
        <v>0</v>
      </c>
      <c r="R775" s="9">
        <v>0</v>
      </c>
      <c r="S775" s="9">
        <v>0</v>
      </c>
      <c r="T775" s="9">
        <v>0</v>
      </c>
      <c r="U775" s="9">
        <v>7</v>
      </c>
      <c r="V775" s="9">
        <v>7</v>
      </c>
      <c r="W775" s="7" t="s">
        <v>55</v>
      </c>
      <c r="X775" s="7" t="s">
        <v>55</v>
      </c>
    </row>
    <row r="776" spans="1:24" x14ac:dyDescent="0.2">
      <c r="A776" s="7" t="s">
        <v>2989</v>
      </c>
      <c r="B776" s="8">
        <v>3</v>
      </c>
      <c r="C776" s="8">
        <v>2</v>
      </c>
      <c r="D776" s="8">
        <v>1</v>
      </c>
      <c r="E776" s="9">
        <v>30.5</v>
      </c>
      <c r="F776" s="8">
        <v>2600</v>
      </c>
      <c r="G776" s="9">
        <v>11.73</v>
      </c>
      <c r="H776" s="9">
        <v>23.46</v>
      </c>
      <c r="I776" s="9">
        <v>11.73</v>
      </c>
      <c r="J776" s="9">
        <v>11.73</v>
      </c>
      <c r="K776" s="9">
        <v>11.73</v>
      </c>
      <c r="L776" s="9">
        <v>11.73</v>
      </c>
      <c r="M776" s="9">
        <v>11.73</v>
      </c>
      <c r="N776" s="9">
        <v>11.73</v>
      </c>
      <c r="O776" s="8">
        <v>0</v>
      </c>
      <c r="P776" s="8">
        <v>1</v>
      </c>
      <c r="Q776" s="8">
        <v>1</v>
      </c>
      <c r="R776" s="9">
        <v>0</v>
      </c>
      <c r="S776" s="9">
        <v>50</v>
      </c>
      <c r="T776" s="9">
        <v>1550</v>
      </c>
      <c r="U776" s="9">
        <v>5.5</v>
      </c>
      <c r="V776" s="9">
        <v>10.5</v>
      </c>
      <c r="W776" s="7" t="s">
        <v>2851</v>
      </c>
      <c r="X776" s="7" t="s">
        <v>3839</v>
      </c>
    </row>
    <row r="777" spans="1:24" x14ac:dyDescent="0.2">
      <c r="A777" s="7" t="s">
        <v>4279</v>
      </c>
      <c r="B777" s="8">
        <v>1</v>
      </c>
      <c r="C777" s="8">
        <v>0</v>
      </c>
      <c r="D777" s="8">
        <v>1</v>
      </c>
      <c r="E777" s="9">
        <v>0</v>
      </c>
      <c r="F777" s="8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8">
        <v>0</v>
      </c>
      <c r="P777" s="8">
        <v>0</v>
      </c>
      <c r="Q777" s="8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7" t="s">
        <v>962</v>
      </c>
      <c r="X777" s="7" t="s">
        <v>962</v>
      </c>
    </row>
    <row r="778" spans="1:24" x14ac:dyDescent="0.2">
      <c r="A778" s="7" t="s">
        <v>3001</v>
      </c>
      <c r="B778" s="8">
        <v>1</v>
      </c>
      <c r="C778" s="8">
        <v>1</v>
      </c>
      <c r="D778" s="8">
        <v>0</v>
      </c>
      <c r="E778" s="9">
        <v>39.42</v>
      </c>
      <c r="F778" s="8">
        <v>1600</v>
      </c>
      <c r="G778" s="9">
        <v>24.64</v>
      </c>
      <c r="H778" s="9">
        <v>0</v>
      </c>
      <c r="I778" s="9">
        <v>24.64</v>
      </c>
      <c r="J778" s="9">
        <v>24.64</v>
      </c>
      <c r="K778" s="9">
        <v>24.64</v>
      </c>
      <c r="L778" s="9">
        <v>24.64</v>
      </c>
      <c r="M778" s="9">
        <v>24.64</v>
      </c>
      <c r="N778" s="9">
        <v>24.64</v>
      </c>
      <c r="O778" s="8">
        <v>1</v>
      </c>
      <c r="P778" s="8">
        <v>1</v>
      </c>
      <c r="Q778" s="8">
        <v>1</v>
      </c>
      <c r="R778" s="9">
        <v>100</v>
      </c>
      <c r="S778" s="9">
        <v>100</v>
      </c>
      <c r="T778" s="9">
        <v>1442</v>
      </c>
      <c r="U778" s="9">
        <v>1</v>
      </c>
      <c r="V778" s="9">
        <v>12</v>
      </c>
      <c r="W778" s="7" t="s">
        <v>2851</v>
      </c>
      <c r="X778" s="7" t="s">
        <v>2851</v>
      </c>
    </row>
    <row r="779" spans="1:24" x14ac:dyDescent="0.2">
      <c r="A779" s="7" t="s">
        <v>1878</v>
      </c>
      <c r="B779" s="8">
        <v>2</v>
      </c>
      <c r="C779" s="8">
        <v>1</v>
      </c>
      <c r="D779" s="8">
        <v>1</v>
      </c>
      <c r="E779" s="9">
        <v>19.68</v>
      </c>
      <c r="F779" s="8">
        <v>2600</v>
      </c>
      <c r="G779" s="9">
        <v>7.57</v>
      </c>
      <c r="H779" s="9">
        <v>0</v>
      </c>
      <c r="I779" s="9">
        <v>7.57</v>
      </c>
      <c r="J779" s="9">
        <v>7.57</v>
      </c>
      <c r="K779" s="9">
        <v>7.57</v>
      </c>
      <c r="L779" s="9">
        <v>7.57</v>
      </c>
      <c r="M779" s="9">
        <v>7.57</v>
      </c>
      <c r="N779" s="9">
        <v>7.57</v>
      </c>
      <c r="O779" s="8">
        <v>0</v>
      </c>
      <c r="P779" s="8">
        <v>1</v>
      </c>
      <c r="Q779" s="8">
        <v>1</v>
      </c>
      <c r="R779" s="9">
        <v>0</v>
      </c>
      <c r="S779" s="9">
        <v>100</v>
      </c>
      <c r="T779" s="9">
        <v>468</v>
      </c>
      <c r="U779" s="9">
        <v>2</v>
      </c>
      <c r="V779" s="9">
        <v>5</v>
      </c>
      <c r="W779" s="7" t="s">
        <v>1877</v>
      </c>
      <c r="X779" s="7" t="s">
        <v>1877</v>
      </c>
    </row>
    <row r="780" spans="1:24" x14ac:dyDescent="0.2">
      <c r="A780" s="7" t="s">
        <v>2881</v>
      </c>
      <c r="B780" s="8">
        <v>3</v>
      </c>
      <c r="C780" s="8">
        <v>1</v>
      </c>
      <c r="D780" s="8">
        <v>2</v>
      </c>
      <c r="E780" s="9">
        <v>0</v>
      </c>
      <c r="F780" s="8">
        <v>1200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8">
        <v>0</v>
      </c>
      <c r="P780" s="8">
        <v>0</v>
      </c>
      <c r="Q780" s="8">
        <v>0</v>
      </c>
      <c r="R780" s="9">
        <v>0</v>
      </c>
      <c r="S780" s="9">
        <v>0</v>
      </c>
      <c r="T780" s="9">
        <v>0</v>
      </c>
      <c r="U780" s="9">
        <v>5</v>
      </c>
      <c r="V780" s="9">
        <v>6</v>
      </c>
      <c r="W780" s="7" t="s">
        <v>2851</v>
      </c>
      <c r="X780" s="7" t="s">
        <v>2851</v>
      </c>
    </row>
    <row r="781" spans="1:24" x14ac:dyDescent="0.2">
      <c r="A781" s="7" t="s">
        <v>764</v>
      </c>
      <c r="B781" s="8">
        <v>1</v>
      </c>
      <c r="C781" s="8">
        <v>1</v>
      </c>
      <c r="D781" s="8">
        <v>0</v>
      </c>
      <c r="E781" s="9">
        <v>0</v>
      </c>
      <c r="F781" s="8">
        <v>700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8">
        <v>0</v>
      </c>
      <c r="P781" s="8">
        <v>0</v>
      </c>
      <c r="Q781" s="8">
        <v>0</v>
      </c>
      <c r="R781" s="9">
        <v>0</v>
      </c>
      <c r="S781" s="9">
        <v>0</v>
      </c>
      <c r="T781" s="9">
        <v>0</v>
      </c>
      <c r="U781" s="9">
        <v>5</v>
      </c>
      <c r="V781" s="9">
        <v>7</v>
      </c>
      <c r="W781" s="7" t="s">
        <v>751</v>
      </c>
      <c r="X781" s="7" t="s">
        <v>751</v>
      </c>
    </row>
    <row r="782" spans="1:24" x14ac:dyDescent="0.2">
      <c r="A782" s="7" t="s">
        <v>1513</v>
      </c>
      <c r="B782" s="8">
        <v>2</v>
      </c>
      <c r="C782" s="8">
        <v>2</v>
      </c>
      <c r="D782" s="8">
        <v>0</v>
      </c>
      <c r="E782" s="9">
        <v>0</v>
      </c>
      <c r="F782" s="8">
        <v>1400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8">
        <v>0</v>
      </c>
      <c r="P782" s="8">
        <v>0</v>
      </c>
      <c r="Q782" s="8">
        <v>0</v>
      </c>
      <c r="R782" s="9">
        <v>0</v>
      </c>
      <c r="S782" s="9">
        <v>0</v>
      </c>
      <c r="T782" s="9">
        <v>0</v>
      </c>
      <c r="U782" s="9">
        <v>6.5</v>
      </c>
      <c r="V782" s="9">
        <v>7.5</v>
      </c>
      <c r="W782" s="7" t="s">
        <v>1384</v>
      </c>
      <c r="X782" s="7" t="s">
        <v>3736</v>
      </c>
    </row>
    <row r="783" spans="1:24" x14ac:dyDescent="0.2">
      <c r="A783" s="7" t="s">
        <v>3685</v>
      </c>
      <c r="B783" s="8">
        <v>2</v>
      </c>
      <c r="C783" s="8">
        <v>1</v>
      </c>
      <c r="D783" s="8">
        <v>1</v>
      </c>
      <c r="E783" s="9">
        <v>0</v>
      </c>
      <c r="F783" s="8">
        <v>900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8">
        <v>0</v>
      </c>
      <c r="P783" s="8">
        <v>0</v>
      </c>
      <c r="Q783" s="8">
        <v>0</v>
      </c>
      <c r="R783" s="9">
        <v>0</v>
      </c>
      <c r="S783" s="9">
        <v>0</v>
      </c>
      <c r="T783" s="9">
        <v>0</v>
      </c>
      <c r="U783" s="9">
        <v>6</v>
      </c>
      <c r="V783" s="9">
        <v>9</v>
      </c>
      <c r="W783" s="7" t="s">
        <v>3617</v>
      </c>
      <c r="X783" s="7" t="s">
        <v>3617</v>
      </c>
    </row>
    <row r="784" spans="1:24" x14ac:dyDescent="0.2">
      <c r="A784" s="7" t="s">
        <v>2824</v>
      </c>
      <c r="B784" s="8">
        <v>1</v>
      </c>
      <c r="C784" s="8">
        <v>1</v>
      </c>
      <c r="D784" s="8">
        <v>0</v>
      </c>
      <c r="E784" s="9">
        <v>0</v>
      </c>
      <c r="F784" s="8">
        <v>1200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8">
        <v>0</v>
      </c>
      <c r="P784" s="8">
        <v>0</v>
      </c>
      <c r="Q784" s="8">
        <v>0</v>
      </c>
      <c r="R784" s="9">
        <v>0</v>
      </c>
      <c r="S784" s="9">
        <v>0</v>
      </c>
      <c r="T784" s="9">
        <v>0</v>
      </c>
      <c r="U784" s="9">
        <v>5</v>
      </c>
      <c r="V784" s="9">
        <v>9</v>
      </c>
      <c r="W784" s="7" t="s">
        <v>2724</v>
      </c>
      <c r="X784" s="7" t="s">
        <v>2724</v>
      </c>
    </row>
    <row r="785" spans="1:24" x14ac:dyDescent="0.2">
      <c r="A785" s="7" t="s">
        <v>2299</v>
      </c>
      <c r="B785" s="8">
        <v>2</v>
      </c>
      <c r="C785" s="8">
        <v>2</v>
      </c>
      <c r="D785" s="8">
        <v>0</v>
      </c>
      <c r="E785" s="9">
        <v>14.78</v>
      </c>
      <c r="F785" s="8">
        <v>1600</v>
      </c>
      <c r="G785" s="9">
        <v>9.24</v>
      </c>
      <c r="H785" s="9">
        <v>0</v>
      </c>
      <c r="I785" s="9">
        <v>9.24</v>
      </c>
      <c r="J785" s="9">
        <v>9.24</v>
      </c>
      <c r="K785" s="9">
        <v>9.24</v>
      </c>
      <c r="L785" s="9">
        <v>9.24</v>
      </c>
      <c r="M785" s="9">
        <v>9.24</v>
      </c>
      <c r="N785" s="9">
        <v>9.24</v>
      </c>
      <c r="O785" s="8">
        <v>0</v>
      </c>
      <c r="P785" s="8">
        <v>0</v>
      </c>
      <c r="Q785" s="8">
        <v>1</v>
      </c>
      <c r="R785" s="9">
        <v>0</v>
      </c>
      <c r="S785" s="9">
        <v>50</v>
      </c>
      <c r="T785" s="9">
        <v>978</v>
      </c>
      <c r="U785" s="9">
        <v>5.5</v>
      </c>
      <c r="V785" s="9">
        <v>7.5</v>
      </c>
      <c r="W785" s="7" t="s">
        <v>2178</v>
      </c>
      <c r="X785" s="7" t="s">
        <v>3839</v>
      </c>
    </row>
    <row r="786" spans="1:24" x14ac:dyDescent="0.2">
      <c r="A786" s="7" t="s">
        <v>4280</v>
      </c>
      <c r="B786" s="8">
        <v>1</v>
      </c>
      <c r="C786" s="8">
        <v>0</v>
      </c>
      <c r="D786" s="8">
        <v>1</v>
      </c>
      <c r="E786" s="9">
        <v>0</v>
      </c>
      <c r="F786" s="8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8">
        <v>0</v>
      </c>
      <c r="P786" s="8">
        <v>0</v>
      </c>
      <c r="Q786" s="8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7" t="s">
        <v>3617</v>
      </c>
      <c r="X786" s="7" t="s">
        <v>3617</v>
      </c>
    </row>
    <row r="787" spans="1:24" x14ac:dyDescent="0.2">
      <c r="A787" s="7" t="s">
        <v>4281</v>
      </c>
      <c r="B787" s="8">
        <v>1</v>
      </c>
      <c r="C787" s="8">
        <v>0</v>
      </c>
      <c r="D787" s="8">
        <v>1</v>
      </c>
      <c r="E787" s="9">
        <v>0</v>
      </c>
      <c r="F787" s="8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8">
        <v>0</v>
      </c>
      <c r="P787" s="8">
        <v>0</v>
      </c>
      <c r="Q787" s="8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7" t="s">
        <v>3010</v>
      </c>
      <c r="X787" s="7" t="s">
        <v>3010</v>
      </c>
    </row>
    <row r="788" spans="1:24" x14ac:dyDescent="0.2">
      <c r="A788" s="7" t="s">
        <v>2033</v>
      </c>
      <c r="B788" s="8">
        <v>2</v>
      </c>
      <c r="C788" s="8">
        <v>1</v>
      </c>
      <c r="D788" s="8">
        <v>1</v>
      </c>
      <c r="E788" s="9">
        <v>0</v>
      </c>
      <c r="F788" s="8">
        <v>1300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8">
        <v>0</v>
      </c>
      <c r="P788" s="8">
        <v>0</v>
      </c>
      <c r="Q788" s="8">
        <v>0</v>
      </c>
      <c r="R788" s="9">
        <v>0</v>
      </c>
      <c r="S788" s="9">
        <v>0</v>
      </c>
      <c r="T788" s="9">
        <v>0</v>
      </c>
      <c r="U788" s="9">
        <v>4</v>
      </c>
      <c r="V788" s="9">
        <v>5</v>
      </c>
      <c r="W788" s="7" t="s">
        <v>2008</v>
      </c>
      <c r="X788" s="7" t="s">
        <v>2008</v>
      </c>
    </row>
    <row r="789" spans="1:24" x14ac:dyDescent="0.2">
      <c r="A789" s="7" t="s">
        <v>1377</v>
      </c>
      <c r="B789" s="8">
        <v>1</v>
      </c>
      <c r="C789" s="8">
        <v>1</v>
      </c>
      <c r="D789" s="8">
        <v>0</v>
      </c>
      <c r="E789" s="9">
        <v>39.020000000000003</v>
      </c>
      <c r="F789" s="8">
        <v>1000</v>
      </c>
      <c r="G789" s="9">
        <v>39.020000000000003</v>
      </c>
      <c r="H789" s="9">
        <v>0</v>
      </c>
      <c r="I789" s="9">
        <v>0</v>
      </c>
      <c r="J789" s="9">
        <v>39.020000000000003</v>
      </c>
      <c r="K789" s="9">
        <v>39.020000000000003</v>
      </c>
      <c r="L789" s="9">
        <v>39.020000000000003</v>
      </c>
      <c r="M789" s="9">
        <v>39.020000000000003</v>
      </c>
      <c r="N789" s="9">
        <v>39.020000000000003</v>
      </c>
      <c r="O789" s="8">
        <v>0</v>
      </c>
      <c r="P789" s="8">
        <v>1</v>
      </c>
      <c r="Q789" s="8">
        <v>1</v>
      </c>
      <c r="R789" s="9">
        <v>0</v>
      </c>
      <c r="S789" s="9">
        <v>100</v>
      </c>
      <c r="T789" s="9">
        <v>2402</v>
      </c>
      <c r="U789" s="9">
        <v>2</v>
      </c>
      <c r="V789" s="9">
        <v>10</v>
      </c>
      <c r="W789" s="7" t="s">
        <v>1252</v>
      </c>
      <c r="X789" s="7" t="s">
        <v>1252</v>
      </c>
    </row>
    <row r="790" spans="1:24" x14ac:dyDescent="0.2">
      <c r="A790" s="7" t="s">
        <v>897</v>
      </c>
      <c r="B790" s="8">
        <v>1</v>
      </c>
      <c r="C790" s="8">
        <v>1</v>
      </c>
      <c r="D790" s="8">
        <v>0</v>
      </c>
      <c r="E790" s="9">
        <v>0</v>
      </c>
      <c r="F790" s="8">
        <v>800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8">
        <v>0</v>
      </c>
      <c r="P790" s="8">
        <v>0</v>
      </c>
      <c r="Q790" s="8">
        <v>0</v>
      </c>
      <c r="R790" s="9">
        <v>0</v>
      </c>
      <c r="S790" s="9">
        <v>0</v>
      </c>
      <c r="T790" s="9">
        <v>0</v>
      </c>
      <c r="U790" s="9">
        <v>7</v>
      </c>
      <c r="V790" s="9">
        <v>12</v>
      </c>
      <c r="W790" s="7" t="s">
        <v>751</v>
      </c>
      <c r="X790" s="7" t="s">
        <v>751</v>
      </c>
    </row>
    <row r="791" spans="1:24" x14ac:dyDescent="0.2">
      <c r="A791" s="7" t="s">
        <v>2993</v>
      </c>
      <c r="B791" s="8">
        <v>2</v>
      </c>
      <c r="C791" s="8">
        <v>1</v>
      </c>
      <c r="D791" s="8">
        <v>1</v>
      </c>
      <c r="E791" s="9">
        <v>0</v>
      </c>
      <c r="F791" s="8">
        <v>1300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8">
        <v>0</v>
      </c>
      <c r="P791" s="8">
        <v>0</v>
      </c>
      <c r="Q791" s="8">
        <v>0</v>
      </c>
      <c r="R791" s="9">
        <v>0</v>
      </c>
      <c r="S791" s="9">
        <v>0</v>
      </c>
      <c r="T791" s="9">
        <v>0</v>
      </c>
      <c r="U791" s="9">
        <v>5</v>
      </c>
      <c r="V791" s="9">
        <v>12</v>
      </c>
      <c r="W791" s="7" t="s">
        <v>2851</v>
      </c>
      <c r="X791" s="7" t="s">
        <v>2851</v>
      </c>
    </row>
    <row r="792" spans="1:24" x14ac:dyDescent="0.2">
      <c r="A792" s="7" t="s">
        <v>1234</v>
      </c>
      <c r="B792" s="8">
        <v>1</v>
      </c>
      <c r="C792" s="8">
        <v>1</v>
      </c>
      <c r="D792" s="8">
        <v>0</v>
      </c>
      <c r="E792" s="9">
        <v>40.659999999999997</v>
      </c>
      <c r="F792" s="8">
        <v>1900</v>
      </c>
      <c r="G792" s="9">
        <v>21.4</v>
      </c>
      <c r="H792" s="9">
        <v>0</v>
      </c>
      <c r="I792" s="9">
        <v>0</v>
      </c>
      <c r="J792" s="9">
        <v>21.4</v>
      </c>
      <c r="K792" s="9">
        <v>21.4</v>
      </c>
      <c r="L792" s="9">
        <v>21.4</v>
      </c>
      <c r="M792" s="9">
        <v>21.4</v>
      </c>
      <c r="N792" s="9">
        <v>21.4</v>
      </c>
      <c r="O792" s="8">
        <v>1</v>
      </c>
      <c r="P792" s="8">
        <v>1</v>
      </c>
      <c r="Q792" s="8">
        <v>1</v>
      </c>
      <c r="R792" s="9">
        <v>100</v>
      </c>
      <c r="S792" s="9">
        <v>100</v>
      </c>
      <c r="T792" s="9">
        <v>1566</v>
      </c>
      <c r="U792" s="9">
        <v>1</v>
      </c>
      <c r="V792" s="9">
        <v>11</v>
      </c>
      <c r="W792" s="7" t="s">
        <v>1109</v>
      </c>
      <c r="X792" s="7" t="s">
        <v>1109</v>
      </c>
    </row>
    <row r="793" spans="1:24" x14ac:dyDescent="0.2">
      <c r="A793" s="7" t="s">
        <v>1570</v>
      </c>
      <c r="B793" s="8">
        <v>1</v>
      </c>
      <c r="C793" s="8">
        <v>1</v>
      </c>
      <c r="D793" s="8">
        <v>0</v>
      </c>
      <c r="E793" s="9">
        <v>0</v>
      </c>
      <c r="F793" s="8">
        <v>2200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8">
        <v>0</v>
      </c>
      <c r="P793" s="8">
        <v>0</v>
      </c>
      <c r="Q793" s="8">
        <v>0</v>
      </c>
      <c r="R793" s="9">
        <v>0</v>
      </c>
      <c r="S793" s="9">
        <v>0</v>
      </c>
      <c r="T793" s="9">
        <v>0</v>
      </c>
      <c r="U793" s="9">
        <v>10</v>
      </c>
      <c r="V793" s="9">
        <v>11</v>
      </c>
      <c r="W793" s="7" t="s">
        <v>1384</v>
      </c>
      <c r="X793" s="7" t="s">
        <v>1384</v>
      </c>
    </row>
    <row r="794" spans="1:24" x14ac:dyDescent="0.2">
      <c r="A794" s="7" t="s">
        <v>2601</v>
      </c>
      <c r="B794" s="8">
        <v>1</v>
      </c>
      <c r="C794" s="8">
        <v>1</v>
      </c>
      <c r="D794" s="8">
        <v>0</v>
      </c>
      <c r="E794" s="9">
        <v>0</v>
      </c>
      <c r="F794" s="8">
        <v>800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8">
        <v>0</v>
      </c>
      <c r="P794" s="8">
        <v>0</v>
      </c>
      <c r="Q794" s="8">
        <v>0</v>
      </c>
      <c r="R794" s="9">
        <v>0</v>
      </c>
      <c r="S794" s="9">
        <v>0</v>
      </c>
      <c r="T794" s="9">
        <v>0</v>
      </c>
      <c r="U794" s="9">
        <v>7</v>
      </c>
      <c r="V794" s="9">
        <v>7</v>
      </c>
      <c r="W794" s="7" t="s">
        <v>2556</v>
      </c>
      <c r="X794" s="7" t="s">
        <v>2556</v>
      </c>
    </row>
    <row r="795" spans="1:24" x14ac:dyDescent="0.2">
      <c r="A795" s="7" t="s">
        <v>3345</v>
      </c>
      <c r="B795" s="8">
        <v>1</v>
      </c>
      <c r="C795" s="8">
        <v>1</v>
      </c>
      <c r="D795" s="8">
        <v>0</v>
      </c>
      <c r="E795" s="9">
        <v>8.3000000000000007</v>
      </c>
      <c r="F795" s="8">
        <v>1900</v>
      </c>
      <c r="G795" s="9">
        <v>4.37</v>
      </c>
      <c r="H795" s="9">
        <v>4.37</v>
      </c>
      <c r="I795" s="9">
        <v>4.37</v>
      </c>
      <c r="J795" s="9">
        <v>4.37</v>
      </c>
      <c r="K795" s="9">
        <v>4.37</v>
      </c>
      <c r="L795" s="9">
        <v>4.37</v>
      </c>
      <c r="M795" s="9">
        <v>4.37</v>
      </c>
      <c r="N795" s="9">
        <v>4.37</v>
      </c>
      <c r="O795" s="8">
        <v>0</v>
      </c>
      <c r="P795" s="8">
        <v>0</v>
      </c>
      <c r="Q795" s="8">
        <v>1</v>
      </c>
      <c r="R795" s="9">
        <v>0</v>
      </c>
      <c r="S795" s="9">
        <v>100</v>
      </c>
      <c r="T795" s="9">
        <v>330</v>
      </c>
      <c r="U795" s="9">
        <v>3</v>
      </c>
      <c r="V795" s="9">
        <v>7</v>
      </c>
      <c r="W795" s="7" t="s">
        <v>3320</v>
      </c>
      <c r="X795" s="7" t="s">
        <v>3320</v>
      </c>
    </row>
    <row r="796" spans="1:24" x14ac:dyDescent="0.2">
      <c r="A796" s="7" t="s">
        <v>4282</v>
      </c>
      <c r="B796" s="8">
        <v>1</v>
      </c>
      <c r="C796" s="8">
        <v>0</v>
      </c>
      <c r="D796" s="8">
        <v>1</v>
      </c>
      <c r="E796" s="9">
        <v>0</v>
      </c>
      <c r="F796" s="8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8">
        <v>0</v>
      </c>
      <c r="P796" s="8">
        <v>0</v>
      </c>
      <c r="Q796" s="8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7" t="s">
        <v>2851</v>
      </c>
      <c r="X796" s="7" t="s">
        <v>2851</v>
      </c>
    </row>
    <row r="797" spans="1:24" x14ac:dyDescent="0.2">
      <c r="A797" s="7" t="s">
        <v>862</v>
      </c>
      <c r="B797" s="8">
        <v>1</v>
      </c>
      <c r="C797" s="8">
        <v>1</v>
      </c>
      <c r="D797" s="8">
        <v>0</v>
      </c>
      <c r="E797" s="9">
        <v>0</v>
      </c>
      <c r="F797" s="8">
        <v>1000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8">
        <v>0</v>
      </c>
      <c r="P797" s="8">
        <v>0</v>
      </c>
      <c r="Q797" s="8">
        <v>0</v>
      </c>
      <c r="R797" s="9">
        <v>0</v>
      </c>
      <c r="S797" s="9">
        <v>0</v>
      </c>
      <c r="T797" s="9">
        <v>0</v>
      </c>
      <c r="U797" s="9">
        <v>7</v>
      </c>
      <c r="V797" s="9">
        <v>8</v>
      </c>
      <c r="W797" s="7" t="s">
        <v>751</v>
      </c>
      <c r="X797" s="7" t="s">
        <v>751</v>
      </c>
    </row>
    <row r="798" spans="1:24" x14ac:dyDescent="0.2">
      <c r="A798" s="7" t="s">
        <v>4017</v>
      </c>
      <c r="B798" s="8">
        <v>2</v>
      </c>
      <c r="C798" s="8">
        <v>1</v>
      </c>
      <c r="D798" s="8">
        <v>1</v>
      </c>
      <c r="E798" s="9">
        <v>0</v>
      </c>
      <c r="F798" s="8">
        <v>600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8">
        <v>0</v>
      </c>
      <c r="P798" s="8">
        <v>0</v>
      </c>
      <c r="Q798" s="8">
        <v>0</v>
      </c>
      <c r="R798" s="9">
        <v>0</v>
      </c>
      <c r="S798" s="9">
        <v>0</v>
      </c>
      <c r="T798" s="9">
        <v>0</v>
      </c>
      <c r="U798" s="9">
        <v>11</v>
      </c>
      <c r="V798" s="9">
        <v>12</v>
      </c>
      <c r="W798" s="7" t="s">
        <v>3941</v>
      </c>
      <c r="X798" s="7" t="s">
        <v>3941</v>
      </c>
    </row>
    <row r="799" spans="1:24" x14ac:dyDescent="0.2">
      <c r="A799" s="7" t="s">
        <v>4283</v>
      </c>
      <c r="B799" s="8">
        <v>1</v>
      </c>
      <c r="C799" s="8">
        <v>0</v>
      </c>
      <c r="D799" s="8">
        <v>1</v>
      </c>
      <c r="E799" s="9">
        <v>0</v>
      </c>
      <c r="F799" s="8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8">
        <v>0</v>
      </c>
      <c r="P799" s="8">
        <v>0</v>
      </c>
      <c r="Q799" s="8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7" t="s">
        <v>4083</v>
      </c>
      <c r="X799" s="7" t="s">
        <v>4083</v>
      </c>
    </row>
    <row r="800" spans="1:24" x14ac:dyDescent="0.2">
      <c r="A800" s="7" t="s">
        <v>2565</v>
      </c>
      <c r="B800" s="8">
        <v>2</v>
      </c>
      <c r="C800" s="8">
        <v>1</v>
      </c>
      <c r="D800" s="8">
        <v>1</v>
      </c>
      <c r="E800" s="9">
        <v>32.28</v>
      </c>
      <c r="F800" s="8">
        <v>2500</v>
      </c>
      <c r="G800" s="9">
        <v>12.91</v>
      </c>
      <c r="H800" s="9">
        <v>0</v>
      </c>
      <c r="I800" s="9">
        <v>12.91</v>
      </c>
      <c r="J800" s="9">
        <v>12.91</v>
      </c>
      <c r="K800" s="9">
        <v>12.91</v>
      </c>
      <c r="L800" s="9">
        <v>12.91</v>
      </c>
      <c r="M800" s="9">
        <v>12.91</v>
      </c>
      <c r="N800" s="9">
        <v>12.91</v>
      </c>
      <c r="O800" s="8">
        <v>1</v>
      </c>
      <c r="P800" s="8">
        <v>1</v>
      </c>
      <c r="Q800" s="8">
        <v>1</v>
      </c>
      <c r="R800" s="9">
        <v>100</v>
      </c>
      <c r="S800" s="9">
        <v>100</v>
      </c>
      <c r="T800" s="9">
        <v>728</v>
      </c>
      <c r="U800" s="9">
        <v>1</v>
      </c>
      <c r="V800" s="9">
        <v>6</v>
      </c>
      <c r="W800" s="7" t="s">
        <v>2556</v>
      </c>
      <c r="X800" s="7" t="s">
        <v>2556</v>
      </c>
    </row>
    <row r="801" spans="1:24" x14ac:dyDescent="0.2">
      <c r="A801" s="7" t="s">
        <v>417</v>
      </c>
      <c r="B801" s="8">
        <v>1</v>
      </c>
      <c r="C801" s="8">
        <v>1</v>
      </c>
      <c r="D801" s="8">
        <v>0</v>
      </c>
      <c r="E801" s="9">
        <v>0</v>
      </c>
      <c r="F801" s="8">
        <v>1700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8">
        <v>0</v>
      </c>
      <c r="P801" s="8">
        <v>0</v>
      </c>
      <c r="Q801" s="8">
        <v>0</v>
      </c>
      <c r="R801" s="9">
        <v>0</v>
      </c>
      <c r="S801" s="9">
        <v>0</v>
      </c>
      <c r="T801" s="9">
        <v>0</v>
      </c>
      <c r="U801" s="9">
        <v>4</v>
      </c>
      <c r="V801" s="9">
        <v>8</v>
      </c>
      <c r="W801" s="7" t="s">
        <v>55</v>
      </c>
      <c r="X801" s="7" t="s">
        <v>55</v>
      </c>
    </row>
    <row r="802" spans="1:24" x14ac:dyDescent="0.2">
      <c r="A802" s="7" t="s">
        <v>2799</v>
      </c>
      <c r="B802" s="8">
        <v>1</v>
      </c>
      <c r="C802" s="8">
        <v>1</v>
      </c>
      <c r="D802" s="8">
        <v>0</v>
      </c>
      <c r="E802" s="9">
        <v>0</v>
      </c>
      <c r="F802" s="8">
        <v>1700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8">
        <v>0</v>
      </c>
      <c r="P802" s="8">
        <v>0</v>
      </c>
      <c r="Q802" s="8">
        <v>0</v>
      </c>
      <c r="R802" s="9">
        <v>0</v>
      </c>
      <c r="S802" s="9">
        <v>0</v>
      </c>
      <c r="T802" s="9">
        <v>0</v>
      </c>
      <c r="U802" s="9">
        <v>5</v>
      </c>
      <c r="V802" s="9">
        <v>6</v>
      </c>
      <c r="W802" s="7" t="s">
        <v>2724</v>
      </c>
      <c r="X802" s="7" t="s">
        <v>2724</v>
      </c>
    </row>
    <row r="803" spans="1:24" x14ac:dyDescent="0.2">
      <c r="A803" s="7" t="s">
        <v>3499</v>
      </c>
      <c r="B803" s="8">
        <v>1</v>
      </c>
      <c r="C803" s="8">
        <v>1</v>
      </c>
      <c r="D803" s="8">
        <v>0</v>
      </c>
      <c r="E803" s="9">
        <v>22.26</v>
      </c>
      <c r="F803" s="8">
        <v>700</v>
      </c>
      <c r="G803" s="9">
        <v>31.8</v>
      </c>
      <c r="H803" s="9">
        <v>31.8</v>
      </c>
      <c r="I803" s="9">
        <v>31.8</v>
      </c>
      <c r="J803" s="9">
        <v>31.8</v>
      </c>
      <c r="K803" s="9">
        <v>31.8</v>
      </c>
      <c r="L803" s="9">
        <v>31.8</v>
      </c>
      <c r="M803" s="9">
        <v>31.8</v>
      </c>
      <c r="N803" s="9">
        <v>31.8</v>
      </c>
      <c r="O803" s="8">
        <v>0</v>
      </c>
      <c r="P803" s="8">
        <v>0</v>
      </c>
      <c r="Q803" s="8">
        <v>1</v>
      </c>
      <c r="R803" s="9">
        <v>0</v>
      </c>
      <c r="S803" s="9">
        <v>100</v>
      </c>
      <c r="T803" s="9">
        <v>1726</v>
      </c>
      <c r="U803" s="9">
        <v>3</v>
      </c>
      <c r="V803" s="9">
        <v>14</v>
      </c>
      <c r="W803" s="7" t="s">
        <v>3320</v>
      </c>
      <c r="X803" s="7" t="s">
        <v>3320</v>
      </c>
    </row>
    <row r="804" spans="1:24" x14ac:dyDescent="0.2">
      <c r="A804" s="7" t="s">
        <v>1616</v>
      </c>
      <c r="B804" s="8">
        <v>2</v>
      </c>
      <c r="C804" s="8">
        <v>2</v>
      </c>
      <c r="D804" s="8">
        <v>0</v>
      </c>
      <c r="E804" s="9">
        <v>0</v>
      </c>
      <c r="F804" s="8">
        <v>3500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8">
        <v>0</v>
      </c>
      <c r="P804" s="8">
        <v>0</v>
      </c>
      <c r="Q804" s="8">
        <v>0</v>
      </c>
      <c r="R804" s="9">
        <v>0</v>
      </c>
      <c r="S804" s="9">
        <v>0</v>
      </c>
      <c r="T804" s="9">
        <v>0</v>
      </c>
      <c r="U804" s="9">
        <v>6</v>
      </c>
      <c r="V804" s="9">
        <v>9.5</v>
      </c>
      <c r="W804" s="7" t="s">
        <v>1384</v>
      </c>
      <c r="X804" s="7" t="s">
        <v>3839</v>
      </c>
    </row>
    <row r="805" spans="1:24" x14ac:dyDescent="0.2">
      <c r="A805" s="7" t="s">
        <v>1209</v>
      </c>
      <c r="B805" s="8">
        <v>1</v>
      </c>
      <c r="C805" s="8">
        <v>1</v>
      </c>
      <c r="D805" s="8">
        <v>0</v>
      </c>
      <c r="E805" s="9">
        <v>0</v>
      </c>
      <c r="F805" s="8">
        <v>1700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8">
        <v>0</v>
      </c>
      <c r="P805" s="8">
        <v>0</v>
      </c>
      <c r="Q805" s="8">
        <v>0</v>
      </c>
      <c r="R805" s="9">
        <v>0</v>
      </c>
      <c r="S805" s="9">
        <v>0</v>
      </c>
      <c r="T805" s="9">
        <v>0</v>
      </c>
      <c r="U805" s="9">
        <v>5</v>
      </c>
      <c r="V805" s="9">
        <v>10</v>
      </c>
      <c r="W805" s="7" t="s">
        <v>1109</v>
      </c>
      <c r="X805" s="7" t="s">
        <v>1109</v>
      </c>
    </row>
    <row r="806" spans="1:24" x14ac:dyDescent="0.2">
      <c r="A806" s="7" t="s">
        <v>1324</v>
      </c>
      <c r="B806" s="8">
        <v>1</v>
      </c>
      <c r="C806" s="8">
        <v>1</v>
      </c>
      <c r="D806" s="8">
        <v>0</v>
      </c>
      <c r="E806" s="9">
        <v>49.86</v>
      </c>
      <c r="F806" s="8">
        <v>2000</v>
      </c>
      <c r="G806" s="9">
        <v>24.93</v>
      </c>
      <c r="H806" s="9">
        <v>0</v>
      </c>
      <c r="I806" s="9">
        <v>0</v>
      </c>
      <c r="J806" s="9">
        <v>24.93</v>
      </c>
      <c r="K806" s="9">
        <v>24.93</v>
      </c>
      <c r="L806" s="9">
        <v>24.93</v>
      </c>
      <c r="M806" s="9">
        <v>24.93</v>
      </c>
      <c r="N806" s="9">
        <v>24.93</v>
      </c>
      <c r="O806" s="8">
        <v>1</v>
      </c>
      <c r="P806" s="8">
        <v>1</v>
      </c>
      <c r="Q806" s="8">
        <v>1</v>
      </c>
      <c r="R806" s="9">
        <v>100</v>
      </c>
      <c r="S806" s="9">
        <v>100</v>
      </c>
      <c r="T806" s="9">
        <v>2486</v>
      </c>
      <c r="U806" s="9">
        <v>1</v>
      </c>
      <c r="V806" s="9">
        <v>9</v>
      </c>
      <c r="W806" s="7" t="s">
        <v>1252</v>
      </c>
      <c r="X806" s="7" t="s">
        <v>1252</v>
      </c>
    </row>
    <row r="807" spans="1:24" x14ac:dyDescent="0.2">
      <c r="A807" s="7" t="s">
        <v>3233</v>
      </c>
      <c r="B807" s="8">
        <v>1</v>
      </c>
      <c r="C807" s="8">
        <v>1</v>
      </c>
      <c r="D807" s="8">
        <v>0</v>
      </c>
      <c r="E807" s="9">
        <v>0</v>
      </c>
      <c r="F807" s="8">
        <v>800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8">
        <v>0</v>
      </c>
      <c r="P807" s="8">
        <v>0</v>
      </c>
      <c r="Q807" s="8">
        <v>0</v>
      </c>
      <c r="R807" s="9">
        <v>0</v>
      </c>
      <c r="S807" s="9">
        <v>0</v>
      </c>
      <c r="T807" s="9">
        <v>0</v>
      </c>
      <c r="U807" s="9">
        <v>5</v>
      </c>
      <c r="V807" s="9">
        <v>6</v>
      </c>
      <c r="W807" s="7" t="s">
        <v>3224</v>
      </c>
      <c r="X807" s="7" t="s">
        <v>3224</v>
      </c>
    </row>
    <row r="808" spans="1:24" x14ac:dyDescent="0.2">
      <c r="A808" s="7" t="s">
        <v>3555</v>
      </c>
      <c r="B808" s="8">
        <v>1</v>
      </c>
      <c r="C808" s="8">
        <v>1</v>
      </c>
      <c r="D808" s="8">
        <v>0</v>
      </c>
      <c r="E808" s="9">
        <v>7.72</v>
      </c>
      <c r="F808" s="8">
        <v>1600</v>
      </c>
      <c r="G808" s="9">
        <v>4.82</v>
      </c>
      <c r="H808" s="9">
        <v>4.82</v>
      </c>
      <c r="I808" s="9">
        <v>4.82</v>
      </c>
      <c r="J808" s="9">
        <v>4.82</v>
      </c>
      <c r="K808" s="9">
        <v>4.82</v>
      </c>
      <c r="L808" s="9">
        <v>4.82</v>
      </c>
      <c r="M808" s="9">
        <v>4.82</v>
      </c>
      <c r="N808" s="9">
        <v>4.82</v>
      </c>
      <c r="O808" s="8">
        <v>0</v>
      </c>
      <c r="P808" s="8">
        <v>0</v>
      </c>
      <c r="Q808" s="8">
        <v>1</v>
      </c>
      <c r="R808" s="9">
        <v>0</v>
      </c>
      <c r="S808" s="9">
        <v>100</v>
      </c>
      <c r="T808" s="9">
        <v>272</v>
      </c>
      <c r="U808" s="9">
        <v>3</v>
      </c>
      <c r="V808" s="9">
        <v>8</v>
      </c>
      <c r="W808" s="7" t="s">
        <v>3508</v>
      </c>
      <c r="X808" s="7" t="s">
        <v>3508</v>
      </c>
    </row>
    <row r="809" spans="1:24" x14ac:dyDescent="0.2">
      <c r="A809" s="7" t="s">
        <v>2075</v>
      </c>
      <c r="B809" s="8">
        <v>2</v>
      </c>
      <c r="C809" s="8">
        <v>1</v>
      </c>
      <c r="D809" s="8">
        <v>1</v>
      </c>
      <c r="E809" s="9">
        <v>0</v>
      </c>
      <c r="F809" s="8">
        <v>1200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8">
        <v>0</v>
      </c>
      <c r="P809" s="8">
        <v>0</v>
      </c>
      <c r="Q809" s="8">
        <v>0</v>
      </c>
      <c r="R809" s="9">
        <v>0</v>
      </c>
      <c r="S809" s="9">
        <v>0</v>
      </c>
      <c r="T809" s="9">
        <v>0</v>
      </c>
      <c r="U809" s="9">
        <v>4</v>
      </c>
      <c r="V809" s="9">
        <v>7</v>
      </c>
      <c r="W809" s="7" t="s">
        <v>2008</v>
      </c>
      <c r="X809" s="7" t="s">
        <v>2008</v>
      </c>
    </row>
    <row r="810" spans="1:24" x14ac:dyDescent="0.2">
      <c r="A810" s="7" t="s">
        <v>1682</v>
      </c>
      <c r="B810" s="8">
        <v>3</v>
      </c>
      <c r="C810" s="8">
        <v>3</v>
      </c>
      <c r="D810" s="8">
        <v>0</v>
      </c>
      <c r="E810" s="9">
        <v>32.08</v>
      </c>
      <c r="F810" s="8">
        <v>3400</v>
      </c>
      <c r="G810" s="9">
        <v>9.44</v>
      </c>
      <c r="H810" s="9">
        <v>11.83</v>
      </c>
      <c r="I810" s="9">
        <v>9.44</v>
      </c>
      <c r="J810" s="9">
        <v>9.44</v>
      </c>
      <c r="K810" s="9">
        <v>9.44</v>
      </c>
      <c r="L810" s="9">
        <v>9.44</v>
      </c>
      <c r="M810" s="9">
        <v>9.44</v>
      </c>
      <c r="N810" s="9">
        <v>9.44</v>
      </c>
      <c r="O810" s="8">
        <v>0</v>
      </c>
      <c r="P810" s="8">
        <v>1</v>
      </c>
      <c r="Q810" s="8">
        <v>2</v>
      </c>
      <c r="R810" s="9">
        <v>0</v>
      </c>
      <c r="S810" s="9">
        <v>66.67</v>
      </c>
      <c r="T810" s="9">
        <v>1208</v>
      </c>
      <c r="U810" s="9">
        <v>3.33</v>
      </c>
      <c r="V810" s="9">
        <v>8.33</v>
      </c>
      <c r="W810" s="7" t="s">
        <v>1630</v>
      </c>
      <c r="X810" s="7" t="s">
        <v>3941</v>
      </c>
    </row>
    <row r="811" spans="1:24" x14ac:dyDescent="0.2">
      <c r="A811" s="7" t="s">
        <v>1618</v>
      </c>
      <c r="B811" s="8">
        <v>2</v>
      </c>
      <c r="C811" s="8">
        <v>1</v>
      </c>
      <c r="D811" s="8">
        <v>1</v>
      </c>
      <c r="E811" s="9">
        <v>0</v>
      </c>
      <c r="F811" s="8">
        <v>2100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8">
        <v>0</v>
      </c>
      <c r="P811" s="8">
        <v>0</v>
      </c>
      <c r="Q811" s="8">
        <v>0</v>
      </c>
      <c r="R811" s="9">
        <v>0</v>
      </c>
      <c r="S811" s="9">
        <v>0</v>
      </c>
      <c r="T811" s="9">
        <v>0</v>
      </c>
      <c r="U811" s="9">
        <v>7</v>
      </c>
      <c r="V811" s="9">
        <v>10</v>
      </c>
      <c r="W811" s="7" t="s">
        <v>1384</v>
      </c>
      <c r="X811" s="7" t="s">
        <v>1384</v>
      </c>
    </row>
    <row r="812" spans="1:24" x14ac:dyDescent="0.2">
      <c r="A812" s="7" t="s">
        <v>3876</v>
      </c>
      <c r="B812" s="8">
        <v>1</v>
      </c>
      <c r="C812" s="8">
        <v>1</v>
      </c>
      <c r="D812" s="8">
        <v>0</v>
      </c>
      <c r="E812" s="9">
        <v>0</v>
      </c>
      <c r="F812" s="8">
        <v>1500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8">
        <v>0</v>
      </c>
      <c r="P812" s="8">
        <v>0</v>
      </c>
      <c r="Q812" s="8">
        <v>0</v>
      </c>
      <c r="R812" s="9">
        <v>0</v>
      </c>
      <c r="S812" s="9">
        <v>0</v>
      </c>
      <c r="T812" s="9">
        <v>0</v>
      </c>
      <c r="U812" s="9">
        <v>4</v>
      </c>
      <c r="V812" s="9">
        <v>7</v>
      </c>
      <c r="W812" s="7" t="s">
        <v>3839</v>
      </c>
      <c r="X812" s="7" t="s">
        <v>3839</v>
      </c>
    </row>
    <row r="813" spans="1:24" x14ac:dyDescent="0.2">
      <c r="A813" s="7" t="s">
        <v>635</v>
      </c>
      <c r="B813" s="8">
        <v>1</v>
      </c>
      <c r="C813" s="8">
        <v>1</v>
      </c>
      <c r="D813" s="8">
        <v>0</v>
      </c>
      <c r="E813" s="9">
        <v>0</v>
      </c>
      <c r="F813" s="8">
        <v>1200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8">
        <v>0</v>
      </c>
      <c r="P813" s="8">
        <v>0</v>
      </c>
      <c r="Q813" s="8">
        <v>0</v>
      </c>
      <c r="R813" s="9">
        <v>0</v>
      </c>
      <c r="S813" s="9">
        <v>0</v>
      </c>
      <c r="T813" s="9">
        <v>0</v>
      </c>
      <c r="U813" s="9">
        <v>8</v>
      </c>
      <c r="V813" s="9">
        <v>10</v>
      </c>
      <c r="W813" s="7" t="s">
        <v>498</v>
      </c>
      <c r="X813" s="7" t="s">
        <v>498</v>
      </c>
    </row>
    <row r="814" spans="1:24" x14ac:dyDescent="0.2">
      <c r="A814" s="7" t="s">
        <v>1075</v>
      </c>
      <c r="B814" s="8">
        <v>2</v>
      </c>
      <c r="C814" s="8">
        <v>2</v>
      </c>
      <c r="D814" s="8">
        <v>0</v>
      </c>
      <c r="E814" s="9">
        <v>9.3800000000000008</v>
      </c>
      <c r="F814" s="8">
        <v>2800</v>
      </c>
      <c r="G814" s="9">
        <v>3.35</v>
      </c>
      <c r="H814" s="9">
        <v>0</v>
      </c>
      <c r="I814" s="9">
        <v>0</v>
      </c>
      <c r="J814" s="9">
        <v>3.35</v>
      </c>
      <c r="K814" s="9">
        <v>3.35</v>
      </c>
      <c r="L814" s="9">
        <v>3.35</v>
      </c>
      <c r="M814" s="9">
        <v>3.35</v>
      </c>
      <c r="N814" s="9">
        <v>3.35</v>
      </c>
      <c r="O814" s="8">
        <v>0</v>
      </c>
      <c r="P814" s="8">
        <v>0</v>
      </c>
      <c r="Q814" s="8">
        <v>1</v>
      </c>
      <c r="R814" s="9">
        <v>0</v>
      </c>
      <c r="S814" s="9">
        <v>50</v>
      </c>
      <c r="T814" s="9">
        <v>438</v>
      </c>
      <c r="U814" s="9">
        <v>4</v>
      </c>
      <c r="V814" s="9">
        <v>7.5</v>
      </c>
      <c r="W814" s="7" t="s">
        <v>962</v>
      </c>
      <c r="X814" s="7" t="s">
        <v>2851</v>
      </c>
    </row>
    <row r="815" spans="1:24" x14ac:dyDescent="0.2">
      <c r="A815" s="7" t="s">
        <v>1845</v>
      </c>
      <c r="B815" s="8">
        <v>1</v>
      </c>
      <c r="C815" s="8">
        <v>1</v>
      </c>
      <c r="D815" s="8">
        <v>0</v>
      </c>
      <c r="E815" s="9">
        <v>27.14</v>
      </c>
      <c r="F815" s="8">
        <v>1300</v>
      </c>
      <c r="G815" s="9">
        <v>20.88</v>
      </c>
      <c r="H815" s="9">
        <v>0</v>
      </c>
      <c r="I815" s="9">
        <v>20.88</v>
      </c>
      <c r="J815" s="9">
        <v>20.88</v>
      </c>
      <c r="K815" s="9">
        <v>20.88</v>
      </c>
      <c r="L815" s="9">
        <v>20.88</v>
      </c>
      <c r="M815" s="9">
        <v>20.88</v>
      </c>
      <c r="N815" s="9">
        <v>20.88</v>
      </c>
      <c r="O815" s="8">
        <v>0</v>
      </c>
      <c r="P815" s="8">
        <v>1</v>
      </c>
      <c r="Q815" s="8">
        <v>1</v>
      </c>
      <c r="R815" s="9">
        <v>0</v>
      </c>
      <c r="S815" s="9">
        <v>100</v>
      </c>
      <c r="T815" s="9">
        <v>1214</v>
      </c>
      <c r="U815" s="9">
        <v>2</v>
      </c>
      <c r="V815" s="9">
        <v>8</v>
      </c>
      <c r="W815" s="7" t="s">
        <v>1630</v>
      </c>
      <c r="X815" s="7" t="s">
        <v>1630</v>
      </c>
    </row>
    <row r="816" spans="1:24" x14ac:dyDescent="0.2">
      <c r="A816" s="7" t="s">
        <v>4284</v>
      </c>
      <c r="B816" s="8">
        <v>1</v>
      </c>
      <c r="C816" s="8">
        <v>0</v>
      </c>
      <c r="D816" s="8">
        <v>1</v>
      </c>
      <c r="E816" s="9">
        <v>0</v>
      </c>
      <c r="F816" s="8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8">
        <v>0</v>
      </c>
      <c r="P816" s="8">
        <v>0</v>
      </c>
      <c r="Q816" s="8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7" t="s">
        <v>1109</v>
      </c>
      <c r="X816" s="7" t="s">
        <v>1109</v>
      </c>
    </row>
    <row r="817" spans="1:24" x14ac:dyDescent="0.2">
      <c r="A817" s="7" t="s">
        <v>1788</v>
      </c>
      <c r="B817" s="8">
        <v>1</v>
      </c>
      <c r="C817" s="8">
        <v>1</v>
      </c>
      <c r="D817" s="8">
        <v>0</v>
      </c>
      <c r="E817" s="9">
        <v>0</v>
      </c>
      <c r="F817" s="8">
        <v>800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8">
        <v>0</v>
      </c>
      <c r="P817" s="8">
        <v>0</v>
      </c>
      <c r="Q817" s="8">
        <v>0</v>
      </c>
      <c r="R817" s="9">
        <v>0</v>
      </c>
      <c r="S817" s="9">
        <v>0</v>
      </c>
      <c r="T817" s="9">
        <v>0</v>
      </c>
      <c r="U817" s="9">
        <v>6</v>
      </c>
      <c r="V817" s="9">
        <v>8</v>
      </c>
      <c r="W817" s="7" t="s">
        <v>1630</v>
      </c>
      <c r="X817" s="7" t="s">
        <v>1630</v>
      </c>
    </row>
    <row r="818" spans="1:24" x14ac:dyDescent="0.2">
      <c r="A818" s="7" t="s">
        <v>568</v>
      </c>
      <c r="B818" s="8">
        <v>1</v>
      </c>
      <c r="C818" s="8">
        <v>1</v>
      </c>
      <c r="D818" s="8">
        <v>0</v>
      </c>
      <c r="E818" s="9">
        <v>32.340000000000003</v>
      </c>
      <c r="F818" s="8">
        <v>2300</v>
      </c>
      <c r="G818" s="9">
        <v>14.06</v>
      </c>
      <c r="H818" s="9">
        <v>0</v>
      </c>
      <c r="I818" s="9">
        <v>0</v>
      </c>
      <c r="J818" s="9">
        <v>14.06</v>
      </c>
      <c r="K818" s="9">
        <v>14.06</v>
      </c>
      <c r="L818" s="9">
        <v>14.06</v>
      </c>
      <c r="M818" s="9">
        <v>14.06</v>
      </c>
      <c r="N818" s="9">
        <v>14.06</v>
      </c>
      <c r="O818" s="8">
        <v>1</v>
      </c>
      <c r="P818" s="8">
        <v>1</v>
      </c>
      <c r="Q818" s="8">
        <v>1</v>
      </c>
      <c r="R818" s="9">
        <v>100</v>
      </c>
      <c r="S818" s="9">
        <v>100</v>
      </c>
      <c r="T818" s="9">
        <v>734</v>
      </c>
      <c r="U818" s="9">
        <v>1</v>
      </c>
      <c r="V818" s="9">
        <v>8</v>
      </c>
      <c r="W818" s="7" t="s">
        <v>498</v>
      </c>
      <c r="X818" s="7" t="s">
        <v>498</v>
      </c>
    </row>
    <row r="819" spans="1:24" x14ac:dyDescent="0.2">
      <c r="A819" s="7" t="s">
        <v>316</v>
      </c>
      <c r="B819" s="8">
        <v>1</v>
      </c>
      <c r="C819" s="8">
        <v>1</v>
      </c>
      <c r="D819" s="8">
        <v>0</v>
      </c>
      <c r="E819" s="9">
        <v>0</v>
      </c>
      <c r="F819" s="8">
        <v>700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8">
        <v>0</v>
      </c>
      <c r="P819" s="8">
        <v>0</v>
      </c>
      <c r="Q819" s="8">
        <v>0</v>
      </c>
      <c r="R819" s="9">
        <v>0</v>
      </c>
      <c r="S819" s="9">
        <v>0</v>
      </c>
      <c r="T819" s="9">
        <v>0</v>
      </c>
      <c r="U819" s="9">
        <v>5</v>
      </c>
      <c r="V819" s="9">
        <v>9</v>
      </c>
      <c r="W819" s="7" t="s">
        <v>55</v>
      </c>
      <c r="X819" s="7" t="s">
        <v>55</v>
      </c>
    </row>
    <row r="820" spans="1:24" x14ac:dyDescent="0.2">
      <c r="A820" s="7" t="s">
        <v>1231</v>
      </c>
      <c r="B820" s="8">
        <v>2</v>
      </c>
      <c r="C820" s="8">
        <v>2</v>
      </c>
      <c r="D820" s="8">
        <v>0</v>
      </c>
      <c r="E820" s="9">
        <v>0</v>
      </c>
      <c r="F820" s="8">
        <v>2500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8">
        <v>0</v>
      </c>
      <c r="P820" s="8">
        <v>0</v>
      </c>
      <c r="Q820" s="8">
        <v>0</v>
      </c>
      <c r="R820" s="9">
        <v>0</v>
      </c>
      <c r="S820" s="9">
        <v>0</v>
      </c>
      <c r="T820" s="9">
        <v>0</v>
      </c>
      <c r="U820" s="9">
        <v>9</v>
      </c>
      <c r="V820" s="9">
        <v>10</v>
      </c>
      <c r="W820" s="7" t="s">
        <v>1109</v>
      </c>
      <c r="X820" s="7" t="s">
        <v>3508</v>
      </c>
    </row>
    <row r="821" spans="1:24" x14ac:dyDescent="0.2">
      <c r="A821" s="7" t="s">
        <v>4285</v>
      </c>
      <c r="B821" s="8">
        <v>1</v>
      </c>
      <c r="C821" s="8">
        <v>0</v>
      </c>
      <c r="D821" s="8">
        <v>1</v>
      </c>
      <c r="E821" s="9">
        <v>0</v>
      </c>
      <c r="F821" s="8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8">
        <v>0</v>
      </c>
      <c r="P821" s="8">
        <v>0</v>
      </c>
      <c r="Q821" s="8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7" t="s">
        <v>1109</v>
      </c>
      <c r="X821" s="7" t="s">
        <v>1109</v>
      </c>
    </row>
    <row r="822" spans="1:24" x14ac:dyDescent="0.2">
      <c r="A822" s="7" t="s">
        <v>666</v>
      </c>
      <c r="B822" s="8">
        <v>2</v>
      </c>
      <c r="C822" s="8">
        <v>2</v>
      </c>
      <c r="D822" s="8">
        <v>0</v>
      </c>
      <c r="E822" s="9">
        <v>91.78</v>
      </c>
      <c r="F822" s="8">
        <v>2400</v>
      </c>
      <c r="G822" s="9">
        <v>38.24</v>
      </c>
      <c r="H822" s="9">
        <v>38.729999999999997</v>
      </c>
      <c r="I822" s="9">
        <v>38.729999999999997</v>
      </c>
      <c r="J822" s="9">
        <v>38.24</v>
      </c>
      <c r="K822" s="9">
        <v>38.24</v>
      </c>
      <c r="L822" s="9">
        <v>38.24</v>
      </c>
      <c r="M822" s="9">
        <v>38.24</v>
      </c>
      <c r="N822" s="9">
        <v>38.24</v>
      </c>
      <c r="O822" s="8">
        <v>2</v>
      </c>
      <c r="P822" s="8">
        <v>2</v>
      </c>
      <c r="Q822" s="8">
        <v>2</v>
      </c>
      <c r="R822" s="9">
        <v>100</v>
      </c>
      <c r="S822" s="9">
        <v>100</v>
      </c>
      <c r="T822" s="9">
        <v>4178</v>
      </c>
      <c r="U822" s="9">
        <v>1</v>
      </c>
      <c r="V822" s="9">
        <v>9</v>
      </c>
      <c r="W822" s="7" t="s">
        <v>498</v>
      </c>
      <c r="X822" s="7" t="s">
        <v>3736</v>
      </c>
    </row>
    <row r="823" spans="1:24" x14ac:dyDescent="0.2">
      <c r="A823" s="7" t="s">
        <v>169</v>
      </c>
      <c r="B823" s="8">
        <v>2</v>
      </c>
      <c r="C823" s="8">
        <v>2</v>
      </c>
      <c r="D823" s="8">
        <v>0</v>
      </c>
      <c r="E823" s="9">
        <v>7.26</v>
      </c>
      <c r="F823" s="8">
        <v>2700</v>
      </c>
      <c r="G823" s="9">
        <v>2.69</v>
      </c>
      <c r="H823" s="9">
        <v>0</v>
      </c>
      <c r="I823" s="9">
        <v>3.82</v>
      </c>
      <c r="J823" s="9">
        <v>2.69</v>
      </c>
      <c r="K823" s="9">
        <v>2.69</v>
      </c>
      <c r="L823" s="9">
        <v>2.69</v>
      </c>
      <c r="M823" s="9">
        <v>2.69</v>
      </c>
      <c r="N823" s="9">
        <v>2.69</v>
      </c>
      <c r="O823" s="8">
        <v>0</v>
      </c>
      <c r="P823" s="8">
        <v>0</v>
      </c>
      <c r="Q823" s="8">
        <v>1</v>
      </c>
      <c r="R823" s="9">
        <v>0</v>
      </c>
      <c r="S823" s="9">
        <v>50</v>
      </c>
      <c r="T823" s="9">
        <v>226</v>
      </c>
      <c r="U823" s="9">
        <v>4</v>
      </c>
      <c r="V823" s="9">
        <v>7</v>
      </c>
      <c r="W823" s="7" t="s">
        <v>55</v>
      </c>
      <c r="X823" s="7" t="s">
        <v>2008</v>
      </c>
    </row>
    <row r="824" spans="1:24" x14ac:dyDescent="0.2">
      <c r="A824" s="7" t="s">
        <v>1358</v>
      </c>
      <c r="B824" s="8">
        <v>1</v>
      </c>
      <c r="C824" s="8">
        <v>1</v>
      </c>
      <c r="D824" s="8">
        <v>0</v>
      </c>
      <c r="E824" s="9">
        <v>0</v>
      </c>
      <c r="F824" s="8">
        <v>1000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8">
        <v>0</v>
      </c>
      <c r="P824" s="8">
        <v>0</v>
      </c>
      <c r="Q824" s="8">
        <v>0</v>
      </c>
      <c r="R824" s="9">
        <v>0</v>
      </c>
      <c r="S824" s="9">
        <v>0</v>
      </c>
      <c r="T824" s="9">
        <v>0</v>
      </c>
      <c r="U824" s="9">
        <v>6</v>
      </c>
      <c r="V824" s="9">
        <v>9</v>
      </c>
      <c r="W824" s="7" t="s">
        <v>1252</v>
      </c>
      <c r="X824" s="7" t="s">
        <v>1252</v>
      </c>
    </row>
    <row r="825" spans="1:24" x14ac:dyDescent="0.2">
      <c r="A825" s="7" t="s">
        <v>2263</v>
      </c>
      <c r="B825" s="8">
        <v>2</v>
      </c>
      <c r="C825" s="8">
        <v>2</v>
      </c>
      <c r="D825" s="8">
        <v>0</v>
      </c>
      <c r="E825" s="9">
        <v>45.8</v>
      </c>
      <c r="F825" s="8">
        <v>2600</v>
      </c>
      <c r="G825" s="9">
        <v>17.62</v>
      </c>
      <c r="H825" s="9">
        <v>32.71</v>
      </c>
      <c r="I825" s="9">
        <v>17.62</v>
      </c>
      <c r="J825" s="9">
        <v>17.62</v>
      </c>
      <c r="K825" s="9">
        <v>17.62</v>
      </c>
      <c r="L825" s="9">
        <v>17.62</v>
      </c>
      <c r="M825" s="9">
        <v>17.62</v>
      </c>
      <c r="N825" s="9">
        <v>17.62</v>
      </c>
      <c r="O825" s="8">
        <v>1</v>
      </c>
      <c r="P825" s="8">
        <v>1</v>
      </c>
      <c r="Q825" s="8">
        <v>1</v>
      </c>
      <c r="R825" s="9">
        <v>50</v>
      </c>
      <c r="S825" s="9">
        <v>50</v>
      </c>
      <c r="T825" s="9">
        <v>2080</v>
      </c>
      <c r="U825" s="9">
        <v>5</v>
      </c>
      <c r="V825" s="9">
        <v>7</v>
      </c>
      <c r="W825" s="7" t="s">
        <v>2178</v>
      </c>
      <c r="X825" s="7" t="s">
        <v>3839</v>
      </c>
    </row>
    <row r="826" spans="1:24" x14ac:dyDescent="0.2">
      <c r="A826" s="7" t="s">
        <v>2605</v>
      </c>
      <c r="B826" s="8">
        <v>2</v>
      </c>
      <c r="C826" s="8">
        <v>2</v>
      </c>
      <c r="D826" s="8">
        <v>0</v>
      </c>
      <c r="E826" s="9">
        <v>41.5</v>
      </c>
      <c r="F826" s="8">
        <v>2800</v>
      </c>
      <c r="G826" s="9">
        <v>14.82</v>
      </c>
      <c r="H826" s="9">
        <v>0</v>
      </c>
      <c r="I826" s="9">
        <v>14.82</v>
      </c>
      <c r="J826" s="9">
        <v>14.82</v>
      </c>
      <c r="K826" s="9">
        <v>14.82</v>
      </c>
      <c r="L826" s="9">
        <v>14.82</v>
      </c>
      <c r="M826" s="9">
        <v>14.82</v>
      </c>
      <c r="N826" s="9">
        <v>14.82</v>
      </c>
      <c r="O826" s="8">
        <v>1</v>
      </c>
      <c r="P826" s="8">
        <v>1</v>
      </c>
      <c r="Q826" s="8">
        <v>1</v>
      </c>
      <c r="R826" s="9">
        <v>50</v>
      </c>
      <c r="S826" s="9">
        <v>50</v>
      </c>
      <c r="T826" s="9">
        <v>1650</v>
      </c>
      <c r="U826" s="9">
        <v>3.5</v>
      </c>
      <c r="V826" s="9">
        <v>7</v>
      </c>
      <c r="W826" s="7" t="s">
        <v>2556</v>
      </c>
      <c r="X826" s="7" t="s">
        <v>3941</v>
      </c>
    </row>
    <row r="827" spans="1:24" x14ac:dyDescent="0.2">
      <c r="A827" s="7" t="s">
        <v>896</v>
      </c>
      <c r="B827" s="8">
        <v>1</v>
      </c>
      <c r="C827" s="8">
        <v>1</v>
      </c>
      <c r="D827" s="8">
        <v>0</v>
      </c>
      <c r="E827" s="9">
        <v>42.52</v>
      </c>
      <c r="F827" s="8">
        <v>2000</v>
      </c>
      <c r="G827" s="9">
        <v>21.26</v>
      </c>
      <c r="H827" s="9">
        <v>0</v>
      </c>
      <c r="I827" s="9">
        <v>0</v>
      </c>
      <c r="J827" s="9">
        <v>21.26</v>
      </c>
      <c r="K827" s="9">
        <v>21.26</v>
      </c>
      <c r="L827" s="9">
        <v>21.26</v>
      </c>
      <c r="M827" s="9">
        <v>21.26</v>
      </c>
      <c r="N827" s="9">
        <v>21.26</v>
      </c>
      <c r="O827" s="8">
        <v>1</v>
      </c>
      <c r="P827" s="8">
        <v>1</v>
      </c>
      <c r="Q827" s="8">
        <v>1</v>
      </c>
      <c r="R827" s="9">
        <v>100</v>
      </c>
      <c r="S827" s="9">
        <v>100</v>
      </c>
      <c r="T827" s="9">
        <v>1752</v>
      </c>
      <c r="U827" s="9">
        <v>1</v>
      </c>
      <c r="V827" s="9">
        <v>12</v>
      </c>
      <c r="W827" s="7" t="s">
        <v>751</v>
      </c>
      <c r="X827" s="7" t="s">
        <v>751</v>
      </c>
    </row>
    <row r="828" spans="1:24" x14ac:dyDescent="0.2">
      <c r="A828" s="7" t="s">
        <v>2490</v>
      </c>
      <c r="B828" s="8">
        <v>1</v>
      </c>
      <c r="C828" s="8">
        <v>1</v>
      </c>
      <c r="D828" s="8">
        <v>0</v>
      </c>
      <c r="E828" s="9">
        <v>20.64</v>
      </c>
      <c r="F828" s="8">
        <v>2300</v>
      </c>
      <c r="G828" s="9">
        <v>8.9700000000000006</v>
      </c>
      <c r="H828" s="9">
        <v>0</v>
      </c>
      <c r="I828" s="9">
        <v>8.9700000000000006</v>
      </c>
      <c r="J828" s="9">
        <v>8.9700000000000006</v>
      </c>
      <c r="K828" s="9">
        <v>8.9700000000000006</v>
      </c>
      <c r="L828" s="9">
        <v>8.9700000000000006</v>
      </c>
      <c r="M828" s="9">
        <v>8.9700000000000006</v>
      </c>
      <c r="N828" s="9">
        <v>8.9700000000000006</v>
      </c>
      <c r="O828" s="8">
        <v>0</v>
      </c>
      <c r="P828" s="8">
        <v>1</v>
      </c>
      <c r="Q828" s="8">
        <v>1</v>
      </c>
      <c r="R828" s="9">
        <v>0</v>
      </c>
      <c r="S828" s="9">
        <v>100</v>
      </c>
      <c r="T828" s="9">
        <v>564</v>
      </c>
      <c r="U828" s="9">
        <v>2</v>
      </c>
      <c r="V828" s="9">
        <v>9</v>
      </c>
      <c r="W828" s="7" t="s">
        <v>2349</v>
      </c>
      <c r="X828" s="7" t="s">
        <v>2349</v>
      </c>
    </row>
    <row r="829" spans="1:24" x14ac:dyDescent="0.2">
      <c r="A829" s="7" t="s">
        <v>4286</v>
      </c>
      <c r="B829" s="8">
        <v>1</v>
      </c>
      <c r="C829" s="8">
        <v>0</v>
      </c>
      <c r="D829" s="8">
        <v>1</v>
      </c>
      <c r="E829" s="9">
        <v>0</v>
      </c>
      <c r="F829" s="8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8">
        <v>0</v>
      </c>
      <c r="P829" s="8">
        <v>0</v>
      </c>
      <c r="Q829" s="8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7" t="s">
        <v>1877</v>
      </c>
      <c r="X829" s="7" t="s">
        <v>1877</v>
      </c>
    </row>
    <row r="830" spans="1:24" x14ac:dyDescent="0.2">
      <c r="A830" s="7" t="s">
        <v>816</v>
      </c>
      <c r="B830" s="8">
        <v>1</v>
      </c>
      <c r="C830" s="8">
        <v>1</v>
      </c>
      <c r="D830" s="8">
        <v>0</v>
      </c>
      <c r="E830" s="9">
        <v>0</v>
      </c>
      <c r="F830" s="8">
        <v>2000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8">
        <v>0</v>
      </c>
      <c r="P830" s="8">
        <v>0</v>
      </c>
      <c r="Q830" s="8">
        <v>0</v>
      </c>
      <c r="R830" s="9">
        <v>0</v>
      </c>
      <c r="S830" s="9">
        <v>0</v>
      </c>
      <c r="T830" s="9">
        <v>0</v>
      </c>
      <c r="U830" s="9">
        <v>4</v>
      </c>
      <c r="V830" s="9">
        <v>7</v>
      </c>
      <c r="W830" s="7" t="s">
        <v>751</v>
      </c>
      <c r="X830" s="7" t="s">
        <v>751</v>
      </c>
    </row>
    <row r="831" spans="1:24" x14ac:dyDescent="0.2">
      <c r="A831" s="7" t="s">
        <v>2613</v>
      </c>
      <c r="B831" s="8">
        <v>2</v>
      </c>
      <c r="C831" s="8">
        <v>1</v>
      </c>
      <c r="D831" s="8">
        <v>1</v>
      </c>
      <c r="E831" s="9">
        <v>7.74</v>
      </c>
      <c r="F831" s="8">
        <v>2100</v>
      </c>
      <c r="G831" s="9">
        <v>3.69</v>
      </c>
      <c r="H831" s="9">
        <v>0</v>
      </c>
      <c r="I831" s="9">
        <v>3.69</v>
      </c>
      <c r="J831" s="9">
        <v>3.69</v>
      </c>
      <c r="K831" s="9">
        <v>3.69</v>
      </c>
      <c r="L831" s="9">
        <v>3.69</v>
      </c>
      <c r="M831" s="9">
        <v>3.69</v>
      </c>
      <c r="N831" s="9">
        <v>3.69</v>
      </c>
      <c r="O831" s="8">
        <v>0</v>
      </c>
      <c r="P831" s="8">
        <v>0</v>
      </c>
      <c r="Q831" s="8">
        <v>1</v>
      </c>
      <c r="R831" s="9">
        <v>0</v>
      </c>
      <c r="S831" s="9">
        <v>100</v>
      </c>
      <c r="T831" s="9">
        <v>274</v>
      </c>
      <c r="U831" s="9">
        <v>3</v>
      </c>
      <c r="V831" s="9">
        <v>7</v>
      </c>
      <c r="W831" s="7" t="s">
        <v>2556</v>
      </c>
      <c r="X831" s="7" t="s">
        <v>2556</v>
      </c>
    </row>
    <row r="832" spans="1:24" x14ac:dyDescent="0.2">
      <c r="A832" s="7" t="s">
        <v>1614</v>
      </c>
      <c r="B832" s="8">
        <v>1</v>
      </c>
      <c r="C832" s="8">
        <v>1</v>
      </c>
      <c r="D832" s="8">
        <v>0</v>
      </c>
      <c r="E832" s="9">
        <v>0</v>
      </c>
      <c r="F832" s="8">
        <v>1200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8">
        <v>0</v>
      </c>
      <c r="P832" s="8">
        <v>0</v>
      </c>
      <c r="Q832" s="8">
        <v>0</v>
      </c>
      <c r="R832" s="9">
        <v>0</v>
      </c>
      <c r="S832" s="9">
        <v>0</v>
      </c>
      <c r="T832" s="9">
        <v>0</v>
      </c>
      <c r="U832" s="9">
        <v>6</v>
      </c>
      <c r="V832" s="9">
        <v>10</v>
      </c>
      <c r="W832" s="7" t="s">
        <v>1384</v>
      </c>
      <c r="X832" s="7" t="s">
        <v>1384</v>
      </c>
    </row>
    <row r="833" spans="1:24" x14ac:dyDescent="0.2">
      <c r="A833" s="7" t="s">
        <v>1049</v>
      </c>
      <c r="B833" s="8">
        <v>1</v>
      </c>
      <c r="C833" s="8">
        <v>1</v>
      </c>
      <c r="D833" s="8">
        <v>0</v>
      </c>
      <c r="E833" s="9">
        <v>0</v>
      </c>
      <c r="F833" s="8">
        <v>1600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8">
        <v>0</v>
      </c>
      <c r="P833" s="8">
        <v>0</v>
      </c>
      <c r="Q833" s="8">
        <v>0</v>
      </c>
      <c r="R833" s="9">
        <v>0</v>
      </c>
      <c r="S833" s="9">
        <v>0</v>
      </c>
      <c r="T833" s="9">
        <v>0</v>
      </c>
      <c r="U833" s="9">
        <v>4</v>
      </c>
      <c r="V833" s="9">
        <v>9</v>
      </c>
      <c r="W833" s="7" t="s">
        <v>962</v>
      </c>
      <c r="X833" s="7" t="s">
        <v>962</v>
      </c>
    </row>
    <row r="834" spans="1:24" x14ac:dyDescent="0.2">
      <c r="A834" s="7" t="s">
        <v>2223</v>
      </c>
      <c r="B834" s="8">
        <v>2</v>
      </c>
      <c r="C834" s="8">
        <v>1</v>
      </c>
      <c r="D834" s="8">
        <v>1</v>
      </c>
      <c r="E834" s="9">
        <v>7.1</v>
      </c>
      <c r="F834" s="8">
        <v>2000</v>
      </c>
      <c r="G834" s="9">
        <v>3.55</v>
      </c>
      <c r="H834" s="9">
        <v>0</v>
      </c>
      <c r="I834" s="9">
        <v>3.55</v>
      </c>
      <c r="J834" s="9">
        <v>3.55</v>
      </c>
      <c r="K834" s="9">
        <v>3.55</v>
      </c>
      <c r="L834" s="9">
        <v>3.55</v>
      </c>
      <c r="M834" s="9">
        <v>3.55</v>
      </c>
      <c r="N834" s="9">
        <v>3.55</v>
      </c>
      <c r="O834" s="8">
        <v>0</v>
      </c>
      <c r="P834" s="8">
        <v>0</v>
      </c>
      <c r="Q834" s="8">
        <v>1</v>
      </c>
      <c r="R834" s="9">
        <v>0</v>
      </c>
      <c r="S834" s="9">
        <v>100</v>
      </c>
      <c r="T834" s="9">
        <v>210</v>
      </c>
      <c r="U834" s="9">
        <v>3</v>
      </c>
      <c r="V834" s="9">
        <v>6</v>
      </c>
      <c r="W834" s="7" t="s">
        <v>2178</v>
      </c>
      <c r="X834" s="7" t="s">
        <v>2178</v>
      </c>
    </row>
    <row r="835" spans="1:24" x14ac:dyDescent="0.2">
      <c r="A835" s="7" t="s">
        <v>4287</v>
      </c>
      <c r="B835" s="8">
        <v>1</v>
      </c>
      <c r="C835" s="8">
        <v>0</v>
      </c>
      <c r="D835" s="8">
        <v>1</v>
      </c>
      <c r="E835" s="9">
        <v>0</v>
      </c>
      <c r="F835" s="8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8">
        <v>0</v>
      </c>
      <c r="P835" s="8">
        <v>0</v>
      </c>
      <c r="Q835" s="8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7" t="s">
        <v>1630</v>
      </c>
      <c r="X835" s="7" t="s">
        <v>1630</v>
      </c>
    </row>
    <row r="836" spans="1:24" x14ac:dyDescent="0.2">
      <c r="A836" s="7" t="s">
        <v>932</v>
      </c>
      <c r="B836" s="8">
        <v>1</v>
      </c>
      <c r="C836" s="8">
        <v>1</v>
      </c>
      <c r="D836" s="8">
        <v>0</v>
      </c>
      <c r="E836" s="9">
        <v>26.52</v>
      </c>
      <c r="F836" s="8">
        <v>1300</v>
      </c>
      <c r="G836" s="9">
        <v>20.399999999999999</v>
      </c>
      <c r="H836" s="9">
        <v>0</v>
      </c>
      <c r="I836" s="9">
        <v>0</v>
      </c>
      <c r="J836" s="9">
        <v>20.399999999999999</v>
      </c>
      <c r="K836" s="9">
        <v>20.399999999999999</v>
      </c>
      <c r="L836" s="9">
        <v>20.399999999999999</v>
      </c>
      <c r="M836" s="9">
        <v>20.399999999999999</v>
      </c>
      <c r="N836" s="9">
        <v>20.399999999999999</v>
      </c>
      <c r="O836" s="8">
        <v>0</v>
      </c>
      <c r="P836" s="8">
        <v>1</v>
      </c>
      <c r="Q836" s="8">
        <v>1</v>
      </c>
      <c r="R836" s="9">
        <v>0</v>
      </c>
      <c r="S836" s="9">
        <v>100</v>
      </c>
      <c r="T836" s="9">
        <v>1152</v>
      </c>
      <c r="U836" s="9">
        <v>2</v>
      </c>
      <c r="V836" s="9">
        <v>10</v>
      </c>
      <c r="W836" s="7" t="s">
        <v>751</v>
      </c>
      <c r="X836" s="7" t="s">
        <v>751</v>
      </c>
    </row>
    <row r="837" spans="1:24" x14ac:dyDescent="0.2">
      <c r="A837" s="7" t="s">
        <v>865</v>
      </c>
      <c r="B837" s="8">
        <v>1</v>
      </c>
      <c r="C837" s="8">
        <v>1</v>
      </c>
      <c r="D837" s="8">
        <v>0</v>
      </c>
      <c r="E837" s="9">
        <v>25.04</v>
      </c>
      <c r="F837" s="8">
        <v>1300</v>
      </c>
      <c r="G837" s="9">
        <v>19.260000000000002</v>
      </c>
      <c r="H837" s="9">
        <v>0</v>
      </c>
      <c r="I837" s="9">
        <v>0</v>
      </c>
      <c r="J837" s="9">
        <v>19.260000000000002</v>
      </c>
      <c r="K837" s="9">
        <v>19.260000000000002</v>
      </c>
      <c r="L837" s="9">
        <v>19.260000000000002</v>
      </c>
      <c r="M837" s="9">
        <v>19.260000000000002</v>
      </c>
      <c r="N837" s="9">
        <v>19.260000000000002</v>
      </c>
      <c r="O837" s="8">
        <v>0</v>
      </c>
      <c r="P837" s="8">
        <v>1</v>
      </c>
      <c r="Q837" s="8">
        <v>1</v>
      </c>
      <c r="R837" s="9">
        <v>0</v>
      </c>
      <c r="S837" s="9">
        <v>100</v>
      </c>
      <c r="T837" s="9">
        <v>1004</v>
      </c>
      <c r="U837" s="9">
        <v>2</v>
      </c>
      <c r="V837" s="9">
        <v>9</v>
      </c>
      <c r="W837" s="7" t="s">
        <v>751</v>
      </c>
      <c r="X837" s="7" t="s">
        <v>751</v>
      </c>
    </row>
    <row r="838" spans="1:24" x14ac:dyDescent="0.2">
      <c r="A838" s="7" t="s">
        <v>646</v>
      </c>
      <c r="B838" s="8">
        <v>1</v>
      </c>
      <c r="C838" s="8">
        <v>1</v>
      </c>
      <c r="D838" s="8">
        <v>0</v>
      </c>
      <c r="E838" s="9">
        <v>20.94</v>
      </c>
      <c r="F838" s="8">
        <v>1900</v>
      </c>
      <c r="G838" s="9">
        <v>11.02</v>
      </c>
      <c r="H838" s="9">
        <v>0</v>
      </c>
      <c r="I838" s="9">
        <v>0</v>
      </c>
      <c r="J838" s="9">
        <v>11.02</v>
      </c>
      <c r="K838" s="9">
        <v>11.02</v>
      </c>
      <c r="L838" s="9">
        <v>11.02</v>
      </c>
      <c r="M838" s="9">
        <v>11.02</v>
      </c>
      <c r="N838" s="9">
        <v>11.02</v>
      </c>
      <c r="O838" s="8">
        <v>0</v>
      </c>
      <c r="P838" s="8">
        <v>1</v>
      </c>
      <c r="Q838" s="8">
        <v>1</v>
      </c>
      <c r="R838" s="9">
        <v>0</v>
      </c>
      <c r="S838" s="9">
        <v>100</v>
      </c>
      <c r="T838" s="9">
        <v>594</v>
      </c>
      <c r="U838" s="9">
        <v>2</v>
      </c>
      <c r="V838" s="9">
        <v>8</v>
      </c>
      <c r="W838" s="7" t="s">
        <v>498</v>
      </c>
      <c r="X838" s="7" t="s">
        <v>498</v>
      </c>
    </row>
    <row r="839" spans="1:24" x14ac:dyDescent="0.2">
      <c r="A839" s="7" t="s">
        <v>1728</v>
      </c>
      <c r="B839" s="8">
        <v>1</v>
      </c>
      <c r="C839" s="8">
        <v>1</v>
      </c>
      <c r="D839" s="8">
        <v>0</v>
      </c>
      <c r="E839" s="9">
        <v>0</v>
      </c>
      <c r="F839" s="8">
        <v>600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8">
        <v>0</v>
      </c>
      <c r="P839" s="8">
        <v>0</v>
      </c>
      <c r="Q839" s="8">
        <v>0</v>
      </c>
      <c r="R839" s="9">
        <v>0</v>
      </c>
      <c r="S839" s="9">
        <v>0</v>
      </c>
      <c r="T839" s="9">
        <v>0</v>
      </c>
      <c r="U839" s="9">
        <v>8</v>
      </c>
      <c r="V839" s="9">
        <v>8</v>
      </c>
      <c r="W839" s="7" t="s">
        <v>1630</v>
      </c>
      <c r="X839" s="7" t="s">
        <v>1630</v>
      </c>
    </row>
    <row r="840" spans="1:24" x14ac:dyDescent="0.2">
      <c r="A840" s="7" t="s">
        <v>1278</v>
      </c>
      <c r="B840" s="8">
        <v>1</v>
      </c>
      <c r="C840" s="8">
        <v>1</v>
      </c>
      <c r="D840" s="8">
        <v>0</v>
      </c>
      <c r="E840" s="9">
        <v>0</v>
      </c>
      <c r="F840" s="8">
        <v>1600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8">
        <v>0</v>
      </c>
      <c r="P840" s="8">
        <v>0</v>
      </c>
      <c r="Q840" s="8">
        <v>0</v>
      </c>
      <c r="R840" s="9">
        <v>0</v>
      </c>
      <c r="S840" s="9">
        <v>0</v>
      </c>
      <c r="T840" s="9">
        <v>0</v>
      </c>
      <c r="U840" s="9">
        <v>10</v>
      </c>
      <c r="V840" s="9">
        <v>10</v>
      </c>
      <c r="W840" s="7" t="s">
        <v>1252</v>
      </c>
      <c r="X840" s="7" t="s">
        <v>1252</v>
      </c>
    </row>
    <row r="841" spans="1:24" x14ac:dyDescent="0.2">
      <c r="A841" s="7" t="s">
        <v>2709</v>
      </c>
      <c r="B841" s="8">
        <v>1</v>
      </c>
      <c r="C841" s="8">
        <v>1</v>
      </c>
      <c r="D841" s="8">
        <v>0</v>
      </c>
      <c r="E841" s="9">
        <v>20.48</v>
      </c>
      <c r="F841" s="8">
        <v>1600</v>
      </c>
      <c r="G841" s="9">
        <v>12.8</v>
      </c>
      <c r="H841" s="9">
        <v>0</v>
      </c>
      <c r="I841" s="9">
        <v>12.8</v>
      </c>
      <c r="J841" s="9">
        <v>12.8</v>
      </c>
      <c r="K841" s="9">
        <v>12.8</v>
      </c>
      <c r="L841" s="9">
        <v>12.8</v>
      </c>
      <c r="M841" s="9">
        <v>12.8</v>
      </c>
      <c r="N841" s="9">
        <v>12.8</v>
      </c>
      <c r="O841" s="8">
        <v>0</v>
      </c>
      <c r="P841" s="8">
        <v>1</v>
      </c>
      <c r="Q841" s="8">
        <v>1</v>
      </c>
      <c r="R841" s="9">
        <v>0</v>
      </c>
      <c r="S841" s="9">
        <v>100</v>
      </c>
      <c r="T841" s="9">
        <v>548</v>
      </c>
      <c r="U841" s="9">
        <v>2</v>
      </c>
      <c r="V841" s="9">
        <v>9</v>
      </c>
      <c r="W841" s="7" t="s">
        <v>2556</v>
      </c>
      <c r="X841" s="7" t="s">
        <v>2556</v>
      </c>
    </row>
    <row r="842" spans="1:24" x14ac:dyDescent="0.2">
      <c r="A842" s="7" t="s">
        <v>1187</v>
      </c>
      <c r="B842" s="8">
        <v>1</v>
      </c>
      <c r="C842" s="8">
        <v>1</v>
      </c>
      <c r="D842" s="8">
        <v>0</v>
      </c>
      <c r="E842" s="9">
        <v>0</v>
      </c>
      <c r="F842" s="8">
        <v>800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8">
        <v>0</v>
      </c>
      <c r="P842" s="8">
        <v>0</v>
      </c>
      <c r="Q842" s="8">
        <v>0</v>
      </c>
      <c r="R842" s="9">
        <v>0</v>
      </c>
      <c r="S842" s="9">
        <v>0</v>
      </c>
      <c r="T842" s="9">
        <v>0</v>
      </c>
      <c r="U842" s="9">
        <v>12</v>
      </c>
      <c r="V842" s="9">
        <v>12</v>
      </c>
      <c r="W842" s="7" t="s">
        <v>1109</v>
      </c>
      <c r="X842" s="7" t="s">
        <v>1109</v>
      </c>
    </row>
    <row r="843" spans="1:24" x14ac:dyDescent="0.2">
      <c r="A843" s="7" t="s">
        <v>397</v>
      </c>
      <c r="B843" s="8">
        <v>1</v>
      </c>
      <c r="C843" s="8">
        <v>1</v>
      </c>
      <c r="D843" s="8">
        <v>0</v>
      </c>
      <c r="E843" s="9">
        <v>19.940000000000001</v>
      </c>
      <c r="F843" s="8">
        <v>2300</v>
      </c>
      <c r="G843" s="9">
        <v>8.67</v>
      </c>
      <c r="H843" s="9">
        <v>0</v>
      </c>
      <c r="I843" s="9">
        <v>0</v>
      </c>
      <c r="J843" s="9">
        <v>8.67</v>
      </c>
      <c r="K843" s="9">
        <v>8.67</v>
      </c>
      <c r="L843" s="9">
        <v>8.67</v>
      </c>
      <c r="M843" s="9">
        <v>8.67</v>
      </c>
      <c r="N843" s="9">
        <v>8.67</v>
      </c>
      <c r="O843" s="8">
        <v>0</v>
      </c>
      <c r="P843" s="8">
        <v>1</v>
      </c>
      <c r="Q843" s="8">
        <v>1</v>
      </c>
      <c r="R843" s="9">
        <v>0</v>
      </c>
      <c r="S843" s="9">
        <v>100</v>
      </c>
      <c r="T843" s="9">
        <v>494</v>
      </c>
      <c r="U843" s="9">
        <v>2</v>
      </c>
      <c r="V843" s="9">
        <v>8</v>
      </c>
      <c r="W843" s="7" t="s">
        <v>55</v>
      </c>
      <c r="X843" s="7" t="s">
        <v>55</v>
      </c>
    </row>
    <row r="844" spans="1:24" x14ac:dyDescent="0.2">
      <c r="A844" s="7" t="s">
        <v>2332</v>
      </c>
      <c r="B844" s="8">
        <v>1</v>
      </c>
      <c r="C844" s="8">
        <v>1</v>
      </c>
      <c r="D844" s="8">
        <v>0</v>
      </c>
      <c r="E844" s="9">
        <v>0</v>
      </c>
      <c r="F844" s="8">
        <v>1400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8">
        <v>0</v>
      </c>
      <c r="P844" s="8">
        <v>0</v>
      </c>
      <c r="Q844" s="8">
        <v>0</v>
      </c>
      <c r="R844" s="9">
        <v>0</v>
      </c>
      <c r="S844" s="9">
        <v>0</v>
      </c>
      <c r="T844" s="9">
        <v>0</v>
      </c>
      <c r="U844" s="9">
        <v>6</v>
      </c>
      <c r="V844" s="9">
        <v>9</v>
      </c>
      <c r="W844" s="7" t="s">
        <v>2178</v>
      </c>
      <c r="X844" s="7" t="s">
        <v>2178</v>
      </c>
    </row>
    <row r="845" spans="1:24" x14ac:dyDescent="0.2">
      <c r="A845" s="7" t="s">
        <v>3683</v>
      </c>
      <c r="B845" s="8">
        <v>2</v>
      </c>
      <c r="C845" s="8">
        <v>1</v>
      </c>
      <c r="D845" s="8">
        <v>1</v>
      </c>
      <c r="E845" s="9">
        <v>10.58</v>
      </c>
      <c r="F845" s="8">
        <v>1000</v>
      </c>
      <c r="G845" s="9">
        <v>10.58</v>
      </c>
      <c r="H845" s="9">
        <v>10.58</v>
      </c>
      <c r="I845" s="9">
        <v>10.58</v>
      </c>
      <c r="J845" s="9">
        <v>10.58</v>
      </c>
      <c r="K845" s="9">
        <v>10.58</v>
      </c>
      <c r="L845" s="9">
        <v>10.58</v>
      </c>
      <c r="M845" s="9">
        <v>10.58</v>
      </c>
      <c r="N845" s="9">
        <v>10.58</v>
      </c>
      <c r="O845" s="8">
        <v>0</v>
      </c>
      <c r="P845" s="8">
        <v>0</v>
      </c>
      <c r="Q845" s="8">
        <v>1</v>
      </c>
      <c r="R845" s="9">
        <v>0</v>
      </c>
      <c r="S845" s="9">
        <v>100</v>
      </c>
      <c r="T845" s="9">
        <v>558</v>
      </c>
      <c r="U845" s="9">
        <v>3</v>
      </c>
      <c r="V845" s="9">
        <v>9</v>
      </c>
      <c r="W845" s="7" t="s">
        <v>3617</v>
      </c>
      <c r="X845" s="7" t="s">
        <v>3617</v>
      </c>
    </row>
    <row r="846" spans="1:24" x14ac:dyDescent="0.2">
      <c r="A846" s="7" t="s">
        <v>1695</v>
      </c>
      <c r="B846" s="8">
        <v>1</v>
      </c>
      <c r="C846" s="8">
        <v>1</v>
      </c>
      <c r="D846" s="8">
        <v>0</v>
      </c>
      <c r="E846" s="9">
        <v>0</v>
      </c>
      <c r="F846" s="8">
        <v>800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8">
        <v>0</v>
      </c>
      <c r="P846" s="8">
        <v>0</v>
      </c>
      <c r="Q846" s="8">
        <v>0</v>
      </c>
      <c r="R846" s="9">
        <v>0</v>
      </c>
      <c r="S846" s="9">
        <v>0</v>
      </c>
      <c r="T846" s="9">
        <v>0</v>
      </c>
      <c r="U846" s="9">
        <v>9</v>
      </c>
      <c r="V846" s="9">
        <v>11</v>
      </c>
      <c r="W846" s="7" t="s">
        <v>1630</v>
      </c>
      <c r="X846" s="7" t="s">
        <v>1630</v>
      </c>
    </row>
    <row r="847" spans="1:24" x14ac:dyDescent="0.2">
      <c r="A847" s="7" t="s">
        <v>3970</v>
      </c>
      <c r="B847" s="8">
        <v>1</v>
      </c>
      <c r="C847" s="8">
        <v>1</v>
      </c>
      <c r="D847" s="8">
        <v>0</v>
      </c>
      <c r="E847" s="9">
        <v>0</v>
      </c>
      <c r="F847" s="8">
        <v>1300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8">
        <v>0</v>
      </c>
      <c r="P847" s="8">
        <v>0</v>
      </c>
      <c r="Q847" s="8">
        <v>0</v>
      </c>
      <c r="R847" s="9">
        <v>0</v>
      </c>
      <c r="S847" s="9">
        <v>0</v>
      </c>
      <c r="T847" s="9">
        <v>0</v>
      </c>
      <c r="U847" s="9">
        <v>7</v>
      </c>
      <c r="V847" s="9">
        <v>7</v>
      </c>
      <c r="W847" s="7" t="s">
        <v>3941</v>
      </c>
      <c r="X847" s="7" t="s">
        <v>3941</v>
      </c>
    </row>
    <row r="848" spans="1:24" x14ac:dyDescent="0.2">
      <c r="A848" s="7" t="s">
        <v>2928</v>
      </c>
      <c r="B848" s="8">
        <v>2</v>
      </c>
      <c r="C848" s="8">
        <v>1</v>
      </c>
      <c r="D848" s="8">
        <v>1</v>
      </c>
      <c r="E848" s="9">
        <v>0</v>
      </c>
      <c r="F848" s="8">
        <v>2200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8">
        <v>0</v>
      </c>
      <c r="P848" s="8">
        <v>0</v>
      </c>
      <c r="Q848" s="8">
        <v>0</v>
      </c>
      <c r="R848" s="9">
        <v>0</v>
      </c>
      <c r="S848" s="9">
        <v>0</v>
      </c>
      <c r="T848" s="9">
        <v>0</v>
      </c>
      <c r="U848" s="9">
        <v>4</v>
      </c>
      <c r="V848" s="9">
        <v>6</v>
      </c>
      <c r="W848" s="7" t="s">
        <v>2851</v>
      </c>
      <c r="X848" s="7" t="s">
        <v>2851</v>
      </c>
    </row>
    <row r="849" spans="1:24" x14ac:dyDescent="0.2">
      <c r="A849" s="7" t="s">
        <v>4288</v>
      </c>
      <c r="B849" s="8">
        <v>1</v>
      </c>
      <c r="C849" s="8">
        <v>0</v>
      </c>
      <c r="D849" s="8">
        <v>1</v>
      </c>
      <c r="E849" s="9">
        <v>0</v>
      </c>
      <c r="F849" s="8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8">
        <v>0</v>
      </c>
      <c r="P849" s="8">
        <v>0</v>
      </c>
      <c r="Q849" s="8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7" t="s">
        <v>2851</v>
      </c>
      <c r="X849" s="7" t="s">
        <v>2851</v>
      </c>
    </row>
    <row r="850" spans="1:24" x14ac:dyDescent="0.2">
      <c r="A850" s="7" t="s">
        <v>3312</v>
      </c>
      <c r="B850" s="8">
        <v>1</v>
      </c>
      <c r="C850" s="8">
        <v>1</v>
      </c>
      <c r="D850" s="8">
        <v>0</v>
      </c>
      <c r="E850" s="9">
        <v>0</v>
      </c>
      <c r="F850" s="8">
        <v>400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8">
        <v>0</v>
      </c>
      <c r="P850" s="8">
        <v>0</v>
      </c>
      <c r="Q850" s="8">
        <v>0</v>
      </c>
      <c r="R850" s="9">
        <v>0</v>
      </c>
      <c r="S850" s="9">
        <v>0</v>
      </c>
      <c r="T850" s="9">
        <v>0</v>
      </c>
      <c r="U850" s="9">
        <v>6</v>
      </c>
      <c r="V850" s="9">
        <v>8</v>
      </c>
      <c r="W850" s="7" t="s">
        <v>3224</v>
      </c>
      <c r="X850" s="7" t="s">
        <v>3224</v>
      </c>
    </row>
    <row r="851" spans="1:24" x14ac:dyDescent="0.2">
      <c r="A851" s="7" t="s">
        <v>3592</v>
      </c>
      <c r="B851" s="8">
        <v>1</v>
      </c>
      <c r="C851" s="8">
        <v>1</v>
      </c>
      <c r="D851" s="8">
        <v>0</v>
      </c>
      <c r="E851" s="9">
        <v>0</v>
      </c>
      <c r="F851" s="8">
        <v>700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8">
        <v>0</v>
      </c>
      <c r="P851" s="8">
        <v>0</v>
      </c>
      <c r="Q851" s="8">
        <v>0</v>
      </c>
      <c r="R851" s="9">
        <v>0</v>
      </c>
      <c r="S851" s="9">
        <v>0</v>
      </c>
      <c r="T851" s="9">
        <v>0</v>
      </c>
      <c r="U851" s="9">
        <v>7</v>
      </c>
      <c r="V851" s="9">
        <v>7</v>
      </c>
      <c r="W851" s="7" t="s">
        <v>3508</v>
      </c>
      <c r="X851" s="7" t="s">
        <v>3508</v>
      </c>
    </row>
    <row r="852" spans="1:24" x14ac:dyDescent="0.2">
      <c r="A852" s="7" t="s">
        <v>2968</v>
      </c>
      <c r="B852" s="8">
        <v>1</v>
      </c>
      <c r="C852" s="8">
        <v>1</v>
      </c>
      <c r="D852" s="8">
        <v>0</v>
      </c>
      <c r="E852" s="9">
        <v>21.18</v>
      </c>
      <c r="F852" s="8">
        <v>2000</v>
      </c>
      <c r="G852" s="9">
        <v>10.59</v>
      </c>
      <c r="H852" s="9">
        <v>0</v>
      </c>
      <c r="I852" s="9">
        <v>10.59</v>
      </c>
      <c r="J852" s="9">
        <v>10.59</v>
      </c>
      <c r="K852" s="9">
        <v>10.59</v>
      </c>
      <c r="L852" s="9">
        <v>10.59</v>
      </c>
      <c r="M852" s="9">
        <v>10.59</v>
      </c>
      <c r="N852" s="9">
        <v>10.59</v>
      </c>
      <c r="O852" s="8">
        <v>0</v>
      </c>
      <c r="P852" s="8">
        <v>1</v>
      </c>
      <c r="Q852" s="8">
        <v>1</v>
      </c>
      <c r="R852" s="9">
        <v>0</v>
      </c>
      <c r="S852" s="9">
        <v>100</v>
      </c>
      <c r="T852" s="9">
        <v>618</v>
      </c>
      <c r="U852" s="9">
        <v>2</v>
      </c>
      <c r="V852" s="9">
        <v>9</v>
      </c>
      <c r="W852" s="7" t="s">
        <v>2851</v>
      </c>
      <c r="X852" s="7" t="s">
        <v>2851</v>
      </c>
    </row>
    <row r="853" spans="1:24" x14ac:dyDescent="0.2">
      <c r="A853" s="7" t="s">
        <v>1289</v>
      </c>
      <c r="B853" s="8">
        <v>2</v>
      </c>
      <c r="C853" s="8">
        <v>2</v>
      </c>
      <c r="D853" s="8">
        <v>0</v>
      </c>
      <c r="E853" s="9">
        <v>0</v>
      </c>
      <c r="F853" s="8">
        <v>3200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8">
        <v>0</v>
      </c>
      <c r="P853" s="8">
        <v>0</v>
      </c>
      <c r="Q853" s="8">
        <v>0</v>
      </c>
      <c r="R853" s="9">
        <v>0</v>
      </c>
      <c r="S853" s="9">
        <v>0</v>
      </c>
      <c r="T853" s="9">
        <v>0</v>
      </c>
      <c r="U853" s="9">
        <v>4.5</v>
      </c>
      <c r="V853" s="9">
        <v>5</v>
      </c>
      <c r="W853" s="7" t="s">
        <v>1252</v>
      </c>
      <c r="X853" s="7" t="s">
        <v>3320</v>
      </c>
    </row>
    <row r="854" spans="1:24" x14ac:dyDescent="0.2">
      <c r="A854" s="7" t="s">
        <v>1572</v>
      </c>
      <c r="B854" s="8">
        <v>1</v>
      </c>
      <c r="C854" s="8">
        <v>1</v>
      </c>
      <c r="D854" s="8">
        <v>0</v>
      </c>
      <c r="E854" s="9">
        <v>0</v>
      </c>
      <c r="F854" s="8">
        <v>1000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8">
        <v>0</v>
      </c>
      <c r="P854" s="8">
        <v>0</v>
      </c>
      <c r="Q854" s="8">
        <v>0</v>
      </c>
      <c r="R854" s="9">
        <v>0</v>
      </c>
      <c r="S854" s="9">
        <v>0</v>
      </c>
      <c r="T854" s="9">
        <v>0</v>
      </c>
      <c r="U854" s="9">
        <v>5</v>
      </c>
      <c r="V854" s="9">
        <v>11</v>
      </c>
      <c r="W854" s="7" t="s">
        <v>1384</v>
      </c>
      <c r="X854" s="7" t="s">
        <v>1384</v>
      </c>
    </row>
    <row r="855" spans="1:24" x14ac:dyDescent="0.2">
      <c r="A855" s="7" t="s">
        <v>2028</v>
      </c>
      <c r="B855" s="8">
        <v>1</v>
      </c>
      <c r="C855" s="8">
        <v>1</v>
      </c>
      <c r="D855" s="8">
        <v>0</v>
      </c>
      <c r="E855" s="9">
        <v>32.06</v>
      </c>
      <c r="F855" s="8">
        <v>2600</v>
      </c>
      <c r="G855" s="9">
        <v>12.33</v>
      </c>
      <c r="H855" s="9">
        <v>0</v>
      </c>
      <c r="I855" s="9">
        <v>12.33</v>
      </c>
      <c r="J855" s="9">
        <v>12.33</v>
      </c>
      <c r="K855" s="9">
        <v>12.33</v>
      </c>
      <c r="L855" s="9">
        <v>12.33</v>
      </c>
      <c r="M855" s="9">
        <v>12.33</v>
      </c>
      <c r="N855" s="9">
        <v>12.33</v>
      </c>
      <c r="O855" s="8">
        <v>1</v>
      </c>
      <c r="P855" s="8">
        <v>1</v>
      </c>
      <c r="Q855" s="8">
        <v>1</v>
      </c>
      <c r="R855" s="9">
        <v>100</v>
      </c>
      <c r="S855" s="9">
        <v>100</v>
      </c>
      <c r="T855" s="9">
        <v>706</v>
      </c>
      <c r="U855" s="9">
        <v>1</v>
      </c>
      <c r="V855" s="9">
        <v>5</v>
      </c>
      <c r="W855" s="7" t="s">
        <v>2008</v>
      </c>
      <c r="X855" s="7" t="s">
        <v>2008</v>
      </c>
    </row>
    <row r="856" spans="1:24" x14ac:dyDescent="0.2">
      <c r="A856" s="7" t="s">
        <v>3419</v>
      </c>
      <c r="B856" s="8">
        <v>1</v>
      </c>
      <c r="C856" s="8">
        <v>1</v>
      </c>
      <c r="D856" s="8">
        <v>0</v>
      </c>
      <c r="E856" s="9">
        <v>0</v>
      </c>
      <c r="F856" s="8">
        <v>1600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8">
        <v>0</v>
      </c>
      <c r="P856" s="8">
        <v>0</v>
      </c>
      <c r="Q856" s="8">
        <v>0</v>
      </c>
      <c r="R856" s="9">
        <v>0</v>
      </c>
      <c r="S856" s="9">
        <v>0</v>
      </c>
      <c r="T856" s="9">
        <v>0</v>
      </c>
      <c r="U856" s="9">
        <v>9</v>
      </c>
      <c r="V856" s="9">
        <v>10</v>
      </c>
      <c r="W856" s="7" t="s">
        <v>3320</v>
      </c>
      <c r="X856" s="7" t="s">
        <v>3320</v>
      </c>
    </row>
    <row r="857" spans="1:24" x14ac:dyDescent="0.2">
      <c r="A857" s="7" t="s">
        <v>1834</v>
      </c>
      <c r="B857" s="8">
        <v>1</v>
      </c>
      <c r="C857" s="8">
        <v>1</v>
      </c>
      <c r="D857" s="8">
        <v>0</v>
      </c>
      <c r="E857" s="9">
        <v>33.82</v>
      </c>
      <c r="F857" s="8">
        <v>2600</v>
      </c>
      <c r="G857" s="9">
        <v>13.01</v>
      </c>
      <c r="H857" s="9">
        <v>0</v>
      </c>
      <c r="I857" s="9">
        <v>13.01</v>
      </c>
      <c r="J857" s="9">
        <v>13.01</v>
      </c>
      <c r="K857" s="9">
        <v>13.01</v>
      </c>
      <c r="L857" s="9">
        <v>13.01</v>
      </c>
      <c r="M857" s="9">
        <v>13.01</v>
      </c>
      <c r="N857" s="9">
        <v>13.01</v>
      </c>
      <c r="O857" s="8">
        <v>1</v>
      </c>
      <c r="P857" s="8">
        <v>1</v>
      </c>
      <c r="Q857" s="8">
        <v>1</v>
      </c>
      <c r="R857" s="9">
        <v>100</v>
      </c>
      <c r="S857" s="9">
        <v>100</v>
      </c>
      <c r="T857" s="9">
        <v>882</v>
      </c>
      <c r="U857" s="9">
        <v>1</v>
      </c>
      <c r="V857" s="9">
        <v>8</v>
      </c>
      <c r="W857" s="7" t="s">
        <v>1630</v>
      </c>
      <c r="X857" s="7" t="s">
        <v>1630</v>
      </c>
    </row>
    <row r="858" spans="1:24" x14ac:dyDescent="0.2">
      <c r="A858" s="7" t="s">
        <v>1836</v>
      </c>
      <c r="B858" s="8">
        <v>1</v>
      </c>
      <c r="C858" s="8">
        <v>1</v>
      </c>
      <c r="D858" s="8">
        <v>0</v>
      </c>
      <c r="E858" s="9">
        <v>0</v>
      </c>
      <c r="F858" s="8">
        <v>600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8">
        <v>0</v>
      </c>
      <c r="P858" s="8">
        <v>0</v>
      </c>
      <c r="Q858" s="8">
        <v>0</v>
      </c>
      <c r="R858" s="9">
        <v>0</v>
      </c>
      <c r="S858" s="9">
        <v>0</v>
      </c>
      <c r="T858" s="9">
        <v>0</v>
      </c>
      <c r="U858" s="9">
        <v>7</v>
      </c>
      <c r="V858" s="9">
        <v>8</v>
      </c>
      <c r="W858" s="7" t="s">
        <v>1630</v>
      </c>
      <c r="X858" s="7" t="s">
        <v>1630</v>
      </c>
    </row>
    <row r="859" spans="1:24" x14ac:dyDescent="0.2">
      <c r="A859" s="7" t="s">
        <v>2940</v>
      </c>
      <c r="B859" s="8">
        <v>1</v>
      </c>
      <c r="C859" s="8">
        <v>1</v>
      </c>
      <c r="D859" s="8">
        <v>0</v>
      </c>
      <c r="E859" s="9">
        <v>0</v>
      </c>
      <c r="F859" s="8">
        <v>800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8">
        <v>0</v>
      </c>
      <c r="P859" s="8">
        <v>0</v>
      </c>
      <c r="Q859" s="8">
        <v>0</v>
      </c>
      <c r="R859" s="9">
        <v>0</v>
      </c>
      <c r="S859" s="9">
        <v>0</v>
      </c>
      <c r="T859" s="9">
        <v>0</v>
      </c>
      <c r="U859" s="9">
        <v>8</v>
      </c>
      <c r="V859" s="9">
        <v>8</v>
      </c>
      <c r="W859" s="7" t="s">
        <v>2851</v>
      </c>
      <c r="X859" s="7" t="s">
        <v>2851</v>
      </c>
    </row>
    <row r="860" spans="1:24" x14ac:dyDescent="0.2">
      <c r="A860" s="7" t="s">
        <v>645</v>
      </c>
      <c r="B860" s="8">
        <v>1</v>
      </c>
      <c r="C860" s="8">
        <v>1</v>
      </c>
      <c r="D860" s="8">
        <v>0</v>
      </c>
      <c r="E860" s="9">
        <v>0</v>
      </c>
      <c r="F860" s="8">
        <v>1000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8">
        <v>0</v>
      </c>
      <c r="P860" s="8">
        <v>0</v>
      </c>
      <c r="Q860" s="8">
        <v>0</v>
      </c>
      <c r="R860" s="9">
        <v>0</v>
      </c>
      <c r="S860" s="9">
        <v>0</v>
      </c>
      <c r="T860" s="9">
        <v>0</v>
      </c>
      <c r="U860" s="9">
        <v>7</v>
      </c>
      <c r="V860" s="9">
        <v>8</v>
      </c>
      <c r="W860" s="7" t="s">
        <v>498</v>
      </c>
      <c r="X860" s="7" t="s">
        <v>498</v>
      </c>
    </row>
    <row r="861" spans="1:24" x14ac:dyDescent="0.2">
      <c r="A861" s="7" t="s">
        <v>1059</v>
      </c>
      <c r="B861" s="8">
        <v>3</v>
      </c>
      <c r="C861" s="8">
        <v>1</v>
      </c>
      <c r="D861" s="8">
        <v>2</v>
      </c>
      <c r="E861" s="9">
        <v>25.32</v>
      </c>
      <c r="F861" s="8">
        <v>1300</v>
      </c>
      <c r="G861" s="9">
        <v>19.48</v>
      </c>
      <c r="H861" s="9">
        <v>0</v>
      </c>
      <c r="I861" s="9">
        <v>0</v>
      </c>
      <c r="J861" s="9">
        <v>19.48</v>
      </c>
      <c r="K861" s="9">
        <v>19.48</v>
      </c>
      <c r="L861" s="9">
        <v>19.48</v>
      </c>
      <c r="M861" s="9">
        <v>19.48</v>
      </c>
      <c r="N861" s="9">
        <v>19.48</v>
      </c>
      <c r="O861" s="8">
        <v>0</v>
      </c>
      <c r="P861" s="8">
        <v>1</v>
      </c>
      <c r="Q861" s="8">
        <v>1</v>
      </c>
      <c r="R861" s="9">
        <v>0</v>
      </c>
      <c r="S861" s="9">
        <v>100</v>
      </c>
      <c r="T861" s="9">
        <v>1032</v>
      </c>
      <c r="U861" s="9">
        <v>2</v>
      </c>
      <c r="V861" s="9">
        <v>9</v>
      </c>
      <c r="W861" s="7" t="s">
        <v>962</v>
      </c>
      <c r="X861" s="7" t="s">
        <v>962</v>
      </c>
    </row>
    <row r="862" spans="1:24" x14ac:dyDescent="0.2">
      <c r="A862" s="7" t="s">
        <v>578</v>
      </c>
      <c r="B862" s="8">
        <v>1</v>
      </c>
      <c r="C862" s="8">
        <v>1</v>
      </c>
      <c r="D862" s="8">
        <v>0</v>
      </c>
      <c r="E862" s="9">
        <v>0</v>
      </c>
      <c r="F862" s="8">
        <v>1000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8">
        <v>0</v>
      </c>
      <c r="P862" s="8">
        <v>0</v>
      </c>
      <c r="Q862" s="8">
        <v>0</v>
      </c>
      <c r="R862" s="9">
        <v>0</v>
      </c>
      <c r="S862" s="9">
        <v>0</v>
      </c>
      <c r="T862" s="9">
        <v>0</v>
      </c>
      <c r="U862" s="9">
        <v>8</v>
      </c>
      <c r="V862" s="9">
        <v>8</v>
      </c>
      <c r="W862" s="7" t="s">
        <v>498</v>
      </c>
      <c r="X862" s="7" t="s">
        <v>498</v>
      </c>
    </row>
    <row r="863" spans="1:24" x14ac:dyDescent="0.2">
      <c r="A863" s="7" t="s">
        <v>1179</v>
      </c>
      <c r="B863" s="8">
        <v>1</v>
      </c>
      <c r="C863" s="8">
        <v>1</v>
      </c>
      <c r="D863" s="8">
        <v>0</v>
      </c>
      <c r="E863" s="9">
        <v>0</v>
      </c>
      <c r="F863" s="8">
        <v>600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8">
        <v>0</v>
      </c>
      <c r="P863" s="8">
        <v>0</v>
      </c>
      <c r="Q863" s="8">
        <v>0</v>
      </c>
      <c r="R863" s="9">
        <v>0</v>
      </c>
      <c r="S863" s="9">
        <v>0</v>
      </c>
      <c r="T863" s="9">
        <v>0</v>
      </c>
      <c r="U863" s="9">
        <v>11</v>
      </c>
      <c r="V863" s="9">
        <v>12</v>
      </c>
      <c r="W863" s="7" t="s">
        <v>1109</v>
      </c>
      <c r="X863" s="7" t="s">
        <v>1109</v>
      </c>
    </row>
    <row r="864" spans="1:24" x14ac:dyDescent="0.2">
      <c r="A864" s="7" t="s">
        <v>1772</v>
      </c>
      <c r="B864" s="8">
        <v>1</v>
      </c>
      <c r="C864" s="8">
        <v>1</v>
      </c>
      <c r="D864" s="8">
        <v>0</v>
      </c>
      <c r="E864" s="9">
        <v>20.3</v>
      </c>
      <c r="F864" s="8">
        <v>2300</v>
      </c>
      <c r="G864" s="9">
        <v>8.83</v>
      </c>
      <c r="H864" s="9">
        <v>0</v>
      </c>
      <c r="I864" s="9">
        <v>8.83</v>
      </c>
      <c r="J864" s="9">
        <v>8.83</v>
      </c>
      <c r="K864" s="9">
        <v>8.83</v>
      </c>
      <c r="L864" s="9">
        <v>8.83</v>
      </c>
      <c r="M864" s="9">
        <v>8.83</v>
      </c>
      <c r="N864" s="9">
        <v>8.83</v>
      </c>
      <c r="O864" s="8">
        <v>0</v>
      </c>
      <c r="P864" s="8">
        <v>1</v>
      </c>
      <c r="Q864" s="8">
        <v>1</v>
      </c>
      <c r="R864" s="9">
        <v>0</v>
      </c>
      <c r="S864" s="9">
        <v>100</v>
      </c>
      <c r="T864" s="9">
        <v>530</v>
      </c>
      <c r="U864" s="9">
        <v>2</v>
      </c>
      <c r="V864" s="9">
        <v>10</v>
      </c>
      <c r="W864" s="7" t="s">
        <v>1630</v>
      </c>
      <c r="X864" s="7" t="s">
        <v>1630</v>
      </c>
    </row>
    <row r="865" spans="1:24" x14ac:dyDescent="0.2">
      <c r="A865" s="7" t="s">
        <v>3792</v>
      </c>
      <c r="B865" s="8">
        <v>1</v>
      </c>
      <c r="C865" s="8">
        <v>1</v>
      </c>
      <c r="D865" s="8">
        <v>0</v>
      </c>
      <c r="E865" s="9">
        <v>0</v>
      </c>
      <c r="F865" s="8">
        <v>1300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8">
        <v>0</v>
      </c>
      <c r="P865" s="8">
        <v>0</v>
      </c>
      <c r="Q865" s="8">
        <v>0</v>
      </c>
      <c r="R865" s="9">
        <v>0</v>
      </c>
      <c r="S865" s="9">
        <v>0</v>
      </c>
      <c r="T865" s="9">
        <v>0</v>
      </c>
      <c r="U865" s="9">
        <v>5</v>
      </c>
      <c r="V865" s="9">
        <v>8</v>
      </c>
      <c r="W865" s="7" t="s">
        <v>3736</v>
      </c>
      <c r="X865" s="7" t="s">
        <v>3736</v>
      </c>
    </row>
    <row r="866" spans="1:24" x14ac:dyDescent="0.2">
      <c r="A866" s="7" t="s">
        <v>1375</v>
      </c>
      <c r="B866" s="8">
        <v>1</v>
      </c>
      <c r="C866" s="8">
        <v>1</v>
      </c>
      <c r="D866" s="8">
        <v>0</v>
      </c>
      <c r="E866" s="9">
        <v>0</v>
      </c>
      <c r="F866" s="8">
        <v>1500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8">
        <v>0</v>
      </c>
      <c r="P866" s="8">
        <v>0</v>
      </c>
      <c r="Q866" s="8">
        <v>0</v>
      </c>
      <c r="R866" s="9">
        <v>0</v>
      </c>
      <c r="S866" s="9">
        <v>0</v>
      </c>
      <c r="T866" s="9">
        <v>0</v>
      </c>
      <c r="U866" s="9">
        <v>4</v>
      </c>
      <c r="V866" s="9">
        <v>10</v>
      </c>
      <c r="W866" s="7" t="s">
        <v>1252</v>
      </c>
      <c r="X866" s="7" t="s">
        <v>1252</v>
      </c>
    </row>
    <row r="867" spans="1:24" x14ac:dyDescent="0.2">
      <c r="A867" s="7" t="s">
        <v>786</v>
      </c>
      <c r="B867" s="8">
        <v>1</v>
      </c>
      <c r="C867" s="8">
        <v>1</v>
      </c>
      <c r="D867" s="8">
        <v>0</v>
      </c>
      <c r="E867" s="9">
        <v>0</v>
      </c>
      <c r="F867" s="8">
        <v>1300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8">
        <v>0</v>
      </c>
      <c r="P867" s="8">
        <v>0</v>
      </c>
      <c r="Q867" s="8">
        <v>0</v>
      </c>
      <c r="R867" s="9">
        <v>0</v>
      </c>
      <c r="S867" s="9">
        <v>0</v>
      </c>
      <c r="T867" s="9">
        <v>0</v>
      </c>
      <c r="U867" s="9">
        <v>9</v>
      </c>
      <c r="V867" s="9">
        <v>9</v>
      </c>
      <c r="W867" s="7" t="s">
        <v>751</v>
      </c>
      <c r="X867" s="7" t="s">
        <v>751</v>
      </c>
    </row>
    <row r="868" spans="1:24" x14ac:dyDescent="0.2">
      <c r="A868" s="7" t="s">
        <v>2334</v>
      </c>
      <c r="B868" s="8">
        <v>2</v>
      </c>
      <c r="C868" s="8">
        <v>1</v>
      </c>
      <c r="D868" s="8">
        <v>1</v>
      </c>
      <c r="E868" s="9">
        <v>39.18</v>
      </c>
      <c r="F868" s="8">
        <v>1600</v>
      </c>
      <c r="G868" s="9">
        <v>24.49</v>
      </c>
      <c r="H868" s="9">
        <v>0</v>
      </c>
      <c r="I868" s="9">
        <v>24.49</v>
      </c>
      <c r="J868" s="9">
        <v>24.49</v>
      </c>
      <c r="K868" s="9">
        <v>24.49</v>
      </c>
      <c r="L868" s="9">
        <v>24.49</v>
      </c>
      <c r="M868" s="9">
        <v>24.49</v>
      </c>
      <c r="N868" s="9">
        <v>24.49</v>
      </c>
      <c r="O868" s="8">
        <v>1</v>
      </c>
      <c r="P868" s="8">
        <v>1</v>
      </c>
      <c r="Q868" s="8">
        <v>1</v>
      </c>
      <c r="R868" s="9">
        <v>100</v>
      </c>
      <c r="S868" s="9">
        <v>100</v>
      </c>
      <c r="T868" s="9">
        <v>1418</v>
      </c>
      <c r="U868" s="9">
        <v>1</v>
      </c>
      <c r="V868" s="9">
        <v>9</v>
      </c>
      <c r="W868" s="7" t="s">
        <v>2178</v>
      </c>
      <c r="X868" s="7" t="s">
        <v>2178</v>
      </c>
    </row>
    <row r="869" spans="1:24" x14ac:dyDescent="0.2">
      <c r="A869" s="7" t="s">
        <v>4289</v>
      </c>
      <c r="B869" s="8">
        <v>1</v>
      </c>
      <c r="C869" s="8">
        <v>0</v>
      </c>
      <c r="D869" s="8">
        <v>1</v>
      </c>
      <c r="E869" s="9">
        <v>0</v>
      </c>
      <c r="F869" s="8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8">
        <v>0</v>
      </c>
      <c r="P869" s="8">
        <v>0</v>
      </c>
      <c r="Q869" s="8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7" t="s">
        <v>4083</v>
      </c>
      <c r="X869" s="7" t="s">
        <v>4083</v>
      </c>
    </row>
    <row r="870" spans="1:24" x14ac:dyDescent="0.2">
      <c r="A870" s="7" t="s">
        <v>2638</v>
      </c>
      <c r="B870" s="8">
        <v>2</v>
      </c>
      <c r="C870" s="8">
        <v>1</v>
      </c>
      <c r="D870" s="8">
        <v>1</v>
      </c>
      <c r="E870" s="9">
        <v>8.08</v>
      </c>
      <c r="F870" s="8">
        <v>1700</v>
      </c>
      <c r="G870" s="9">
        <v>4.75</v>
      </c>
      <c r="H870" s="9">
        <v>0</v>
      </c>
      <c r="I870" s="9">
        <v>4.75</v>
      </c>
      <c r="J870" s="9">
        <v>4.75</v>
      </c>
      <c r="K870" s="9">
        <v>4.75</v>
      </c>
      <c r="L870" s="9">
        <v>4.75</v>
      </c>
      <c r="M870" s="9">
        <v>4.75</v>
      </c>
      <c r="N870" s="9">
        <v>4.75</v>
      </c>
      <c r="O870" s="8">
        <v>0</v>
      </c>
      <c r="P870" s="8">
        <v>0</v>
      </c>
      <c r="Q870" s="8">
        <v>1</v>
      </c>
      <c r="R870" s="9">
        <v>0</v>
      </c>
      <c r="S870" s="9">
        <v>100</v>
      </c>
      <c r="T870" s="9">
        <v>308</v>
      </c>
      <c r="U870" s="9">
        <v>3</v>
      </c>
      <c r="V870" s="9">
        <v>8</v>
      </c>
      <c r="W870" s="7" t="s">
        <v>2556</v>
      </c>
      <c r="X870" s="7" t="s">
        <v>2556</v>
      </c>
    </row>
    <row r="871" spans="1:24" x14ac:dyDescent="0.2">
      <c r="A871" s="7" t="s">
        <v>2465</v>
      </c>
      <c r="B871" s="8">
        <v>1</v>
      </c>
      <c r="C871" s="8">
        <v>1</v>
      </c>
      <c r="D871" s="8">
        <v>0</v>
      </c>
      <c r="E871" s="9">
        <v>22.7</v>
      </c>
      <c r="F871" s="8">
        <v>1300</v>
      </c>
      <c r="G871" s="9">
        <v>17.46</v>
      </c>
      <c r="H871" s="9">
        <v>0</v>
      </c>
      <c r="I871" s="9">
        <v>17.46</v>
      </c>
      <c r="J871" s="9">
        <v>17.46</v>
      </c>
      <c r="K871" s="9">
        <v>17.46</v>
      </c>
      <c r="L871" s="9">
        <v>17.46</v>
      </c>
      <c r="M871" s="9">
        <v>17.46</v>
      </c>
      <c r="N871" s="9">
        <v>17.46</v>
      </c>
      <c r="O871" s="8">
        <v>0</v>
      </c>
      <c r="P871" s="8">
        <v>1</v>
      </c>
      <c r="Q871" s="8">
        <v>1</v>
      </c>
      <c r="R871" s="9">
        <v>0</v>
      </c>
      <c r="S871" s="9">
        <v>100</v>
      </c>
      <c r="T871" s="9">
        <v>770</v>
      </c>
      <c r="U871" s="9">
        <v>2</v>
      </c>
      <c r="V871" s="9">
        <v>9</v>
      </c>
      <c r="W871" s="7" t="s">
        <v>2349</v>
      </c>
      <c r="X871" s="7" t="s">
        <v>2349</v>
      </c>
    </row>
    <row r="872" spans="1:24" x14ac:dyDescent="0.2">
      <c r="A872" s="7" t="s">
        <v>4290</v>
      </c>
      <c r="B872" s="8">
        <v>1</v>
      </c>
      <c r="C872" s="8">
        <v>0</v>
      </c>
      <c r="D872" s="8">
        <v>1</v>
      </c>
      <c r="E872" s="9">
        <v>0</v>
      </c>
      <c r="F872" s="8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8">
        <v>0</v>
      </c>
      <c r="P872" s="8">
        <v>0</v>
      </c>
      <c r="Q872" s="8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7" t="s">
        <v>2008</v>
      </c>
      <c r="X872" s="7" t="s">
        <v>2008</v>
      </c>
    </row>
    <row r="873" spans="1:24" x14ac:dyDescent="0.2">
      <c r="A873" s="7" t="s">
        <v>921</v>
      </c>
      <c r="B873" s="8">
        <v>2</v>
      </c>
      <c r="C873" s="8">
        <v>2</v>
      </c>
      <c r="D873" s="8">
        <v>0</v>
      </c>
      <c r="E873" s="9">
        <v>8.74</v>
      </c>
      <c r="F873" s="8">
        <v>2000</v>
      </c>
      <c r="G873" s="9">
        <v>4.37</v>
      </c>
      <c r="H873" s="9">
        <v>8.74</v>
      </c>
      <c r="I873" s="9">
        <v>8.74</v>
      </c>
      <c r="J873" s="9">
        <v>4.37</v>
      </c>
      <c r="K873" s="9">
        <v>4.37</v>
      </c>
      <c r="L873" s="9">
        <v>4.37</v>
      </c>
      <c r="M873" s="9">
        <v>4.37</v>
      </c>
      <c r="N873" s="9">
        <v>4.37</v>
      </c>
      <c r="O873" s="8">
        <v>0</v>
      </c>
      <c r="P873" s="8">
        <v>0</v>
      </c>
      <c r="Q873" s="8">
        <v>1</v>
      </c>
      <c r="R873" s="9">
        <v>0</v>
      </c>
      <c r="S873" s="9">
        <v>50</v>
      </c>
      <c r="T873" s="9">
        <v>374</v>
      </c>
      <c r="U873" s="9">
        <v>4</v>
      </c>
      <c r="V873" s="9">
        <v>8</v>
      </c>
      <c r="W873" s="7" t="s">
        <v>751</v>
      </c>
      <c r="X873" s="7" t="s">
        <v>3508</v>
      </c>
    </row>
    <row r="874" spans="1:24" x14ac:dyDescent="0.2">
      <c r="A874" s="7" t="s">
        <v>1162</v>
      </c>
      <c r="B874" s="8">
        <v>1</v>
      </c>
      <c r="C874" s="8">
        <v>1</v>
      </c>
      <c r="D874" s="8">
        <v>0</v>
      </c>
      <c r="E874" s="9">
        <v>0</v>
      </c>
      <c r="F874" s="8">
        <v>1700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8">
        <v>0</v>
      </c>
      <c r="P874" s="8">
        <v>0</v>
      </c>
      <c r="Q874" s="8">
        <v>0</v>
      </c>
      <c r="R874" s="9">
        <v>0</v>
      </c>
      <c r="S874" s="9">
        <v>0</v>
      </c>
      <c r="T874" s="9">
        <v>0</v>
      </c>
      <c r="U874" s="9">
        <v>10</v>
      </c>
      <c r="V874" s="9">
        <v>10</v>
      </c>
      <c r="W874" s="7" t="s">
        <v>1109</v>
      </c>
      <c r="X874" s="7" t="s">
        <v>1109</v>
      </c>
    </row>
    <row r="875" spans="1:24" x14ac:dyDescent="0.2">
      <c r="A875" s="7" t="s">
        <v>2460</v>
      </c>
      <c r="B875" s="8">
        <v>1</v>
      </c>
      <c r="C875" s="8">
        <v>1</v>
      </c>
      <c r="D875" s="8">
        <v>0</v>
      </c>
      <c r="E875" s="9">
        <v>0</v>
      </c>
      <c r="F875" s="8">
        <v>800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8">
        <v>0</v>
      </c>
      <c r="P875" s="8">
        <v>0</v>
      </c>
      <c r="Q875" s="8">
        <v>0</v>
      </c>
      <c r="R875" s="9">
        <v>0</v>
      </c>
      <c r="S875" s="9">
        <v>0</v>
      </c>
      <c r="T875" s="9">
        <v>0</v>
      </c>
      <c r="U875" s="9">
        <v>8</v>
      </c>
      <c r="V875" s="9">
        <v>9</v>
      </c>
      <c r="W875" s="7" t="s">
        <v>2349</v>
      </c>
      <c r="X875" s="7" t="s">
        <v>2349</v>
      </c>
    </row>
    <row r="876" spans="1:24" x14ac:dyDescent="0.2">
      <c r="A876" s="7" t="s">
        <v>4291</v>
      </c>
      <c r="B876" s="8">
        <v>1</v>
      </c>
      <c r="C876" s="8">
        <v>0</v>
      </c>
      <c r="D876" s="8">
        <v>1</v>
      </c>
      <c r="E876" s="9">
        <v>0</v>
      </c>
      <c r="F876" s="8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8">
        <v>0</v>
      </c>
      <c r="P876" s="8">
        <v>0</v>
      </c>
      <c r="Q876" s="8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7" t="s">
        <v>3103</v>
      </c>
      <c r="X876" s="7" t="s">
        <v>3103</v>
      </c>
    </row>
    <row r="877" spans="1:24" x14ac:dyDescent="0.2">
      <c r="A877" s="7" t="s">
        <v>1445</v>
      </c>
      <c r="B877" s="8">
        <v>1</v>
      </c>
      <c r="C877" s="8">
        <v>1</v>
      </c>
      <c r="D877" s="8">
        <v>0</v>
      </c>
      <c r="E877" s="9">
        <v>0</v>
      </c>
      <c r="F877" s="8">
        <v>700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8">
        <v>0</v>
      </c>
      <c r="P877" s="8">
        <v>0</v>
      </c>
      <c r="Q877" s="8">
        <v>0</v>
      </c>
      <c r="R877" s="9">
        <v>0</v>
      </c>
      <c r="S877" s="9">
        <v>0</v>
      </c>
      <c r="T877" s="9">
        <v>0</v>
      </c>
      <c r="U877" s="9">
        <v>8</v>
      </c>
      <c r="V877" s="9">
        <v>8</v>
      </c>
      <c r="W877" s="7" t="s">
        <v>1384</v>
      </c>
      <c r="X877" s="7" t="s">
        <v>1384</v>
      </c>
    </row>
    <row r="878" spans="1:24" x14ac:dyDescent="0.2">
      <c r="A878" s="7" t="s">
        <v>2619</v>
      </c>
      <c r="B878" s="8">
        <v>2</v>
      </c>
      <c r="C878" s="8">
        <v>1</v>
      </c>
      <c r="D878" s="8">
        <v>1</v>
      </c>
      <c r="E878" s="9">
        <v>32.28</v>
      </c>
      <c r="F878" s="8">
        <v>2600</v>
      </c>
      <c r="G878" s="9">
        <v>12.42</v>
      </c>
      <c r="H878" s="9">
        <v>0</v>
      </c>
      <c r="I878" s="9">
        <v>12.42</v>
      </c>
      <c r="J878" s="9">
        <v>12.42</v>
      </c>
      <c r="K878" s="9">
        <v>12.42</v>
      </c>
      <c r="L878" s="9">
        <v>12.42</v>
      </c>
      <c r="M878" s="9">
        <v>12.42</v>
      </c>
      <c r="N878" s="9">
        <v>12.42</v>
      </c>
      <c r="O878" s="8">
        <v>1</v>
      </c>
      <c r="P878" s="8">
        <v>1</v>
      </c>
      <c r="Q878" s="8">
        <v>1</v>
      </c>
      <c r="R878" s="9">
        <v>100</v>
      </c>
      <c r="S878" s="9">
        <v>100</v>
      </c>
      <c r="T878" s="9">
        <v>728</v>
      </c>
      <c r="U878" s="9">
        <v>1</v>
      </c>
      <c r="V878" s="9">
        <v>7</v>
      </c>
      <c r="W878" s="7" t="s">
        <v>2556</v>
      </c>
      <c r="X878" s="7" t="s">
        <v>2556</v>
      </c>
    </row>
    <row r="879" spans="1:24" x14ac:dyDescent="0.2">
      <c r="A879" s="7" t="s">
        <v>3190</v>
      </c>
      <c r="B879" s="8">
        <v>1</v>
      </c>
      <c r="C879" s="8">
        <v>1</v>
      </c>
      <c r="D879" s="8">
        <v>0</v>
      </c>
      <c r="E879" s="9">
        <v>0</v>
      </c>
      <c r="F879" s="8">
        <v>1300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8">
        <v>0</v>
      </c>
      <c r="P879" s="8">
        <v>0</v>
      </c>
      <c r="Q879" s="8">
        <v>0</v>
      </c>
      <c r="R879" s="9">
        <v>0</v>
      </c>
      <c r="S879" s="9">
        <v>0</v>
      </c>
      <c r="T879" s="9">
        <v>0</v>
      </c>
      <c r="U879" s="9">
        <v>8</v>
      </c>
      <c r="V879" s="9">
        <v>10</v>
      </c>
      <c r="W879" s="7" t="s">
        <v>3103</v>
      </c>
      <c r="X879" s="7" t="s">
        <v>3103</v>
      </c>
    </row>
    <row r="880" spans="1:24" x14ac:dyDescent="0.2">
      <c r="A880" s="7" t="s">
        <v>3447</v>
      </c>
      <c r="B880" s="8">
        <v>1</v>
      </c>
      <c r="C880" s="8">
        <v>1</v>
      </c>
      <c r="D880" s="8">
        <v>0</v>
      </c>
      <c r="E880" s="9">
        <v>36.26</v>
      </c>
      <c r="F880" s="8">
        <v>1700</v>
      </c>
      <c r="G880" s="9">
        <v>21.33</v>
      </c>
      <c r="H880" s="9">
        <v>21.33</v>
      </c>
      <c r="I880" s="9">
        <v>21.33</v>
      </c>
      <c r="J880" s="9">
        <v>21.33</v>
      </c>
      <c r="K880" s="9">
        <v>21.33</v>
      </c>
      <c r="L880" s="9">
        <v>21.33</v>
      </c>
      <c r="M880" s="9">
        <v>21.33</v>
      </c>
      <c r="N880" s="9">
        <v>21.33</v>
      </c>
      <c r="O880" s="8">
        <v>1</v>
      </c>
      <c r="P880" s="8">
        <v>1</v>
      </c>
      <c r="Q880" s="8">
        <v>1</v>
      </c>
      <c r="R880" s="9">
        <v>100</v>
      </c>
      <c r="S880" s="9">
        <v>100</v>
      </c>
      <c r="T880" s="9">
        <v>1126</v>
      </c>
      <c r="U880" s="9">
        <v>1</v>
      </c>
      <c r="V880" s="9">
        <v>11</v>
      </c>
      <c r="W880" s="7" t="s">
        <v>3320</v>
      </c>
      <c r="X880" s="7" t="s">
        <v>3320</v>
      </c>
    </row>
    <row r="881" spans="1:24" x14ac:dyDescent="0.2">
      <c r="A881" s="7" t="s">
        <v>1415</v>
      </c>
      <c r="B881" s="8">
        <v>2</v>
      </c>
      <c r="C881" s="8">
        <v>2</v>
      </c>
      <c r="D881" s="8">
        <v>0</v>
      </c>
      <c r="E881" s="9">
        <v>11.36</v>
      </c>
      <c r="F881" s="8">
        <v>1800</v>
      </c>
      <c r="G881" s="9">
        <v>6.31</v>
      </c>
      <c r="H881" s="9">
        <v>14.2</v>
      </c>
      <c r="I881" s="9">
        <v>6.31</v>
      </c>
      <c r="J881" s="9">
        <v>6.31</v>
      </c>
      <c r="K881" s="9">
        <v>6.31</v>
      </c>
      <c r="L881" s="9">
        <v>6.31</v>
      </c>
      <c r="M881" s="9">
        <v>6.31</v>
      </c>
      <c r="N881" s="9">
        <v>6.31</v>
      </c>
      <c r="O881" s="8">
        <v>0</v>
      </c>
      <c r="P881" s="8">
        <v>0</v>
      </c>
      <c r="Q881" s="8">
        <v>1</v>
      </c>
      <c r="R881" s="9">
        <v>0</v>
      </c>
      <c r="S881" s="9">
        <v>50</v>
      </c>
      <c r="T881" s="9">
        <v>636</v>
      </c>
      <c r="U881" s="9">
        <v>4.5</v>
      </c>
      <c r="V881" s="9">
        <v>7</v>
      </c>
      <c r="W881" s="7" t="s">
        <v>1384</v>
      </c>
      <c r="X881" s="7" t="s">
        <v>3224</v>
      </c>
    </row>
    <row r="882" spans="1:24" x14ac:dyDescent="0.2">
      <c r="A882" s="7" t="s">
        <v>3140</v>
      </c>
      <c r="B882" s="8">
        <v>1</v>
      </c>
      <c r="C882" s="8">
        <v>1</v>
      </c>
      <c r="D882" s="8">
        <v>0</v>
      </c>
      <c r="E882" s="9">
        <v>0</v>
      </c>
      <c r="F882" s="8">
        <v>800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8">
        <v>0</v>
      </c>
      <c r="P882" s="8">
        <v>0</v>
      </c>
      <c r="Q882" s="8">
        <v>0</v>
      </c>
      <c r="R882" s="9">
        <v>0</v>
      </c>
      <c r="S882" s="9">
        <v>0</v>
      </c>
      <c r="T882" s="9">
        <v>0</v>
      </c>
      <c r="U882" s="9">
        <v>5</v>
      </c>
      <c r="V882" s="9">
        <v>7</v>
      </c>
      <c r="W882" s="7" t="s">
        <v>3103</v>
      </c>
      <c r="X882" s="7" t="s">
        <v>3103</v>
      </c>
    </row>
    <row r="883" spans="1:24" x14ac:dyDescent="0.2">
      <c r="A883" s="7" t="s">
        <v>3816</v>
      </c>
      <c r="B883" s="8">
        <v>1</v>
      </c>
      <c r="C883" s="8">
        <v>1</v>
      </c>
      <c r="D883" s="8">
        <v>0</v>
      </c>
      <c r="E883" s="9">
        <v>20.74</v>
      </c>
      <c r="F883" s="8">
        <v>2200</v>
      </c>
      <c r="G883" s="9">
        <v>9.43</v>
      </c>
      <c r="H883" s="9">
        <v>9.43</v>
      </c>
      <c r="I883" s="9">
        <v>9.43</v>
      </c>
      <c r="J883" s="9">
        <v>9.43</v>
      </c>
      <c r="K883" s="9">
        <v>9.43</v>
      </c>
      <c r="L883" s="9">
        <v>9.43</v>
      </c>
      <c r="M883" s="9">
        <v>9.43</v>
      </c>
      <c r="N883" s="9">
        <v>9.43</v>
      </c>
      <c r="O883" s="8">
        <v>0</v>
      </c>
      <c r="P883" s="8">
        <v>1</v>
      </c>
      <c r="Q883" s="8">
        <v>1</v>
      </c>
      <c r="R883" s="9">
        <v>0</v>
      </c>
      <c r="S883" s="9">
        <v>100</v>
      </c>
      <c r="T883" s="9">
        <v>574</v>
      </c>
      <c r="U883" s="9">
        <v>2</v>
      </c>
      <c r="V883" s="9">
        <v>6</v>
      </c>
      <c r="W883" s="7" t="s">
        <v>3736</v>
      </c>
      <c r="X883" s="7" t="s">
        <v>3736</v>
      </c>
    </row>
    <row r="884" spans="1:24" x14ac:dyDescent="0.2">
      <c r="A884" s="7" t="s">
        <v>2695</v>
      </c>
      <c r="B884" s="8">
        <v>2</v>
      </c>
      <c r="C884" s="8">
        <v>1</v>
      </c>
      <c r="D884" s="8">
        <v>1</v>
      </c>
      <c r="E884" s="9">
        <v>0</v>
      </c>
      <c r="F884" s="8">
        <v>1700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8">
        <v>0</v>
      </c>
      <c r="P884" s="8">
        <v>0</v>
      </c>
      <c r="Q884" s="8">
        <v>0</v>
      </c>
      <c r="R884" s="9">
        <v>0</v>
      </c>
      <c r="S884" s="9">
        <v>0</v>
      </c>
      <c r="T884" s="9">
        <v>0</v>
      </c>
      <c r="U884" s="9">
        <v>7</v>
      </c>
      <c r="V884" s="9">
        <v>7</v>
      </c>
      <c r="W884" s="7" t="s">
        <v>2556</v>
      </c>
      <c r="X884" s="7" t="s">
        <v>2556</v>
      </c>
    </row>
    <row r="885" spans="1:24" x14ac:dyDescent="0.2">
      <c r="A885" s="7" t="s">
        <v>3231</v>
      </c>
      <c r="B885" s="8">
        <v>2</v>
      </c>
      <c r="C885" s="8">
        <v>1</v>
      </c>
      <c r="D885" s="8">
        <v>1</v>
      </c>
      <c r="E885" s="9">
        <v>0</v>
      </c>
      <c r="F885" s="8">
        <v>1000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8">
        <v>0</v>
      </c>
      <c r="P885" s="8">
        <v>0</v>
      </c>
      <c r="Q885" s="8">
        <v>0</v>
      </c>
      <c r="R885" s="9">
        <v>0</v>
      </c>
      <c r="S885" s="9">
        <v>0</v>
      </c>
      <c r="T885" s="9">
        <v>0</v>
      </c>
      <c r="U885" s="9">
        <v>6</v>
      </c>
      <c r="V885" s="9">
        <v>6</v>
      </c>
      <c r="W885" s="7" t="s">
        <v>3224</v>
      </c>
      <c r="X885" s="7" t="s">
        <v>3224</v>
      </c>
    </row>
    <row r="886" spans="1:24" x14ac:dyDescent="0.2">
      <c r="A886" s="7" t="s">
        <v>3493</v>
      </c>
      <c r="B886" s="8">
        <v>1</v>
      </c>
      <c r="C886" s="8">
        <v>1</v>
      </c>
      <c r="D886" s="8">
        <v>0</v>
      </c>
      <c r="E886" s="9">
        <v>0</v>
      </c>
      <c r="F886" s="8">
        <v>2200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8">
        <v>0</v>
      </c>
      <c r="P886" s="8">
        <v>0</v>
      </c>
      <c r="Q886" s="8">
        <v>0</v>
      </c>
      <c r="R886" s="9">
        <v>0</v>
      </c>
      <c r="S886" s="9">
        <v>0</v>
      </c>
      <c r="T886" s="9">
        <v>0</v>
      </c>
      <c r="U886" s="9">
        <v>4</v>
      </c>
      <c r="V886" s="9">
        <v>14</v>
      </c>
      <c r="W886" s="7" t="s">
        <v>3320</v>
      </c>
      <c r="X886" s="7" t="s">
        <v>3320</v>
      </c>
    </row>
    <row r="887" spans="1:24" x14ac:dyDescent="0.2">
      <c r="A887" s="7" t="s">
        <v>312</v>
      </c>
      <c r="B887" s="8">
        <v>2</v>
      </c>
      <c r="C887" s="8">
        <v>2</v>
      </c>
      <c r="D887" s="8">
        <v>0</v>
      </c>
      <c r="E887" s="9">
        <v>10.8</v>
      </c>
      <c r="F887" s="8">
        <v>2200</v>
      </c>
      <c r="G887" s="9">
        <v>4.91</v>
      </c>
      <c r="H887" s="9">
        <v>0</v>
      </c>
      <c r="I887" s="9">
        <v>0</v>
      </c>
      <c r="J887" s="9">
        <v>4.91</v>
      </c>
      <c r="K887" s="9">
        <v>4.91</v>
      </c>
      <c r="L887" s="9">
        <v>4.91</v>
      </c>
      <c r="M887" s="9">
        <v>4.91</v>
      </c>
      <c r="N887" s="9">
        <v>4.91</v>
      </c>
      <c r="O887" s="8">
        <v>0</v>
      </c>
      <c r="P887" s="8">
        <v>0</v>
      </c>
      <c r="Q887" s="8">
        <v>1</v>
      </c>
      <c r="R887" s="9">
        <v>0</v>
      </c>
      <c r="S887" s="9">
        <v>50</v>
      </c>
      <c r="T887" s="9">
        <v>580</v>
      </c>
      <c r="U887" s="9">
        <v>3.5</v>
      </c>
      <c r="V887" s="9">
        <v>7</v>
      </c>
      <c r="W887" s="7" t="s">
        <v>55</v>
      </c>
      <c r="X887" s="7" t="s">
        <v>1877</v>
      </c>
    </row>
    <row r="888" spans="1:24" x14ac:dyDescent="0.2">
      <c r="A888" s="7" t="s">
        <v>2429</v>
      </c>
      <c r="B888" s="8">
        <v>2</v>
      </c>
      <c r="C888" s="8">
        <v>2</v>
      </c>
      <c r="D888" s="8">
        <v>0</v>
      </c>
      <c r="E888" s="9">
        <v>53.58</v>
      </c>
      <c r="F888" s="8">
        <v>4100</v>
      </c>
      <c r="G888" s="9">
        <v>13.07</v>
      </c>
      <c r="H888" s="9">
        <v>13.6</v>
      </c>
      <c r="I888" s="9">
        <v>13.07</v>
      </c>
      <c r="J888" s="9">
        <v>13.07</v>
      </c>
      <c r="K888" s="9">
        <v>13.07</v>
      </c>
      <c r="L888" s="9">
        <v>13.07</v>
      </c>
      <c r="M888" s="9">
        <v>13.07</v>
      </c>
      <c r="N888" s="9">
        <v>13.07</v>
      </c>
      <c r="O888" s="8">
        <v>1</v>
      </c>
      <c r="P888" s="8">
        <v>2</v>
      </c>
      <c r="Q888" s="8">
        <v>2</v>
      </c>
      <c r="R888" s="9">
        <v>50</v>
      </c>
      <c r="S888" s="9">
        <v>100</v>
      </c>
      <c r="T888" s="9">
        <v>1358</v>
      </c>
      <c r="U888" s="9">
        <v>1.5</v>
      </c>
      <c r="V888" s="9">
        <v>9.5</v>
      </c>
      <c r="W888" s="7" t="s">
        <v>2349</v>
      </c>
      <c r="X888" s="7" t="s">
        <v>3839</v>
      </c>
    </row>
    <row r="889" spans="1:24" x14ac:dyDescent="0.2">
      <c r="A889" s="7" t="s">
        <v>1677</v>
      </c>
      <c r="B889" s="8">
        <v>1</v>
      </c>
      <c r="C889" s="8">
        <v>1</v>
      </c>
      <c r="D889" s="8">
        <v>0</v>
      </c>
      <c r="E889" s="9">
        <v>0</v>
      </c>
      <c r="F889" s="8">
        <v>1300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8">
        <v>0</v>
      </c>
      <c r="P889" s="8">
        <v>0</v>
      </c>
      <c r="Q889" s="8">
        <v>0</v>
      </c>
      <c r="R889" s="9">
        <v>0</v>
      </c>
      <c r="S889" s="9">
        <v>0</v>
      </c>
      <c r="T889" s="9">
        <v>0</v>
      </c>
      <c r="U889" s="9">
        <v>7</v>
      </c>
      <c r="V889" s="9">
        <v>7</v>
      </c>
      <c r="W889" s="7" t="s">
        <v>1630</v>
      </c>
      <c r="X889" s="7" t="s">
        <v>1630</v>
      </c>
    </row>
    <row r="890" spans="1:24" x14ac:dyDescent="0.2">
      <c r="A890" s="7" t="s">
        <v>175</v>
      </c>
      <c r="B890" s="8">
        <v>2</v>
      </c>
      <c r="C890" s="8">
        <v>2</v>
      </c>
      <c r="D890" s="8">
        <v>0</v>
      </c>
      <c r="E890" s="9">
        <v>10.18</v>
      </c>
      <c r="F890" s="8">
        <v>2200</v>
      </c>
      <c r="G890" s="9">
        <v>4.63</v>
      </c>
      <c r="H890" s="9">
        <v>10.18</v>
      </c>
      <c r="I890" s="9">
        <v>10.18</v>
      </c>
      <c r="J890" s="9">
        <v>4.63</v>
      </c>
      <c r="K890" s="9">
        <v>4.63</v>
      </c>
      <c r="L890" s="9">
        <v>4.63</v>
      </c>
      <c r="M890" s="9">
        <v>4.63</v>
      </c>
      <c r="N890" s="9">
        <v>4.63</v>
      </c>
      <c r="O890" s="8">
        <v>0</v>
      </c>
      <c r="P890" s="8">
        <v>0</v>
      </c>
      <c r="Q890" s="8">
        <v>1</v>
      </c>
      <c r="R890" s="9">
        <v>0</v>
      </c>
      <c r="S890" s="9">
        <v>50</v>
      </c>
      <c r="T890" s="9">
        <v>518</v>
      </c>
      <c r="U890" s="9">
        <v>3.5</v>
      </c>
      <c r="V890" s="9">
        <v>8.5</v>
      </c>
      <c r="W890" s="7" t="s">
        <v>55</v>
      </c>
      <c r="X890" s="7" t="s">
        <v>3103</v>
      </c>
    </row>
    <row r="891" spans="1:24" x14ac:dyDescent="0.2">
      <c r="A891" s="7" t="s">
        <v>828</v>
      </c>
      <c r="B891" s="8">
        <v>2</v>
      </c>
      <c r="C891" s="8">
        <v>2</v>
      </c>
      <c r="D891" s="8">
        <v>0</v>
      </c>
      <c r="E891" s="9">
        <v>30.16</v>
      </c>
      <c r="F891" s="8">
        <v>3000</v>
      </c>
      <c r="G891" s="9">
        <v>10.050000000000001</v>
      </c>
      <c r="H891" s="9">
        <v>4.8099999999999996</v>
      </c>
      <c r="I891" s="9">
        <v>4.8099999999999996</v>
      </c>
      <c r="J891" s="9">
        <v>10.050000000000001</v>
      </c>
      <c r="K891" s="9">
        <v>10.050000000000001</v>
      </c>
      <c r="L891" s="9">
        <v>10.050000000000001</v>
      </c>
      <c r="M891" s="9">
        <v>10.050000000000001</v>
      </c>
      <c r="N891" s="9">
        <v>10.050000000000001</v>
      </c>
      <c r="O891" s="8">
        <v>0</v>
      </c>
      <c r="P891" s="8">
        <v>1</v>
      </c>
      <c r="Q891" s="8">
        <v>2</v>
      </c>
      <c r="R891" s="9">
        <v>0</v>
      </c>
      <c r="S891" s="9">
        <v>100</v>
      </c>
      <c r="T891" s="9">
        <v>1016</v>
      </c>
      <c r="U891" s="9">
        <v>2.5</v>
      </c>
      <c r="V891" s="9">
        <v>7</v>
      </c>
      <c r="W891" s="7" t="s">
        <v>751</v>
      </c>
      <c r="X891" s="7" t="s">
        <v>3508</v>
      </c>
    </row>
    <row r="892" spans="1:24" x14ac:dyDescent="0.2">
      <c r="A892" s="7" t="s">
        <v>2205</v>
      </c>
      <c r="B892" s="8">
        <v>1</v>
      </c>
      <c r="C892" s="8">
        <v>1</v>
      </c>
      <c r="D892" s="8">
        <v>0</v>
      </c>
      <c r="E892" s="9">
        <v>0</v>
      </c>
      <c r="F892" s="8">
        <v>1400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8">
        <v>0</v>
      </c>
      <c r="P892" s="8">
        <v>0</v>
      </c>
      <c r="Q892" s="8">
        <v>0</v>
      </c>
      <c r="R892" s="9">
        <v>0</v>
      </c>
      <c r="S892" s="9">
        <v>0</v>
      </c>
      <c r="T892" s="9">
        <v>0</v>
      </c>
      <c r="U892" s="9">
        <v>5</v>
      </c>
      <c r="V892" s="9">
        <v>5</v>
      </c>
      <c r="W892" s="7" t="s">
        <v>2178</v>
      </c>
      <c r="X892" s="7" t="s">
        <v>2178</v>
      </c>
    </row>
    <row r="893" spans="1:24" x14ac:dyDescent="0.2">
      <c r="A893" s="7" t="s">
        <v>3115</v>
      </c>
      <c r="B893" s="8">
        <v>1</v>
      </c>
      <c r="C893" s="8">
        <v>1</v>
      </c>
      <c r="D893" s="8">
        <v>0</v>
      </c>
      <c r="E893" s="9">
        <v>0</v>
      </c>
      <c r="F893" s="8">
        <v>700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8">
        <v>0</v>
      </c>
      <c r="P893" s="8">
        <v>0</v>
      </c>
      <c r="Q893" s="8">
        <v>0</v>
      </c>
      <c r="R893" s="9">
        <v>0</v>
      </c>
      <c r="S893" s="9">
        <v>0</v>
      </c>
      <c r="T893" s="9">
        <v>0</v>
      </c>
      <c r="U893" s="9">
        <v>6</v>
      </c>
      <c r="V893" s="9">
        <v>6</v>
      </c>
      <c r="W893" s="7" t="s">
        <v>3103</v>
      </c>
      <c r="X893" s="7" t="s">
        <v>3103</v>
      </c>
    </row>
    <row r="894" spans="1:24" x14ac:dyDescent="0.2">
      <c r="A894" s="7" t="s">
        <v>1158</v>
      </c>
      <c r="B894" s="8">
        <v>1</v>
      </c>
      <c r="C894" s="8">
        <v>1</v>
      </c>
      <c r="D894" s="8">
        <v>0</v>
      </c>
      <c r="E894" s="9">
        <v>0</v>
      </c>
      <c r="F894" s="8">
        <v>1300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8">
        <v>0</v>
      </c>
      <c r="P894" s="8">
        <v>0</v>
      </c>
      <c r="Q894" s="8">
        <v>0</v>
      </c>
      <c r="R894" s="9">
        <v>0</v>
      </c>
      <c r="S894" s="9">
        <v>0</v>
      </c>
      <c r="T894" s="9">
        <v>0</v>
      </c>
      <c r="U894" s="9">
        <v>8</v>
      </c>
      <c r="V894" s="9">
        <v>10</v>
      </c>
      <c r="W894" s="7" t="s">
        <v>1109</v>
      </c>
      <c r="X894" s="7" t="s">
        <v>1109</v>
      </c>
    </row>
    <row r="895" spans="1:24" x14ac:dyDescent="0.2">
      <c r="A895" s="7" t="s">
        <v>2701</v>
      </c>
      <c r="B895" s="8">
        <v>2</v>
      </c>
      <c r="C895" s="8">
        <v>1</v>
      </c>
      <c r="D895" s="8">
        <v>1</v>
      </c>
      <c r="E895" s="9">
        <v>0</v>
      </c>
      <c r="F895" s="8">
        <v>2200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8">
        <v>0</v>
      </c>
      <c r="P895" s="8">
        <v>0</v>
      </c>
      <c r="Q895" s="8">
        <v>0</v>
      </c>
      <c r="R895" s="9">
        <v>0</v>
      </c>
      <c r="S895" s="9">
        <v>0</v>
      </c>
      <c r="T895" s="9">
        <v>0</v>
      </c>
      <c r="U895" s="9">
        <v>4</v>
      </c>
      <c r="V895" s="9">
        <v>7</v>
      </c>
      <c r="W895" s="7" t="s">
        <v>2556</v>
      </c>
      <c r="X895" s="7" t="s">
        <v>2556</v>
      </c>
    </row>
    <row r="896" spans="1:24" x14ac:dyDescent="0.2">
      <c r="A896" s="7" t="s">
        <v>1298</v>
      </c>
      <c r="B896" s="8">
        <v>2</v>
      </c>
      <c r="C896" s="8">
        <v>1</v>
      </c>
      <c r="D896" s="8">
        <v>1</v>
      </c>
      <c r="E896" s="9">
        <v>19.68</v>
      </c>
      <c r="F896" s="8">
        <v>2200</v>
      </c>
      <c r="G896" s="9">
        <v>8.9499999999999993</v>
      </c>
      <c r="H896" s="9">
        <v>0</v>
      </c>
      <c r="I896" s="9">
        <v>0</v>
      </c>
      <c r="J896" s="9">
        <v>8.9499999999999993</v>
      </c>
      <c r="K896" s="9">
        <v>8.9499999999999993</v>
      </c>
      <c r="L896" s="9">
        <v>8.9499999999999993</v>
      </c>
      <c r="M896" s="9">
        <v>8.9499999999999993</v>
      </c>
      <c r="N896" s="9">
        <v>8.9499999999999993</v>
      </c>
      <c r="O896" s="8">
        <v>0</v>
      </c>
      <c r="P896" s="8">
        <v>1</v>
      </c>
      <c r="Q896" s="8">
        <v>1</v>
      </c>
      <c r="R896" s="9">
        <v>0</v>
      </c>
      <c r="S896" s="9">
        <v>100</v>
      </c>
      <c r="T896" s="9">
        <v>468</v>
      </c>
      <c r="U896" s="9">
        <v>2</v>
      </c>
      <c r="V896" s="9">
        <v>5</v>
      </c>
      <c r="W896" s="7" t="s">
        <v>1252</v>
      </c>
      <c r="X896" s="7" t="s">
        <v>1252</v>
      </c>
    </row>
    <row r="897" spans="1:24" x14ac:dyDescent="0.2">
      <c r="A897" s="7" t="s">
        <v>2590</v>
      </c>
      <c r="B897" s="8">
        <v>3</v>
      </c>
      <c r="C897" s="8">
        <v>1</v>
      </c>
      <c r="D897" s="8">
        <v>2</v>
      </c>
      <c r="E897" s="9">
        <v>0</v>
      </c>
      <c r="F897" s="8">
        <v>800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8">
        <v>0</v>
      </c>
      <c r="P897" s="8">
        <v>0</v>
      </c>
      <c r="Q897" s="8">
        <v>0</v>
      </c>
      <c r="R897" s="9">
        <v>0</v>
      </c>
      <c r="S897" s="9">
        <v>0</v>
      </c>
      <c r="T897" s="9">
        <v>0</v>
      </c>
      <c r="U897" s="9">
        <v>5</v>
      </c>
      <c r="V897" s="9">
        <v>7</v>
      </c>
      <c r="W897" s="7" t="s">
        <v>2556</v>
      </c>
      <c r="X897" s="7" t="s">
        <v>2556</v>
      </c>
    </row>
    <row r="898" spans="1:24" x14ac:dyDescent="0.2">
      <c r="A898" s="7" t="s">
        <v>2141</v>
      </c>
      <c r="B898" s="8">
        <v>1</v>
      </c>
      <c r="C898" s="8">
        <v>1</v>
      </c>
      <c r="D898" s="8">
        <v>0</v>
      </c>
      <c r="E898" s="9">
        <v>69</v>
      </c>
      <c r="F898" s="8">
        <v>1200</v>
      </c>
      <c r="G898" s="9">
        <v>57.5</v>
      </c>
      <c r="H898" s="9">
        <v>0</v>
      </c>
      <c r="I898" s="9">
        <v>57.5</v>
      </c>
      <c r="J898" s="9">
        <v>57.5</v>
      </c>
      <c r="K898" s="9">
        <v>57.5</v>
      </c>
      <c r="L898" s="9">
        <v>57.5</v>
      </c>
      <c r="M898" s="9">
        <v>57.5</v>
      </c>
      <c r="N898" s="9">
        <v>57.5</v>
      </c>
      <c r="O898" s="8">
        <v>1</v>
      </c>
      <c r="P898" s="8">
        <v>1</v>
      </c>
      <c r="Q898" s="8">
        <v>1</v>
      </c>
      <c r="R898" s="9">
        <v>100</v>
      </c>
      <c r="S898" s="9">
        <v>100</v>
      </c>
      <c r="T898" s="9">
        <v>4400</v>
      </c>
      <c r="U898" s="9">
        <v>1</v>
      </c>
      <c r="V898" s="9">
        <v>6</v>
      </c>
      <c r="W898" s="7" t="s">
        <v>2008</v>
      </c>
      <c r="X898" s="7" t="s">
        <v>2008</v>
      </c>
    </row>
    <row r="899" spans="1:24" x14ac:dyDescent="0.2">
      <c r="A899" s="7" t="s">
        <v>3477</v>
      </c>
      <c r="B899" s="8">
        <v>1</v>
      </c>
      <c r="C899" s="8">
        <v>1</v>
      </c>
      <c r="D899" s="8">
        <v>0</v>
      </c>
      <c r="E899" s="9">
        <v>0</v>
      </c>
      <c r="F899" s="8">
        <v>1000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8">
        <v>0</v>
      </c>
      <c r="P899" s="8">
        <v>0</v>
      </c>
      <c r="Q899" s="8">
        <v>0</v>
      </c>
      <c r="R899" s="9">
        <v>0</v>
      </c>
      <c r="S899" s="9">
        <v>0</v>
      </c>
      <c r="T899" s="9">
        <v>0</v>
      </c>
      <c r="U899" s="9">
        <v>5</v>
      </c>
      <c r="V899" s="9">
        <v>6</v>
      </c>
      <c r="W899" s="7" t="s">
        <v>3320</v>
      </c>
      <c r="X899" s="7" t="s">
        <v>3320</v>
      </c>
    </row>
    <row r="900" spans="1:24" x14ac:dyDescent="0.2">
      <c r="A900" s="7" t="s">
        <v>1855</v>
      </c>
      <c r="B900" s="8">
        <v>1</v>
      </c>
      <c r="C900" s="8">
        <v>1</v>
      </c>
      <c r="D900" s="8">
        <v>0</v>
      </c>
      <c r="E900" s="9">
        <v>0</v>
      </c>
      <c r="F900" s="8">
        <v>800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8">
        <v>0</v>
      </c>
      <c r="P900" s="8">
        <v>0</v>
      </c>
      <c r="Q900" s="8">
        <v>0</v>
      </c>
      <c r="R900" s="9">
        <v>0</v>
      </c>
      <c r="S900" s="9">
        <v>0</v>
      </c>
      <c r="T900" s="9">
        <v>0</v>
      </c>
      <c r="U900" s="9">
        <v>8</v>
      </c>
      <c r="V900" s="9">
        <v>9</v>
      </c>
      <c r="W900" s="7" t="s">
        <v>1630</v>
      </c>
      <c r="X900" s="7" t="s">
        <v>1630</v>
      </c>
    </row>
    <row r="901" spans="1:24" x14ac:dyDescent="0.2">
      <c r="A901" s="7" t="s">
        <v>4292</v>
      </c>
      <c r="B901" s="8">
        <v>2</v>
      </c>
      <c r="C901" s="8">
        <v>0</v>
      </c>
      <c r="D901" s="8">
        <v>2</v>
      </c>
      <c r="E901" s="9">
        <v>0</v>
      </c>
      <c r="F901" s="8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8">
        <v>0</v>
      </c>
      <c r="P901" s="8">
        <v>0</v>
      </c>
      <c r="Q901" s="8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7" t="s">
        <v>1877</v>
      </c>
      <c r="X901" s="7" t="s">
        <v>2349</v>
      </c>
    </row>
    <row r="902" spans="1:24" x14ac:dyDescent="0.2">
      <c r="A902" s="7" t="s">
        <v>2872</v>
      </c>
      <c r="B902" s="8">
        <v>1</v>
      </c>
      <c r="C902" s="8">
        <v>1</v>
      </c>
      <c r="D902" s="8">
        <v>0</v>
      </c>
      <c r="E902" s="9">
        <v>0</v>
      </c>
      <c r="F902" s="8">
        <v>1400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8">
        <v>0</v>
      </c>
      <c r="P902" s="8">
        <v>0</v>
      </c>
      <c r="Q902" s="8">
        <v>0</v>
      </c>
      <c r="R902" s="9">
        <v>0</v>
      </c>
      <c r="S902" s="9">
        <v>0</v>
      </c>
      <c r="T902" s="9">
        <v>0</v>
      </c>
      <c r="U902" s="9">
        <v>5</v>
      </c>
      <c r="V902" s="9">
        <v>6</v>
      </c>
      <c r="W902" s="7" t="s">
        <v>2851</v>
      </c>
      <c r="X902" s="7" t="s">
        <v>2851</v>
      </c>
    </row>
    <row r="903" spans="1:24" x14ac:dyDescent="0.2">
      <c r="A903" s="7" t="s">
        <v>2773</v>
      </c>
      <c r="B903" s="8">
        <v>1</v>
      </c>
      <c r="C903" s="8">
        <v>1</v>
      </c>
      <c r="D903" s="8">
        <v>0</v>
      </c>
      <c r="E903" s="9">
        <v>0</v>
      </c>
      <c r="F903" s="8">
        <v>2000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8">
        <v>0</v>
      </c>
      <c r="P903" s="8">
        <v>0</v>
      </c>
      <c r="Q903" s="8">
        <v>0</v>
      </c>
      <c r="R903" s="9">
        <v>0</v>
      </c>
      <c r="S903" s="9">
        <v>0</v>
      </c>
      <c r="T903" s="9">
        <v>0</v>
      </c>
      <c r="U903" s="9">
        <v>6</v>
      </c>
      <c r="V903" s="9">
        <v>6</v>
      </c>
      <c r="W903" s="7" t="s">
        <v>2724</v>
      </c>
      <c r="X903" s="7" t="s">
        <v>2724</v>
      </c>
    </row>
    <row r="904" spans="1:24" x14ac:dyDescent="0.2">
      <c r="A904" s="7" t="s">
        <v>3485</v>
      </c>
      <c r="B904" s="8">
        <v>1</v>
      </c>
      <c r="C904" s="8">
        <v>1</v>
      </c>
      <c r="D904" s="8">
        <v>0</v>
      </c>
      <c r="E904" s="9">
        <v>0</v>
      </c>
      <c r="F904" s="8">
        <v>2200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8">
        <v>0</v>
      </c>
      <c r="P904" s="8">
        <v>0</v>
      </c>
      <c r="Q904" s="8">
        <v>0</v>
      </c>
      <c r="R904" s="9">
        <v>0</v>
      </c>
      <c r="S904" s="9">
        <v>0</v>
      </c>
      <c r="T904" s="9">
        <v>0</v>
      </c>
      <c r="U904" s="9">
        <v>4</v>
      </c>
      <c r="V904" s="9">
        <v>6</v>
      </c>
      <c r="W904" s="7" t="s">
        <v>3320</v>
      </c>
      <c r="X904" s="7" t="s">
        <v>3320</v>
      </c>
    </row>
    <row r="905" spans="1:24" x14ac:dyDescent="0.2">
      <c r="A905" s="7" t="s">
        <v>4293</v>
      </c>
      <c r="B905" s="8">
        <v>2</v>
      </c>
      <c r="C905" s="8">
        <v>0</v>
      </c>
      <c r="D905" s="8">
        <v>2</v>
      </c>
      <c r="E905" s="9">
        <v>0</v>
      </c>
      <c r="F905" s="8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8">
        <v>0</v>
      </c>
      <c r="P905" s="8">
        <v>0</v>
      </c>
      <c r="Q905" s="8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7" t="s">
        <v>55</v>
      </c>
      <c r="X905" s="7" t="s">
        <v>1109</v>
      </c>
    </row>
    <row r="906" spans="1:24" x14ac:dyDescent="0.2">
      <c r="A906" s="7" t="s">
        <v>2192</v>
      </c>
      <c r="B906" s="8">
        <v>2</v>
      </c>
      <c r="C906" s="8">
        <v>2</v>
      </c>
      <c r="D906" s="8">
        <v>0</v>
      </c>
      <c r="E906" s="9">
        <v>54.38</v>
      </c>
      <c r="F906" s="8">
        <v>4300</v>
      </c>
      <c r="G906" s="9">
        <v>12.65</v>
      </c>
      <c r="H906" s="9">
        <v>8.18</v>
      </c>
      <c r="I906" s="9">
        <v>12.65</v>
      </c>
      <c r="J906" s="9">
        <v>12.65</v>
      </c>
      <c r="K906" s="9">
        <v>12.65</v>
      </c>
      <c r="L906" s="9">
        <v>12.65</v>
      </c>
      <c r="M906" s="9">
        <v>12.65</v>
      </c>
      <c r="N906" s="9">
        <v>12.65</v>
      </c>
      <c r="O906" s="8">
        <v>1</v>
      </c>
      <c r="P906" s="8">
        <v>2</v>
      </c>
      <c r="Q906" s="8">
        <v>2</v>
      </c>
      <c r="R906" s="9">
        <v>50</v>
      </c>
      <c r="S906" s="9">
        <v>100</v>
      </c>
      <c r="T906" s="9">
        <v>1438</v>
      </c>
      <c r="U906" s="9">
        <v>1.5</v>
      </c>
      <c r="V906" s="9">
        <v>5</v>
      </c>
      <c r="W906" s="7" t="s">
        <v>2178</v>
      </c>
      <c r="X906" s="7" t="s">
        <v>3839</v>
      </c>
    </row>
    <row r="907" spans="1:24" x14ac:dyDescent="0.2">
      <c r="A907" s="7" t="s">
        <v>2079</v>
      </c>
      <c r="B907" s="8">
        <v>1</v>
      </c>
      <c r="C907" s="8">
        <v>1</v>
      </c>
      <c r="D907" s="8">
        <v>0</v>
      </c>
      <c r="E907" s="9">
        <v>53.66</v>
      </c>
      <c r="F907" s="8">
        <v>1300</v>
      </c>
      <c r="G907" s="9">
        <v>41.28</v>
      </c>
      <c r="H907" s="9">
        <v>0</v>
      </c>
      <c r="I907" s="9">
        <v>41.28</v>
      </c>
      <c r="J907" s="9">
        <v>41.28</v>
      </c>
      <c r="K907" s="9">
        <v>41.28</v>
      </c>
      <c r="L907" s="9">
        <v>41.28</v>
      </c>
      <c r="M907" s="9">
        <v>41.28</v>
      </c>
      <c r="N907" s="9">
        <v>41.28</v>
      </c>
      <c r="O907" s="8">
        <v>1</v>
      </c>
      <c r="P907" s="8">
        <v>1</v>
      </c>
      <c r="Q907" s="8">
        <v>1</v>
      </c>
      <c r="R907" s="9">
        <v>100</v>
      </c>
      <c r="S907" s="9">
        <v>100</v>
      </c>
      <c r="T907" s="9">
        <v>2866</v>
      </c>
      <c r="U907" s="9">
        <v>1</v>
      </c>
      <c r="V907" s="9">
        <v>7</v>
      </c>
      <c r="W907" s="7" t="s">
        <v>2008</v>
      </c>
      <c r="X907" s="7" t="s">
        <v>2008</v>
      </c>
    </row>
    <row r="908" spans="1:24" x14ac:dyDescent="0.2">
      <c r="A908" s="7" t="s">
        <v>2677</v>
      </c>
      <c r="B908" s="8">
        <v>1</v>
      </c>
      <c r="C908" s="8">
        <v>1</v>
      </c>
      <c r="D908" s="8">
        <v>0</v>
      </c>
      <c r="E908" s="9">
        <v>0</v>
      </c>
      <c r="F908" s="8">
        <v>900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8">
        <v>0</v>
      </c>
      <c r="P908" s="8">
        <v>0</v>
      </c>
      <c r="Q908" s="8">
        <v>0</v>
      </c>
      <c r="R908" s="9">
        <v>0</v>
      </c>
      <c r="S908" s="9">
        <v>0</v>
      </c>
      <c r="T908" s="9">
        <v>0</v>
      </c>
      <c r="U908" s="9">
        <v>6</v>
      </c>
      <c r="V908" s="9">
        <v>8</v>
      </c>
      <c r="W908" s="7" t="s">
        <v>2556</v>
      </c>
      <c r="X908" s="7" t="s">
        <v>2556</v>
      </c>
    </row>
    <row r="909" spans="1:24" x14ac:dyDescent="0.2">
      <c r="A909" s="7" t="s">
        <v>3797</v>
      </c>
      <c r="B909" s="8">
        <v>1</v>
      </c>
      <c r="C909" s="8">
        <v>1</v>
      </c>
      <c r="D909" s="8">
        <v>0</v>
      </c>
      <c r="E909" s="9">
        <v>0</v>
      </c>
      <c r="F909" s="8">
        <v>1500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8">
        <v>0</v>
      </c>
      <c r="P909" s="8">
        <v>0</v>
      </c>
      <c r="Q909" s="8">
        <v>0</v>
      </c>
      <c r="R909" s="9">
        <v>0</v>
      </c>
      <c r="S909" s="9">
        <v>0</v>
      </c>
      <c r="T909" s="9">
        <v>0</v>
      </c>
      <c r="U909" s="9">
        <v>7</v>
      </c>
      <c r="V909" s="9">
        <v>8</v>
      </c>
      <c r="W909" s="7" t="s">
        <v>3736</v>
      </c>
      <c r="X909" s="7" t="s">
        <v>3736</v>
      </c>
    </row>
    <row r="910" spans="1:24" x14ac:dyDescent="0.2">
      <c r="A910" s="7" t="s">
        <v>3409</v>
      </c>
      <c r="B910" s="8">
        <v>2</v>
      </c>
      <c r="C910" s="8">
        <v>1</v>
      </c>
      <c r="D910" s="8">
        <v>1</v>
      </c>
      <c r="E910" s="9">
        <v>0</v>
      </c>
      <c r="F910" s="8">
        <v>900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8">
        <v>0</v>
      </c>
      <c r="P910" s="8">
        <v>0</v>
      </c>
      <c r="Q910" s="8">
        <v>0</v>
      </c>
      <c r="R910" s="9">
        <v>0</v>
      </c>
      <c r="S910" s="9">
        <v>0</v>
      </c>
      <c r="T910" s="9">
        <v>0</v>
      </c>
      <c r="U910" s="9">
        <v>10</v>
      </c>
      <c r="V910" s="9">
        <v>11</v>
      </c>
      <c r="W910" s="7" t="s">
        <v>3320</v>
      </c>
      <c r="X910" s="7" t="s">
        <v>3320</v>
      </c>
    </row>
    <row r="911" spans="1:24" x14ac:dyDescent="0.2">
      <c r="A911" s="7" t="s">
        <v>2485</v>
      </c>
      <c r="B911" s="8">
        <v>1</v>
      </c>
      <c r="C911" s="8">
        <v>1</v>
      </c>
      <c r="D911" s="8">
        <v>0</v>
      </c>
      <c r="E911" s="9">
        <v>7.8</v>
      </c>
      <c r="F911" s="8">
        <v>2000</v>
      </c>
      <c r="G911" s="9">
        <v>3.9</v>
      </c>
      <c r="H911" s="9">
        <v>0</v>
      </c>
      <c r="I911" s="9">
        <v>3.9</v>
      </c>
      <c r="J911" s="9">
        <v>3.9</v>
      </c>
      <c r="K911" s="9">
        <v>3.9</v>
      </c>
      <c r="L911" s="9">
        <v>3.9</v>
      </c>
      <c r="M911" s="9">
        <v>3.9</v>
      </c>
      <c r="N911" s="9">
        <v>3.9</v>
      </c>
      <c r="O911" s="8">
        <v>0</v>
      </c>
      <c r="P911" s="8">
        <v>0</v>
      </c>
      <c r="Q911" s="8">
        <v>1</v>
      </c>
      <c r="R911" s="9">
        <v>0</v>
      </c>
      <c r="S911" s="9">
        <v>100</v>
      </c>
      <c r="T911" s="9">
        <v>280</v>
      </c>
      <c r="U911" s="9">
        <v>3</v>
      </c>
      <c r="V911" s="9">
        <v>9</v>
      </c>
      <c r="W911" s="7" t="s">
        <v>2349</v>
      </c>
      <c r="X911" s="7" t="s">
        <v>2349</v>
      </c>
    </row>
    <row r="912" spans="1:24" x14ac:dyDescent="0.2">
      <c r="A912" s="7" t="s">
        <v>3737</v>
      </c>
      <c r="B912" s="8">
        <v>1</v>
      </c>
      <c r="C912" s="8">
        <v>1</v>
      </c>
      <c r="D912" s="8">
        <v>0</v>
      </c>
      <c r="E912" s="9">
        <v>0</v>
      </c>
      <c r="F912" s="8">
        <v>2100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8">
        <v>0</v>
      </c>
      <c r="P912" s="8">
        <v>0</v>
      </c>
      <c r="Q912" s="8">
        <v>0</v>
      </c>
      <c r="R912" s="9">
        <v>0</v>
      </c>
      <c r="S912" s="9">
        <v>0</v>
      </c>
      <c r="T912" s="9">
        <v>0</v>
      </c>
      <c r="U912" s="9">
        <v>4</v>
      </c>
      <c r="V912" s="9">
        <v>5</v>
      </c>
      <c r="W912" s="7" t="s">
        <v>3736</v>
      </c>
      <c r="X912" s="7" t="s">
        <v>3736</v>
      </c>
    </row>
    <row r="913" spans="1:24" x14ac:dyDescent="0.2">
      <c r="A913" s="7" t="s">
        <v>2016</v>
      </c>
      <c r="B913" s="8">
        <v>1</v>
      </c>
      <c r="C913" s="8">
        <v>1</v>
      </c>
      <c r="D913" s="8">
        <v>0</v>
      </c>
      <c r="E913" s="9">
        <v>7.34</v>
      </c>
      <c r="F913" s="8">
        <v>1900</v>
      </c>
      <c r="G913" s="9">
        <v>3.86</v>
      </c>
      <c r="H913" s="9">
        <v>0</v>
      </c>
      <c r="I913" s="9">
        <v>3.86</v>
      </c>
      <c r="J913" s="9">
        <v>3.86</v>
      </c>
      <c r="K913" s="9">
        <v>3.86</v>
      </c>
      <c r="L913" s="9">
        <v>3.86</v>
      </c>
      <c r="M913" s="9">
        <v>3.86</v>
      </c>
      <c r="N913" s="9">
        <v>3.86</v>
      </c>
      <c r="O913" s="8">
        <v>0</v>
      </c>
      <c r="P913" s="8">
        <v>0</v>
      </c>
      <c r="Q913" s="8">
        <v>1</v>
      </c>
      <c r="R913" s="9">
        <v>0</v>
      </c>
      <c r="S913" s="9">
        <v>100</v>
      </c>
      <c r="T913" s="9">
        <v>234</v>
      </c>
      <c r="U913" s="9">
        <v>3</v>
      </c>
      <c r="V913" s="9">
        <v>5</v>
      </c>
      <c r="W913" s="7" t="s">
        <v>2008</v>
      </c>
      <c r="X913" s="7" t="s">
        <v>2008</v>
      </c>
    </row>
    <row r="914" spans="1:24" x14ac:dyDescent="0.2">
      <c r="A914" s="7" t="s">
        <v>4294</v>
      </c>
      <c r="B914" s="8">
        <v>2</v>
      </c>
      <c r="C914" s="8">
        <v>0</v>
      </c>
      <c r="D914" s="8">
        <v>2</v>
      </c>
      <c r="E914" s="9">
        <v>0</v>
      </c>
      <c r="F914" s="8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8">
        <v>0</v>
      </c>
      <c r="P914" s="8">
        <v>0</v>
      </c>
      <c r="Q914" s="8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7" t="s">
        <v>1877</v>
      </c>
      <c r="X914" s="7" t="s">
        <v>2349</v>
      </c>
    </row>
    <row r="915" spans="1:24" x14ac:dyDescent="0.2">
      <c r="A915" s="7" t="s">
        <v>3884</v>
      </c>
      <c r="B915" s="8">
        <v>1</v>
      </c>
      <c r="C915" s="8">
        <v>1</v>
      </c>
      <c r="D915" s="8">
        <v>0</v>
      </c>
      <c r="E915" s="9">
        <v>0</v>
      </c>
      <c r="F915" s="8">
        <v>1200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8">
        <v>0</v>
      </c>
      <c r="P915" s="8">
        <v>0</v>
      </c>
      <c r="Q915" s="8">
        <v>0</v>
      </c>
      <c r="R915" s="9">
        <v>0</v>
      </c>
      <c r="S915" s="9">
        <v>0</v>
      </c>
      <c r="T915" s="9">
        <v>0</v>
      </c>
      <c r="U915" s="9">
        <v>4</v>
      </c>
      <c r="V915" s="9">
        <v>7</v>
      </c>
      <c r="W915" s="7" t="s">
        <v>3839</v>
      </c>
      <c r="X915" s="7" t="s">
        <v>3839</v>
      </c>
    </row>
    <row r="916" spans="1:24" x14ac:dyDescent="0.2">
      <c r="A916" s="7" t="s">
        <v>1442</v>
      </c>
      <c r="B916" s="8">
        <v>2</v>
      </c>
      <c r="C916" s="8">
        <v>2</v>
      </c>
      <c r="D916" s="8">
        <v>0</v>
      </c>
      <c r="E916" s="9">
        <v>9.2200000000000006</v>
      </c>
      <c r="F916" s="8">
        <v>2400</v>
      </c>
      <c r="G916" s="9">
        <v>3.84</v>
      </c>
      <c r="H916" s="9">
        <v>0</v>
      </c>
      <c r="I916" s="9">
        <v>3.84</v>
      </c>
      <c r="J916" s="9">
        <v>3.84</v>
      </c>
      <c r="K916" s="9">
        <v>3.84</v>
      </c>
      <c r="L916" s="9">
        <v>3.84</v>
      </c>
      <c r="M916" s="9">
        <v>3.84</v>
      </c>
      <c r="N916" s="9">
        <v>3.84</v>
      </c>
      <c r="O916" s="8">
        <v>0</v>
      </c>
      <c r="P916" s="8">
        <v>0</v>
      </c>
      <c r="Q916" s="8">
        <v>1</v>
      </c>
      <c r="R916" s="9">
        <v>0</v>
      </c>
      <c r="S916" s="9">
        <v>50</v>
      </c>
      <c r="T916" s="9">
        <v>422</v>
      </c>
      <c r="U916" s="9">
        <v>3.5</v>
      </c>
      <c r="V916" s="9">
        <v>7.5</v>
      </c>
      <c r="W916" s="7" t="s">
        <v>1384</v>
      </c>
      <c r="X916" s="7" t="s">
        <v>3224</v>
      </c>
    </row>
    <row r="917" spans="1:24" x14ac:dyDescent="0.2">
      <c r="A917" s="7" t="s">
        <v>2970</v>
      </c>
      <c r="B917" s="8">
        <v>2</v>
      </c>
      <c r="C917" s="8">
        <v>1</v>
      </c>
      <c r="D917" s="8">
        <v>1</v>
      </c>
      <c r="E917" s="9">
        <v>8.26</v>
      </c>
      <c r="F917" s="8">
        <v>1500</v>
      </c>
      <c r="G917" s="9">
        <v>5.51</v>
      </c>
      <c r="H917" s="9">
        <v>0</v>
      </c>
      <c r="I917" s="9">
        <v>5.51</v>
      </c>
      <c r="J917" s="9">
        <v>5.51</v>
      </c>
      <c r="K917" s="9">
        <v>5.51</v>
      </c>
      <c r="L917" s="9">
        <v>5.51</v>
      </c>
      <c r="M917" s="9">
        <v>5.51</v>
      </c>
      <c r="N917" s="9">
        <v>5.51</v>
      </c>
      <c r="O917" s="8">
        <v>0</v>
      </c>
      <c r="P917" s="8">
        <v>0</v>
      </c>
      <c r="Q917" s="8">
        <v>1</v>
      </c>
      <c r="R917" s="9">
        <v>0</v>
      </c>
      <c r="S917" s="9">
        <v>100</v>
      </c>
      <c r="T917" s="9">
        <v>326</v>
      </c>
      <c r="U917" s="9">
        <v>3</v>
      </c>
      <c r="V917" s="9">
        <v>9</v>
      </c>
      <c r="W917" s="7" t="s">
        <v>2851</v>
      </c>
      <c r="X917" s="7" t="s">
        <v>2851</v>
      </c>
    </row>
    <row r="918" spans="1:24" x14ac:dyDescent="0.2">
      <c r="A918" s="7" t="s">
        <v>93</v>
      </c>
      <c r="B918" s="8">
        <v>3</v>
      </c>
      <c r="C918" s="8">
        <v>3</v>
      </c>
      <c r="D918" s="8">
        <v>0</v>
      </c>
      <c r="E918" s="9">
        <v>36.94</v>
      </c>
      <c r="F918" s="8">
        <v>5000</v>
      </c>
      <c r="G918" s="9">
        <v>7.39</v>
      </c>
      <c r="H918" s="9">
        <v>0</v>
      </c>
      <c r="I918" s="9">
        <v>0</v>
      </c>
      <c r="J918" s="9">
        <v>7.39</v>
      </c>
      <c r="K918" s="9">
        <v>7.39</v>
      </c>
      <c r="L918" s="9">
        <v>7.39</v>
      </c>
      <c r="M918" s="9">
        <v>7.39</v>
      </c>
      <c r="N918" s="9">
        <v>7.39</v>
      </c>
      <c r="O918" s="8">
        <v>1</v>
      </c>
      <c r="P918" s="8">
        <v>1</v>
      </c>
      <c r="Q918" s="8">
        <v>1</v>
      </c>
      <c r="R918" s="9">
        <v>33.33</v>
      </c>
      <c r="S918" s="9">
        <v>33.33</v>
      </c>
      <c r="T918" s="9">
        <v>1194</v>
      </c>
      <c r="U918" s="9">
        <v>3</v>
      </c>
      <c r="V918" s="9">
        <v>6</v>
      </c>
      <c r="W918" s="7" t="s">
        <v>55</v>
      </c>
      <c r="X918" s="7" t="s">
        <v>3224</v>
      </c>
    </row>
    <row r="919" spans="1:24" x14ac:dyDescent="0.2">
      <c r="A919" s="7" t="s">
        <v>4295</v>
      </c>
      <c r="B919" s="8">
        <v>1</v>
      </c>
      <c r="C919" s="8">
        <v>0</v>
      </c>
      <c r="D919" s="8">
        <v>1</v>
      </c>
      <c r="E919" s="9">
        <v>0</v>
      </c>
      <c r="F919" s="8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8">
        <v>0</v>
      </c>
      <c r="P919" s="8">
        <v>0</v>
      </c>
      <c r="Q919" s="8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7" t="s">
        <v>2008</v>
      </c>
      <c r="X919" s="7" t="s">
        <v>2008</v>
      </c>
    </row>
    <row r="920" spans="1:24" x14ac:dyDescent="0.2">
      <c r="A920" s="7" t="s">
        <v>380</v>
      </c>
      <c r="B920" s="8">
        <v>2</v>
      </c>
      <c r="C920" s="8">
        <v>2</v>
      </c>
      <c r="D920" s="8">
        <v>0</v>
      </c>
      <c r="E920" s="9">
        <v>21.32</v>
      </c>
      <c r="F920" s="8">
        <v>2900</v>
      </c>
      <c r="G920" s="9">
        <v>7.35</v>
      </c>
      <c r="H920" s="9">
        <v>10.15</v>
      </c>
      <c r="I920" s="9">
        <v>10.15</v>
      </c>
      <c r="J920" s="9">
        <v>7.35</v>
      </c>
      <c r="K920" s="9">
        <v>7.35</v>
      </c>
      <c r="L920" s="9">
        <v>7.35</v>
      </c>
      <c r="M920" s="9">
        <v>7.35</v>
      </c>
      <c r="N920" s="9">
        <v>7.35</v>
      </c>
      <c r="O920" s="8">
        <v>0</v>
      </c>
      <c r="P920" s="8">
        <v>1</v>
      </c>
      <c r="Q920" s="8">
        <v>1</v>
      </c>
      <c r="R920" s="9">
        <v>0</v>
      </c>
      <c r="S920" s="9">
        <v>50</v>
      </c>
      <c r="T920" s="9">
        <v>632</v>
      </c>
      <c r="U920" s="9">
        <v>5</v>
      </c>
      <c r="V920" s="9">
        <v>8</v>
      </c>
      <c r="W920" s="7" t="s">
        <v>55</v>
      </c>
      <c r="X920" s="7" t="s">
        <v>3508</v>
      </c>
    </row>
    <row r="921" spans="1:24" x14ac:dyDescent="0.2">
      <c r="A921" s="7" t="s">
        <v>2347</v>
      </c>
      <c r="B921" s="8">
        <v>2</v>
      </c>
      <c r="C921" s="8">
        <v>2</v>
      </c>
      <c r="D921" s="8">
        <v>0</v>
      </c>
      <c r="E921" s="9">
        <v>10.96</v>
      </c>
      <c r="F921" s="8">
        <v>1800</v>
      </c>
      <c r="G921" s="9">
        <v>6.09</v>
      </c>
      <c r="H921" s="9">
        <v>10.96</v>
      </c>
      <c r="I921" s="9">
        <v>6.09</v>
      </c>
      <c r="J921" s="9">
        <v>6.09</v>
      </c>
      <c r="K921" s="9">
        <v>6.09</v>
      </c>
      <c r="L921" s="9">
        <v>6.09</v>
      </c>
      <c r="M921" s="9">
        <v>6.09</v>
      </c>
      <c r="N921" s="9">
        <v>6.09</v>
      </c>
      <c r="O921" s="8">
        <v>0</v>
      </c>
      <c r="P921" s="8">
        <v>0</v>
      </c>
      <c r="Q921" s="8">
        <v>1</v>
      </c>
      <c r="R921" s="9">
        <v>0</v>
      </c>
      <c r="S921" s="9">
        <v>50</v>
      </c>
      <c r="T921" s="9">
        <v>596</v>
      </c>
      <c r="U921" s="9">
        <v>6</v>
      </c>
      <c r="V921" s="9">
        <v>8.5</v>
      </c>
      <c r="W921" s="7" t="s">
        <v>2178</v>
      </c>
      <c r="X921" s="7" t="s">
        <v>3508</v>
      </c>
    </row>
    <row r="922" spans="1:24" x14ac:dyDescent="0.2">
      <c r="A922" s="7" t="s">
        <v>1352</v>
      </c>
      <c r="B922" s="8">
        <v>2</v>
      </c>
      <c r="C922" s="8">
        <v>2</v>
      </c>
      <c r="D922" s="8">
        <v>0</v>
      </c>
      <c r="E922" s="9">
        <v>12.84</v>
      </c>
      <c r="F922" s="8">
        <v>2100</v>
      </c>
      <c r="G922" s="9">
        <v>6.11</v>
      </c>
      <c r="H922" s="9">
        <v>10.7</v>
      </c>
      <c r="I922" s="9">
        <v>10.7</v>
      </c>
      <c r="J922" s="9">
        <v>6.11</v>
      </c>
      <c r="K922" s="9">
        <v>6.11</v>
      </c>
      <c r="L922" s="9">
        <v>6.11</v>
      </c>
      <c r="M922" s="9">
        <v>6.11</v>
      </c>
      <c r="N922" s="9">
        <v>6.11</v>
      </c>
      <c r="O922" s="8">
        <v>0</v>
      </c>
      <c r="P922" s="8">
        <v>0</v>
      </c>
      <c r="Q922" s="8">
        <v>1</v>
      </c>
      <c r="R922" s="9">
        <v>0</v>
      </c>
      <c r="S922" s="9">
        <v>50</v>
      </c>
      <c r="T922" s="9">
        <v>784</v>
      </c>
      <c r="U922" s="9">
        <v>3.5</v>
      </c>
      <c r="V922" s="9">
        <v>8</v>
      </c>
      <c r="W922" s="7" t="s">
        <v>1252</v>
      </c>
      <c r="X922" s="7" t="s">
        <v>3320</v>
      </c>
    </row>
    <row r="923" spans="1:24" x14ac:dyDescent="0.2">
      <c r="A923" s="7" t="s">
        <v>2342</v>
      </c>
      <c r="B923" s="8">
        <v>3</v>
      </c>
      <c r="C923" s="8">
        <v>2</v>
      </c>
      <c r="D923" s="8">
        <v>1</v>
      </c>
      <c r="E923" s="9">
        <v>14.04</v>
      </c>
      <c r="F923" s="8">
        <v>1900</v>
      </c>
      <c r="G923" s="9">
        <v>7.39</v>
      </c>
      <c r="H923" s="9">
        <v>0</v>
      </c>
      <c r="I923" s="9">
        <v>7.39</v>
      </c>
      <c r="J923" s="9">
        <v>7.39</v>
      </c>
      <c r="K923" s="9">
        <v>7.39</v>
      </c>
      <c r="L923" s="9">
        <v>7.39</v>
      </c>
      <c r="M923" s="9">
        <v>7.39</v>
      </c>
      <c r="N923" s="9">
        <v>7.39</v>
      </c>
      <c r="O923" s="8">
        <v>0</v>
      </c>
      <c r="P923" s="8">
        <v>0</v>
      </c>
      <c r="Q923" s="8">
        <v>1</v>
      </c>
      <c r="R923" s="9">
        <v>0</v>
      </c>
      <c r="S923" s="9">
        <v>50</v>
      </c>
      <c r="T923" s="9">
        <v>904</v>
      </c>
      <c r="U923" s="9">
        <v>4</v>
      </c>
      <c r="V923" s="9">
        <v>7.5</v>
      </c>
      <c r="W923" s="7" t="s">
        <v>2178</v>
      </c>
      <c r="X923" s="7" t="s">
        <v>3839</v>
      </c>
    </row>
    <row r="924" spans="1:24" x14ac:dyDescent="0.2">
      <c r="A924" s="7" t="s">
        <v>2436</v>
      </c>
      <c r="B924" s="8">
        <v>2</v>
      </c>
      <c r="C924" s="8">
        <v>1</v>
      </c>
      <c r="D924" s="8">
        <v>1</v>
      </c>
      <c r="E924" s="9">
        <v>8.2200000000000006</v>
      </c>
      <c r="F924" s="8">
        <v>1600</v>
      </c>
      <c r="G924" s="9">
        <v>5.14</v>
      </c>
      <c r="H924" s="9">
        <v>0</v>
      </c>
      <c r="I924" s="9">
        <v>5.14</v>
      </c>
      <c r="J924" s="9">
        <v>5.14</v>
      </c>
      <c r="K924" s="9">
        <v>5.14</v>
      </c>
      <c r="L924" s="9">
        <v>5.14</v>
      </c>
      <c r="M924" s="9">
        <v>5.14</v>
      </c>
      <c r="N924" s="9">
        <v>5.14</v>
      </c>
      <c r="O924" s="8">
        <v>0</v>
      </c>
      <c r="P924" s="8">
        <v>0</v>
      </c>
      <c r="Q924" s="8">
        <v>1</v>
      </c>
      <c r="R924" s="9">
        <v>0</v>
      </c>
      <c r="S924" s="9">
        <v>100</v>
      </c>
      <c r="T924" s="9">
        <v>322</v>
      </c>
      <c r="U924" s="9">
        <v>3</v>
      </c>
      <c r="V924" s="9">
        <v>10</v>
      </c>
      <c r="W924" s="7" t="s">
        <v>2349</v>
      </c>
      <c r="X924" s="7" t="s">
        <v>2349</v>
      </c>
    </row>
    <row r="925" spans="1:24" x14ac:dyDescent="0.2">
      <c r="A925" s="7" t="s">
        <v>2947</v>
      </c>
      <c r="B925" s="8">
        <v>1</v>
      </c>
      <c r="C925" s="8">
        <v>1</v>
      </c>
      <c r="D925" s="8">
        <v>0</v>
      </c>
      <c r="E925" s="9">
        <v>31.44</v>
      </c>
      <c r="F925" s="8">
        <v>1300</v>
      </c>
      <c r="G925" s="9">
        <v>24.18</v>
      </c>
      <c r="H925" s="9">
        <v>0</v>
      </c>
      <c r="I925" s="9">
        <v>24.18</v>
      </c>
      <c r="J925" s="9">
        <v>24.18</v>
      </c>
      <c r="K925" s="9">
        <v>24.18</v>
      </c>
      <c r="L925" s="9">
        <v>24.18</v>
      </c>
      <c r="M925" s="9">
        <v>24.18</v>
      </c>
      <c r="N925" s="9">
        <v>24.18</v>
      </c>
      <c r="O925" s="8">
        <v>0</v>
      </c>
      <c r="P925" s="8">
        <v>1</v>
      </c>
      <c r="Q925" s="8">
        <v>1</v>
      </c>
      <c r="R925" s="9">
        <v>0</v>
      </c>
      <c r="S925" s="9">
        <v>100</v>
      </c>
      <c r="T925" s="9">
        <v>1644</v>
      </c>
      <c r="U925" s="9">
        <v>2</v>
      </c>
      <c r="V925" s="9">
        <v>8</v>
      </c>
      <c r="W925" s="7" t="s">
        <v>2851</v>
      </c>
      <c r="X925" s="7" t="s">
        <v>2851</v>
      </c>
    </row>
    <row r="926" spans="1:24" x14ac:dyDescent="0.2">
      <c r="A926" s="7" t="s">
        <v>4073</v>
      </c>
      <c r="B926" s="8">
        <v>1</v>
      </c>
      <c r="C926" s="8">
        <v>1</v>
      </c>
      <c r="D926" s="8">
        <v>0</v>
      </c>
      <c r="E926" s="9">
        <v>40.119999999999997</v>
      </c>
      <c r="F926" s="8">
        <v>1600</v>
      </c>
      <c r="G926" s="9">
        <v>25.08</v>
      </c>
      <c r="H926" s="9">
        <v>25.08</v>
      </c>
      <c r="I926" s="9">
        <v>25.08</v>
      </c>
      <c r="J926" s="9">
        <v>25.08</v>
      </c>
      <c r="K926" s="9">
        <v>25.08</v>
      </c>
      <c r="L926" s="9">
        <v>25.08</v>
      </c>
      <c r="M926" s="9">
        <v>25.08</v>
      </c>
      <c r="N926" s="9">
        <v>25.08</v>
      </c>
      <c r="O926" s="8">
        <v>1</v>
      </c>
      <c r="P926" s="8">
        <v>1</v>
      </c>
      <c r="Q926" s="8">
        <v>1</v>
      </c>
      <c r="R926" s="9">
        <v>100</v>
      </c>
      <c r="S926" s="9">
        <v>100</v>
      </c>
      <c r="T926" s="9">
        <v>1512</v>
      </c>
      <c r="U926" s="9">
        <v>1</v>
      </c>
      <c r="V926" s="9">
        <v>10</v>
      </c>
      <c r="W926" s="7" t="s">
        <v>3941</v>
      </c>
      <c r="X926" s="7" t="s">
        <v>3941</v>
      </c>
    </row>
    <row r="927" spans="1:24" x14ac:dyDescent="0.2">
      <c r="A927" s="7" t="s">
        <v>4296</v>
      </c>
      <c r="B927" s="8">
        <v>1</v>
      </c>
      <c r="C927" s="8">
        <v>0</v>
      </c>
      <c r="D927" s="8">
        <v>1</v>
      </c>
      <c r="E927" s="9">
        <v>0</v>
      </c>
      <c r="F927" s="8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8">
        <v>0</v>
      </c>
      <c r="P927" s="8">
        <v>0</v>
      </c>
      <c r="Q927" s="8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7" t="s">
        <v>55</v>
      </c>
      <c r="X927" s="7" t="s">
        <v>55</v>
      </c>
    </row>
    <row r="928" spans="1:24" x14ac:dyDescent="0.2">
      <c r="A928" s="7" t="s">
        <v>4297</v>
      </c>
      <c r="B928" s="8">
        <v>1</v>
      </c>
      <c r="C928" s="8">
        <v>0</v>
      </c>
      <c r="D928" s="8">
        <v>1</v>
      </c>
      <c r="E928" s="9">
        <v>0</v>
      </c>
      <c r="F928" s="8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8">
        <v>0</v>
      </c>
      <c r="P928" s="8">
        <v>0</v>
      </c>
      <c r="Q928" s="8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7" t="s">
        <v>4083</v>
      </c>
      <c r="X928" s="7" t="s">
        <v>4083</v>
      </c>
    </row>
    <row r="929" spans="1:24" x14ac:dyDescent="0.2">
      <c r="A929" s="7" t="s">
        <v>2382</v>
      </c>
      <c r="B929" s="8">
        <v>2</v>
      </c>
      <c r="C929" s="8">
        <v>1</v>
      </c>
      <c r="D929" s="8">
        <v>1</v>
      </c>
      <c r="E929" s="9">
        <v>27.48</v>
      </c>
      <c r="F929" s="8">
        <v>800</v>
      </c>
      <c r="G929" s="9">
        <v>34.35</v>
      </c>
      <c r="H929" s="9">
        <v>0</v>
      </c>
      <c r="I929" s="9">
        <v>34.35</v>
      </c>
      <c r="J929" s="9">
        <v>34.35</v>
      </c>
      <c r="K929" s="9">
        <v>34.35</v>
      </c>
      <c r="L929" s="9">
        <v>34.35</v>
      </c>
      <c r="M929" s="9">
        <v>34.35</v>
      </c>
      <c r="N929" s="9">
        <v>34.35</v>
      </c>
      <c r="O929" s="8">
        <v>0</v>
      </c>
      <c r="P929" s="8">
        <v>1</v>
      </c>
      <c r="Q929" s="8">
        <v>1</v>
      </c>
      <c r="R929" s="9">
        <v>0</v>
      </c>
      <c r="S929" s="9">
        <v>100</v>
      </c>
      <c r="T929" s="9">
        <v>1248</v>
      </c>
      <c r="U929" s="9">
        <v>2</v>
      </c>
      <c r="V929" s="9">
        <v>7</v>
      </c>
      <c r="W929" s="7" t="s">
        <v>2349</v>
      </c>
      <c r="X929" s="7" t="s">
        <v>2349</v>
      </c>
    </row>
    <row r="930" spans="1:24" x14ac:dyDescent="0.2">
      <c r="A930" s="7" t="s">
        <v>1712</v>
      </c>
      <c r="B930" s="8">
        <v>1</v>
      </c>
      <c r="C930" s="8">
        <v>1</v>
      </c>
      <c r="D930" s="8">
        <v>0</v>
      </c>
      <c r="E930" s="9">
        <v>0</v>
      </c>
      <c r="F930" s="8">
        <v>900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8">
        <v>0</v>
      </c>
      <c r="P930" s="8">
        <v>0</v>
      </c>
      <c r="Q930" s="8">
        <v>0</v>
      </c>
      <c r="R930" s="9">
        <v>0</v>
      </c>
      <c r="S930" s="9">
        <v>0</v>
      </c>
      <c r="T930" s="9">
        <v>0</v>
      </c>
      <c r="U930" s="9">
        <v>5</v>
      </c>
      <c r="V930" s="9">
        <v>11</v>
      </c>
      <c r="W930" s="7" t="s">
        <v>1630</v>
      </c>
      <c r="X930" s="7" t="s">
        <v>1630</v>
      </c>
    </row>
    <row r="931" spans="1:24" x14ac:dyDescent="0.2">
      <c r="A931" s="7" t="s">
        <v>1269</v>
      </c>
      <c r="B931" s="8">
        <v>2</v>
      </c>
      <c r="C931" s="8">
        <v>2</v>
      </c>
      <c r="D931" s="8">
        <v>0</v>
      </c>
      <c r="E931" s="9">
        <v>0</v>
      </c>
      <c r="F931" s="8">
        <v>2600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8">
        <v>0</v>
      </c>
      <c r="P931" s="8">
        <v>0</v>
      </c>
      <c r="Q931" s="8">
        <v>0</v>
      </c>
      <c r="R931" s="9">
        <v>0</v>
      </c>
      <c r="S931" s="9">
        <v>0</v>
      </c>
      <c r="T931" s="9">
        <v>0</v>
      </c>
      <c r="U931" s="9">
        <v>5</v>
      </c>
      <c r="V931" s="9">
        <v>8.5</v>
      </c>
      <c r="W931" s="7" t="s">
        <v>1252</v>
      </c>
      <c r="X931" s="7" t="s">
        <v>3839</v>
      </c>
    </row>
    <row r="932" spans="1:24" x14ac:dyDescent="0.2">
      <c r="A932" s="7" t="s">
        <v>3315</v>
      </c>
      <c r="B932" s="8">
        <v>1</v>
      </c>
      <c r="C932" s="8">
        <v>1</v>
      </c>
      <c r="D932" s="8">
        <v>0</v>
      </c>
      <c r="E932" s="9">
        <v>20.64</v>
      </c>
      <c r="F932" s="8">
        <v>1900</v>
      </c>
      <c r="G932" s="9">
        <v>10.86</v>
      </c>
      <c r="H932" s="9">
        <v>10.86</v>
      </c>
      <c r="I932" s="9">
        <v>10.86</v>
      </c>
      <c r="J932" s="9">
        <v>10.86</v>
      </c>
      <c r="K932" s="9">
        <v>10.86</v>
      </c>
      <c r="L932" s="9">
        <v>10.86</v>
      </c>
      <c r="M932" s="9">
        <v>10.86</v>
      </c>
      <c r="N932" s="9">
        <v>10.86</v>
      </c>
      <c r="O932" s="8">
        <v>0</v>
      </c>
      <c r="P932" s="8">
        <v>1</v>
      </c>
      <c r="Q932" s="8">
        <v>1</v>
      </c>
      <c r="R932" s="9">
        <v>0</v>
      </c>
      <c r="S932" s="9">
        <v>100</v>
      </c>
      <c r="T932" s="9">
        <v>564</v>
      </c>
      <c r="U932" s="9">
        <v>2</v>
      </c>
      <c r="V932" s="9">
        <v>8</v>
      </c>
      <c r="W932" s="7" t="s">
        <v>3224</v>
      </c>
      <c r="X932" s="7" t="s">
        <v>3224</v>
      </c>
    </row>
    <row r="933" spans="1:24" x14ac:dyDescent="0.2">
      <c r="A933" s="7" t="s">
        <v>512</v>
      </c>
      <c r="B933" s="8">
        <v>1</v>
      </c>
      <c r="C933" s="8">
        <v>1</v>
      </c>
      <c r="D933" s="8">
        <v>0</v>
      </c>
      <c r="E933" s="9">
        <v>0</v>
      </c>
      <c r="F933" s="8">
        <v>700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8">
        <v>0</v>
      </c>
      <c r="P933" s="8">
        <v>0</v>
      </c>
      <c r="Q933" s="8">
        <v>0</v>
      </c>
      <c r="R933" s="9">
        <v>0</v>
      </c>
      <c r="S933" s="9">
        <v>0</v>
      </c>
      <c r="T933" s="9">
        <v>0</v>
      </c>
      <c r="U933" s="9">
        <v>7</v>
      </c>
      <c r="V933" s="9">
        <v>7</v>
      </c>
      <c r="W933" s="7" t="s">
        <v>498</v>
      </c>
      <c r="X933" s="7" t="s">
        <v>498</v>
      </c>
    </row>
    <row r="934" spans="1:24" x14ac:dyDescent="0.2">
      <c r="A934" s="7" t="s">
        <v>4298</v>
      </c>
      <c r="B934" s="8">
        <v>1</v>
      </c>
      <c r="C934" s="8">
        <v>0</v>
      </c>
      <c r="D934" s="8">
        <v>1</v>
      </c>
      <c r="E934" s="9">
        <v>0</v>
      </c>
      <c r="F934" s="8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8">
        <v>0</v>
      </c>
      <c r="P934" s="8">
        <v>0</v>
      </c>
      <c r="Q934" s="8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7" t="s">
        <v>3320</v>
      </c>
      <c r="X934" s="7" t="s">
        <v>3320</v>
      </c>
    </row>
    <row r="935" spans="1:24" x14ac:dyDescent="0.2">
      <c r="A935" s="7" t="s">
        <v>3751</v>
      </c>
      <c r="B935" s="8">
        <v>1</v>
      </c>
      <c r="C935" s="8">
        <v>1</v>
      </c>
      <c r="D935" s="8">
        <v>0</v>
      </c>
      <c r="E935" s="9">
        <v>0</v>
      </c>
      <c r="F935" s="8">
        <v>1700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8">
        <v>0</v>
      </c>
      <c r="P935" s="8">
        <v>0</v>
      </c>
      <c r="Q935" s="8">
        <v>0</v>
      </c>
      <c r="R935" s="9">
        <v>0</v>
      </c>
      <c r="S935" s="9">
        <v>0</v>
      </c>
      <c r="T935" s="9">
        <v>0</v>
      </c>
      <c r="U935" s="9">
        <v>5</v>
      </c>
      <c r="V935" s="9">
        <v>7</v>
      </c>
      <c r="W935" s="7" t="s">
        <v>3736</v>
      </c>
      <c r="X935" s="7" t="s">
        <v>3736</v>
      </c>
    </row>
    <row r="936" spans="1:24" x14ac:dyDescent="0.2">
      <c r="A936" s="7" t="s">
        <v>3573</v>
      </c>
      <c r="B936" s="8">
        <v>1</v>
      </c>
      <c r="C936" s="8">
        <v>1</v>
      </c>
      <c r="D936" s="8">
        <v>0</v>
      </c>
      <c r="E936" s="9">
        <v>0</v>
      </c>
      <c r="F936" s="8">
        <v>1200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8">
        <v>0</v>
      </c>
      <c r="P936" s="8">
        <v>0</v>
      </c>
      <c r="Q936" s="8">
        <v>0</v>
      </c>
      <c r="R936" s="9">
        <v>0</v>
      </c>
      <c r="S936" s="9">
        <v>0</v>
      </c>
      <c r="T936" s="9">
        <v>0</v>
      </c>
      <c r="U936" s="9">
        <v>5</v>
      </c>
      <c r="V936" s="9">
        <v>8</v>
      </c>
      <c r="W936" s="7" t="s">
        <v>3508</v>
      </c>
      <c r="X936" s="7" t="s">
        <v>3508</v>
      </c>
    </row>
    <row r="937" spans="1:24" x14ac:dyDescent="0.2">
      <c r="A937" s="7" t="s">
        <v>1135</v>
      </c>
      <c r="B937" s="8">
        <v>3</v>
      </c>
      <c r="C937" s="8">
        <v>3</v>
      </c>
      <c r="D937" s="8">
        <v>0</v>
      </c>
      <c r="E937" s="9">
        <v>56.14</v>
      </c>
      <c r="F937" s="8">
        <v>5400</v>
      </c>
      <c r="G937" s="9">
        <v>10.4</v>
      </c>
      <c r="H937" s="9">
        <v>8.93</v>
      </c>
      <c r="I937" s="9">
        <v>5.87</v>
      </c>
      <c r="J937" s="9">
        <v>10.4</v>
      </c>
      <c r="K937" s="9">
        <v>10.4</v>
      </c>
      <c r="L937" s="9">
        <v>10.4</v>
      </c>
      <c r="M937" s="9">
        <v>10.4</v>
      </c>
      <c r="N937" s="9">
        <v>10.4</v>
      </c>
      <c r="O937" s="8">
        <v>1</v>
      </c>
      <c r="P937" s="8">
        <v>2</v>
      </c>
      <c r="Q937" s="8">
        <v>2</v>
      </c>
      <c r="R937" s="9">
        <v>33.33</v>
      </c>
      <c r="S937" s="9">
        <v>66.67</v>
      </c>
      <c r="T937" s="9">
        <v>1614</v>
      </c>
      <c r="U937" s="9">
        <v>3</v>
      </c>
      <c r="V937" s="9">
        <v>6</v>
      </c>
      <c r="W937" s="7" t="s">
        <v>1109</v>
      </c>
      <c r="X937" s="7" t="s">
        <v>3736</v>
      </c>
    </row>
    <row r="938" spans="1:24" x14ac:dyDescent="0.2">
      <c r="A938" s="7" t="s">
        <v>460</v>
      </c>
      <c r="B938" s="8">
        <v>1</v>
      </c>
      <c r="C938" s="8">
        <v>1</v>
      </c>
      <c r="D938" s="8">
        <v>0</v>
      </c>
      <c r="E938" s="9">
        <v>24.18</v>
      </c>
      <c r="F938" s="8">
        <v>1700</v>
      </c>
      <c r="G938" s="9">
        <v>14.22</v>
      </c>
      <c r="H938" s="9">
        <v>0</v>
      </c>
      <c r="I938" s="9">
        <v>0</v>
      </c>
      <c r="J938" s="9">
        <v>14.22</v>
      </c>
      <c r="K938" s="9">
        <v>14.22</v>
      </c>
      <c r="L938" s="9">
        <v>14.22</v>
      </c>
      <c r="M938" s="9">
        <v>14.22</v>
      </c>
      <c r="N938" s="9">
        <v>14.22</v>
      </c>
      <c r="O938" s="8">
        <v>0</v>
      </c>
      <c r="P938" s="8">
        <v>1</v>
      </c>
      <c r="Q938" s="8">
        <v>1</v>
      </c>
      <c r="R938" s="9">
        <v>0</v>
      </c>
      <c r="S938" s="9">
        <v>100</v>
      </c>
      <c r="T938" s="9">
        <v>918</v>
      </c>
      <c r="U938" s="9">
        <v>2</v>
      </c>
      <c r="V938" s="9">
        <v>10</v>
      </c>
      <c r="W938" s="7" t="s">
        <v>55</v>
      </c>
      <c r="X938" s="7" t="s">
        <v>55</v>
      </c>
    </row>
    <row r="939" spans="1:24" x14ac:dyDescent="0.2">
      <c r="A939" s="7" t="s">
        <v>729</v>
      </c>
      <c r="B939" s="8">
        <v>1</v>
      </c>
      <c r="C939" s="8">
        <v>1</v>
      </c>
      <c r="D939" s="8">
        <v>0</v>
      </c>
      <c r="E939" s="9">
        <v>11.5</v>
      </c>
      <c r="F939" s="8">
        <v>1700</v>
      </c>
      <c r="G939" s="9">
        <v>6.76</v>
      </c>
      <c r="H939" s="9">
        <v>0</v>
      </c>
      <c r="I939" s="9">
        <v>0</v>
      </c>
      <c r="J939" s="9">
        <v>6.76</v>
      </c>
      <c r="K939" s="9">
        <v>6.76</v>
      </c>
      <c r="L939" s="9">
        <v>6.76</v>
      </c>
      <c r="M939" s="9">
        <v>6.76</v>
      </c>
      <c r="N939" s="9">
        <v>6.76</v>
      </c>
      <c r="O939" s="8">
        <v>0</v>
      </c>
      <c r="P939" s="8">
        <v>0</v>
      </c>
      <c r="Q939" s="8">
        <v>1</v>
      </c>
      <c r="R939" s="9">
        <v>0</v>
      </c>
      <c r="S939" s="9">
        <v>100</v>
      </c>
      <c r="T939" s="9">
        <v>650</v>
      </c>
      <c r="U939" s="9">
        <v>3</v>
      </c>
      <c r="V939" s="9">
        <v>10</v>
      </c>
      <c r="W939" s="7" t="s">
        <v>498</v>
      </c>
      <c r="X939" s="7" t="s">
        <v>498</v>
      </c>
    </row>
    <row r="940" spans="1:24" x14ac:dyDescent="0.2">
      <c r="A940" s="7" t="s">
        <v>2423</v>
      </c>
      <c r="B940" s="8">
        <v>5</v>
      </c>
      <c r="C940" s="8">
        <v>2</v>
      </c>
      <c r="D940" s="8">
        <v>3</v>
      </c>
      <c r="E940" s="9">
        <v>0</v>
      </c>
      <c r="F940" s="8">
        <v>2000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8">
        <v>0</v>
      </c>
      <c r="P940" s="8">
        <v>0</v>
      </c>
      <c r="Q940" s="8">
        <v>0</v>
      </c>
      <c r="R940" s="9">
        <v>0</v>
      </c>
      <c r="S940" s="9">
        <v>0</v>
      </c>
      <c r="T940" s="9">
        <v>0</v>
      </c>
      <c r="U940" s="9">
        <v>6</v>
      </c>
      <c r="V940" s="9">
        <v>9.5</v>
      </c>
      <c r="W940" s="7" t="s">
        <v>2349</v>
      </c>
      <c r="X940" s="7" t="s">
        <v>3839</v>
      </c>
    </row>
    <row r="941" spans="1:24" x14ac:dyDescent="0.2">
      <c r="A941" s="7" t="s">
        <v>2088</v>
      </c>
      <c r="B941" s="8">
        <v>2</v>
      </c>
      <c r="C941" s="8">
        <v>2</v>
      </c>
      <c r="D941" s="8">
        <v>0</v>
      </c>
      <c r="E941" s="9">
        <v>20.239999999999998</v>
      </c>
      <c r="F941" s="8">
        <v>1700</v>
      </c>
      <c r="G941" s="9">
        <v>11.91</v>
      </c>
      <c r="H941" s="9">
        <v>0</v>
      </c>
      <c r="I941" s="9">
        <v>11.91</v>
      </c>
      <c r="J941" s="9">
        <v>11.91</v>
      </c>
      <c r="K941" s="9">
        <v>11.91</v>
      </c>
      <c r="L941" s="9">
        <v>11.91</v>
      </c>
      <c r="M941" s="9">
        <v>11.91</v>
      </c>
      <c r="N941" s="9">
        <v>11.91</v>
      </c>
      <c r="O941" s="8">
        <v>0</v>
      </c>
      <c r="P941" s="8">
        <v>0</v>
      </c>
      <c r="Q941" s="8">
        <v>1</v>
      </c>
      <c r="R941" s="9">
        <v>0</v>
      </c>
      <c r="S941" s="9">
        <v>50</v>
      </c>
      <c r="T941" s="9">
        <v>1524</v>
      </c>
      <c r="U941" s="9">
        <v>4.5</v>
      </c>
      <c r="V941" s="9">
        <v>9</v>
      </c>
      <c r="W941" s="7" t="s">
        <v>2008</v>
      </c>
      <c r="X941" s="7" t="s">
        <v>3320</v>
      </c>
    </row>
    <row r="942" spans="1:24" x14ac:dyDescent="0.2">
      <c r="A942" s="7" t="s">
        <v>2151</v>
      </c>
      <c r="B942" s="8">
        <v>3</v>
      </c>
      <c r="C942" s="8">
        <v>1</v>
      </c>
      <c r="D942" s="8">
        <v>2</v>
      </c>
      <c r="E942" s="9">
        <v>22.04</v>
      </c>
      <c r="F942" s="8">
        <v>1300</v>
      </c>
      <c r="G942" s="9">
        <v>16.95</v>
      </c>
      <c r="H942" s="9">
        <v>0</v>
      </c>
      <c r="I942" s="9">
        <v>16.95</v>
      </c>
      <c r="J942" s="9">
        <v>16.95</v>
      </c>
      <c r="K942" s="9">
        <v>16.95</v>
      </c>
      <c r="L942" s="9">
        <v>16.95</v>
      </c>
      <c r="M942" s="9">
        <v>16.95</v>
      </c>
      <c r="N942" s="9">
        <v>16.95</v>
      </c>
      <c r="O942" s="8">
        <v>0</v>
      </c>
      <c r="P942" s="8">
        <v>1</v>
      </c>
      <c r="Q942" s="8">
        <v>1</v>
      </c>
      <c r="R942" s="9">
        <v>0</v>
      </c>
      <c r="S942" s="9">
        <v>100</v>
      </c>
      <c r="T942" s="9">
        <v>704</v>
      </c>
      <c r="U942" s="9">
        <v>2</v>
      </c>
      <c r="V942" s="9">
        <v>6</v>
      </c>
      <c r="W942" s="7" t="s">
        <v>2008</v>
      </c>
      <c r="X942" s="7" t="s">
        <v>2008</v>
      </c>
    </row>
    <row r="943" spans="1:24" x14ac:dyDescent="0.2">
      <c r="A943" s="7" t="s">
        <v>4299</v>
      </c>
      <c r="B943" s="8">
        <v>1</v>
      </c>
      <c r="C943" s="8">
        <v>0</v>
      </c>
      <c r="D943" s="8">
        <v>1</v>
      </c>
      <c r="E943" s="9">
        <v>0</v>
      </c>
      <c r="F943" s="8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8">
        <v>0</v>
      </c>
      <c r="P943" s="8">
        <v>0</v>
      </c>
      <c r="Q943" s="8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7" t="s">
        <v>3941</v>
      </c>
      <c r="X943" s="7" t="s">
        <v>3941</v>
      </c>
    </row>
    <row r="944" spans="1:24" x14ac:dyDescent="0.2">
      <c r="A944" s="7" t="s">
        <v>1864</v>
      </c>
      <c r="B944" s="8">
        <v>1</v>
      </c>
      <c r="C944" s="8">
        <v>1</v>
      </c>
      <c r="D944" s="8">
        <v>0</v>
      </c>
      <c r="E944" s="9">
        <v>0</v>
      </c>
      <c r="F944" s="8">
        <v>800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8">
        <v>0</v>
      </c>
      <c r="P944" s="8">
        <v>0</v>
      </c>
      <c r="Q944" s="8">
        <v>0</v>
      </c>
      <c r="R944" s="9">
        <v>0</v>
      </c>
      <c r="S944" s="9">
        <v>0</v>
      </c>
      <c r="T944" s="9">
        <v>0</v>
      </c>
      <c r="U944" s="9">
        <v>5</v>
      </c>
      <c r="V944" s="9">
        <v>9</v>
      </c>
      <c r="W944" s="7" t="s">
        <v>1630</v>
      </c>
      <c r="X944" s="7" t="s">
        <v>1630</v>
      </c>
    </row>
    <row r="945" spans="1:24" x14ac:dyDescent="0.2">
      <c r="A945" s="7" t="s">
        <v>917</v>
      </c>
      <c r="B945" s="8">
        <v>1</v>
      </c>
      <c r="C945" s="8">
        <v>1</v>
      </c>
      <c r="D945" s="8">
        <v>0</v>
      </c>
      <c r="E945" s="9">
        <v>0</v>
      </c>
      <c r="F945" s="8">
        <v>800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8">
        <v>0</v>
      </c>
      <c r="P945" s="8">
        <v>0</v>
      </c>
      <c r="Q945" s="8">
        <v>0</v>
      </c>
      <c r="R945" s="9">
        <v>0</v>
      </c>
      <c r="S945" s="9">
        <v>0</v>
      </c>
      <c r="T945" s="9">
        <v>0</v>
      </c>
      <c r="U945" s="9">
        <v>6</v>
      </c>
      <c r="V945" s="9">
        <v>9</v>
      </c>
      <c r="W945" s="7" t="s">
        <v>751</v>
      </c>
      <c r="X945" s="7" t="s">
        <v>751</v>
      </c>
    </row>
    <row r="946" spans="1:24" x14ac:dyDescent="0.2">
      <c r="A946" s="7" t="s">
        <v>3907</v>
      </c>
      <c r="B946" s="8">
        <v>1</v>
      </c>
      <c r="C946" s="8">
        <v>1</v>
      </c>
      <c r="D946" s="8">
        <v>0</v>
      </c>
      <c r="E946" s="9">
        <v>10.16</v>
      </c>
      <c r="F946" s="8">
        <v>1300</v>
      </c>
      <c r="G946" s="9">
        <v>7.82</v>
      </c>
      <c r="H946" s="9">
        <v>7.82</v>
      </c>
      <c r="I946" s="9">
        <v>7.82</v>
      </c>
      <c r="J946" s="9">
        <v>7.82</v>
      </c>
      <c r="K946" s="9">
        <v>7.82</v>
      </c>
      <c r="L946" s="9">
        <v>7.82</v>
      </c>
      <c r="M946" s="9">
        <v>7.82</v>
      </c>
      <c r="N946" s="9">
        <v>7.82</v>
      </c>
      <c r="O946" s="8">
        <v>0</v>
      </c>
      <c r="P946" s="8">
        <v>0</v>
      </c>
      <c r="Q946" s="8">
        <v>1</v>
      </c>
      <c r="R946" s="9">
        <v>0</v>
      </c>
      <c r="S946" s="9">
        <v>100</v>
      </c>
      <c r="T946" s="9">
        <v>516</v>
      </c>
      <c r="U946" s="9">
        <v>3</v>
      </c>
      <c r="V946" s="9">
        <v>8</v>
      </c>
      <c r="W946" s="7" t="s">
        <v>3839</v>
      </c>
      <c r="X946" s="7" t="s">
        <v>3839</v>
      </c>
    </row>
    <row r="947" spans="1:24" x14ac:dyDescent="0.2">
      <c r="A947" s="7" t="s">
        <v>1000</v>
      </c>
      <c r="B947" s="8">
        <v>1</v>
      </c>
      <c r="C947" s="8">
        <v>1</v>
      </c>
      <c r="D947" s="8">
        <v>0</v>
      </c>
      <c r="E947" s="9">
        <v>0</v>
      </c>
      <c r="F947" s="8">
        <v>1200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8">
        <v>0</v>
      </c>
      <c r="P947" s="8">
        <v>0</v>
      </c>
      <c r="Q947" s="8">
        <v>0</v>
      </c>
      <c r="R947" s="9">
        <v>0</v>
      </c>
      <c r="S947" s="9">
        <v>0</v>
      </c>
      <c r="T947" s="9">
        <v>0</v>
      </c>
      <c r="U947" s="9">
        <v>4</v>
      </c>
      <c r="V947" s="9">
        <v>8</v>
      </c>
      <c r="W947" s="7" t="s">
        <v>962</v>
      </c>
      <c r="X947" s="7" t="s">
        <v>962</v>
      </c>
    </row>
    <row r="948" spans="1:24" x14ac:dyDescent="0.2">
      <c r="A948" s="7" t="s">
        <v>1888</v>
      </c>
      <c r="B948" s="8">
        <v>1</v>
      </c>
      <c r="C948" s="8">
        <v>1</v>
      </c>
      <c r="D948" s="8">
        <v>0</v>
      </c>
      <c r="E948" s="9">
        <v>0</v>
      </c>
      <c r="F948" s="8">
        <v>1400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8">
        <v>0</v>
      </c>
      <c r="P948" s="8">
        <v>0</v>
      </c>
      <c r="Q948" s="8">
        <v>0</v>
      </c>
      <c r="R948" s="9">
        <v>0</v>
      </c>
      <c r="S948" s="9">
        <v>0</v>
      </c>
      <c r="T948" s="9">
        <v>0</v>
      </c>
      <c r="U948" s="9">
        <v>5</v>
      </c>
      <c r="V948" s="9">
        <v>5</v>
      </c>
      <c r="W948" s="7" t="s">
        <v>1877</v>
      </c>
      <c r="X948" s="7" t="s">
        <v>1877</v>
      </c>
    </row>
    <row r="949" spans="1:24" x14ac:dyDescent="0.2">
      <c r="A949" s="7" t="s">
        <v>4300</v>
      </c>
      <c r="B949" s="8">
        <v>1</v>
      </c>
      <c r="C949" s="8">
        <v>0</v>
      </c>
      <c r="D949" s="8">
        <v>1</v>
      </c>
      <c r="E949" s="9">
        <v>0</v>
      </c>
      <c r="F949" s="8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8">
        <v>0</v>
      </c>
      <c r="P949" s="8">
        <v>0</v>
      </c>
      <c r="Q949" s="8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7" t="s">
        <v>4083</v>
      </c>
      <c r="X949" s="7" t="s">
        <v>4083</v>
      </c>
    </row>
    <row r="950" spans="1:24" x14ac:dyDescent="0.2">
      <c r="A950" s="7" t="s">
        <v>3601</v>
      </c>
      <c r="B950" s="8">
        <v>1</v>
      </c>
      <c r="C950" s="8">
        <v>1</v>
      </c>
      <c r="D950" s="8">
        <v>0</v>
      </c>
      <c r="E950" s="9">
        <v>21.2</v>
      </c>
      <c r="F950" s="8">
        <v>1400</v>
      </c>
      <c r="G950" s="9">
        <v>15.14</v>
      </c>
      <c r="H950" s="9">
        <v>15.14</v>
      </c>
      <c r="I950" s="9">
        <v>15.14</v>
      </c>
      <c r="J950" s="9">
        <v>15.14</v>
      </c>
      <c r="K950" s="9">
        <v>15.14</v>
      </c>
      <c r="L950" s="9">
        <v>15.14</v>
      </c>
      <c r="M950" s="9">
        <v>15.14</v>
      </c>
      <c r="N950" s="9">
        <v>15.14</v>
      </c>
      <c r="O950" s="8">
        <v>0</v>
      </c>
      <c r="P950" s="8">
        <v>1</v>
      </c>
      <c r="Q950" s="8">
        <v>1</v>
      </c>
      <c r="R950" s="9">
        <v>0</v>
      </c>
      <c r="S950" s="9">
        <v>100</v>
      </c>
      <c r="T950" s="9">
        <v>620</v>
      </c>
      <c r="U950" s="9">
        <v>2</v>
      </c>
      <c r="V950" s="9">
        <v>7</v>
      </c>
      <c r="W950" s="7" t="s">
        <v>3508</v>
      </c>
      <c r="X950" s="7" t="s">
        <v>3508</v>
      </c>
    </row>
    <row r="951" spans="1:24" x14ac:dyDescent="0.2">
      <c r="A951" s="7" t="s">
        <v>4012</v>
      </c>
      <c r="B951" s="8">
        <v>1</v>
      </c>
      <c r="C951" s="8">
        <v>1</v>
      </c>
      <c r="D951" s="8">
        <v>0</v>
      </c>
      <c r="E951" s="9">
        <v>0</v>
      </c>
      <c r="F951" s="8">
        <v>800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8">
        <v>0</v>
      </c>
      <c r="P951" s="8">
        <v>0</v>
      </c>
      <c r="Q951" s="8">
        <v>0</v>
      </c>
      <c r="R951" s="9">
        <v>0</v>
      </c>
      <c r="S951" s="9">
        <v>0</v>
      </c>
      <c r="T951" s="9">
        <v>0</v>
      </c>
      <c r="U951" s="9">
        <v>12</v>
      </c>
      <c r="V951" s="9">
        <v>12</v>
      </c>
      <c r="W951" s="7" t="s">
        <v>3941</v>
      </c>
      <c r="X951" s="7" t="s">
        <v>3941</v>
      </c>
    </row>
    <row r="952" spans="1:24" x14ac:dyDescent="0.2">
      <c r="A952" s="7" t="s">
        <v>371</v>
      </c>
      <c r="B952" s="8">
        <v>1</v>
      </c>
      <c r="C952" s="8">
        <v>1</v>
      </c>
      <c r="D952" s="8">
        <v>0</v>
      </c>
      <c r="E952" s="9">
        <v>0</v>
      </c>
      <c r="F952" s="8">
        <v>1200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8">
        <v>0</v>
      </c>
      <c r="P952" s="8">
        <v>0</v>
      </c>
      <c r="Q952" s="8">
        <v>0</v>
      </c>
      <c r="R952" s="9">
        <v>0</v>
      </c>
      <c r="S952" s="9">
        <v>0</v>
      </c>
      <c r="T952" s="9">
        <v>0</v>
      </c>
      <c r="U952" s="9">
        <v>7</v>
      </c>
      <c r="V952" s="9">
        <v>8</v>
      </c>
      <c r="W952" s="7" t="s">
        <v>55</v>
      </c>
      <c r="X952" s="7" t="s">
        <v>55</v>
      </c>
    </row>
    <row r="953" spans="1:24" x14ac:dyDescent="0.2">
      <c r="A953" s="7" t="s">
        <v>1574</v>
      </c>
      <c r="B953" s="8">
        <v>1</v>
      </c>
      <c r="C953" s="8">
        <v>1</v>
      </c>
      <c r="D953" s="8">
        <v>0</v>
      </c>
      <c r="E953" s="9">
        <v>0</v>
      </c>
      <c r="F953" s="8">
        <v>1300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8">
        <v>0</v>
      </c>
      <c r="P953" s="8">
        <v>0</v>
      </c>
      <c r="Q953" s="8">
        <v>0</v>
      </c>
      <c r="R953" s="9">
        <v>0</v>
      </c>
      <c r="S953" s="9">
        <v>0</v>
      </c>
      <c r="T953" s="9">
        <v>0</v>
      </c>
      <c r="U953" s="9">
        <v>9</v>
      </c>
      <c r="V953" s="9">
        <v>11</v>
      </c>
      <c r="W953" s="7" t="s">
        <v>1384</v>
      </c>
      <c r="X953" s="7" t="s">
        <v>1384</v>
      </c>
    </row>
    <row r="954" spans="1:24" x14ac:dyDescent="0.2">
      <c r="A954" s="7" t="s">
        <v>2607</v>
      </c>
      <c r="B954" s="8">
        <v>3</v>
      </c>
      <c r="C954" s="8">
        <v>2</v>
      </c>
      <c r="D954" s="8">
        <v>1</v>
      </c>
      <c r="E954" s="9">
        <v>0</v>
      </c>
      <c r="F954" s="8">
        <v>1300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8">
        <v>0</v>
      </c>
      <c r="P954" s="8">
        <v>0</v>
      </c>
      <c r="Q954" s="8">
        <v>0</v>
      </c>
      <c r="R954" s="9">
        <v>0</v>
      </c>
      <c r="S954" s="9">
        <v>0</v>
      </c>
      <c r="T954" s="9">
        <v>0</v>
      </c>
      <c r="U954" s="9">
        <v>5.5</v>
      </c>
      <c r="V954" s="9">
        <v>8</v>
      </c>
      <c r="W954" s="7" t="s">
        <v>2556</v>
      </c>
      <c r="X954" s="7" t="s">
        <v>3941</v>
      </c>
    </row>
    <row r="955" spans="1:24" x14ac:dyDescent="0.2">
      <c r="A955" s="7" t="s">
        <v>1244</v>
      </c>
      <c r="B955" s="8">
        <v>1</v>
      </c>
      <c r="C955" s="8">
        <v>1</v>
      </c>
      <c r="D955" s="8">
        <v>0</v>
      </c>
      <c r="E955" s="9">
        <v>0</v>
      </c>
      <c r="F955" s="8">
        <v>1600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8">
        <v>0</v>
      </c>
      <c r="P955" s="8">
        <v>0</v>
      </c>
      <c r="Q955" s="8">
        <v>0</v>
      </c>
      <c r="R955" s="9">
        <v>0</v>
      </c>
      <c r="S955" s="9">
        <v>0</v>
      </c>
      <c r="T955" s="9">
        <v>0</v>
      </c>
      <c r="U955" s="9">
        <v>9</v>
      </c>
      <c r="V955" s="9">
        <v>11</v>
      </c>
      <c r="W955" s="7" t="s">
        <v>1109</v>
      </c>
      <c r="X955" s="7" t="s">
        <v>1109</v>
      </c>
    </row>
    <row r="956" spans="1:24" x14ac:dyDescent="0.2">
      <c r="A956" s="7" t="s">
        <v>2862</v>
      </c>
      <c r="B956" s="8">
        <v>1</v>
      </c>
      <c r="C956" s="8">
        <v>1</v>
      </c>
      <c r="D956" s="8">
        <v>0</v>
      </c>
      <c r="E956" s="9">
        <v>0</v>
      </c>
      <c r="F956" s="8">
        <v>2300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8">
        <v>0</v>
      </c>
      <c r="P956" s="8">
        <v>0</v>
      </c>
      <c r="Q956" s="8">
        <v>0</v>
      </c>
      <c r="R956" s="9">
        <v>0</v>
      </c>
      <c r="S956" s="9">
        <v>0</v>
      </c>
      <c r="T956" s="9">
        <v>0</v>
      </c>
      <c r="U956" s="9">
        <v>4</v>
      </c>
      <c r="V956" s="9">
        <v>4</v>
      </c>
      <c r="W956" s="7" t="s">
        <v>2851</v>
      </c>
      <c r="X956" s="7" t="s">
        <v>2851</v>
      </c>
    </row>
    <row r="957" spans="1:24" x14ac:dyDescent="0.2">
      <c r="A957" s="7" t="s">
        <v>1115</v>
      </c>
      <c r="B957" s="8">
        <v>1</v>
      </c>
      <c r="C957" s="8">
        <v>1</v>
      </c>
      <c r="D957" s="8">
        <v>0</v>
      </c>
      <c r="E957" s="9">
        <v>40.86</v>
      </c>
      <c r="F957" s="8">
        <v>900</v>
      </c>
      <c r="G957" s="9">
        <v>45.4</v>
      </c>
      <c r="H957" s="9">
        <v>0</v>
      </c>
      <c r="I957" s="9">
        <v>0</v>
      </c>
      <c r="J957" s="9">
        <v>45.4</v>
      </c>
      <c r="K957" s="9">
        <v>45.4</v>
      </c>
      <c r="L957" s="9">
        <v>45.4</v>
      </c>
      <c r="M957" s="9">
        <v>45.4</v>
      </c>
      <c r="N957" s="9">
        <v>45.4</v>
      </c>
      <c r="O957" s="8">
        <v>0</v>
      </c>
      <c r="P957" s="8">
        <v>1</v>
      </c>
      <c r="Q957" s="8">
        <v>1</v>
      </c>
      <c r="R957" s="9">
        <v>0</v>
      </c>
      <c r="S957" s="9">
        <v>100</v>
      </c>
      <c r="T957" s="9">
        <v>2586</v>
      </c>
      <c r="U957" s="9">
        <v>2</v>
      </c>
      <c r="V957" s="9">
        <v>7</v>
      </c>
      <c r="W957" s="7" t="s">
        <v>1109</v>
      </c>
      <c r="X957" s="7" t="s">
        <v>1109</v>
      </c>
    </row>
    <row r="958" spans="1:24" x14ac:dyDescent="0.2">
      <c r="A958" s="7" t="s">
        <v>2649</v>
      </c>
      <c r="B958" s="8">
        <v>2</v>
      </c>
      <c r="C958" s="8">
        <v>2</v>
      </c>
      <c r="D958" s="8">
        <v>0</v>
      </c>
      <c r="E958" s="9">
        <v>61.98</v>
      </c>
      <c r="F958" s="8">
        <v>1200</v>
      </c>
      <c r="G958" s="9">
        <v>51.65</v>
      </c>
      <c r="H958" s="9">
        <v>77.48</v>
      </c>
      <c r="I958" s="9">
        <v>51.65</v>
      </c>
      <c r="J958" s="9">
        <v>51.65</v>
      </c>
      <c r="K958" s="9">
        <v>51.65</v>
      </c>
      <c r="L958" s="9">
        <v>51.65</v>
      </c>
      <c r="M958" s="9">
        <v>51.65</v>
      </c>
      <c r="N958" s="9">
        <v>51.65</v>
      </c>
      <c r="O958" s="8">
        <v>1</v>
      </c>
      <c r="P958" s="8">
        <v>1</v>
      </c>
      <c r="Q958" s="8">
        <v>1</v>
      </c>
      <c r="R958" s="9">
        <v>50</v>
      </c>
      <c r="S958" s="9">
        <v>50</v>
      </c>
      <c r="T958" s="9">
        <v>3698</v>
      </c>
      <c r="U958" s="9">
        <v>4.5</v>
      </c>
      <c r="V958" s="9">
        <v>9.5</v>
      </c>
      <c r="W958" s="7" t="s">
        <v>2556</v>
      </c>
      <c r="X958" s="7" t="s">
        <v>3508</v>
      </c>
    </row>
    <row r="959" spans="1:24" x14ac:dyDescent="0.2">
      <c r="A959" s="7" t="s">
        <v>1665</v>
      </c>
      <c r="B959" s="8">
        <v>2</v>
      </c>
      <c r="C959" s="8">
        <v>2</v>
      </c>
      <c r="D959" s="8">
        <v>0</v>
      </c>
      <c r="E959" s="9">
        <v>0</v>
      </c>
      <c r="F959" s="8">
        <v>2500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8">
        <v>0</v>
      </c>
      <c r="P959" s="8">
        <v>0</v>
      </c>
      <c r="Q959" s="8">
        <v>0</v>
      </c>
      <c r="R959" s="9">
        <v>0</v>
      </c>
      <c r="S959" s="9">
        <v>0</v>
      </c>
      <c r="T959" s="9">
        <v>0</v>
      </c>
      <c r="U959" s="9">
        <v>4</v>
      </c>
      <c r="V959" s="9">
        <v>7</v>
      </c>
      <c r="W959" s="7" t="s">
        <v>1630</v>
      </c>
      <c r="X959" s="7" t="s">
        <v>3617</v>
      </c>
    </row>
    <row r="960" spans="1:24" x14ac:dyDescent="0.2">
      <c r="A960" s="7" t="s">
        <v>229</v>
      </c>
      <c r="B960" s="8">
        <v>1</v>
      </c>
      <c r="C960" s="8">
        <v>1</v>
      </c>
      <c r="D960" s="8">
        <v>0</v>
      </c>
      <c r="E960" s="9">
        <v>55.34</v>
      </c>
      <c r="F960" s="8">
        <v>1500</v>
      </c>
      <c r="G960" s="9">
        <v>36.89</v>
      </c>
      <c r="H960" s="9">
        <v>0</v>
      </c>
      <c r="I960" s="9">
        <v>0</v>
      </c>
      <c r="J960" s="9">
        <v>36.89</v>
      </c>
      <c r="K960" s="9">
        <v>36.89</v>
      </c>
      <c r="L960" s="9">
        <v>36.89</v>
      </c>
      <c r="M960" s="9">
        <v>36.89</v>
      </c>
      <c r="N960" s="9">
        <v>36.89</v>
      </c>
      <c r="O960" s="8">
        <v>1</v>
      </c>
      <c r="P960" s="8">
        <v>1</v>
      </c>
      <c r="Q960" s="8">
        <v>1</v>
      </c>
      <c r="R960" s="9">
        <v>100</v>
      </c>
      <c r="S960" s="9">
        <v>100</v>
      </c>
      <c r="T960" s="9">
        <v>3034</v>
      </c>
      <c r="U960" s="9">
        <v>1</v>
      </c>
      <c r="V960" s="9">
        <v>7</v>
      </c>
      <c r="W960" s="7" t="s">
        <v>55</v>
      </c>
      <c r="X960" s="7" t="s">
        <v>55</v>
      </c>
    </row>
    <row r="961" spans="1:24" x14ac:dyDescent="0.2">
      <c r="A961" s="7" t="s">
        <v>2505</v>
      </c>
      <c r="B961" s="8">
        <v>2</v>
      </c>
      <c r="C961" s="8">
        <v>2</v>
      </c>
      <c r="D961" s="8">
        <v>0</v>
      </c>
      <c r="E961" s="9">
        <v>36.26</v>
      </c>
      <c r="F961" s="8">
        <v>3200</v>
      </c>
      <c r="G961" s="9">
        <v>11.33</v>
      </c>
      <c r="H961" s="9">
        <v>0</v>
      </c>
      <c r="I961" s="9">
        <v>11.33</v>
      </c>
      <c r="J961" s="9">
        <v>11.33</v>
      </c>
      <c r="K961" s="9">
        <v>11.33</v>
      </c>
      <c r="L961" s="9">
        <v>11.33</v>
      </c>
      <c r="M961" s="9">
        <v>11.33</v>
      </c>
      <c r="N961" s="9">
        <v>11.33</v>
      </c>
      <c r="O961" s="8">
        <v>1</v>
      </c>
      <c r="P961" s="8">
        <v>1</v>
      </c>
      <c r="Q961" s="8">
        <v>1</v>
      </c>
      <c r="R961" s="9">
        <v>50</v>
      </c>
      <c r="S961" s="9">
        <v>50</v>
      </c>
      <c r="T961" s="9">
        <v>1126</v>
      </c>
      <c r="U961" s="9">
        <v>2.5</v>
      </c>
      <c r="V961" s="9">
        <v>7</v>
      </c>
      <c r="W961" s="7" t="s">
        <v>2349</v>
      </c>
      <c r="X961" s="7" t="s">
        <v>3941</v>
      </c>
    </row>
    <row r="962" spans="1:24" x14ac:dyDescent="0.2">
      <c r="A962" s="7" t="s">
        <v>204</v>
      </c>
      <c r="B962" s="8">
        <v>3</v>
      </c>
      <c r="C962" s="8">
        <v>2</v>
      </c>
      <c r="D962" s="8">
        <v>1</v>
      </c>
      <c r="E962" s="9">
        <v>96.26</v>
      </c>
      <c r="F962" s="8">
        <v>1700</v>
      </c>
      <c r="G962" s="9">
        <v>56.62</v>
      </c>
      <c r="H962" s="9">
        <v>68.28</v>
      </c>
      <c r="I962" s="9">
        <v>68.28</v>
      </c>
      <c r="J962" s="9">
        <v>56.62</v>
      </c>
      <c r="K962" s="9">
        <v>56.62</v>
      </c>
      <c r="L962" s="9">
        <v>56.62</v>
      </c>
      <c r="M962" s="9">
        <v>56.62</v>
      </c>
      <c r="N962" s="9">
        <v>56.62</v>
      </c>
      <c r="O962" s="8">
        <v>1</v>
      </c>
      <c r="P962" s="8">
        <v>1</v>
      </c>
      <c r="Q962" s="8">
        <v>2</v>
      </c>
      <c r="R962" s="9">
        <v>50</v>
      </c>
      <c r="S962" s="9">
        <v>100</v>
      </c>
      <c r="T962" s="9">
        <v>6626</v>
      </c>
      <c r="U962" s="9">
        <v>2</v>
      </c>
      <c r="V962" s="9">
        <v>8.5</v>
      </c>
      <c r="W962" s="7" t="s">
        <v>55</v>
      </c>
      <c r="X962" s="7" t="s">
        <v>3103</v>
      </c>
    </row>
    <row r="963" spans="1:24" x14ac:dyDescent="0.2">
      <c r="A963" s="7" t="s">
        <v>1310</v>
      </c>
      <c r="B963" s="8">
        <v>2</v>
      </c>
      <c r="C963" s="8">
        <v>1</v>
      </c>
      <c r="D963" s="8">
        <v>1</v>
      </c>
      <c r="E963" s="9">
        <v>9.92</v>
      </c>
      <c r="F963" s="8">
        <v>1300</v>
      </c>
      <c r="G963" s="9">
        <v>7.63</v>
      </c>
      <c r="H963" s="9">
        <v>0</v>
      </c>
      <c r="I963" s="9">
        <v>0</v>
      </c>
      <c r="J963" s="9">
        <v>7.63</v>
      </c>
      <c r="K963" s="9">
        <v>7.63</v>
      </c>
      <c r="L963" s="9">
        <v>7.63</v>
      </c>
      <c r="M963" s="9">
        <v>7.63</v>
      </c>
      <c r="N963" s="9">
        <v>7.63</v>
      </c>
      <c r="O963" s="8">
        <v>0</v>
      </c>
      <c r="P963" s="8">
        <v>0</v>
      </c>
      <c r="Q963" s="8">
        <v>1</v>
      </c>
      <c r="R963" s="9">
        <v>0</v>
      </c>
      <c r="S963" s="9">
        <v>100</v>
      </c>
      <c r="T963" s="9">
        <v>492</v>
      </c>
      <c r="U963" s="9">
        <v>3</v>
      </c>
      <c r="V963" s="9">
        <v>12</v>
      </c>
      <c r="W963" s="7" t="s">
        <v>1252</v>
      </c>
      <c r="X963" s="7" t="s">
        <v>1252</v>
      </c>
    </row>
    <row r="964" spans="1:24" x14ac:dyDescent="0.2">
      <c r="A964" s="7" t="s">
        <v>853</v>
      </c>
      <c r="B964" s="8">
        <v>2</v>
      </c>
      <c r="C964" s="8">
        <v>2</v>
      </c>
      <c r="D964" s="8">
        <v>0</v>
      </c>
      <c r="E964" s="9">
        <v>0</v>
      </c>
      <c r="F964" s="8">
        <v>1800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8">
        <v>0</v>
      </c>
      <c r="P964" s="8">
        <v>0</v>
      </c>
      <c r="Q964" s="8">
        <v>0</v>
      </c>
      <c r="R964" s="9">
        <v>0</v>
      </c>
      <c r="S964" s="9">
        <v>0</v>
      </c>
      <c r="T964" s="9">
        <v>0</v>
      </c>
      <c r="U964" s="9">
        <v>6.5</v>
      </c>
      <c r="V964" s="9">
        <v>7.5</v>
      </c>
      <c r="W964" s="7" t="s">
        <v>751</v>
      </c>
      <c r="X964" s="7" t="s">
        <v>3941</v>
      </c>
    </row>
    <row r="965" spans="1:24" x14ac:dyDescent="0.2">
      <c r="A965" s="7" t="s">
        <v>3137</v>
      </c>
      <c r="B965" s="8">
        <v>2</v>
      </c>
      <c r="C965" s="8">
        <v>1</v>
      </c>
      <c r="D965" s="8">
        <v>1</v>
      </c>
      <c r="E965" s="9">
        <v>0</v>
      </c>
      <c r="F965" s="8">
        <v>800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8">
        <v>0</v>
      </c>
      <c r="P965" s="8">
        <v>0</v>
      </c>
      <c r="Q965" s="8">
        <v>0</v>
      </c>
      <c r="R965" s="9">
        <v>0</v>
      </c>
      <c r="S965" s="9">
        <v>0</v>
      </c>
      <c r="T965" s="9">
        <v>0</v>
      </c>
      <c r="U965" s="9">
        <v>4</v>
      </c>
      <c r="V965" s="9">
        <v>7</v>
      </c>
      <c r="W965" s="7" t="s">
        <v>3103</v>
      </c>
      <c r="X965" s="7" t="s">
        <v>3103</v>
      </c>
    </row>
    <row r="966" spans="1:24" x14ac:dyDescent="0.2">
      <c r="A966" s="7" t="s">
        <v>2802</v>
      </c>
      <c r="B966" s="8">
        <v>1</v>
      </c>
      <c r="C966" s="8">
        <v>1</v>
      </c>
      <c r="D966" s="8">
        <v>0</v>
      </c>
      <c r="E966" s="9">
        <v>0</v>
      </c>
      <c r="F966" s="8">
        <v>1300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8">
        <v>0</v>
      </c>
      <c r="P966" s="8">
        <v>0</v>
      </c>
      <c r="Q966" s="8">
        <v>0</v>
      </c>
      <c r="R966" s="9">
        <v>0</v>
      </c>
      <c r="S966" s="9">
        <v>0</v>
      </c>
      <c r="T966" s="9">
        <v>0</v>
      </c>
      <c r="U966" s="9">
        <v>4</v>
      </c>
      <c r="V966" s="9">
        <v>6</v>
      </c>
      <c r="W966" s="7" t="s">
        <v>2724</v>
      </c>
      <c r="X966" s="7" t="s">
        <v>2724</v>
      </c>
    </row>
    <row r="967" spans="1:24" x14ac:dyDescent="0.2">
      <c r="A967" s="7" t="s">
        <v>1084</v>
      </c>
      <c r="B967" s="8">
        <v>1</v>
      </c>
      <c r="C967" s="8">
        <v>1</v>
      </c>
      <c r="D967" s="8">
        <v>0</v>
      </c>
      <c r="E967" s="9">
        <v>0</v>
      </c>
      <c r="F967" s="8">
        <v>1700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8">
        <v>0</v>
      </c>
      <c r="P967" s="8">
        <v>0</v>
      </c>
      <c r="Q967" s="8">
        <v>0</v>
      </c>
      <c r="R967" s="9">
        <v>0</v>
      </c>
      <c r="S967" s="9">
        <v>0</v>
      </c>
      <c r="T967" s="9">
        <v>0</v>
      </c>
      <c r="U967" s="9">
        <v>6</v>
      </c>
      <c r="V967" s="9">
        <v>12</v>
      </c>
      <c r="W967" s="7" t="s">
        <v>962</v>
      </c>
      <c r="X967" s="7" t="s">
        <v>962</v>
      </c>
    </row>
    <row r="968" spans="1:24" x14ac:dyDescent="0.2">
      <c r="A968" s="7" t="s">
        <v>152</v>
      </c>
      <c r="B968" s="8">
        <v>2</v>
      </c>
      <c r="C968" s="8">
        <v>2</v>
      </c>
      <c r="D968" s="8">
        <v>0</v>
      </c>
      <c r="E968" s="9">
        <v>0</v>
      </c>
      <c r="F968" s="8">
        <v>2100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8">
        <v>0</v>
      </c>
      <c r="P968" s="8">
        <v>0</v>
      </c>
      <c r="Q968" s="8">
        <v>0</v>
      </c>
      <c r="R968" s="9">
        <v>0</v>
      </c>
      <c r="S968" s="9">
        <v>0</v>
      </c>
      <c r="T968" s="9">
        <v>0</v>
      </c>
      <c r="U968" s="9">
        <v>7.5</v>
      </c>
      <c r="V968" s="9">
        <v>8.5</v>
      </c>
      <c r="W968" s="7" t="s">
        <v>55</v>
      </c>
      <c r="X968" s="7" t="s">
        <v>3103</v>
      </c>
    </row>
    <row r="969" spans="1:24" x14ac:dyDescent="0.2">
      <c r="A969" s="7" t="s">
        <v>1511</v>
      </c>
      <c r="B969" s="8">
        <v>2</v>
      </c>
      <c r="C969" s="8">
        <v>2</v>
      </c>
      <c r="D969" s="8">
        <v>0</v>
      </c>
      <c r="E969" s="9">
        <v>0</v>
      </c>
      <c r="F969" s="8">
        <v>2600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8">
        <v>0</v>
      </c>
      <c r="P969" s="8">
        <v>0</v>
      </c>
      <c r="Q969" s="8">
        <v>0</v>
      </c>
      <c r="R969" s="9">
        <v>0</v>
      </c>
      <c r="S969" s="9">
        <v>0</v>
      </c>
      <c r="T969" s="9">
        <v>0</v>
      </c>
      <c r="U969" s="9">
        <v>6.5</v>
      </c>
      <c r="V969" s="9">
        <v>7.5</v>
      </c>
      <c r="W969" s="7" t="s">
        <v>1384</v>
      </c>
      <c r="X969" s="7" t="s">
        <v>3736</v>
      </c>
    </row>
    <row r="970" spans="1:24" x14ac:dyDescent="0.2">
      <c r="A970" s="7" t="s">
        <v>2503</v>
      </c>
      <c r="B970" s="8">
        <v>1</v>
      </c>
      <c r="C970" s="8">
        <v>1</v>
      </c>
      <c r="D970" s="8">
        <v>0</v>
      </c>
      <c r="E970" s="9">
        <v>0</v>
      </c>
      <c r="F970" s="8">
        <v>900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8">
        <v>0</v>
      </c>
      <c r="P970" s="8">
        <v>0</v>
      </c>
      <c r="Q970" s="8">
        <v>0</v>
      </c>
      <c r="R970" s="9">
        <v>0</v>
      </c>
      <c r="S970" s="9">
        <v>0</v>
      </c>
      <c r="T970" s="9">
        <v>0</v>
      </c>
      <c r="U970" s="9">
        <v>7</v>
      </c>
      <c r="V970" s="9">
        <v>7</v>
      </c>
      <c r="W970" s="7" t="s">
        <v>2349</v>
      </c>
      <c r="X970" s="7" t="s">
        <v>2349</v>
      </c>
    </row>
    <row r="971" spans="1:24" x14ac:dyDescent="0.2">
      <c r="A971" s="7" t="s">
        <v>197</v>
      </c>
      <c r="B971" s="8">
        <v>2</v>
      </c>
      <c r="C971" s="8">
        <v>1</v>
      </c>
      <c r="D971" s="8">
        <v>1</v>
      </c>
      <c r="E971" s="9">
        <v>0</v>
      </c>
      <c r="F971" s="8">
        <v>2200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8">
        <v>0</v>
      </c>
      <c r="P971" s="8">
        <v>0</v>
      </c>
      <c r="Q971" s="8">
        <v>0</v>
      </c>
      <c r="R971" s="9">
        <v>0</v>
      </c>
      <c r="S971" s="9">
        <v>0</v>
      </c>
      <c r="T971" s="9">
        <v>0</v>
      </c>
      <c r="U971" s="9">
        <v>7</v>
      </c>
      <c r="V971" s="9">
        <v>9</v>
      </c>
      <c r="W971" s="7" t="s">
        <v>55</v>
      </c>
      <c r="X971" s="7" t="s">
        <v>55</v>
      </c>
    </row>
    <row r="972" spans="1:24" x14ac:dyDescent="0.2">
      <c r="A972" s="7" t="s">
        <v>4301</v>
      </c>
      <c r="B972" s="8">
        <v>1</v>
      </c>
      <c r="C972" s="8">
        <v>0</v>
      </c>
      <c r="D972" s="8">
        <v>1</v>
      </c>
      <c r="E972" s="9">
        <v>0</v>
      </c>
      <c r="F972" s="8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8">
        <v>0</v>
      </c>
      <c r="P972" s="8">
        <v>0</v>
      </c>
      <c r="Q972" s="8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7" t="s">
        <v>2556</v>
      </c>
      <c r="X972" s="7" t="s">
        <v>2556</v>
      </c>
    </row>
    <row r="973" spans="1:24" x14ac:dyDescent="0.2">
      <c r="A973" s="7" t="s">
        <v>1195</v>
      </c>
      <c r="B973" s="8">
        <v>3</v>
      </c>
      <c r="C973" s="8">
        <v>2</v>
      </c>
      <c r="D973" s="8">
        <v>1</v>
      </c>
      <c r="E973" s="9">
        <v>75.12</v>
      </c>
      <c r="F973" s="8">
        <v>2600</v>
      </c>
      <c r="G973" s="9">
        <v>28.89</v>
      </c>
      <c r="H973" s="9">
        <v>16.690000000000001</v>
      </c>
      <c r="I973" s="9">
        <v>16.690000000000001</v>
      </c>
      <c r="J973" s="9">
        <v>28.89</v>
      </c>
      <c r="K973" s="9">
        <v>28.89</v>
      </c>
      <c r="L973" s="9">
        <v>28.89</v>
      </c>
      <c r="M973" s="9">
        <v>28.89</v>
      </c>
      <c r="N973" s="9">
        <v>28.89</v>
      </c>
      <c r="O973" s="8">
        <v>1</v>
      </c>
      <c r="P973" s="8">
        <v>2</v>
      </c>
      <c r="Q973" s="8">
        <v>2</v>
      </c>
      <c r="R973" s="9">
        <v>50</v>
      </c>
      <c r="S973" s="9">
        <v>100</v>
      </c>
      <c r="T973" s="9">
        <v>3512</v>
      </c>
      <c r="U973" s="9">
        <v>1.5</v>
      </c>
      <c r="V973" s="9">
        <v>6</v>
      </c>
      <c r="W973" s="7" t="s">
        <v>1109</v>
      </c>
      <c r="X973" s="7" t="s">
        <v>3224</v>
      </c>
    </row>
    <row r="974" spans="1:24" x14ac:dyDescent="0.2">
      <c r="A974" s="7" t="s">
        <v>3220</v>
      </c>
      <c r="B974" s="8">
        <v>1</v>
      </c>
      <c r="C974" s="8">
        <v>1</v>
      </c>
      <c r="D974" s="8">
        <v>0</v>
      </c>
      <c r="E974" s="9">
        <v>23.4</v>
      </c>
      <c r="F974" s="8">
        <v>1700</v>
      </c>
      <c r="G974" s="9">
        <v>13.76</v>
      </c>
      <c r="H974" s="9">
        <v>13.76</v>
      </c>
      <c r="I974" s="9">
        <v>13.76</v>
      </c>
      <c r="J974" s="9">
        <v>13.76</v>
      </c>
      <c r="K974" s="9">
        <v>13.76</v>
      </c>
      <c r="L974" s="9">
        <v>13.76</v>
      </c>
      <c r="M974" s="9">
        <v>13.76</v>
      </c>
      <c r="N974" s="9">
        <v>13.76</v>
      </c>
      <c r="O974" s="8">
        <v>0</v>
      </c>
      <c r="P974" s="8">
        <v>1</v>
      </c>
      <c r="Q974" s="8">
        <v>1</v>
      </c>
      <c r="R974" s="9">
        <v>0</v>
      </c>
      <c r="S974" s="9">
        <v>100</v>
      </c>
      <c r="T974" s="9">
        <v>840</v>
      </c>
      <c r="U974" s="9">
        <v>2</v>
      </c>
      <c r="V974" s="9">
        <v>9</v>
      </c>
      <c r="W974" s="7" t="s">
        <v>3103</v>
      </c>
      <c r="X974" s="7" t="s">
        <v>3103</v>
      </c>
    </row>
    <row r="975" spans="1:24" x14ac:dyDescent="0.2">
      <c r="A975" s="7" t="s">
        <v>4302</v>
      </c>
      <c r="B975" s="8">
        <v>1</v>
      </c>
      <c r="C975" s="8">
        <v>0</v>
      </c>
      <c r="D975" s="8">
        <v>1</v>
      </c>
      <c r="E975" s="9">
        <v>0</v>
      </c>
      <c r="F975" s="8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8">
        <v>0</v>
      </c>
      <c r="P975" s="8">
        <v>0</v>
      </c>
      <c r="Q975" s="8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7" t="s">
        <v>3736</v>
      </c>
      <c r="X975" s="7" t="s">
        <v>3736</v>
      </c>
    </row>
    <row r="976" spans="1:24" x14ac:dyDescent="0.2">
      <c r="A976" s="7" t="s">
        <v>3104</v>
      </c>
      <c r="B976" s="8">
        <v>1</v>
      </c>
      <c r="C976" s="8">
        <v>1</v>
      </c>
      <c r="D976" s="8">
        <v>0</v>
      </c>
      <c r="E976" s="9">
        <v>7.1</v>
      </c>
      <c r="F976" s="8">
        <v>2200</v>
      </c>
      <c r="G976" s="9">
        <v>3.23</v>
      </c>
      <c r="H976" s="9">
        <v>3.23</v>
      </c>
      <c r="I976" s="9">
        <v>3.23</v>
      </c>
      <c r="J976" s="9">
        <v>3.23</v>
      </c>
      <c r="K976" s="9">
        <v>3.23</v>
      </c>
      <c r="L976" s="9">
        <v>3.23</v>
      </c>
      <c r="M976" s="9">
        <v>3.23</v>
      </c>
      <c r="N976" s="9">
        <v>3.23</v>
      </c>
      <c r="O976" s="8">
        <v>0</v>
      </c>
      <c r="P976" s="8">
        <v>0</v>
      </c>
      <c r="Q976" s="8">
        <v>1</v>
      </c>
      <c r="R976" s="9">
        <v>0</v>
      </c>
      <c r="S976" s="9">
        <v>100</v>
      </c>
      <c r="T976" s="9">
        <v>210</v>
      </c>
      <c r="U976" s="9">
        <v>3</v>
      </c>
      <c r="V976" s="9">
        <v>6</v>
      </c>
      <c r="W976" s="7" t="s">
        <v>3103</v>
      </c>
      <c r="X976" s="7" t="s">
        <v>3103</v>
      </c>
    </row>
    <row r="977" spans="1:24" x14ac:dyDescent="0.2">
      <c r="A977" s="7" t="s">
        <v>4303</v>
      </c>
      <c r="B977" s="8">
        <v>1</v>
      </c>
      <c r="C977" s="8">
        <v>0</v>
      </c>
      <c r="D977" s="8">
        <v>1</v>
      </c>
      <c r="E977" s="9">
        <v>0</v>
      </c>
      <c r="F977" s="8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8">
        <v>0</v>
      </c>
      <c r="P977" s="8">
        <v>0</v>
      </c>
      <c r="Q977" s="8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7" t="s">
        <v>3508</v>
      </c>
      <c r="X977" s="7" t="s">
        <v>3508</v>
      </c>
    </row>
    <row r="978" spans="1:24" x14ac:dyDescent="0.2">
      <c r="A978" s="7" t="s">
        <v>2492</v>
      </c>
      <c r="B978" s="8">
        <v>1</v>
      </c>
      <c r="C978" s="8">
        <v>1</v>
      </c>
      <c r="D978" s="8">
        <v>0</v>
      </c>
      <c r="E978" s="9">
        <v>0</v>
      </c>
      <c r="F978" s="8">
        <v>1400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8">
        <v>0</v>
      </c>
      <c r="P978" s="8">
        <v>0</v>
      </c>
      <c r="Q978" s="8">
        <v>0</v>
      </c>
      <c r="R978" s="9">
        <v>0</v>
      </c>
      <c r="S978" s="9">
        <v>0</v>
      </c>
      <c r="T978" s="9">
        <v>0</v>
      </c>
      <c r="U978" s="9">
        <v>4</v>
      </c>
      <c r="V978" s="9">
        <v>7</v>
      </c>
      <c r="W978" s="7" t="s">
        <v>2349</v>
      </c>
      <c r="X978" s="7" t="s">
        <v>2349</v>
      </c>
    </row>
    <row r="979" spans="1:24" x14ac:dyDescent="0.2">
      <c r="A979" s="7" t="s">
        <v>3461</v>
      </c>
      <c r="B979" s="8">
        <v>1</v>
      </c>
      <c r="C979" s="8">
        <v>1</v>
      </c>
      <c r="D979" s="8">
        <v>0</v>
      </c>
      <c r="E979" s="9">
        <v>23.52</v>
      </c>
      <c r="F979" s="8">
        <v>1300</v>
      </c>
      <c r="G979" s="9">
        <v>18.09</v>
      </c>
      <c r="H979" s="9">
        <v>18.09</v>
      </c>
      <c r="I979" s="9">
        <v>18.09</v>
      </c>
      <c r="J979" s="9">
        <v>18.09</v>
      </c>
      <c r="K979" s="9">
        <v>18.09</v>
      </c>
      <c r="L979" s="9">
        <v>18.09</v>
      </c>
      <c r="M979" s="9">
        <v>18.09</v>
      </c>
      <c r="N979" s="9">
        <v>18.09</v>
      </c>
      <c r="O979" s="8">
        <v>0</v>
      </c>
      <c r="P979" s="8">
        <v>1</v>
      </c>
      <c r="Q979" s="8">
        <v>1</v>
      </c>
      <c r="R979" s="9">
        <v>0</v>
      </c>
      <c r="S979" s="9">
        <v>100</v>
      </c>
      <c r="T979" s="9">
        <v>852</v>
      </c>
      <c r="U979" s="9">
        <v>2</v>
      </c>
      <c r="V979" s="9">
        <v>11</v>
      </c>
      <c r="W979" s="7" t="s">
        <v>3320</v>
      </c>
      <c r="X979" s="7" t="s">
        <v>3320</v>
      </c>
    </row>
    <row r="980" spans="1:24" x14ac:dyDescent="0.2">
      <c r="A980" s="7" t="s">
        <v>545</v>
      </c>
      <c r="B980" s="8">
        <v>2</v>
      </c>
      <c r="C980" s="8">
        <v>2</v>
      </c>
      <c r="D980" s="8">
        <v>0</v>
      </c>
      <c r="E980" s="9">
        <v>0</v>
      </c>
      <c r="F980" s="8">
        <v>1700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8">
        <v>0</v>
      </c>
      <c r="P980" s="8">
        <v>0</v>
      </c>
      <c r="Q980" s="8">
        <v>0</v>
      </c>
      <c r="R980" s="9">
        <v>0</v>
      </c>
      <c r="S980" s="9">
        <v>0</v>
      </c>
      <c r="T980" s="9">
        <v>0</v>
      </c>
      <c r="U980" s="9">
        <v>4</v>
      </c>
      <c r="V980" s="9">
        <v>8.5</v>
      </c>
      <c r="W980" s="7" t="s">
        <v>498</v>
      </c>
      <c r="X980" s="7" t="s">
        <v>2851</v>
      </c>
    </row>
    <row r="981" spans="1:24" x14ac:dyDescent="0.2">
      <c r="A981" s="7" t="s">
        <v>734</v>
      </c>
      <c r="B981" s="8">
        <v>3</v>
      </c>
      <c r="C981" s="8">
        <v>3</v>
      </c>
      <c r="D981" s="8">
        <v>0</v>
      </c>
      <c r="E981" s="9">
        <v>36.32</v>
      </c>
      <c r="F981" s="8">
        <v>4800</v>
      </c>
      <c r="G981" s="9">
        <v>7.57</v>
      </c>
      <c r="H981" s="9">
        <v>24.21</v>
      </c>
      <c r="I981" s="9">
        <v>12.52</v>
      </c>
      <c r="J981" s="9">
        <v>7.57</v>
      </c>
      <c r="K981" s="9">
        <v>7.57</v>
      </c>
      <c r="L981" s="9">
        <v>7.57</v>
      </c>
      <c r="M981" s="9">
        <v>7.57</v>
      </c>
      <c r="N981" s="9">
        <v>7.57</v>
      </c>
      <c r="O981" s="8">
        <v>1</v>
      </c>
      <c r="P981" s="8">
        <v>1</v>
      </c>
      <c r="Q981" s="8">
        <v>1</v>
      </c>
      <c r="R981" s="9">
        <v>33.33</v>
      </c>
      <c r="S981" s="9">
        <v>33.33</v>
      </c>
      <c r="T981" s="9">
        <v>1132</v>
      </c>
      <c r="U981" s="9">
        <v>4.67</v>
      </c>
      <c r="V981" s="9">
        <v>10</v>
      </c>
      <c r="W981" s="7" t="s">
        <v>498</v>
      </c>
      <c r="X981" s="7" t="s">
        <v>3736</v>
      </c>
    </row>
    <row r="982" spans="1:24" x14ac:dyDescent="0.2">
      <c r="A982" s="7" t="s">
        <v>1161</v>
      </c>
      <c r="B982" s="8">
        <v>1</v>
      </c>
      <c r="C982" s="8">
        <v>1</v>
      </c>
      <c r="D982" s="8">
        <v>0</v>
      </c>
      <c r="E982" s="9">
        <v>46.04</v>
      </c>
      <c r="F982" s="8">
        <v>1500</v>
      </c>
      <c r="G982" s="9">
        <v>30.69</v>
      </c>
      <c r="H982" s="9">
        <v>0</v>
      </c>
      <c r="I982" s="9">
        <v>0</v>
      </c>
      <c r="J982" s="9">
        <v>30.69</v>
      </c>
      <c r="K982" s="9">
        <v>30.69</v>
      </c>
      <c r="L982" s="9">
        <v>30.69</v>
      </c>
      <c r="M982" s="9">
        <v>30.69</v>
      </c>
      <c r="N982" s="9">
        <v>30.69</v>
      </c>
      <c r="O982" s="8">
        <v>1</v>
      </c>
      <c r="P982" s="8">
        <v>1</v>
      </c>
      <c r="Q982" s="8">
        <v>1</v>
      </c>
      <c r="R982" s="9">
        <v>100</v>
      </c>
      <c r="S982" s="9">
        <v>100</v>
      </c>
      <c r="T982" s="9">
        <v>2104</v>
      </c>
      <c r="U982" s="9">
        <v>1</v>
      </c>
      <c r="V982" s="9">
        <v>10</v>
      </c>
      <c r="W982" s="7" t="s">
        <v>1109</v>
      </c>
      <c r="X982" s="7" t="s">
        <v>1109</v>
      </c>
    </row>
    <row r="983" spans="1:24" x14ac:dyDescent="0.2">
      <c r="A983" s="7" t="s">
        <v>2239</v>
      </c>
      <c r="B983" s="8">
        <v>1</v>
      </c>
      <c r="C983" s="8">
        <v>1</v>
      </c>
      <c r="D983" s="8">
        <v>0</v>
      </c>
      <c r="E983" s="9">
        <v>0</v>
      </c>
      <c r="F983" s="8">
        <v>800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8">
        <v>0</v>
      </c>
      <c r="P983" s="8">
        <v>0</v>
      </c>
      <c r="Q983" s="8">
        <v>0</v>
      </c>
      <c r="R983" s="9">
        <v>0</v>
      </c>
      <c r="S983" s="9">
        <v>0</v>
      </c>
      <c r="T983" s="9">
        <v>0</v>
      </c>
      <c r="U983" s="9">
        <v>7</v>
      </c>
      <c r="V983" s="9">
        <v>7</v>
      </c>
      <c r="W983" s="7" t="s">
        <v>2178</v>
      </c>
      <c r="X983" s="7" t="s">
        <v>2178</v>
      </c>
    </row>
    <row r="984" spans="1:24" x14ac:dyDescent="0.2">
      <c r="A984" s="7" t="s">
        <v>1559</v>
      </c>
      <c r="B984" s="8">
        <v>2</v>
      </c>
      <c r="C984" s="8">
        <v>2</v>
      </c>
      <c r="D984" s="8">
        <v>0</v>
      </c>
      <c r="E984" s="9">
        <v>0</v>
      </c>
      <c r="F984" s="8">
        <v>1800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8">
        <v>0</v>
      </c>
      <c r="P984" s="8">
        <v>0</v>
      </c>
      <c r="Q984" s="8">
        <v>0</v>
      </c>
      <c r="R984" s="9">
        <v>0</v>
      </c>
      <c r="S984" s="9">
        <v>0</v>
      </c>
      <c r="T984" s="9">
        <v>0</v>
      </c>
      <c r="U984" s="9">
        <v>5</v>
      </c>
      <c r="V984" s="9">
        <v>9.5</v>
      </c>
      <c r="W984" s="7" t="s">
        <v>1384</v>
      </c>
      <c r="X984" s="7" t="s">
        <v>3941</v>
      </c>
    </row>
    <row r="985" spans="1:24" x14ac:dyDescent="0.2">
      <c r="A985" s="7" t="s">
        <v>2923</v>
      </c>
      <c r="B985" s="8">
        <v>2</v>
      </c>
      <c r="C985" s="8">
        <v>1</v>
      </c>
      <c r="D985" s="8">
        <v>1</v>
      </c>
      <c r="E985" s="9">
        <v>38.58</v>
      </c>
      <c r="F985" s="8">
        <v>2200</v>
      </c>
      <c r="G985" s="9">
        <v>17.54</v>
      </c>
      <c r="H985" s="9">
        <v>0</v>
      </c>
      <c r="I985" s="9">
        <v>17.54</v>
      </c>
      <c r="J985" s="9">
        <v>17.54</v>
      </c>
      <c r="K985" s="9">
        <v>17.54</v>
      </c>
      <c r="L985" s="9">
        <v>17.54</v>
      </c>
      <c r="M985" s="9">
        <v>17.54</v>
      </c>
      <c r="N985" s="9">
        <v>17.54</v>
      </c>
      <c r="O985" s="8">
        <v>1</v>
      </c>
      <c r="P985" s="8">
        <v>1</v>
      </c>
      <c r="Q985" s="8">
        <v>1</v>
      </c>
      <c r="R985" s="9">
        <v>100</v>
      </c>
      <c r="S985" s="9">
        <v>100</v>
      </c>
      <c r="T985" s="9">
        <v>1358</v>
      </c>
      <c r="U985" s="9">
        <v>1</v>
      </c>
      <c r="V985" s="9">
        <v>6</v>
      </c>
      <c r="W985" s="7" t="s">
        <v>2851</v>
      </c>
      <c r="X985" s="7" t="s">
        <v>2851</v>
      </c>
    </row>
    <row r="986" spans="1:24" x14ac:dyDescent="0.2">
      <c r="A986" s="7" t="s">
        <v>3026</v>
      </c>
      <c r="B986" s="8">
        <v>2</v>
      </c>
      <c r="C986" s="8">
        <v>1</v>
      </c>
      <c r="D986" s="8">
        <v>1</v>
      </c>
      <c r="E986" s="9">
        <v>0</v>
      </c>
      <c r="F986" s="8">
        <v>1400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8">
        <v>0</v>
      </c>
      <c r="P986" s="8">
        <v>0</v>
      </c>
      <c r="Q986" s="8">
        <v>0</v>
      </c>
      <c r="R986" s="9">
        <v>0</v>
      </c>
      <c r="S986" s="9">
        <v>0</v>
      </c>
      <c r="T986" s="9">
        <v>0</v>
      </c>
      <c r="U986" s="9">
        <v>7</v>
      </c>
      <c r="V986" s="9">
        <v>7</v>
      </c>
      <c r="W986" s="7" t="s">
        <v>3010</v>
      </c>
      <c r="X986" s="7" t="s">
        <v>3010</v>
      </c>
    </row>
    <row r="987" spans="1:24" x14ac:dyDescent="0.2">
      <c r="A987" s="7" t="s">
        <v>3983</v>
      </c>
      <c r="B987" s="8">
        <v>1</v>
      </c>
      <c r="C987" s="8">
        <v>1</v>
      </c>
      <c r="D987" s="8">
        <v>0</v>
      </c>
      <c r="E987" s="9">
        <v>10.66</v>
      </c>
      <c r="F987" s="8">
        <v>1000</v>
      </c>
      <c r="G987" s="9">
        <v>10.66</v>
      </c>
      <c r="H987" s="9">
        <v>10.66</v>
      </c>
      <c r="I987" s="9">
        <v>10.66</v>
      </c>
      <c r="J987" s="9">
        <v>10.66</v>
      </c>
      <c r="K987" s="9">
        <v>10.66</v>
      </c>
      <c r="L987" s="9">
        <v>10.66</v>
      </c>
      <c r="M987" s="9">
        <v>10.66</v>
      </c>
      <c r="N987" s="9">
        <v>10.66</v>
      </c>
      <c r="O987" s="8">
        <v>0</v>
      </c>
      <c r="P987" s="8">
        <v>0</v>
      </c>
      <c r="Q987" s="8">
        <v>1</v>
      </c>
      <c r="R987" s="9">
        <v>0</v>
      </c>
      <c r="S987" s="9">
        <v>100</v>
      </c>
      <c r="T987" s="9">
        <v>566</v>
      </c>
      <c r="U987" s="9">
        <v>3</v>
      </c>
      <c r="V987" s="9">
        <v>7</v>
      </c>
      <c r="W987" s="7" t="s">
        <v>3941</v>
      </c>
      <c r="X987" s="7" t="s">
        <v>3941</v>
      </c>
    </row>
    <row r="988" spans="1:24" x14ac:dyDescent="0.2">
      <c r="A988" s="7" t="s">
        <v>3862</v>
      </c>
      <c r="B988" s="8">
        <v>1</v>
      </c>
      <c r="C988" s="8">
        <v>1</v>
      </c>
      <c r="D988" s="8">
        <v>0</v>
      </c>
      <c r="E988" s="9">
        <v>36.24</v>
      </c>
      <c r="F988" s="8">
        <v>2000</v>
      </c>
      <c r="G988" s="9">
        <v>18.12</v>
      </c>
      <c r="H988" s="9">
        <v>18.12</v>
      </c>
      <c r="I988" s="9">
        <v>18.12</v>
      </c>
      <c r="J988" s="9">
        <v>18.12</v>
      </c>
      <c r="K988" s="9">
        <v>18.12</v>
      </c>
      <c r="L988" s="9">
        <v>18.12</v>
      </c>
      <c r="M988" s="9">
        <v>18.12</v>
      </c>
      <c r="N988" s="9">
        <v>18.12</v>
      </c>
      <c r="O988" s="8">
        <v>1</v>
      </c>
      <c r="P988" s="8">
        <v>1</v>
      </c>
      <c r="Q988" s="8">
        <v>1</v>
      </c>
      <c r="R988" s="9">
        <v>100</v>
      </c>
      <c r="S988" s="9">
        <v>100</v>
      </c>
      <c r="T988" s="9">
        <v>1124</v>
      </c>
      <c r="U988" s="9">
        <v>1</v>
      </c>
      <c r="V988" s="9">
        <v>5</v>
      </c>
      <c r="W988" s="7" t="s">
        <v>3839</v>
      </c>
      <c r="X988" s="7" t="s">
        <v>3839</v>
      </c>
    </row>
    <row r="989" spans="1:24" x14ac:dyDescent="0.2">
      <c r="A989" s="7" t="s">
        <v>3671</v>
      </c>
      <c r="B989" s="8">
        <v>2</v>
      </c>
      <c r="C989" s="8">
        <v>1</v>
      </c>
      <c r="D989" s="8">
        <v>1</v>
      </c>
      <c r="E989" s="9">
        <v>0</v>
      </c>
      <c r="F989" s="8">
        <v>1300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8">
        <v>0</v>
      </c>
      <c r="P989" s="8">
        <v>0</v>
      </c>
      <c r="Q989" s="8">
        <v>0</v>
      </c>
      <c r="R989" s="9">
        <v>0</v>
      </c>
      <c r="S989" s="9">
        <v>0</v>
      </c>
      <c r="T989" s="9">
        <v>0</v>
      </c>
      <c r="U989" s="9">
        <v>4</v>
      </c>
      <c r="V989" s="9">
        <v>7</v>
      </c>
      <c r="W989" s="7" t="s">
        <v>3617</v>
      </c>
      <c r="X989" s="7" t="s">
        <v>3617</v>
      </c>
    </row>
    <row r="990" spans="1:24" x14ac:dyDescent="0.2">
      <c r="A990" s="7" t="s">
        <v>1182</v>
      </c>
      <c r="B990" s="8">
        <v>1</v>
      </c>
      <c r="C990" s="8">
        <v>1</v>
      </c>
      <c r="D990" s="8">
        <v>0</v>
      </c>
      <c r="E990" s="9">
        <v>22.6</v>
      </c>
      <c r="F990" s="8">
        <v>1400</v>
      </c>
      <c r="G990" s="9">
        <v>16.14</v>
      </c>
      <c r="H990" s="9">
        <v>0</v>
      </c>
      <c r="I990" s="9">
        <v>0</v>
      </c>
      <c r="J990" s="9">
        <v>16.14</v>
      </c>
      <c r="K990" s="9">
        <v>16.14</v>
      </c>
      <c r="L990" s="9">
        <v>16.14</v>
      </c>
      <c r="M990" s="9">
        <v>16.14</v>
      </c>
      <c r="N990" s="9">
        <v>16.14</v>
      </c>
      <c r="O990" s="8">
        <v>0</v>
      </c>
      <c r="P990" s="8">
        <v>1</v>
      </c>
      <c r="Q990" s="8">
        <v>1</v>
      </c>
      <c r="R990" s="9">
        <v>0</v>
      </c>
      <c r="S990" s="9">
        <v>100</v>
      </c>
      <c r="T990" s="9">
        <v>760</v>
      </c>
      <c r="U990" s="9">
        <v>2</v>
      </c>
      <c r="V990" s="9">
        <v>12</v>
      </c>
      <c r="W990" s="7" t="s">
        <v>1109</v>
      </c>
      <c r="X990" s="7" t="s">
        <v>1109</v>
      </c>
    </row>
    <row r="991" spans="1:24" x14ac:dyDescent="0.2">
      <c r="A991" s="7" t="s">
        <v>456</v>
      </c>
      <c r="B991" s="8">
        <v>1</v>
      </c>
      <c r="C991" s="8">
        <v>1</v>
      </c>
      <c r="D991" s="8">
        <v>0</v>
      </c>
      <c r="E991" s="9">
        <v>7.68</v>
      </c>
      <c r="F991" s="8">
        <v>2200</v>
      </c>
      <c r="G991" s="9">
        <v>3.49</v>
      </c>
      <c r="H991" s="9">
        <v>0</v>
      </c>
      <c r="I991" s="9">
        <v>0</v>
      </c>
      <c r="J991" s="9">
        <v>3.49</v>
      </c>
      <c r="K991" s="9">
        <v>3.49</v>
      </c>
      <c r="L991" s="9">
        <v>3.49</v>
      </c>
      <c r="M991" s="9">
        <v>3.49</v>
      </c>
      <c r="N991" s="9">
        <v>3.49</v>
      </c>
      <c r="O991" s="8">
        <v>0</v>
      </c>
      <c r="P991" s="8">
        <v>0</v>
      </c>
      <c r="Q991" s="8">
        <v>1</v>
      </c>
      <c r="R991" s="9">
        <v>0</v>
      </c>
      <c r="S991" s="9">
        <v>100</v>
      </c>
      <c r="T991" s="9">
        <v>268</v>
      </c>
      <c r="U991" s="9">
        <v>3</v>
      </c>
      <c r="V991" s="9">
        <v>10</v>
      </c>
      <c r="W991" s="7" t="s">
        <v>55</v>
      </c>
      <c r="X991" s="7" t="s">
        <v>55</v>
      </c>
    </row>
    <row r="992" spans="1:24" x14ac:dyDescent="0.2">
      <c r="A992" s="7" t="s">
        <v>2543</v>
      </c>
      <c r="B992" s="8">
        <v>3</v>
      </c>
      <c r="C992" s="8">
        <v>1</v>
      </c>
      <c r="D992" s="8">
        <v>2</v>
      </c>
      <c r="E992" s="9">
        <v>0</v>
      </c>
      <c r="F992" s="8">
        <v>900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8">
        <v>0</v>
      </c>
      <c r="P992" s="8">
        <v>0</v>
      </c>
      <c r="Q992" s="8">
        <v>0</v>
      </c>
      <c r="R992" s="9">
        <v>0</v>
      </c>
      <c r="S992" s="9">
        <v>0</v>
      </c>
      <c r="T992" s="9">
        <v>0</v>
      </c>
      <c r="U992" s="9">
        <v>5</v>
      </c>
      <c r="V992" s="9">
        <v>8</v>
      </c>
      <c r="W992" s="7" t="s">
        <v>2349</v>
      </c>
      <c r="X992" s="7" t="s">
        <v>2349</v>
      </c>
    </row>
    <row r="993" spans="1:24" x14ac:dyDescent="0.2">
      <c r="A993" s="7" t="s">
        <v>4304</v>
      </c>
      <c r="B993" s="8">
        <v>2</v>
      </c>
      <c r="C993" s="8">
        <v>0</v>
      </c>
      <c r="D993" s="8">
        <v>2</v>
      </c>
      <c r="E993" s="9">
        <v>0</v>
      </c>
      <c r="F993" s="8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8">
        <v>0</v>
      </c>
      <c r="P993" s="8">
        <v>0</v>
      </c>
      <c r="Q993" s="8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7" t="s">
        <v>2178</v>
      </c>
      <c r="X993" s="7" t="s">
        <v>3103</v>
      </c>
    </row>
    <row r="994" spans="1:24" x14ac:dyDescent="0.2">
      <c r="A994" s="7" t="s">
        <v>3121</v>
      </c>
      <c r="B994" s="8">
        <v>2</v>
      </c>
      <c r="C994" s="8">
        <v>1</v>
      </c>
      <c r="D994" s="8">
        <v>1</v>
      </c>
      <c r="E994" s="9">
        <v>7.34</v>
      </c>
      <c r="F994" s="8">
        <v>1200</v>
      </c>
      <c r="G994" s="9">
        <v>6.12</v>
      </c>
      <c r="H994" s="9">
        <v>6.12</v>
      </c>
      <c r="I994" s="9">
        <v>6.12</v>
      </c>
      <c r="J994" s="9">
        <v>6.12</v>
      </c>
      <c r="K994" s="9">
        <v>6.12</v>
      </c>
      <c r="L994" s="9">
        <v>6.12</v>
      </c>
      <c r="M994" s="9">
        <v>6.12</v>
      </c>
      <c r="N994" s="9">
        <v>6.12</v>
      </c>
      <c r="O994" s="8">
        <v>0</v>
      </c>
      <c r="P994" s="8">
        <v>0</v>
      </c>
      <c r="Q994" s="8">
        <v>1</v>
      </c>
      <c r="R994" s="9">
        <v>0</v>
      </c>
      <c r="S994" s="9">
        <v>100</v>
      </c>
      <c r="T994" s="9">
        <v>234</v>
      </c>
      <c r="U994" s="9">
        <v>3</v>
      </c>
      <c r="V994" s="9">
        <v>6</v>
      </c>
      <c r="W994" s="7" t="s">
        <v>3103</v>
      </c>
      <c r="X994" s="7" t="s">
        <v>3103</v>
      </c>
    </row>
    <row r="995" spans="1:24" x14ac:dyDescent="0.2">
      <c r="A995" s="7" t="s">
        <v>2874</v>
      </c>
      <c r="B995" s="8">
        <v>1</v>
      </c>
      <c r="C995" s="8">
        <v>1</v>
      </c>
      <c r="D995" s="8">
        <v>0</v>
      </c>
      <c r="E995" s="9">
        <v>0</v>
      </c>
      <c r="F995" s="8">
        <v>1700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8">
        <v>0</v>
      </c>
      <c r="P995" s="8">
        <v>0</v>
      </c>
      <c r="Q995" s="8">
        <v>0</v>
      </c>
      <c r="R995" s="9">
        <v>0</v>
      </c>
      <c r="S995" s="9">
        <v>0</v>
      </c>
      <c r="T995" s="9">
        <v>0</v>
      </c>
      <c r="U995" s="9">
        <v>6</v>
      </c>
      <c r="V995" s="9">
        <v>6</v>
      </c>
      <c r="W995" s="7" t="s">
        <v>2851</v>
      </c>
      <c r="X995" s="7" t="s">
        <v>2851</v>
      </c>
    </row>
    <row r="996" spans="1:24" x14ac:dyDescent="0.2">
      <c r="A996" s="7" t="s">
        <v>2340</v>
      </c>
      <c r="B996" s="8">
        <v>1</v>
      </c>
      <c r="C996" s="8">
        <v>1</v>
      </c>
      <c r="D996" s="8">
        <v>0</v>
      </c>
      <c r="E996" s="9">
        <v>0</v>
      </c>
      <c r="F996" s="8">
        <v>1400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8">
        <v>0</v>
      </c>
      <c r="P996" s="8">
        <v>0</v>
      </c>
      <c r="Q996" s="8">
        <v>0</v>
      </c>
      <c r="R996" s="9">
        <v>0</v>
      </c>
      <c r="S996" s="9">
        <v>0</v>
      </c>
      <c r="T996" s="9">
        <v>0</v>
      </c>
      <c r="U996" s="9">
        <v>5</v>
      </c>
      <c r="V996" s="9">
        <v>9</v>
      </c>
      <c r="W996" s="7" t="s">
        <v>2178</v>
      </c>
      <c r="X996" s="7" t="s">
        <v>2178</v>
      </c>
    </row>
    <row r="997" spans="1:24" x14ac:dyDescent="0.2">
      <c r="A997" s="7" t="s">
        <v>1812</v>
      </c>
      <c r="B997" s="8">
        <v>3</v>
      </c>
      <c r="C997" s="8">
        <v>2</v>
      </c>
      <c r="D997" s="8">
        <v>1</v>
      </c>
      <c r="E997" s="9">
        <v>36.72</v>
      </c>
      <c r="F997" s="8">
        <v>2100</v>
      </c>
      <c r="G997" s="9">
        <v>17.489999999999998</v>
      </c>
      <c r="H997" s="9">
        <v>32.619999999999997</v>
      </c>
      <c r="I997" s="9">
        <v>17.489999999999998</v>
      </c>
      <c r="J997" s="9">
        <v>17.489999999999998</v>
      </c>
      <c r="K997" s="9">
        <v>17.489999999999998</v>
      </c>
      <c r="L997" s="9">
        <v>17.489999999999998</v>
      </c>
      <c r="M997" s="9">
        <v>17.489999999999998</v>
      </c>
      <c r="N997" s="9">
        <v>17.489999999999998</v>
      </c>
      <c r="O997" s="8">
        <v>0</v>
      </c>
      <c r="P997" s="8">
        <v>1</v>
      </c>
      <c r="Q997" s="8">
        <v>2</v>
      </c>
      <c r="R997" s="9">
        <v>0</v>
      </c>
      <c r="S997" s="9">
        <v>100</v>
      </c>
      <c r="T997" s="9">
        <v>1672</v>
      </c>
      <c r="U997" s="9">
        <v>2.5</v>
      </c>
      <c r="V997" s="9">
        <v>7</v>
      </c>
      <c r="W997" s="7" t="s">
        <v>1630</v>
      </c>
      <c r="X997" s="7" t="s">
        <v>3508</v>
      </c>
    </row>
    <row r="998" spans="1:24" x14ac:dyDescent="0.2">
      <c r="A998" s="7" t="s">
        <v>3282</v>
      </c>
      <c r="B998" s="8">
        <v>1</v>
      </c>
      <c r="C998" s="8">
        <v>1</v>
      </c>
      <c r="D998" s="8">
        <v>0</v>
      </c>
      <c r="E998" s="9">
        <v>19.36</v>
      </c>
      <c r="F998" s="8">
        <v>2600</v>
      </c>
      <c r="G998" s="9">
        <v>7.45</v>
      </c>
      <c r="H998" s="9">
        <v>7.45</v>
      </c>
      <c r="I998" s="9">
        <v>7.45</v>
      </c>
      <c r="J998" s="9">
        <v>7.45</v>
      </c>
      <c r="K998" s="9">
        <v>7.45</v>
      </c>
      <c r="L998" s="9">
        <v>7.45</v>
      </c>
      <c r="M998" s="9">
        <v>7.45</v>
      </c>
      <c r="N998" s="9">
        <v>7.45</v>
      </c>
      <c r="O998" s="8">
        <v>0</v>
      </c>
      <c r="P998" s="8">
        <v>1</v>
      </c>
      <c r="Q998" s="8">
        <v>1</v>
      </c>
      <c r="R998" s="9">
        <v>0</v>
      </c>
      <c r="S998" s="9">
        <v>100</v>
      </c>
      <c r="T998" s="9">
        <v>436</v>
      </c>
      <c r="U998" s="9">
        <v>2</v>
      </c>
      <c r="V998" s="9">
        <v>5</v>
      </c>
      <c r="W998" s="7" t="s">
        <v>3224</v>
      </c>
      <c r="X998" s="7" t="s">
        <v>3224</v>
      </c>
    </row>
    <row r="999" spans="1:24" x14ac:dyDescent="0.2">
      <c r="A999" s="7" t="s">
        <v>4305</v>
      </c>
      <c r="B999" s="8">
        <v>1</v>
      </c>
      <c r="C999" s="8">
        <v>0</v>
      </c>
      <c r="D999" s="8">
        <v>1</v>
      </c>
      <c r="E999" s="9">
        <v>0</v>
      </c>
      <c r="F999" s="8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8">
        <v>0</v>
      </c>
      <c r="P999" s="8">
        <v>0</v>
      </c>
      <c r="Q999" s="8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7" t="s">
        <v>4083</v>
      </c>
      <c r="X999" s="7" t="s">
        <v>4083</v>
      </c>
    </row>
    <row r="1000" spans="1:24" x14ac:dyDescent="0.2">
      <c r="A1000" s="7" t="s">
        <v>2835</v>
      </c>
      <c r="B1000" s="8">
        <v>2</v>
      </c>
      <c r="C1000" s="8">
        <v>1</v>
      </c>
      <c r="D1000" s="8">
        <v>1</v>
      </c>
      <c r="E1000" s="9">
        <v>42.04</v>
      </c>
      <c r="F1000" s="8">
        <v>1400</v>
      </c>
      <c r="G1000" s="9">
        <v>30.03</v>
      </c>
      <c r="H1000" s="9">
        <v>0</v>
      </c>
      <c r="I1000" s="9">
        <v>30.03</v>
      </c>
      <c r="J1000" s="9">
        <v>30.03</v>
      </c>
      <c r="K1000" s="9">
        <v>30.03</v>
      </c>
      <c r="L1000" s="9">
        <v>30.03</v>
      </c>
      <c r="M1000" s="9">
        <v>30.03</v>
      </c>
      <c r="N1000" s="9">
        <v>30.03</v>
      </c>
      <c r="O1000" s="8">
        <v>1</v>
      </c>
      <c r="P1000" s="8">
        <v>1</v>
      </c>
      <c r="Q1000" s="8">
        <v>1</v>
      </c>
      <c r="R1000" s="9">
        <v>100</v>
      </c>
      <c r="S1000" s="9">
        <v>100</v>
      </c>
      <c r="T1000" s="9">
        <v>1704</v>
      </c>
      <c r="U1000" s="9">
        <v>1</v>
      </c>
      <c r="V1000" s="9">
        <v>5</v>
      </c>
      <c r="W1000" s="7" t="s">
        <v>2724</v>
      </c>
      <c r="X1000" s="7" t="s">
        <v>2724</v>
      </c>
    </row>
    <row r="1001" spans="1:24" x14ac:dyDescent="0.2">
      <c r="A1001" s="7" t="s">
        <v>2885</v>
      </c>
      <c r="B1001" s="8">
        <v>2</v>
      </c>
      <c r="C1001" s="8">
        <v>1</v>
      </c>
      <c r="D1001" s="8">
        <v>1</v>
      </c>
      <c r="E1001" s="9">
        <v>8.02</v>
      </c>
      <c r="F1001" s="8">
        <v>1300</v>
      </c>
      <c r="G1001" s="9">
        <v>6.17</v>
      </c>
      <c r="H1001" s="9">
        <v>0</v>
      </c>
      <c r="I1001" s="9">
        <v>6.17</v>
      </c>
      <c r="J1001" s="9">
        <v>6.17</v>
      </c>
      <c r="K1001" s="9">
        <v>6.17</v>
      </c>
      <c r="L1001" s="9">
        <v>6.17</v>
      </c>
      <c r="M1001" s="9">
        <v>6.17</v>
      </c>
      <c r="N1001" s="9">
        <v>6.17</v>
      </c>
      <c r="O1001" s="8">
        <v>0</v>
      </c>
      <c r="P1001" s="8">
        <v>0</v>
      </c>
      <c r="Q1001" s="8">
        <v>1</v>
      </c>
      <c r="R1001" s="9">
        <v>0</v>
      </c>
      <c r="S1001" s="9">
        <v>100</v>
      </c>
      <c r="T1001" s="9">
        <v>302</v>
      </c>
      <c r="U1001" s="9">
        <v>3</v>
      </c>
      <c r="V1001" s="9">
        <v>6</v>
      </c>
      <c r="W1001" s="7" t="s">
        <v>2851</v>
      </c>
      <c r="X1001" s="7" t="s">
        <v>2851</v>
      </c>
    </row>
    <row r="1002" spans="1:24" x14ac:dyDescent="0.2">
      <c r="A1002" s="7" t="s">
        <v>1094</v>
      </c>
      <c r="B1002" s="8">
        <v>1</v>
      </c>
      <c r="C1002" s="8">
        <v>1</v>
      </c>
      <c r="D1002" s="8">
        <v>0</v>
      </c>
      <c r="E1002" s="9">
        <v>39.58</v>
      </c>
      <c r="F1002" s="8">
        <v>1200</v>
      </c>
      <c r="G1002" s="9">
        <v>32.979999999999997</v>
      </c>
      <c r="H1002" s="9">
        <v>0</v>
      </c>
      <c r="I1002" s="9">
        <v>0</v>
      </c>
      <c r="J1002" s="9">
        <v>32.979999999999997</v>
      </c>
      <c r="K1002" s="9">
        <v>32.979999999999997</v>
      </c>
      <c r="L1002" s="9">
        <v>32.979999999999997</v>
      </c>
      <c r="M1002" s="9">
        <v>32.979999999999997</v>
      </c>
      <c r="N1002" s="9">
        <v>32.979999999999997</v>
      </c>
      <c r="O1002" s="8">
        <v>0</v>
      </c>
      <c r="P1002" s="8">
        <v>1</v>
      </c>
      <c r="Q1002" s="8">
        <v>1</v>
      </c>
      <c r="R1002" s="9">
        <v>0</v>
      </c>
      <c r="S1002" s="9">
        <v>100</v>
      </c>
      <c r="T1002" s="9">
        <v>2458</v>
      </c>
      <c r="U1002" s="9">
        <v>2</v>
      </c>
      <c r="V1002" s="9">
        <v>12</v>
      </c>
      <c r="W1002" s="7" t="s">
        <v>962</v>
      </c>
      <c r="X1002" s="7" t="s">
        <v>962</v>
      </c>
    </row>
    <row r="1003" spans="1:24" x14ac:dyDescent="0.2">
      <c r="A1003" s="7" t="s">
        <v>1765</v>
      </c>
      <c r="B1003" s="8">
        <v>2</v>
      </c>
      <c r="C1003" s="8">
        <v>2</v>
      </c>
      <c r="D1003" s="8">
        <v>0</v>
      </c>
      <c r="E1003" s="9">
        <v>0</v>
      </c>
      <c r="F1003" s="8">
        <v>1400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8">
        <v>0</v>
      </c>
      <c r="P1003" s="8">
        <v>0</v>
      </c>
      <c r="Q1003" s="8">
        <v>0</v>
      </c>
      <c r="R1003" s="9">
        <v>0</v>
      </c>
      <c r="S1003" s="9">
        <v>0</v>
      </c>
      <c r="T1003" s="9">
        <v>0</v>
      </c>
      <c r="U1003" s="9">
        <v>8</v>
      </c>
      <c r="V1003" s="9">
        <v>9.5</v>
      </c>
      <c r="W1003" s="7" t="s">
        <v>1630</v>
      </c>
      <c r="X1003" s="7" t="s">
        <v>2724</v>
      </c>
    </row>
    <row r="1004" spans="1:24" x14ac:dyDescent="0.2">
      <c r="A1004" s="7" t="s">
        <v>1689</v>
      </c>
      <c r="B1004" s="8">
        <v>1</v>
      </c>
      <c r="C1004" s="8">
        <v>1</v>
      </c>
      <c r="D1004" s="8">
        <v>0</v>
      </c>
      <c r="E1004" s="9">
        <v>0</v>
      </c>
      <c r="F1004" s="8">
        <v>1200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8">
        <v>0</v>
      </c>
      <c r="P1004" s="8">
        <v>0</v>
      </c>
      <c r="Q1004" s="8">
        <v>0</v>
      </c>
      <c r="R1004" s="9">
        <v>0</v>
      </c>
      <c r="S1004" s="9">
        <v>0</v>
      </c>
      <c r="T1004" s="9">
        <v>0</v>
      </c>
      <c r="U1004" s="9">
        <v>8</v>
      </c>
      <c r="V1004" s="9">
        <v>11</v>
      </c>
      <c r="W1004" s="7" t="s">
        <v>1630</v>
      </c>
      <c r="X1004" s="7" t="s">
        <v>1630</v>
      </c>
    </row>
    <row r="1005" spans="1:24" x14ac:dyDescent="0.2">
      <c r="A1005" s="7" t="s">
        <v>1030</v>
      </c>
      <c r="B1005" s="8">
        <v>3</v>
      </c>
      <c r="C1005" s="8">
        <v>2</v>
      </c>
      <c r="D1005" s="8">
        <v>1</v>
      </c>
      <c r="E1005" s="9">
        <v>40.1</v>
      </c>
      <c r="F1005" s="8">
        <v>2600</v>
      </c>
      <c r="G1005" s="9">
        <v>15.42</v>
      </c>
      <c r="H1005" s="9">
        <v>44.56</v>
      </c>
      <c r="I1005" s="9">
        <v>44.56</v>
      </c>
      <c r="J1005" s="9">
        <v>15.42</v>
      </c>
      <c r="K1005" s="9">
        <v>15.42</v>
      </c>
      <c r="L1005" s="9">
        <v>15.42</v>
      </c>
      <c r="M1005" s="9">
        <v>15.42</v>
      </c>
      <c r="N1005" s="9">
        <v>15.42</v>
      </c>
      <c r="O1005" s="8">
        <v>0</v>
      </c>
      <c r="P1005" s="8">
        <v>1</v>
      </c>
      <c r="Q1005" s="8">
        <v>1</v>
      </c>
      <c r="R1005" s="9">
        <v>0</v>
      </c>
      <c r="S1005" s="9">
        <v>50</v>
      </c>
      <c r="T1005" s="9">
        <v>2510</v>
      </c>
      <c r="U1005" s="9">
        <v>3.5</v>
      </c>
      <c r="V1005" s="9">
        <v>7</v>
      </c>
      <c r="W1005" s="7" t="s">
        <v>962</v>
      </c>
      <c r="X1005" s="7" t="s">
        <v>3224</v>
      </c>
    </row>
    <row r="1006" spans="1:24" x14ac:dyDescent="0.2">
      <c r="A1006" s="7" t="s">
        <v>4306</v>
      </c>
      <c r="B1006" s="8">
        <v>1</v>
      </c>
      <c r="C1006" s="8">
        <v>0</v>
      </c>
      <c r="D1006" s="8">
        <v>1</v>
      </c>
      <c r="E1006" s="9">
        <v>0</v>
      </c>
      <c r="F1006" s="8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8">
        <v>0</v>
      </c>
      <c r="P1006" s="8">
        <v>0</v>
      </c>
      <c r="Q1006" s="8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7" t="s">
        <v>1877</v>
      </c>
      <c r="X1006" s="7" t="s">
        <v>1877</v>
      </c>
    </row>
    <row r="1007" spans="1:24" x14ac:dyDescent="0.2">
      <c r="A1007" s="7" t="s">
        <v>3417</v>
      </c>
      <c r="B1007" s="8">
        <v>1</v>
      </c>
      <c r="C1007" s="8">
        <v>1</v>
      </c>
      <c r="D1007" s="8">
        <v>0</v>
      </c>
      <c r="E1007" s="9">
        <v>0</v>
      </c>
      <c r="F1007" s="8">
        <v>600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8">
        <v>0</v>
      </c>
      <c r="P1007" s="8">
        <v>0</v>
      </c>
      <c r="Q1007" s="8">
        <v>0</v>
      </c>
      <c r="R1007" s="9">
        <v>0</v>
      </c>
      <c r="S1007" s="9">
        <v>0</v>
      </c>
      <c r="T1007" s="9">
        <v>0</v>
      </c>
      <c r="U1007" s="9">
        <v>11</v>
      </c>
      <c r="V1007" s="9">
        <v>11</v>
      </c>
      <c r="W1007" s="7" t="s">
        <v>3320</v>
      </c>
      <c r="X1007" s="7" t="s">
        <v>3320</v>
      </c>
    </row>
    <row r="1008" spans="1:24" x14ac:dyDescent="0.2">
      <c r="A1008" s="7" t="s">
        <v>4307</v>
      </c>
      <c r="B1008" s="8">
        <v>1</v>
      </c>
      <c r="C1008" s="8">
        <v>0</v>
      </c>
      <c r="D1008" s="8">
        <v>1</v>
      </c>
      <c r="E1008" s="9">
        <v>0</v>
      </c>
      <c r="F1008" s="8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8">
        <v>0</v>
      </c>
      <c r="P1008" s="8">
        <v>0</v>
      </c>
      <c r="Q1008" s="8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7" t="s">
        <v>1384</v>
      </c>
      <c r="X1008" s="7" t="s">
        <v>1384</v>
      </c>
    </row>
    <row r="1009" spans="1:24" x14ac:dyDescent="0.2">
      <c r="A1009" s="7" t="s">
        <v>2996</v>
      </c>
      <c r="B1009" s="8">
        <v>2</v>
      </c>
      <c r="C1009" s="8">
        <v>1</v>
      </c>
      <c r="D1009" s="8">
        <v>1</v>
      </c>
      <c r="E1009" s="9">
        <v>0</v>
      </c>
      <c r="F1009" s="8">
        <v>700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8">
        <v>0</v>
      </c>
      <c r="P1009" s="8">
        <v>0</v>
      </c>
      <c r="Q1009" s="8">
        <v>0</v>
      </c>
      <c r="R1009" s="9">
        <v>0</v>
      </c>
      <c r="S1009" s="9">
        <v>0</v>
      </c>
      <c r="T1009" s="9">
        <v>0</v>
      </c>
      <c r="U1009" s="9">
        <v>6</v>
      </c>
      <c r="V1009" s="9">
        <v>12</v>
      </c>
      <c r="W1009" s="7" t="s">
        <v>2851</v>
      </c>
      <c r="X1009" s="7" t="s">
        <v>2851</v>
      </c>
    </row>
    <row r="1010" spans="1:24" x14ac:dyDescent="0.2">
      <c r="A1010" s="7" t="s">
        <v>1527</v>
      </c>
      <c r="B1010" s="8">
        <v>2</v>
      </c>
      <c r="C1010" s="8">
        <v>2</v>
      </c>
      <c r="D1010" s="8">
        <v>0</v>
      </c>
      <c r="E1010" s="9">
        <v>0</v>
      </c>
      <c r="F1010" s="8">
        <v>2200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8">
        <v>0</v>
      </c>
      <c r="P1010" s="8">
        <v>0</v>
      </c>
      <c r="Q1010" s="8">
        <v>0</v>
      </c>
      <c r="R1010" s="9">
        <v>0</v>
      </c>
      <c r="S1010" s="9">
        <v>0</v>
      </c>
      <c r="T1010" s="9">
        <v>0</v>
      </c>
      <c r="U1010" s="9">
        <v>6.5</v>
      </c>
      <c r="V1010" s="9">
        <v>7.5</v>
      </c>
      <c r="W1010" s="7" t="s">
        <v>1384</v>
      </c>
      <c r="X1010" s="7" t="s">
        <v>3736</v>
      </c>
    </row>
    <row r="1011" spans="1:24" x14ac:dyDescent="0.2">
      <c r="A1011" s="7" t="s">
        <v>242</v>
      </c>
      <c r="B1011" s="8">
        <v>1</v>
      </c>
      <c r="C1011" s="8">
        <v>1</v>
      </c>
      <c r="D1011" s="8">
        <v>0</v>
      </c>
      <c r="E1011" s="9">
        <v>0</v>
      </c>
      <c r="F1011" s="8">
        <v>1900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8">
        <v>0</v>
      </c>
      <c r="P1011" s="8">
        <v>0</v>
      </c>
      <c r="Q1011" s="8">
        <v>0</v>
      </c>
      <c r="R1011" s="9">
        <v>0</v>
      </c>
      <c r="S1011" s="9">
        <v>0</v>
      </c>
      <c r="T1011" s="9">
        <v>0</v>
      </c>
      <c r="U1011" s="9">
        <v>5</v>
      </c>
      <c r="V1011" s="9">
        <v>7</v>
      </c>
      <c r="W1011" s="7" t="s">
        <v>55</v>
      </c>
      <c r="X1011" s="7" t="s">
        <v>55</v>
      </c>
    </row>
    <row r="1012" spans="1:24" x14ac:dyDescent="0.2">
      <c r="A1012" s="7" t="s">
        <v>3196</v>
      </c>
      <c r="B1012" s="8">
        <v>1</v>
      </c>
      <c r="C1012" s="8">
        <v>1</v>
      </c>
      <c r="D1012" s="8">
        <v>0</v>
      </c>
      <c r="E1012" s="9">
        <v>39.04</v>
      </c>
      <c r="F1012" s="8">
        <v>1500</v>
      </c>
      <c r="G1012" s="9">
        <v>26.03</v>
      </c>
      <c r="H1012" s="9">
        <v>26.03</v>
      </c>
      <c r="I1012" s="9">
        <v>26.03</v>
      </c>
      <c r="J1012" s="9">
        <v>26.03</v>
      </c>
      <c r="K1012" s="9">
        <v>26.03</v>
      </c>
      <c r="L1012" s="9">
        <v>26.03</v>
      </c>
      <c r="M1012" s="9">
        <v>26.03</v>
      </c>
      <c r="N1012" s="9">
        <v>26.03</v>
      </c>
      <c r="O1012" s="8">
        <v>1</v>
      </c>
      <c r="P1012" s="8">
        <v>1</v>
      </c>
      <c r="Q1012" s="8">
        <v>1</v>
      </c>
      <c r="R1012" s="9">
        <v>100</v>
      </c>
      <c r="S1012" s="9">
        <v>100</v>
      </c>
      <c r="T1012" s="9">
        <v>1404</v>
      </c>
      <c r="U1012" s="9">
        <v>1</v>
      </c>
      <c r="V1012" s="9">
        <v>10</v>
      </c>
      <c r="W1012" s="7" t="s">
        <v>3103</v>
      </c>
      <c r="X1012" s="7" t="s">
        <v>3103</v>
      </c>
    </row>
    <row r="1013" spans="1:24" x14ac:dyDescent="0.2">
      <c r="A1013" s="7" t="s">
        <v>4308</v>
      </c>
      <c r="B1013" s="8">
        <v>1</v>
      </c>
      <c r="C1013" s="8">
        <v>0</v>
      </c>
      <c r="D1013" s="8">
        <v>1</v>
      </c>
      <c r="E1013" s="9">
        <v>0</v>
      </c>
      <c r="F1013" s="8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8">
        <v>0</v>
      </c>
      <c r="P1013" s="8">
        <v>0</v>
      </c>
      <c r="Q1013" s="8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7" t="s">
        <v>3508</v>
      </c>
      <c r="X1013" s="7" t="s">
        <v>3508</v>
      </c>
    </row>
    <row r="1014" spans="1:24" x14ac:dyDescent="0.2">
      <c r="A1014" s="7" t="s">
        <v>2212</v>
      </c>
      <c r="B1014" s="8">
        <v>1</v>
      </c>
      <c r="C1014" s="8">
        <v>1</v>
      </c>
      <c r="D1014" s="8">
        <v>0</v>
      </c>
      <c r="E1014" s="9">
        <v>19.739999999999998</v>
      </c>
      <c r="F1014" s="8">
        <v>1900</v>
      </c>
      <c r="G1014" s="9">
        <v>10.39</v>
      </c>
      <c r="H1014" s="9">
        <v>0</v>
      </c>
      <c r="I1014" s="9">
        <v>10.39</v>
      </c>
      <c r="J1014" s="9">
        <v>10.39</v>
      </c>
      <c r="K1014" s="9">
        <v>10.39</v>
      </c>
      <c r="L1014" s="9">
        <v>10.39</v>
      </c>
      <c r="M1014" s="9">
        <v>10.39</v>
      </c>
      <c r="N1014" s="9">
        <v>10.39</v>
      </c>
      <c r="O1014" s="8">
        <v>0</v>
      </c>
      <c r="P1014" s="8">
        <v>1</v>
      </c>
      <c r="Q1014" s="8">
        <v>1</v>
      </c>
      <c r="R1014" s="9">
        <v>0</v>
      </c>
      <c r="S1014" s="9">
        <v>100</v>
      </c>
      <c r="T1014" s="9">
        <v>474</v>
      </c>
      <c r="U1014" s="9">
        <v>2</v>
      </c>
      <c r="V1014" s="9">
        <v>6</v>
      </c>
      <c r="W1014" s="7" t="s">
        <v>2178</v>
      </c>
      <c r="X1014" s="7" t="s">
        <v>2178</v>
      </c>
    </row>
    <row r="1015" spans="1:24" x14ac:dyDescent="0.2">
      <c r="A1015" s="7" t="s">
        <v>1369</v>
      </c>
      <c r="B1015" s="8">
        <v>1</v>
      </c>
      <c r="C1015" s="8">
        <v>1</v>
      </c>
      <c r="D1015" s="8">
        <v>0</v>
      </c>
      <c r="E1015" s="9">
        <v>0</v>
      </c>
      <c r="F1015" s="8">
        <v>1200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8">
        <v>0</v>
      </c>
      <c r="P1015" s="8">
        <v>0</v>
      </c>
      <c r="Q1015" s="8">
        <v>0</v>
      </c>
      <c r="R1015" s="9">
        <v>0</v>
      </c>
      <c r="S1015" s="9">
        <v>0</v>
      </c>
      <c r="T1015" s="9">
        <v>0</v>
      </c>
      <c r="U1015" s="9">
        <v>9</v>
      </c>
      <c r="V1015" s="9">
        <v>9</v>
      </c>
      <c r="W1015" s="7" t="s">
        <v>1252</v>
      </c>
      <c r="X1015" s="7" t="s">
        <v>1252</v>
      </c>
    </row>
    <row r="1016" spans="1:24" x14ac:dyDescent="0.2">
      <c r="A1016" s="7" t="s">
        <v>3968</v>
      </c>
      <c r="B1016" s="8">
        <v>1</v>
      </c>
      <c r="C1016" s="8">
        <v>1</v>
      </c>
      <c r="D1016" s="8">
        <v>0</v>
      </c>
      <c r="E1016" s="9">
        <v>0</v>
      </c>
      <c r="F1016" s="8">
        <v>1600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8">
        <v>0</v>
      </c>
      <c r="P1016" s="8">
        <v>0</v>
      </c>
      <c r="Q1016" s="8">
        <v>0</v>
      </c>
      <c r="R1016" s="9">
        <v>0</v>
      </c>
      <c r="S1016" s="9">
        <v>0</v>
      </c>
      <c r="T1016" s="9">
        <v>0</v>
      </c>
      <c r="U1016" s="9">
        <v>6</v>
      </c>
      <c r="V1016" s="9">
        <v>7</v>
      </c>
      <c r="W1016" s="7" t="s">
        <v>3941</v>
      </c>
      <c r="X1016" s="7" t="s">
        <v>3941</v>
      </c>
    </row>
    <row r="1017" spans="1:24" x14ac:dyDescent="0.2">
      <c r="A1017" s="7" t="s">
        <v>3305</v>
      </c>
      <c r="B1017" s="8">
        <v>1</v>
      </c>
      <c r="C1017" s="8">
        <v>1</v>
      </c>
      <c r="D1017" s="8">
        <v>0</v>
      </c>
      <c r="E1017" s="9">
        <v>7.68</v>
      </c>
      <c r="F1017" s="8">
        <v>1500</v>
      </c>
      <c r="G1017" s="9">
        <v>5.12</v>
      </c>
      <c r="H1017" s="9">
        <v>5.12</v>
      </c>
      <c r="I1017" s="9">
        <v>5.12</v>
      </c>
      <c r="J1017" s="9">
        <v>5.12</v>
      </c>
      <c r="K1017" s="9">
        <v>5.12</v>
      </c>
      <c r="L1017" s="9">
        <v>5.12</v>
      </c>
      <c r="M1017" s="9">
        <v>5.12</v>
      </c>
      <c r="N1017" s="9">
        <v>5.12</v>
      </c>
      <c r="O1017" s="8">
        <v>0</v>
      </c>
      <c r="P1017" s="8">
        <v>0</v>
      </c>
      <c r="Q1017" s="8">
        <v>1</v>
      </c>
      <c r="R1017" s="9">
        <v>0</v>
      </c>
      <c r="S1017" s="9">
        <v>100</v>
      </c>
      <c r="T1017" s="9">
        <v>268</v>
      </c>
      <c r="U1017" s="9">
        <v>3</v>
      </c>
      <c r="V1017" s="9">
        <v>6</v>
      </c>
      <c r="W1017" s="7" t="s">
        <v>3224</v>
      </c>
      <c r="X1017" s="7" t="s">
        <v>3224</v>
      </c>
    </row>
    <row r="1018" spans="1:24" x14ac:dyDescent="0.2">
      <c r="A1018" s="7" t="s">
        <v>1001</v>
      </c>
      <c r="B1018" s="8">
        <v>1</v>
      </c>
      <c r="C1018" s="8">
        <v>1</v>
      </c>
      <c r="D1018" s="8">
        <v>0</v>
      </c>
      <c r="E1018" s="9">
        <v>38.5</v>
      </c>
      <c r="F1018" s="8">
        <v>2200</v>
      </c>
      <c r="G1018" s="9">
        <v>17.5</v>
      </c>
      <c r="H1018" s="9">
        <v>0</v>
      </c>
      <c r="I1018" s="9">
        <v>0</v>
      </c>
      <c r="J1018" s="9">
        <v>17.5</v>
      </c>
      <c r="K1018" s="9">
        <v>17.5</v>
      </c>
      <c r="L1018" s="9">
        <v>17.5</v>
      </c>
      <c r="M1018" s="9">
        <v>17.5</v>
      </c>
      <c r="N1018" s="9">
        <v>17.5</v>
      </c>
      <c r="O1018" s="8">
        <v>1</v>
      </c>
      <c r="P1018" s="8">
        <v>1</v>
      </c>
      <c r="Q1018" s="8">
        <v>1</v>
      </c>
      <c r="R1018" s="9">
        <v>100</v>
      </c>
      <c r="S1018" s="9">
        <v>100</v>
      </c>
      <c r="T1018" s="9">
        <v>1350</v>
      </c>
      <c r="U1018" s="9">
        <v>1</v>
      </c>
      <c r="V1018" s="9">
        <v>8</v>
      </c>
      <c r="W1018" s="7" t="s">
        <v>962</v>
      </c>
      <c r="X1018" s="7" t="s">
        <v>962</v>
      </c>
    </row>
    <row r="1019" spans="1:24" x14ac:dyDescent="0.2">
      <c r="A1019" s="7" t="s">
        <v>2183</v>
      </c>
      <c r="B1019" s="8">
        <v>2</v>
      </c>
      <c r="C1019" s="8">
        <v>1</v>
      </c>
      <c r="D1019" s="8">
        <v>1</v>
      </c>
      <c r="E1019" s="9">
        <v>20.52</v>
      </c>
      <c r="F1019" s="8">
        <v>1600</v>
      </c>
      <c r="G1019" s="9">
        <v>12.82</v>
      </c>
      <c r="H1019" s="9">
        <v>0</v>
      </c>
      <c r="I1019" s="9">
        <v>12.82</v>
      </c>
      <c r="J1019" s="9">
        <v>12.82</v>
      </c>
      <c r="K1019" s="9">
        <v>12.82</v>
      </c>
      <c r="L1019" s="9">
        <v>12.82</v>
      </c>
      <c r="M1019" s="9">
        <v>12.82</v>
      </c>
      <c r="N1019" s="9">
        <v>12.82</v>
      </c>
      <c r="O1019" s="8">
        <v>0</v>
      </c>
      <c r="P1019" s="8">
        <v>1</v>
      </c>
      <c r="Q1019" s="8">
        <v>1</v>
      </c>
      <c r="R1019" s="9">
        <v>0</v>
      </c>
      <c r="S1019" s="9">
        <v>100</v>
      </c>
      <c r="T1019" s="9">
        <v>552</v>
      </c>
      <c r="U1019" s="9">
        <v>2</v>
      </c>
      <c r="V1019" s="9">
        <v>5</v>
      </c>
      <c r="W1019" s="7" t="s">
        <v>2178</v>
      </c>
      <c r="X1019" s="7" t="s">
        <v>2178</v>
      </c>
    </row>
    <row r="1020" spans="1:24" x14ac:dyDescent="0.2">
      <c r="A1020" s="7" t="s">
        <v>3574</v>
      </c>
      <c r="B1020" s="8">
        <v>1</v>
      </c>
      <c r="C1020" s="8">
        <v>1</v>
      </c>
      <c r="D1020" s="8">
        <v>0</v>
      </c>
      <c r="E1020" s="9">
        <v>0</v>
      </c>
      <c r="F1020" s="8">
        <v>1300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8">
        <v>0</v>
      </c>
      <c r="P1020" s="8">
        <v>0</v>
      </c>
      <c r="Q1020" s="8">
        <v>0</v>
      </c>
      <c r="R1020" s="9">
        <v>0</v>
      </c>
      <c r="S1020" s="9">
        <v>0</v>
      </c>
      <c r="T1020" s="9">
        <v>0</v>
      </c>
      <c r="U1020" s="9">
        <v>7</v>
      </c>
      <c r="V1020" s="9">
        <v>8</v>
      </c>
      <c r="W1020" s="7" t="s">
        <v>3508</v>
      </c>
      <c r="X1020" s="7" t="s">
        <v>3508</v>
      </c>
    </row>
    <row r="1021" spans="1:24" x14ac:dyDescent="0.2">
      <c r="A1021" s="7" t="s">
        <v>2671</v>
      </c>
      <c r="B1021" s="8">
        <v>1</v>
      </c>
      <c r="C1021" s="8">
        <v>1</v>
      </c>
      <c r="D1021" s="8">
        <v>0</v>
      </c>
      <c r="E1021" s="9">
        <v>0</v>
      </c>
      <c r="F1021" s="8">
        <v>1700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8">
        <v>0</v>
      </c>
      <c r="P1021" s="8">
        <v>0</v>
      </c>
      <c r="Q1021" s="8">
        <v>0</v>
      </c>
      <c r="R1021" s="9">
        <v>0</v>
      </c>
      <c r="S1021" s="9">
        <v>0</v>
      </c>
      <c r="T1021" s="9">
        <v>0</v>
      </c>
      <c r="U1021" s="9">
        <v>4</v>
      </c>
      <c r="V1021" s="9">
        <v>8</v>
      </c>
      <c r="W1021" s="7" t="s">
        <v>2556</v>
      </c>
      <c r="X1021" s="7" t="s">
        <v>2556</v>
      </c>
    </row>
    <row r="1022" spans="1:24" x14ac:dyDescent="0.2">
      <c r="A1022" s="7" t="s">
        <v>1189</v>
      </c>
      <c r="B1022" s="8">
        <v>1</v>
      </c>
      <c r="C1022" s="8">
        <v>1</v>
      </c>
      <c r="D1022" s="8">
        <v>0</v>
      </c>
      <c r="E1022" s="9">
        <v>33.86</v>
      </c>
      <c r="F1022" s="8">
        <v>1700</v>
      </c>
      <c r="G1022" s="9">
        <v>19.920000000000002</v>
      </c>
      <c r="H1022" s="9">
        <v>0</v>
      </c>
      <c r="I1022" s="9">
        <v>0</v>
      </c>
      <c r="J1022" s="9">
        <v>19.920000000000002</v>
      </c>
      <c r="K1022" s="9">
        <v>19.920000000000002</v>
      </c>
      <c r="L1022" s="9">
        <v>19.920000000000002</v>
      </c>
      <c r="M1022" s="9">
        <v>19.920000000000002</v>
      </c>
      <c r="N1022" s="9">
        <v>19.920000000000002</v>
      </c>
      <c r="O1022" s="8">
        <v>1</v>
      </c>
      <c r="P1022" s="8">
        <v>1</v>
      </c>
      <c r="Q1022" s="8">
        <v>1</v>
      </c>
      <c r="R1022" s="9">
        <v>100</v>
      </c>
      <c r="S1022" s="9">
        <v>100</v>
      </c>
      <c r="T1022" s="9">
        <v>886</v>
      </c>
      <c r="U1022" s="9">
        <v>1</v>
      </c>
      <c r="V1022" s="9">
        <v>12</v>
      </c>
      <c r="W1022" s="7" t="s">
        <v>1109</v>
      </c>
      <c r="X1022" s="7" t="s">
        <v>1109</v>
      </c>
    </row>
    <row r="1023" spans="1:24" x14ac:dyDescent="0.2">
      <c r="A1023" s="7" t="s">
        <v>724</v>
      </c>
      <c r="B1023" s="8">
        <v>1</v>
      </c>
      <c r="C1023" s="8">
        <v>1</v>
      </c>
      <c r="D1023" s="8">
        <v>0</v>
      </c>
      <c r="E1023" s="9">
        <v>0</v>
      </c>
      <c r="F1023" s="8">
        <v>1200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8">
        <v>0</v>
      </c>
      <c r="P1023" s="8">
        <v>0</v>
      </c>
      <c r="Q1023" s="8">
        <v>0</v>
      </c>
      <c r="R1023" s="9">
        <v>0</v>
      </c>
      <c r="S1023" s="9">
        <v>0</v>
      </c>
      <c r="T1023" s="9">
        <v>0</v>
      </c>
      <c r="U1023" s="9">
        <v>10</v>
      </c>
      <c r="V1023" s="9">
        <v>10</v>
      </c>
      <c r="W1023" s="7" t="s">
        <v>498</v>
      </c>
      <c r="X1023" s="7" t="s">
        <v>498</v>
      </c>
    </row>
    <row r="1024" spans="1:24" x14ac:dyDescent="0.2">
      <c r="A1024" s="7" t="s">
        <v>2584</v>
      </c>
      <c r="B1024" s="8">
        <v>1</v>
      </c>
      <c r="C1024" s="8">
        <v>1</v>
      </c>
      <c r="D1024" s="8">
        <v>0</v>
      </c>
      <c r="E1024" s="9">
        <v>39.6</v>
      </c>
      <c r="F1024" s="8">
        <v>2200</v>
      </c>
      <c r="G1024" s="9">
        <v>18</v>
      </c>
      <c r="H1024" s="9">
        <v>0</v>
      </c>
      <c r="I1024" s="9">
        <v>18</v>
      </c>
      <c r="J1024" s="9">
        <v>18</v>
      </c>
      <c r="K1024" s="9">
        <v>18</v>
      </c>
      <c r="L1024" s="9">
        <v>18</v>
      </c>
      <c r="M1024" s="9">
        <v>18</v>
      </c>
      <c r="N1024" s="9">
        <v>18</v>
      </c>
      <c r="O1024" s="8">
        <v>1</v>
      </c>
      <c r="P1024" s="8">
        <v>1</v>
      </c>
      <c r="Q1024" s="8">
        <v>1</v>
      </c>
      <c r="R1024" s="9">
        <v>100</v>
      </c>
      <c r="S1024" s="9">
        <v>100</v>
      </c>
      <c r="T1024" s="9">
        <v>1460</v>
      </c>
      <c r="U1024" s="9">
        <v>1</v>
      </c>
      <c r="V1024" s="9">
        <v>7</v>
      </c>
      <c r="W1024" s="7" t="s">
        <v>2556</v>
      </c>
      <c r="X1024" s="7" t="s">
        <v>2556</v>
      </c>
    </row>
    <row r="1025" spans="1:24" x14ac:dyDescent="0.2">
      <c r="A1025" s="7" t="s">
        <v>3117</v>
      </c>
      <c r="B1025" s="8">
        <v>2</v>
      </c>
      <c r="C1025" s="8">
        <v>1</v>
      </c>
      <c r="D1025" s="8">
        <v>1</v>
      </c>
      <c r="E1025" s="9">
        <v>19.8</v>
      </c>
      <c r="F1025" s="8">
        <v>1900</v>
      </c>
      <c r="G1025" s="9">
        <v>10.42</v>
      </c>
      <c r="H1025" s="9">
        <v>10.42</v>
      </c>
      <c r="I1025" s="9">
        <v>10.42</v>
      </c>
      <c r="J1025" s="9">
        <v>10.42</v>
      </c>
      <c r="K1025" s="9">
        <v>10.42</v>
      </c>
      <c r="L1025" s="9">
        <v>10.42</v>
      </c>
      <c r="M1025" s="9">
        <v>10.42</v>
      </c>
      <c r="N1025" s="9">
        <v>10.42</v>
      </c>
      <c r="O1025" s="8">
        <v>0</v>
      </c>
      <c r="P1025" s="8">
        <v>1</v>
      </c>
      <c r="Q1025" s="8">
        <v>1</v>
      </c>
      <c r="R1025" s="9">
        <v>0</v>
      </c>
      <c r="S1025" s="9">
        <v>100</v>
      </c>
      <c r="T1025" s="9">
        <v>480</v>
      </c>
      <c r="U1025" s="9">
        <v>2</v>
      </c>
      <c r="V1025" s="9">
        <v>6</v>
      </c>
      <c r="W1025" s="7" t="s">
        <v>3103</v>
      </c>
      <c r="X1025" s="7" t="s">
        <v>3103</v>
      </c>
    </row>
    <row r="1026" spans="1:24" x14ac:dyDescent="0.2">
      <c r="A1026" s="7" t="s">
        <v>3515</v>
      </c>
      <c r="B1026" s="8">
        <v>2</v>
      </c>
      <c r="C1026" s="8">
        <v>1</v>
      </c>
      <c r="D1026" s="8">
        <v>1</v>
      </c>
      <c r="E1026" s="9">
        <v>0</v>
      </c>
      <c r="F1026" s="8">
        <v>700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8">
        <v>0</v>
      </c>
      <c r="P1026" s="8">
        <v>0</v>
      </c>
      <c r="Q1026" s="8">
        <v>0</v>
      </c>
      <c r="R1026" s="9">
        <v>0</v>
      </c>
      <c r="S1026" s="9">
        <v>0</v>
      </c>
      <c r="T1026" s="9">
        <v>0</v>
      </c>
      <c r="U1026" s="9">
        <v>9</v>
      </c>
      <c r="V1026" s="9">
        <v>9</v>
      </c>
      <c r="W1026" s="7" t="s">
        <v>3508</v>
      </c>
      <c r="X1026" s="7" t="s">
        <v>3508</v>
      </c>
    </row>
    <row r="1027" spans="1:24" x14ac:dyDescent="0.2">
      <c r="A1027" s="7" t="s">
        <v>1153</v>
      </c>
      <c r="B1027" s="8">
        <v>3</v>
      </c>
      <c r="C1027" s="8">
        <v>3</v>
      </c>
      <c r="D1027" s="8">
        <v>0</v>
      </c>
      <c r="E1027" s="9">
        <v>7.94</v>
      </c>
      <c r="F1027" s="8">
        <v>5000</v>
      </c>
      <c r="G1027" s="9">
        <v>1.59</v>
      </c>
      <c r="H1027" s="9">
        <v>0</v>
      </c>
      <c r="I1027" s="9">
        <v>0</v>
      </c>
      <c r="J1027" s="9">
        <v>1.59</v>
      </c>
      <c r="K1027" s="9">
        <v>1.59</v>
      </c>
      <c r="L1027" s="9">
        <v>1.59</v>
      </c>
      <c r="M1027" s="9">
        <v>1.59</v>
      </c>
      <c r="N1027" s="9">
        <v>1.59</v>
      </c>
      <c r="O1027" s="8">
        <v>0</v>
      </c>
      <c r="P1027" s="8">
        <v>0</v>
      </c>
      <c r="Q1027" s="8">
        <v>1</v>
      </c>
      <c r="R1027" s="9">
        <v>0</v>
      </c>
      <c r="S1027" s="9">
        <v>33.33</v>
      </c>
      <c r="T1027" s="9">
        <v>294</v>
      </c>
      <c r="U1027" s="9">
        <v>4.33</v>
      </c>
      <c r="V1027" s="9">
        <v>8.33</v>
      </c>
      <c r="W1027" s="7" t="s">
        <v>1109</v>
      </c>
      <c r="X1027" s="7" t="s">
        <v>3839</v>
      </c>
    </row>
    <row r="1028" spans="1:24" x14ac:dyDescent="0.2">
      <c r="A1028" s="7" t="s">
        <v>3377</v>
      </c>
      <c r="B1028" s="8">
        <v>2</v>
      </c>
      <c r="C1028" s="8">
        <v>1</v>
      </c>
      <c r="D1028" s="8">
        <v>1</v>
      </c>
      <c r="E1028" s="9">
        <v>85.44</v>
      </c>
      <c r="F1028" s="8">
        <v>800</v>
      </c>
      <c r="G1028" s="9">
        <v>106.8</v>
      </c>
      <c r="H1028" s="9">
        <v>106.8</v>
      </c>
      <c r="I1028" s="9">
        <v>106.8</v>
      </c>
      <c r="J1028" s="9">
        <v>106.8</v>
      </c>
      <c r="K1028" s="9">
        <v>106.8</v>
      </c>
      <c r="L1028" s="9">
        <v>106.8</v>
      </c>
      <c r="M1028" s="9">
        <v>106.8</v>
      </c>
      <c r="N1028" s="9">
        <v>106.8</v>
      </c>
      <c r="O1028" s="8">
        <v>1</v>
      </c>
      <c r="P1028" s="8">
        <v>1</v>
      </c>
      <c r="Q1028" s="8">
        <v>1</v>
      </c>
      <c r="R1028" s="9">
        <v>100</v>
      </c>
      <c r="S1028" s="9">
        <v>100</v>
      </c>
      <c r="T1028" s="9">
        <v>6044</v>
      </c>
      <c r="U1028" s="9">
        <v>1</v>
      </c>
      <c r="V1028" s="9">
        <v>8</v>
      </c>
      <c r="W1028" s="7" t="s">
        <v>3320</v>
      </c>
      <c r="X1028" s="7" t="s">
        <v>3320</v>
      </c>
    </row>
    <row r="1029" spans="1:24" x14ac:dyDescent="0.2">
      <c r="A1029" s="7" t="s">
        <v>4309</v>
      </c>
      <c r="B1029" s="8">
        <v>1</v>
      </c>
      <c r="C1029" s="8">
        <v>0</v>
      </c>
      <c r="D1029" s="8">
        <v>1</v>
      </c>
      <c r="E1029" s="9">
        <v>0</v>
      </c>
      <c r="F1029" s="8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8">
        <v>0</v>
      </c>
      <c r="P1029" s="8">
        <v>0</v>
      </c>
      <c r="Q1029" s="8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7" t="s">
        <v>55</v>
      </c>
      <c r="X1029" s="7" t="s">
        <v>55</v>
      </c>
    </row>
    <row r="1030" spans="1:24" x14ac:dyDescent="0.2">
      <c r="A1030" s="7" t="s">
        <v>431</v>
      </c>
      <c r="B1030" s="8">
        <v>1</v>
      </c>
      <c r="C1030" s="8">
        <v>1</v>
      </c>
      <c r="D1030" s="8">
        <v>0</v>
      </c>
      <c r="E1030" s="9">
        <v>0</v>
      </c>
      <c r="F1030" s="8">
        <v>1200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8">
        <v>0</v>
      </c>
      <c r="P1030" s="8">
        <v>0</v>
      </c>
      <c r="Q1030" s="8">
        <v>0</v>
      </c>
      <c r="R1030" s="9">
        <v>0</v>
      </c>
      <c r="S1030" s="9">
        <v>0</v>
      </c>
      <c r="T1030" s="9">
        <v>0</v>
      </c>
      <c r="U1030" s="9">
        <v>5</v>
      </c>
      <c r="V1030" s="9">
        <v>8</v>
      </c>
      <c r="W1030" s="7" t="s">
        <v>55</v>
      </c>
      <c r="X1030" s="7" t="s">
        <v>55</v>
      </c>
    </row>
    <row r="1031" spans="1:24" x14ac:dyDescent="0.2">
      <c r="A1031" s="7" t="s">
        <v>3995</v>
      </c>
      <c r="B1031" s="8">
        <v>1</v>
      </c>
      <c r="C1031" s="8">
        <v>1</v>
      </c>
      <c r="D1031" s="8">
        <v>0</v>
      </c>
      <c r="E1031" s="9">
        <v>0</v>
      </c>
      <c r="F1031" s="8">
        <v>800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8">
        <v>0</v>
      </c>
      <c r="P1031" s="8">
        <v>0</v>
      </c>
      <c r="Q1031" s="8">
        <v>0</v>
      </c>
      <c r="R1031" s="9">
        <v>0</v>
      </c>
      <c r="S1031" s="9">
        <v>0</v>
      </c>
      <c r="T1031" s="9">
        <v>0</v>
      </c>
      <c r="U1031" s="9">
        <v>10</v>
      </c>
      <c r="V1031" s="9">
        <v>10</v>
      </c>
      <c r="W1031" s="7" t="s">
        <v>3941</v>
      </c>
      <c r="X1031" s="7" t="s">
        <v>3941</v>
      </c>
    </row>
    <row r="1032" spans="1:24" x14ac:dyDescent="0.2">
      <c r="A1032" s="7" t="s">
        <v>4310</v>
      </c>
      <c r="B1032" s="8">
        <v>1</v>
      </c>
      <c r="C1032" s="8">
        <v>0</v>
      </c>
      <c r="D1032" s="8">
        <v>1</v>
      </c>
      <c r="E1032" s="9">
        <v>0</v>
      </c>
      <c r="F1032" s="8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8">
        <v>0</v>
      </c>
      <c r="P1032" s="8">
        <v>0</v>
      </c>
      <c r="Q1032" s="8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7" t="s">
        <v>4083</v>
      </c>
      <c r="X1032" s="7" t="s">
        <v>4083</v>
      </c>
    </row>
    <row r="1033" spans="1:24" x14ac:dyDescent="0.2">
      <c r="A1033" s="7" t="s">
        <v>3166</v>
      </c>
      <c r="B1033" s="8">
        <v>1</v>
      </c>
      <c r="C1033" s="8">
        <v>1</v>
      </c>
      <c r="D1033" s="8">
        <v>0</v>
      </c>
      <c r="E1033" s="9">
        <v>0</v>
      </c>
      <c r="F1033" s="8">
        <v>1000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8">
        <v>0</v>
      </c>
      <c r="P1033" s="8">
        <v>0</v>
      </c>
      <c r="Q1033" s="8">
        <v>0</v>
      </c>
      <c r="R1033" s="9">
        <v>0</v>
      </c>
      <c r="S1033" s="9">
        <v>0</v>
      </c>
      <c r="T1033" s="9">
        <v>0</v>
      </c>
      <c r="U1033" s="9">
        <v>4</v>
      </c>
      <c r="V1033" s="9">
        <v>8</v>
      </c>
      <c r="W1033" s="7" t="s">
        <v>3103</v>
      </c>
      <c r="X1033" s="7" t="s">
        <v>3103</v>
      </c>
    </row>
    <row r="1034" spans="1:24" x14ac:dyDescent="0.2">
      <c r="A1034" s="7" t="s">
        <v>2290</v>
      </c>
      <c r="B1034" s="8">
        <v>3</v>
      </c>
      <c r="C1034" s="8">
        <v>2</v>
      </c>
      <c r="D1034" s="8">
        <v>1</v>
      </c>
      <c r="E1034" s="9">
        <v>57.88</v>
      </c>
      <c r="F1034" s="8">
        <v>3900</v>
      </c>
      <c r="G1034" s="9">
        <v>14.84</v>
      </c>
      <c r="H1034" s="9">
        <v>0</v>
      </c>
      <c r="I1034" s="9">
        <v>14.84</v>
      </c>
      <c r="J1034" s="9">
        <v>14.84</v>
      </c>
      <c r="K1034" s="9">
        <v>14.84</v>
      </c>
      <c r="L1034" s="9">
        <v>14.84</v>
      </c>
      <c r="M1034" s="9">
        <v>14.84</v>
      </c>
      <c r="N1034" s="9">
        <v>14.84</v>
      </c>
      <c r="O1034" s="8">
        <v>1</v>
      </c>
      <c r="P1034" s="8">
        <v>2</v>
      </c>
      <c r="Q1034" s="8">
        <v>2</v>
      </c>
      <c r="R1034" s="9">
        <v>50</v>
      </c>
      <c r="S1034" s="9">
        <v>100</v>
      </c>
      <c r="T1034" s="9">
        <v>1788</v>
      </c>
      <c r="U1034" s="9">
        <v>1.5</v>
      </c>
      <c r="V1034" s="9">
        <v>6.5</v>
      </c>
      <c r="W1034" s="7" t="s">
        <v>2178</v>
      </c>
      <c r="X1034" s="7" t="s">
        <v>2851</v>
      </c>
    </row>
    <row r="1035" spans="1:24" x14ac:dyDescent="0.2">
      <c r="A1035" s="7" t="s">
        <v>4311</v>
      </c>
      <c r="B1035" s="8">
        <v>1</v>
      </c>
      <c r="C1035" s="8">
        <v>0</v>
      </c>
      <c r="D1035" s="8">
        <v>1</v>
      </c>
      <c r="E1035" s="9">
        <v>0</v>
      </c>
      <c r="F1035" s="8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8">
        <v>0</v>
      </c>
      <c r="P1035" s="8">
        <v>0</v>
      </c>
      <c r="Q1035" s="8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7" t="s">
        <v>4083</v>
      </c>
      <c r="X1035" s="7" t="s">
        <v>4083</v>
      </c>
    </row>
    <row r="1036" spans="1:24" x14ac:dyDescent="0.2">
      <c r="A1036" s="7" t="s">
        <v>2767</v>
      </c>
      <c r="B1036" s="8">
        <v>1</v>
      </c>
      <c r="C1036" s="8">
        <v>1</v>
      </c>
      <c r="D1036" s="8">
        <v>0</v>
      </c>
      <c r="E1036" s="9">
        <v>10.44</v>
      </c>
      <c r="F1036" s="8">
        <v>800</v>
      </c>
      <c r="G1036" s="9">
        <v>13.05</v>
      </c>
      <c r="H1036" s="9">
        <v>0</v>
      </c>
      <c r="I1036" s="9">
        <v>13.05</v>
      </c>
      <c r="J1036" s="9">
        <v>13.05</v>
      </c>
      <c r="K1036" s="9">
        <v>13.05</v>
      </c>
      <c r="L1036" s="9">
        <v>13.05</v>
      </c>
      <c r="M1036" s="9">
        <v>13.05</v>
      </c>
      <c r="N1036" s="9">
        <v>13.05</v>
      </c>
      <c r="O1036" s="8">
        <v>0</v>
      </c>
      <c r="P1036" s="8">
        <v>0</v>
      </c>
      <c r="Q1036" s="8">
        <v>1</v>
      </c>
      <c r="R1036" s="9">
        <v>0</v>
      </c>
      <c r="S1036" s="9">
        <v>100</v>
      </c>
      <c r="T1036" s="9">
        <v>544</v>
      </c>
      <c r="U1036" s="9">
        <v>3</v>
      </c>
      <c r="V1036" s="9">
        <v>6</v>
      </c>
      <c r="W1036" s="7" t="s">
        <v>2724</v>
      </c>
      <c r="X1036" s="7" t="s">
        <v>2724</v>
      </c>
    </row>
    <row r="1037" spans="1:24" x14ac:dyDescent="0.2">
      <c r="A1037" s="7" t="s">
        <v>4044</v>
      </c>
      <c r="B1037" s="8">
        <v>1</v>
      </c>
      <c r="C1037" s="8">
        <v>1</v>
      </c>
      <c r="D1037" s="8">
        <v>0</v>
      </c>
      <c r="E1037" s="9">
        <v>8.14</v>
      </c>
      <c r="F1037" s="8">
        <v>1900</v>
      </c>
      <c r="G1037" s="9">
        <v>4.28</v>
      </c>
      <c r="H1037" s="9">
        <v>4.28</v>
      </c>
      <c r="I1037" s="9">
        <v>4.28</v>
      </c>
      <c r="J1037" s="9">
        <v>4.28</v>
      </c>
      <c r="K1037" s="9">
        <v>4.28</v>
      </c>
      <c r="L1037" s="9">
        <v>4.28</v>
      </c>
      <c r="M1037" s="9">
        <v>4.28</v>
      </c>
      <c r="N1037" s="9">
        <v>4.28</v>
      </c>
      <c r="O1037" s="8">
        <v>0</v>
      </c>
      <c r="P1037" s="8">
        <v>0</v>
      </c>
      <c r="Q1037" s="8">
        <v>1</v>
      </c>
      <c r="R1037" s="9">
        <v>0</v>
      </c>
      <c r="S1037" s="9">
        <v>100</v>
      </c>
      <c r="T1037" s="9">
        <v>314</v>
      </c>
      <c r="U1037" s="9">
        <v>3</v>
      </c>
      <c r="V1037" s="9">
        <v>9</v>
      </c>
      <c r="W1037" s="7" t="s">
        <v>3941</v>
      </c>
      <c r="X1037" s="7" t="s">
        <v>3941</v>
      </c>
    </row>
    <row r="1038" spans="1:24" x14ac:dyDescent="0.2">
      <c r="A1038" s="7" t="s">
        <v>827</v>
      </c>
      <c r="B1038" s="8">
        <v>2</v>
      </c>
      <c r="C1038" s="8">
        <v>2</v>
      </c>
      <c r="D1038" s="8">
        <v>0</v>
      </c>
      <c r="E1038" s="9">
        <v>29.12</v>
      </c>
      <c r="F1038" s="8">
        <v>2800</v>
      </c>
      <c r="G1038" s="9">
        <v>10.4</v>
      </c>
      <c r="H1038" s="9">
        <v>13.48</v>
      </c>
      <c r="I1038" s="9">
        <v>13.48</v>
      </c>
      <c r="J1038" s="9">
        <v>10.4</v>
      </c>
      <c r="K1038" s="9">
        <v>10.4</v>
      </c>
      <c r="L1038" s="9">
        <v>10.4</v>
      </c>
      <c r="M1038" s="9">
        <v>10.4</v>
      </c>
      <c r="N1038" s="9">
        <v>10.4</v>
      </c>
      <c r="O1038" s="8">
        <v>0</v>
      </c>
      <c r="P1038" s="8">
        <v>1</v>
      </c>
      <c r="Q1038" s="8">
        <v>2</v>
      </c>
      <c r="R1038" s="9">
        <v>0</v>
      </c>
      <c r="S1038" s="9">
        <v>100</v>
      </c>
      <c r="T1038" s="9">
        <v>912</v>
      </c>
      <c r="U1038" s="9">
        <v>2.5</v>
      </c>
      <c r="V1038" s="9">
        <v>6</v>
      </c>
      <c r="W1038" s="7" t="s">
        <v>751</v>
      </c>
      <c r="X1038" s="7" t="s">
        <v>3941</v>
      </c>
    </row>
    <row r="1039" spans="1:24" x14ac:dyDescent="0.2">
      <c r="A1039" s="7" t="s">
        <v>628</v>
      </c>
      <c r="B1039" s="8">
        <v>2</v>
      </c>
      <c r="C1039" s="8">
        <v>2</v>
      </c>
      <c r="D1039" s="8">
        <v>0</v>
      </c>
      <c r="E1039" s="9">
        <v>0</v>
      </c>
      <c r="F1039" s="8">
        <v>2300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8">
        <v>0</v>
      </c>
      <c r="P1039" s="8">
        <v>0</v>
      </c>
      <c r="Q1039" s="8">
        <v>0</v>
      </c>
      <c r="R1039" s="9">
        <v>0</v>
      </c>
      <c r="S1039" s="9">
        <v>0</v>
      </c>
      <c r="T1039" s="9">
        <v>0</v>
      </c>
      <c r="U1039" s="9">
        <v>6</v>
      </c>
      <c r="V1039" s="9">
        <v>7.5</v>
      </c>
      <c r="W1039" s="7" t="s">
        <v>498</v>
      </c>
      <c r="X1039" s="7" t="s">
        <v>3320</v>
      </c>
    </row>
    <row r="1040" spans="1:24" x14ac:dyDescent="0.2">
      <c r="A1040" s="7" t="s">
        <v>667</v>
      </c>
      <c r="B1040" s="8">
        <v>2</v>
      </c>
      <c r="C1040" s="8">
        <v>1</v>
      </c>
      <c r="D1040" s="8">
        <v>1</v>
      </c>
      <c r="E1040" s="9">
        <v>0</v>
      </c>
      <c r="F1040" s="8">
        <v>1300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8">
        <v>0</v>
      </c>
      <c r="P1040" s="8">
        <v>0</v>
      </c>
      <c r="Q1040" s="8">
        <v>0</v>
      </c>
      <c r="R1040" s="9">
        <v>0</v>
      </c>
      <c r="S1040" s="9">
        <v>0</v>
      </c>
      <c r="T1040" s="9">
        <v>0</v>
      </c>
      <c r="U1040" s="9">
        <v>4</v>
      </c>
      <c r="V1040" s="9">
        <v>9</v>
      </c>
      <c r="W1040" s="7" t="s">
        <v>498</v>
      </c>
      <c r="X1040" s="7" t="s">
        <v>498</v>
      </c>
    </row>
    <row r="1041" spans="1:24" x14ac:dyDescent="0.2">
      <c r="A1041" s="7" t="s">
        <v>3335</v>
      </c>
      <c r="B1041" s="8">
        <v>1</v>
      </c>
      <c r="C1041" s="8">
        <v>1</v>
      </c>
      <c r="D1041" s="8">
        <v>0</v>
      </c>
      <c r="E1041" s="9">
        <v>42.08</v>
      </c>
      <c r="F1041" s="8">
        <v>1700</v>
      </c>
      <c r="G1041" s="9">
        <v>24.75</v>
      </c>
      <c r="H1041" s="9">
        <v>24.75</v>
      </c>
      <c r="I1041" s="9">
        <v>24.75</v>
      </c>
      <c r="J1041" s="9">
        <v>24.75</v>
      </c>
      <c r="K1041" s="9">
        <v>24.75</v>
      </c>
      <c r="L1041" s="9">
        <v>24.75</v>
      </c>
      <c r="M1041" s="9">
        <v>24.75</v>
      </c>
      <c r="N1041" s="9">
        <v>24.75</v>
      </c>
      <c r="O1041" s="8">
        <v>1</v>
      </c>
      <c r="P1041" s="8">
        <v>1</v>
      </c>
      <c r="Q1041" s="8">
        <v>1</v>
      </c>
      <c r="R1041" s="9">
        <v>100</v>
      </c>
      <c r="S1041" s="9">
        <v>100</v>
      </c>
      <c r="T1041" s="9">
        <v>1708</v>
      </c>
      <c r="U1041" s="9">
        <v>1</v>
      </c>
      <c r="V1041" s="9">
        <v>7</v>
      </c>
      <c r="W1041" s="7" t="s">
        <v>3320</v>
      </c>
      <c r="X1041" s="7" t="s">
        <v>3320</v>
      </c>
    </row>
    <row r="1042" spans="1:24" x14ac:dyDescent="0.2">
      <c r="A1042" s="7" t="s">
        <v>1704</v>
      </c>
      <c r="B1042" s="8">
        <v>1</v>
      </c>
      <c r="C1042" s="8">
        <v>1</v>
      </c>
      <c r="D1042" s="8">
        <v>0</v>
      </c>
      <c r="E1042" s="9">
        <v>0</v>
      </c>
      <c r="F1042" s="8">
        <v>2600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8">
        <v>0</v>
      </c>
      <c r="P1042" s="8">
        <v>0</v>
      </c>
      <c r="Q1042" s="8">
        <v>0</v>
      </c>
      <c r="R1042" s="9">
        <v>0</v>
      </c>
      <c r="S1042" s="9">
        <v>0</v>
      </c>
      <c r="T1042" s="9">
        <v>0</v>
      </c>
      <c r="U1042" s="9">
        <v>4</v>
      </c>
      <c r="V1042" s="9">
        <v>11</v>
      </c>
      <c r="W1042" s="7" t="s">
        <v>1630</v>
      </c>
      <c r="X1042" s="7" t="s">
        <v>1630</v>
      </c>
    </row>
    <row r="1043" spans="1:24" x14ac:dyDescent="0.2">
      <c r="A1043" s="7" t="s">
        <v>2907</v>
      </c>
      <c r="B1043" s="8">
        <v>2</v>
      </c>
      <c r="C1043" s="8">
        <v>2</v>
      </c>
      <c r="D1043" s="8">
        <v>0</v>
      </c>
      <c r="E1043" s="9">
        <v>9.92</v>
      </c>
      <c r="F1043" s="8">
        <v>2400</v>
      </c>
      <c r="G1043" s="9">
        <v>4.13</v>
      </c>
      <c r="H1043" s="9">
        <v>0</v>
      </c>
      <c r="I1043" s="9">
        <v>4.13</v>
      </c>
      <c r="J1043" s="9">
        <v>4.13</v>
      </c>
      <c r="K1043" s="9">
        <v>4.13</v>
      </c>
      <c r="L1043" s="9">
        <v>4.13</v>
      </c>
      <c r="M1043" s="9">
        <v>4.13</v>
      </c>
      <c r="N1043" s="9">
        <v>4.13</v>
      </c>
      <c r="O1043" s="8">
        <v>0</v>
      </c>
      <c r="P1043" s="8">
        <v>0</v>
      </c>
      <c r="Q1043" s="8">
        <v>1</v>
      </c>
      <c r="R1043" s="9">
        <v>0</v>
      </c>
      <c r="S1043" s="9">
        <v>50</v>
      </c>
      <c r="T1043" s="9">
        <v>492</v>
      </c>
      <c r="U1043" s="9">
        <v>4.5</v>
      </c>
      <c r="V1043" s="9">
        <v>6.5</v>
      </c>
      <c r="W1043" s="7" t="s">
        <v>2851</v>
      </c>
      <c r="X1043" s="7" t="s">
        <v>3941</v>
      </c>
    </row>
    <row r="1044" spans="1:24" x14ac:dyDescent="0.2">
      <c r="A1044" s="7" t="s">
        <v>1780</v>
      </c>
      <c r="B1044" s="8">
        <v>1</v>
      </c>
      <c r="C1044" s="8">
        <v>1</v>
      </c>
      <c r="D1044" s="8">
        <v>0</v>
      </c>
      <c r="E1044" s="9">
        <v>0</v>
      </c>
      <c r="F1044" s="8">
        <v>1000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8">
        <v>0</v>
      </c>
      <c r="P1044" s="8">
        <v>0</v>
      </c>
      <c r="Q1044" s="8">
        <v>0</v>
      </c>
      <c r="R1044" s="9">
        <v>0</v>
      </c>
      <c r="S1044" s="9">
        <v>0</v>
      </c>
      <c r="T1044" s="9">
        <v>0</v>
      </c>
      <c r="U1044" s="9">
        <v>4</v>
      </c>
      <c r="V1044" s="9">
        <v>8</v>
      </c>
      <c r="W1044" s="7" t="s">
        <v>1630</v>
      </c>
      <c r="X1044" s="7" t="s">
        <v>1630</v>
      </c>
    </row>
    <row r="1045" spans="1:24" x14ac:dyDescent="0.2">
      <c r="A1045" s="7" t="s">
        <v>1085</v>
      </c>
      <c r="B1045" s="8">
        <v>1</v>
      </c>
      <c r="C1045" s="8">
        <v>1</v>
      </c>
      <c r="D1045" s="8">
        <v>0</v>
      </c>
      <c r="E1045" s="9">
        <v>0</v>
      </c>
      <c r="F1045" s="8">
        <v>800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8">
        <v>0</v>
      </c>
      <c r="P1045" s="8">
        <v>0</v>
      </c>
      <c r="Q1045" s="8">
        <v>0</v>
      </c>
      <c r="R1045" s="9">
        <v>0</v>
      </c>
      <c r="S1045" s="9">
        <v>0</v>
      </c>
      <c r="T1045" s="9">
        <v>0</v>
      </c>
      <c r="U1045" s="9">
        <v>8</v>
      </c>
      <c r="V1045" s="9">
        <v>12</v>
      </c>
      <c r="W1045" s="7" t="s">
        <v>962</v>
      </c>
      <c r="X1045" s="7" t="s">
        <v>962</v>
      </c>
    </row>
    <row r="1046" spans="1:24" x14ac:dyDescent="0.2">
      <c r="A1046" s="7" t="s">
        <v>142</v>
      </c>
      <c r="B1046" s="8">
        <v>1</v>
      </c>
      <c r="C1046" s="8">
        <v>1</v>
      </c>
      <c r="D1046" s="8">
        <v>0</v>
      </c>
      <c r="E1046" s="9">
        <v>7.2</v>
      </c>
      <c r="F1046" s="8">
        <v>2000</v>
      </c>
      <c r="G1046" s="9">
        <v>3.6</v>
      </c>
      <c r="H1046" s="9">
        <v>0</v>
      </c>
      <c r="I1046" s="9">
        <v>0</v>
      </c>
      <c r="J1046" s="9">
        <v>3.6</v>
      </c>
      <c r="K1046" s="9">
        <v>3.6</v>
      </c>
      <c r="L1046" s="9">
        <v>3.6</v>
      </c>
      <c r="M1046" s="9">
        <v>3.6</v>
      </c>
      <c r="N1046" s="9">
        <v>3.6</v>
      </c>
      <c r="O1046" s="8">
        <v>0</v>
      </c>
      <c r="P1046" s="8">
        <v>0</v>
      </c>
      <c r="Q1046" s="8">
        <v>1</v>
      </c>
      <c r="R1046" s="9">
        <v>0</v>
      </c>
      <c r="S1046" s="9">
        <v>100</v>
      </c>
      <c r="T1046" s="9">
        <v>220</v>
      </c>
      <c r="U1046" s="9">
        <v>3</v>
      </c>
      <c r="V1046" s="9">
        <v>5</v>
      </c>
      <c r="W1046" s="7" t="s">
        <v>55</v>
      </c>
      <c r="X1046" s="7" t="s">
        <v>55</v>
      </c>
    </row>
    <row r="1047" spans="1:24" x14ac:dyDescent="0.2">
      <c r="A1047" s="7" t="s">
        <v>4312</v>
      </c>
      <c r="B1047" s="8">
        <v>1</v>
      </c>
      <c r="C1047" s="8">
        <v>0</v>
      </c>
      <c r="D1047" s="8">
        <v>1</v>
      </c>
      <c r="E1047" s="9">
        <v>0</v>
      </c>
      <c r="F1047" s="8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8">
        <v>0</v>
      </c>
      <c r="P1047" s="8">
        <v>0</v>
      </c>
      <c r="Q1047" s="8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7" t="s">
        <v>2008</v>
      </c>
      <c r="X1047" s="7" t="s">
        <v>2008</v>
      </c>
    </row>
    <row r="1048" spans="1:24" x14ac:dyDescent="0.2">
      <c r="A1048" s="7" t="s">
        <v>301</v>
      </c>
      <c r="B1048" s="8">
        <v>3</v>
      </c>
      <c r="C1048" s="8">
        <v>2</v>
      </c>
      <c r="D1048" s="8">
        <v>1</v>
      </c>
      <c r="E1048" s="9">
        <v>0</v>
      </c>
      <c r="F1048" s="8">
        <v>2500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8">
        <v>0</v>
      </c>
      <c r="P1048" s="8">
        <v>0</v>
      </c>
      <c r="Q1048" s="8">
        <v>0</v>
      </c>
      <c r="R1048" s="9">
        <v>0</v>
      </c>
      <c r="S1048" s="9">
        <v>0</v>
      </c>
      <c r="T1048" s="9">
        <v>0</v>
      </c>
      <c r="U1048" s="9">
        <v>5</v>
      </c>
      <c r="V1048" s="9">
        <v>8.5</v>
      </c>
      <c r="W1048" s="7" t="s">
        <v>55</v>
      </c>
      <c r="X1048" s="7" t="s">
        <v>2851</v>
      </c>
    </row>
    <row r="1049" spans="1:24" x14ac:dyDescent="0.2">
      <c r="A1049" s="7" t="s">
        <v>542</v>
      </c>
      <c r="B1049" s="8">
        <v>2</v>
      </c>
      <c r="C1049" s="8">
        <v>2</v>
      </c>
      <c r="D1049" s="8">
        <v>0</v>
      </c>
      <c r="E1049" s="9">
        <v>7.46</v>
      </c>
      <c r="F1049" s="8">
        <v>3100</v>
      </c>
      <c r="G1049" s="9">
        <v>2.41</v>
      </c>
      <c r="H1049" s="9">
        <v>0</v>
      </c>
      <c r="I1049" s="9">
        <v>0</v>
      </c>
      <c r="J1049" s="9">
        <v>2.41</v>
      </c>
      <c r="K1049" s="9">
        <v>2.41</v>
      </c>
      <c r="L1049" s="9">
        <v>2.41</v>
      </c>
      <c r="M1049" s="9">
        <v>2.41</v>
      </c>
      <c r="N1049" s="9">
        <v>2.41</v>
      </c>
      <c r="O1049" s="8">
        <v>0</v>
      </c>
      <c r="P1049" s="8">
        <v>0</v>
      </c>
      <c r="Q1049" s="8">
        <v>1</v>
      </c>
      <c r="R1049" s="9">
        <v>0</v>
      </c>
      <c r="S1049" s="9">
        <v>50</v>
      </c>
      <c r="T1049" s="9">
        <v>246</v>
      </c>
      <c r="U1049" s="9">
        <v>4.5</v>
      </c>
      <c r="V1049" s="9">
        <v>7</v>
      </c>
      <c r="W1049" s="7" t="s">
        <v>498</v>
      </c>
      <c r="X1049" s="7" t="s">
        <v>3839</v>
      </c>
    </row>
    <row r="1050" spans="1:24" x14ac:dyDescent="0.2">
      <c r="A1050" s="7" t="s">
        <v>3718</v>
      </c>
      <c r="B1050" s="8">
        <v>2</v>
      </c>
      <c r="C1050" s="8">
        <v>1</v>
      </c>
      <c r="D1050" s="8">
        <v>1</v>
      </c>
      <c r="E1050" s="9">
        <v>0</v>
      </c>
      <c r="F1050" s="8">
        <v>1000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8">
        <v>0</v>
      </c>
      <c r="P1050" s="8">
        <v>0</v>
      </c>
      <c r="Q1050" s="8">
        <v>0</v>
      </c>
      <c r="R1050" s="9">
        <v>0</v>
      </c>
      <c r="S1050" s="9">
        <v>0</v>
      </c>
      <c r="T1050" s="9">
        <v>0</v>
      </c>
      <c r="U1050" s="9">
        <v>10</v>
      </c>
      <c r="V1050" s="9">
        <v>10</v>
      </c>
      <c r="W1050" s="7" t="s">
        <v>3617</v>
      </c>
      <c r="X1050" s="7" t="s">
        <v>3617</v>
      </c>
    </row>
    <row r="1051" spans="1:24" x14ac:dyDescent="0.2">
      <c r="A1051" s="7" t="s">
        <v>1351</v>
      </c>
      <c r="B1051" s="8">
        <v>1</v>
      </c>
      <c r="C1051" s="8">
        <v>1</v>
      </c>
      <c r="D1051" s="8">
        <v>0</v>
      </c>
      <c r="E1051" s="9">
        <v>33.56</v>
      </c>
      <c r="F1051" s="8">
        <v>2100</v>
      </c>
      <c r="G1051" s="9">
        <v>15.98</v>
      </c>
      <c r="H1051" s="9">
        <v>0</v>
      </c>
      <c r="I1051" s="9">
        <v>0</v>
      </c>
      <c r="J1051" s="9">
        <v>15.98</v>
      </c>
      <c r="K1051" s="9">
        <v>15.98</v>
      </c>
      <c r="L1051" s="9">
        <v>15.98</v>
      </c>
      <c r="M1051" s="9">
        <v>15.98</v>
      </c>
      <c r="N1051" s="9">
        <v>15.98</v>
      </c>
      <c r="O1051" s="8">
        <v>1</v>
      </c>
      <c r="P1051" s="8">
        <v>1</v>
      </c>
      <c r="Q1051" s="8">
        <v>1</v>
      </c>
      <c r="R1051" s="9">
        <v>100</v>
      </c>
      <c r="S1051" s="9">
        <v>100</v>
      </c>
      <c r="T1051" s="9">
        <v>856</v>
      </c>
      <c r="U1051" s="9">
        <v>1</v>
      </c>
      <c r="V1051" s="9">
        <v>8</v>
      </c>
      <c r="W1051" s="7" t="s">
        <v>1252</v>
      </c>
      <c r="X1051" s="7" t="s">
        <v>1252</v>
      </c>
    </row>
    <row r="1052" spans="1:24" x14ac:dyDescent="0.2">
      <c r="A1052" s="7" t="s">
        <v>323</v>
      </c>
      <c r="B1052" s="8">
        <v>3</v>
      </c>
      <c r="C1052" s="8">
        <v>2</v>
      </c>
      <c r="D1052" s="8">
        <v>1</v>
      </c>
      <c r="E1052" s="9">
        <v>7.64</v>
      </c>
      <c r="F1052" s="8">
        <v>3000</v>
      </c>
      <c r="G1052" s="9">
        <v>2.5499999999999998</v>
      </c>
      <c r="H1052" s="9">
        <v>0</v>
      </c>
      <c r="I1052" s="9">
        <v>5.88</v>
      </c>
      <c r="J1052" s="9">
        <v>2.5499999999999998</v>
      </c>
      <c r="K1052" s="9">
        <v>2.5499999999999998</v>
      </c>
      <c r="L1052" s="9">
        <v>2.5499999999999998</v>
      </c>
      <c r="M1052" s="9">
        <v>2.5499999999999998</v>
      </c>
      <c r="N1052" s="9">
        <v>2.5499999999999998</v>
      </c>
      <c r="O1052" s="8">
        <v>0</v>
      </c>
      <c r="P1052" s="8">
        <v>0</v>
      </c>
      <c r="Q1052" s="8">
        <v>1</v>
      </c>
      <c r="R1052" s="9">
        <v>0</v>
      </c>
      <c r="S1052" s="9">
        <v>50</v>
      </c>
      <c r="T1052" s="9">
        <v>264</v>
      </c>
      <c r="U1052" s="9">
        <v>3.5</v>
      </c>
      <c r="V1052" s="9">
        <v>7</v>
      </c>
      <c r="W1052" s="7" t="s">
        <v>55</v>
      </c>
      <c r="X1052" s="7" t="s">
        <v>1877</v>
      </c>
    </row>
    <row r="1053" spans="1:24" x14ac:dyDescent="0.2">
      <c r="A1053" s="7" t="s">
        <v>1149</v>
      </c>
      <c r="B1053" s="8">
        <v>2</v>
      </c>
      <c r="C1053" s="8">
        <v>1</v>
      </c>
      <c r="D1053" s="8">
        <v>1</v>
      </c>
      <c r="E1053" s="9">
        <v>39.840000000000003</v>
      </c>
      <c r="F1053" s="8">
        <v>1500</v>
      </c>
      <c r="G1053" s="9">
        <v>26.56</v>
      </c>
      <c r="H1053" s="9">
        <v>0</v>
      </c>
      <c r="I1053" s="9">
        <v>0</v>
      </c>
      <c r="J1053" s="9">
        <v>26.56</v>
      </c>
      <c r="K1053" s="9">
        <v>26.56</v>
      </c>
      <c r="L1053" s="9">
        <v>26.56</v>
      </c>
      <c r="M1053" s="9">
        <v>26.56</v>
      </c>
      <c r="N1053" s="9">
        <v>26.56</v>
      </c>
      <c r="O1053" s="8">
        <v>1</v>
      </c>
      <c r="P1053" s="8">
        <v>1</v>
      </c>
      <c r="Q1053" s="8">
        <v>1</v>
      </c>
      <c r="R1053" s="9">
        <v>100</v>
      </c>
      <c r="S1053" s="9">
        <v>100</v>
      </c>
      <c r="T1053" s="9">
        <v>1484</v>
      </c>
      <c r="U1053" s="9">
        <v>1</v>
      </c>
      <c r="V1053" s="9">
        <v>7</v>
      </c>
      <c r="W1053" s="7" t="s">
        <v>1109</v>
      </c>
      <c r="X1053" s="7" t="s">
        <v>1109</v>
      </c>
    </row>
    <row r="1054" spans="1:24" x14ac:dyDescent="0.2">
      <c r="A1054" s="7" t="s">
        <v>1203</v>
      </c>
      <c r="B1054" s="8">
        <v>1</v>
      </c>
      <c r="C1054" s="8">
        <v>1</v>
      </c>
      <c r="D1054" s="8">
        <v>0</v>
      </c>
      <c r="E1054" s="9">
        <v>21.48</v>
      </c>
      <c r="F1054" s="8">
        <v>1900</v>
      </c>
      <c r="G1054" s="9">
        <v>11.31</v>
      </c>
      <c r="H1054" s="9">
        <v>0</v>
      </c>
      <c r="I1054" s="9">
        <v>0</v>
      </c>
      <c r="J1054" s="9">
        <v>11.31</v>
      </c>
      <c r="K1054" s="9">
        <v>11.31</v>
      </c>
      <c r="L1054" s="9">
        <v>11.31</v>
      </c>
      <c r="M1054" s="9">
        <v>11.31</v>
      </c>
      <c r="N1054" s="9">
        <v>11.31</v>
      </c>
      <c r="O1054" s="8">
        <v>0</v>
      </c>
      <c r="P1054" s="8">
        <v>1</v>
      </c>
      <c r="Q1054" s="8">
        <v>1</v>
      </c>
      <c r="R1054" s="9">
        <v>0</v>
      </c>
      <c r="S1054" s="9">
        <v>100</v>
      </c>
      <c r="T1054" s="9">
        <v>648</v>
      </c>
      <c r="U1054" s="9">
        <v>2</v>
      </c>
      <c r="V1054" s="9">
        <v>6</v>
      </c>
      <c r="W1054" s="7" t="s">
        <v>1109</v>
      </c>
      <c r="X1054" s="7" t="s">
        <v>1109</v>
      </c>
    </row>
    <row r="1055" spans="1:24" x14ac:dyDescent="0.2">
      <c r="A1055" s="7" t="s">
        <v>2679</v>
      </c>
      <c r="B1055" s="8">
        <v>2</v>
      </c>
      <c r="C1055" s="8">
        <v>2</v>
      </c>
      <c r="D1055" s="8">
        <v>0</v>
      </c>
      <c r="E1055" s="9">
        <v>36.44</v>
      </c>
      <c r="F1055" s="8">
        <v>4400</v>
      </c>
      <c r="G1055" s="9">
        <v>8.2799999999999994</v>
      </c>
      <c r="H1055" s="9">
        <v>17.350000000000001</v>
      </c>
      <c r="I1055" s="9">
        <v>8.2799999999999994</v>
      </c>
      <c r="J1055" s="9">
        <v>8.2799999999999994</v>
      </c>
      <c r="K1055" s="9">
        <v>8.2799999999999994</v>
      </c>
      <c r="L1055" s="9">
        <v>8.2799999999999994</v>
      </c>
      <c r="M1055" s="9">
        <v>8.2799999999999994</v>
      </c>
      <c r="N1055" s="9">
        <v>8.2799999999999994</v>
      </c>
      <c r="O1055" s="8">
        <v>1</v>
      </c>
      <c r="P1055" s="8">
        <v>1</v>
      </c>
      <c r="Q1055" s="8">
        <v>1</v>
      </c>
      <c r="R1055" s="9">
        <v>50</v>
      </c>
      <c r="S1055" s="9">
        <v>50</v>
      </c>
      <c r="T1055" s="9">
        <v>1144</v>
      </c>
      <c r="U1055" s="9">
        <v>4</v>
      </c>
      <c r="V1055" s="9">
        <v>7.5</v>
      </c>
      <c r="W1055" s="7" t="s">
        <v>2556</v>
      </c>
      <c r="X1055" s="7" t="s">
        <v>3103</v>
      </c>
    </row>
    <row r="1056" spans="1:24" x14ac:dyDescent="0.2">
      <c r="A1056" s="7" t="s">
        <v>2816</v>
      </c>
      <c r="B1056" s="8">
        <v>2</v>
      </c>
      <c r="C1056" s="8">
        <v>1</v>
      </c>
      <c r="D1056" s="8">
        <v>1</v>
      </c>
      <c r="E1056" s="9">
        <v>29.48</v>
      </c>
      <c r="F1056" s="8">
        <v>1300</v>
      </c>
      <c r="G1056" s="9">
        <v>22.68</v>
      </c>
      <c r="H1056" s="9">
        <v>0</v>
      </c>
      <c r="I1056" s="9">
        <v>22.68</v>
      </c>
      <c r="J1056" s="9">
        <v>22.68</v>
      </c>
      <c r="K1056" s="9">
        <v>22.68</v>
      </c>
      <c r="L1056" s="9">
        <v>22.68</v>
      </c>
      <c r="M1056" s="9">
        <v>22.68</v>
      </c>
      <c r="N1056" s="9">
        <v>22.68</v>
      </c>
      <c r="O1056" s="8">
        <v>0</v>
      </c>
      <c r="P1056" s="8">
        <v>1</v>
      </c>
      <c r="Q1056" s="8">
        <v>1</v>
      </c>
      <c r="R1056" s="9">
        <v>0</v>
      </c>
      <c r="S1056" s="9">
        <v>100</v>
      </c>
      <c r="T1056" s="9">
        <v>1448</v>
      </c>
      <c r="U1056" s="9">
        <v>2</v>
      </c>
      <c r="V1056" s="9">
        <v>9</v>
      </c>
      <c r="W1056" s="7" t="s">
        <v>2724</v>
      </c>
      <c r="X1056" s="7" t="s">
        <v>2724</v>
      </c>
    </row>
    <row r="1057" spans="1:24" x14ac:dyDescent="0.2">
      <c r="A1057" s="7" t="s">
        <v>1823</v>
      </c>
      <c r="B1057" s="8">
        <v>1</v>
      </c>
      <c r="C1057" s="8">
        <v>1</v>
      </c>
      <c r="D1057" s="8">
        <v>0</v>
      </c>
      <c r="E1057" s="9">
        <v>74.92</v>
      </c>
      <c r="F1057" s="8">
        <v>1200</v>
      </c>
      <c r="G1057" s="9">
        <v>62.43</v>
      </c>
      <c r="H1057" s="9">
        <v>0</v>
      </c>
      <c r="I1057" s="9">
        <v>62.43</v>
      </c>
      <c r="J1057" s="9">
        <v>62.43</v>
      </c>
      <c r="K1057" s="9">
        <v>62.43</v>
      </c>
      <c r="L1057" s="9">
        <v>62.43</v>
      </c>
      <c r="M1057" s="9">
        <v>62.43</v>
      </c>
      <c r="N1057" s="9">
        <v>62.43</v>
      </c>
      <c r="O1057" s="8">
        <v>1</v>
      </c>
      <c r="P1057" s="8">
        <v>1</v>
      </c>
      <c r="Q1057" s="8">
        <v>1</v>
      </c>
      <c r="R1057" s="9">
        <v>100</v>
      </c>
      <c r="S1057" s="9">
        <v>100</v>
      </c>
      <c r="T1057" s="9">
        <v>4992</v>
      </c>
      <c r="U1057" s="9">
        <v>1</v>
      </c>
      <c r="V1057" s="9">
        <v>6</v>
      </c>
      <c r="W1057" s="7" t="s">
        <v>1630</v>
      </c>
      <c r="X1057" s="7" t="s">
        <v>1630</v>
      </c>
    </row>
    <row r="1058" spans="1:24" x14ac:dyDescent="0.2">
      <c r="A1058" s="7" t="s">
        <v>1196</v>
      </c>
      <c r="B1058" s="8">
        <v>2</v>
      </c>
      <c r="C1058" s="8">
        <v>1</v>
      </c>
      <c r="D1058" s="8">
        <v>1</v>
      </c>
      <c r="E1058" s="9">
        <v>0</v>
      </c>
      <c r="F1058" s="8">
        <v>1000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8">
        <v>0</v>
      </c>
      <c r="P1058" s="8">
        <v>0</v>
      </c>
      <c r="Q1058" s="8">
        <v>0</v>
      </c>
      <c r="R1058" s="9">
        <v>0</v>
      </c>
      <c r="S1058" s="9">
        <v>0</v>
      </c>
      <c r="T1058" s="9">
        <v>0</v>
      </c>
      <c r="U1058" s="9">
        <v>6</v>
      </c>
      <c r="V1058" s="9">
        <v>6</v>
      </c>
      <c r="W1058" s="7" t="s">
        <v>1109</v>
      </c>
      <c r="X1058" s="7" t="s">
        <v>1109</v>
      </c>
    </row>
    <row r="1059" spans="1:24" x14ac:dyDescent="0.2">
      <c r="A1059" s="7" t="s">
        <v>1857</v>
      </c>
      <c r="B1059" s="8">
        <v>1</v>
      </c>
      <c r="C1059" s="8">
        <v>1</v>
      </c>
      <c r="D1059" s="8">
        <v>0</v>
      </c>
      <c r="E1059" s="9">
        <v>0</v>
      </c>
      <c r="F1059" s="8">
        <v>900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8">
        <v>0</v>
      </c>
      <c r="P1059" s="8">
        <v>0</v>
      </c>
      <c r="Q1059" s="8">
        <v>0</v>
      </c>
      <c r="R1059" s="9">
        <v>0</v>
      </c>
      <c r="S1059" s="9">
        <v>0</v>
      </c>
      <c r="T1059" s="9">
        <v>0</v>
      </c>
      <c r="U1059" s="9">
        <v>9</v>
      </c>
      <c r="V1059" s="9">
        <v>9</v>
      </c>
      <c r="W1059" s="7" t="s">
        <v>1630</v>
      </c>
      <c r="X1059" s="7" t="s">
        <v>1630</v>
      </c>
    </row>
    <row r="1060" spans="1:24" x14ac:dyDescent="0.2">
      <c r="A1060" s="7" t="s">
        <v>3672</v>
      </c>
      <c r="B1060" s="8">
        <v>2</v>
      </c>
      <c r="C1060" s="8">
        <v>1</v>
      </c>
      <c r="D1060" s="8">
        <v>1</v>
      </c>
      <c r="E1060" s="9">
        <v>7.64</v>
      </c>
      <c r="F1060" s="8">
        <v>1200</v>
      </c>
      <c r="G1060" s="9">
        <v>6.37</v>
      </c>
      <c r="H1060" s="9">
        <v>6.37</v>
      </c>
      <c r="I1060" s="9">
        <v>6.37</v>
      </c>
      <c r="J1060" s="9">
        <v>6.37</v>
      </c>
      <c r="K1060" s="9">
        <v>6.37</v>
      </c>
      <c r="L1060" s="9">
        <v>6.37</v>
      </c>
      <c r="M1060" s="9">
        <v>6.37</v>
      </c>
      <c r="N1060" s="9">
        <v>6.37</v>
      </c>
      <c r="O1060" s="8">
        <v>0</v>
      </c>
      <c r="P1060" s="8">
        <v>0</v>
      </c>
      <c r="Q1060" s="8">
        <v>1</v>
      </c>
      <c r="R1060" s="9">
        <v>0</v>
      </c>
      <c r="S1060" s="9">
        <v>100</v>
      </c>
      <c r="T1060" s="9">
        <v>264</v>
      </c>
      <c r="U1060" s="9">
        <v>3</v>
      </c>
      <c r="V1060" s="9">
        <v>7</v>
      </c>
      <c r="W1060" s="7" t="s">
        <v>3617</v>
      </c>
      <c r="X1060" s="7" t="s">
        <v>3617</v>
      </c>
    </row>
    <row r="1061" spans="1:24" x14ac:dyDescent="0.2">
      <c r="A1061" s="7" t="s">
        <v>2858</v>
      </c>
      <c r="B1061" s="8">
        <v>1</v>
      </c>
      <c r="C1061" s="8">
        <v>1</v>
      </c>
      <c r="D1061" s="8">
        <v>0</v>
      </c>
      <c r="E1061" s="9">
        <v>5</v>
      </c>
      <c r="F1061" s="8">
        <v>1500</v>
      </c>
      <c r="G1061" s="9">
        <v>3.33</v>
      </c>
      <c r="H1061" s="9">
        <v>0</v>
      </c>
      <c r="I1061" s="9">
        <v>3.33</v>
      </c>
      <c r="J1061" s="9">
        <v>3.33</v>
      </c>
      <c r="K1061" s="9">
        <v>3.33</v>
      </c>
      <c r="L1061" s="9">
        <v>3.33</v>
      </c>
      <c r="M1061" s="9">
        <v>3.33</v>
      </c>
      <c r="N1061" s="9">
        <v>3.33</v>
      </c>
      <c r="O1061" s="8">
        <v>0</v>
      </c>
      <c r="P1061" s="8">
        <v>0</v>
      </c>
      <c r="Q1061" s="8">
        <v>1</v>
      </c>
      <c r="R1061" s="9">
        <v>0</v>
      </c>
      <c r="S1061" s="9">
        <v>100</v>
      </c>
      <c r="T1061" s="9">
        <v>0</v>
      </c>
      <c r="U1061" s="9">
        <v>3</v>
      </c>
      <c r="V1061" s="9">
        <v>4</v>
      </c>
      <c r="W1061" s="7" t="s">
        <v>2851</v>
      </c>
      <c r="X1061" s="7" t="s">
        <v>2851</v>
      </c>
    </row>
    <row r="1062" spans="1:24" x14ac:dyDescent="0.2">
      <c r="A1062" s="7" t="s">
        <v>4313</v>
      </c>
      <c r="B1062" s="8">
        <v>1</v>
      </c>
      <c r="C1062" s="8">
        <v>0</v>
      </c>
      <c r="D1062" s="8">
        <v>1</v>
      </c>
      <c r="E1062" s="9">
        <v>0</v>
      </c>
      <c r="F1062" s="8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8">
        <v>0</v>
      </c>
      <c r="P1062" s="8">
        <v>0</v>
      </c>
      <c r="Q1062" s="8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7" t="s">
        <v>3508</v>
      </c>
      <c r="X1062" s="7" t="s">
        <v>3508</v>
      </c>
    </row>
    <row r="1063" spans="1:24" x14ac:dyDescent="0.2">
      <c r="A1063" s="7" t="s">
        <v>3911</v>
      </c>
      <c r="B1063" s="8">
        <v>2</v>
      </c>
      <c r="C1063" s="8">
        <v>1</v>
      </c>
      <c r="D1063" s="8">
        <v>1</v>
      </c>
      <c r="E1063" s="9">
        <v>0</v>
      </c>
      <c r="F1063" s="8">
        <v>2000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8">
        <v>0</v>
      </c>
      <c r="P1063" s="8">
        <v>0</v>
      </c>
      <c r="Q1063" s="8">
        <v>0</v>
      </c>
      <c r="R1063" s="9">
        <v>0</v>
      </c>
      <c r="S1063" s="9">
        <v>0</v>
      </c>
      <c r="T1063" s="9">
        <v>0</v>
      </c>
      <c r="U1063" s="9">
        <v>6</v>
      </c>
      <c r="V1063" s="9">
        <v>8</v>
      </c>
      <c r="W1063" s="7" t="s">
        <v>3839</v>
      </c>
      <c r="X1063" s="7" t="s">
        <v>3839</v>
      </c>
    </row>
    <row r="1064" spans="1:24" x14ac:dyDescent="0.2">
      <c r="A1064" s="7" t="s">
        <v>2086</v>
      </c>
      <c r="B1064" s="8">
        <v>1</v>
      </c>
      <c r="C1064" s="8">
        <v>1</v>
      </c>
      <c r="D1064" s="8">
        <v>0</v>
      </c>
      <c r="E1064" s="9">
        <v>7.92</v>
      </c>
      <c r="F1064" s="8">
        <v>1400</v>
      </c>
      <c r="G1064" s="9">
        <v>5.66</v>
      </c>
      <c r="H1064" s="9">
        <v>0</v>
      </c>
      <c r="I1064" s="9">
        <v>5.66</v>
      </c>
      <c r="J1064" s="9">
        <v>5.66</v>
      </c>
      <c r="K1064" s="9">
        <v>5.66</v>
      </c>
      <c r="L1064" s="9">
        <v>5.66</v>
      </c>
      <c r="M1064" s="9">
        <v>5.66</v>
      </c>
      <c r="N1064" s="9">
        <v>5.66</v>
      </c>
      <c r="O1064" s="8">
        <v>0</v>
      </c>
      <c r="P1064" s="8">
        <v>0</v>
      </c>
      <c r="Q1064" s="8">
        <v>1</v>
      </c>
      <c r="R1064" s="9">
        <v>0</v>
      </c>
      <c r="S1064" s="9">
        <v>100</v>
      </c>
      <c r="T1064" s="9">
        <v>292</v>
      </c>
      <c r="U1064" s="9">
        <v>3</v>
      </c>
      <c r="V1064" s="9">
        <v>7</v>
      </c>
      <c r="W1064" s="7" t="s">
        <v>2008</v>
      </c>
      <c r="X1064" s="7" t="s">
        <v>2008</v>
      </c>
    </row>
    <row r="1065" spans="1:24" x14ac:dyDescent="0.2">
      <c r="A1065" s="7" t="s">
        <v>1357</v>
      </c>
      <c r="B1065" s="8">
        <v>2</v>
      </c>
      <c r="C1065" s="8">
        <v>1</v>
      </c>
      <c r="D1065" s="8">
        <v>1</v>
      </c>
      <c r="E1065" s="9">
        <v>43.3</v>
      </c>
      <c r="F1065" s="8">
        <v>1500</v>
      </c>
      <c r="G1065" s="9">
        <v>28.87</v>
      </c>
      <c r="H1065" s="9">
        <v>0</v>
      </c>
      <c r="I1065" s="9">
        <v>0</v>
      </c>
      <c r="J1065" s="9">
        <v>28.87</v>
      </c>
      <c r="K1065" s="9">
        <v>28.87</v>
      </c>
      <c r="L1065" s="9">
        <v>28.87</v>
      </c>
      <c r="M1065" s="9">
        <v>28.87</v>
      </c>
      <c r="N1065" s="9">
        <v>28.87</v>
      </c>
      <c r="O1065" s="8">
        <v>1</v>
      </c>
      <c r="P1065" s="8">
        <v>1</v>
      </c>
      <c r="Q1065" s="8">
        <v>1</v>
      </c>
      <c r="R1065" s="9">
        <v>100</v>
      </c>
      <c r="S1065" s="9">
        <v>100</v>
      </c>
      <c r="T1065" s="9">
        <v>1830</v>
      </c>
      <c r="U1065" s="9">
        <v>1</v>
      </c>
      <c r="V1065" s="9">
        <v>9</v>
      </c>
      <c r="W1065" s="7" t="s">
        <v>1252</v>
      </c>
      <c r="X1065" s="7" t="s">
        <v>1252</v>
      </c>
    </row>
    <row r="1066" spans="1:24" x14ac:dyDescent="0.2">
      <c r="A1066" s="7" t="s">
        <v>1347</v>
      </c>
      <c r="B1066" s="8">
        <v>2</v>
      </c>
      <c r="C1066" s="8">
        <v>2</v>
      </c>
      <c r="D1066" s="8">
        <v>0</v>
      </c>
      <c r="E1066" s="9">
        <v>0</v>
      </c>
      <c r="F1066" s="8">
        <v>1700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8">
        <v>0</v>
      </c>
      <c r="P1066" s="8">
        <v>0</v>
      </c>
      <c r="Q1066" s="8">
        <v>0</v>
      </c>
      <c r="R1066" s="9">
        <v>0</v>
      </c>
      <c r="S1066" s="9">
        <v>0</v>
      </c>
      <c r="T1066" s="9">
        <v>0</v>
      </c>
      <c r="U1066" s="9">
        <v>6.5</v>
      </c>
      <c r="V1066" s="9">
        <v>8.5</v>
      </c>
      <c r="W1066" s="7" t="s">
        <v>1252</v>
      </c>
      <c r="X1066" s="7" t="s">
        <v>3941</v>
      </c>
    </row>
    <row r="1067" spans="1:24" x14ac:dyDescent="0.2">
      <c r="A1067" s="7" t="s">
        <v>4071</v>
      </c>
      <c r="B1067" s="8">
        <v>1</v>
      </c>
      <c r="C1067" s="8">
        <v>1</v>
      </c>
      <c r="D1067" s="8">
        <v>0</v>
      </c>
      <c r="E1067" s="9">
        <v>22.84</v>
      </c>
      <c r="F1067" s="8">
        <v>1500</v>
      </c>
      <c r="G1067" s="9">
        <v>15.23</v>
      </c>
      <c r="H1067" s="9">
        <v>15.23</v>
      </c>
      <c r="I1067" s="9">
        <v>15.23</v>
      </c>
      <c r="J1067" s="9">
        <v>15.23</v>
      </c>
      <c r="K1067" s="9">
        <v>15.23</v>
      </c>
      <c r="L1067" s="9">
        <v>15.23</v>
      </c>
      <c r="M1067" s="9">
        <v>15.23</v>
      </c>
      <c r="N1067" s="9">
        <v>15.23</v>
      </c>
      <c r="O1067" s="8">
        <v>0</v>
      </c>
      <c r="P1067" s="8">
        <v>1</v>
      </c>
      <c r="Q1067" s="8">
        <v>1</v>
      </c>
      <c r="R1067" s="9">
        <v>0</v>
      </c>
      <c r="S1067" s="9">
        <v>100</v>
      </c>
      <c r="T1067" s="9">
        <v>784</v>
      </c>
      <c r="U1067" s="9">
        <v>2</v>
      </c>
      <c r="V1067" s="9">
        <v>10</v>
      </c>
      <c r="W1067" s="7" t="s">
        <v>3941</v>
      </c>
      <c r="X1067" s="7" t="s">
        <v>3941</v>
      </c>
    </row>
    <row r="1068" spans="1:24" x14ac:dyDescent="0.2">
      <c r="A1068" s="7" t="s">
        <v>1117</v>
      </c>
      <c r="B1068" s="8">
        <v>2</v>
      </c>
      <c r="C1068" s="8">
        <v>2</v>
      </c>
      <c r="D1068" s="8">
        <v>0</v>
      </c>
      <c r="E1068" s="9">
        <v>0</v>
      </c>
      <c r="F1068" s="8">
        <v>3300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8">
        <v>0</v>
      </c>
      <c r="P1068" s="8">
        <v>0</v>
      </c>
      <c r="Q1068" s="8">
        <v>0</v>
      </c>
      <c r="R1068" s="9">
        <v>0</v>
      </c>
      <c r="S1068" s="9">
        <v>0</v>
      </c>
      <c r="T1068" s="9">
        <v>0</v>
      </c>
      <c r="U1068" s="9">
        <v>5</v>
      </c>
      <c r="V1068" s="9">
        <v>7</v>
      </c>
      <c r="W1068" s="7" t="s">
        <v>1109</v>
      </c>
      <c r="X1068" s="7" t="s">
        <v>3839</v>
      </c>
    </row>
    <row r="1069" spans="1:24" x14ac:dyDescent="0.2">
      <c r="A1069" s="7" t="s">
        <v>2035</v>
      </c>
      <c r="B1069" s="8">
        <v>2</v>
      </c>
      <c r="C1069" s="8">
        <v>1</v>
      </c>
      <c r="D1069" s="8">
        <v>1</v>
      </c>
      <c r="E1069" s="9">
        <v>46.2</v>
      </c>
      <c r="F1069" s="8">
        <v>1600</v>
      </c>
      <c r="G1069" s="9">
        <v>28.88</v>
      </c>
      <c r="H1069" s="9">
        <v>0</v>
      </c>
      <c r="I1069" s="9">
        <v>28.88</v>
      </c>
      <c r="J1069" s="9">
        <v>28.88</v>
      </c>
      <c r="K1069" s="9">
        <v>28.88</v>
      </c>
      <c r="L1069" s="9">
        <v>28.88</v>
      </c>
      <c r="M1069" s="9">
        <v>28.88</v>
      </c>
      <c r="N1069" s="9">
        <v>28.88</v>
      </c>
      <c r="O1069" s="8">
        <v>1</v>
      </c>
      <c r="P1069" s="8">
        <v>1</v>
      </c>
      <c r="Q1069" s="8">
        <v>1</v>
      </c>
      <c r="R1069" s="9">
        <v>100</v>
      </c>
      <c r="S1069" s="9">
        <v>100</v>
      </c>
      <c r="T1069" s="9">
        <v>2120</v>
      </c>
      <c r="U1069" s="9">
        <v>1</v>
      </c>
      <c r="V1069" s="9">
        <v>5</v>
      </c>
      <c r="W1069" s="7" t="s">
        <v>2008</v>
      </c>
      <c r="X1069" s="7" t="s">
        <v>2008</v>
      </c>
    </row>
    <row r="1070" spans="1:24" x14ac:dyDescent="0.2">
      <c r="A1070" s="7" t="s">
        <v>2526</v>
      </c>
      <c r="B1070" s="8">
        <v>3</v>
      </c>
      <c r="C1070" s="8">
        <v>1</v>
      </c>
      <c r="D1070" s="8">
        <v>2</v>
      </c>
      <c r="E1070" s="9">
        <v>0</v>
      </c>
      <c r="F1070" s="8">
        <v>700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8">
        <v>0</v>
      </c>
      <c r="P1070" s="8">
        <v>0</v>
      </c>
      <c r="Q1070" s="8">
        <v>0</v>
      </c>
      <c r="R1070" s="9">
        <v>0</v>
      </c>
      <c r="S1070" s="9">
        <v>0</v>
      </c>
      <c r="T1070" s="9">
        <v>0</v>
      </c>
      <c r="U1070" s="9">
        <v>5</v>
      </c>
      <c r="V1070" s="9">
        <v>9</v>
      </c>
      <c r="W1070" s="7" t="s">
        <v>2349</v>
      </c>
      <c r="X1070" s="7" t="s">
        <v>2349</v>
      </c>
    </row>
    <row r="1071" spans="1:24" x14ac:dyDescent="0.2">
      <c r="A1071" s="7" t="s">
        <v>427</v>
      </c>
      <c r="B1071" s="8">
        <v>2</v>
      </c>
      <c r="C1071" s="8">
        <v>1</v>
      </c>
      <c r="D1071" s="8">
        <v>1</v>
      </c>
      <c r="E1071" s="9">
        <v>0</v>
      </c>
      <c r="F1071" s="8">
        <v>600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8">
        <v>0</v>
      </c>
      <c r="P1071" s="8">
        <v>0</v>
      </c>
      <c r="Q1071" s="8">
        <v>0</v>
      </c>
      <c r="R1071" s="9">
        <v>0</v>
      </c>
      <c r="S1071" s="9">
        <v>0</v>
      </c>
      <c r="T1071" s="9">
        <v>0</v>
      </c>
      <c r="U1071" s="9">
        <v>8</v>
      </c>
      <c r="V1071" s="9">
        <v>8</v>
      </c>
      <c r="W1071" s="7" t="s">
        <v>55</v>
      </c>
      <c r="X1071" s="7" t="s">
        <v>55</v>
      </c>
    </row>
    <row r="1072" spans="1:24" x14ac:dyDescent="0.2">
      <c r="A1072" s="7" t="s">
        <v>132</v>
      </c>
      <c r="B1072" s="8">
        <v>2</v>
      </c>
      <c r="C1072" s="8">
        <v>2</v>
      </c>
      <c r="D1072" s="8">
        <v>0</v>
      </c>
      <c r="E1072" s="9">
        <v>50.52</v>
      </c>
      <c r="F1072" s="8">
        <v>2800</v>
      </c>
      <c r="G1072" s="9">
        <v>18.04</v>
      </c>
      <c r="H1072" s="9">
        <v>0</v>
      </c>
      <c r="I1072" s="9">
        <v>0</v>
      </c>
      <c r="J1072" s="9">
        <v>18.04</v>
      </c>
      <c r="K1072" s="9">
        <v>18.04</v>
      </c>
      <c r="L1072" s="9">
        <v>18.04</v>
      </c>
      <c r="M1072" s="9">
        <v>18.04</v>
      </c>
      <c r="N1072" s="9">
        <v>18.04</v>
      </c>
      <c r="O1072" s="8">
        <v>1</v>
      </c>
      <c r="P1072" s="8">
        <v>1</v>
      </c>
      <c r="Q1072" s="8">
        <v>1</v>
      </c>
      <c r="R1072" s="9">
        <v>50</v>
      </c>
      <c r="S1072" s="9">
        <v>50</v>
      </c>
      <c r="T1072" s="9">
        <v>2552</v>
      </c>
      <c r="U1072" s="9">
        <v>2.5</v>
      </c>
      <c r="V1072" s="9">
        <v>5.5</v>
      </c>
      <c r="W1072" s="7" t="s">
        <v>55</v>
      </c>
      <c r="X1072" s="7" t="s">
        <v>3320</v>
      </c>
    </row>
    <row r="1073" spans="1:24" x14ac:dyDescent="0.2">
      <c r="A1073" s="7" t="s">
        <v>2909</v>
      </c>
      <c r="B1073" s="8">
        <v>2</v>
      </c>
      <c r="C1073" s="8">
        <v>1</v>
      </c>
      <c r="D1073" s="8">
        <v>1</v>
      </c>
      <c r="E1073" s="9">
        <v>22.9</v>
      </c>
      <c r="F1073" s="8">
        <v>1600</v>
      </c>
      <c r="G1073" s="9">
        <v>14.31</v>
      </c>
      <c r="H1073" s="9">
        <v>0</v>
      </c>
      <c r="I1073" s="9">
        <v>14.31</v>
      </c>
      <c r="J1073" s="9">
        <v>14.31</v>
      </c>
      <c r="K1073" s="9">
        <v>14.31</v>
      </c>
      <c r="L1073" s="9">
        <v>14.31</v>
      </c>
      <c r="M1073" s="9">
        <v>14.31</v>
      </c>
      <c r="N1073" s="9">
        <v>14.31</v>
      </c>
      <c r="O1073" s="8">
        <v>0</v>
      </c>
      <c r="P1073" s="8">
        <v>1</v>
      </c>
      <c r="Q1073" s="8">
        <v>1</v>
      </c>
      <c r="R1073" s="9">
        <v>0</v>
      </c>
      <c r="S1073" s="9">
        <v>100</v>
      </c>
      <c r="T1073" s="9">
        <v>790</v>
      </c>
      <c r="U1073" s="9">
        <v>2</v>
      </c>
      <c r="V1073" s="9">
        <v>7</v>
      </c>
      <c r="W1073" s="7" t="s">
        <v>2851</v>
      </c>
      <c r="X1073" s="7" t="s">
        <v>2851</v>
      </c>
    </row>
    <row r="1074" spans="1:24" x14ac:dyDescent="0.2">
      <c r="A1074" s="7" t="s">
        <v>3727</v>
      </c>
      <c r="B1074" s="8">
        <v>2</v>
      </c>
      <c r="C1074" s="8">
        <v>1</v>
      </c>
      <c r="D1074" s="8">
        <v>1</v>
      </c>
      <c r="E1074" s="9">
        <v>0</v>
      </c>
      <c r="F1074" s="8">
        <v>1700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8">
        <v>0</v>
      </c>
      <c r="P1074" s="8">
        <v>0</v>
      </c>
      <c r="Q1074" s="8">
        <v>0</v>
      </c>
      <c r="R1074" s="9">
        <v>0</v>
      </c>
      <c r="S1074" s="9">
        <v>0</v>
      </c>
      <c r="T1074" s="9">
        <v>0</v>
      </c>
      <c r="U1074" s="9">
        <v>4</v>
      </c>
      <c r="V1074" s="9">
        <v>10</v>
      </c>
      <c r="W1074" s="7" t="s">
        <v>3617</v>
      </c>
      <c r="X1074" s="7" t="s">
        <v>3617</v>
      </c>
    </row>
    <row r="1075" spans="1:24" x14ac:dyDescent="0.2">
      <c r="A1075" s="7" t="s">
        <v>680</v>
      </c>
      <c r="B1075" s="8">
        <v>2</v>
      </c>
      <c r="C1075" s="8">
        <v>1</v>
      </c>
      <c r="D1075" s="8">
        <v>1</v>
      </c>
      <c r="E1075" s="9">
        <v>0</v>
      </c>
      <c r="F1075" s="8">
        <v>1600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8">
        <v>0</v>
      </c>
      <c r="P1075" s="8">
        <v>0</v>
      </c>
      <c r="Q1075" s="8">
        <v>0</v>
      </c>
      <c r="R1075" s="9">
        <v>0</v>
      </c>
      <c r="S1075" s="9">
        <v>0</v>
      </c>
      <c r="T1075" s="9">
        <v>0</v>
      </c>
      <c r="U1075" s="9">
        <v>8</v>
      </c>
      <c r="V1075" s="9">
        <v>11</v>
      </c>
      <c r="W1075" s="7" t="s">
        <v>498</v>
      </c>
      <c r="X1075" s="7" t="s">
        <v>498</v>
      </c>
    </row>
    <row r="1076" spans="1:24" x14ac:dyDescent="0.2">
      <c r="A1076" s="7" t="s">
        <v>2158</v>
      </c>
      <c r="B1076" s="8">
        <v>2</v>
      </c>
      <c r="C1076" s="8">
        <v>2</v>
      </c>
      <c r="D1076" s="8">
        <v>0</v>
      </c>
      <c r="E1076" s="9">
        <v>0</v>
      </c>
      <c r="F1076" s="8">
        <v>1600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8">
        <v>0</v>
      </c>
      <c r="P1076" s="8">
        <v>0</v>
      </c>
      <c r="Q1076" s="8">
        <v>0</v>
      </c>
      <c r="R1076" s="9">
        <v>0</v>
      </c>
      <c r="S1076" s="9">
        <v>0</v>
      </c>
      <c r="T1076" s="9">
        <v>0</v>
      </c>
      <c r="U1076" s="9">
        <v>6.5</v>
      </c>
      <c r="V1076" s="9">
        <v>11.5</v>
      </c>
      <c r="W1076" s="7" t="s">
        <v>2008</v>
      </c>
      <c r="X1076" s="7" t="s">
        <v>3320</v>
      </c>
    </row>
    <row r="1077" spans="1:24" x14ac:dyDescent="0.2">
      <c r="A1077" s="7" t="s">
        <v>2294</v>
      </c>
      <c r="B1077" s="8">
        <v>2</v>
      </c>
      <c r="C1077" s="8">
        <v>2</v>
      </c>
      <c r="D1077" s="8">
        <v>0</v>
      </c>
      <c r="E1077" s="9">
        <v>0</v>
      </c>
      <c r="F1077" s="8">
        <v>2600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8">
        <v>0</v>
      </c>
      <c r="P1077" s="8">
        <v>0</v>
      </c>
      <c r="Q1077" s="8">
        <v>0</v>
      </c>
      <c r="R1077" s="9">
        <v>0</v>
      </c>
      <c r="S1077" s="9">
        <v>0</v>
      </c>
      <c r="T1077" s="9">
        <v>0</v>
      </c>
      <c r="U1077" s="9">
        <v>5.5</v>
      </c>
      <c r="V1077" s="9">
        <v>7.5</v>
      </c>
      <c r="W1077" s="7" t="s">
        <v>2178</v>
      </c>
      <c r="X1077" s="7" t="s">
        <v>3839</v>
      </c>
    </row>
    <row r="1078" spans="1:24" x14ac:dyDescent="0.2">
      <c r="A1078" s="7" t="s">
        <v>4026</v>
      </c>
      <c r="B1078" s="8">
        <v>1</v>
      </c>
      <c r="C1078" s="8">
        <v>1</v>
      </c>
      <c r="D1078" s="8">
        <v>0</v>
      </c>
      <c r="E1078" s="9">
        <v>0</v>
      </c>
      <c r="F1078" s="8">
        <v>600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8">
        <v>0</v>
      </c>
      <c r="P1078" s="8">
        <v>0</v>
      </c>
      <c r="Q1078" s="8">
        <v>0</v>
      </c>
      <c r="R1078" s="9">
        <v>0</v>
      </c>
      <c r="S1078" s="9">
        <v>0</v>
      </c>
      <c r="T1078" s="9">
        <v>0</v>
      </c>
      <c r="U1078" s="9">
        <v>7</v>
      </c>
      <c r="V1078" s="9">
        <v>12</v>
      </c>
      <c r="W1078" s="7" t="s">
        <v>3941</v>
      </c>
      <c r="X1078" s="7" t="s">
        <v>3941</v>
      </c>
    </row>
    <row r="1079" spans="1:24" x14ac:dyDescent="0.2">
      <c r="A1079" s="7" t="s">
        <v>1841</v>
      </c>
      <c r="B1079" s="8">
        <v>2</v>
      </c>
      <c r="C1079" s="8">
        <v>2</v>
      </c>
      <c r="D1079" s="8">
        <v>0</v>
      </c>
      <c r="E1079" s="9">
        <v>7.8</v>
      </c>
      <c r="F1079" s="8">
        <v>2300</v>
      </c>
      <c r="G1079" s="9">
        <v>3.39</v>
      </c>
      <c r="H1079" s="9">
        <v>7.8</v>
      </c>
      <c r="I1079" s="9">
        <v>3.39</v>
      </c>
      <c r="J1079" s="9">
        <v>3.39</v>
      </c>
      <c r="K1079" s="9">
        <v>3.39</v>
      </c>
      <c r="L1079" s="9">
        <v>3.39</v>
      </c>
      <c r="M1079" s="9">
        <v>3.39</v>
      </c>
      <c r="N1079" s="9">
        <v>3.39</v>
      </c>
      <c r="O1079" s="8">
        <v>0</v>
      </c>
      <c r="P1079" s="8">
        <v>0</v>
      </c>
      <c r="Q1079" s="8">
        <v>1</v>
      </c>
      <c r="R1079" s="9">
        <v>0</v>
      </c>
      <c r="S1079" s="9">
        <v>50</v>
      </c>
      <c r="T1079" s="9">
        <v>280</v>
      </c>
      <c r="U1079" s="9">
        <v>5.5</v>
      </c>
      <c r="V1079" s="9">
        <v>6.5</v>
      </c>
      <c r="W1079" s="7" t="s">
        <v>1630</v>
      </c>
      <c r="X1079" s="7" t="s">
        <v>3103</v>
      </c>
    </row>
    <row r="1080" spans="1:24" x14ac:dyDescent="0.2">
      <c r="A1080" s="7" t="s">
        <v>1006</v>
      </c>
      <c r="B1080" s="8">
        <v>1</v>
      </c>
      <c r="C1080" s="8">
        <v>1</v>
      </c>
      <c r="D1080" s="8">
        <v>0</v>
      </c>
      <c r="E1080" s="9">
        <v>0</v>
      </c>
      <c r="F1080" s="8">
        <v>1200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8">
        <v>0</v>
      </c>
      <c r="P1080" s="8">
        <v>0</v>
      </c>
      <c r="Q1080" s="8">
        <v>0</v>
      </c>
      <c r="R1080" s="9">
        <v>0</v>
      </c>
      <c r="S1080" s="9">
        <v>0</v>
      </c>
      <c r="T1080" s="9">
        <v>0</v>
      </c>
      <c r="U1080" s="9">
        <v>7</v>
      </c>
      <c r="V1080" s="9">
        <v>8</v>
      </c>
      <c r="W1080" s="7" t="s">
        <v>962</v>
      </c>
      <c r="X1080" s="7" t="s">
        <v>962</v>
      </c>
    </row>
    <row r="1081" spans="1:24" x14ac:dyDescent="0.2">
      <c r="A1081" s="7" t="s">
        <v>709</v>
      </c>
      <c r="B1081" s="8">
        <v>1</v>
      </c>
      <c r="C1081" s="8">
        <v>1</v>
      </c>
      <c r="D1081" s="8">
        <v>0</v>
      </c>
      <c r="E1081" s="9">
        <v>0</v>
      </c>
      <c r="F1081" s="8">
        <v>800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8">
        <v>0</v>
      </c>
      <c r="P1081" s="8">
        <v>0</v>
      </c>
      <c r="Q1081" s="8">
        <v>0</v>
      </c>
      <c r="R1081" s="9">
        <v>0</v>
      </c>
      <c r="S1081" s="9">
        <v>0</v>
      </c>
      <c r="T1081" s="9">
        <v>0</v>
      </c>
      <c r="U1081" s="9">
        <v>11</v>
      </c>
      <c r="V1081" s="9">
        <v>11</v>
      </c>
      <c r="W1081" s="7" t="s">
        <v>498</v>
      </c>
      <c r="X1081" s="7" t="s">
        <v>498</v>
      </c>
    </row>
    <row r="1082" spans="1:24" x14ac:dyDescent="0.2">
      <c r="A1082" s="7" t="s">
        <v>1304</v>
      </c>
      <c r="B1082" s="8">
        <v>1</v>
      </c>
      <c r="C1082" s="8">
        <v>1</v>
      </c>
      <c r="D1082" s="8">
        <v>0</v>
      </c>
      <c r="E1082" s="9">
        <v>25.2</v>
      </c>
      <c r="F1082" s="8">
        <v>2200</v>
      </c>
      <c r="G1082" s="9">
        <v>11.45</v>
      </c>
      <c r="H1082" s="9">
        <v>0</v>
      </c>
      <c r="I1082" s="9">
        <v>0</v>
      </c>
      <c r="J1082" s="9">
        <v>11.45</v>
      </c>
      <c r="K1082" s="9">
        <v>11.45</v>
      </c>
      <c r="L1082" s="9">
        <v>11.45</v>
      </c>
      <c r="M1082" s="9">
        <v>11.45</v>
      </c>
      <c r="N1082" s="9">
        <v>11.45</v>
      </c>
      <c r="O1082" s="8">
        <v>0</v>
      </c>
      <c r="P1082" s="8">
        <v>1</v>
      </c>
      <c r="Q1082" s="8">
        <v>1</v>
      </c>
      <c r="R1082" s="9">
        <v>0</v>
      </c>
      <c r="S1082" s="9">
        <v>100</v>
      </c>
      <c r="T1082" s="9">
        <v>1020</v>
      </c>
      <c r="U1082" s="9">
        <v>2</v>
      </c>
      <c r="V1082" s="9">
        <v>12</v>
      </c>
      <c r="W1082" s="7" t="s">
        <v>1252</v>
      </c>
      <c r="X1082" s="7" t="s">
        <v>1252</v>
      </c>
    </row>
    <row r="1083" spans="1:24" x14ac:dyDescent="0.2">
      <c r="A1083" s="7" t="s">
        <v>1034</v>
      </c>
      <c r="B1083" s="8">
        <v>1</v>
      </c>
      <c r="C1083" s="8">
        <v>1</v>
      </c>
      <c r="D1083" s="8">
        <v>0</v>
      </c>
      <c r="E1083" s="9">
        <v>37.08</v>
      </c>
      <c r="F1083" s="8">
        <v>2600</v>
      </c>
      <c r="G1083" s="9">
        <v>14.26</v>
      </c>
      <c r="H1083" s="9">
        <v>0</v>
      </c>
      <c r="I1083" s="9">
        <v>0</v>
      </c>
      <c r="J1083" s="9">
        <v>14.26</v>
      </c>
      <c r="K1083" s="9">
        <v>14.26</v>
      </c>
      <c r="L1083" s="9">
        <v>14.26</v>
      </c>
      <c r="M1083" s="9">
        <v>14.26</v>
      </c>
      <c r="N1083" s="9">
        <v>14.26</v>
      </c>
      <c r="O1083" s="8">
        <v>1</v>
      </c>
      <c r="P1083" s="8">
        <v>1</v>
      </c>
      <c r="Q1083" s="8">
        <v>1</v>
      </c>
      <c r="R1083" s="9">
        <v>100</v>
      </c>
      <c r="S1083" s="9">
        <v>100</v>
      </c>
      <c r="T1083" s="9">
        <v>1208</v>
      </c>
      <c r="U1083" s="9">
        <v>1</v>
      </c>
      <c r="V1083" s="9">
        <v>7</v>
      </c>
      <c r="W1083" s="7" t="s">
        <v>962</v>
      </c>
      <c r="X1083" s="7" t="s">
        <v>962</v>
      </c>
    </row>
    <row r="1084" spans="1:24" x14ac:dyDescent="0.2">
      <c r="A1084" s="7" t="s">
        <v>1547</v>
      </c>
      <c r="B1084" s="8">
        <v>2</v>
      </c>
      <c r="C1084" s="8">
        <v>2</v>
      </c>
      <c r="D1084" s="8">
        <v>0</v>
      </c>
      <c r="E1084" s="9">
        <v>58.02</v>
      </c>
      <c r="F1084" s="8">
        <v>1600</v>
      </c>
      <c r="G1084" s="9">
        <v>36.26</v>
      </c>
      <c r="H1084" s="9">
        <v>0</v>
      </c>
      <c r="I1084" s="9">
        <v>36.26</v>
      </c>
      <c r="J1084" s="9">
        <v>36.26</v>
      </c>
      <c r="K1084" s="9">
        <v>36.26</v>
      </c>
      <c r="L1084" s="9">
        <v>36.26</v>
      </c>
      <c r="M1084" s="9">
        <v>36.26</v>
      </c>
      <c r="N1084" s="9">
        <v>36.26</v>
      </c>
      <c r="O1084" s="8">
        <v>0</v>
      </c>
      <c r="P1084" s="8">
        <v>1</v>
      </c>
      <c r="Q1084" s="8">
        <v>1</v>
      </c>
      <c r="R1084" s="9">
        <v>0</v>
      </c>
      <c r="S1084" s="9">
        <v>50</v>
      </c>
      <c r="T1084" s="9">
        <v>4302</v>
      </c>
      <c r="U1084" s="9">
        <v>3.5</v>
      </c>
      <c r="V1084" s="9">
        <v>8.5</v>
      </c>
      <c r="W1084" s="7" t="s">
        <v>1384</v>
      </c>
      <c r="X1084" s="7" t="s">
        <v>3224</v>
      </c>
    </row>
    <row r="1085" spans="1:24" x14ac:dyDescent="0.2">
      <c r="A1085" s="7" t="s">
        <v>595</v>
      </c>
      <c r="B1085" s="8">
        <v>1</v>
      </c>
      <c r="C1085" s="8">
        <v>1</v>
      </c>
      <c r="D1085" s="8">
        <v>0</v>
      </c>
      <c r="E1085" s="9">
        <v>0</v>
      </c>
      <c r="F1085" s="8">
        <v>1000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8">
        <v>0</v>
      </c>
      <c r="P1085" s="8">
        <v>0</v>
      </c>
      <c r="Q1085" s="8">
        <v>0</v>
      </c>
      <c r="R1085" s="9">
        <v>0</v>
      </c>
      <c r="S1085" s="9">
        <v>0</v>
      </c>
      <c r="T1085" s="9">
        <v>0</v>
      </c>
      <c r="U1085" s="9">
        <v>6</v>
      </c>
      <c r="V1085" s="9">
        <v>8</v>
      </c>
      <c r="W1085" s="7" t="s">
        <v>498</v>
      </c>
      <c r="X1085" s="7" t="s">
        <v>498</v>
      </c>
    </row>
    <row r="1086" spans="1:24" x14ac:dyDescent="0.2">
      <c r="A1086" s="7" t="s">
        <v>1866</v>
      </c>
      <c r="B1086" s="8">
        <v>1</v>
      </c>
      <c r="C1086" s="8">
        <v>1</v>
      </c>
      <c r="D1086" s="8">
        <v>0</v>
      </c>
      <c r="E1086" s="9">
        <v>40.14</v>
      </c>
      <c r="F1086" s="8">
        <v>1900</v>
      </c>
      <c r="G1086" s="9">
        <v>21.13</v>
      </c>
      <c r="H1086" s="9">
        <v>0</v>
      </c>
      <c r="I1086" s="9">
        <v>21.13</v>
      </c>
      <c r="J1086" s="9">
        <v>21.13</v>
      </c>
      <c r="K1086" s="9">
        <v>21.13</v>
      </c>
      <c r="L1086" s="9">
        <v>21.13</v>
      </c>
      <c r="M1086" s="9">
        <v>21.13</v>
      </c>
      <c r="N1086" s="9">
        <v>21.13</v>
      </c>
      <c r="O1086" s="8">
        <v>1</v>
      </c>
      <c r="P1086" s="8">
        <v>1</v>
      </c>
      <c r="Q1086" s="8">
        <v>1</v>
      </c>
      <c r="R1086" s="9">
        <v>100</v>
      </c>
      <c r="S1086" s="9">
        <v>100</v>
      </c>
      <c r="T1086" s="9">
        <v>1514</v>
      </c>
      <c r="U1086" s="9">
        <v>1</v>
      </c>
      <c r="V1086" s="9">
        <v>9</v>
      </c>
      <c r="W1086" s="7" t="s">
        <v>1630</v>
      </c>
      <c r="X1086" s="7" t="s">
        <v>1630</v>
      </c>
    </row>
    <row r="1087" spans="1:24" x14ac:dyDescent="0.2">
      <c r="A1087" s="7" t="s">
        <v>2507</v>
      </c>
      <c r="B1087" s="8">
        <v>2</v>
      </c>
      <c r="C1087" s="8">
        <v>2</v>
      </c>
      <c r="D1087" s="8">
        <v>0</v>
      </c>
      <c r="E1087" s="9">
        <v>22.1</v>
      </c>
      <c r="F1087" s="8">
        <v>2900</v>
      </c>
      <c r="G1087" s="9">
        <v>7.62</v>
      </c>
      <c r="H1087" s="9">
        <v>0</v>
      </c>
      <c r="I1087" s="9">
        <v>7.62</v>
      </c>
      <c r="J1087" s="9">
        <v>7.62</v>
      </c>
      <c r="K1087" s="9">
        <v>7.62</v>
      </c>
      <c r="L1087" s="9">
        <v>7.62</v>
      </c>
      <c r="M1087" s="9">
        <v>7.62</v>
      </c>
      <c r="N1087" s="9">
        <v>7.62</v>
      </c>
      <c r="O1087" s="8">
        <v>0</v>
      </c>
      <c r="P1087" s="8">
        <v>1</v>
      </c>
      <c r="Q1087" s="8">
        <v>1</v>
      </c>
      <c r="R1087" s="9">
        <v>0</v>
      </c>
      <c r="S1087" s="9">
        <v>50</v>
      </c>
      <c r="T1087" s="9">
        <v>710</v>
      </c>
      <c r="U1087" s="9">
        <v>4.5</v>
      </c>
      <c r="V1087" s="9">
        <v>7</v>
      </c>
      <c r="W1087" s="7" t="s">
        <v>2349</v>
      </c>
      <c r="X1087" s="7" t="s">
        <v>3941</v>
      </c>
    </row>
    <row r="1088" spans="1:24" x14ac:dyDescent="0.2">
      <c r="A1088" s="7" t="s">
        <v>1611</v>
      </c>
      <c r="B1088" s="8">
        <v>1</v>
      </c>
      <c r="C1088" s="8">
        <v>1</v>
      </c>
      <c r="D1088" s="8">
        <v>0</v>
      </c>
      <c r="E1088" s="9">
        <v>9.86</v>
      </c>
      <c r="F1088" s="8">
        <v>1300</v>
      </c>
      <c r="G1088" s="9">
        <v>7.58</v>
      </c>
      <c r="H1088" s="9">
        <v>0</v>
      </c>
      <c r="I1088" s="9">
        <v>7.58</v>
      </c>
      <c r="J1088" s="9">
        <v>7.58</v>
      </c>
      <c r="K1088" s="9">
        <v>7.58</v>
      </c>
      <c r="L1088" s="9">
        <v>7.58</v>
      </c>
      <c r="M1088" s="9">
        <v>7.58</v>
      </c>
      <c r="N1088" s="9">
        <v>7.58</v>
      </c>
      <c r="O1088" s="8">
        <v>0</v>
      </c>
      <c r="P1088" s="8">
        <v>0</v>
      </c>
      <c r="Q1088" s="8">
        <v>1</v>
      </c>
      <c r="R1088" s="9">
        <v>0</v>
      </c>
      <c r="S1088" s="9">
        <v>100</v>
      </c>
      <c r="T1088" s="9">
        <v>486</v>
      </c>
      <c r="U1088" s="9">
        <v>3</v>
      </c>
      <c r="V1088" s="9">
        <v>10</v>
      </c>
      <c r="W1088" s="7" t="s">
        <v>1384</v>
      </c>
      <c r="X1088" s="7" t="s">
        <v>1384</v>
      </c>
    </row>
    <row r="1089" spans="1:24" x14ac:dyDescent="0.2">
      <c r="A1089" s="7" t="s">
        <v>4314</v>
      </c>
      <c r="B1089" s="8">
        <v>1</v>
      </c>
      <c r="C1089" s="8">
        <v>0</v>
      </c>
      <c r="D1089" s="8">
        <v>1</v>
      </c>
      <c r="E1089" s="9">
        <v>0</v>
      </c>
      <c r="F1089" s="8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8">
        <v>0</v>
      </c>
      <c r="P1089" s="8">
        <v>0</v>
      </c>
      <c r="Q1089" s="8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7" t="s">
        <v>1877</v>
      </c>
      <c r="X1089" s="7" t="s">
        <v>1877</v>
      </c>
    </row>
    <row r="1090" spans="1:24" x14ac:dyDescent="0.2">
      <c r="A1090" s="7" t="s">
        <v>1073</v>
      </c>
      <c r="B1090" s="8">
        <v>1</v>
      </c>
      <c r="C1090" s="8">
        <v>1</v>
      </c>
      <c r="D1090" s="8">
        <v>0</v>
      </c>
      <c r="E1090" s="9">
        <v>0</v>
      </c>
      <c r="F1090" s="8">
        <v>700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8">
        <v>0</v>
      </c>
      <c r="P1090" s="8">
        <v>0</v>
      </c>
      <c r="Q1090" s="8">
        <v>0</v>
      </c>
      <c r="R1090" s="9">
        <v>0</v>
      </c>
      <c r="S1090" s="9">
        <v>0</v>
      </c>
      <c r="T1090" s="9">
        <v>0</v>
      </c>
      <c r="U1090" s="9">
        <v>7</v>
      </c>
      <c r="V1090" s="9">
        <v>7</v>
      </c>
      <c r="W1090" s="7" t="s">
        <v>962</v>
      </c>
      <c r="X1090" s="7" t="s">
        <v>962</v>
      </c>
    </row>
    <row r="1091" spans="1:24" x14ac:dyDescent="0.2">
      <c r="A1091" s="7" t="s">
        <v>3700</v>
      </c>
      <c r="B1091" s="8">
        <v>2</v>
      </c>
      <c r="C1091" s="8">
        <v>1</v>
      </c>
      <c r="D1091" s="8">
        <v>1</v>
      </c>
      <c r="E1091" s="9">
        <v>0</v>
      </c>
      <c r="F1091" s="8">
        <v>1400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8">
        <v>0</v>
      </c>
      <c r="P1091" s="8">
        <v>0</v>
      </c>
      <c r="Q1091" s="8">
        <v>0</v>
      </c>
      <c r="R1091" s="9">
        <v>0</v>
      </c>
      <c r="S1091" s="9">
        <v>0</v>
      </c>
      <c r="T1091" s="9">
        <v>0</v>
      </c>
      <c r="U1091" s="9">
        <v>5</v>
      </c>
      <c r="V1091" s="9">
        <v>7</v>
      </c>
      <c r="W1091" s="7" t="s">
        <v>3617</v>
      </c>
      <c r="X1091" s="7" t="s">
        <v>3617</v>
      </c>
    </row>
    <row r="1092" spans="1:24" x14ac:dyDescent="0.2">
      <c r="A1092" s="7" t="s">
        <v>3645</v>
      </c>
      <c r="B1092" s="8">
        <v>2</v>
      </c>
      <c r="C1092" s="8">
        <v>1</v>
      </c>
      <c r="D1092" s="8">
        <v>1</v>
      </c>
      <c r="E1092" s="9">
        <v>29.46</v>
      </c>
      <c r="F1092" s="8">
        <v>1000</v>
      </c>
      <c r="G1092" s="9">
        <v>29.46</v>
      </c>
      <c r="H1092" s="9">
        <v>29.46</v>
      </c>
      <c r="I1092" s="9">
        <v>29.46</v>
      </c>
      <c r="J1092" s="9">
        <v>29.46</v>
      </c>
      <c r="K1092" s="9">
        <v>29.46</v>
      </c>
      <c r="L1092" s="9">
        <v>29.46</v>
      </c>
      <c r="M1092" s="9">
        <v>29.46</v>
      </c>
      <c r="N1092" s="9">
        <v>29.46</v>
      </c>
      <c r="O1092" s="8">
        <v>0</v>
      </c>
      <c r="P1092" s="8">
        <v>1</v>
      </c>
      <c r="Q1092" s="8">
        <v>1</v>
      </c>
      <c r="R1092" s="9">
        <v>0</v>
      </c>
      <c r="S1092" s="9">
        <v>100</v>
      </c>
      <c r="T1092" s="9">
        <v>1446</v>
      </c>
      <c r="U1092" s="9">
        <v>2</v>
      </c>
      <c r="V1092" s="9">
        <v>7</v>
      </c>
      <c r="W1092" s="7" t="s">
        <v>3617</v>
      </c>
      <c r="X1092" s="7" t="s">
        <v>3617</v>
      </c>
    </row>
    <row r="1093" spans="1:24" x14ac:dyDescent="0.2">
      <c r="A1093" s="7" t="s">
        <v>2482</v>
      </c>
      <c r="B1093" s="8">
        <v>2</v>
      </c>
      <c r="C1093" s="8">
        <v>1</v>
      </c>
      <c r="D1093" s="8">
        <v>1</v>
      </c>
      <c r="E1093" s="9">
        <v>0</v>
      </c>
      <c r="F1093" s="8">
        <v>1900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8">
        <v>0</v>
      </c>
      <c r="P1093" s="8">
        <v>0</v>
      </c>
      <c r="Q1093" s="8">
        <v>0</v>
      </c>
      <c r="R1093" s="9">
        <v>0</v>
      </c>
      <c r="S1093" s="9">
        <v>0</v>
      </c>
      <c r="T1093" s="9">
        <v>0</v>
      </c>
      <c r="U1093" s="9">
        <v>9</v>
      </c>
      <c r="V1093" s="9">
        <v>9</v>
      </c>
      <c r="W1093" s="7" t="s">
        <v>2349</v>
      </c>
      <c r="X1093" s="7" t="s">
        <v>2349</v>
      </c>
    </row>
    <row r="1094" spans="1:24" x14ac:dyDescent="0.2">
      <c r="A1094" s="7" t="s">
        <v>1063</v>
      </c>
      <c r="B1094" s="8">
        <v>1</v>
      </c>
      <c r="C1094" s="8">
        <v>1</v>
      </c>
      <c r="D1094" s="8">
        <v>0</v>
      </c>
      <c r="E1094" s="9">
        <v>0</v>
      </c>
      <c r="F1094" s="8">
        <v>1200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8">
        <v>0</v>
      </c>
      <c r="P1094" s="8">
        <v>0</v>
      </c>
      <c r="Q1094" s="8">
        <v>0</v>
      </c>
      <c r="R1094" s="9">
        <v>0</v>
      </c>
      <c r="S1094" s="9">
        <v>0</v>
      </c>
      <c r="T1094" s="9">
        <v>0</v>
      </c>
      <c r="U1094" s="9">
        <v>6</v>
      </c>
      <c r="V1094" s="9">
        <v>9</v>
      </c>
      <c r="W1094" s="7" t="s">
        <v>962</v>
      </c>
      <c r="X1094" s="7" t="s">
        <v>962</v>
      </c>
    </row>
    <row r="1095" spans="1:24" x14ac:dyDescent="0.2">
      <c r="A1095" s="7" t="s">
        <v>1262</v>
      </c>
      <c r="B1095" s="8">
        <v>3</v>
      </c>
      <c r="C1095" s="8">
        <v>1</v>
      </c>
      <c r="D1095" s="8">
        <v>2</v>
      </c>
      <c r="E1095" s="9">
        <v>0</v>
      </c>
      <c r="F1095" s="8">
        <v>1500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8">
        <v>0</v>
      </c>
      <c r="P1095" s="8">
        <v>0</v>
      </c>
      <c r="Q1095" s="8">
        <v>0</v>
      </c>
      <c r="R1095" s="9">
        <v>0</v>
      </c>
      <c r="S1095" s="9">
        <v>0</v>
      </c>
      <c r="T1095" s="9">
        <v>0</v>
      </c>
      <c r="U1095" s="9">
        <v>5</v>
      </c>
      <c r="V1095" s="9">
        <v>6</v>
      </c>
      <c r="W1095" s="7" t="s">
        <v>1252</v>
      </c>
      <c r="X1095" s="7" t="s">
        <v>1252</v>
      </c>
    </row>
    <row r="1096" spans="1:24" x14ac:dyDescent="0.2">
      <c r="A1096" s="7" t="s">
        <v>4315</v>
      </c>
      <c r="B1096" s="8">
        <v>1</v>
      </c>
      <c r="C1096" s="8">
        <v>0</v>
      </c>
      <c r="D1096" s="8">
        <v>1</v>
      </c>
      <c r="E1096" s="9">
        <v>0</v>
      </c>
      <c r="F1096" s="8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8">
        <v>0</v>
      </c>
      <c r="P1096" s="8">
        <v>0</v>
      </c>
      <c r="Q1096" s="8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7" t="s">
        <v>2008</v>
      </c>
      <c r="X1096" s="7" t="s">
        <v>2008</v>
      </c>
    </row>
    <row r="1097" spans="1:24" x14ac:dyDescent="0.2">
      <c r="A1097" s="7" t="s">
        <v>1820</v>
      </c>
      <c r="B1097" s="8">
        <v>1</v>
      </c>
      <c r="C1097" s="8">
        <v>1</v>
      </c>
      <c r="D1097" s="8">
        <v>0</v>
      </c>
      <c r="E1097" s="9">
        <v>0</v>
      </c>
      <c r="F1097" s="8">
        <v>1200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8">
        <v>0</v>
      </c>
      <c r="P1097" s="8">
        <v>0</v>
      </c>
      <c r="Q1097" s="8">
        <v>0</v>
      </c>
      <c r="R1097" s="9">
        <v>0</v>
      </c>
      <c r="S1097" s="9">
        <v>0</v>
      </c>
      <c r="T1097" s="9">
        <v>0</v>
      </c>
      <c r="U1097" s="9">
        <v>6</v>
      </c>
      <c r="V1097" s="9">
        <v>6</v>
      </c>
      <c r="W1097" s="7" t="s">
        <v>1630</v>
      </c>
      <c r="X1097" s="7" t="s">
        <v>1630</v>
      </c>
    </row>
    <row r="1098" spans="1:24" x14ac:dyDescent="0.2">
      <c r="A1098" s="7" t="s">
        <v>3643</v>
      </c>
      <c r="B1098" s="8">
        <v>2</v>
      </c>
      <c r="C1098" s="8">
        <v>1</v>
      </c>
      <c r="D1098" s="8">
        <v>1</v>
      </c>
      <c r="E1098" s="9">
        <v>0</v>
      </c>
      <c r="F1098" s="8">
        <v>1300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8">
        <v>0</v>
      </c>
      <c r="P1098" s="8">
        <v>0</v>
      </c>
      <c r="Q1098" s="8">
        <v>0</v>
      </c>
      <c r="R1098" s="9">
        <v>0</v>
      </c>
      <c r="S1098" s="9">
        <v>0</v>
      </c>
      <c r="T1098" s="9">
        <v>0</v>
      </c>
      <c r="U1098" s="9">
        <v>4</v>
      </c>
      <c r="V1098" s="9">
        <v>7</v>
      </c>
      <c r="W1098" s="7" t="s">
        <v>3617</v>
      </c>
      <c r="X1098" s="7" t="s">
        <v>3617</v>
      </c>
    </row>
    <row r="1099" spans="1:24" x14ac:dyDescent="0.2">
      <c r="A1099" s="7" t="s">
        <v>1035</v>
      </c>
      <c r="B1099" s="8">
        <v>1</v>
      </c>
      <c r="C1099" s="8">
        <v>1</v>
      </c>
      <c r="D1099" s="8">
        <v>0</v>
      </c>
      <c r="E1099" s="9">
        <v>0</v>
      </c>
      <c r="F1099" s="8">
        <v>1600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8">
        <v>0</v>
      </c>
      <c r="P1099" s="8">
        <v>0</v>
      </c>
      <c r="Q1099" s="8">
        <v>0</v>
      </c>
      <c r="R1099" s="9">
        <v>0</v>
      </c>
      <c r="S1099" s="9">
        <v>0</v>
      </c>
      <c r="T1099" s="9">
        <v>0</v>
      </c>
      <c r="U1099" s="9">
        <v>5</v>
      </c>
      <c r="V1099" s="9">
        <v>7</v>
      </c>
      <c r="W1099" s="7" t="s">
        <v>962</v>
      </c>
      <c r="X1099" s="7" t="s">
        <v>962</v>
      </c>
    </row>
    <row r="1100" spans="1:24" x14ac:dyDescent="0.2">
      <c r="A1100" s="7" t="s">
        <v>1892</v>
      </c>
      <c r="B1100" s="8">
        <v>2</v>
      </c>
      <c r="C1100" s="8">
        <v>2</v>
      </c>
      <c r="D1100" s="8">
        <v>0</v>
      </c>
      <c r="E1100" s="9">
        <v>62.52</v>
      </c>
      <c r="F1100" s="8">
        <v>2600</v>
      </c>
      <c r="G1100" s="9">
        <v>24.05</v>
      </c>
      <c r="H1100" s="9">
        <v>23.41</v>
      </c>
      <c r="I1100" s="9">
        <v>24.05</v>
      </c>
      <c r="J1100" s="9">
        <v>24.05</v>
      </c>
      <c r="K1100" s="9">
        <v>24.05</v>
      </c>
      <c r="L1100" s="9">
        <v>24.05</v>
      </c>
      <c r="M1100" s="9">
        <v>24.05</v>
      </c>
      <c r="N1100" s="9">
        <v>24.05</v>
      </c>
      <c r="O1100" s="8">
        <v>1</v>
      </c>
      <c r="P1100" s="8">
        <v>2</v>
      </c>
      <c r="Q1100" s="8">
        <v>2</v>
      </c>
      <c r="R1100" s="9">
        <v>50</v>
      </c>
      <c r="S1100" s="9">
        <v>100</v>
      </c>
      <c r="T1100" s="9">
        <v>2252</v>
      </c>
      <c r="U1100" s="9">
        <v>1.5</v>
      </c>
      <c r="V1100" s="9">
        <v>8</v>
      </c>
      <c r="W1100" s="7" t="s">
        <v>1877</v>
      </c>
      <c r="X1100" s="7" t="s">
        <v>3508</v>
      </c>
    </row>
    <row r="1101" spans="1:24" x14ac:dyDescent="0.2">
      <c r="A1101" s="7" t="s">
        <v>3211</v>
      </c>
      <c r="B1101" s="8">
        <v>2</v>
      </c>
      <c r="C1101" s="8">
        <v>2</v>
      </c>
      <c r="D1101" s="8">
        <v>0</v>
      </c>
      <c r="E1101" s="9">
        <v>39.72</v>
      </c>
      <c r="F1101" s="8">
        <v>2800</v>
      </c>
      <c r="G1101" s="9">
        <v>14.19</v>
      </c>
      <c r="H1101" s="9">
        <v>14.19</v>
      </c>
      <c r="I1101" s="9">
        <v>14.19</v>
      </c>
      <c r="J1101" s="9">
        <v>14.19</v>
      </c>
      <c r="K1101" s="9">
        <v>14.19</v>
      </c>
      <c r="L1101" s="9">
        <v>14.19</v>
      </c>
      <c r="M1101" s="9">
        <v>14.19</v>
      </c>
      <c r="N1101" s="9">
        <v>14.19</v>
      </c>
      <c r="O1101" s="8">
        <v>1</v>
      </c>
      <c r="P1101" s="8">
        <v>1</v>
      </c>
      <c r="Q1101" s="8">
        <v>1</v>
      </c>
      <c r="R1101" s="9">
        <v>50</v>
      </c>
      <c r="S1101" s="9">
        <v>50</v>
      </c>
      <c r="T1101" s="9">
        <v>1472</v>
      </c>
      <c r="U1101" s="9">
        <v>3</v>
      </c>
      <c r="V1101" s="9">
        <v>9.5</v>
      </c>
      <c r="W1101" s="7" t="s">
        <v>3103</v>
      </c>
      <c r="X1101" s="7" t="s">
        <v>3941</v>
      </c>
    </row>
    <row r="1102" spans="1:24" x14ac:dyDescent="0.2">
      <c r="A1102" s="7" t="s">
        <v>1185</v>
      </c>
      <c r="B1102" s="8">
        <v>1</v>
      </c>
      <c r="C1102" s="8">
        <v>1</v>
      </c>
      <c r="D1102" s="8">
        <v>0</v>
      </c>
      <c r="E1102" s="9">
        <v>0</v>
      </c>
      <c r="F1102" s="8">
        <v>600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8">
        <v>0</v>
      </c>
      <c r="P1102" s="8">
        <v>0</v>
      </c>
      <c r="Q1102" s="8">
        <v>0</v>
      </c>
      <c r="R1102" s="9">
        <v>0</v>
      </c>
      <c r="S1102" s="9">
        <v>0</v>
      </c>
      <c r="T1102" s="9">
        <v>0</v>
      </c>
      <c r="U1102" s="9">
        <v>9</v>
      </c>
      <c r="V1102" s="9">
        <v>12</v>
      </c>
      <c r="W1102" s="7" t="s">
        <v>1109</v>
      </c>
      <c r="X1102" s="7" t="s">
        <v>1109</v>
      </c>
    </row>
    <row r="1103" spans="1:24" x14ac:dyDescent="0.2">
      <c r="A1103" s="7" t="s">
        <v>1270</v>
      </c>
      <c r="B1103" s="8">
        <v>1</v>
      </c>
      <c r="C1103" s="8">
        <v>1</v>
      </c>
      <c r="D1103" s="8">
        <v>0</v>
      </c>
      <c r="E1103" s="9">
        <v>7.68</v>
      </c>
      <c r="F1103" s="8">
        <v>2600</v>
      </c>
      <c r="G1103" s="9">
        <v>2.95</v>
      </c>
      <c r="H1103" s="9">
        <v>0</v>
      </c>
      <c r="I1103" s="9">
        <v>0</v>
      </c>
      <c r="J1103" s="9">
        <v>2.95</v>
      </c>
      <c r="K1103" s="9">
        <v>2.95</v>
      </c>
      <c r="L1103" s="9">
        <v>2.95</v>
      </c>
      <c r="M1103" s="9">
        <v>2.95</v>
      </c>
      <c r="N1103" s="9">
        <v>2.95</v>
      </c>
      <c r="O1103" s="8">
        <v>0</v>
      </c>
      <c r="P1103" s="8">
        <v>0</v>
      </c>
      <c r="Q1103" s="8">
        <v>1</v>
      </c>
      <c r="R1103" s="9">
        <v>0</v>
      </c>
      <c r="S1103" s="9">
        <v>100</v>
      </c>
      <c r="T1103" s="9">
        <v>268</v>
      </c>
      <c r="U1103" s="9">
        <v>3</v>
      </c>
      <c r="V1103" s="9">
        <v>10</v>
      </c>
      <c r="W1103" s="7" t="s">
        <v>1252</v>
      </c>
      <c r="X1103" s="7" t="s">
        <v>1252</v>
      </c>
    </row>
    <row r="1104" spans="1:24" x14ac:dyDescent="0.2">
      <c r="A1104" s="7" t="s">
        <v>890</v>
      </c>
      <c r="B1104" s="8">
        <v>2</v>
      </c>
      <c r="C1104" s="8">
        <v>2</v>
      </c>
      <c r="D1104" s="8">
        <v>0</v>
      </c>
      <c r="E1104" s="9">
        <v>0</v>
      </c>
      <c r="F1104" s="8">
        <v>2400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8">
        <v>0</v>
      </c>
      <c r="P1104" s="8">
        <v>0</v>
      </c>
      <c r="Q1104" s="8">
        <v>0</v>
      </c>
      <c r="R1104" s="9">
        <v>0</v>
      </c>
      <c r="S1104" s="9">
        <v>0</v>
      </c>
      <c r="T1104" s="9">
        <v>0</v>
      </c>
      <c r="U1104" s="9">
        <v>5</v>
      </c>
      <c r="V1104" s="9">
        <v>9</v>
      </c>
      <c r="W1104" s="7" t="s">
        <v>751</v>
      </c>
      <c r="X1104" s="7" t="s">
        <v>3224</v>
      </c>
    </row>
    <row r="1105" spans="1:24" x14ac:dyDescent="0.2">
      <c r="A1105" s="7" t="s">
        <v>3877</v>
      </c>
      <c r="B1105" s="8">
        <v>3</v>
      </c>
      <c r="C1105" s="8">
        <v>1</v>
      </c>
      <c r="D1105" s="8">
        <v>2</v>
      </c>
      <c r="E1105" s="9">
        <v>109.62</v>
      </c>
      <c r="F1105" s="8">
        <v>800</v>
      </c>
      <c r="G1105" s="9">
        <v>137.02000000000001</v>
      </c>
      <c r="H1105" s="9">
        <v>137.02000000000001</v>
      </c>
      <c r="I1105" s="9">
        <v>137.02000000000001</v>
      </c>
      <c r="J1105" s="9">
        <v>137.02000000000001</v>
      </c>
      <c r="K1105" s="9">
        <v>137.02000000000001</v>
      </c>
      <c r="L1105" s="9">
        <v>137.02000000000001</v>
      </c>
      <c r="M1105" s="9">
        <v>137.02000000000001</v>
      </c>
      <c r="N1105" s="9">
        <v>137.02000000000001</v>
      </c>
      <c r="O1105" s="8">
        <v>1</v>
      </c>
      <c r="P1105" s="8">
        <v>1</v>
      </c>
      <c r="Q1105" s="8">
        <v>1</v>
      </c>
      <c r="R1105" s="9">
        <v>100</v>
      </c>
      <c r="S1105" s="9">
        <v>100</v>
      </c>
      <c r="T1105" s="9">
        <v>8462</v>
      </c>
      <c r="U1105" s="9">
        <v>1</v>
      </c>
      <c r="V1105" s="9">
        <v>7</v>
      </c>
      <c r="W1105" s="7" t="s">
        <v>3839</v>
      </c>
      <c r="X1105" s="7" t="s">
        <v>3839</v>
      </c>
    </row>
    <row r="1106" spans="1:24" x14ac:dyDescent="0.2">
      <c r="A1106" s="7" t="s">
        <v>412</v>
      </c>
      <c r="B1106" s="8">
        <v>1</v>
      </c>
      <c r="C1106" s="8">
        <v>1</v>
      </c>
      <c r="D1106" s="8">
        <v>0</v>
      </c>
      <c r="E1106" s="9">
        <v>10.54</v>
      </c>
      <c r="F1106" s="8">
        <v>1200</v>
      </c>
      <c r="G1106" s="9">
        <v>8.7799999999999994</v>
      </c>
      <c r="H1106" s="9">
        <v>0</v>
      </c>
      <c r="I1106" s="9">
        <v>0</v>
      </c>
      <c r="J1106" s="9">
        <v>8.7799999999999994</v>
      </c>
      <c r="K1106" s="9">
        <v>8.7799999999999994</v>
      </c>
      <c r="L1106" s="9">
        <v>8.7799999999999994</v>
      </c>
      <c r="M1106" s="9">
        <v>8.7799999999999994</v>
      </c>
      <c r="N1106" s="9">
        <v>8.7799999999999994</v>
      </c>
      <c r="O1106" s="8">
        <v>0</v>
      </c>
      <c r="P1106" s="8">
        <v>0</v>
      </c>
      <c r="Q1106" s="8">
        <v>1</v>
      </c>
      <c r="R1106" s="9">
        <v>0</v>
      </c>
      <c r="S1106" s="9">
        <v>100</v>
      </c>
      <c r="T1106" s="9">
        <v>554</v>
      </c>
      <c r="U1106" s="9">
        <v>3</v>
      </c>
      <c r="V1106" s="9">
        <v>8</v>
      </c>
      <c r="W1106" s="7" t="s">
        <v>55</v>
      </c>
      <c r="X1106" s="7" t="s">
        <v>55</v>
      </c>
    </row>
    <row r="1107" spans="1:24" x14ac:dyDescent="0.2">
      <c r="A1107" s="7" t="s">
        <v>927</v>
      </c>
      <c r="B1107" s="8">
        <v>1</v>
      </c>
      <c r="C1107" s="8">
        <v>1</v>
      </c>
      <c r="D1107" s="8">
        <v>0</v>
      </c>
      <c r="E1107" s="9">
        <v>0</v>
      </c>
      <c r="F1107" s="8">
        <v>1200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8">
        <v>0</v>
      </c>
      <c r="P1107" s="8">
        <v>0</v>
      </c>
      <c r="Q1107" s="8">
        <v>0</v>
      </c>
      <c r="R1107" s="9">
        <v>0</v>
      </c>
      <c r="S1107" s="9">
        <v>0</v>
      </c>
      <c r="T1107" s="9">
        <v>0</v>
      </c>
      <c r="U1107" s="9">
        <v>4</v>
      </c>
      <c r="V1107" s="9">
        <v>9</v>
      </c>
      <c r="W1107" s="7" t="s">
        <v>751</v>
      </c>
      <c r="X1107" s="7" t="s">
        <v>751</v>
      </c>
    </row>
    <row r="1108" spans="1:24" x14ac:dyDescent="0.2">
      <c r="A1108" s="7" t="s">
        <v>2536</v>
      </c>
      <c r="B1108" s="8">
        <v>1</v>
      </c>
      <c r="C1108" s="8">
        <v>1</v>
      </c>
      <c r="D1108" s="8">
        <v>0</v>
      </c>
      <c r="E1108" s="9">
        <v>0</v>
      </c>
      <c r="F1108" s="8">
        <v>800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8">
        <v>0</v>
      </c>
      <c r="P1108" s="8">
        <v>0</v>
      </c>
      <c r="Q1108" s="8">
        <v>0</v>
      </c>
      <c r="R1108" s="9">
        <v>0</v>
      </c>
      <c r="S1108" s="9">
        <v>0</v>
      </c>
      <c r="T1108" s="9">
        <v>0</v>
      </c>
      <c r="U1108" s="9">
        <v>8</v>
      </c>
      <c r="V1108" s="9">
        <v>8</v>
      </c>
      <c r="W1108" s="7" t="s">
        <v>2349</v>
      </c>
      <c r="X1108" s="7" t="s">
        <v>2349</v>
      </c>
    </row>
    <row r="1109" spans="1:24" x14ac:dyDescent="0.2">
      <c r="A1109" s="7" t="s">
        <v>2955</v>
      </c>
      <c r="B1109" s="8">
        <v>1</v>
      </c>
      <c r="C1109" s="8">
        <v>1</v>
      </c>
      <c r="D1109" s="8">
        <v>0</v>
      </c>
      <c r="E1109" s="9">
        <v>0</v>
      </c>
      <c r="F1109" s="8">
        <v>800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8">
        <v>0</v>
      </c>
      <c r="P1109" s="8">
        <v>0</v>
      </c>
      <c r="Q1109" s="8">
        <v>0</v>
      </c>
      <c r="R1109" s="9">
        <v>0</v>
      </c>
      <c r="S1109" s="9">
        <v>0</v>
      </c>
      <c r="T1109" s="9">
        <v>0</v>
      </c>
      <c r="U1109" s="9">
        <v>6</v>
      </c>
      <c r="V1109" s="9">
        <v>8</v>
      </c>
      <c r="W1109" s="7" t="s">
        <v>2851</v>
      </c>
      <c r="X1109" s="7" t="s">
        <v>2851</v>
      </c>
    </row>
    <row r="1110" spans="1:24" x14ac:dyDescent="0.2">
      <c r="A1110" s="7" t="s">
        <v>2255</v>
      </c>
      <c r="B1110" s="8">
        <v>2</v>
      </c>
      <c r="C1110" s="8">
        <v>2</v>
      </c>
      <c r="D1110" s="8">
        <v>0</v>
      </c>
      <c r="E1110" s="9">
        <v>68.180000000000007</v>
      </c>
      <c r="F1110" s="8">
        <v>3100</v>
      </c>
      <c r="G1110" s="9">
        <v>21.99</v>
      </c>
      <c r="H1110" s="9">
        <v>21.81</v>
      </c>
      <c r="I1110" s="9">
        <v>21.99</v>
      </c>
      <c r="J1110" s="9">
        <v>21.99</v>
      </c>
      <c r="K1110" s="9">
        <v>21.99</v>
      </c>
      <c r="L1110" s="9">
        <v>21.99</v>
      </c>
      <c r="M1110" s="9">
        <v>21.99</v>
      </c>
      <c r="N1110" s="9">
        <v>21.99</v>
      </c>
      <c r="O1110" s="8">
        <v>1</v>
      </c>
      <c r="P1110" s="8">
        <v>2</v>
      </c>
      <c r="Q1110" s="8">
        <v>2</v>
      </c>
      <c r="R1110" s="9">
        <v>50</v>
      </c>
      <c r="S1110" s="9">
        <v>100</v>
      </c>
      <c r="T1110" s="9">
        <v>2818</v>
      </c>
      <c r="U1110" s="9">
        <v>1.5</v>
      </c>
      <c r="V1110" s="9">
        <v>6.5</v>
      </c>
      <c r="W1110" s="7" t="s">
        <v>2178</v>
      </c>
      <c r="X1110" s="7" t="s">
        <v>3508</v>
      </c>
    </row>
    <row r="1111" spans="1:24" x14ac:dyDescent="0.2">
      <c r="A1111" s="7" t="s">
        <v>1419</v>
      </c>
      <c r="B1111" s="8">
        <v>5</v>
      </c>
      <c r="C1111" s="8">
        <v>3</v>
      </c>
      <c r="D1111" s="8">
        <v>2</v>
      </c>
      <c r="E1111" s="9">
        <v>90.28</v>
      </c>
      <c r="F1111" s="8">
        <v>4900</v>
      </c>
      <c r="G1111" s="9">
        <v>18.420000000000002</v>
      </c>
      <c r="H1111" s="9">
        <v>19.32</v>
      </c>
      <c r="I1111" s="9">
        <v>18.420000000000002</v>
      </c>
      <c r="J1111" s="9">
        <v>18.420000000000002</v>
      </c>
      <c r="K1111" s="9">
        <v>18.420000000000002</v>
      </c>
      <c r="L1111" s="9">
        <v>18.420000000000002</v>
      </c>
      <c r="M1111" s="9">
        <v>18.420000000000002</v>
      </c>
      <c r="N1111" s="9">
        <v>18.420000000000002</v>
      </c>
      <c r="O1111" s="8">
        <v>2</v>
      </c>
      <c r="P1111" s="8">
        <v>3</v>
      </c>
      <c r="Q1111" s="8">
        <v>3</v>
      </c>
      <c r="R1111" s="9">
        <v>66.67</v>
      </c>
      <c r="S1111" s="9">
        <v>100</v>
      </c>
      <c r="T1111" s="9">
        <v>2528</v>
      </c>
      <c r="U1111" s="9">
        <v>1.33</v>
      </c>
      <c r="V1111" s="9">
        <v>5.67</v>
      </c>
      <c r="W1111" s="7" t="s">
        <v>1384</v>
      </c>
      <c r="X1111" s="7" t="s">
        <v>3941</v>
      </c>
    </row>
    <row r="1112" spans="1:24" x14ac:dyDescent="0.2">
      <c r="A1112" s="7" t="s">
        <v>876</v>
      </c>
      <c r="B1112" s="8">
        <v>1</v>
      </c>
      <c r="C1112" s="8">
        <v>1</v>
      </c>
      <c r="D1112" s="8">
        <v>0</v>
      </c>
      <c r="E1112" s="9">
        <v>0</v>
      </c>
      <c r="F1112" s="8">
        <v>900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8">
        <v>0</v>
      </c>
      <c r="P1112" s="8">
        <v>0</v>
      </c>
      <c r="Q1112" s="8">
        <v>0</v>
      </c>
      <c r="R1112" s="9">
        <v>0</v>
      </c>
      <c r="S1112" s="9">
        <v>0</v>
      </c>
      <c r="T1112" s="9">
        <v>0</v>
      </c>
      <c r="U1112" s="9">
        <v>5</v>
      </c>
      <c r="V1112" s="9">
        <v>9</v>
      </c>
      <c r="W1112" s="7" t="s">
        <v>751</v>
      </c>
      <c r="X1112" s="7" t="s">
        <v>751</v>
      </c>
    </row>
    <row r="1113" spans="1:24" x14ac:dyDescent="0.2">
      <c r="A1113" s="7" t="s">
        <v>679</v>
      </c>
      <c r="B1113" s="8">
        <v>4</v>
      </c>
      <c r="C1113" s="8">
        <v>3</v>
      </c>
      <c r="D1113" s="8">
        <v>1</v>
      </c>
      <c r="E1113" s="9">
        <v>0</v>
      </c>
      <c r="F1113" s="8">
        <v>2100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8">
        <v>0</v>
      </c>
      <c r="P1113" s="8">
        <v>0</v>
      </c>
      <c r="Q1113" s="8">
        <v>0</v>
      </c>
      <c r="R1113" s="9">
        <v>0</v>
      </c>
      <c r="S1113" s="9">
        <v>0</v>
      </c>
      <c r="T1113" s="9">
        <v>0</v>
      </c>
      <c r="U1113" s="9">
        <v>8.33</v>
      </c>
      <c r="V1113" s="9">
        <v>9.33</v>
      </c>
      <c r="W1113" s="7" t="s">
        <v>498</v>
      </c>
      <c r="X1113" s="7" t="s">
        <v>3941</v>
      </c>
    </row>
    <row r="1114" spans="1:24" x14ac:dyDescent="0.2">
      <c r="A1114" s="7" t="s">
        <v>1899</v>
      </c>
      <c r="B1114" s="8">
        <v>1</v>
      </c>
      <c r="C1114" s="8">
        <v>1</v>
      </c>
      <c r="D1114" s="8">
        <v>0</v>
      </c>
      <c r="E1114" s="9">
        <v>0</v>
      </c>
      <c r="F1114" s="8">
        <v>1600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8">
        <v>0</v>
      </c>
      <c r="P1114" s="8">
        <v>0</v>
      </c>
      <c r="Q1114" s="8">
        <v>0</v>
      </c>
      <c r="R1114" s="9">
        <v>0</v>
      </c>
      <c r="S1114" s="9">
        <v>0</v>
      </c>
      <c r="T1114" s="9">
        <v>0</v>
      </c>
      <c r="U1114" s="9">
        <v>8</v>
      </c>
      <c r="V1114" s="9">
        <v>8</v>
      </c>
      <c r="W1114" s="7" t="s">
        <v>1877</v>
      </c>
      <c r="X1114" s="7" t="s">
        <v>1877</v>
      </c>
    </row>
    <row r="1115" spans="1:24" x14ac:dyDescent="0.2">
      <c r="A1115" s="7" t="s">
        <v>1036</v>
      </c>
      <c r="B1115" s="8">
        <v>2</v>
      </c>
      <c r="C1115" s="8">
        <v>2</v>
      </c>
      <c r="D1115" s="8">
        <v>0</v>
      </c>
      <c r="E1115" s="9">
        <v>73.56</v>
      </c>
      <c r="F1115" s="8">
        <v>2400</v>
      </c>
      <c r="G1115" s="9">
        <v>30.65</v>
      </c>
      <c r="H1115" s="9">
        <v>0</v>
      </c>
      <c r="I1115" s="9">
        <v>105.09</v>
      </c>
      <c r="J1115" s="9">
        <v>30.65</v>
      </c>
      <c r="K1115" s="9">
        <v>30.65</v>
      </c>
      <c r="L1115" s="9">
        <v>30.65</v>
      </c>
      <c r="M1115" s="9">
        <v>30.65</v>
      </c>
      <c r="N1115" s="9">
        <v>30.65</v>
      </c>
      <c r="O1115" s="8">
        <v>0</v>
      </c>
      <c r="P1115" s="8">
        <v>1</v>
      </c>
      <c r="Q1115" s="8">
        <v>1</v>
      </c>
      <c r="R1115" s="9">
        <v>0</v>
      </c>
      <c r="S1115" s="9">
        <v>50</v>
      </c>
      <c r="T1115" s="9">
        <v>5856</v>
      </c>
      <c r="U1115" s="9">
        <v>4</v>
      </c>
      <c r="V1115" s="9">
        <v>7</v>
      </c>
      <c r="W1115" s="7" t="s">
        <v>962</v>
      </c>
      <c r="X1115" s="7" t="s">
        <v>2349</v>
      </c>
    </row>
    <row r="1116" spans="1:24" x14ac:dyDescent="0.2">
      <c r="A1116" s="7" t="s">
        <v>2467</v>
      </c>
      <c r="B1116" s="8">
        <v>3</v>
      </c>
      <c r="C1116" s="8">
        <v>2</v>
      </c>
      <c r="D1116" s="8">
        <v>1</v>
      </c>
      <c r="E1116" s="9">
        <v>0</v>
      </c>
      <c r="F1116" s="8">
        <v>2400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8">
        <v>0</v>
      </c>
      <c r="P1116" s="8">
        <v>0</v>
      </c>
      <c r="Q1116" s="8">
        <v>0</v>
      </c>
      <c r="R1116" s="9">
        <v>0</v>
      </c>
      <c r="S1116" s="9">
        <v>0</v>
      </c>
      <c r="T1116" s="9">
        <v>0</v>
      </c>
      <c r="U1116" s="9">
        <v>6</v>
      </c>
      <c r="V1116" s="9">
        <v>8</v>
      </c>
      <c r="W1116" s="7" t="s">
        <v>2349</v>
      </c>
      <c r="X1116" s="7" t="s">
        <v>3941</v>
      </c>
    </row>
    <row r="1117" spans="1:24" x14ac:dyDescent="0.2">
      <c r="A1117" s="7" t="s">
        <v>3575</v>
      </c>
      <c r="B1117" s="8">
        <v>1</v>
      </c>
      <c r="C1117" s="8">
        <v>1</v>
      </c>
      <c r="D1117" s="8">
        <v>0</v>
      </c>
      <c r="E1117" s="9">
        <v>0</v>
      </c>
      <c r="F1117" s="8">
        <v>700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8">
        <v>0</v>
      </c>
      <c r="P1117" s="8">
        <v>0</v>
      </c>
      <c r="Q1117" s="8">
        <v>0</v>
      </c>
      <c r="R1117" s="9">
        <v>0</v>
      </c>
      <c r="S1117" s="9">
        <v>0</v>
      </c>
      <c r="T1117" s="9">
        <v>0</v>
      </c>
      <c r="U1117" s="9">
        <v>8</v>
      </c>
      <c r="V1117" s="9">
        <v>8</v>
      </c>
      <c r="W1117" s="7" t="s">
        <v>3508</v>
      </c>
      <c r="X1117" s="7" t="s">
        <v>3508</v>
      </c>
    </row>
    <row r="1118" spans="1:24" x14ac:dyDescent="0.2">
      <c r="A1118" s="7" t="s">
        <v>4316</v>
      </c>
      <c r="B1118" s="8">
        <v>1</v>
      </c>
      <c r="C1118" s="8">
        <v>0</v>
      </c>
      <c r="D1118" s="8">
        <v>1</v>
      </c>
      <c r="E1118" s="9">
        <v>0</v>
      </c>
      <c r="F1118" s="8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8">
        <v>0</v>
      </c>
      <c r="P1118" s="8">
        <v>0</v>
      </c>
      <c r="Q1118" s="8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7" t="s">
        <v>2724</v>
      </c>
      <c r="X1118" s="7" t="s">
        <v>2724</v>
      </c>
    </row>
    <row r="1119" spans="1:24" x14ac:dyDescent="0.2">
      <c r="A1119" s="7" t="s">
        <v>841</v>
      </c>
      <c r="B1119" s="8">
        <v>1</v>
      </c>
      <c r="C1119" s="8">
        <v>1</v>
      </c>
      <c r="D1119" s="8">
        <v>0</v>
      </c>
      <c r="E1119" s="9">
        <v>0</v>
      </c>
      <c r="F1119" s="8">
        <v>1000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8">
        <v>0</v>
      </c>
      <c r="P1119" s="8">
        <v>0</v>
      </c>
      <c r="Q1119" s="8">
        <v>0</v>
      </c>
      <c r="R1119" s="9">
        <v>0</v>
      </c>
      <c r="S1119" s="9">
        <v>0</v>
      </c>
      <c r="T1119" s="9">
        <v>0</v>
      </c>
      <c r="U1119" s="9">
        <v>9</v>
      </c>
      <c r="V1119" s="9">
        <v>11</v>
      </c>
      <c r="W1119" s="7" t="s">
        <v>751</v>
      </c>
      <c r="X1119" s="7" t="s">
        <v>751</v>
      </c>
    </row>
    <row r="1120" spans="1:24" x14ac:dyDescent="0.2">
      <c r="A1120" s="7" t="s">
        <v>138</v>
      </c>
      <c r="B1120" s="8">
        <v>1</v>
      </c>
      <c r="C1120" s="8">
        <v>1</v>
      </c>
      <c r="D1120" s="8">
        <v>0</v>
      </c>
      <c r="E1120" s="9">
        <v>0</v>
      </c>
      <c r="F1120" s="8">
        <v>1300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8">
        <v>0</v>
      </c>
      <c r="P1120" s="8">
        <v>0</v>
      </c>
      <c r="Q1120" s="8">
        <v>0</v>
      </c>
      <c r="R1120" s="9">
        <v>0</v>
      </c>
      <c r="S1120" s="9">
        <v>0</v>
      </c>
      <c r="T1120" s="9">
        <v>0</v>
      </c>
      <c r="U1120" s="9">
        <v>5</v>
      </c>
      <c r="V1120" s="9">
        <v>5</v>
      </c>
      <c r="W1120" s="7" t="s">
        <v>55</v>
      </c>
      <c r="X1120" s="7" t="s">
        <v>55</v>
      </c>
    </row>
    <row r="1121" spans="1:24" x14ac:dyDescent="0.2">
      <c r="A1121" s="7" t="s">
        <v>1325</v>
      </c>
      <c r="B1121" s="8">
        <v>1</v>
      </c>
      <c r="C1121" s="8">
        <v>1</v>
      </c>
      <c r="D1121" s="8">
        <v>0</v>
      </c>
      <c r="E1121" s="9">
        <v>7.2</v>
      </c>
      <c r="F1121" s="8">
        <v>2500</v>
      </c>
      <c r="G1121" s="9">
        <v>2.88</v>
      </c>
      <c r="H1121" s="9">
        <v>0</v>
      </c>
      <c r="I1121" s="9">
        <v>0</v>
      </c>
      <c r="J1121" s="9">
        <v>2.88</v>
      </c>
      <c r="K1121" s="9">
        <v>2.88</v>
      </c>
      <c r="L1121" s="9">
        <v>2.88</v>
      </c>
      <c r="M1121" s="9">
        <v>2.88</v>
      </c>
      <c r="N1121" s="9">
        <v>2.88</v>
      </c>
      <c r="O1121" s="8">
        <v>0</v>
      </c>
      <c r="P1121" s="8">
        <v>0</v>
      </c>
      <c r="Q1121" s="8">
        <v>1</v>
      </c>
      <c r="R1121" s="9">
        <v>0</v>
      </c>
      <c r="S1121" s="9">
        <v>100</v>
      </c>
      <c r="T1121" s="9">
        <v>220</v>
      </c>
      <c r="U1121" s="9">
        <v>3</v>
      </c>
      <c r="V1121" s="9">
        <v>9</v>
      </c>
      <c r="W1121" s="7" t="s">
        <v>1252</v>
      </c>
      <c r="X1121" s="7" t="s">
        <v>1252</v>
      </c>
    </row>
    <row r="1122" spans="1:24" x14ac:dyDescent="0.2">
      <c r="A1122" s="7" t="s">
        <v>2843</v>
      </c>
      <c r="B1122" s="8">
        <v>2</v>
      </c>
      <c r="C1122" s="8">
        <v>1</v>
      </c>
      <c r="D1122" s="8">
        <v>1</v>
      </c>
      <c r="E1122" s="9">
        <v>43.26</v>
      </c>
      <c r="F1122" s="8">
        <v>800</v>
      </c>
      <c r="G1122" s="9">
        <v>54.08</v>
      </c>
      <c r="H1122" s="9">
        <v>0</v>
      </c>
      <c r="I1122" s="9">
        <v>54.08</v>
      </c>
      <c r="J1122" s="9">
        <v>54.08</v>
      </c>
      <c r="K1122" s="9">
        <v>54.08</v>
      </c>
      <c r="L1122" s="9">
        <v>54.08</v>
      </c>
      <c r="M1122" s="9">
        <v>54.08</v>
      </c>
      <c r="N1122" s="9">
        <v>54.08</v>
      </c>
      <c r="O1122" s="8">
        <v>0</v>
      </c>
      <c r="P1122" s="8">
        <v>1</v>
      </c>
      <c r="Q1122" s="8">
        <v>1</v>
      </c>
      <c r="R1122" s="9">
        <v>0</v>
      </c>
      <c r="S1122" s="9">
        <v>100</v>
      </c>
      <c r="T1122" s="9">
        <v>2826</v>
      </c>
      <c r="U1122" s="9">
        <v>2</v>
      </c>
      <c r="V1122" s="9">
        <v>9</v>
      </c>
      <c r="W1122" s="7" t="s">
        <v>2724</v>
      </c>
      <c r="X1122" s="7" t="s">
        <v>2724</v>
      </c>
    </row>
    <row r="1123" spans="1:24" x14ac:dyDescent="0.2">
      <c r="A1123" s="7" t="s">
        <v>2172</v>
      </c>
      <c r="B1123" s="8">
        <v>2</v>
      </c>
      <c r="C1123" s="8">
        <v>1</v>
      </c>
      <c r="D1123" s="8">
        <v>1</v>
      </c>
      <c r="E1123" s="9">
        <v>0</v>
      </c>
      <c r="F1123" s="8">
        <v>1000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8">
        <v>0</v>
      </c>
      <c r="P1123" s="8">
        <v>0</v>
      </c>
      <c r="Q1123" s="8">
        <v>0</v>
      </c>
      <c r="R1123" s="9">
        <v>0</v>
      </c>
      <c r="S1123" s="9">
        <v>0</v>
      </c>
      <c r="T1123" s="9">
        <v>0</v>
      </c>
      <c r="U1123" s="9">
        <v>9</v>
      </c>
      <c r="V1123" s="9">
        <v>9</v>
      </c>
      <c r="W1123" s="7" t="s">
        <v>2008</v>
      </c>
      <c r="X1123" s="7" t="s">
        <v>2008</v>
      </c>
    </row>
    <row r="1124" spans="1:24" x14ac:dyDescent="0.2">
      <c r="A1124" s="7" t="s">
        <v>1428</v>
      </c>
      <c r="B1124" s="8">
        <v>2</v>
      </c>
      <c r="C1124" s="8">
        <v>2</v>
      </c>
      <c r="D1124" s="8">
        <v>0</v>
      </c>
      <c r="E1124" s="9">
        <v>0</v>
      </c>
      <c r="F1124" s="8">
        <v>3100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8">
        <v>0</v>
      </c>
      <c r="P1124" s="8">
        <v>0</v>
      </c>
      <c r="Q1124" s="8">
        <v>0</v>
      </c>
      <c r="R1124" s="9">
        <v>0</v>
      </c>
      <c r="S1124" s="9">
        <v>0</v>
      </c>
      <c r="T1124" s="9">
        <v>0</v>
      </c>
      <c r="U1124" s="9">
        <v>4</v>
      </c>
      <c r="V1124" s="9">
        <v>6.5</v>
      </c>
      <c r="W1124" s="7" t="s">
        <v>1384</v>
      </c>
      <c r="X1124" s="7" t="s">
        <v>3839</v>
      </c>
    </row>
    <row r="1125" spans="1:24" x14ac:dyDescent="0.2">
      <c r="A1125" s="7" t="s">
        <v>2617</v>
      </c>
      <c r="B1125" s="8">
        <v>2</v>
      </c>
      <c r="C1125" s="8">
        <v>1</v>
      </c>
      <c r="D1125" s="8">
        <v>1</v>
      </c>
      <c r="E1125" s="9">
        <v>0</v>
      </c>
      <c r="F1125" s="8">
        <v>2000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8">
        <v>0</v>
      </c>
      <c r="P1125" s="8">
        <v>0</v>
      </c>
      <c r="Q1125" s="8">
        <v>0</v>
      </c>
      <c r="R1125" s="9">
        <v>0</v>
      </c>
      <c r="S1125" s="9">
        <v>0</v>
      </c>
      <c r="T1125" s="9">
        <v>0</v>
      </c>
      <c r="U1125" s="9">
        <v>5</v>
      </c>
      <c r="V1125" s="9">
        <v>7</v>
      </c>
      <c r="W1125" s="7" t="s">
        <v>2556</v>
      </c>
      <c r="X1125" s="7" t="s">
        <v>2556</v>
      </c>
    </row>
    <row r="1126" spans="1:24" x14ac:dyDescent="0.2">
      <c r="A1126" s="7" t="s">
        <v>3142</v>
      </c>
      <c r="B1126" s="8">
        <v>1</v>
      </c>
      <c r="C1126" s="8">
        <v>1</v>
      </c>
      <c r="D1126" s="8">
        <v>0</v>
      </c>
      <c r="E1126" s="9">
        <v>19.98</v>
      </c>
      <c r="F1126" s="8">
        <v>1900</v>
      </c>
      <c r="G1126" s="9">
        <v>10.52</v>
      </c>
      <c r="H1126" s="9">
        <v>10.52</v>
      </c>
      <c r="I1126" s="9">
        <v>10.52</v>
      </c>
      <c r="J1126" s="9">
        <v>10.52</v>
      </c>
      <c r="K1126" s="9">
        <v>10.52</v>
      </c>
      <c r="L1126" s="9">
        <v>10.52</v>
      </c>
      <c r="M1126" s="9">
        <v>10.52</v>
      </c>
      <c r="N1126" s="9">
        <v>10.52</v>
      </c>
      <c r="O1126" s="8">
        <v>0</v>
      </c>
      <c r="P1126" s="8">
        <v>1</v>
      </c>
      <c r="Q1126" s="8">
        <v>1</v>
      </c>
      <c r="R1126" s="9">
        <v>0</v>
      </c>
      <c r="S1126" s="9">
        <v>100</v>
      </c>
      <c r="T1126" s="9">
        <v>498</v>
      </c>
      <c r="U1126" s="9">
        <v>2</v>
      </c>
      <c r="V1126" s="9">
        <v>7</v>
      </c>
      <c r="W1126" s="7" t="s">
        <v>3103</v>
      </c>
      <c r="X1126" s="7" t="s">
        <v>3103</v>
      </c>
    </row>
    <row r="1127" spans="1:24" x14ac:dyDescent="0.2">
      <c r="A1127" s="7" t="s">
        <v>4317</v>
      </c>
      <c r="B1127" s="8">
        <v>1</v>
      </c>
      <c r="C1127" s="8">
        <v>0</v>
      </c>
      <c r="D1127" s="8">
        <v>1</v>
      </c>
      <c r="E1127" s="9">
        <v>0</v>
      </c>
      <c r="F1127" s="8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8">
        <v>0</v>
      </c>
      <c r="P1127" s="8">
        <v>0</v>
      </c>
      <c r="Q1127" s="8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7" t="s">
        <v>1877</v>
      </c>
      <c r="X1127" s="7" t="s">
        <v>1877</v>
      </c>
    </row>
    <row r="1128" spans="1:24" x14ac:dyDescent="0.2">
      <c r="A1128" s="7" t="s">
        <v>1120</v>
      </c>
      <c r="B1128" s="8">
        <v>3</v>
      </c>
      <c r="C1128" s="8">
        <v>2</v>
      </c>
      <c r="D1128" s="8">
        <v>1</v>
      </c>
      <c r="E1128" s="9">
        <v>9.08</v>
      </c>
      <c r="F1128" s="8">
        <v>2900</v>
      </c>
      <c r="G1128" s="9">
        <v>3.13</v>
      </c>
      <c r="H1128" s="9">
        <v>0</v>
      </c>
      <c r="I1128" s="9">
        <v>0</v>
      </c>
      <c r="J1128" s="9">
        <v>3.13</v>
      </c>
      <c r="K1128" s="9">
        <v>3.13</v>
      </c>
      <c r="L1128" s="9">
        <v>3.13</v>
      </c>
      <c r="M1128" s="9">
        <v>3.13</v>
      </c>
      <c r="N1128" s="9">
        <v>3.13</v>
      </c>
      <c r="O1128" s="8">
        <v>0</v>
      </c>
      <c r="P1128" s="8">
        <v>0</v>
      </c>
      <c r="Q1128" s="8">
        <v>1</v>
      </c>
      <c r="R1128" s="9">
        <v>0</v>
      </c>
      <c r="S1128" s="9">
        <v>50</v>
      </c>
      <c r="T1128" s="9">
        <v>408</v>
      </c>
      <c r="U1128" s="9">
        <v>4.5</v>
      </c>
      <c r="V1128" s="9">
        <v>8.5</v>
      </c>
      <c r="W1128" s="7" t="s">
        <v>1109</v>
      </c>
      <c r="X1128" s="7" t="s">
        <v>3508</v>
      </c>
    </row>
    <row r="1129" spans="1:24" x14ac:dyDescent="0.2">
      <c r="A1129" s="7" t="s">
        <v>1478</v>
      </c>
      <c r="B1129" s="8">
        <v>2</v>
      </c>
      <c r="C1129" s="8">
        <v>2</v>
      </c>
      <c r="D1129" s="8">
        <v>0</v>
      </c>
      <c r="E1129" s="9">
        <v>0</v>
      </c>
      <c r="F1129" s="8">
        <v>3500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8">
        <v>0</v>
      </c>
      <c r="P1129" s="8">
        <v>0</v>
      </c>
      <c r="Q1129" s="8">
        <v>0</v>
      </c>
      <c r="R1129" s="9">
        <v>0</v>
      </c>
      <c r="S1129" s="9">
        <v>0</v>
      </c>
      <c r="T1129" s="9">
        <v>0</v>
      </c>
      <c r="U1129" s="9">
        <v>5.5</v>
      </c>
      <c r="V1129" s="9">
        <v>12</v>
      </c>
      <c r="W1129" s="7" t="s">
        <v>1384</v>
      </c>
      <c r="X1129" s="7" t="s">
        <v>3320</v>
      </c>
    </row>
    <row r="1130" spans="1:24" x14ac:dyDescent="0.2">
      <c r="A1130" s="7" t="s">
        <v>1101</v>
      </c>
      <c r="B1130" s="8">
        <v>1</v>
      </c>
      <c r="C1130" s="8">
        <v>1</v>
      </c>
      <c r="D1130" s="8">
        <v>0</v>
      </c>
      <c r="E1130" s="9">
        <v>0</v>
      </c>
      <c r="F1130" s="8">
        <v>900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8">
        <v>0</v>
      </c>
      <c r="P1130" s="8">
        <v>0</v>
      </c>
      <c r="Q1130" s="8">
        <v>0</v>
      </c>
      <c r="R1130" s="9">
        <v>0</v>
      </c>
      <c r="S1130" s="9">
        <v>0</v>
      </c>
      <c r="T1130" s="9">
        <v>0</v>
      </c>
      <c r="U1130" s="9">
        <v>7</v>
      </c>
      <c r="V1130" s="9">
        <v>12</v>
      </c>
      <c r="W1130" s="7" t="s">
        <v>962</v>
      </c>
      <c r="X1130" s="7" t="s">
        <v>962</v>
      </c>
    </row>
    <row r="1131" spans="1:24" x14ac:dyDescent="0.2">
      <c r="A1131" s="7" t="s">
        <v>3793</v>
      </c>
      <c r="B1131" s="8">
        <v>1</v>
      </c>
      <c r="C1131" s="8">
        <v>1</v>
      </c>
      <c r="D1131" s="8">
        <v>0</v>
      </c>
      <c r="E1131" s="9">
        <v>40.96</v>
      </c>
      <c r="F1131" s="8">
        <v>1700</v>
      </c>
      <c r="G1131" s="9">
        <v>24.09</v>
      </c>
      <c r="H1131" s="9">
        <v>24.09</v>
      </c>
      <c r="I1131" s="9">
        <v>24.09</v>
      </c>
      <c r="J1131" s="9">
        <v>24.09</v>
      </c>
      <c r="K1131" s="9">
        <v>24.09</v>
      </c>
      <c r="L1131" s="9">
        <v>24.09</v>
      </c>
      <c r="M1131" s="9">
        <v>24.09</v>
      </c>
      <c r="N1131" s="9">
        <v>24.09</v>
      </c>
      <c r="O1131" s="8">
        <v>1</v>
      </c>
      <c r="P1131" s="8">
        <v>1</v>
      </c>
      <c r="Q1131" s="8">
        <v>1</v>
      </c>
      <c r="R1131" s="9">
        <v>100</v>
      </c>
      <c r="S1131" s="9">
        <v>100</v>
      </c>
      <c r="T1131" s="9">
        <v>1596</v>
      </c>
      <c r="U1131" s="9">
        <v>1</v>
      </c>
      <c r="V1131" s="9">
        <v>8</v>
      </c>
      <c r="W1131" s="7" t="s">
        <v>3736</v>
      </c>
      <c r="X1131" s="7" t="s">
        <v>3736</v>
      </c>
    </row>
    <row r="1132" spans="1:24" x14ac:dyDescent="0.2">
      <c r="A1132" s="7" t="s">
        <v>4318</v>
      </c>
      <c r="B1132" s="8">
        <v>1</v>
      </c>
      <c r="C1132" s="8">
        <v>0</v>
      </c>
      <c r="D1132" s="8">
        <v>1</v>
      </c>
      <c r="E1132" s="9">
        <v>0</v>
      </c>
      <c r="F1132" s="8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8">
        <v>0</v>
      </c>
      <c r="P1132" s="8">
        <v>0</v>
      </c>
      <c r="Q1132" s="8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7" t="s">
        <v>2724</v>
      </c>
      <c r="X1132" s="7" t="s">
        <v>2724</v>
      </c>
    </row>
    <row r="1133" spans="1:24" x14ac:dyDescent="0.2">
      <c r="A1133" s="7" t="s">
        <v>1394</v>
      </c>
      <c r="B1133" s="8">
        <v>2</v>
      </c>
      <c r="C1133" s="8">
        <v>2</v>
      </c>
      <c r="D1133" s="8">
        <v>0</v>
      </c>
      <c r="E1133" s="9">
        <v>0</v>
      </c>
      <c r="F1133" s="8">
        <v>3200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8">
        <v>0</v>
      </c>
      <c r="P1133" s="8">
        <v>0</v>
      </c>
      <c r="Q1133" s="8">
        <v>0</v>
      </c>
      <c r="R1133" s="9">
        <v>0</v>
      </c>
      <c r="S1133" s="9">
        <v>0</v>
      </c>
      <c r="T1133" s="9">
        <v>0</v>
      </c>
      <c r="U1133" s="9">
        <v>6</v>
      </c>
      <c r="V1133" s="9">
        <v>6</v>
      </c>
      <c r="W1133" s="7" t="s">
        <v>1384</v>
      </c>
      <c r="X1133" s="7" t="s">
        <v>3103</v>
      </c>
    </row>
    <row r="1134" spans="1:24" x14ac:dyDescent="0.2">
      <c r="A1134" s="7" t="s">
        <v>2817</v>
      </c>
      <c r="B1134" s="8">
        <v>1</v>
      </c>
      <c r="C1134" s="8">
        <v>1</v>
      </c>
      <c r="D1134" s="8">
        <v>0</v>
      </c>
      <c r="E1134" s="9">
        <v>0</v>
      </c>
      <c r="F1134" s="8">
        <v>1000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8">
        <v>0</v>
      </c>
      <c r="P1134" s="8">
        <v>0</v>
      </c>
      <c r="Q1134" s="8">
        <v>0</v>
      </c>
      <c r="R1134" s="9">
        <v>0</v>
      </c>
      <c r="S1134" s="9">
        <v>0</v>
      </c>
      <c r="T1134" s="9">
        <v>0</v>
      </c>
      <c r="U1134" s="9">
        <v>8</v>
      </c>
      <c r="V1134" s="9">
        <v>9</v>
      </c>
      <c r="W1134" s="7" t="s">
        <v>2724</v>
      </c>
      <c r="X1134" s="7" t="s">
        <v>2724</v>
      </c>
    </row>
    <row r="1135" spans="1:24" x14ac:dyDescent="0.2">
      <c r="A1135" s="7" t="s">
        <v>989</v>
      </c>
      <c r="B1135" s="8">
        <v>1</v>
      </c>
      <c r="C1135" s="8">
        <v>1</v>
      </c>
      <c r="D1135" s="8">
        <v>0</v>
      </c>
      <c r="E1135" s="9">
        <v>0</v>
      </c>
      <c r="F1135" s="8">
        <v>2100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8">
        <v>0</v>
      </c>
      <c r="P1135" s="8">
        <v>0</v>
      </c>
      <c r="Q1135" s="8">
        <v>0</v>
      </c>
      <c r="R1135" s="9">
        <v>0</v>
      </c>
      <c r="S1135" s="9">
        <v>0</v>
      </c>
      <c r="T1135" s="9">
        <v>0</v>
      </c>
      <c r="U1135" s="9">
        <v>4</v>
      </c>
      <c r="V1135" s="9">
        <v>4</v>
      </c>
      <c r="W1135" s="7" t="s">
        <v>962</v>
      </c>
      <c r="X1135" s="7" t="s">
        <v>962</v>
      </c>
    </row>
    <row r="1136" spans="1:24" x14ac:dyDescent="0.2">
      <c r="A1136" s="7" t="s">
        <v>818</v>
      </c>
      <c r="B1136" s="8">
        <v>3</v>
      </c>
      <c r="C1136" s="8">
        <v>1</v>
      </c>
      <c r="D1136" s="8">
        <v>2</v>
      </c>
      <c r="E1136" s="9">
        <v>0</v>
      </c>
      <c r="F1136" s="8">
        <v>900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8">
        <v>0</v>
      </c>
      <c r="P1136" s="8">
        <v>0</v>
      </c>
      <c r="Q1136" s="8">
        <v>0</v>
      </c>
      <c r="R1136" s="9">
        <v>0</v>
      </c>
      <c r="S1136" s="9">
        <v>0</v>
      </c>
      <c r="T1136" s="9">
        <v>0</v>
      </c>
      <c r="U1136" s="9">
        <v>5</v>
      </c>
      <c r="V1136" s="9">
        <v>7</v>
      </c>
      <c r="W1136" s="7" t="s">
        <v>751</v>
      </c>
      <c r="X1136" s="7" t="s">
        <v>751</v>
      </c>
    </row>
    <row r="1137" spans="1:24" x14ac:dyDescent="0.2">
      <c r="A1137" s="7" t="s">
        <v>2201</v>
      </c>
      <c r="B1137" s="8">
        <v>2</v>
      </c>
      <c r="C1137" s="8">
        <v>2</v>
      </c>
      <c r="D1137" s="8">
        <v>0</v>
      </c>
      <c r="E1137" s="9">
        <v>20.88</v>
      </c>
      <c r="F1137" s="8">
        <v>3800</v>
      </c>
      <c r="G1137" s="9">
        <v>5.49</v>
      </c>
      <c r="H1137" s="9">
        <v>0</v>
      </c>
      <c r="I1137" s="9">
        <v>5.49</v>
      </c>
      <c r="J1137" s="9">
        <v>5.49</v>
      </c>
      <c r="K1137" s="9">
        <v>5.49</v>
      </c>
      <c r="L1137" s="9">
        <v>5.49</v>
      </c>
      <c r="M1137" s="9">
        <v>5.49</v>
      </c>
      <c r="N1137" s="9">
        <v>5.49</v>
      </c>
      <c r="O1137" s="8">
        <v>0</v>
      </c>
      <c r="P1137" s="8">
        <v>1</v>
      </c>
      <c r="Q1137" s="8">
        <v>1</v>
      </c>
      <c r="R1137" s="9">
        <v>0</v>
      </c>
      <c r="S1137" s="9">
        <v>50</v>
      </c>
      <c r="T1137" s="9">
        <v>588</v>
      </c>
      <c r="U1137" s="9">
        <v>3</v>
      </c>
      <c r="V1137" s="9">
        <v>5</v>
      </c>
      <c r="W1137" s="7" t="s">
        <v>2178</v>
      </c>
      <c r="X1137" s="7" t="s">
        <v>3839</v>
      </c>
    </row>
    <row r="1138" spans="1:24" x14ac:dyDescent="0.2">
      <c r="A1138" s="7" t="s">
        <v>3388</v>
      </c>
      <c r="B1138" s="8">
        <v>1</v>
      </c>
      <c r="C1138" s="8">
        <v>1</v>
      </c>
      <c r="D1138" s="8">
        <v>0</v>
      </c>
      <c r="E1138" s="9">
        <v>8.98</v>
      </c>
      <c r="F1138" s="8">
        <v>1200</v>
      </c>
      <c r="G1138" s="9">
        <v>7.48</v>
      </c>
      <c r="H1138" s="9">
        <v>7.48</v>
      </c>
      <c r="I1138" s="9">
        <v>7.48</v>
      </c>
      <c r="J1138" s="9">
        <v>7.48</v>
      </c>
      <c r="K1138" s="9">
        <v>7.48</v>
      </c>
      <c r="L1138" s="9">
        <v>7.48</v>
      </c>
      <c r="M1138" s="9">
        <v>7.48</v>
      </c>
      <c r="N1138" s="9">
        <v>7.48</v>
      </c>
      <c r="O1138" s="8">
        <v>0</v>
      </c>
      <c r="P1138" s="8">
        <v>0</v>
      </c>
      <c r="Q1138" s="8">
        <v>1</v>
      </c>
      <c r="R1138" s="9">
        <v>0</v>
      </c>
      <c r="S1138" s="9">
        <v>100</v>
      </c>
      <c r="T1138" s="9">
        <v>398</v>
      </c>
      <c r="U1138" s="9">
        <v>3</v>
      </c>
      <c r="V1138" s="9">
        <v>5</v>
      </c>
      <c r="W1138" s="7" t="s">
        <v>3320</v>
      </c>
      <c r="X1138" s="7" t="s">
        <v>3320</v>
      </c>
    </row>
    <row r="1139" spans="1:24" x14ac:dyDescent="0.2">
      <c r="A1139" s="7" t="s">
        <v>2434</v>
      </c>
      <c r="B1139" s="8">
        <v>1</v>
      </c>
      <c r="C1139" s="8">
        <v>1</v>
      </c>
      <c r="D1139" s="8">
        <v>0</v>
      </c>
      <c r="E1139" s="9">
        <v>0</v>
      </c>
      <c r="F1139" s="8">
        <v>1000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8">
        <v>0</v>
      </c>
      <c r="P1139" s="8">
        <v>0</v>
      </c>
      <c r="Q1139" s="8">
        <v>0</v>
      </c>
      <c r="R1139" s="9">
        <v>0</v>
      </c>
      <c r="S1139" s="9">
        <v>0</v>
      </c>
      <c r="T1139" s="9">
        <v>0</v>
      </c>
      <c r="U1139" s="9">
        <v>8</v>
      </c>
      <c r="V1139" s="9">
        <v>10</v>
      </c>
      <c r="W1139" s="7" t="s">
        <v>2349</v>
      </c>
      <c r="X1139" s="7" t="s">
        <v>2349</v>
      </c>
    </row>
    <row r="1140" spans="1:24" x14ac:dyDescent="0.2">
      <c r="A1140" s="7" t="s">
        <v>4319</v>
      </c>
      <c r="B1140" s="8">
        <v>1</v>
      </c>
      <c r="C1140" s="8">
        <v>0</v>
      </c>
      <c r="D1140" s="8">
        <v>1</v>
      </c>
      <c r="E1140" s="9">
        <v>0</v>
      </c>
      <c r="F1140" s="8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8">
        <v>0</v>
      </c>
      <c r="P1140" s="8">
        <v>0</v>
      </c>
      <c r="Q1140" s="8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7" t="s">
        <v>1252</v>
      </c>
      <c r="X1140" s="7" t="s">
        <v>1252</v>
      </c>
    </row>
    <row r="1141" spans="1:24" x14ac:dyDescent="0.2">
      <c r="A1141" s="7" t="s">
        <v>1372</v>
      </c>
      <c r="B1141" s="8">
        <v>1</v>
      </c>
      <c r="C1141" s="8">
        <v>1</v>
      </c>
      <c r="D1141" s="8">
        <v>0</v>
      </c>
      <c r="E1141" s="9">
        <v>0</v>
      </c>
      <c r="F1141" s="8">
        <v>900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8">
        <v>0</v>
      </c>
      <c r="P1141" s="8">
        <v>0</v>
      </c>
      <c r="Q1141" s="8">
        <v>0</v>
      </c>
      <c r="R1141" s="9">
        <v>0</v>
      </c>
      <c r="S1141" s="9">
        <v>0</v>
      </c>
      <c r="T1141" s="9">
        <v>0</v>
      </c>
      <c r="U1141" s="9">
        <v>10</v>
      </c>
      <c r="V1141" s="9">
        <v>10</v>
      </c>
      <c r="W1141" s="7" t="s">
        <v>1252</v>
      </c>
      <c r="X1141" s="7" t="s">
        <v>1252</v>
      </c>
    </row>
    <row r="1142" spans="1:24" x14ac:dyDescent="0.2">
      <c r="A1142" s="7" t="s">
        <v>878</v>
      </c>
      <c r="B1142" s="8">
        <v>1</v>
      </c>
      <c r="C1142" s="8">
        <v>1</v>
      </c>
      <c r="D1142" s="8">
        <v>0</v>
      </c>
      <c r="E1142" s="9">
        <v>0</v>
      </c>
      <c r="F1142" s="8">
        <v>1900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8">
        <v>0</v>
      </c>
      <c r="P1142" s="8">
        <v>0</v>
      </c>
      <c r="Q1142" s="8">
        <v>0</v>
      </c>
      <c r="R1142" s="9">
        <v>0</v>
      </c>
      <c r="S1142" s="9">
        <v>0</v>
      </c>
      <c r="T1142" s="9">
        <v>0</v>
      </c>
      <c r="U1142" s="9">
        <v>8</v>
      </c>
      <c r="V1142" s="9">
        <v>9</v>
      </c>
      <c r="W1142" s="7" t="s">
        <v>751</v>
      </c>
      <c r="X1142" s="7" t="s">
        <v>751</v>
      </c>
    </row>
    <row r="1143" spans="1:24" x14ac:dyDescent="0.2">
      <c r="A1143" s="7" t="s">
        <v>809</v>
      </c>
      <c r="B1143" s="8">
        <v>1</v>
      </c>
      <c r="C1143" s="8">
        <v>1</v>
      </c>
      <c r="D1143" s="8">
        <v>0</v>
      </c>
      <c r="E1143" s="9">
        <v>0</v>
      </c>
      <c r="F1143" s="8">
        <v>1700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8">
        <v>0</v>
      </c>
      <c r="P1143" s="8">
        <v>0</v>
      </c>
      <c r="Q1143" s="8">
        <v>0</v>
      </c>
      <c r="R1143" s="9">
        <v>0</v>
      </c>
      <c r="S1143" s="9">
        <v>0</v>
      </c>
      <c r="T1143" s="9">
        <v>0</v>
      </c>
      <c r="U1143" s="9">
        <v>4</v>
      </c>
      <c r="V1143" s="9">
        <v>4</v>
      </c>
      <c r="W1143" s="7" t="s">
        <v>751</v>
      </c>
      <c r="X1143" s="7" t="s">
        <v>751</v>
      </c>
    </row>
    <row r="1144" spans="1:24" x14ac:dyDescent="0.2">
      <c r="A1144" s="7" t="s">
        <v>1319</v>
      </c>
      <c r="B1144" s="8">
        <v>1</v>
      </c>
      <c r="C1144" s="8">
        <v>1</v>
      </c>
      <c r="D1144" s="8">
        <v>0</v>
      </c>
      <c r="E1144" s="9">
        <v>0</v>
      </c>
      <c r="F1144" s="8">
        <v>1700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8">
        <v>0</v>
      </c>
      <c r="P1144" s="8">
        <v>0</v>
      </c>
      <c r="Q1144" s="8">
        <v>0</v>
      </c>
      <c r="R1144" s="9">
        <v>0</v>
      </c>
      <c r="S1144" s="9">
        <v>0</v>
      </c>
      <c r="T1144" s="9">
        <v>0</v>
      </c>
      <c r="U1144" s="9">
        <v>5</v>
      </c>
      <c r="V1144" s="9">
        <v>12</v>
      </c>
      <c r="W1144" s="7" t="s">
        <v>1252</v>
      </c>
      <c r="X1144" s="7" t="s">
        <v>1252</v>
      </c>
    </row>
    <row r="1145" spans="1:24" x14ac:dyDescent="0.2">
      <c r="A1145" s="7" t="s">
        <v>2581</v>
      </c>
      <c r="B1145" s="8">
        <v>1</v>
      </c>
      <c r="C1145" s="8">
        <v>1</v>
      </c>
      <c r="D1145" s="8">
        <v>0</v>
      </c>
      <c r="E1145" s="9">
        <v>0</v>
      </c>
      <c r="F1145" s="8">
        <v>1900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8">
        <v>0</v>
      </c>
      <c r="P1145" s="8">
        <v>0</v>
      </c>
      <c r="Q1145" s="8">
        <v>0</v>
      </c>
      <c r="R1145" s="9">
        <v>0</v>
      </c>
      <c r="S1145" s="9">
        <v>0</v>
      </c>
      <c r="T1145" s="9">
        <v>0</v>
      </c>
      <c r="U1145" s="9">
        <v>4</v>
      </c>
      <c r="V1145" s="9">
        <v>7</v>
      </c>
      <c r="W1145" s="7" t="s">
        <v>2556</v>
      </c>
      <c r="X1145" s="7" t="s">
        <v>2556</v>
      </c>
    </row>
    <row r="1146" spans="1:24" x14ac:dyDescent="0.2">
      <c r="A1146" s="7" t="s">
        <v>2693</v>
      </c>
      <c r="B1146" s="8">
        <v>1</v>
      </c>
      <c r="C1146" s="8">
        <v>1</v>
      </c>
      <c r="D1146" s="8">
        <v>0</v>
      </c>
      <c r="E1146" s="9">
        <v>0</v>
      </c>
      <c r="F1146" s="8">
        <v>700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8">
        <v>0</v>
      </c>
      <c r="P1146" s="8">
        <v>0</v>
      </c>
      <c r="Q1146" s="8">
        <v>0</v>
      </c>
      <c r="R1146" s="9">
        <v>0</v>
      </c>
      <c r="S1146" s="9">
        <v>0</v>
      </c>
      <c r="T1146" s="9">
        <v>0</v>
      </c>
      <c r="U1146" s="9">
        <v>6</v>
      </c>
      <c r="V1146" s="9">
        <v>7</v>
      </c>
      <c r="W1146" s="7" t="s">
        <v>2556</v>
      </c>
      <c r="X1146" s="7" t="s">
        <v>2556</v>
      </c>
    </row>
    <row r="1147" spans="1:24" x14ac:dyDescent="0.2">
      <c r="A1147" s="7" t="s">
        <v>4320</v>
      </c>
      <c r="B1147" s="8">
        <v>1</v>
      </c>
      <c r="C1147" s="8">
        <v>0</v>
      </c>
      <c r="D1147" s="8">
        <v>1</v>
      </c>
      <c r="E1147" s="9">
        <v>0</v>
      </c>
      <c r="F1147" s="8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8">
        <v>0</v>
      </c>
      <c r="P1147" s="8">
        <v>0</v>
      </c>
      <c r="Q1147" s="8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7" t="s">
        <v>1877</v>
      </c>
      <c r="X1147" s="7" t="s">
        <v>1877</v>
      </c>
    </row>
    <row r="1148" spans="1:24" x14ac:dyDescent="0.2">
      <c r="A1148" s="7" t="s">
        <v>573</v>
      </c>
      <c r="B1148" s="8">
        <v>2</v>
      </c>
      <c r="C1148" s="8">
        <v>2</v>
      </c>
      <c r="D1148" s="8">
        <v>0</v>
      </c>
      <c r="E1148" s="9">
        <v>0</v>
      </c>
      <c r="F1148" s="8">
        <v>3500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8">
        <v>0</v>
      </c>
      <c r="P1148" s="8">
        <v>0</v>
      </c>
      <c r="Q1148" s="8">
        <v>0</v>
      </c>
      <c r="R1148" s="9">
        <v>0</v>
      </c>
      <c r="S1148" s="9">
        <v>0</v>
      </c>
      <c r="T1148" s="9">
        <v>0</v>
      </c>
      <c r="U1148" s="9">
        <v>5.5</v>
      </c>
      <c r="V1148" s="9">
        <v>7.5</v>
      </c>
      <c r="W1148" s="7" t="s">
        <v>498</v>
      </c>
      <c r="X1148" s="7" t="s">
        <v>2851</v>
      </c>
    </row>
    <row r="1149" spans="1:24" x14ac:dyDescent="0.2">
      <c r="A1149" s="7" t="s">
        <v>1110</v>
      </c>
      <c r="B1149" s="8">
        <v>1</v>
      </c>
      <c r="C1149" s="8">
        <v>1</v>
      </c>
      <c r="D1149" s="8">
        <v>0</v>
      </c>
      <c r="E1149" s="9">
        <v>0</v>
      </c>
      <c r="F1149" s="8">
        <v>800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8">
        <v>0</v>
      </c>
      <c r="P1149" s="8">
        <v>0</v>
      </c>
      <c r="Q1149" s="8">
        <v>0</v>
      </c>
      <c r="R1149" s="9">
        <v>0</v>
      </c>
      <c r="S1149" s="9">
        <v>0</v>
      </c>
      <c r="T1149" s="9">
        <v>0</v>
      </c>
      <c r="U1149" s="9">
        <v>7</v>
      </c>
      <c r="V1149" s="9">
        <v>7</v>
      </c>
      <c r="W1149" s="7" t="s">
        <v>1109</v>
      </c>
      <c r="X1149" s="7" t="s">
        <v>1109</v>
      </c>
    </row>
    <row r="1150" spans="1:24" x14ac:dyDescent="0.2">
      <c r="A1150" s="7" t="s">
        <v>2406</v>
      </c>
      <c r="B1150" s="8">
        <v>1</v>
      </c>
      <c r="C1150" s="8">
        <v>1</v>
      </c>
      <c r="D1150" s="8">
        <v>0</v>
      </c>
      <c r="E1150" s="9">
        <v>0</v>
      </c>
      <c r="F1150" s="8">
        <v>1300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8">
        <v>0</v>
      </c>
      <c r="P1150" s="8">
        <v>0</v>
      </c>
      <c r="Q1150" s="8">
        <v>0</v>
      </c>
      <c r="R1150" s="9">
        <v>0</v>
      </c>
      <c r="S1150" s="9">
        <v>0</v>
      </c>
      <c r="T1150" s="9">
        <v>0</v>
      </c>
      <c r="U1150" s="9">
        <v>5</v>
      </c>
      <c r="V1150" s="9">
        <v>7</v>
      </c>
      <c r="W1150" s="7" t="s">
        <v>2349</v>
      </c>
      <c r="X1150" s="7" t="s">
        <v>2349</v>
      </c>
    </row>
    <row r="1151" spans="1:24" x14ac:dyDescent="0.2">
      <c r="A1151" s="7" t="s">
        <v>4042</v>
      </c>
      <c r="B1151" s="8">
        <v>1</v>
      </c>
      <c r="C1151" s="8">
        <v>1</v>
      </c>
      <c r="D1151" s="8">
        <v>0</v>
      </c>
      <c r="E1151" s="9">
        <v>0</v>
      </c>
      <c r="F1151" s="8">
        <v>1900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8">
        <v>0</v>
      </c>
      <c r="P1151" s="8">
        <v>0</v>
      </c>
      <c r="Q1151" s="8">
        <v>0</v>
      </c>
      <c r="R1151" s="9">
        <v>0</v>
      </c>
      <c r="S1151" s="9">
        <v>0</v>
      </c>
      <c r="T1151" s="9">
        <v>0</v>
      </c>
      <c r="U1151" s="9">
        <v>5</v>
      </c>
      <c r="V1151" s="9">
        <v>5</v>
      </c>
      <c r="W1151" s="7" t="s">
        <v>3941</v>
      </c>
      <c r="X1151" s="7" t="s">
        <v>3941</v>
      </c>
    </row>
    <row r="1152" spans="1:24" x14ac:dyDescent="0.2">
      <c r="A1152" s="7" t="s">
        <v>3953</v>
      </c>
      <c r="B1152" s="8">
        <v>1</v>
      </c>
      <c r="C1152" s="8">
        <v>1</v>
      </c>
      <c r="D1152" s="8">
        <v>0</v>
      </c>
      <c r="E1152" s="9">
        <v>0</v>
      </c>
      <c r="F1152" s="8">
        <v>600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8">
        <v>0</v>
      </c>
      <c r="P1152" s="8">
        <v>0</v>
      </c>
      <c r="Q1152" s="8">
        <v>0</v>
      </c>
      <c r="R1152" s="9">
        <v>0</v>
      </c>
      <c r="S1152" s="9">
        <v>0</v>
      </c>
      <c r="T1152" s="9">
        <v>0</v>
      </c>
      <c r="U1152" s="9">
        <v>5</v>
      </c>
      <c r="V1152" s="9">
        <v>6</v>
      </c>
      <c r="W1152" s="7" t="s">
        <v>3941</v>
      </c>
      <c r="X1152" s="7" t="s">
        <v>3941</v>
      </c>
    </row>
    <row r="1153" spans="1:24" x14ac:dyDescent="0.2">
      <c r="A1153" s="7" t="s">
        <v>2416</v>
      </c>
      <c r="B1153" s="8">
        <v>1</v>
      </c>
      <c r="C1153" s="8">
        <v>1</v>
      </c>
      <c r="D1153" s="8">
        <v>0</v>
      </c>
      <c r="E1153" s="9">
        <v>0</v>
      </c>
      <c r="F1153" s="8">
        <v>700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8">
        <v>0</v>
      </c>
      <c r="P1153" s="8">
        <v>0</v>
      </c>
      <c r="Q1153" s="8">
        <v>0</v>
      </c>
      <c r="R1153" s="9">
        <v>0</v>
      </c>
      <c r="S1153" s="9">
        <v>0</v>
      </c>
      <c r="T1153" s="9">
        <v>0</v>
      </c>
      <c r="U1153" s="9">
        <v>7</v>
      </c>
      <c r="V1153" s="9">
        <v>7</v>
      </c>
      <c r="W1153" s="7" t="s">
        <v>2349</v>
      </c>
      <c r="X1153" s="7" t="s">
        <v>2349</v>
      </c>
    </row>
    <row r="1154" spans="1:24" x14ac:dyDescent="0.2">
      <c r="A1154" s="7" t="s">
        <v>4321</v>
      </c>
      <c r="B1154" s="8">
        <v>1</v>
      </c>
      <c r="C1154" s="8">
        <v>0</v>
      </c>
      <c r="D1154" s="8">
        <v>1</v>
      </c>
      <c r="E1154" s="9">
        <v>0</v>
      </c>
      <c r="F1154" s="8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8">
        <v>0</v>
      </c>
      <c r="P1154" s="8">
        <v>0</v>
      </c>
      <c r="Q1154" s="8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7" t="s">
        <v>1109</v>
      </c>
      <c r="X1154" s="7" t="s">
        <v>1109</v>
      </c>
    </row>
    <row r="1155" spans="1:24" x14ac:dyDescent="0.2">
      <c r="A1155" s="7" t="s">
        <v>611</v>
      </c>
      <c r="B1155" s="8">
        <v>1</v>
      </c>
      <c r="C1155" s="8">
        <v>1</v>
      </c>
      <c r="D1155" s="8">
        <v>0</v>
      </c>
      <c r="E1155" s="9">
        <v>22.24</v>
      </c>
      <c r="F1155" s="8">
        <v>1600</v>
      </c>
      <c r="G1155" s="9">
        <v>13.9</v>
      </c>
      <c r="H1155" s="9">
        <v>0</v>
      </c>
      <c r="I1155" s="9">
        <v>0</v>
      </c>
      <c r="J1155" s="9">
        <v>13.9</v>
      </c>
      <c r="K1155" s="9">
        <v>13.9</v>
      </c>
      <c r="L1155" s="9">
        <v>13.9</v>
      </c>
      <c r="M1155" s="9">
        <v>13.9</v>
      </c>
      <c r="N1155" s="9">
        <v>13.9</v>
      </c>
      <c r="O1155" s="8">
        <v>0</v>
      </c>
      <c r="P1155" s="8">
        <v>1</v>
      </c>
      <c r="Q1155" s="8">
        <v>1</v>
      </c>
      <c r="R1155" s="9">
        <v>0</v>
      </c>
      <c r="S1155" s="9">
        <v>100</v>
      </c>
      <c r="T1155" s="9">
        <v>724</v>
      </c>
      <c r="U1155" s="9">
        <v>2</v>
      </c>
      <c r="V1155" s="9">
        <v>10</v>
      </c>
      <c r="W1155" s="7" t="s">
        <v>498</v>
      </c>
      <c r="X1155" s="7" t="s">
        <v>498</v>
      </c>
    </row>
    <row r="1156" spans="1:24" x14ac:dyDescent="0.2">
      <c r="A1156" s="7" t="s">
        <v>2217</v>
      </c>
      <c r="B1156" s="8">
        <v>1</v>
      </c>
      <c r="C1156" s="8">
        <v>1</v>
      </c>
      <c r="D1156" s="8">
        <v>0</v>
      </c>
      <c r="E1156" s="9">
        <v>0</v>
      </c>
      <c r="F1156" s="8">
        <v>1000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8">
        <v>0</v>
      </c>
      <c r="P1156" s="8">
        <v>0</v>
      </c>
      <c r="Q1156" s="8">
        <v>0</v>
      </c>
      <c r="R1156" s="9">
        <v>0</v>
      </c>
      <c r="S1156" s="9">
        <v>0</v>
      </c>
      <c r="T1156" s="9">
        <v>0</v>
      </c>
      <c r="U1156" s="9">
        <v>4</v>
      </c>
      <c r="V1156" s="9">
        <v>6</v>
      </c>
      <c r="W1156" s="7" t="s">
        <v>2178</v>
      </c>
      <c r="X1156" s="7" t="s">
        <v>2178</v>
      </c>
    </row>
    <row r="1157" spans="1:24" x14ac:dyDescent="0.2">
      <c r="A1157" s="7" t="s">
        <v>2563</v>
      </c>
      <c r="B1157" s="8">
        <v>1</v>
      </c>
      <c r="C1157" s="8">
        <v>1</v>
      </c>
      <c r="D1157" s="8">
        <v>0</v>
      </c>
      <c r="E1157" s="9">
        <v>0</v>
      </c>
      <c r="F1157" s="8">
        <v>1500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8">
        <v>0</v>
      </c>
      <c r="P1157" s="8">
        <v>0</v>
      </c>
      <c r="Q1157" s="8">
        <v>0</v>
      </c>
      <c r="R1157" s="9">
        <v>0</v>
      </c>
      <c r="S1157" s="9">
        <v>0</v>
      </c>
      <c r="T1157" s="9">
        <v>0</v>
      </c>
      <c r="U1157" s="9">
        <v>6</v>
      </c>
      <c r="V1157" s="9">
        <v>6</v>
      </c>
      <c r="W1157" s="7" t="s">
        <v>2556</v>
      </c>
      <c r="X1157" s="7" t="s">
        <v>2556</v>
      </c>
    </row>
    <row r="1158" spans="1:24" x14ac:dyDescent="0.2">
      <c r="A1158" s="7" t="s">
        <v>980</v>
      </c>
      <c r="B1158" s="8">
        <v>2</v>
      </c>
      <c r="C1158" s="8">
        <v>2</v>
      </c>
      <c r="D1158" s="8">
        <v>0</v>
      </c>
      <c r="E1158" s="9">
        <v>5</v>
      </c>
      <c r="F1158" s="8">
        <v>2200</v>
      </c>
      <c r="G1158" s="9">
        <v>2.27</v>
      </c>
      <c r="H1158" s="9">
        <v>0</v>
      </c>
      <c r="I1158" s="9">
        <v>0</v>
      </c>
      <c r="J1158" s="9">
        <v>2.27</v>
      </c>
      <c r="K1158" s="9">
        <v>2.27</v>
      </c>
      <c r="L1158" s="9">
        <v>2.27</v>
      </c>
      <c r="M1158" s="9">
        <v>2.27</v>
      </c>
      <c r="N1158" s="9">
        <v>2.27</v>
      </c>
      <c r="O1158" s="8">
        <v>0</v>
      </c>
      <c r="P1158" s="8">
        <v>0</v>
      </c>
      <c r="Q1158" s="8">
        <v>1</v>
      </c>
      <c r="R1158" s="9">
        <v>0</v>
      </c>
      <c r="S1158" s="9">
        <v>50</v>
      </c>
      <c r="T1158" s="9">
        <v>0</v>
      </c>
      <c r="U1158" s="9">
        <v>4.5</v>
      </c>
      <c r="V1158" s="9">
        <v>5.5</v>
      </c>
      <c r="W1158" s="7" t="s">
        <v>962</v>
      </c>
      <c r="X1158" s="7" t="s">
        <v>3320</v>
      </c>
    </row>
    <row r="1159" spans="1:24" x14ac:dyDescent="0.2">
      <c r="A1159" s="7" t="s">
        <v>4322</v>
      </c>
      <c r="B1159" s="8">
        <v>1</v>
      </c>
      <c r="C1159" s="8">
        <v>0</v>
      </c>
      <c r="D1159" s="8">
        <v>1</v>
      </c>
      <c r="E1159" s="9">
        <v>0</v>
      </c>
      <c r="F1159" s="8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8">
        <v>0</v>
      </c>
      <c r="P1159" s="8">
        <v>0</v>
      </c>
      <c r="Q1159" s="8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7" t="s">
        <v>2178</v>
      </c>
      <c r="X1159" s="7" t="s">
        <v>2178</v>
      </c>
    </row>
    <row r="1160" spans="1:24" x14ac:dyDescent="0.2">
      <c r="A1160" s="7" t="s">
        <v>1277</v>
      </c>
      <c r="B1160" s="8">
        <v>4</v>
      </c>
      <c r="C1160" s="8">
        <v>3</v>
      </c>
      <c r="D1160" s="8">
        <v>1</v>
      </c>
      <c r="E1160" s="9">
        <v>0</v>
      </c>
      <c r="F1160" s="8">
        <v>1800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8">
        <v>0</v>
      </c>
      <c r="P1160" s="8">
        <v>0</v>
      </c>
      <c r="Q1160" s="8">
        <v>0</v>
      </c>
      <c r="R1160" s="9">
        <v>0</v>
      </c>
      <c r="S1160" s="9">
        <v>0</v>
      </c>
      <c r="T1160" s="9">
        <v>0</v>
      </c>
      <c r="U1160" s="9">
        <v>7</v>
      </c>
      <c r="V1160" s="9">
        <v>9.33</v>
      </c>
      <c r="W1160" s="7" t="s">
        <v>1252</v>
      </c>
      <c r="X1160" s="7" t="s">
        <v>3617</v>
      </c>
    </row>
    <row r="1161" spans="1:24" x14ac:dyDescent="0.2">
      <c r="A1161" s="7" t="s">
        <v>4323</v>
      </c>
      <c r="B1161" s="8">
        <v>1</v>
      </c>
      <c r="C1161" s="8">
        <v>0</v>
      </c>
      <c r="D1161" s="8">
        <v>1</v>
      </c>
      <c r="E1161" s="9">
        <v>0</v>
      </c>
      <c r="F1161" s="8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8">
        <v>0</v>
      </c>
      <c r="P1161" s="8">
        <v>0</v>
      </c>
      <c r="Q1161" s="8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7" t="s">
        <v>3320</v>
      </c>
      <c r="X1161" s="7" t="s">
        <v>3320</v>
      </c>
    </row>
    <row r="1162" spans="1:24" x14ac:dyDescent="0.2">
      <c r="A1162" s="7" t="s">
        <v>1266</v>
      </c>
      <c r="B1162" s="8">
        <v>2</v>
      </c>
      <c r="C1162" s="8">
        <v>1</v>
      </c>
      <c r="D1162" s="8">
        <v>1</v>
      </c>
      <c r="E1162" s="9">
        <v>0</v>
      </c>
      <c r="F1162" s="8">
        <v>1400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8">
        <v>0</v>
      </c>
      <c r="P1162" s="8">
        <v>0</v>
      </c>
      <c r="Q1162" s="8">
        <v>0</v>
      </c>
      <c r="R1162" s="9">
        <v>0</v>
      </c>
      <c r="S1162" s="9">
        <v>0</v>
      </c>
      <c r="T1162" s="9">
        <v>0</v>
      </c>
      <c r="U1162" s="9">
        <v>6</v>
      </c>
      <c r="V1162" s="9">
        <v>6</v>
      </c>
      <c r="W1162" s="7" t="s">
        <v>1252</v>
      </c>
      <c r="X1162" s="7" t="s">
        <v>1252</v>
      </c>
    </row>
    <row r="1163" spans="1:24" x14ac:dyDescent="0.2">
      <c r="A1163" s="7" t="s">
        <v>648</v>
      </c>
      <c r="B1163" s="8">
        <v>1</v>
      </c>
      <c r="C1163" s="8">
        <v>1</v>
      </c>
      <c r="D1163" s="8">
        <v>0</v>
      </c>
      <c r="E1163" s="9">
        <v>0</v>
      </c>
      <c r="F1163" s="8">
        <v>900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8">
        <v>0</v>
      </c>
      <c r="P1163" s="8">
        <v>0</v>
      </c>
      <c r="Q1163" s="8">
        <v>0</v>
      </c>
      <c r="R1163" s="9">
        <v>0</v>
      </c>
      <c r="S1163" s="9">
        <v>0</v>
      </c>
      <c r="T1163" s="9">
        <v>0</v>
      </c>
      <c r="U1163" s="9">
        <v>6</v>
      </c>
      <c r="V1163" s="9">
        <v>8</v>
      </c>
      <c r="W1163" s="7" t="s">
        <v>498</v>
      </c>
      <c r="X1163" s="7" t="s">
        <v>498</v>
      </c>
    </row>
    <row r="1164" spans="1:24" x14ac:dyDescent="0.2">
      <c r="A1164" s="7" t="s">
        <v>1021</v>
      </c>
      <c r="B1164" s="8">
        <v>2</v>
      </c>
      <c r="C1164" s="8">
        <v>2</v>
      </c>
      <c r="D1164" s="8">
        <v>0</v>
      </c>
      <c r="E1164" s="9">
        <v>88.2</v>
      </c>
      <c r="F1164" s="8">
        <v>2100</v>
      </c>
      <c r="G1164" s="9">
        <v>42</v>
      </c>
      <c r="H1164" s="9">
        <v>83.08</v>
      </c>
      <c r="I1164" s="9">
        <v>83.08</v>
      </c>
      <c r="J1164" s="9">
        <v>42</v>
      </c>
      <c r="K1164" s="9">
        <v>42</v>
      </c>
      <c r="L1164" s="9">
        <v>42</v>
      </c>
      <c r="M1164" s="9">
        <v>42</v>
      </c>
      <c r="N1164" s="9">
        <v>42</v>
      </c>
      <c r="O1164" s="8">
        <v>1</v>
      </c>
      <c r="P1164" s="8">
        <v>2</v>
      </c>
      <c r="Q1164" s="8">
        <v>2</v>
      </c>
      <c r="R1164" s="9">
        <v>50</v>
      </c>
      <c r="S1164" s="9">
        <v>100</v>
      </c>
      <c r="T1164" s="9">
        <v>4820</v>
      </c>
      <c r="U1164" s="9">
        <v>1.5</v>
      </c>
      <c r="V1164" s="9">
        <v>11</v>
      </c>
      <c r="W1164" s="7" t="s">
        <v>962</v>
      </c>
      <c r="X1164" s="7" t="s">
        <v>3320</v>
      </c>
    </row>
    <row r="1165" spans="1:24" x14ac:dyDescent="0.2">
      <c r="A1165" s="7" t="s">
        <v>2421</v>
      </c>
      <c r="B1165" s="8">
        <v>2</v>
      </c>
      <c r="C1165" s="8">
        <v>2</v>
      </c>
      <c r="D1165" s="8">
        <v>0</v>
      </c>
      <c r="E1165" s="9">
        <v>0</v>
      </c>
      <c r="F1165" s="8">
        <v>3900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8">
        <v>0</v>
      </c>
      <c r="P1165" s="8">
        <v>0</v>
      </c>
      <c r="Q1165" s="8">
        <v>0</v>
      </c>
      <c r="R1165" s="9">
        <v>0</v>
      </c>
      <c r="S1165" s="9">
        <v>0</v>
      </c>
      <c r="T1165" s="9">
        <v>0</v>
      </c>
      <c r="U1165" s="9">
        <v>5</v>
      </c>
      <c r="V1165" s="9">
        <v>7</v>
      </c>
      <c r="W1165" s="7" t="s">
        <v>2349</v>
      </c>
      <c r="X1165" s="7" t="s">
        <v>3508</v>
      </c>
    </row>
    <row r="1166" spans="1:24" x14ac:dyDescent="0.2">
      <c r="A1166" s="7" t="s">
        <v>2567</v>
      </c>
      <c r="B1166" s="8">
        <v>2</v>
      </c>
      <c r="C1166" s="8">
        <v>2</v>
      </c>
      <c r="D1166" s="8">
        <v>0</v>
      </c>
      <c r="E1166" s="9">
        <v>21.72</v>
      </c>
      <c r="F1166" s="8">
        <v>2300</v>
      </c>
      <c r="G1166" s="9">
        <v>9.44</v>
      </c>
      <c r="H1166" s="9">
        <v>0</v>
      </c>
      <c r="I1166" s="9">
        <v>9.44</v>
      </c>
      <c r="J1166" s="9">
        <v>9.44</v>
      </c>
      <c r="K1166" s="9">
        <v>9.44</v>
      </c>
      <c r="L1166" s="9">
        <v>9.44</v>
      </c>
      <c r="M1166" s="9">
        <v>9.44</v>
      </c>
      <c r="N1166" s="9">
        <v>9.44</v>
      </c>
      <c r="O1166" s="8">
        <v>0</v>
      </c>
      <c r="P1166" s="8">
        <v>1</v>
      </c>
      <c r="Q1166" s="8">
        <v>1</v>
      </c>
      <c r="R1166" s="9">
        <v>0</v>
      </c>
      <c r="S1166" s="9">
        <v>50</v>
      </c>
      <c r="T1166" s="9">
        <v>672</v>
      </c>
      <c r="U1166" s="9">
        <v>3</v>
      </c>
      <c r="V1166" s="9">
        <v>8</v>
      </c>
      <c r="W1166" s="7" t="s">
        <v>2556</v>
      </c>
      <c r="X1166" s="7" t="s">
        <v>3941</v>
      </c>
    </row>
    <row r="1167" spans="1:24" x14ac:dyDescent="0.2">
      <c r="A1167" s="7" t="s">
        <v>836</v>
      </c>
      <c r="B1167" s="8">
        <v>1</v>
      </c>
      <c r="C1167" s="8">
        <v>1</v>
      </c>
      <c r="D1167" s="8">
        <v>0</v>
      </c>
      <c r="E1167" s="9">
        <v>0</v>
      </c>
      <c r="F1167" s="8">
        <v>1000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8">
        <v>0</v>
      </c>
      <c r="P1167" s="8">
        <v>0</v>
      </c>
      <c r="Q1167" s="8">
        <v>0</v>
      </c>
      <c r="R1167" s="9">
        <v>0</v>
      </c>
      <c r="S1167" s="9">
        <v>0</v>
      </c>
      <c r="T1167" s="9">
        <v>0</v>
      </c>
      <c r="U1167" s="9">
        <v>10</v>
      </c>
      <c r="V1167" s="9">
        <v>11</v>
      </c>
      <c r="W1167" s="7" t="s">
        <v>751</v>
      </c>
      <c r="X1167" s="7" t="s">
        <v>751</v>
      </c>
    </row>
    <row r="1168" spans="1:24" x14ac:dyDescent="0.2">
      <c r="A1168" s="7" t="s">
        <v>683</v>
      </c>
      <c r="B1168" s="8">
        <v>1</v>
      </c>
      <c r="C1168" s="8">
        <v>1</v>
      </c>
      <c r="D1168" s="8">
        <v>0</v>
      </c>
      <c r="E1168" s="9">
        <v>0</v>
      </c>
      <c r="F1168" s="8">
        <v>1000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8">
        <v>0</v>
      </c>
      <c r="P1168" s="8">
        <v>0</v>
      </c>
      <c r="Q1168" s="8">
        <v>0</v>
      </c>
      <c r="R1168" s="9">
        <v>0</v>
      </c>
      <c r="S1168" s="9">
        <v>0</v>
      </c>
      <c r="T1168" s="9">
        <v>0</v>
      </c>
      <c r="U1168" s="9">
        <v>5</v>
      </c>
      <c r="V1168" s="9">
        <v>11</v>
      </c>
      <c r="W1168" s="7" t="s">
        <v>498</v>
      </c>
      <c r="X1168" s="7" t="s">
        <v>498</v>
      </c>
    </row>
    <row r="1169" spans="1:24" x14ac:dyDescent="0.2">
      <c r="A1169" s="7" t="s">
        <v>847</v>
      </c>
      <c r="B1169" s="8">
        <v>1</v>
      </c>
      <c r="C1169" s="8">
        <v>1</v>
      </c>
      <c r="D1169" s="8">
        <v>0</v>
      </c>
      <c r="E1169" s="9">
        <v>0</v>
      </c>
      <c r="F1169" s="8">
        <v>1600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8">
        <v>0</v>
      </c>
      <c r="P1169" s="8">
        <v>0</v>
      </c>
      <c r="Q1169" s="8">
        <v>0</v>
      </c>
      <c r="R1169" s="9">
        <v>0</v>
      </c>
      <c r="S1169" s="9">
        <v>0</v>
      </c>
      <c r="T1169" s="9">
        <v>0</v>
      </c>
      <c r="U1169" s="9">
        <v>11</v>
      </c>
      <c r="V1169" s="9">
        <v>11</v>
      </c>
      <c r="W1169" s="7" t="s">
        <v>751</v>
      </c>
      <c r="X1169" s="7" t="s">
        <v>751</v>
      </c>
    </row>
    <row r="1170" spans="1:24" x14ac:dyDescent="0.2">
      <c r="A1170" s="7" t="s">
        <v>2697</v>
      </c>
      <c r="B1170" s="8">
        <v>1</v>
      </c>
      <c r="C1170" s="8">
        <v>1</v>
      </c>
      <c r="D1170" s="8">
        <v>0</v>
      </c>
      <c r="E1170" s="9">
        <v>7.9</v>
      </c>
      <c r="F1170" s="8">
        <v>2100</v>
      </c>
      <c r="G1170" s="9">
        <v>3.76</v>
      </c>
      <c r="H1170" s="9">
        <v>0</v>
      </c>
      <c r="I1170" s="9">
        <v>3.76</v>
      </c>
      <c r="J1170" s="9">
        <v>3.76</v>
      </c>
      <c r="K1170" s="9">
        <v>3.76</v>
      </c>
      <c r="L1170" s="9">
        <v>3.76</v>
      </c>
      <c r="M1170" s="9">
        <v>3.76</v>
      </c>
      <c r="N1170" s="9">
        <v>3.76</v>
      </c>
      <c r="O1170" s="8">
        <v>0</v>
      </c>
      <c r="P1170" s="8">
        <v>0</v>
      </c>
      <c r="Q1170" s="8">
        <v>1</v>
      </c>
      <c r="R1170" s="9">
        <v>0</v>
      </c>
      <c r="S1170" s="9">
        <v>100</v>
      </c>
      <c r="T1170" s="9">
        <v>290</v>
      </c>
      <c r="U1170" s="9">
        <v>3</v>
      </c>
      <c r="V1170" s="9">
        <v>7</v>
      </c>
      <c r="W1170" s="7" t="s">
        <v>2556</v>
      </c>
      <c r="X1170" s="7" t="s">
        <v>2556</v>
      </c>
    </row>
    <row r="1171" spans="1:24" x14ac:dyDescent="0.2">
      <c r="A1171" s="7" t="s">
        <v>4324</v>
      </c>
      <c r="B1171" s="8">
        <v>2</v>
      </c>
      <c r="C1171" s="8">
        <v>0</v>
      </c>
      <c r="D1171" s="8">
        <v>2</v>
      </c>
      <c r="E1171" s="9">
        <v>0</v>
      </c>
      <c r="F1171" s="8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8">
        <v>0</v>
      </c>
      <c r="P1171" s="8">
        <v>0</v>
      </c>
      <c r="Q1171" s="8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7" t="s">
        <v>751</v>
      </c>
      <c r="X1171" s="7" t="s">
        <v>3010</v>
      </c>
    </row>
    <row r="1172" spans="1:24" x14ac:dyDescent="0.2">
      <c r="A1172" s="7" t="s">
        <v>1264</v>
      </c>
      <c r="B1172" s="8">
        <v>2</v>
      </c>
      <c r="C1172" s="8">
        <v>2</v>
      </c>
      <c r="D1172" s="8">
        <v>0</v>
      </c>
      <c r="E1172" s="9">
        <v>67.239999999999995</v>
      </c>
      <c r="F1172" s="8">
        <v>4200</v>
      </c>
      <c r="G1172" s="9">
        <v>16.010000000000002</v>
      </c>
      <c r="H1172" s="9">
        <v>17.18</v>
      </c>
      <c r="I1172" s="9">
        <v>17.18</v>
      </c>
      <c r="J1172" s="9">
        <v>16.010000000000002</v>
      </c>
      <c r="K1172" s="9">
        <v>16.010000000000002</v>
      </c>
      <c r="L1172" s="9">
        <v>16.010000000000002</v>
      </c>
      <c r="M1172" s="9">
        <v>16.010000000000002</v>
      </c>
      <c r="N1172" s="9">
        <v>16.010000000000002</v>
      </c>
      <c r="O1172" s="8">
        <v>2</v>
      </c>
      <c r="P1172" s="8">
        <v>2</v>
      </c>
      <c r="Q1172" s="8">
        <v>2</v>
      </c>
      <c r="R1172" s="9">
        <v>100</v>
      </c>
      <c r="S1172" s="9">
        <v>100</v>
      </c>
      <c r="T1172" s="9">
        <v>1724</v>
      </c>
      <c r="U1172" s="9">
        <v>1</v>
      </c>
      <c r="V1172" s="9">
        <v>6</v>
      </c>
      <c r="W1172" s="7" t="s">
        <v>1252</v>
      </c>
      <c r="X1172" s="7" t="s">
        <v>3224</v>
      </c>
    </row>
    <row r="1173" spans="1:24" x14ac:dyDescent="0.2">
      <c r="A1173" s="7" t="s">
        <v>1267</v>
      </c>
      <c r="B1173" s="8">
        <v>2</v>
      </c>
      <c r="C1173" s="8">
        <v>2</v>
      </c>
      <c r="D1173" s="8">
        <v>0</v>
      </c>
      <c r="E1173" s="9">
        <v>8.9</v>
      </c>
      <c r="F1173" s="8">
        <v>2000</v>
      </c>
      <c r="G1173" s="9">
        <v>4.45</v>
      </c>
      <c r="H1173" s="9">
        <v>0</v>
      </c>
      <c r="I1173" s="9">
        <v>0</v>
      </c>
      <c r="J1173" s="9">
        <v>4.45</v>
      </c>
      <c r="K1173" s="9">
        <v>4.45</v>
      </c>
      <c r="L1173" s="9">
        <v>4.45</v>
      </c>
      <c r="M1173" s="9">
        <v>4.45</v>
      </c>
      <c r="N1173" s="9">
        <v>4.45</v>
      </c>
      <c r="O1173" s="8">
        <v>0</v>
      </c>
      <c r="P1173" s="8">
        <v>0</v>
      </c>
      <c r="Q1173" s="8">
        <v>1</v>
      </c>
      <c r="R1173" s="9">
        <v>0</v>
      </c>
      <c r="S1173" s="9">
        <v>50</v>
      </c>
      <c r="T1173" s="9">
        <v>390</v>
      </c>
      <c r="U1173" s="9">
        <v>4</v>
      </c>
      <c r="V1173" s="9">
        <v>6</v>
      </c>
      <c r="W1173" s="7" t="s">
        <v>1252</v>
      </c>
      <c r="X1173" s="7" t="s">
        <v>2851</v>
      </c>
    </row>
    <row r="1174" spans="1:24" x14ac:dyDescent="0.2">
      <c r="A1174" s="7" t="s">
        <v>4325</v>
      </c>
      <c r="B1174" s="8">
        <v>1</v>
      </c>
      <c r="C1174" s="8">
        <v>0</v>
      </c>
      <c r="D1174" s="8">
        <v>1</v>
      </c>
      <c r="E1174" s="9">
        <v>0</v>
      </c>
      <c r="F1174" s="8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8">
        <v>0</v>
      </c>
      <c r="P1174" s="8">
        <v>0</v>
      </c>
      <c r="Q1174" s="8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7" t="s">
        <v>2349</v>
      </c>
      <c r="X1174" s="7" t="s">
        <v>2349</v>
      </c>
    </row>
    <row r="1175" spans="1:24" x14ac:dyDescent="0.2">
      <c r="A1175" s="7" t="s">
        <v>4326</v>
      </c>
      <c r="B1175" s="8">
        <v>1</v>
      </c>
      <c r="C1175" s="8">
        <v>0</v>
      </c>
      <c r="D1175" s="8">
        <v>1</v>
      </c>
      <c r="E1175" s="9">
        <v>0</v>
      </c>
      <c r="F1175" s="8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8">
        <v>0</v>
      </c>
      <c r="P1175" s="8">
        <v>0</v>
      </c>
      <c r="Q1175" s="8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7" t="s">
        <v>3320</v>
      </c>
      <c r="X1175" s="7" t="s">
        <v>3320</v>
      </c>
    </row>
    <row r="1176" spans="1:24" x14ac:dyDescent="0.2">
      <c r="A1176" s="7" t="s">
        <v>1457</v>
      </c>
      <c r="B1176" s="8">
        <v>1</v>
      </c>
      <c r="C1176" s="8">
        <v>1</v>
      </c>
      <c r="D1176" s="8">
        <v>0</v>
      </c>
      <c r="E1176" s="9">
        <v>0</v>
      </c>
      <c r="F1176" s="8">
        <v>1000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8">
        <v>0</v>
      </c>
      <c r="P1176" s="8">
        <v>0</v>
      </c>
      <c r="Q1176" s="8">
        <v>0</v>
      </c>
      <c r="R1176" s="9">
        <v>0</v>
      </c>
      <c r="S1176" s="9">
        <v>0</v>
      </c>
      <c r="T1176" s="9">
        <v>0</v>
      </c>
      <c r="U1176" s="9">
        <v>7</v>
      </c>
      <c r="V1176" s="9">
        <v>8</v>
      </c>
      <c r="W1176" s="7" t="s">
        <v>1384</v>
      </c>
      <c r="X1176" s="7" t="s">
        <v>1384</v>
      </c>
    </row>
    <row r="1177" spans="1:24" x14ac:dyDescent="0.2">
      <c r="A1177" s="7" t="s">
        <v>3503</v>
      </c>
      <c r="B1177" s="8">
        <v>1</v>
      </c>
      <c r="C1177" s="8">
        <v>1</v>
      </c>
      <c r="D1177" s="8">
        <v>0</v>
      </c>
      <c r="E1177" s="9">
        <v>0</v>
      </c>
      <c r="F1177" s="8">
        <v>400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8">
        <v>0</v>
      </c>
      <c r="P1177" s="8">
        <v>0</v>
      </c>
      <c r="Q1177" s="8">
        <v>0</v>
      </c>
      <c r="R1177" s="9">
        <v>0</v>
      </c>
      <c r="S1177" s="9">
        <v>0</v>
      </c>
      <c r="T1177" s="9">
        <v>0</v>
      </c>
      <c r="U1177" s="9">
        <v>11</v>
      </c>
      <c r="V1177" s="9">
        <v>14</v>
      </c>
      <c r="W1177" s="7" t="s">
        <v>3320</v>
      </c>
      <c r="X1177" s="7" t="s">
        <v>3320</v>
      </c>
    </row>
    <row r="1178" spans="1:24" x14ac:dyDescent="0.2">
      <c r="A1178" s="7" t="s">
        <v>845</v>
      </c>
      <c r="B1178" s="8">
        <v>1</v>
      </c>
      <c r="C1178" s="8">
        <v>1</v>
      </c>
      <c r="D1178" s="8">
        <v>0</v>
      </c>
      <c r="E1178" s="9">
        <v>0</v>
      </c>
      <c r="F1178" s="8">
        <v>700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8">
        <v>0</v>
      </c>
      <c r="P1178" s="8">
        <v>0</v>
      </c>
      <c r="Q1178" s="8">
        <v>0</v>
      </c>
      <c r="R1178" s="9">
        <v>0</v>
      </c>
      <c r="S1178" s="9">
        <v>0</v>
      </c>
      <c r="T1178" s="9">
        <v>0</v>
      </c>
      <c r="U1178" s="9">
        <v>6</v>
      </c>
      <c r="V1178" s="9">
        <v>11</v>
      </c>
      <c r="W1178" s="7" t="s">
        <v>751</v>
      </c>
      <c r="X1178" s="7" t="s">
        <v>751</v>
      </c>
    </row>
    <row r="1179" spans="1:24" x14ac:dyDescent="0.2">
      <c r="A1179" s="7" t="s">
        <v>1659</v>
      </c>
      <c r="B1179" s="8">
        <v>1</v>
      </c>
      <c r="C1179" s="8">
        <v>1</v>
      </c>
      <c r="D1179" s="8">
        <v>0</v>
      </c>
      <c r="E1179" s="9">
        <v>21.56</v>
      </c>
      <c r="F1179" s="8">
        <v>1700</v>
      </c>
      <c r="G1179" s="9">
        <v>12.68</v>
      </c>
      <c r="H1179" s="9">
        <v>0</v>
      </c>
      <c r="I1179" s="9">
        <v>12.68</v>
      </c>
      <c r="J1179" s="9">
        <v>12.68</v>
      </c>
      <c r="K1179" s="9">
        <v>12.68</v>
      </c>
      <c r="L1179" s="9">
        <v>12.68</v>
      </c>
      <c r="M1179" s="9">
        <v>12.68</v>
      </c>
      <c r="N1179" s="9">
        <v>12.68</v>
      </c>
      <c r="O1179" s="8">
        <v>0</v>
      </c>
      <c r="P1179" s="8">
        <v>1</v>
      </c>
      <c r="Q1179" s="8">
        <v>1</v>
      </c>
      <c r="R1179" s="9">
        <v>0</v>
      </c>
      <c r="S1179" s="9">
        <v>100</v>
      </c>
      <c r="T1179" s="9">
        <v>656</v>
      </c>
      <c r="U1179" s="9">
        <v>2</v>
      </c>
      <c r="V1179" s="9">
        <v>6</v>
      </c>
      <c r="W1179" s="7" t="s">
        <v>1630</v>
      </c>
      <c r="X1179" s="7" t="s">
        <v>1630</v>
      </c>
    </row>
    <row r="1180" spans="1:24" x14ac:dyDescent="0.2">
      <c r="A1180" s="7" t="s">
        <v>2278</v>
      </c>
      <c r="B1180" s="8">
        <v>3</v>
      </c>
      <c r="C1180" s="8">
        <v>1</v>
      </c>
      <c r="D1180" s="8">
        <v>2</v>
      </c>
      <c r="E1180" s="9">
        <v>0</v>
      </c>
      <c r="F1180" s="8">
        <v>1200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8">
        <v>0</v>
      </c>
      <c r="P1180" s="8">
        <v>0</v>
      </c>
      <c r="Q1180" s="8">
        <v>0</v>
      </c>
      <c r="R1180" s="9">
        <v>0</v>
      </c>
      <c r="S1180" s="9">
        <v>0</v>
      </c>
      <c r="T1180" s="9">
        <v>0</v>
      </c>
      <c r="U1180" s="9">
        <v>8</v>
      </c>
      <c r="V1180" s="9">
        <v>9</v>
      </c>
      <c r="W1180" s="7" t="s">
        <v>2178</v>
      </c>
      <c r="X1180" s="7" t="s">
        <v>2178</v>
      </c>
    </row>
    <row r="1181" spans="1:24" x14ac:dyDescent="0.2">
      <c r="A1181" s="7" t="s">
        <v>4327</v>
      </c>
      <c r="B1181" s="8">
        <v>1</v>
      </c>
      <c r="C1181" s="8">
        <v>0</v>
      </c>
      <c r="D1181" s="8">
        <v>1</v>
      </c>
      <c r="E1181" s="9">
        <v>0</v>
      </c>
      <c r="F1181" s="8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8">
        <v>0</v>
      </c>
      <c r="P1181" s="8">
        <v>0</v>
      </c>
      <c r="Q1181" s="8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7" t="s">
        <v>751</v>
      </c>
      <c r="X1181" s="7" t="s">
        <v>751</v>
      </c>
    </row>
    <row r="1182" spans="1:24" x14ac:dyDescent="0.2">
      <c r="A1182" s="7" t="s">
        <v>819</v>
      </c>
      <c r="B1182" s="8">
        <v>1</v>
      </c>
      <c r="C1182" s="8">
        <v>1</v>
      </c>
      <c r="D1182" s="8">
        <v>0</v>
      </c>
      <c r="E1182" s="9">
        <v>0</v>
      </c>
      <c r="F1182" s="8">
        <v>800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8">
        <v>0</v>
      </c>
      <c r="P1182" s="8">
        <v>0</v>
      </c>
      <c r="Q1182" s="8">
        <v>0</v>
      </c>
      <c r="R1182" s="9">
        <v>0</v>
      </c>
      <c r="S1182" s="9">
        <v>0</v>
      </c>
      <c r="T1182" s="9">
        <v>0</v>
      </c>
      <c r="U1182" s="9">
        <v>6</v>
      </c>
      <c r="V1182" s="9">
        <v>7</v>
      </c>
      <c r="W1182" s="7" t="s">
        <v>751</v>
      </c>
      <c r="X1182" s="7" t="s">
        <v>751</v>
      </c>
    </row>
    <row r="1183" spans="1:24" x14ac:dyDescent="0.2">
      <c r="A1183" s="7" t="s">
        <v>1017</v>
      </c>
      <c r="B1183" s="8">
        <v>2</v>
      </c>
      <c r="C1183" s="8">
        <v>1</v>
      </c>
      <c r="D1183" s="8">
        <v>1</v>
      </c>
      <c r="E1183" s="9">
        <v>46.24</v>
      </c>
      <c r="F1183" s="8">
        <v>1200</v>
      </c>
      <c r="G1183" s="9">
        <v>38.53</v>
      </c>
      <c r="H1183" s="9">
        <v>0</v>
      </c>
      <c r="I1183" s="9">
        <v>0</v>
      </c>
      <c r="J1183" s="9">
        <v>38.53</v>
      </c>
      <c r="K1183" s="9">
        <v>38.53</v>
      </c>
      <c r="L1183" s="9">
        <v>38.53</v>
      </c>
      <c r="M1183" s="9">
        <v>38.53</v>
      </c>
      <c r="N1183" s="9">
        <v>38.53</v>
      </c>
      <c r="O1183" s="8">
        <v>1</v>
      </c>
      <c r="P1183" s="8">
        <v>1</v>
      </c>
      <c r="Q1183" s="8">
        <v>1</v>
      </c>
      <c r="R1183" s="9">
        <v>100</v>
      </c>
      <c r="S1183" s="9">
        <v>100</v>
      </c>
      <c r="T1183" s="9">
        <v>2124</v>
      </c>
      <c r="U1183" s="9">
        <v>1</v>
      </c>
      <c r="V1183" s="9">
        <v>8</v>
      </c>
      <c r="W1183" s="7" t="s">
        <v>962</v>
      </c>
      <c r="X1183" s="7" t="s">
        <v>962</v>
      </c>
    </row>
    <row r="1184" spans="1:24" x14ac:dyDescent="0.2">
      <c r="A1184" s="7" t="s">
        <v>3465</v>
      </c>
      <c r="B1184" s="8">
        <v>1</v>
      </c>
      <c r="C1184" s="8">
        <v>1</v>
      </c>
      <c r="D1184" s="8">
        <v>0</v>
      </c>
      <c r="E1184" s="9">
        <v>0</v>
      </c>
      <c r="F1184" s="8">
        <v>1300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8">
        <v>0</v>
      </c>
      <c r="P1184" s="8">
        <v>0</v>
      </c>
      <c r="Q1184" s="8">
        <v>0</v>
      </c>
      <c r="R1184" s="9">
        <v>0</v>
      </c>
      <c r="S1184" s="9">
        <v>0</v>
      </c>
      <c r="T1184" s="9">
        <v>0</v>
      </c>
      <c r="U1184" s="9">
        <v>9</v>
      </c>
      <c r="V1184" s="9">
        <v>11</v>
      </c>
      <c r="W1184" s="7" t="s">
        <v>3320</v>
      </c>
      <c r="X1184" s="7" t="s">
        <v>3320</v>
      </c>
    </row>
    <row r="1185" spans="1:24" x14ac:dyDescent="0.2">
      <c r="A1185" s="7" t="s">
        <v>2806</v>
      </c>
      <c r="B1185" s="8">
        <v>1</v>
      </c>
      <c r="C1185" s="8">
        <v>1</v>
      </c>
      <c r="D1185" s="8">
        <v>0</v>
      </c>
      <c r="E1185" s="9">
        <v>11.86</v>
      </c>
      <c r="F1185" s="8">
        <v>1000</v>
      </c>
      <c r="G1185" s="9">
        <v>11.86</v>
      </c>
      <c r="H1185" s="9">
        <v>0</v>
      </c>
      <c r="I1185" s="9">
        <v>11.86</v>
      </c>
      <c r="J1185" s="9">
        <v>11.86</v>
      </c>
      <c r="K1185" s="9">
        <v>11.86</v>
      </c>
      <c r="L1185" s="9">
        <v>11.86</v>
      </c>
      <c r="M1185" s="9">
        <v>11.86</v>
      </c>
      <c r="N1185" s="9">
        <v>11.86</v>
      </c>
      <c r="O1185" s="8">
        <v>0</v>
      </c>
      <c r="P1185" s="8">
        <v>0</v>
      </c>
      <c r="Q1185" s="8">
        <v>1</v>
      </c>
      <c r="R1185" s="9">
        <v>0</v>
      </c>
      <c r="S1185" s="9">
        <v>100</v>
      </c>
      <c r="T1185" s="9">
        <v>686</v>
      </c>
      <c r="U1185" s="9">
        <v>3</v>
      </c>
      <c r="V1185" s="9">
        <v>6</v>
      </c>
      <c r="W1185" s="7" t="s">
        <v>2724</v>
      </c>
      <c r="X1185" s="7" t="s">
        <v>2724</v>
      </c>
    </row>
    <row r="1186" spans="1:24" x14ac:dyDescent="0.2">
      <c r="A1186" s="7" t="s">
        <v>3716</v>
      </c>
      <c r="B1186" s="8">
        <v>2</v>
      </c>
      <c r="C1186" s="8">
        <v>1</v>
      </c>
      <c r="D1186" s="8">
        <v>1</v>
      </c>
      <c r="E1186" s="9">
        <v>0</v>
      </c>
      <c r="F1186" s="8">
        <v>1600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8">
        <v>0</v>
      </c>
      <c r="P1186" s="8">
        <v>0</v>
      </c>
      <c r="Q1186" s="8">
        <v>0</v>
      </c>
      <c r="R1186" s="9">
        <v>0</v>
      </c>
      <c r="S1186" s="9">
        <v>0</v>
      </c>
      <c r="T1186" s="9">
        <v>0</v>
      </c>
      <c r="U1186" s="9">
        <v>6</v>
      </c>
      <c r="V1186" s="9">
        <v>7</v>
      </c>
      <c r="W1186" s="7" t="s">
        <v>3617</v>
      </c>
      <c r="X1186" s="7" t="s">
        <v>3617</v>
      </c>
    </row>
    <row r="1187" spans="1:24" x14ac:dyDescent="0.2">
      <c r="A1187" s="7" t="s">
        <v>3662</v>
      </c>
      <c r="B1187" s="8">
        <v>1</v>
      </c>
      <c r="C1187" s="8">
        <v>1</v>
      </c>
      <c r="D1187" s="8">
        <v>0</v>
      </c>
      <c r="E1187" s="9">
        <v>0</v>
      </c>
      <c r="F1187" s="8">
        <v>1700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8">
        <v>0</v>
      </c>
      <c r="P1187" s="8">
        <v>0</v>
      </c>
      <c r="Q1187" s="8">
        <v>0</v>
      </c>
      <c r="R1187" s="9">
        <v>0</v>
      </c>
      <c r="S1187" s="9">
        <v>0</v>
      </c>
      <c r="T1187" s="9">
        <v>0</v>
      </c>
      <c r="U1187" s="9">
        <v>8</v>
      </c>
      <c r="V1187" s="9">
        <v>8</v>
      </c>
      <c r="W1187" s="7" t="s">
        <v>3617</v>
      </c>
      <c r="X1187" s="7" t="s">
        <v>3617</v>
      </c>
    </row>
    <row r="1188" spans="1:24" x14ac:dyDescent="0.2">
      <c r="A1188" s="7" t="s">
        <v>1607</v>
      </c>
      <c r="B1188" s="8">
        <v>2</v>
      </c>
      <c r="C1188" s="8">
        <v>2</v>
      </c>
      <c r="D1188" s="8">
        <v>0</v>
      </c>
      <c r="E1188" s="9">
        <v>0</v>
      </c>
      <c r="F1188" s="8">
        <v>2200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8">
        <v>0</v>
      </c>
      <c r="P1188" s="8">
        <v>0</v>
      </c>
      <c r="Q1188" s="8">
        <v>0</v>
      </c>
      <c r="R1188" s="9">
        <v>0</v>
      </c>
      <c r="S1188" s="9">
        <v>0</v>
      </c>
      <c r="T1188" s="9">
        <v>0</v>
      </c>
      <c r="U1188" s="9">
        <v>6</v>
      </c>
      <c r="V1188" s="9">
        <v>8</v>
      </c>
      <c r="W1188" s="7" t="s">
        <v>1384</v>
      </c>
      <c r="X1188" s="7" t="s">
        <v>3508</v>
      </c>
    </row>
    <row r="1189" spans="1:24" x14ac:dyDescent="0.2">
      <c r="A1189" s="7" t="s">
        <v>2587</v>
      </c>
      <c r="B1189" s="8">
        <v>2</v>
      </c>
      <c r="C1189" s="8">
        <v>1</v>
      </c>
      <c r="D1189" s="8">
        <v>1</v>
      </c>
      <c r="E1189" s="9">
        <v>9.76</v>
      </c>
      <c r="F1189" s="8">
        <v>1200</v>
      </c>
      <c r="G1189" s="9">
        <v>8.1300000000000008</v>
      </c>
      <c r="H1189" s="9">
        <v>0</v>
      </c>
      <c r="I1189" s="9">
        <v>8.1300000000000008</v>
      </c>
      <c r="J1189" s="9">
        <v>8.1300000000000008</v>
      </c>
      <c r="K1189" s="9">
        <v>8.1300000000000008</v>
      </c>
      <c r="L1189" s="9">
        <v>8.1300000000000008</v>
      </c>
      <c r="M1189" s="9">
        <v>8.1300000000000008</v>
      </c>
      <c r="N1189" s="9">
        <v>8.1300000000000008</v>
      </c>
      <c r="O1189" s="8">
        <v>0</v>
      </c>
      <c r="P1189" s="8">
        <v>0</v>
      </c>
      <c r="Q1189" s="8">
        <v>1</v>
      </c>
      <c r="R1189" s="9">
        <v>0</v>
      </c>
      <c r="S1189" s="9">
        <v>100</v>
      </c>
      <c r="T1189" s="9">
        <v>476</v>
      </c>
      <c r="U1189" s="9">
        <v>3</v>
      </c>
      <c r="V1189" s="9">
        <v>7</v>
      </c>
      <c r="W1189" s="7" t="s">
        <v>2556</v>
      </c>
      <c r="X1189" s="7" t="s">
        <v>2556</v>
      </c>
    </row>
    <row r="1190" spans="1:24" x14ac:dyDescent="0.2">
      <c r="A1190" s="7" t="s">
        <v>3133</v>
      </c>
      <c r="B1190" s="8">
        <v>1</v>
      </c>
      <c r="C1190" s="8">
        <v>1</v>
      </c>
      <c r="D1190" s="8">
        <v>0</v>
      </c>
      <c r="E1190" s="9">
        <v>0</v>
      </c>
      <c r="F1190" s="8">
        <v>1300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8">
        <v>0</v>
      </c>
      <c r="P1190" s="8">
        <v>0</v>
      </c>
      <c r="Q1190" s="8">
        <v>0</v>
      </c>
      <c r="R1190" s="9">
        <v>0</v>
      </c>
      <c r="S1190" s="9">
        <v>0</v>
      </c>
      <c r="T1190" s="9">
        <v>0</v>
      </c>
      <c r="U1190" s="9">
        <v>7</v>
      </c>
      <c r="V1190" s="9">
        <v>7</v>
      </c>
      <c r="W1190" s="7" t="s">
        <v>3103</v>
      </c>
      <c r="X1190" s="7" t="s">
        <v>3103</v>
      </c>
    </row>
    <row r="1191" spans="1:24" x14ac:dyDescent="0.2">
      <c r="A1191" s="7" t="s">
        <v>1545</v>
      </c>
      <c r="B1191" s="8">
        <v>1</v>
      </c>
      <c r="C1191" s="8">
        <v>1</v>
      </c>
      <c r="D1191" s="8">
        <v>0</v>
      </c>
      <c r="E1191" s="9">
        <v>0</v>
      </c>
      <c r="F1191" s="8">
        <v>1600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8">
        <v>0</v>
      </c>
      <c r="P1191" s="8">
        <v>0</v>
      </c>
      <c r="Q1191" s="8">
        <v>0</v>
      </c>
      <c r="R1191" s="9">
        <v>0</v>
      </c>
      <c r="S1191" s="9">
        <v>0</v>
      </c>
      <c r="T1191" s="9">
        <v>0</v>
      </c>
      <c r="U1191" s="9">
        <v>8</v>
      </c>
      <c r="V1191" s="9">
        <v>9</v>
      </c>
      <c r="W1191" s="7" t="s">
        <v>1384</v>
      </c>
      <c r="X1191" s="7" t="s">
        <v>1384</v>
      </c>
    </row>
    <row r="1192" spans="1:24" x14ac:dyDescent="0.2">
      <c r="A1192" s="7" t="s">
        <v>3880</v>
      </c>
      <c r="B1192" s="8">
        <v>1</v>
      </c>
      <c r="C1192" s="8">
        <v>1</v>
      </c>
      <c r="D1192" s="8">
        <v>0</v>
      </c>
      <c r="E1192" s="9">
        <v>0</v>
      </c>
      <c r="F1192" s="8">
        <v>1600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8">
        <v>0</v>
      </c>
      <c r="P1192" s="8">
        <v>0</v>
      </c>
      <c r="Q1192" s="8">
        <v>0</v>
      </c>
      <c r="R1192" s="9">
        <v>0</v>
      </c>
      <c r="S1192" s="9">
        <v>0</v>
      </c>
      <c r="T1192" s="9">
        <v>0</v>
      </c>
      <c r="U1192" s="9">
        <v>7</v>
      </c>
      <c r="V1192" s="9">
        <v>7</v>
      </c>
      <c r="W1192" s="7" t="s">
        <v>3839</v>
      </c>
      <c r="X1192" s="7" t="s">
        <v>3839</v>
      </c>
    </row>
    <row r="1193" spans="1:24" x14ac:dyDescent="0.2">
      <c r="A1193" s="7" t="s">
        <v>463</v>
      </c>
      <c r="B1193" s="8">
        <v>1</v>
      </c>
      <c r="C1193" s="8">
        <v>1</v>
      </c>
      <c r="D1193" s="8">
        <v>0</v>
      </c>
      <c r="E1193" s="9">
        <v>0</v>
      </c>
      <c r="F1193" s="8">
        <v>1300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8">
        <v>0</v>
      </c>
      <c r="P1193" s="8">
        <v>0</v>
      </c>
      <c r="Q1193" s="8">
        <v>0</v>
      </c>
      <c r="R1193" s="9">
        <v>0</v>
      </c>
      <c r="S1193" s="9">
        <v>0</v>
      </c>
      <c r="T1193" s="9">
        <v>0</v>
      </c>
      <c r="U1193" s="9">
        <v>6</v>
      </c>
      <c r="V1193" s="9">
        <v>10</v>
      </c>
      <c r="W1193" s="7" t="s">
        <v>55</v>
      </c>
      <c r="X1193" s="7" t="s">
        <v>55</v>
      </c>
    </row>
    <row r="1194" spans="1:24" x14ac:dyDescent="0.2">
      <c r="A1194" s="7" t="s">
        <v>3955</v>
      </c>
      <c r="B1194" s="8">
        <v>1</v>
      </c>
      <c r="C1194" s="8">
        <v>1</v>
      </c>
      <c r="D1194" s="8">
        <v>0</v>
      </c>
      <c r="E1194" s="9">
        <v>34.28</v>
      </c>
      <c r="F1194" s="8">
        <v>2300</v>
      </c>
      <c r="G1194" s="9">
        <v>14.9</v>
      </c>
      <c r="H1194" s="9">
        <v>14.9</v>
      </c>
      <c r="I1194" s="9">
        <v>14.9</v>
      </c>
      <c r="J1194" s="9">
        <v>14.9</v>
      </c>
      <c r="K1194" s="9">
        <v>14.9</v>
      </c>
      <c r="L1194" s="9">
        <v>14.9</v>
      </c>
      <c r="M1194" s="9">
        <v>14.9</v>
      </c>
      <c r="N1194" s="9">
        <v>14.9</v>
      </c>
      <c r="O1194" s="8">
        <v>1</v>
      </c>
      <c r="P1194" s="8">
        <v>1</v>
      </c>
      <c r="Q1194" s="8">
        <v>1</v>
      </c>
      <c r="R1194" s="9">
        <v>100</v>
      </c>
      <c r="S1194" s="9">
        <v>100</v>
      </c>
      <c r="T1194" s="9">
        <v>928</v>
      </c>
      <c r="U1194" s="9">
        <v>1</v>
      </c>
      <c r="V1194" s="9">
        <v>6</v>
      </c>
      <c r="W1194" s="7" t="s">
        <v>3941</v>
      </c>
      <c r="X1194" s="7" t="s">
        <v>3941</v>
      </c>
    </row>
    <row r="1195" spans="1:24" x14ac:dyDescent="0.2">
      <c r="A1195" s="7" t="s">
        <v>2043</v>
      </c>
      <c r="B1195" s="8">
        <v>3</v>
      </c>
      <c r="C1195" s="8">
        <v>2</v>
      </c>
      <c r="D1195" s="8">
        <v>1</v>
      </c>
      <c r="E1195" s="9">
        <v>8.8000000000000007</v>
      </c>
      <c r="F1195" s="8">
        <v>3100</v>
      </c>
      <c r="G1195" s="9">
        <v>2.84</v>
      </c>
      <c r="H1195" s="9">
        <v>0</v>
      </c>
      <c r="I1195" s="9">
        <v>2.84</v>
      </c>
      <c r="J1195" s="9">
        <v>2.84</v>
      </c>
      <c r="K1195" s="9">
        <v>2.84</v>
      </c>
      <c r="L1195" s="9">
        <v>2.84</v>
      </c>
      <c r="M1195" s="9">
        <v>2.84</v>
      </c>
      <c r="N1195" s="9">
        <v>2.84</v>
      </c>
      <c r="O1195" s="8">
        <v>0</v>
      </c>
      <c r="P1195" s="8">
        <v>0</v>
      </c>
      <c r="Q1195" s="8">
        <v>1</v>
      </c>
      <c r="R1195" s="9">
        <v>0</v>
      </c>
      <c r="S1195" s="9">
        <v>50</v>
      </c>
      <c r="T1195" s="9">
        <v>380</v>
      </c>
      <c r="U1195" s="9">
        <v>4</v>
      </c>
      <c r="V1195" s="9">
        <v>5.5</v>
      </c>
      <c r="W1195" s="7" t="s">
        <v>2008</v>
      </c>
      <c r="X1195" s="7" t="s">
        <v>2724</v>
      </c>
    </row>
    <row r="1196" spans="1:24" x14ac:dyDescent="0.2">
      <c r="A1196" s="7" t="s">
        <v>1129</v>
      </c>
      <c r="B1196" s="8">
        <v>3</v>
      </c>
      <c r="C1196" s="8">
        <v>2</v>
      </c>
      <c r="D1196" s="8">
        <v>1</v>
      </c>
      <c r="E1196" s="9">
        <v>43.88</v>
      </c>
      <c r="F1196" s="8">
        <v>1800</v>
      </c>
      <c r="G1196" s="9">
        <v>24.38</v>
      </c>
      <c r="H1196" s="9">
        <v>0</v>
      </c>
      <c r="I1196" s="9">
        <v>0</v>
      </c>
      <c r="J1196" s="9">
        <v>24.38</v>
      </c>
      <c r="K1196" s="9">
        <v>24.38</v>
      </c>
      <c r="L1196" s="9">
        <v>24.38</v>
      </c>
      <c r="M1196" s="9">
        <v>24.38</v>
      </c>
      <c r="N1196" s="9">
        <v>24.38</v>
      </c>
      <c r="O1196" s="8">
        <v>0</v>
      </c>
      <c r="P1196" s="8">
        <v>1</v>
      </c>
      <c r="Q1196" s="8">
        <v>1</v>
      </c>
      <c r="R1196" s="9">
        <v>0</v>
      </c>
      <c r="S1196" s="9">
        <v>50</v>
      </c>
      <c r="T1196" s="9">
        <v>2888</v>
      </c>
      <c r="U1196" s="9">
        <v>3.5</v>
      </c>
      <c r="V1196" s="9">
        <v>8.5</v>
      </c>
      <c r="W1196" s="7" t="s">
        <v>1109</v>
      </c>
      <c r="X1196" s="7" t="s">
        <v>3508</v>
      </c>
    </row>
    <row r="1197" spans="1:24" x14ac:dyDescent="0.2">
      <c r="A1197" s="7" t="s">
        <v>3584</v>
      </c>
      <c r="B1197" s="8">
        <v>1</v>
      </c>
      <c r="C1197" s="8">
        <v>1</v>
      </c>
      <c r="D1197" s="8">
        <v>0</v>
      </c>
      <c r="E1197" s="9">
        <v>0</v>
      </c>
      <c r="F1197" s="8">
        <v>1000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8">
        <v>0</v>
      </c>
      <c r="P1197" s="8">
        <v>0</v>
      </c>
      <c r="Q1197" s="8">
        <v>0</v>
      </c>
      <c r="R1197" s="9">
        <v>0</v>
      </c>
      <c r="S1197" s="9">
        <v>0</v>
      </c>
      <c r="T1197" s="9">
        <v>0</v>
      </c>
      <c r="U1197" s="9">
        <v>7</v>
      </c>
      <c r="V1197" s="9">
        <v>7</v>
      </c>
      <c r="W1197" s="7" t="s">
        <v>3508</v>
      </c>
      <c r="X1197" s="7" t="s">
        <v>3508</v>
      </c>
    </row>
    <row r="1198" spans="1:24" x14ac:dyDescent="0.2">
      <c r="A1198" s="7" t="s">
        <v>2959</v>
      </c>
      <c r="B1198" s="8">
        <v>1</v>
      </c>
      <c r="C1198" s="8">
        <v>1</v>
      </c>
      <c r="D1198" s="8">
        <v>0</v>
      </c>
      <c r="E1198" s="9">
        <v>8.06</v>
      </c>
      <c r="F1198" s="8">
        <v>2000</v>
      </c>
      <c r="G1198" s="9">
        <v>4.03</v>
      </c>
      <c r="H1198" s="9">
        <v>0</v>
      </c>
      <c r="I1198" s="9">
        <v>4.03</v>
      </c>
      <c r="J1198" s="9">
        <v>4.03</v>
      </c>
      <c r="K1198" s="9">
        <v>4.03</v>
      </c>
      <c r="L1198" s="9">
        <v>4.03</v>
      </c>
      <c r="M1198" s="9">
        <v>4.03</v>
      </c>
      <c r="N1198" s="9">
        <v>4.03</v>
      </c>
      <c r="O1198" s="8">
        <v>0</v>
      </c>
      <c r="P1198" s="8">
        <v>0</v>
      </c>
      <c r="Q1198" s="8">
        <v>1</v>
      </c>
      <c r="R1198" s="9">
        <v>0</v>
      </c>
      <c r="S1198" s="9">
        <v>100</v>
      </c>
      <c r="T1198" s="9">
        <v>306</v>
      </c>
      <c r="U1198" s="9">
        <v>3</v>
      </c>
      <c r="V1198" s="9">
        <v>8</v>
      </c>
      <c r="W1198" s="7" t="s">
        <v>2851</v>
      </c>
      <c r="X1198" s="7" t="s">
        <v>2851</v>
      </c>
    </row>
    <row r="1199" spans="1:24" x14ac:dyDescent="0.2">
      <c r="A1199" s="7" t="s">
        <v>3766</v>
      </c>
      <c r="B1199" s="8">
        <v>1</v>
      </c>
      <c r="C1199" s="8">
        <v>1</v>
      </c>
      <c r="D1199" s="8">
        <v>0</v>
      </c>
      <c r="E1199" s="9">
        <v>0</v>
      </c>
      <c r="F1199" s="8">
        <v>800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8">
        <v>0</v>
      </c>
      <c r="P1199" s="8">
        <v>0</v>
      </c>
      <c r="Q1199" s="8">
        <v>0</v>
      </c>
      <c r="R1199" s="9">
        <v>0</v>
      </c>
      <c r="S1199" s="9">
        <v>0</v>
      </c>
      <c r="T1199" s="9">
        <v>0</v>
      </c>
      <c r="U1199" s="9">
        <v>5</v>
      </c>
      <c r="V1199" s="9">
        <v>5</v>
      </c>
      <c r="W1199" s="7" t="s">
        <v>3736</v>
      </c>
      <c r="X1199" s="7" t="s">
        <v>3736</v>
      </c>
    </row>
    <row r="1200" spans="1:24" x14ac:dyDescent="0.2">
      <c r="A1200" s="7" t="s">
        <v>2719</v>
      </c>
      <c r="B1200" s="8">
        <v>2</v>
      </c>
      <c r="C1200" s="8">
        <v>1</v>
      </c>
      <c r="D1200" s="8">
        <v>1</v>
      </c>
      <c r="E1200" s="9">
        <v>0</v>
      </c>
      <c r="F1200" s="8">
        <v>1000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8">
        <v>0</v>
      </c>
      <c r="P1200" s="8">
        <v>0</v>
      </c>
      <c r="Q1200" s="8">
        <v>0</v>
      </c>
      <c r="R1200" s="9">
        <v>0</v>
      </c>
      <c r="S1200" s="9">
        <v>0</v>
      </c>
      <c r="T1200" s="9">
        <v>0</v>
      </c>
      <c r="U1200" s="9">
        <v>9</v>
      </c>
      <c r="V1200" s="9">
        <v>9</v>
      </c>
      <c r="W1200" s="7" t="s">
        <v>2556</v>
      </c>
      <c r="X1200" s="7" t="s">
        <v>2556</v>
      </c>
    </row>
    <row r="1201" spans="1:24" x14ac:dyDescent="0.2">
      <c r="A1201" s="7" t="s">
        <v>2442</v>
      </c>
      <c r="B1201" s="8">
        <v>1</v>
      </c>
      <c r="C1201" s="8">
        <v>1</v>
      </c>
      <c r="D1201" s="8">
        <v>0</v>
      </c>
      <c r="E1201" s="9">
        <v>0</v>
      </c>
      <c r="F1201" s="8">
        <v>800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8">
        <v>0</v>
      </c>
      <c r="P1201" s="8">
        <v>0</v>
      </c>
      <c r="Q1201" s="8">
        <v>0</v>
      </c>
      <c r="R1201" s="9">
        <v>0</v>
      </c>
      <c r="S1201" s="9">
        <v>0</v>
      </c>
      <c r="T1201" s="9">
        <v>0</v>
      </c>
      <c r="U1201" s="9">
        <v>9</v>
      </c>
      <c r="V1201" s="9">
        <v>10</v>
      </c>
      <c r="W1201" s="7" t="s">
        <v>2349</v>
      </c>
      <c r="X1201" s="7" t="s">
        <v>2349</v>
      </c>
    </row>
    <row r="1202" spans="1:24" x14ac:dyDescent="0.2">
      <c r="A1202" s="7" t="s">
        <v>1464</v>
      </c>
      <c r="B1202" s="8">
        <v>2</v>
      </c>
      <c r="C1202" s="8">
        <v>2</v>
      </c>
      <c r="D1202" s="8">
        <v>0</v>
      </c>
      <c r="E1202" s="9">
        <v>0</v>
      </c>
      <c r="F1202" s="8">
        <v>1600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8">
        <v>0</v>
      </c>
      <c r="P1202" s="8">
        <v>0</v>
      </c>
      <c r="Q1202" s="8">
        <v>0</v>
      </c>
      <c r="R1202" s="9">
        <v>0</v>
      </c>
      <c r="S1202" s="9">
        <v>0</v>
      </c>
      <c r="T1202" s="9">
        <v>0</v>
      </c>
      <c r="U1202" s="9">
        <v>6.5</v>
      </c>
      <c r="V1202" s="9">
        <v>7.5</v>
      </c>
      <c r="W1202" s="7" t="s">
        <v>1384</v>
      </c>
      <c r="X1202" s="7" t="s">
        <v>3941</v>
      </c>
    </row>
    <row r="1203" spans="1:24" x14ac:dyDescent="0.2">
      <c r="A1203" s="7" t="s">
        <v>1019</v>
      </c>
      <c r="B1203" s="8">
        <v>2</v>
      </c>
      <c r="C1203" s="8">
        <v>2</v>
      </c>
      <c r="D1203" s="8">
        <v>0</v>
      </c>
      <c r="E1203" s="9">
        <v>8.3000000000000007</v>
      </c>
      <c r="F1203" s="8">
        <v>2700</v>
      </c>
      <c r="G1203" s="9">
        <v>3.07</v>
      </c>
      <c r="H1203" s="9">
        <v>0</v>
      </c>
      <c r="I1203" s="9">
        <v>0</v>
      </c>
      <c r="J1203" s="9">
        <v>3.07</v>
      </c>
      <c r="K1203" s="9">
        <v>3.07</v>
      </c>
      <c r="L1203" s="9">
        <v>3.07</v>
      </c>
      <c r="M1203" s="9">
        <v>3.07</v>
      </c>
      <c r="N1203" s="9">
        <v>3.07</v>
      </c>
      <c r="O1203" s="8">
        <v>0</v>
      </c>
      <c r="P1203" s="8">
        <v>0</v>
      </c>
      <c r="Q1203" s="8">
        <v>1</v>
      </c>
      <c r="R1203" s="9">
        <v>0</v>
      </c>
      <c r="S1203" s="9">
        <v>50</v>
      </c>
      <c r="T1203" s="9">
        <v>330</v>
      </c>
      <c r="U1203" s="9">
        <v>6.5</v>
      </c>
      <c r="V1203" s="9">
        <v>9</v>
      </c>
      <c r="W1203" s="7" t="s">
        <v>962</v>
      </c>
      <c r="X1203" s="7" t="s">
        <v>2556</v>
      </c>
    </row>
    <row r="1204" spans="1:24" x14ac:dyDescent="0.2">
      <c r="A1204" s="7" t="s">
        <v>2914</v>
      </c>
      <c r="B1204" s="8">
        <v>1</v>
      </c>
      <c r="C1204" s="8">
        <v>1</v>
      </c>
      <c r="D1204" s="8">
        <v>0</v>
      </c>
      <c r="E1204" s="9">
        <v>0</v>
      </c>
      <c r="F1204" s="8">
        <v>1000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8">
        <v>0</v>
      </c>
      <c r="P1204" s="8">
        <v>0</v>
      </c>
      <c r="Q1204" s="8">
        <v>0</v>
      </c>
      <c r="R1204" s="9">
        <v>0</v>
      </c>
      <c r="S1204" s="9">
        <v>0</v>
      </c>
      <c r="T1204" s="9">
        <v>0</v>
      </c>
      <c r="U1204" s="9">
        <v>7</v>
      </c>
      <c r="V1204" s="9">
        <v>7</v>
      </c>
      <c r="W1204" s="7" t="s">
        <v>2851</v>
      </c>
      <c r="X1204" s="7" t="s">
        <v>2851</v>
      </c>
    </row>
    <row r="1205" spans="1:24" x14ac:dyDescent="0.2">
      <c r="A1205" s="7" t="s">
        <v>4328</v>
      </c>
      <c r="B1205" s="8">
        <v>1</v>
      </c>
      <c r="C1205" s="8">
        <v>0</v>
      </c>
      <c r="D1205" s="8">
        <v>1</v>
      </c>
      <c r="E1205" s="9">
        <v>0</v>
      </c>
      <c r="F1205" s="8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8">
        <v>0</v>
      </c>
      <c r="P1205" s="8">
        <v>0</v>
      </c>
      <c r="Q1205" s="8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7" t="s">
        <v>3736</v>
      </c>
      <c r="X1205" s="7" t="s">
        <v>3736</v>
      </c>
    </row>
    <row r="1206" spans="1:24" x14ac:dyDescent="0.2">
      <c r="A1206" s="7" t="s">
        <v>1504</v>
      </c>
      <c r="B1206" s="8">
        <v>2</v>
      </c>
      <c r="C1206" s="8">
        <v>1</v>
      </c>
      <c r="D1206" s="8">
        <v>1</v>
      </c>
      <c r="E1206" s="9">
        <v>21.64</v>
      </c>
      <c r="F1206" s="8">
        <v>1900</v>
      </c>
      <c r="G1206" s="9">
        <v>11.39</v>
      </c>
      <c r="H1206" s="9">
        <v>0</v>
      </c>
      <c r="I1206" s="9">
        <v>11.39</v>
      </c>
      <c r="J1206" s="9">
        <v>11.39</v>
      </c>
      <c r="K1206" s="9">
        <v>11.39</v>
      </c>
      <c r="L1206" s="9">
        <v>11.39</v>
      </c>
      <c r="M1206" s="9">
        <v>11.39</v>
      </c>
      <c r="N1206" s="9">
        <v>11.39</v>
      </c>
      <c r="O1206" s="8">
        <v>0</v>
      </c>
      <c r="P1206" s="8">
        <v>1</v>
      </c>
      <c r="Q1206" s="8">
        <v>1</v>
      </c>
      <c r="R1206" s="9">
        <v>0</v>
      </c>
      <c r="S1206" s="9">
        <v>100</v>
      </c>
      <c r="T1206" s="9">
        <v>664</v>
      </c>
      <c r="U1206" s="9">
        <v>2</v>
      </c>
      <c r="V1206" s="9">
        <v>9</v>
      </c>
      <c r="W1206" s="7" t="s">
        <v>1384</v>
      </c>
      <c r="X1206" s="7" t="s">
        <v>1384</v>
      </c>
    </row>
    <row r="1207" spans="1:24" x14ac:dyDescent="0.2">
      <c r="A1207" s="7" t="s">
        <v>2274</v>
      </c>
      <c r="B1207" s="8">
        <v>3</v>
      </c>
      <c r="C1207" s="8">
        <v>2</v>
      </c>
      <c r="D1207" s="8">
        <v>1</v>
      </c>
      <c r="E1207" s="9">
        <v>0</v>
      </c>
      <c r="F1207" s="8">
        <v>4100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8">
        <v>0</v>
      </c>
      <c r="P1207" s="8">
        <v>0</v>
      </c>
      <c r="Q1207" s="8">
        <v>0</v>
      </c>
      <c r="R1207" s="9">
        <v>0</v>
      </c>
      <c r="S1207" s="9">
        <v>0</v>
      </c>
      <c r="T1207" s="9">
        <v>0</v>
      </c>
      <c r="U1207" s="9">
        <v>5.5</v>
      </c>
      <c r="V1207" s="9">
        <v>7</v>
      </c>
      <c r="W1207" s="7" t="s">
        <v>2178</v>
      </c>
      <c r="X1207" s="7" t="s">
        <v>3839</v>
      </c>
    </row>
    <row r="1208" spans="1:24" x14ac:dyDescent="0.2">
      <c r="A1208" s="7" t="s">
        <v>2703</v>
      </c>
      <c r="B1208" s="8">
        <v>2</v>
      </c>
      <c r="C1208" s="8">
        <v>1</v>
      </c>
      <c r="D1208" s="8">
        <v>1</v>
      </c>
      <c r="E1208" s="9">
        <v>0</v>
      </c>
      <c r="F1208" s="8">
        <v>1400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8">
        <v>0</v>
      </c>
      <c r="P1208" s="8">
        <v>0</v>
      </c>
      <c r="Q1208" s="8">
        <v>0</v>
      </c>
      <c r="R1208" s="9">
        <v>0</v>
      </c>
      <c r="S1208" s="9">
        <v>0</v>
      </c>
      <c r="T1208" s="9">
        <v>0</v>
      </c>
      <c r="U1208" s="9">
        <v>4</v>
      </c>
      <c r="V1208" s="9">
        <v>9</v>
      </c>
      <c r="W1208" s="7" t="s">
        <v>2556</v>
      </c>
      <c r="X1208" s="7" t="s">
        <v>2556</v>
      </c>
    </row>
    <row r="1209" spans="1:24" x14ac:dyDescent="0.2">
      <c r="A1209" s="7" t="s">
        <v>1814</v>
      </c>
      <c r="B1209" s="8">
        <v>2</v>
      </c>
      <c r="C1209" s="8">
        <v>2</v>
      </c>
      <c r="D1209" s="8">
        <v>0</v>
      </c>
      <c r="E1209" s="9">
        <v>20.8</v>
      </c>
      <c r="F1209" s="8">
        <v>3300</v>
      </c>
      <c r="G1209" s="9">
        <v>6.3</v>
      </c>
      <c r="H1209" s="9">
        <v>0</v>
      </c>
      <c r="I1209" s="9">
        <v>6.3</v>
      </c>
      <c r="J1209" s="9">
        <v>6.3</v>
      </c>
      <c r="K1209" s="9">
        <v>6.3</v>
      </c>
      <c r="L1209" s="9">
        <v>6.3</v>
      </c>
      <c r="M1209" s="9">
        <v>6.3</v>
      </c>
      <c r="N1209" s="9">
        <v>6.3</v>
      </c>
      <c r="O1209" s="8">
        <v>0</v>
      </c>
      <c r="P1209" s="8">
        <v>1</v>
      </c>
      <c r="Q1209" s="8">
        <v>1</v>
      </c>
      <c r="R1209" s="9">
        <v>0</v>
      </c>
      <c r="S1209" s="9">
        <v>50</v>
      </c>
      <c r="T1209" s="9">
        <v>580</v>
      </c>
      <c r="U1209" s="9">
        <v>4.5</v>
      </c>
      <c r="V1209" s="9">
        <v>7</v>
      </c>
      <c r="W1209" s="7" t="s">
        <v>1630</v>
      </c>
      <c r="X1209" s="7" t="s">
        <v>3508</v>
      </c>
    </row>
    <row r="1210" spans="1:24" x14ac:dyDescent="0.2">
      <c r="A1210" s="7" t="s">
        <v>181</v>
      </c>
      <c r="B1210" s="8">
        <v>2</v>
      </c>
      <c r="C1210" s="8">
        <v>2</v>
      </c>
      <c r="D1210" s="8">
        <v>0</v>
      </c>
      <c r="E1210" s="9">
        <v>46.42</v>
      </c>
      <c r="F1210" s="8">
        <v>2700</v>
      </c>
      <c r="G1210" s="9">
        <v>17.190000000000001</v>
      </c>
      <c r="H1210" s="9">
        <v>11.23</v>
      </c>
      <c r="I1210" s="9">
        <v>11.23</v>
      </c>
      <c r="J1210" s="9">
        <v>17.190000000000001</v>
      </c>
      <c r="K1210" s="9">
        <v>17.190000000000001</v>
      </c>
      <c r="L1210" s="9">
        <v>17.190000000000001</v>
      </c>
      <c r="M1210" s="9">
        <v>17.190000000000001</v>
      </c>
      <c r="N1210" s="9">
        <v>17.190000000000001</v>
      </c>
      <c r="O1210" s="8">
        <v>0</v>
      </c>
      <c r="P1210" s="8">
        <v>2</v>
      </c>
      <c r="Q1210" s="8">
        <v>2</v>
      </c>
      <c r="R1210" s="9">
        <v>0</v>
      </c>
      <c r="S1210" s="9">
        <v>100</v>
      </c>
      <c r="T1210" s="9">
        <v>1642</v>
      </c>
      <c r="U1210" s="9">
        <v>2</v>
      </c>
      <c r="V1210" s="9">
        <v>8.5</v>
      </c>
      <c r="W1210" s="7" t="s">
        <v>55</v>
      </c>
      <c r="X1210" s="7" t="s">
        <v>3103</v>
      </c>
    </row>
    <row r="1211" spans="1:24" x14ac:dyDescent="0.2">
      <c r="A1211" s="7" t="s">
        <v>838</v>
      </c>
      <c r="B1211" s="8">
        <v>2</v>
      </c>
      <c r="C1211" s="8">
        <v>2</v>
      </c>
      <c r="D1211" s="8">
        <v>0</v>
      </c>
      <c r="E1211" s="9">
        <v>21.38</v>
      </c>
      <c r="F1211" s="8">
        <v>2700</v>
      </c>
      <c r="G1211" s="9">
        <v>7.92</v>
      </c>
      <c r="H1211" s="9">
        <v>0</v>
      </c>
      <c r="I1211" s="9">
        <v>14.25</v>
      </c>
      <c r="J1211" s="9">
        <v>7.92</v>
      </c>
      <c r="K1211" s="9">
        <v>7.92</v>
      </c>
      <c r="L1211" s="9">
        <v>7.92</v>
      </c>
      <c r="M1211" s="9">
        <v>7.92</v>
      </c>
      <c r="N1211" s="9">
        <v>7.92</v>
      </c>
      <c r="O1211" s="8">
        <v>0</v>
      </c>
      <c r="P1211" s="8">
        <v>1</v>
      </c>
      <c r="Q1211" s="8">
        <v>1</v>
      </c>
      <c r="R1211" s="9">
        <v>0</v>
      </c>
      <c r="S1211" s="9">
        <v>50</v>
      </c>
      <c r="T1211" s="9">
        <v>638</v>
      </c>
      <c r="U1211" s="9">
        <v>3.5</v>
      </c>
      <c r="V1211" s="9">
        <v>8.5</v>
      </c>
      <c r="W1211" s="7" t="s">
        <v>751</v>
      </c>
      <c r="X1211" s="7" t="s">
        <v>2851</v>
      </c>
    </row>
    <row r="1212" spans="1:24" x14ac:dyDescent="0.2">
      <c r="A1212" s="7" t="s">
        <v>2911</v>
      </c>
      <c r="B1212" s="8">
        <v>1</v>
      </c>
      <c r="C1212" s="8">
        <v>1</v>
      </c>
      <c r="D1212" s="8">
        <v>0</v>
      </c>
      <c r="E1212" s="9">
        <v>0</v>
      </c>
      <c r="F1212" s="8">
        <v>1300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8">
        <v>0</v>
      </c>
      <c r="P1212" s="8">
        <v>0</v>
      </c>
      <c r="Q1212" s="8">
        <v>0</v>
      </c>
      <c r="R1212" s="9">
        <v>0</v>
      </c>
      <c r="S1212" s="9">
        <v>0</v>
      </c>
      <c r="T1212" s="9">
        <v>0</v>
      </c>
      <c r="U1212" s="9">
        <v>4</v>
      </c>
      <c r="V1212" s="9">
        <v>7</v>
      </c>
      <c r="W1212" s="7" t="s">
        <v>2851</v>
      </c>
      <c r="X1212" s="7" t="s">
        <v>2851</v>
      </c>
    </row>
    <row r="1213" spans="1:24" x14ac:dyDescent="0.2">
      <c r="A1213" s="7" t="s">
        <v>984</v>
      </c>
      <c r="B1213" s="8">
        <v>1</v>
      </c>
      <c r="C1213" s="8">
        <v>1</v>
      </c>
      <c r="D1213" s="8">
        <v>0</v>
      </c>
      <c r="E1213" s="9">
        <v>31.82</v>
      </c>
      <c r="F1213" s="8">
        <v>2600</v>
      </c>
      <c r="G1213" s="9">
        <v>12.24</v>
      </c>
      <c r="H1213" s="9">
        <v>0</v>
      </c>
      <c r="I1213" s="9">
        <v>0</v>
      </c>
      <c r="J1213" s="9">
        <v>12.24</v>
      </c>
      <c r="K1213" s="9">
        <v>12.24</v>
      </c>
      <c r="L1213" s="9">
        <v>12.24</v>
      </c>
      <c r="M1213" s="9">
        <v>12.24</v>
      </c>
      <c r="N1213" s="9">
        <v>12.24</v>
      </c>
      <c r="O1213" s="8">
        <v>1</v>
      </c>
      <c r="P1213" s="8">
        <v>1</v>
      </c>
      <c r="Q1213" s="8">
        <v>1</v>
      </c>
      <c r="R1213" s="9">
        <v>100</v>
      </c>
      <c r="S1213" s="9">
        <v>100</v>
      </c>
      <c r="T1213" s="9">
        <v>682</v>
      </c>
      <c r="U1213" s="9">
        <v>1</v>
      </c>
      <c r="V1213" s="9">
        <v>4</v>
      </c>
      <c r="W1213" s="7" t="s">
        <v>962</v>
      </c>
      <c r="X1213" s="7" t="s">
        <v>962</v>
      </c>
    </row>
    <row r="1214" spans="1:24" x14ac:dyDescent="0.2">
      <c r="A1214" s="7" t="s">
        <v>867</v>
      </c>
      <c r="B1214" s="8">
        <v>1</v>
      </c>
      <c r="C1214" s="8">
        <v>1</v>
      </c>
      <c r="D1214" s="8">
        <v>0</v>
      </c>
      <c r="E1214" s="9">
        <v>0</v>
      </c>
      <c r="F1214" s="8">
        <v>800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8">
        <v>0</v>
      </c>
      <c r="P1214" s="8">
        <v>0</v>
      </c>
      <c r="Q1214" s="8">
        <v>0</v>
      </c>
      <c r="R1214" s="9">
        <v>0</v>
      </c>
      <c r="S1214" s="9">
        <v>0</v>
      </c>
      <c r="T1214" s="9">
        <v>0</v>
      </c>
      <c r="U1214" s="9">
        <v>9</v>
      </c>
      <c r="V1214" s="9">
        <v>9</v>
      </c>
      <c r="W1214" s="7" t="s">
        <v>751</v>
      </c>
      <c r="X1214" s="7" t="s">
        <v>751</v>
      </c>
    </row>
    <row r="1215" spans="1:24" x14ac:dyDescent="0.2">
      <c r="A1215" s="7" t="s">
        <v>3695</v>
      </c>
      <c r="B1215" s="8">
        <v>3</v>
      </c>
      <c r="C1215" s="8">
        <v>1</v>
      </c>
      <c r="D1215" s="8">
        <v>2</v>
      </c>
      <c r="E1215" s="9">
        <v>0</v>
      </c>
      <c r="F1215" s="8">
        <v>1200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8">
        <v>0</v>
      </c>
      <c r="P1215" s="8">
        <v>0</v>
      </c>
      <c r="Q1215" s="8">
        <v>0</v>
      </c>
      <c r="R1215" s="9">
        <v>0</v>
      </c>
      <c r="S1215" s="9">
        <v>0</v>
      </c>
      <c r="T1215" s="9">
        <v>0</v>
      </c>
      <c r="U1215" s="9">
        <v>4</v>
      </c>
      <c r="V1215" s="9">
        <v>7</v>
      </c>
      <c r="W1215" s="7" t="s">
        <v>3617</v>
      </c>
      <c r="X1215" s="7" t="s">
        <v>3617</v>
      </c>
    </row>
    <row r="1216" spans="1:24" x14ac:dyDescent="0.2">
      <c r="A1216" s="7" t="s">
        <v>4329</v>
      </c>
      <c r="B1216" s="8">
        <v>1</v>
      </c>
      <c r="C1216" s="8">
        <v>0</v>
      </c>
      <c r="D1216" s="8">
        <v>1</v>
      </c>
      <c r="E1216" s="9">
        <v>0</v>
      </c>
      <c r="F1216" s="8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8">
        <v>0</v>
      </c>
      <c r="P1216" s="8">
        <v>0</v>
      </c>
      <c r="Q1216" s="8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7" t="s">
        <v>2349</v>
      </c>
      <c r="X1216" s="7" t="s">
        <v>2349</v>
      </c>
    </row>
    <row r="1217" spans="1:24" x14ac:dyDescent="0.2">
      <c r="A1217" s="7" t="s">
        <v>351</v>
      </c>
      <c r="B1217" s="8">
        <v>1</v>
      </c>
      <c r="C1217" s="8">
        <v>1</v>
      </c>
      <c r="D1217" s="8">
        <v>0</v>
      </c>
      <c r="E1217" s="9">
        <v>0</v>
      </c>
      <c r="F1217" s="8">
        <v>1700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8">
        <v>0</v>
      </c>
      <c r="P1217" s="8">
        <v>0</v>
      </c>
      <c r="Q1217" s="8">
        <v>0</v>
      </c>
      <c r="R1217" s="9">
        <v>0</v>
      </c>
      <c r="S1217" s="9">
        <v>0</v>
      </c>
      <c r="T1217" s="9">
        <v>0</v>
      </c>
      <c r="U1217" s="9">
        <v>4</v>
      </c>
      <c r="V1217" s="9">
        <v>6</v>
      </c>
      <c r="W1217" s="7" t="s">
        <v>55</v>
      </c>
      <c r="X1217" s="7" t="s">
        <v>55</v>
      </c>
    </row>
    <row r="1218" spans="1:24" x14ac:dyDescent="0.2">
      <c r="A1218" s="7" t="s">
        <v>2392</v>
      </c>
      <c r="B1218" s="8">
        <v>1</v>
      </c>
      <c r="C1218" s="8">
        <v>1</v>
      </c>
      <c r="D1218" s="8">
        <v>0</v>
      </c>
      <c r="E1218" s="9">
        <v>0</v>
      </c>
      <c r="F1218" s="8">
        <v>800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8">
        <v>0</v>
      </c>
      <c r="P1218" s="8">
        <v>0</v>
      </c>
      <c r="Q1218" s="8">
        <v>0</v>
      </c>
      <c r="R1218" s="9">
        <v>0</v>
      </c>
      <c r="S1218" s="9">
        <v>0</v>
      </c>
      <c r="T1218" s="9">
        <v>0</v>
      </c>
      <c r="U1218" s="9">
        <v>7</v>
      </c>
      <c r="V1218" s="9">
        <v>7</v>
      </c>
      <c r="W1218" s="7" t="s">
        <v>2349</v>
      </c>
      <c r="X1218" s="7" t="s">
        <v>2349</v>
      </c>
    </row>
    <row r="1219" spans="1:24" x14ac:dyDescent="0.2">
      <c r="A1219" s="7" t="s">
        <v>2651</v>
      </c>
      <c r="B1219" s="8">
        <v>1</v>
      </c>
      <c r="C1219" s="8">
        <v>1</v>
      </c>
      <c r="D1219" s="8">
        <v>0</v>
      </c>
      <c r="E1219" s="9">
        <v>0</v>
      </c>
      <c r="F1219" s="8">
        <v>1300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8">
        <v>0</v>
      </c>
      <c r="P1219" s="8">
        <v>0</v>
      </c>
      <c r="Q1219" s="8">
        <v>0</v>
      </c>
      <c r="R1219" s="9">
        <v>0</v>
      </c>
      <c r="S1219" s="9">
        <v>0</v>
      </c>
      <c r="T1219" s="9">
        <v>0</v>
      </c>
      <c r="U1219" s="9">
        <v>5</v>
      </c>
      <c r="V1219" s="9">
        <v>10</v>
      </c>
      <c r="W1219" s="7" t="s">
        <v>2556</v>
      </c>
      <c r="X1219" s="7" t="s">
        <v>2556</v>
      </c>
    </row>
    <row r="1220" spans="1:24" x14ac:dyDescent="0.2">
      <c r="A1220" s="7" t="s">
        <v>4330</v>
      </c>
      <c r="B1220" s="8">
        <v>1</v>
      </c>
      <c r="C1220" s="8">
        <v>0</v>
      </c>
      <c r="D1220" s="8">
        <v>1</v>
      </c>
      <c r="E1220" s="9">
        <v>0</v>
      </c>
      <c r="F1220" s="8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8">
        <v>0</v>
      </c>
      <c r="P1220" s="8">
        <v>0</v>
      </c>
      <c r="Q1220" s="8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7" t="s">
        <v>1877</v>
      </c>
      <c r="X1220" s="7" t="s">
        <v>1877</v>
      </c>
    </row>
    <row r="1221" spans="1:24" x14ac:dyDescent="0.2">
      <c r="A1221" s="7" t="s">
        <v>1488</v>
      </c>
      <c r="B1221" s="8">
        <v>1</v>
      </c>
      <c r="C1221" s="8">
        <v>1</v>
      </c>
      <c r="D1221" s="8">
        <v>0</v>
      </c>
      <c r="E1221" s="9">
        <v>0</v>
      </c>
      <c r="F1221" s="8">
        <v>1000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8">
        <v>0</v>
      </c>
      <c r="P1221" s="8">
        <v>0</v>
      </c>
      <c r="Q1221" s="8">
        <v>0</v>
      </c>
      <c r="R1221" s="9">
        <v>0</v>
      </c>
      <c r="S1221" s="9">
        <v>0</v>
      </c>
      <c r="T1221" s="9">
        <v>0</v>
      </c>
      <c r="U1221" s="9">
        <v>7</v>
      </c>
      <c r="V1221" s="9">
        <v>10</v>
      </c>
      <c r="W1221" s="7" t="s">
        <v>1384</v>
      </c>
      <c r="X1221" s="7" t="s">
        <v>1384</v>
      </c>
    </row>
    <row r="1222" spans="1:24" x14ac:dyDescent="0.2">
      <c r="A1222" s="7" t="s">
        <v>3994</v>
      </c>
      <c r="B1222" s="8">
        <v>2</v>
      </c>
      <c r="C1222" s="8">
        <v>1</v>
      </c>
      <c r="D1222" s="8">
        <v>1</v>
      </c>
      <c r="E1222" s="9">
        <v>0</v>
      </c>
      <c r="F1222" s="8">
        <v>1000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8">
        <v>0</v>
      </c>
      <c r="P1222" s="8">
        <v>0</v>
      </c>
      <c r="Q1222" s="8">
        <v>0</v>
      </c>
      <c r="R1222" s="9">
        <v>0</v>
      </c>
      <c r="S1222" s="9">
        <v>0</v>
      </c>
      <c r="T1222" s="9">
        <v>0</v>
      </c>
      <c r="U1222" s="9">
        <v>5</v>
      </c>
      <c r="V1222" s="9">
        <v>7</v>
      </c>
      <c r="W1222" s="7" t="s">
        <v>3941</v>
      </c>
      <c r="X1222" s="7" t="s">
        <v>3941</v>
      </c>
    </row>
    <row r="1223" spans="1:24" x14ac:dyDescent="0.2">
      <c r="A1223" s="7" t="s">
        <v>3823</v>
      </c>
      <c r="B1223" s="8">
        <v>1</v>
      </c>
      <c r="C1223" s="8">
        <v>1</v>
      </c>
      <c r="D1223" s="8">
        <v>0</v>
      </c>
      <c r="E1223" s="9">
        <v>60.9</v>
      </c>
      <c r="F1223" s="8">
        <v>1000</v>
      </c>
      <c r="G1223" s="9">
        <v>60.9</v>
      </c>
      <c r="H1223" s="9">
        <v>60.9</v>
      </c>
      <c r="I1223" s="9">
        <v>60.9</v>
      </c>
      <c r="J1223" s="9">
        <v>60.9</v>
      </c>
      <c r="K1223" s="9">
        <v>60.9</v>
      </c>
      <c r="L1223" s="9">
        <v>60.9</v>
      </c>
      <c r="M1223" s="9">
        <v>60.9</v>
      </c>
      <c r="N1223" s="9">
        <v>60.9</v>
      </c>
      <c r="O1223" s="8">
        <v>1</v>
      </c>
      <c r="P1223" s="8">
        <v>1</v>
      </c>
      <c r="Q1223" s="8">
        <v>1</v>
      </c>
      <c r="R1223" s="9">
        <v>100</v>
      </c>
      <c r="S1223" s="9">
        <v>100</v>
      </c>
      <c r="T1223" s="9">
        <v>3590</v>
      </c>
      <c r="U1223" s="9">
        <v>1</v>
      </c>
      <c r="V1223" s="9">
        <v>6</v>
      </c>
      <c r="W1223" s="7" t="s">
        <v>3736</v>
      </c>
      <c r="X1223" s="7" t="s">
        <v>3736</v>
      </c>
    </row>
    <row r="1224" spans="1:24" x14ac:dyDescent="0.2">
      <c r="A1224" s="7" t="s">
        <v>3123</v>
      </c>
      <c r="B1224" s="8">
        <v>1</v>
      </c>
      <c r="C1224" s="8">
        <v>1</v>
      </c>
      <c r="D1224" s="8">
        <v>0</v>
      </c>
      <c r="E1224" s="9">
        <v>32.26</v>
      </c>
      <c r="F1224" s="8">
        <v>2400</v>
      </c>
      <c r="G1224" s="9">
        <v>13.44</v>
      </c>
      <c r="H1224" s="9">
        <v>13.44</v>
      </c>
      <c r="I1224" s="9">
        <v>13.44</v>
      </c>
      <c r="J1224" s="9">
        <v>13.44</v>
      </c>
      <c r="K1224" s="9">
        <v>13.44</v>
      </c>
      <c r="L1224" s="9">
        <v>13.44</v>
      </c>
      <c r="M1224" s="9">
        <v>13.44</v>
      </c>
      <c r="N1224" s="9">
        <v>13.44</v>
      </c>
      <c r="O1224" s="8">
        <v>1</v>
      </c>
      <c r="P1224" s="8">
        <v>1</v>
      </c>
      <c r="Q1224" s="8">
        <v>1</v>
      </c>
      <c r="R1224" s="9">
        <v>100</v>
      </c>
      <c r="S1224" s="9">
        <v>100</v>
      </c>
      <c r="T1224" s="9">
        <v>726</v>
      </c>
      <c r="U1224" s="9">
        <v>1</v>
      </c>
      <c r="V1224" s="9">
        <v>6</v>
      </c>
      <c r="W1224" s="7" t="s">
        <v>3103</v>
      </c>
      <c r="X1224" s="7" t="s">
        <v>3103</v>
      </c>
    </row>
    <row r="1225" spans="1:24" x14ac:dyDescent="0.2">
      <c r="A1225" s="7" t="s">
        <v>1663</v>
      </c>
      <c r="B1225" s="8">
        <v>2</v>
      </c>
      <c r="C1225" s="8">
        <v>2</v>
      </c>
      <c r="D1225" s="8">
        <v>0</v>
      </c>
      <c r="E1225" s="9">
        <v>7.72</v>
      </c>
      <c r="F1225" s="8">
        <v>3300</v>
      </c>
      <c r="G1225" s="9">
        <v>2.34</v>
      </c>
      <c r="H1225" s="9">
        <v>0</v>
      </c>
      <c r="I1225" s="9">
        <v>2.34</v>
      </c>
      <c r="J1225" s="9">
        <v>2.34</v>
      </c>
      <c r="K1225" s="9">
        <v>2.34</v>
      </c>
      <c r="L1225" s="9">
        <v>2.34</v>
      </c>
      <c r="M1225" s="9">
        <v>2.34</v>
      </c>
      <c r="N1225" s="9">
        <v>2.34</v>
      </c>
      <c r="O1225" s="8">
        <v>0</v>
      </c>
      <c r="P1225" s="8">
        <v>0</v>
      </c>
      <c r="Q1225" s="8">
        <v>1</v>
      </c>
      <c r="R1225" s="9">
        <v>0</v>
      </c>
      <c r="S1225" s="9">
        <v>50</v>
      </c>
      <c r="T1225" s="9">
        <v>272</v>
      </c>
      <c r="U1225" s="9">
        <v>4</v>
      </c>
      <c r="V1225" s="9">
        <v>7</v>
      </c>
      <c r="W1225" s="7" t="s">
        <v>1630</v>
      </c>
      <c r="X1225" s="7" t="s">
        <v>3617</v>
      </c>
    </row>
    <row r="1226" spans="1:24" x14ac:dyDescent="0.2">
      <c r="A1226" s="7" t="s">
        <v>3636</v>
      </c>
      <c r="B1226" s="8">
        <v>2</v>
      </c>
      <c r="C1226" s="8">
        <v>1</v>
      </c>
      <c r="D1226" s="8">
        <v>1</v>
      </c>
      <c r="E1226" s="9">
        <v>0</v>
      </c>
      <c r="F1226" s="8">
        <v>1300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8">
        <v>0</v>
      </c>
      <c r="P1226" s="8">
        <v>0</v>
      </c>
      <c r="Q1226" s="8">
        <v>0</v>
      </c>
      <c r="R1226" s="9">
        <v>0</v>
      </c>
      <c r="S1226" s="9">
        <v>0</v>
      </c>
      <c r="T1226" s="9">
        <v>0</v>
      </c>
      <c r="U1226" s="9">
        <v>6</v>
      </c>
      <c r="V1226" s="9">
        <v>7</v>
      </c>
      <c r="W1226" s="7" t="s">
        <v>3617</v>
      </c>
      <c r="X1226" s="7" t="s">
        <v>3617</v>
      </c>
    </row>
    <row r="1227" spans="1:24" x14ac:dyDescent="0.2">
      <c r="A1227" s="7" t="s">
        <v>802</v>
      </c>
      <c r="B1227" s="8">
        <v>1</v>
      </c>
      <c r="C1227" s="8">
        <v>1</v>
      </c>
      <c r="D1227" s="8">
        <v>0</v>
      </c>
      <c r="E1227" s="9">
        <v>5</v>
      </c>
      <c r="F1227" s="8">
        <v>2100</v>
      </c>
      <c r="G1227" s="9">
        <v>2.38</v>
      </c>
      <c r="H1227" s="9">
        <v>0</v>
      </c>
      <c r="I1227" s="9">
        <v>0</v>
      </c>
      <c r="J1227" s="9">
        <v>2.38</v>
      </c>
      <c r="K1227" s="9">
        <v>2.38</v>
      </c>
      <c r="L1227" s="9">
        <v>2.38</v>
      </c>
      <c r="M1227" s="9">
        <v>2.38</v>
      </c>
      <c r="N1227" s="9">
        <v>2.38</v>
      </c>
      <c r="O1227" s="8">
        <v>0</v>
      </c>
      <c r="P1227" s="8">
        <v>0</v>
      </c>
      <c r="Q1227" s="8">
        <v>1</v>
      </c>
      <c r="R1227" s="9">
        <v>0</v>
      </c>
      <c r="S1227" s="9">
        <v>100</v>
      </c>
      <c r="T1227" s="9">
        <v>0</v>
      </c>
      <c r="U1227" s="9">
        <v>3</v>
      </c>
      <c r="V1227" s="9">
        <v>4</v>
      </c>
      <c r="W1227" s="7" t="s">
        <v>751</v>
      </c>
      <c r="X1227" s="7" t="s">
        <v>751</v>
      </c>
    </row>
    <row r="1228" spans="1:24" x14ac:dyDescent="0.2">
      <c r="A1228" s="7" t="s">
        <v>4331</v>
      </c>
      <c r="B1228" s="8">
        <v>3</v>
      </c>
      <c r="C1228" s="8">
        <v>0</v>
      </c>
      <c r="D1228" s="8">
        <v>3</v>
      </c>
      <c r="E1228" s="9">
        <v>0</v>
      </c>
      <c r="F1228" s="8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8">
        <v>0</v>
      </c>
      <c r="P1228" s="8">
        <v>0</v>
      </c>
      <c r="Q1228" s="8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7" t="s">
        <v>1877</v>
      </c>
      <c r="X1228" s="7" t="s">
        <v>3941</v>
      </c>
    </row>
    <row r="1229" spans="1:24" x14ac:dyDescent="0.2">
      <c r="A1229" s="7" t="s">
        <v>882</v>
      </c>
      <c r="B1229" s="8">
        <v>1</v>
      </c>
      <c r="C1229" s="8">
        <v>1</v>
      </c>
      <c r="D1229" s="8">
        <v>0</v>
      </c>
      <c r="E1229" s="9">
        <v>54.82</v>
      </c>
      <c r="F1229" s="8">
        <v>1200</v>
      </c>
      <c r="G1229" s="9">
        <v>45.68</v>
      </c>
      <c r="H1229" s="9">
        <v>0</v>
      </c>
      <c r="I1229" s="9">
        <v>0</v>
      </c>
      <c r="J1229" s="9">
        <v>45.68</v>
      </c>
      <c r="K1229" s="9">
        <v>45.68</v>
      </c>
      <c r="L1229" s="9">
        <v>45.68</v>
      </c>
      <c r="M1229" s="9">
        <v>45.68</v>
      </c>
      <c r="N1229" s="9">
        <v>45.68</v>
      </c>
      <c r="O1229" s="8">
        <v>1</v>
      </c>
      <c r="P1229" s="8">
        <v>1</v>
      </c>
      <c r="Q1229" s="8">
        <v>1</v>
      </c>
      <c r="R1229" s="9">
        <v>100</v>
      </c>
      <c r="S1229" s="9">
        <v>100</v>
      </c>
      <c r="T1229" s="9">
        <v>2982</v>
      </c>
      <c r="U1229" s="9">
        <v>1</v>
      </c>
      <c r="V1229" s="9">
        <v>9</v>
      </c>
      <c r="W1229" s="7" t="s">
        <v>751</v>
      </c>
      <c r="X1229" s="7" t="s">
        <v>751</v>
      </c>
    </row>
    <row r="1230" spans="1:24" x14ac:dyDescent="0.2">
      <c r="A1230" s="7" t="s">
        <v>1378</v>
      </c>
      <c r="B1230" s="8">
        <v>2</v>
      </c>
      <c r="C1230" s="8">
        <v>2</v>
      </c>
      <c r="D1230" s="8">
        <v>0</v>
      </c>
      <c r="E1230" s="9">
        <v>0</v>
      </c>
      <c r="F1230" s="8">
        <v>2300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8">
        <v>0</v>
      </c>
      <c r="P1230" s="8">
        <v>0</v>
      </c>
      <c r="Q1230" s="8">
        <v>0</v>
      </c>
      <c r="R1230" s="9">
        <v>0</v>
      </c>
      <c r="S1230" s="9">
        <v>0</v>
      </c>
      <c r="T1230" s="9">
        <v>0</v>
      </c>
      <c r="U1230" s="9">
        <v>6.5</v>
      </c>
      <c r="V1230" s="9">
        <v>8</v>
      </c>
      <c r="W1230" s="7" t="s">
        <v>1252</v>
      </c>
      <c r="X1230" s="7" t="s">
        <v>3103</v>
      </c>
    </row>
    <row r="1231" spans="1:24" x14ac:dyDescent="0.2">
      <c r="A1231" s="7" t="s">
        <v>2771</v>
      </c>
      <c r="B1231" s="8">
        <v>1</v>
      </c>
      <c r="C1231" s="8">
        <v>1</v>
      </c>
      <c r="D1231" s="8">
        <v>0</v>
      </c>
      <c r="E1231" s="9">
        <v>53.02</v>
      </c>
      <c r="F1231" s="8">
        <v>1300</v>
      </c>
      <c r="G1231" s="9">
        <v>40.78</v>
      </c>
      <c r="H1231" s="9">
        <v>0</v>
      </c>
      <c r="I1231" s="9">
        <v>40.78</v>
      </c>
      <c r="J1231" s="9">
        <v>40.78</v>
      </c>
      <c r="K1231" s="9">
        <v>40.78</v>
      </c>
      <c r="L1231" s="9">
        <v>40.78</v>
      </c>
      <c r="M1231" s="9">
        <v>40.78</v>
      </c>
      <c r="N1231" s="9">
        <v>40.78</v>
      </c>
      <c r="O1231" s="8">
        <v>1</v>
      </c>
      <c r="P1231" s="8">
        <v>1</v>
      </c>
      <c r="Q1231" s="8">
        <v>1</v>
      </c>
      <c r="R1231" s="9">
        <v>100</v>
      </c>
      <c r="S1231" s="9">
        <v>100</v>
      </c>
      <c r="T1231" s="9">
        <v>2802</v>
      </c>
      <c r="U1231" s="9">
        <v>1</v>
      </c>
      <c r="V1231" s="9">
        <v>6</v>
      </c>
      <c r="W1231" s="7" t="s">
        <v>2724</v>
      </c>
      <c r="X1231" s="7" t="s">
        <v>2724</v>
      </c>
    </row>
    <row r="1232" spans="1:24" x14ac:dyDescent="0.2">
      <c r="A1232" s="7" t="s">
        <v>970</v>
      </c>
      <c r="B1232" s="8">
        <v>2</v>
      </c>
      <c r="C1232" s="8">
        <v>2</v>
      </c>
      <c r="D1232" s="8">
        <v>0</v>
      </c>
      <c r="E1232" s="9">
        <v>10.68</v>
      </c>
      <c r="F1232" s="8">
        <v>1800</v>
      </c>
      <c r="G1232" s="9">
        <v>5.93</v>
      </c>
      <c r="H1232" s="9">
        <v>13.35</v>
      </c>
      <c r="I1232" s="9">
        <v>13.35</v>
      </c>
      <c r="J1232" s="9">
        <v>5.93</v>
      </c>
      <c r="K1232" s="9">
        <v>5.93</v>
      </c>
      <c r="L1232" s="9">
        <v>5.93</v>
      </c>
      <c r="M1232" s="9">
        <v>5.93</v>
      </c>
      <c r="N1232" s="9">
        <v>5.93</v>
      </c>
      <c r="O1232" s="8">
        <v>0</v>
      </c>
      <c r="P1232" s="8">
        <v>0</v>
      </c>
      <c r="Q1232" s="8">
        <v>1</v>
      </c>
      <c r="R1232" s="9">
        <v>0</v>
      </c>
      <c r="S1232" s="9">
        <v>50</v>
      </c>
      <c r="T1232" s="9">
        <v>568</v>
      </c>
      <c r="U1232" s="9">
        <v>4</v>
      </c>
      <c r="V1232" s="9">
        <v>5.5</v>
      </c>
      <c r="W1232" s="7" t="s">
        <v>962</v>
      </c>
      <c r="X1232" s="7" t="s">
        <v>3224</v>
      </c>
    </row>
    <row r="1233" spans="1:24" x14ac:dyDescent="0.2">
      <c r="A1233" s="7" t="s">
        <v>2276</v>
      </c>
      <c r="B1233" s="8">
        <v>3</v>
      </c>
      <c r="C1233" s="8">
        <v>2</v>
      </c>
      <c r="D1233" s="8">
        <v>1</v>
      </c>
      <c r="E1233" s="9">
        <v>29.62</v>
      </c>
      <c r="F1233" s="8">
        <v>2300</v>
      </c>
      <c r="G1233" s="9">
        <v>12.88</v>
      </c>
      <c r="H1233" s="9">
        <v>0</v>
      </c>
      <c r="I1233" s="9">
        <v>12.88</v>
      </c>
      <c r="J1233" s="9">
        <v>12.88</v>
      </c>
      <c r="K1233" s="9">
        <v>12.88</v>
      </c>
      <c r="L1233" s="9">
        <v>12.88</v>
      </c>
      <c r="M1233" s="9">
        <v>12.88</v>
      </c>
      <c r="N1233" s="9">
        <v>12.88</v>
      </c>
      <c r="O1233" s="8">
        <v>0</v>
      </c>
      <c r="P1233" s="8">
        <v>1</v>
      </c>
      <c r="Q1233" s="8">
        <v>1</v>
      </c>
      <c r="R1233" s="9">
        <v>0</v>
      </c>
      <c r="S1233" s="9">
        <v>50</v>
      </c>
      <c r="T1233" s="9">
        <v>1462</v>
      </c>
      <c r="U1233" s="9">
        <v>3</v>
      </c>
      <c r="V1233" s="9">
        <v>7.5</v>
      </c>
      <c r="W1233" s="7" t="s">
        <v>2178</v>
      </c>
      <c r="X1233" s="7" t="s">
        <v>3224</v>
      </c>
    </row>
    <row r="1234" spans="1:24" x14ac:dyDescent="0.2">
      <c r="A1234" s="7" t="s">
        <v>1675</v>
      </c>
      <c r="B1234" s="8">
        <v>3</v>
      </c>
      <c r="C1234" s="8">
        <v>1</v>
      </c>
      <c r="D1234" s="8">
        <v>2</v>
      </c>
      <c r="E1234" s="9">
        <v>0</v>
      </c>
      <c r="F1234" s="8">
        <v>1000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8">
        <v>0</v>
      </c>
      <c r="P1234" s="8">
        <v>0</v>
      </c>
      <c r="Q1234" s="8">
        <v>0</v>
      </c>
      <c r="R1234" s="9">
        <v>0</v>
      </c>
      <c r="S1234" s="9">
        <v>0</v>
      </c>
      <c r="T1234" s="9">
        <v>0</v>
      </c>
      <c r="U1234" s="9">
        <v>6</v>
      </c>
      <c r="V1234" s="9">
        <v>7</v>
      </c>
      <c r="W1234" s="7" t="s">
        <v>1630</v>
      </c>
      <c r="X1234" s="7" t="s">
        <v>1630</v>
      </c>
    </row>
    <row r="1235" spans="1:24" x14ac:dyDescent="0.2">
      <c r="A1235" s="7" t="s">
        <v>536</v>
      </c>
      <c r="B1235" s="8">
        <v>3</v>
      </c>
      <c r="C1235" s="8">
        <v>3</v>
      </c>
      <c r="D1235" s="8">
        <v>0</v>
      </c>
      <c r="E1235" s="9">
        <v>17.7</v>
      </c>
      <c r="F1235" s="8">
        <v>5500</v>
      </c>
      <c r="G1235" s="9">
        <v>3.22</v>
      </c>
      <c r="H1235" s="9">
        <v>0</v>
      </c>
      <c r="I1235" s="9">
        <v>4.92</v>
      </c>
      <c r="J1235" s="9">
        <v>3.22</v>
      </c>
      <c r="K1235" s="9">
        <v>3.22</v>
      </c>
      <c r="L1235" s="9">
        <v>3.22</v>
      </c>
      <c r="M1235" s="9">
        <v>3.22</v>
      </c>
      <c r="N1235" s="9">
        <v>3.22</v>
      </c>
      <c r="O1235" s="8">
        <v>0</v>
      </c>
      <c r="P1235" s="8">
        <v>1</v>
      </c>
      <c r="Q1235" s="8">
        <v>1</v>
      </c>
      <c r="R1235" s="9">
        <v>0</v>
      </c>
      <c r="S1235" s="9">
        <v>33.33</v>
      </c>
      <c r="T1235" s="9">
        <v>270</v>
      </c>
      <c r="U1235" s="9">
        <v>3.67</v>
      </c>
      <c r="V1235" s="9">
        <v>6</v>
      </c>
      <c r="W1235" s="7" t="s">
        <v>498</v>
      </c>
      <c r="X1235" s="7" t="s">
        <v>3839</v>
      </c>
    </row>
    <row r="1236" spans="1:24" x14ac:dyDescent="0.2">
      <c r="A1236" s="7" t="s">
        <v>1163</v>
      </c>
      <c r="B1236" s="8">
        <v>2</v>
      </c>
      <c r="C1236" s="8">
        <v>2</v>
      </c>
      <c r="D1236" s="8">
        <v>0</v>
      </c>
      <c r="E1236" s="9">
        <v>41.72</v>
      </c>
      <c r="F1236" s="8">
        <v>4000</v>
      </c>
      <c r="G1236" s="9">
        <v>10.43</v>
      </c>
      <c r="H1236" s="9">
        <v>9.68</v>
      </c>
      <c r="I1236" s="9">
        <v>9.68</v>
      </c>
      <c r="J1236" s="9">
        <v>10.43</v>
      </c>
      <c r="K1236" s="9">
        <v>10.43</v>
      </c>
      <c r="L1236" s="9">
        <v>10.43</v>
      </c>
      <c r="M1236" s="9">
        <v>10.43</v>
      </c>
      <c r="N1236" s="9">
        <v>10.43</v>
      </c>
      <c r="O1236" s="8">
        <v>0</v>
      </c>
      <c r="P1236" s="8">
        <v>2</v>
      </c>
      <c r="Q1236" s="8">
        <v>2</v>
      </c>
      <c r="R1236" s="9">
        <v>0</v>
      </c>
      <c r="S1236" s="9">
        <v>100</v>
      </c>
      <c r="T1236" s="9">
        <v>1172</v>
      </c>
      <c r="U1236" s="9">
        <v>2</v>
      </c>
      <c r="V1236" s="9">
        <v>8</v>
      </c>
      <c r="W1236" s="7" t="s">
        <v>1109</v>
      </c>
      <c r="X1236" s="7" t="s">
        <v>3839</v>
      </c>
    </row>
    <row r="1237" spans="1:24" x14ac:dyDescent="0.2">
      <c r="A1237" s="7" t="s">
        <v>1005</v>
      </c>
      <c r="B1237" s="8">
        <v>1</v>
      </c>
      <c r="C1237" s="8">
        <v>1</v>
      </c>
      <c r="D1237" s="8">
        <v>0</v>
      </c>
      <c r="E1237" s="9">
        <v>0</v>
      </c>
      <c r="F1237" s="8">
        <v>2400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8">
        <v>0</v>
      </c>
      <c r="P1237" s="8">
        <v>0</v>
      </c>
      <c r="Q1237" s="8">
        <v>0</v>
      </c>
      <c r="R1237" s="9">
        <v>0</v>
      </c>
      <c r="S1237" s="9">
        <v>0</v>
      </c>
      <c r="T1237" s="9">
        <v>0</v>
      </c>
      <c r="U1237" s="9">
        <v>6</v>
      </c>
      <c r="V1237" s="9">
        <v>8</v>
      </c>
      <c r="W1237" s="7" t="s">
        <v>962</v>
      </c>
      <c r="X1237" s="7" t="s">
        <v>962</v>
      </c>
    </row>
    <row r="1238" spans="1:24" x14ac:dyDescent="0.2">
      <c r="A1238" s="7" t="s">
        <v>4332</v>
      </c>
      <c r="B1238" s="8">
        <v>1</v>
      </c>
      <c r="C1238" s="8">
        <v>0</v>
      </c>
      <c r="D1238" s="8">
        <v>1</v>
      </c>
      <c r="E1238" s="9">
        <v>0</v>
      </c>
      <c r="F1238" s="8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8">
        <v>0</v>
      </c>
      <c r="P1238" s="8">
        <v>0</v>
      </c>
      <c r="Q1238" s="8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7" t="s">
        <v>1877</v>
      </c>
      <c r="X1238" s="7" t="s">
        <v>1877</v>
      </c>
    </row>
    <row r="1239" spans="1:24" x14ac:dyDescent="0.2">
      <c r="A1239" s="7" t="s">
        <v>2238</v>
      </c>
      <c r="B1239" s="8">
        <v>2</v>
      </c>
      <c r="C1239" s="8">
        <v>1</v>
      </c>
      <c r="D1239" s="8">
        <v>1</v>
      </c>
      <c r="E1239" s="9">
        <v>0</v>
      </c>
      <c r="F1239" s="8">
        <v>1300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8">
        <v>0</v>
      </c>
      <c r="P1239" s="8">
        <v>0</v>
      </c>
      <c r="Q1239" s="8">
        <v>0</v>
      </c>
      <c r="R1239" s="9">
        <v>0</v>
      </c>
      <c r="S1239" s="9">
        <v>0</v>
      </c>
      <c r="T1239" s="9">
        <v>0</v>
      </c>
      <c r="U1239" s="9">
        <v>6</v>
      </c>
      <c r="V1239" s="9">
        <v>6</v>
      </c>
      <c r="W1239" s="7" t="s">
        <v>2178</v>
      </c>
      <c r="X1239" s="7" t="s">
        <v>2178</v>
      </c>
    </row>
    <row r="1240" spans="1:24" x14ac:dyDescent="0.2">
      <c r="A1240" s="7" t="s">
        <v>3821</v>
      </c>
      <c r="B1240" s="8">
        <v>2</v>
      </c>
      <c r="C1240" s="8">
        <v>1</v>
      </c>
      <c r="D1240" s="8">
        <v>1</v>
      </c>
      <c r="E1240" s="9">
        <v>0</v>
      </c>
      <c r="F1240" s="8">
        <v>1300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8">
        <v>0</v>
      </c>
      <c r="P1240" s="8">
        <v>0</v>
      </c>
      <c r="Q1240" s="8">
        <v>0</v>
      </c>
      <c r="R1240" s="9">
        <v>0</v>
      </c>
      <c r="S1240" s="9">
        <v>0</v>
      </c>
      <c r="T1240" s="9">
        <v>0</v>
      </c>
      <c r="U1240" s="9">
        <v>6</v>
      </c>
      <c r="V1240" s="9">
        <v>6</v>
      </c>
      <c r="W1240" s="7" t="s">
        <v>3736</v>
      </c>
      <c r="X1240" s="7" t="s">
        <v>3736</v>
      </c>
    </row>
    <row r="1241" spans="1:24" x14ac:dyDescent="0.2">
      <c r="A1241" s="7" t="s">
        <v>2819</v>
      </c>
      <c r="B1241" s="8">
        <v>1</v>
      </c>
      <c r="C1241" s="8">
        <v>1</v>
      </c>
      <c r="D1241" s="8">
        <v>0</v>
      </c>
      <c r="E1241" s="9">
        <v>0</v>
      </c>
      <c r="F1241" s="8">
        <v>1000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8">
        <v>0</v>
      </c>
      <c r="P1241" s="8">
        <v>0</v>
      </c>
      <c r="Q1241" s="8">
        <v>0</v>
      </c>
      <c r="R1241" s="9">
        <v>0</v>
      </c>
      <c r="S1241" s="9">
        <v>0</v>
      </c>
      <c r="T1241" s="9">
        <v>0</v>
      </c>
      <c r="U1241" s="9">
        <v>7</v>
      </c>
      <c r="V1241" s="9">
        <v>9</v>
      </c>
      <c r="W1241" s="7" t="s">
        <v>2724</v>
      </c>
      <c r="X1241" s="7" t="s">
        <v>2724</v>
      </c>
    </row>
    <row r="1242" spans="1:24" x14ac:dyDescent="0.2">
      <c r="A1242" s="7" t="s">
        <v>4333</v>
      </c>
      <c r="B1242" s="8">
        <v>1</v>
      </c>
      <c r="C1242" s="8">
        <v>0</v>
      </c>
      <c r="D1242" s="8">
        <v>1</v>
      </c>
      <c r="E1242" s="9">
        <v>0</v>
      </c>
      <c r="F1242" s="8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8">
        <v>0</v>
      </c>
      <c r="P1242" s="8">
        <v>0</v>
      </c>
      <c r="Q1242" s="8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7" t="s">
        <v>1630</v>
      </c>
      <c r="X1242" s="7" t="s">
        <v>1630</v>
      </c>
    </row>
    <row r="1243" spans="1:24" x14ac:dyDescent="0.2">
      <c r="A1243" s="7" t="s">
        <v>552</v>
      </c>
      <c r="B1243" s="8">
        <v>1</v>
      </c>
      <c r="C1243" s="8">
        <v>1</v>
      </c>
      <c r="D1243" s="8">
        <v>0</v>
      </c>
      <c r="E1243" s="9">
        <v>0</v>
      </c>
      <c r="F1243" s="8">
        <v>900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8">
        <v>0</v>
      </c>
      <c r="P1243" s="8">
        <v>0</v>
      </c>
      <c r="Q1243" s="8">
        <v>0</v>
      </c>
      <c r="R1243" s="9">
        <v>0</v>
      </c>
      <c r="S1243" s="9">
        <v>0</v>
      </c>
      <c r="T1243" s="9">
        <v>0</v>
      </c>
      <c r="U1243" s="9">
        <v>8</v>
      </c>
      <c r="V1243" s="9">
        <v>9</v>
      </c>
      <c r="W1243" s="7" t="s">
        <v>498</v>
      </c>
      <c r="X1243" s="7" t="s">
        <v>498</v>
      </c>
    </row>
    <row r="1244" spans="1:24" x14ac:dyDescent="0.2">
      <c r="A1244" s="7" t="s">
        <v>1130</v>
      </c>
      <c r="B1244" s="8">
        <v>2</v>
      </c>
      <c r="C1244" s="8">
        <v>2</v>
      </c>
      <c r="D1244" s="8">
        <v>0</v>
      </c>
      <c r="E1244" s="9">
        <v>66.66</v>
      </c>
      <c r="F1244" s="8">
        <v>2200</v>
      </c>
      <c r="G1244" s="9">
        <v>30.3</v>
      </c>
      <c r="H1244" s="9">
        <v>0</v>
      </c>
      <c r="I1244" s="9">
        <v>0</v>
      </c>
      <c r="J1244" s="9">
        <v>30.3</v>
      </c>
      <c r="K1244" s="9">
        <v>30.3</v>
      </c>
      <c r="L1244" s="9">
        <v>30.3</v>
      </c>
      <c r="M1244" s="9">
        <v>30.3</v>
      </c>
      <c r="N1244" s="9">
        <v>30.3</v>
      </c>
      <c r="O1244" s="8">
        <v>1</v>
      </c>
      <c r="P1244" s="8">
        <v>1</v>
      </c>
      <c r="Q1244" s="8">
        <v>1</v>
      </c>
      <c r="R1244" s="9">
        <v>50</v>
      </c>
      <c r="S1244" s="9">
        <v>50</v>
      </c>
      <c r="T1244" s="9">
        <v>4166</v>
      </c>
      <c r="U1244" s="9">
        <v>3</v>
      </c>
      <c r="V1244" s="9">
        <v>7.5</v>
      </c>
      <c r="W1244" s="7" t="s">
        <v>1109</v>
      </c>
      <c r="X1244" s="7" t="s">
        <v>3839</v>
      </c>
    </row>
    <row r="1245" spans="1:24" x14ac:dyDescent="0.2">
      <c r="A1245" s="7" t="s">
        <v>3760</v>
      </c>
      <c r="B1245" s="8">
        <v>1</v>
      </c>
      <c r="C1245" s="8">
        <v>1</v>
      </c>
      <c r="D1245" s="8">
        <v>0</v>
      </c>
      <c r="E1245" s="9">
        <v>0</v>
      </c>
      <c r="F1245" s="8">
        <v>1900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8">
        <v>0</v>
      </c>
      <c r="P1245" s="8">
        <v>0</v>
      </c>
      <c r="Q1245" s="8">
        <v>0</v>
      </c>
      <c r="R1245" s="9">
        <v>0</v>
      </c>
      <c r="S1245" s="9">
        <v>0</v>
      </c>
      <c r="T1245" s="9">
        <v>0</v>
      </c>
      <c r="U1245" s="9">
        <v>4</v>
      </c>
      <c r="V1245" s="9">
        <v>5</v>
      </c>
      <c r="W1245" s="7" t="s">
        <v>3736</v>
      </c>
      <c r="X1245" s="7" t="s">
        <v>3736</v>
      </c>
    </row>
    <row r="1246" spans="1:24" x14ac:dyDescent="0.2">
      <c r="A1246" s="7" t="s">
        <v>864</v>
      </c>
      <c r="B1246" s="8">
        <v>1</v>
      </c>
      <c r="C1246" s="8">
        <v>1</v>
      </c>
      <c r="D1246" s="8">
        <v>0</v>
      </c>
      <c r="E1246" s="9">
        <v>39.86</v>
      </c>
      <c r="F1246" s="8">
        <v>1300</v>
      </c>
      <c r="G1246" s="9">
        <v>30.66</v>
      </c>
      <c r="H1246" s="9">
        <v>0</v>
      </c>
      <c r="I1246" s="9">
        <v>0</v>
      </c>
      <c r="J1246" s="9">
        <v>30.66</v>
      </c>
      <c r="K1246" s="9">
        <v>30.66</v>
      </c>
      <c r="L1246" s="9">
        <v>30.66</v>
      </c>
      <c r="M1246" s="9">
        <v>30.66</v>
      </c>
      <c r="N1246" s="9">
        <v>30.66</v>
      </c>
      <c r="O1246" s="8">
        <v>1</v>
      </c>
      <c r="P1246" s="8">
        <v>1</v>
      </c>
      <c r="Q1246" s="8">
        <v>1</v>
      </c>
      <c r="R1246" s="9">
        <v>100</v>
      </c>
      <c r="S1246" s="9">
        <v>100</v>
      </c>
      <c r="T1246" s="9">
        <v>1486</v>
      </c>
      <c r="U1246" s="9">
        <v>1</v>
      </c>
      <c r="V1246" s="9">
        <v>8</v>
      </c>
      <c r="W1246" s="7" t="s">
        <v>751</v>
      </c>
      <c r="X1246" s="7" t="s">
        <v>751</v>
      </c>
    </row>
    <row r="1247" spans="1:24" x14ac:dyDescent="0.2">
      <c r="A1247" s="7" t="s">
        <v>2478</v>
      </c>
      <c r="B1247" s="8">
        <v>2</v>
      </c>
      <c r="C1247" s="8">
        <v>1</v>
      </c>
      <c r="D1247" s="8">
        <v>1</v>
      </c>
      <c r="E1247" s="9">
        <v>0</v>
      </c>
      <c r="F1247" s="8">
        <v>1700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8">
        <v>0</v>
      </c>
      <c r="P1247" s="8">
        <v>0</v>
      </c>
      <c r="Q1247" s="8">
        <v>0</v>
      </c>
      <c r="R1247" s="9">
        <v>0</v>
      </c>
      <c r="S1247" s="9">
        <v>0</v>
      </c>
      <c r="T1247" s="9">
        <v>0</v>
      </c>
      <c r="U1247" s="9">
        <v>6</v>
      </c>
      <c r="V1247" s="9">
        <v>9</v>
      </c>
      <c r="W1247" s="7" t="s">
        <v>2349</v>
      </c>
      <c r="X1247" s="7" t="s">
        <v>2349</v>
      </c>
    </row>
    <row r="1248" spans="1:24" x14ac:dyDescent="0.2">
      <c r="A1248" s="7" t="s">
        <v>4334</v>
      </c>
      <c r="B1248" s="8">
        <v>2</v>
      </c>
      <c r="C1248" s="8">
        <v>0</v>
      </c>
      <c r="D1248" s="8">
        <v>2</v>
      </c>
      <c r="E1248" s="9">
        <v>0</v>
      </c>
      <c r="F1248" s="8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8">
        <v>0</v>
      </c>
      <c r="P1248" s="8">
        <v>0</v>
      </c>
      <c r="Q1248" s="8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7" t="s">
        <v>55</v>
      </c>
      <c r="X1248" s="7" t="s">
        <v>3941</v>
      </c>
    </row>
    <row r="1249" spans="1:24" x14ac:dyDescent="0.2">
      <c r="A1249" s="7" t="s">
        <v>1116</v>
      </c>
      <c r="B1249" s="8">
        <v>3</v>
      </c>
      <c r="C1249" s="8">
        <v>2</v>
      </c>
      <c r="D1249" s="8">
        <v>1</v>
      </c>
      <c r="E1249" s="9">
        <v>10.52</v>
      </c>
      <c r="F1249" s="8">
        <v>2700</v>
      </c>
      <c r="G1249" s="9">
        <v>3.9</v>
      </c>
      <c r="H1249" s="9">
        <v>0</v>
      </c>
      <c r="I1249" s="9">
        <v>0</v>
      </c>
      <c r="J1249" s="9">
        <v>3.9</v>
      </c>
      <c r="K1249" s="9">
        <v>3.9</v>
      </c>
      <c r="L1249" s="9">
        <v>3.9</v>
      </c>
      <c r="M1249" s="9">
        <v>3.9</v>
      </c>
      <c r="N1249" s="9">
        <v>3.9</v>
      </c>
      <c r="O1249" s="8">
        <v>0</v>
      </c>
      <c r="P1249" s="8">
        <v>0</v>
      </c>
      <c r="Q1249" s="8">
        <v>1</v>
      </c>
      <c r="R1249" s="9">
        <v>0</v>
      </c>
      <c r="S1249" s="9">
        <v>50</v>
      </c>
      <c r="T1249" s="9">
        <v>552</v>
      </c>
      <c r="U1249" s="9">
        <v>4</v>
      </c>
      <c r="V1249" s="9">
        <v>7</v>
      </c>
      <c r="W1249" s="7" t="s">
        <v>1109</v>
      </c>
      <c r="X1249" s="7" t="s">
        <v>3839</v>
      </c>
    </row>
    <row r="1250" spans="1:24" x14ac:dyDescent="0.2">
      <c r="A1250" s="7" t="s">
        <v>903</v>
      </c>
      <c r="B1250" s="8">
        <v>2</v>
      </c>
      <c r="C1250" s="8">
        <v>2</v>
      </c>
      <c r="D1250" s="8">
        <v>0</v>
      </c>
      <c r="E1250" s="9">
        <v>27.7</v>
      </c>
      <c r="F1250" s="8">
        <v>1900</v>
      </c>
      <c r="G1250" s="9">
        <v>14.58</v>
      </c>
      <c r="H1250" s="9">
        <v>30.78</v>
      </c>
      <c r="I1250" s="9">
        <v>30.78</v>
      </c>
      <c r="J1250" s="9">
        <v>14.58</v>
      </c>
      <c r="K1250" s="9">
        <v>14.58</v>
      </c>
      <c r="L1250" s="9">
        <v>14.58</v>
      </c>
      <c r="M1250" s="9">
        <v>14.58</v>
      </c>
      <c r="N1250" s="9">
        <v>14.58</v>
      </c>
      <c r="O1250" s="8">
        <v>0</v>
      </c>
      <c r="P1250" s="8">
        <v>1</v>
      </c>
      <c r="Q1250" s="8">
        <v>1</v>
      </c>
      <c r="R1250" s="9">
        <v>0</v>
      </c>
      <c r="S1250" s="9">
        <v>50</v>
      </c>
      <c r="T1250" s="9">
        <v>1270</v>
      </c>
      <c r="U1250" s="9">
        <v>6.5</v>
      </c>
      <c r="V1250" s="9">
        <v>8.5</v>
      </c>
      <c r="W1250" s="7" t="s">
        <v>751</v>
      </c>
      <c r="X1250" s="7" t="s">
        <v>3839</v>
      </c>
    </row>
    <row r="1251" spans="1:24" x14ac:dyDescent="0.2">
      <c r="A1251" s="7" t="s">
        <v>2655</v>
      </c>
      <c r="B1251" s="8">
        <v>1</v>
      </c>
      <c r="C1251" s="8">
        <v>1</v>
      </c>
      <c r="D1251" s="8">
        <v>0</v>
      </c>
      <c r="E1251" s="9">
        <v>60.02</v>
      </c>
      <c r="F1251" s="8">
        <v>1200</v>
      </c>
      <c r="G1251" s="9">
        <v>50.02</v>
      </c>
      <c r="H1251" s="9">
        <v>0</v>
      </c>
      <c r="I1251" s="9">
        <v>50.02</v>
      </c>
      <c r="J1251" s="9">
        <v>50.02</v>
      </c>
      <c r="K1251" s="9">
        <v>50.02</v>
      </c>
      <c r="L1251" s="9">
        <v>50.02</v>
      </c>
      <c r="M1251" s="9">
        <v>50.02</v>
      </c>
      <c r="N1251" s="9">
        <v>50.02</v>
      </c>
      <c r="O1251" s="8">
        <v>1</v>
      </c>
      <c r="P1251" s="8">
        <v>1</v>
      </c>
      <c r="Q1251" s="8">
        <v>1</v>
      </c>
      <c r="R1251" s="9">
        <v>100</v>
      </c>
      <c r="S1251" s="9">
        <v>100</v>
      </c>
      <c r="T1251" s="9">
        <v>3502</v>
      </c>
      <c r="U1251" s="9">
        <v>1</v>
      </c>
      <c r="V1251" s="9">
        <v>10</v>
      </c>
      <c r="W1251" s="7" t="s">
        <v>2556</v>
      </c>
      <c r="X1251" s="7" t="s">
        <v>2556</v>
      </c>
    </row>
    <row r="1252" spans="1:24" x14ac:dyDescent="0.2">
      <c r="A1252" s="7" t="s">
        <v>2520</v>
      </c>
      <c r="B1252" s="8">
        <v>1</v>
      </c>
      <c r="C1252" s="8">
        <v>1</v>
      </c>
      <c r="D1252" s="8">
        <v>0</v>
      </c>
      <c r="E1252" s="9">
        <v>0</v>
      </c>
      <c r="F1252" s="8">
        <v>700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8">
        <v>0</v>
      </c>
      <c r="P1252" s="8">
        <v>0</v>
      </c>
      <c r="Q1252" s="8">
        <v>0</v>
      </c>
      <c r="R1252" s="9">
        <v>0</v>
      </c>
      <c r="S1252" s="9">
        <v>0</v>
      </c>
      <c r="T1252" s="9">
        <v>0</v>
      </c>
      <c r="U1252" s="9">
        <v>6</v>
      </c>
      <c r="V1252" s="9">
        <v>9</v>
      </c>
      <c r="W1252" s="7" t="s">
        <v>2349</v>
      </c>
      <c r="X1252" s="7" t="s">
        <v>2349</v>
      </c>
    </row>
    <row r="1253" spans="1:24" x14ac:dyDescent="0.2">
      <c r="A1253" s="7" t="s">
        <v>3588</v>
      </c>
      <c r="B1253" s="8">
        <v>1</v>
      </c>
      <c r="C1253" s="8">
        <v>1</v>
      </c>
      <c r="D1253" s="8">
        <v>0</v>
      </c>
      <c r="E1253" s="9">
        <v>0</v>
      </c>
      <c r="F1253" s="8">
        <v>1700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8">
        <v>0</v>
      </c>
      <c r="P1253" s="8">
        <v>0</v>
      </c>
      <c r="Q1253" s="8">
        <v>0</v>
      </c>
      <c r="R1253" s="9">
        <v>0</v>
      </c>
      <c r="S1253" s="9">
        <v>0</v>
      </c>
      <c r="T1253" s="9">
        <v>0</v>
      </c>
      <c r="U1253" s="9">
        <v>6</v>
      </c>
      <c r="V1253" s="9">
        <v>7</v>
      </c>
      <c r="W1253" s="7" t="s">
        <v>3508</v>
      </c>
      <c r="X1253" s="7" t="s">
        <v>3508</v>
      </c>
    </row>
    <row r="1254" spans="1:24" x14ac:dyDescent="0.2">
      <c r="A1254" s="7" t="s">
        <v>1832</v>
      </c>
      <c r="B1254" s="8">
        <v>1</v>
      </c>
      <c r="C1254" s="8">
        <v>1</v>
      </c>
      <c r="D1254" s="8">
        <v>0</v>
      </c>
      <c r="E1254" s="9">
        <v>0</v>
      </c>
      <c r="F1254" s="8">
        <v>1700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8">
        <v>0</v>
      </c>
      <c r="P1254" s="8">
        <v>0</v>
      </c>
      <c r="Q1254" s="8">
        <v>0</v>
      </c>
      <c r="R1254" s="9">
        <v>0</v>
      </c>
      <c r="S1254" s="9">
        <v>0</v>
      </c>
      <c r="T1254" s="9">
        <v>0</v>
      </c>
      <c r="U1254" s="9">
        <v>4</v>
      </c>
      <c r="V1254" s="9">
        <v>8</v>
      </c>
      <c r="W1254" s="7" t="s">
        <v>1630</v>
      </c>
      <c r="X1254" s="7" t="s">
        <v>1630</v>
      </c>
    </row>
    <row r="1255" spans="1:24" x14ac:dyDescent="0.2">
      <c r="A1255" s="7" t="s">
        <v>3785</v>
      </c>
      <c r="B1255" s="8">
        <v>1</v>
      </c>
      <c r="C1255" s="8">
        <v>1</v>
      </c>
      <c r="D1255" s="8">
        <v>0</v>
      </c>
      <c r="E1255" s="9">
        <v>0</v>
      </c>
      <c r="F1255" s="8">
        <v>800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8">
        <v>0</v>
      </c>
      <c r="P1255" s="8">
        <v>0</v>
      </c>
      <c r="Q1255" s="8">
        <v>0</v>
      </c>
      <c r="R1255" s="9">
        <v>0</v>
      </c>
      <c r="S1255" s="9">
        <v>0</v>
      </c>
      <c r="T1255" s="9">
        <v>0</v>
      </c>
      <c r="U1255" s="9">
        <v>6</v>
      </c>
      <c r="V1255" s="9">
        <v>8</v>
      </c>
      <c r="W1255" s="7" t="s">
        <v>3736</v>
      </c>
      <c r="X1255" s="7" t="s">
        <v>3736</v>
      </c>
    </row>
    <row r="1256" spans="1:24" x14ac:dyDescent="0.2">
      <c r="A1256" s="7" t="s">
        <v>1029</v>
      </c>
      <c r="B1256" s="8">
        <v>3</v>
      </c>
      <c r="C1256" s="8">
        <v>1</v>
      </c>
      <c r="D1256" s="8">
        <v>2</v>
      </c>
      <c r="E1256" s="9">
        <v>0</v>
      </c>
      <c r="F1256" s="8">
        <v>1000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8">
        <v>0</v>
      </c>
      <c r="P1256" s="8">
        <v>0</v>
      </c>
      <c r="Q1256" s="8">
        <v>0</v>
      </c>
      <c r="R1256" s="9">
        <v>0</v>
      </c>
      <c r="S1256" s="9">
        <v>0</v>
      </c>
      <c r="T1256" s="9">
        <v>0</v>
      </c>
      <c r="U1256" s="9">
        <v>8</v>
      </c>
      <c r="V1256" s="9">
        <v>8</v>
      </c>
      <c r="W1256" s="7" t="s">
        <v>962</v>
      </c>
      <c r="X1256" s="7" t="s">
        <v>962</v>
      </c>
    </row>
    <row r="1257" spans="1:24" x14ac:dyDescent="0.2">
      <c r="A1257" s="7" t="s">
        <v>2271</v>
      </c>
      <c r="B1257" s="8">
        <v>2</v>
      </c>
      <c r="C1257" s="8">
        <v>2</v>
      </c>
      <c r="D1257" s="8">
        <v>0</v>
      </c>
      <c r="E1257" s="9">
        <v>7.72</v>
      </c>
      <c r="F1257" s="8">
        <v>3100</v>
      </c>
      <c r="G1257" s="9">
        <v>2.4900000000000002</v>
      </c>
      <c r="H1257" s="9">
        <v>0</v>
      </c>
      <c r="I1257" s="9">
        <v>2.4900000000000002</v>
      </c>
      <c r="J1257" s="9">
        <v>2.4900000000000002</v>
      </c>
      <c r="K1257" s="9">
        <v>2.4900000000000002</v>
      </c>
      <c r="L1257" s="9">
        <v>2.4900000000000002</v>
      </c>
      <c r="M1257" s="9">
        <v>2.4900000000000002</v>
      </c>
      <c r="N1257" s="9">
        <v>2.4900000000000002</v>
      </c>
      <c r="O1257" s="8">
        <v>0</v>
      </c>
      <c r="P1257" s="8">
        <v>0</v>
      </c>
      <c r="Q1257" s="8">
        <v>1</v>
      </c>
      <c r="R1257" s="9">
        <v>0</v>
      </c>
      <c r="S1257" s="9">
        <v>50</v>
      </c>
      <c r="T1257" s="9">
        <v>272</v>
      </c>
      <c r="U1257" s="9">
        <v>8.5</v>
      </c>
      <c r="V1257" s="9">
        <v>11.5</v>
      </c>
      <c r="W1257" s="7" t="s">
        <v>2178</v>
      </c>
      <c r="X1257" s="7" t="s">
        <v>3320</v>
      </c>
    </row>
    <row r="1258" spans="1:24" x14ac:dyDescent="0.2">
      <c r="A1258" s="7" t="s">
        <v>1484</v>
      </c>
      <c r="B1258" s="8">
        <v>1</v>
      </c>
      <c r="C1258" s="8">
        <v>1</v>
      </c>
      <c r="D1258" s="8">
        <v>0</v>
      </c>
      <c r="E1258" s="9">
        <v>0</v>
      </c>
      <c r="F1258" s="8">
        <v>1300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8">
        <v>0</v>
      </c>
      <c r="P1258" s="8">
        <v>0</v>
      </c>
      <c r="Q1258" s="8">
        <v>0</v>
      </c>
      <c r="R1258" s="9">
        <v>0</v>
      </c>
      <c r="S1258" s="9">
        <v>0</v>
      </c>
      <c r="T1258" s="9">
        <v>0</v>
      </c>
      <c r="U1258" s="9">
        <v>9</v>
      </c>
      <c r="V1258" s="9">
        <v>10</v>
      </c>
      <c r="W1258" s="7" t="s">
        <v>1384</v>
      </c>
      <c r="X1258" s="7" t="s">
        <v>1384</v>
      </c>
    </row>
    <row r="1259" spans="1:24" x14ac:dyDescent="0.2">
      <c r="A1259" s="7" t="s">
        <v>3963</v>
      </c>
      <c r="B1259" s="8">
        <v>1</v>
      </c>
      <c r="C1259" s="8">
        <v>1</v>
      </c>
      <c r="D1259" s="8">
        <v>0</v>
      </c>
      <c r="E1259" s="9">
        <v>8.52</v>
      </c>
      <c r="F1259" s="8">
        <v>1500</v>
      </c>
      <c r="G1259" s="9">
        <v>5.68</v>
      </c>
      <c r="H1259" s="9">
        <v>5.68</v>
      </c>
      <c r="I1259" s="9">
        <v>5.68</v>
      </c>
      <c r="J1259" s="9">
        <v>5.68</v>
      </c>
      <c r="K1259" s="9">
        <v>5.68</v>
      </c>
      <c r="L1259" s="9">
        <v>5.68</v>
      </c>
      <c r="M1259" s="9">
        <v>5.68</v>
      </c>
      <c r="N1259" s="9">
        <v>5.68</v>
      </c>
      <c r="O1259" s="8">
        <v>0</v>
      </c>
      <c r="P1259" s="8">
        <v>0</v>
      </c>
      <c r="Q1259" s="8">
        <v>1</v>
      </c>
      <c r="R1259" s="9">
        <v>0</v>
      </c>
      <c r="S1259" s="9">
        <v>100</v>
      </c>
      <c r="T1259" s="9">
        <v>352</v>
      </c>
      <c r="U1259" s="9">
        <v>3</v>
      </c>
      <c r="V1259" s="9">
        <v>7</v>
      </c>
      <c r="W1259" s="7" t="s">
        <v>3941</v>
      </c>
      <c r="X1259" s="7" t="s">
        <v>3941</v>
      </c>
    </row>
    <row r="1260" spans="1:24" x14ac:dyDescent="0.2">
      <c r="A1260" s="7" t="s">
        <v>1667</v>
      </c>
      <c r="B1260" s="8">
        <v>3</v>
      </c>
      <c r="C1260" s="8">
        <v>2</v>
      </c>
      <c r="D1260" s="8">
        <v>1</v>
      </c>
      <c r="E1260" s="9">
        <v>5</v>
      </c>
      <c r="F1260" s="8">
        <v>3400</v>
      </c>
      <c r="G1260" s="9">
        <v>1.47</v>
      </c>
      <c r="H1260" s="9">
        <v>2.27</v>
      </c>
      <c r="I1260" s="9">
        <v>1.47</v>
      </c>
      <c r="J1260" s="9">
        <v>1.47</v>
      </c>
      <c r="K1260" s="9">
        <v>1.47</v>
      </c>
      <c r="L1260" s="9">
        <v>1.47</v>
      </c>
      <c r="M1260" s="9">
        <v>1.47</v>
      </c>
      <c r="N1260" s="9">
        <v>1.47</v>
      </c>
      <c r="O1260" s="8">
        <v>0</v>
      </c>
      <c r="P1260" s="8">
        <v>0</v>
      </c>
      <c r="Q1260" s="8">
        <v>1</v>
      </c>
      <c r="R1260" s="9">
        <v>0</v>
      </c>
      <c r="S1260" s="9">
        <v>50</v>
      </c>
      <c r="T1260" s="9">
        <v>0</v>
      </c>
      <c r="U1260" s="9">
        <v>3.5</v>
      </c>
      <c r="V1260" s="9">
        <v>5.5</v>
      </c>
      <c r="W1260" s="7" t="s">
        <v>1630</v>
      </c>
      <c r="X1260" s="7" t="s">
        <v>3224</v>
      </c>
    </row>
    <row r="1261" spans="1:24" x14ac:dyDescent="0.2">
      <c r="A1261" s="7" t="s">
        <v>777</v>
      </c>
      <c r="B1261" s="8">
        <v>1</v>
      </c>
      <c r="C1261" s="8">
        <v>1</v>
      </c>
      <c r="D1261" s="8">
        <v>0</v>
      </c>
      <c r="E1261" s="9">
        <v>0</v>
      </c>
      <c r="F1261" s="8">
        <v>1200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8">
        <v>0</v>
      </c>
      <c r="P1261" s="8">
        <v>0</v>
      </c>
      <c r="Q1261" s="8">
        <v>0</v>
      </c>
      <c r="R1261" s="9">
        <v>0</v>
      </c>
      <c r="S1261" s="9">
        <v>0</v>
      </c>
      <c r="T1261" s="9">
        <v>0</v>
      </c>
      <c r="U1261" s="9">
        <v>5</v>
      </c>
      <c r="V1261" s="9">
        <v>9</v>
      </c>
      <c r="W1261" s="7" t="s">
        <v>751</v>
      </c>
      <c r="X1261" s="7" t="s">
        <v>751</v>
      </c>
    </row>
    <row r="1262" spans="1:24" x14ac:dyDescent="0.2">
      <c r="A1262" s="7" t="s">
        <v>3835</v>
      </c>
      <c r="B1262" s="8">
        <v>1</v>
      </c>
      <c r="C1262" s="8">
        <v>1</v>
      </c>
      <c r="D1262" s="8">
        <v>0</v>
      </c>
      <c r="E1262" s="9">
        <v>10.08</v>
      </c>
      <c r="F1262" s="8">
        <v>1000</v>
      </c>
      <c r="G1262" s="9">
        <v>10.08</v>
      </c>
      <c r="H1262" s="9">
        <v>10.08</v>
      </c>
      <c r="I1262" s="9">
        <v>10.08</v>
      </c>
      <c r="J1262" s="9">
        <v>10.08</v>
      </c>
      <c r="K1262" s="9">
        <v>10.08</v>
      </c>
      <c r="L1262" s="9">
        <v>10.08</v>
      </c>
      <c r="M1262" s="9">
        <v>10.08</v>
      </c>
      <c r="N1262" s="9">
        <v>10.08</v>
      </c>
      <c r="O1262" s="8">
        <v>0</v>
      </c>
      <c r="P1262" s="8">
        <v>0</v>
      </c>
      <c r="Q1262" s="8">
        <v>1</v>
      </c>
      <c r="R1262" s="9">
        <v>0</v>
      </c>
      <c r="S1262" s="9">
        <v>100</v>
      </c>
      <c r="T1262" s="9">
        <v>508</v>
      </c>
      <c r="U1262" s="9">
        <v>3</v>
      </c>
      <c r="V1262" s="9">
        <v>9</v>
      </c>
      <c r="W1262" s="7" t="s">
        <v>3736</v>
      </c>
      <c r="X1262" s="7" t="s">
        <v>3736</v>
      </c>
    </row>
    <row r="1263" spans="1:24" x14ac:dyDescent="0.2">
      <c r="A1263" s="7" t="s">
        <v>2247</v>
      </c>
      <c r="B1263" s="8">
        <v>1</v>
      </c>
      <c r="C1263" s="8">
        <v>1</v>
      </c>
      <c r="D1263" s="8">
        <v>0</v>
      </c>
      <c r="E1263" s="9">
        <v>0</v>
      </c>
      <c r="F1263" s="8">
        <v>700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8">
        <v>0</v>
      </c>
      <c r="P1263" s="8">
        <v>0</v>
      </c>
      <c r="Q1263" s="8">
        <v>0</v>
      </c>
      <c r="R1263" s="9">
        <v>0</v>
      </c>
      <c r="S1263" s="9">
        <v>0</v>
      </c>
      <c r="T1263" s="9">
        <v>0</v>
      </c>
      <c r="U1263" s="9">
        <v>6</v>
      </c>
      <c r="V1263" s="9">
        <v>7</v>
      </c>
      <c r="W1263" s="7" t="s">
        <v>2178</v>
      </c>
      <c r="X1263" s="7" t="s">
        <v>2178</v>
      </c>
    </row>
    <row r="1264" spans="1:24" x14ac:dyDescent="0.2">
      <c r="A1264" s="7" t="s">
        <v>4008</v>
      </c>
      <c r="B1264" s="8">
        <v>1</v>
      </c>
      <c r="C1264" s="8">
        <v>1</v>
      </c>
      <c r="D1264" s="8">
        <v>0</v>
      </c>
      <c r="E1264" s="9">
        <v>10.26</v>
      </c>
      <c r="F1264" s="8">
        <v>1500</v>
      </c>
      <c r="G1264" s="9">
        <v>6.84</v>
      </c>
      <c r="H1264" s="9">
        <v>6.84</v>
      </c>
      <c r="I1264" s="9">
        <v>6.84</v>
      </c>
      <c r="J1264" s="9">
        <v>6.84</v>
      </c>
      <c r="K1264" s="9">
        <v>6.84</v>
      </c>
      <c r="L1264" s="9">
        <v>6.84</v>
      </c>
      <c r="M1264" s="9">
        <v>6.84</v>
      </c>
      <c r="N1264" s="9">
        <v>6.84</v>
      </c>
      <c r="O1264" s="8">
        <v>0</v>
      </c>
      <c r="P1264" s="8">
        <v>0</v>
      </c>
      <c r="Q1264" s="8">
        <v>1</v>
      </c>
      <c r="R1264" s="9">
        <v>0</v>
      </c>
      <c r="S1264" s="9">
        <v>100</v>
      </c>
      <c r="T1264" s="9">
        <v>526</v>
      </c>
      <c r="U1264" s="9">
        <v>3</v>
      </c>
      <c r="V1264" s="9">
        <v>12</v>
      </c>
      <c r="W1264" s="7" t="s">
        <v>3941</v>
      </c>
      <c r="X1264" s="7" t="s">
        <v>3941</v>
      </c>
    </row>
    <row r="1265" spans="1:24" x14ac:dyDescent="0.2">
      <c r="A1265" s="7" t="s">
        <v>2519</v>
      </c>
      <c r="B1265" s="8">
        <v>1</v>
      </c>
      <c r="C1265" s="8">
        <v>1</v>
      </c>
      <c r="D1265" s="8">
        <v>0</v>
      </c>
      <c r="E1265" s="9">
        <v>0</v>
      </c>
      <c r="F1265" s="8">
        <v>800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8">
        <v>0</v>
      </c>
      <c r="P1265" s="8">
        <v>0</v>
      </c>
      <c r="Q1265" s="8">
        <v>0</v>
      </c>
      <c r="R1265" s="9">
        <v>0</v>
      </c>
      <c r="S1265" s="9">
        <v>0</v>
      </c>
      <c r="T1265" s="9">
        <v>0</v>
      </c>
      <c r="U1265" s="9">
        <v>8</v>
      </c>
      <c r="V1265" s="9">
        <v>9</v>
      </c>
      <c r="W1265" s="7" t="s">
        <v>2349</v>
      </c>
      <c r="X1265" s="7" t="s">
        <v>2349</v>
      </c>
    </row>
    <row r="1266" spans="1:24" x14ac:dyDescent="0.2">
      <c r="A1266" s="7" t="s">
        <v>1605</v>
      </c>
      <c r="B1266" s="8">
        <v>2</v>
      </c>
      <c r="C1266" s="8">
        <v>2</v>
      </c>
      <c r="D1266" s="8">
        <v>0</v>
      </c>
      <c r="E1266" s="9">
        <v>14</v>
      </c>
      <c r="F1266" s="8">
        <v>3400</v>
      </c>
      <c r="G1266" s="9">
        <v>4.12</v>
      </c>
      <c r="H1266" s="9">
        <v>14</v>
      </c>
      <c r="I1266" s="9">
        <v>4.12</v>
      </c>
      <c r="J1266" s="9">
        <v>4.12</v>
      </c>
      <c r="K1266" s="9">
        <v>4.12</v>
      </c>
      <c r="L1266" s="9">
        <v>4.12</v>
      </c>
      <c r="M1266" s="9">
        <v>4.12</v>
      </c>
      <c r="N1266" s="9">
        <v>4.12</v>
      </c>
      <c r="O1266" s="8">
        <v>0</v>
      </c>
      <c r="P1266" s="8">
        <v>0</v>
      </c>
      <c r="Q1266" s="8">
        <v>1</v>
      </c>
      <c r="R1266" s="9">
        <v>0</v>
      </c>
      <c r="S1266" s="9">
        <v>50</v>
      </c>
      <c r="T1266" s="9">
        <v>900</v>
      </c>
      <c r="U1266" s="9">
        <v>4</v>
      </c>
      <c r="V1266" s="9">
        <v>8</v>
      </c>
      <c r="W1266" s="7" t="s">
        <v>1384</v>
      </c>
      <c r="X1266" s="7" t="s">
        <v>3224</v>
      </c>
    </row>
    <row r="1267" spans="1:24" x14ac:dyDescent="0.2">
      <c r="A1267" s="7" t="s">
        <v>2833</v>
      </c>
      <c r="B1267" s="8">
        <v>2</v>
      </c>
      <c r="C1267" s="8">
        <v>1</v>
      </c>
      <c r="D1267" s="8">
        <v>1</v>
      </c>
      <c r="E1267" s="9">
        <v>0</v>
      </c>
      <c r="F1267" s="8">
        <v>1700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8">
        <v>0</v>
      </c>
      <c r="P1267" s="8">
        <v>0</v>
      </c>
      <c r="Q1267" s="8">
        <v>0</v>
      </c>
      <c r="R1267" s="9">
        <v>0</v>
      </c>
      <c r="S1267" s="9">
        <v>0</v>
      </c>
      <c r="T1267" s="9">
        <v>0</v>
      </c>
      <c r="U1267" s="9">
        <v>4</v>
      </c>
      <c r="V1267" s="9">
        <v>5</v>
      </c>
      <c r="W1267" s="7" t="s">
        <v>2724</v>
      </c>
      <c r="X1267" s="7" t="s">
        <v>2724</v>
      </c>
    </row>
    <row r="1268" spans="1:24" x14ac:dyDescent="0.2">
      <c r="A1268" s="7" t="s">
        <v>1501</v>
      </c>
      <c r="B1268" s="8">
        <v>1</v>
      </c>
      <c r="C1268" s="8">
        <v>1</v>
      </c>
      <c r="D1268" s="8">
        <v>0</v>
      </c>
      <c r="E1268" s="9">
        <v>0</v>
      </c>
      <c r="F1268" s="8">
        <v>700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8">
        <v>0</v>
      </c>
      <c r="P1268" s="8">
        <v>0</v>
      </c>
      <c r="Q1268" s="8">
        <v>0</v>
      </c>
      <c r="R1268" s="9">
        <v>0</v>
      </c>
      <c r="S1268" s="9">
        <v>0</v>
      </c>
      <c r="T1268" s="9">
        <v>0</v>
      </c>
      <c r="U1268" s="9">
        <v>5</v>
      </c>
      <c r="V1268" s="9">
        <v>10</v>
      </c>
      <c r="W1268" s="7" t="s">
        <v>1384</v>
      </c>
      <c r="X1268" s="7" t="s">
        <v>1384</v>
      </c>
    </row>
    <row r="1269" spans="1:24" x14ac:dyDescent="0.2">
      <c r="A1269" s="7" t="s">
        <v>1768</v>
      </c>
      <c r="B1269" s="8">
        <v>1</v>
      </c>
      <c r="C1269" s="8">
        <v>1</v>
      </c>
      <c r="D1269" s="8">
        <v>0</v>
      </c>
      <c r="E1269" s="9">
        <v>0</v>
      </c>
      <c r="F1269" s="8">
        <v>1300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8">
        <v>0</v>
      </c>
      <c r="P1269" s="8">
        <v>0</v>
      </c>
      <c r="Q1269" s="8">
        <v>0</v>
      </c>
      <c r="R1269" s="9">
        <v>0</v>
      </c>
      <c r="S1269" s="9">
        <v>0</v>
      </c>
      <c r="T1269" s="9">
        <v>0</v>
      </c>
      <c r="U1269" s="9">
        <v>9</v>
      </c>
      <c r="V1269" s="9">
        <v>10</v>
      </c>
      <c r="W1269" s="7" t="s">
        <v>1630</v>
      </c>
      <c r="X1269" s="7" t="s">
        <v>1630</v>
      </c>
    </row>
    <row r="1270" spans="1:24" x14ac:dyDescent="0.2">
      <c r="A1270" s="7" t="s">
        <v>1520</v>
      </c>
      <c r="B1270" s="8">
        <v>1</v>
      </c>
      <c r="C1270" s="8">
        <v>1</v>
      </c>
      <c r="D1270" s="8">
        <v>0</v>
      </c>
      <c r="E1270" s="9">
        <v>0</v>
      </c>
      <c r="F1270" s="8">
        <v>1300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8">
        <v>0</v>
      </c>
      <c r="P1270" s="8">
        <v>0</v>
      </c>
      <c r="Q1270" s="8">
        <v>0</v>
      </c>
      <c r="R1270" s="9">
        <v>0</v>
      </c>
      <c r="S1270" s="9">
        <v>0</v>
      </c>
      <c r="T1270" s="9">
        <v>0</v>
      </c>
      <c r="U1270" s="9">
        <v>4</v>
      </c>
      <c r="V1270" s="9">
        <v>9</v>
      </c>
      <c r="W1270" s="7" t="s">
        <v>1384</v>
      </c>
      <c r="X1270" s="7" t="s">
        <v>1384</v>
      </c>
    </row>
    <row r="1271" spans="1:24" x14ac:dyDescent="0.2">
      <c r="A1271" s="7" t="s">
        <v>2870</v>
      </c>
      <c r="B1271" s="8">
        <v>1</v>
      </c>
      <c r="C1271" s="8">
        <v>1</v>
      </c>
      <c r="D1271" s="8">
        <v>0</v>
      </c>
      <c r="E1271" s="9">
        <v>42.56</v>
      </c>
      <c r="F1271" s="8">
        <v>1500</v>
      </c>
      <c r="G1271" s="9">
        <v>28.37</v>
      </c>
      <c r="H1271" s="9">
        <v>0</v>
      </c>
      <c r="I1271" s="9">
        <v>28.37</v>
      </c>
      <c r="J1271" s="9">
        <v>28.37</v>
      </c>
      <c r="K1271" s="9">
        <v>28.37</v>
      </c>
      <c r="L1271" s="9">
        <v>28.37</v>
      </c>
      <c r="M1271" s="9">
        <v>28.37</v>
      </c>
      <c r="N1271" s="9">
        <v>28.37</v>
      </c>
      <c r="O1271" s="8">
        <v>1</v>
      </c>
      <c r="P1271" s="8">
        <v>1</v>
      </c>
      <c r="Q1271" s="8">
        <v>1</v>
      </c>
      <c r="R1271" s="9">
        <v>100</v>
      </c>
      <c r="S1271" s="9">
        <v>100</v>
      </c>
      <c r="T1271" s="9">
        <v>1756</v>
      </c>
      <c r="U1271" s="9">
        <v>1</v>
      </c>
      <c r="V1271" s="9">
        <v>6</v>
      </c>
      <c r="W1271" s="7" t="s">
        <v>2851</v>
      </c>
      <c r="X1271" s="7" t="s">
        <v>2851</v>
      </c>
    </row>
    <row r="1272" spans="1:24" x14ac:dyDescent="0.2">
      <c r="A1272" s="7" t="s">
        <v>3517</v>
      </c>
      <c r="B1272" s="8">
        <v>2</v>
      </c>
      <c r="C1272" s="8">
        <v>1</v>
      </c>
      <c r="D1272" s="8">
        <v>1</v>
      </c>
      <c r="E1272" s="9">
        <v>0</v>
      </c>
      <c r="F1272" s="8">
        <v>1600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8">
        <v>0</v>
      </c>
      <c r="P1272" s="8">
        <v>0</v>
      </c>
      <c r="Q1272" s="8">
        <v>0</v>
      </c>
      <c r="R1272" s="9">
        <v>0</v>
      </c>
      <c r="S1272" s="9">
        <v>0</v>
      </c>
      <c r="T1272" s="9">
        <v>0</v>
      </c>
      <c r="U1272" s="9">
        <v>5</v>
      </c>
      <c r="V1272" s="9">
        <v>9</v>
      </c>
      <c r="W1272" s="7" t="s">
        <v>3508</v>
      </c>
      <c r="X1272" s="7" t="s">
        <v>3508</v>
      </c>
    </row>
    <row r="1273" spans="1:24" x14ac:dyDescent="0.2">
      <c r="A1273" s="7" t="s">
        <v>671</v>
      </c>
      <c r="B1273" s="8">
        <v>2</v>
      </c>
      <c r="C1273" s="8">
        <v>1</v>
      </c>
      <c r="D1273" s="8">
        <v>1</v>
      </c>
      <c r="E1273" s="9">
        <v>0</v>
      </c>
      <c r="F1273" s="8">
        <v>1300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8">
        <v>0</v>
      </c>
      <c r="P1273" s="8">
        <v>0</v>
      </c>
      <c r="Q1273" s="8">
        <v>0</v>
      </c>
      <c r="R1273" s="9">
        <v>0</v>
      </c>
      <c r="S1273" s="9">
        <v>0</v>
      </c>
      <c r="T1273" s="9">
        <v>0</v>
      </c>
      <c r="U1273" s="9">
        <v>8</v>
      </c>
      <c r="V1273" s="9">
        <v>9</v>
      </c>
      <c r="W1273" s="7" t="s">
        <v>498</v>
      </c>
      <c r="X1273" s="7" t="s">
        <v>498</v>
      </c>
    </row>
    <row r="1274" spans="1:24" x14ac:dyDescent="0.2">
      <c r="A1274" s="7" t="s">
        <v>1436</v>
      </c>
      <c r="B1274" s="8">
        <v>2</v>
      </c>
      <c r="C1274" s="8">
        <v>2</v>
      </c>
      <c r="D1274" s="8">
        <v>0</v>
      </c>
      <c r="E1274" s="9">
        <v>69.959999999999994</v>
      </c>
      <c r="F1274" s="8">
        <v>2100</v>
      </c>
      <c r="G1274" s="9">
        <v>33.31</v>
      </c>
      <c r="H1274" s="9">
        <v>31</v>
      </c>
      <c r="I1274" s="9">
        <v>33.31</v>
      </c>
      <c r="J1274" s="9">
        <v>33.31</v>
      </c>
      <c r="K1274" s="9">
        <v>33.31</v>
      </c>
      <c r="L1274" s="9">
        <v>33.31</v>
      </c>
      <c r="M1274" s="9">
        <v>33.31</v>
      </c>
      <c r="N1274" s="9">
        <v>33.31</v>
      </c>
      <c r="O1274" s="8">
        <v>1</v>
      </c>
      <c r="P1274" s="8">
        <v>2</v>
      </c>
      <c r="Q1274" s="8">
        <v>2</v>
      </c>
      <c r="R1274" s="9">
        <v>50</v>
      </c>
      <c r="S1274" s="9">
        <v>100</v>
      </c>
      <c r="T1274" s="9">
        <v>2996</v>
      </c>
      <c r="U1274" s="9">
        <v>1.5</v>
      </c>
      <c r="V1274" s="9">
        <v>7.5</v>
      </c>
      <c r="W1274" s="7" t="s">
        <v>1384</v>
      </c>
      <c r="X1274" s="7" t="s">
        <v>3224</v>
      </c>
    </row>
    <row r="1275" spans="1:24" x14ac:dyDescent="0.2">
      <c r="A1275" s="7" t="s">
        <v>3554</v>
      </c>
      <c r="B1275" s="8">
        <v>1</v>
      </c>
      <c r="C1275" s="8">
        <v>1</v>
      </c>
      <c r="D1275" s="8">
        <v>0</v>
      </c>
      <c r="E1275" s="9">
        <v>0</v>
      </c>
      <c r="F1275" s="8">
        <v>1200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8">
        <v>0</v>
      </c>
      <c r="P1275" s="8">
        <v>0</v>
      </c>
      <c r="Q1275" s="8">
        <v>0</v>
      </c>
      <c r="R1275" s="9">
        <v>0</v>
      </c>
      <c r="S1275" s="9">
        <v>0</v>
      </c>
      <c r="T1275" s="9">
        <v>0</v>
      </c>
      <c r="U1275" s="9">
        <v>6</v>
      </c>
      <c r="V1275" s="9">
        <v>8</v>
      </c>
      <c r="W1275" s="7" t="s">
        <v>3508</v>
      </c>
      <c r="X1275" s="7" t="s">
        <v>3508</v>
      </c>
    </row>
    <row r="1276" spans="1:24" x14ac:dyDescent="0.2">
      <c r="A1276" s="7" t="s">
        <v>1216</v>
      </c>
      <c r="B1276" s="8">
        <v>1</v>
      </c>
      <c r="C1276" s="8">
        <v>1</v>
      </c>
      <c r="D1276" s="8">
        <v>0</v>
      </c>
      <c r="E1276" s="9">
        <v>0</v>
      </c>
      <c r="F1276" s="8">
        <v>1200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8">
        <v>0</v>
      </c>
      <c r="P1276" s="8">
        <v>0</v>
      </c>
      <c r="Q1276" s="8">
        <v>0</v>
      </c>
      <c r="R1276" s="9">
        <v>0</v>
      </c>
      <c r="S1276" s="9">
        <v>0</v>
      </c>
      <c r="T1276" s="9">
        <v>0</v>
      </c>
      <c r="U1276" s="9">
        <v>9</v>
      </c>
      <c r="V1276" s="9">
        <v>10</v>
      </c>
      <c r="W1276" s="7" t="s">
        <v>1109</v>
      </c>
      <c r="X1276" s="7" t="s">
        <v>1109</v>
      </c>
    </row>
    <row r="1277" spans="1:24" x14ac:dyDescent="0.2">
      <c r="A1277" s="7" t="s">
        <v>3263</v>
      </c>
      <c r="B1277" s="8">
        <v>1</v>
      </c>
      <c r="C1277" s="8">
        <v>1</v>
      </c>
      <c r="D1277" s="8">
        <v>0</v>
      </c>
      <c r="E1277" s="9">
        <v>0</v>
      </c>
      <c r="F1277" s="8">
        <v>1000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8">
        <v>0</v>
      </c>
      <c r="P1277" s="8">
        <v>0</v>
      </c>
      <c r="Q1277" s="8">
        <v>0</v>
      </c>
      <c r="R1277" s="9">
        <v>0</v>
      </c>
      <c r="S1277" s="9">
        <v>0</v>
      </c>
      <c r="T1277" s="9">
        <v>0</v>
      </c>
      <c r="U1277" s="9">
        <v>6</v>
      </c>
      <c r="V1277" s="9">
        <v>7</v>
      </c>
      <c r="W1277" s="7" t="s">
        <v>3224</v>
      </c>
      <c r="X1277" s="7" t="s">
        <v>3224</v>
      </c>
    </row>
    <row r="1278" spans="1:24" x14ac:dyDescent="0.2">
      <c r="A1278" s="7" t="s">
        <v>674</v>
      </c>
      <c r="B1278" s="8">
        <v>2</v>
      </c>
      <c r="C1278" s="8">
        <v>2</v>
      </c>
      <c r="D1278" s="8">
        <v>0</v>
      </c>
      <c r="E1278" s="9">
        <v>18.52</v>
      </c>
      <c r="F1278" s="8">
        <v>2200</v>
      </c>
      <c r="G1278" s="9">
        <v>8.42</v>
      </c>
      <c r="H1278" s="9">
        <v>0</v>
      </c>
      <c r="I1278" s="9">
        <v>8.7799999999999994</v>
      </c>
      <c r="J1278" s="9">
        <v>8.42</v>
      </c>
      <c r="K1278" s="9">
        <v>8.42</v>
      </c>
      <c r="L1278" s="9">
        <v>8.42</v>
      </c>
      <c r="M1278" s="9">
        <v>8.42</v>
      </c>
      <c r="N1278" s="9">
        <v>8.42</v>
      </c>
      <c r="O1278" s="8">
        <v>0</v>
      </c>
      <c r="P1278" s="8">
        <v>0</v>
      </c>
      <c r="Q1278" s="8">
        <v>2</v>
      </c>
      <c r="R1278" s="9">
        <v>0</v>
      </c>
      <c r="S1278" s="9">
        <v>100</v>
      </c>
      <c r="T1278" s="9">
        <v>852</v>
      </c>
      <c r="U1278" s="9">
        <v>3</v>
      </c>
      <c r="V1278" s="9">
        <v>10.5</v>
      </c>
      <c r="W1278" s="7" t="s">
        <v>498</v>
      </c>
      <c r="X1278" s="7" t="s">
        <v>2851</v>
      </c>
    </row>
    <row r="1279" spans="1:24" x14ac:dyDescent="0.2">
      <c r="A1279" s="7" t="s">
        <v>4335</v>
      </c>
      <c r="B1279" s="8">
        <v>1</v>
      </c>
      <c r="C1279" s="8">
        <v>0</v>
      </c>
      <c r="D1279" s="8">
        <v>1</v>
      </c>
      <c r="E1279" s="9">
        <v>0</v>
      </c>
      <c r="F1279" s="8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8">
        <v>0</v>
      </c>
      <c r="P1279" s="8">
        <v>0</v>
      </c>
      <c r="Q1279" s="8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7" t="s">
        <v>962</v>
      </c>
      <c r="X1279" s="7" t="s">
        <v>962</v>
      </c>
    </row>
    <row r="1280" spans="1:24" x14ac:dyDescent="0.2">
      <c r="A1280" s="7" t="s">
        <v>1904</v>
      </c>
      <c r="B1280" s="8">
        <v>3</v>
      </c>
      <c r="C1280" s="8">
        <v>2</v>
      </c>
      <c r="D1280" s="8">
        <v>1</v>
      </c>
      <c r="E1280" s="9">
        <v>0</v>
      </c>
      <c r="F1280" s="8">
        <v>800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8">
        <v>0</v>
      </c>
      <c r="P1280" s="8">
        <v>0</v>
      </c>
      <c r="Q1280" s="8">
        <v>0</v>
      </c>
      <c r="R1280" s="9">
        <v>0</v>
      </c>
      <c r="S1280" s="9">
        <v>0</v>
      </c>
      <c r="T1280" s="9">
        <v>0</v>
      </c>
      <c r="U1280" s="9">
        <v>7</v>
      </c>
      <c r="V1280" s="9">
        <v>8.5</v>
      </c>
      <c r="W1280" s="7" t="s">
        <v>1877</v>
      </c>
      <c r="X1280" s="7" t="s">
        <v>2556</v>
      </c>
    </row>
    <row r="1281" spans="1:24" x14ac:dyDescent="0.2">
      <c r="A1281" s="7" t="s">
        <v>3990</v>
      </c>
      <c r="B1281" s="8">
        <v>1</v>
      </c>
      <c r="C1281" s="8">
        <v>1</v>
      </c>
      <c r="D1281" s="8">
        <v>0</v>
      </c>
      <c r="E1281" s="9">
        <v>0</v>
      </c>
      <c r="F1281" s="8">
        <v>1300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8">
        <v>0</v>
      </c>
      <c r="P1281" s="8">
        <v>0</v>
      </c>
      <c r="Q1281" s="8">
        <v>0</v>
      </c>
      <c r="R1281" s="9">
        <v>0</v>
      </c>
      <c r="S1281" s="9">
        <v>0</v>
      </c>
      <c r="T1281" s="9">
        <v>0</v>
      </c>
      <c r="U1281" s="9">
        <v>4</v>
      </c>
      <c r="V1281" s="9">
        <v>7</v>
      </c>
      <c r="W1281" s="7" t="s">
        <v>3941</v>
      </c>
      <c r="X1281" s="7" t="s">
        <v>3941</v>
      </c>
    </row>
    <row r="1282" spans="1:24" x14ac:dyDescent="0.2">
      <c r="A1282" s="7" t="s">
        <v>2991</v>
      </c>
      <c r="B1282" s="8">
        <v>1</v>
      </c>
      <c r="C1282" s="8">
        <v>1</v>
      </c>
      <c r="D1282" s="8">
        <v>0</v>
      </c>
      <c r="E1282" s="9">
        <v>0</v>
      </c>
      <c r="F1282" s="8">
        <v>1200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8">
        <v>0</v>
      </c>
      <c r="P1282" s="8">
        <v>0</v>
      </c>
      <c r="Q1282" s="8">
        <v>0</v>
      </c>
      <c r="R1282" s="9">
        <v>0</v>
      </c>
      <c r="S1282" s="9">
        <v>0</v>
      </c>
      <c r="T1282" s="9">
        <v>0</v>
      </c>
      <c r="U1282" s="9">
        <v>11</v>
      </c>
      <c r="V1282" s="9">
        <v>12</v>
      </c>
      <c r="W1282" s="7" t="s">
        <v>2851</v>
      </c>
      <c r="X1282" s="7" t="s">
        <v>2851</v>
      </c>
    </row>
    <row r="1283" spans="1:24" x14ac:dyDescent="0.2">
      <c r="A1283" s="7" t="s">
        <v>2953</v>
      </c>
      <c r="B1283" s="8">
        <v>2</v>
      </c>
      <c r="C1283" s="8">
        <v>2</v>
      </c>
      <c r="D1283" s="8">
        <v>0</v>
      </c>
      <c r="E1283" s="9">
        <v>61.28</v>
      </c>
      <c r="F1283" s="8">
        <v>1800</v>
      </c>
      <c r="G1283" s="9">
        <v>34.04</v>
      </c>
      <c r="H1283" s="9">
        <v>0</v>
      </c>
      <c r="I1283" s="9">
        <v>34.04</v>
      </c>
      <c r="J1283" s="9">
        <v>34.04</v>
      </c>
      <c r="K1283" s="9">
        <v>34.04</v>
      </c>
      <c r="L1283" s="9">
        <v>34.04</v>
      </c>
      <c r="M1283" s="9">
        <v>34.04</v>
      </c>
      <c r="N1283" s="9">
        <v>34.04</v>
      </c>
      <c r="O1283" s="8">
        <v>1</v>
      </c>
      <c r="P1283" s="8">
        <v>1</v>
      </c>
      <c r="Q1283" s="8">
        <v>1</v>
      </c>
      <c r="R1283" s="9">
        <v>50</v>
      </c>
      <c r="S1283" s="9">
        <v>50</v>
      </c>
      <c r="T1283" s="9">
        <v>3628</v>
      </c>
      <c r="U1283" s="9">
        <v>4</v>
      </c>
      <c r="V1283" s="9">
        <v>9</v>
      </c>
      <c r="W1283" s="7" t="s">
        <v>2851</v>
      </c>
      <c r="X1283" s="7" t="s">
        <v>3941</v>
      </c>
    </row>
    <row r="1284" spans="1:24" x14ac:dyDescent="0.2">
      <c r="A1284" s="7" t="s">
        <v>1801</v>
      </c>
      <c r="B1284" s="8">
        <v>1</v>
      </c>
      <c r="C1284" s="8">
        <v>1</v>
      </c>
      <c r="D1284" s="8">
        <v>0</v>
      </c>
      <c r="E1284" s="9">
        <v>0</v>
      </c>
      <c r="F1284" s="8">
        <v>800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9">
        <v>0</v>
      </c>
      <c r="O1284" s="8">
        <v>0</v>
      </c>
      <c r="P1284" s="8">
        <v>0</v>
      </c>
      <c r="Q1284" s="8">
        <v>0</v>
      </c>
      <c r="R1284" s="9">
        <v>0</v>
      </c>
      <c r="S1284" s="9">
        <v>0</v>
      </c>
      <c r="T1284" s="9">
        <v>0</v>
      </c>
      <c r="U1284" s="9">
        <v>5</v>
      </c>
      <c r="V1284" s="9">
        <v>8</v>
      </c>
      <c r="W1284" s="7" t="s">
        <v>1630</v>
      </c>
      <c r="X1284" s="7" t="s">
        <v>1630</v>
      </c>
    </row>
    <row r="1285" spans="1:24" x14ac:dyDescent="0.2">
      <c r="A1285" s="7" t="s">
        <v>2550</v>
      </c>
      <c r="B1285" s="8">
        <v>2</v>
      </c>
      <c r="C1285" s="8">
        <v>2</v>
      </c>
      <c r="D1285" s="8">
        <v>0</v>
      </c>
      <c r="E1285" s="9">
        <v>35.6</v>
      </c>
      <c r="F1285" s="8">
        <v>3400</v>
      </c>
      <c r="G1285" s="9">
        <v>10.47</v>
      </c>
      <c r="H1285" s="9">
        <v>0</v>
      </c>
      <c r="I1285" s="9">
        <v>10.47</v>
      </c>
      <c r="J1285" s="9">
        <v>10.47</v>
      </c>
      <c r="K1285" s="9">
        <v>10.47</v>
      </c>
      <c r="L1285" s="9">
        <v>10.47</v>
      </c>
      <c r="M1285" s="9">
        <v>10.47</v>
      </c>
      <c r="N1285" s="9">
        <v>10.47</v>
      </c>
      <c r="O1285" s="8">
        <v>1</v>
      </c>
      <c r="P1285" s="8">
        <v>1</v>
      </c>
      <c r="Q1285" s="8">
        <v>1</v>
      </c>
      <c r="R1285" s="9">
        <v>50</v>
      </c>
      <c r="S1285" s="9">
        <v>50</v>
      </c>
      <c r="T1285" s="9">
        <v>1060</v>
      </c>
      <c r="U1285" s="9">
        <v>2.5</v>
      </c>
      <c r="V1285" s="9">
        <v>9</v>
      </c>
      <c r="W1285" s="7" t="s">
        <v>2349</v>
      </c>
      <c r="X1285" s="7" t="s">
        <v>3320</v>
      </c>
    </row>
    <row r="1286" spans="1:24" x14ac:dyDescent="0.2">
      <c r="A1286" s="7" t="s">
        <v>1159</v>
      </c>
      <c r="B1286" s="8">
        <v>3</v>
      </c>
      <c r="C1286" s="8">
        <v>2</v>
      </c>
      <c r="D1286" s="8">
        <v>1</v>
      </c>
      <c r="E1286" s="9">
        <v>0</v>
      </c>
      <c r="F1286" s="8">
        <v>2000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8">
        <v>0</v>
      </c>
      <c r="P1286" s="8">
        <v>0</v>
      </c>
      <c r="Q1286" s="8">
        <v>0</v>
      </c>
      <c r="R1286" s="9">
        <v>0</v>
      </c>
      <c r="S1286" s="9">
        <v>0</v>
      </c>
      <c r="T1286" s="9">
        <v>0</v>
      </c>
      <c r="U1286" s="9">
        <v>8</v>
      </c>
      <c r="V1286" s="9">
        <v>9.5</v>
      </c>
      <c r="W1286" s="7" t="s">
        <v>1109</v>
      </c>
      <c r="X1286" s="7" t="s">
        <v>3617</v>
      </c>
    </row>
    <row r="1287" spans="1:24" x14ac:dyDescent="0.2">
      <c r="A1287" s="7" t="s">
        <v>2624</v>
      </c>
      <c r="B1287" s="8">
        <v>2</v>
      </c>
      <c r="C1287" s="8">
        <v>1</v>
      </c>
      <c r="D1287" s="8">
        <v>1</v>
      </c>
      <c r="E1287" s="9">
        <v>0</v>
      </c>
      <c r="F1287" s="8">
        <v>900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8">
        <v>0</v>
      </c>
      <c r="P1287" s="8">
        <v>0</v>
      </c>
      <c r="Q1287" s="8">
        <v>0</v>
      </c>
      <c r="R1287" s="9">
        <v>0</v>
      </c>
      <c r="S1287" s="9">
        <v>0</v>
      </c>
      <c r="T1287" s="9">
        <v>0</v>
      </c>
      <c r="U1287" s="9">
        <v>8</v>
      </c>
      <c r="V1287" s="9">
        <v>8</v>
      </c>
      <c r="W1287" s="7" t="s">
        <v>2556</v>
      </c>
      <c r="X1287" s="7" t="s">
        <v>2556</v>
      </c>
    </row>
    <row r="1288" spans="1:24" x14ac:dyDescent="0.2">
      <c r="A1288" s="7" t="s">
        <v>4336</v>
      </c>
      <c r="B1288" s="8">
        <v>1</v>
      </c>
      <c r="C1288" s="8">
        <v>0</v>
      </c>
      <c r="D1288" s="8">
        <v>1</v>
      </c>
      <c r="E1288" s="9">
        <v>0</v>
      </c>
      <c r="F1288" s="8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  <c r="O1288" s="8">
        <v>0</v>
      </c>
      <c r="P1288" s="8">
        <v>0</v>
      </c>
      <c r="Q1288" s="8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7" t="s">
        <v>1877</v>
      </c>
      <c r="X1288" s="7" t="s">
        <v>1877</v>
      </c>
    </row>
    <row r="1289" spans="1:24" x14ac:dyDescent="0.2">
      <c r="A1289" s="7" t="s">
        <v>783</v>
      </c>
      <c r="B1289" s="8">
        <v>1</v>
      </c>
      <c r="C1289" s="8">
        <v>1</v>
      </c>
      <c r="D1289" s="8">
        <v>0</v>
      </c>
      <c r="E1289" s="9">
        <v>51.28</v>
      </c>
      <c r="F1289" s="8">
        <v>2200</v>
      </c>
      <c r="G1289" s="9">
        <v>23.31</v>
      </c>
      <c r="H1289" s="9">
        <v>0</v>
      </c>
      <c r="I1289" s="9">
        <v>0</v>
      </c>
      <c r="J1289" s="9">
        <v>23.31</v>
      </c>
      <c r="K1289" s="9">
        <v>23.31</v>
      </c>
      <c r="L1289" s="9">
        <v>23.31</v>
      </c>
      <c r="M1289" s="9">
        <v>23.31</v>
      </c>
      <c r="N1289" s="9">
        <v>23.31</v>
      </c>
      <c r="O1289" s="8">
        <v>1</v>
      </c>
      <c r="P1289" s="8">
        <v>1</v>
      </c>
      <c r="Q1289" s="8">
        <v>1</v>
      </c>
      <c r="R1289" s="9">
        <v>100</v>
      </c>
      <c r="S1289" s="9">
        <v>100</v>
      </c>
      <c r="T1289" s="9">
        <v>2628</v>
      </c>
      <c r="U1289" s="9">
        <v>1</v>
      </c>
      <c r="V1289" s="9">
        <v>9</v>
      </c>
      <c r="W1289" s="7" t="s">
        <v>751</v>
      </c>
      <c r="X1289" s="7" t="s">
        <v>751</v>
      </c>
    </row>
    <row r="1290" spans="1:24" x14ac:dyDescent="0.2">
      <c r="A1290" s="7" t="s">
        <v>4337</v>
      </c>
      <c r="B1290" s="8">
        <v>1</v>
      </c>
      <c r="C1290" s="8">
        <v>0</v>
      </c>
      <c r="D1290" s="8">
        <v>1</v>
      </c>
      <c r="E1290" s="9">
        <v>0</v>
      </c>
      <c r="F1290" s="8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8">
        <v>0</v>
      </c>
      <c r="P1290" s="8">
        <v>0</v>
      </c>
      <c r="Q1290" s="8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7" t="s">
        <v>4083</v>
      </c>
      <c r="X1290" s="7" t="s">
        <v>4083</v>
      </c>
    </row>
    <row r="1291" spans="1:24" x14ac:dyDescent="0.2">
      <c r="A1291" s="7" t="s">
        <v>1299</v>
      </c>
      <c r="B1291" s="8">
        <v>1</v>
      </c>
      <c r="C1291" s="8">
        <v>1</v>
      </c>
      <c r="D1291" s="8">
        <v>0</v>
      </c>
      <c r="E1291" s="9">
        <v>0</v>
      </c>
      <c r="F1291" s="8">
        <v>1000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8">
        <v>0</v>
      </c>
      <c r="P1291" s="8">
        <v>0</v>
      </c>
      <c r="Q1291" s="8">
        <v>0</v>
      </c>
      <c r="R1291" s="9">
        <v>0</v>
      </c>
      <c r="S1291" s="9">
        <v>0</v>
      </c>
      <c r="T1291" s="9">
        <v>0</v>
      </c>
      <c r="U1291" s="9">
        <v>9</v>
      </c>
      <c r="V1291" s="9">
        <v>12</v>
      </c>
      <c r="W1291" s="7" t="s">
        <v>1252</v>
      </c>
      <c r="X1291" s="7" t="s">
        <v>1252</v>
      </c>
    </row>
    <row r="1292" spans="1:24" x14ac:dyDescent="0.2">
      <c r="A1292" s="7" t="s">
        <v>3595</v>
      </c>
      <c r="B1292" s="8">
        <v>1</v>
      </c>
      <c r="C1292" s="8">
        <v>1</v>
      </c>
      <c r="D1292" s="8">
        <v>0</v>
      </c>
      <c r="E1292" s="9">
        <v>0</v>
      </c>
      <c r="F1292" s="8">
        <v>900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8">
        <v>0</v>
      </c>
      <c r="P1292" s="8">
        <v>0</v>
      </c>
      <c r="Q1292" s="8">
        <v>0</v>
      </c>
      <c r="R1292" s="9">
        <v>0</v>
      </c>
      <c r="S1292" s="9">
        <v>0</v>
      </c>
      <c r="T1292" s="9">
        <v>0</v>
      </c>
      <c r="U1292" s="9">
        <v>5</v>
      </c>
      <c r="V1292" s="9">
        <v>7</v>
      </c>
      <c r="W1292" s="7" t="s">
        <v>3508</v>
      </c>
      <c r="X1292" s="7" t="s">
        <v>3508</v>
      </c>
    </row>
    <row r="1293" spans="1:24" x14ac:dyDescent="0.2">
      <c r="A1293" s="7" t="s">
        <v>620</v>
      </c>
      <c r="B1293" s="8">
        <v>2</v>
      </c>
      <c r="C1293" s="8">
        <v>2</v>
      </c>
      <c r="D1293" s="8">
        <v>0</v>
      </c>
      <c r="E1293" s="9">
        <v>0</v>
      </c>
      <c r="F1293" s="8">
        <v>2300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8">
        <v>0</v>
      </c>
      <c r="P1293" s="8">
        <v>0</v>
      </c>
      <c r="Q1293" s="8">
        <v>0</v>
      </c>
      <c r="R1293" s="9">
        <v>0</v>
      </c>
      <c r="S1293" s="9">
        <v>0</v>
      </c>
      <c r="T1293" s="9">
        <v>0</v>
      </c>
      <c r="U1293" s="9">
        <v>4.5</v>
      </c>
      <c r="V1293" s="9">
        <v>9</v>
      </c>
      <c r="W1293" s="7" t="s">
        <v>498</v>
      </c>
      <c r="X1293" s="7" t="s">
        <v>3508</v>
      </c>
    </row>
    <row r="1294" spans="1:24" x14ac:dyDescent="0.2">
      <c r="A1294" s="7" t="s">
        <v>694</v>
      </c>
      <c r="B1294" s="8">
        <v>1</v>
      </c>
      <c r="C1294" s="8">
        <v>1</v>
      </c>
      <c r="D1294" s="8">
        <v>0</v>
      </c>
      <c r="E1294" s="9">
        <v>0</v>
      </c>
      <c r="F1294" s="8">
        <v>700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8">
        <v>0</v>
      </c>
      <c r="P1294" s="8">
        <v>0</v>
      </c>
      <c r="Q1294" s="8">
        <v>0</v>
      </c>
      <c r="R1294" s="9">
        <v>0</v>
      </c>
      <c r="S1294" s="9">
        <v>0</v>
      </c>
      <c r="T1294" s="9">
        <v>0</v>
      </c>
      <c r="U1294" s="9">
        <v>7</v>
      </c>
      <c r="V1294" s="9">
        <v>11</v>
      </c>
      <c r="W1294" s="7" t="s">
        <v>498</v>
      </c>
      <c r="X1294" s="7" t="s">
        <v>498</v>
      </c>
    </row>
    <row r="1295" spans="1:24" x14ac:dyDescent="0.2">
      <c r="A1295" s="7" t="s">
        <v>3770</v>
      </c>
      <c r="B1295" s="8">
        <v>1</v>
      </c>
      <c r="C1295" s="8">
        <v>1</v>
      </c>
      <c r="D1295" s="8">
        <v>0</v>
      </c>
      <c r="E1295" s="9">
        <v>19.420000000000002</v>
      </c>
      <c r="F1295" s="8">
        <v>2200</v>
      </c>
      <c r="G1295" s="9">
        <v>8.83</v>
      </c>
      <c r="H1295" s="9">
        <v>8.83</v>
      </c>
      <c r="I1295" s="9">
        <v>8.83</v>
      </c>
      <c r="J1295" s="9">
        <v>8.83</v>
      </c>
      <c r="K1295" s="9">
        <v>8.83</v>
      </c>
      <c r="L1295" s="9">
        <v>8.83</v>
      </c>
      <c r="M1295" s="9">
        <v>8.83</v>
      </c>
      <c r="N1295" s="9">
        <v>8.83</v>
      </c>
      <c r="O1295" s="8">
        <v>0</v>
      </c>
      <c r="P1295" s="8">
        <v>1</v>
      </c>
      <c r="Q1295" s="8">
        <v>1</v>
      </c>
      <c r="R1295" s="9">
        <v>0</v>
      </c>
      <c r="S1295" s="9">
        <v>100</v>
      </c>
      <c r="T1295" s="9">
        <v>442</v>
      </c>
      <c r="U1295" s="9">
        <v>2</v>
      </c>
      <c r="V1295" s="9">
        <v>5</v>
      </c>
      <c r="W1295" s="7" t="s">
        <v>3736</v>
      </c>
      <c r="X1295" s="7" t="s">
        <v>3736</v>
      </c>
    </row>
    <row r="1296" spans="1:24" x14ac:dyDescent="0.2">
      <c r="A1296" s="7" t="s">
        <v>3992</v>
      </c>
      <c r="B1296" s="8">
        <v>1</v>
      </c>
      <c r="C1296" s="8">
        <v>1</v>
      </c>
      <c r="D1296" s="8">
        <v>0</v>
      </c>
      <c r="E1296" s="9">
        <v>51.74</v>
      </c>
      <c r="F1296" s="8">
        <v>900</v>
      </c>
      <c r="G1296" s="9">
        <v>57.49</v>
      </c>
      <c r="H1296" s="9">
        <v>57.49</v>
      </c>
      <c r="I1296" s="9">
        <v>57.49</v>
      </c>
      <c r="J1296" s="9">
        <v>57.49</v>
      </c>
      <c r="K1296" s="9">
        <v>57.49</v>
      </c>
      <c r="L1296" s="9">
        <v>57.49</v>
      </c>
      <c r="M1296" s="9">
        <v>57.49</v>
      </c>
      <c r="N1296" s="9">
        <v>57.49</v>
      </c>
      <c r="O1296" s="8">
        <v>1</v>
      </c>
      <c r="P1296" s="8">
        <v>1</v>
      </c>
      <c r="Q1296" s="8">
        <v>1</v>
      </c>
      <c r="R1296" s="9">
        <v>100</v>
      </c>
      <c r="S1296" s="9">
        <v>100</v>
      </c>
      <c r="T1296" s="9">
        <v>2674</v>
      </c>
      <c r="U1296" s="9">
        <v>1</v>
      </c>
      <c r="V1296" s="9">
        <v>7</v>
      </c>
      <c r="W1296" s="7" t="s">
        <v>3941</v>
      </c>
      <c r="X1296" s="7" t="s">
        <v>3941</v>
      </c>
    </row>
    <row r="1297" spans="1:24" x14ac:dyDescent="0.2">
      <c r="A1297" s="7" t="s">
        <v>3768</v>
      </c>
      <c r="B1297" s="8">
        <v>1</v>
      </c>
      <c r="C1297" s="8">
        <v>1</v>
      </c>
      <c r="D1297" s="8">
        <v>0</v>
      </c>
      <c r="E1297" s="9">
        <v>36.299999999999997</v>
      </c>
      <c r="F1297" s="8">
        <v>2000</v>
      </c>
      <c r="G1297" s="9">
        <v>18.149999999999999</v>
      </c>
      <c r="H1297" s="9">
        <v>18.149999999999999</v>
      </c>
      <c r="I1297" s="9">
        <v>18.149999999999999</v>
      </c>
      <c r="J1297" s="9">
        <v>18.149999999999999</v>
      </c>
      <c r="K1297" s="9">
        <v>18.149999999999999</v>
      </c>
      <c r="L1297" s="9">
        <v>18.149999999999999</v>
      </c>
      <c r="M1297" s="9">
        <v>18.149999999999999</v>
      </c>
      <c r="N1297" s="9">
        <v>18.149999999999999</v>
      </c>
      <c r="O1297" s="8">
        <v>1</v>
      </c>
      <c r="P1297" s="8">
        <v>1</v>
      </c>
      <c r="Q1297" s="8">
        <v>1</v>
      </c>
      <c r="R1297" s="9">
        <v>100</v>
      </c>
      <c r="S1297" s="9">
        <v>100</v>
      </c>
      <c r="T1297" s="9">
        <v>1130</v>
      </c>
      <c r="U1297" s="9">
        <v>1</v>
      </c>
      <c r="V1297" s="9">
        <v>5</v>
      </c>
      <c r="W1297" s="7" t="s">
        <v>3736</v>
      </c>
      <c r="X1297" s="7" t="s">
        <v>3736</v>
      </c>
    </row>
    <row r="1298" spans="1:24" x14ac:dyDescent="0.2">
      <c r="A1298" s="7" t="s">
        <v>3530</v>
      </c>
      <c r="B1298" s="8">
        <v>2</v>
      </c>
      <c r="C1298" s="8">
        <v>1</v>
      </c>
      <c r="D1298" s="8">
        <v>1</v>
      </c>
      <c r="E1298" s="9">
        <v>0</v>
      </c>
      <c r="F1298" s="8">
        <v>1000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8">
        <v>0</v>
      </c>
      <c r="P1298" s="8">
        <v>0</v>
      </c>
      <c r="Q1298" s="8">
        <v>0</v>
      </c>
      <c r="R1298" s="9">
        <v>0</v>
      </c>
      <c r="S1298" s="9">
        <v>0</v>
      </c>
      <c r="T1298" s="9">
        <v>0</v>
      </c>
      <c r="U1298" s="9">
        <v>5</v>
      </c>
      <c r="V1298" s="9">
        <v>6</v>
      </c>
      <c r="W1298" s="7" t="s">
        <v>3508</v>
      </c>
      <c r="X1298" s="7" t="s">
        <v>3508</v>
      </c>
    </row>
    <row r="1299" spans="1:24" x14ac:dyDescent="0.2">
      <c r="A1299" s="7" t="s">
        <v>4338</v>
      </c>
      <c r="B1299" s="8">
        <v>1</v>
      </c>
      <c r="C1299" s="8">
        <v>0</v>
      </c>
      <c r="D1299" s="8">
        <v>1</v>
      </c>
      <c r="E1299" s="9">
        <v>0</v>
      </c>
      <c r="F1299" s="8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8">
        <v>0</v>
      </c>
      <c r="P1299" s="8">
        <v>0</v>
      </c>
      <c r="Q1299" s="8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7" t="s">
        <v>2349</v>
      </c>
      <c r="X1299" s="7" t="s">
        <v>2349</v>
      </c>
    </row>
    <row r="1300" spans="1:24" x14ac:dyDescent="0.2">
      <c r="A1300" s="7" t="s">
        <v>470</v>
      </c>
      <c r="B1300" s="8">
        <v>2</v>
      </c>
      <c r="C1300" s="8">
        <v>1</v>
      </c>
      <c r="D1300" s="8">
        <v>1</v>
      </c>
      <c r="E1300" s="9">
        <v>42.28</v>
      </c>
      <c r="F1300" s="8">
        <v>1400</v>
      </c>
      <c r="G1300" s="9">
        <v>30.2</v>
      </c>
      <c r="H1300" s="9">
        <v>0</v>
      </c>
      <c r="I1300" s="9">
        <v>0</v>
      </c>
      <c r="J1300" s="9">
        <v>30.2</v>
      </c>
      <c r="K1300" s="9">
        <v>30.2</v>
      </c>
      <c r="L1300" s="9">
        <v>30.2</v>
      </c>
      <c r="M1300" s="9">
        <v>30.2</v>
      </c>
      <c r="N1300" s="9">
        <v>30.2</v>
      </c>
      <c r="O1300" s="8">
        <v>1</v>
      </c>
      <c r="P1300" s="8">
        <v>1</v>
      </c>
      <c r="Q1300" s="8">
        <v>1</v>
      </c>
      <c r="R1300" s="9">
        <v>100</v>
      </c>
      <c r="S1300" s="9">
        <v>100</v>
      </c>
      <c r="T1300" s="9">
        <v>1728</v>
      </c>
      <c r="U1300" s="9">
        <v>1</v>
      </c>
      <c r="V1300" s="9">
        <v>10</v>
      </c>
      <c r="W1300" s="7" t="s">
        <v>55</v>
      </c>
      <c r="X1300" s="7" t="s">
        <v>55</v>
      </c>
    </row>
    <row r="1301" spans="1:24" x14ac:dyDescent="0.2">
      <c r="A1301" s="7" t="s">
        <v>2921</v>
      </c>
      <c r="B1301" s="8">
        <v>1</v>
      </c>
      <c r="C1301" s="8">
        <v>1</v>
      </c>
      <c r="D1301" s="8">
        <v>0</v>
      </c>
      <c r="E1301" s="9">
        <v>0</v>
      </c>
      <c r="F1301" s="8">
        <v>900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8">
        <v>0</v>
      </c>
      <c r="P1301" s="8">
        <v>0</v>
      </c>
      <c r="Q1301" s="8">
        <v>0</v>
      </c>
      <c r="R1301" s="9">
        <v>0</v>
      </c>
      <c r="S1301" s="9">
        <v>0</v>
      </c>
      <c r="T1301" s="9">
        <v>0</v>
      </c>
      <c r="U1301" s="9">
        <v>6</v>
      </c>
      <c r="V1301" s="9">
        <v>6</v>
      </c>
      <c r="W1301" s="7" t="s">
        <v>2851</v>
      </c>
      <c r="X1301" s="7" t="s">
        <v>2851</v>
      </c>
    </row>
    <row r="1302" spans="1:24" x14ac:dyDescent="0.2">
      <c r="A1302" s="7" t="s">
        <v>4339</v>
      </c>
      <c r="B1302" s="8">
        <v>2</v>
      </c>
      <c r="C1302" s="8">
        <v>0</v>
      </c>
      <c r="D1302" s="8">
        <v>2</v>
      </c>
      <c r="E1302" s="9">
        <v>0</v>
      </c>
      <c r="F1302" s="8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8">
        <v>0</v>
      </c>
      <c r="P1302" s="8">
        <v>0</v>
      </c>
      <c r="Q1302" s="8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7" t="s">
        <v>498</v>
      </c>
      <c r="X1302" s="7" t="s">
        <v>1384</v>
      </c>
    </row>
    <row r="1303" spans="1:24" x14ac:dyDescent="0.2">
      <c r="A1303" s="7" t="s">
        <v>3933</v>
      </c>
      <c r="B1303" s="8">
        <v>1</v>
      </c>
      <c r="C1303" s="8">
        <v>1</v>
      </c>
      <c r="D1303" s="8">
        <v>0</v>
      </c>
      <c r="E1303" s="9">
        <v>0</v>
      </c>
      <c r="F1303" s="8">
        <v>800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8">
        <v>0</v>
      </c>
      <c r="P1303" s="8">
        <v>0</v>
      </c>
      <c r="Q1303" s="8">
        <v>0</v>
      </c>
      <c r="R1303" s="9">
        <v>0</v>
      </c>
      <c r="S1303" s="9">
        <v>0</v>
      </c>
      <c r="T1303" s="9">
        <v>0</v>
      </c>
      <c r="U1303" s="9">
        <v>9</v>
      </c>
      <c r="V1303" s="9">
        <v>9</v>
      </c>
      <c r="W1303" s="7" t="s">
        <v>3839</v>
      </c>
      <c r="X1303" s="7" t="s">
        <v>3839</v>
      </c>
    </row>
    <row r="1304" spans="1:24" x14ac:dyDescent="0.2">
      <c r="A1304" s="7" t="s">
        <v>824</v>
      </c>
      <c r="B1304" s="8">
        <v>2</v>
      </c>
      <c r="C1304" s="8">
        <v>2</v>
      </c>
      <c r="D1304" s="8">
        <v>0</v>
      </c>
      <c r="E1304" s="9">
        <v>0</v>
      </c>
      <c r="F1304" s="8">
        <v>1600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8">
        <v>0</v>
      </c>
      <c r="P1304" s="8">
        <v>0</v>
      </c>
      <c r="Q1304" s="8">
        <v>0</v>
      </c>
      <c r="R1304" s="9">
        <v>0</v>
      </c>
      <c r="S1304" s="9">
        <v>0</v>
      </c>
      <c r="T1304" s="9">
        <v>0</v>
      </c>
      <c r="U1304" s="9">
        <v>6</v>
      </c>
      <c r="V1304" s="9">
        <v>7</v>
      </c>
      <c r="W1304" s="7" t="s">
        <v>751</v>
      </c>
      <c r="X1304" s="7" t="s">
        <v>3508</v>
      </c>
    </row>
    <row r="1305" spans="1:24" x14ac:dyDescent="0.2">
      <c r="A1305" s="7" t="s">
        <v>3632</v>
      </c>
      <c r="B1305" s="8">
        <v>2</v>
      </c>
      <c r="C1305" s="8">
        <v>1</v>
      </c>
      <c r="D1305" s="8">
        <v>1</v>
      </c>
      <c r="E1305" s="9">
        <v>0</v>
      </c>
      <c r="F1305" s="8">
        <v>1400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8">
        <v>0</v>
      </c>
      <c r="P1305" s="8">
        <v>0</v>
      </c>
      <c r="Q1305" s="8">
        <v>0</v>
      </c>
      <c r="R1305" s="9">
        <v>0</v>
      </c>
      <c r="S1305" s="9">
        <v>0</v>
      </c>
      <c r="T1305" s="9">
        <v>0</v>
      </c>
      <c r="U1305" s="9">
        <v>7</v>
      </c>
      <c r="V1305" s="9">
        <v>7</v>
      </c>
      <c r="W1305" s="7" t="s">
        <v>3617</v>
      </c>
      <c r="X1305" s="7" t="s">
        <v>3617</v>
      </c>
    </row>
    <row r="1306" spans="1:24" x14ac:dyDescent="0.2">
      <c r="A1306" s="7" t="s">
        <v>856</v>
      </c>
      <c r="B1306" s="8">
        <v>4</v>
      </c>
      <c r="C1306" s="8">
        <v>2</v>
      </c>
      <c r="D1306" s="8">
        <v>2</v>
      </c>
      <c r="E1306" s="9">
        <v>28.08</v>
      </c>
      <c r="F1306" s="8">
        <v>2300</v>
      </c>
      <c r="G1306" s="9">
        <v>12.21</v>
      </c>
      <c r="H1306" s="9">
        <v>0</v>
      </c>
      <c r="I1306" s="9">
        <v>0</v>
      </c>
      <c r="J1306" s="9">
        <v>12.21</v>
      </c>
      <c r="K1306" s="9">
        <v>12.21</v>
      </c>
      <c r="L1306" s="9">
        <v>12.21</v>
      </c>
      <c r="M1306" s="9">
        <v>12.21</v>
      </c>
      <c r="N1306" s="9">
        <v>12.21</v>
      </c>
      <c r="O1306" s="8">
        <v>0</v>
      </c>
      <c r="P1306" s="8">
        <v>1</v>
      </c>
      <c r="Q1306" s="8">
        <v>1</v>
      </c>
      <c r="R1306" s="9">
        <v>0</v>
      </c>
      <c r="S1306" s="9">
        <v>50</v>
      </c>
      <c r="T1306" s="9">
        <v>1308</v>
      </c>
      <c r="U1306" s="9">
        <v>5.5</v>
      </c>
      <c r="V1306" s="9">
        <v>9.5</v>
      </c>
      <c r="W1306" s="7" t="s">
        <v>751</v>
      </c>
      <c r="X1306" s="7" t="s">
        <v>3320</v>
      </c>
    </row>
    <row r="1307" spans="1:24" x14ac:dyDescent="0.2">
      <c r="A1307" s="7" t="s">
        <v>1261</v>
      </c>
      <c r="B1307" s="8">
        <v>3</v>
      </c>
      <c r="C1307" s="8">
        <v>2</v>
      </c>
      <c r="D1307" s="8">
        <v>1</v>
      </c>
      <c r="E1307" s="9">
        <v>23.7</v>
      </c>
      <c r="F1307" s="8">
        <v>2900</v>
      </c>
      <c r="G1307" s="9">
        <v>8.17</v>
      </c>
      <c r="H1307" s="9">
        <v>0</v>
      </c>
      <c r="I1307" s="9">
        <v>0</v>
      </c>
      <c r="J1307" s="9">
        <v>8.17</v>
      </c>
      <c r="K1307" s="9">
        <v>8.17</v>
      </c>
      <c r="L1307" s="9">
        <v>8.17</v>
      </c>
      <c r="M1307" s="9">
        <v>8.17</v>
      </c>
      <c r="N1307" s="9">
        <v>8.17</v>
      </c>
      <c r="O1307" s="8">
        <v>0</v>
      </c>
      <c r="P1307" s="8">
        <v>1</v>
      </c>
      <c r="Q1307" s="8">
        <v>1</v>
      </c>
      <c r="R1307" s="9">
        <v>0</v>
      </c>
      <c r="S1307" s="9">
        <v>50</v>
      </c>
      <c r="T1307" s="9">
        <v>870</v>
      </c>
      <c r="U1307" s="9">
        <v>3.5</v>
      </c>
      <c r="V1307" s="9">
        <v>8</v>
      </c>
      <c r="W1307" s="7" t="s">
        <v>1252</v>
      </c>
      <c r="X1307" s="7" t="s">
        <v>3617</v>
      </c>
    </row>
    <row r="1308" spans="1:24" x14ac:dyDescent="0.2">
      <c r="A1308" s="7" t="s">
        <v>2149</v>
      </c>
      <c r="B1308" s="8">
        <v>3</v>
      </c>
      <c r="C1308" s="8">
        <v>2</v>
      </c>
      <c r="D1308" s="8">
        <v>1</v>
      </c>
      <c r="E1308" s="9">
        <v>33.46</v>
      </c>
      <c r="F1308" s="8">
        <v>2100</v>
      </c>
      <c r="G1308" s="9">
        <v>15.93</v>
      </c>
      <c r="H1308" s="9">
        <v>41.82</v>
      </c>
      <c r="I1308" s="9">
        <v>15.93</v>
      </c>
      <c r="J1308" s="9">
        <v>15.93</v>
      </c>
      <c r="K1308" s="9">
        <v>15.93</v>
      </c>
      <c r="L1308" s="9">
        <v>15.93</v>
      </c>
      <c r="M1308" s="9">
        <v>15.93</v>
      </c>
      <c r="N1308" s="9">
        <v>15.93</v>
      </c>
      <c r="O1308" s="8">
        <v>0</v>
      </c>
      <c r="P1308" s="8">
        <v>1</v>
      </c>
      <c r="Q1308" s="8">
        <v>1</v>
      </c>
      <c r="R1308" s="9">
        <v>0</v>
      </c>
      <c r="S1308" s="9">
        <v>50</v>
      </c>
      <c r="T1308" s="9">
        <v>1846</v>
      </c>
      <c r="U1308" s="9">
        <v>3</v>
      </c>
      <c r="V1308" s="9">
        <v>7.5</v>
      </c>
      <c r="W1308" s="7" t="s">
        <v>2008</v>
      </c>
      <c r="X1308" s="7" t="s">
        <v>3941</v>
      </c>
    </row>
    <row r="1309" spans="1:24" x14ac:dyDescent="0.2">
      <c r="A1309" s="7" t="s">
        <v>2445</v>
      </c>
      <c r="B1309" s="8">
        <v>3</v>
      </c>
      <c r="C1309" s="8">
        <v>2</v>
      </c>
      <c r="D1309" s="8">
        <v>1</v>
      </c>
      <c r="E1309" s="9">
        <v>41.18</v>
      </c>
      <c r="F1309" s="8">
        <v>3700</v>
      </c>
      <c r="G1309" s="9">
        <v>11.13</v>
      </c>
      <c r="H1309" s="9">
        <v>4.54</v>
      </c>
      <c r="I1309" s="9">
        <v>11.13</v>
      </c>
      <c r="J1309" s="9">
        <v>11.13</v>
      </c>
      <c r="K1309" s="9">
        <v>11.13</v>
      </c>
      <c r="L1309" s="9">
        <v>11.13</v>
      </c>
      <c r="M1309" s="9">
        <v>11.13</v>
      </c>
      <c r="N1309" s="9">
        <v>11.13</v>
      </c>
      <c r="O1309" s="8">
        <v>1</v>
      </c>
      <c r="P1309" s="8">
        <v>1</v>
      </c>
      <c r="Q1309" s="8">
        <v>2</v>
      </c>
      <c r="R1309" s="9">
        <v>50</v>
      </c>
      <c r="S1309" s="9">
        <v>100</v>
      </c>
      <c r="T1309" s="9">
        <v>1118</v>
      </c>
      <c r="U1309" s="9">
        <v>2</v>
      </c>
      <c r="V1309" s="9">
        <v>8</v>
      </c>
      <c r="W1309" s="7" t="s">
        <v>2349</v>
      </c>
      <c r="X1309" s="7" t="s">
        <v>3736</v>
      </c>
    </row>
    <row r="1310" spans="1:24" x14ac:dyDescent="0.2">
      <c r="A1310" s="7" t="s">
        <v>2128</v>
      </c>
      <c r="B1310" s="8">
        <v>1</v>
      </c>
      <c r="C1310" s="8">
        <v>1</v>
      </c>
      <c r="D1310" s="8">
        <v>0</v>
      </c>
      <c r="E1310" s="9">
        <v>8.4600000000000009</v>
      </c>
      <c r="F1310" s="8">
        <v>900</v>
      </c>
      <c r="G1310" s="9">
        <v>9.4</v>
      </c>
      <c r="H1310" s="9">
        <v>0</v>
      </c>
      <c r="I1310" s="9">
        <v>9.4</v>
      </c>
      <c r="J1310" s="9">
        <v>9.4</v>
      </c>
      <c r="K1310" s="9">
        <v>9.4</v>
      </c>
      <c r="L1310" s="9">
        <v>9.4</v>
      </c>
      <c r="M1310" s="9">
        <v>9.4</v>
      </c>
      <c r="N1310" s="9">
        <v>9.4</v>
      </c>
      <c r="O1310" s="8">
        <v>0</v>
      </c>
      <c r="P1310" s="8">
        <v>0</v>
      </c>
      <c r="Q1310" s="8">
        <v>1</v>
      </c>
      <c r="R1310" s="9">
        <v>0</v>
      </c>
      <c r="S1310" s="9">
        <v>100</v>
      </c>
      <c r="T1310" s="9">
        <v>346</v>
      </c>
      <c r="U1310" s="9">
        <v>3</v>
      </c>
      <c r="V1310" s="9">
        <v>5</v>
      </c>
      <c r="W1310" s="7" t="s">
        <v>2008</v>
      </c>
      <c r="X1310" s="7" t="s">
        <v>2008</v>
      </c>
    </row>
    <row r="1311" spans="1:24" x14ac:dyDescent="0.2">
      <c r="A1311" s="7" t="s">
        <v>3109</v>
      </c>
      <c r="B1311" s="8">
        <v>1</v>
      </c>
      <c r="C1311" s="8">
        <v>1</v>
      </c>
      <c r="D1311" s="8">
        <v>0</v>
      </c>
      <c r="E1311" s="9">
        <v>38.659999999999997</v>
      </c>
      <c r="F1311" s="8">
        <v>2000</v>
      </c>
      <c r="G1311" s="9">
        <v>19.329999999999998</v>
      </c>
      <c r="H1311" s="9">
        <v>19.329999999999998</v>
      </c>
      <c r="I1311" s="9">
        <v>19.329999999999998</v>
      </c>
      <c r="J1311" s="9">
        <v>19.329999999999998</v>
      </c>
      <c r="K1311" s="9">
        <v>19.329999999999998</v>
      </c>
      <c r="L1311" s="9">
        <v>19.329999999999998</v>
      </c>
      <c r="M1311" s="9">
        <v>19.329999999999998</v>
      </c>
      <c r="N1311" s="9">
        <v>19.329999999999998</v>
      </c>
      <c r="O1311" s="8">
        <v>1</v>
      </c>
      <c r="P1311" s="8">
        <v>1</v>
      </c>
      <c r="Q1311" s="8">
        <v>1</v>
      </c>
      <c r="R1311" s="9">
        <v>100</v>
      </c>
      <c r="S1311" s="9">
        <v>100</v>
      </c>
      <c r="T1311" s="9">
        <v>1366</v>
      </c>
      <c r="U1311" s="9">
        <v>1</v>
      </c>
      <c r="V1311" s="9">
        <v>6</v>
      </c>
      <c r="W1311" s="7" t="s">
        <v>3103</v>
      </c>
      <c r="X1311" s="7" t="s">
        <v>3103</v>
      </c>
    </row>
    <row r="1312" spans="1:24" x14ac:dyDescent="0.2">
      <c r="A1312" s="7" t="s">
        <v>952</v>
      </c>
      <c r="B1312" s="8">
        <v>1</v>
      </c>
      <c r="C1312" s="8">
        <v>1</v>
      </c>
      <c r="D1312" s="8">
        <v>0</v>
      </c>
      <c r="E1312" s="9">
        <v>0</v>
      </c>
      <c r="F1312" s="8">
        <v>1700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8">
        <v>0</v>
      </c>
      <c r="P1312" s="8">
        <v>0</v>
      </c>
      <c r="Q1312" s="8">
        <v>0</v>
      </c>
      <c r="R1312" s="9">
        <v>0</v>
      </c>
      <c r="S1312" s="9">
        <v>0</v>
      </c>
      <c r="T1312" s="9">
        <v>0</v>
      </c>
      <c r="U1312" s="9">
        <v>5</v>
      </c>
      <c r="V1312" s="9">
        <v>10</v>
      </c>
      <c r="W1312" s="7" t="s">
        <v>751</v>
      </c>
      <c r="X1312" s="7" t="s">
        <v>751</v>
      </c>
    </row>
    <row r="1313" spans="1:24" x14ac:dyDescent="0.2">
      <c r="A1313" s="7" t="s">
        <v>1312</v>
      </c>
      <c r="B1313" s="8">
        <v>4</v>
      </c>
      <c r="C1313" s="8">
        <v>1</v>
      </c>
      <c r="D1313" s="8">
        <v>3</v>
      </c>
      <c r="E1313" s="9">
        <v>0</v>
      </c>
      <c r="F1313" s="8">
        <v>600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8">
        <v>0</v>
      </c>
      <c r="P1313" s="8">
        <v>0</v>
      </c>
      <c r="Q1313" s="8">
        <v>0</v>
      </c>
      <c r="R1313" s="9">
        <v>0</v>
      </c>
      <c r="S1313" s="9">
        <v>0</v>
      </c>
      <c r="T1313" s="9">
        <v>0</v>
      </c>
      <c r="U1313" s="9">
        <v>10</v>
      </c>
      <c r="V1313" s="9">
        <v>12</v>
      </c>
      <c r="W1313" s="7" t="s">
        <v>1252</v>
      </c>
      <c r="X1313" s="7" t="s">
        <v>1252</v>
      </c>
    </row>
    <row r="1314" spans="1:24" x14ac:dyDescent="0.2">
      <c r="A1314" s="7" t="s">
        <v>830</v>
      </c>
      <c r="B1314" s="8">
        <v>2</v>
      </c>
      <c r="C1314" s="8">
        <v>2</v>
      </c>
      <c r="D1314" s="8">
        <v>0</v>
      </c>
      <c r="E1314" s="9">
        <v>67.58</v>
      </c>
      <c r="F1314" s="8">
        <v>4600</v>
      </c>
      <c r="G1314" s="9">
        <v>14.69</v>
      </c>
      <c r="H1314" s="9">
        <v>13.02</v>
      </c>
      <c r="I1314" s="9">
        <v>13.02</v>
      </c>
      <c r="J1314" s="9">
        <v>14.69</v>
      </c>
      <c r="K1314" s="9">
        <v>14.69</v>
      </c>
      <c r="L1314" s="9">
        <v>14.69</v>
      </c>
      <c r="M1314" s="9">
        <v>14.69</v>
      </c>
      <c r="N1314" s="9">
        <v>14.69</v>
      </c>
      <c r="O1314" s="8">
        <v>2</v>
      </c>
      <c r="P1314" s="8">
        <v>2</v>
      </c>
      <c r="Q1314" s="8">
        <v>2</v>
      </c>
      <c r="R1314" s="9">
        <v>100</v>
      </c>
      <c r="S1314" s="9">
        <v>100</v>
      </c>
      <c r="T1314" s="9">
        <v>1758</v>
      </c>
      <c r="U1314" s="9">
        <v>1</v>
      </c>
      <c r="V1314" s="9">
        <v>6</v>
      </c>
      <c r="W1314" s="7" t="s">
        <v>751</v>
      </c>
      <c r="X1314" s="7" t="s">
        <v>3941</v>
      </c>
    </row>
    <row r="1315" spans="1:24" x14ac:dyDescent="0.2">
      <c r="A1315" s="7" t="s">
        <v>570</v>
      </c>
      <c r="B1315" s="8">
        <v>3</v>
      </c>
      <c r="C1315" s="8">
        <v>2</v>
      </c>
      <c r="D1315" s="8">
        <v>1</v>
      </c>
      <c r="E1315" s="9">
        <v>23.86</v>
      </c>
      <c r="F1315" s="8">
        <v>3100</v>
      </c>
      <c r="G1315" s="9">
        <v>7.7</v>
      </c>
      <c r="H1315" s="9">
        <v>14.91</v>
      </c>
      <c r="I1315" s="9">
        <v>14.91</v>
      </c>
      <c r="J1315" s="9">
        <v>7.7</v>
      </c>
      <c r="K1315" s="9">
        <v>7.7</v>
      </c>
      <c r="L1315" s="9">
        <v>7.7</v>
      </c>
      <c r="M1315" s="9">
        <v>7.7</v>
      </c>
      <c r="N1315" s="9">
        <v>7.7</v>
      </c>
      <c r="O1315" s="8">
        <v>0</v>
      </c>
      <c r="P1315" s="8">
        <v>1</v>
      </c>
      <c r="Q1315" s="8">
        <v>1</v>
      </c>
      <c r="R1315" s="9">
        <v>0</v>
      </c>
      <c r="S1315" s="9">
        <v>50</v>
      </c>
      <c r="T1315" s="9">
        <v>886</v>
      </c>
      <c r="U1315" s="9">
        <v>3</v>
      </c>
      <c r="V1315" s="9">
        <v>7.5</v>
      </c>
      <c r="W1315" s="7" t="s">
        <v>498</v>
      </c>
      <c r="X1315" s="7" t="s">
        <v>3617</v>
      </c>
    </row>
    <row r="1316" spans="1:24" x14ac:dyDescent="0.2">
      <c r="A1316" s="7" t="s">
        <v>1644</v>
      </c>
      <c r="B1316" s="8">
        <v>1</v>
      </c>
      <c r="C1316" s="8">
        <v>1</v>
      </c>
      <c r="D1316" s="8">
        <v>0</v>
      </c>
      <c r="E1316" s="9">
        <v>0</v>
      </c>
      <c r="F1316" s="8">
        <v>1200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8">
        <v>0</v>
      </c>
      <c r="P1316" s="8">
        <v>0</v>
      </c>
      <c r="Q1316" s="8">
        <v>0</v>
      </c>
      <c r="R1316" s="9">
        <v>0</v>
      </c>
      <c r="S1316" s="9">
        <v>0</v>
      </c>
      <c r="T1316" s="9">
        <v>0</v>
      </c>
      <c r="U1316" s="9">
        <v>4</v>
      </c>
      <c r="V1316" s="9">
        <v>7</v>
      </c>
      <c r="W1316" s="7" t="s">
        <v>1630</v>
      </c>
      <c r="X1316" s="7" t="s">
        <v>1630</v>
      </c>
    </row>
    <row r="1317" spans="1:24" x14ac:dyDescent="0.2">
      <c r="A1317" s="7" t="s">
        <v>2664</v>
      </c>
      <c r="B1317" s="8">
        <v>1</v>
      </c>
      <c r="C1317" s="8">
        <v>1</v>
      </c>
      <c r="D1317" s="8">
        <v>0</v>
      </c>
      <c r="E1317" s="9">
        <v>23</v>
      </c>
      <c r="F1317" s="8">
        <v>1500</v>
      </c>
      <c r="G1317" s="9">
        <v>15.33</v>
      </c>
      <c r="H1317" s="9">
        <v>0</v>
      </c>
      <c r="I1317" s="9">
        <v>15.33</v>
      </c>
      <c r="J1317" s="9">
        <v>15.33</v>
      </c>
      <c r="K1317" s="9">
        <v>15.33</v>
      </c>
      <c r="L1317" s="9">
        <v>15.33</v>
      </c>
      <c r="M1317" s="9">
        <v>15.33</v>
      </c>
      <c r="N1317" s="9">
        <v>15.33</v>
      </c>
      <c r="O1317" s="8">
        <v>0</v>
      </c>
      <c r="P1317" s="8">
        <v>1</v>
      </c>
      <c r="Q1317" s="8">
        <v>1</v>
      </c>
      <c r="R1317" s="9">
        <v>0</v>
      </c>
      <c r="S1317" s="9">
        <v>100</v>
      </c>
      <c r="T1317" s="9">
        <v>800</v>
      </c>
      <c r="U1317" s="9">
        <v>2</v>
      </c>
      <c r="V1317" s="9">
        <v>10</v>
      </c>
      <c r="W1317" s="7" t="s">
        <v>2556</v>
      </c>
      <c r="X1317" s="7" t="s">
        <v>2556</v>
      </c>
    </row>
    <row r="1318" spans="1:24" x14ac:dyDescent="0.2">
      <c r="A1318" s="7" t="s">
        <v>3704</v>
      </c>
      <c r="B1318" s="8">
        <v>1</v>
      </c>
      <c r="C1318" s="8">
        <v>1</v>
      </c>
      <c r="D1318" s="8">
        <v>0</v>
      </c>
      <c r="E1318" s="9">
        <v>0</v>
      </c>
      <c r="F1318" s="8">
        <v>900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8">
        <v>0</v>
      </c>
      <c r="P1318" s="8">
        <v>0</v>
      </c>
      <c r="Q1318" s="8">
        <v>0</v>
      </c>
      <c r="R1318" s="9">
        <v>0</v>
      </c>
      <c r="S1318" s="9">
        <v>0</v>
      </c>
      <c r="T1318" s="9">
        <v>0</v>
      </c>
      <c r="U1318" s="9">
        <v>7</v>
      </c>
      <c r="V1318" s="9">
        <v>7</v>
      </c>
      <c r="W1318" s="7" t="s">
        <v>3617</v>
      </c>
      <c r="X1318" s="7" t="s">
        <v>3617</v>
      </c>
    </row>
    <row r="1319" spans="1:24" x14ac:dyDescent="0.2">
      <c r="A1319" s="7" t="s">
        <v>2051</v>
      </c>
      <c r="B1319" s="8">
        <v>2</v>
      </c>
      <c r="C1319" s="8">
        <v>2</v>
      </c>
      <c r="D1319" s="8">
        <v>0</v>
      </c>
      <c r="E1319" s="9">
        <v>40.06</v>
      </c>
      <c r="F1319" s="8">
        <v>3400</v>
      </c>
      <c r="G1319" s="9">
        <v>11.78</v>
      </c>
      <c r="H1319" s="9">
        <v>0</v>
      </c>
      <c r="I1319" s="9">
        <v>11.78</v>
      </c>
      <c r="J1319" s="9">
        <v>11.78</v>
      </c>
      <c r="K1319" s="9">
        <v>11.78</v>
      </c>
      <c r="L1319" s="9">
        <v>11.78</v>
      </c>
      <c r="M1319" s="9">
        <v>11.78</v>
      </c>
      <c r="N1319" s="9">
        <v>11.78</v>
      </c>
      <c r="O1319" s="8">
        <v>1</v>
      </c>
      <c r="P1319" s="8">
        <v>1</v>
      </c>
      <c r="Q1319" s="8">
        <v>1</v>
      </c>
      <c r="R1319" s="9">
        <v>50</v>
      </c>
      <c r="S1319" s="9">
        <v>50</v>
      </c>
      <c r="T1319" s="9">
        <v>1506</v>
      </c>
      <c r="U1319" s="9">
        <v>4</v>
      </c>
      <c r="V1319" s="9">
        <v>7.5</v>
      </c>
      <c r="W1319" s="7" t="s">
        <v>2008</v>
      </c>
      <c r="X1319" s="7" t="s">
        <v>3736</v>
      </c>
    </row>
    <row r="1320" spans="1:24" x14ac:dyDescent="0.2">
      <c r="A1320" s="7" t="s">
        <v>1025</v>
      </c>
      <c r="B1320" s="8">
        <v>1</v>
      </c>
      <c r="C1320" s="8">
        <v>1</v>
      </c>
      <c r="D1320" s="8">
        <v>0</v>
      </c>
      <c r="E1320" s="9">
        <v>0</v>
      </c>
      <c r="F1320" s="8">
        <v>1600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8">
        <v>0</v>
      </c>
      <c r="P1320" s="8">
        <v>0</v>
      </c>
      <c r="Q1320" s="8">
        <v>0</v>
      </c>
      <c r="R1320" s="9">
        <v>0</v>
      </c>
      <c r="S1320" s="9">
        <v>0</v>
      </c>
      <c r="T1320" s="9">
        <v>0</v>
      </c>
      <c r="U1320" s="9">
        <v>6</v>
      </c>
      <c r="V1320" s="9">
        <v>8</v>
      </c>
      <c r="W1320" s="7" t="s">
        <v>962</v>
      </c>
      <c r="X1320" s="7" t="s">
        <v>962</v>
      </c>
    </row>
    <row r="1321" spans="1:24" x14ac:dyDescent="0.2">
      <c r="A1321" s="7" t="s">
        <v>2253</v>
      </c>
      <c r="B1321" s="8">
        <v>2</v>
      </c>
      <c r="C1321" s="8">
        <v>2</v>
      </c>
      <c r="D1321" s="8">
        <v>0</v>
      </c>
      <c r="E1321" s="9">
        <v>7.6</v>
      </c>
      <c r="F1321" s="8">
        <v>3600</v>
      </c>
      <c r="G1321" s="9">
        <v>2.11</v>
      </c>
      <c r="H1321" s="9">
        <v>0</v>
      </c>
      <c r="I1321" s="9">
        <v>2.11</v>
      </c>
      <c r="J1321" s="9">
        <v>2.11</v>
      </c>
      <c r="K1321" s="9">
        <v>2.11</v>
      </c>
      <c r="L1321" s="9">
        <v>2.11</v>
      </c>
      <c r="M1321" s="9">
        <v>2.11</v>
      </c>
      <c r="N1321" s="9">
        <v>2.11</v>
      </c>
      <c r="O1321" s="8">
        <v>0</v>
      </c>
      <c r="P1321" s="8">
        <v>0</v>
      </c>
      <c r="Q1321" s="8">
        <v>1</v>
      </c>
      <c r="R1321" s="9">
        <v>0</v>
      </c>
      <c r="S1321" s="9">
        <v>50</v>
      </c>
      <c r="T1321" s="9">
        <v>260</v>
      </c>
      <c r="U1321" s="9">
        <v>4.5</v>
      </c>
      <c r="V1321" s="9">
        <v>6.5</v>
      </c>
      <c r="W1321" s="7" t="s">
        <v>2178</v>
      </c>
      <c r="X1321" s="7" t="s">
        <v>3508</v>
      </c>
    </row>
    <row r="1322" spans="1:24" x14ac:dyDescent="0.2">
      <c r="A1322" s="7" t="s">
        <v>2251</v>
      </c>
      <c r="B1322" s="8">
        <v>1</v>
      </c>
      <c r="C1322" s="8">
        <v>1</v>
      </c>
      <c r="D1322" s="8">
        <v>0</v>
      </c>
      <c r="E1322" s="9">
        <v>0</v>
      </c>
      <c r="F1322" s="8">
        <v>1000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8">
        <v>0</v>
      </c>
      <c r="P1322" s="8">
        <v>0</v>
      </c>
      <c r="Q1322" s="8">
        <v>0</v>
      </c>
      <c r="R1322" s="9">
        <v>0</v>
      </c>
      <c r="S1322" s="9">
        <v>0</v>
      </c>
      <c r="T1322" s="9">
        <v>0</v>
      </c>
      <c r="U1322" s="9">
        <v>5</v>
      </c>
      <c r="V1322" s="9">
        <v>7</v>
      </c>
      <c r="W1322" s="7" t="s">
        <v>2178</v>
      </c>
      <c r="X1322" s="7" t="s">
        <v>2178</v>
      </c>
    </row>
    <row r="1323" spans="1:24" x14ac:dyDescent="0.2">
      <c r="A1323" s="7" t="s">
        <v>4340</v>
      </c>
      <c r="B1323" s="8">
        <v>1</v>
      </c>
      <c r="C1323" s="8">
        <v>0</v>
      </c>
      <c r="D1323" s="8">
        <v>1</v>
      </c>
      <c r="E1323" s="9">
        <v>0</v>
      </c>
      <c r="F1323" s="8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8">
        <v>0</v>
      </c>
      <c r="P1323" s="8">
        <v>0</v>
      </c>
      <c r="Q1323" s="8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7" t="s">
        <v>2724</v>
      </c>
      <c r="X1323" s="7" t="s">
        <v>2724</v>
      </c>
    </row>
    <row r="1324" spans="1:24" x14ac:dyDescent="0.2">
      <c r="A1324" s="7" t="s">
        <v>4341</v>
      </c>
      <c r="B1324" s="8">
        <v>1</v>
      </c>
      <c r="C1324" s="8">
        <v>0</v>
      </c>
      <c r="D1324" s="8">
        <v>1</v>
      </c>
      <c r="E1324" s="9">
        <v>0</v>
      </c>
      <c r="F1324" s="8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8">
        <v>0</v>
      </c>
      <c r="P1324" s="8">
        <v>0</v>
      </c>
      <c r="Q1324" s="8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7" t="s">
        <v>498</v>
      </c>
      <c r="X1324" s="7" t="s">
        <v>498</v>
      </c>
    </row>
    <row r="1325" spans="1:24" x14ac:dyDescent="0.2">
      <c r="A1325" s="7" t="s">
        <v>4342</v>
      </c>
      <c r="B1325" s="8">
        <v>2</v>
      </c>
      <c r="C1325" s="8">
        <v>0</v>
      </c>
      <c r="D1325" s="8">
        <v>2</v>
      </c>
      <c r="E1325" s="9">
        <v>0</v>
      </c>
      <c r="F1325" s="8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8">
        <v>0</v>
      </c>
      <c r="P1325" s="8">
        <v>0</v>
      </c>
      <c r="Q1325" s="8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7" t="s">
        <v>1877</v>
      </c>
      <c r="X1325" s="7" t="s">
        <v>4083</v>
      </c>
    </row>
    <row r="1326" spans="1:24" x14ac:dyDescent="0.2">
      <c r="A1326" s="7" t="s">
        <v>677</v>
      </c>
      <c r="B1326" s="8">
        <v>2</v>
      </c>
      <c r="C1326" s="8">
        <v>2</v>
      </c>
      <c r="D1326" s="8">
        <v>0</v>
      </c>
      <c r="E1326" s="9">
        <v>0</v>
      </c>
      <c r="F1326" s="8">
        <v>2300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8">
        <v>0</v>
      </c>
      <c r="P1326" s="8">
        <v>0</v>
      </c>
      <c r="Q1326" s="8">
        <v>0</v>
      </c>
      <c r="R1326" s="9">
        <v>0</v>
      </c>
      <c r="S1326" s="9">
        <v>0</v>
      </c>
      <c r="T1326" s="9">
        <v>0</v>
      </c>
      <c r="U1326" s="9">
        <v>5.5</v>
      </c>
      <c r="V1326" s="9">
        <v>9</v>
      </c>
      <c r="W1326" s="7" t="s">
        <v>498</v>
      </c>
      <c r="X1326" s="7" t="s">
        <v>3736</v>
      </c>
    </row>
    <row r="1327" spans="1:24" x14ac:dyDescent="0.2">
      <c r="A1327" s="7" t="s">
        <v>1374</v>
      </c>
      <c r="B1327" s="8">
        <v>1</v>
      </c>
      <c r="C1327" s="8">
        <v>1</v>
      </c>
      <c r="D1327" s="8">
        <v>0</v>
      </c>
      <c r="E1327" s="9">
        <v>0</v>
      </c>
      <c r="F1327" s="8">
        <v>1600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8">
        <v>0</v>
      </c>
      <c r="P1327" s="8">
        <v>0</v>
      </c>
      <c r="Q1327" s="8">
        <v>0</v>
      </c>
      <c r="R1327" s="9">
        <v>0</v>
      </c>
      <c r="S1327" s="9">
        <v>0</v>
      </c>
      <c r="T1327" s="9">
        <v>0</v>
      </c>
      <c r="U1327" s="9">
        <v>6</v>
      </c>
      <c r="V1327" s="9">
        <v>10</v>
      </c>
      <c r="W1327" s="7" t="s">
        <v>1252</v>
      </c>
      <c r="X1327" s="7" t="s">
        <v>1252</v>
      </c>
    </row>
    <row r="1328" spans="1:24" x14ac:dyDescent="0.2">
      <c r="A1328" s="7" t="s">
        <v>482</v>
      </c>
      <c r="B1328" s="8">
        <v>3</v>
      </c>
      <c r="C1328" s="8">
        <v>3</v>
      </c>
      <c r="D1328" s="8">
        <v>0</v>
      </c>
      <c r="E1328" s="9">
        <v>0</v>
      </c>
      <c r="F1328" s="8">
        <v>2200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8">
        <v>0</v>
      </c>
      <c r="P1328" s="8">
        <v>0</v>
      </c>
      <c r="Q1328" s="8">
        <v>0</v>
      </c>
      <c r="R1328" s="9">
        <v>0</v>
      </c>
      <c r="S1328" s="9">
        <v>0</v>
      </c>
      <c r="T1328" s="9">
        <v>0</v>
      </c>
      <c r="U1328" s="9">
        <v>7</v>
      </c>
      <c r="V1328" s="9">
        <v>9.67</v>
      </c>
      <c r="W1328" s="7" t="s">
        <v>55</v>
      </c>
      <c r="X1328" s="7" t="s">
        <v>3508</v>
      </c>
    </row>
    <row r="1329" spans="1:24" x14ac:dyDescent="0.2">
      <c r="A1329" s="7" t="s">
        <v>4054</v>
      </c>
      <c r="B1329" s="8">
        <v>1</v>
      </c>
      <c r="C1329" s="8">
        <v>1</v>
      </c>
      <c r="D1329" s="8">
        <v>0</v>
      </c>
      <c r="E1329" s="9">
        <v>0</v>
      </c>
      <c r="F1329" s="8">
        <v>700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8">
        <v>0</v>
      </c>
      <c r="P1329" s="8">
        <v>0</v>
      </c>
      <c r="Q1329" s="8">
        <v>0</v>
      </c>
      <c r="R1329" s="9">
        <v>0</v>
      </c>
      <c r="S1329" s="9">
        <v>0</v>
      </c>
      <c r="T1329" s="9">
        <v>0</v>
      </c>
      <c r="U1329" s="9">
        <v>8</v>
      </c>
      <c r="V1329" s="9">
        <v>9</v>
      </c>
      <c r="W1329" s="7" t="s">
        <v>3941</v>
      </c>
      <c r="X1329" s="7" t="s">
        <v>3941</v>
      </c>
    </row>
    <row r="1330" spans="1:24" x14ac:dyDescent="0.2">
      <c r="A1330" s="7" t="s">
        <v>1211</v>
      </c>
      <c r="B1330" s="8">
        <v>1</v>
      </c>
      <c r="C1330" s="8">
        <v>1</v>
      </c>
      <c r="D1330" s="8">
        <v>0</v>
      </c>
      <c r="E1330" s="9">
        <v>0</v>
      </c>
      <c r="F1330" s="8">
        <v>1300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8">
        <v>0</v>
      </c>
      <c r="P1330" s="8">
        <v>0</v>
      </c>
      <c r="Q1330" s="8">
        <v>0</v>
      </c>
      <c r="R1330" s="9">
        <v>0</v>
      </c>
      <c r="S1330" s="9">
        <v>0</v>
      </c>
      <c r="T1330" s="9">
        <v>0</v>
      </c>
      <c r="U1330" s="9">
        <v>7</v>
      </c>
      <c r="V1330" s="9">
        <v>10</v>
      </c>
      <c r="W1330" s="7" t="s">
        <v>1109</v>
      </c>
      <c r="X1330" s="7" t="s">
        <v>1109</v>
      </c>
    </row>
    <row r="1331" spans="1:24" x14ac:dyDescent="0.2">
      <c r="A1331" s="7" t="s">
        <v>3170</v>
      </c>
      <c r="B1331" s="8">
        <v>1</v>
      </c>
      <c r="C1331" s="8">
        <v>1</v>
      </c>
      <c r="D1331" s="8">
        <v>0</v>
      </c>
      <c r="E1331" s="9">
        <v>0</v>
      </c>
      <c r="F1331" s="8">
        <v>1500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8">
        <v>0</v>
      </c>
      <c r="P1331" s="8">
        <v>0</v>
      </c>
      <c r="Q1331" s="8">
        <v>0</v>
      </c>
      <c r="R1331" s="9">
        <v>0</v>
      </c>
      <c r="S1331" s="9">
        <v>0</v>
      </c>
      <c r="T1331" s="9">
        <v>0</v>
      </c>
      <c r="U1331" s="9">
        <v>5</v>
      </c>
      <c r="V1331" s="9">
        <v>8</v>
      </c>
      <c r="W1331" s="7" t="s">
        <v>3103</v>
      </c>
      <c r="X1331" s="7" t="s">
        <v>3103</v>
      </c>
    </row>
    <row r="1332" spans="1:24" x14ac:dyDescent="0.2">
      <c r="A1332" s="7" t="s">
        <v>1770</v>
      </c>
      <c r="B1332" s="8">
        <v>1</v>
      </c>
      <c r="C1332" s="8">
        <v>1</v>
      </c>
      <c r="D1332" s="8">
        <v>0</v>
      </c>
      <c r="E1332" s="9">
        <v>49.6</v>
      </c>
      <c r="F1332" s="8">
        <v>1600</v>
      </c>
      <c r="G1332" s="9">
        <v>31</v>
      </c>
      <c r="H1332" s="9">
        <v>0</v>
      </c>
      <c r="I1332" s="9">
        <v>31</v>
      </c>
      <c r="J1332" s="9">
        <v>31</v>
      </c>
      <c r="K1332" s="9">
        <v>31</v>
      </c>
      <c r="L1332" s="9">
        <v>31</v>
      </c>
      <c r="M1332" s="9">
        <v>31</v>
      </c>
      <c r="N1332" s="9">
        <v>31</v>
      </c>
      <c r="O1332" s="8">
        <v>1</v>
      </c>
      <c r="P1332" s="8">
        <v>1</v>
      </c>
      <c r="Q1332" s="8">
        <v>1</v>
      </c>
      <c r="R1332" s="9">
        <v>100</v>
      </c>
      <c r="S1332" s="9">
        <v>100</v>
      </c>
      <c r="T1332" s="9">
        <v>2460</v>
      </c>
      <c r="U1332" s="9">
        <v>1</v>
      </c>
      <c r="V1332" s="9">
        <v>10</v>
      </c>
      <c r="W1332" s="7" t="s">
        <v>1630</v>
      </c>
      <c r="X1332" s="7" t="s">
        <v>1630</v>
      </c>
    </row>
    <row r="1333" spans="1:24" x14ac:dyDescent="0.2">
      <c r="A1333" s="7" t="s">
        <v>3202</v>
      </c>
      <c r="B1333" s="8">
        <v>2</v>
      </c>
      <c r="C1333" s="8">
        <v>1</v>
      </c>
      <c r="D1333" s="8">
        <v>1</v>
      </c>
      <c r="E1333" s="9">
        <v>9.2200000000000006</v>
      </c>
      <c r="F1333" s="8">
        <v>800</v>
      </c>
      <c r="G1333" s="9">
        <v>11.52</v>
      </c>
      <c r="H1333" s="9">
        <v>11.52</v>
      </c>
      <c r="I1333" s="9">
        <v>11.52</v>
      </c>
      <c r="J1333" s="9">
        <v>11.52</v>
      </c>
      <c r="K1333" s="9">
        <v>11.52</v>
      </c>
      <c r="L1333" s="9">
        <v>11.52</v>
      </c>
      <c r="M1333" s="9">
        <v>11.52</v>
      </c>
      <c r="N1333" s="9">
        <v>11.52</v>
      </c>
      <c r="O1333" s="8">
        <v>0</v>
      </c>
      <c r="P1333" s="8">
        <v>0</v>
      </c>
      <c r="Q1333" s="8">
        <v>1</v>
      </c>
      <c r="R1333" s="9">
        <v>0</v>
      </c>
      <c r="S1333" s="9">
        <v>100</v>
      </c>
      <c r="T1333" s="9">
        <v>422</v>
      </c>
      <c r="U1333" s="9">
        <v>3</v>
      </c>
      <c r="V1333" s="9">
        <v>10</v>
      </c>
      <c r="W1333" s="7" t="s">
        <v>3103</v>
      </c>
      <c r="X1333" s="7" t="s">
        <v>3103</v>
      </c>
    </row>
    <row r="1334" spans="1:24" x14ac:dyDescent="0.2">
      <c r="A1334" s="7" t="s">
        <v>2249</v>
      </c>
      <c r="B1334" s="8">
        <v>2</v>
      </c>
      <c r="C1334" s="8">
        <v>2</v>
      </c>
      <c r="D1334" s="8">
        <v>0</v>
      </c>
      <c r="E1334" s="9">
        <v>0</v>
      </c>
      <c r="F1334" s="8">
        <v>2600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8">
        <v>0</v>
      </c>
      <c r="P1334" s="8">
        <v>0</v>
      </c>
      <c r="Q1334" s="8">
        <v>0</v>
      </c>
      <c r="R1334" s="9">
        <v>0</v>
      </c>
      <c r="S1334" s="9">
        <v>0</v>
      </c>
      <c r="T1334" s="9">
        <v>0</v>
      </c>
      <c r="U1334" s="9">
        <v>4</v>
      </c>
      <c r="V1334" s="9">
        <v>6</v>
      </c>
      <c r="W1334" s="7" t="s">
        <v>2178</v>
      </c>
      <c r="X1334" s="7" t="s">
        <v>3839</v>
      </c>
    </row>
    <row r="1335" spans="1:24" x14ac:dyDescent="0.2">
      <c r="A1335" s="7" t="s">
        <v>1290</v>
      </c>
      <c r="B1335" s="8">
        <v>2</v>
      </c>
      <c r="C1335" s="8">
        <v>1</v>
      </c>
      <c r="D1335" s="8">
        <v>1</v>
      </c>
      <c r="E1335" s="9">
        <v>0</v>
      </c>
      <c r="F1335" s="8">
        <v>1600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8">
        <v>0</v>
      </c>
      <c r="P1335" s="8">
        <v>0</v>
      </c>
      <c r="Q1335" s="8">
        <v>0</v>
      </c>
      <c r="R1335" s="9">
        <v>0</v>
      </c>
      <c r="S1335" s="9">
        <v>0</v>
      </c>
      <c r="T1335" s="9">
        <v>0</v>
      </c>
      <c r="U1335" s="9">
        <v>4</v>
      </c>
      <c r="V1335" s="9">
        <v>5</v>
      </c>
      <c r="W1335" s="7" t="s">
        <v>1252</v>
      </c>
      <c r="X1335" s="7" t="s">
        <v>1252</v>
      </c>
    </row>
    <row r="1336" spans="1:24" x14ac:dyDescent="0.2">
      <c r="A1336" s="7" t="s">
        <v>2837</v>
      </c>
      <c r="B1336" s="8">
        <v>4</v>
      </c>
      <c r="C1336" s="8">
        <v>2</v>
      </c>
      <c r="D1336" s="8">
        <v>2</v>
      </c>
      <c r="E1336" s="9">
        <v>39.619999999999997</v>
      </c>
      <c r="F1336" s="8">
        <v>4600</v>
      </c>
      <c r="G1336" s="9">
        <v>8.61</v>
      </c>
      <c r="H1336" s="9">
        <v>10.210000000000001</v>
      </c>
      <c r="I1336" s="9">
        <v>8.61</v>
      </c>
      <c r="J1336" s="9">
        <v>8.61</v>
      </c>
      <c r="K1336" s="9">
        <v>8.61</v>
      </c>
      <c r="L1336" s="9">
        <v>8.61</v>
      </c>
      <c r="M1336" s="9">
        <v>8.61</v>
      </c>
      <c r="N1336" s="9">
        <v>8.61</v>
      </c>
      <c r="O1336" s="8">
        <v>0</v>
      </c>
      <c r="P1336" s="8">
        <v>2</v>
      </c>
      <c r="Q1336" s="8">
        <v>2</v>
      </c>
      <c r="R1336" s="9">
        <v>0</v>
      </c>
      <c r="S1336" s="9">
        <v>100</v>
      </c>
      <c r="T1336" s="9">
        <v>962</v>
      </c>
      <c r="U1336" s="9">
        <v>2</v>
      </c>
      <c r="V1336" s="9">
        <v>6</v>
      </c>
      <c r="W1336" s="7" t="s">
        <v>2724</v>
      </c>
      <c r="X1336" s="7" t="s">
        <v>3508</v>
      </c>
    </row>
    <row r="1337" spans="1:24" x14ac:dyDescent="0.2">
      <c r="A1337" s="7" t="s">
        <v>1698</v>
      </c>
      <c r="B1337" s="8">
        <v>1</v>
      </c>
      <c r="C1337" s="8">
        <v>1</v>
      </c>
      <c r="D1337" s="8">
        <v>0</v>
      </c>
      <c r="E1337" s="9">
        <v>0</v>
      </c>
      <c r="F1337" s="8">
        <v>900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  <c r="O1337" s="8">
        <v>0</v>
      </c>
      <c r="P1337" s="8">
        <v>0</v>
      </c>
      <c r="Q1337" s="8">
        <v>0</v>
      </c>
      <c r="R1337" s="9">
        <v>0</v>
      </c>
      <c r="S1337" s="9">
        <v>0</v>
      </c>
      <c r="T1337" s="9">
        <v>0</v>
      </c>
      <c r="U1337" s="9">
        <v>6</v>
      </c>
      <c r="V1337" s="9">
        <v>11</v>
      </c>
      <c r="W1337" s="7" t="s">
        <v>1630</v>
      </c>
      <c r="X1337" s="7" t="s">
        <v>1630</v>
      </c>
    </row>
    <row r="1338" spans="1:24" x14ac:dyDescent="0.2">
      <c r="A1338" s="7" t="s">
        <v>3192</v>
      </c>
      <c r="B1338" s="8">
        <v>2</v>
      </c>
      <c r="C1338" s="8">
        <v>1</v>
      </c>
      <c r="D1338" s="8">
        <v>1</v>
      </c>
      <c r="E1338" s="9">
        <v>0</v>
      </c>
      <c r="F1338" s="8">
        <v>1300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8">
        <v>0</v>
      </c>
      <c r="P1338" s="8">
        <v>0</v>
      </c>
      <c r="Q1338" s="8">
        <v>0</v>
      </c>
      <c r="R1338" s="9">
        <v>0</v>
      </c>
      <c r="S1338" s="9">
        <v>0</v>
      </c>
      <c r="T1338" s="9">
        <v>0</v>
      </c>
      <c r="U1338" s="9">
        <v>7</v>
      </c>
      <c r="V1338" s="9">
        <v>10</v>
      </c>
      <c r="W1338" s="7" t="s">
        <v>3103</v>
      </c>
      <c r="X1338" s="7" t="s">
        <v>3103</v>
      </c>
    </row>
    <row r="1339" spans="1:24" x14ac:dyDescent="0.2">
      <c r="A1339" s="7" t="s">
        <v>4063</v>
      </c>
      <c r="B1339" s="8">
        <v>2</v>
      </c>
      <c r="C1339" s="8">
        <v>1</v>
      </c>
      <c r="D1339" s="8">
        <v>1</v>
      </c>
      <c r="E1339" s="9">
        <v>0</v>
      </c>
      <c r="F1339" s="8">
        <v>1000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  <c r="O1339" s="8">
        <v>0</v>
      </c>
      <c r="P1339" s="8">
        <v>0</v>
      </c>
      <c r="Q1339" s="8">
        <v>0</v>
      </c>
      <c r="R1339" s="9">
        <v>0</v>
      </c>
      <c r="S1339" s="9">
        <v>0</v>
      </c>
      <c r="T1339" s="9">
        <v>0</v>
      </c>
      <c r="U1339" s="9">
        <v>7</v>
      </c>
      <c r="V1339" s="9">
        <v>9</v>
      </c>
      <c r="W1339" s="7" t="s">
        <v>3941</v>
      </c>
      <c r="X1339" s="7" t="s">
        <v>3941</v>
      </c>
    </row>
    <row r="1340" spans="1:24" x14ac:dyDescent="0.2">
      <c r="A1340" s="7" t="s">
        <v>690</v>
      </c>
      <c r="B1340" s="8">
        <v>1</v>
      </c>
      <c r="C1340" s="8">
        <v>1</v>
      </c>
      <c r="D1340" s="8">
        <v>0</v>
      </c>
      <c r="E1340" s="9">
        <v>0</v>
      </c>
      <c r="F1340" s="8">
        <v>1000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8">
        <v>0</v>
      </c>
      <c r="P1340" s="8">
        <v>0</v>
      </c>
      <c r="Q1340" s="8">
        <v>0</v>
      </c>
      <c r="R1340" s="9">
        <v>0</v>
      </c>
      <c r="S1340" s="9">
        <v>0</v>
      </c>
      <c r="T1340" s="9">
        <v>0</v>
      </c>
      <c r="U1340" s="9">
        <v>10</v>
      </c>
      <c r="V1340" s="9">
        <v>11</v>
      </c>
      <c r="W1340" s="7" t="s">
        <v>498</v>
      </c>
      <c r="X1340" s="7" t="s">
        <v>498</v>
      </c>
    </row>
    <row r="1341" spans="1:24" x14ac:dyDescent="0.2">
      <c r="A1341" s="7" t="s">
        <v>3600</v>
      </c>
      <c r="B1341" s="8">
        <v>1</v>
      </c>
      <c r="C1341" s="8">
        <v>1</v>
      </c>
      <c r="D1341" s="8">
        <v>0</v>
      </c>
      <c r="E1341" s="9">
        <v>0</v>
      </c>
      <c r="F1341" s="8">
        <v>1300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0</v>
      </c>
      <c r="O1341" s="8">
        <v>0</v>
      </c>
      <c r="P1341" s="8">
        <v>0</v>
      </c>
      <c r="Q1341" s="8">
        <v>0</v>
      </c>
      <c r="R1341" s="9">
        <v>0</v>
      </c>
      <c r="S1341" s="9">
        <v>0</v>
      </c>
      <c r="T1341" s="9">
        <v>0</v>
      </c>
      <c r="U1341" s="9">
        <v>4</v>
      </c>
      <c r="V1341" s="9">
        <v>7</v>
      </c>
      <c r="W1341" s="7" t="s">
        <v>3508</v>
      </c>
      <c r="X1341" s="7" t="s">
        <v>3508</v>
      </c>
    </row>
    <row r="1342" spans="1:24" x14ac:dyDescent="0.2">
      <c r="A1342" s="7" t="s">
        <v>585</v>
      </c>
      <c r="B1342" s="8">
        <v>3</v>
      </c>
      <c r="C1342" s="8">
        <v>2</v>
      </c>
      <c r="D1342" s="8">
        <v>1</v>
      </c>
      <c r="E1342" s="9">
        <v>28.32</v>
      </c>
      <c r="F1342" s="8">
        <v>3200</v>
      </c>
      <c r="G1342" s="9">
        <v>8.85</v>
      </c>
      <c r="H1342" s="9">
        <v>3.81</v>
      </c>
      <c r="I1342" s="9">
        <v>3.81</v>
      </c>
      <c r="J1342" s="9">
        <v>8.85</v>
      </c>
      <c r="K1342" s="9">
        <v>8.85</v>
      </c>
      <c r="L1342" s="9">
        <v>8.85</v>
      </c>
      <c r="M1342" s="9">
        <v>8.85</v>
      </c>
      <c r="N1342" s="9">
        <v>8.85</v>
      </c>
      <c r="O1342" s="8">
        <v>0</v>
      </c>
      <c r="P1342" s="8">
        <v>1</v>
      </c>
      <c r="Q1342" s="8">
        <v>2</v>
      </c>
      <c r="R1342" s="9">
        <v>0</v>
      </c>
      <c r="S1342" s="9">
        <v>100</v>
      </c>
      <c r="T1342" s="9">
        <v>832</v>
      </c>
      <c r="U1342" s="9">
        <v>2.5</v>
      </c>
      <c r="V1342" s="9">
        <v>7.5</v>
      </c>
      <c r="W1342" s="7" t="s">
        <v>498</v>
      </c>
      <c r="X1342" s="7" t="s">
        <v>3617</v>
      </c>
    </row>
    <row r="1343" spans="1:24" x14ac:dyDescent="0.2">
      <c r="A1343" s="7" t="s">
        <v>2102</v>
      </c>
      <c r="B1343" s="8">
        <v>1</v>
      </c>
      <c r="C1343" s="8">
        <v>1</v>
      </c>
      <c r="D1343" s="8">
        <v>0</v>
      </c>
      <c r="E1343" s="9">
        <v>0</v>
      </c>
      <c r="F1343" s="8">
        <v>1700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8">
        <v>0</v>
      </c>
      <c r="P1343" s="8">
        <v>0</v>
      </c>
      <c r="Q1343" s="8">
        <v>0</v>
      </c>
      <c r="R1343" s="9">
        <v>0</v>
      </c>
      <c r="S1343" s="9">
        <v>0</v>
      </c>
      <c r="T1343" s="9">
        <v>0</v>
      </c>
      <c r="U1343" s="9">
        <v>6</v>
      </c>
      <c r="V1343" s="9">
        <v>9</v>
      </c>
      <c r="W1343" s="7" t="s">
        <v>2008</v>
      </c>
      <c r="X1343" s="7" t="s">
        <v>2008</v>
      </c>
    </row>
    <row r="1344" spans="1:24" x14ac:dyDescent="0.2">
      <c r="A1344" s="7" t="s">
        <v>2153</v>
      </c>
      <c r="B1344" s="8">
        <v>2</v>
      </c>
      <c r="C1344" s="8">
        <v>1</v>
      </c>
      <c r="D1344" s="8">
        <v>1</v>
      </c>
      <c r="E1344" s="9">
        <v>0</v>
      </c>
      <c r="F1344" s="8">
        <v>1600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8">
        <v>0</v>
      </c>
      <c r="P1344" s="8">
        <v>0</v>
      </c>
      <c r="Q1344" s="8">
        <v>0</v>
      </c>
      <c r="R1344" s="9">
        <v>0</v>
      </c>
      <c r="S1344" s="9">
        <v>0</v>
      </c>
      <c r="T1344" s="9">
        <v>0</v>
      </c>
      <c r="U1344" s="9">
        <v>7</v>
      </c>
      <c r="V1344" s="9">
        <v>9</v>
      </c>
      <c r="W1344" s="7" t="s">
        <v>2008</v>
      </c>
      <c r="X1344" s="7" t="s">
        <v>2008</v>
      </c>
    </row>
    <row r="1345" spans="1:24" x14ac:dyDescent="0.2">
      <c r="A1345" s="7" t="s">
        <v>4037</v>
      </c>
      <c r="B1345" s="8">
        <v>1</v>
      </c>
      <c r="C1345" s="8">
        <v>1</v>
      </c>
      <c r="D1345" s="8">
        <v>0</v>
      </c>
      <c r="E1345" s="9">
        <v>0</v>
      </c>
      <c r="F1345" s="8">
        <v>1000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8">
        <v>0</v>
      </c>
      <c r="P1345" s="8">
        <v>0</v>
      </c>
      <c r="Q1345" s="8">
        <v>0</v>
      </c>
      <c r="R1345" s="9">
        <v>0</v>
      </c>
      <c r="S1345" s="9">
        <v>0</v>
      </c>
      <c r="T1345" s="9">
        <v>0</v>
      </c>
      <c r="U1345" s="9">
        <v>4</v>
      </c>
      <c r="V1345" s="9">
        <v>5</v>
      </c>
      <c r="W1345" s="7" t="s">
        <v>3941</v>
      </c>
      <c r="X1345" s="7" t="s">
        <v>3941</v>
      </c>
    </row>
    <row r="1346" spans="1:24" x14ac:dyDescent="0.2">
      <c r="A1346" s="7" t="s">
        <v>3729</v>
      </c>
      <c r="B1346" s="8">
        <v>2</v>
      </c>
      <c r="C1346" s="8">
        <v>1</v>
      </c>
      <c r="D1346" s="8">
        <v>1</v>
      </c>
      <c r="E1346" s="9">
        <v>0</v>
      </c>
      <c r="F1346" s="8">
        <v>800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8">
        <v>0</v>
      </c>
      <c r="P1346" s="8">
        <v>0</v>
      </c>
      <c r="Q1346" s="8">
        <v>0</v>
      </c>
      <c r="R1346" s="9">
        <v>0</v>
      </c>
      <c r="S1346" s="9">
        <v>0</v>
      </c>
      <c r="T1346" s="9">
        <v>0</v>
      </c>
      <c r="U1346" s="9">
        <v>8</v>
      </c>
      <c r="V1346" s="9">
        <v>10</v>
      </c>
      <c r="W1346" s="7" t="s">
        <v>3617</v>
      </c>
      <c r="X1346" s="7" t="s">
        <v>3617</v>
      </c>
    </row>
    <row r="1347" spans="1:24" x14ac:dyDescent="0.2">
      <c r="A1347" s="7" t="s">
        <v>3357</v>
      </c>
      <c r="B1347" s="8">
        <v>1</v>
      </c>
      <c r="C1347" s="8">
        <v>1</v>
      </c>
      <c r="D1347" s="8">
        <v>0</v>
      </c>
      <c r="E1347" s="9">
        <v>32.92</v>
      </c>
      <c r="F1347" s="8">
        <v>2300</v>
      </c>
      <c r="G1347" s="9">
        <v>14.31</v>
      </c>
      <c r="H1347" s="9">
        <v>14.31</v>
      </c>
      <c r="I1347" s="9">
        <v>14.31</v>
      </c>
      <c r="J1347" s="9">
        <v>14.31</v>
      </c>
      <c r="K1347" s="9">
        <v>14.31</v>
      </c>
      <c r="L1347" s="9">
        <v>14.31</v>
      </c>
      <c r="M1347" s="9">
        <v>14.31</v>
      </c>
      <c r="N1347" s="9">
        <v>14.31</v>
      </c>
      <c r="O1347" s="8">
        <v>1</v>
      </c>
      <c r="P1347" s="8">
        <v>1</v>
      </c>
      <c r="Q1347" s="8">
        <v>1</v>
      </c>
      <c r="R1347" s="9">
        <v>100</v>
      </c>
      <c r="S1347" s="9">
        <v>100</v>
      </c>
      <c r="T1347" s="9">
        <v>792</v>
      </c>
      <c r="U1347" s="9">
        <v>1</v>
      </c>
      <c r="V1347" s="9">
        <v>6</v>
      </c>
      <c r="W1347" s="7" t="s">
        <v>3320</v>
      </c>
      <c r="X1347" s="7" t="s">
        <v>3320</v>
      </c>
    </row>
    <row r="1348" spans="1:24" x14ac:dyDescent="0.2">
      <c r="A1348" s="7" t="s">
        <v>994</v>
      </c>
      <c r="B1348" s="8">
        <v>3</v>
      </c>
      <c r="C1348" s="8">
        <v>2</v>
      </c>
      <c r="D1348" s="8">
        <v>1</v>
      </c>
      <c r="E1348" s="9">
        <v>5</v>
      </c>
      <c r="F1348" s="8">
        <v>4000</v>
      </c>
      <c r="G1348" s="9">
        <v>1.25</v>
      </c>
      <c r="H1348" s="9">
        <v>0</v>
      </c>
      <c r="I1348" s="9">
        <v>0</v>
      </c>
      <c r="J1348" s="9">
        <v>1.25</v>
      </c>
      <c r="K1348" s="9">
        <v>1.25</v>
      </c>
      <c r="L1348" s="9">
        <v>1.25</v>
      </c>
      <c r="M1348" s="9">
        <v>1.25</v>
      </c>
      <c r="N1348" s="9">
        <v>1.25</v>
      </c>
      <c r="O1348" s="8">
        <v>0</v>
      </c>
      <c r="P1348" s="8">
        <v>0</v>
      </c>
      <c r="Q1348" s="8">
        <v>1</v>
      </c>
      <c r="R1348" s="9">
        <v>0</v>
      </c>
      <c r="S1348" s="9">
        <v>50</v>
      </c>
      <c r="T1348" s="9">
        <v>0</v>
      </c>
      <c r="U1348" s="9">
        <v>3.5</v>
      </c>
      <c r="V1348" s="9">
        <v>4.5</v>
      </c>
      <c r="W1348" s="7" t="s">
        <v>962</v>
      </c>
      <c r="X1348" s="7" t="s">
        <v>2178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8"/>
  <sheetViews>
    <sheetView workbookViewId="0"/>
  </sheetViews>
  <sheetFormatPr baseColWidth="10" defaultColWidth="8.83203125" defaultRowHeight="15" x14ac:dyDescent="0.2"/>
  <cols>
    <col min="1" max="22" width="12.6640625" customWidth="1"/>
  </cols>
  <sheetData>
    <row r="1" spans="1:22" ht="16" x14ac:dyDescent="0.2">
      <c r="A1" s="1" t="s">
        <v>4157</v>
      </c>
      <c r="B1" s="1" t="s">
        <v>4158</v>
      </c>
      <c r="C1" s="1" t="s">
        <v>4178</v>
      </c>
      <c r="D1" s="1" t="s">
        <v>4160</v>
      </c>
      <c r="E1" s="1" t="s">
        <v>13</v>
      </c>
      <c r="F1" s="1" t="s">
        <v>4343</v>
      </c>
      <c r="G1" s="1" t="s">
        <v>26</v>
      </c>
      <c r="H1" s="1" t="s">
        <v>28</v>
      </c>
      <c r="I1" s="1" t="s">
        <v>4179</v>
      </c>
      <c r="J1" s="1" t="s">
        <v>4180</v>
      </c>
      <c r="K1" s="1" t="s">
        <v>4181</v>
      </c>
      <c r="L1" s="1" t="s">
        <v>4182</v>
      </c>
      <c r="M1" s="1" t="s">
        <v>4183</v>
      </c>
      <c r="N1" s="1" t="s">
        <v>4184</v>
      </c>
      <c r="O1" s="1" t="s">
        <v>4185</v>
      </c>
      <c r="P1" s="1" t="s">
        <v>4186</v>
      </c>
      <c r="Q1" s="1" t="s">
        <v>4187</v>
      </c>
      <c r="R1" s="1" t="s">
        <v>4188</v>
      </c>
      <c r="S1" s="1" t="s">
        <v>4155</v>
      </c>
      <c r="T1" s="1" t="s">
        <v>4167</v>
      </c>
      <c r="U1" s="1" t="s">
        <v>4189</v>
      </c>
      <c r="V1" s="1" t="s">
        <v>4190</v>
      </c>
    </row>
    <row r="2" spans="1:22" x14ac:dyDescent="0.2">
      <c r="A2" s="7" t="s">
        <v>3582</v>
      </c>
      <c r="B2" s="8">
        <v>2</v>
      </c>
      <c r="C2" s="8">
        <v>2</v>
      </c>
      <c r="D2" s="8">
        <v>1600</v>
      </c>
      <c r="E2" s="8">
        <v>-100</v>
      </c>
      <c r="F2" s="8">
        <v>1700</v>
      </c>
      <c r="G2" s="9">
        <v>8.74</v>
      </c>
      <c r="H2" s="9">
        <v>5.14</v>
      </c>
      <c r="I2" s="9">
        <v>5.14</v>
      </c>
      <c r="J2" s="9">
        <v>5.14</v>
      </c>
      <c r="K2" s="9">
        <v>5.14</v>
      </c>
      <c r="L2" s="9">
        <v>5.14</v>
      </c>
      <c r="M2" s="9">
        <v>5.14</v>
      </c>
      <c r="N2" s="9">
        <v>5.14</v>
      </c>
      <c r="O2" s="9">
        <v>5.14</v>
      </c>
      <c r="P2" s="8">
        <v>0</v>
      </c>
      <c r="Q2" s="8">
        <v>0</v>
      </c>
      <c r="R2" s="8">
        <v>1</v>
      </c>
      <c r="S2" s="9">
        <v>0</v>
      </c>
      <c r="T2" s="9">
        <v>50</v>
      </c>
      <c r="U2" s="9">
        <v>4</v>
      </c>
      <c r="V2" s="9">
        <v>7</v>
      </c>
    </row>
    <row r="3" spans="1:22" x14ac:dyDescent="0.2">
      <c r="A3" s="7" t="s">
        <v>1837</v>
      </c>
      <c r="B3" s="8">
        <v>1</v>
      </c>
      <c r="C3" s="8">
        <v>1</v>
      </c>
      <c r="D3" s="8">
        <v>400</v>
      </c>
      <c r="E3" s="8">
        <v>-200</v>
      </c>
      <c r="F3" s="8">
        <v>600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8">
        <v>0</v>
      </c>
      <c r="Q3" s="8">
        <v>0</v>
      </c>
      <c r="R3" s="8">
        <v>0</v>
      </c>
      <c r="S3" s="9">
        <v>0</v>
      </c>
      <c r="T3" s="9">
        <v>0</v>
      </c>
      <c r="U3" s="9">
        <v>7</v>
      </c>
      <c r="V3" s="9">
        <v>8</v>
      </c>
    </row>
    <row r="4" spans="1:22" x14ac:dyDescent="0.2">
      <c r="A4" s="7" t="s">
        <v>657</v>
      </c>
      <c r="B4" s="8">
        <v>2</v>
      </c>
      <c r="C4" s="8">
        <v>2</v>
      </c>
      <c r="D4" s="8">
        <v>2200</v>
      </c>
      <c r="E4" s="8">
        <v>-100</v>
      </c>
      <c r="F4" s="8">
        <v>2300</v>
      </c>
      <c r="G4" s="9">
        <v>64.8</v>
      </c>
      <c r="H4" s="9">
        <v>28.17</v>
      </c>
      <c r="I4" s="9">
        <v>0</v>
      </c>
      <c r="J4" s="9">
        <v>0</v>
      </c>
      <c r="K4" s="9">
        <v>28.17</v>
      </c>
      <c r="L4" s="9">
        <v>28.17</v>
      </c>
      <c r="M4" s="9">
        <v>28.17</v>
      </c>
      <c r="N4" s="9">
        <v>28.17</v>
      </c>
      <c r="O4" s="9">
        <v>28.17</v>
      </c>
      <c r="P4" s="8">
        <v>1</v>
      </c>
      <c r="Q4" s="8">
        <v>1</v>
      </c>
      <c r="R4" s="8">
        <v>1</v>
      </c>
      <c r="S4" s="9">
        <v>50</v>
      </c>
      <c r="T4" s="9">
        <v>50</v>
      </c>
      <c r="U4" s="9">
        <v>2.5</v>
      </c>
      <c r="V4" s="9">
        <v>9.5</v>
      </c>
    </row>
    <row r="5" spans="1:22" x14ac:dyDescent="0.2">
      <c r="A5" s="7" t="s">
        <v>653</v>
      </c>
      <c r="B5" s="8">
        <v>3</v>
      </c>
      <c r="C5" s="8">
        <v>3</v>
      </c>
      <c r="D5" s="8">
        <v>3000</v>
      </c>
      <c r="E5" s="8">
        <v>-300</v>
      </c>
      <c r="F5" s="8">
        <v>3300</v>
      </c>
      <c r="G5" s="9">
        <v>7.52</v>
      </c>
      <c r="H5" s="9">
        <v>2.2799999999999998</v>
      </c>
      <c r="I5" s="9">
        <v>0</v>
      </c>
      <c r="J5" s="9">
        <v>0</v>
      </c>
      <c r="K5" s="9">
        <v>2.2799999999999998</v>
      </c>
      <c r="L5" s="9">
        <v>2.2799999999999998</v>
      </c>
      <c r="M5" s="9">
        <v>2.2799999999999998</v>
      </c>
      <c r="N5" s="9">
        <v>2.2799999999999998</v>
      </c>
      <c r="O5" s="9">
        <v>2.2799999999999998</v>
      </c>
      <c r="P5" s="8">
        <v>0</v>
      </c>
      <c r="Q5" s="8">
        <v>0</v>
      </c>
      <c r="R5" s="8">
        <v>1</v>
      </c>
      <c r="S5" s="9">
        <v>0</v>
      </c>
      <c r="T5" s="9">
        <v>33.33</v>
      </c>
      <c r="U5" s="9">
        <v>7.67</v>
      </c>
      <c r="V5" s="9">
        <v>10</v>
      </c>
    </row>
    <row r="6" spans="1:22" x14ac:dyDescent="0.2">
      <c r="A6" s="7" t="s">
        <v>3138</v>
      </c>
      <c r="B6" s="8">
        <v>3</v>
      </c>
      <c r="C6" s="8">
        <v>2</v>
      </c>
      <c r="D6" s="8">
        <v>1600</v>
      </c>
      <c r="E6" s="8">
        <v>400</v>
      </c>
      <c r="F6" s="8">
        <v>1200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8">
        <v>0</v>
      </c>
      <c r="Q6" s="8">
        <v>0</v>
      </c>
      <c r="R6" s="8">
        <v>0</v>
      </c>
      <c r="S6" s="9">
        <v>0</v>
      </c>
      <c r="T6" s="9">
        <v>0</v>
      </c>
      <c r="U6" s="9">
        <v>6</v>
      </c>
      <c r="V6" s="9">
        <v>7.5</v>
      </c>
    </row>
    <row r="7" spans="1:22" x14ac:dyDescent="0.2">
      <c r="A7" s="7" t="s">
        <v>629</v>
      </c>
      <c r="B7" s="8">
        <v>17</v>
      </c>
      <c r="C7" s="8">
        <v>15</v>
      </c>
      <c r="D7" s="8">
        <v>12800</v>
      </c>
      <c r="E7" s="8">
        <v>-1700</v>
      </c>
      <c r="F7" s="8">
        <v>14500</v>
      </c>
      <c r="G7" s="9">
        <v>78.12</v>
      </c>
      <c r="H7" s="9">
        <v>5.39</v>
      </c>
      <c r="I7" s="9">
        <v>0</v>
      </c>
      <c r="J7" s="9">
        <v>6.11</v>
      </c>
      <c r="K7" s="9">
        <v>5.39</v>
      </c>
      <c r="L7" s="9">
        <v>5.39</v>
      </c>
      <c r="M7" s="9">
        <v>5.39</v>
      </c>
      <c r="N7" s="9">
        <v>5.39</v>
      </c>
      <c r="O7" s="9">
        <v>5.39</v>
      </c>
      <c r="P7" s="8">
        <v>0</v>
      </c>
      <c r="Q7" s="8">
        <v>2</v>
      </c>
      <c r="R7" s="8">
        <v>2</v>
      </c>
      <c r="S7" s="9">
        <v>0</v>
      </c>
      <c r="T7" s="9">
        <v>13.33</v>
      </c>
      <c r="U7" s="9">
        <v>5.93</v>
      </c>
      <c r="V7" s="9">
        <v>7.8</v>
      </c>
    </row>
    <row r="8" spans="1:22" x14ac:dyDescent="0.2">
      <c r="A8" s="7" t="s">
        <v>133</v>
      </c>
      <c r="B8" s="8">
        <v>129</v>
      </c>
      <c r="C8" s="8">
        <v>102</v>
      </c>
      <c r="D8" s="8">
        <v>130300</v>
      </c>
      <c r="E8" s="8">
        <v>14500</v>
      </c>
      <c r="F8" s="8">
        <v>115800</v>
      </c>
      <c r="G8" s="9">
        <v>1072.1199999999999</v>
      </c>
      <c r="H8" s="9">
        <v>9.26</v>
      </c>
      <c r="I8" s="9">
        <v>10.15</v>
      </c>
      <c r="J8" s="9">
        <v>9.06</v>
      </c>
      <c r="K8" s="9">
        <v>9.26</v>
      </c>
      <c r="L8" s="9">
        <v>9.26</v>
      </c>
      <c r="M8" s="9">
        <v>9.26</v>
      </c>
      <c r="N8" s="9">
        <v>9.26</v>
      </c>
      <c r="O8" s="9">
        <v>9.26</v>
      </c>
      <c r="P8" s="8">
        <v>12</v>
      </c>
      <c r="Q8" s="8">
        <v>23</v>
      </c>
      <c r="R8" s="8">
        <v>37</v>
      </c>
      <c r="S8" s="9">
        <v>11.76</v>
      </c>
      <c r="T8" s="9">
        <v>36.270000000000003</v>
      </c>
      <c r="U8" s="9">
        <v>4.91</v>
      </c>
      <c r="V8" s="9">
        <v>8.15</v>
      </c>
    </row>
    <row r="9" spans="1:22" x14ac:dyDescent="0.2">
      <c r="A9" s="7" t="s">
        <v>1400</v>
      </c>
      <c r="B9" s="8">
        <v>29</v>
      </c>
      <c r="C9" s="8">
        <v>21</v>
      </c>
      <c r="D9" s="8">
        <v>22900</v>
      </c>
      <c r="E9" s="8">
        <v>3600</v>
      </c>
      <c r="F9" s="8">
        <v>19300</v>
      </c>
      <c r="G9" s="9">
        <v>195.38</v>
      </c>
      <c r="H9" s="9">
        <v>10.119999999999999</v>
      </c>
      <c r="I9" s="9">
        <v>11.89</v>
      </c>
      <c r="J9" s="9">
        <v>10.119999999999999</v>
      </c>
      <c r="K9" s="9">
        <v>10.119999999999999</v>
      </c>
      <c r="L9" s="9">
        <v>10.119999999999999</v>
      </c>
      <c r="M9" s="9">
        <v>10.119999999999999</v>
      </c>
      <c r="N9" s="9">
        <v>10.119999999999999</v>
      </c>
      <c r="O9" s="9">
        <v>10.119999999999999</v>
      </c>
      <c r="P9" s="8">
        <v>1</v>
      </c>
      <c r="Q9" s="8">
        <v>4</v>
      </c>
      <c r="R9" s="8">
        <v>6</v>
      </c>
      <c r="S9" s="9">
        <v>4.76</v>
      </c>
      <c r="T9" s="9">
        <v>28.57</v>
      </c>
      <c r="U9" s="9">
        <v>4.57</v>
      </c>
      <c r="V9" s="9">
        <v>7.48</v>
      </c>
    </row>
    <row r="10" spans="1:22" x14ac:dyDescent="0.2">
      <c r="A10" s="7" t="s">
        <v>2717</v>
      </c>
      <c r="B10" s="8">
        <v>2</v>
      </c>
      <c r="C10" s="8">
        <v>2</v>
      </c>
      <c r="D10" s="8">
        <v>1600</v>
      </c>
      <c r="E10" s="8">
        <v>-100</v>
      </c>
      <c r="F10" s="8">
        <v>1700</v>
      </c>
      <c r="G10" s="9">
        <v>9.1199999999999992</v>
      </c>
      <c r="H10" s="9">
        <v>5.36</v>
      </c>
      <c r="I10" s="9">
        <v>0</v>
      </c>
      <c r="J10" s="9">
        <v>5.36</v>
      </c>
      <c r="K10" s="9">
        <v>5.36</v>
      </c>
      <c r="L10" s="9">
        <v>5.36</v>
      </c>
      <c r="M10" s="9">
        <v>5.36</v>
      </c>
      <c r="N10" s="9">
        <v>5.36</v>
      </c>
      <c r="O10" s="9">
        <v>5.36</v>
      </c>
      <c r="P10" s="8">
        <v>0</v>
      </c>
      <c r="Q10" s="8">
        <v>0</v>
      </c>
      <c r="R10" s="8">
        <v>1</v>
      </c>
      <c r="S10" s="9">
        <v>0</v>
      </c>
      <c r="T10" s="9">
        <v>50</v>
      </c>
      <c r="U10" s="9">
        <v>5</v>
      </c>
      <c r="V10" s="9">
        <v>7</v>
      </c>
    </row>
    <row r="11" spans="1:22" x14ac:dyDescent="0.2">
      <c r="A11" s="7" t="s">
        <v>771</v>
      </c>
      <c r="B11" s="8">
        <v>37</v>
      </c>
      <c r="C11" s="8">
        <v>28</v>
      </c>
      <c r="D11" s="8">
        <v>38000</v>
      </c>
      <c r="E11" s="8">
        <v>2400</v>
      </c>
      <c r="F11" s="8">
        <v>35600</v>
      </c>
      <c r="G11" s="9">
        <v>187.64</v>
      </c>
      <c r="H11" s="9">
        <v>5.27</v>
      </c>
      <c r="I11" s="9">
        <v>0</v>
      </c>
      <c r="J11" s="9">
        <v>3.04</v>
      </c>
      <c r="K11" s="9">
        <v>5.27</v>
      </c>
      <c r="L11" s="9">
        <v>5.27</v>
      </c>
      <c r="M11" s="9">
        <v>5.27</v>
      </c>
      <c r="N11" s="9">
        <v>5.27</v>
      </c>
      <c r="O11" s="9">
        <v>5.27</v>
      </c>
      <c r="P11" s="8">
        <v>1</v>
      </c>
      <c r="Q11" s="8">
        <v>5</v>
      </c>
      <c r="R11" s="8">
        <v>9</v>
      </c>
      <c r="S11" s="9">
        <v>3.57</v>
      </c>
      <c r="T11" s="9">
        <v>32.14</v>
      </c>
      <c r="U11" s="9">
        <v>5.29</v>
      </c>
      <c r="V11" s="9">
        <v>9.07</v>
      </c>
    </row>
    <row r="12" spans="1:22" x14ac:dyDescent="0.2">
      <c r="A12" s="7" t="s">
        <v>143</v>
      </c>
      <c r="B12" s="8">
        <v>1</v>
      </c>
      <c r="C12" s="8">
        <v>1</v>
      </c>
      <c r="D12" s="8">
        <v>2000</v>
      </c>
      <c r="E12" s="8">
        <v>0</v>
      </c>
      <c r="F12" s="8">
        <v>2000</v>
      </c>
      <c r="G12" s="9">
        <v>7.2</v>
      </c>
      <c r="H12" s="9">
        <v>3.6</v>
      </c>
      <c r="I12" s="9">
        <v>0</v>
      </c>
      <c r="J12" s="9">
        <v>0</v>
      </c>
      <c r="K12" s="9">
        <v>3.6</v>
      </c>
      <c r="L12" s="9">
        <v>3.6</v>
      </c>
      <c r="M12" s="9">
        <v>3.6</v>
      </c>
      <c r="N12" s="9">
        <v>3.6</v>
      </c>
      <c r="O12" s="9">
        <v>3.6</v>
      </c>
      <c r="P12" s="8">
        <v>0</v>
      </c>
      <c r="Q12" s="8">
        <v>0</v>
      </c>
      <c r="R12" s="8">
        <v>1</v>
      </c>
      <c r="S12" s="9">
        <v>0</v>
      </c>
      <c r="T12" s="9">
        <v>100</v>
      </c>
      <c r="U12" s="9">
        <v>3</v>
      </c>
      <c r="V12" s="9">
        <v>5</v>
      </c>
    </row>
    <row r="13" spans="1:22" x14ac:dyDescent="0.2">
      <c r="A13" s="7" t="s">
        <v>922</v>
      </c>
      <c r="B13" s="8">
        <v>1</v>
      </c>
      <c r="C13" s="8">
        <v>1</v>
      </c>
      <c r="D13" s="8">
        <v>1000</v>
      </c>
      <c r="E13" s="8">
        <v>0</v>
      </c>
      <c r="F13" s="8">
        <v>1000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8">
        <v>0</v>
      </c>
      <c r="Q13" s="8">
        <v>0</v>
      </c>
      <c r="R13" s="8">
        <v>0</v>
      </c>
      <c r="S13" s="9">
        <v>0</v>
      </c>
      <c r="T13" s="9">
        <v>0</v>
      </c>
      <c r="U13" s="9">
        <v>5</v>
      </c>
      <c r="V13" s="9">
        <v>9</v>
      </c>
    </row>
    <row r="14" spans="1:22" x14ac:dyDescent="0.2">
      <c r="A14" s="7" t="s">
        <v>74</v>
      </c>
      <c r="B14" s="8">
        <v>54</v>
      </c>
      <c r="C14" s="8">
        <v>40</v>
      </c>
      <c r="D14" s="8">
        <v>56400</v>
      </c>
      <c r="E14" s="8">
        <v>7400</v>
      </c>
      <c r="F14" s="8">
        <v>49000</v>
      </c>
      <c r="G14" s="9">
        <v>432.1</v>
      </c>
      <c r="H14" s="9">
        <v>8.82</v>
      </c>
      <c r="I14" s="9">
        <v>13.17</v>
      </c>
      <c r="J14" s="9">
        <v>9.26</v>
      </c>
      <c r="K14" s="9">
        <v>8.82</v>
      </c>
      <c r="L14" s="9">
        <v>8.82</v>
      </c>
      <c r="M14" s="9">
        <v>8.82</v>
      </c>
      <c r="N14" s="9">
        <v>8.82</v>
      </c>
      <c r="O14" s="9">
        <v>8.82</v>
      </c>
      <c r="P14" s="8">
        <v>2</v>
      </c>
      <c r="Q14" s="8">
        <v>12</v>
      </c>
      <c r="R14" s="8">
        <v>20</v>
      </c>
      <c r="S14" s="9">
        <v>5</v>
      </c>
      <c r="T14" s="9">
        <v>50</v>
      </c>
      <c r="U14" s="9">
        <v>3.85</v>
      </c>
      <c r="V14" s="9">
        <v>7.6</v>
      </c>
    </row>
    <row r="15" spans="1:22" x14ac:dyDescent="0.2">
      <c r="A15" s="7" t="s">
        <v>292</v>
      </c>
      <c r="B15" s="8">
        <v>13</v>
      </c>
      <c r="C15" s="8">
        <v>10</v>
      </c>
      <c r="D15" s="8">
        <v>7300</v>
      </c>
      <c r="E15" s="8">
        <v>300</v>
      </c>
      <c r="F15" s="8">
        <v>7000</v>
      </c>
      <c r="G15" s="9">
        <v>10.68</v>
      </c>
      <c r="H15" s="9">
        <v>1.53</v>
      </c>
      <c r="I15" s="9">
        <v>5.62</v>
      </c>
      <c r="J15" s="9">
        <v>2.0499999999999998</v>
      </c>
      <c r="K15" s="9">
        <v>1.53</v>
      </c>
      <c r="L15" s="9">
        <v>1.53</v>
      </c>
      <c r="M15" s="9">
        <v>1.53</v>
      </c>
      <c r="N15" s="9">
        <v>1.53</v>
      </c>
      <c r="O15" s="9">
        <v>1.53</v>
      </c>
      <c r="P15" s="8">
        <v>0</v>
      </c>
      <c r="Q15" s="8">
        <v>0</v>
      </c>
      <c r="R15" s="8">
        <v>1</v>
      </c>
      <c r="S15" s="9">
        <v>0</v>
      </c>
      <c r="T15" s="9">
        <v>10</v>
      </c>
      <c r="U15" s="9">
        <v>6.2</v>
      </c>
      <c r="V15" s="9">
        <v>7.9</v>
      </c>
    </row>
    <row r="16" spans="1:22" x14ac:dyDescent="0.2">
      <c r="A16" s="7" t="s">
        <v>1313</v>
      </c>
      <c r="B16" s="8">
        <v>1</v>
      </c>
      <c r="C16" s="8">
        <v>1</v>
      </c>
      <c r="D16" s="8">
        <v>400</v>
      </c>
      <c r="E16" s="8">
        <v>-200</v>
      </c>
      <c r="F16" s="8">
        <v>600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8">
        <v>0</v>
      </c>
      <c r="Q16" s="8">
        <v>0</v>
      </c>
      <c r="R16" s="8">
        <v>0</v>
      </c>
      <c r="S16" s="9">
        <v>0</v>
      </c>
      <c r="T16" s="9">
        <v>0</v>
      </c>
      <c r="U16" s="9">
        <v>10</v>
      </c>
      <c r="V16" s="9">
        <v>12</v>
      </c>
    </row>
    <row r="17" spans="1:22" x14ac:dyDescent="0.2">
      <c r="A17" s="7" t="s">
        <v>124</v>
      </c>
      <c r="B17" s="8">
        <v>149</v>
      </c>
      <c r="C17" s="8">
        <v>120</v>
      </c>
      <c r="D17" s="8">
        <v>241500</v>
      </c>
      <c r="E17" s="8">
        <v>24000</v>
      </c>
      <c r="F17" s="8">
        <v>217500</v>
      </c>
      <c r="G17" s="9">
        <v>1956.86</v>
      </c>
      <c r="H17" s="9">
        <v>9</v>
      </c>
      <c r="I17" s="9">
        <v>7.28</v>
      </c>
      <c r="J17" s="9">
        <v>9.19</v>
      </c>
      <c r="K17" s="9">
        <v>9</v>
      </c>
      <c r="L17" s="9">
        <v>9</v>
      </c>
      <c r="M17" s="9">
        <v>9</v>
      </c>
      <c r="N17" s="9">
        <v>9</v>
      </c>
      <c r="O17" s="9">
        <v>9</v>
      </c>
      <c r="P17" s="8">
        <v>39</v>
      </c>
      <c r="Q17" s="8">
        <v>58</v>
      </c>
      <c r="R17" s="8">
        <v>73</v>
      </c>
      <c r="S17" s="9">
        <v>32.5</v>
      </c>
      <c r="T17" s="9">
        <v>60.83</v>
      </c>
      <c r="U17" s="9">
        <v>3.28</v>
      </c>
      <c r="V17" s="9">
        <v>7.88</v>
      </c>
    </row>
    <row r="18" spans="1:22" x14ac:dyDescent="0.2">
      <c r="A18" s="7" t="s">
        <v>807</v>
      </c>
      <c r="B18" s="8">
        <v>2</v>
      </c>
      <c r="C18" s="8">
        <v>2</v>
      </c>
      <c r="D18" s="8">
        <v>3800</v>
      </c>
      <c r="E18" s="8">
        <v>-700</v>
      </c>
      <c r="F18" s="8">
        <v>4500</v>
      </c>
      <c r="G18" s="9">
        <v>39.700000000000003</v>
      </c>
      <c r="H18" s="9">
        <v>8.82</v>
      </c>
      <c r="I18" s="9">
        <v>0</v>
      </c>
      <c r="J18" s="9">
        <v>3.76</v>
      </c>
      <c r="K18" s="9">
        <v>8.82</v>
      </c>
      <c r="L18" s="9">
        <v>8.82</v>
      </c>
      <c r="M18" s="9">
        <v>8.82</v>
      </c>
      <c r="N18" s="9">
        <v>8.82</v>
      </c>
      <c r="O18" s="9">
        <v>8.82</v>
      </c>
      <c r="P18" s="8">
        <v>1</v>
      </c>
      <c r="Q18" s="8">
        <v>1</v>
      </c>
      <c r="R18" s="8">
        <v>2</v>
      </c>
      <c r="S18" s="9">
        <v>50</v>
      </c>
      <c r="T18" s="9">
        <v>100</v>
      </c>
      <c r="U18" s="9">
        <v>2</v>
      </c>
      <c r="V18" s="9">
        <v>5.5</v>
      </c>
    </row>
    <row r="19" spans="1:22" x14ac:dyDescent="0.2">
      <c r="A19" s="7" t="s">
        <v>778</v>
      </c>
      <c r="B19" s="8">
        <v>5</v>
      </c>
      <c r="C19" s="8">
        <v>5</v>
      </c>
      <c r="D19" s="8">
        <v>4800</v>
      </c>
      <c r="E19" s="8">
        <v>-600</v>
      </c>
      <c r="F19" s="8">
        <v>5400</v>
      </c>
      <c r="G19" s="9">
        <v>12.5</v>
      </c>
      <c r="H19" s="9">
        <v>2.31</v>
      </c>
      <c r="I19" s="9">
        <v>7.81</v>
      </c>
      <c r="J19" s="9">
        <v>2.98</v>
      </c>
      <c r="K19" s="9">
        <v>2.31</v>
      </c>
      <c r="L19" s="9">
        <v>2.31</v>
      </c>
      <c r="M19" s="9">
        <v>2.31</v>
      </c>
      <c r="N19" s="9">
        <v>2.31</v>
      </c>
      <c r="O19" s="9">
        <v>2.31</v>
      </c>
      <c r="P19" s="8">
        <v>0</v>
      </c>
      <c r="Q19" s="8">
        <v>0</v>
      </c>
      <c r="R19" s="8">
        <v>1</v>
      </c>
      <c r="S19" s="9">
        <v>0</v>
      </c>
      <c r="T19" s="9">
        <v>20</v>
      </c>
      <c r="U19" s="9">
        <v>4.8</v>
      </c>
      <c r="V19" s="9">
        <v>7.2</v>
      </c>
    </row>
    <row r="20" spans="1:22" x14ac:dyDescent="0.2">
      <c r="A20" s="7" t="s">
        <v>820</v>
      </c>
      <c r="B20" s="8">
        <v>3</v>
      </c>
      <c r="C20" s="8">
        <v>2</v>
      </c>
      <c r="D20" s="8">
        <v>2300</v>
      </c>
      <c r="E20" s="8">
        <v>600</v>
      </c>
      <c r="F20" s="8">
        <v>1700</v>
      </c>
      <c r="G20" s="9">
        <v>8.4600000000000009</v>
      </c>
      <c r="H20" s="9">
        <v>4.9800000000000004</v>
      </c>
      <c r="I20" s="9">
        <v>0</v>
      </c>
      <c r="J20" s="9">
        <v>9.4</v>
      </c>
      <c r="K20" s="9">
        <v>4.9800000000000004</v>
      </c>
      <c r="L20" s="9">
        <v>4.9800000000000004</v>
      </c>
      <c r="M20" s="9">
        <v>4.9800000000000004</v>
      </c>
      <c r="N20" s="9">
        <v>4.9800000000000004</v>
      </c>
      <c r="O20" s="9">
        <v>4.9800000000000004</v>
      </c>
      <c r="P20" s="8">
        <v>0</v>
      </c>
      <c r="Q20" s="8">
        <v>0</v>
      </c>
      <c r="R20" s="8">
        <v>1</v>
      </c>
      <c r="S20" s="9">
        <v>0</v>
      </c>
      <c r="T20" s="9">
        <v>50</v>
      </c>
      <c r="U20" s="9">
        <v>4.5</v>
      </c>
      <c r="V20" s="9">
        <v>6</v>
      </c>
    </row>
    <row r="21" spans="1:22" x14ac:dyDescent="0.2">
      <c r="A21" s="7" t="s">
        <v>2995</v>
      </c>
      <c r="B21" s="8">
        <v>5</v>
      </c>
      <c r="C21" s="8">
        <v>2</v>
      </c>
      <c r="D21" s="8">
        <v>3100</v>
      </c>
      <c r="E21" s="8">
        <v>2100</v>
      </c>
      <c r="F21" s="8">
        <v>1000</v>
      </c>
      <c r="G21" s="9">
        <v>76.459999999999994</v>
      </c>
      <c r="H21" s="9">
        <v>76.459999999999994</v>
      </c>
      <c r="I21" s="9">
        <v>76.459999999999994</v>
      </c>
      <c r="J21" s="9">
        <v>76.459999999999994</v>
      </c>
      <c r="K21" s="9">
        <v>76.459999999999994</v>
      </c>
      <c r="L21" s="9">
        <v>76.459999999999994</v>
      </c>
      <c r="M21" s="9">
        <v>76.459999999999994</v>
      </c>
      <c r="N21" s="9">
        <v>76.459999999999994</v>
      </c>
      <c r="O21" s="9">
        <v>76.459999999999994</v>
      </c>
      <c r="P21" s="8">
        <v>0</v>
      </c>
      <c r="Q21" s="8">
        <v>1</v>
      </c>
      <c r="R21" s="8">
        <v>1</v>
      </c>
      <c r="S21" s="9">
        <v>0</v>
      </c>
      <c r="T21" s="9">
        <v>50</v>
      </c>
      <c r="U21" s="9">
        <v>4.5</v>
      </c>
      <c r="V21" s="9">
        <v>9.5</v>
      </c>
    </row>
    <row r="22" spans="1:22" x14ac:dyDescent="0.2">
      <c r="A22" s="7" t="s">
        <v>3340</v>
      </c>
      <c r="B22" s="8">
        <v>9</v>
      </c>
      <c r="C22" s="8">
        <v>7</v>
      </c>
      <c r="D22" s="8">
        <v>12400</v>
      </c>
      <c r="E22" s="8">
        <v>2000</v>
      </c>
      <c r="F22" s="8">
        <v>10400</v>
      </c>
      <c r="G22" s="9">
        <v>64.239999999999995</v>
      </c>
      <c r="H22" s="9">
        <v>6.18</v>
      </c>
      <c r="I22" s="9">
        <v>6.18</v>
      </c>
      <c r="J22" s="9">
        <v>6.18</v>
      </c>
      <c r="K22" s="9">
        <v>6.18</v>
      </c>
      <c r="L22" s="9">
        <v>6.18</v>
      </c>
      <c r="M22" s="9">
        <v>6.18</v>
      </c>
      <c r="N22" s="9">
        <v>6.18</v>
      </c>
      <c r="O22" s="9">
        <v>6.18</v>
      </c>
      <c r="P22" s="8">
        <v>1</v>
      </c>
      <c r="Q22" s="8">
        <v>2</v>
      </c>
      <c r="R22" s="8">
        <v>3</v>
      </c>
      <c r="S22" s="9">
        <v>14.29</v>
      </c>
      <c r="T22" s="9">
        <v>42.86</v>
      </c>
      <c r="U22" s="9">
        <v>4.43</v>
      </c>
      <c r="V22" s="9">
        <v>9</v>
      </c>
    </row>
    <row r="23" spans="1:22" x14ac:dyDescent="0.2">
      <c r="A23" s="7" t="s">
        <v>119</v>
      </c>
      <c r="B23" s="8">
        <v>150</v>
      </c>
      <c r="C23" s="8">
        <v>117</v>
      </c>
      <c r="D23" s="8">
        <v>168900</v>
      </c>
      <c r="E23" s="8">
        <v>24100</v>
      </c>
      <c r="F23" s="8">
        <v>144800</v>
      </c>
      <c r="G23" s="9">
        <v>1261.48</v>
      </c>
      <c r="H23" s="9">
        <v>8.7100000000000009</v>
      </c>
      <c r="I23" s="9">
        <v>9.3800000000000008</v>
      </c>
      <c r="J23" s="9">
        <v>9.59</v>
      </c>
      <c r="K23" s="9">
        <v>8.7100000000000009</v>
      </c>
      <c r="L23" s="9">
        <v>8.7100000000000009</v>
      </c>
      <c r="M23" s="9">
        <v>8.7100000000000009</v>
      </c>
      <c r="N23" s="9">
        <v>8.7100000000000009</v>
      </c>
      <c r="O23" s="9">
        <v>8.7100000000000009</v>
      </c>
      <c r="P23" s="8">
        <v>14</v>
      </c>
      <c r="Q23" s="8">
        <v>27</v>
      </c>
      <c r="R23" s="8">
        <v>39</v>
      </c>
      <c r="S23" s="9">
        <v>11.97</v>
      </c>
      <c r="T23" s="9">
        <v>33.33</v>
      </c>
      <c r="U23" s="9">
        <v>4.62</v>
      </c>
      <c r="V23" s="9">
        <v>7.83</v>
      </c>
    </row>
    <row r="24" spans="1:22" x14ac:dyDescent="0.2">
      <c r="A24" s="7" t="s">
        <v>198</v>
      </c>
      <c r="B24" s="8">
        <v>61</v>
      </c>
      <c r="C24" s="8">
        <v>49</v>
      </c>
      <c r="D24" s="8">
        <v>67900</v>
      </c>
      <c r="E24" s="8">
        <v>900</v>
      </c>
      <c r="F24" s="8">
        <v>67000</v>
      </c>
      <c r="G24" s="9">
        <v>555.9</v>
      </c>
      <c r="H24" s="9">
        <v>8.3000000000000007</v>
      </c>
      <c r="I24" s="9">
        <v>0</v>
      </c>
      <c r="J24" s="9">
        <v>8.69</v>
      </c>
      <c r="K24" s="9">
        <v>8.3000000000000007</v>
      </c>
      <c r="L24" s="9">
        <v>8.3000000000000007</v>
      </c>
      <c r="M24" s="9">
        <v>8.3000000000000007</v>
      </c>
      <c r="N24" s="9">
        <v>8.3000000000000007</v>
      </c>
      <c r="O24" s="9">
        <v>8.3000000000000007</v>
      </c>
      <c r="P24" s="8">
        <v>5</v>
      </c>
      <c r="Q24" s="8">
        <v>13</v>
      </c>
      <c r="R24" s="8">
        <v>18</v>
      </c>
      <c r="S24" s="9">
        <v>10.199999999999999</v>
      </c>
      <c r="T24" s="9">
        <v>36.729999999999997</v>
      </c>
      <c r="U24" s="9">
        <v>4.76</v>
      </c>
      <c r="V24" s="9">
        <v>8.61</v>
      </c>
    </row>
    <row r="25" spans="1:22" x14ac:dyDescent="0.2">
      <c r="A25" s="7" t="s">
        <v>3293</v>
      </c>
      <c r="B25" s="8">
        <v>1</v>
      </c>
      <c r="C25" s="8">
        <v>1</v>
      </c>
      <c r="D25" s="8">
        <v>400</v>
      </c>
      <c r="E25" s="8">
        <v>0</v>
      </c>
      <c r="F25" s="8">
        <v>400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8">
        <v>0</v>
      </c>
      <c r="Q25" s="8">
        <v>0</v>
      </c>
      <c r="R25" s="8">
        <v>0</v>
      </c>
      <c r="S25" s="9">
        <v>0</v>
      </c>
      <c r="T25" s="9">
        <v>0</v>
      </c>
      <c r="U25" s="9">
        <v>8</v>
      </c>
      <c r="V25" s="9">
        <v>8</v>
      </c>
    </row>
    <row r="26" spans="1:22" x14ac:dyDescent="0.2">
      <c r="A26" s="7" t="s">
        <v>220</v>
      </c>
      <c r="B26" s="8">
        <v>31</v>
      </c>
      <c r="C26" s="8">
        <v>26</v>
      </c>
      <c r="D26" s="8">
        <v>38000</v>
      </c>
      <c r="E26" s="8">
        <v>2000</v>
      </c>
      <c r="F26" s="8">
        <v>36000</v>
      </c>
      <c r="G26" s="9">
        <v>396.92</v>
      </c>
      <c r="H26" s="9">
        <v>11.03</v>
      </c>
      <c r="I26" s="9">
        <v>11.28</v>
      </c>
      <c r="J26" s="9">
        <v>13.8</v>
      </c>
      <c r="K26" s="9">
        <v>11.03</v>
      </c>
      <c r="L26" s="9">
        <v>11.03</v>
      </c>
      <c r="M26" s="9">
        <v>11.03</v>
      </c>
      <c r="N26" s="9">
        <v>11.03</v>
      </c>
      <c r="O26" s="9">
        <v>11.03</v>
      </c>
      <c r="P26" s="8">
        <v>5</v>
      </c>
      <c r="Q26" s="8">
        <v>9</v>
      </c>
      <c r="R26" s="8">
        <v>14</v>
      </c>
      <c r="S26" s="9">
        <v>19.23</v>
      </c>
      <c r="T26" s="9">
        <v>53.85</v>
      </c>
      <c r="U26" s="9">
        <v>4.08</v>
      </c>
      <c r="V26" s="9">
        <v>8</v>
      </c>
    </row>
    <row r="27" spans="1:22" x14ac:dyDescent="0.2">
      <c r="A27" s="7" t="s">
        <v>618</v>
      </c>
      <c r="B27" s="8">
        <v>2</v>
      </c>
      <c r="C27" s="8">
        <v>1</v>
      </c>
      <c r="D27" s="8">
        <v>1400</v>
      </c>
      <c r="E27" s="8">
        <v>400</v>
      </c>
      <c r="F27" s="8">
        <v>1000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8">
        <v>0</v>
      </c>
      <c r="Q27" s="8">
        <v>0</v>
      </c>
      <c r="R27" s="8">
        <v>0</v>
      </c>
      <c r="S27" s="9">
        <v>0</v>
      </c>
      <c r="T27" s="9">
        <v>0</v>
      </c>
      <c r="U27" s="9">
        <v>8</v>
      </c>
      <c r="V27" s="9">
        <v>8</v>
      </c>
    </row>
    <row r="28" spans="1:22" x14ac:dyDescent="0.2">
      <c r="A28" s="7" t="s">
        <v>803</v>
      </c>
      <c r="B28" s="8">
        <v>59</v>
      </c>
      <c r="C28" s="8">
        <v>41</v>
      </c>
      <c r="D28" s="8">
        <v>70700</v>
      </c>
      <c r="E28" s="8">
        <v>16100</v>
      </c>
      <c r="F28" s="8">
        <v>54600</v>
      </c>
      <c r="G28" s="9">
        <v>375.46</v>
      </c>
      <c r="H28" s="9">
        <v>6.88</v>
      </c>
      <c r="I28" s="9">
        <v>4.47</v>
      </c>
      <c r="J28" s="9">
        <v>5.6</v>
      </c>
      <c r="K28" s="9">
        <v>6.88</v>
      </c>
      <c r="L28" s="9">
        <v>6.88</v>
      </c>
      <c r="M28" s="9">
        <v>6.88</v>
      </c>
      <c r="N28" s="9">
        <v>6.88</v>
      </c>
      <c r="O28" s="9">
        <v>6.88</v>
      </c>
      <c r="P28" s="8">
        <v>5</v>
      </c>
      <c r="Q28" s="8">
        <v>9</v>
      </c>
      <c r="R28" s="8">
        <v>16</v>
      </c>
      <c r="S28" s="9">
        <v>12.2</v>
      </c>
      <c r="T28" s="9">
        <v>39.020000000000003</v>
      </c>
      <c r="U28" s="9">
        <v>5.17</v>
      </c>
      <c r="V28" s="9">
        <v>8.56</v>
      </c>
    </row>
    <row r="29" spans="1:22" x14ac:dyDescent="0.2">
      <c r="A29" s="7" t="s">
        <v>3908</v>
      </c>
      <c r="B29" s="8">
        <v>2</v>
      </c>
      <c r="C29" s="8">
        <v>2</v>
      </c>
      <c r="D29" s="8">
        <v>2100</v>
      </c>
      <c r="E29" s="8">
        <v>0</v>
      </c>
      <c r="F29" s="8">
        <v>2100</v>
      </c>
      <c r="G29" s="9">
        <v>10.16</v>
      </c>
      <c r="H29" s="9">
        <v>4.84</v>
      </c>
      <c r="I29" s="9">
        <v>4.84</v>
      </c>
      <c r="J29" s="9">
        <v>4.84</v>
      </c>
      <c r="K29" s="9">
        <v>4.84</v>
      </c>
      <c r="L29" s="9">
        <v>4.84</v>
      </c>
      <c r="M29" s="9">
        <v>4.84</v>
      </c>
      <c r="N29" s="9">
        <v>4.84</v>
      </c>
      <c r="O29" s="9">
        <v>4.84</v>
      </c>
      <c r="P29" s="8">
        <v>0</v>
      </c>
      <c r="Q29" s="8">
        <v>0</v>
      </c>
      <c r="R29" s="8">
        <v>1</v>
      </c>
      <c r="S29" s="9">
        <v>0</v>
      </c>
      <c r="T29" s="9">
        <v>50</v>
      </c>
      <c r="U29" s="9">
        <v>4.5</v>
      </c>
      <c r="V29" s="9">
        <v>10</v>
      </c>
    </row>
    <row r="30" spans="1:22" x14ac:dyDescent="0.2">
      <c r="A30" s="7" t="s">
        <v>85</v>
      </c>
      <c r="B30" s="8">
        <v>14</v>
      </c>
      <c r="C30" s="8">
        <v>11</v>
      </c>
      <c r="D30" s="8">
        <v>8200</v>
      </c>
      <c r="E30" s="8">
        <v>-100</v>
      </c>
      <c r="F30" s="8">
        <v>8300</v>
      </c>
      <c r="G30" s="9">
        <v>113.22</v>
      </c>
      <c r="H30" s="9">
        <v>13.64</v>
      </c>
      <c r="I30" s="9">
        <v>0</v>
      </c>
      <c r="J30" s="9">
        <v>3.97</v>
      </c>
      <c r="K30" s="9">
        <v>13.64</v>
      </c>
      <c r="L30" s="9">
        <v>13.64</v>
      </c>
      <c r="M30" s="9">
        <v>13.64</v>
      </c>
      <c r="N30" s="9">
        <v>13.64</v>
      </c>
      <c r="O30" s="9">
        <v>13.64</v>
      </c>
      <c r="P30" s="8">
        <v>1</v>
      </c>
      <c r="Q30" s="8">
        <v>1</v>
      </c>
      <c r="R30" s="8">
        <v>2</v>
      </c>
      <c r="S30" s="9">
        <v>9.09</v>
      </c>
      <c r="T30" s="9">
        <v>18.18</v>
      </c>
      <c r="U30" s="9">
        <v>5.45</v>
      </c>
      <c r="V30" s="9">
        <v>8.36</v>
      </c>
    </row>
    <row r="31" spans="1:22" x14ac:dyDescent="0.2">
      <c r="A31" s="7" t="s">
        <v>352</v>
      </c>
      <c r="B31" s="8">
        <v>2</v>
      </c>
      <c r="C31" s="8">
        <v>2</v>
      </c>
      <c r="D31" s="8">
        <v>2300</v>
      </c>
      <c r="E31" s="8">
        <v>-700</v>
      </c>
      <c r="F31" s="8">
        <v>3000</v>
      </c>
      <c r="G31" s="9">
        <v>26.52</v>
      </c>
      <c r="H31" s="9">
        <v>8.84</v>
      </c>
      <c r="I31" s="9">
        <v>0</v>
      </c>
      <c r="J31" s="9">
        <v>0</v>
      </c>
      <c r="K31" s="9">
        <v>8.84</v>
      </c>
      <c r="L31" s="9">
        <v>8.84</v>
      </c>
      <c r="M31" s="9">
        <v>8.84</v>
      </c>
      <c r="N31" s="9">
        <v>8.84</v>
      </c>
      <c r="O31" s="9">
        <v>8.84</v>
      </c>
      <c r="P31" s="8">
        <v>0</v>
      </c>
      <c r="Q31" s="8">
        <v>1</v>
      </c>
      <c r="R31" s="8">
        <v>1</v>
      </c>
      <c r="S31" s="9">
        <v>0</v>
      </c>
      <c r="T31" s="9">
        <v>50</v>
      </c>
      <c r="U31" s="9">
        <v>3</v>
      </c>
      <c r="V31" s="9">
        <v>8</v>
      </c>
    </row>
    <row r="32" spans="1:22" x14ac:dyDescent="0.2">
      <c r="A32" s="7" t="s">
        <v>296</v>
      </c>
      <c r="B32" s="8">
        <v>54</v>
      </c>
      <c r="C32" s="8">
        <v>44</v>
      </c>
      <c r="D32" s="8">
        <v>48900</v>
      </c>
      <c r="E32" s="8">
        <v>4100</v>
      </c>
      <c r="F32" s="8">
        <v>44800</v>
      </c>
      <c r="G32" s="9">
        <v>121.26</v>
      </c>
      <c r="H32" s="9">
        <v>2.71</v>
      </c>
      <c r="I32" s="9">
        <v>4.45</v>
      </c>
      <c r="J32" s="9">
        <v>3.15</v>
      </c>
      <c r="K32" s="9">
        <v>2.71</v>
      </c>
      <c r="L32" s="9">
        <v>2.71</v>
      </c>
      <c r="M32" s="9">
        <v>2.71</v>
      </c>
      <c r="N32" s="9">
        <v>2.71</v>
      </c>
      <c r="O32" s="9">
        <v>2.71</v>
      </c>
      <c r="P32" s="8">
        <v>1</v>
      </c>
      <c r="Q32" s="8">
        <v>2</v>
      </c>
      <c r="R32" s="8">
        <v>7</v>
      </c>
      <c r="S32" s="9">
        <v>2.27</v>
      </c>
      <c r="T32" s="9">
        <v>15.91</v>
      </c>
      <c r="U32" s="9">
        <v>5.57</v>
      </c>
      <c r="V32" s="9">
        <v>7.77</v>
      </c>
    </row>
    <row r="33" spans="1:22" x14ac:dyDescent="0.2">
      <c r="A33" s="7" t="s">
        <v>94</v>
      </c>
      <c r="B33" s="8">
        <v>144</v>
      </c>
      <c r="C33" s="8">
        <v>109</v>
      </c>
      <c r="D33" s="8">
        <v>182500</v>
      </c>
      <c r="E33" s="8">
        <v>28900</v>
      </c>
      <c r="F33" s="8">
        <v>153600</v>
      </c>
      <c r="G33" s="9">
        <v>1155.1400000000001</v>
      </c>
      <c r="H33" s="9">
        <v>7.52</v>
      </c>
      <c r="I33" s="9">
        <v>7.19</v>
      </c>
      <c r="J33" s="9">
        <v>7.77</v>
      </c>
      <c r="K33" s="9">
        <v>7.52</v>
      </c>
      <c r="L33" s="9">
        <v>7.52</v>
      </c>
      <c r="M33" s="9">
        <v>7.52</v>
      </c>
      <c r="N33" s="9">
        <v>7.52</v>
      </c>
      <c r="O33" s="9">
        <v>7.52</v>
      </c>
      <c r="P33" s="8">
        <v>19</v>
      </c>
      <c r="Q33" s="8">
        <v>30</v>
      </c>
      <c r="R33" s="8">
        <v>42</v>
      </c>
      <c r="S33" s="9">
        <v>17.43</v>
      </c>
      <c r="T33" s="9">
        <v>38.53</v>
      </c>
      <c r="U33" s="9">
        <v>4.6100000000000003</v>
      </c>
      <c r="V33" s="9">
        <v>7.97</v>
      </c>
    </row>
    <row r="34" spans="1:22" x14ac:dyDescent="0.2">
      <c r="A34" s="7" t="s">
        <v>1734</v>
      </c>
      <c r="B34" s="8">
        <v>8</v>
      </c>
      <c r="C34" s="8">
        <v>4</v>
      </c>
      <c r="D34" s="8">
        <v>8300</v>
      </c>
      <c r="E34" s="8">
        <v>2600</v>
      </c>
      <c r="F34" s="8">
        <v>5700</v>
      </c>
      <c r="G34" s="9">
        <v>51.58</v>
      </c>
      <c r="H34" s="9">
        <v>9.0500000000000007</v>
      </c>
      <c r="I34" s="9">
        <v>13.57</v>
      </c>
      <c r="J34" s="9">
        <v>9.0500000000000007</v>
      </c>
      <c r="K34" s="9">
        <v>9.0500000000000007</v>
      </c>
      <c r="L34" s="9">
        <v>9.0500000000000007</v>
      </c>
      <c r="M34" s="9">
        <v>9.0500000000000007</v>
      </c>
      <c r="N34" s="9">
        <v>9.0500000000000007</v>
      </c>
      <c r="O34" s="9">
        <v>9.0500000000000007</v>
      </c>
      <c r="P34" s="8">
        <v>0</v>
      </c>
      <c r="Q34" s="8">
        <v>2</v>
      </c>
      <c r="R34" s="8">
        <v>3</v>
      </c>
      <c r="S34" s="9">
        <v>0</v>
      </c>
      <c r="T34" s="9">
        <v>75</v>
      </c>
      <c r="U34" s="9">
        <v>3.75</v>
      </c>
      <c r="V34" s="9">
        <v>6.75</v>
      </c>
    </row>
    <row r="35" spans="1:22" x14ac:dyDescent="0.2">
      <c r="A35" s="7" t="s">
        <v>623</v>
      </c>
      <c r="B35" s="8">
        <v>1</v>
      </c>
      <c r="C35" s="8">
        <v>1</v>
      </c>
      <c r="D35" s="8">
        <v>400</v>
      </c>
      <c r="E35" s="8">
        <v>-200</v>
      </c>
      <c r="F35" s="8">
        <v>600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8">
        <v>0</v>
      </c>
      <c r="Q35" s="8">
        <v>0</v>
      </c>
      <c r="R35" s="8">
        <v>0</v>
      </c>
      <c r="S35" s="9">
        <v>0</v>
      </c>
      <c r="T35" s="9">
        <v>0</v>
      </c>
      <c r="U35" s="9">
        <v>9</v>
      </c>
      <c r="V35" s="9">
        <v>10</v>
      </c>
    </row>
    <row r="36" spans="1:22" x14ac:dyDescent="0.2">
      <c r="A36" s="7" t="s">
        <v>187</v>
      </c>
      <c r="B36" s="8">
        <v>35</v>
      </c>
      <c r="C36" s="8">
        <v>32</v>
      </c>
      <c r="D36" s="8">
        <v>45400</v>
      </c>
      <c r="E36" s="8">
        <v>-700</v>
      </c>
      <c r="F36" s="8">
        <v>46100</v>
      </c>
      <c r="G36" s="9">
        <v>309.08</v>
      </c>
      <c r="H36" s="9">
        <v>6.7</v>
      </c>
      <c r="I36" s="9">
        <v>8.4700000000000006</v>
      </c>
      <c r="J36" s="9">
        <v>7.16</v>
      </c>
      <c r="K36" s="9">
        <v>6.7</v>
      </c>
      <c r="L36" s="9">
        <v>6.7</v>
      </c>
      <c r="M36" s="9">
        <v>6.7</v>
      </c>
      <c r="N36" s="9">
        <v>6.7</v>
      </c>
      <c r="O36" s="9">
        <v>6.7</v>
      </c>
      <c r="P36" s="8">
        <v>4</v>
      </c>
      <c r="Q36" s="8">
        <v>9</v>
      </c>
      <c r="R36" s="8">
        <v>10</v>
      </c>
      <c r="S36" s="9">
        <v>12.5</v>
      </c>
      <c r="T36" s="9">
        <v>31.25</v>
      </c>
      <c r="U36" s="9">
        <v>5.31</v>
      </c>
      <c r="V36" s="9">
        <v>8.75</v>
      </c>
    </row>
    <row r="37" spans="1:22" x14ac:dyDescent="0.2">
      <c r="A37" s="7" t="s">
        <v>176</v>
      </c>
      <c r="B37" s="8">
        <v>21</v>
      </c>
      <c r="C37" s="8">
        <v>15</v>
      </c>
      <c r="D37" s="8">
        <v>20600</v>
      </c>
      <c r="E37" s="8">
        <v>4800</v>
      </c>
      <c r="F37" s="8">
        <v>15800</v>
      </c>
      <c r="G37" s="9">
        <v>61.98</v>
      </c>
      <c r="H37" s="9">
        <v>3.92</v>
      </c>
      <c r="I37" s="9">
        <v>0</v>
      </c>
      <c r="J37" s="9">
        <v>6.73</v>
      </c>
      <c r="K37" s="9">
        <v>3.92</v>
      </c>
      <c r="L37" s="9">
        <v>3.92</v>
      </c>
      <c r="M37" s="9">
        <v>3.92</v>
      </c>
      <c r="N37" s="9">
        <v>3.92</v>
      </c>
      <c r="O37" s="9">
        <v>3.92</v>
      </c>
      <c r="P37" s="8">
        <v>0</v>
      </c>
      <c r="Q37" s="8">
        <v>2</v>
      </c>
      <c r="R37" s="8">
        <v>3</v>
      </c>
      <c r="S37" s="9">
        <v>0</v>
      </c>
      <c r="T37" s="9">
        <v>20</v>
      </c>
      <c r="U37" s="9">
        <v>5.4</v>
      </c>
      <c r="V37" s="9">
        <v>9.5299999999999994</v>
      </c>
    </row>
    <row r="38" spans="1:22" x14ac:dyDescent="0.2">
      <c r="A38" s="7" t="s">
        <v>3441</v>
      </c>
      <c r="B38" s="8">
        <v>2</v>
      </c>
      <c r="C38" s="8">
        <v>2</v>
      </c>
      <c r="D38" s="8">
        <v>1400</v>
      </c>
      <c r="E38" s="8">
        <v>0</v>
      </c>
      <c r="F38" s="8">
        <v>1400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8">
        <v>0</v>
      </c>
      <c r="Q38" s="8">
        <v>0</v>
      </c>
      <c r="R38" s="8">
        <v>0</v>
      </c>
      <c r="S38" s="9">
        <v>0</v>
      </c>
      <c r="T38" s="9">
        <v>0</v>
      </c>
      <c r="U38" s="9">
        <v>7.5</v>
      </c>
      <c r="V38" s="9">
        <v>12</v>
      </c>
    </row>
    <row r="39" spans="1:22" x14ac:dyDescent="0.2">
      <c r="A39" s="7" t="s">
        <v>57</v>
      </c>
      <c r="B39" s="8">
        <v>168</v>
      </c>
      <c r="C39" s="8">
        <v>125</v>
      </c>
      <c r="D39" s="8">
        <v>231900</v>
      </c>
      <c r="E39" s="8">
        <v>41500</v>
      </c>
      <c r="F39" s="8">
        <v>190400</v>
      </c>
      <c r="G39" s="9">
        <v>1690.48</v>
      </c>
      <c r="H39" s="9">
        <v>8.8800000000000008</v>
      </c>
      <c r="I39" s="9">
        <v>8.58</v>
      </c>
      <c r="J39" s="9">
        <v>8.1300000000000008</v>
      </c>
      <c r="K39" s="9">
        <v>8.8800000000000008</v>
      </c>
      <c r="L39" s="9">
        <v>8.8800000000000008</v>
      </c>
      <c r="M39" s="9">
        <v>8.8800000000000008</v>
      </c>
      <c r="N39" s="9">
        <v>8.8800000000000008</v>
      </c>
      <c r="O39" s="9">
        <v>8.8800000000000008</v>
      </c>
      <c r="P39" s="8">
        <v>20</v>
      </c>
      <c r="Q39" s="8">
        <v>44</v>
      </c>
      <c r="R39" s="8">
        <v>67</v>
      </c>
      <c r="S39" s="9">
        <v>16</v>
      </c>
      <c r="T39" s="9">
        <v>53.6</v>
      </c>
      <c r="U39" s="9">
        <v>4.0199999999999996</v>
      </c>
      <c r="V39" s="9">
        <v>7.89</v>
      </c>
    </row>
    <row r="40" spans="1:22" x14ac:dyDescent="0.2">
      <c r="A40" s="7" t="s">
        <v>284</v>
      </c>
      <c r="B40" s="8">
        <v>46</v>
      </c>
      <c r="C40" s="8">
        <v>32</v>
      </c>
      <c r="D40" s="8">
        <v>39200</v>
      </c>
      <c r="E40" s="8">
        <v>8300</v>
      </c>
      <c r="F40" s="8">
        <v>30900</v>
      </c>
      <c r="G40" s="9">
        <v>300.42</v>
      </c>
      <c r="H40" s="9">
        <v>9.7200000000000006</v>
      </c>
      <c r="I40" s="9">
        <v>14.91</v>
      </c>
      <c r="J40" s="9">
        <v>13.59</v>
      </c>
      <c r="K40" s="9">
        <v>9.7200000000000006</v>
      </c>
      <c r="L40" s="9">
        <v>9.7200000000000006</v>
      </c>
      <c r="M40" s="9">
        <v>9.7200000000000006</v>
      </c>
      <c r="N40" s="9">
        <v>9.7200000000000006</v>
      </c>
      <c r="O40" s="9">
        <v>9.7200000000000006</v>
      </c>
      <c r="P40" s="8">
        <v>5</v>
      </c>
      <c r="Q40" s="8">
        <v>6</v>
      </c>
      <c r="R40" s="8">
        <v>7</v>
      </c>
      <c r="S40" s="9">
        <v>15.62</v>
      </c>
      <c r="T40" s="9">
        <v>21.88</v>
      </c>
      <c r="U40" s="9">
        <v>5.44</v>
      </c>
      <c r="V40" s="9">
        <v>8.5</v>
      </c>
    </row>
    <row r="41" spans="1:22" x14ac:dyDescent="0.2">
      <c r="A41" s="7" t="s">
        <v>102</v>
      </c>
      <c r="B41" s="8">
        <v>92</v>
      </c>
      <c r="C41" s="8">
        <v>67</v>
      </c>
      <c r="D41" s="8">
        <v>96300</v>
      </c>
      <c r="E41" s="8">
        <v>16800</v>
      </c>
      <c r="F41" s="8">
        <v>79500</v>
      </c>
      <c r="G41" s="9">
        <v>451.06</v>
      </c>
      <c r="H41" s="9">
        <v>5.67</v>
      </c>
      <c r="I41" s="9">
        <v>3.9</v>
      </c>
      <c r="J41" s="9">
        <v>5.37</v>
      </c>
      <c r="K41" s="9">
        <v>5.67</v>
      </c>
      <c r="L41" s="9">
        <v>5.67</v>
      </c>
      <c r="M41" s="9">
        <v>5.67</v>
      </c>
      <c r="N41" s="9">
        <v>5.67</v>
      </c>
      <c r="O41" s="9">
        <v>5.67</v>
      </c>
      <c r="P41" s="8">
        <v>4</v>
      </c>
      <c r="Q41" s="8">
        <v>15</v>
      </c>
      <c r="R41" s="8">
        <v>17</v>
      </c>
      <c r="S41" s="9">
        <v>5.97</v>
      </c>
      <c r="T41" s="9">
        <v>25.37</v>
      </c>
      <c r="U41" s="9">
        <v>5.21</v>
      </c>
      <c r="V41" s="9">
        <v>8.42</v>
      </c>
    </row>
    <row r="42" spans="1:22" x14ac:dyDescent="0.2">
      <c r="A42" s="7" t="s">
        <v>889</v>
      </c>
      <c r="B42" s="8">
        <v>6</v>
      </c>
      <c r="C42" s="8">
        <v>5</v>
      </c>
      <c r="D42" s="8">
        <v>5600</v>
      </c>
      <c r="E42" s="8">
        <v>300</v>
      </c>
      <c r="F42" s="8">
        <v>5300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8">
        <v>0</v>
      </c>
      <c r="Q42" s="8">
        <v>0</v>
      </c>
      <c r="R42" s="8">
        <v>0</v>
      </c>
      <c r="S42" s="9">
        <v>0</v>
      </c>
      <c r="T42" s="9">
        <v>0</v>
      </c>
      <c r="U42" s="9">
        <v>8.4</v>
      </c>
      <c r="V42" s="9">
        <v>9.8000000000000007</v>
      </c>
    </row>
    <row r="43" spans="1:22" x14ac:dyDescent="0.2">
      <c r="A43" s="7" t="s">
        <v>1339</v>
      </c>
      <c r="B43" s="8">
        <v>2</v>
      </c>
      <c r="C43" s="8">
        <v>1</v>
      </c>
      <c r="D43" s="8">
        <v>1700</v>
      </c>
      <c r="E43" s="8">
        <v>700</v>
      </c>
      <c r="F43" s="8">
        <v>1000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8">
        <v>0</v>
      </c>
      <c r="Q43" s="8">
        <v>0</v>
      </c>
      <c r="R43" s="8">
        <v>0</v>
      </c>
      <c r="S43" s="9">
        <v>0</v>
      </c>
      <c r="T43" s="9">
        <v>0</v>
      </c>
      <c r="U43" s="9">
        <v>9</v>
      </c>
      <c r="V43" s="9">
        <v>9</v>
      </c>
    </row>
    <row r="44" spans="1:22" x14ac:dyDescent="0.2">
      <c r="A44" s="7" t="s">
        <v>193</v>
      </c>
      <c r="B44" s="8">
        <v>193</v>
      </c>
      <c r="C44" s="8">
        <v>155</v>
      </c>
      <c r="D44" s="8">
        <v>273900</v>
      </c>
      <c r="E44" s="8">
        <v>29500</v>
      </c>
      <c r="F44" s="8">
        <v>244400</v>
      </c>
      <c r="G44" s="9">
        <v>1937</v>
      </c>
      <c r="H44" s="9">
        <v>7.93</v>
      </c>
      <c r="I44" s="9">
        <v>8.31</v>
      </c>
      <c r="J44" s="9">
        <v>7.54</v>
      </c>
      <c r="K44" s="9">
        <v>7.93</v>
      </c>
      <c r="L44" s="9">
        <v>7.93</v>
      </c>
      <c r="M44" s="9">
        <v>7.93</v>
      </c>
      <c r="N44" s="9">
        <v>7.93</v>
      </c>
      <c r="O44" s="9">
        <v>7.93</v>
      </c>
      <c r="P44" s="8">
        <v>26</v>
      </c>
      <c r="Q44" s="8">
        <v>56</v>
      </c>
      <c r="R44" s="8">
        <v>80</v>
      </c>
      <c r="S44" s="9">
        <v>16.77</v>
      </c>
      <c r="T44" s="9">
        <v>51.61</v>
      </c>
      <c r="U44" s="9">
        <v>3.67</v>
      </c>
      <c r="V44" s="9">
        <v>7.79</v>
      </c>
    </row>
    <row r="45" spans="1:22" x14ac:dyDescent="0.2">
      <c r="A45" s="7" t="s">
        <v>3456</v>
      </c>
      <c r="B45" s="8">
        <v>4</v>
      </c>
      <c r="C45" s="8">
        <v>3</v>
      </c>
      <c r="D45" s="8">
        <v>5200</v>
      </c>
      <c r="E45" s="8">
        <v>600</v>
      </c>
      <c r="F45" s="8">
        <v>4600</v>
      </c>
      <c r="G45" s="9">
        <v>21.34</v>
      </c>
      <c r="H45" s="9">
        <v>4.6399999999999997</v>
      </c>
      <c r="I45" s="9">
        <v>4.6399999999999997</v>
      </c>
      <c r="J45" s="9">
        <v>4.6399999999999997</v>
      </c>
      <c r="K45" s="9">
        <v>4.6399999999999997</v>
      </c>
      <c r="L45" s="9">
        <v>4.6399999999999997</v>
      </c>
      <c r="M45" s="9">
        <v>4.6399999999999997</v>
      </c>
      <c r="N45" s="9">
        <v>4.6399999999999997</v>
      </c>
      <c r="O45" s="9">
        <v>4.6399999999999997</v>
      </c>
      <c r="P45" s="8">
        <v>0</v>
      </c>
      <c r="Q45" s="8">
        <v>1</v>
      </c>
      <c r="R45" s="8">
        <v>1</v>
      </c>
      <c r="S45" s="9">
        <v>0</v>
      </c>
      <c r="T45" s="9">
        <v>33.33</v>
      </c>
      <c r="U45" s="9">
        <v>5.67</v>
      </c>
      <c r="V45" s="9">
        <v>10.67</v>
      </c>
    </row>
    <row r="46" spans="1:22" x14ac:dyDescent="0.2">
      <c r="A46" s="7" t="s">
        <v>1134</v>
      </c>
      <c r="B46" s="8">
        <v>3</v>
      </c>
      <c r="C46" s="8">
        <v>1</v>
      </c>
      <c r="D46" s="8">
        <v>1900</v>
      </c>
      <c r="E46" s="8">
        <v>1300</v>
      </c>
      <c r="F46" s="8">
        <v>600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8">
        <v>0</v>
      </c>
      <c r="Q46" s="8">
        <v>0</v>
      </c>
      <c r="R46" s="8">
        <v>0</v>
      </c>
      <c r="S46" s="9">
        <v>0</v>
      </c>
      <c r="T46" s="9">
        <v>0</v>
      </c>
      <c r="U46" s="9">
        <v>10</v>
      </c>
      <c r="V46" s="9">
        <v>10</v>
      </c>
    </row>
    <row r="47" spans="1:22" x14ac:dyDescent="0.2">
      <c r="A47" s="7" t="s">
        <v>687</v>
      </c>
      <c r="B47" s="8">
        <v>3</v>
      </c>
      <c r="C47" s="8">
        <v>3</v>
      </c>
      <c r="D47" s="8">
        <v>3800</v>
      </c>
      <c r="E47" s="8">
        <v>-900</v>
      </c>
      <c r="F47" s="8">
        <v>4700</v>
      </c>
      <c r="G47" s="9">
        <v>9.3000000000000007</v>
      </c>
      <c r="H47" s="9">
        <v>1.98</v>
      </c>
      <c r="I47" s="9">
        <v>0</v>
      </c>
      <c r="J47" s="9">
        <v>0</v>
      </c>
      <c r="K47" s="9">
        <v>1.98</v>
      </c>
      <c r="L47" s="9">
        <v>1.98</v>
      </c>
      <c r="M47" s="9">
        <v>1.98</v>
      </c>
      <c r="N47" s="9">
        <v>1.98</v>
      </c>
      <c r="O47" s="9">
        <v>1.98</v>
      </c>
      <c r="P47" s="8">
        <v>0</v>
      </c>
      <c r="Q47" s="8">
        <v>0</v>
      </c>
      <c r="R47" s="8">
        <v>1</v>
      </c>
      <c r="S47" s="9">
        <v>0</v>
      </c>
      <c r="T47" s="9">
        <v>33.33</v>
      </c>
      <c r="U47" s="9">
        <v>7</v>
      </c>
      <c r="V47" s="9">
        <v>11</v>
      </c>
    </row>
    <row r="48" spans="1:22" x14ac:dyDescent="0.2">
      <c r="A48" s="7" t="s">
        <v>328</v>
      </c>
      <c r="B48" s="8">
        <v>28</v>
      </c>
      <c r="C48" s="8">
        <v>21</v>
      </c>
      <c r="D48" s="8">
        <v>18800</v>
      </c>
      <c r="E48" s="8">
        <v>3100</v>
      </c>
      <c r="F48" s="8">
        <v>15700</v>
      </c>
      <c r="G48" s="9">
        <v>167.24</v>
      </c>
      <c r="H48" s="9">
        <v>10.65</v>
      </c>
      <c r="I48" s="9">
        <v>15.96</v>
      </c>
      <c r="J48" s="9">
        <v>12.73</v>
      </c>
      <c r="K48" s="9">
        <v>10.65</v>
      </c>
      <c r="L48" s="9">
        <v>10.65</v>
      </c>
      <c r="M48" s="9">
        <v>10.65</v>
      </c>
      <c r="N48" s="9">
        <v>10.65</v>
      </c>
      <c r="O48" s="9">
        <v>10.65</v>
      </c>
      <c r="P48" s="8">
        <v>2</v>
      </c>
      <c r="Q48" s="8">
        <v>3</v>
      </c>
      <c r="R48" s="8">
        <v>6</v>
      </c>
      <c r="S48" s="9">
        <v>9.52</v>
      </c>
      <c r="T48" s="9">
        <v>28.57</v>
      </c>
      <c r="U48" s="9">
        <v>5.52</v>
      </c>
      <c r="V48" s="9">
        <v>8</v>
      </c>
    </row>
    <row r="49" spans="1:22" x14ac:dyDescent="0.2">
      <c r="A49" s="7" t="s">
        <v>3708</v>
      </c>
      <c r="B49" s="8">
        <v>1</v>
      </c>
      <c r="C49" s="8">
        <v>1</v>
      </c>
      <c r="D49" s="8">
        <v>800</v>
      </c>
      <c r="E49" s="8">
        <v>0</v>
      </c>
      <c r="F49" s="8">
        <v>800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8">
        <v>0</v>
      </c>
      <c r="Q49" s="8">
        <v>0</v>
      </c>
      <c r="R49" s="8">
        <v>0</v>
      </c>
      <c r="S49" s="9">
        <v>0</v>
      </c>
      <c r="T49" s="9">
        <v>0</v>
      </c>
      <c r="U49" s="9">
        <v>6</v>
      </c>
      <c r="V49" s="9">
        <v>7</v>
      </c>
    </row>
    <row r="50" spans="1:22" x14ac:dyDescent="0.2">
      <c r="A50" s="7" t="s">
        <v>3178</v>
      </c>
      <c r="B50" s="8">
        <v>19</v>
      </c>
      <c r="C50" s="8">
        <v>13</v>
      </c>
      <c r="D50" s="8">
        <v>17500</v>
      </c>
      <c r="E50" s="8">
        <v>4400</v>
      </c>
      <c r="F50" s="8">
        <v>13100</v>
      </c>
      <c r="G50" s="9">
        <v>62.36</v>
      </c>
      <c r="H50" s="9">
        <v>4.76</v>
      </c>
      <c r="I50" s="9">
        <v>4.76</v>
      </c>
      <c r="J50" s="9">
        <v>4.76</v>
      </c>
      <c r="K50" s="9">
        <v>4.76</v>
      </c>
      <c r="L50" s="9">
        <v>4.76</v>
      </c>
      <c r="M50" s="9">
        <v>4.76</v>
      </c>
      <c r="N50" s="9">
        <v>4.76</v>
      </c>
      <c r="O50" s="9">
        <v>4.76</v>
      </c>
      <c r="P50" s="8">
        <v>1</v>
      </c>
      <c r="Q50" s="8">
        <v>1</v>
      </c>
      <c r="R50" s="8">
        <v>2</v>
      </c>
      <c r="S50" s="9">
        <v>7.69</v>
      </c>
      <c r="T50" s="9">
        <v>15.38</v>
      </c>
      <c r="U50" s="9">
        <v>5.69</v>
      </c>
      <c r="V50" s="9">
        <v>8.31</v>
      </c>
    </row>
    <row r="51" spans="1:22" x14ac:dyDescent="0.2">
      <c r="A51" s="7" t="s">
        <v>111</v>
      </c>
      <c r="B51" s="8">
        <v>149</v>
      </c>
      <c r="C51" s="8">
        <v>121</v>
      </c>
      <c r="D51" s="8">
        <v>185800</v>
      </c>
      <c r="E51" s="8">
        <v>19400</v>
      </c>
      <c r="F51" s="8">
        <v>166400</v>
      </c>
      <c r="G51" s="9">
        <v>965.98</v>
      </c>
      <c r="H51" s="9">
        <v>5.81</v>
      </c>
      <c r="I51" s="9">
        <v>5.82</v>
      </c>
      <c r="J51" s="9">
        <v>5.94</v>
      </c>
      <c r="K51" s="9">
        <v>5.81</v>
      </c>
      <c r="L51" s="9">
        <v>5.81</v>
      </c>
      <c r="M51" s="9">
        <v>5.81</v>
      </c>
      <c r="N51" s="9">
        <v>5.81</v>
      </c>
      <c r="O51" s="9">
        <v>5.81</v>
      </c>
      <c r="P51" s="8">
        <v>11</v>
      </c>
      <c r="Q51" s="8">
        <v>26</v>
      </c>
      <c r="R51" s="8">
        <v>45</v>
      </c>
      <c r="S51" s="9">
        <v>9.09</v>
      </c>
      <c r="T51" s="9">
        <v>37.19</v>
      </c>
      <c r="U51" s="9">
        <v>4.54</v>
      </c>
      <c r="V51" s="9">
        <v>7.95</v>
      </c>
    </row>
    <row r="52" spans="1:22" x14ac:dyDescent="0.2">
      <c r="A52" s="7" t="s">
        <v>1793</v>
      </c>
      <c r="B52" s="8">
        <v>1</v>
      </c>
      <c r="C52" s="8">
        <v>1</v>
      </c>
      <c r="D52" s="8">
        <v>1300</v>
      </c>
      <c r="E52" s="8">
        <v>0</v>
      </c>
      <c r="F52" s="8">
        <v>1300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8">
        <v>0</v>
      </c>
      <c r="Q52" s="8">
        <v>0</v>
      </c>
      <c r="R52" s="8">
        <v>0</v>
      </c>
      <c r="S52" s="9">
        <v>0</v>
      </c>
      <c r="T52" s="9">
        <v>0</v>
      </c>
      <c r="U52" s="9">
        <v>8</v>
      </c>
      <c r="V52" s="9">
        <v>8</v>
      </c>
    </row>
    <row r="53" spans="1:22" x14ac:dyDescent="0.2">
      <c r="A53" s="7" t="s">
        <v>205</v>
      </c>
      <c r="B53" s="8">
        <v>125</v>
      </c>
      <c r="C53" s="8">
        <v>83</v>
      </c>
      <c r="D53" s="8">
        <v>132600</v>
      </c>
      <c r="E53" s="8">
        <v>33400</v>
      </c>
      <c r="F53" s="8">
        <v>99200</v>
      </c>
      <c r="G53" s="9">
        <v>1380.54</v>
      </c>
      <c r="H53" s="9">
        <v>13.92</v>
      </c>
      <c r="I53" s="9">
        <v>13.88</v>
      </c>
      <c r="J53" s="9">
        <v>13.74</v>
      </c>
      <c r="K53" s="9">
        <v>13.92</v>
      </c>
      <c r="L53" s="9">
        <v>13.92</v>
      </c>
      <c r="M53" s="9">
        <v>13.92</v>
      </c>
      <c r="N53" s="9">
        <v>13.92</v>
      </c>
      <c r="O53" s="9">
        <v>13.92</v>
      </c>
      <c r="P53" s="8">
        <v>14</v>
      </c>
      <c r="Q53" s="8">
        <v>25</v>
      </c>
      <c r="R53" s="8">
        <v>42</v>
      </c>
      <c r="S53" s="9">
        <v>16.87</v>
      </c>
      <c r="T53" s="9">
        <v>50.6</v>
      </c>
      <c r="U53" s="9">
        <v>3.89</v>
      </c>
      <c r="V53" s="9">
        <v>8.07</v>
      </c>
    </row>
    <row r="54" spans="1:22" x14ac:dyDescent="0.2">
      <c r="A54" s="7" t="s">
        <v>317</v>
      </c>
      <c r="B54" s="8">
        <v>60</v>
      </c>
      <c r="C54" s="8">
        <v>47</v>
      </c>
      <c r="D54" s="8">
        <v>62200</v>
      </c>
      <c r="E54" s="8">
        <v>8300</v>
      </c>
      <c r="F54" s="8">
        <v>53900</v>
      </c>
      <c r="G54" s="9">
        <v>487.82</v>
      </c>
      <c r="H54" s="9">
        <v>9.0500000000000007</v>
      </c>
      <c r="I54" s="9">
        <v>8.89</v>
      </c>
      <c r="J54" s="9">
        <v>8.89</v>
      </c>
      <c r="K54" s="9">
        <v>9.0500000000000007</v>
      </c>
      <c r="L54" s="9">
        <v>9.0500000000000007</v>
      </c>
      <c r="M54" s="9">
        <v>9.0500000000000007</v>
      </c>
      <c r="N54" s="9">
        <v>9.0500000000000007</v>
      </c>
      <c r="O54" s="9">
        <v>9.0500000000000007</v>
      </c>
      <c r="P54" s="8">
        <v>6</v>
      </c>
      <c r="Q54" s="8">
        <v>11</v>
      </c>
      <c r="R54" s="8">
        <v>15</v>
      </c>
      <c r="S54" s="9">
        <v>12.77</v>
      </c>
      <c r="T54" s="9">
        <v>31.91</v>
      </c>
      <c r="U54" s="9">
        <v>4.57</v>
      </c>
      <c r="V54" s="9">
        <v>7.89</v>
      </c>
    </row>
    <row r="55" spans="1:22" x14ac:dyDescent="0.2">
      <c r="A55" s="7" t="s">
        <v>332</v>
      </c>
      <c r="B55" s="8">
        <v>9</v>
      </c>
      <c r="C55" s="8">
        <v>6</v>
      </c>
      <c r="D55" s="8">
        <v>8300</v>
      </c>
      <c r="E55" s="8">
        <v>800</v>
      </c>
      <c r="F55" s="8">
        <v>7500</v>
      </c>
      <c r="G55" s="9">
        <v>31.82</v>
      </c>
      <c r="H55" s="9">
        <v>4.24</v>
      </c>
      <c r="I55" s="9">
        <v>0</v>
      </c>
      <c r="J55" s="9">
        <v>0</v>
      </c>
      <c r="K55" s="9">
        <v>4.24</v>
      </c>
      <c r="L55" s="9">
        <v>4.24</v>
      </c>
      <c r="M55" s="9">
        <v>4.24</v>
      </c>
      <c r="N55" s="9">
        <v>4.24</v>
      </c>
      <c r="O55" s="9">
        <v>4.24</v>
      </c>
      <c r="P55" s="8">
        <v>1</v>
      </c>
      <c r="Q55" s="8">
        <v>1</v>
      </c>
      <c r="R55" s="8">
        <v>1</v>
      </c>
      <c r="S55" s="9">
        <v>16.670000000000002</v>
      </c>
      <c r="T55" s="9">
        <v>16.670000000000002</v>
      </c>
      <c r="U55" s="9">
        <v>5.33</v>
      </c>
      <c r="V55" s="9">
        <v>8</v>
      </c>
    </row>
    <row r="56" spans="1:22" x14ac:dyDescent="0.2">
      <c r="A56" s="7" t="s">
        <v>1465</v>
      </c>
      <c r="B56" s="8">
        <v>9</v>
      </c>
      <c r="C56" s="8">
        <v>8</v>
      </c>
      <c r="D56" s="8">
        <v>7500</v>
      </c>
      <c r="E56" s="8">
        <v>200</v>
      </c>
      <c r="F56" s="8">
        <v>7300</v>
      </c>
      <c r="G56" s="9">
        <v>21.26</v>
      </c>
      <c r="H56" s="9">
        <v>2.91</v>
      </c>
      <c r="I56" s="9">
        <v>7.33</v>
      </c>
      <c r="J56" s="9">
        <v>2.91</v>
      </c>
      <c r="K56" s="9">
        <v>2.91</v>
      </c>
      <c r="L56" s="9">
        <v>2.91</v>
      </c>
      <c r="M56" s="9">
        <v>2.91</v>
      </c>
      <c r="N56" s="9">
        <v>2.91</v>
      </c>
      <c r="O56" s="9">
        <v>2.91</v>
      </c>
      <c r="P56" s="8">
        <v>0</v>
      </c>
      <c r="Q56" s="8">
        <v>0</v>
      </c>
      <c r="R56" s="8">
        <v>2</v>
      </c>
      <c r="S56" s="9">
        <v>0</v>
      </c>
      <c r="T56" s="9">
        <v>25</v>
      </c>
      <c r="U56" s="9">
        <v>5.12</v>
      </c>
      <c r="V56" s="9">
        <v>9.1199999999999992</v>
      </c>
    </row>
    <row r="57" spans="1:22" x14ac:dyDescent="0.2">
      <c r="A57" s="7" t="s">
        <v>616</v>
      </c>
      <c r="B57" s="8">
        <v>11</v>
      </c>
      <c r="C57" s="8">
        <v>9</v>
      </c>
      <c r="D57" s="8">
        <v>6900</v>
      </c>
      <c r="E57" s="8">
        <v>300</v>
      </c>
      <c r="F57" s="8">
        <v>6600</v>
      </c>
      <c r="G57" s="9">
        <v>8.9</v>
      </c>
      <c r="H57" s="9">
        <v>1.35</v>
      </c>
      <c r="I57" s="9">
        <v>0</v>
      </c>
      <c r="J57" s="9">
        <v>0</v>
      </c>
      <c r="K57" s="9">
        <v>1.35</v>
      </c>
      <c r="L57" s="9">
        <v>1.35</v>
      </c>
      <c r="M57" s="9">
        <v>1.35</v>
      </c>
      <c r="N57" s="9">
        <v>1.35</v>
      </c>
      <c r="O57" s="9">
        <v>1.35</v>
      </c>
      <c r="P57" s="8">
        <v>0</v>
      </c>
      <c r="Q57" s="8">
        <v>0</v>
      </c>
      <c r="R57" s="8">
        <v>1</v>
      </c>
      <c r="S57" s="9">
        <v>0</v>
      </c>
      <c r="T57" s="9">
        <v>11.11</v>
      </c>
      <c r="U57" s="9">
        <v>6.44</v>
      </c>
      <c r="V57" s="9">
        <v>8.56</v>
      </c>
    </row>
    <row r="58" spans="1:22" x14ac:dyDescent="0.2">
      <c r="A58" s="7" t="s">
        <v>3790</v>
      </c>
      <c r="B58" s="8">
        <v>3</v>
      </c>
      <c r="C58" s="8">
        <v>3</v>
      </c>
      <c r="D58" s="8">
        <v>3700</v>
      </c>
      <c r="E58" s="8">
        <v>-200</v>
      </c>
      <c r="F58" s="8">
        <v>3900</v>
      </c>
      <c r="G58" s="9">
        <v>69.319999999999993</v>
      </c>
      <c r="H58" s="9">
        <v>17.77</v>
      </c>
      <c r="I58" s="9">
        <v>17.77</v>
      </c>
      <c r="J58" s="9">
        <v>17.77</v>
      </c>
      <c r="K58" s="9">
        <v>17.77</v>
      </c>
      <c r="L58" s="9">
        <v>17.77</v>
      </c>
      <c r="M58" s="9">
        <v>17.77</v>
      </c>
      <c r="N58" s="9">
        <v>17.77</v>
      </c>
      <c r="O58" s="9">
        <v>17.77</v>
      </c>
      <c r="P58" s="8">
        <v>1</v>
      </c>
      <c r="Q58" s="8">
        <v>2</v>
      </c>
      <c r="R58" s="8">
        <v>2</v>
      </c>
      <c r="S58" s="9">
        <v>33.33</v>
      </c>
      <c r="T58" s="9">
        <v>66.67</v>
      </c>
      <c r="U58" s="9">
        <v>2.67</v>
      </c>
      <c r="V58" s="9">
        <v>8.67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68"/>
  <sheetViews>
    <sheetView workbookViewId="0"/>
  </sheetViews>
  <sheetFormatPr baseColWidth="10" defaultColWidth="8.83203125" defaultRowHeight="15" x14ac:dyDescent="0.2"/>
  <cols>
    <col min="1" max="22" width="12.6640625" customWidth="1"/>
  </cols>
  <sheetData>
    <row r="1" spans="1:22" ht="16" x14ac:dyDescent="0.2">
      <c r="A1" s="1" t="s">
        <v>4157</v>
      </c>
      <c r="B1" s="1" t="s">
        <v>4158</v>
      </c>
      <c r="C1" s="1" t="s">
        <v>4178</v>
      </c>
      <c r="D1" s="1" t="s">
        <v>4160</v>
      </c>
      <c r="E1" s="1" t="s">
        <v>13</v>
      </c>
      <c r="F1" s="1" t="s">
        <v>4343</v>
      </c>
      <c r="G1" s="1" t="s">
        <v>26</v>
      </c>
      <c r="H1" s="1" t="s">
        <v>28</v>
      </c>
      <c r="I1" s="1" t="s">
        <v>4179</v>
      </c>
      <c r="J1" s="1" t="s">
        <v>4180</v>
      </c>
      <c r="K1" s="1" t="s">
        <v>4181</v>
      </c>
      <c r="L1" s="1" t="s">
        <v>4182</v>
      </c>
      <c r="M1" s="1" t="s">
        <v>4183</v>
      </c>
      <c r="N1" s="1" t="s">
        <v>4184</v>
      </c>
      <c r="O1" s="1" t="s">
        <v>4185</v>
      </c>
      <c r="P1" s="1" t="s">
        <v>4186</v>
      </c>
      <c r="Q1" s="1" t="s">
        <v>4187</v>
      </c>
      <c r="R1" s="1" t="s">
        <v>4188</v>
      </c>
      <c r="S1" s="1" t="s">
        <v>4155</v>
      </c>
      <c r="T1" s="1" t="s">
        <v>4167</v>
      </c>
      <c r="U1" s="1" t="s">
        <v>4189</v>
      </c>
      <c r="V1" s="1" t="s">
        <v>4190</v>
      </c>
    </row>
    <row r="2" spans="1:22" x14ac:dyDescent="0.2">
      <c r="A2" s="7" t="s">
        <v>2720</v>
      </c>
      <c r="B2" s="8">
        <v>2</v>
      </c>
      <c r="C2" s="8">
        <v>1</v>
      </c>
      <c r="D2" s="8">
        <v>1300</v>
      </c>
      <c r="E2" s="8">
        <v>300</v>
      </c>
      <c r="F2" s="8">
        <v>1000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8">
        <v>0</v>
      </c>
      <c r="Q2" s="8">
        <v>0</v>
      </c>
      <c r="R2" s="8">
        <v>0</v>
      </c>
      <c r="S2" s="9">
        <v>0</v>
      </c>
      <c r="T2" s="9">
        <v>0</v>
      </c>
      <c r="U2" s="9">
        <v>9</v>
      </c>
      <c r="V2" s="9">
        <v>9</v>
      </c>
    </row>
    <row r="3" spans="1:22" x14ac:dyDescent="0.2">
      <c r="A3" s="7" t="s">
        <v>990</v>
      </c>
      <c r="B3" s="8">
        <v>3</v>
      </c>
      <c r="C3" s="8">
        <v>3</v>
      </c>
      <c r="D3" s="8">
        <v>4300</v>
      </c>
      <c r="E3" s="8">
        <v>-1300</v>
      </c>
      <c r="F3" s="8">
        <v>5600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8">
        <v>0</v>
      </c>
      <c r="Q3" s="8">
        <v>0</v>
      </c>
      <c r="R3" s="8">
        <v>0</v>
      </c>
      <c r="S3" s="9">
        <v>0</v>
      </c>
      <c r="T3" s="9">
        <v>0</v>
      </c>
      <c r="U3" s="9">
        <v>5</v>
      </c>
      <c r="V3" s="9">
        <v>9.33</v>
      </c>
    </row>
    <row r="4" spans="1:22" x14ac:dyDescent="0.2">
      <c r="A4" s="7" t="s">
        <v>488</v>
      </c>
      <c r="B4" s="8">
        <v>10</v>
      </c>
      <c r="C4" s="8">
        <v>6</v>
      </c>
      <c r="D4" s="8">
        <v>10000</v>
      </c>
      <c r="E4" s="8">
        <v>3400</v>
      </c>
      <c r="F4" s="8">
        <v>6600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8">
        <v>0</v>
      </c>
      <c r="Q4" s="8">
        <v>0</v>
      </c>
      <c r="R4" s="8">
        <v>0</v>
      </c>
      <c r="S4" s="9">
        <v>0</v>
      </c>
      <c r="T4" s="9">
        <v>0</v>
      </c>
      <c r="U4" s="9">
        <v>6.83</v>
      </c>
      <c r="V4" s="9">
        <v>9.67</v>
      </c>
    </row>
    <row r="5" spans="1:22" x14ac:dyDescent="0.2">
      <c r="A5" s="7" t="s">
        <v>359</v>
      </c>
      <c r="B5" s="8">
        <v>24</v>
      </c>
      <c r="C5" s="8">
        <v>21</v>
      </c>
      <c r="D5" s="8">
        <v>27900</v>
      </c>
      <c r="E5" s="8">
        <v>-1300</v>
      </c>
      <c r="F5" s="8">
        <v>29200</v>
      </c>
      <c r="G5" s="9">
        <v>212.54</v>
      </c>
      <c r="H5" s="9">
        <v>7.28</v>
      </c>
      <c r="I5" s="9">
        <v>7.78</v>
      </c>
      <c r="J5" s="9">
        <v>10.81</v>
      </c>
      <c r="K5" s="9">
        <v>7.28</v>
      </c>
      <c r="L5" s="9">
        <v>7.28</v>
      </c>
      <c r="M5" s="9">
        <v>7.28</v>
      </c>
      <c r="N5" s="9">
        <v>7.28</v>
      </c>
      <c r="O5" s="9">
        <v>7.28</v>
      </c>
      <c r="P5" s="8">
        <v>4</v>
      </c>
      <c r="Q5" s="8">
        <v>5</v>
      </c>
      <c r="R5" s="8">
        <v>7</v>
      </c>
      <c r="S5" s="9">
        <v>19.05</v>
      </c>
      <c r="T5" s="9">
        <v>33.33</v>
      </c>
      <c r="U5" s="9">
        <v>5</v>
      </c>
      <c r="V5" s="9">
        <v>8</v>
      </c>
    </row>
    <row r="6" spans="1:22" x14ac:dyDescent="0.2">
      <c r="A6" s="7" t="s">
        <v>483</v>
      </c>
      <c r="B6" s="8">
        <v>9</v>
      </c>
      <c r="C6" s="8">
        <v>8</v>
      </c>
      <c r="D6" s="8">
        <v>6200</v>
      </c>
      <c r="E6" s="8">
        <v>-500</v>
      </c>
      <c r="F6" s="8">
        <v>6700</v>
      </c>
      <c r="G6" s="9">
        <v>37.44</v>
      </c>
      <c r="H6" s="9">
        <v>5.59</v>
      </c>
      <c r="I6" s="9">
        <v>4.12</v>
      </c>
      <c r="J6" s="9">
        <v>6.93</v>
      </c>
      <c r="K6" s="9">
        <v>5.59</v>
      </c>
      <c r="L6" s="9">
        <v>5.59</v>
      </c>
      <c r="M6" s="9">
        <v>5.59</v>
      </c>
      <c r="N6" s="9">
        <v>5.59</v>
      </c>
      <c r="O6" s="9">
        <v>5.59</v>
      </c>
      <c r="P6" s="8">
        <v>0</v>
      </c>
      <c r="Q6" s="8">
        <v>1</v>
      </c>
      <c r="R6" s="8">
        <v>2</v>
      </c>
      <c r="S6" s="9">
        <v>0</v>
      </c>
      <c r="T6" s="9">
        <v>25</v>
      </c>
      <c r="U6" s="9">
        <v>5.62</v>
      </c>
      <c r="V6" s="9">
        <v>8.5</v>
      </c>
    </row>
    <row r="7" spans="1:22" x14ac:dyDescent="0.2">
      <c r="A7" s="7" t="s">
        <v>3350</v>
      </c>
      <c r="B7" s="8">
        <v>1</v>
      </c>
      <c r="C7" s="8">
        <v>1</v>
      </c>
      <c r="D7" s="8">
        <v>1200</v>
      </c>
      <c r="E7" s="8">
        <v>0</v>
      </c>
      <c r="F7" s="8">
        <v>1200</v>
      </c>
      <c r="G7" s="9">
        <v>23.44</v>
      </c>
      <c r="H7" s="9">
        <v>19.53</v>
      </c>
      <c r="I7" s="9">
        <v>19.53</v>
      </c>
      <c r="J7" s="9">
        <v>19.53</v>
      </c>
      <c r="K7" s="9">
        <v>19.53</v>
      </c>
      <c r="L7" s="9">
        <v>19.53</v>
      </c>
      <c r="M7" s="9">
        <v>19.53</v>
      </c>
      <c r="N7" s="9">
        <v>19.53</v>
      </c>
      <c r="O7" s="9">
        <v>19.53</v>
      </c>
      <c r="P7" s="8">
        <v>0</v>
      </c>
      <c r="Q7" s="8">
        <v>1</v>
      </c>
      <c r="R7" s="8">
        <v>1</v>
      </c>
      <c r="S7" s="9">
        <v>0</v>
      </c>
      <c r="T7" s="9">
        <v>100</v>
      </c>
      <c r="U7" s="9">
        <v>2</v>
      </c>
      <c r="V7" s="9">
        <v>6</v>
      </c>
    </row>
    <row r="8" spans="1:22" x14ac:dyDescent="0.2">
      <c r="A8" s="7" t="s">
        <v>839</v>
      </c>
      <c r="B8" s="8">
        <v>5</v>
      </c>
      <c r="C8" s="8">
        <v>4</v>
      </c>
      <c r="D8" s="8">
        <v>5800</v>
      </c>
      <c r="E8" s="8">
        <v>1400</v>
      </c>
      <c r="F8" s="8">
        <v>4400</v>
      </c>
      <c r="G8" s="9">
        <v>21.38</v>
      </c>
      <c r="H8" s="9">
        <v>4.8600000000000003</v>
      </c>
      <c r="I8" s="9">
        <v>0</v>
      </c>
      <c r="J8" s="9">
        <v>9.3000000000000007</v>
      </c>
      <c r="K8" s="9">
        <v>4.8600000000000003</v>
      </c>
      <c r="L8" s="9">
        <v>4.8600000000000003</v>
      </c>
      <c r="M8" s="9">
        <v>4.8600000000000003</v>
      </c>
      <c r="N8" s="9">
        <v>4.8600000000000003</v>
      </c>
      <c r="O8" s="9">
        <v>4.8600000000000003</v>
      </c>
      <c r="P8" s="8">
        <v>0</v>
      </c>
      <c r="Q8" s="8">
        <v>1</v>
      </c>
      <c r="R8" s="8">
        <v>1</v>
      </c>
      <c r="S8" s="9">
        <v>0</v>
      </c>
      <c r="T8" s="9">
        <v>25</v>
      </c>
      <c r="U8" s="9">
        <v>5</v>
      </c>
      <c r="V8" s="9">
        <v>8.5</v>
      </c>
    </row>
    <row r="9" spans="1:22" x14ac:dyDescent="0.2">
      <c r="A9" s="7" t="s">
        <v>464</v>
      </c>
      <c r="B9" s="8">
        <v>22</v>
      </c>
      <c r="C9" s="8">
        <v>15</v>
      </c>
      <c r="D9" s="8">
        <v>20500</v>
      </c>
      <c r="E9" s="8">
        <v>4000</v>
      </c>
      <c r="F9" s="8">
        <v>16500</v>
      </c>
      <c r="G9" s="9">
        <v>152.96</v>
      </c>
      <c r="H9" s="9">
        <v>9.27</v>
      </c>
      <c r="I9" s="9">
        <v>4.93</v>
      </c>
      <c r="J9" s="9">
        <v>7.86</v>
      </c>
      <c r="K9" s="9">
        <v>9.27</v>
      </c>
      <c r="L9" s="9">
        <v>9.27</v>
      </c>
      <c r="M9" s="9">
        <v>9.27</v>
      </c>
      <c r="N9" s="9">
        <v>9.27</v>
      </c>
      <c r="O9" s="9">
        <v>9.27</v>
      </c>
      <c r="P9" s="8">
        <v>2</v>
      </c>
      <c r="Q9" s="8">
        <v>3</v>
      </c>
      <c r="R9" s="8">
        <v>5</v>
      </c>
      <c r="S9" s="9">
        <v>13.33</v>
      </c>
      <c r="T9" s="9">
        <v>33.33</v>
      </c>
      <c r="U9" s="9">
        <v>4.93</v>
      </c>
      <c r="V9" s="9">
        <v>7.87</v>
      </c>
    </row>
    <row r="10" spans="1:22" x14ac:dyDescent="0.2">
      <c r="A10" s="7" t="s">
        <v>1794</v>
      </c>
      <c r="B10" s="8">
        <v>3</v>
      </c>
      <c r="C10" s="8">
        <v>2</v>
      </c>
      <c r="D10" s="8">
        <v>3700</v>
      </c>
      <c r="E10" s="8">
        <v>400</v>
      </c>
      <c r="F10" s="8">
        <v>3300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8">
        <v>0</v>
      </c>
      <c r="Q10" s="8">
        <v>0</v>
      </c>
      <c r="R10" s="8">
        <v>0</v>
      </c>
      <c r="S10" s="9">
        <v>0</v>
      </c>
      <c r="T10" s="9">
        <v>0</v>
      </c>
      <c r="U10" s="9">
        <v>6.5</v>
      </c>
      <c r="V10" s="9">
        <v>8</v>
      </c>
    </row>
    <row r="11" spans="1:22" x14ac:dyDescent="0.2">
      <c r="A11" s="7" t="s">
        <v>377</v>
      </c>
      <c r="B11" s="8">
        <v>9</v>
      </c>
      <c r="C11" s="8">
        <v>3</v>
      </c>
      <c r="D11" s="8">
        <v>6700</v>
      </c>
      <c r="E11" s="8">
        <v>4300</v>
      </c>
      <c r="F11" s="8">
        <v>2400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8">
        <v>0</v>
      </c>
      <c r="Q11" s="8">
        <v>0</v>
      </c>
      <c r="R11" s="8">
        <v>0</v>
      </c>
      <c r="S11" s="9">
        <v>0</v>
      </c>
      <c r="T11" s="9">
        <v>0</v>
      </c>
      <c r="U11" s="9">
        <v>7.67</v>
      </c>
      <c r="V11" s="9">
        <v>9.33</v>
      </c>
    </row>
    <row r="12" spans="1:22" x14ac:dyDescent="0.2">
      <c r="A12" s="7" t="s">
        <v>883</v>
      </c>
      <c r="B12" s="8">
        <v>1</v>
      </c>
      <c r="C12" s="8">
        <v>1</v>
      </c>
      <c r="D12" s="8">
        <v>1200</v>
      </c>
      <c r="E12" s="8">
        <v>0</v>
      </c>
      <c r="F12" s="8">
        <v>1200</v>
      </c>
      <c r="G12" s="9">
        <v>54.82</v>
      </c>
      <c r="H12" s="9">
        <v>45.68</v>
      </c>
      <c r="I12" s="9">
        <v>0</v>
      </c>
      <c r="J12" s="9">
        <v>0</v>
      </c>
      <c r="K12" s="9">
        <v>45.68</v>
      </c>
      <c r="L12" s="9">
        <v>45.68</v>
      </c>
      <c r="M12" s="9">
        <v>45.68</v>
      </c>
      <c r="N12" s="9">
        <v>45.68</v>
      </c>
      <c r="O12" s="9">
        <v>45.68</v>
      </c>
      <c r="P12" s="8">
        <v>1</v>
      </c>
      <c r="Q12" s="8">
        <v>1</v>
      </c>
      <c r="R12" s="8">
        <v>1</v>
      </c>
      <c r="S12" s="9">
        <v>100</v>
      </c>
      <c r="T12" s="9">
        <v>100</v>
      </c>
      <c r="U12" s="9">
        <v>1</v>
      </c>
      <c r="V12" s="9">
        <v>9</v>
      </c>
    </row>
    <row r="13" spans="1:22" x14ac:dyDescent="0.2">
      <c r="A13" s="7" t="s">
        <v>2125</v>
      </c>
      <c r="B13" s="8">
        <v>2</v>
      </c>
      <c r="C13" s="8">
        <v>1</v>
      </c>
      <c r="D13" s="8">
        <v>2700</v>
      </c>
      <c r="E13" s="8">
        <v>1400</v>
      </c>
      <c r="F13" s="8">
        <v>1300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8">
        <v>0</v>
      </c>
      <c r="Q13" s="8">
        <v>0</v>
      </c>
      <c r="R13" s="8">
        <v>0</v>
      </c>
      <c r="S13" s="9">
        <v>0</v>
      </c>
      <c r="T13" s="9">
        <v>0</v>
      </c>
      <c r="U13" s="9">
        <v>4</v>
      </c>
      <c r="V13" s="9">
        <v>5</v>
      </c>
    </row>
    <row r="14" spans="1:22" x14ac:dyDescent="0.2">
      <c r="A14" s="7" t="s">
        <v>3389</v>
      </c>
      <c r="B14" s="8">
        <v>1</v>
      </c>
      <c r="C14" s="8">
        <v>1</v>
      </c>
      <c r="D14" s="8">
        <v>1000</v>
      </c>
      <c r="E14" s="8">
        <v>-200</v>
      </c>
      <c r="F14" s="8">
        <v>1200</v>
      </c>
      <c r="G14" s="9">
        <v>8.98</v>
      </c>
      <c r="H14" s="9">
        <v>7.48</v>
      </c>
      <c r="I14" s="9">
        <v>7.48</v>
      </c>
      <c r="J14" s="9">
        <v>7.48</v>
      </c>
      <c r="K14" s="9">
        <v>7.48</v>
      </c>
      <c r="L14" s="9">
        <v>7.48</v>
      </c>
      <c r="M14" s="9">
        <v>7.48</v>
      </c>
      <c r="N14" s="9">
        <v>7.48</v>
      </c>
      <c r="O14" s="9">
        <v>7.48</v>
      </c>
      <c r="P14" s="8">
        <v>0</v>
      </c>
      <c r="Q14" s="8">
        <v>0</v>
      </c>
      <c r="R14" s="8">
        <v>1</v>
      </c>
      <c r="S14" s="9">
        <v>0</v>
      </c>
      <c r="T14" s="9">
        <v>100</v>
      </c>
      <c r="U14" s="9">
        <v>3</v>
      </c>
      <c r="V14" s="9">
        <v>5</v>
      </c>
    </row>
    <row r="15" spans="1:22" x14ac:dyDescent="0.2">
      <c r="A15" s="7" t="s">
        <v>3099</v>
      </c>
      <c r="B15" s="8">
        <v>2</v>
      </c>
      <c r="C15" s="8">
        <v>1</v>
      </c>
      <c r="D15" s="8">
        <v>1600</v>
      </c>
      <c r="E15" s="8">
        <v>800</v>
      </c>
      <c r="F15" s="8">
        <v>800</v>
      </c>
      <c r="G15" s="9">
        <v>15.88</v>
      </c>
      <c r="H15" s="9">
        <v>19.850000000000001</v>
      </c>
      <c r="I15" s="9">
        <v>19.850000000000001</v>
      </c>
      <c r="J15" s="9">
        <v>19.850000000000001</v>
      </c>
      <c r="K15" s="9">
        <v>19.850000000000001</v>
      </c>
      <c r="L15" s="9">
        <v>19.850000000000001</v>
      </c>
      <c r="M15" s="9">
        <v>19.850000000000001</v>
      </c>
      <c r="N15" s="9">
        <v>19.850000000000001</v>
      </c>
      <c r="O15" s="9">
        <v>19.850000000000001</v>
      </c>
      <c r="P15" s="8">
        <v>0</v>
      </c>
      <c r="Q15" s="8">
        <v>0</v>
      </c>
      <c r="R15" s="8">
        <v>1</v>
      </c>
      <c r="S15" s="9">
        <v>0</v>
      </c>
      <c r="T15" s="9">
        <v>100</v>
      </c>
      <c r="U15" s="9">
        <v>3</v>
      </c>
      <c r="V15" s="9">
        <v>10</v>
      </c>
    </row>
    <row r="16" spans="1:22" x14ac:dyDescent="0.2">
      <c r="A16" s="7" t="s">
        <v>346</v>
      </c>
      <c r="B16" s="8">
        <v>32</v>
      </c>
      <c r="C16" s="8">
        <v>25</v>
      </c>
      <c r="D16" s="8">
        <v>48900</v>
      </c>
      <c r="E16" s="8">
        <v>3500</v>
      </c>
      <c r="F16" s="8">
        <v>45400</v>
      </c>
      <c r="G16" s="9">
        <v>385.16</v>
      </c>
      <c r="H16" s="9">
        <v>8.48</v>
      </c>
      <c r="I16" s="9">
        <v>5.66</v>
      </c>
      <c r="J16" s="9">
        <v>7.46</v>
      </c>
      <c r="K16" s="9">
        <v>8.48</v>
      </c>
      <c r="L16" s="9">
        <v>8.48</v>
      </c>
      <c r="M16" s="9">
        <v>8.48</v>
      </c>
      <c r="N16" s="9">
        <v>8.48</v>
      </c>
      <c r="O16" s="9">
        <v>8.48</v>
      </c>
      <c r="P16" s="8">
        <v>7</v>
      </c>
      <c r="Q16" s="8">
        <v>12</v>
      </c>
      <c r="R16" s="8">
        <v>14</v>
      </c>
      <c r="S16" s="9">
        <v>28</v>
      </c>
      <c r="T16" s="9">
        <v>56</v>
      </c>
      <c r="U16" s="9">
        <v>3.08</v>
      </c>
      <c r="V16" s="9">
        <v>6.8</v>
      </c>
    </row>
    <row r="17" spans="1:22" x14ac:dyDescent="0.2">
      <c r="A17" s="7" t="s">
        <v>1787</v>
      </c>
      <c r="B17" s="8">
        <v>1</v>
      </c>
      <c r="C17" s="8">
        <v>1</v>
      </c>
      <c r="D17" s="8">
        <v>900</v>
      </c>
      <c r="E17" s="8">
        <v>0</v>
      </c>
      <c r="F17" s="8">
        <v>900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8">
        <v>0</v>
      </c>
      <c r="Q17" s="8">
        <v>0</v>
      </c>
      <c r="R17" s="8">
        <v>0</v>
      </c>
      <c r="S17" s="9">
        <v>0</v>
      </c>
      <c r="T17" s="9">
        <v>0</v>
      </c>
      <c r="U17" s="9">
        <v>7</v>
      </c>
      <c r="V17" s="9">
        <v>8</v>
      </c>
    </row>
    <row r="18" spans="1:22" x14ac:dyDescent="0.2">
      <c r="A18" s="7" t="s">
        <v>1647</v>
      </c>
      <c r="B18" s="8">
        <v>4</v>
      </c>
      <c r="C18" s="8">
        <v>3</v>
      </c>
      <c r="D18" s="8">
        <v>5500</v>
      </c>
      <c r="E18" s="8">
        <v>1200</v>
      </c>
      <c r="F18" s="8">
        <v>4300</v>
      </c>
      <c r="G18" s="9">
        <v>36.58</v>
      </c>
      <c r="H18" s="9">
        <v>8.51</v>
      </c>
      <c r="I18" s="9">
        <v>16.38</v>
      </c>
      <c r="J18" s="9">
        <v>8.51</v>
      </c>
      <c r="K18" s="9">
        <v>8.51</v>
      </c>
      <c r="L18" s="9">
        <v>8.51</v>
      </c>
      <c r="M18" s="9">
        <v>8.51</v>
      </c>
      <c r="N18" s="9">
        <v>8.51</v>
      </c>
      <c r="O18" s="9">
        <v>8.51</v>
      </c>
      <c r="P18" s="8">
        <v>0</v>
      </c>
      <c r="Q18" s="8">
        <v>1</v>
      </c>
      <c r="R18" s="8">
        <v>2</v>
      </c>
      <c r="S18" s="9">
        <v>0</v>
      </c>
      <c r="T18" s="9">
        <v>66.67</v>
      </c>
      <c r="U18" s="9">
        <v>3</v>
      </c>
      <c r="V18" s="9">
        <v>8.67</v>
      </c>
    </row>
    <row r="19" spans="1:22" x14ac:dyDescent="0.2">
      <c r="A19" s="7" t="s">
        <v>768</v>
      </c>
      <c r="B19" s="8">
        <v>20</v>
      </c>
      <c r="C19" s="8">
        <v>16</v>
      </c>
      <c r="D19" s="8">
        <v>21600</v>
      </c>
      <c r="E19" s="8">
        <v>800</v>
      </c>
      <c r="F19" s="8">
        <v>20800</v>
      </c>
      <c r="G19" s="9">
        <v>362.68</v>
      </c>
      <c r="H19" s="9">
        <v>17.440000000000001</v>
      </c>
      <c r="I19" s="9">
        <v>18.55</v>
      </c>
      <c r="J19" s="9">
        <v>9.26</v>
      </c>
      <c r="K19" s="9">
        <v>17.440000000000001</v>
      </c>
      <c r="L19" s="9">
        <v>17.440000000000001</v>
      </c>
      <c r="M19" s="9">
        <v>17.440000000000001</v>
      </c>
      <c r="N19" s="9">
        <v>17.440000000000001</v>
      </c>
      <c r="O19" s="9">
        <v>17.440000000000001</v>
      </c>
      <c r="P19" s="8">
        <v>3</v>
      </c>
      <c r="Q19" s="8">
        <v>6</v>
      </c>
      <c r="R19" s="8">
        <v>9</v>
      </c>
      <c r="S19" s="9">
        <v>18.75</v>
      </c>
      <c r="T19" s="9">
        <v>56.25</v>
      </c>
      <c r="U19" s="9">
        <v>3.94</v>
      </c>
      <c r="V19" s="9">
        <v>8.5</v>
      </c>
    </row>
    <row r="20" spans="1:22" x14ac:dyDescent="0.2">
      <c r="A20" s="7" t="s">
        <v>210</v>
      </c>
      <c r="B20" s="8">
        <v>14</v>
      </c>
      <c r="C20" s="8">
        <v>10</v>
      </c>
      <c r="D20" s="8">
        <v>15300</v>
      </c>
      <c r="E20" s="8">
        <v>300</v>
      </c>
      <c r="F20" s="8">
        <v>15000</v>
      </c>
      <c r="G20" s="9">
        <v>85.7</v>
      </c>
      <c r="H20" s="9">
        <v>5.71</v>
      </c>
      <c r="I20" s="9">
        <v>11.74</v>
      </c>
      <c r="J20" s="9">
        <v>8.93</v>
      </c>
      <c r="K20" s="9">
        <v>5.71</v>
      </c>
      <c r="L20" s="9">
        <v>5.71</v>
      </c>
      <c r="M20" s="9">
        <v>5.71</v>
      </c>
      <c r="N20" s="9">
        <v>5.71</v>
      </c>
      <c r="O20" s="9">
        <v>5.71</v>
      </c>
      <c r="P20" s="8">
        <v>2</v>
      </c>
      <c r="Q20" s="8">
        <v>2</v>
      </c>
      <c r="R20" s="8">
        <v>2</v>
      </c>
      <c r="S20" s="9">
        <v>20</v>
      </c>
      <c r="T20" s="9">
        <v>20</v>
      </c>
      <c r="U20" s="9">
        <v>5.5</v>
      </c>
      <c r="V20" s="9">
        <v>8.3000000000000007</v>
      </c>
    </row>
    <row r="21" spans="1:22" x14ac:dyDescent="0.2">
      <c r="A21" s="7" t="s">
        <v>596</v>
      </c>
      <c r="B21" s="8">
        <v>26</v>
      </c>
      <c r="C21" s="8">
        <v>22</v>
      </c>
      <c r="D21" s="8">
        <v>27100</v>
      </c>
      <c r="E21" s="8">
        <v>700</v>
      </c>
      <c r="F21" s="8">
        <v>26400</v>
      </c>
      <c r="G21" s="9">
        <v>137.5</v>
      </c>
      <c r="H21" s="9">
        <v>5.21</v>
      </c>
      <c r="I21" s="9">
        <v>6.76</v>
      </c>
      <c r="J21" s="9">
        <v>4.4000000000000004</v>
      </c>
      <c r="K21" s="9">
        <v>5.21</v>
      </c>
      <c r="L21" s="9">
        <v>5.21</v>
      </c>
      <c r="M21" s="9">
        <v>5.21</v>
      </c>
      <c r="N21" s="9">
        <v>5.21</v>
      </c>
      <c r="O21" s="9">
        <v>5.21</v>
      </c>
      <c r="P21" s="8">
        <v>0</v>
      </c>
      <c r="Q21" s="8">
        <v>4</v>
      </c>
      <c r="R21" s="8">
        <v>9</v>
      </c>
      <c r="S21" s="9">
        <v>0</v>
      </c>
      <c r="T21" s="9">
        <v>40.909999999999997</v>
      </c>
      <c r="U21" s="9">
        <v>4.41</v>
      </c>
      <c r="V21" s="9">
        <v>7.95</v>
      </c>
    </row>
    <row r="22" spans="1:22" x14ac:dyDescent="0.2">
      <c r="A22" s="7" t="s">
        <v>1535</v>
      </c>
      <c r="B22" s="8">
        <v>7</v>
      </c>
      <c r="C22" s="8">
        <v>6</v>
      </c>
      <c r="D22" s="8">
        <v>8100</v>
      </c>
      <c r="E22" s="8">
        <v>800</v>
      </c>
      <c r="F22" s="8">
        <v>7300</v>
      </c>
      <c r="G22" s="9">
        <v>54.14</v>
      </c>
      <c r="H22" s="9">
        <v>7.42</v>
      </c>
      <c r="I22" s="9">
        <v>8.59</v>
      </c>
      <c r="J22" s="9">
        <v>7.42</v>
      </c>
      <c r="K22" s="9">
        <v>7.42</v>
      </c>
      <c r="L22" s="9">
        <v>7.42</v>
      </c>
      <c r="M22" s="9">
        <v>7.42</v>
      </c>
      <c r="N22" s="9">
        <v>7.42</v>
      </c>
      <c r="O22" s="9">
        <v>7.42</v>
      </c>
      <c r="P22" s="8">
        <v>1</v>
      </c>
      <c r="Q22" s="8">
        <v>1</v>
      </c>
      <c r="R22" s="8">
        <v>2</v>
      </c>
      <c r="S22" s="9">
        <v>16.670000000000002</v>
      </c>
      <c r="T22" s="9">
        <v>33.33</v>
      </c>
      <c r="U22" s="9">
        <v>4.5</v>
      </c>
      <c r="V22" s="9">
        <v>7.83</v>
      </c>
    </row>
    <row r="23" spans="1:22" x14ac:dyDescent="0.2">
      <c r="A23" s="7" t="s">
        <v>1872</v>
      </c>
      <c r="B23" s="8">
        <v>1</v>
      </c>
      <c r="C23" s="8">
        <v>1</v>
      </c>
      <c r="D23" s="8">
        <v>800</v>
      </c>
      <c r="E23" s="8">
        <v>-100</v>
      </c>
      <c r="F23" s="8">
        <v>900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8">
        <v>0</v>
      </c>
      <c r="Q23" s="8">
        <v>0</v>
      </c>
      <c r="R23" s="8">
        <v>0</v>
      </c>
      <c r="S23" s="9">
        <v>0</v>
      </c>
      <c r="T23" s="9">
        <v>0</v>
      </c>
      <c r="U23" s="9">
        <v>6</v>
      </c>
      <c r="V23" s="9">
        <v>9</v>
      </c>
    </row>
    <row r="24" spans="1:22" x14ac:dyDescent="0.2">
      <c r="A24" s="7" t="s">
        <v>337</v>
      </c>
      <c r="B24" s="8">
        <v>65</v>
      </c>
      <c r="C24" s="8">
        <v>51</v>
      </c>
      <c r="D24" s="8">
        <v>101800</v>
      </c>
      <c r="E24" s="8">
        <v>11700</v>
      </c>
      <c r="F24" s="8">
        <v>90100</v>
      </c>
      <c r="G24" s="9">
        <v>884.34</v>
      </c>
      <c r="H24" s="9">
        <v>9.82</v>
      </c>
      <c r="I24" s="9">
        <v>12.12</v>
      </c>
      <c r="J24" s="9">
        <v>10.49</v>
      </c>
      <c r="K24" s="9">
        <v>9.82</v>
      </c>
      <c r="L24" s="9">
        <v>9.82</v>
      </c>
      <c r="M24" s="9">
        <v>9.82</v>
      </c>
      <c r="N24" s="9">
        <v>9.82</v>
      </c>
      <c r="O24" s="9">
        <v>9.82</v>
      </c>
      <c r="P24" s="8">
        <v>18</v>
      </c>
      <c r="Q24" s="8">
        <v>26</v>
      </c>
      <c r="R24" s="8">
        <v>32</v>
      </c>
      <c r="S24" s="9">
        <v>35.29</v>
      </c>
      <c r="T24" s="9">
        <v>62.75</v>
      </c>
      <c r="U24" s="9">
        <v>3.22</v>
      </c>
      <c r="V24" s="9">
        <v>7.98</v>
      </c>
    </row>
    <row r="25" spans="1:22" x14ac:dyDescent="0.2">
      <c r="A25" s="7" t="s">
        <v>603</v>
      </c>
      <c r="B25" s="8">
        <v>20</v>
      </c>
      <c r="C25" s="8">
        <v>15</v>
      </c>
      <c r="D25" s="8">
        <v>25100</v>
      </c>
      <c r="E25" s="8">
        <v>4800</v>
      </c>
      <c r="F25" s="8">
        <v>20300</v>
      </c>
      <c r="G25" s="9">
        <v>261.24</v>
      </c>
      <c r="H25" s="9">
        <v>12.87</v>
      </c>
      <c r="I25" s="9">
        <v>9.69</v>
      </c>
      <c r="J25" s="9">
        <v>11.7</v>
      </c>
      <c r="K25" s="9">
        <v>12.87</v>
      </c>
      <c r="L25" s="9">
        <v>12.87</v>
      </c>
      <c r="M25" s="9">
        <v>12.87</v>
      </c>
      <c r="N25" s="9">
        <v>12.87</v>
      </c>
      <c r="O25" s="9">
        <v>12.87</v>
      </c>
      <c r="P25" s="8">
        <v>5</v>
      </c>
      <c r="Q25" s="8">
        <v>7</v>
      </c>
      <c r="R25" s="8">
        <v>8</v>
      </c>
      <c r="S25" s="9">
        <v>33.33</v>
      </c>
      <c r="T25" s="9">
        <v>53.33</v>
      </c>
      <c r="U25" s="9">
        <v>3.33</v>
      </c>
      <c r="V25" s="9">
        <v>7.93</v>
      </c>
    </row>
    <row r="26" spans="1:22" x14ac:dyDescent="0.2">
      <c r="A26" s="7" t="s">
        <v>381</v>
      </c>
      <c r="B26" s="8">
        <v>14</v>
      </c>
      <c r="C26" s="8">
        <v>10</v>
      </c>
      <c r="D26" s="8">
        <v>16900</v>
      </c>
      <c r="E26" s="8">
        <v>2800</v>
      </c>
      <c r="F26" s="8">
        <v>14100</v>
      </c>
      <c r="G26" s="9">
        <v>160.74</v>
      </c>
      <c r="H26" s="9">
        <v>11.4</v>
      </c>
      <c r="I26" s="9">
        <v>3.09</v>
      </c>
      <c r="J26" s="9">
        <v>12.09</v>
      </c>
      <c r="K26" s="9">
        <v>11.4</v>
      </c>
      <c r="L26" s="9">
        <v>11.4</v>
      </c>
      <c r="M26" s="9">
        <v>11.4</v>
      </c>
      <c r="N26" s="9">
        <v>11.4</v>
      </c>
      <c r="O26" s="9">
        <v>11.4</v>
      </c>
      <c r="P26" s="8">
        <v>2</v>
      </c>
      <c r="Q26" s="8">
        <v>4</v>
      </c>
      <c r="R26" s="8">
        <v>5</v>
      </c>
      <c r="S26" s="9">
        <v>20</v>
      </c>
      <c r="T26" s="9">
        <v>50</v>
      </c>
      <c r="U26" s="9">
        <v>4</v>
      </c>
      <c r="V26" s="9">
        <v>7.9</v>
      </c>
    </row>
    <row r="27" spans="1:22" x14ac:dyDescent="0.2">
      <c r="A27" s="7" t="s">
        <v>915</v>
      </c>
      <c r="B27" s="8">
        <v>1</v>
      </c>
      <c r="C27" s="8">
        <v>1</v>
      </c>
      <c r="D27" s="8">
        <v>1200</v>
      </c>
      <c r="E27" s="8">
        <v>0</v>
      </c>
      <c r="F27" s="8">
        <v>1200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8">
        <v>0</v>
      </c>
      <c r="Q27" s="8">
        <v>0</v>
      </c>
      <c r="R27" s="8">
        <v>0</v>
      </c>
      <c r="S27" s="9">
        <v>0</v>
      </c>
      <c r="T27" s="9">
        <v>0</v>
      </c>
      <c r="U27" s="9">
        <v>8</v>
      </c>
      <c r="V27" s="9">
        <v>9</v>
      </c>
    </row>
    <row r="28" spans="1:22" x14ac:dyDescent="0.2">
      <c r="A28" s="7" t="s">
        <v>1128</v>
      </c>
      <c r="B28" s="8">
        <v>7</v>
      </c>
      <c r="C28" s="8">
        <v>6</v>
      </c>
      <c r="D28" s="8">
        <v>6200</v>
      </c>
      <c r="E28" s="8">
        <v>400</v>
      </c>
      <c r="F28" s="8">
        <v>5800</v>
      </c>
      <c r="G28" s="9">
        <v>21.42</v>
      </c>
      <c r="H28" s="9">
        <v>3.69</v>
      </c>
      <c r="I28" s="9">
        <v>0</v>
      </c>
      <c r="J28" s="9">
        <v>4.76</v>
      </c>
      <c r="K28" s="9">
        <v>3.69</v>
      </c>
      <c r="L28" s="9">
        <v>3.69</v>
      </c>
      <c r="M28" s="9">
        <v>3.69</v>
      </c>
      <c r="N28" s="9">
        <v>3.69</v>
      </c>
      <c r="O28" s="9">
        <v>3.69</v>
      </c>
      <c r="P28" s="8">
        <v>0</v>
      </c>
      <c r="Q28" s="8">
        <v>0</v>
      </c>
      <c r="R28" s="8">
        <v>2</v>
      </c>
      <c r="S28" s="9">
        <v>0</v>
      </c>
      <c r="T28" s="9">
        <v>33.33</v>
      </c>
      <c r="U28" s="9">
        <v>5.5</v>
      </c>
      <c r="V28" s="9">
        <v>7.67</v>
      </c>
    </row>
    <row r="29" spans="1:22" x14ac:dyDescent="0.2">
      <c r="A29" s="7" t="s">
        <v>153</v>
      </c>
      <c r="B29" s="8">
        <v>38</v>
      </c>
      <c r="C29" s="8">
        <v>25</v>
      </c>
      <c r="D29" s="8">
        <v>37700</v>
      </c>
      <c r="E29" s="8">
        <v>9700</v>
      </c>
      <c r="F29" s="8">
        <v>28000</v>
      </c>
      <c r="G29" s="9">
        <v>236.64</v>
      </c>
      <c r="H29" s="9">
        <v>8.4499999999999993</v>
      </c>
      <c r="I29" s="9">
        <v>6.68</v>
      </c>
      <c r="J29" s="9">
        <v>9.17</v>
      </c>
      <c r="K29" s="9">
        <v>8.4499999999999993</v>
      </c>
      <c r="L29" s="9">
        <v>8.4499999999999993</v>
      </c>
      <c r="M29" s="9">
        <v>8.4499999999999993</v>
      </c>
      <c r="N29" s="9">
        <v>8.4499999999999993</v>
      </c>
      <c r="O29" s="9">
        <v>8.4499999999999993</v>
      </c>
      <c r="P29" s="8">
        <v>2</v>
      </c>
      <c r="Q29" s="8">
        <v>6</v>
      </c>
      <c r="R29" s="8">
        <v>10</v>
      </c>
      <c r="S29" s="9">
        <v>8</v>
      </c>
      <c r="T29" s="9">
        <v>40</v>
      </c>
      <c r="U29" s="9">
        <v>4.4400000000000004</v>
      </c>
      <c r="V29" s="9">
        <v>7.84</v>
      </c>
    </row>
    <row r="30" spans="1:22" x14ac:dyDescent="0.2">
      <c r="A30" s="7" t="s">
        <v>333</v>
      </c>
      <c r="B30" s="8">
        <v>6</v>
      </c>
      <c r="C30" s="8">
        <v>5</v>
      </c>
      <c r="D30" s="8">
        <v>7400</v>
      </c>
      <c r="E30" s="8">
        <v>600</v>
      </c>
      <c r="F30" s="8">
        <v>6800</v>
      </c>
      <c r="G30" s="9">
        <v>33.82</v>
      </c>
      <c r="H30" s="9">
        <v>4.97</v>
      </c>
      <c r="I30" s="9">
        <v>0</v>
      </c>
      <c r="J30" s="9">
        <v>5.64</v>
      </c>
      <c r="K30" s="9">
        <v>4.97</v>
      </c>
      <c r="L30" s="9">
        <v>4.97</v>
      </c>
      <c r="M30" s="9">
        <v>4.97</v>
      </c>
      <c r="N30" s="9">
        <v>4.97</v>
      </c>
      <c r="O30" s="9">
        <v>4.97</v>
      </c>
      <c r="P30" s="8">
        <v>1</v>
      </c>
      <c r="Q30" s="8">
        <v>1</v>
      </c>
      <c r="R30" s="8">
        <v>1</v>
      </c>
      <c r="S30" s="9">
        <v>20</v>
      </c>
      <c r="T30" s="9">
        <v>20</v>
      </c>
      <c r="U30" s="9">
        <v>5.6</v>
      </c>
      <c r="V30" s="9">
        <v>8.4</v>
      </c>
    </row>
    <row r="31" spans="1:22" x14ac:dyDescent="0.2">
      <c r="A31" s="7" t="s">
        <v>654</v>
      </c>
      <c r="B31" s="8">
        <v>5</v>
      </c>
      <c r="C31" s="8">
        <v>5</v>
      </c>
      <c r="D31" s="8">
        <v>5400</v>
      </c>
      <c r="E31" s="8">
        <v>-400</v>
      </c>
      <c r="F31" s="8">
        <v>5800</v>
      </c>
      <c r="G31" s="9">
        <v>32.880000000000003</v>
      </c>
      <c r="H31" s="9">
        <v>5.67</v>
      </c>
      <c r="I31" s="9">
        <v>0</v>
      </c>
      <c r="J31" s="9">
        <v>0</v>
      </c>
      <c r="K31" s="9">
        <v>5.67</v>
      </c>
      <c r="L31" s="9">
        <v>5.67</v>
      </c>
      <c r="M31" s="9">
        <v>5.67</v>
      </c>
      <c r="N31" s="9">
        <v>5.67</v>
      </c>
      <c r="O31" s="9">
        <v>5.67</v>
      </c>
      <c r="P31" s="8">
        <v>0</v>
      </c>
      <c r="Q31" s="8">
        <v>1</v>
      </c>
      <c r="R31" s="8">
        <v>2</v>
      </c>
      <c r="S31" s="9">
        <v>0</v>
      </c>
      <c r="T31" s="9">
        <v>40</v>
      </c>
      <c r="U31" s="9">
        <v>5.8</v>
      </c>
      <c r="V31" s="9">
        <v>8.8000000000000007</v>
      </c>
    </row>
    <row r="32" spans="1:22" x14ac:dyDescent="0.2">
      <c r="A32" s="7" t="s">
        <v>871</v>
      </c>
      <c r="B32" s="8">
        <v>1</v>
      </c>
      <c r="C32" s="8">
        <v>1</v>
      </c>
      <c r="D32" s="8">
        <v>800</v>
      </c>
      <c r="E32" s="8">
        <v>0</v>
      </c>
      <c r="F32" s="8">
        <v>800</v>
      </c>
      <c r="G32" s="9">
        <v>16.7</v>
      </c>
      <c r="H32" s="9">
        <v>20.87</v>
      </c>
      <c r="I32" s="9">
        <v>0</v>
      </c>
      <c r="J32" s="9">
        <v>0</v>
      </c>
      <c r="K32" s="9">
        <v>20.87</v>
      </c>
      <c r="L32" s="9">
        <v>20.87</v>
      </c>
      <c r="M32" s="9">
        <v>20.87</v>
      </c>
      <c r="N32" s="9">
        <v>20.87</v>
      </c>
      <c r="O32" s="9">
        <v>20.87</v>
      </c>
      <c r="P32" s="8">
        <v>0</v>
      </c>
      <c r="Q32" s="8">
        <v>0</v>
      </c>
      <c r="R32" s="8">
        <v>1</v>
      </c>
      <c r="S32" s="9">
        <v>0</v>
      </c>
      <c r="T32" s="9">
        <v>100</v>
      </c>
      <c r="U32" s="9">
        <v>3</v>
      </c>
      <c r="V32" s="9">
        <v>9</v>
      </c>
    </row>
    <row r="33" spans="1:22" x14ac:dyDescent="0.2">
      <c r="A33" s="7" t="s">
        <v>1702</v>
      </c>
      <c r="B33" s="8">
        <v>2</v>
      </c>
      <c r="C33" s="8">
        <v>1</v>
      </c>
      <c r="D33" s="8">
        <v>1200</v>
      </c>
      <c r="E33" s="8">
        <v>400</v>
      </c>
      <c r="F33" s="8">
        <v>800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8">
        <v>0</v>
      </c>
      <c r="Q33" s="8">
        <v>0</v>
      </c>
      <c r="R33" s="8">
        <v>0</v>
      </c>
      <c r="S33" s="9">
        <v>0</v>
      </c>
      <c r="T33" s="9">
        <v>0</v>
      </c>
      <c r="U33" s="9">
        <v>7</v>
      </c>
      <c r="V33" s="9">
        <v>10</v>
      </c>
    </row>
    <row r="34" spans="1:22" x14ac:dyDescent="0.2">
      <c r="A34" s="7" t="s">
        <v>230</v>
      </c>
      <c r="B34" s="8">
        <v>8</v>
      </c>
      <c r="C34" s="8">
        <v>6</v>
      </c>
      <c r="D34" s="8">
        <v>11000</v>
      </c>
      <c r="E34" s="8">
        <v>2200</v>
      </c>
      <c r="F34" s="8">
        <v>8800</v>
      </c>
      <c r="G34" s="9">
        <v>186.74</v>
      </c>
      <c r="H34" s="9">
        <v>21.22</v>
      </c>
      <c r="I34" s="9">
        <v>10.27</v>
      </c>
      <c r="J34" s="9">
        <v>19.809999999999999</v>
      </c>
      <c r="K34" s="9">
        <v>21.22</v>
      </c>
      <c r="L34" s="9">
        <v>21.22</v>
      </c>
      <c r="M34" s="9">
        <v>21.22</v>
      </c>
      <c r="N34" s="9">
        <v>21.22</v>
      </c>
      <c r="O34" s="9">
        <v>21.22</v>
      </c>
      <c r="P34" s="8">
        <v>4</v>
      </c>
      <c r="Q34" s="8">
        <v>4</v>
      </c>
      <c r="R34" s="8">
        <v>4</v>
      </c>
      <c r="S34" s="9">
        <v>66.67</v>
      </c>
      <c r="T34" s="9">
        <v>66.67</v>
      </c>
      <c r="U34" s="9">
        <v>3</v>
      </c>
      <c r="V34" s="9">
        <v>8.83</v>
      </c>
    </row>
    <row r="35" spans="1:22" x14ac:dyDescent="0.2">
      <c r="A35" s="7" t="s">
        <v>413</v>
      </c>
      <c r="B35" s="8">
        <v>25</v>
      </c>
      <c r="C35" s="8">
        <v>22</v>
      </c>
      <c r="D35" s="8">
        <v>22400</v>
      </c>
      <c r="E35" s="8">
        <v>0</v>
      </c>
      <c r="F35" s="8">
        <v>22400</v>
      </c>
      <c r="G35" s="9">
        <v>78.02</v>
      </c>
      <c r="H35" s="9">
        <v>3.48</v>
      </c>
      <c r="I35" s="9">
        <v>3.78</v>
      </c>
      <c r="J35" s="9">
        <v>2.2999999999999998</v>
      </c>
      <c r="K35" s="9">
        <v>3.48</v>
      </c>
      <c r="L35" s="9">
        <v>3.48</v>
      </c>
      <c r="M35" s="9">
        <v>3.48</v>
      </c>
      <c r="N35" s="9">
        <v>3.48</v>
      </c>
      <c r="O35" s="9">
        <v>3.48</v>
      </c>
      <c r="P35" s="8">
        <v>1</v>
      </c>
      <c r="Q35" s="8">
        <v>2</v>
      </c>
      <c r="R35" s="8">
        <v>4</v>
      </c>
      <c r="S35" s="9">
        <v>4.55</v>
      </c>
      <c r="T35" s="9">
        <v>18.18</v>
      </c>
      <c r="U35" s="9">
        <v>5.64</v>
      </c>
      <c r="V35" s="9">
        <v>8.82</v>
      </c>
    </row>
    <row r="36" spans="1:22" x14ac:dyDescent="0.2">
      <c r="A36" s="7" t="s">
        <v>182</v>
      </c>
      <c r="B36" s="8">
        <v>29</v>
      </c>
      <c r="C36" s="8">
        <v>24</v>
      </c>
      <c r="D36" s="8">
        <v>33600</v>
      </c>
      <c r="E36" s="8">
        <v>2400</v>
      </c>
      <c r="F36" s="8">
        <v>31200</v>
      </c>
      <c r="G36" s="9">
        <v>204.06</v>
      </c>
      <c r="H36" s="9">
        <v>6.54</v>
      </c>
      <c r="I36" s="9">
        <v>10.039999999999999</v>
      </c>
      <c r="J36" s="9">
        <v>5.71</v>
      </c>
      <c r="K36" s="9">
        <v>6.54</v>
      </c>
      <c r="L36" s="9">
        <v>6.54</v>
      </c>
      <c r="M36" s="9">
        <v>6.54</v>
      </c>
      <c r="N36" s="9">
        <v>6.54</v>
      </c>
      <c r="O36" s="9">
        <v>6.54</v>
      </c>
      <c r="P36" s="8">
        <v>0</v>
      </c>
      <c r="Q36" s="8">
        <v>6</v>
      </c>
      <c r="R36" s="8">
        <v>10</v>
      </c>
      <c r="S36" s="9">
        <v>0</v>
      </c>
      <c r="T36" s="9">
        <v>41.67</v>
      </c>
      <c r="U36" s="9">
        <v>4.17</v>
      </c>
      <c r="V36" s="9">
        <v>8.0399999999999991</v>
      </c>
    </row>
    <row r="37" spans="1:22" x14ac:dyDescent="0.2">
      <c r="A37" s="7" t="s">
        <v>999</v>
      </c>
      <c r="B37" s="8">
        <v>2</v>
      </c>
      <c r="C37" s="8">
        <v>2</v>
      </c>
      <c r="D37" s="8">
        <v>1400</v>
      </c>
      <c r="E37" s="8">
        <v>-500</v>
      </c>
      <c r="F37" s="8">
        <v>1900</v>
      </c>
      <c r="G37" s="9">
        <v>52.16</v>
      </c>
      <c r="H37" s="9">
        <v>27.45</v>
      </c>
      <c r="I37" s="9">
        <v>43.47</v>
      </c>
      <c r="J37" s="9">
        <v>43.47</v>
      </c>
      <c r="K37" s="9">
        <v>27.45</v>
      </c>
      <c r="L37" s="9">
        <v>27.45</v>
      </c>
      <c r="M37" s="9">
        <v>27.45</v>
      </c>
      <c r="N37" s="9">
        <v>27.45</v>
      </c>
      <c r="O37" s="9">
        <v>27.45</v>
      </c>
      <c r="P37" s="8">
        <v>1</v>
      </c>
      <c r="Q37" s="8">
        <v>1</v>
      </c>
      <c r="R37" s="8">
        <v>1</v>
      </c>
      <c r="S37" s="9">
        <v>50</v>
      </c>
      <c r="T37" s="9">
        <v>50</v>
      </c>
      <c r="U37" s="9">
        <v>4.5</v>
      </c>
      <c r="V37" s="9">
        <v>7.5</v>
      </c>
    </row>
    <row r="38" spans="1:22" x14ac:dyDescent="0.2">
      <c r="A38" s="7" t="s">
        <v>672</v>
      </c>
      <c r="B38" s="8">
        <v>4</v>
      </c>
      <c r="C38" s="8">
        <v>3</v>
      </c>
      <c r="D38" s="8">
        <v>4200</v>
      </c>
      <c r="E38" s="8">
        <v>-200</v>
      </c>
      <c r="F38" s="8">
        <v>4400</v>
      </c>
      <c r="G38" s="9">
        <v>68.180000000000007</v>
      </c>
      <c r="H38" s="9">
        <v>15.5</v>
      </c>
      <c r="I38" s="9">
        <v>21.81</v>
      </c>
      <c r="J38" s="9">
        <v>21.99</v>
      </c>
      <c r="K38" s="9">
        <v>15.5</v>
      </c>
      <c r="L38" s="9">
        <v>15.5</v>
      </c>
      <c r="M38" s="9">
        <v>15.5</v>
      </c>
      <c r="N38" s="9">
        <v>15.5</v>
      </c>
      <c r="O38" s="9">
        <v>15.5</v>
      </c>
      <c r="P38" s="8">
        <v>1</v>
      </c>
      <c r="Q38" s="8">
        <v>2</v>
      </c>
      <c r="R38" s="8">
        <v>2</v>
      </c>
      <c r="S38" s="9">
        <v>33.33</v>
      </c>
      <c r="T38" s="9">
        <v>66.67</v>
      </c>
      <c r="U38" s="9">
        <v>3.67</v>
      </c>
      <c r="V38" s="9">
        <v>7.33</v>
      </c>
    </row>
    <row r="39" spans="1:22" x14ac:dyDescent="0.2">
      <c r="A39" s="7" t="s">
        <v>586</v>
      </c>
      <c r="B39" s="8">
        <v>3</v>
      </c>
      <c r="C39" s="8">
        <v>2</v>
      </c>
      <c r="D39" s="8">
        <v>4700</v>
      </c>
      <c r="E39" s="8">
        <v>1500</v>
      </c>
      <c r="F39" s="8">
        <v>3200</v>
      </c>
      <c r="G39" s="9">
        <v>28.32</v>
      </c>
      <c r="H39" s="9">
        <v>8.85</v>
      </c>
      <c r="I39" s="9">
        <v>3.81</v>
      </c>
      <c r="J39" s="9">
        <v>3.81</v>
      </c>
      <c r="K39" s="9">
        <v>8.85</v>
      </c>
      <c r="L39" s="9">
        <v>8.85</v>
      </c>
      <c r="M39" s="9">
        <v>8.85</v>
      </c>
      <c r="N39" s="9">
        <v>8.85</v>
      </c>
      <c r="O39" s="9">
        <v>8.85</v>
      </c>
      <c r="P39" s="8">
        <v>0</v>
      </c>
      <c r="Q39" s="8">
        <v>1</v>
      </c>
      <c r="R39" s="8">
        <v>2</v>
      </c>
      <c r="S39" s="9">
        <v>0</v>
      </c>
      <c r="T39" s="9">
        <v>100</v>
      </c>
      <c r="U39" s="9">
        <v>2.5</v>
      </c>
      <c r="V39" s="9">
        <v>7.5</v>
      </c>
    </row>
    <row r="40" spans="1:22" x14ac:dyDescent="0.2">
      <c r="A40" s="7" t="s">
        <v>1098</v>
      </c>
      <c r="B40" s="8">
        <v>2</v>
      </c>
      <c r="C40" s="8">
        <v>2</v>
      </c>
      <c r="D40" s="8">
        <v>1500</v>
      </c>
      <c r="E40" s="8">
        <v>-200</v>
      </c>
      <c r="F40" s="8">
        <v>1700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8">
        <v>0</v>
      </c>
      <c r="Q40" s="8">
        <v>0</v>
      </c>
      <c r="R40" s="8">
        <v>0</v>
      </c>
      <c r="S40" s="9">
        <v>0</v>
      </c>
      <c r="T40" s="9">
        <v>0</v>
      </c>
      <c r="U40" s="9">
        <v>4.5</v>
      </c>
      <c r="V40" s="9">
        <v>10.5</v>
      </c>
    </row>
    <row r="41" spans="1:22" x14ac:dyDescent="0.2">
      <c r="A41" s="7" t="s">
        <v>1023</v>
      </c>
      <c r="B41" s="8">
        <v>17</v>
      </c>
      <c r="C41" s="8">
        <v>14</v>
      </c>
      <c r="D41" s="8">
        <v>14200</v>
      </c>
      <c r="E41" s="8">
        <v>1200</v>
      </c>
      <c r="F41" s="8">
        <v>13000</v>
      </c>
      <c r="G41" s="9">
        <v>29.96</v>
      </c>
      <c r="H41" s="9">
        <v>2.2999999999999998</v>
      </c>
      <c r="I41" s="9">
        <v>4.83</v>
      </c>
      <c r="J41" s="9">
        <v>2.56</v>
      </c>
      <c r="K41" s="9">
        <v>2.2999999999999998</v>
      </c>
      <c r="L41" s="9">
        <v>2.2999999999999998</v>
      </c>
      <c r="M41" s="9">
        <v>2.2999999999999998</v>
      </c>
      <c r="N41" s="9">
        <v>2.2999999999999998</v>
      </c>
      <c r="O41" s="9">
        <v>2.2999999999999998</v>
      </c>
      <c r="P41" s="8">
        <v>0</v>
      </c>
      <c r="Q41" s="8">
        <v>0</v>
      </c>
      <c r="R41" s="8">
        <v>3</v>
      </c>
      <c r="S41" s="9">
        <v>0</v>
      </c>
      <c r="T41" s="9">
        <v>21.43</v>
      </c>
      <c r="U41" s="9">
        <v>5.64</v>
      </c>
      <c r="V41" s="9">
        <v>8.2100000000000009</v>
      </c>
    </row>
    <row r="42" spans="1:22" x14ac:dyDescent="0.2">
      <c r="A42" s="7" t="s">
        <v>588</v>
      </c>
      <c r="B42" s="8">
        <v>12</v>
      </c>
      <c r="C42" s="8">
        <v>4</v>
      </c>
      <c r="D42" s="8">
        <v>14100</v>
      </c>
      <c r="E42" s="8">
        <v>10600</v>
      </c>
      <c r="F42" s="8">
        <v>3500</v>
      </c>
      <c r="G42" s="9">
        <v>137.62</v>
      </c>
      <c r="H42" s="9">
        <v>39.32</v>
      </c>
      <c r="I42" s="9">
        <v>26.57</v>
      </c>
      <c r="J42" s="9">
        <v>34.72</v>
      </c>
      <c r="K42" s="9">
        <v>39.32</v>
      </c>
      <c r="L42" s="9">
        <v>39.32</v>
      </c>
      <c r="M42" s="9">
        <v>39.32</v>
      </c>
      <c r="N42" s="9">
        <v>39.32</v>
      </c>
      <c r="O42" s="9">
        <v>39.32</v>
      </c>
      <c r="P42" s="8">
        <v>0</v>
      </c>
      <c r="Q42" s="8">
        <v>3</v>
      </c>
      <c r="R42" s="8">
        <v>3</v>
      </c>
      <c r="S42" s="9">
        <v>0</v>
      </c>
      <c r="T42" s="9">
        <v>75</v>
      </c>
      <c r="U42" s="9">
        <v>2.75</v>
      </c>
      <c r="V42" s="9">
        <v>8</v>
      </c>
    </row>
    <row r="43" spans="1:22" x14ac:dyDescent="0.2">
      <c r="A43" s="7" t="s">
        <v>928</v>
      </c>
      <c r="B43" s="8">
        <v>1</v>
      </c>
      <c r="C43" s="8">
        <v>1</v>
      </c>
      <c r="D43" s="8">
        <v>1200</v>
      </c>
      <c r="E43" s="8">
        <v>0</v>
      </c>
      <c r="F43" s="8">
        <v>1200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8">
        <v>0</v>
      </c>
      <c r="Q43" s="8">
        <v>0</v>
      </c>
      <c r="R43" s="8">
        <v>0</v>
      </c>
      <c r="S43" s="9">
        <v>0</v>
      </c>
      <c r="T43" s="9">
        <v>0</v>
      </c>
      <c r="U43" s="9">
        <v>4</v>
      </c>
      <c r="V43" s="9">
        <v>9</v>
      </c>
    </row>
    <row r="44" spans="1:22" x14ac:dyDescent="0.2">
      <c r="A44" s="7" t="s">
        <v>559</v>
      </c>
      <c r="B44" s="8">
        <v>8</v>
      </c>
      <c r="C44" s="8">
        <v>6</v>
      </c>
      <c r="D44" s="8">
        <v>5400</v>
      </c>
      <c r="E44" s="8">
        <v>800</v>
      </c>
      <c r="F44" s="8">
        <v>4600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8">
        <v>0</v>
      </c>
      <c r="Q44" s="8">
        <v>0</v>
      </c>
      <c r="R44" s="8">
        <v>0</v>
      </c>
      <c r="S44" s="9">
        <v>0</v>
      </c>
      <c r="T44" s="9">
        <v>0</v>
      </c>
      <c r="U44" s="9">
        <v>7</v>
      </c>
      <c r="V44" s="9">
        <v>9.17</v>
      </c>
    </row>
    <row r="45" spans="1:22" x14ac:dyDescent="0.2">
      <c r="A45" s="7" t="s">
        <v>86</v>
      </c>
      <c r="B45" s="8">
        <v>7</v>
      </c>
      <c r="C45" s="8">
        <v>5</v>
      </c>
      <c r="D45" s="8">
        <v>3500</v>
      </c>
      <c r="E45" s="8">
        <v>1100</v>
      </c>
      <c r="F45" s="8">
        <v>2400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8">
        <v>0</v>
      </c>
      <c r="Q45" s="8">
        <v>0</v>
      </c>
      <c r="R45" s="8">
        <v>0</v>
      </c>
      <c r="S45" s="9">
        <v>0</v>
      </c>
      <c r="T45" s="9">
        <v>0</v>
      </c>
      <c r="U45" s="9">
        <v>6.8</v>
      </c>
      <c r="V45" s="9">
        <v>8.1999999999999993</v>
      </c>
    </row>
    <row r="46" spans="1:22" x14ac:dyDescent="0.2">
      <c r="A46" s="7" t="s">
        <v>2067</v>
      </c>
      <c r="B46" s="8">
        <v>4</v>
      </c>
      <c r="C46" s="8">
        <v>4</v>
      </c>
      <c r="D46" s="8">
        <v>3300</v>
      </c>
      <c r="E46" s="8">
        <v>-200</v>
      </c>
      <c r="F46" s="8">
        <v>3500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8">
        <v>0</v>
      </c>
      <c r="Q46" s="8">
        <v>0</v>
      </c>
      <c r="R46" s="8">
        <v>0</v>
      </c>
      <c r="S46" s="9">
        <v>0</v>
      </c>
      <c r="T46" s="9">
        <v>0</v>
      </c>
      <c r="U46" s="9">
        <v>5.25</v>
      </c>
      <c r="V46" s="9">
        <v>7</v>
      </c>
    </row>
    <row r="47" spans="1:22" x14ac:dyDescent="0.2">
      <c r="A47" s="7" t="s">
        <v>1044</v>
      </c>
      <c r="B47" s="8">
        <v>11</v>
      </c>
      <c r="C47" s="8">
        <v>7</v>
      </c>
      <c r="D47" s="8">
        <v>13200</v>
      </c>
      <c r="E47" s="8">
        <v>4800</v>
      </c>
      <c r="F47" s="8">
        <v>8400</v>
      </c>
      <c r="G47" s="9">
        <v>20.62</v>
      </c>
      <c r="H47" s="9">
        <v>2.4500000000000002</v>
      </c>
      <c r="I47" s="9">
        <v>0</v>
      </c>
      <c r="J47" s="9">
        <v>3.08</v>
      </c>
      <c r="K47" s="9">
        <v>2.4500000000000002</v>
      </c>
      <c r="L47" s="9">
        <v>2.4500000000000002</v>
      </c>
      <c r="M47" s="9">
        <v>2.4500000000000002</v>
      </c>
      <c r="N47" s="9">
        <v>2.4500000000000002</v>
      </c>
      <c r="O47" s="9">
        <v>2.4500000000000002</v>
      </c>
      <c r="P47" s="8">
        <v>0</v>
      </c>
      <c r="Q47" s="8">
        <v>0</v>
      </c>
      <c r="R47" s="8">
        <v>2</v>
      </c>
      <c r="S47" s="9">
        <v>0</v>
      </c>
      <c r="T47" s="9">
        <v>28.57</v>
      </c>
      <c r="U47" s="9">
        <v>4.71</v>
      </c>
      <c r="V47" s="9">
        <v>7.86</v>
      </c>
    </row>
    <row r="48" spans="1:22" x14ac:dyDescent="0.2">
      <c r="A48" s="7" t="s">
        <v>1332</v>
      </c>
      <c r="B48" s="8">
        <v>2</v>
      </c>
      <c r="C48" s="8">
        <v>2</v>
      </c>
      <c r="D48" s="8">
        <v>1600</v>
      </c>
      <c r="E48" s="8">
        <v>-200</v>
      </c>
      <c r="F48" s="8">
        <v>1800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8">
        <v>0</v>
      </c>
      <c r="Q48" s="8">
        <v>0</v>
      </c>
      <c r="R48" s="8">
        <v>0</v>
      </c>
      <c r="S48" s="9">
        <v>0</v>
      </c>
      <c r="T48" s="9">
        <v>0</v>
      </c>
      <c r="U48" s="9">
        <v>6</v>
      </c>
      <c r="V48" s="9">
        <v>8</v>
      </c>
    </row>
    <row r="49" spans="1:22" x14ac:dyDescent="0.2">
      <c r="A49" s="7" t="s">
        <v>194</v>
      </c>
      <c r="B49" s="8">
        <v>3</v>
      </c>
      <c r="C49" s="8">
        <v>1</v>
      </c>
      <c r="D49" s="8">
        <v>4200</v>
      </c>
      <c r="E49" s="8">
        <v>3200</v>
      </c>
      <c r="F49" s="8">
        <v>1000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8">
        <v>0</v>
      </c>
      <c r="Q49" s="8">
        <v>0</v>
      </c>
      <c r="R49" s="8">
        <v>0</v>
      </c>
      <c r="S49" s="9">
        <v>0</v>
      </c>
      <c r="T49" s="9">
        <v>0</v>
      </c>
      <c r="U49" s="9">
        <v>8</v>
      </c>
      <c r="V49" s="9">
        <v>9</v>
      </c>
    </row>
    <row r="50" spans="1:22" x14ac:dyDescent="0.2">
      <c r="A50" s="7" t="s">
        <v>3246</v>
      </c>
      <c r="B50" s="8">
        <v>2</v>
      </c>
      <c r="C50" s="8">
        <v>2</v>
      </c>
      <c r="D50" s="8">
        <v>2100</v>
      </c>
      <c r="E50" s="8">
        <v>-400</v>
      </c>
      <c r="F50" s="8">
        <v>2500</v>
      </c>
      <c r="G50" s="9">
        <v>10.16</v>
      </c>
      <c r="H50" s="9">
        <v>4.0599999999999996</v>
      </c>
      <c r="I50" s="9">
        <v>4.0599999999999996</v>
      </c>
      <c r="J50" s="9">
        <v>4.0599999999999996</v>
      </c>
      <c r="K50" s="9">
        <v>4.0599999999999996</v>
      </c>
      <c r="L50" s="9">
        <v>4.0599999999999996</v>
      </c>
      <c r="M50" s="9">
        <v>4.0599999999999996</v>
      </c>
      <c r="N50" s="9">
        <v>4.0599999999999996</v>
      </c>
      <c r="O50" s="9">
        <v>4.0599999999999996</v>
      </c>
      <c r="P50" s="8">
        <v>0</v>
      </c>
      <c r="Q50" s="8">
        <v>0</v>
      </c>
      <c r="R50" s="8">
        <v>1</v>
      </c>
      <c r="S50" s="9">
        <v>0</v>
      </c>
      <c r="T50" s="9">
        <v>50</v>
      </c>
      <c r="U50" s="9">
        <v>3.5</v>
      </c>
      <c r="V50" s="9">
        <v>6</v>
      </c>
    </row>
    <row r="51" spans="1:22" x14ac:dyDescent="0.2">
      <c r="A51" s="7" t="s">
        <v>273</v>
      </c>
      <c r="B51" s="8">
        <v>24</v>
      </c>
      <c r="C51" s="8">
        <v>15</v>
      </c>
      <c r="D51" s="8">
        <v>29000</v>
      </c>
      <c r="E51" s="8">
        <v>9800</v>
      </c>
      <c r="F51" s="8">
        <v>19200</v>
      </c>
      <c r="G51" s="9">
        <v>152.54</v>
      </c>
      <c r="H51" s="9">
        <v>7.94</v>
      </c>
      <c r="I51" s="9">
        <v>8.02</v>
      </c>
      <c r="J51" s="9">
        <v>4.07</v>
      </c>
      <c r="K51" s="9">
        <v>7.94</v>
      </c>
      <c r="L51" s="9">
        <v>7.94</v>
      </c>
      <c r="M51" s="9">
        <v>7.94</v>
      </c>
      <c r="N51" s="9">
        <v>7.94</v>
      </c>
      <c r="O51" s="9">
        <v>7.94</v>
      </c>
      <c r="P51" s="8">
        <v>1</v>
      </c>
      <c r="Q51" s="8">
        <v>4</v>
      </c>
      <c r="R51" s="8">
        <v>6</v>
      </c>
      <c r="S51" s="9">
        <v>6.67</v>
      </c>
      <c r="T51" s="9">
        <v>40</v>
      </c>
      <c r="U51" s="9">
        <v>4.67</v>
      </c>
      <c r="V51" s="9">
        <v>8.4700000000000006</v>
      </c>
    </row>
    <row r="52" spans="1:22" x14ac:dyDescent="0.2">
      <c r="A52" s="7" t="s">
        <v>1067</v>
      </c>
      <c r="B52" s="8">
        <v>11</v>
      </c>
      <c r="C52" s="8">
        <v>9</v>
      </c>
      <c r="D52" s="8">
        <v>11600</v>
      </c>
      <c r="E52" s="8">
        <v>500</v>
      </c>
      <c r="F52" s="8">
        <v>11100</v>
      </c>
      <c r="G52" s="9">
        <v>45.56</v>
      </c>
      <c r="H52" s="9">
        <v>4.0999999999999996</v>
      </c>
      <c r="I52" s="9">
        <v>0</v>
      </c>
      <c r="J52" s="9">
        <v>4.18</v>
      </c>
      <c r="K52" s="9">
        <v>4.0999999999999996</v>
      </c>
      <c r="L52" s="9">
        <v>4.0999999999999996</v>
      </c>
      <c r="M52" s="9">
        <v>4.0999999999999996</v>
      </c>
      <c r="N52" s="9">
        <v>4.0999999999999996</v>
      </c>
      <c r="O52" s="9">
        <v>4.0999999999999996</v>
      </c>
      <c r="P52" s="8">
        <v>0</v>
      </c>
      <c r="Q52" s="8">
        <v>1</v>
      </c>
      <c r="R52" s="8">
        <v>3</v>
      </c>
      <c r="S52" s="9">
        <v>0</v>
      </c>
      <c r="T52" s="9">
        <v>33.33</v>
      </c>
      <c r="U52" s="9">
        <v>4.8899999999999997</v>
      </c>
      <c r="V52" s="9">
        <v>9.33</v>
      </c>
    </row>
    <row r="53" spans="1:22" x14ac:dyDescent="0.2">
      <c r="A53" s="7" t="s">
        <v>1920</v>
      </c>
      <c r="B53" s="8">
        <v>2</v>
      </c>
      <c r="C53" s="8">
        <v>1</v>
      </c>
      <c r="D53" s="8">
        <v>2100</v>
      </c>
      <c r="E53" s="8">
        <v>900</v>
      </c>
      <c r="F53" s="8">
        <v>1200</v>
      </c>
      <c r="G53" s="9">
        <v>27.82</v>
      </c>
      <c r="H53" s="9">
        <v>23.18</v>
      </c>
      <c r="I53" s="9">
        <v>0</v>
      </c>
      <c r="J53" s="9">
        <v>23.18</v>
      </c>
      <c r="K53" s="9">
        <v>23.18</v>
      </c>
      <c r="L53" s="9">
        <v>23.18</v>
      </c>
      <c r="M53" s="9">
        <v>23.18</v>
      </c>
      <c r="N53" s="9">
        <v>23.18</v>
      </c>
      <c r="O53" s="9">
        <v>23.18</v>
      </c>
      <c r="P53" s="8">
        <v>0</v>
      </c>
      <c r="Q53" s="8">
        <v>1</v>
      </c>
      <c r="R53" s="8">
        <v>1</v>
      </c>
      <c r="S53" s="9">
        <v>0</v>
      </c>
      <c r="T53" s="9">
        <v>100</v>
      </c>
      <c r="U53" s="9">
        <v>2</v>
      </c>
      <c r="V53" s="9">
        <v>7</v>
      </c>
    </row>
    <row r="54" spans="1:22" x14ac:dyDescent="0.2">
      <c r="A54" s="7" t="s">
        <v>693</v>
      </c>
      <c r="B54" s="8">
        <v>49</v>
      </c>
      <c r="C54" s="8">
        <v>35</v>
      </c>
      <c r="D54" s="8">
        <v>62300</v>
      </c>
      <c r="E54" s="8">
        <v>10300</v>
      </c>
      <c r="F54" s="8">
        <v>52000</v>
      </c>
      <c r="G54" s="9">
        <v>547.1</v>
      </c>
      <c r="H54" s="9">
        <v>10.52</v>
      </c>
      <c r="I54" s="9">
        <v>9.06</v>
      </c>
      <c r="J54" s="9">
        <v>10</v>
      </c>
      <c r="K54" s="9">
        <v>10.52</v>
      </c>
      <c r="L54" s="9">
        <v>10.52</v>
      </c>
      <c r="M54" s="9">
        <v>10.52</v>
      </c>
      <c r="N54" s="9">
        <v>10.52</v>
      </c>
      <c r="O54" s="9">
        <v>10.52</v>
      </c>
      <c r="P54" s="8">
        <v>7</v>
      </c>
      <c r="Q54" s="8">
        <v>12</v>
      </c>
      <c r="R54" s="8">
        <v>18</v>
      </c>
      <c r="S54" s="9">
        <v>20</v>
      </c>
      <c r="T54" s="9">
        <v>51.43</v>
      </c>
      <c r="U54" s="9">
        <v>3.97</v>
      </c>
      <c r="V54" s="9">
        <v>8.26</v>
      </c>
    </row>
    <row r="55" spans="1:22" x14ac:dyDescent="0.2">
      <c r="A55" s="7" t="s">
        <v>582</v>
      </c>
      <c r="B55" s="8">
        <v>3</v>
      </c>
      <c r="C55" s="8">
        <v>2</v>
      </c>
      <c r="D55" s="8">
        <v>2400</v>
      </c>
      <c r="E55" s="8">
        <v>800</v>
      </c>
      <c r="F55" s="8">
        <v>1600</v>
      </c>
      <c r="G55" s="9">
        <v>59.14</v>
      </c>
      <c r="H55" s="9">
        <v>36.96</v>
      </c>
      <c r="I55" s="9">
        <v>73.930000000000007</v>
      </c>
      <c r="J55" s="9">
        <v>73.930000000000007</v>
      </c>
      <c r="K55" s="9">
        <v>36.96</v>
      </c>
      <c r="L55" s="9">
        <v>36.96</v>
      </c>
      <c r="M55" s="9">
        <v>36.96</v>
      </c>
      <c r="N55" s="9">
        <v>36.96</v>
      </c>
      <c r="O55" s="9">
        <v>36.96</v>
      </c>
      <c r="P55" s="8">
        <v>1</v>
      </c>
      <c r="Q55" s="8">
        <v>1</v>
      </c>
      <c r="R55" s="8">
        <v>1</v>
      </c>
      <c r="S55" s="9">
        <v>50</v>
      </c>
      <c r="T55" s="9">
        <v>50</v>
      </c>
      <c r="U55" s="9">
        <v>3</v>
      </c>
      <c r="V55" s="9">
        <v>7.5</v>
      </c>
    </row>
    <row r="56" spans="1:22" x14ac:dyDescent="0.2">
      <c r="A56" s="7" t="s">
        <v>1530</v>
      </c>
      <c r="B56" s="8">
        <v>7</v>
      </c>
      <c r="C56" s="8">
        <v>5</v>
      </c>
      <c r="D56" s="8">
        <v>9500</v>
      </c>
      <c r="E56" s="8">
        <v>2100</v>
      </c>
      <c r="F56" s="8">
        <v>7400</v>
      </c>
      <c r="G56" s="9">
        <v>52.92</v>
      </c>
      <c r="H56" s="9">
        <v>7.15</v>
      </c>
      <c r="I56" s="9">
        <v>9.34</v>
      </c>
      <c r="J56" s="9">
        <v>7.15</v>
      </c>
      <c r="K56" s="9">
        <v>7.15</v>
      </c>
      <c r="L56" s="9">
        <v>7.15</v>
      </c>
      <c r="M56" s="9">
        <v>7.15</v>
      </c>
      <c r="N56" s="9">
        <v>7.15</v>
      </c>
      <c r="O56" s="9">
        <v>7.15</v>
      </c>
      <c r="P56" s="8">
        <v>1</v>
      </c>
      <c r="Q56" s="8">
        <v>1</v>
      </c>
      <c r="R56" s="8">
        <v>3</v>
      </c>
      <c r="S56" s="9">
        <v>20</v>
      </c>
      <c r="T56" s="9">
        <v>60</v>
      </c>
      <c r="U56" s="9">
        <v>3.2</v>
      </c>
      <c r="V56" s="9">
        <v>5.8</v>
      </c>
    </row>
    <row r="57" spans="1:22" x14ac:dyDescent="0.2">
      <c r="A57" s="7" t="s">
        <v>1229</v>
      </c>
      <c r="B57" s="8">
        <v>6</v>
      </c>
      <c r="C57" s="8">
        <v>5</v>
      </c>
      <c r="D57" s="8">
        <v>4700</v>
      </c>
      <c r="E57" s="8">
        <v>-400</v>
      </c>
      <c r="F57" s="8">
        <v>5100</v>
      </c>
      <c r="G57" s="9">
        <v>21.72</v>
      </c>
      <c r="H57" s="9">
        <v>4.26</v>
      </c>
      <c r="I57" s="9">
        <v>0</v>
      </c>
      <c r="J57" s="9">
        <v>6.21</v>
      </c>
      <c r="K57" s="9">
        <v>4.26</v>
      </c>
      <c r="L57" s="9">
        <v>4.26</v>
      </c>
      <c r="M57" s="9">
        <v>4.26</v>
      </c>
      <c r="N57" s="9">
        <v>4.26</v>
      </c>
      <c r="O57" s="9">
        <v>4.26</v>
      </c>
      <c r="P57" s="8">
        <v>0</v>
      </c>
      <c r="Q57" s="8">
        <v>1</v>
      </c>
      <c r="R57" s="8">
        <v>1</v>
      </c>
      <c r="S57" s="9">
        <v>0</v>
      </c>
      <c r="T57" s="9">
        <v>20</v>
      </c>
      <c r="U57" s="9">
        <v>6.2</v>
      </c>
      <c r="V57" s="9">
        <v>8.4</v>
      </c>
    </row>
    <row r="58" spans="1:22" x14ac:dyDescent="0.2">
      <c r="A58" s="7" t="s">
        <v>1217</v>
      </c>
      <c r="B58" s="8">
        <v>10</v>
      </c>
      <c r="C58" s="8">
        <v>7</v>
      </c>
      <c r="D58" s="8">
        <v>9200</v>
      </c>
      <c r="E58" s="8">
        <v>1400</v>
      </c>
      <c r="F58" s="8">
        <v>7800</v>
      </c>
      <c r="G58" s="9">
        <v>102.24</v>
      </c>
      <c r="H58" s="9">
        <v>13.11</v>
      </c>
      <c r="I58" s="9">
        <v>12.41</v>
      </c>
      <c r="J58" s="9">
        <v>20.05</v>
      </c>
      <c r="K58" s="9">
        <v>13.11</v>
      </c>
      <c r="L58" s="9">
        <v>13.11</v>
      </c>
      <c r="M58" s="9">
        <v>13.11</v>
      </c>
      <c r="N58" s="9">
        <v>13.11</v>
      </c>
      <c r="O58" s="9">
        <v>13.11</v>
      </c>
      <c r="P58" s="8">
        <v>2</v>
      </c>
      <c r="Q58" s="8">
        <v>2</v>
      </c>
      <c r="R58" s="8">
        <v>2</v>
      </c>
      <c r="S58" s="9">
        <v>28.57</v>
      </c>
      <c r="T58" s="9">
        <v>28.57</v>
      </c>
      <c r="U58" s="9">
        <v>5</v>
      </c>
      <c r="V58" s="9">
        <v>7.86</v>
      </c>
    </row>
    <row r="59" spans="1:22" x14ac:dyDescent="0.2">
      <c r="A59" s="7" t="s">
        <v>75</v>
      </c>
      <c r="B59" s="8">
        <v>24</v>
      </c>
      <c r="C59" s="8">
        <v>19</v>
      </c>
      <c r="D59" s="8">
        <v>33000</v>
      </c>
      <c r="E59" s="8">
        <v>4300</v>
      </c>
      <c r="F59" s="8">
        <v>28700</v>
      </c>
      <c r="G59" s="9">
        <v>205.72</v>
      </c>
      <c r="H59" s="9">
        <v>7.17</v>
      </c>
      <c r="I59" s="9">
        <v>4.53</v>
      </c>
      <c r="J59" s="9">
        <v>7.32</v>
      </c>
      <c r="K59" s="9">
        <v>7.17</v>
      </c>
      <c r="L59" s="9">
        <v>7.17</v>
      </c>
      <c r="M59" s="9">
        <v>7.17</v>
      </c>
      <c r="N59" s="9">
        <v>7.17</v>
      </c>
      <c r="O59" s="9">
        <v>7.17</v>
      </c>
      <c r="P59" s="8">
        <v>1</v>
      </c>
      <c r="Q59" s="8">
        <v>6</v>
      </c>
      <c r="R59" s="8">
        <v>11</v>
      </c>
      <c r="S59" s="9">
        <v>5.26</v>
      </c>
      <c r="T59" s="9">
        <v>57.89</v>
      </c>
      <c r="U59" s="9">
        <v>3.42</v>
      </c>
      <c r="V59" s="9">
        <v>7</v>
      </c>
    </row>
    <row r="60" spans="1:22" x14ac:dyDescent="0.2">
      <c r="A60" s="7" t="s">
        <v>738</v>
      </c>
      <c r="B60" s="8">
        <v>11</v>
      </c>
      <c r="C60" s="8">
        <v>9</v>
      </c>
      <c r="D60" s="8">
        <v>14300</v>
      </c>
      <c r="E60" s="8">
        <v>400</v>
      </c>
      <c r="F60" s="8">
        <v>13900</v>
      </c>
      <c r="G60" s="9">
        <v>241.4</v>
      </c>
      <c r="H60" s="9">
        <v>17.37</v>
      </c>
      <c r="I60" s="9">
        <v>0</v>
      </c>
      <c r="J60" s="9">
        <v>11.78</v>
      </c>
      <c r="K60" s="9">
        <v>17.37</v>
      </c>
      <c r="L60" s="9">
        <v>17.37</v>
      </c>
      <c r="M60" s="9">
        <v>17.37</v>
      </c>
      <c r="N60" s="9">
        <v>17.37</v>
      </c>
      <c r="O60" s="9">
        <v>17.37</v>
      </c>
      <c r="P60" s="8">
        <v>3</v>
      </c>
      <c r="Q60" s="8">
        <v>5</v>
      </c>
      <c r="R60" s="8">
        <v>6</v>
      </c>
      <c r="S60" s="9">
        <v>33.33</v>
      </c>
      <c r="T60" s="9">
        <v>66.67</v>
      </c>
      <c r="U60" s="9">
        <v>2.67</v>
      </c>
      <c r="V60" s="9">
        <v>9</v>
      </c>
    </row>
    <row r="61" spans="1:22" x14ac:dyDescent="0.2">
      <c r="A61" s="7" t="s">
        <v>164</v>
      </c>
      <c r="B61" s="8">
        <v>19</v>
      </c>
      <c r="C61" s="8">
        <v>15</v>
      </c>
      <c r="D61" s="8">
        <v>20800</v>
      </c>
      <c r="E61" s="8">
        <v>2800</v>
      </c>
      <c r="F61" s="8">
        <v>18000</v>
      </c>
      <c r="G61" s="9">
        <v>25.52</v>
      </c>
      <c r="H61" s="9">
        <v>1.42</v>
      </c>
      <c r="I61" s="9">
        <v>2.25</v>
      </c>
      <c r="J61" s="9">
        <v>1.59</v>
      </c>
      <c r="K61" s="9">
        <v>1.42</v>
      </c>
      <c r="L61" s="9">
        <v>1.42</v>
      </c>
      <c r="M61" s="9">
        <v>1.42</v>
      </c>
      <c r="N61" s="9">
        <v>1.42</v>
      </c>
      <c r="O61" s="9">
        <v>1.42</v>
      </c>
      <c r="P61" s="8">
        <v>0</v>
      </c>
      <c r="Q61" s="8">
        <v>0</v>
      </c>
      <c r="R61" s="8">
        <v>3</v>
      </c>
      <c r="S61" s="9">
        <v>0</v>
      </c>
      <c r="T61" s="9">
        <v>20</v>
      </c>
      <c r="U61" s="9">
        <v>5.4</v>
      </c>
      <c r="V61" s="9">
        <v>8.07</v>
      </c>
    </row>
    <row r="62" spans="1:22" x14ac:dyDescent="0.2">
      <c r="A62" s="7" t="s">
        <v>2129</v>
      </c>
      <c r="B62" s="8">
        <v>1</v>
      </c>
      <c r="C62" s="8">
        <v>1</v>
      </c>
      <c r="D62" s="8">
        <v>800</v>
      </c>
      <c r="E62" s="8">
        <v>-100</v>
      </c>
      <c r="F62" s="8">
        <v>900</v>
      </c>
      <c r="G62" s="9">
        <v>8.4600000000000009</v>
      </c>
      <c r="H62" s="9">
        <v>9.4</v>
      </c>
      <c r="I62" s="9">
        <v>0</v>
      </c>
      <c r="J62" s="9">
        <v>9.4</v>
      </c>
      <c r="K62" s="9">
        <v>9.4</v>
      </c>
      <c r="L62" s="9">
        <v>9.4</v>
      </c>
      <c r="M62" s="9">
        <v>9.4</v>
      </c>
      <c r="N62" s="9">
        <v>9.4</v>
      </c>
      <c r="O62" s="9">
        <v>9.4</v>
      </c>
      <c r="P62" s="8">
        <v>0</v>
      </c>
      <c r="Q62" s="8">
        <v>0</v>
      </c>
      <c r="R62" s="8">
        <v>1</v>
      </c>
      <c r="S62" s="9">
        <v>0</v>
      </c>
      <c r="T62" s="9">
        <v>100</v>
      </c>
      <c r="U62" s="9">
        <v>3</v>
      </c>
      <c r="V62" s="9">
        <v>5</v>
      </c>
    </row>
    <row r="63" spans="1:22" x14ac:dyDescent="0.2">
      <c r="A63" s="7" t="s">
        <v>418</v>
      </c>
      <c r="B63" s="8">
        <v>24</v>
      </c>
      <c r="C63" s="8">
        <v>21</v>
      </c>
      <c r="D63" s="8">
        <v>27100</v>
      </c>
      <c r="E63" s="8">
        <v>-300</v>
      </c>
      <c r="F63" s="8">
        <v>27400</v>
      </c>
      <c r="G63" s="9">
        <v>239.56</v>
      </c>
      <c r="H63" s="9">
        <v>8.74</v>
      </c>
      <c r="I63" s="9">
        <v>7.52</v>
      </c>
      <c r="J63" s="9">
        <v>10.3</v>
      </c>
      <c r="K63" s="9">
        <v>8.74</v>
      </c>
      <c r="L63" s="9">
        <v>8.74</v>
      </c>
      <c r="M63" s="9">
        <v>8.74</v>
      </c>
      <c r="N63" s="9">
        <v>8.74</v>
      </c>
      <c r="O63" s="9">
        <v>8.74</v>
      </c>
      <c r="P63" s="8">
        <v>3</v>
      </c>
      <c r="Q63" s="8">
        <v>5</v>
      </c>
      <c r="R63" s="8">
        <v>6</v>
      </c>
      <c r="S63" s="9">
        <v>14.29</v>
      </c>
      <c r="T63" s="9">
        <v>28.57</v>
      </c>
      <c r="U63" s="9">
        <v>4.8600000000000003</v>
      </c>
      <c r="V63" s="9">
        <v>8.9</v>
      </c>
    </row>
    <row r="64" spans="1:22" x14ac:dyDescent="0.2">
      <c r="A64" s="7" t="s">
        <v>1108</v>
      </c>
      <c r="B64" s="8">
        <v>2</v>
      </c>
      <c r="C64" s="8">
        <v>1</v>
      </c>
      <c r="D64" s="8">
        <v>2900</v>
      </c>
      <c r="E64" s="8">
        <v>1300</v>
      </c>
      <c r="F64" s="8">
        <v>1600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8">
        <v>0</v>
      </c>
      <c r="Q64" s="8">
        <v>0</v>
      </c>
      <c r="R64" s="8">
        <v>0</v>
      </c>
      <c r="S64" s="9">
        <v>0</v>
      </c>
      <c r="T64" s="9">
        <v>0</v>
      </c>
      <c r="U64" s="9">
        <v>4</v>
      </c>
      <c r="V64" s="9">
        <v>7</v>
      </c>
    </row>
    <row r="65" spans="1:22" x14ac:dyDescent="0.2">
      <c r="A65" s="7" t="s">
        <v>112</v>
      </c>
      <c r="B65" s="8">
        <v>60</v>
      </c>
      <c r="C65" s="8">
        <v>42</v>
      </c>
      <c r="D65" s="8">
        <v>77600</v>
      </c>
      <c r="E65" s="8">
        <v>18300</v>
      </c>
      <c r="F65" s="8">
        <v>59300</v>
      </c>
      <c r="G65" s="9">
        <v>539.32000000000005</v>
      </c>
      <c r="H65" s="9">
        <v>9.09</v>
      </c>
      <c r="I65" s="9">
        <v>9.94</v>
      </c>
      <c r="J65" s="9">
        <v>9.81</v>
      </c>
      <c r="K65" s="9">
        <v>9.09</v>
      </c>
      <c r="L65" s="9">
        <v>9.09</v>
      </c>
      <c r="M65" s="9">
        <v>9.09</v>
      </c>
      <c r="N65" s="9">
        <v>9.09</v>
      </c>
      <c r="O65" s="9">
        <v>9.09</v>
      </c>
      <c r="P65" s="8">
        <v>5</v>
      </c>
      <c r="Q65" s="8">
        <v>16</v>
      </c>
      <c r="R65" s="8">
        <v>22</v>
      </c>
      <c r="S65" s="9">
        <v>11.9</v>
      </c>
      <c r="T65" s="9">
        <v>52.38</v>
      </c>
      <c r="U65" s="9">
        <v>3.64</v>
      </c>
      <c r="V65" s="9">
        <v>7.21</v>
      </c>
    </row>
    <row r="66" spans="1:22" x14ac:dyDescent="0.2">
      <c r="A66" s="7" t="s">
        <v>821</v>
      </c>
      <c r="B66" s="8">
        <v>1</v>
      </c>
      <c r="C66" s="8">
        <v>1</v>
      </c>
      <c r="D66" s="8">
        <v>800</v>
      </c>
      <c r="E66" s="8">
        <v>0</v>
      </c>
      <c r="F66" s="8">
        <v>800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8">
        <v>0</v>
      </c>
      <c r="Q66" s="8">
        <v>0</v>
      </c>
      <c r="R66" s="8">
        <v>0</v>
      </c>
      <c r="S66" s="9">
        <v>0</v>
      </c>
      <c r="T66" s="9">
        <v>0</v>
      </c>
      <c r="U66" s="9">
        <v>6</v>
      </c>
      <c r="V66" s="9">
        <v>7</v>
      </c>
    </row>
    <row r="67" spans="1:22" x14ac:dyDescent="0.2">
      <c r="A67" s="7" t="s">
        <v>313</v>
      </c>
      <c r="B67" s="8">
        <v>1</v>
      </c>
      <c r="C67" s="8">
        <v>1</v>
      </c>
      <c r="D67" s="8">
        <v>1000</v>
      </c>
      <c r="E67" s="8">
        <v>-200</v>
      </c>
      <c r="F67" s="8">
        <v>1200</v>
      </c>
      <c r="G67" s="9">
        <v>10.8</v>
      </c>
      <c r="H67" s="9">
        <v>9</v>
      </c>
      <c r="I67" s="9">
        <v>0</v>
      </c>
      <c r="J67" s="9">
        <v>0</v>
      </c>
      <c r="K67" s="9">
        <v>9</v>
      </c>
      <c r="L67" s="9">
        <v>9</v>
      </c>
      <c r="M67" s="9">
        <v>9</v>
      </c>
      <c r="N67" s="9">
        <v>9</v>
      </c>
      <c r="O67" s="9">
        <v>9</v>
      </c>
      <c r="P67" s="8">
        <v>0</v>
      </c>
      <c r="Q67" s="8">
        <v>0</v>
      </c>
      <c r="R67" s="8">
        <v>1</v>
      </c>
      <c r="S67" s="9">
        <v>0</v>
      </c>
      <c r="T67" s="9">
        <v>100</v>
      </c>
      <c r="U67" s="9">
        <v>3</v>
      </c>
      <c r="V67" s="9">
        <v>9</v>
      </c>
    </row>
    <row r="68" spans="1:22" x14ac:dyDescent="0.2">
      <c r="A68" s="7" t="s">
        <v>574</v>
      </c>
      <c r="B68" s="8">
        <v>3</v>
      </c>
      <c r="C68" s="8">
        <v>3</v>
      </c>
      <c r="D68" s="8">
        <v>4300</v>
      </c>
      <c r="E68" s="8">
        <v>0</v>
      </c>
      <c r="F68" s="8">
        <v>4300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8">
        <v>0</v>
      </c>
      <c r="Q68" s="8">
        <v>0</v>
      </c>
      <c r="R68" s="8">
        <v>0</v>
      </c>
      <c r="S68" s="9">
        <v>0</v>
      </c>
      <c r="T68" s="9">
        <v>0</v>
      </c>
      <c r="U68" s="9">
        <v>7.67</v>
      </c>
      <c r="V68" s="9">
        <v>9</v>
      </c>
    </row>
    <row r="69" spans="1:22" x14ac:dyDescent="0.2">
      <c r="A69" s="7" t="s">
        <v>353</v>
      </c>
      <c r="B69" s="8">
        <v>2</v>
      </c>
      <c r="C69" s="8">
        <v>2</v>
      </c>
      <c r="D69" s="8">
        <v>2200</v>
      </c>
      <c r="E69" s="8">
        <v>-800</v>
      </c>
      <c r="F69" s="8">
        <v>3000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8">
        <v>0</v>
      </c>
      <c r="Q69" s="8">
        <v>0</v>
      </c>
      <c r="R69" s="8">
        <v>0</v>
      </c>
      <c r="S69" s="9">
        <v>0</v>
      </c>
      <c r="T69" s="9">
        <v>0</v>
      </c>
      <c r="U69" s="9">
        <v>6.5</v>
      </c>
      <c r="V69" s="9">
        <v>7.5</v>
      </c>
    </row>
    <row r="70" spans="1:22" x14ac:dyDescent="0.2">
      <c r="A70" s="7" t="s">
        <v>964</v>
      </c>
      <c r="B70" s="8">
        <v>2</v>
      </c>
      <c r="C70" s="8">
        <v>2</v>
      </c>
      <c r="D70" s="8">
        <v>2300</v>
      </c>
      <c r="E70" s="8">
        <v>-800</v>
      </c>
      <c r="F70" s="8">
        <v>3100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8">
        <v>0</v>
      </c>
      <c r="Q70" s="8">
        <v>0</v>
      </c>
      <c r="R70" s="8">
        <v>0</v>
      </c>
      <c r="S70" s="9">
        <v>0</v>
      </c>
      <c r="T70" s="9">
        <v>0</v>
      </c>
      <c r="U70" s="9">
        <v>5.5</v>
      </c>
      <c r="V70" s="9">
        <v>6</v>
      </c>
    </row>
    <row r="71" spans="1:22" x14ac:dyDescent="0.2">
      <c r="A71" s="7" t="s">
        <v>500</v>
      </c>
      <c r="B71" s="8">
        <v>22</v>
      </c>
      <c r="C71" s="8">
        <v>18</v>
      </c>
      <c r="D71" s="8">
        <v>20200</v>
      </c>
      <c r="E71" s="8">
        <v>1400</v>
      </c>
      <c r="F71" s="8">
        <v>18800</v>
      </c>
      <c r="G71" s="9">
        <v>249.8</v>
      </c>
      <c r="H71" s="9">
        <v>13.29</v>
      </c>
      <c r="I71" s="9">
        <v>17.670000000000002</v>
      </c>
      <c r="J71" s="9">
        <v>11.44</v>
      </c>
      <c r="K71" s="9">
        <v>13.29</v>
      </c>
      <c r="L71" s="9">
        <v>13.29</v>
      </c>
      <c r="M71" s="9">
        <v>13.29</v>
      </c>
      <c r="N71" s="9">
        <v>13.29</v>
      </c>
      <c r="O71" s="9">
        <v>13.29</v>
      </c>
      <c r="P71" s="8">
        <v>3</v>
      </c>
      <c r="Q71" s="8">
        <v>6</v>
      </c>
      <c r="R71" s="8">
        <v>8</v>
      </c>
      <c r="S71" s="9">
        <v>16.670000000000002</v>
      </c>
      <c r="T71" s="9">
        <v>44.44</v>
      </c>
      <c r="U71" s="9">
        <v>4.1100000000000003</v>
      </c>
      <c r="V71" s="9">
        <v>8.39</v>
      </c>
    </row>
    <row r="72" spans="1:22" x14ac:dyDescent="0.2">
      <c r="A72" s="7" t="s">
        <v>901</v>
      </c>
      <c r="B72" s="8">
        <v>24</v>
      </c>
      <c r="C72" s="8">
        <v>19</v>
      </c>
      <c r="D72" s="8">
        <v>20100</v>
      </c>
      <c r="E72" s="8">
        <v>2700</v>
      </c>
      <c r="F72" s="8">
        <v>17400</v>
      </c>
      <c r="G72" s="9">
        <v>22.78</v>
      </c>
      <c r="H72" s="9">
        <v>1.31</v>
      </c>
      <c r="I72" s="9">
        <v>0</v>
      </c>
      <c r="J72" s="9">
        <v>1.98</v>
      </c>
      <c r="K72" s="9">
        <v>1.31</v>
      </c>
      <c r="L72" s="9">
        <v>1.31</v>
      </c>
      <c r="M72" s="9">
        <v>1.31</v>
      </c>
      <c r="N72" s="9">
        <v>1.31</v>
      </c>
      <c r="O72" s="9">
        <v>1.31</v>
      </c>
      <c r="P72" s="8">
        <v>0</v>
      </c>
      <c r="Q72" s="8">
        <v>1</v>
      </c>
      <c r="R72" s="8">
        <v>1</v>
      </c>
      <c r="S72" s="9">
        <v>0</v>
      </c>
      <c r="T72" s="9">
        <v>5.26</v>
      </c>
      <c r="U72" s="9">
        <v>6.63</v>
      </c>
      <c r="V72" s="9">
        <v>8.42</v>
      </c>
    </row>
    <row r="73" spans="1:22" x14ac:dyDescent="0.2">
      <c r="A73" s="7" t="s">
        <v>548</v>
      </c>
      <c r="B73" s="8">
        <v>18</v>
      </c>
      <c r="C73" s="8">
        <v>11</v>
      </c>
      <c r="D73" s="8">
        <v>23800</v>
      </c>
      <c r="E73" s="8">
        <v>6600</v>
      </c>
      <c r="F73" s="8">
        <v>17200</v>
      </c>
      <c r="G73" s="9">
        <v>123.8</v>
      </c>
      <c r="H73" s="9">
        <v>7.2</v>
      </c>
      <c r="I73" s="9">
        <v>6.09</v>
      </c>
      <c r="J73" s="9">
        <v>9.52</v>
      </c>
      <c r="K73" s="9">
        <v>7.2</v>
      </c>
      <c r="L73" s="9">
        <v>7.2</v>
      </c>
      <c r="M73" s="9">
        <v>7.2</v>
      </c>
      <c r="N73" s="9">
        <v>7.2</v>
      </c>
      <c r="O73" s="9">
        <v>7.2</v>
      </c>
      <c r="P73" s="8">
        <v>3</v>
      </c>
      <c r="Q73" s="8">
        <v>3</v>
      </c>
      <c r="R73" s="8">
        <v>3</v>
      </c>
      <c r="S73" s="9">
        <v>27.27</v>
      </c>
      <c r="T73" s="9">
        <v>27.27</v>
      </c>
      <c r="U73" s="9">
        <v>4.6399999999999997</v>
      </c>
      <c r="V73" s="9">
        <v>7.82</v>
      </c>
    </row>
    <row r="74" spans="1:22" x14ac:dyDescent="0.2">
      <c r="A74" s="7" t="s">
        <v>2684</v>
      </c>
      <c r="B74" s="8">
        <v>1</v>
      </c>
      <c r="C74" s="8">
        <v>1</v>
      </c>
      <c r="D74" s="8">
        <v>800</v>
      </c>
      <c r="E74" s="8">
        <v>0</v>
      </c>
      <c r="F74" s="8">
        <v>800</v>
      </c>
      <c r="G74" s="9">
        <v>51.88</v>
      </c>
      <c r="H74" s="9">
        <v>64.849999999999994</v>
      </c>
      <c r="I74" s="9">
        <v>0</v>
      </c>
      <c r="J74" s="9">
        <v>64.849999999999994</v>
      </c>
      <c r="K74" s="9">
        <v>64.849999999999994</v>
      </c>
      <c r="L74" s="9">
        <v>64.849999999999994</v>
      </c>
      <c r="M74" s="9">
        <v>64.849999999999994</v>
      </c>
      <c r="N74" s="9">
        <v>64.849999999999994</v>
      </c>
      <c r="O74" s="9">
        <v>64.849999999999994</v>
      </c>
      <c r="P74" s="8">
        <v>0</v>
      </c>
      <c r="Q74" s="8">
        <v>1</v>
      </c>
      <c r="R74" s="8">
        <v>1</v>
      </c>
      <c r="S74" s="9">
        <v>0</v>
      </c>
      <c r="T74" s="9">
        <v>100</v>
      </c>
      <c r="U74" s="9">
        <v>2</v>
      </c>
      <c r="V74" s="9">
        <v>8</v>
      </c>
    </row>
    <row r="75" spans="1:22" x14ac:dyDescent="0.2">
      <c r="A75" s="7" t="s">
        <v>479</v>
      </c>
      <c r="B75" s="8">
        <v>10</v>
      </c>
      <c r="C75" s="8">
        <v>9</v>
      </c>
      <c r="D75" s="8">
        <v>11100</v>
      </c>
      <c r="E75" s="8">
        <v>-400</v>
      </c>
      <c r="F75" s="8">
        <v>11500</v>
      </c>
      <c r="G75" s="9">
        <v>7.88</v>
      </c>
      <c r="H75" s="9">
        <v>0.69</v>
      </c>
      <c r="I75" s="9">
        <v>3.43</v>
      </c>
      <c r="J75" s="9">
        <v>1.31</v>
      </c>
      <c r="K75" s="9">
        <v>0.69</v>
      </c>
      <c r="L75" s="9">
        <v>0.69</v>
      </c>
      <c r="M75" s="9">
        <v>0.69</v>
      </c>
      <c r="N75" s="9">
        <v>0.69</v>
      </c>
      <c r="O75" s="9">
        <v>0.69</v>
      </c>
      <c r="P75" s="8">
        <v>0</v>
      </c>
      <c r="Q75" s="8">
        <v>0</v>
      </c>
      <c r="R75" s="8">
        <v>1</v>
      </c>
      <c r="S75" s="9">
        <v>0</v>
      </c>
      <c r="T75" s="9">
        <v>11.11</v>
      </c>
      <c r="U75" s="9">
        <v>6.56</v>
      </c>
      <c r="V75" s="9">
        <v>8.89</v>
      </c>
    </row>
    <row r="76" spans="1:22" x14ac:dyDescent="0.2">
      <c r="A76" s="7" t="s">
        <v>904</v>
      </c>
      <c r="B76" s="8">
        <v>19</v>
      </c>
      <c r="C76" s="8">
        <v>16</v>
      </c>
      <c r="D76" s="8">
        <v>27000</v>
      </c>
      <c r="E76" s="8">
        <v>1700</v>
      </c>
      <c r="F76" s="8">
        <v>25300</v>
      </c>
      <c r="G76" s="9">
        <v>234.24</v>
      </c>
      <c r="H76" s="9">
        <v>9.26</v>
      </c>
      <c r="I76" s="9">
        <v>14.12</v>
      </c>
      <c r="J76" s="9">
        <v>10.19</v>
      </c>
      <c r="K76" s="9">
        <v>9.26</v>
      </c>
      <c r="L76" s="9">
        <v>9.26</v>
      </c>
      <c r="M76" s="9">
        <v>9.26</v>
      </c>
      <c r="N76" s="9">
        <v>9.26</v>
      </c>
      <c r="O76" s="9">
        <v>9.26</v>
      </c>
      <c r="P76" s="8">
        <v>4</v>
      </c>
      <c r="Q76" s="8">
        <v>7</v>
      </c>
      <c r="R76" s="8">
        <v>8</v>
      </c>
      <c r="S76" s="9">
        <v>25</v>
      </c>
      <c r="T76" s="9">
        <v>50</v>
      </c>
      <c r="U76" s="9">
        <v>4.25</v>
      </c>
      <c r="V76" s="9">
        <v>8.31</v>
      </c>
    </row>
    <row r="77" spans="1:22" x14ac:dyDescent="0.2">
      <c r="A77" s="7" t="s">
        <v>1548</v>
      </c>
      <c r="B77" s="8">
        <v>6</v>
      </c>
      <c r="C77" s="8">
        <v>4</v>
      </c>
      <c r="D77" s="8">
        <v>5000</v>
      </c>
      <c r="E77" s="8">
        <v>800</v>
      </c>
      <c r="F77" s="8">
        <v>4200</v>
      </c>
      <c r="G77" s="9">
        <v>66.5</v>
      </c>
      <c r="H77" s="9">
        <v>15.83</v>
      </c>
      <c r="I77" s="9">
        <v>3.53</v>
      </c>
      <c r="J77" s="9">
        <v>15.83</v>
      </c>
      <c r="K77" s="9">
        <v>15.83</v>
      </c>
      <c r="L77" s="9">
        <v>15.83</v>
      </c>
      <c r="M77" s="9">
        <v>15.83</v>
      </c>
      <c r="N77" s="9">
        <v>15.83</v>
      </c>
      <c r="O77" s="9">
        <v>15.83</v>
      </c>
      <c r="P77" s="8">
        <v>0</v>
      </c>
      <c r="Q77" s="8">
        <v>1</v>
      </c>
      <c r="R77" s="8">
        <v>2</v>
      </c>
      <c r="S77" s="9">
        <v>0</v>
      </c>
      <c r="T77" s="9">
        <v>50</v>
      </c>
      <c r="U77" s="9">
        <v>4.25</v>
      </c>
      <c r="V77" s="9">
        <v>7.75</v>
      </c>
    </row>
    <row r="78" spans="1:22" x14ac:dyDescent="0.2">
      <c r="A78" s="7" t="s">
        <v>624</v>
      </c>
      <c r="B78" s="8">
        <v>1</v>
      </c>
      <c r="C78" s="8">
        <v>1</v>
      </c>
      <c r="D78" s="8">
        <v>400</v>
      </c>
      <c r="E78" s="8">
        <v>-200</v>
      </c>
      <c r="F78" s="8">
        <v>600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8">
        <v>0</v>
      </c>
      <c r="Q78" s="8">
        <v>0</v>
      </c>
      <c r="R78" s="8">
        <v>0</v>
      </c>
      <c r="S78" s="9">
        <v>0</v>
      </c>
      <c r="T78" s="9">
        <v>0</v>
      </c>
      <c r="U78" s="9">
        <v>9</v>
      </c>
      <c r="V78" s="9">
        <v>10</v>
      </c>
    </row>
    <row r="79" spans="1:22" x14ac:dyDescent="0.2">
      <c r="A79" s="7" t="s">
        <v>266</v>
      </c>
      <c r="B79" s="8">
        <v>17</v>
      </c>
      <c r="C79" s="8">
        <v>14</v>
      </c>
      <c r="D79" s="8">
        <v>19800</v>
      </c>
      <c r="E79" s="8">
        <v>1600</v>
      </c>
      <c r="F79" s="8">
        <v>18200</v>
      </c>
      <c r="G79" s="9">
        <v>164.44</v>
      </c>
      <c r="H79" s="9">
        <v>9.0399999999999991</v>
      </c>
      <c r="I79" s="9">
        <v>15.78</v>
      </c>
      <c r="J79" s="9">
        <v>10.66</v>
      </c>
      <c r="K79" s="9">
        <v>9.0399999999999991</v>
      </c>
      <c r="L79" s="9">
        <v>9.0399999999999991</v>
      </c>
      <c r="M79" s="9">
        <v>9.0399999999999991</v>
      </c>
      <c r="N79" s="9">
        <v>9.0399999999999991</v>
      </c>
      <c r="O79" s="9">
        <v>9.0399999999999991</v>
      </c>
      <c r="P79" s="8">
        <v>1</v>
      </c>
      <c r="Q79" s="8">
        <v>4</v>
      </c>
      <c r="R79" s="8">
        <v>7</v>
      </c>
      <c r="S79" s="9">
        <v>7.14</v>
      </c>
      <c r="T79" s="9">
        <v>50</v>
      </c>
      <c r="U79" s="9">
        <v>3.86</v>
      </c>
      <c r="V79" s="9">
        <v>8.2100000000000009</v>
      </c>
    </row>
    <row r="80" spans="1:22" x14ac:dyDescent="0.2">
      <c r="A80" s="7" t="s">
        <v>1600</v>
      </c>
      <c r="B80" s="8">
        <v>12</v>
      </c>
      <c r="C80" s="8">
        <v>11</v>
      </c>
      <c r="D80" s="8">
        <v>15700</v>
      </c>
      <c r="E80" s="8">
        <v>-100</v>
      </c>
      <c r="F80" s="8">
        <v>15800</v>
      </c>
      <c r="G80" s="9">
        <v>305.54000000000002</v>
      </c>
      <c r="H80" s="9">
        <v>19.34</v>
      </c>
      <c r="I80" s="9">
        <v>24.13</v>
      </c>
      <c r="J80" s="9">
        <v>19.34</v>
      </c>
      <c r="K80" s="9">
        <v>19.34</v>
      </c>
      <c r="L80" s="9">
        <v>19.34</v>
      </c>
      <c r="M80" s="9">
        <v>19.34</v>
      </c>
      <c r="N80" s="9">
        <v>19.34</v>
      </c>
      <c r="O80" s="9">
        <v>19.34</v>
      </c>
      <c r="P80" s="8">
        <v>6</v>
      </c>
      <c r="Q80" s="8">
        <v>8</v>
      </c>
      <c r="R80" s="8">
        <v>8</v>
      </c>
      <c r="S80" s="9">
        <v>54.55</v>
      </c>
      <c r="T80" s="9">
        <v>72.73</v>
      </c>
      <c r="U80" s="9">
        <v>2.91</v>
      </c>
      <c r="V80" s="9">
        <v>8.09</v>
      </c>
    </row>
    <row r="81" spans="1:22" x14ac:dyDescent="0.2">
      <c r="A81" s="7" t="s">
        <v>372</v>
      </c>
      <c r="B81" s="8">
        <v>11</v>
      </c>
      <c r="C81" s="8">
        <v>8</v>
      </c>
      <c r="D81" s="8">
        <v>11300</v>
      </c>
      <c r="E81" s="8">
        <v>1600</v>
      </c>
      <c r="F81" s="8">
        <v>9700</v>
      </c>
      <c r="G81" s="9">
        <v>91.4</v>
      </c>
      <c r="H81" s="9">
        <v>9.42</v>
      </c>
      <c r="I81" s="9">
        <v>11.91</v>
      </c>
      <c r="J81" s="9">
        <v>12.52</v>
      </c>
      <c r="K81" s="9">
        <v>9.42</v>
      </c>
      <c r="L81" s="9">
        <v>9.42</v>
      </c>
      <c r="M81" s="9">
        <v>9.42</v>
      </c>
      <c r="N81" s="9">
        <v>9.42</v>
      </c>
      <c r="O81" s="9">
        <v>9.42</v>
      </c>
      <c r="P81" s="8">
        <v>0</v>
      </c>
      <c r="Q81" s="8">
        <v>3</v>
      </c>
      <c r="R81" s="8">
        <v>3</v>
      </c>
      <c r="S81" s="9">
        <v>0</v>
      </c>
      <c r="T81" s="9">
        <v>37.5</v>
      </c>
      <c r="U81" s="9">
        <v>5.38</v>
      </c>
      <c r="V81" s="9">
        <v>9</v>
      </c>
    </row>
    <row r="82" spans="1:22" x14ac:dyDescent="0.2">
      <c r="A82" s="7" t="s">
        <v>1936</v>
      </c>
      <c r="B82" s="8">
        <v>2</v>
      </c>
      <c r="C82" s="8">
        <v>1</v>
      </c>
      <c r="D82" s="8">
        <v>2200</v>
      </c>
      <c r="E82" s="8">
        <v>1000</v>
      </c>
      <c r="F82" s="8">
        <v>1200</v>
      </c>
      <c r="G82" s="9">
        <v>40</v>
      </c>
      <c r="H82" s="9">
        <v>33.33</v>
      </c>
      <c r="I82" s="9">
        <v>33.33</v>
      </c>
      <c r="J82" s="9">
        <v>33.33</v>
      </c>
      <c r="K82" s="9">
        <v>33.33</v>
      </c>
      <c r="L82" s="9">
        <v>33.33</v>
      </c>
      <c r="M82" s="9">
        <v>33.33</v>
      </c>
      <c r="N82" s="9">
        <v>33.33</v>
      </c>
      <c r="O82" s="9">
        <v>33.33</v>
      </c>
      <c r="P82" s="8">
        <v>1</v>
      </c>
      <c r="Q82" s="8">
        <v>1</v>
      </c>
      <c r="R82" s="8">
        <v>1</v>
      </c>
      <c r="S82" s="9">
        <v>100</v>
      </c>
      <c r="T82" s="9">
        <v>100</v>
      </c>
      <c r="U82" s="9">
        <v>1</v>
      </c>
      <c r="V82" s="9">
        <v>7</v>
      </c>
    </row>
    <row r="83" spans="1:22" x14ac:dyDescent="0.2">
      <c r="A83" s="7" t="s">
        <v>607</v>
      </c>
      <c r="B83" s="8">
        <v>29</v>
      </c>
      <c r="C83" s="8">
        <v>23</v>
      </c>
      <c r="D83" s="8">
        <v>31900</v>
      </c>
      <c r="E83" s="8">
        <v>4400</v>
      </c>
      <c r="F83" s="8">
        <v>27500</v>
      </c>
      <c r="G83" s="9">
        <v>239.6</v>
      </c>
      <c r="H83" s="9">
        <v>8.7100000000000009</v>
      </c>
      <c r="I83" s="9">
        <v>11.74</v>
      </c>
      <c r="J83" s="9">
        <v>7.75</v>
      </c>
      <c r="K83" s="9">
        <v>8.7100000000000009</v>
      </c>
      <c r="L83" s="9">
        <v>8.7100000000000009</v>
      </c>
      <c r="M83" s="9">
        <v>8.7100000000000009</v>
      </c>
      <c r="N83" s="9">
        <v>8.7100000000000009</v>
      </c>
      <c r="O83" s="9">
        <v>8.7100000000000009</v>
      </c>
      <c r="P83" s="8">
        <v>2</v>
      </c>
      <c r="Q83" s="8">
        <v>6</v>
      </c>
      <c r="R83" s="8">
        <v>10</v>
      </c>
      <c r="S83" s="9">
        <v>8.6999999999999993</v>
      </c>
      <c r="T83" s="9">
        <v>43.48</v>
      </c>
      <c r="U83" s="9">
        <v>4.74</v>
      </c>
      <c r="V83" s="9">
        <v>8.26</v>
      </c>
    </row>
    <row r="84" spans="1:22" x14ac:dyDescent="0.2">
      <c r="A84" s="7" t="s">
        <v>1060</v>
      </c>
      <c r="B84" s="8">
        <v>8</v>
      </c>
      <c r="C84" s="8">
        <v>5</v>
      </c>
      <c r="D84" s="8">
        <v>6200</v>
      </c>
      <c r="E84" s="8">
        <v>1400</v>
      </c>
      <c r="F84" s="8">
        <v>4800</v>
      </c>
      <c r="G84" s="9">
        <v>45.56</v>
      </c>
      <c r="H84" s="9">
        <v>9.49</v>
      </c>
      <c r="I84" s="9">
        <v>0</v>
      </c>
      <c r="J84" s="9">
        <v>5.78</v>
      </c>
      <c r="K84" s="9">
        <v>9.49</v>
      </c>
      <c r="L84" s="9">
        <v>9.49</v>
      </c>
      <c r="M84" s="9">
        <v>9.49</v>
      </c>
      <c r="N84" s="9">
        <v>9.49</v>
      </c>
      <c r="O84" s="9">
        <v>9.49</v>
      </c>
      <c r="P84" s="8">
        <v>0</v>
      </c>
      <c r="Q84" s="8">
        <v>1</v>
      </c>
      <c r="R84" s="8">
        <v>2</v>
      </c>
      <c r="S84" s="9">
        <v>0</v>
      </c>
      <c r="T84" s="9">
        <v>40</v>
      </c>
      <c r="U84" s="9">
        <v>5</v>
      </c>
      <c r="V84" s="9">
        <v>8.1999999999999993</v>
      </c>
    </row>
    <row r="85" spans="1:22" x14ac:dyDescent="0.2">
      <c r="A85" s="7" t="s">
        <v>779</v>
      </c>
      <c r="B85" s="8">
        <v>2</v>
      </c>
      <c r="C85" s="8">
        <v>1</v>
      </c>
      <c r="D85" s="8">
        <v>1600</v>
      </c>
      <c r="E85" s="8">
        <v>400</v>
      </c>
      <c r="F85" s="8">
        <v>1200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8">
        <v>0</v>
      </c>
      <c r="Q85" s="8">
        <v>0</v>
      </c>
      <c r="R85" s="8">
        <v>0</v>
      </c>
      <c r="S85" s="9">
        <v>0</v>
      </c>
      <c r="T85" s="9">
        <v>0</v>
      </c>
      <c r="U85" s="9">
        <v>5</v>
      </c>
      <c r="V85" s="9">
        <v>9</v>
      </c>
    </row>
    <row r="86" spans="1:22" x14ac:dyDescent="0.2">
      <c r="A86" s="7" t="s">
        <v>846</v>
      </c>
      <c r="B86" s="8">
        <v>3</v>
      </c>
      <c r="C86" s="8">
        <v>1</v>
      </c>
      <c r="D86" s="8">
        <v>3100</v>
      </c>
      <c r="E86" s="8">
        <v>2400</v>
      </c>
      <c r="F86" s="8">
        <v>700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8">
        <v>0</v>
      </c>
      <c r="Q86" s="8">
        <v>0</v>
      </c>
      <c r="R86" s="8">
        <v>0</v>
      </c>
      <c r="S86" s="9">
        <v>0</v>
      </c>
      <c r="T86" s="9">
        <v>0</v>
      </c>
      <c r="U86" s="9">
        <v>6</v>
      </c>
      <c r="V86" s="9">
        <v>11</v>
      </c>
    </row>
    <row r="87" spans="1:22" x14ac:dyDescent="0.2">
      <c r="A87" s="7" t="s">
        <v>277</v>
      </c>
      <c r="B87" s="8">
        <v>31</v>
      </c>
      <c r="C87" s="8">
        <v>22</v>
      </c>
      <c r="D87" s="8">
        <v>44600</v>
      </c>
      <c r="E87" s="8">
        <v>10200</v>
      </c>
      <c r="F87" s="8">
        <v>34400</v>
      </c>
      <c r="G87" s="9">
        <v>232</v>
      </c>
      <c r="H87" s="9">
        <v>6.74</v>
      </c>
      <c r="I87" s="9">
        <v>7.43</v>
      </c>
      <c r="J87" s="9">
        <v>6.9</v>
      </c>
      <c r="K87" s="9">
        <v>6.74</v>
      </c>
      <c r="L87" s="9">
        <v>6.74</v>
      </c>
      <c r="M87" s="9">
        <v>6.74</v>
      </c>
      <c r="N87" s="9">
        <v>6.74</v>
      </c>
      <c r="O87" s="9">
        <v>6.74</v>
      </c>
      <c r="P87" s="8">
        <v>1</v>
      </c>
      <c r="Q87" s="8">
        <v>8</v>
      </c>
      <c r="R87" s="8">
        <v>10</v>
      </c>
      <c r="S87" s="9">
        <v>4.55</v>
      </c>
      <c r="T87" s="9">
        <v>45.45</v>
      </c>
      <c r="U87" s="9">
        <v>3.95</v>
      </c>
      <c r="V87" s="9">
        <v>7.82</v>
      </c>
    </row>
    <row r="88" spans="1:22" x14ac:dyDescent="0.2">
      <c r="A88" s="7" t="s">
        <v>2396</v>
      </c>
      <c r="B88" s="8">
        <v>5</v>
      </c>
      <c r="C88" s="8">
        <v>2</v>
      </c>
      <c r="D88" s="8">
        <v>3100</v>
      </c>
      <c r="E88" s="8">
        <v>1900</v>
      </c>
      <c r="F88" s="8">
        <v>1200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8">
        <v>0</v>
      </c>
      <c r="Q88" s="8">
        <v>0</v>
      </c>
      <c r="R88" s="8">
        <v>0</v>
      </c>
      <c r="S88" s="9">
        <v>0</v>
      </c>
      <c r="T88" s="9">
        <v>0</v>
      </c>
      <c r="U88" s="9">
        <v>10</v>
      </c>
      <c r="V88" s="9">
        <v>12</v>
      </c>
    </row>
    <row r="89" spans="1:22" x14ac:dyDescent="0.2">
      <c r="A89" s="7" t="s">
        <v>707</v>
      </c>
      <c r="B89" s="8">
        <v>4</v>
      </c>
      <c r="C89" s="8">
        <v>3</v>
      </c>
      <c r="D89" s="8">
        <v>4000</v>
      </c>
      <c r="E89" s="8">
        <v>-300</v>
      </c>
      <c r="F89" s="8">
        <v>4300</v>
      </c>
      <c r="G89" s="9">
        <v>31.82</v>
      </c>
      <c r="H89" s="9">
        <v>7.4</v>
      </c>
      <c r="I89" s="9">
        <v>0</v>
      </c>
      <c r="J89" s="9">
        <v>0</v>
      </c>
      <c r="K89" s="9">
        <v>7.4</v>
      </c>
      <c r="L89" s="9">
        <v>7.4</v>
      </c>
      <c r="M89" s="9">
        <v>7.4</v>
      </c>
      <c r="N89" s="9">
        <v>7.4</v>
      </c>
      <c r="O89" s="9">
        <v>7.4</v>
      </c>
      <c r="P89" s="8">
        <v>1</v>
      </c>
      <c r="Q89" s="8">
        <v>1</v>
      </c>
      <c r="R89" s="8">
        <v>1</v>
      </c>
      <c r="S89" s="9">
        <v>33.33</v>
      </c>
      <c r="T89" s="9">
        <v>33.33</v>
      </c>
      <c r="U89" s="9">
        <v>5.33</v>
      </c>
      <c r="V89" s="9">
        <v>8.33</v>
      </c>
    </row>
    <row r="90" spans="1:22" x14ac:dyDescent="0.2">
      <c r="A90" s="7" t="s">
        <v>1086</v>
      </c>
      <c r="B90" s="8">
        <v>2</v>
      </c>
      <c r="C90" s="8">
        <v>2</v>
      </c>
      <c r="D90" s="8">
        <v>1500</v>
      </c>
      <c r="E90" s="8">
        <v>-500</v>
      </c>
      <c r="F90" s="8">
        <v>2000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8">
        <v>0</v>
      </c>
      <c r="Q90" s="8">
        <v>0</v>
      </c>
      <c r="R90" s="8">
        <v>0</v>
      </c>
      <c r="S90" s="9">
        <v>0</v>
      </c>
      <c r="T90" s="9">
        <v>0</v>
      </c>
      <c r="U90" s="9">
        <v>6.5</v>
      </c>
      <c r="V90" s="9">
        <v>10</v>
      </c>
    </row>
    <row r="91" spans="1:22" x14ac:dyDescent="0.2">
      <c r="A91" s="7" t="s">
        <v>1846</v>
      </c>
      <c r="B91" s="8">
        <v>1</v>
      </c>
      <c r="C91" s="8">
        <v>1</v>
      </c>
      <c r="D91" s="8">
        <v>1000</v>
      </c>
      <c r="E91" s="8">
        <v>-300</v>
      </c>
      <c r="F91" s="8">
        <v>1300</v>
      </c>
      <c r="G91" s="9">
        <v>27.14</v>
      </c>
      <c r="H91" s="9">
        <v>20.88</v>
      </c>
      <c r="I91" s="9">
        <v>0</v>
      </c>
      <c r="J91" s="9">
        <v>20.88</v>
      </c>
      <c r="K91" s="9">
        <v>20.88</v>
      </c>
      <c r="L91" s="9">
        <v>20.88</v>
      </c>
      <c r="M91" s="9">
        <v>20.88</v>
      </c>
      <c r="N91" s="9">
        <v>20.88</v>
      </c>
      <c r="O91" s="9">
        <v>20.88</v>
      </c>
      <c r="P91" s="8">
        <v>0</v>
      </c>
      <c r="Q91" s="8">
        <v>1</v>
      </c>
      <c r="R91" s="8">
        <v>1</v>
      </c>
      <c r="S91" s="9">
        <v>0</v>
      </c>
      <c r="T91" s="9">
        <v>100</v>
      </c>
      <c r="U91" s="9">
        <v>2</v>
      </c>
      <c r="V91" s="9">
        <v>8</v>
      </c>
    </row>
    <row r="92" spans="1:22" x14ac:dyDescent="0.2">
      <c r="A92" s="7" t="s">
        <v>1295</v>
      </c>
      <c r="B92" s="8">
        <v>5</v>
      </c>
      <c r="C92" s="8">
        <v>4</v>
      </c>
      <c r="D92" s="8">
        <v>4300</v>
      </c>
      <c r="E92" s="8">
        <v>700</v>
      </c>
      <c r="F92" s="8">
        <v>3600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8">
        <v>0</v>
      </c>
      <c r="Q92" s="8">
        <v>0</v>
      </c>
      <c r="R92" s="8">
        <v>0</v>
      </c>
      <c r="S92" s="9">
        <v>0</v>
      </c>
      <c r="T92" s="9">
        <v>0</v>
      </c>
      <c r="U92" s="9">
        <v>6</v>
      </c>
      <c r="V92" s="9">
        <v>10.5</v>
      </c>
    </row>
    <row r="93" spans="1:22" x14ac:dyDescent="0.2">
      <c r="A93" s="7" t="s">
        <v>518</v>
      </c>
      <c r="B93" s="8">
        <v>28</v>
      </c>
      <c r="C93" s="8">
        <v>25</v>
      </c>
      <c r="D93" s="8">
        <v>25200</v>
      </c>
      <c r="E93" s="8">
        <v>600</v>
      </c>
      <c r="F93" s="8">
        <v>24600</v>
      </c>
      <c r="G93" s="9">
        <v>178.66</v>
      </c>
      <c r="H93" s="9">
        <v>7.26</v>
      </c>
      <c r="I93" s="9">
        <v>1.88</v>
      </c>
      <c r="J93" s="9">
        <v>3.68</v>
      </c>
      <c r="K93" s="9">
        <v>7.26</v>
      </c>
      <c r="L93" s="9">
        <v>7.26</v>
      </c>
      <c r="M93" s="9">
        <v>7.26</v>
      </c>
      <c r="N93" s="9">
        <v>7.26</v>
      </c>
      <c r="O93" s="9">
        <v>7.26</v>
      </c>
      <c r="P93" s="8">
        <v>2</v>
      </c>
      <c r="Q93" s="8">
        <v>3</v>
      </c>
      <c r="R93" s="8">
        <v>6</v>
      </c>
      <c r="S93" s="9">
        <v>8</v>
      </c>
      <c r="T93" s="9">
        <v>24</v>
      </c>
      <c r="U93" s="9">
        <v>4.84</v>
      </c>
      <c r="V93" s="9">
        <v>7.48</v>
      </c>
    </row>
    <row r="94" spans="1:22" x14ac:dyDescent="0.2">
      <c r="A94" s="7" t="s">
        <v>1074</v>
      </c>
      <c r="B94" s="8">
        <v>1</v>
      </c>
      <c r="C94" s="8">
        <v>1</v>
      </c>
      <c r="D94" s="8">
        <v>700</v>
      </c>
      <c r="E94" s="8">
        <v>0</v>
      </c>
      <c r="F94" s="8">
        <v>700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8">
        <v>0</v>
      </c>
      <c r="Q94" s="8">
        <v>0</v>
      </c>
      <c r="R94" s="8">
        <v>0</v>
      </c>
      <c r="S94" s="9">
        <v>0</v>
      </c>
      <c r="T94" s="9">
        <v>0</v>
      </c>
      <c r="U94" s="9">
        <v>7</v>
      </c>
      <c r="V94" s="9">
        <v>7</v>
      </c>
    </row>
    <row r="95" spans="1:22" x14ac:dyDescent="0.2">
      <c r="A95" s="7" t="s">
        <v>1337</v>
      </c>
      <c r="B95" s="8">
        <v>4</v>
      </c>
      <c r="C95" s="8">
        <v>2</v>
      </c>
      <c r="D95" s="8">
        <v>3300</v>
      </c>
      <c r="E95" s="8">
        <v>600</v>
      </c>
      <c r="F95" s="8">
        <v>2700</v>
      </c>
      <c r="G95" s="9">
        <v>106.7</v>
      </c>
      <c r="H95" s="9">
        <v>39.520000000000003</v>
      </c>
      <c r="I95" s="9">
        <v>106.8</v>
      </c>
      <c r="J95" s="9">
        <v>39.520000000000003</v>
      </c>
      <c r="K95" s="9">
        <v>39.520000000000003</v>
      </c>
      <c r="L95" s="9">
        <v>39.520000000000003</v>
      </c>
      <c r="M95" s="9">
        <v>39.520000000000003</v>
      </c>
      <c r="N95" s="9">
        <v>39.520000000000003</v>
      </c>
      <c r="O95" s="9">
        <v>39.520000000000003</v>
      </c>
      <c r="P95" s="8">
        <v>1</v>
      </c>
      <c r="Q95" s="8">
        <v>2</v>
      </c>
      <c r="R95" s="8">
        <v>2</v>
      </c>
      <c r="S95" s="9">
        <v>50</v>
      </c>
      <c r="T95" s="9">
        <v>100</v>
      </c>
      <c r="U95" s="9">
        <v>1.5</v>
      </c>
      <c r="V95" s="9">
        <v>9</v>
      </c>
    </row>
    <row r="96" spans="1:22" x14ac:dyDescent="0.2">
      <c r="A96" s="7" t="s">
        <v>3858</v>
      </c>
      <c r="B96" s="8">
        <v>1</v>
      </c>
      <c r="C96" s="8">
        <v>1</v>
      </c>
      <c r="D96" s="8">
        <v>700</v>
      </c>
      <c r="E96" s="8">
        <v>-100</v>
      </c>
      <c r="F96" s="8">
        <v>800</v>
      </c>
      <c r="G96" s="9">
        <v>12.5</v>
      </c>
      <c r="H96" s="9">
        <v>15.62</v>
      </c>
      <c r="I96" s="9">
        <v>15.62</v>
      </c>
      <c r="J96" s="9">
        <v>15.62</v>
      </c>
      <c r="K96" s="9">
        <v>15.62</v>
      </c>
      <c r="L96" s="9">
        <v>15.62</v>
      </c>
      <c r="M96" s="9">
        <v>15.62</v>
      </c>
      <c r="N96" s="9">
        <v>15.62</v>
      </c>
      <c r="O96" s="9">
        <v>15.62</v>
      </c>
      <c r="P96" s="8">
        <v>0</v>
      </c>
      <c r="Q96" s="8">
        <v>0</v>
      </c>
      <c r="R96" s="8">
        <v>1</v>
      </c>
      <c r="S96" s="9">
        <v>0</v>
      </c>
      <c r="T96" s="9">
        <v>100</v>
      </c>
      <c r="U96" s="9">
        <v>3</v>
      </c>
      <c r="V96" s="9">
        <v>5</v>
      </c>
    </row>
    <row r="97" spans="1:22" x14ac:dyDescent="0.2">
      <c r="A97" s="7" t="s">
        <v>4065</v>
      </c>
      <c r="B97" s="8">
        <v>1</v>
      </c>
      <c r="C97" s="8">
        <v>1</v>
      </c>
      <c r="D97" s="8">
        <v>800</v>
      </c>
      <c r="E97" s="8">
        <v>0</v>
      </c>
      <c r="F97" s="8">
        <v>800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8">
        <v>0</v>
      </c>
      <c r="Q97" s="8">
        <v>0</v>
      </c>
      <c r="R97" s="8">
        <v>0</v>
      </c>
      <c r="S97" s="9">
        <v>0</v>
      </c>
      <c r="T97" s="9">
        <v>0</v>
      </c>
      <c r="U97" s="9">
        <v>9</v>
      </c>
      <c r="V97" s="9">
        <v>10</v>
      </c>
    </row>
    <row r="98" spans="1:22" x14ac:dyDescent="0.2">
      <c r="A98" s="7" t="s">
        <v>619</v>
      </c>
      <c r="B98" s="8">
        <v>3</v>
      </c>
      <c r="C98" s="8">
        <v>1</v>
      </c>
      <c r="D98" s="8">
        <v>1800</v>
      </c>
      <c r="E98" s="8">
        <v>800</v>
      </c>
      <c r="F98" s="8">
        <v>1000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8">
        <v>0</v>
      </c>
      <c r="Q98" s="8">
        <v>0</v>
      </c>
      <c r="R98" s="8">
        <v>0</v>
      </c>
      <c r="S98" s="9">
        <v>0</v>
      </c>
      <c r="T98" s="9">
        <v>0</v>
      </c>
      <c r="U98" s="9">
        <v>8</v>
      </c>
      <c r="V98" s="9">
        <v>8</v>
      </c>
    </row>
    <row r="99" spans="1:22" x14ac:dyDescent="0.2">
      <c r="A99" s="7" t="s">
        <v>658</v>
      </c>
      <c r="B99" s="8">
        <v>4</v>
      </c>
      <c r="C99" s="8">
        <v>3</v>
      </c>
      <c r="D99" s="8">
        <v>5000</v>
      </c>
      <c r="E99" s="8">
        <v>600</v>
      </c>
      <c r="F99" s="8">
        <v>4400</v>
      </c>
      <c r="G99" s="9">
        <v>72.540000000000006</v>
      </c>
      <c r="H99" s="9">
        <v>16.489999999999998</v>
      </c>
      <c r="I99" s="9">
        <v>0</v>
      </c>
      <c r="J99" s="9">
        <v>3.69</v>
      </c>
      <c r="K99" s="9">
        <v>16.489999999999998</v>
      </c>
      <c r="L99" s="9">
        <v>16.489999999999998</v>
      </c>
      <c r="M99" s="9">
        <v>16.489999999999998</v>
      </c>
      <c r="N99" s="9">
        <v>16.489999999999998</v>
      </c>
      <c r="O99" s="9">
        <v>16.489999999999998</v>
      </c>
      <c r="P99" s="8">
        <v>1</v>
      </c>
      <c r="Q99" s="8">
        <v>1</v>
      </c>
      <c r="R99" s="8">
        <v>2</v>
      </c>
      <c r="S99" s="9">
        <v>33.33</v>
      </c>
      <c r="T99" s="9">
        <v>66.67</v>
      </c>
      <c r="U99" s="9">
        <v>2.67</v>
      </c>
      <c r="V99" s="9">
        <v>8.67</v>
      </c>
    </row>
    <row r="100" spans="1:22" x14ac:dyDescent="0.2">
      <c r="A100" s="7" t="s">
        <v>134</v>
      </c>
      <c r="B100" s="8">
        <v>13</v>
      </c>
      <c r="C100" s="8">
        <v>12</v>
      </c>
      <c r="D100" s="8">
        <v>16600</v>
      </c>
      <c r="E100" s="8">
        <v>-100</v>
      </c>
      <c r="F100" s="8">
        <v>16700</v>
      </c>
      <c r="G100" s="9">
        <v>112.44</v>
      </c>
      <c r="H100" s="9">
        <v>6.73</v>
      </c>
      <c r="I100" s="9">
        <v>5.4</v>
      </c>
      <c r="J100" s="9">
        <v>4.05</v>
      </c>
      <c r="K100" s="9">
        <v>6.73</v>
      </c>
      <c r="L100" s="9">
        <v>6.73</v>
      </c>
      <c r="M100" s="9">
        <v>6.73</v>
      </c>
      <c r="N100" s="9">
        <v>6.73</v>
      </c>
      <c r="O100" s="9">
        <v>6.73</v>
      </c>
      <c r="P100" s="8">
        <v>2</v>
      </c>
      <c r="Q100" s="8">
        <v>2</v>
      </c>
      <c r="R100" s="8">
        <v>5</v>
      </c>
      <c r="S100" s="9">
        <v>16.670000000000002</v>
      </c>
      <c r="T100" s="9">
        <v>41.67</v>
      </c>
      <c r="U100" s="9">
        <v>5.17</v>
      </c>
      <c r="V100" s="9">
        <v>7.33</v>
      </c>
    </row>
    <row r="101" spans="1:22" x14ac:dyDescent="0.2">
      <c r="A101" s="7" t="s">
        <v>2315</v>
      </c>
      <c r="B101" s="8">
        <v>1</v>
      </c>
      <c r="C101" s="8">
        <v>1</v>
      </c>
      <c r="D101" s="8">
        <v>900</v>
      </c>
      <c r="E101" s="8">
        <v>0</v>
      </c>
      <c r="F101" s="8">
        <v>900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8">
        <v>0</v>
      </c>
      <c r="Q101" s="8">
        <v>0</v>
      </c>
      <c r="R101" s="8">
        <v>0</v>
      </c>
      <c r="S101" s="9">
        <v>0</v>
      </c>
      <c r="T101" s="9">
        <v>0</v>
      </c>
      <c r="U101" s="9">
        <v>7</v>
      </c>
      <c r="V101" s="9">
        <v>8</v>
      </c>
    </row>
    <row r="102" spans="1:22" x14ac:dyDescent="0.2">
      <c r="A102" s="7" t="s">
        <v>221</v>
      </c>
      <c r="B102" s="8">
        <v>12</v>
      </c>
      <c r="C102" s="8">
        <v>11</v>
      </c>
      <c r="D102" s="8">
        <v>14800</v>
      </c>
      <c r="E102" s="8">
        <v>-1400</v>
      </c>
      <c r="F102" s="8">
        <v>16200</v>
      </c>
      <c r="G102" s="9">
        <v>93.1</v>
      </c>
      <c r="H102" s="9">
        <v>5.75</v>
      </c>
      <c r="I102" s="9">
        <v>5.83</v>
      </c>
      <c r="J102" s="9">
        <v>9.31</v>
      </c>
      <c r="K102" s="9">
        <v>5.75</v>
      </c>
      <c r="L102" s="9">
        <v>5.75</v>
      </c>
      <c r="M102" s="9">
        <v>5.75</v>
      </c>
      <c r="N102" s="9">
        <v>5.75</v>
      </c>
      <c r="O102" s="9">
        <v>5.75</v>
      </c>
      <c r="P102" s="8">
        <v>1</v>
      </c>
      <c r="Q102" s="8">
        <v>3</v>
      </c>
      <c r="R102" s="8">
        <v>5</v>
      </c>
      <c r="S102" s="9">
        <v>9.09</v>
      </c>
      <c r="T102" s="9">
        <v>45.45</v>
      </c>
      <c r="U102" s="9">
        <v>4.45</v>
      </c>
      <c r="V102" s="9">
        <v>9.09</v>
      </c>
    </row>
    <row r="103" spans="1:22" x14ac:dyDescent="0.2">
      <c r="A103" s="7" t="s">
        <v>177</v>
      </c>
      <c r="B103" s="8">
        <v>11</v>
      </c>
      <c r="C103" s="8">
        <v>7</v>
      </c>
      <c r="D103" s="8">
        <v>12400</v>
      </c>
      <c r="E103" s="8">
        <v>3300</v>
      </c>
      <c r="F103" s="8">
        <v>9100</v>
      </c>
      <c r="G103" s="9">
        <v>24.96</v>
      </c>
      <c r="H103" s="9">
        <v>2.74</v>
      </c>
      <c r="I103" s="9">
        <v>3.64</v>
      </c>
      <c r="J103" s="9">
        <v>3.16</v>
      </c>
      <c r="K103" s="9">
        <v>2.74</v>
      </c>
      <c r="L103" s="9">
        <v>2.74</v>
      </c>
      <c r="M103" s="9">
        <v>2.74</v>
      </c>
      <c r="N103" s="9">
        <v>2.74</v>
      </c>
      <c r="O103" s="9">
        <v>2.74</v>
      </c>
      <c r="P103" s="8">
        <v>0</v>
      </c>
      <c r="Q103" s="8">
        <v>0</v>
      </c>
      <c r="R103" s="8">
        <v>3</v>
      </c>
      <c r="S103" s="9">
        <v>0</v>
      </c>
      <c r="T103" s="9">
        <v>42.86</v>
      </c>
      <c r="U103" s="9">
        <v>5</v>
      </c>
      <c r="V103" s="9">
        <v>7.71</v>
      </c>
    </row>
    <row r="104" spans="1:22" x14ac:dyDescent="0.2">
      <c r="A104" s="7" t="s">
        <v>2547</v>
      </c>
      <c r="B104" s="8">
        <v>2</v>
      </c>
      <c r="C104" s="8">
        <v>2</v>
      </c>
      <c r="D104" s="8">
        <v>1100</v>
      </c>
      <c r="E104" s="8">
        <v>-100</v>
      </c>
      <c r="F104" s="8">
        <v>1200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8">
        <v>0</v>
      </c>
      <c r="Q104" s="8">
        <v>0</v>
      </c>
      <c r="R104" s="8">
        <v>0</v>
      </c>
      <c r="S104" s="9">
        <v>0</v>
      </c>
      <c r="T104" s="9">
        <v>0</v>
      </c>
      <c r="U104" s="9">
        <v>8</v>
      </c>
      <c r="V104" s="9">
        <v>10</v>
      </c>
    </row>
    <row r="105" spans="1:22" x14ac:dyDescent="0.2">
      <c r="A105" s="7" t="s">
        <v>252</v>
      </c>
      <c r="B105" s="8">
        <v>6</v>
      </c>
      <c r="C105" s="8">
        <v>4</v>
      </c>
      <c r="D105" s="8">
        <v>4700</v>
      </c>
      <c r="E105" s="8">
        <v>-300</v>
      </c>
      <c r="F105" s="8">
        <v>5000</v>
      </c>
      <c r="G105" s="9">
        <v>68.36</v>
      </c>
      <c r="H105" s="9">
        <v>13.67</v>
      </c>
      <c r="I105" s="9">
        <v>42.72</v>
      </c>
      <c r="J105" s="9">
        <v>42.72</v>
      </c>
      <c r="K105" s="9">
        <v>13.67</v>
      </c>
      <c r="L105" s="9">
        <v>13.67</v>
      </c>
      <c r="M105" s="9">
        <v>13.67</v>
      </c>
      <c r="N105" s="9">
        <v>13.67</v>
      </c>
      <c r="O105" s="9">
        <v>13.67</v>
      </c>
      <c r="P105" s="8">
        <v>1</v>
      </c>
      <c r="Q105" s="8">
        <v>1</v>
      </c>
      <c r="R105" s="8">
        <v>1</v>
      </c>
      <c r="S105" s="9">
        <v>25</v>
      </c>
      <c r="T105" s="9">
        <v>25</v>
      </c>
      <c r="U105" s="9">
        <v>7</v>
      </c>
      <c r="V105" s="9">
        <v>8.5</v>
      </c>
    </row>
    <row r="106" spans="1:22" x14ac:dyDescent="0.2">
      <c r="A106" s="7" t="s">
        <v>95</v>
      </c>
      <c r="B106" s="8">
        <v>175</v>
      </c>
      <c r="C106" s="8">
        <v>111</v>
      </c>
      <c r="D106" s="8">
        <v>255400</v>
      </c>
      <c r="E106" s="8">
        <v>77500</v>
      </c>
      <c r="F106" s="8">
        <v>177900</v>
      </c>
      <c r="G106" s="9">
        <v>1737.1</v>
      </c>
      <c r="H106" s="9">
        <v>9.76</v>
      </c>
      <c r="I106" s="9">
        <v>8.06</v>
      </c>
      <c r="J106" s="9">
        <v>9.6</v>
      </c>
      <c r="K106" s="9">
        <v>9.76</v>
      </c>
      <c r="L106" s="9">
        <v>9.76</v>
      </c>
      <c r="M106" s="9">
        <v>9.76</v>
      </c>
      <c r="N106" s="9">
        <v>9.76</v>
      </c>
      <c r="O106" s="9">
        <v>9.76</v>
      </c>
      <c r="P106" s="8">
        <v>26</v>
      </c>
      <c r="Q106" s="8">
        <v>45</v>
      </c>
      <c r="R106" s="8">
        <v>64</v>
      </c>
      <c r="S106" s="9">
        <v>23.42</v>
      </c>
      <c r="T106" s="9">
        <v>57.66</v>
      </c>
      <c r="U106" s="9">
        <v>3.66</v>
      </c>
      <c r="V106" s="9">
        <v>7.5</v>
      </c>
    </row>
    <row r="107" spans="1:22" x14ac:dyDescent="0.2">
      <c r="A107" s="7" t="s">
        <v>601</v>
      </c>
      <c r="B107" s="8">
        <v>9</v>
      </c>
      <c r="C107" s="8">
        <v>5</v>
      </c>
      <c r="D107" s="8">
        <v>8900</v>
      </c>
      <c r="E107" s="8">
        <v>3500</v>
      </c>
      <c r="F107" s="8">
        <v>5400</v>
      </c>
      <c r="G107" s="9">
        <v>14.04</v>
      </c>
      <c r="H107" s="9">
        <v>2.6</v>
      </c>
      <c r="I107" s="9">
        <v>0</v>
      </c>
      <c r="J107" s="9">
        <v>4.01</v>
      </c>
      <c r="K107" s="9">
        <v>2.6</v>
      </c>
      <c r="L107" s="9">
        <v>2.6</v>
      </c>
      <c r="M107" s="9">
        <v>2.6</v>
      </c>
      <c r="N107" s="9">
        <v>2.6</v>
      </c>
      <c r="O107" s="9">
        <v>2.6</v>
      </c>
      <c r="P107" s="8">
        <v>0</v>
      </c>
      <c r="Q107" s="8">
        <v>0</v>
      </c>
      <c r="R107" s="8">
        <v>1</v>
      </c>
      <c r="S107" s="9">
        <v>0</v>
      </c>
      <c r="T107" s="9">
        <v>20</v>
      </c>
      <c r="U107" s="9">
        <v>4.8</v>
      </c>
      <c r="V107" s="9">
        <v>8.8000000000000007</v>
      </c>
    </row>
    <row r="108" spans="1:22" x14ac:dyDescent="0.2">
      <c r="A108" s="7" t="s">
        <v>765</v>
      </c>
      <c r="B108" s="8">
        <v>5</v>
      </c>
      <c r="C108" s="8">
        <v>4</v>
      </c>
      <c r="D108" s="8">
        <v>3900</v>
      </c>
      <c r="E108" s="8">
        <v>500</v>
      </c>
      <c r="F108" s="8">
        <v>3400</v>
      </c>
      <c r="G108" s="9">
        <v>10.82</v>
      </c>
      <c r="H108" s="9">
        <v>3.18</v>
      </c>
      <c r="I108" s="9">
        <v>6.36</v>
      </c>
      <c r="J108" s="9">
        <v>4.01</v>
      </c>
      <c r="K108" s="9">
        <v>3.18</v>
      </c>
      <c r="L108" s="9">
        <v>3.18</v>
      </c>
      <c r="M108" s="9">
        <v>3.18</v>
      </c>
      <c r="N108" s="9">
        <v>3.18</v>
      </c>
      <c r="O108" s="9">
        <v>3.18</v>
      </c>
      <c r="P108" s="8">
        <v>0</v>
      </c>
      <c r="Q108" s="8">
        <v>0</v>
      </c>
      <c r="R108" s="8">
        <v>1</v>
      </c>
      <c r="S108" s="9">
        <v>0</v>
      </c>
      <c r="T108" s="9">
        <v>25</v>
      </c>
      <c r="U108" s="9">
        <v>5.75</v>
      </c>
      <c r="V108" s="9">
        <v>7.5</v>
      </c>
    </row>
    <row r="109" spans="1:22" x14ac:dyDescent="0.2">
      <c r="A109" s="7" t="s">
        <v>1037</v>
      </c>
      <c r="B109" s="8">
        <v>9</v>
      </c>
      <c r="C109" s="8">
        <v>8</v>
      </c>
      <c r="D109" s="8">
        <v>7400</v>
      </c>
      <c r="E109" s="8">
        <v>-1100</v>
      </c>
      <c r="F109" s="8">
        <v>8500</v>
      </c>
      <c r="G109" s="9">
        <v>106</v>
      </c>
      <c r="H109" s="9">
        <v>12.47</v>
      </c>
      <c r="I109" s="9">
        <v>27.32</v>
      </c>
      <c r="J109" s="9">
        <v>17.670000000000002</v>
      </c>
      <c r="K109" s="9">
        <v>12.47</v>
      </c>
      <c r="L109" s="9">
        <v>12.47</v>
      </c>
      <c r="M109" s="9">
        <v>12.47</v>
      </c>
      <c r="N109" s="9">
        <v>12.47</v>
      </c>
      <c r="O109" s="9">
        <v>12.47</v>
      </c>
      <c r="P109" s="8">
        <v>0</v>
      </c>
      <c r="Q109" s="8">
        <v>2</v>
      </c>
      <c r="R109" s="8">
        <v>3</v>
      </c>
      <c r="S109" s="9">
        <v>0</v>
      </c>
      <c r="T109" s="9">
        <v>37.5</v>
      </c>
      <c r="U109" s="9">
        <v>4.38</v>
      </c>
      <c r="V109" s="9">
        <v>7.12</v>
      </c>
    </row>
    <row r="110" spans="1:22" x14ac:dyDescent="0.2">
      <c r="A110" s="7" t="s">
        <v>825</v>
      </c>
      <c r="B110" s="8">
        <v>5</v>
      </c>
      <c r="C110" s="8">
        <v>5</v>
      </c>
      <c r="D110" s="8">
        <v>3800</v>
      </c>
      <c r="E110" s="8">
        <v>-400</v>
      </c>
      <c r="F110" s="8">
        <v>4200</v>
      </c>
      <c r="G110" s="9">
        <v>8.74</v>
      </c>
      <c r="H110" s="9">
        <v>2.08</v>
      </c>
      <c r="I110" s="9">
        <v>5.14</v>
      </c>
      <c r="J110" s="9">
        <v>3.8</v>
      </c>
      <c r="K110" s="9">
        <v>2.08</v>
      </c>
      <c r="L110" s="9">
        <v>2.08</v>
      </c>
      <c r="M110" s="9">
        <v>2.08</v>
      </c>
      <c r="N110" s="9">
        <v>2.08</v>
      </c>
      <c r="O110" s="9">
        <v>2.08</v>
      </c>
      <c r="P110" s="8">
        <v>0</v>
      </c>
      <c r="Q110" s="8">
        <v>0</v>
      </c>
      <c r="R110" s="8">
        <v>1</v>
      </c>
      <c r="S110" s="9">
        <v>0</v>
      </c>
      <c r="T110" s="9">
        <v>20</v>
      </c>
      <c r="U110" s="9">
        <v>5.4</v>
      </c>
      <c r="V110" s="9">
        <v>7.6</v>
      </c>
    </row>
    <row r="111" spans="1:22" x14ac:dyDescent="0.2">
      <c r="A111" s="7" t="s">
        <v>2999</v>
      </c>
      <c r="B111" s="8">
        <v>1</v>
      </c>
      <c r="C111" s="8">
        <v>1</v>
      </c>
      <c r="D111" s="8">
        <v>800</v>
      </c>
      <c r="E111" s="8">
        <v>-100</v>
      </c>
      <c r="F111" s="8">
        <v>900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8">
        <v>0</v>
      </c>
      <c r="Q111" s="8">
        <v>0</v>
      </c>
      <c r="R111" s="8">
        <v>0</v>
      </c>
      <c r="S111" s="9">
        <v>0</v>
      </c>
      <c r="T111" s="9">
        <v>0</v>
      </c>
      <c r="U111" s="9">
        <v>12</v>
      </c>
      <c r="V111" s="9">
        <v>12</v>
      </c>
    </row>
    <row r="112" spans="1:22" x14ac:dyDescent="0.2">
      <c r="A112" s="7" t="s">
        <v>226</v>
      </c>
      <c r="B112" s="8">
        <v>7</v>
      </c>
      <c r="C112" s="8">
        <v>7</v>
      </c>
      <c r="D112" s="8">
        <v>7100</v>
      </c>
      <c r="E112" s="8">
        <v>-1000</v>
      </c>
      <c r="F112" s="8">
        <v>8100</v>
      </c>
      <c r="G112" s="9">
        <v>55.44</v>
      </c>
      <c r="H112" s="9">
        <v>6.84</v>
      </c>
      <c r="I112" s="9">
        <v>5.71</v>
      </c>
      <c r="J112" s="9">
        <v>5.71</v>
      </c>
      <c r="K112" s="9">
        <v>6.84</v>
      </c>
      <c r="L112" s="9">
        <v>6.84</v>
      </c>
      <c r="M112" s="9">
        <v>6.84</v>
      </c>
      <c r="N112" s="9">
        <v>6.84</v>
      </c>
      <c r="O112" s="9">
        <v>6.84</v>
      </c>
      <c r="P112" s="8">
        <v>1</v>
      </c>
      <c r="Q112" s="8">
        <v>1</v>
      </c>
      <c r="R112" s="8">
        <v>2</v>
      </c>
      <c r="S112" s="9">
        <v>14.29</v>
      </c>
      <c r="T112" s="9">
        <v>28.57</v>
      </c>
      <c r="U112" s="9">
        <v>5.71</v>
      </c>
      <c r="V112" s="9">
        <v>10</v>
      </c>
    </row>
    <row r="113" spans="1:22" x14ac:dyDescent="0.2">
      <c r="A113" s="7" t="s">
        <v>649</v>
      </c>
      <c r="B113" s="8">
        <v>1</v>
      </c>
      <c r="C113" s="8">
        <v>1</v>
      </c>
      <c r="D113" s="8">
        <v>900</v>
      </c>
      <c r="E113" s="8">
        <v>0</v>
      </c>
      <c r="F113" s="8">
        <v>900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8">
        <v>0</v>
      </c>
      <c r="Q113" s="8">
        <v>0</v>
      </c>
      <c r="R113" s="8">
        <v>0</v>
      </c>
      <c r="S113" s="9">
        <v>0</v>
      </c>
      <c r="T113" s="9">
        <v>0</v>
      </c>
      <c r="U113" s="9">
        <v>6</v>
      </c>
      <c r="V113" s="9">
        <v>8</v>
      </c>
    </row>
    <row r="114" spans="1:22" x14ac:dyDescent="0.2">
      <c r="A114" s="7" t="s">
        <v>727</v>
      </c>
      <c r="B114" s="8">
        <v>8</v>
      </c>
      <c r="C114" s="8">
        <v>7</v>
      </c>
      <c r="D114" s="8">
        <v>6800</v>
      </c>
      <c r="E114" s="8">
        <v>500</v>
      </c>
      <c r="F114" s="8">
        <v>6300</v>
      </c>
      <c r="G114" s="9">
        <v>55.06</v>
      </c>
      <c r="H114" s="9">
        <v>8.74</v>
      </c>
      <c r="I114" s="9">
        <v>19.66</v>
      </c>
      <c r="J114" s="9">
        <v>10.39</v>
      </c>
      <c r="K114" s="9">
        <v>8.74</v>
      </c>
      <c r="L114" s="9">
        <v>8.74</v>
      </c>
      <c r="M114" s="9">
        <v>8.74</v>
      </c>
      <c r="N114" s="9">
        <v>8.74</v>
      </c>
      <c r="O114" s="9">
        <v>8.74</v>
      </c>
      <c r="P114" s="8">
        <v>0</v>
      </c>
      <c r="Q114" s="8">
        <v>1</v>
      </c>
      <c r="R114" s="8">
        <v>2</v>
      </c>
      <c r="S114" s="9">
        <v>0</v>
      </c>
      <c r="T114" s="9">
        <v>28.57</v>
      </c>
      <c r="U114" s="9">
        <v>4.57</v>
      </c>
      <c r="V114" s="9">
        <v>8.2899999999999991</v>
      </c>
    </row>
    <row r="115" spans="1:22" x14ac:dyDescent="0.2">
      <c r="A115" s="7" t="s">
        <v>3163</v>
      </c>
      <c r="B115" s="8">
        <v>1</v>
      </c>
      <c r="C115" s="8">
        <v>1</v>
      </c>
      <c r="D115" s="8">
        <v>400</v>
      </c>
      <c r="E115" s="8">
        <v>-200</v>
      </c>
      <c r="F115" s="8">
        <v>600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8">
        <v>0</v>
      </c>
      <c r="Q115" s="8">
        <v>0</v>
      </c>
      <c r="R115" s="8">
        <v>0</v>
      </c>
      <c r="S115" s="9">
        <v>0</v>
      </c>
      <c r="T115" s="9">
        <v>0</v>
      </c>
      <c r="U115" s="9">
        <v>8</v>
      </c>
      <c r="V115" s="9">
        <v>8</v>
      </c>
    </row>
    <row r="116" spans="1:22" x14ac:dyDescent="0.2">
      <c r="A116" s="7" t="s">
        <v>302</v>
      </c>
      <c r="B116" s="8">
        <v>31</v>
      </c>
      <c r="C116" s="8">
        <v>26</v>
      </c>
      <c r="D116" s="8">
        <v>32500</v>
      </c>
      <c r="E116" s="8">
        <v>1000</v>
      </c>
      <c r="F116" s="8">
        <v>31500</v>
      </c>
      <c r="G116" s="9">
        <v>94.3</v>
      </c>
      <c r="H116" s="9">
        <v>2.99</v>
      </c>
      <c r="I116" s="9">
        <v>2.23</v>
      </c>
      <c r="J116" s="9">
        <v>1.27</v>
      </c>
      <c r="K116" s="9">
        <v>2.99</v>
      </c>
      <c r="L116" s="9">
        <v>2.99</v>
      </c>
      <c r="M116" s="9">
        <v>2.99</v>
      </c>
      <c r="N116" s="9">
        <v>2.99</v>
      </c>
      <c r="O116" s="9">
        <v>2.99</v>
      </c>
      <c r="P116" s="8">
        <v>1</v>
      </c>
      <c r="Q116" s="8">
        <v>2</v>
      </c>
      <c r="R116" s="8">
        <v>5</v>
      </c>
      <c r="S116" s="9">
        <v>3.85</v>
      </c>
      <c r="T116" s="9">
        <v>19.23</v>
      </c>
      <c r="U116" s="9">
        <v>5.54</v>
      </c>
      <c r="V116" s="9">
        <v>8.3800000000000008</v>
      </c>
    </row>
    <row r="117" spans="1:22" x14ac:dyDescent="0.2">
      <c r="A117" s="7" t="s">
        <v>772</v>
      </c>
      <c r="B117" s="8">
        <v>14</v>
      </c>
      <c r="C117" s="8">
        <v>13</v>
      </c>
      <c r="D117" s="8">
        <v>15100</v>
      </c>
      <c r="E117" s="8">
        <v>-2000</v>
      </c>
      <c r="F117" s="8">
        <v>17100</v>
      </c>
      <c r="G117" s="9">
        <v>115</v>
      </c>
      <c r="H117" s="9">
        <v>6.73</v>
      </c>
      <c r="I117" s="9">
        <v>0</v>
      </c>
      <c r="J117" s="9">
        <v>8.67</v>
      </c>
      <c r="K117" s="9">
        <v>6.73</v>
      </c>
      <c r="L117" s="9">
        <v>6.73</v>
      </c>
      <c r="M117" s="9">
        <v>6.73</v>
      </c>
      <c r="N117" s="9">
        <v>6.73</v>
      </c>
      <c r="O117" s="9">
        <v>6.73</v>
      </c>
      <c r="P117" s="8">
        <v>1</v>
      </c>
      <c r="Q117" s="8">
        <v>4</v>
      </c>
      <c r="R117" s="8">
        <v>4</v>
      </c>
      <c r="S117" s="9">
        <v>7.69</v>
      </c>
      <c r="T117" s="9">
        <v>30.77</v>
      </c>
      <c r="U117" s="9">
        <v>4.7699999999999996</v>
      </c>
      <c r="V117" s="9">
        <v>9.3800000000000008</v>
      </c>
    </row>
    <row r="118" spans="1:22" x14ac:dyDescent="0.2">
      <c r="A118" s="7" t="s">
        <v>3691</v>
      </c>
      <c r="B118" s="8">
        <v>2</v>
      </c>
      <c r="C118" s="8">
        <v>1</v>
      </c>
      <c r="D118" s="8">
        <v>1100</v>
      </c>
      <c r="E118" s="8">
        <v>700</v>
      </c>
      <c r="F118" s="8">
        <v>400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8">
        <v>0</v>
      </c>
      <c r="Q118" s="8">
        <v>0</v>
      </c>
      <c r="R118" s="8">
        <v>0</v>
      </c>
      <c r="S118" s="9">
        <v>0</v>
      </c>
      <c r="T118" s="9">
        <v>0</v>
      </c>
      <c r="U118" s="9">
        <v>7</v>
      </c>
      <c r="V118" s="9">
        <v>9</v>
      </c>
    </row>
    <row r="119" spans="1:22" x14ac:dyDescent="0.2">
      <c r="A119" s="7" t="s">
        <v>3457</v>
      </c>
      <c r="B119" s="8">
        <v>1</v>
      </c>
      <c r="C119" s="8">
        <v>1</v>
      </c>
      <c r="D119" s="8">
        <v>400</v>
      </c>
      <c r="E119" s="8">
        <v>0</v>
      </c>
      <c r="F119" s="8">
        <v>400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8">
        <v>0</v>
      </c>
      <c r="Q119" s="8">
        <v>0</v>
      </c>
      <c r="R119" s="8">
        <v>0</v>
      </c>
      <c r="S119" s="9">
        <v>0</v>
      </c>
      <c r="T119" s="9">
        <v>0</v>
      </c>
      <c r="U119" s="9">
        <v>11</v>
      </c>
      <c r="V119" s="9">
        <v>11</v>
      </c>
    </row>
    <row r="120" spans="1:22" x14ac:dyDescent="0.2">
      <c r="A120" s="7" t="s">
        <v>199</v>
      </c>
      <c r="B120" s="8">
        <v>12</v>
      </c>
      <c r="C120" s="8">
        <v>11</v>
      </c>
      <c r="D120" s="8">
        <v>13100</v>
      </c>
      <c r="E120" s="8">
        <v>-200</v>
      </c>
      <c r="F120" s="8">
        <v>13300</v>
      </c>
      <c r="G120" s="9">
        <v>107.26</v>
      </c>
      <c r="H120" s="9">
        <v>8.06</v>
      </c>
      <c r="I120" s="9">
        <v>0</v>
      </c>
      <c r="J120" s="9">
        <v>12.7</v>
      </c>
      <c r="K120" s="9">
        <v>8.06</v>
      </c>
      <c r="L120" s="9">
        <v>8.06</v>
      </c>
      <c r="M120" s="9">
        <v>8.06</v>
      </c>
      <c r="N120" s="9">
        <v>8.06</v>
      </c>
      <c r="O120" s="9">
        <v>8.06</v>
      </c>
      <c r="P120" s="8">
        <v>1</v>
      </c>
      <c r="Q120" s="8">
        <v>2</v>
      </c>
      <c r="R120" s="8">
        <v>3</v>
      </c>
      <c r="S120" s="9">
        <v>9.09</v>
      </c>
      <c r="T120" s="9">
        <v>27.27</v>
      </c>
      <c r="U120" s="9">
        <v>6.18</v>
      </c>
      <c r="V120" s="9">
        <v>9</v>
      </c>
    </row>
    <row r="121" spans="1:22" x14ac:dyDescent="0.2">
      <c r="A121" s="7" t="s">
        <v>1206</v>
      </c>
      <c r="B121" s="8">
        <v>2</v>
      </c>
      <c r="C121" s="8">
        <v>1</v>
      </c>
      <c r="D121" s="8">
        <v>800</v>
      </c>
      <c r="E121" s="8">
        <v>400</v>
      </c>
      <c r="F121" s="8">
        <v>400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8">
        <v>0</v>
      </c>
      <c r="Q121" s="8">
        <v>0</v>
      </c>
      <c r="R121" s="8">
        <v>0</v>
      </c>
      <c r="S121" s="9">
        <v>0</v>
      </c>
      <c r="T121" s="9">
        <v>0</v>
      </c>
      <c r="U121" s="9">
        <v>5</v>
      </c>
      <c r="V121" s="9">
        <v>10</v>
      </c>
    </row>
    <row r="122" spans="1:22" x14ac:dyDescent="0.2">
      <c r="A122" s="7" t="s">
        <v>432</v>
      </c>
      <c r="B122" s="8">
        <v>1</v>
      </c>
      <c r="C122" s="8">
        <v>1</v>
      </c>
      <c r="D122" s="8">
        <v>800</v>
      </c>
      <c r="E122" s="8">
        <v>-400</v>
      </c>
      <c r="F122" s="8">
        <v>1200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8">
        <v>0</v>
      </c>
      <c r="Q122" s="8">
        <v>0</v>
      </c>
      <c r="R122" s="8">
        <v>0</v>
      </c>
      <c r="S122" s="9">
        <v>0</v>
      </c>
      <c r="T122" s="9">
        <v>0</v>
      </c>
      <c r="U122" s="9">
        <v>5</v>
      </c>
      <c r="V122" s="9">
        <v>8</v>
      </c>
    </row>
    <row r="123" spans="1:22" x14ac:dyDescent="0.2">
      <c r="A123" s="7" t="s">
        <v>356</v>
      </c>
      <c r="B123" s="8">
        <v>6</v>
      </c>
      <c r="C123" s="8">
        <v>5</v>
      </c>
      <c r="D123" s="8">
        <v>5700</v>
      </c>
      <c r="E123" s="8">
        <v>500</v>
      </c>
      <c r="F123" s="8">
        <v>5200</v>
      </c>
      <c r="G123" s="9">
        <v>8.8000000000000007</v>
      </c>
      <c r="H123" s="9">
        <v>1.69</v>
      </c>
      <c r="I123" s="9">
        <v>0</v>
      </c>
      <c r="J123" s="9">
        <v>0</v>
      </c>
      <c r="K123" s="9">
        <v>1.69</v>
      </c>
      <c r="L123" s="9">
        <v>1.69</v>
      </c>
      <c r="M123" s="9">
        <v>1.69</v>
      </c>
      <c r="N123" s="9">
        <v>1.69</v>
      </c>
      <c r="O123" s="9">
        <v>1.69</v>
      </c>
      <c r="P123" s="8">
        <v>0</v>
      </c>
      <c r="Q123" s="8">
        <v>0</v>
      </c>
      <c r="R123" s="8">
        <v>1</v>
      </c>
      <c r="S123" s="9">
        <v>0</v>
      </c>
      <c r="T123" s="9">
        <v>20</v>
      </c>
      <c r="U123" s="9">
        <v>5.2</v>
      </c>
      <c r="V123" s="9">
        <v>7.8</v>
      </c>
    </row>
    <row r="124" spans="1:22" x14ac:dyDescent="0.2">
      <c r="A124" s="7" t="s">
        <v>408</v>
      </c>
      <c r="B124" s="8">
        <v>34</v>
      </c>
      <c r="C124" s="8">
        <v>28</v>
      </c>
      <c r="D124" s="8">
        <v>49300</v>
      </c>
      <c r="E124" s="8">
        <v>4300</v>
      </c>
      <c r="F124" s="8">
        <v>45000</v>
      </c>
      <c r="G124" s="9">
        <v>367.3</v>
      </c>
      <c r="H124" s="9">
        <v>8.16</v>
      </c>
      <c r="I124" s="9">
        <v>4.97</v>
      </c>
      <c r="J124" s="9">
        <v>8.5299999999999994</v>
      </c>
      <c r="K124" s="9">
        <v>8.16</v>
      </c>
      <c r="L124" s="9">
        <v>8.16</v>
      </c>
      <c r="M124" s="9">
        <v>8.16</v>
      </c>
      <c r="N124" s="9">
        <v>8.16</v>
      </c>
      <c r="O124" s="9">
        <v>8.16</v>
      </c>
      <c r="P124" s="8">
        <v>7</v>
      </c>
      <c r="Q124" s="8">
        <v>9</v>
      </c>
      <c r="R124" s="8">
        <v>13</v>
      </c>
      <c r="S124" s="9">
        <v>25</v>
      </c>
      <c r="T124" s="9">
        <v>46.43</v>
      </c>
      <c r="U124" s="9">
        <v>4.54</v>
      </c>
      <c r="V124" s="9">
        <v>8.7100000000000009</v>
      </c>
    </row>
    <row r="125" spans="1:22" x14ac:dyDescent="0.2">
      <c r="A125" s="7" t="s">
        <v>702</v>
      </c>
      <c r="B125" s="8">
        <v>7</v>
      </c>
      <c r="C125" s="8">
        <v>6</v>
      </c>
      <c r="D125" s="8">
        <v>7600</v>
      </c>
      <c r="E125" s="8">
        <v>-200</v>
      </c>
      <c r="F125" s="8">
        <v>7800</v>
      </c>
      <c r="G125" s="9">
        <v>21.34</v>
      </c>
      <c r="H125" s="9">
        <v>2.74</v>
      </c>
      <c r="I125" s="9">
        <v>7.36</v>
      </c>
      <c r="J125" s="9">
        <v>4.74</v>
      </c>
      <c r="K125" s="9">
        <v>2.74</v>
      </c>
      <c r="L125" s="9">
        <v>2.74</v>
      </c>
      <c r="M125" s="9">
        <v>2.74</v>
      </c>
      <c r="N125" s="9">
        <v>2.74</v>
      </c>
      <c r="O125" s="9">
        <v>2.74</v>
      </c>
      <c r="P125" s="8">
        <v>0</v>
      </c>
      <c r="Q125" s="8">
        <v>1</v>
      </c>
      <c r="R125" s="8">
        <v>1</v>
      </c>
      <c r="S125" s="9">
        <v>0</v>
      </c>
      <c r="T125" s="9">
        <v>16.670000000000002</v>
      </c>
      <c r="U125" s="9">
        <v>5.17</v>
      </c>
      <c r="V125" s="9">
        <v>8.5</v>
      </c>
    </row>
    <row r="126" spans="1:22" x14ac:dyDescent="0.2">
      <c r="A126" s="7" t="s">
        <v>1009</v>
      </c>
      <c r="B126" s="8">
        <v>13</v>
      </c>
      <c r="C126" s="8">
        <v>12</v>
      </c>
      <c r="D126" s="8">
        <v>16300</v>
      </c>
      <c r="E126" s="8">
        <v>-1100</v>
      </c>
      <c r="F126" s="8">
        <v>17400</v>
      </c>
      <c r="G126" s="9">
        <v>73.959999999999994</v>
      </c>
      <c r="H126" s="9">
        <v>4.25</v>
      </c>
      <c r="I126" s="9">
        <v>3.56</v>
      </c>
      <c r="J126" s="9">
        <v>4.5199999999999996</v>
      </c>
      <c r="K126" s="9">
        <v>4.25</v>
      </c>
      <c r="L126" s="9">
        <v>4.25</v>
      </c>
      <c r="M126" s="9">
        <v>4.25</v>
      </c>
      <c r="N126" s="9">
        <v>4.25</v>
      </c>
      <c r="O126" s="9">
        <v>4.25</v>
      </c>
      <c r="P126" s="8">
        <v>1</v>
      </c>
      <c r="Q126" s="8">
        <v>2</v>
      </c>
      <c r="R126" s="8">
        <v>3</v>
      </c>
      <c r="S126" s="9">
        <v>8.33</v>
      </c>
      <c r="T126" s="9">
        <v>25</v>
      </c>
      <c r="U126" s="9">
        <v>5.08</v>
      </c>
      <c r="V126" s="9">
        <v>7.5</v>
      </c>
    </row>
    <row r="127" spans="1:22" x14ac:dyDescent="0.2">
      <c r="A127" s="7" t="s">
        <v>759</v>
      </c>
      <c r="B127" s="8">
        <v>14</v>
      </c>
      <c r="C127" s="8">
        <v>13</v>
      </c>
      <c r="D127" s="8">
        <v>16600</v>
      </c>
      <c r="E127" s="8">
        <v>-700</v>
      </c>
      <c r="F127" s="8">
        <v>17300</v>
      </c>
      <c r="G127" s="9">
        <v>121.92</v>
      </c>
      <c r="H127" s="9">
        <v>7.05</v>
      </c>
      <c r="I127" s="9">
        <v>10.46</v>
      </c>
      <c r="J127" s="9">
        <v>9.31</v>
      </c>
      <c r="K127" s="9">
        <v>7.05</v>
      </c>
      <c r="L127" s="9">
        <v>7.05</v>
      </c>
      <c r="M127" s="9">
        <v>7.05</v>
      </c>
      <c r="N127" s="9">
        <v>7.05</v>
      </c>
      <c r="O127" s="9">
        <v>7.05</v>
      </c>
      <c r="P127" s="8">
        <v>2</v>
      </c>
      <c r="Q127" s="8">
        <v>3</v>
      </c>
      <c r="R127" s="8">
        <v>3</v>
      </c>
      <c r="S127" s="9">
        <v>15.38</v>
      </c>
      <c r="T127" s="9">
        <v>23.08</v>
      </c>
      <c r="U127" s="9">
        <v>5.31</v>
      </c>
      <c r="V127" s="9">
        <v>8.15</v>
      </c>
    </row>
    <row r="128" spans="1:22" x14ac:dyDescent="0.2">
      <c r="A128" s="7" t="s">
        <v>258</v>
      </c>
      <c r="B128" s="8">
        <v>36</v>
      </c>
      <c r="C128" s="8">
        <v>29</v>
      </c>
      <c r="D128" s="8">
        <v>43200</v>
      </c>
      <c r="E128" s="8">
        <v>2100</v>
      </c>
      <c r="F128" s="8">
        <v>41100</v>
      </c>
      <c r="G128" s="9">
        <v>213.66</v>
      </c>
      <c r="H128" s="9">
        <v>5.2</v>
      </c>
      <c r="I128" s="9">
        <v>6.51</v>
      </c>
      <c r="J128" s="9">
        <v>4.8</v>
      </c>
      <c r="K128" s="9">
        <v>5.2</v>
      </c>
      <c r="L128" s="9">
        <v>5.2</v>
      </c>
      <c r="M128" s="9">
        <v>5.2</v>
      </c>
      <c r="N128" s="9">
        <v>5.2</v>
      </c>
      <c r="O128" s="9">
        <v>5.2</v>
      </c>
      <c r="P128" s="8">
        <v>3</v>
      </c>
      <c r="Q128" s="8">
        <v>7</v>
      </c>
      <c r="R128" s="8">
        <v>7</v>
      </c>
      <c r="S128" s="9">
        <v>10.34</v>
      </c>
      <c r="T128" s="9">
        <v>24.14</v>
      </c>
      <c r="U128" s="9">
        <v>5.03</v>
      </c>
      <c r="V128" s="9">
        <v>8.59</v>
      </c>
    </row>
    <row r="129" spans="1:22" x14ac:dyDescent="0.2">
      <c r="A129" s="7" t="s">
        <v>362</v>
      </c>
      <c r="B129" s="8">
        <v>24</v>
      </c>
      <c r="C129" s="8">
        <v>15</v>
      </c>
      <c r="D129" s="8">
        <v>30900</v>
      </c>
      <c r="E129" s="8">
        <v>9000</v>
      </c>
      <c r="F129" s="8">
        <v>21900</v>
      </c>
      <c r="G129" s="9">
        <v>150.08000000000001</v>
      </c>
      <c r="H129" s="9">
        <v>6.85</v>
      </c>
      <c r="I129" s="9">
        <v>11.76</v>
      </c>
      <c r="J129" s="9">
        <v>12.27</v>
      </c>
      <c r="K129" s="9">
        <v>6.85</v>
      </c>
      <c r="L129" s="9">
        <v>6.85</v>
      </c>
      <c r="M129" s="9">
        <v>6.85</v>
      </c>
      <c r="N129" s="9">
        <v>6.85</v>
      </c>
      <c r="O129" s="9">
        <v>6.85</v>
      </c>
      <c r="P129" s="8">
        <v>1</v>
      </c>
      <c r="Q129" s="8">
        <v>4</v>
      </c>
      <c r="R129" s="8">
        <v>7</v>
      </c>
      <c r="S129" s="9">
        <v>6.67</v>
      </c>
      <c r="T129" s="9">
        <v>46.67</v>
      </c>
      <c r="U129" s="9">
        <v>4.2</v>
      </c>
      <c r="V129" s="9">
        <v>9.4700000000000006</v>
      </c>
    </row>
    <row r="130" spans="1:22" x14ac:dyDescent="0.2">
      <c r="A130" s="7" t="s">
        <v>641</v>
      </c>
      <c r="B130" s="8">
        <v>15</v>
      </c>
      <c r="C130" s="8">
        <v>10</v>
      </c>
      <c r="D130" s="8">
        <v>16200</v>
      </c>
      <c r="E130" s="8">
        <v>3500</v>
      </c>
      <c r="F130" s="8">
        <v>12700</v>
      </c>
      <c r="G130" s="9">
        <v>112.62</v>
      </c>
      <c r="H130" s="9">
        <v>8.8699999999999992</v>
      </c>
      <c r="I130" s="9">
        <v>18.61</v>
      </c>
      <c r="J130" s="9">
        <v>13.18</v>
      </c>
      <c r="K130" s="9">
        <v>8.8699999999999992</v>
      </c>
      <c r="L130" s="9">
        <v>8.8699999999999992</v>
      </c>
      <c r="M130" s="9">
        <v>8.8699999999999992</v>
      </c>
      <c r="N130" s="9">
        <v>8.8699999999999992</v>
      </c>
      <c r="O130" s="9">
        <v>8.8699999999999992</v>
      </c>
      <c r="P130" s="8">
        <v>1</v>
      </c>
      <c r="Q130" s="8">
        <v>3</v>
      </c>
      <c r="R130" s="8">
        <v>6</v>
      </c>
      <c r="S130" s="9">
        <v>10</v>
      </c>
      <c r="T130" s="9">
        <v>60</v>
      </c>
      <c r="U130" s="9">
        <v>4.3</v>
      </c>
      <c r="V130" s="9">
        <v>7.1</v>
      </c>
    </row>
    <row r="131" spans="1:22" x14ac:dyDescent="0.2">
      <c r="A131" s="7" t="s">
        <v>1113</v>
      </c>
      <c r="B131" s="8">
        <v>1</v>
      </c>
      <c r="C131" s="8">
        <v>1</v>
      </c>
      <c r="D131" s="8">
        <v>1300</v>
      </c>
      <c r="E131" s="8">
        <v>0</v>
      </c>
      <c r="F131" s="8">
        <v>1300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8">
        <v>0</v>
      </c>
      <c r="Q131" s="8">
        <v>0</v>
      </c>
      <c r="R131" s="8">
        <v>0</v>
      </c>
      <c r="S131" s="9">
        <v>0</v>
      </c>
      <c r="T131" s="9">
        <v>0</v>
      </c>
      <c r="U131" s="9">
        <v>6</v>
      </c>
      <c r="V131" s="9">
        <v>7</v>
      </c>
    </row>
    <row r="132" spans="1:22" x14ac:dyDescent="0.2">
      <c r="A132" s="7" t="s">
        <v>297</v>
      </c>
      <c r="B132" s="8">
        <v>9</v>
      </c>
      <c r="C132" s="8">
        <v>8</v>
      </c>
      <c r="D132" s="8">
        <v>5700</v>
      </c>
      <c r="E132" s="8">
        <v>-1100</v>
      </c>
      <c r="F132" s="8">
        <v>6800</v>
      </c>
      <c r="G132" s="9">
        <v>18.02</v>
      </c>
      <c r="H132" s="9">
        <v>2.65</v>
      </c>
      <c r="I132" s="9">
        <v>0</v>
      </c>
      <c r="J132" s="9">
        <v>2.2799999999999998</v>
      </c>
      <c r="K132" s="9">
        <v>2.65</v>
      </c>
      <c r="L132" s="9">
        <v>2.65</v>
      </c>
      <c r="M132" s="9">
        <v>2.65</v>
      </c>
      <c r="N132" s="9">
        <v>2.65</v>
      </c>
      <c r="O132" s="9">
        <v>2.65</v>
      </c>
      <c r="P132" s="8">
        <v>0</v>
      </c>
      <c r="Q132" s="8">
        <v>0</v>
      </c>
      <c r="R132" s="8">
        <v>2</v>
      </c>
      <c r="S132" s="9">
        <v>0</v>
      </c>
      <c r="T132" s="9">
        <v>25</v>
      </c>
      <c r="U132" s="9">
        <v>5.5</v>
      </c>
      <c r="V132" s="9">
        <v>7.38</v>
      </c>
    </row>
    <row r="133" spans="1:22" x14ac:dyDescent="0.2">
      <c r="A133" s="7" t="s">
        <v>590</v>
      </c>
      <c r="B133" s="8">
        <v>2</v>
      </c>
      <c r="C133" s="8">
        <v>2</v>
      </c>
      <c r="D133" s="8">
        <v>2500</v>
      </c>
      <c r="E133" s="8">
        <v>-300</v>
      </c>
      <c r="F133" s="8">
        <v>2800</v>
      </c>
      <c r="G133" s="9">
        <v>21.14</v>
      </c>
      <c r="H133" s="9">
        <v>7.55</v>
      </c>
      <c r="I133" s="9">
        <v>0</v>
      </c>
      <c r="J133" s="9">
        <v>17.62</v>
      </c>
      <c r="K133" s="9">
        <v>7.55</v>
      </c>
      <c r="L133" s="9">
        <v>7.55</v>
      </c>
      <c r="M133" s="9">
        <v>7.55</v>
      </c>
      <c r="N133" s="9">
        <v>7.55</v>
      </c>
      <c r="O133" s="9">
        <v>7.55</v>
      </c>
      <c r="P133" s="8">
        <v>0</v>
      </c>
      <c r="Q133" s="8">
        <v>1</v>
      </c>
      <c r="R133" s="8">
        <v>1</v>
      </c>
      <c r="S133" s="9">
        <v>0</v>
      </c>
      <c r="T133" s="9">
        <v>50</v>
      </c>
      <c r="U133" s="9">
        <v>3</v>
      </c>
      <c r="V133" s="9">
        <v>6</v>
      </c>
    </row>
    <row r="134" spans="1:22" x14ac:dyDescent="0.2">
      <c r="A134" s="7" t="s">
        <v>791</v>
      </c>
      <c r="B134" s="8">
        <v>17</v>
      </c>
      <c r="C134" s="8">
        <v>12</v>
      </c>
      <c r="D134" s="8">
        <v>22300</v>
      </c>
      <c r="E134" s="8">
        <v>5000</v>
      </c>
      <c r="F134" s="8">
        <v>17300</v>
      </c>
      <c r="G134" s="9">
        <v>144.6</v>
      </c>
      <c r="H134" s="9">
        <v>8.36</v>
      </c>
      <c r="I134" s="9">
        <v>4.13</v>
      </c>
      <c r="J134" s="9">
        <v>9.09</v>
      </c>
      <c r="K134" s="9">
        <v>8.36</v>
      </c>
      <c r="L134" s="9">
        <v>8.36</v>
      </c>
      <c r="M134" s="9">
        <v>8.36</v>
      </c>
      <c r="N134" s="9">
        <v>8.36</v>
      </c>
      <c r="O134" s="9">
        <v>8.36</v>
      </c>
      <c r="P134" s="8">
        <v>3</v>
      </c>
      <c r="Q134" s="8">
        <v>3</v>
      </c>
      <c r="R134" s="8">
        <v>4</v>
      </c>
      <c r="S134" s="9">
        <v>25</v>
      </c>
      <c r="T134" s="9">
        <v>33.33</v>
      </c>
      <c r="U134" s="9">
        <v>4.42</v>
      </c>
      <c r="V134" s="9">
        <v>7.17</v>
      </c>
    </row>
    <row r="135" spans="1:22" x14ac:dyDescent="0.2">
      <c r="A135" s="7" t="s">
        <v>513</v>
      </c>
      <c r="B135" s="8">
        <v>12</v>
      </c>
      <c r="C135" s="8">
        <v>11</v>
      </c>
      <c r="D135" s="8">
        <v>11000</v>
      </c>
      <c r="E135" s="8">
        <v>100</v>
      </c>
      <c r="F135" s="8">
        <v>10900</v>
      </c>
      <c r="G135" s="9">
        <v>98.78</v>
      </c>
      <c r="H135" s="9">
        <v>9.06</v>
      </c>
      <c r="I135" s="9">
        <v>0</v>
      </c>
      <c r="J135" s="9">
        <v>11.49</v>
      </c>
      <c r="K135" s="9">
        <v>9.06</v>
      </c>
      <c r="L135" s="9">
        <v>9.06</v>
      </c>
      <c r="M135" s="9">
        <v>9.06</v>
      </c>
      <c r="N135" s="9">
        <v>9.06</v>
      </c>
      <c r="O135" s="9">
        <v>9.06</v>
      </c>
      <c r="P135" s="8">
        <v>1</v>
      </c>
      <c r="Q135" s="8">
        <v>2</v>
      </c>
      <c r="R135" s="8">
        <v>4</v>
      </c>
      <c r="S135" s="9">
        <v>9.09</v>
      </c>
      <c r="T135" s="9">
        <v>36.36</v>
      </c>
      <c r="U135" s="9">
        <v>4.7300000000000004</v>
      </c>
      <c r="V135" s="9">
        <v>6.73</v>
      </c>
    </row>
    <row r="136" spans="1:22" x14ac:dyDescent="0.2">
      <c r="A136" s="7" t="s">
        <v>1735</v>
      </c>
      <c r="B136" s="8">
        <v>16</v>
      </c>
      <c r="C136" s="8">
        <v>11</v>
      </c>
      <c r="D136" s="8">
        <v>17100</v>
      </c>
      <c r="E136" s="8">
        <v>2800</v>
      </c>
      <c r="F136" s="8">
        <v>14300</v>
      </c>
      <c r="G136" s="9">
        <v>44.64</v>
      </c>
      <c r="H136" s="9">
        <v>3.12</v>
      </c>
      <c r="I136" s="9">
        <v>7.15</v>
      </c>
      <c r="J136" s="9">
        <v>3.12</v>
      </c>
      <c r="K136" s="9">
        <v>3.12</v>
      </c>
      <c r="L136" s="9">
        <v>3.12</v>
      </c>
      <c r="M136" s="9">
        <v>3.12</v>
      </c>
      <c r="N136" s="9">
        <v>3.12</v>
      </c>
      <c r="O136" s="9">
        <v>3.12</v>
      </c>
      <c r="P136" s="8">
        <v>0</v>
      </c>
      <c r="Q136" s="8">
        <v>1</v>
      </c>
      <c r="R136" s="8">
        <v>4</v>
      </c>
      <c r="S136" s="9">
        <v>0</v>
      </c>
      <c r="T136" s="9">
        <v>36.36</v>
      </c>
      <c r="U136" s="9">
        <v>4.82</v>
      </c>
      <c r="V136" s="9">
        <v>6.64</v>
      </c>
    </row>
    <row r="137" spans="1:22" x14ac:dyDescent="0.2">
      <c r="A137" s="7" t="s">
        <v>868</v>
      </c>
      <c r="B137" s="8">
        <v>1</v>
      </c>
      <c r="C137" s="8">
        <v>1</v>
      </c>
      <c r="D137" s="8">
        <v>800</v>
      </c>
      <c r="E137" s="8">
        <v>0</v>
      </c>
      <c r="F137" s="8">
        <v>800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8">
        <v>0</v>
      </c>
      <c r="Q137" s="8">
        <v>0</v>
      </c>
      <c r="R137" s="8">
        <v>0</v>
      </c>
      <c r="S137" s="9">
        <v>0</v>
      </c>
      <c r="T137" s="9">
        <v>0</v>
      </c>
      <c r="U137" s="9">
        <v>9</v>
      </c>
      <c r="V137" s="9">
        <v>9</v>
      </c>
    </row>
    <row r="138" spans="1:22" x14ac:dyDescent="0.2">
      <c r="A138" s="7" t="s">
        <v>103</v>
      </c>
      <c r="B138" s="8">
        <v>15</v>
      </c>
      <c r="C138" s="8">
        <v>12</v>
      </c>
      <c r="D138" s="8">
        <v>13800</v>
      </c>
      <c r="E138" s="8">
        <v>-200</v>
      </c>
      <c r="F138" s="8">
        <v>14000</v>
      </c>
      <c r="G138" s="9">
        <v>216.74</v>
      </c>
      <c r="H138" s="9">
        <v>15.48</v>
      </c>
      <c r="I138" s="9">
        <v>27.39</v>
      </c>
      <c r="J138" s="9">
        <v>21.58</v>
      </c>
      <c r="K138" s="9">
        <v>15.48</v>
      </c>
      <c r="L138" s="9">
        <v>15.48</v>
      </c>
      <c r="M138" s="9">
        <v>15.48</v>
      </c>
      <c r="N138" s="9">
        <v>15.48</v>
      </c>
      <c r="O138" s="9">
        <v>15.48</v>
      </c>
      <c r="P138" s="8">
        <v>2</v>
      </c>
      <c r="Q138" s="8">
        <v>6</v>
      </c>
      <c r="R138" s="8">
        <v>6</v>
      </c>
      <c r="S138" s="9">
        <v>16.670000000000002</v>
      </c>
      <c r="T138" s="9">
        <v>50</v>
      </c>
      <c r="U138" s="9">
        <v>3.92</v>
      </c>
      <c r="V138" s="9">
        <v>7.75</v>
      </c>
    </row>
    <row r="139" spans="1:22" x14ac:dyDescent="0.2">
      <c r="A139" s="7" t="s">
        <v>1072</v>
      </c>
      <c r="B139" s="8">
        <v>3</v>
      </c>
      <c r="C139" s="8">
        <v>3</v>
      </c>
      <c r="D139" s="8">
        <v>2400</v>
      </c>
      <c r="E139" s="8">
        <v>-400</v>
      </c>
      <c r="F139" s="8">
        <v>2800</v>
      </c>
      <c r="G139" s="9">
        <v>162.76</v>
      </c>
      <c r="H139" s="9">
        <v>58.13</v>
      </c>
      <c r="I139" s="9">
        <v>0</v>
      </c>
      <c r="J139" s="9">
        <v>0</v>
      </c>
      <c r="K139" s="9">
        <v>58.13</v>
      </c>
      <c r="L139" s="9">
        <v>58.13</v>
      </c>
      <c r="M139" s="9">
        <v>58.13</v>
      </c>
      <c r="N139" s="9">
        <v>58.13</v>
      </c>
      <c r="O139" s="9">
        <v>58.13</v>
      </c>
      <c r="P139" s="8">
        <v>1</v>
      </c>
      <c r="Q139" s="8">
        <v>2</v>
      </c>
      <c r="R139" s="8">
        <v>2</v>
      </c>
      <c r="S139" s="9">
        <v>33.33</v>
      </c>
      <c r="T139" s="9">
        <v>66.67</v>
      </c>
      <c r="U139" s="9">
        <v>2.33</v>
      </c>
      <c r="V139" s="9">
        <v>7.67</v>
      </c>
    </row>
    <row r="140" spans="1:22" x14ac:dyDescent="0.2">
      <c r="A140" s="7" t="s">
        <v>3865</v>
      </c>
      <c r="B140" s="8">
        <v>1</v>
      </c>
      <c r="C140" s="8">
        <v>1</v>
      </c>
      <c r="D140" s="8">
        <v>700</v>
      </c>
      <c r="E140" s="8">
        <v>-100</v>
      </c>
      <c r="F140" s="8">
        <v>800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8">
        <v>0</v>
      </c>
      <c r="Q140" s="8">
        <v>0</v>
      </c>
      <c r="R140" s="8">
        <v>0</v>
      </c>
      <c r="S140" s="9">
        <v>0</v>
      </c>
      <c r="T140" s="9">
        <v>0</v>
      </c>
      <c r="U140" s="9">
        <v>5</v>
      </c>
      <c r="V140" s="9">
        <v>5</v>
      </c>
    </row>
    <row r="141" spans="1:22" x14ac:dyDescent="0.2">
      <c r="A141" s="7" t="s">
        <v>632</v>
      </c>
      <c r="B141" s="8">
        <v>2</v>
      </c>
      <c r="C141" s="8">
        <v>2</v>
      </c>
      <c r="D141" s="8">
        <v>2100</v>
      </c>
      <c r="E141" s="8">
        <v>-400</v>
      </c>
      <c r="F141" s="8">
        <v>2500</v>
      </c>
      <c r="G141" s="9">
        <v>8.74</v>
      </c>
      <c r="H141" s="9">
        <v>3.5</v>
      </c>
      <c r="I141" s="9">
        <v>0</v>
      </c>
      <c r="J141" s="9">
        <v>0</v>
      </c>
      <c r="K141" s="9">
        <v>3.5</v>
      </c>
      <c r="L141" s="9">
        <v>3.5</v>
      </c>
      <c r="M141" s="9">
        <v>3.5</v>
      </c>
      <c r="N141" s="9">
        <v>3.5</v>
      </c>
      <c r="O141" s="9">
        <v>3.5</v>
      </c>
      <c r="P141" s="8">
        <v>0</v>
      </c>
      <c r="Q141" s="8">
        <v>0</v>
      </c>
      <c r="R141" s="8">
        <v>1</v>
      </c>
      <c r="S141" s="9">
        <v>0</v>
      </c>
      <c r="T141" s="9">
        <v>50</v>
      </c>
      <c r="U141" s="9">
        <v>4.5</v>
      </c>
      <c r="V141" s="9">
        <v>10</v>
      </c>
    </row>
    <row r="142" spans="1:22" x14ac:dyDescent="0.2">
      <c r="A142" s="7" t="s">
        <v>1180</v>
      </c>
      <c r="B142" s="8">
        <v>2</v>
      </c>
      <c r="C142" s="8">
        <v>2</v>
      </c>
      <c r="D142" s="8">
        <v>1200</v>
      </c>
      <c r="E142" s="8">
        <v>-200</v>
      </c>
      <c r="F142" s="8">
        <v>1400</v>
      </c>
      <c r="G142" s="9">
        <v>10.44</v>
      </c>
      <c r="H142" s="9">
        <v>7.46</v>
      </c>
      <c r="I142" s="9">
        <v>0</v>
      </c>
      <c r="J142" s="9">
        <v>13.05</v>
      </c>
      <c r="K142" s="9">
        <v>7.46</v>
      </c>
      <c r="L142" s="9">
        <v>7.46</v>
      </c>
      <c r="M142" s="9">
        <v>7.46</v>
      </c>
      <c r="N142" s="9">
        <v>7.46</v>
      </c>
      <c r="O142" s="9">
        <v>7.46</v>
      </c>
      <c r="P142" s="8">
        <v>0</v>
      </c>
      <c r="Q142" s="8">
        <v>0</v>
      </c>
      <c r="R142" s="8">
        <v>1</v>
      </c>
      <c r="S142" s="9">
        <v>0</v>
      </c>
      <c r="T142" s="9">
        <v>50</v>
      </c>
      <c r="U142" s="9">
        <v>7</v>
      </c>
      <c r="V142" s="9">
        <v>9</v>
      </c>
    </row>
    <row r="143" spans="1:22" x14ac:dyDescent="0.2">
      <c r="A143" s="7" t="s">
        <v>832</v>
      </c>
      <c r="B143" s="8">
        <v>9</v>
      </c>
      <c r="C143" s="8">
        <v>9</v>
      </c>
      <c r="D143" s="8">
        <v>5800</v>
      </c>
      <c r="E143" s="8">
        <v>-800</v>
      </c>
      <c r="F143" s="8">
        <v>6600</v>
      </c>
      <c r="G143" s="9">
        <v>25.36</v>
      </c>
      <c r="H143" s="9">
        <v>3.84</v>
      </c>
      <c r="I143" s="9">
        <v>4.09</v>
      </c>
      <c r="J143" s="9">
        <v>4.09</v>
      </c>
      <c r="K143" s="9">
        <v>3.84</v>
      </c>
      <c r="L143" s="9">
        <v>3.84</v>
      </c>
      <c r="M143" s="9">
        <v>3.84</v>
      </c>
      <c r="N143" s="9">
        <v>3.84</v>
      </c>
      <c r="O143" s="9">
        <v>3.84</v>
      </c>
      <c r="P143" s="8">
        <v>0</v>
      </c>
      <c r="Q143" s="8">
        <v>1</v>
      </c>
      <c r="R143" s="8">
        <v>1</v>
      </c>
      <c r="S143" s="9">
        <v>0</v>
      </c>
      <c r="T143" s="9">
        <v>11.11</v>
      </c>
      <c r="U143" s="9">
        <v>6</v>
      </c>
      <c r="V143" s="9">
        <v>8.44</v>
      </c>
    </row>
    <row r="144" spans="1:22" x14ac:dyDescent="0.2">
      <c r="A144" s="7" t="s">
        <v>4081</v>
      </c>
      <c r="B144" s="8">
        <v>2</v>
      </c>
      <c r="C144" s="8">
        <v>1</v>
      </c>
      <c r="D144" s="8">
        <v>1500</v>
      </c>
      <c r="E144" s="8">
        <v>800</v>
      </c>
      <c r="F144" s="8">
        <v>700</v>
      </c>
      <c r="G144" s="9">
        <v>22.34</v>
      </c>
      <c r="H144" s="9">
        <v>31.91</v>
      </c>
      <c r="I144" s="9">
        <v>31.91</v>
      </c>
      <c r="J144" s="9">
        <v>31.91</v>
      </c>
      <c r="K144" s="9">
        <v>31.91</v>
      </c>
      <c r="L144" s="9">
        <v>31.91</v>
      </c>
      <c r="M144" s="9">
        <v>31.91</v>
      </c>
      <c r="N144" s="9">
        <v>31.91</v>
      </c>
      <c r="O144" s="9">
        <v>31.91</v>
      </c>
      <c r="P144" s="8">
        <v>0</v>
      </c>
      <c r="Q144" s="8">
        <v>0</v>
      </c>
      <c r="R144" s="8">
        <v>1</v>
      </c>
      <c r="S144" s="9">
        <v>0</v>
      </c>
      <c r="T144" s="9">
        <v>100</v>
      </c>
      <c r="U144" s="9">
        <v>3</v>
      </c>
      <c r="V144" s="9">
        <v>10</v>
      </c>
    </row>
    <row r="145" spans="1:22" x14ac:dyDescent="0.2">
      <c r="A145" s="7" t="s">
        <v>571</v>
      </c>
      <c r="B145" s="8">
        <v>20</v>
      </c>
      <c r="C145" s="8">
        <v>16</v>
      </c>
      <c r="D145" s="8">
        <v>21800</v>
      </c>
      <c r="E145" s="8">
        <v>3700</v>
      </c>
      <c r="F145" s="8">
        <v>18100</v>
      </c>
      <c r="G145" s="9">
        <v>53.1</v>
      </c>
      <c r="H145" s="9">
        <v>2.93</v>
      </c>
      <c r="I145" s="9">
        <v>3.62</v>
      </c>
      <c r="J145" s="9">
        <v>4.42</v>
      </c>
      <c r="K145" s="9">
        <v>2.93</v>
      </c>
      <c r="L145" s="9">
        <v>2.93</v>
      </c>
      <c r="M145" s="9">
        <v>2.93</v>
      </c>
      <c r="N145" s="9">
        <v>2.93</v>
      </c>
      <c r="O145" s="9">
        <v>2.93</v>
      </c>
      <c r="P145" s="8">
        <v>0</v>
      </c>
      <c r="Q145" s="8">
        <v>2</v>
      </c>
      <c r="R145" s="8">
        <v>3</v>
      </c>
      <c r="S145" s="9">
        <v>0</v>
      </c>
      <c r="T145" s="9">
        <v>18.75</v>
      </c>
      <c r="U145" s="9">
        <v>5.69</v>
      </c>
      <c r="V145" s="9">
        <v>9.81</v>
      </c>
    </row>
    <row r="146" spans="1:22" x14ac:dyDescent="0.2">
      <c r="A146" s="7" t="s">
        <v>248</v>
      </c>
      <c r="B146" s="8">
        <v>36</v>
      </c>
      <c r="C146" s="8">
        <v>26</v>
      </c>
      <c r="D146" s="8">
        <v>42500</v>
      </c>
      <c r="E146" s="8">
        <v>7100</v>
      </c>
      <c r="F146" s="8">
        <v>35400</v>
      </c>
      <c r="G146" s="9">
        <v>301.12</v>
      </c>
      <c r="H146" s="9">
        <v>8.51</v>
      </c>
      <c r="I146" s="9">
        <v>11.05</v>
      </c>
      <c r="J146" s="9">
        <v>8.7799999999999994</v>
      </c>
      <c r="K146" s="9">
        <v>8.51</v>
      </c>
      <c r="L146" s="9">
        <v>8.51</v>
      </c>
      <c r="M146" s="9">
        <v>8.51</v>
      </c>
      <c r="N146" s="9">
        <v>8.51</v>
      </c>
      <c r="O146" s="9">
        <v>8.51</v>
      </c>
      <c r="P146" s="8">
        <v>4</v>
      </c>
      <c r="Q146" s="8">
        <v>7</v>
      </c>
      <c r="R146" s="8">
        <v>13</v>
      </c>
      <c r="S146" s="9">
        <v>15.38</v>
      </c>
      <c r="T146" s="9">
        <v>50</v>
      </c>
      <c r="U146" s="9">
        <v>4.2300000000000004</v>
      </c>
      <c r="V146" s="9">
        <v>8.5399999999999991</v>
      </c>
    </row>
    <row r="147" spans="1:22" x14ac:dyDescent="0.2">
      <c r="A147" s="7" t="s">
        <v>971</v>
      </c>
      <c r="B147" s="8">
        <v>6</v>
      </c>
      <c r="C147" s="8">
        <v>5</v>
      </c>
      <c r="D147" s="8">
        <v>3400</v>
      </c>
      <c r="E147" s="8">
        <v>100</v>
      </c>
      <c r="F147" s="8">
        <v>3300</v>
      </c>
      <c r="G147" s="9">
        <v>10.68</v>
      </c>
      <c r="H147" s="9">
        <v>3.24</v>
      </c>
      <c r="I147" s="9">
        <v>7.12</v>
      </c>
      <c r="J147" s="9">
        <v>4.6399999999999997</v>
      </c>
      <c r="K147" s="9">
        <v>3.24</v>
      </c>
      <c r="L147" s="9">
        <v>3.24</v>
      </c>
      <c r="M147" s="9">
        <v>3.24</v>
      </c>
      <c r="N147" s="9">
        <v>3.24</v>
      </c>
      <c r="O147" s="9">
        <v>3.24</v>
      </c>
      <c r="P147" s="8">
        <v>0</v>
      </c>
      <c r="Q147" s="8">
        <v>0</v>
      </c>
      <c r="R147" s="8">
        <v>1</v>
      </c>
      <c r="S147" s="9">
        <v>0</v>
      </c>
      <c r="T147" s="9">
        <v>20</v>
      </c>
      <c r="U147" s="9">
        <v>5.6</v>
      </c>
      <c r="V147" s="9">
        <v>6.8</v>
      </c>
    </row>
    <row r="148" spans="1:22" x14ac:dyDescent="0.2">
      <c r="A148" s="7" t="s">
        <v>753</v>
      </c>
      <c r="B148" s="8">
        <v>26</v>
      </c>
      <c r="C148" s="8">
        <v>16</v>
      </c>
      <c r="D148" s="8">
        <v>35900</v>
      </c>
      <c r="E148" s="8">
        <v>10300</v>
      </c>
      <c r="F148" s="8">
        <v>25600</v>
      </c>
      <c r="G148" s="9">
        <v>164.58</v>
      </c>
      <c r="H148" s="9">
        <v>6.43</v>
      </c>
      <c r="I148" s="9">
        <v>8.7200000000000006</v>
      </c>
      <c r="J148" s="9">
        <v>5.63</v>
      </c>
      <c r="K148" s="9">
        <v>6.43</v>
      </c>
      <c r="L148" s="9">
        <v>6.43</v>
      </c>
      <c r="M148" s="9">
        <v>6.43</v>
      </c>
      <c r="N148" s="9">
        <v>6.43</v>
      </c>
      <c r="O148" s="9">
        <v>6.43</v>
      </c>
      <c r="P148" s="8">
        <v>3</v>
      </c>
      <c r="Q148" s="8">
        <v>3</v>
      </c>
      <c r="R148" s="8">
        <v>9</v>
      </c>
      <c r="S148" s="9">
        <v>18.75</v>
      </c>
      <c r="T148" s="9">
        <v>56.25</v>
      </c>
      <c r="U148" s="9">
        <v>3.44</v>
      </c>
      <c r="V148" s="9">
        <v>6.88</v>
      </c>
    </row>
    <row r="149" spans="1:22" x14ac:dyDescent="0.2">
      <c r="A149" s="7" t="s">
        <v>2023</v>
      </c>
      <c r="B149" s="8">
        <v>3</v>
      </c>
      <c r="C149" s="8">
        <v>2</v>
      </c>
      <c r="D149" s="8">
        <v>1200</v>
      </c>
      <c r="E149" s="8">
        <v>200</v>
      </c>
      <c r="F149" s="8">
        <v>1000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8">
        <v>0</v>
      </c>
      <c r="Q149" s="8">
        <v>0</v>
      </c>
      <c r="R149" s="8">
        <v>0</v>
      </c>
      <c r="S149" s="9">
        <v>0</v>
      </c>
      <c r="T149" s="9">
        <v>0</v>
      </c>
      <c r="U149" s="9">
        <v>5.5</v>
      </c>
      <c r="V149" s="9">
        <v>6.5</v>
      </c>
    </row>
    <row r="150" spans="1:22" x14ac:dyDescent="0.2">
      <c r="A150" s="7" t="s">
        <v>2558</v>
      </c>
      <c r="B150" s="8">
        <v>3</v>
      </c>
      <c r="C150" s="8">
        <v>3</v>
      </c>
      <c r="D150" s="8">
        <v>5000</v>
      </c>
      <c r="E150" s="8">
        <v>-200</v>
      </c>
      <c r="F150" s="8">
        <v>5200</v>
      </c>
      <c r="G150" s="9">
        <v>7.66</v>
      </c>
      <c r="H150" s="9">
        <v>1.47</v>
      </c>
      <c r="I150" s="9">
        <v>0</v>
      </c>
      <c r="J150" s="9">
        <v>1.47</v>
      </c>
      <c r="K150" s="9">
        <v>1.47</v>
      </c>
      <c r="L150" s="9">
        <v>1.47</v>
      </c>
      <c r="M150" s="9">
        <v>1.47</v>
      </c>
      <c r="N150" s="9">
        <v>1.47</v>
      </c>
      <c r="O150" s="9">
        <v>1.47</v>
      </c>
      <c r="P150" s="8">
        <v>0</v>
      </c>
      <c r="Q150" s="8">
        <v>0</v>
      </c>
      <c r="R150" s="8">
        <v>1</v>
      </c>
      <c r="S150" s="9">
        <v>0</v>
      </c>
      <c r="T150" s="9">
        <v>33.33</v>
      </c>
      <c r="U150" s="9">
        <v>4.33</v>
      </c>
      <c r="V150" s="9">
        <v>9</v>
      </c>
    </row>
    <row r="151" spans="1:22" x14ac:dyDescent="0.2">
      <c r="A151" s="7" t="s">
        <v>318</v>
      </c>
      <c r="B151" s="8">
        <v>7</v>
      </c>
      <c r="C151" s="8">
        <v>4</v>
      </c>
      <c r="D151" s="8">
        <v>8200</v>
      </c>
      <c r="E151" s="8">
        <v>2500</v>
      </c>
      <c r="F151" s="8">
        <v>5700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8">
        <v>0</v>
      </c>
      <c r="Q151" s="8">
        <v>0</v>
      </c>
      <c r="R151" s="8">
        <v>0</v>
      </c>
      <c r="S151" s="9">
        <v>0</v>
      </c>
      <c r="T151" s="9">
        <v>0</v>
      </c>
      <c r="U151" s="9">
        <v>5.75</v>
      </c>
      <c r="V151" s="9">
        <v>7.5</v>
      </c>
    </row>
    <row r="152" spans="1:22" x14ac:dyDescent="0.2">
      <c r="A152" s="7" t="s">
        <v>860</v>
      </c>
      <c r="B152" s="8">
        <v>13</v>
      </c>
      <c r="C152" s="8">
        <v>8</v>
      </c>
      <c r="D152" s="8">
        <v>15200</v>
      </c>
      <c r="E152" s="8">
        <v>5000</v>
      </c>
      <c r="F152" s="8">
        <v>10200</v>
      </c>
      <c r="G152" s="9">
        <v>19.68</v>
      </c>
      <c r="H152" s="9">
        <v>1.93</v>
      </c>
      <c r="I152" s="9">
        <v>0</v>
      </c>
      <c r="J152" s="9">
        <v>0</v>
      </c>
      <c r="K152" s="9">
        <v>1.93</v>
      </c>
      <c r="L152" s="9">
        <v>1.93</v>
      </c>
      <c r="M152" s="9">
        <v>1.93</v>
      </c>
      <c r="N152" s="9">
        <v>1.93</v>
      </c>
      <c r="O152" s="9">
        <v>1.93</v>
      </c>
      <c r="P152" s="8">
        <v>0</v>
      </c>
      <c r="Q152" s="8">
        <v>1</v>
      </c>
      <c r="R152" s="8">
        <v>1</v>
      </c>
      <c r="S152" s="9">
        <v>0</v>
      </c>
      <c r="T152" s="9">
        <v>12.5</v>
      </c>
      <c r="U152" s="9">
        <v>5.75</v>
      </c>
      <c r="V152" s="9">
        <v>8</v>
      </c>
    </row>
    <row r="153" spans="1:22" x14ac:dyDescent="0.2">
      <c r="A153" s="7" t="s">
        <v>612</v>
      </c>
      <c r="B153" s="8">
        <v>3</v>
      </c>
      <c r="C153" s="8">
        <v>3</v>
      </c>
      <c r="D153" s="8">
        <v>3800</v>
      </c>
      <c r="E153" s="8">
        <v>-1300</v>
      </c>
      <c r="F153" s="8">
        <v>5100</v>
      </c>
      <c r="G153" s="9">
        <v>29.92</v>
      </c>
      <c r="H153" s="9">
        <v>5.87</v>
      </c>
      <c r="I153" s="9">
        <v>0</v>
      </c>
      <c r="J153" s="9">
        <v>0</v>
      </c>
      <c r="K153" s="9">
        <v>5.87</v>
      </c>
      <c r="L153" s="9">
        <v>5.87</v>
      </c>
      <c r="M153" s="9">
        <v>5.87</v>
      </c>
      <c r="N153" s="9">
        <v>5.87</v>
      </c>
      <c r="O153" s="9">
        <v>5.87</v>
      </c>
      <c r="P153" s="8">
        <v>0</v>
      </c>
      <c r="Q153" s="8">
        <v>1</v>
      </c>
      <c r="R153" s="8">
        <v>2</v>
      </c>
      <c r="S153" s="9">
        <v>0</v>
      </c>
      <c r="T153" s="9">
        <v>66.67</v>
      </c>
      <c r="U153" s="9">
        <v>3.33</v>
      </c>
      <c r="V153" s="9">
        <v>10.33</v>
      </c>
    </row>
    <row r="154" spans="1:22" x14ac:dyDescent="0.2">
      <c r="A154" s="7" t="s">
        <v>918</v>
      </c>
      <c r="B154" s="8">
        <v>2</v>
      </c>
      <c r="C154" s="8">
        <v>2</v>
      </c>
      <c r="D154" s="8">
        <v>2100</v>
      </c>
      <c r="E154" s="8">
        <v>-200</v>
      </c>
      <c r="F154" s="8">
        <v>2300</v>
      </c>
      <c r="G154" s="9">
        <v>10.26</v>
      </c>
      <c r="H154" s="9">
        <v>4.46</v>
      </c>
      <c r="I154" s="9">
        <v>6.84</v>
      </c>
      <c r="J154" s="9">
        <v>6.84</v>
      </c>
      <c r="K154" s="9">
        <v>4.46</v>
      </c>
      <c r="L154" s="9">
        <v>4.46</v>
      </c>
      <c r="M154" s="9">
        <v>4.46</v>
      </c>
      <c r="N154" s="9">
        <v>4.46</v>
      </c>
      <c r="O154" s="9">
        <v>4.46</v>
      </c>
      <c r="P154" s="8">
        <v>0</v>
      </c>
      <c r="Q154" s="8">
        <v>0</v>
      </c>
      <c r="R154" s="8">
        <v>1</v>
      </c>
      <c r="S154" s="9">
        <v>0</v>
      </c>
      <c r="T154" s="9">
        <v>50</v>
      </c>
      <c r="U154" s="9">
        <v>4.5</v>
      </c>
      <c r="V154" s="9">
        <v>10.5</v>
      </c>
    </row>
    <row r="155" spans="1:22" x14ac:dyDescent="0.2">
      <c r="A155" s="7" t="s">
        <v>1473</v>
      </c>
      <c r="B155" s="8">
        <v>4</v>
      </c>
      <c r="C155" s="8">
        <v>3</v>
      </c>
      <c r="D155" s="8">
        <v>2700</v>
      </c>
      <c r="E155" s="8">
        <v>300</v>
      </c>
      <c r="F155" s="8">
        <v>2400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8">
        <v>0</v>
      </c>
      <c r="Q155" s="8">
        <v>0</v>
      </c>
      <c r="R155" s="8">
        <v>0</v>
      </c>
      <c r="S155" s="9">
        <v>0</v>
      </c>
      <c r="T155" s="9">
        <v>0</v>
      </c>
      <c r="U155" s="9">
        <v>7.33</v>
      </c>
      <c r="V155" s="9">
        <v>7.33</v>
      </c>
    </row>
    <row r="156" spans="1:22" x14ac:dyDescent="0.2">
      <c r="A156" s="7" t="s">
        <v>554</v>
      </c>
      <c r="B156" s="8">
        <v>6</v>
      </c>
      <c r="C156" s="8">
        <v>5</v>
      </c>
      <c r="D156" s="8">
        <v>5400</v>
      </c>
      <c r="E156" s="8">
        <v>900</v>
      </c>
      <c r="F156" s="8">
        <v>4500</v>
      </c>
      <c r="G156" s="9">
        <v>63.8</v>
      </c>
      <c r="H156" s="9">
        <v>14.18</v>
      </c>
      <c r="I156" s="9">
        <v>70.89</v>
      </c>
      <c r="J156" s="9">
        <v>17.72</v>
      </c>
      <c r="K156" s="9">
        <v>14.18</v>
      </c>
      <c r="L156" s="9">
        <v>14.18</v>
      </c>
      <c r="M156" s="9">
        <v>14.18</v>
      </c>
      <c r="N156" s="9">
        <v>14.18</v>
      </c>
      <c r="O156" s="9">
        <v>14.18</v>
      </c>
      <c r="P156" s="8">
        <v>1</v>
      </c>
      <c r="Q156" s="8">
        <v>1</v>
      </c>
      <c r="R156" s="8">
        <v>1</v>
      </c>
      <c r="S156" s="9">
        <v>20</v>
      </c>
      <c r="T156" s="9">
        <v>20</v>
      </c>
      <c r="U156" s="9">
        <v>4.8</v>
      </c>
      <c r="V156" s="9">
        <v>7</v>
      </c>
    </row>
    <row r="157" spans="1:22" x14ac:dyDescent="0.2">
      <c r="A157" s="7" t="s">
        <v>262</v>
      </c>
      <c r="B157" s="8">
        <v>70</v>
      </c>
      <c r="C157" s="8">
        <v>49</v>
      </c>
      <c r="D157" s="8">
        <v>77600</v>
      </c>
      <c r="E157" s="8">
        <v>16700</v>
      </c>
      <c r="F157" s="8">
        <v>60900</v>
      </c>
      <c r="G157" s="9">
        <v>607.28</v>
      </c>
      <c r="H157" s="9">
        <v>9.9700000000000006</v>
      </c>
      <c r="I157" s="9">
        <v>8.58</v>
      </c>
      <c r="J157" s="9">
        <v>8.85</v>
      </c>
      <c r="K157" s="9">
        <v>9.9700000000000006</v>
      </c>
      <c r="L157" s="9">
        <v>9.9700000000000006</v>
      </c>
      <c r="M157" s="9">
        <v>9.9700000000000006</v>
      </c>
      <c r="N157" s="9">
        <v>9.9700000000000006</v>
      </c>
      <c r="O157" s="9">
        <v>9.9700000000000006</v>
      </c>
      <c r="P157" s="8">
        <v>8</v>
      </c>
      <c r="Q157" s="8">
        <v>14</v>
      </c>
      <c r="R157" s="8">
        <v>21</v>
      </c>
      <c r="S157" s="9">
        <v>16.329999999999998</v>
      </c>
      <c r="T157" s="9">
        <v>42.86</v>
      </c>
      <c r="U157" s="9">
        <v>4.2</v>
      </c>
      <c r="V157" s="9">
        <v>8.1</v>
      </c>
    </row>
    <row r="158" spans="1:22" x14ac:dyDescent="0.2">
      <c r="A158" s="7" t="s">
        <v>120</v>
      </c>
      <c r="B158" s="8">
        <v>13</v>
      </c>
      <c r="C158" s="8">
        <v>9</v>
      </c>
      <c r="D158" s="8">
        <v>18400</v>
      </c>
      <c r="E158" s="8">
        <v>5700</v>
      </c>
      <c r="F158" s="8">
        <v>12700</v>
      </c>
      <c r="G158" s="9">
        <v>49.72</v>
      </c>
      <c r="H158" s="9">
        <v>3.91</v>
      </c>
      <c r="I158" s="9">
        <v>0</v>
      </c>
      <c r="J158" s="9">
        <v>0</v>
      </c>
      <c r="K158" s="9">
        <v>3.91</v>
      </c>
      <c r="L158" s="9">
        <v>3.91</v>
      </c>
      <c r="M158" s="9">
        <v>3.91</v>
      </c>
      <c r="N158" s="9">
        <v>3.91</v>
      </c>
      <c r="O158" s="9">
        <v>3.91</v>
      </c>
      <c r="P158" s="8">
        <v>0</v>
      </c>
      <c r="Q158" s="8">
        <v>2</v>
      </c>
      <c r="R158" s="8">
        <v>3</v>
      </c>
      <c r="S158" s="9">
        <v>0</v>
      </c>
      <c r="T158" s="9">
        <v>33.33</v>
      </c>
      <c r="U158" s="9">
        <v>4.33</v>
      </c>
      <c r="V158" s="9">
        <v>7.56</v>
      </c>
    </row>
    <row r="159" spans="1:22" x14ac:dyDescent="0.2">
      <c r="A159" s="7" t="s">
        <v>1026</v>
      </c>
      <c r="B159" s="8">
        <v>3</v>
      </c>
      <c r="C159" s="8">
        <v>3</v>
      </c>
      <c r="D159" s="8">
        <v>4900</v>
      </c>
      <c r="E159" s="8">
        <v>-700</v>
      </c>
      <c r="F159" s="8">
        <v>5600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8">
        <v>0</v>
      </c>
      <c r="Q159" s="8">
        <v>0</v>
      </c>
      <c r="R159" s="8">
        <v>0</v>
      </c>
      <c r="S159" s="9">
        <v>0</v>
      </c>
      <c r="T159" s="9">
        <v>0</v>
      </c>
      <c r="U159" s="9">
        <v>4.67</v>
      </c>
      <c r="V159" s="9">
        <v>7.33</v>
      </c>
    </row>
    <row r="160" spans="1:22" x14ac:dyDescent="0.2">
      <c r="A160" s="7" t="s">
        <v>139</v>
      </c>
      <c r="B160" s="8">
        <v>1</v>
      </c>
      <c r="C160" s="8">
        <v>1</v>
      </c>
      <c r="D160" s="8">
        <v>1300</v>
      </c>
      <c r="E160" s="8">
        <v>0</v>
      </c>
      <c r="F160" s="8">
        <v>1300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8">
        <v>0</v>
      </c>
      <c r="Q160" s="8">
        <v>0</v>
      </c>
      <c r="R160" s="8">
        <v>0</v>
      </c>
      <c r="S160" s="9">
        <v>0</v>
      </c>
      <c r="T160" s="9">
        <v>0</v>
      </c>
      <c r="U160" s="9">
        <v>5</v>
      </c>
      <c r="V160" s="9">
        <v>5</v>
      </c>
    </row>
    <row r="161" spans="1:22" x14ac:dyDescent="0.2">
      <c r="A161" s="7" t="s">
        <v>644</v>
      </c>
      <c r="B161" s="8">
        <v>38</v>
      </c>
      <c r="C161" s="8">
        <v>31</v>
      </c>
      <c r="D161" s="8">
        <v>45800</v>
      </c>
      <c r="E161" s="8">
        <v>2200</v>
      </c>
      <c r="F161" s="8">
        <v>43600</v>
      </c>
      <c r="G161" s="9">
        <v>490.32</v>
      </c>
      <c r="H161" s="9">
        <v>11.25</v>
      </c>
      <c r="I161" s="9">
        <v>14.11</v>
      </c>
      <c r="J161" s="9">
        <v>12.23</v>
      </c>
      <c r="K161" s="9">
        <v>11.25</v>
      </c>
      <c r="L161" s="9">
        <v>11.25</v>
      </c>
      <c r="M161" s="9">
        <v>11.25</v>
      </c>
      <c r="N161" s="9">
        <v>11.25</v>
      </c>
      <c r="O161" s="9">
        <v>11.25</v>
      </c>
      <c r="P161" s="8">
        <v>9</v>
      </c>
      <c r="Q161" s="8">
        <v>11</v>
      </c>
      <c r="R161" s="8">
        <v>14</v>
      </c>
      <c r="S161" s="9">
        <v>29.03</v>
      </c>
      <c r="T161" s="9">
        <v>45.16</v>
      </c>
      <c r="U161" s="9">
        <v>4.13</v>
      </c>
      <c r="V161" s="9">
        <v>8.52</v>
      </c>
    </row>
    <row r="162" spans="1:22" x14ac:dyDescent="0.2">
      <c r="A162" s="7" t="s">
        <v>243</v>
      </c>
      <c r="B162" s="8">
        <v>5</v>
      </c>
      <c r="C162" s="8">
        <v>4</v>
      </c>
      <c r="D162" s="8">
        <v>4700</v>
      </c>
      <c r="E162" s="8">
        <v>-500</v>
      </c>
      <c r="F162" s="8">
        <v>5200</v>
      </c>
      <c r="G162" s="9">
        <v>30.24</v>
      </c>
      <c r="H162" s="9">
        <v>5.82</v>
      </c>
      <c r="I162" s="9">
        <v>5.4</v>
      </c>
      <c r="J162" s="9">
        <v>9.16</v>
      </c>
      <c r="K162" s="9">
        <v>5.82</v>
      </c>
      <c r="L162" s="9">
        <v>5.82</v>
      </c>
      <c r="M162" s="9">
        <v>5.82</v>
      </c>
      <c r="N162" s="9">
        <v>5.82</v>
      </c>
      <c r="O162" s="9">
        <v>5.82</v>
      </c>
      <c r="P162" s="8">
        <v>0</v>
      </c>
      <c r="Q162" s="8">
        <v>1</v>
      </c>
      <c r="R162" s="8">
        <v>2</v>
      </c>
      <c r="S162" s="9">
        <v>0</v>
      </c>
      <c r="T162" s="9">
        <v>50</v>
      </c>
      <c r="U162" s="9">
        <v>4.5</v>
      </c>
      <c r="V162" s="9">
        <v>7.25</v>
      </c>
    </row>
    <row r="163" spans="1:22" x14ac:dyDescent="0.2">
      <c r="A163" s="7" t="s">
        <v>148</v>
      </c>
      <c r="B163" s="8">
        <v>47</v>
      </c>
      <c r="C163" s="8">
        <v>40</v>
      </c>
      <c r="D163" s="8">
        <v>67800</v>
      </c>
      <c r="E163" s="8">
        <v>4800</v>
      </c>
      <c r="F163" s="8">
        <v>63000</v>
      </c>
      <c r="G163" s="9">
        <v>604.91999999999996</v>
      </c>
      <c r="H163" s="9">
        <v>9.6</v>
      </c>
      <c r="I163" s="9">
        <v>9.4600000000000009</v>
      </c>
      <c r="J163" s="9">
        <v>8.41</v>
      </c>
      <c r="K163" s="9">
        <v>9.6</v>
      </c>
      <c r="L163" s="9">
        <v>9.6</v>
      </c>
      <c r="M163" s="9">
        <v>9.6</v>
      </c>
      <c r="N163" s="9">
        <v>9.6</v>
      </c>
      <c r="O163" s="9">
        <v>9.6</v>
      </c>
      <c r="P163" s="8">
        <v>6</v>
      </c>
      <c r="Q163" s="8">
        <v>20</v>
      </c>
      <c r="R163" s="8">
        <v>26</v>
      </c>
      <c r="S163" s="9">
        <v>15</v>
      </c>
      <c r="T163" s="9">
        <v>65</v>
      </c>
      <c r="U163" s="9">
        <v>3.6</v>
      </c>
      <c r="V163" s="9">
        <v>8.07</v>
      </c>
    </row>
    <row r="164" spans="1:22" x14ac:dyDescent="0.2">
      <c r="A164" s="7" t="s">
        <v>58</v>
      </c>
      <c r="B164" s="8">
        <v>27</v>
      </c>
      <c r="C164" s="8">
        <v>23</v>
      </c>
      <c r="D164" s="8">
        <v>28800</v>
      </c>
      <c r="E164" s="8">
        <v>1200</v>
      </c>
      <c r="F164" s="8">
        <v>27600</v>
      </c>
      <c r="G164" s="9">
        <v>116.64</v>
      </c>
      <c r="H164" s="9">
        <v>4.2300000000000004</v>
      </c>
      <c r="I164" s="9">
        <v>5.25</v>
      </c>
      <c r="J164" s="9">
        <v>2.89</v>
      </c>
      <c r="K164" s="9">
        <v>4.2300000000000004</v>
      </c>
      <c r="L164" s="9">
        <v>4.2300000000000004</v>
      </c>
      <c r="M164" s="9">
        <v>4.2300000000000004</v>
      </c>
      <c r="N164" s="9">
        <v>4.2300000000000004</v>
      </c>
      <c r="O164" s="9">
        <v>4.2300000000000004</v>
      </c>
      <c r="P164" s="8">
        <v>1</v>
      </c>
      <c r="Q164" s="8">
        <v>4</v>
      </c>
      <c r="R164" s="8">
        <v>5</v>
      </c>
      <c r="S164" s="9">
        <v>4.3499999999999996</v>
      </c>
      <c r="T164" s="9">
        <v>21.74</v>
      </c>
      <c r="U164" s="9">
        <v>5.04</v>
      </c>
      <c r="V164" s="9">
        <v>7.13</v>
      </c>
    </row>
    <row r="165" spans="1:22" x14ac:dyDescent="0.2">
      <c r="A165" s="7" t="s">
        <v>681</v>
      </c>
      <c r="B165" s="8">
        <v>6</v>
      </c>
      <c r="C165" s="8">
        <v>4</v>
      </c>
      <c r="D165" s="8">
        <v>10900</v>
      </c>
      <c r="E165" s="8">
        <v>2600</v>
      </c>
      <c r="F165" s="8">
        <v>8300</v>
      </c>
      <c r="G165" s="9">
        <v>80.14</v>
      </c>
      <c r="H165" s="9">
        <v>9.66</v>
      </c>
      <c r="I165" s="9">
        <v>17.809999999999999</v>
      </c>
      <c r="J165" s="9">
        <v>11.96</v>
      </c>
      <c r="K165" s="9">
        <v>9.66</v>
      </c>
      <c r="L165" s="9">
        <v>9.66</v>
      </c>
      <c r="M165" s="9">
        <v>9.66</v>
      </c>
      <c r="N165" s="9">
        <v>9.66</v>
      </c>
      <c r="O165" s="9">
        <v>9.66</v>
      </c>
      <c r="P165" s="8">
        <v>2</v>
      </c>
      <c r="Q165" s="8">
        <v>2</v>
      </c>
      <c r="R165" s="8">
        <v>3</v>
      </c>
      <c r="S165" s="9">
        <v>50</v>
      </c>
      <c r="T165" s="9">
        <v>75</v>
      </c>
      <c r="U165" s="9">
        <v>3.25</v>
      </c>
      <c r="V165" s="9">
        <v>8.25</v>
      </c>
    </row>
    <row r="166" spans="1:22" x14ac:dyDescent="0.2">
      <c r="A166" s="7" t="s">
        <v>704</v>
      </c>
      <c r="B166" s="8">
        <v>8</v>
      </c>
      <c r="C166" s="8">
        <v>5</v>
      </c>
      <c r="D166" s="8">
        <v>7700</v>
      </c>
      <c r="E166" s="8">
        <v>1900</v>
      </c>
      <c r="F166" s="8">
        <v>5800</v>
      </c>
      <c r="G166" s="9">
        <v>156.66</v>
      </c>
      <c r="H166" s="9">
        <v>27.01</v>
      </c>
      <c r="I166" s="9">
        <v>67.48</v>
      </c>
      <c r="J166" s="9">
        <v>40.22</v>
      </c>
      <c r="K166" s="9">
        <v>27.01</v>
      </c>
      <c r="L166" s="9">
        <v>27.01</v>
      </c>
      <c r="M166" s="9">
        <v>27.01</v>
      </c>
      <c r="N166" s="9">
        <v>27.01</v>
      </c>
      <c r="O166" s="9">
        <v>27.01</v>
      </c>
      <c r="P166" s="8">
        <v>2</v>
      </c>
      <c r="Q166" s="8">
        <v>3</v>
      </c>
      <c r="R166" s="8">
        <v>4</v>
      </c>
      <c r="S166" s="9">
        <v>40</v>
      </c>
      <c r="T166" s="9">
        <v>80</v>
      </c>
      <c r="U166" s="9">
        <v>2.8</v>
      </c>
      <c r="V166" s="9">
        <v>8.8000000000000007</v>
      </c>
    </row>
    <row r="167" spans="1:22" x14ac:dyDescent="0.2">
      <c r="A167" s="7" t="s">
        <v>188</v>
      </c>
      <c r="B167" s="8">
        <v>53</v>
      </c>
      <c r="C167" s="8">
        <v>45</v>
      </c>
      <c r="D167" s="8">
        <v>68400</v>
      </c>
      <c r="E167" s="8">
        <v>3800</v>
      </c>
      <c r="F167" s="8">
        <v>64600</v>
      </c>
      <c r="G167" s="9">
        <v>365.24</v>
      </c>
      <c r="H167" s="9">
        <v>5.65</v>
      </c>
      <c r="I167" s="9">
        <v>5.91</v>
      </c>
      <c r="J167" s="9">
        <v>5.43</v>
      </c>
      <c r="K167" s="9">
        <v>5.65</v>
      </c>
      <c r="L167" s="9">
        <v>5.65</v>
      </c>
      <c r="M167" s="9">
        <v>5.65</v>
      </c>
      <c r="N167" s="9">
        <v>5.65</v>
      </c>
      <c r="O167" s="9">
        <v>5.65</v>
      </c>
      <c r="P167" s="8">
        <v>6</v>
      </c>
      <c r="Q167" s="8">
        <v>9</v>
      </c>
      <c r="R167" s="8">
        <v>13</v>
      </c>
      <c r="S167" s="9">
        <v>13.33</v>
      </c>
      <c r="T167" s="9">
        <v>28.89</v>
      </c>
      <c r="U167" s="9">
        <v>4.91</v>
      </c>
      <c r="V167" s="9">
        <v>8.18</v>
      </c>
    </row>
    <row r="168" spans="1:22" x14ac:dyDescent="0.2">
      <c r="A168" s="7" t="s">
        <v>688</v>
      </c>
      <c r="B168" s="8">
        <v>3</v>
      </c>
      <c r="C168" s="8">
        <v>3</v>
      </c>
      <c r="D168" s="8">
        <v>4000</v>
      </c>
      <c r="E168" s="8">
        <v>-100</v>
      </c>
      <c r="F168" s="8">
        <v>4100</v>
      </c>
      <c r="G168" s="9">
        <v>29.94</v>
      </c>
      <c r="H168" s="9">
        <v>7.3</v>
      </c>
      <c r="I168" s="9">
        <v>10.86</v>
      </c>
      <c r="J168" s="9">
        <v>10.86</v>
      </c>
      <c r="K168" s="9">
        <v>7.3</v>
      </c>
      <c r="L168" s="9">
        <v>7.3</v>
      </c>
      <c r="M168" s="9">
        <v>7.3</v>
      </c>
      <c r="N168" s="9">
        <v>7.3</v>
      </c>
      <c r="O168" s="9">
        <v>7.3</v>
      </c>
      <c r="P168" s="8">
        <v>0</v>
      </c>
      <c r="Q168" s="8">
        <v>1</v>
      </c>
      <c r="R168" s="8">
        <v>2</v>
      </c>
      <c r="S168" s="9">
        <v>0</v>
      </c>
      <c r="T168" s="9">
        <v>66.67</v>
      </c>
      <c r="U168" s="9">
        <v>5.33</v>
      </c>
      <c r="V168" s="9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71"/>
  <sheetViews>
    <sheetView workbookViewId="0"/>
  </sheetViews>
  <sheetFormatPr baseColWidth="10" defaultColWidth="8.83203125" defaultRowHeight="15" x14ac:dyDescent="0.2"/>
  <cols>
    <col min="1" max="22" width="12.6640625" customWidth="1"/>
  </cols>
  <sheetData>
    <row r="1" spans="1:22" ht="16" x14ac:dyDescent="0.2">
      <c r="A1" s="1" t="s">
        <v>4157</v>
      </c>
      <c r="B1" s="1" t="s">
        <v>4158</v>
      </c>
      <c r="C1" s="1" t="s">
        <v>4178</v>
      </c>
      <c r="D1" s="1" t="s">
        <v>4160</v>
      </c>
      <c r="E1" s="1" t="s">
        <v>13</v>
      </c>
      <c r="F1" s="1" t="s">
        <v>4343</v>
      </c>
      <c r="G1" s="1" t="s">
        <v>26</v>
      </c>
      <c r="H1" s="1" t="s">
        <v>28</v>
      </c>
      <c r="I1" s="1" t="s">
        <v>4179</v>
      </c>
      <c r="J1" s="1" t="s">
        <v>4180</v>
      </c>
      <c r="K1" s="1" t="s">
        <v>4181</v>
      </c>
      <c r="L1" s="1" t="s">
        <v>4182</v>
      </c>
      <c r="M1" s="1" t="s">
        <v>4183</v>
      </c>
      <c r="N1" s="1" t="s">
        <v>4184</v>
      </c>
      <c r="O1" s="1" t="s">
        <v>4185</v>
      </c>
      <c r="P1" s="1" t="s">
        <v>4186</v>
      </c>
      <c r="Q1" s="1" t="s">
        <v>4187</v>
      </c>
      <c r="R1" s="1" t="s">
        <v>4188</v>
      </c>
      <c r="S1" s="1" t="s">
        <v>4155</v>
      </c>
      <c r="T1" s="1" t="s">
        <v>4167</v>
      </c>
      <c r="U1" s="1" t="s">
        <v>4189</v>
      </c>
      <c r="V1" s="1" t="s">
        <v>4190</v>
      </c>
    </row>
    <row r="2" spans="1:22" x14ac:dyDescent="0.2">
      <c r="A2" s="7" t="s">
        <v>263</v>
      </c>
      <c r="B2" s="8">
        <v>8</v>
      </c>
      <c r="C2" s="8">
        <v>7</v>
      </c>
      <c r="D2" s="8">
        <v>8000</v>
      </c>
      <c r="E2" s="8">
        <v>400</v>
      </c>
      <c r="F2" s="8">
        <v>7600</v>
      </c>
      <c r="G2" s="9">
        <v>61.28</v>
      </c>
      <c r="H2" s="9">
        <v>8.06</v>
      </c>
      <c r="I2" s="9">
        <v>0</v>
      </c>
      <c r="J2" s="9">
        <v>15.71</v>
      </c>
      <c r="K2" s="9">
        <v>8.06</v>
      </c>
      <c r="L2" s="9">
        <v>8.06</v>
      </c>
      <c r="M2" s="9">
        <v>8.06</v>
      </c>
      <c r="N2" s="9">
        <v>8.06</v>
      </c>
      <c r="O2" s="9">
        <v>8.06</v>
      </c>
      <c r="P2" s="8">
        <v>1</v>
      </c>
      <c r="Q2" s="8">
        <v>1</v>
      </c>
      <c r="R2" s="8">
        <v>1</v>
      </c>
      <c r="S2" s="9">
        <v>14.29</v>
      </c>
      <c r="T2" s="9">
        <v>14.29</v>
      </c>
      <c r="U2" s="9">
        <v>5.71</v>
      </c>
      <c r="V2" s="9">
        <v>8.2899999999999991</v>
      </c>
    </row>
    <row r="3" spans="1:22" x14ac:dyDescent="0.2">
      <c r="A3" s="7" t="s">
        <v>457</v>
      </c>
      <c r="B3" s="8">
        <v>3</v>
      </c>
      <c r="C3" s="8">
        <v>2</v>
      </c>
      <c r="D3" s="8">
        <v>3900</v>
      </c>
      <c r="E3" s="8">
        <v>-300</v>
      </c>
      <c r="F3" s="8">
        <v>4200</v>
      </c>
      <c r="G3" s="9">
        <v>7.68</v>
      </c>
      <c r="H3" s="9">
        <v>1.83</v>
      </c>
      <c r="I3" s="9">
        <v>0</v>
      </c>
      <c r="J3" s="9">
        <v>0</v>
      </c>
      <c r="K3" s="9">
        <v>1.83</v>
      </c>
      <c r="L3" s="9">
        <v>1.83</v>
      </c>
      <c r="M3" s="9">
        <v>1.83</v>
      </c>
      <c r="N3" s="9">
        <v>1.83</v>
      </c>
      <c r="O3" s="9">
        <v>1.83</v>
      </c>
      <c r="P3" s="8">
        <v>0</v>
      </c>
      <c r="Q3" s="8">
        <v>0</v>
      </c>
      <c r="R3" s="8">
        <v>1</v>
      </c>
      <c r="S3" s="9">
        <v>0</v>
      </c>
      <c r="T3" s="9">
        <v>50</v>
      </c>
      <c r="U3" s="9">
        <v>4</v>
      </c>
      <c r="V3" s="9">
        <v>9</v>
      </c>
    </row>
    <row r="4" spans="1:22" x14ac:dyDescent="0.2">
      <c r="A4" s="7" t="s">
        <v>1608</v>
      </c>
      <c r="B4" s="8">
        <v>5</v>
      </c>
      <c r="C4" s="8">
        <v>3</v>
      </c>
      <c r="D4" s="8">
        <v>4700</v>
      </c>
      <c r="E4" s="8">
        <v>1300</v>
      </c>
      <c r="F4" s="8">
        <v>3400</v>
      </c>
      <c r="G4" s="9">
        <v>75.52</v>
      </c>
      <c r="H4" s="9">
        <v>22.21</v>
      </c>
      <c r="I4" s="9">
        <v>0</v>
      </c>
      <c r="J4" s="9">
        <v>22.21</v>
      </c>
      <c r="K4" s="9">
        <v>22.21</v>
      </c>
      <c r="L4" s="9">
        <v>22.21</v>
      </c>
      <c r="M4" s="9">
        <v>22.21</v>
      </c>
      <c r="N4" s="9">
        <v>22.21</v>
      </c>
      <c r="O4" s="9">
        <v>22.21</v>
      </c>
      <c r="P4" s="8">
        <v>1</v>
      </c>
      <c r="Q4" s="8">
        <v>1</v>
      </c>
      <c r="R4" s="8">
        <v>1</v>
      </c>
      <c r="S4" s="9">
        <v>33.33</v>
      </c>
      <c r="T4" s="9">
        <v>33.33</v>
      </c>
      <c r="U4" s="9">
        <v>4.33</v>
      </c>
      <c r="V4" s="9">
        <v>7.67</v>
      </c>
    </row>
    <row r="5" spans="1:22" x14ac:dyDescent="0.2">
      <c r="A5" s="7" t="s">
        <v>1040</v>
      </c>
      <c r="B5" s="8">
        <v>2</v>
      </c>
      <c r="C5" s="8">
        <v>2</v>
      </c>
      <c r="D5" s="8">
        <v>2400</v>
      </c>
      <c r="E5" s="8">
        <v>-600</v>
      </c>
      <c r="F5" s="8">
        <v>3000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8">
        <v>0</v>
      </c>
      <c r="Q5" s="8">
        <v>0</v>
      </c>
      <c r="R5" s="8">
        <v>0</v>
      </c>
      <c r="S5" s="9">
        <v>0</v>
      </c>
      <c r="T5" s="9">
        <v>0</v>
      </c>
      <c r="U5" s="9">
        <v>5.5</v>
      </c>
      <c r="V5" s="9">
        <v>7.5</v>
      </c>
    </row>
    <row r="6" spans="1:22" x14ac:dyDescent="0.2">
      <c r="A6" s="7" t="s">
        <v>3268</v>
      </c>
      <c r="B6" s="8">
        <v>1</v>
      </c>
      <c r="C6" s="8">
        <v>1</v>
      </c>
      <c r="D6" s="8">
        <v>800</v>
      </c>
      <c r="E6" s="8">
        <v>0</v>
      </c>
      <c r="F6" s="8">
        <v>800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8">
        <v>0</v>
      </c>
      <c r="Q6" s="8">
        <v>0</v>
      </c>
      <c r="R6" s="8">
        <v>0</v>
      </c>
      <c r="S6" s="9">
        <v>0</v>
      </c>
      <c r="T6" s="9">
        <v>0</v>
      </c>
      <c r="U6" s="9">
        <v>7</v>
      </c>
      <c r="V6" s="9">
        <v>7</v>
      </c>
    </row>
    <row r="7" spans="1:22" x14ac:dyDescent="0.2">
      <c r="A7" s="7" t="s">
        <v>1549</v>
      </c>
      <c r="B7" s="8">
        <v>5</v>
      </c>
      <c r="C7" s="8">
        <v>4</v>
      </c>
      <c r="D7" s="8">
        <v>4700</v>
      </c>
      <c r="E7" s="8">
        <v>500</v>
      </c>
      <c r="F7" s="8">
        <v>4200</v>
      </c>
      <c r="G7" s="9">
        <v>65.94</v>
      </c>
      <c r="H7" s="9">
        <v>15.7</v>
      </c>
      <c r="I7" s="9">
        <v>0</v>
      </c>
      <c r="J7" s="9">
        <v>15.7</v>
      </c>
      <c r="K7" s="9">
        <v>15.7</v>
      </c>
      <c r="L7" s="9">
        <v>15.7</v>
      </c>
      <c r="M7" s="9">
        <v>15.7</v>
      </c>
      <c r="N7" s="9">
        <v>15.7</v>
      </c>
      <c r="O7" s="9">
        <v>15.7</v>
      </c>
      <c r="P7" s="8">
        <v>0</v>
      </c>
      <c r="Q7" s="8">
        <v>1</v>
      </c>
      <c r="R7" s="8">
        <v>2</v>
      </c>
      <c r="S7" s="9">
        <v>0</v>
      </c>
      <c r="T7" s="9">
        <v>50</v>
      </c>
      <c r="U7" s="9">
        <v>4.25</v>
      </c>
      <c r="V7" s="9">
        <v>7.75</v>
      </c>
    </row>
    <row r="8" spans="1:22" x14ac:dyDescent="0.2">
      <c r="A8" s="7" t="s">
        <v>2148</v>
      </c>
      <c r="B8" s="8">
        <v>2</v>
      </c>
      <c r="C8" s="8">
        <v>1</v>
      </c>
      <c r="D8" s="8">
        <v>1700</v>
      </c>
      <c r="E8" s="8">
        <v>700</v>
      </c>
      <c r="F8" s="8">
        <v>1000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8">
        <v>0</v>
      </c>
      <c r="Q8" s="8">
        <v>0</v>
      </c>
      <c r="R8" s="8">
        <v>0</v>
      </c>
      <c r="S8" s="9">
        <v>0</v>
      </c>
      <c r="T8" s="9">
        <v>0</v>
      </c>
      <c r="U8" s="9">
        <v>7</v>
      </c>
      <c r="V8" s="9">
        <v>9</v>
      </c>
    </row>
    <row r="9" spans="1:22" x14ac:dyDescent="0.2">
      <c r="A9" s="7" t="s">
        <v>879</v>
      </c>
      <c r="B9" s="8">
        <v>8</v>
      </c>
      <c r="C9" s="8">
        <v>8</v>
      </c>
      <c r="D9" s="8">
        <v>12200</v>
      </c>
      <c r="E9" s="8">
        <v>-700</v>
      </c>
      <c r="F9" s="8">
        <v>12900</v>
      </c>
      <c r="G9" s="9">
        <v>87.94</v>
      </c>
      <c r="H9" s="9">
        <v>6.82</v>
      </c>
      <c r="I9" s="9">
        <v>6.84</v>
      </c>
      <c r="J9" s="9">
        <v>7.99</v>
      </c>
      <c r="K9" s="9">
        <v>6.82</v>
      </c>
      <c r="L9" s="9">
        <v>6.82</v>
      </c>
      <c r="M9" s="9">
        <v>6.82</v>
      </c>
      <c r="N9" s="9">
        <v>6.82</v>
      </c>
      <c r="O9" s="9">
        <v>6.82</v>
      </c>
      <c r="P9" s="8">
        <v>2</v>
      </c>
      <c r="Q9" s="8">
        <v>2</v>
      </c>
      <c r="R9" s="8">
        <v>4</v>
      </c>
      <c r="S9" s="9">
        <v>25</v>
      </c>
      <c r="T9" s="9">
        <v>50</v>
      </c>
      <c r="U9" s="9">
        <v>4.5</v>
      </c>
      <c r="V9" s="9">
        <v>6.5</v>
      </c>
    </row>
    <row r="10" spans="1:22" x14ac:dyDescent="0.2">
      <c r="A10" s="7" t="s">
        <v>1536</v>
      </c>
      <c r="B10" s="8">
        <v>2</v>
      </c>
      <c r="C10" s="8">
        <v>1</v>
      </c>
      <c r="D10" s="8">
        <v>800</v>
      </c>
      <c r="E10" s="8">
        <v>200</v>
      </c>
      <c r="F10" s="8">
        <v>600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8">
        <v>0</v>
      </c>
      <c r="Q10" s="8">
        <v>0</v>
      </c>
      <c r="R10" s="8">
        <v>0</v>
      </c>
      <c r="S10" s="9">
        <v>0</v>
      </c>
      <c r="T10" s="9">
        <v>0</v>
      </c>
      <c r="U10" s="9">
        <v>7</v>
      </c>
      <c r="V10" s="9">
        <v>7</v>
      </c>
    </row>
    <row r="11" spans="1:22" x14ac:dyDescent="0.2">
      <c r="A11" s="7" t="s">
        <v>1858</v>
      </c>
      <c r="B11" s="8">
        <v>1</v>
      </c>
      <c r="C11" s="8">
        <v>1</v>
      </c>
      <c r="D11" s="8">
        <v>800</v>
      </c>
      <c r="E11" s="8">
        <v>-100</v>
      </c>
      <c r="F11" s="8">
        <v>900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8">
        <v>0</v>
      </c>
      <c r="Q11" s="8">
        <v>0</v>
      </c>
      <c r="R11" s="8">
        <v>0</v>
      </c>
      <c r="S11" s="9">
        <v>0</v>
      </c>
      <c r="T11" s="9">
        <v>0</v>
      </c>
      <c r="U11" s="9">
        <v>9</v>
      </c>
      <c r="V11" s="9">
        <v>9</v>
      </c>
    </row>
    <row r="12" spans="1:22" x14ac:dyDescent="0.2">
      <c r="A12" s="7" t="s">
        <v>1204</v>
      </c>
      <c r="B12" s="8">
        <v>10</v>
      </c>
      <c r="C12" s="8">
        <v>8</v>
      </c>
      <c r="D12" s="8">
        <v>15800</v>
      </c>
      <c r="E12" s="8">
        <v>2000</v>
      </c>
      <c r="F12" s="8">
        <v>13800</v>
      </c>
      <c r="G12" s="9">
        <v>112.1</v>
      </c>
      <c r="H12" s="9">
        <v>8.1199999999999992</v>
      </c>
      <c r="I12" s="9">
        <v>8.09</v>
      </c>
      <c r="J12" s="9">
        <v>8.16</v>
      </c>
      <c r="K12" s="9">
        <v>8.1199999999999992</v>
      </c>
      <c r="L12" s="9">
        <v>8.1199999999999992</v>
      </c>
      <c r="M12" s="9">
        <v>8.1199999999999992</v>
      </c>
      <c r="N12" s="9">
        <v>8.1199999999999992</v>
      </c>
      <c r="O12" s="9">
        <v>8.1199999999999992</v>
      </c>
      <c r="P12" s="8">
        <v>1</v>
      </c>
      <c r="Q12" s="8">
        <v>4</v>
      </c>
      <c r="R12" s="8">
        <v>5</v>
      </c>
      <c r="S12" s="9">
        <v>12.5</v>
      </c>
      <c r="T12" s="9">
        <v>62.5</v>
      </c>
      <c r="U12" s="9">
        <v>3.38</v>
      </c>
      <c r="V12" s="9">
        <v>8.5</v>
      </c>
    </row>
    <row r="13" spans="1:22" x14ac:dyDescent="0.2">
      <c r="A13" s="7" t="s">
        <v>961</v>
      </c>
      <c r="B13" s="8">
        <v>5</v>
      </c>
      <c r="C13" s="8">
        <v>1</v>
      </c>
      <c r="D13" s="8">
        <v>5900</v>
      </c>
      <c r="E13" s="8">
        <v>4600</v>
      </c>
      <c r="F13" s="8">
        <v>1300</v>
      </c>
      <c r="G13" s="9">
        <v>22.04</v>
      </c>
      <c r="H13" s="9">
        <v>16.95</v>
      </c>
      <c r="I13" s="9">
        <v>0</v>
      </c>
      <c r="J13" s="9">
        <v>16.95</v>
      </c>
      <c r="K13" s="9">
        <v>16.95</v>
      </c>
      <c r="L13" s="9">
        <v>16.95</v>
      </c>
      <c r="M13" s="9">
        <v>16.95</v>
      </c>
      <c r="N13" s="9">
        <v>16.95</v>
      </c>
      <c r="O13" s="9">
        <v>16.95</v>
      </c>
      <c r="P13" s="8">
        <v>0</v>
      </c>
      <c r="Q13" s="8">
        <v>1</v>
      </c>
      <c r="R13" s="8">
        <v>1</v>
      </c>
      <c r="S13" s="9">
        <v>0</v>
      </c>
      <c r="T13" s="9">
        <v>100</v>
      </c>
      <c r="U13" s="9">
        <v>2</v>
      </c>
      <c r="V13" s="9">
        <v>6</v>
      </c>
    </row>
    <row r="14" spans="1:22" x14ac:dyDescent="0.2">
      <c r="A14" s="7" t="s">
        <v>1002</v>
      </c>
      <c r="B14" s="8">
        <v>2</v>
      </c>
      <c r="C14" s="8">
        <v>2</v>
      </c>
      <c r="D14" s="8">
        <v>3500</v>
      </c>
      <c r="E14" s="8">
        <v>-900</v>
      </c>
      <c r="F14" s="8">
        <v>4400</v>
      </c>
      <c r="G14" s="9">
        <v>38.5</v>
      </c>
      <c r="H14" s="9">
        <v>8.75</v>
      </c>
      <c r="I14" s="9">
        <v>0</v>
      </c>
      <c r="J14" s="9">
        <v>0</v>
      </c>
      <c r="K14" s="9">
        <v>8.75</v>
      </c>
      <c r="L14" s="9">
        <v>8.75</v>
      </c>
      <c r="M14" s="9">
        <v>8.75</v>
      </c>
      <c r="N14" s="9">
        <v>8.75</v>
      </c>
      <c r="O14" s="9">
        <v>8.75</v>
      </c>
      <c r="P14" s="8">
        <v>1</v>
      </c>
      <c r="Q14" s="8">
        <v>1</v>
      </c>
      <c r="R14" s="8">
        <v>1</v>
      </c>
      <c r="S14" s="9">
        <v>50</v>
      </c>
      <c r="T14" s="9">
        <v>50</v>
      </c>
      <c r="U14" s="9">
        <v>2.5</v>
      </c>
      <c r="V14" s="9">
        <v>7</v>
      </c>
    </row>
    <row r="15" spans="1:22" x14ac:dyDescent="0.2">
      <c r="A15" s="7" t="s">
        <v>144</v>
      </c>
      <c r="B15" s="8">
        <v>17</v>
      </c>
      <c r="C15" s="8">
        <v>13</v>
      </c>
      <c r="D15" s="8">
        <v>16200</v>
      </c>
      <c r="E15" s="8">
        <v>3200</v>
      </c>
      <c r="F15" s="8">
        <v>13000</v>
      </c>
      <c r="G15" s="9">
        <v>128.02000000000001</v>
      </c>
      <c r="H15" s="9">
        <v>9.85</v>
      </c>
      <c r="I15" s="9">
        <v>8.68</v>
      </c>
      <c r="J15" s="9">
        <v>12.39</v>
      </c>
      <c r="K15" s="9">
        <v>9.85</v>
      </c>
      <c r="L15" s="9">
        <v>9.85</v>
      </c>
      <c r="M15" s="9">
        <v>9.85</v>
      </c>
      <c r="N15" s="9">
        <v>9.85</v>
      </c>
      <c r="O15" s="9">
        <v>9.85</v>
      </c>
      <c r="P15" s="8">
        <v>1</v>
      </c>
      <c r="Q15" s="8">
        <v>3</v>
      </c>
      <c r="R15" s="8">
        <v>4</v>
      </c>
      <c r="S15" s="9">
        <v>7.69</v>
      </c>
      <c r="T15" s="9">
        <v>30.77</v>
      </c>
      <c r="U15" s="9">
        <v>5.77</v>
      </c>
      <c r="V15" s="9">
        <v>8.5399999999999991</v>
      </c>
    </row>
    <row r="16" spans="1:22" x14ac:dyDescent="0.2">
      <c r="A16" s="7" t="s">
        <v>140</v>
      </c>
      <c r="B16" s="8">
        <v>15</v>
      </c>
      <c r="C16" s="8">
        <v>12</v>
      </c>
      <c r="D16" s="8">
        <v>20200</v>
      </c>
      <c r="E16" s="8">
        <v>1700</v>
      </c>
      <c r="F16" s="8">
        <v>18500</v>
      </c>
      <c r="G16" s="9">
        <v>95.48</v>
      </c>
      <c r="H16" s="9">
        <v>5.16</v>
      </c>
      <c r="I16" s="9">
        <v>9.77</v>
      </c>
      <c r="J16" s="9">
        <v>8.92</v>
      </c>
      <c r="K16" s="9">
        <v>5.16</v>
      </c>
      <c r="L16" s="9">
        <v>5.16</v>
      </c>
      <c r="M16" s="9">
        <v>5.16</v>
      </c>
      <c r="N16" s="9">
        <v>5.16</v>
      </c>
      <c r="O16" s="9">
        <v>5.16</v>
      </c>
      <c r="P16" s="8">
        <v>1</v>
      </c>
      <c r="Q16" s="8">
        <v>4</v>
      </c>
      <c r="R16" s="8">
        <v>4</v>
      </c>
      <c r="S16" s="9">
        <v>8.33</v>
      </c>
      <c r="T16" s="9">
        <v>33.33</v>
      </c>
      <c r="U16" s="9">
        <v>4.75</v>
      </c>
      <c r="V16" s="9">
        <v>8.67</v>
      </c>
    </row>
    <row r="17" spans="1:22" x14ac:dyDescent="0.2">
      <c r="A17" s="7" t="s">
        <v>2310</v>
      </c>
      <c r="B17" s="8">
        <v>4</v>
      </c>
      <c r="C17" s="8">
        <v>4</v>
      </c>
      <c r="D17" s="8">
        <v>4700</v>
      </c>
      <c r="E17" s="8">
        <v>-300</v>
      </c>
      <c r="F17" s="8">
        <v>5000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8">
        <v>0</v>
      </c>
      <c r="Q17" s="8">
        <v>0</v>
      </c>
      <c r="R17" s="8">
        <v>0</v>
      </c>
      <c r="S17" s="9">
        <v>0</v>
      </c>
      <c r="T17" s="9">
        <v>0</v>
      </c>
      <c r="U17" s="9">
        <v>5.25</v>
      </c>
      <c r="V17" s="9">
        <v>8.5</v>
      </c>
    </row>
    <row r="18" spans="1:22" x14ac:dyDescent="0.2">
      <c r="A18" s="7" t="s">
        <v>3075</v>
      </c>
      <c r="B18" s="8">
        <v>2</v>
      </c>
      <c r="C18" s="8">
        <v>1</v>
      </c>
      <c r="D18" s="8">
        <v>1700</v>
      </c>
      <c r="E18" s="8">
        <v>900</v>
      </c>
      <c r="F18" s="8">
        <v>800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8">
        <v>0</v>
      </c>
      <c r="Q18" s="8">
        <v>0</v>
      </c>
      <c r="R18" s="8">
        <v>0</v>
      </c>
      <c r="S18" s="9">
        <v>0</v>
      </c>
      <c r="T18" s="9">
        <v>0</v>
      </c>
      <c r="U18" s="9">
        <v>7</v>
      </c>
      <c r="V18" s="9">
        <v>7</v>
      </c>
    </row>
    <row r="19" spans="1:22" x14ac:dyDescent="0.2">
      <c r="A19" s="7" t="s">
        <v>365</v>
      </c>
      <c r="B19" s="8">
        <v>4</v>
      </c>
      <c r="C19" s="8">
        <v>3</v>
      </c>
      <c r="D19" s="8">
        <v>4400</v>
      </c>
      <c r="E19" s="8">
        <v>700</v>
      </c>
      <c r="F19" s="8">
        <v>3700</v>
      </c>
      <c r="G19" s="9">
        <v>25.26</v>
      </c>
      <c r="H19" s="9">
        <v>6.83</v>
      </c>
      <c r="I19" s="9">
        <v>15.79</v>
      </c>
      <c r="J19" s="9">
        <v>15.79</v>
      </c>
      <c r="K19" s="9">
        <v>6.83</v>
      </c>
      <c r="L19" s="9">
        <v>6.83</v>
      </c>
      <c r="M19" s="9">
        <v>6.83</v>
      </c>
      <c r="N19" s="9">
        <v>6.83</v>
      </c>
      <c r="O19" s="9">
        <v>6.83</v>
      </c>
      <c r="P19" s="8">
        <v>0</v>
      </c>
      <c r="Q19" s="8">
        <v>1</v>
      </c>
      <c r="R19" s="8">
        <v>1</v>
      </c>
      <c r="S19" s="9">
        <v>0</v>
      </c>
      <c r="T19" s="9">
        <v>33.33</v>
      </c>
      <c r="U19" s="9">
        <v>4.67</v>
      </c>
      <c r="V19" s="9">
        <v>10.67</v>
      </c>
    </row>
    <row r="20" spans="1:22" x14ac:dyDescent="0.2">
      <c r="A20" s="7" t="s">
        <v>348</v>
      </c>
      <c r="B20" s="8">
        <v>3</v>
      </c>
      <c r="C20" s="8">
        <v>3</v>
      </c>
      <c r="D20" s="8">
        <v>2700</v>
      </c>
      <c r="E20" s="8">
        <v>-500</v>
      </c>
      <c r="F20" s="8">
        <v>3200</v>
      </c>
      <c r="G20" s="9">
        <v>37.82</v>
      </c>
      <c r="H20" s="9">
        <v>11.82</v>
      </c>
      <c r="I20" s="9">
        <v>0</v>
      </c>
      <c r="J20" s="9">
        <v>6.28</v>
      </c>
      <c r="K20" s="9">
        <v>11.82</v>
      </c>
      <c r="L20" s="9">
        <v>11.82</v>
      </c>
      <c r="M20" s="9">
        <v>11.82</v>
      </c>
      <c r="N20" s="9">
        <v>11.82</v>
      </c>
      <c r="O20" s="9">
        <v>11.82</v>
      </c>
      <c r="P20" s="8">
        <v>0</v>
      </c>
      <c r="Q20" s="8">
        <v>1</v>
      </c>
      <c r="R20" s="8">
        <v>2</v>
      </c>
      <c r="S20" s="9">
        <v>0</v>
      </c>
      <c r="T20" s="9">
        <v>66.67</v>
      </c>
      <c r="U20" s="9">
        <v>4</v>
      </c>
      <c r="V20" s="9">
        <v>6.67</v>
      </c>
    </row>
    <row r="21" spans="1:22" x14ac:dyDescent="0.2">
      <c r="A21" s="7" t="s">
        <v>105</v>
      </c>
      <c r="B21" s="8">
        <v>13</v>
      </c>
      <c r="C21" s="8">
        <v>10</v>
      </c>
      <c r="D21" s="8">
        <v>16000</v>
      </c>
      <c r="E21" s="8">
        <v>3300</v>
      </c>
      <c r="F21" s="8">
        <v>12700</v>
      </c>
      <c r="G21" s="9">
        <v>39.58</v>
      </c>
      <c r="H21" s="9">
        <v>3.12</v>
      </c>
      <c r="I21" s="9">
        <v>0</v>
      </c>
      <c r="J21" s="9">
        <v>0</v>
      </c>
      <c r="K21" s="9">
        <v>3.12</v>
      </c>
      <c r="L21" s="9">
        <v>3.12</v>
      </c>
      <c r="M21" s="9">
        <v>3.12</v>
      </c>
      <c r="N21" s="9">
        <v>3.12</v>
      </c>
      <c r="O21" s="9">
        <v>3.12</v>
      </c>
      <c r="P21" s="8">
        <v>1</v>
      </c>
      <c r="Q21" s="8">
        <v>1</v>
      </c>
      <c r="R21" s="8">
        <v>1</v>
      </c>
      <c r="S21" s="9">
        <v>10</v>
      </c>
      <c r="T21" s="9">
        <v>10</v>
      </c>
      <c r="U21" s="9">
        <v>5.8</v>
      </c>
      <c r="V21" s="9">
        <v>8.1</v>
      </c>
    </row>
    <row r="22" spans="1:22" x14ac:dyDescent="0.2">
      <c r="A22" s="7" t="s">
        <v>382</v>
      </c>
      <c r="B22" s="8">
        <v>10</v>
      </c>
      <c r="C22" s="8">
        <v>10</v>
      </c>
      <c r="D22" s="8">
        <v>11500</v>
      </c>
      <c r="E22" s="8">
        <v>-1700</v>
      </c>
      <c r="F22" s="8">
        <v>13200</v>
      </c>
      <c r="G22" s="9">
        <v>141.19999999999999</v>
      </c>
      <c r="H22" s="9">
        <v>10.7</v>
      </c>
      <c r="I22" s="9">
        <v>10.8</v>
      </c>
      <c r="J22" s="9">
        <v>13.37</v>
      </c>
      <c r="K22" s="9">
        <v>10.7</v>
      </c>
      <c r="L22" s="9">
        <v>10.7</v>
      </c>
      <c r="M22" s="9">
        <v>10.7</v>
      </c>
      <c r="N22" s="9">
        <v>10.7</v>
      </c>
      <c r="O22" s="9">
        <v>10.7</v>
      </c>
      <c r="P22" s="8">
        <v>2</v>
      </c>
      <c r="Q22" s="8">
        <v>4</v>
      </c>
      <c r="R22" s="8">
        <v>5</v>
      </c>
      <c r="S22" s="9">
        <v>20</v>
      </c>
      <c r="T22" s="9">
        <v>50</v>
      </c>
      <c r="U22" s="9">
        <v>4.5999999999999996</v>
      </c>
      <c r="V22" s="9">
        <v>9.3000000000000007</v>
      </c>
    </row>
    <row r="23" spans="1:22" x14ac:dyDescent="0.2">
      <c r="A23" s="7" t="s">
        <v>2133</v>
      </c>
      <c r="B23" s="8">
        <v>1</v>
      </c>
      <c r="C23" s="8">
        <v>1</v>
      </c>
      <c r="D23" s="8">
        <v>1700</v>
      </c>
      <c r="E23" s="8">
        <v>-200</v>
      </c>
      <c r="F23" s="8">
        <v>1900</v>
      </c>
      <c r="G23" s="9">
        <v>35.520000000000003</v>
      </c>
      <c r="H23" s="9">
        <v>18.690000000000001</v>
      </c>
      <c r="I23" s="9">
        <v>0</v>
      </c>
      <c r="J23" s="9">
        <v>18.690000000000001</v>
      </c>
      <c r="K23" s="9">
        <v>18.690000000000001</v>
      </c>
      <c r="L23" s="9">
        <v>18.690000000000001</v>
      </c>
      <c r="M23" s="9">
        <v>18.690000000000001</v>
      </c>
      <c r="N23" s="9">
        <v>18.690000000000001</v>
      </c>
      <c r="O23" s="9">
        <v>18.690000000000001</v>
      </c>
      <c r="P23" s="8">
        <v>1</v>
      </c>
      <c r="Q23" s="8">
        <v>1</v>
      </c>
      <c r="R23" s="8">
        <v>1</v>
      </c>
      <c r="S23" s="9">
        <v>100</v>
      </c>
      <c r="T23" s="9">
        <v>100</v>
      </c>
      <c r="U23" s="9">
        <v>1</v>
      </c>
      <c r="V23" s="9">
        <v>5</v>
      </c>
    </row>
    <row r="24" spans="1:22" x14ac:dyDescent="0.2">
      <c r="A24" s="7" t="s">
        <v>293</v>
      </c>
      <c r="B24" s="8">
        <v>9</v>
      </c>
      <c r="C24" s="8">
        <v>5</v>
      </c>
      <c r="D24" s="8">
        <v>7500</v>
      </c>
      <c r="E24" s="8">
        <v>1900</v>
      </c>
      <c r="F24" s="8">
        <v>5600</v>
      </c>
      <c r="G24" s="9">
        <v>92.98</v>
      </c>
      <c r="H24" s="9">
        <v>16.600000000000001</v>
      </c>
      <c r="I24" s="9">
        <v>0</v>
      </c>
      <c r="J24" s="9">
        <v>0</v>
      </c>
      <c r="K24" s="9">
        <v>16.600000000000001</v>
      </c>
      <c r="L24" s="9">
        <v>16.600000000000001</v>
      </c>
      <c r="M24" s="9">
        <v>16.600000000000001</v>
      </c>
      <c r="N24" s="9">
        <v>16.600000000000001</v>
      </c>
      <c r="O24" s="9">
        <v>16.600000000000001</v>
      </c>
      <c r="P24" s="8">
        <v>1</v>
      </c>
      <c r="Q24" s="8">
        <v>1</v>
      </c>
      <c r="R24" s="8">
        <v>1</v>
      </c>
      <c r="S24" s="9">
        <v>20</v>
      </c>
      <c r="T24" s="9">
        <v>20</v>
      </c>
      <c r="U24" s="9">
        <v>5.6</v>
      </c>
      <c r="V24" s="9">
        <v>8.6</v>
      </c>
    </row>
    <row r="25" spans="1:22" x14ac:dyDescent="0.2">
      <c r="A25" s="7" t="s">
        <v>930</v>
      </c>
      <c r="B25" s="8">
        <v>11</v>
      </c>
      <c r="C25" s="8">
        <v>9</v>
      </c>
      <c r="D25" s="8">
        <v>16500</v>
      </c>
      <c r="E25" s="8">
        <v>1500</v>
      </c>
      <c r="F25" s="8">
        <v>15000</v>
      </c>
      <c r="G25" s="9">
        <v>158</v>
      </c>
      <c r="H25" s="9">
        <v>10.53</v>
      </c>
      <c r="I25" s="9">
        <v>3.26</v>
      </c>
      <c r="J25" s="9">
        <v>10.14</v>
      </c>
      <c r="K25" s="9">
        <v>10.53</v>
      </c>
      <c r="L25" s="9">
        <v>10.53</v>
      </c>
      <c r="M25" s="9">
        <v>10.53</v>
      </c>
      <c r="N25" s="9">
        <v>10.53</v>
      </c>
      <c r="O25" s="9">
        <v>10.53</v>
      </c>
      <c r="P25" s="8">
        <v>2</v>
      </c>
      <c r="Q25" s="8">
        <v>5</v>
      </c>
      <c r="R25" s="8">
        <v>7</v>
      </c>
      <c r="S25" s="9">
        <v>22.22</v>
      </c>
      <c r="T25" s="9">
        <v>77.78</v>
      </c>
      <c r="U25" s="9">
        <v>2.67</v>
      </c>
      <c r="V25" s="9">
        <v>7.11</v>
      </c>
    </row>
    <row r="26" spans="1:22" x14ac:dyDescent="0.2">
      <c r="A26" s="7" t="s">
        <v>664</v>
      </c>
      <c r="B26" s="8">
        <v>4</v>
      </c>
      <c r="C26" s="8">
        <v>4</v>
      </c>
      <c r="D26" s="8">
        <v>4900</v>
      </c>
      <c r="E26" s="8">
        <v>-600</v>
      </c>
      <c r="F26" s="8">
        <v>5500</v>
      </c>
      <c r="G26" s="9">
        <v>56.72</v>
      </c>
      <c r="H26" s="9">
        <v>10.31</v>
      </c>
      <c r="I26" s="9">
        <v>0</v>
      </c>
      <c r="J26" s="9">
        <v>12.6</v>
      </c>
      <c r="K26" s="9">
        <v>10.31</v>
      </c>
      <c r="L26" s="9">
        <v>10.31</v>
      </c>
      <c r="M26" s="9">
        <v>10.31</v>
      </c>
      <c r="N26" s="9">
        <v>10.31</v>
      </c>
      <c r="O26" s="9">
        <v>10.31</v>
      </c>
      <c r="P26" s="8">
        <v>1</v>
      </c>
      <c r="Q26" s="8">
        <v>2</v>
      </c>
      <c r="R26" s="8">
        <v>2</v>
      </c>
      <c r="S26" s="9">
        <v>25</v>
      </c>
      <c r="T26" s="9">
        <v>50</v>
      </c>
      <c r="U26" s="9">
        <v>3.5</v>
      </c>
      <c r="V26" s="9">
        <v>7.5</v>
      </c>
    </row>
    <row r="27" spans="1:22" x14ac:dyDescent="0.2">
      <c r="A27" s="7" t="s">
        <v>1122</v>
      </c>
      <c r="B27" s="8">
        <v>2</v>
      </c>
      <c r="C27" s="8">
        <v>2</v>
      </c>
      <c r="D27" s="8">
        <v>3000</v>
      </c>
      <c r="E27" s="8">
        <v>0</v>
      </c>
      <c r="F27" s="8">
        <v>3000</v>
      </c>
      <c r="G27" s="9">
        <v>46.04</v>
      </c>
      <c r="H27" s="9">
        <v>15.35</v>
      </c>
      <c r="I27" s="9">
        <v>35.42</v>
      </c>
      <c r="J27" s="9">
        <v>35.42</v>
      </c>
      <c r="K27" s="9">
        <v>15.35</v>
      </c>
      <c r="L27" s="9">
        <v>15.35</v>
      </c>
      <c r="M27" s="9">
        <v>15.35</v>
      </c>
      <c r="N27" s="9">
        <v>15.35</v>
      </c>
      <c r="O27" s="9">
        <v>15.35</v>
      </c>
      <c r="P27" s="8">
        <v>1</v>
      </c>
      <c r="Q27" s="8">
        <v>1</v>
      </c>
      <c r="R27" s="8">
        <v>1</v>
      </c>
      <c r="S27" s="9">
        <v>50</v>
      </c>
      <c r="T27" s="9">
        <v>50</v>
      </c>
      <c r="U27" s="9">
        <v>2.5</v>
      </c>
      <c r="V27" s="9">
        <v>8.5</v>
      </c>
    </row>
    <row r="28" spans="1:22" x14ac:dyDescent="0.2">
      <c r="A28" s="7" t="s">
        <v>773</v>
      </c>
      <c r="B28" s="8">
        <v>1</v>
      </c>
      <c r="C28" s="8">
        <v>1</v>
      </c>
      <c r="D28" s="8">
        <v>1700</v>
      </c>
      <c r="E28" s="8">
        <v>-800</v>
      </c>
      <c r="F28" s="8">
        <v>2500</v>
      </c>
      <c r="G28" s="9">
        <v>21.36</v>
      </c>
      <c r="H28" s="9">
        <v>8.5399999999999991</v>
      </c>
      <c r="I28" s="9">
        <v>0</v>
      </c>
      <c r="J28" s="9">
        <v>0</v>
      </c>
      <c r="K28" s="9">
        <v>8.5399999999999991</v>
      </c>
      <c r="L28" s="9">
        <v>8.5399999999999991</v>
      </c>
      <c r="M28" s="9">
        <v>8.5399999999999991</v>
      </c>
      <c r="N28" s="9">
        <v>8.5399999999999991</v>
      </c>
      <c r="O28" s="9">
        <v>8.5399999999999991</v>
      </c>
      <c r="P28" s="8">
        <v>0</v>
      </c>
      <c r="Q28" s="8">
        <v>1</v>
      </c>
      <c r="R28" s="8">
        <v>1</v>
      </c>
      <c r="S28" s="9">
        <v>0</v>
      </c>
      <c r="T28" s="9">
        <v>100</v>
      </c>
      <c r="U28" s="9">
        <v>2</v>
      </c>
      <c r="V28" s="9">
        <v>9</v>
      </c>
    </row>
    <row r="29" spans="1:22" x14ac:dyDescent="0.2">
      <c r="A29" s="7" t="s">
        <v>1011</v>
      </c>
      <c r="B29" s="8">
        <v>8</v>
      </c>
      <c r="C29" s="8">
        <v>4</v>
      </c>
      <c r="D29" s="8">
        <v>9400</v>
      </c>
      <c r="E29" s="8">
        <v>5100</v>
      </c>
      <c r="F29" s="8">
        <v>4300</v>
      </c>
      <c r="G29" s="9">
        <v>51.64</v>
      </c>
      <c r="H29" s="9">
        <v>12.01</v>
      </c>
      <c r="I29" s="9">
        <v>3.68</v>
      </c>
      <c r="J29" s="9">
        <v>12.01</v>
      </c>
      <c r="K29" s="9">
        <v>12.01</v>
      </c>
      <c r="L29" s="9">
        <v>12.01</v>
      </c>
      <c r="M29" s="9">
        <v>12.01</v>
      </c>
      <c r="N29" s="9">
        <v>12.01</v>
      </c>
      <c r="O29" s="9">
        <v>12.01</v>
      </c>
      <c r="P29" s="8">
        <v>1</v>
      </c>
      <c r="Q29" s="8">
        <v>1</v>
      </c>
      <c r="R29" s="8">
        <v>2</v>
      </c>
      <c r="S29" s="9">
        <v>25</v>
      </c>
      <c r="T29" s="9">
        <v>50</v>
      </c>
      <c r="U29" s="9">
        <v>4.5</v>
      </c>
      <c r="V29" s="9">
        <v>8.5</v>
      </c>
    </row>
    <row r="30" spans="1:22" x14ac:dyDescent="0.2">
      <c r="A30" s="7" t="s">
        <v>522</v>
      </c>
      <c r="B30" s="8">
        <v>3</v>
      </c>
      <c r="C30" s="8">
        <v>2</v>
      </c>
      <c r="D30" s="8">
        <v>5600</v>
      </c>
      <c r="E30" s="8">
        <v>2200</v>
      </c>
      <c r="F30" s="8">
        <v>3400</v>
      </c>
      <c r="G30" s="9">
        <v>22.44</v>
      </c>
      <c r="H30" s="9">
        <v>6.6</v>
      </c>
      <c r="I30" s="9">
        <v>0</v>
      </c>
      <c r="J30" s="9">
        <v>0</v>
      </c>
      <c r="K30" s="9">
        <v>6.6</v>
      </c>
      <c r="L30" s="9">
        <v>6.6</v>
      </c>
      <c r="M30" s="9">
        <v>6.6</v>
      </c>
      <c r="N30" s="9">
        <v>6.6</v>
      </c>
      <c r="O30" s="9">
        <v>6.6</v>
      </c>
      <c r="P30" s="8">
        <v>0</v>
      </c>
      <c r="Q30" s="8">
        <v>1</v>
      </c>
      <c r="R30" s="8">
        <v>1</v>
      </c>
      <c r="S30" s="9">
        <v>0</v>
      </c>
      <c r="T30" s="9">
        <v>50</v>
      </c>
      <c r="U30" s="9">
        <v>3</v>
      </c>
      <c r="V30" s="9">
        <v>8</v>
      </c>
    </row>
    <row r="31" spans="1:22" x14ac:dyDescent="0.2">
      <c r="A31" s="7" t="s">
        <v>341</v>
      </c>
      <c r="B31" s="8">
        <v>16</v>
      </c>
      <c r="C31" s="8">
        <v>9</v>
      </c>
      <c r="D31" s="8">
        <v>21500</v>
      </c>
      <c r="E31" s="8">
        <v>6500</v>
      </c>
      <c r="F31" s="8">
        <v>15000</v>
      </c>
      <c r="G31" s="9">
        <v>197.46</v>
      </c>
      <c r="H31" s="9">
        <v>13.16</v>
      </c>
      <c r="I31" s="9">
        <v>12.87</v>
      </c>
      <c r="J31" s="9">
        <v>12.09</v>
      </c>
      <c r="K31" s="9">
        <v>13.16</v>
      </c>
      <c r="L31" s="9">
        <v>13.16</v>
      </c>
      <c r="M31" s="9">
        <v>13.16</v>
      </c>
      <c r="N31" s="9">
        <v>13.16</v>
      </c>
      <c r="O31" s="9">
        <v>13.16</v>
      </c>
      <c r="P31" s="8">
        <v>4</v>
      </c>
      <c r="Q31" s="8">
        <v>6</v>
      </c>
      <c r="R31" s="8">
        <v>7</v>
      </c>
      <c r="S31" s="9">
        <v>44.44</v>
      </c>
      <c r="T31" s="9">
        <v>77.78</v>
      </c>
      <c r="U31" s="9">
        <v>2.33</v>
      </c>
      <c r="V31" s="9">
        <v>8.11</v>
      </c>
    </row>
    <row r="32" spans="1:22" x14ac:dyDescent="0.2">
      <c r="A32" s="7" t="s">
        <v>562</v>
      </c>
      <c r="B32" s="8">
        <v>4</v>
      </c>
      <c r="C32" s="8">
        <v>4</v>
      </c>
      <c r="D32" s="8">
        <v>4700</v>
      </c>
      <c r="E32" s="8">
        <v>-600</v>
      </c>
      <c r="F32" s="8">
        <v>5300</v>
      </c>
      <c r="G32" s="9">
        <v>8.32</v>
      </c>
      <c r="H32" s="9">
        <v>1.57</v>
      </c>
      <c r="I32" s="9">
        <v>0</v>
      </c>
      <c r="J32" s="9">
        <v>0</v>
      </c>
      <c r="K32" s="9">
        <v>1.57</v>
      </c>
      <c r="L32" s="9">
        <v>1.57</v>
      </c>
      <c r="M32" s="9">
        <v>1.57</v>
      </c>
      <c r="N32" s="9">
        <v>1.57</v>
      </c>
      <c r="O32" s="9">
        <v>1.57</v>
      </c>
      <c r="P32" s="8">
        <v>0</v>
      </c>
      <c r="Q32" s="8">
        <v>0</v>
      </c>
      <c r="R32" s="8">
        <v>1</v>
      </c>
      <c r="S32" s="9">
        <v>0</v>
      </c>
      <c r="T32" s="9">
        <v>25</v>
      </c>
      <c r="U32" s="9">
        <v>4.5</v>
      </c>
      <c r="V32" s="9">
        <v>7.5</v>
      </c>
    </row>
    <row r="33" spans="1:22" x14ac:dyDescent="0.2">
      <c r="A33" s="7" t="s">
        <v>303</v>
      </c>
      <c r="B33" s="8">
        <v>6</v>
      </c>
      <c r="C33" s="8">
        <v>4</v>
      </c>
      <c r="D33" s="8">
        <v>8200</v>
      </c>
      <c r="E33" s="8">
        <v>1300</v>
      </c>
      <c r="F33" s="8">
        <v>6900</v>
      </c>
      <c r="G33" s="9">
        <v>69.08</v>
      </c>
      <c r="H33" s="9">
        <v>10.01</v>
      </c>
      <c r="I33" s="9">
        <v>12.76</v>
      </c>
      <c r="J33" s="9">
        <v>17.64</v>
      </c>
      <c r="K33" s="9">
        <v>10.01</v>
      </c>
      <c r="L33" s="9">
        <v>10.01</v>
      </c>
      <c r="M33" s="9">
        <v>10.01</v>
      </c>
      <c r="N33" s="9">
        <v>10.01</v>
      </c>
      <c r="O33" s="9">
        <v>10.01</v>
      </c>
      <c r="P33" s="8">
        <v>0</v>
      </c>
      <c r="Q33" s="8">
        <v>3</v>
      </c>
      <c r="R33" s="8">
        <v>3</v>
      </c>
      <c r="S33" s="9">
        <v>0</v>
      </c>
      <c r="T33" s="9">
        <v>75</v>
      </c>
      <c r="U33" s="9">
        <v>2.5</v>
      </c>
      <c r="V33" s="9">
        <v>6.75</v>
      </c>
    </row>
    <row r="34" spans="1:22" x14ac:dyDescent="0.2">
      <c r="A34" s="7" t="s">
        <v>985</v>
      </c>
      <c r="B34" s="8">
        <v>6</v>
      </c>
      <c r="C34" s="8">
        <v>5</v>
      </c>
      <c r="D34" s="8">
        <v>7100</v>
      </c>
      <c r="E34" s="8">
        <v>-800</v>
      </c>
      <c r="F34" s="8">
        <v>7900</v>
      </c>
      <c r="G34" s="9">
        <v>51.24</v>
      </c>
      <c r="H34" s="9">
        <v>6.49</v>
      </c>
      <c r="I34" s="9">
        <v>14.48</v>
      </c>
      <c r="J34" s="9">
        <v>6.43</v>
      </c>
      <c r="K34" s="9">
        <v>6.49</v>
      </c>
      <c r="L34" s="9">
        <v>6.49</v>
      </c>
      <c r="M34" s="9">
        <v>6.49</v>
      </c>
      <c r="N34" s="9">
        <v>6.49</v>
      </c>
      <c r="O34" s="9">
        <v>6.49</v>
      </c>
      <c r="P34" s="8">
        <v>1</v>
      </c>
      <c r="Q34" s="8">
        <v>1</v>
      </c>
      <c r="R34" s="8">
        <v>3</v>
      </c>
      <c r="S34" s="9">
        <v>20</v>
      </c>
      <c r="T34" s="9">
        <v>60</v>
      </c>
      <c r="U34" s="9">
        <v>4.5999999999999996</v>
      </c>
      <c r="V34" s="9">
        <v>8</v>
      </c>
    </row>
    <row r="35" spans="1:22" x14ac:dyDescent="0.2">
      <c r="A35" s="7" t="s">
        <v>872</v>
      </c>
      <c r="B35" s="8">
        <v>4</v>
      </c>
      <c r="C35" s="8">
        <v>4</v>
      </c>
      <c r="D35" s="8">
        <v>3800</v>
      </c>
      <c r="E35" s="8">
        <v>-500</v>
      </c>
      <c r="F35" s="8">
        <v>4300</v>
      </c>
      <c r="G35" s="9">
        <v>41.56</v>
      </c>
      <c r="H35" s="9">
        <v>9.67</v>
      </c>
      <c r="I35" s="9">
        <v>0</v>
      </c>
      <c r="J35" s="9">
        <v>9.94</v>
      </c>
      <c r="K35" s="9">
        <v>9.67</v>
      </c>
      <c r="L35" s="9">
        <v>9.67</v>
      </c>
      <c r="M35" s="9">
        <v>9.67</v>
      </c>
      <c r="N35" s="9">
        <v>9.67</v>
      </c>
      <c r="O35" s="9">
        <v>9.67</v>
      </c>
      <c r="P35" s="8">
        <v>0</v>
      </c>
      <c r="Q35" s="8">
        <v>1</v>
      </c>
      <c r="R35" s="8">
        <v>2</v>
      </c>
      <c r="S35" s="9">
        <v>0</v>
      </c>
      <c r="T35" s="9">
        <v>50</v>
      </c>
      <c r="U35" s="9">
        <v>4.5</v>
      </c>
      <c r="V35" s="9">
        <v>9</v>
      </c>
    </row>
    <row r="36" spans="1:22" x14ac:dyDescent="0.2">
      <c r="A36" s="7" t="s">
        <v>1184</v>
      </c>
      <c r="B36" s="8">
        <v>2</v>
      </c>
      <c r="C36" s="8">
        <v>2</v>
      </c>
      <c r="D36" s="8">
        <v>1700</v>
      </c>
      <c r="E36" s="8">
        <v>-100</v>
      </c>
      <c r="F36" s="8">
        <v>1800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8">
        <v>0</v>
      </c>
      <c r="Q36" s="8">
        <v>0</v>
      </c>
      <c r="R36" s="8">
        <v>0</v>
      </c>
      <c r="S36" s="9">
        <v>0</v>
      </c>
      <c r="T36" s="9">
        <v>0</v>
      </c>
      <c r="U36" s="9">
        <v>4.5</v>
      </c>
      <c r="V36" s="9">
        <v>6.5</v>
      </c>
    </row>
    <row r="37" spans="1:22" x14ac:dyDescent="0.2">
      <c r="A37" s="7" t="s">
        <v>489</v>
      </c>
      <c r="B37" s="8">
        <v>8</v>
      </c>
      <c r="C37" s="8">
        <v>6</v>
      </c>
      <c r="D37" s="8">
        <v>6100</v>
      </c>
      <c r="E37" s="8">
        <v>100</v>
      </c>
      <c r="F37" s="8">
        <v>6000</v>
      </c>
      <c r="G37" s="9">
        <v>74.92</v>
      </c>
      <c r="H37" s="9">
        <v>12.49</v>
      </c>
      <c r="I37" s="9">
        <v>0</v>
      </c>
      <c r="J37" s="9">
        <v>15.94</v>
      </c>
      <c r="K37" s="9">
        <v>12.49</v>
      </c>
      <c r="L37" s="9">
        <v>12.49</v>
      </c>
      <c r="M37" s="9">
        <v>12.49</v>
      </c>
      <c r="N37" s="9">
        <v>12.49</v>
      </c>
      <c r="O37" s="9">
        <v>12.49</v>
      </c>
      <c r="P37" s="8">
        <v>1</v>
      </c>
      <c r="Q37" s="8">
        <v>1</v>
      </c>
      <c r="R37" s="8">
        <v>1</v>
      </c>
      <c r="S37" s="9">
        <v>16.670000000000002</v>
      </c>
      <c r="T37" s="9">
        <v>16.670000000000002</v>
      </c>
      <c r="U37" s="9">
        <v>5.83</v>
      </c>
      <c r="V37" s="9">
        <v>8.17</v>
      </c>
    </row>
    <row r="38" spans="1:22" x14ac:dyDescent="0.2">
      <c r="A38" s="7" t="s">
        <v>639</v>
      </c>
      <c r="B38" s="8">
        <v>3</v>
      </c>
      <c r="C38" s="8">
        <v>2</v>
      </c>
      <c r="D38" s="8">
        <v>2100</v>
      </c>
      <c r="E38" s="8">
        <v>300</v>
      </c>
      <c r="F38" s="8">
        <v>1800</v>
      </c>
      <c r="G38" s="9">
        <v>28.26</v>
      </c>
      <c r="H38" s="9">
        <v>15.7</v>
      </c>
      <c r="I38" s="9">
        <v>31.4</v>
      </c>
      <c r="J38" s="9">
        <v>15.7</v>
      </c>
      <c r="K38" s="9">
        <v>15.7</v>
      </c>
      <c r="L38" s="9">
        <v>15.7</v>
      </c>
      <c r="M38" s="9">
        <v>15.7</v>
      </c>
      <c r="N38" s="9">
        <v>15.7</v>
      </c>
      <c r="O38" s="9">
        <v>15.7</v>
      </c>
      <c r="P38" s="8">
        <v>0</v>
      </c>
      <c r="Q38" s="8">
        <v>1</v>
      </c>
      <c r="R38" s="8">
        <v>1</v>
      </c>
      <c r="S38" s="9">
        <v>0</v>
      </c>
      <c r="T38" s="9">
        <v>50</v>
      </c>
      <c r="U38" s="9">
        <v>4.5</v>
      </c>
      <c r="V38" s="9">
        <v>6.5</v>
      </c>
    </row>
    <row r="39" spans="1:22" x14ac:dyDescent="0.2">
      <c r="A39" s="7" t="s">
        <v>183</v>
      </c>
      <c r="B39" s="8">
        <v>55</v>
      </c>
      <c r="C39" s="8">
        <v>40</v>
      </c>
      <c r="D39" s="8">
        <v>62800</v>
      </c>
      <c r="E39" s="8">
        <v>13700</v>
      </c>
      <c r="F39" s="8">
        <v>49100</v>
      </c>
      <c r="G39" s="9">
        <v>655.56</v>
      </c>
      <c r="H39" s="9">
        <v>13.35</v>
      </c>
      <c r="I39" s="9">
        <v>21.11</v>
      </c>
      <c r="J39" s="9">
        <v>12.86</v>
      </c>
      <c r="K39" s="9">
        <v>13.35</v>
      </c>
      <c r="L39" s="9">
        <v>13.35</v>
      </c>
      <c r="M39" s="9">
        <v>13.35</v>
      </c>
      <c r="N39" s="9">
        <v>13.35</v>
      </c>
      <c r="O39" s="9">
        <v>13.35</v>
      </c>
      <c r="P39" s="8">
        <v>7</v>
      </c>
      <c r="Q39" s="8">
        <v>14</v>
      </c>
      <c r="R39" s="8">
        <v>21</v>
      </c>
      <c r="S39" s="9">
        <v>17.5</v>
      </c>
      <c r="T39" s="9">
        <v>52.5</v>
      </c>
      <c r="U39" s="9">
        <v>3.6</v>
      </c>
      <c r="V39" s="9">
        <v>7.88</v>
      </c>
    </row>
    <row r="40" spans="1:22" x14ac:dyDescent="0.2">
      <c r="A40" s="7" t="s">
        <v>338</v>
      </c>
      <c r="B40" s="8">
        <v>10</v>
      </c>
      <c r="C40" s="8">
        <v>6</v>
      </c>
      <c r="D40" s="8">
        <v>10600</v>
      </c>
      <c r="E40" s="8">
        <v>3600</v>
      </c>
      <c r="F40" s="8">
        <v>7000</v>
      </c>
      <c r="G40" s="9">
        <v>115.6</v>
      </c>
      <c r="H40" s="9">
        <v>16.510000000000002</v>
      </c>
      <c r="I40" s="9">
        <v>0</v>
      </c>
      <c r="J40" s="9">
        <v>12.58</v>
      </c>
      <c r="K40" s="9">
        <v>16.510000000000002</v>
      </c>
      <c r="L40" s="9">
        <v>16.510000000000002</v>
      </c>
      <c r="M40" s="9">
        <v>16.510000000000002</v>
      </c>
      <c r="N40" s="9">
        <v>16.510000000000002</v>
      </c>
      <c r="O40" s="9">
        <v>16.510000000000002</v>
      </c>
      <c r="P40" s="8">
        <v>1</v>
      </c>
      <c r="Q40" s="8">
        <v>3</v>
      </c>
      <c r="R40" s="8">
        <v>4</v>
      </c>
      <c r="S40" s="9">
        <v>16.670000000000002</v>
      </c>
      <c r="T40" s="9">
        <v>66.67</v>
      </c>
      <c r="U40" s="9">
        <v>3.83</v>
      </c>
      <c r="V40" s="9">
        <v>9.33</v>
      </c>
    </row>
    <row r="41" spans="1:22" x14ac:dyDescent="0.2">
      <c r="A41" s="7" t="s">
        <v>1795</v>
      </c>
      <c r="B41" s="8">
        <v>1</v>
      </c>
      <c r="C41" s="8">
        <v>1</v>
      </c>
      <c r="D41" s="8">
        <v>1300</v>
      </c>
      <c r="E41" s="8">
        <v>0</v>
      </c>
      <c r="F41" s="8">
        <v>1300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8">
        <v>0</v>
      </c>
      <c r="Q41" s="8">
        <v>0</v>
      </c>
      <c r="R41" s="8">
        <v>0</v>
      </c>
      <c r="S41" s="9">
        <v>0</v>
      </c>
      <c r="T41" s="9">
        <v>0</v>
      </c>
      <c r="U41" s="9">
        <v>8</v>
      </c>
      <c r="V41" s="9">
        <v>8</v>
      </c>
    </row>
    <row r="42" spans="1:22" x14ac:dyDescent="0.2">
      <c r="A42" s="7" t="s">
        <v>633</v>
      </c>
      <c r="B42" s="8">
        <v>12</v>
      </c>
      <c r="C42" s="8">
        <v>9</v>
      </c>
      <c r="D42" s="8">
        <v>15600</v>
      </c>
      <c r="E42" s="8">
        <v>2800</v>
      </c>
      <c r="F42" s="8">
        <v>12800</v>
      </c>
      <c r="G42" s="9">
        <v>130.30000000000001</v>
      </c>
      <c r="H42" s="9">
        <v>10.18</v>
      </c>
      <c r="I42" s="9">
        <v>14.65</v>
      </c>
      <c r="J42" s="9">
        <v>14.65</v>
      </c>
      <c r="K42" s="9">
        <v>10.18</v>
      </c>
      <c r="L42" s="9">
        <v>10.18</v>
      </c>
      <c r="M42" s="9">
        <v>10.18</v>
      </c>
      <c r="N42" s="9">
        <v>10.18</v>
      </c>
      <c r="O42" s="9">
        <v>10.18</v>
      </c>
      <c r="P42" s="8">
        <v>3</v>
      </c>
      <c r="Q42" s="8">
        <v>3</v>
      </c>
      <c r="R42" s="8">
        <v>4</v>
      </c>
      <c r="S42" s="9">
        <v>33.33</v>
      </c>
      <c r="T42" s="9">
        <v>44.44</v>
      </c>
      <c r="U42" s="9">
        <v>4.5599999999999996</v>
      </c>
      <c r="V42" s="9">
        <v>8.44</v>
      </c>
    </row>
    <row r="43" spans="1:22" x14ac:dyDescent="0.2">
      <c r="A43" s="7" t="s">
        <v>309</v>
      </c>
      <c r="B43" s="8">
        <v>13</v>
      </c>
      <c r="C43" s="8">
        <v>12</v>
      </c>
      <c r="D43" s="8">
        <v>14500</v>
      </c>
      <c r="E43" s="8">
        <v>-600</v>
      </c>
      <c r="F43" s="8">
        <v>15100</v>
      </c>
      <c r="G43" s="9">
        <v>130.52000000000001</v>
      </c>
      <c r="H43" s="9">
        <v>8.64</v>
      </c>
      <c r="I43" s="9">
        <v>3.8</v>
      </c>
      <c r="J43" s="9">
        <v>3.64</v>
      </c>
      <c r="K43" s="9">
        <v>8.64</v>
      </c>
      <c r="L43" s="9">
        <v>8.64</v>
      </c>
      <c r="M43" s="9">
        <v>8.64</v>
      </c>
      <c r="N43" s="9">
        <v>8.64</v>
      </c>
      <c r="O43" s="9">
        <v>8.64</v>
      </c>
      <c r="P43" s="8">
        <v>1</v>
      </c>
      <c r="Q43" s="8">
        <v>3</v>
      </c>
      <c r="R43" s="8">
        <v>4</v>
      </c>
      <c r="S43" s="9">
        <v>8.33</v>
      </c>
      <c r="T43" s="9">
        <v>33.33</v>
      </c>
      <c r="U43" s="9">
        <v>5.08</v>
      </c>
      <c r="V43" s="9">
        <v>9.08</v>
      </c>
    </row>
    <row r="44" spans="1:22" x14ac:dyDescent="0.2">
      <c r="A44" s="7" t="s">
        <v>673</v>
      </c>
      <c r="B44" s="8">
        <v>3</v>
      </c>
      <c r="C44" s="8">
        <v>2</v>
      </c>
      <c r="D44" s="8">
        <v>3100</v>
      </c>
      <c r="E44" s="8">
        <v>600</v>
      </c>
      <c r="F44" s="8">
        <v>2500</v>
      </c>
      <c r="G44" s="9">
        <v>25.46</v>
      </c>
      <c r="H44" s="9">
        <v>10.18</v>
      </c>
      <c r="I44" s="9">
        <v>21.22</v>
      </c>
      <c r="J44" s="9">
        <v>21.22</v>
      </c>
      <c r="K44" s="9">
        <v>10.18</v>
      </c>
      <c r="L44" s="9">
        <v>10.18</v>
      </c>
      <c r="M44" s="9">
        <v>10.18</v>
      </c>
      <c r="N44" s="9">
        <v>10.18</v>
      </c>
      <c r="O44" s="9">
        <v>10.18</v>
      </c>
      <c r="P44" s="8">
        <v>0</v>
      </c>
      <c r="Q44" s="8">
        <v>1</v>
      </c>
      <c r="R44" s="8">
        <v>1</v>
      </c>
      <c r="S44" s="9">
        <v>0</v>
      </c>
      <c r="T44" s="9">
        <v>50</v>
      </c>
      <c r="U44" s="9">
        <v>5</v>
      </c>
      <c r="V44" s="9">
        <v>8.5</v>
      </c>
    </row>
    <row r="45" spans="1:22" x14ac:dyDescent="0.2">
      <c r="A45" s="7" t="s">
        <v>3480</v>
      </c>
      <c r="B45" s="8">
        <v>1</v>
      </c>
      <c r="C45" s="8">
        <v>1</v>
      </c>
      <c r="D45" s="8">
        <v>1500</v>
      </c>
      <c r="E45" s="8">
        <v>-200</v>
      </c>
      <c r="F45" s="8">
        <v>1700</v>
      </c>
      <c r="G45" s="9">
        <v>7.8</v>
      </c>
      <c r="H45" s="9">
        <v>4.59</v>
      </c>
      <c r="I45" s="9">
        <v>4.59</v>
      </c>
      <c r="J45" s="9">
        <v>4.59</v>
      </c>
      <c r="K45" s="9">
        <v>4.59</v>
      </c>
      <c r="L45" s="9">
        <v>4.59</v>
      </c>
      <c r="M45" s="9">
        <v>4.59</v>
      </c>
      <c r="N45" s="9">
        <v>4.59</v>
      </c>
      <c r="O45" s="9">
        <v>4.59</v>
      </c>
      <c r="P45" s="8">
        <v>0</v>
      </c>
      <c r="Q45" s="8">
        <v>0</v>
      </c>
      <c r="R45" s="8">
        <v>1</v>
      </c>
      <c r="S45" s="9">
        <v>0</v>
      </c>
      <c r="T45" s="9">
        <v>100</v>
      </c>
      <c r="U45" s="9">
        <v>3</v>
      </c>
      <c r="V45" s="9">
        <v>6</v>
      </c>
    </row>
    <row r="46" spans="1:22" x14ac:dyDescent="0.2">
      <c r="A46" s="7" t="s">
        <v>1640</v>
      </c>
      <c r="B46" s="8">
        <v>3</v>
      </c>
      <c r="C46" s="8">
        <v>2</v>
      </c>
      <c r="D46" s="8">
        <v>3300</v>
      </c>
      <c r="E46" s="8">
        <v>600</v>
      </c>
      <c r="F46" s="8">
        <v>2700</v>
      </c>
      <c r="G46" s="9">
        <v>7.52</v>
      </c>
      <c r="H46" s="9">
        <v>2.79</v>
      </c>
      <c r="I46" s="9">
        <v>5.78</v>
      </c>
      <c r="J46" s="9">
        <v>2.79</v>
      </c>
      <c r="K46" s="9">
        <v>2.79</v>
      </c>
      <c r="L46" s="9">
        <v>2.79</v>
      </c>
      <c r="M46" s="9">
        <v>2.79</v>
      </c>
      <c r="N46" s="9">
        <v>2.79</v>
      </c>
      <c r="O46" s="9">
        <v>2.79</v>
      </c>
      <c r="P46" s="8">
        <v>0</v>
      </c>
      <c r="Q46" s="8">
        <v>0</v>
      </c>
      <c r="R46" s="8">
        <v>1</v>
      </c>
      <c r="S46" s="9">
        <v>0</v>
      </c>
      <c r="T46" s="9">
        <v>50</v>
      </c>
      <c r="U46" s="9">
        <v>4</v>
      </c>
      <c r="V46" s="9">
        <v>6</v>
      </c>
    </row>
    <row r="47" spans="1:22" x14ac:dyDescent="0.2">
      <c r="A47" s="7" t="s">
        <v>87</v>
      </c>
      <c r="B47" s="8">
        <v>11</v>
      </c>
      <c r="C47" s="8">
        <v>9</v>
      </c>
      <c r="D47" s="8">
        <v>9300</v>
      </c>
      <c r="E47" s="8">
        <v>300</v>
      </c>
      <c r="F47" s="8">
        <v>9000</v>
      </c>
      <c r="G47" s="9">
        <v>20.8</v>
      </c>
      <c r="H47" s="9">
        <v>2.31</v>
      </c>
      <c r="I47" s="9">
        <v>0</v>
      </c>
      <c r="J47" s="9">
        <v>2.89</v>
      </c>
      <c r="K47" s="9">
        <v>2.31</v>
      </c>
      <c r="L47" s="9">
        <v>2.31</v>
      </c>
      <c r="M47" s="9">
        <v>2.31</v>
      </c>
      <c r="N47" s="9">
        <v>2.31</v>
      </c>
      <c r="O47" s="9">
        <v>2.31</v>
      </c>
      <c r="P47" s="8">
        <v>0</v>
      </c>
      <c r="Q47" s="8">
        <v>1</v>
      </c>
      <c r="R47" s="8">
        <v>1</v>
      </c>
      <c r="S47" s="9">
        <v>0</v>
      </c>
      <c r="T47" s="9">
        <v>11.11</v>
      </c>
      <c r="U47" s="9">
        <v>6.11</v>
      </c>
      <c r="V47" s="9">
        <v>7.89</v>
      </c>
    </row>
    <row r="48" spans="1:22" x14ac:dyDescent="0.2">
      <c r="A48" s="7" t="s">
        <v>695</v>
      </c>
      <c r="B48" s="8">
        <v>11</v>
      </c>
      <c r="C48" s="8">
        <v>8</v>
      </c>
      <c r="D48" s="8">
        <v>10500</v>
      </c>
      <c r="E48" s="8">
        <v>1300</v>
      </c>
      <c r="F48" s="8">
        <v>9200</v>
      </c>
      <c r="G48" s="9">
        <v>120.84</v>
      </c>
      <c r="H48" s="9">
        <v>13.13</v>
      </c>
      <c r="I48" s="9">
        <v>14.98</v>
      </c>
      <c r="J48" s="9">
        <v>12.92</v>
      </c>
      <c r="K48" s="9">
        <v>13.13</v>
      </c>
      <c r="L48" s="9">
        <v>13.13</v>
      </c>
      <c r="M48" s="9">
        <v>13.13</v>
      </c>
      <c r="N48" s="9">
        <v>13.13</v>
      </c>
      <c r="O48" s="9">
        <v>13.13</v>
      </c>
      <c r="P48" s="8">
        <v>2</v>
      </c>
      <c r="Q48" s="8">
        <v>3</v>
      </c>
      <c r="R48" s="8">
        <v>3</v>
      </c>
      <c r="S48" s="9">
        <v>25</v>
      </c>
      <c r="T48" s="9">
        <v>37.5</v>
      </c>
      <c r="U48" s="9">
        <v>5.25</v>
      </c>
      <c r="V48" s="9">
        <v>11</v>
      </c>
    </row>
    <row r="49" spans="1:22" x14ac:dyDescent="0.2">
      <c r="A49" s="7" t="s">
        <v>211</v>
      </c>
      <c r="B49" s="8">
        <v>2</v>
      </c>
      <c r="C49" s="8">
        <v>1</v>
      </c>
      <c r="D49" s="8">
        <v>2200</v>
      </c>
      <c r="E49" s="8">
        <v>300</v>
      </c>
      <c r="F49" s="8">
        <v>1900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8">
        <v>0</v>
      </c>
      <c r="Q49" s="8">
        <v>0</v>
      </c>
      <c r="R49" s="8">
        <v>0</v>
      </c>
      <c r="S49" s="9">
        <v>0</v>
      </c>
      <c r="T49" s="9">
        <v>0</v>
      </c>
      <c r="U49" s="9">
        <v>6</v>
      </c>
      <c r="V49" s="9">
        <v>11</v>
      </c>
    </row>
    <row r="50" spans="1:22" x14ac:dyDescent="0.2">
      <c r="A50" s="7" t="s">
        <v>385</v>
      </c>
      <c r="B50" s="8">
        <v>13</v>
      </c>
      <c r="C50" s="8">
        <v>8</v>
      </c>
      <c r="D50" s="8">
        <v>15200</v>
      </c>
      <c r="E50" s="8">
        <v>4500</v>
      </c>
      <c r="F50" s="8">
        <v>10700</v>
      </c>
      <c r="G50" s="9">
        <v>99.28</v>
      </c>
      <c r="H50" s="9">
        <v>9.2799999999999994</v>
      </c>
      <c r="I50" s="9">
        <v>1.95</v>
      </c>
      <c r="J50" s="9">
        <v>6.04</v>
      </c>
      <c r="K50" s="9">
        <v>9.2799999999999994</v>
      </c>
      <c r="L50" s="9">
        <v>9.2799999999999994</v>
      </c>
      <c r="M50" s="9">
        <v>9.2799999999999994</v>
      </c>
      <c r="N50" s="9">
        <v>9.2799999999999994</v>
      </c>
      <c r="O50" s="9">
        <v>9.2799999999999994</v>
      </c>
      <c r="P50" s="8">
        <v>0</v>
      </c>
      <c r="Q50" s="8">
        <v>3</v>
      </c>
      <c r="R50" s="8">
        <v>4</v>
      </c>
      <c r="S50" s="9">
        <v>0</v>
      </c>
      <c r="T50" s="9">
        <v>50</v>
      </c>
      <c r="U50" s="9">
        <v>3.88</v>
      </c>
      <c r="V50" s="9">
        <v>8.3800000000000008</v>
      </c>
    </row>
    <row r="51" spans="1:22" x14ac:dyDescent="0.2">
      <c r="A51" s="7" t="s">
        <v>540</v>
      </c>
      <c r="B51" s="8">
        <v>1</v>
      </c>
      <c r="C51" s="8">
        <v>1</v>
      </c>
      <c r="D51" s="8">
        <v>1300</v>
      </c>
      <c r="E51" s="8">
        <v>-200</v>
      </c>
      <c r="F51" s="8">
        <v>1500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8">
        <v>0</v>
      </c>
      <c r="Q51" s="8">
        <v>0</v>
      </c>
      <c r="R51" s="8">
        <v>0</v>
      </c>
      <c r="S51" s="9">
        <v>0</v>
      </c>
      <c r="T51" s="9">
        <v>0</v>
      </c>
      <c r="U51" s="9">
        <v>7</v>
      </c>
      <c r="V51" s="9">
        <v>8</v>
      </c>
    </row>
    <row r="52" spans="1:22" x14ac:dyDescent="0.2">
      <c r="A52" s="7" t="s">
        <v>363</v>
      </c>
      <c r="B52" s="8">
        <v>12</v>
      </c>
      <c r="C52" s="8">
        <v>10</v>
      </c>
      <c r="D52" s="8">
        <v>16200</v>
      </c>
      <c r="E52" s="8">
        <v>1700</v>
      </c>
      <c r="F52" s="8">
        <v>14500</v>
      </c>
      <c r="G52" s="9">
        <v>132.30000000000001</v>
      </c>
      <c r="H52" s="9">
        <v>9.1199999999999992</v>
      </c>
      <c r="I52" s="9">
        <v>32.840000000000003</v>
      </c>
      <c r="J52" s="9">
        <v>10.84</v>
      </c>
      <c r="K52" s="9">
        <v>9.1199999999999992</v>
      </c>
      <c r="L52" s="9">
        <v>9.1199999999999992</v>
      </c>
      <c r="M52" s="9">
        <v>9.1199999999999992</v>
      </c>
      <c r="N52" s="9">
        <v>9.1199999999999992</v>
      </c>
      <c r="O52" s="9">
        <v>9.1199999999999992</v>
      </c>
      <c r="P52" s="8">
        <v>2</v>
      </c>
      <c r="Q52" s="8">
        <v>4</v>
      </c>
      <c r="R52" s="8">
        <v>5</v>
      </c>
      <c r="S52" s="9">
        <v>20</v>
      </c>
      <c r="T52" s="9">
        <v>50</v>
      </c>
      <c r="U52" s="9">
        <v>4.0999999999999996</v>
      </c>
      <c r="V52" s="9">
        <v>7.4</v>
      </c>
    </row>
    <row r="53" spans="1:22" x14ac:dyDescent="0.2">
      <c r="A53" s="7" t="s">
        <v>238</v>
      </c>
      <c r="B53" s="8">
        <v>39</v>
      </c>
      <c r="C53" s="8">
        <v>28</v>
      </c>
      <c r="D53" s="8">
        <v>53500</v>
      </c>
      <c r="E53" s="8">
        <v>9100</v>
      </c>
      <c r="F53" s="8">
        <v>44400</v>
      </c>
      <c r="G53" s="9">
        <v>270.08</v>
      </c>
      <c r="H53" s="9">
        <v>6.08</v>
      </c>
      <c r="I53" s="9">
        <v>6.96</v>
      </c>
      <c r="J53" s="9">
        <v>5</v>
      </c>
      <c r="K53" s="9">
        <v>6.08</v>
      </c>
      <c r="L53" s="9">
        <v>6.08</v>
      </c>
      <c r="M53" s="9">
        <v>6.08</v>
      </c>
      <c r="N53" s="9">
        <v>6.08</v>
      </c>
      <c r="O53" s="9">
        <v>6.08</v>
      </c>
      <c r="P53" s="8">
        <v>4</v>
      </c>
      <c r="Q53" s="8">
        <v>7</v>
      </c>
      <c r="R53" s="8">
        <v>11</v>
      </c>
      <c r="S53" s="9">
        <v>14.29</v>
      </c>
      <c r="T53" s="9">
        <v>39.29</v>
      </c>
      <c r="U53" s="9">
        <v>4.29</v>
      </c>
      <c r="V53" s="9">
        <v>8.86</v>
      </c>
    </row>
    <row r="54" spans="1:22" x14ac:dyDescent="0.2">
      <c r="A54" s="7" t="s">
        <v>1354</v>
      </c>
      <c r="B54" s="8">
        <v>2</v>
      </c>
      <c r="C54" s="8">
        <v>1</v>
      </c>
      <c r="D54" s="8">
        <v>1500</v>
      </c>
      <c r="E54" s="8">
        <v>700</v>
      </c>
      <c r="F54" s="8">
        <v>800</v>
      </c>
      <c r="G54" s="9">
        <v>85.44</v>
      </c>
      <c r="H54" s="9">
        <v>106.8</v>
      </c>
      <c r="I54" s="9">
        <v>106.8</v>
      </c>
      <c r="J54" s="9">
        <v>106.8</v>
      </c>
      <c r="K54" s="9">
        <v>106.8</v>
      </c>
      <c r="L54" s="9">
        <v>106.8</v>
      </c>
      <c r="M54" s="9">
        <v>106.8</v>
      </c>
      <c r="N54" s="9">
        <v>106.8</v>
      </c>
      <c r="O54" s="9">
        <v>106.8</v>
      </c>
      <c r="P54" s="8">
        <v>1</v>
      </c>
      <c r="Q54" s="8">
        <v>1</v>
      </c>
      <c r="R54" s="8">
        <v>1</v>
      </c>
      <c r="S54" s="9">
        <v>100</v>
      </c>
      <c r="T54" s="9">
        <v>100</v>
      </c>
      <c r="U54" s="9">
        <v>1</v>
      </c>
      <c r="V54" s="9">
        <v>8</v>
      </c>
    </row>
    <row r="55" spans="1:22" x14ac:dyDescent="0.2">
      <c r="A55" s="7" t="s">
        <v>484</v>
      </c>
      <c r="B55" s="8">
        <v>3</v>
      </c>
      <c r="C55" s="8">
        <v>3</v>
      </c>
      <c r="D55" s="8">
        <v>1600</v>
      </c>
      <c r="E55" s="8">
        <v>-600</v>
      </c>
      <c r="F55" s="8">
        <v>2200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8">
        <v>0</v>
      </c>
      <c r="Q55" s="8">
        <v>0</v>
      </c>
      <c r="R55" s="8">
        <v>0</v>
      </c>
      <c r="S55" s="9">
        <v>0</v>
      </c>
      <c r="T55" s="9">
        <v>0</v>
      </c>
      <c r="U55" s="9">
        <v>7</v>
      </c>
      <c r="V55" s="9">
        <v>9.67</v>
      </c>
    </row>
    <row r="56" spans="1:22" x14ac:dyDescent="0.2">
      <c r="A56" s="7" t="s">
        <v>1200</v>
      </c>
      <c r="B56" s="8">
        <v>2</v>
      </c>
      <c r="C56" s="8">
        <v>2</v>
      </c>
      <c r="D56" s="8">
        <v>2800</v>
      </c>
      <c r="E56" s="8">
        <v>-300</v>
      </c>
      <c r="F56" s="8">
        <v>3100</v>
      </c>
      <c r="G56" s="9">
        <v>8.2200000000000006</v>
      </c>
      <c r="H56" s="9">
        <v>2.65</v>
      </c>
      <c r="I56" s="9">
        <v>0</v>
      </c>
      <c r="J56" s="9">
        <v>0</v>
      </c>
      <c r="K56" s="9">
        <v>2.65</v>
      </c>
      <c r="L56" s="9">
        <v>2.65</v>
      </c>
      <c r="M56" s="9">
        <v>2.65</v>
      </c>
      <c r="N56" s="9">
        <v>2.65</v>
      </c>
      <c r="O56" s="9">
        <v>2.65</v>
      </c>
      <c r="P56" s="8">
        <v>0</v>
      </c>
      <c r="Q56" s="8">
        <v>0</v>
      </c>
      <c r="R56" s="8">
        <v>1</v>
      </c>
      <c r="S56" s="9">
        <v>0</v>
      </c>
      <c r="T56" s="9">
        <v>50</v>
      </c>
      <c r="U56" s="9">
        <v>6</v>
      </c>
      <c r="V56" s="9">
        <v>8</v>
      </c>
    </row>
    <row r="57" spans="1:22" x14ac:dyDescent="0.2">
      <c r="A57" s="7" t="s">
        <v>2240</v>
      </c>
      <c r="B57" s="8">
        <v>4</v>
      </c>
      <c r="C57" s="8">
        <v>4</v>
      </c>
      <c r="D57" s="8">
        <v>4200</v>
      </c>
      <c r="E57" s="8">
        <v>-100</v>
      </c>
      <c r="F57" s="8">
        <v>4300</v>
      </c>
      <c r="G57" s="9">
        <v>31.56</v>
      </c>
      <c r="H57" s="9">
        <v>7.34</v>
      </c>
      <c r="I57" s="9">
        <v>16.84</v>
      </c>
      <c r="J57" s="9">
        <v>7.34</v>
      </c>
      <c r="K57" s="9">
        <v>7.34</v>
      </c>
      <c r="L57" s="9">
        <v>7.34</v>
      </c>
      <c r="M57" s="9">
        <v>7.34</v>
      </c>
      <c r="N57" s="9">
        <v>7.34</v>
      </c>
      <c r="O57" s="9">
        <v>7.34</v>
      </c>
      <c r="P57" s="8">
        <v>0</v>
      </c>
      <c r="Q57" s="8">
        <v>1</v>
      </c>
      <c r="R57" s="8">
        <v>2</v>
      </c>
      <c r="S57" s="9">
        <v>0</v>
      </c>
      <c r="T57" s="9">
        <v>50</v>
      </c>
      <c r="U57" s="9">
        <v>4.75</v>
      </c>
      <c r="V57" s="9">
        <v>6</v>
      </c>
    </row>
    <row r="58" spans="1:22" x14ac:dyDescent="0.2">
      <c r="A58" s="7" t="s">
        <v>149</v>
      </c>
      <c r="B58" s="8">
        <v>35</v>
      </c>
      <c r="C58" s="8">
        <v>27</v>
      </c>
      <c r="D58" s="8">
        <v>46700</v>
      </c>
      <c r="E58" s="8">
        <v>9800</v>
      </c>
      <c r="F58" s="8">
        <v>36900</v>
      </c>
      <c r="G58" s="9">
        <v>322.22000000000003</v>
      </c>
      <c r="H58" s="9">
        <v>8.73</v>
      </c>
      <c r="I58" s="9">
        <v>4.1100000000000003</v>
      </c>
      <c r="J58" s="9">
        <v>7.07</v>
      </c>
      <c r="K58" s="9">
        <v>8.73</v>
      </c>
      <c r="L58" s="9">
        <v>8.73</v>
      </c>
      <c r="M58" s="9">
        <v>8.73</v>
      </c>
      <c r="N58" s="9">
        <v>8.73</v>
      </c>
      <c r="O58" s="9">
        <v>8.73</v>
      </c>
      <c r="P58" s="8">
        <v>4</v>
      </c>
      <c r="Q58" s="8">
        <v>9</v>
      </c>
      <c r="R58" s="8">
        <v>14</v>
      </c>
      <c r="S58" s="9">
        <v>14.81</v>
      </c>
      <c r="T58" s="9">
        <v>51.85</v>
      </c>
      <c r="U58" s="9">
        <v>4</v>
      </c>
      <c r="V58" s="9">
        <v>7.41</v>
      </c>
    </row>
    <row r="59" spans="1:22" x14ac:dyDescent="0.2">
      <c r="A59" s="7" t="s">
        <v>931</v>
      </c>
      <c r="B59" s="8">
        <v>1</v>
      </c>
      <c r="C59" s="8">
        <v>1</v>
      </c>
      <c r="D59" s="8">
        <v>400</v>
      </c>
      <c r="E59" s="8">
        <v>-200</v>
      </c>
      <c r="F59" s="8">
        <v>600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8">
        <v>0</v>
      </c>
      <c r="Q59" s="8">
        <v>0</v>
      </c>
      <c r="R59" s="8">
        <v>0</v>
      </c>
      <c r="S59" s="9">
        <v>0</v>
      </c>
      <c r="T59" s="9">
        <v>0</v>
      </c>
      <c r="U59" s="9">
        <v>5</v>
      </c>
      <c r="V59" s="9">
        <v>6</v>
      </c>
    </row>
    <row r="60" spans="1:22" x14ac:dyDescent="0.2">
      <c r="A60" s="7" t="s">
        <v>1762</v>
      </c>
      <c r="B60" s="8">
        <v>1</v>
      </c>
      <c r="C60" s="8">
        <v>1</v>
      </c>
      <c r="D60" s="8">
        <v>1400</v>
      </c>
      <c r="E60" s="8">
        <v>-500</v>
      </c>
      <c r="F60" s="8">
        <v>1900</v>
      </c>
      <c r="G60" s="9">
        <v>21.26</v>
      </c>
      <c r="H60" s="9">
        <v>11.19</v>
      </c>
      <c r="I60" s="9">
        <v>0</v>
      </c>
      <c r="J60" s="9">
        <v>11.19</v>
      </c>
      <c r="K60" s="9">
        <v>11.19</v>
      </c>
      <c r="L60" s="9">
        <v>11.19</v>
      </c>
      <c r="M60" s="9">
        <v>11.19</v>
      </c>
      <c r="N60" s="9">
        <v>11.19</v>
      </c>
      <c r="O60" s="9">
        <v>11.19</v>
      </c>
      <c r="P60" s="8">
        <v>0</v>
      </c>
      <c r="Q60" s="8">
        <v>1</v>
      </c>
      <c r="R60" s="8">
        <v>1</v>
      </c>
      <c r="S60" s="9">
        <v>0</v>
      </c>
      <c r="T60" s="9">
        <v>100</v>
      </c>
      <c r="U60" s="9">
        <v>2</v>
      </c>
      <c r="V60" s="9">
        <v>10</v>
      </c>
    </row>
    <row r="61" spans="1:22" x14ac:dyDescent="0.2">
      <c r="A61" s="7" t="s">
        <v>267</v>
      </c>
      <c r="B61" s="8">
        <v>6</v>
      </c>
      <c r="C61" s="8">
        <v>4</v>
      </c>
      <c r="D61" s="8">
        <v>7800</v>
      </c>
      <c r="E61" s="8">
        <v>1700</v>
      </c>
      <c r="F61" s="8">
        <v>6100</v>
      </c>
      <c r="G61" s="9">
        <v>135.88</v>
      </c>
      <c r="H61" s="9">
        <v>22.28</v>
      </c>
      <c r="I61" s="9">
        <v>8.23</v>
      </c>
      <c r="J61" s="9">
        <v>17.18</v>
      </c>
      <c r="K61" s="9">
        <v>22.28</v>
      </c>
      <c r="L61" s="9">
        <v>22.28</v>
      </c>
      <c r="M61" s="9">
        <v>22.28</v>
      </c>
      <c r="N61" s="9">
        <v>22.28</v>
      </c>
      <c r="O61" s="9">
        <v>22.28</v>
      </c>
      <c r="P61" s="8">
        <v>2</v>
      </c>
      <c r="Q61" s="8">
        <v>3</v>
      </c>
      <c r="R61" s="8">
        <v>4</v>
      </c>
      <c r="S61" s="9">
        <v>50</v>
      </c>
      <c r="T61" s="9">
        <v>100</v>
      </c>
      <c r="U61" s="9">
        <v>1.75</v>
      </c>
      <c r="V61" s="9">
        <v>6.25</v>
      </c>
    </row>
    <row r="62" spans="1:22" x14ac:dyDescent="0.2">
      <c r="A62" s="7" t="s">
        <v>452</v>
      </c>
      <c r="B62" s="8">
        <v>6</v>
      </c>
      <c r="C62" s="8">
        <v>4</v>
      </c>
      <c r="D62" s="8">
        <v>6700</v>
      </c>
      <c r="E62" s="8">
        <v>2400</v>
      </c>
      <c r="F62" s="8">
        <v>4300</v>
      </c>
      <c r="G62" s="9">
        <v>39.18</v>
      </c>
      <c r="H62" s="9">
        <v>9.11</v>
      </c>
      <c r="I62" s="9">
        <v>0</v>
      </c>
      <c r="J62" s="9">
        <v>24.49</v>
      </c>
      <c r="K62" s="9">
        <v>9.11</v>
      </c>
      <c r="L62" s="9">
        <v>9.11</v>
      </c>
      <c r="M62" s="9">
        <v>9.11</v>
      </c>
      <c r="N62" s="9">
        <v>9.11</v>
      </c>
      <c r="O62" s="9">
        <v>9.11</v>
      </c>
      <c r="P62" s="8">
        <v>1</v>
      </c>
      <c r="Q62" s="8">
        <v>1</v>
      </c>
      <c r="R62" s="8">
        <v>1</v>
      </c>
      <c r="S62" s="9">
        <v>25</v>
      </c>
      <c r="T62" s="9">
        <v>25</v>
      </c>
      <c r="U62" s="9">
        <v>6</v>
      </c>
      <c r="V62" s="9">
        <v>10.25</v>
      </c>
    </row>
    <row r="63" spans="1:22" x14ac:dyDescent="0.2">
      <c r="A63" s="7" t="s">
        <v>1052</v>
      </c>
      <c r="B63" s="8">
        <v>3</v>
      </c>
      <c r="C63" s="8">
        <v>3</v>
      </c>
      <c r="D63" s="8">
        <v>3700</v>
      </c>
      <c r="E63" s="8">
        <v>-400</v>
      </c>
      <c r="F63" s="8">
        <v>4100</v>
      </c>
      <c r="G63" s="9">
        <v>33.22</v>
      </c>
      <c r="H63" s="9">
        <v>8.1</v>
      </c>
      <c r="I63" s="9">
        <v>0</v>
      </c>
      <c r="J63" s="9">
        <v>7.61</v>
      </c>
      <c r="K63" s="9">
        <v>8.1</v>
      </c>
      <c r="L63" s="9">
        <v>8.1</v>
      </c>
      <c r="M63" s="9">
        <v>8.1</v>
      </c>
      <c r="N63" s="9">
        <v>8.1</v>
      </c>
      <c r="O63" s="9">
        <v>8.1</v>
      </c>
      <c r="P63" s="8">
        <v>0</v>
      </c>
      <c r="Q63" s="8">
        <v>1</v>
      </c>
      <c r="R63" s="8">
        <v>2</v>
      </c>
      <c r="S63" s="9">
        <v>0</v>
      </c>
      <c r="T63" s="9">
        <v>66.67</v>
      </c>
      <c r="U63" s="9">
        <v>3</v>
      </c>
      <c r="V63" s="9">
        <v>7.33</v>
      </c>
    </row>
    <row r="64" spans="1:22" x14ac:dyDescent="0.2">
      <c r="A64" s="7" t="s">
        <v>441</v>
      </c>
      <c r="B64" s="8">
        <v>10</v>
      </c>
      <c r="C64" s="8">
        <v>6</v>
      </c>
      <c r="D64" s="8">
        <v>10100</v>
      </c>
      <c r="E64" s="8">
        <v>3700</v>
      </c>
      <c r="F64" s="8">
        <v>6400</v>
      </c>
      <c r="G64" s="9">
        <v>23.86</v>
      </c>
      <c r="H64" s="9">
        <v>3.73</v>
      </c>
      <c r="I64" s="9">
        <v>10.85</v>
      </c>
      <c r="J64" s="9">
        <v>8.23</v>
      </c>
      <c r="K64" s="9">
        <v>3.73</v>
      </c>
      <c r="L64" s="9">
        <v>3.73</v>
      </c>
      <c r="M64" s="9">
        <v>3.73</v>
      </c>
      <c r="N64" s="9">
        <v>3.73</v>
      </c>
      <c r="O64" s="9">
        <v>3.73</v>
      </c>
      <c r="P64" s="8">
        <v>0</v>
      </c>
      <c r="Q64" s="8">
        <v>1</v>
      </c>
      <c r="R64" s="8">
        <v>1</v>
      </c>
      <c r="S64" s="9">
        <v>0</v>
      </c>
      <c r="T64" s="9">
        <v>16.670000000000002</v>
      </c>
      <c r="U64" s="9">
        <v>5.33</v>
      </c>
      <c r="V64" s="9">
        <v>8.67</v>
      </c>
    </row>
    <row r="65" spans="1:22" x14ac:dyDescent="0.2">
      <c r="A65" s="7" t="s">
        <v>1160</v>
      </c>
      <c r="B65" s="8">
        <v>7</v>
      </c>
      <c r="C65" s="8">
        <v>5</v>
      </c>
      <c r="D65" s="8">
        <v>4700</v>
      </c>
      <c r="E65" s="8">
        <v>900</v>
      </c>
      <c r="F65" s="8">
        <v>3800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8">
        <v>0</v>
      </c>
      <c r="Q65" s="8">
        <v>0</v>
      </c>
      <c r="R65" s="8">
        <v>0</v>
      </c>
      <c r="S65" s="9">
        <v>0</v>
      </c>
      <c r="T65" s="9">
        <v>0</v>
      </c>
      <c r="U65" s="9">
        <v>7.4</v>
      </c>
      <c r="V65" s="9">
        <v>9.4</v>
      </c>
    </row>
    <row r="66" spans="1:22" x14ac:dyDescent="0.2">
      <c r="A66" s="7" t="s">
        <v>96</v>
      </c>
      <c r="B66" s="8">
        <v>9</v>
      </c>
      <c r="C66" s="8">
        <v>8</v>
      </c>
      <c r="D66" s="8">
        <v>10900</v>
      </c>
      <c r="E66" s="8">
        <v>600</v>
      </c>
      <c r="F66" s="8">
        <v>10300</v>
      </c>
      <c r="G66" s="9">
        <v>58.44</v>
      </c>
      <c r="H66" s="9">
        <v>5.67</v>
      </c>
      <c r="I66" s="9">
        <v>6.32</v>
      </c>
      <c r="J66" s="9">
        <v>2.65</v>
      </c>
      <c r="K66" s="9">
        <v>5.67</v>
      </c>
      <c r="L66" s="9">
        <v>5.67</v>
      </c>
      <c r="M66" s="9">
        <v>5.67</v>
      </c>
      <c r="N66" s="9">
        <v>5.67</v>
      </c>
      <c r="O66" s="9">
        <v>5.67</v>
      </c>
      <c r="P66" s="8">
        <v>1</v>
      </c>
      <c r="Q66" s="8">
        <v>2</v>
      </c>
      <c r="R66" s="8">
        <v>2</v>
      </c>
      <c r="S66" s="9">
        <v>12.5</v>
      </c>
      <c r="T66" s="9">
        <v>25</v>
      </c>
      <c r="U66" s="9">
        <v>5</v>
      </c>
      <c r="V66" s="9">
        <v>7.38</v>
      </c>
    </row>
    <row r="67" spans="1:22" x14ac:dyDescent="0.2">
      <c r="A67" s="7" t="s">
        <v>1532</v>
      </c>
      <c r="B67" s="8">
        <v>2</v>
      </c>
      <c r="C67" s="8">
        <v>2</v>
      </c>
      <c r="D67" s="8">
        <v>1600</v>
      </c>
      <c r="E67" s="8">
        <v>0</v>
      </c>
      <c r="F67" s="8">
        <v>1600</v>
      </c>
      <c r="G67" s="9">
        <v>10.220000000000001</v>
      </c>
      <c r="H67" s="9">
        <v>6.39</v>
      </c>
      <c r="I67" s="9">
        <v>11.36</v>
      </c>
      <c r="J67" s="9">
        <v>6.39</v>
      </c>
      <c r="K67" s="9">
        <v>6.39</v>
      </c>
      <c r="L67" s="9">
        <v>6.39</v>
      </c>
      <c r="M67" s="9">
        <v>6.39</v>
      </c>
      <c r="N67" s="9">
        <v>6.39</v>
      </c>
      <c r="O67" s="9">
        <v>6.39</v>
      </c>
      <c r="P67" s="8">
        <v>0</v>
      </c>
      <c r="Q67" s="8">
        <v>0</v>
      </c>
      <c r="R67" s="8">
        <v>1</v>
      </c>
      <c r="S67" s="9">
        <v>0</v>
      </c>
      <c r="T67" s="9">
        <v>50</v>
      </c>
      <c r="U67" s="9">
        <v>4.5</v>
      </c>
      <c r="V67" s="9">
        <v>9</v>
      </c>
    </row>
    <row r="68" spans="1:22" x14ac:dyDescent="0.2">
      <c r="A68" s="7" t="s">
        <v>1181</v>
      </c>
      <c r="B68" s="8">
        <v>1</v>
      </c>
      <c r="C68" s="8">
        <v>1</v>
      </c>
      <c r="D68" s="8">
        <v>400</v>
      </c>
      <c r="E68" s="8">
        <v>-200</v>
      </c>
      <c r="F68" s="8">
        <v>600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8">
        <v>0</v>
      </c>
      <c r="Q68" s="8">
        <v>0</v>
      </c>
      <c r="R68" s="8">
        <v>0</v>
      </c>
      <c r="S68" s="9">
        <v>0</v>
      </c>
      <c r="T68" s="9">
        <v>0</v>
      </c>
      <c r="U68" s="9">
        <v>11</v>
      </c>
      <c r="V68" s="9">
        <v>12</v>
      </c>
    </row>
    <row r="69" spans="1:22" x14ac:dyDescent="0.2">
      <c r="A69" s="7" t="s">
        <v>1263</v>
      </c>
      <c r="B69" s="8">
        <v>1</v>
      </c>
      <c r="C69" s="8">
        <v>1</v>
      </c>
      <c r="D69" s="8">
        <v>1400</v>
      </c>
      <c r="E69" s="8">
        <v>-300</v>
      </c>
      <c r="F69" s="8">
        <v>1700</v>
      </c>
      <c r="G69" s="9">
        <v>19.8</v>
      </c>
      <c r="H69" s="9">
        <v>11.65</v>
      </c>
      <c r="I69" s="9">
        <v>0</v>
      </c>
      <c r="J69" s="9">
        <v>11.65</v>
      </c>
      <c r="K69" s="9">
        <v>11.65</v>
      </c>
      <c r="L69" s="9">
        <v>11.65</v>
      </c>
      <c r="M69" s="9">
        <v>11.65</v>
      </c>
      <c r="N69" s="9">
        <v>11.65</v>
      </c>
      <c r="O69" s="9">
        <v>11.65</v>
      </c>
      <c r="P69" s="8">
        <v>0</v>
      </c>
      <c r="Q69" s="8">
        <v>1</v>
      </c>
      <c r="R69" s="8">
        <v>1</v>
      </c>
      <c r="S69" s="9">
        <v>0</v>
      </c>
      <c r="T69" s="9">
        <v>100</v>
      </c>
      <c r="U69" s="9">
        <v>2</v>
      </c>
      <c r="V69" s="9">
        <v>9</v>
      </c>
    </row>
    <row r="70" spans="1:22" x14ac:dyDescent="0.2">
      <c r="A70" s="7" t="s">
        <v>1821</v>
      </c>
      <c r="B70" s="8">
        <v>4</v>
      </c>
      <c r="C70" s="8">
        <v>3</v>
      </c>
      <c r="D70" s="8">
        <v>3500</v>
      </c>
      <c r="E70" s="8">
        <v>400</v>
      </c>
      <c r="F70" s="8">
        <v>3100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8">
        <v>0</v>
      </c>
      <c r="Q70" s="8">
        <v>0</v>
      </c>
      <c r="R70" s="8">
        <v>0</v>
      </c>
      <c r="S70" s="9">
        <v>0</v>
      </c>
      <c r="T70" s="9">
        <v>0</v>
      </c>
      <c r="U70" s="9">
        <v>6.33</v>
      </c>
      <c r="V70" s="9">
        <v>7</v>
      </c>
    </row>
    <row r="71" spans="1:22" x14ac:dyDescent="0.2">
      <c r="A71" s="7" t="s">
        <v>406</v>
      </c>
      <c r="B71" s="8">
        <v>8</v>
      </c>
      <c r="C71" s="8">
        <v>5</v>
      </c>
      <c r="D71" s="8">
        <v>8800</v>
      </c>
      <c r="E71" s="8">
        <v>2100</v>
      </c>
      <c r="F71" s="8">
        <v>6700</v>
      </c>
      <c r="G71" s="9">
        <v>20.46</v>
      </c>
      <c r="H71" s="9">
        <v>3.05</v>
      </c>
      <c r="I71" s="9">
        <v>0</v>
      </c>
      <c r="J71" s="9">
        <v>7.06</v>
      </c>
      <c r="K71" s="9">
        <v>3.05</v>
      </c>
      <c r="L71" s="9">
        <v>3.05</v>
      </c>
      <c r="M71" s="9">
        <v>3.05</v>
      </c>
      <c r="N71" s="9">
        <v>3.05</v>
      </c>
      <c r="O71" s="9">
        <v>3.05</v>
      </c>
      <c r="P71" s="8">
        <v>0</v>
      </c>
      <c r="Q71" s="8">
        <v>1</v>
      </c>
      <c r="R71" s="8">
        <v>1</v>
      </c>
      <c r="S71" s="9">
        <v>0</v>
      </c>
      <c r="T71" s="9">
        <v>20</v>
      </c>
      <c r="U71" s="9">
        <v>4.5999999999999996</v>
      </c>
      <c r="V71" s="9">
        <v>8.4</v>
      </c>
    </row>
    <row r="72" spans="1:22" x14ac:dyDescent="0.2">
      <c r="A72" s="7" t="s">
        <v>789</v>
      </c>
      <c r="B72" s="8">
        <v>12</v>
      </c>
      <c r="C72" s="8">
        <v>8</v>
      </c>
      <c r="D72" s="8">
        <v>16400</v>
      </c>
      <c r="E72" s="8">
        <v>5200</v>
      </c>
      <c r="F72" s="8">
        <v>11200</v>
      </c>
      <c r="G72" s="9">
        <v>35.159999999999997</v>
      </c>
      <c r="H72" s="9">
        <v>3.14</v>
      </c>
      <c r="I72" s="9">
        <v>2.0499999999999998</v>
      </c>
      <c r="J72" s="9">
        <v>1.44</v>
      </c>
      <c r="K72" s="9">
        <v>3.14</v>
      </c>
      <c r="L72" s="9">
        <v>3.14</v>
      </c>
      <c r="M72" s="9">
        <v>3.14</v>
      </c>
      <c r="N72" s="9">
        <v>3.14</v>
      </c>
      <c r="O72" s="9">
        <v>3.14</v>
      </c>
      <c r="P72" s="8">
        <v>0</v>
      </c>
      <c r="Q72" s="8">
        <v>1</v>
      </c>
      <c r="R72" s="8">
        <v>3</v>
      </c>
      <c r="S72" s="9">
        <v>0</v>
      </c>
      <c r="T72" s="9">
        <v>37.5</v>
      </c>
      <c r="U72" s="9">
        <v>4</v>
      </c>
      <c r="V72" s="9">
        <v>7.25</v>
      </c>
    </row>
    <row r="73" spans="1:22" x14ac:dyDescent="0.2">
      <c r="A73" s="7" t="s">
        <v>1192</v>
      </c>
      <c r="B73" s="8">
        <v>6</v>
      </c>
      <c r="C73" s="8">
        <v>5</v>
      </c>
      <c r="D73" s="8">
        <v>7100</v>
      </c>
      <c r="E73" s="8">
        <v>500</v>
      </c>
      <c r="F73" s="8">
        <v>6600</v>
      </c>
      <c r="G73" s="9">
        <v>59.08</v>
      </c>
      <c r="H73" s="9">
        <v>8.9499999999999993</v>
      </c>
      <c r="I73" s="9">
        <v>4.82</v>
      </c>
      <c r="J73" s="9">
        <v>10.94</v>
      </c>
      <c r="K73" s="9">
        <v>8.9499999999999993</v>
      </c>
      <c r="L73" s="9">
        <v>8.9499999999999993</v>
      </c>
      <c r="M73" s="9">
        <v>8.9499999999999993</v>
      </c>
      <c r="N73" s="9">
        <v>8.9499999999999993</v>
      </c>
      <c r="O73" s="9">
        <v>8.9499999999999993</v>
      </c>
      <c r="P73" s="8">
        <v>1</v>
      </c>
      <c r="Q73" s="8">
        <v>1</v>
      </c>
      <c r="R73" s="8">
        <v>2</v>
      </c>
      <c r="S73" s="9">
        <v>20</v>
      </c>
      <c r="T73" s="9">
        <v>40</v>
      </c>
      <c r="U73" s="9">
        <v>5.6</v>
      </c>
      <c r="V73" s="9">
        <v>8.6</v>
      </c>
    </row>
    <row r="74" spans="1:22" x14ac:dyDescent="0.2">
      <c r="A74" s="7" t="s">
        <v>575</v>
      </c>
      <c r="B74" s="8">
        <v>3</v>
      </c>
      <c r="C74" s="8">
        <v>3</v>
      </c>
      <c r="D74" s="8">
        <v>4300</v>
      </c>
      <c r="E74" s="8">
        <v>0</v>
      </c>
      <c r="F74" s="8">
        <v>4300</v>
      </c>
      <c r="G74" s="9">
        <v>10.44</v>
      </c>
      <c r="H74" s="9">
        <v>2.4300000000000002</v>
      </c>
      <c r="I74" s="9">
        <v>0</v>
      </c>
      <c r="J74" s="9">
        <v>3.37</v>
      </c>
      <c r="K74" s="9">
        <v>2.4300000000000002</v>
      </c>
      <c r="L74" s="9">
        <v>2.4300000000000002</v>
      </c>
      <c r="M74" s="9">
        <v>2.4300000000000002</v>
      </c>
      <c r="N74" s="9">
        <v>2.4300000000000002</v>
      </c>
      <c r="O74" s="9">
        <v>2.4300000000000002</v>
      </c>
      <c r="P74" s="8">
        <v>0</v>
      </c>
      <c r="Q74" s="8">
        <v>0</v>
      </c>
      <c r="R74" s="8">
        <v>1</v>
      </c>
      <c r="S74" s="9">
        <v>0</v>
      </c>
      <c r="T74" s="9">
        <v>33.33</v>
      </c>
      <c r="U74" s="9">
        <v>4.67</v>
      </c>
      <c r="V74" s="9">
        <v>7</v>
      </c>
    </row>
    <row r="75" spans="1:22" x14ac:dyDescent="0.2">
      <c r="A75" s="7" t="s">
        <v>947</v>
      </c>
      <c r="B75" s="8">
        <v>1</v>
      </c>
      <c r="C75" s="8">
        <v>1</v>
      </c>
      <c r="D75" s="8">
        <v>1000</v>
      </c>
      <c r="E75" s="8">
        <v>-300</v>
      </c>
      <c r="F75" s="8">
        <v>1300</v>
      </c>
      <c r="G75" s="9">
        <v>58.18</v>
      </c>
      <c r="H75" s="9">
        <v>44.75</v>
      </c>
      <c r="I75" s="9">
        <v>0</v>
      </c>
      <c r="J75" s="9">
        <v>0</v>
      </c>
      <c r="K75" s="9">
        <v>44.75</v>
      </c>
      <c r="L75" s="9">
        <v>44.75</v>
      </c>
      <c r="M75" s="9">
        <v>44.75</v>
      </c>
      <c r="N75" s="9">
        <v>44.75</v>
      </c>
      <c r="O75" s="9">
        <v>44.75</v>
      </c>
      <c r="P75" s="8">
        <v>1</v>
      </c>
      <c r="Q75" s="8">
        <v>1</v>
      </c>
      <c r="R75" s="8">
        <v>1</v>
      </c>
      <c r="S75" s="9">
        <v>100</v>
      </c>
      <c r="T75" s="9">
        <v>100</v>
      </c>
      <c r="U75" s="9">
        <v>1</v>
      </c>
      <c r="V75" s="9">
        <v>10</v>
      </c>
    </row>
    <row r="76" spans="1:22" x14ac:dyDescent="0.2">
      <c r="A76" s="7" t="s">
        <v>579</v>
      </c>
      <c r="B76" s="8">
        <v>1</v>
      </c>
      <c r="C76" s="8">
        <v>1</v>
      </c>
      <c r="D76" s="8">
        <v>1000</v>
      </c>
      <c r="E76" s="8">
        <v>0</v>
      </c>
      <c r="F76" s="8">
        <v>1000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8">
        <v>0</v>
      </c>
      <c r="Q76" s="8">
        <v>0</v>
      </c>
      <c r="R76" s="8">
        <v>0</v>
      </c>
      <c r="S76" s="9">
        <v>0</v>
      </c>
      <c r="T76" s="9">
        <v>0</v>
      </c>
      <c r="U76" s="9">
        <v>8</v>
      </c>
      <c r="V76" s="9">
        <v>8</v>
      </c>
    </row>
    <row r="77" spans="1:22" x14ac:dyDescent="0.2">
      <c r="A77" s="7" t="s">
        <v>1686</v>
      </c>
      <c r="B77" s="8">
        <v>1</v>
      </c>
      <c r="C77" s="8">
        <v>1</v>
      </c>
      <c r="D77" s="8">
        <v>1700</v>
      </c>
      <c r="E77" s="8">
        <v>0</v>
      </c>
      <c r="F77" s="8">
        <v>1700</v>
      </c>
      <c r="G77" s="9">
        <v>34.840000000000003</v>
      </c>
      <c r="H77" s="9">
        <v>20.49</v>
      </c>
      <c r="I77" s="9">
        <v>0</v>
      </c>
      <c r="J77" s="9">
        <v>20.49</v>
      </c>
      <c r="K77" s="9">
        <v>20.49</v>
      </c>
      <c r="L77" s="9">
        <v>20.49</v>
      </c>
      <c r="M77" s="9">
        <v>20.49</v>
      </c>
      <c r="N77" s="9">
        <v>20.49</v>
      </c>
      <c r="O77" s="9">
        <v>20.49</v>
      </c>
      <c r="P77" s="8">
        <v>1</v>
      </c>
      <c r="Q77" s="8">
        <v>1</v>
      </c>
      <c r="R77" s="8">
        <v>1</v>
      </c>
      <c r="S77" s="9">
        <v>100</v>
      </c>
      <c r="T77" s="9">
        <v>100</v>
      </c>
      <c r="U77" s="9">
        <v>1</v>
      </c>
      <c r="V77" s="9">
        <v>7</v>
      </c>
    </row>
    <row r="78" spans="1:22" x14ac:dyDescent="0.2">
      <c r="A78" s="7" t="s">
        <v>799</v>
      </c>
      <c r="B78" s="8">
        <v>8</v>
      </c>
      <c r="C78" s="8">
        <v>6</v>
      </c>
      <c r="D78" s="8">
        <v>11400</v>
      </c>
      <c r="E78" s="8">
        <v>1400</v>
      </c>
      <c r="F78" s="8">
        <v>10000</v>
      </c>
      <c r="G78" s="9">
        <v>86.04</v>
      </c>
      <c r="H78" s="9">
        <v>8.6</v>
      </c>
      <c r="I78" s="9">
        <v>10.29</v>
      </c>
      <c r="J78" s="9">
        <v>6.23</v>
      </c>
      <c r="K78" s="9">
        <v>8.6</v>
      </c>
      <c r="L78" s="9">
        <v>8.6</v>
      </c>
      <c r="M78" s="9">
        <v>8.6</v>
      </c>
      <c r="N78" s="9">
        <v>8.6</v>
      </c>
      <c r="O78" s="9">
        <v>8.6</v>
      </c>
      <c r="P78" s="8">
        <v>2</v>
      </c>
      <c r="Q78" s="8">
        <v>3</v>
      </c>
      <c r="R78" s="8">
        <v>3</v>
      </c>
      <c r="S78" s="9">
        <v>33.33</v>
      </c>
      <c r="T78" s="9">
        <v>50</v>
      </c>
      <c r="U78" s="9">
        <v>3</v>
      </c>
      <c r="V78" s="9">
        <v>6.33</v>
      </c>
    </row>
    <row r="79" spans="1:22" x14ac:dyDescent="0.2">
      <c r="A79" s="7" t="s">
        <v>476</v>
      </c>
      <c r="B79" s="8">
        <v>5</v>
      </c>
      <c r="C79" s="8">
        <v>4</v>
      </c>
      <c r="D79" s="8">
        <v>5300</v>
      </c>
      <c r="E79" s="8">
        <v>-800</v>
      </c>
      <c r="F79" s="8">
        <v>6100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8">
        <v>0</v>
      </c>
      <c r="Q79" s="8">
        <v>0</v>
      </c>
      <c r="R79" s="8">
        <v>0</v>
      </c>
      <c r="S79" s="9">
        <v>0</v>
      </c>
      <c r="T79" s="9">
        <v>0</v>
      </c>
      <c r="U79" s="9">
        <v>5</v>
      </c>
      <c r="V79" s="9">
        <v>8.25</v>
      </c>
    </row>
    <row r="80" spans="1:22" x14ac:dyDescent="0.2">
      <c r="A80" s="7" t="s">
        <v>275</v>
      </c>
      <c r="B80" s="8">
        <v>10</v>
      </c>
      <c r="C80" s="8">
        <v>7</v>
      </c>
      <c r="D80" s="8">
        <v>15300</v>
      </c>
      <c r="E80" s="8">
        <v>4100</v>
      </c>
      <c r="F80" s="8">
        <v>11200</v>
      </c>
      <c r="G80" s="9">
        <v>20.48</v>
      </c>
      <c r="H80" s="9">
        <v>1.83</v>
      </c>
      <c r="I80" s="9">
        <v>3.79</v>
      </c>
      <c r="J80" s="9">
        <v>2.44</v>
      </c>
      <c r="K80" s="9">
        <v>1.83</v>
      </c>
      <c r="L80" s="9">
        <v>1.83</v>
      </c>
      <c r="M80" s="9">
        <v>1.83</v>
      </c>
      <c r="N80" s="9">
        <v>1.83</v>
      </c>
      <c r="O80" s="9">
        <v>1.83</v>
      </c>
      <c r="P80" s="8">
        <v>0</v>
      </c>
      <c r="Q80" s="8">
        <v>1</v>
      </c>
      <c r="R80" s="8">
        <v>1</v>
      </c>
      <c r="S80" s="9">
        <v>0</v>
      </c>
      <c r="T80" s="9">
        <v>14.29</v>
      </c>
      <c r="U80" s="9">
        <v>4.71</v>
      </c>
      <c r="V80" s="9">
        <v>6.43</v>
      </c>
    </row>
    <row r="81" spans="1:22" x14ac:dyDescent="0.2">
      <c r="A81" s="7" t="s">
        <v>625</v>
      </c>
      <c r="B81" s="8">
        <v>5</v>
      </c>
      <c r="C81" s="8">
        <v>4</v>
      </c>
      <c r="D81" s="8">
        <v>4400</v>
      </c>
      <c r="E81" s="8">
        <v>200</v>
      </c>
      <c r="F81" s="8">
        <v>4200</v>
      </c>
      <c r="G81" s="9">
        <v>14.04</v>
      </c>
      <c r="H81" s="9">
        <v>3.34</v>
      </c>
      <c r="I81" s="9">
        <v>0</v>
      </c>
      <c r="J81" s="9">
        <v>7.39</v>
      </c>
      <c r="K81" s="9">
        <v>3.34</v>
      </c>
      <c r="L81" s="9">
        <v>3.34</v>
      </c>
      <c r="M81" s="9">
        <v>3.34</v>
      </c>
      <c r="N81" s="9">
        <v>3.34</v>
      </c>
      <c r="O81" s="9">
        <v>3.34</v>
      </c>
      <c r="P81" s="8">
        <v>0</v>
      </c>
      <c r="Q81" s="8">
        <v>0</v>
      </c>
      <c r="R81" s="8">
        <v>1</v>
      </c>
      <c r="S81" s="9">
        <v>0</v>
      </c>
      <c r="T81" s="9">
        <v>25</v>
      </c>
      <c r="U81" s="9">
        <v>6.75</v>
      </c>
      <c r="V81" s="9">
        <v>8.75</v>
      </c>
    </row>
    <row r="82" spans="1:22" x14ac:dyDescent="0.2">
      <c r="A82" s="7" t="s">
        <v>1156</v>
      </c>
      <c r="B82" s="8">
        <v>3</v>
      </c>
      <c r="C82" s="8">
        <v>3</v>
      </c>
      <c r="D82" s="8">
        <v>2500</v>
      </c>
      <c r="E82" s="8">
        <v>-100</v>
      </c>
      <c r="F82" s="8">
        <v>2600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8">
        <v>0</v>
      </c>
      <c r="Q82" s="8">
        <v>0</v>
      </c>
      <c r="R82" s="8">
        <v>0</v>
      </c>
      <c r="S82" s="9">
        <v>0</v>
      </c>
      <c r="T82" s="9">
        <v>0</v>
      </c>
      <c r="U82" s="9">
        <v>7</v>
      </c>
      <c r="V82" s="9">
        <v>9</v>
      </c>
    </row>
    <row r="83" spans="1:22" x14ac:dyDescent="0.2">
      <c r="A83" s="7" t="s">
        <v>950</v>
      </c>
      <c r="B83" s="8">
        <v>1</v>
      </c>
      <c r="C83" s="8">
        <v>1</v>
      </c>
      <c r="D83" s="8">
        <v>1200</v>
      </c>
      <c r="E83" s="8">
        <v>-400</v>
      </c>
      <c r="F83" s="8">
        <v>1600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8">
        <v>0</v>
      </c>
      <c r="Q83" s="8">
        <v>0</v>
      </c>
      <c r="R83" s="8">
        <v>0</v>
      </c>
      <c r="S83" s="9">
        <v>0</v>
      </c>
      <c r="T83" s="9">
        <v>0</v>
      </c>
      <c r="U83" s="9">
        <v>8</v>
      </c>
      <c r="V83" s="9">
        <v>10</v>
      </c>
    </row>
    <row r="84" spans="1:22" x14ac:dyDescent="0.2">
      <c r="A84" s="7" t="s">
        <v>393</v>
      </c>
      <c r="B84" s="8">
        <v>8</v>
      </c>
      <c r="C84" s="8">
        <v>8</v>
      </c>
      <c r="D84" s="8">
        <v>6700</v>
      </c>
      <c r="E84" s="8">
        <v>-1900</v>
      </c>
      <c r="F84" s="8">
        <v>8600</v>
      </c>
      <c r="G84" s="9">
        <v>65.66</v>
      </c>
      <c r="H84" s="9">
        <v>7.63</v>
      </c>
      <c r="I84" s="9">
        <v>0</v>
      </c>
      <c r="J84" s="9">
        <v>0</v>
      </c>
      <c r="K84" s="9">
        <v>7.63</v>
      </c>
      <c r="L84" s="9">
        <v>7.63</v>
      </c>
      <c r="M84" s="9">
        <v>7.63</v>
      </c>
      <c r="N84" s="9">
        <v>7.63</v>
      </c>
      <c r="O84" s="9">
        <v>7.63</v>
      </c>
      <c r="P84" s="8">
        <v>1</v>
      </c>
      <c r="Q84" s="8">
        <v>1</v>
      </c>
      <c r="R84" s="8">
        <v>1</v>
      </c>
      <c r="S84" s="9">
        <v>12.5</v>
      </c>
      <c r="T84" s="9">
        <v>12.5</v>
      </c>
      <c r="U84" s="9">
        <v>6.38</v>
      </c>
      <c r="V84" s="9">
        <v>9.1199999999999992</v>
      </c>
    </row>
    <row r="85" spans="1:22" x14ac:dyDescent="0.2">
      <c r="A85" s="7" t="s">
        <v>422</v>
      </c>
      <c r="B85" s="8">
        <v>1</v>
      </c>
      <c r="C85" s="8">
        <v>1</v>
      </c>
      <c r="D85" s="8">
        <v>900</v>
      </c>
      <c r="E85" s="8">
        <v>-400</v>
      </c>
      <c r="F85" s="8">
        <v>1300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8">
        <v>0</v>
      </c>
      <c r="Q85" s="8">
        <v>0</v>
      </c>
      <c r="R85" s="8">
        <v>0</v>
      </c>
      <c r="S85" s="9">
        <v>0</v>
      </c>
      <c r="T85" s="9">
        <v>0</v>
      </c>
      <c r="U85" s="9">
        <v>7</v>
      </c>
      <c r="V85" s="9">
        <v>8</v>
      </c>
    </row>
    <row r="86" spans="1:22" x14ac:dyDescent="0.2">
      <c r="A86" s="7" t="s">
        <v>414</v>
      </c>
      <c r="B86" s="8">
        <v>21</v>
      </c>
      <c r="C86" s="8">
        <v>14</v>
      </c>
      <c r="D86" s="8">
        <v>25200</v>
      </c>
      <c r="E86" s="8">
        <v>5400</v>
      </c>
      <c r="F86" s="8">
        <v>19800</v>
      </c>
      <c r="G86" s="9">
        <v>156.12</v>
      </c>
      <c r="H86" s="9">
        <v>7.88</v>
      </c>
      <c r="I86" s="9">
        <v>6.23</v>
      </c>
      <c r="J86" s="9">
        <v>9.9700000000000006</v>
      </c>
      <c r="K86" s="9">
        <v>7.88</v>
      </c>
      <c r="L86" s="9">
        <v>7.88</v>
      </c>
      <c r="M86" s="9">
        <v>7.88</v>
      </c>
      <c r="N86" s="9">
        <v>7.88</v>
      </c>
      <c r="O86" s="9">
        <v>7.88</v>
      </c>
      <c r="P86" s="8">
        <v>1</v>
      </c>
      <c r="Q86" s="8">
        <v>4</v>
      </c>
      <c r="R86" s="8">
        <v>5</v>
      </c>
      <c r="S86" s="9">
        <v>7.14</v>
      </c>
      <c r="T86" s="9">
        <v>35.71</v>
      </c>
      <c r="U86" s="9">
        <v>4.71</v>
      </c>
      <c r="V86" s="9">
        <v>7.5</v>
      </c>
    </row>
    <row r="87" spans="1:22" x14ac:dyDescent="0.2">
      <c r="A87" s="7" t="s">
        <v>1965</v>
      </c>
      <c r="B87" s="8">
        <v>2</v>
      </c>
      <c r="C87" s="8">
        <v>1</v>
      </c>
      <c r="D87" s="8">
        <v>1400</v>
      </c>
      <c r="E87" s="8">
        <v>400</v>
      </c>
      <c r="F87" s="8">
        <v>1000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8">
        <v>0</v>
      </c>
      <c r="Q87" s="8">
        <v>0</v>
      </c>
      <c r="R87" s="8">
        <v>0</v>
      </c>
      <c r="S87" s="9">
        <v>0</v>
      </c>
      <c r="T87" s="9">
        <v>0</v>
      </c>
      <c r="U87" s="9">
        <v>6</v>
      </c>
      <c r="V87" s="9">
        <v>6</v>
      </c>
    </row>
    <row r="88" spans="1:22" x14ac:dyDescent="0.2">
      <c r="A88" s="7" t="s">
        <v>1194</v>
      </c>
      <c r="B88" s="8">
        <v>1</v>
      </c>
      <c r="C88" s="8">
        <v>1</v>
      </c>
      <c r="D88" s="8">
        <v>1200</v>
      </c>
      <c r="E88" s="8">
        <v>-100</v>
      </c>
      <c r="F88" s="8">
        <v>1300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8">
        <v>0</v>
      </c>
      <c r="Q88" s="8">
        <v>0</v>
      </c>
      <c r="R88" s="8">
        <v>0</v>
      </c>
      <c r="S88" s="9">
        <v>0</v>
      </c>
      <c r="T88" s="9">
        <v>0</v>
      </c>
      <c r="U88" s="9">
        <v>4</v>
      </c>
      <c r="V88" s="9">
        <v>12</v>
      </c>
    </row>
    <row r="89" spans="1:22" x14ac:dyDescent="0.2">
      <c r="A89" s="7" t="s">
        <v>905</v>
      </c>
      <c r="B89" s="8">
        <v>13</v>
      </c>
      <c r="C89" s="8">
        <v>12</v>
      </c>
      <c r="D89" s="8">
        <v>13500</v>
      </c>
      <c r="E89" s="8">
        <v>-700</v>
      </c>
      <c r="F89" s="8">
        <v>14200</v>
      </c>
      <c r="G89" s="9">
        <v>83.7</v>
      </c>
      <c r="H89" s="9">
        <v>5.89</v>
      </c>
      <c r="I89" s="9">
        <v>4.26</v>
      </c>
      <c r="J89" s="9">
        <v>7.61</v>
      </c>
      <c r="K89" s="9">
        <v>5.89</v>
      </c>
      <c r="L89" s="9">
        <v>5.89</v>
      </c>
      <c r="M89" s="9">
        <v>5.89</v>
      </c>
      <c r="N89" s="9">
        <v>5.89</v>
      </c>
      <c r="O89" s="9">
        <v>5.89</v>
      </c>
      <c r="P89" s="8">
        <v>0</v>
      </c>
      <c r="Q89" s="8">
        <v>3</v>
      </c>
      <c r="R89" s="8">
        <v>4</v>
      </c>
      <c r="S89" s="9">
        <v>0</v>
      </c>
      <c r="T89" s="9">
        <v>33.33</v>
      </c>
      <c r="U89" s="9">
        <v>5.5</v>
      </c>
      <c r="V89" s="9">
        <v>9.75</v>
      </c>
    </row>
    <row r="90" spans="1:22" x14ac:dyDescent="0.2">
      <c r="A90" s="7" t="s">
        <v>1236</v>
      </c>
      <c r="B90" s="8">
        <v>5</v>
      </c>
      <c r="C90" s="8">
        <v>4</v>
      </c>
      <c r="D90" s="8">
        <v>7000</v>
      </c>
      <c r="E90" s="8">
        <v>200</v>
      </c>
      <c r="F90" s="8">
        <v>6800</v>
      </c>
      <c r="G90" s="9">
        <v>35.94</v>
      </c>
      <c r="H90" s="9">
        <v>5.29</v>
      </c>
      <c r="I90" s="9">
        <v>7.49</v>
      </c>
      <c r="J90" s="9">
        <v>7.49</v>
      </c>
      <c r="K90" s="9">
        <v>5.29</v>
      </c>
      <c r="L90" s="9">
        <v>5.29</v>
      </c>
      <c r="M90" s="9">
        <v>5.29</v>
      </c>
      <c r="N90" s="9">
        <v>5.29</v>
      </c>
      <c r="O90" s="9">
        <v>5.29</v>
      </c>
      <c r="P90" s="8">
        <v>1</v>
      </c>
      <c r="Q90" s="8">
        <v>1</v>
      </c>
      <c r="R90" s="8">
        <v>1</v>
      </c>
      <c r="S90" s="9">
        <v>25</v>
      </c>
      <c r="T90" s="9">
        <v>25</v>
      </c>
      <c r="U90" s="9">
        <v>3.25</v>
      </c>
      <c r="V90" s="9">
        <v>8.5</v>
      </c>
    </row>
    <row r="91" spans="1:22" x14ac:dyDescent="0.2">
      <c r="A91" s="7" t="s">
        <v>1517</v>
      </c>
      <c r="B91" s="8">
        <v>3</v>
      </c>
      <c r="C91" s="8">
        <v>3</v>
      </c>
      <c r="D91" s="8">
        <v>3400</v>
      </c>
      <c r="E91" s="8">
        <v>-300</v>
      </c>
      <c r="F91" s="8">
        <v>3700</v>
      </c>
      <c r="G91" s="9">
        <v>56.4</v>
      </c>
      <c r="H91" s="9">
        <v>15.24</v>
      </c>
      <c r="I91" s="9">
        <v>15.38</v>
      </c>
      <c r="J91" s="9">
        <v>15.24</v>
      </c>
      <c r="K91" s="9">
        <v>15.24</v>
      </c>
      <c r="L91" s="9">
        <v>15.24</v>
      </c>
      <c r="M91" s="9">
        <v>15.24</v>
      </c>
      <c r="N91" s="9">
        <v>15.24</v>
      </c>
      <c r="O91" s="9">
        <v>15.24</v>
      </c>
      <c r="P91" s="8">
        <v>1</v>
      </c>
      <c r="Q91" s="8">
        <v>1</v>
      </c>
      <c r="R91" s="8">
        <v>2</v>
      </c>
      <c r="S91" s="9">
        <v>33.33</v>
      </c>
      <c r="T91" s="9">
        <v>66.67</v>
      </c>
      <c r="U91" s="9">
        <v>2.67</v>
      </c>
      <c r="V91" s="9">
        <v>6.67</v>
      </c>
    </row>
    <row r="92" spans="1:22" x14ac:dyDescent="0.2">
      <c r="A92" s="7" t="s">
        <v>613</v>
      </c>
      <c r="B92" s="8">
        <v>5</v>
      </c>
      <c r="C92" s="8">
        <v>5</v>
      </c>
      <c r="D92" s="8">
        <v>6200</v>
      </c>
      <c r="E92" s="8">
        <v>-1500</v>
      </c>
      <c r="F92" s="8">
        <v>7700</v>
      </c>
      <c r="G92" s="9">
        <v>22.24</v>
      </c>
      <c r="H92" s="9">
        <v>2.89</v>
      </c>
      <c r="I92" s="9">
        <v>0</v>
      </c>
      <c r="J92" s="9">
        <v>0</v>
      </c>
      <c r="K92" s="9">
        <v>2.89</v>
      </c>
      <c r="L92" s="9">
        <v>2.89</v>
      </c>
      <c r="M92" s="9">
        <v>2.89</v>
      </c>
      <c r="N92" s="9">
        <v>2.89</v>
      </c>
      <c r="O92" s="9">
        <v>2.89</v>
      </c>
      <c r="P92" s="8">
        <v>0</v>
      </c>
      <c r="Q92" s="8">
        <v>1</v>
      </c>
      <c r="R92" s="8">
        <v>1</v>
      </c>
      <c r="S92" s="9">
        <v>0</v>
      </c>
      <c r="T92" s="9">
        <v>20</v>
      </c>
      <c r="U92" s="9">
        <v>5.2</v>
      </c>
      <c r="V92" s="9">
        <v>8.6</v>
      </c>
    </row>
    <row r="93" spans="1:22" x14ac:dyDescent="0.2">
      <c r="A93" s="7" t="s">
        <v>190</v>
      </c>
      <c r="B93" s="8">
        <v>7</v>
      </c>
      <c r="C93" s="8">
        <v>6</v>
      </c>
      <c r="D93" s="8">
        <v>11000</v>
      </c>
      <c r="E93" s="8">
        <v>300</v>
      </c>
      <c r="F93" s="8">
        <v>10700</v>
      </c>
      <c r="G93" s="9">
        <v>144.32</v>
      </c>
      <c r="H93" s="9">
        <v>13.49</v>
      </c>
      <c r="I93" s="9">
        <v>17.18</v>
      </c>
      <c r="J93" s="9">
        <v>13.11</v>
      </c>
      <c r="K93" s="9">
        <v>13.49</v>
      </c>
      <c r="L93" s="9">
        <v>13.49</v>
      </c>
      <c r="M93" s="9">
        <v>13.49</v>
      </c>
      <c r="N93" s="9">
        <v>13.49</v>
      </c>
      <c r="O93" s="9">
        <v>13.49</v>
      </c>
      <c r="P93" s="8">
        <v>4</v>
      </c>
      <c r="Q93" s="8">
        <v>4</v>
      </c>
      <c r="R93" s="8">
        <v>4</v>
      </c>
      <c r="S93" s="9">
        <v>66.67</v>
      </c>
      <c r="T93" s="9">
        <v>66.67</v>
      </c>
      <c r="U93" s="9">
        <v>2.33</v>
      </c>
      <c r="V93" s="9">
        <v>7</v>
      </c>
    </row>
    <row r="94" spans="1:22" x14ac:dyDescent="0.2">
      <c r="A94" s="7" t="s">
        <v>1028</v>
      </c>
      <c r="B94" s="8">
        <v>5</v>
      </c>
      <c r="C94" s="8">
        <v>4</v>
      </c>
      <c r="D94" s="8">
        <v>5500</v>
      </c>
      <c r="E94" s="8">
        <v>200</v>
      </c>
      <c r="F94" s="8">
        <v>5300</v>
      </c>
      <c r="G94" s="9">
        <v>38.76</v>
      </c>
      <c r="H94" s="9">
        <v>7.31</v>
      </c>
      <c r="I94" s="9">
        <v>0</v>
      </c>
      <c r="J94" s="9">
        <v>14.36</v>
      </c>
      <c r="K94" s="9">
        <v>7.31</v>
      </c>
      <c r="L94" s="9">
        <v>7.31</v>
      </c>
      <c r="M94" s="9">
        <v>7.31</v>
      </c>
      <c r="N94" s="9">
        <v>7.31</v>
      </c>
      <c r="O94" s="9">
        <v>7.31</v>
      </c>
      <c r="P94" s="8">
        <v>1</v>
      </c>
      <c r="Q94" s="8">
        <v>1</v>
      </c>
      <c r="R94" s="8">
        <v>1</v>
      </c>
      <c r="S94" s="9">
        <v>25</v>
      </c>
      <c r="T94" s="9">
        <v>25</v>
      </c>
      <c r="U94" s="9">
        <v>3.5</v>
      </c>
      <c r="V94" s="9">
        <v>7.5</v>
      </c>
    </row>
    <row r="95" spans="1:22" x14ac:dyDescent="0.2">
      <c r="A95" s="7" t="s">
        <v>285</v>
      </c>
      <c r="B95" s="8">
        <v>3</v>
      </c>
      <c r="C95" s="8">
        <v>1</v>
      </c>
      <c r="D95" s="8">
        <v>3000</v>
      </c>
      <c r="E95" s="8">
        <v>1700</v>
      </c>
      <c r="F95" s="8">
        <v>1300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8">
        <v>0</v>
      </c>
      <c r="Q95" s="8">
        <v>0</v>
      </c>
      <c r="R95" s="8">
        <v>0</v>
      </c>
      <c r="S95" s="9">
        <v>0</v>
      </c>
      <c r="T95" s="9">
        <v>0</v>
      </c>
      <c r="U95" s="9">
        <v>8</v>
      </c>
      <c r="V95" s="9">
        <v>9</v>
      </c>
    </row>
    <row r="96" spans="1:22" x14ac:dyDescent="0.2">
      <c r="A96" s="7" t="s">
        <v>135</v>
      </c>
      <c r="B96" s="8">
        <v>3</v>
      </c>
      <c r="C96" s="8">
        <v>3</v>
      </c>
      <c r="D96" s="8">
        <v>4200</v>
      </c>
      <c r="E96" s="8">
        <v>0</v>
      </c>
      <c r="F96" s="8">
        <v>4200</v>
      </c>
      <c r="G96" s="9">
        <v>50.52</v>
      </c>
      <c r="H96" s="9">
        <v>12.03</v>
      </c>
      <c r="I96" s="9">
        <v>0</v>
      </c>
      <c r="J96" s="9">
        <v>0</v>
      </c>
      <c r="K96" s="9">
        <v>12.03</v>
      </c>
      <c r="L96" s="9">
        <v>12.03</v>
      </c>
      <c r="M96" s="9">
        <v>12.03</v>
      </c>
      <c r="N96" s="9">
        <v>12.03</v>
      </c>
      <c r="O96" s="9">
        <v>12.03</v>
      </c>
      <c r="P96" s="8">
        <v>1</v>
      </c>
      <c r="Q96" s="8">
        <v>1</v>
      </c>
      <c r="R96" s="8">
        <v>1</v>
      </c>
      <c r="S96" s="9">
        <v>33.33</v>
      </c>
      <c r="T96" s="9">
        <v>33.33</v>
      </c>
      <c r="U96" s="9">
        <v>3.33</v>
      </c>
      <c r="V96" s="9">
        <v>6.67</v>
      </c>
    </row>
    <row r="97" spans="1:22" x14ac:dyDescent="0.2">
      <c r="A97" s="7" t="s">
        <v>748</v>
      </c>
      <c r="B97" s="8">
        <v>14</v>
      </c>
      <c r="C97" s="8">
        <v>9</v>
      </c>
      <c r="D97" s="8">
        <v>16700</v>
      </c>
      <c r="E97" s="8">
        <v>4100</v>
      </c>
      <c r="F97" s="8">
        <v>12600</v>
      </c>
      <c r="G97" s="9">
        <v>96.12</v>
      </c>
      <c r="H97" s="9">
        <v>7.63</v>
      </c>
      <c r="I97" s="9">
        <v>4.4000000000000004</v>
      </c>
      <c r="J97" s="9">
        <v>8.2899999999999991</v>
      </c>
      <c r="K97" s="9">
        <v>7.63</v>
      </c>
      <c r="L97" s="9">
        <v>7.63</v>
      </c>
      <c r="M97" s="9">
        <v>7.63</v>
      </c>
      <c r="N97" s="9">
        <v>7.63</v>
      </c>
      <c r="O97" s="9">
        <v>7.63</v>
      </c>
      <c r="P97" s="8">
        <v>1</v>
      </c>
      <c r="Q97" s="8">
        <v>2</v>
      </c>
      <c r="R97" s="8">
        <v>4</v>
      </c>
      <c r="S97" s="9">
        <v>11.11</v>
      </c>
      <c r="T97" s="9">
        <v>44.44</v>
      </c>
      <c r="U97" s="9">
        <v>3.56</v>
      </c>
      <c r="V97" s="9">
        <v>7.44</v>
      </c>
    </row>
    <row r="98" spans="1:22" x14ac:dyDescent="0.2">
      <c r="A98" s="7" t="s">
        <v>670</v>
      </c>
      <c r="B98" s="8">
        <v>10</v>
      </c>
      <c r="C98" s="8">
        <v>9</v>
      </c>
      <c r="D98" s="8">
        <v>11600</v>
      </c>
      <c r="E98" s="8">
        <v>800</v>
      </c>
      <c r="F98" s="8">
        <v>10800</v>
      </c>
      <c r="G98" s="9">
        <v>140.28</v>
      </c>
      <c r="H98" s="9">
        <v>12.99</v>
      </c>
      <c r="I98" s="9">
        <v>6.98</v>
      </c>
      <c r="J98" s="9">
        <v>9.2200000000000006</v>
      </c>
      <c r="K98" s="9">
        <v>12.99</v>
      </c>
      <c r="L98" s="9">
        <v>12.99</v>
      </c>
      <c r="M98" s="9">
        <v>12.99</v>
      </c>
      <c r="N98" s="9">
        <v>12.99</v>
      </c>
      <c r="O98" s="9">
        <v>12.99</v>
      </c>
      <c r="P98" s="8">
        <v>2</v>
      </c>
      <c r="Q98" s="8">
        <v>4</v>
      </c>
      <c r="R98" s="8">
        <v>5</v>
      </c>
      <c r="S98" s="9">
        <v>22.22</v>
      </c>
      <c r="T98" s="9">
        <v>55.56</v>
      </c>
      <c r="U98" s="9">
        <v>4.22</v>
      </c>
      <c r="V98" s="9">
        <v>8.2200000000000006</v>
      </c>
    </row>
    <row r="99" spans="1:22" x14ac:dyDescent="0.2">
      <c r="A99" s="7" t="s">
        <v>278</v>
      </c>
      <c r="B99" s="8">
        <v>9</v>
      </c>
      <c r="C99" s="8">
        <v>6</v>
      </c>
      <c r="D99" s="8">
        <v>9500</v>
      </c>
      <c r="E99" s="8">
        <v>1000</v>
      </c>
      <c r="F99" s="8">
        <v>8500</v>
      </c>
      <c r="G99" s="9">
        <v>7.94</v>
      </c>
      <c r="H99" s="9">
        <v>0.93</v>
      </c>
      <c r="I99" s="9">
        <v>0</v>
      </c>
      <c r="J99" s="9">
        <v>0</v>
      </c>
      <c r="K99" s="9">
        <v>0.93</v>
      </c>
      <c r="L99" s="9">
        <v>0.93</v>
      </c>
      <c r="M99" s="9">
        <v>0.93</v>
      </c>
      <c r="N99" s="9">
        <v>0.93</v>
      </c>
      <c r="O99" s="9">
        <v>0.93</v>
      </c>
      <c r="P99" s="8">
        <v>0</v>
      </c>
      <c r="Q99" s="8">
        <v>0</v>
      </c>
      <c r="R99" s="8">
        <v>1</v>
      </c>
      <c r="S99" s="9">
        <v>0</v>
      </c>
      <c r="T99" s="9">
        <v>16.670000000000002</v>
      </c>
      <c r="U99" s="9">
        <v>4.67</v>
      </c>
      <c r="V99" s="9">
        <v>8.33</v>
      </c>
    </row>
    <row r="100" spans="1:22" x14ac:dyDescent="0.2">
      <c r="A100" s="7" t="s">
        <v>259</v>
      </c>
      <c r="B100" s="8">
        <v>4</v>
      </c>
      <c r="C100" s="8">
        <v>2</v>
      </c>
      <c r="D100" s="8">
        <v>4600</v>
      </c>
      <c r="E100" s="8">
        <v>1400</v>
      </c>
      <c r="F100" s="8">
        <v>3200</v>
      </c>
      <c r="G100" s="9">
        <v>28.14</v>
      </c>
      <c r="H100" s="9">
        <v>8.7899999999999991</v>
      </c>
      <c r="I100" s="9">
        <v>9.99</v>
      </c>
      <c r="J100" s="9">
        <v>8.7899999999999991</v>
      </c>
      <c r="K100" s="9">
        <v>8.7899999999999991</v>
      </c>
      <c r="L100" s="9">
        <v>8.7899999999999991</v>
      </c>
      <c r="M100" s="9">
        <v>8.7899999999999991</v>
      </c>
      <c r="N100" s="9">
        <v>8.7899999999999991</v>
      </c>
      <c r="O100" s="9">
        <v>8.7899999999999991</v>
      </c>
      <c r="P100" s="8">
        <v>0</v>
      </c>
      <c r="Q100" s="8">
        <v>1</v>
      </c>
      <c r="R100" s="8">
        <v>2</v>
      </c>
      <c r="S100" s="9">
        <v>0</v>
      </c>
      <c r="T100" s="9">
        <v>100</v>
      </c>
      <c r="U100" s="9">
        <v>2.5</v>
      </c>
      <c r="V100" s="9">
        <v>6.5</v>
      </c>
    </row>
    <row r="101" spans="1:22" x14ac:dyDescent="0.2">
      <c r="A101" s="7" t="s">
        <v>3483</v>
      </c>
      <c r="B101" s="8">
        <v>1</v>
      </c>
      <c r="C101" s="8">
        <v>1</v>
      </c>
      <c r="D101" s="8">
        <v>400</v>
      </c>
      <c r="E101" s="8">
        <v>-200</v>
      </c>
      <c r="F101" s="8">
        <v>600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8">
        <v>0</v>
      </c>
      <c r="Q101" s="8">
        <v>0</v>
      </c>
      <c r="R101" s="8">
        <v>0</v>
      </c>
      <c r="S101" s="9">
        <v>0</v>
      </c>
      <c r="T101" s="9">
        <v>0</v>
      </c>
      <c r="U101" s="9">
        <v>6</v>
      </c>
      <c r="V101" s="9">
        <v>6</v>
      </c>
    </row>
    <row r="102" spans="1:22" x14ac:dyDescent="0.2">
      <c r="A102" s="7" t="s">
        <v>1124</v>
      </c>
      <c r="B102" s="8">
        <v>3</v>
      </c>
      <c r="C102" s="8">
        <v>1</v>
      </c>
      <c r="D102" s="8">
        <v>4300</v>
      </c>
      <c r="E102" s="8">
        <v>2000</v>
      </c>
      <c r="F102" s="8">
        <v>2300</v>
      </c>
      <c r="G102" s="9">
        <v>21.36</v>
      </c>
      <c r="H102" s="9">
        <v>9.2899999999999991</v>
      </c>
      <c r="I102" s="9">
        <v>0</v>
      </c>
      <c r="J102" s="9">
        <v>9.2899999999999991</v>
      </c>
      <c r="K102" s="9">
        <v>9.2899999999999991</v>
      </c>
      <c r="L102" s="9">
        <v>9.2899999999999991</v>
      </c>
      <c r="M102" s="9">
        <v>9.2899999999999991</v>
      </c>
      <c r="N102" s="9">
        <v>9.2899999999999991</v>
      </c>
      <c r="O102" s="9">
        <v>9.2899999999999991</v>
      </c>
      <c r="P102" s="8">
        <v>0</v>
      </c>
      <c r="Q102" s="8">
        <v>1</v>
      </c>
      <c r="R102" s="8">
        <v>1</v>
      </c>
      <c r="S102" s="9">
        <v>0</v>
      </c>
      <c r="T102" s="9">
        <v>100</v>
      </c>
      <c r="U102" s="9">
        <v>2</v>
      </c>
      <c r="V102" s="9">
        <v>6</v>
      </c>
    </row>
    <row r="103" spans="1:22" x14ac:dyDescent="0.2">
      <c r="A103" s="7" t="s">
        <v>319</v>
      </c>
      <c r="B103" s="8">
        <v>1</v>
      </c>
      <c r="C103" s="8">
        <v>1</v>
      </c>
      <c r="D103" s="8">
        <v>700</v>
      </c>
      <c r="E103" s="8">
        <v>0</v>
      </c>
      <c r="F103" s="8">
        <v>700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8">
        <v>0</v>
      </c>
      <c r="Q103" s="8">
        <v>0</v>
      </c>
      <c r="R103" s="8">
        <v>0</v>
      </c>
      <c r="S103" s="9">
        <v>0</v>
      </c>
      <c r="T103" s="9">
        <v>0</v>
      </c>
      <c r="U103" s="9">
        <v>5</v>
      </c>
      <c r="V103" s="9">
        <v>9</v>
      </c>
    </row>
    <row r="104" spans="1:22" x14ac:dyDescent="0.2">
      <c r="A104" s="7" t="s">
        <v>440</v>
      </c>
      <c r="B104" s="8">
        <v>24</v>
      </c>
      <c r="C104" s="8">
        <v>19</v>
      </c>
      <c r="D104" s="8">
        <v>32000</v>
      </c>
      <c r="E104" s="8">
        <v>3400</v>
      </c>
      <c r="F104" s="8">
        <v>28600</v>
      </c>
      <c r="G104" s="9">
        <v>275.94</v>
      </c>
      <c r="H104" s="9">
        <v>9.65</v>
      </c>
      <c r="I104" s="9">
        <v>16.16</v>
      </c>
      <c r="J104" s="9">
        <v>11.11</v>
      </c>
      <c r="K104" s="9">
        <v>9.65</v>
      </c>
      <c r="L104" s="9">
        <v>9.65</v>
      </c>
      <c r="M104" s="9">
        <v>9.65</v>
      </c>
      <c r="N104" s="9">
        <v>9.65</v>
      </c>
      <c r="O104" s="9">
        <v>9.65</v>
      </c>
      <c r="P104" s="8">
        <v>4</v>
      </c>
      <c r="Q104" s="8">
        <v>8</v>
      </c>
      <c r="R104" s="8">
        <v>10</v>
      </c>
      <c r="S104" s="9">
        <v>21.05</v>
      </c>
      <c r="T104" s="9">
        <v>52.63</v>
      </c>
      <c r="U104" s="9">
        <v>3.58</v>
      </c>
      <c r="V104" s="9">
        <v>8.4700000000000006</v>
      </c>
    </row>
    <row r="105" spans="1:22" x14ac:dyDescent="0.2">
      <c r="A105" s="7" t="s">
        <v>2973</v>
      </c>
      <c r="B105" s="8">
        <v>2</v>
      </c>
      <c r="C105" s="8">
        <v>2</v>
      </c>
      <c r="D105" s="8">
        <v>1100</v>
      </c>
      <c r="E105" s="8">
        <v>-200</v>
      </c>
      <c r="F105" s="8">
        <v>1300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8">
        <v>0</v>
      </c>
      <c r="Q105" s="8">
        <v>0</v>
      </c>
      <c r="R105" s="8">
        <v>0</v>
      </c>
      <c r="S105" s="9">
        <v>0</v>
      </c>
      <c r="T105" s="9">
        <v>0</v>
      </c>
      <c r="U105" s="9">
        <v>9</v>
      </c>
      <c r="V105" s="9">
        <v>9</v>
      </c>
    </row>
    <row r="106" spans="1:22" x14ac:dyDescent="0.2">
      <c r="A106" s="7" t="s">
        <v>3754</v>
      </c>
      <c r="B106" s="8">
        <v>1</v>
      </c>
      <c r="C106" s="8">
        <v>1</v>
      </c>
      <c r="D106" s="8">
        <v>800</v>
      </c>
      <c r="E106" s="8">
        <v>0</v>
      </c>
      <c r="F106" s="8">
        <v>800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8">
        <v>0</v>
      </c>
      <c r="Q106" s="8">
        <v>0</v>
      </c>
      <c r="R106" s="8">
        <v>0</v>
      </c>
      <c r="S106" s="9">
        <v>0</v>
      </c>
      <c r="T106" s="9">
        <v>0</v>
      </c>
      <c r="U106" s="9">
        <v>6</v>
      </c>
      <c r="V106" s="9">
        <v>7</v>
      </c>
    </row>
    <row r="107" spans="1:22" x14ac:dyDescent="0.2">
      <c r="A107" s="7" t="s">
        <v>334</v>
      </c>
      <c r="B107" s="8">
        <v>8</v>
      </c>
      <c r="C107" s="8">
        <v>4</v>
      </c>
      <c r="D107" s="8">
        <v>9300</v>
      </c>
      <c r="E107" s="8">
        <v>4000</v>
      </c>
      <c r="F107" s="8">
        <v>5300</v>
      </c>
      <c r="G107" s="9">
        <v>20.420000000000002</v>
      </c>
      <c r="H107" s="9">
        <v>3.85</v>
      </c>
      <c r="I107" s="9">
        <v>0</v>
      </c>
      <c r="J107" s="9">
        <v>3.85</v>
      </c>
      <c r="K107" s="9">
        <v>3.85</v>
      </c>
      <c r="L107" s="9">
        <v>3.85</v>
      </c>
      <c r="M107" s="9">
        <v>3.85</v>
      </c>
      <c r="N107" s="9">
        <v>3.85</v>
      </c>
      <c r="O107" s="9">
        <v>3.85</v>
      </c>
      <c r="P107" s="8">
        <v>0</v>
      </c>
      <c r="Q107" s="8">
        <v>1</v>
      </c>
      <c r="R107" s="8">
        <v>1</v>
      </c>
      <c r="S107" s="9">
        <v>0</v>
      </c>
      <c r="T107" s="9">
        <v>25</v>
      </c>
      <c r="U107" s="9">
        <v>5.25</v>
      </c>
      <c r="V107" s="9">
        <v>7.5</v>
      </c>
    </row>
    <row r="108" spans="1:22" x14ac:dyDescent="0.2">
      <c r="A108" s="7" t="s">
        <v>1291</v>
      </c>
      <c r="B108" s="8">
        <v>2</v>
      </c>
      <c r="C108" s="8">
        <v>1</v>
      </c>
      <c r="D108" s="8">
        <v>2300</v>
      </c>
      <c r="E108" s="8">
        <v>700</v>
      </c>
      <c r="F108" s="8">
        <v>1600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8">
        <v>0</v>
      </c>
      <c r="Q108" s="8">
        <v>0</v>
      </c>
      <c r="R108" s="8">
        <v>0</v>
      </c>
      <c r="S108" s="9">
        <v>0</v>
      </c>
      <c r="T108" s="9">
        <v>0</v>
      </c>
      <c r="U108" s="9">
        <v>4</v>
      </c>
      <c r="V108" s="9">
        <v>5</v>
      </c>
    </row>
    <row r="109" spans="1:22" x14ac:dyDescent="0.2">
      <c r="A109" s="7" t="s">
        <v>1745</v>
      </c>
      <c r="B109" s="8">
        <v>2</v>
      </c>
      <c r="C109" s="8">
        <v>2</v>
      </c>
      <c r="D109" s="8">
        <v>2300</v>
      </c>
      <c r="E109" s="8">
        <v>-300</v>
      </c>
      <c r="F109" s="8">
        <v>2600</v>
      </c>
      <c r="G109" s="9">
        <v>30.24</v>
      </c>
      <c r="H109" s="9">
        <v>11.63</v>
      </c>
      <c r="I109" s="9">
        <v>5.4</v>
      </c>
      <c r="J109" s="9">
        <v>11.63</v>
      </c>
      <c r="K109" s="9">
        <v>11.63</v>
      </c>
      <c r="L109" s="9">
        <v>11.63</v>
      </c>
      <c r="M109" s="9">
        <v>11.63</v>
      </c>
      <c r="N109" s="9">
        <v>11.63</v>
      </c>
      <c r="O109" s="9">
        <v>11.63</v>
      </c>
      <c r="P109" s="8">
        <v>0</v>
      </c>
      <c r="Q109" s="8">
        <v>1</v>
      </c>
      <c r="R109" s="8">
        <v>2</v>
      </c>
      <c r="S109" s="9">
        <v>0</v>
      </c>
      <c r="T109" s="9">
        <v>100</v>
      </c>
      <c r="U109" s="9">
        <v>2.5</v>
      </c>
      <c r="V109" s="9">
        <v>7</v>
      </c>
    </row>
    <row r="110" spans="1:22" x14ac:dyDescent="0.2">
      <c r="A110" s="7" t="s">
        <v>2888</v>
      </c>
      <c r="B110" s="8">
        <v>1</v>
      </c>
      <c r="C110" s="8">
        <v>1</v>
      </c>
      <c r="D110" s="8">
        <v>1700</v>
      </c>
      <c r="E110" s="8">
        <v>-200</v>
      </c>
      <c r="F110" s="8">
        <v>1900</v>
      </c>
      <c r="G110" s="9">
        <v>33.659999999999997</v>
      </c>
      <c r="H110" s="9">
        <v>17.72</v>
      </c>
      <c r="I110" s="9">
        <v>0</v>
      </c>
      <c r="J110" s="9">
        <v>17.72</v>
      </c>
      <c r="K110" s="9">
        <v>17.72</v>
      </c>
      <c r="L110" s="9">
        <v>17.72</v>
      </c>
      <c r="M110" s="9">
        <v>17.72</v>
      </c>
      <c r="N110" s="9">
        <v>17.72</v>
      </c>
      <c r="O110" s="9">
        <v>17.72</v>
      </c>
      <c r="P110" s="8">
        <v>1</v>
      </c>
      <c r="Q110" s="8">
        <v>1</v>
      </c>
      <c r="R110" s="8">
        <v>1</v>
      </c>
      <c r="S110" s="9">
        <v>100</v>
      </c>
      <c r="T110" s="9">
        <v>100</v>
      </c>
      <c r="U110" s="9">
        <v>1</v>
      </c>
      <c r="V110" s="9">
        <v>6</v>
      </c>
    </row>
    <row r="111" spans="1:22" x14ac:dyDescent="0.2">
      <c r="A111" s="7" t="s">
        <v>2130</v>
      </c>
      <c r="B111" s="8">
        <v>1</v>
      </c>
      <c r="C111" s="8">
        <v>1</v>
      </c>
      <c r="D111" s="8">
        <v>800</v>
      </c>
      <c r="E111" s="8">
        <v>-100</v>
      </c>
      <c r="F111" s="8">
        <v>900</v>
      </c>
      <c r="G111" s="9">
        <v>8.4600000000000009</v>
      </c>
      <c r="H111" s="9">
        <v>9.4</v>
      </c>
      <c r="I111" s="9">
        <v>0</v>
      </c>
      <c r="J111" s="9">
        <v>9.4</v>
      </c>
      <c r="K111" s="9">
        <v>9.4</v>
      </c>
      <c r="L111" s="9">
        <v>9.4</v>
      </c>
      <c r="M111" s="9">
        <v>9.4</v>
      </c>
      <c r="N111" s="9">
        <v>9.4</v>
      </c>
      <c r="O111" s="9">
        <v>9.4</v>
      </c>
      <c r="P111" s="8">
        <v>0</v>
      </c>
      <c r="Q111" s="8">
        <v>0</v>
      </c>
      <c r="R111" s="8">
        <v>1</v>
      </c>
      <c r="S111" s="9">
        <v>0</v>
      </c>
      <c r="T111" s="9">
        <v>100</v>
      </c>
      <c r="U111" s="9">
        <v>3</v>
      </c>
      <c r="V111" s="9">
        <v>5</v>
      </c>
    </row>
    <row r="112" spans="1:22" x14ac:dyDescent="0.2">
      <c r="A112" s="7" t="s">
        <v>3280</v>
      </c>
      <c r="B112" s="8">
        <v>1</v>
      </c>
      <c r="C112" s="8">
        <v>1</v>
      </c>
      <c r="D112" s="8">
        <v>1200</v>
      </c>
      <c r="E112" s="8">
        <v>-100</v>
      </c>
      <c r="F112" s="8">
        <v>1300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8">
        <v>0</v>
      </c>
      <c r="Q112" s="8">
        <v>0</v>
      </c>
      <c r="R112" s="8">
        <v>0</v>
      </c>
      <c r="S112" s="9">
        <v>0</v>
      </c>
      <c r="T112" s="9">
        <v>0</v>
      </c>
      <c r="U112" s="9">
        <v>5</v>
      </c>
      <c r="V112" s="9">
        <v>5</v>
      </c>
    </row>
    <row r="113" spans="1:22" x14ac:dyDescent="0.2">
      <c r="A113" s="7" t="s">
        <v>1446</v>
      </c>
      <c r="B113" s="8">
        <v>2</v>
      </c>
      <c r="C113" s="8">
        <v>2</v>
      </c>
      <c r="D113" s="8">
        <v>1900</v>
      </c>
      <c r="E113" s="8">
        <v>-500</v>
      </c>
      <c r="F113" s="8">
        <v>2400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8">
        <v>0</v>
      </c>
      <c r="Q113" s="8">
        <v>0</v>
      </c>
      <c r="R113" s="8">
        <v>0</v>
      </c>
      <c r="S113" s="9">
        <v>0</v>
      </c>
      <c r="T113" s="9">
        <v>0</v>
      </c>
      <c r="U113" s="9">
        <v>6.5</v>
      </c>
      <c r="V113" s="9">
        <v>7.5</v>
      </c>
    </row>
    <row r="114" spans="1:22" x14ac:dyDescent="0.2">
      <c r="A114" s="7" t="s">
        <v>395</v>
      </c>
      <c r="B114" s="8">
        <v>35</v>
      </c>
      <c r="C114" s="8">
        <v>27</v>
      </c>
      <c r="D114" s="8">
        <v>41600</v>
      </c>
      <c r="E114" s="8">
        <v>2700</v>
      </c>
      <c r="F114" s="8">
        <v>38900</v>
      </c>
      <c r="G114" s="9">
        <v>301.18</v>
      </c>
      <c r="H114" s="9">
        <v>7.74</v>
      </c>
      <c r="I114" s="9">
        <v>6.67</v>
      </c>
      <c r="J114" s="9">
        <v>6.62</v>
      </c>
      <c r="K114" s="9">
        <v>7.74</v>
      </c>
      <c r="L114" s="9">
        <v>7.74</v>
      </c>
      <c r="M114" s="9">
        <v>7.74</v>
      </c>
      <c r="N114" s="9">
        <v>7.74</v>
      </c>
      <c r="O114" s="9">
        <v>7.74</v>
      </c>
      <c r="P114" s="8">
        <v>4</v>
      </c>
      <c r="Q114" s="8">
        <v>7</v>
      </c>
      <c r="R114" s="8">
        <v>12</v>
      </c>
      <c r="S114" s="9">
        <v>14.81</v>
      </c>
      <c r="T114" s="9">
        <v>44.44</v>
      </c>
      <c r="U114" s="9">
        <v>4.5599999999999996</v>
      </c>
      <c r="V114" s="9">
        <v>8.59</v>
      </c>
    </row>
    <row r="115" spans="1:22" x14ac:dyDescent="0.2">
      <c r="A115" s="7" t="s">
        <v>1056</v>
      </c>
      <c r="B115" s="8">
        <v>6</v>
      </c>
      <c r="C115" s="8">
        <v>6</v>
      </c>
      <c r="D115" s="8">
        <v>6000</v>
      </c>
      <c r="E115" s="8">
        <v>-600</v>
      </c>
      <c r="F115" s="8">
        <v>6600</v>
      </c>
      <c r="G115" s="9">
        <v>123.32</v>
      </c>
      <c r="H115" s="9">
        <v>18.68</v>
      </c>
      <c r="I115" s="9">
        <v>18.559999999999999</v>
      </c>
      <c r="J115" s="9">
        <v>34.729999999999997</v>
      </c>
      <c r="K115" s="9">
        <v>18.68</v>
      </c>
      <c r="L115" s="9">
        <v>18.68</v>
      </c>
      <c r="M115" s="9">
        <v>18.68</v>
      </c>
      <c r="N115" s="9">
        <v>18.68</v>
      </c>
      <c r="O115" s="9">
        <v>18.68</v>
      </c>
      <c r="P115" s="8">
        <v>1</v>
      </c>
      <c r="Q115" s="8">
        <v>3</v>
      </c>
      <c r="R115" s="8">
        <v>3</v>
      </c>
      <c r="S115" s="9">
        <v>16.670000000000002</v>
      </c>
      <c r="T115" s="9">
        <v>50</v>
      </c>
      <c r="U115" s="9">
        <v>4.83</v>
      </c>
      <c r="V115" s="9">
        <v>9.83</v>
      </c>
    </row>
    <row r="116" spans="1:22" x14ac:dyDescent="0.2">
      <c r="A116" s="7" t="s">
        <v>898</v>
      </c>
      <c r="B116" s="8">
        <v>4</v>
      </c>
      <c r="C116" s="8">
        <v>3</v>
      </c>
      <c r="D116" s="8">
        <v>4200</v>
      </c>
      <c r="E116" s="8">
        <v>400</v>
      </c>
      <c r="F116" s="8">
        <v>3800</v>
      </c>
      <c r="G116" s="9">
        <v>33.82</v>
      </c>
      <c r="H116" s="9">
        <v>8.9</v>
      </c>
      <c r="I116" s="9">
        <v>0</v>
      </c>
      <c r="J116" s="9">
        <v>13.01</v>
      </c>
      <c r="K116" s="9">
        <v>8.9</v>
      </c>
      <c r="L116" s="9">
        <v>8.9</v>
      </c>
      <c r="M116" s="9">
        <v>8.9</v>
      </c>
      <c r="N116" s="9">
        <v>8.9</v>
      </c>
      <c r="O116" s="9">
        <v>8.9</v>
      </c>
      <c r="P116" s="8">
        <v>1</v>
      </c>
      <c r="Q116" s="8">
        <v>1</v>
      </c>
      <c r="R116" s="8">
        <v>1</v>
      </c>
      <c r="S116" s="9">
        <v>33.33</v>
      </c>
      <c r="T116" s="9">
        <v>33.33</v>
      </c>
      <c r="U116" s="9">
        <v>5.33</v>
      </c>
      <c r="V116" s="9">
        <v>10</v>
      </c>
    </row>
    <row r="117" spans="1:22" x14ac:dyDescent="0.2">
      <c r="A117" s="7" t="s">
        <v>854</v>
      </c>
      <c r="B117" s="8">
        <v>2</v>
      </c>
      <c r="C117" s="8">
        <v>2</v>
      </c>
      <c r="D117" s="8">
        <v>1800</v>
      </c>
      <c r="E117" s="8">
        <v>0</v>
      </c>
      <c r="F117" s="8">
        <v>1800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8">
        <v>0</v>
      </c>
      <c r="Q117" s="8">
        <v>0</v>
      </c>
      <c r="R117" s="8">
        <v>0</v>
      </c>
      <c r="S117" s="9">
        <v>0</v>
      </c>
      <c r="T117" s="9">
        <v>0</v>
      </c>
      <c r="U117" s="9">
        <v>6.5</v>
      </c>
      <c r="V117" s="9">
        <v>7.5</v>
      </c>
    </row>
    <row r="118" spans="1:22" x14ac:dyDescent="0.2">
      <c r="A118" s="7" t="s">
        <v>514</v>
      </c>
      <c r="B118" s="8">
        <v>16</v>
      </c>
      <c r="C118" s="8">
        <v>13</v>
      </c>
      <c r="D118" s="8">
        <v>15100</v>
      </c>
      <c r="E118" s="8">
        <v>2000</v>
      </c>
      <c r="F118" s="8">
        <v>13100</v>
      </c>
      <c r="G118" s="9">
        <v>99.02</v>
      </c>
      <c r="H118" s="9">
        <v>7.56</v>
      </c>
      <c r="I118" s="9">
        <v>8.9700000000000006</v>
      </c>
      <c r="J118" s="9">
        <v>10.23</v>
      </c>
      <c r="K118" s="9">
        <v>7.56</v>
      </c>
      <c r="L118" s="9">
        <v>7.56</v>
      </c>
      <c r="M118" s="9">
        <v>7.56</v>
      </c>
      <c r="N118" s="9">
        <v>7.56</v>
      </c>
      <c r="O118" s="9">
        <v>7.56</v>
      </c>
      <c r="P118" s="8">
        <v>0</v>
      </c>
      <c r="Q118" s="8">
        <v>3</v>
      </c>
      <c r="R118" s="8">
        <v>4</v>
      </c>
      <c r="S118" s="9">
        <v>0</v>
      </c>
      <c r="T118" s="9">
        <v>30.77</v>
      </c>
      <c r="U118" s="9">
        <v>5.38</v>
      </c>
      <c r="V118" s="9">
        <v>9</v>
      </c>
    </row>
    <row r="119" spans="1:22" x14ac:dyDescent="0.2">
      <c r="A119" s="7" t="s">
        <v>3369</v>
      </c>
      <c r="B119" s="8">
        <v>1</v>
      </c>
      <c r="C119" s="8">
        <v>1</v>
      </c>
      <c r="D119" s="8">
        <v>400</v>
      </c>
      <c r="E119" s="8">
        <v>0</v>
      </c>
      <c r="F119" s="8">
        <v>400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8">
        <v>0</v>
      </c>
      <c r="Q119" s="8">
        <v>0</v>
      </c>
      <c r="R119" s="8">
        <v>0</v>
      </c>
      <c r="S119" s="9">
        <v>0</v>
      </c>
      <c r="T119" s="9">
        <v>0</v>
      </c>
      <c r="U119" s="9">
        <v>8</v>
      </c>
      <c r="V119" s="9">
        <v>8</v>
      </c>
    </row>
    <row r="120" spans="1:22" x14ac:dyDescent="0.2">
      <c r="A120" s="7" t="s">
        <v>642</v>
      </c>
      <c r="B120" s="8">
        <v>1</v>
      </c>
      <c r="C120" s="8">
        <v>1</v>
      </c>
      <c r="D120" s="8">
        <v>1000</v>
      </c>
      <c r="E120" s="8">
        <v>0</v>
      </c>
      <c r="F120" s="8">
        <v>1000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8">
        <v>0</v>
      </c>
      <c r="Q120" s="8">
        <v>0</v>
      </c>
      <c r="R120" s="8">
        <v>0</v>
      </c>
      <c r="S120" s="9">
        <v>0</v>
      </c>
      <c r="T120" s="9">
        <v>0</v>
      </c>
      <c r="U120" s="9">
        <v>7</v>
      </c>
      <c r="V120" s="9">
        <v>8</v>
      </c>
    </row>
    <row r="121" spans="1:22" x14ac:dyDescent="0.2">
      <c r="A121" s="7" t="s">
        <v>993</v>
      </c>
      <c r="B121" s="8">
        <v>9</v>
      </c>
      <c r="C121" s="8">
        <v>7</v>
      </c>
      <c r="D121" s="8">
        <v>9900</v>
      </c>
      <c r="E121" s="8">
        <v>600</v>
      </c>
      <c r="F121" s="8">
        <v>9300</v>
      </c>
      <c r="G121" s="9">
        <v>72.36</v>
      </c>
      <c r="H121" s="9">
        <v>7.78</v>
      </c>
      <c r="I121" s="9">
        <v>0</v>
      </c>
      <c r="J121" s="9">
        <v>8.44</v>
      </c>
      <c r="K121" s="9">
        <v>7.78</v>
      </c>
      <c r="L121" s="9">
        <v>7.78</v>
      </c>
      <c r="M121" s="9">
        <v>7.78</v>
      </c>
      <c r="N121" s="9">
        <v>7.78</v>
      </c>
      <c r="O121" s="9">
        <v>7.78</v>
      </c>
      <c r="P121" s="8">
        <v>1</v>
      </c>
      <c r="Q121" s="8">
        <v>2</v>
      </c>
      <c r="R121" s="8">
        <v>4</v>
      </c>
      <c r="S121" s="9">
        <v>14.29</v>
      </c>
      <c r="T121" s="9">
        <v>57.14</v>
      </c>
      <c r="U121" s="9">
        <v>3.71</v>
      </c>
      <c r="V121" s="9">
        <v>8.57</v>
      </c>
    </row>
    <row r="122" spans="1:22" x14ac:dyDescent="0.2">
      <c r="A122" s="7" t="s">
        <v>684</v>
      </c>
      <c r="B122" s="8">
        <v>22</v>
      </c>
      <c r="C122" s="8">
        <v>19</v>
      </c>
      <c r="D122" s="8">
        <v>25600</v>
      </c>
      <c r="E122" s="8">
        <v>2200</v>
      </c>
      <c r="F122" s="8">
        <v>23400</v>
      </c>
      <c r="G122" s="9">
        <v>195.78</v>
      </c>
      <c r="H122" s="9">
        <v>8.3699999999999992</v>
      </c>
      <c r="I122" s="9">
        <v>12.32</v>
      </c>
      <c r="J122" s="9">
        <v>10.09</v>
      </c>
      <c r="K122" s="9">
        <v>8.3699999999999992</v>
      </c>
      <c r="L122" s="9">
        <v>8.3699999999999992</v>
      </c>
      <c r="M122" s="9">
        <v>8.3699999999999992</v>
      </c>
      <c r="N122" s="9">
        <v>8.3699999999999992</v>
      </c>
      <c r="O122" s="9">
        <v>8.3699999999999992</v>
      </c>
      <c r="P122" s="8">
        <v>3</v>
      </c>
      <c r="Q122" s="8">
        <v>5</v>
      </c>
      <c r="R122" s="8">
        <v>8</v>
      </c>
      <c r="S122" s="9">
        <v>15.79</v>
      </c>
      <c r="T122" s="9">
        <v>42.11</v>
      </c>
      <c r="U122" s="9">
        <v>4.84</v>
      </c>
      <c r="V122" s="9">
        <v>7.95</v>
      </c>
    </row>
    <row r="123" spans="1:22" x14ac:dyDescent="0.2">
      <c r="A123" s="7" t="s">
        <v>551</v>
      </c>
      <c r="B123" s="8">
        <v>3</v>
      </c>
      <c r="C123" s="8">
        <v>3</v>
      </c>
      <c r="D123" s="8">
        <v>3800</v>
      </c>
      <c r="E123" s="8">
        <v>-400</v>
      </c>
      <c r="F123" s="8">
        <v>4200</v>
      </c>
      <c r="G123" s="9">
        <v>80.94</v>
      </c>
      <c r="H123" s="9">
        <v>19.27</v>
      </c>
      <c r="I123" s="9">
        <v>22.37</v>
      </c>
      <c r="J123" s="9">
        <v>22.37</v>
      </c>
      <c r="K123" s="9">
        <v>19.27</v>
      </c>
      <c r="L123" s="9">
        <v>19.27</v>
      </c>
      <c r="M123" s="9">
        <v>19.27</v>
      </c>
      <c r="N123" s="9">
        <v>19.27</v>
      </c>
      <c r="O123" s="9">
        <v>19.27</v>
      </c>
      <c r="P123" s="8">
        <v>1</v>
      </c>
      <c r="Q123" s="8">
        <v>2</v>
      </c>
      <c r="R123" s="8">
        <v>3</v>
      </c>
      <c r="S123" s="9">
        <v>33.33</v>
      </c>
      <c r="T123" s="9">
        <v>100</v>
      </c>
      <c r="U123" s="9">
        <v>2</v>
      </c>
      <c r="V123" s="9">
        <v>9</v>
      </c>
    </row>
    <row r="124" spans="1:22" x14ac:dyDescent="0.2">
      <c r="A124" s="7" t="s">
        <v>179</v>
      </c>
      <c r="B124" s="8">
        <v>29</v>
      </c>
      <c r="C124" s="8">
        <v>19</v>
      </c>
      <c r="D124" s="8">
        <v>35800</v>
      </c>
      <c r="E124" s="8">
        <v>10000</v>
      </c>
      <c r="F124" s="8">
        <v>25800</v>
      </c>
      <c r="G124" s="9">
        <v>177.32</v>
      </c>
      <c r="H124" s="9">
        <v>6.87</v>
      </c>
      <c r="I124" s="9">
        <v>5.93</v>
      </c>
      <c r="J124" s="9">
        <v>5.84</v>
      </c>
      <c r="K124" s="9">
        <v>6.87</v>
      </c>
      <c r="L124" s="9">
        <v>6.87</v>
      </c>
      <c r="M124" s="9">
        <v>6.87</v>
      </c>
      <c r="N124" s="9">
        <v>6.87</v>
      </c>
      <c r="O124" s="9">
        <v>6.87</v>
      </c>
      <c r="P124" s="8">
        <v>2</v>
      </c>
      <c r="Q124" s="8">
        <v>5</v>
      </c>
      <c r="R124" s="8">
        <v>7</v>
      </c>
      <c r="S124" s="9">
        <v>10.53</v>
      </c>
      <c r="T124" s="9">
        <v>36.840000000000003</v>
      </c>
      <c r="U124" s="9">
        <v>4.68</v>
      </c>
      <c r="V124" s="9">
        <v>7.53</v>
      </c>
    </row>
    <row r="125" spans="1:22" x14ac:dyDescent="0.2">
      <c r="A125" s="7" t="s">
        <v>2500</v>
      </c>
      <c r="B125" s="8">
        <v>1</v>
      </c>
      <c r="C125" s="8">
        <v>1</v>
      </c>
      <c r="D125" s="8">
        <v>800</v>
      </c>
      <c r="E125" s="8">
        <v>-100</v>
      </c>
      <c r="F125" s="8">
        <v>900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8">
        <v>0</v>
      </c>
      <c r="Q125" s="8">
        <v>0</v>
      </c>
      <c r="R125" s="8">
        <v>0</v>
      </c>
      <c r="S125" s="9">
        <v>0</v>
      </c>
      <c r="T125" s="9">
        <v>0</v>
      </c>
      <c r="U125" s="9">
        <v>5</v>
      </c>
      <c r="V125" s="9">
        <v>7</v>
      </c>
    </row>
    <row r="126" spans="1:22" x14ac:dyDescent="0.2">
      <c r="A126" s="7" t="s">
        <v>1260</v>
      </c>
      <c r="B126" s="8">
        <v>3</v>
      </c>
      <c r="C126" s="8">
        <v>2</v>
      </c>
      <c r="D126" s="8">
        <v>1600</v>
      </c>
      <c r="E126" s="8">
        <v>200</v>
      </c>
      <c r="F126" s="8">
        <v>1400</v>
      </c>
      <c r="G126" s="9">
        <v>76.459999999999994</v>
      </c>
      <c r="H126" s="9">
        <v>54.61</v>
      </c>
      <c r="I126" s="9">
        <v>127.43</v>
      </c>
      <c r="J126" s="9">
        <v>127.43</v>
      </c>
      <c r="K126" s="9">
        <v>54.61</v>
      </c>
      <c r="L126" s="9">
        <v>54.61</v>
      </c>
      <c r="M126" s="9">
        <v>54.61</v>
      </c>
      <c r="N126" s="9">
        <v>54.61</v>
      </c>
      <c r="O126" s="9">
        <v>54.61</v>
      </c>
      <c r="P126" s="8">
        <v>0</v>
      </c>
      <c r="Q126" s="8">
        <v>1</v>
      </c>
      <c r="R126" s="8">
        <v>1</v>
      </c>
      <c r="S126" s="9">
        <v>0</v>
      </c>
      <c r="T126" s="9">
        <v>50</v>
      </c>
      <c r="U126" s="9">
        <v>3.5</v>
      </c>
      <c r="V126" s="9">
        <v>8</v>
      </c>
    </row>
    <row r="127" spans="1:22" x14ac:dyDescent="0.2">
      <c r="A127" s="7" t="s">
        <v>270</v>
      </c>
      <c r="B127" s="8">
        <v>2</v>
      </c>
      <c r="C127" s="8">
        <v>1</v>
      </c>
      <c r="D127" s="8">
        <v>2100</v>
      </c>
      <c r="E127" s="8">
        <v>1100</v>
      </c>
      <c r="F127" s="8">
        <v>1000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8">
        <v>0</v>
      </c>
      <c r="Q127" s="8">
        <v>0</v>
      </c>
      <c r="R127" s="8">
        <v>0</v>
      </c>
      <c r="S127" s="9">
        <v>0</v>
      </c>
      <c r="T127" s="9">
        <v>0</v>
      </c>
      <c r="U127" s="9">
        <v>6</v>
      </c>
      <c r="V127" s="9">
        <v>6</v>
      </c>
    </row>
    <row r="128" spans="1:22" x14ac:dyDescent="0.2">
      <c r="A128" s="7" t="s">
        <v>1838</v>
      </c>
      <c r="B128" s="8">
        <v>1</v>
      </c>
      <c r="C128" s="8">
        <v>1</v>
      </c>
      <c r="D128" s="8">
        <v>400</v>
      </c>
      <c r="E128" s="8">
        <v>-200</v>
      </c>
      <c r="F128" s="8">
        <v>600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8">
        <v>0</v>
      </c>
      <c r="Q128" s="8">
        <v>0</v>
      </c>
      <c r="R128" s="8">
        <v>0</v>
      </c>
      <c r="S128" s="9">
        <v>0</v>
      </c>
      <c r="T128" s="9">
        <v>0</v>
      </c>
      <c r="U128" s="9">
        <v>7</v>
      </c>
      <c r="V128" s="9">
        <v>8</v>
      </c>
    </row>
    <row r="129" spans="1:22" x14ac:dyDescent="0.2">
      <c r="A129" s="7" t="s">
        <v>4013</v>
      </c>
      <c r="B129" s="8">
        <v>1</v>
      </c>
      <c r="C129" s="8">
        <v>1</v>
      </c>
      <c r="D129" s="8">
        <v>800</v>
      </c>
      <c r="E129" s="8">
        <v>0</v>
      </c>
      <c r="F129" s="8">
        <v>800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8">
        <v>0</v>
      </c>
      <c r="Q129" s="8">
        <v>0</v>
      </c>
      <c r="R129" s="8">
        <v>0</v>
      </c>
      <c r="S129" s="9">
        <v>0</v>
      </c>
      <c r="T129" s="9">
        <v>0</v>
      </c>
      <c r="U129" s="9">
        <v>12</v>
      </c>
      <c r="V129" s="9">
        <v>12</v>
      </c>
    </row>
    <row r="130" spans="1:22" x14ac:dyDescent="0.2">
      <c r="A130" s="7" t="s">
        <v>814</v>
      </c>
      <c r="B130" s="8">
        <v>9</v>
      </c>
      <c r="C130" s="8">
        <v>7</v>
      </c>
      <c r="D130" s="8">
        <v>10800</v>
      </c>
      <c r="E130" s="8">
        <v>400</v>
      </c>
      <c r="F130" s="8">
        <v>10400</v>
      </c>
      <c r="G130" s="9">
        <v>124.82</v>
      </c>
      <c r="H130" s="9">
        <v>12</v>
      </c>
      <c r="I130" s="9">
        <v>13.17</v>
      </c>
      <c r="J130" s="9">
        <v>11.48</v>
      </c>
      <c r="K130" s="9">
        <v>12</v>
      </c>
      <c r="L130" s="9">
        <v>12</v>
      </c>
      <c r="M130" s="9">
        <v>12</v>
      </c>
      <c r="N130" s="9">
        <v>12</v>
      </c>
      <c r="O130" s="9">
        <v>12</v>
      </c>
      <c r="P130" s="8">
        <v>2</v>
      </c>
      <c r="Q130" s="8">
        <v>4</v>
      </c>
      <c r="R130" s="8">
        <v>5</v>
      </c>
      <c r="S130" s="9">
        <v>28.57</v>
      </c>
      <c r="T130" s="9">
        <v>71.430000000000007</v>
      </c>
      <c r="U130" s="9">
        <v>3.57</v>
      </c>
      <c r="V130" s="9">
        <v>7.57</v>
      </c>
    </row>
    <row r="131" spans="1:22" x14ac:dyDescent="0.2">
      <c r="A131" s="7" t="s">
        <v>347</v>
      </c>
      <c r="B131" s="8">
        <v>11</v>
      </c>
      <c r="C131" s="8">
        <v>6</v>
      </c>
      <c r="D131" s="8">
        <v>12900</v>
      </c>
      <c r="E131" s="8">
        <v>6100</v>
      </c>
      <c r="F131" s="8">
        <v>6800</v>
      </c>
      <c r="G131" s="9">
        <v>74.8</v>
      </c>
      <c r="H131" s="9">
        <v>11</v>
      </c>
      <c r="I131" s="9">
        <v>0</v>
      </c>
      <c r="J131" s="9">
        <v>0</v>
      </c>
      <c r="K131" s="9">
        <v>11</v>
      </c>
      <c r="L131" s="9">
        <v>11</v>
      </c>
      <c r="M131" s="9">
        <v>11</v>
      </c>
      <c r="N131" s="9">
        <v>11</v>
      </c>
      <c r="O131" s="9">
        <v>11</v>
      </c>
      <c r="P131" s="8">
        <v>1</v>
      </c>
      <c r="Q131" s="8">
        <v>2</v>
      </c>
      <c r="R131" s="8">
        <v>2</v>
      </c>
      <c r="S131" s="9">
        <v>16.670000000000002</v>
      </c>
      <c r="T131" s="9">
        <v>33.33</v>
      </c>
      <c r="U131" s="9">
        <v>5</v>
      </c>
      <c r="V131" s="9">
        <v>8.33</v>
      </c>
    </row>
    <row r="132" spans="1:22" x14ac:dyDescent="0.2">
      <c r="A132" s="7" t="s">
        <v>877</v>
      </c>
      <c r="B132" s="8">
        <v>2</v>
      </c>
      <c r="C132" s="8">
        <v>1</v>
      </c>
      <c r="D132" s="8">
        <v>2800</v>
      </c>
      <c r="E132" s="8">
        <v>1900</v>
      </c>
      <c r="F132" s="8">
        <v>900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8">
        <v>0</v>
      </c>
      <c r="Q132" s="8">
        <v>0</v>
      </c>
      <c r="R132" s="8">
        <v>0</v>
      </c>
      <c r="S132" s="9">
        <v>0</v>
      </c>
      <c r="T132" s="9">
        <v>0</v>
      </c>
      <c r="U132" s="9">
        <v>5</v>
      </c>
      <c r="V132" s="9">
        <v>9</v>
      </c>
    </row>
    <row r="133" spans="1:22" x14ac:dyDescent="0.2">
      <c r="A133" s="7" t="s">
        <v>428</v>
      </c>
      <c r="B133" s="8">
        <v>6</v>
      </c>
      <c r="C133" s="8">
        <v>5</v>
      </c>
      <c r="D133" s="8">
        <v>5400</v>
      </c>
      <c r="E133" s="8">
        <v>200</v>
      </c>
      <c r="F133" s="8">
        <v>5200</v>
      </c>
      <c r="G133" s="9">
        <v>5</v>
      </c>
      <c r="H133" s="9">
        <v>0.96</v>
      </c>
      <c r="I133" s="9">
        <v>0</v>
      </c>
      <c r="J133" s="9">
        <v>1.32</v>
      </c>
      <c r="K133" s="9">
        <v>0.96</v>
      </c>
      <c r="L133" s="9">
        <v>0.96</v>
      </c>
      <c r="M133" s="9">
        <v>0.96</v>
      </c>
      <c r="N133" s="9">
        <v>0.96</v>
      </c>
      <c r="O133" s="9">
        <v>0.96</v>
      </c>
      <c r="P133" s="8">
        <v>0</v>
      </c>
      <c r="Q133" s="8">
        <v>0</v>
      </c>
      <c r="R133" s="8">
        <v>1</v>
      </c>
      <c r="S133" s="9">
        <v>0</v>
      </c>
      <c r="T133" s="9">
        <v>20</v>
      </c>
      <c r="U133" s="9">
        <v>4.8</v>
      </c>
      <c r="V133" s="9">
        <v>5.8</v>
      </c>
    </row>
    <row r="134" spans="1:22" x14ac:dyDescent="0.2">
      <c r="A134" s="7" t="s">
        <v>563</v>
      </c>
      <c r="B134" s="8">
        <v>6</v>
      </c>
      <c r="C134" s="8">
        <v>5</v>
      </c>
      <c r="D134" s="8">
        <v>5600</v>
      </c>
      <c r="E134" s="8">
        <v>-200</v>
      </c>
      <c r="F134" s="8">
        <v>5800</v>
      </c>
      <c r="G134" s="9">
        <v>8.06</v>
      </c>
      <c r="H134" s="9">
        <v>1.39</v>
      </c>
      <c r="I134" s="9">
        <v>0</v>
      </c>
      <c r="J134" s="9">
        <v>0</v>
      </c>
      <c r="K134" s="9">
        <v>1.39</v>
      </c>
      <c r="L134" s="9">
        <v>1.39</v>
      </c>
      <c r="M134" s="9">
        <v>1.39</v>
      </c>
      <c r="N134" s="9">
        <v>1.39</v>
      </c>
      <c r="O134" s="9">
        <v>1.39</v>
      </c>
      <c r="P134" s="8">
        <v>0</v>
      </c>
      <c r="Q134" s="8">
        <v>0</v>
      </c>
      <c r="R134" s="8">
        <v>1</v>
      </c>
      <c r="S134" s="9">
        <v>0</v>
      </c>
      <c r="T134" s="9">
        <v>20</v>
      </c>
      <c r="U134" s="9">
        <v>4.5999999999999996</v>
      </c>
      <c r="V134" s="9">
        <v>6.6</v>
      </c>
    </row>
    <row r="135" spans="1:22" x14ac:dyDescent="0.2">
      <c r="A135" s="7" t="s">
        <v>3023</v>
      </c>
      <c r="B135" s="8">
        <v>1</v>
      </c>
      <c r="C135" s="8">
        <v>1</v>
      </c>
      <c r="D135" s="8">
        <v>800</v>
      </c>
      <c r="E135" s="8">
        <v>-200</v>
      </c>
      <c r="F135" s="8">
        <v>1000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8">
        <v>0</v>
      </c>
      <c r="Q135" s="8">
        <v>0</v>
      </c>
      <c r="R135" s="8">
        <v>0</v>
      </c>
      <c r="S135" s="9">
        <v>0</v>
      </c>
      <c r="T135" s="9">
        <v>0</v>
      </c>
      <c r="U135" s="9">
        <v>5</v>
      </c>
      <c r="V135" s="9">
        <v>7</v>
      </c>
    </row>
    <row r="136" spans="1:22" x14ac:dyDescent="0.2">
      <c r="A136" s="7" t="s">
        <v>530</v>
      </c>
      <c r="B136" s="8">
        <v>15</v>
      </c>
      <c r="C136" s="8">
        <v>9</v>
      </c>
      <c r="D136" s="8">
        <v>15200</v>
      </c>
      <c r="E136" s="8">
        <v>5600</v>
      </c>
      <c r="F136" s="8">
        <v>9600</v>
      </c>
      <c r="G136" s="9">
        <v>63.68</v>
      </c>
      <c r="H136" s="9">
        <v>6.63</v>
      </c>
      <c r="I136" s="9">
        <v>10.17</v>
      </c>
      <c r="J136" s="9">
        <v>4.07</v>
      </c>
      <c r="K136" s="9">
        <v>6.63</v>
      </c>
      <c r="L136" s="9">
        <v>6.63</v>
      </c>
      <c r="M136" s="9">
        <v>6.63</v>
      </c>
      <c r="N136" s="9">
        <v>6.63</v>
      </c>
      <c r="O136" s="9">
        <v>6.63</v>
      </c>
      <c r="P136" s="8">
        <v>1</v>
      </c>
      <c r="Q136" s="8">
        <v>2</v>
      </c>
      <c r="R136" s="8">
        <v>2</v>
      </c>
      <c r="S136" s="9">
        <v>11.11</v>
      </c>
      <c r="T136" s="9">
        <v>22.22</v>
      </c>
      <c r="U136" s="9">
        <v>5.22</v>
      </c>
      <c r="V136" s="9">
        <v>8.7799999999999994</v>
      </c>
    </row>
    <row r="137" spans="1:22" x14ac:dyDescent="0.2">
      <c r="A137" s="7" t="s">
        <v>647</v>
      </c>
      <c r="B137" s="8">
        <v>1</v>
      </c>
      <c r="C137" s="8">
        <v>1</v>
      </c>
      <c r="D137" s="8">
        <v>1900</v>
      </c>
      <c r="E137" s="8">
        <v>0</v>
      </c>
      <c r="F137" s="8">
        <v>1900</v>
      </c>
      <c r="G137" s="9">
        <v>20.94</v>
      </c>
      <c r="H137" s="9">
        <v>11.02</v>
      </c>
      <c r="I137" s="9">
        <v>0</v>
      </c>
      <c r="J137" s="9">
        <v>0</v>
      </c>
      <c r="K137" s="9">
        <v>11.02</v>
      </c>
      <c r="L137" s="9">
        <v>11.02</v>
      </c>
      <c r="M137" s="9">
        <v>11.02</v>
      </c>
      <c r="N137" s="9">
        <v>11.02</v>
      </c>
      <c r="O137" s="9">
        <v>11.02</v>
      </c>
      <c r="P137" s="8">
        <v>0</v>
      </c>
      <c r="Q137" s="8">
        <v>1</v>
      </c>
      <c r="R137" s="8">
        <v>1</v>
      </c>
      <c r="S137" s="9">
        <v>0</v>
      </c>
      <c r="T137" s="9">
        <v>100</v>
      </c>
      <c r="U137" s="9">
        <v>2</v>
      </c>
      <c r="V137" s="9">
        <v>8</v>
      </c>
    </row>
    <row r="138" spans="1:22" x14ac:dyDescent="0.2">
      <c r="A138" s="7" t="s">
        <v>651</v>
      </c>
      <c r="B138" s="8">
        <v>7</v>
      </c>
      <c r="C138" s="8">
        <v>4</v>
      </c>
      <c r="D138" s="8">
        <v>7300</v>
      </c>
      <c r="E138" s="8">
        <v>2500</v>
      </c>
      <c r="F138" s="8">
        <v>4800</v>
      </c>
      <c r="G138" s="9">
        <v>69.78</v>
      </c>
      <c r="H138" s="9">
        <v>14.54</v>
      </c>
      <c r="I138" s="9">
        <v>0</v>
      </c>
      <c r="J138" s="9">
        <v>12.16</v>
      </c>
      <c r="K138" s="9">
        <v>14.54</v>
      </c>
      <c r="L138" s="9">
        <v>14.54</v>
      </c>
      <c r="M138" s="9">
        <v>14.54</v>
      </c>
      <c r="N138" s="9">
        <v>14.54</v>
      </c>
      <c r="O138" s="9">
        <v>14.54</v>
      </c>
      <c r="P138" s="8">
        <v>0</v>
      </c>
      <c r="Q138" s="8">
        <v>2</v>
      </c>
      <c r="R138" s="8">
        <v>3</v>
      </c>
      <c r="S138" s="9">
        <v>0</v>
      </c>
      <c r="T138" s="9">
        <v>75</v>
      </c>
      <c r="U138" s="9">
        <v>3.5</v>
      </c>
      <c r="V138" s="9">
        <v>9</v>
      </c>
    </row>
    <row r="139" spans="1:22" x14ac:dyDescent="0.2">
      <c r="A139" s="7" t="s">
        <v>801</v>
      </c>
      <c r="B139" s="8">
        <v>11</v>
      </c>
      <c r="C139" s="8">
        <v>8</v>
      </c>
      <c r="D139" s="8">
        <v>9500</v>
      </c>
      <c r="E139" s="8">
        <v>2700</v>
      </c>
      <c r="F139" s="8">
        <v>6800</v>
      </c>
      <c r="G139" s="9">
        <v>47.06</v>
      </c>
      <c r="H139" s="9">
        <v>6.92</v>
      </c>
      <c r="I139" s="9">
        <v>4.24</v>
      </c>
      <c r="J139" s="9">
        <v>7.35</v>
      </c>
      <c r="K139" s="9">
        <v>6.92</v>
      </c>
      <c r="L139" s="9">
        <v>6.92</v>
      </c>
      <c r="M139" s="9">
        <v>6.92</v>
      </c>
      <c r="N139" s="9">
        <v>6.92</v>
      </c>
      <c r="O139" s="9">
        <v>6.92</v>
      </c>
      <c r="P139" s="8">
        <v>1</v>
      </c>
      <c r="Q139" s="8">
        <v>1</v>
      </c>
      <c r="R139" s="8">
        <v>2</v>
      </c>
      <c r="S139" s="9">
        <v>12.5</v>
      </c>
      <c r="T139" s="9">
        <v>25</v>
      </c>
      <c r="U139" s="9">
        <v>5.88</v>
      </c>
      <c r="V139" s="9">
        <v>8</v>
      </c>
    </row>
    <row r="140" spans="1:22" x14ac:dyDescent="0.2">
      <c r="A140" s="7" t="s">
        <v>388</v>
      </c>
      <c r="B140" s="8">
        <v>6</v>
      </c>
      <c r="C140" s="8">
        <v>5</v>
      </c>
      <c r="D140" s="8">
        <v>7200</v>
      </c>
      <c r="E140" s="8">
        <v>800</v>
      </c>
      <c r="F140" s="8">
        <v>6400</v>
      </c>
      <c r="G140" s="9">
        <v>15.42</v>
      </c>
      <c r="H140" s="9">
        <v>2.41</v>
      </c>
      <c r="I140" s="9">
        <v>0</v>
      </c>
      <c r="J140" s="9">
        <v>0</v>
      </c>
      <c r="K140" s="9">
        <v>2.41</v>
      </c>
      <c r="L140" s="9">
        <v>2.41</v>
      </c>
      <c r="M140" s="9">
        <v>2.41</v>
      </c>
      <c r="N140" s="9">
        <v>2.41</v>
      </c>
      <c r="O140" s="9">
        <v>2.41</v>
      </c>
      <c r="P140" s="8">
        <v>0</v>
      </c>
      <c r="Q140" s="8">
        <v>0</v>
      </c>
      <c r="R140" s="8">
        <v>2</v>
      </c>
      <c r="S140" s="9">
        <v>0</v>
      </c>
      <c r="T140" s="9">
        <v>40</v>
      </c>
      <c r="U140" s="9">
        <v>4.4000000000000004</v>
      </c>
      <c r="V140" s="9">
        <v>8.8000000000000007</v>
      </c>
    </row>
    <row r="141" spans="1:22" x14ac:dyDescent="0.2">
      <c r="A141" s="7" t="s">
        <v>991</v>
      </c>
      <c r="B141" s="8">
        <v>5</v>
      </c>
      <c r="C141" s="8">
        <v>4</v>
      </c>
      <c r="D141" s="8">
        <v>6400</v>
      </c>
      <c r="E141" s="8">
        <v>700</v>
      </c>
      <c r="F141" s="8">
        <v>5700</v>
      </c>
      <c r="G141" s="9">
        <v>33.72</v>
      </c>
      <c r="H141" s="9">
        <v>5.92</v>
      </c>
      <c r="I141" s="9">
        <v>14.66</v>
      </c>
      <c r="J141" s="9">
        <v>9.3699999999999992</v>
      </c>
      <c r="K141" s="9">
        <v>5.92</v>
      </c>
      <c r="L141" s="9">
        <v>5.92</v>
      </c>
      <c r="M141" s="9">
        <v>5.92</v>
      </c>
      <c r="N141" s="9">
        <v>5.92</v>
      </c>
      <c r="O141" s="9">
        <v>5.92</v>
      </c>
      <c r="P141" s="8">
        <v>1</v>
      </c>
      <c r="Q141" s="8">
        <v>1</v>
      </c>
      <c r="R141" s="8">
        <v>1</v>
      </c>
      <c r="S141" s="9">
        <v>25</v>
      </c>
      <c r="T141" s="9">
        <v>25</v>
      </c>
      <c r="U141" s="9">
        <v>5.75</v>
      </c>
      <c r="V141" s="9">
        <v>7.25</v>
      </c>
    </row>
    <row r="142" spans="1:22" x14ac:dyDescent="0.2">
      <c r="A142" s="7" t="s">
        <v>937</v>
      </c>
      <c r="B142" s="8">
        <v>1</v>
      </c>
      <c r="C142" s="8">
        <v>1</v>
      </c>
      <c r="D142" s="8">
        <v>1600</v>
      </c>
      <c r="E142" s="8">
        <v>-600</v>
      </c>
      <c r="F142" s="8">
        <v>2200</v>
      </c>
      <c r="G142" s="9">
        <v>7.78</v>
      </c>
      <c r="H142" s="9">
        <v>3.54</v>
      </c>
      <c r="I142" s="9">
        <v>0</v>
      </c>
      <c r="J142" s="9">
        <v>0</v>
      </c>
      <c r="K142" s="9">
        <v>3.54</v>
      </c>
      <c r="L142" s="9">
        <v>3.54</v>
      </c>
      <c r="M142" s="9">
        <v>3.54</v>
      </c>
      <c r="N142" s="9">
        <v>3.54</v>
      </c>
      <c r="O142" s="9">
        <v>3.54</v>
      </c>
      <c r="P142" s="8">
        <v>0</v>
      </c>
      <c r="Q142" s="8">
        <v>0</v>
      </c>
      <c r="R142" s="8">
        <v>1</v>
      </c>
      <c r="S142" s="9">
        <v>0</v>
      </c>
      <c r="T142" s="9">
        <v>100</v>
      </c>
      <c r="U142" s="9">
        <v>3</v>
      </c>
      <c r="V142" s="9">
        <v>10</v>
      </c>
    </row>
    <row r="143" spans="1:22" x14ac:dyDescent="0.2">
      <c r="A143" s="7" t="s">
        <v>104</v>
      </c>
      <c r="B143" s="8">
        <v>9</v>
      </c>
      <c r="C143" s="8">
        <v>7</v>
      </c>
      <c r="D143" s="8">
        <v>10600</v>
      </c>
      <c r="E143" s="8">
        <v>2300</v>
      </c>
      <c r="F143" s="8">
        <v>8300</v>
      </c>
      <c r="G143" s="9">
        <v>49.06</v>
      </c>
      <c r="H143" s="9">
        <v>5.91</v>
      </c>
      <c r="I143" s="9">
        <v>4.97</v>
      </c>
      <c r="J143" s="9">
        <v>4.97</v>
      </c>
      <c r="K143" s="9">
        <v>5.91</v>
      </c>
      <c r="L143" s="9">
        <v>5.91</v>
      </c>
      <c r="M143" s="9">
        <v>5.91</v>
      </c>
      <c r="N143" s="9">
        <v>5.91</v>
      </c>
      <c r="O143" s="9">
        <v>5.91</v>
      </c>
      <c r="P143" s="8">
        <v>0</v>
      </c>
      <c r="Q143" s="8">
        <v>2</v>
      </c>
      <c r="R143" s="8">
        <v>2</v>
      </c>
      <c r="S143" s="9">
        <v>0</v>
      </c>
      <c r="T143" s="9">
        <v>28.57</v>
      </c>
      <c r="U143" s="9">
        <v>5.43</v>
      </c>
      <c r="V143" s="9">
        <v>7.71</v>
      </c>
    </row>
    <row r="144" spans="1:22" x14ac:dyDescent="0.2">
      <c r="A144" s="7" t="s">
        <v>1335</v>
      </c>
      <c r="B144" s="8">
        <v>1</v>
      </c>
      <c r="C144" s="8">
        <v>1</v>
      </c>
      <c r="D144" s="8">
        <v>1200</v>
      </c>
      <c r="E144" s="8">
        <v>-300</v>
      </c>
      <c r="F144" s="8">
        <v>1500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8">
        <v>0</v>
      </c>
      <c r="Q144" s="8">
        <v>0</v>
      </c>
      <c r="R144" s="8">
        <v>0</v>
      </c>
      <c r="S144" s="9">
        <v>0</v>
      </c>
      <c r="T144" s="9">
        <v>0</v>
      </c>
      <c r="U144" s="9">
        <v>4</v>
      </c>
      <c r="V144" s="9">
        <v>9</v>
      </c>
    </row>
    <row r="145" spans="1:22" x14ac:dyDescent="0.2">
      <c r="A145" s="7" t="s">
        <v>2202</v>
      </c>
      <c r="B145" s="8">
        <v>2</v>
      </c>
      <c r="C145" s="8">
        <v>2</v>
      </c>
      <c r="D145" s="8">
        <v>3200</v>
      </c>
      <c r="E145" s="8">
        <v>-600</v>
      </c>
      <c r="F145" s="8">
        <v>3800</v>
      </c>
      <c r="G145" s="9">
        <v>20.88</v>
      </c>
      <c r="H145" s="9">
        <v>5.49</v>
      </c>
      <c r="I145" s="9">
        <v>0</v>
      </c>
      <c r="J145" s="9">
        <v>5.49</v>
      </c>
      <c r="K145" s="9">
        <v>5.49</v>
      </c>
      <c r="L145" s="9">
        <v>5.49</v>
      </c>
      <c r="M145" s="9">
        <v>5.49</v>
      </c>
      <c r="N145" s="9">
        <v>5.49</v>
      </c>
      <c r="O145" s="9">
        <v>5.49</v>
      </c>
      <c r="P145" s="8">
        <v>0</v>
      </c>
      <c r="Q145" s="8">
        <v>1</v>
      </c>
      <c r="R145" s="8">
        <v>1</v>
      </c>
      <c r="S145" s="9">
        <v>0</v>
      </c>
      <c r="T145" s="9">
        <v>50</v>
      </c>
      <c r="U145" s="9">
        <v>3</v>
      </c>
      <c r="V145" s="9">
        <v>5</v>
      </c>
    </row>
    <row r="146" spans="1:22" x14ac:dyDescent="0.2">
      <c r="A146" s="7" t="s">
        <v>1164</v>
      </c>
      <c r="B146" s="8">
        <v>12</v>
      </c>
      <c r="C146" s="8">
        <v>10</v>
      </c>
      <c r="D146" s="8">
        <v>16300</v>
      </c>
      <c r="E146" s="8">
        <v>1300</v>
      </c>
      <c r="F146" s="8">
        <v>15000</v>
      </c>
      <c r="G146" s="9">
        <v>139.62</v>
      </c>
      <c r="H146" s="9">
        <v>9.31</v>
      </c>
      <c r="I146" s="9">
        <v>10.62</v>
      </c>
      <c r="J146" s="9">
        <v>10.28</v>
      </c>
      <c r="K146" s="9">
        <v>9.31</v>
      </c>
      <c r="L146" s="9">
        <v>9.31</v>
      </c>
      <c r="M146" s="9">
        <v>9.31</v>
      </c>
      <c r="N146" s="9">
        <v>9.31</v>
      </c>
      <c r="O146" s="9">
        <v>9.31</v>
      </c>
      <c r="P146" s="8">
        <v>1</v>
      </c>
      <c r="Q146" s="8">
        <v>5</v>
      </c>
      <c r="R146" s="8">
        <v>6</v>
      </c>
      <c r="S146" s="9">
        <v>10</v>
      </c>
      <c r="T146" s="9">
        <v>60</v>
      </c>
      <c r="U146" s="9">
        <v>3.4</v>
      </c>
      <c r="V146" s="9">
        <v>8.5</v>
      </c>
    </row>
    <row r="147" spans="1:22" x14ac:dyDescent="0.2">
      <c r="A147" s="7" t="s">
        <v>1243</v>
      </c>
      <c r="B147" s="8">
        <v>2</v>
      </c>
      <c r="C147" s="8">
        <v>2</v>
      </c>
      <c r="D147" s="8">
        <v>2400</v>
      </c>
      <c r="E147" s="8">
        <v>-400</v>
      </c>
      <c r="F147" s="8">
        <v>2800</v>
      </c>
      <c r="G147" s="9">
        <v>23.48</v>
      </c>
      <c r="H147" s="9">
        <v>8.39</v>
      </c>
      <c r="I147" s="9">
        <v>15.65</v>
      </c>
      <c r="J147" s="9">
        <v>15.65</v>
      </c>
      <c r="K147" s="9">
        <v>8.39</v>
      </c>
      <c r="L147" s="9">
        <v>8.39</v>
      </c>
      <c r="M147" s="9">
        <v>8.39</v>
      </c>
      <c r="N147" s="9">
        <v>8.39</v>
      </c>
      <c r="O147" s="9">
        <v>8.39</v>
      </c>
      <c r="P147" s="8">
        <v>0</v>
      </c>
      <c r="Q147" s="8">
        <v>1</v>
      </c>
      <c r="R147" s="8">
        <v>1</v>
      </c>
      <c r="S147" s="9">
        <v>0</v>
      </c>
      <c r="T147" s="9">
        <v>50</v>
      </c>
      <c r="U147" s="9">
        <v>5</v>
      </c>
      <c r="V147" s="9">
        <v>10</v>
      </c>
    </row>
    <row r="148" spans="1:22" x14ac:dyDescent="0.2">
      <c r="A148" s="7" t="s">
        <v>386</v>
      </c>
      <c r="B148" s="8">
        <v>13</v>
      </c>
      <c r="C148" s="8">
        <v>10</v>
      </c>
      <c r="D148" s="8">
        <v>15400</v>
      </c>
      <c r="E148" s="8">
        <v>2100</v>
      </c>
      <c r="F148" s="8">
        <v>13300</v>
      </c>
      <c r="G148" s="9">
        <v>311.66000000000003</v>
      </c>
      <c r="H148" s="9">
        <v>23.43</v>
      </c>
      <c r="I148" s="9">
        <v>4.62</v>
      </c>
      <c r="J148" s="9">
        <v>22.2</v>
      </c>
      <c r="K148" s="9">
        <v>23.43</v>
      </c>
      <c r="L148" s="9">
        <v>23.43</v>
      </c>
      <c r="M148" s="9">
        <v>23.43</v>
      </c>
      <c r="N148" s="9">
        <v>23.43</v>
      </c>
      <c r="O148" s="9">
        <v>23.43</v>
      </c>
      <c r="P148" s="8">
        <v>4</v>
      </c>
      <c r="Q148" s="8">
        <v>6</v>
      </c>
      <c r="R148" s="8">
        <v>6</v>
      </c>
      <c r="S148" s="9">
        <v>40</v>
      </c>
      <c r="T148" s="9">
        <v>60</v>
      </c>
      <c r="U148" s="9">
        <v>3</v>
      </c>
      <c r="V148" s="9">
        <v>8.3000000000000007</v>
      </c>
    </row>
    <row r="149" spans="1:22" x14ac:dyDescent="0.2">
      <c r="A149" s="7" t="s">
        <v>2810</v>
      </c>
      <c r="B149" s="8">
        <v>1</v>
      </c>
      <c r="C149" s="8">
        <v>1</v>
      </c>
      <c r="D149" s="8">
        <v>1000</v>
      </c>
      <c r="E149" s="8">
        <v>-200</v>
      </c>
      <c r="F149" s="8">
        <v>1200</v>
      </c>
      <c r="G149" s="9">
        <v>38.799999999999997</v>
      </c>
      <c r="H149" s="9">
        <v>32.33</v>
      </c>
      <c r="I149" s="9">
        <v>0</v>
      </c>
      <c r="J149" s="9">
        <v>32.33</v>
      </c>
      <c r="K149" s="9">
        <v>32.33</v>
      </c>
      <c r="L149" s="9">
        <v>32.33</v>
      </c>
      <c r="M149" s="9">
        <v>32.33</v>
      </c>
      <c r="N149" s="9">
        <v>32.33</v>
      </c>
      <c r="O149" s="9">
        <v>32.33</v>
      </c>
      <c r="P149" s="8">
        <v>1</v>
      </c>
      <c r="Q149" s="8">
        <v>1</v>
      </c>
      <c r="R149" s="8">
        <v>1</v>
      </c>
      <c r="S149" s="9">
        <v>100</v>
      </c>
      <c r="T149" s="9">
        <v>100</v>
      </c>
      <c r="U149" s="9">
        <v>1</v>
      </c>
      <c r="V149" s="9">
        <v>6</v>
      </c>
    </row>
    <row r="150" spans="1:22" x14ac:dyDescent="0.2">
      <c r="A150" s="7" t="s">
        <v>1047</v>
      </c>
      <c r="B150" s="8">
        <v>3</v>
      </c>
      <c r="C150" s="8">
        <v>2</v>
      </c>
      <c r="D150" s="8">
        <v>4800</v>
      </c>
      <c r="E150" s="8">
        <v>1500</v>
      </c>
      <c r="F150" s="8">
        <v>3300</v>
      </c>
      <c r="G150" s="9">
        <v>8.6999999999999993</v>
      </c>
      <c r="H150" s="9">
        <v>2.64</v>
      </c>
      <c r="I150" s="9">
        <v>7.25</v>
      </c>
      <c r="J150" s="9">
        <v>7.25</v>
      </c>
      <c r="K150" s="9">
        <v>2.64</v>
      </c>
      <c r="L150" s="9">
        <v>2.64</v>
      </c>
      <c r="M150" s="9">
        <v>2.64</v>
      </c>
      <c r="N150" s="9">
        <v>2.64</v>
      </c>
      <c r="O150" s="9">
        <v>2.64</v>
      </c>
      <c r="P150" s="8">
        <v>0</v>
      </c>
      <c r="Q150" s="8">
        <v>0</v>
      </c>
      <c r="R150" s="8">
        <v>1</v>
      </c>
      <c r="S150" s="9">
        <v>0</v>
      </c>
      <c r="T150" s="9">
        <v>50</v>
      </c>
      <c r="U150" s="9">
        <v>3.5</v>
      </c>
      <c r="V150" s="9">
        <v>6</v>
      </c>
    </row>
    <row r="151" spans="1:22" x14ac:dyDescent="0.2">
      <c r="A151" s="7" t="s">
        <v>1058</v>
      </c>
      <c r="B151" s="8">
        <v>4</v>
      </c>
      <c r="C151" s="8">
        <v>4</v>
      </c>
      <c r="D151" s="8">
        <v>2900</v>
      </c>
      <c r="E151" s="8">
        <v>-100</v>
      </c>
      <c r="F151" s="8">
        <v>3000</v>
      </c>
      <c r="G151" s="9">
        <v>163.41999999999999</v>
      </c>
      <c r="H151" s="9">
        <v>54.47</v>
      </c>
      <c r="I151" s="9">
        <v>0</v>
      </c>
      <c r="J151" s="9">
        <v>0</v>
      </c>
      <c r="K151" s="9">
        <v>54.47</v>
      </c>
      <c r="L151" s="9">
        <v>54.47</v>
      </c>
      <c r="M151" s="9">
        <v>54.47</v>
      </c>
      <c r="N151" s="9">
        <v>54.47</v>
      </c>
      <c r="O151" s="9">
        <v>54.47</v>
      </c>
      <c r="P151" s="8">
        <v>1</v>
      </c>
      <c r="Q151" s="8">
        <v>1</v>
      </c>
      <c r="R151" s="8">
        <v>1</v>
      </c>
      <c r="S151" s="9">
        <v>25</v>
      </c>
      <c r="T151" s="9">
        <v>25</v>
      </c>
      <c r="U151" s="9">
        <v>6</v>
      </c>
      <c r="V151" s="9">
        <v>9.75</v>
      </c>
    </row>
    <row r="152" spans="1:22" x14ac:dyDescent="0.2">
      <c r="A152" s="7" t="s">
        <v>1065</v>
      </c>
      <c r="B152" s="8">
        <v>16</v>
      </c>
      <c r="C152" s="8">
        <v>9</v>
      </c>
      <c r="D152" s="8">
        <v>17200</v>
      </c>
      <c r="E152" s="8">
        <v>6100</v>
      </c>
      <c r="F152" s="8">
        <v>11100</v>
      </c>
      <c r="G152" s="9">
        <v>43.16</v>
      </c>
      <c r="H152" s="9">
        <v>3.89</v>
      </c>
      <c r="I152" s="9">
        <v>6.48</v>
      </c>
      <c r="J152" s="9">
        <v>3.89</v>
      </c>
      <c r="K152" s="9">
        <v>3.89</v>
      </c>
      <c r="L152" s="9">
        <v>3.89</v>
      </c>
      <c r="M152" s="9">
        <v>3.89</v>
      </c>
      <c r="N152" s="9">
        <v>3.89</v>
      </c>
      <c r="O152" s="9">
        <v>3.89</v>
      </c>
      <c r="P152" s="8">
        <v>0</v>
      </c>
      <c r="Q152" s="8">
        <v>1</v>
      </c>
      <c r="R152" s="8">
        <v>3</v>
      </c>
      <c r="S152" s="9">
        <v>0</v>
      </c>
      <c r="T152" s="9">
        <v>33.33</v>
      </c>
      <c r="U152" s="9">
        <v>4.78</v>
      </c>
      <c r="V152" s="9">
        <v>8.67</v>
      </c>
    </row>
    <row r="153" spans="1:22" x14ac:dyDescent="0.2">
      <c r="A153" s="7" t="s">
        <v>875</v>
      </c>
      <c r="B153" s="8">
        <v>3</v>
      </c>
      <c r="C153" s="8">
        <v>2</v>
      </c>
      <c r="D153" s="8">
        <v>3700</v>
      </c>
      <c r="E153" s="8">
        <v>1100</v>
      </c>
      <c r="F153" s="8">
        <v>2600</v>
      </c>
      <c r="G153" s="9">
        <v>26.52</v>
      </c>
      <c r="H153" s="9">
        <v>10.199999999999999</v>
      </c>
      <c r="I153" s="9">
        <v>0</v>
      </c>
      <c r="J153" s="9">
        <v>0</v>
      </c>
      <c r="K153" s="9">
        <v>10.199999999999999</v>
      </c>
      <c r="L153" s="9">
        <v>10.199999999999999</v>
      </c>
      <c r="M153" s="9">
        <v>10.199999999999999</v>
      </c>
      <c r="N153" s="9">
        <v>10.199999999999999</v>
      </c>
      <c r="O153" s="9">
        <v>10.199999999999999</v>
      </c>
      <c r="P153" s="8">
        <v>0</v>
      </c>
      <c r="Q153" s="8">
        <v>1</v>
      </c>
      <c r="R153" s="8">
        <v>1</v>
      </c>
      <c r="S153" s="9">
        <v>0</v>
      </c>
      <c r="T153" s="9">
        <v>50</v>
      </c>
      <c r="U153" s="9">
        <v>4</v>
      </c>
      <c r="V153" s="9">
        <v>9.5</v>
      </c>
    </row>
    <row r="154" spans="1:22" x14ac:dyDescent="0.2">
      <c r="A154" s="7" t="s">
        <v>200</v>
      </c>
      <c r="B154" s="8">
        <v>5</v>
      </c>
      <c r="C154" s="8">
        <v>4</v>
      </c>
      <c r="D154" s="8">
        <v>6400</v>
      </c>
      <c r="E154" s="8">
        <v>900</v>
      </c>
      <c r="F154" s="8">
        <v>5500</v>
      </c>
      <c r="G154" s="9">
        <v>78.900000000000006</v>
      </c>
      <c r="H154" s="9">
        <v>14.35</v>
      </c>
      <c r="I154" s="9">
        <v>0</v>
      </c>
      <c r="J154" s="9">
        <v>7.02</v>
      </c>
      <c r="K154" s="9">
        <v>14.35</v>
      </c>
      <c r="L154" s="9">
        <v>14.35</v>
      </c>
      <c r="M154" s="9">
        <v>14.35</v>
      </c>
      <c r="N154" s="9">
        <v>14.35</v>
      </c>
      <c r="O154" s="9">
        <v>14.35</v>
      </c>
      <c r="P154" s="8">
        <v>0</v>
      </c>
      <c r="Q154" s="8">
        <v>1</v>
      </c>
      <c r="R154" s="8">
        <v>2</v>
      </c>
      <c r="S154" s="9">
        <v>0</v>
      </c>
      <c r="T154" s="9">
        <v>50</v>
      </c>
      <c r="U154" s="9">
        <v>4.5</v>
      </c>
      <c r="V154" s="9">
        <v>8</v>
      </c>
    </row>
    <row r="155" spans="1:22" x14ac:dyDescent="0.2">
      <c r="A155" s="7" t="s">
        <v>2941</v>
      </c>
      <c r="B155" s="8">
        <v>1</v>
      </c>
      <c r="C155" s="8">
        <v>1</v>
      </c>
      <c r="D155" s="8">
        <v>800</v>
      </c>
      <c r="E155" s="8">
        <v>0</v>
      </c>
      <c r="F155" s="8">
        <v>800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8">
        <v>0</v>
      </c>
      <c r="Q155" s="8">
        <v>0</v>
      </c>
      <c r="R155" s="8">
        <v>0</v>
      </c>
      <c r="S155" s="9">
        <v>0</v>
      </c>
      <c r="T155" s="9">
        <v>0</v>
      </c>
      <c r="U155" s="9">
        <v>8</v>
      </c>
      <c r="V155" s="9">
        <v>8</v>
      </c>
    </row>
    <row r="156" spans="1:22" x14ac:dyDescent="0.2">
      <c r="A156" s="7" t="s">
        <v>593</v>
      </c>
      <c r="B156" s="8">
        <v>30</v>
      </c>
      <c r="C156" s="8">
        <v>24</v>
      </c>
      <c r="D156" s="8">
        <v>36400</v>
      </c>
      <c r="E156" s="8">
        <v>4600</v>
      </c>
      <c r="F156" s="8">
        <v>31800</v>
      </c>
      <c r="G156" s="9">
        <v>123.2</v>
      </c>
      <c r="H156" s="9">
        <v>3.87</v>
      </c>
      <c r="I156" s="9">
        <v>2.65</v>
      </c>
      <c r="J156" s="9">
        <v>4.8099999999999996</v>
      </c>
      <c r="K156" s="9">
        <v>3.87</v>
      </c>
      <c r="L156" s="9">
        <v>3.87</v>
      </c>
      <c r="M156" s="9">
        <v>3.87</v>
      </c>
      <c r="N156" s="9">
        <v>3.87</v>
      </c>
      <c r="O156" s="9">
        <v>3.87</v>
      </c>
      <c r="P156" s="8">
        <v>1</v>
      </c>
      <c r="Q156" s="8">
        <v>3</v>
      </c>
      <c r="R156" s="8">
        <v>6</v>
      </c>
      <c r="S156" s="9">
        <v>4.17</v>
      </c>
      <c r="T156" s="9">
        <v>25</v>
      </c>
      <c r="U156" s="9">
        <v>4.83</v>
      </c>
      <c r="V156" s="9">
        <v>8.17</v>
      </c>
    </row>
    <row r="157" spans="1:22" x14ac:dyDescent="0.2">
      <c r="A157" s="7" t="s">
        <v>549</v>
      </c>
      <c r="B157" s="8">
        <v>3</v>
      </c>
      <c r="C157" s="8">
        <v>1</v>
      </c>
      <c r="D157" s="8">
        <v>2900</v>
      </c>
      <c r="E157" s="8">
        <v>1900</v>
      </c>
      <c r="F157" s="8">
        <v>1000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8">
        <v>0</v>
      </c>
      <c r="Q157" s="8">
        <v>0</v>
      </c>
      <c r="R157" s="8">
        <v>0</v>
      </c>
      <c r="S157" s="9">
        <v>0</v>
      </c>
      <c r="T157" s="9">
        <v>0</v>
      </c>
      <c r="U157" s="9">
        <v>8</v>
      </c>
      <c r="V157" s="9">
        <v>9</v>
      </c>
    </row>
    <row r="158" spans="1:22" x14ac:dyDescent="0.2">
      <c r="A158" s="7" t="s">
        <v>126</v>
      </c>
      <c r="B158" s="8">
        <v>9</v>
      </c>
      <c r="C158" s="8">
        <v>7</v>
      </c>
      <c r="D158" s="8">
        <v>9300</v>
      </c>
      <c r="E158" s="8">
        <v>1500</v>
      </c>
      <c r="F158" s="8">
        <v>7800</v>
      </c>
      <c r="G158" s="9">
        <v>62.3</v>
      </c>
      <c r="H158" s="9">
        <v>7.99</v>
      </c>
      <c r="I158" s="9">
        <v>4.08</v>
      </c>
      <c r="J158" s="9">
        <v>7.99</v>
      </c>
      <c r="K158" s="9">
        <v>7.99</v>
      </c>
      <c r="L158" s="9">
        <v>7.99</v>
      </c>
      <c r="M158" s="9">
        <v>7.99</v>
      </c>
      <c r="N158" s="9">
        <v>7.99</v>
      </c>
      <c r="O158" s="9">
        <v>7.99</v>
      </c>
      <c r="P158" s="8">
        <v>1</v>
      </c>
      <c r="Q158" s="8">
        <v>2</v>
      </c>
      <c r="R158" s="8">
        <v>2</v>
      </c>
      <c r="S158" s="9">
        <v>14.29</v>
      </c>
      <c r="T158" s="9">
        <v>28.57</v>
      </c>
      <c r="U158" s="9">
        <v>4.1399999999999997</v>
      </c>
      <c r="V158" s="9">
        <v>7.57</v>
      </c>
    </row>
    <row r="159" spans="1:22" x14ac:dyDescent="0.2">
      <c r="A159" s="7" t="s">
        <v>473</v>
      </c>
      <c r="B159" s="8">
        <v>6</v>
      </c>
      <c r="C159" s="8">
        <v>5</v>
      </c>
      <c r="D159" s="8">
        <v>9900</v>
      </c>
      <c r="E159" s="8">
        <v>600</v>
      </c>
      <c r="F159" s="8">
        <v>9300</v>
      </c>
      <c r="G159" s="9">
        <v>71.760000000000005</v>
      </c>
      <c r="H159" s="9">
        <v>7.72</v>
      </c>
      <c r="I159" s="9">
        <v>4.9400000000000004</v>
      </c>
      <c r="J159" s="9">
        <v>6.63</v>
      </c>
      <c r="K159" s="9">
        <v>7.72</v>
      </c>
      <c r="L159" s="9">
        <v>7.72</v>
      </c>
      <c r="M159" s="9">
        <v>7.72</v>
      </c>
      <c r="N159" s="9">
        <v>7.72</v>
      </c>
      <c r="O159" s="9">
        <v>7.72</v>
      </c>
      <c r="P159" s="8">
        <v>1</v>
      </c>
      <c r="Q159" s="8">
        <v>3</v>
      </c>
      <c r="R159" s="8">
        <v>3</v>
      </c>
      <c r="S159" s="9">
        <v>20</v>
      </c>
      <c r="T159" s="9">
        <v>60</v>
      </c>
      <c r="U159" s="9">
        <v>3.2</v>
      </c>
      <c r="V159" s="9">
        <v>7</v>
      </c>
    </row>
    <row r="160" spans="1:22" x14ac:dyDescent="0.2">
      <c r="A160" s="7" t="s">
        <v>1362</v>
      </c>
      <c r="B160" s="8">
        <v>7</v>
      </c>
      <c r="C160" s="8">
        <v>7</v>
      </c>
      <c r="D160" s="8">
        <v>10500</v>
      </c>
      <c r="E160" s="8">
        <v>-400</v>
      </c>
      <c r="F160" s="8">
        <v>10900</v>
      </c>
      <c r="G160" s="9">
        <v>133.76</v>
      </c>
      <c r="H160" s="9">
        <v>12.27</v>
      </c>
      <c r="I160" s="9">
        <v>6.83</v>
      </c>
      <c r="J160" s="9">
        <v>13.01</v>
      </c>
      <c r="K160" s="9">
        <v>12.27</v>
      </c>
      <c r="L160" s="9">
        <v>12.27</v>
      </c>
      <c r="M160" s="9">
        <v>12.27</v>
      </c>
      <c r="N160" s="9">
        <v>12.27</v>
      </c>
      <c r="O160" s="9">
        <v>12.27</v>
      </c>
      <c r="P160" s="8">
        <v>2</v>
      </c>
      <c r="Q160" s="8">
        <v>3</v>
      </c>
      <c r="R160" s="8">
        <v>4</v>
      </c>
      <c r="S160" s="9">
        <v>28.57</v>
      </c>
      <c r="T160" s="9">
        <v>57.14</v>
      </c>
      <c r="U160" s="9">
        <v>3.29</v>
      </c>
      <c r="V160" s="9">
        <v>7</v>
      </c>
    </row>
    <row r="161" spans="1:22" x14ac:dyDescent="0.2">
      <c r="A161" s="7" t="s">
        <v>436</v>
      </c>
      <c r="B161" s="8">
        <v>6</v>
      </c>
      <c r="C161" s="8">
        <v>4</v>
      </c>
      <c r="D161" s="8">
        <v>7300</v>
      </c>
      <c r="E161" s="8">
        <v>2000</v>
      </c>
      <c r="F161" s="8">
        <v>5300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8">
        <v>0</v>
      </c>
      <c r="Q161" s="8">
        <v>0</v>
      </c>
      <c r="R161" s="8">
        <v>0</v>
      </c>
      <c r="S161" s="9">
        <v>0</v>
      </c>
      <c r="T161" s="9">
        <v>0</v>
      </c>
      <c r="U161" s="9">
        <v>5.5</v>
      </c>
      <c r="V161" s="9">
        <v>6.75</v>
      </c>
    </row>
    <row r="162" spans="1:22" x14ac:dyDescent="0.2">
      <c r="A162" s="7" t="s">
        <v>1742</v>
      </c>
      <c r="B162" s="8">
        <v>8</v>
      </c>
      <c r="C162" s="8">
        <v>7</v>
      </c>
      <c r="D162" s="8">
        <v>8900</v>
      </c>
      <c r="E162" s="8">
        <v>200</v>
      </c>
      <c r="F162" s="8">
        <v>8700</v>
      </c>
      <c r="G162" s="9">
        <v>27.96</v>
      </c>
      <c r="H162" s="9">
        <v>3.21</v>
      </c>
      <c r="I162" s="9">
        <v>1.37</v>
      </c>
      <c r="J162" s="9">
        <v>3.21</v>
      </c>
      <c r="K162" s="9">
        <v>3.21</v>
      </c>
      <c r="L162" s="9">
        <v>3.21</v>
      </c>
      <c r="M162" s="9">
        <v>3.21</v>
      </c>
      <c r="N162" s="9">
        <v>3.21</v>
      </c>
      <c r="O162" s="9">
        <v>3.21</v>
      </c>
      <c r="P162" s="8">
        <v>0</v>
      </c>
      <c r="Q162" s="8">
        <v>1</v>
      </c>
      <c r="R162" s="8">
        <v>2</v>
      </c>
      <c r="S162" s="9">
        <v>0</v>
      </c>
      <c r="T162" s="9">
        <v>28.57</v>
      </c>
      <c r="U162" s="9">
        <v>4.71</v>
      </c>
      <c r="V162" s="9">
        <v>6.86</v>
      </c>
    </row>
    <row r="163" spans="1:22" x14ac:dyDescent="0.2">
      <c r="A163" s="7" t="s">
        <v>125</v>
      </c>
      <c r="B163" s="8">
        <v>21</v>
      </c>
      <c r="C163" s="8">
        <v>17</v>
      </c>
      <c r="D163" s="8">
        <v>28200</v>
      </c>
      <c r="E163" s="8">
        <v>2600</v>
      </c>
      <c r="F163" s="8">
        <v>25600</v>
      </c>
      <c r="G163" s="9">
        <v>200.42</v>
      </c>
      <c r="H163" s="9">
        <v>7.83</v>
      </c>
      <c r="I163" s="9">
        <v>13.55</v>
      </c>
      <c r="J163" s="9">
        <v>9.0399999999999991</v>
      </c>
      <c r="K163" s="9">
        <v>7.83</v>
      </c>
      <c r="L163" s="9">
        <v>7.83</v>
      </c>
      <c r="M163" s="9">
        <v>7.83</v>
      </c>
      <c r="N163" s="9">
        <v>7.83</v>
      </c>
      <c r="O163" s="9">
        <v>7.83</v>
      </c>
      <c r="P163" s="8">
        <v>4</v>
      </c>
      <c r="Q163" s="8">
        <v>6</v>
      </c>
      <c r="R163" s="8">
        <v>7</v>
      </c>
      <c r="S163" s="9">
        <v>23.53</v>
      </c>
      <c r="T163" s="9">
        <v>41.18</v>
      </c>
      <c r="U163" s="9">
        <v>3.71</v>
      </c>
      <c r="V163" s="9">
        <v>7.53</v>
      </c>
    </row>
    <row r="164" spans="1:22" x14ac:dyDescent="0.2">
      <c r="A164" s="7" t="s">
        <v>239</v>
      </c>
      <c r="B164" s="8">
        <v>13</v>
      </c>
      <c r="C164" s="8">
        <v>11</v>
      </c>
      <c r="D164" s="8">
        <v>17000</v>
      </c>
      <c r="E164" s="8">
        <v>2000</v>
      </c>
      <c r="F164" s="8">
        <v>15000</v>
      </c>
      <c r="G164" s="9">
        <v>147.88</v>
      </c>
      <c r="H164" s="9">
        <v>9.86</v>
      </c>
      <c r="I164" s="9">
        <v>16.649999999999999</v>
      </c>
      <c r="J164" s="9">
        <v>9.57</v>
      </c>
      <c r="K164" s="9">
        <v>9.86</v>
      </c>
      <c r="L164" s="9">
        <v>9.86</v>
      </c>
      <c r="M164" s="9">
        <v>9.86</v>
      </c>
      <c r="N164" s="9">
        <v>9.86</v>
      </c>
      <c r="O164" s="9">
        <v>9.86</v>
      </c>
      <c r="P164" s="8">
        <v>3</v>
      </c>
      <c r="Q164" s="8">
        <v>3</v>
      </c>
      <c r="R164" s="8">
        <v>6</v>
      </c>
      <c r="S164" s="9">
        <v>27.27</v>
      </c>
      <c r="T164" s="9">
        <v>54.55</v>
      </c>
      <c r="U164" s="9">
        <v>3.82</v>
      </c>
      <c r="V164" s="9">
        <v>8.64</v>
      </c>
    </row>
    <row r="165" spans="1:22" x14ac:dyDescent="0.2">
      <c r="A165" s="7" t="s">
        <v>354</v>
      </c>
      <c r="B165" s="8">
        <v>24</v>
      </c>
      <c r="C165" s="8">
        <v>13</v>
      </c>
      <c r="D165" s="8">
        <v>30100</v>
      </c>
      <c r="E165" s="8">
        <v>9100</v>
      </c>
      <c r="F165" s="8">
        <v>21000</v>
      </c>
      <c r="G165" s="9">
        <v>177.28</v>
      </c>
      <c r="H165" s="9">
        <v>8.44</v>
      </c>
      <c r="I165" s="9">
        <v>10.37</v>
      </c>
      <c r="J165" s="9">
        <v>8.89</v>
      </c>
      <c r="K165" s="9">
        <v>8.44</v>
      </c>
      <c r="L165" s="9">
        <v>8.44</v>
      </c>
      <c r="M165" s="9">
        <v>8.44</v>
      </c>
      <c r="N165" s="9">
        <v>8.44</v>
      </c>
      <c r="O165" s="9">
        <v>8.44</v>
      </c>
      <c r="P165" s="8">
        <v>3</v>
      </c>
      <c r="Q165" s="8">
        <v>4</v>
      </c>
      <c r="R165" s="8">
        <v>8</v>
      </c>
      <c r="S165" s="9">
        <v>23.08</v>
      </c>
      <c r="T165" s="9">
        <v>61.54</v>
      </c>
      <c r="U165" s="9">
        <v>3.38</v>
      </c>
      <c r="V165" s="9">
        <v>7.46</v>
      </c>
    </row>
    <row r="166" spans="1:22" x14ac:dyDescent="0.2">
      <c r="A166" s="7" t="s">
        <v>583</v>
      </c>
      <c r="B166" s="8">
        <v>3</v>
      </c>
      <c r="C166" s="8">
        <v>2</v>
      </c>
      <c r="D166" s="8">
        <v>2400</v>
      </c>
      <c r="E166" s="8">
        <v>800</v>
      </c>
      <c r="F166" s="8">
        <v>1600</v>
      </c>
      <c r="G166" s="9">
        <v>59.14</v>
      </c>
      <c r="H166" s="9">
        <v>36.96</v>
      </c>
      <c r="I166" s="9">
        <v>73.930000000000007</v>
      </c>
      <c r="J166" s="9">
        <v>73.930000000000007</v>
      </c>
      <c r="K166" s="9">
        <v>36.96</v>
      </c>
      <c r="L166" s="9">
        <v>36.96</v>
      </c>
      <c r="M166" s="9">
        <v>36.96</v>
      </c>
      <c r="N166" s="9">
        <v>36.96</v>
      </c>
      <c r="O166" s="9">
        <v>36.96</v>
      </c>
      <c r="P166" s="8">
        <v>1</v>
      </c>
      <c r="Q166" s="8">
        <v>1</v>
      </c>
      <c r="R166" s="8">
        <v>1</v>
      </c>
      <c r="S166" s="9">
        <v>50</v>
      </c>
      <c r="T166" s="9">
        <v>50</v>
      </c>
      <c r="U166" s="9">
        <v>3</v>
      </c>
      <c r="V166" s="9">
        <v>7.5</v>
      </c>
    </row>
    <row r="167" spans="1:22" x14ac:dyDescent="0.2">
      <c r="A167" s="7" t="s">
        <v>754</v>
      </c>
      <c r="B167" s="8">
        <v>9</v>
      </c>
      <c r="C167" s="8">
        <v>3</v>
      </c>
      <c r="D167" s="8">
        <v>11400</v>
      </c>
      <c r="E167" s="8">
        <v>7000</v>
      </c>
      <c r="F167" s="8">
        <v>4400</v>
      </c>
      <c r="G167" s="9">
        <v>14.58</v>
      </c>
      <c r="H167" s="9">
        <v>3.31</v>
      </c>
      <c r="I167" s="9">
        <v>0</v>
      </c>
      <c r="J167" s="9">
        <v>2.37</v>
      </c>
      <c r="K167" s="9">
        <v>3.31</v>
      </c>
      <c r="L167" s="9">
        <v>3.31</v>
      </c>
      <c r="M167" s="9">
        <v>3.31</v>
      </c>
      <c r="N167" s="9">
        <v>3.31</v>
      </c>
      <c r="O167" s="9">
        <v>3.31</v>
      </c>
      <c r="P167" s="8">
        <v>0</v>
      </c>
      <c r="Q167" s="8">
        <v>0</v>
      </c>
      <c r="R167" s="8">
        <v>2</v>
      </c>
      <c r="S167" s="9">
        <v>0</v>
      </c>
      <c r="T167" s="9">
        <v>66.67</v>
      </c>
      <c r="U167" s="9">
        <v>3.33</v>
      </c>
      <c r="V167" s="9">
        <v>7.67</v>
      </c>
    </row>
    <row r="168" spans="1:22" x14ac:dyDescent="0.2">
      <c r="A168" s="7" t="s">
        <v>281</v>
      </c>
      <c r="B168" s="8">
        <v>5</v>
      </c>
      <c r="C168" s="8">
        <v>3</v>
      </c>
      <c r="D168" s="8">
        <v>5300</v>
      </c>
      <c r="E168" s="8">
        <v>1100</v>
      </c>
      <c r="F168" s="8">
        <v>4200</v>
      </c>
      <c r="G168" s="9">
        <v>52.38</v>
      </c>
      <c r="H168" s="9">
        <v>12.47</v>
      </c>
      <c r="I168" s="9">
        <v>0</v>
      </c>
      <c r="J168" s="9">
        <v>18.059999999999999</v>
      </c>
      <c r="K168" s="9">
        <v>12.47</v>
      </c>
      <c r="L168" s="9">
        <v>12.47</v>
      </c>
      <c r="M168" s="9">
        <v>12.47</v>
      </c>
      <c r="N168" s="9">
        <v>12.47</v>
      </c>
      <c r="O168" s="9">
        <v>12.47</v>
      </c>
      <c r="P168" s="8">
        <v>0</v>
      </c>
      <c r="Q168" s="8">
        <v>2</v>
      </c>
      <c r="R168" s="8">
        <v>2</v>
      </c>
      <c r="S168" s="9">
        <v>0</v>
      </c>
      <c r="T168" s="9">
        <v>66.67</v>
      </c>
      <c r="U168" s="9">
        <v>3.33</v>
      </c>
      <c r="V168" s="9">
        <v>9</v>
      </c>
    </row>
    <row r="169" spans="1:22" x14ac:dyDescent="0.2">
      <c r="A169" s="7" t="s">
        <v>97</v>
      </c>
      <c r="B169" s="8">
        <v>8</v>
      </c>
      <c r="C169" s="8">
        <v>7</v>
      </c>
      <c r="D169" s="8">
        <v>6400</v>
      </c>
      <c r="E169" s="8">
        <v>-900</v>
      </c>
      <c r="F169" s="8">
        <v>7300</v>
      </c>
      <c r="G169" s="9">
        <v>61.16</v>
      </c>
      <c r="H169" s="9">
        <v>8.3800000000000008</v>
      </c>
      <c r="I169" s="9">
        <v>24.46</v>
      </c>
      <c r="J169" s="9">
        <v>16.09</v>
      </c>
      <c r="K169" s="9">
        <v>8.3800000000000008</v>
      </c>
      <c r="L169" s="9">
        <v>8.3800000000000008</v>
      </c>
      <c r="M169" s="9">
        <v>8.3800000000000008</v>
      </c>
      <c r="N169" s="9">
        <v>8.3800000000000008</v>
      </c>
      <c r="O169" s="9">
        <v>8.3800000000000008</v>
      </c>
      <c r="P169" s="8">
        <v>0</v>
      </c>
      <c r="Q169" s="8">
        <v>1</v>
      </c>
      <c r="R169" s="8">
        <v>2</v>
      </c>
      <c r="S169" s="9">
        <v>0</v>
      </c>
      <c r="T169" s="9">
        <v>28.57</v>
      </c>
      <c r="U169" s="9">
        <v>5.57</v>
      </c>
      <c r="V169" s="9">
        <v>7.57</v>
      </c>
    </row>
    <row r="170" spans="1:22" x14ac:dyDescent="0.2">
      <c r="A170" s="7" t="s">
        <v>222</v>
      </c>
      <c r="B170" s="8">
        <v>8</v>
      </c>
      <c r="C170" s="8">
        <v>8</v>
      </c>
      <c r="D170" s="8">
        <v>7200</v>
      </c>
      <c r="E170" s="8">
        <v>-1200</v>
      </c>
      <c r="F170" s="8">
        <v>8400</v>
      </c>
      <c r="G170" s="9">
        <v>40.44</v>
      </c>
      <c r="H170" s="9">
        <v>4.8099999999999996</v>
      </c>
      <c r="I170" s="9">
        <v>11.76</v>
      </c>
      <c r="J170" s="9">
        <v>7.01</v>
      </c>
      <c r="K170" s="9">
        <v>4.8099999999999996</v>
      </c>
      <c r="L170" s="9">
        <v>4.8099999999999996</v>
      </c>
      <c r="M170" s="9">
        <v>4.8099999999999996</v>
      </c>
      <c r="N170" s="9">
        <v>4.8099999999999996</v>
      </c>
      <c r="O170" s="9">
        <v>4.8099999999999996</v>
      </c>
      <c r="P170" s="8">
        <v>0</v>
      </c>
      <c r="Q170" s="8">
        <v>0</v>
      </c>
      <c r="R170" s="8">
        <v>3</v>
      </c>
      <c r="S170" s="9">
        <v>0</v>
      </c>
      <c r="T170" s="9">
        <v>37.5</v>
      </c>
      <c r="U170" s="9">
        <v>5.12</v>
      </c>
      <c r="V170" s="9">
        <v>9</v>
      </c>
    </row>
    <row r="171" spans="1:22" x14ac:dyDescent="0.2">
      <c r="A171" s="7" t="s">
        <v>760</v>
      </c>
      <c r="B171" s="8">
        <v>17</v>
      </c>
      <c r="C171" s="8">
        <v>13</v>
      </c>
      <c r="D171" s="8">
        <v>18600</v>
      </c>
      <c r="E171" s="8">
        <v>3300</v>
      </c>
      <c r="F171" s="8">
        <v>15300</v>
      </c>
      <c r="G171" s="9">
        <v>57.62</v>
      </c>
      <c r="H171" s="9">
        <v>3.77</v>
      </c>
      <c r="I171" s="9">
        <v>2.66</v>
      </c>
      <c r="J171" s="9">
        <v>4.68</v>
      </c>
      <c r="K171" s="9">
        <v>3.77</v>
      </c>
      <c r="L171" s="9">
        <v>3.77</v>
      </c>
      <c r="M171" s="9">
        <v>3.77</v>
      </c>
      <c r="N171" s="9">
        <v>3.77</v>
      </c>
      <c r="O171" s="9">
        <v>3.77</v>
      </c>
      <c r="P171" s="8">
        <v>0</v>
      </c>
      <c r="Q171" s="8">
        <v>2</v>
      </c>
      <c r="R171" s="8">
        <v>3</v>
      </c>
      <c r="S171" s="9">
        <v>0</v>
      </c>
      <c r="T171" s="9">
        <v>23.08</v>
      </c>
      <c r="U171" s="9">
        <v>5.15</v>
      </c>
      <c r="V171" s="9">
        <v>7.85</v>
      </c>
    </row>
    <row r="172" spans="1:22" x14ac:dyDescent="0.2">
      <c r="A172" s="7" t="s">
        <v>227</v>
      </c>
      <c r="B172" s="8">
        <v>9</v>
      </c>
      <c r="C172" s="8">
        <v>9</v>
      </c>
      <c r="D172" s="8">
        <v>8900</v>
      </c>
      <c r="E172" s="8">
        <v>-2100</v>
      </c>
      <c r="F172" s="8">
        <v>11000</v>
      </c>
      <c r="G172" s="9">
        <v>20.98</v>
      </c>
      <c r="H172" s="9">
        <v>1.91</v>
      </c>
      <c r="I172" s="9">
        <v>4.99</v>
      </c>
      <c r="J172" s="9">
        <v>1.5</v>
      </c>
      <c r="K172" s="9">
        <v>1.91</v>
      </c>
      <c r="L172" s="9">
        <v>1.91</v>
      </c>
      <c r="M172" s="9">
        <v>1.91</v>
      </c>
      <c r="N172" s="9">
        <v>1.91</v>
      </c>
      <c r="O172" s="9">
        <v>1.91</v>
      </c>
      <c r="P172" s="8">
        <v>0</v>
      </c>
      <c r="Q172" s="8">
        <v>0</v>
      </c>
      <c r="R172" s="8">
        <v>2</v>
      </c>
      <c r="S172" s="9">
        <v>0</v>
      </c>
      <c r="T172" s="9">
        <v>22.22</v>
      </c>
      <c r="U172" s="9">
        <v>6.11</v>
      </c>
      <c r="V172" s="9">
        <v>8.67</v>
      </c>
    </row>
    <row r="173" spans="1:22" x14ac:dyDescent="0.2">
      <c r="A173" s="7" t="s">
        <v>912</v>
      </c>
      <c r="B173" s="8">
        <v>2</v>
      </c>
      <c r="C173" s="8">
        <v>1</v>
      </c>
      <c r="D173" s="8">
        <v>2600</v>
      </c>
      <c r="E173" s="8">
        <v>1400</v>
      </c>
      <c r="F173" s="8">
        <v>1200</v>
      </c>
      <c r="G173" s="9">
        <v>46.24</v>
      </c>
      <c r="H173" s="9">
        <v>38.53</v>
      </c>
      <c r="I173" s="9">
        <v>0</v>
      </c>
      <c r="J173" s="9">
        <v>0</v>
      </c>
      <c r="K173" s="9">
        <v>38.53</v>
      </c>
      <c r="L173" s="9">
        <v>38.53</v>
      </c>
      <c r="M173" s="9">
        <v>38.53</v>
      </c>
      <c r="N173" s="9">
        <v>38.53</v>
      </c>
      <c r="O173" s="9">
        <v>38.53</v>
      </c>
      <c r="P173" s="8">
        <v>1</v>
      </c>
      <c r="Q173" s="8">
        <v>1</v>
      </c>
      <c r="R173" s="8">
        <v>1</v>
      </c>
      <c r="S173" s="9">
        <v>100</v>
      </c>
      <c r="T173" s="9">
        <v>100</v>
      </c>
      <c r="U173" s="9">
        <v>1</v>
      </c>
      <c r="V173" s="9">
        <v>8</v>
      </c>
    </row>
    <row r="174" spans="1:22" x14ac:dyDescent="0.2">
      <c r="A174" s="7" t="s">
        <v>526</v>
      </c>
      <c r="B174" s="8">
        <v>9</v>
      </c>
      <c r="C174" s="8">
        <v>8</v>
      </c>
      <c r="D174" s="8">
        <v>8200</v>
      </c>
      <c r="E174" s="8">
        <v>700</v>
      </c>
      <c r="F174" s="8">
        <v>7500</v>
      </c>
      <c r="G174" s="9">
        <v>83.78</v>
      </c>
      <c r="H174" s="9">
        <v>11.17</v>
      </c>
      <c r="I174" s="9">
        <v>29.92</v>
      </c>
      <c r="J174" s="9">
        <v>13.51</v>
      </c>
      <c r="K174" s="9">
        <v>11.17</v>
      </c>
      <c r="L174" s="9">
        <v>11.17</v>
      </c>
      <c r="M174" s="9">
        <v>11.17</v>
      </c>
      <c r="N174" s="9">
        <v>11.17</v>
      </c>
      <c r="O174" s="9">
        <v>11.17</v>
      </c>
      <c r="P174" s="8">
        <v>1</v>
      </c>
      <c r="Q174" s="8">
        <v>2</v>
      </c>
      <c r="R174" s="8">
        <v>2</v>
      </c>
      <c r="S174" s="9">
        <v>12.5</v>
      </c>
      <c r="T174" s="9">
        <v>25</v>
      </c>
      <c r="U174" s="9">
        <v>4.88</v>
      </c>
      <c r="V174" s="9">
        <v>7.12</v>
      </c>
    </row>
    <row r="175" spans="1:22" x14ac:dyDescent="0.2">
      <c r="A175" s="7" t="s">
        <v>556</v>
      </c>
      <c r="B175" s="8">
        <v>8</v>
      </c>
      <c r="C175" s="8">
        <v>6</v>
      </c>
      <c r="D175" s="8">
        <v>8900</v>
      </c>
      <c r="E175" s="8">
        <v>600</v>
      </c>
      <c r="F175" s="8">
        <v>8300</v>
      </c>
      <c r="G175" s="9">
        <v>44.54</v>
      </c>
      <c r="H175" s="9">
        <v>5.37</v>
      </c>
      <c r="I175" s="9">
        <v>0</v>
      </c>
      <c r="J175" s="9">
        <v>6.46</v>
      </c>
      <c r="K175" s="9">
        <v>5.37</v>
      </c>
      <c r="L175" s="9">
        <v>5.37</v>
      </c>
      <c r="M175" s="9">
        <v>5.37</v>
      </c>
      <c r="N175" s="9">
        <v>5.37</v>
      </c>
      <c r="O175" s="9">
        <v>5.37</v>
      </c>
      <c r="P175" s="8">
        <v>1</v>
      </c>
      <c r="Q175" s="8">
        <v>1</v>
      </c>
      <c r="R175" s="8">
        <v>1</v>
      </c>
      <c r="S175" s="9">
        <v>16.670000000000002</v>
      </c>
      <c r="T175" s="9">
        <v>16.670000000000002</v>
      </c>
      <c r="U175" s="9">
        <v>5.83</v>
      </c>
      <c r="V175" s="9">
        <v>8.83</v>
      </c>
    </row>
    <row r="176" spans="1:22" x14ac:dyDescent="0.2">
      <c r="A176" s="7" t="s">
        <v>869</v>
      </c>
      <c r="B176" s="8">
        <v>1</v>
      </c>
      <c r="C176" s="8">
        <v>1</v>
      </c>
      <c r="D176" s="8">
        <v>800</v>
      </c>
      <c r="E176" s="8">
        <v>0</v>
      </c>
      <c r="F176" s="8">
        <v>800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8">
        <v>0</v>
      </c>
      <c r="Q176" s="8">
        <v>0</v>
      </c>
      <c r="R176" s="8">
        <v>0</v>
      </c>
      <c r="S176" s="9">
        <v>0</v>
      </c>
      <c r="T176" s="9">
        <v>0</v>
      </c>
      <c r="U176" s="9">
        <v>9</v>
      </c>
      <c r="V176" s="9">
        <v>9</v>
      </c>
    </row>
    <row r="177" spans="1:22" x14ac:dyDescent="0.2">
      <c r="A177" s="7" t="s">
        <v>1033</v>
      </c>
      <c r="B177" s="8">
        <v>1</v>
      </c>
      <c r="C177" s="8">
        <v>1</v>
      </c>
      <c r="D177" s="8">
        <v>1600</v>
      </c>
      <c r="E177" s="8">
        <v>-700</v>
      </c>
      <c r="F177" s="8">
        <v>2300</v>
      </c>
      <c r="G177" s="9">
        <v>22.02</v>
      </c>
      <c r="H177" s="9">
        <v>9.57</v>
      </c>
      <c r="I177" s="9">
        <v>0</v>
      </c>
      <c r="J177" s="9">
        <v>0</v>
      </c>
      <c r="K177" s="9">
        <v>9.57</v>
      </c>
      <c r="L177" s="9">
        <v>9.57</v>
      </c>
      <c r="M177" s="9">
        <v>9.57</v>
      </c>
      <c r="N177" s="9">
        <v>9.57</v>
      </c>
      <c r="O177" s="9">
        <v>9.57</v>
      </c>
      <c r="P177" s="8">
        <v>0</v>
      </c>
      <c r="Q177" s="8">
        <v>1</v>
      </c>
      <c r="R177" s="8">
        <v>1</v>
      </c>
      <c r="S177" s="9">
        <v>0</v>
      </c>
      <c r="T177" s="9">
        <v>100</v>
      </c>
      <c r="U177" s="9">
        <v>2</v>
      </c>
      <c r="V177" s="9">
        <v>7</v>
      </c>
    </row>
    <row r="178" spans="1:22" x14ac:dyDescent="0.2">
      <c r="A178" s="7" t="s">
        <v>3764</v>
      </c>
      <c r="B178" s="8">
        <v>1</v>
      </c>
      <c r="C178" s="8">
        <v>1</v>
      </c>
      <c r="D178" s="8">
        <v>1200</v>
      </c>
      <c r="E178" s="8">
        <v>-100</v>
      </c>
      <c r="F178" s="8">
        <v>1300</v>
      </c>
      <c r="G178" s="9">
        <v>7.4</v>
      </c>
      <c r="H178" s="9">
        <v>5.69</v>
      </c>
      <c r="I178" s="9">
        <v>5.69</v>
      </c>
      <c r="J178" s="9">
        <v>5.69</v>
      </c>
      <c r="K178" s="9">
        <v>5.69</v>
      </c>
      <c r="L178" s="9">
        <v>5.69</v>
      </c>
      <c r="M178" s="9">
        <v>5.69</v>
      </c>
      <c r="N178" s="9">
        <v>5.69</v>
      </c>
      <c r="O178" s="9">
        <v>5.69</v>
      </c>
      <c r="P178" s="8">
        <v>0</v>
      </c>
      <c r="Q178" s="8">
        <v>0</v>
      </c>
      <c r="R178" s="8">
        <v>1</v>
      </c>
      <c r="S178" s="9">
        <v>0</v>
      </c>
      <c r="T178" s="9">
        <v>100</v>
      </c>
      <c r="U178" s="9">
        <v>3</v>
      </c>
      <c r="V178" s="9">
        <v>5</v>
      </c>
    </row>
    <row r="179" spans="1:22" x14ac:dyDescent="0.2">
      <c r="A179" s="7" t="s">
        <v>419</v>
      </c>
      <c r="B179" s="8">
        <v>33</v>
      </c>
      <c r="C179" s="8">
        <v>26</v>
      </c>
      <c r="D179" s="8">
        <v>44000</v>
      </c>
      <c r="E179" s="8">
        <v>4500</v>
      </c>
      <c r="F179" s="8">
        <v>39500</v>
      </c>
      <c r="G179" s="9">
        <v>256.89999999999998</v>
      </c>
      <c r="H179" s="9">
        <v>6.5</v>
      </c>
      <c r="I179" s="9">
        <v>4.8600000000000003</v>
      </c>
      <c r="J179" s="9">
        <v>6.12</v>
      </c>
      <c r="K179" s="9">
        <v>6.5</v>
      </c>
      <c r="L179" s="9">
        <v>6.5</v>
      </c>
      <c r="M179" s="9">
        <v>6.5</v>
      </c>
      <c r="N179" s="9">
        <v>6.5</v>
      </c>
      <c r="O179" s="9">
        <v>6.5</v>
      </c>
      <c r="P179" s="8">
        <v>5</v>
      </c>
      <c r="Q179" s="8">
        <v>6</v>
      </c>
      <c r="R179" s="8">
        <v>10</v>
      </c>
      <c r="S179" s="9">
        <v>19.23</v>
      </c>
      <c r="T179" s="9">
        <v>38.46</v>
      </c>
      <c r="U179" s="9">
        <v>4.2300000000000004</v>
      </c>
      <c r="V179" s="9">
        <v>7.92</v>
      </c>
    </row>
    <row r="180" spans="1:22" x14ac:dyDescent="0.2">
      <c r="A180" s="7" t="s">
        <v>1024</v>
      </c>
      <c r="B180" s="8">
        <v>8</v>
      </c>
      <c r="C180" s="8">
        <v>8</v>
      </c>
      <c r="D180" s="8">
        <v>7500</v>
      </c>
      <c r="E180" s="8">
        <v>-300</v>
      </c>
      <c r="F180" s="8">
        <v>7800</v>
      </c>
      <c r="G180" s="9">
        <v>18.600000000000001</v>
      </c>
      <c r="H180" s="9">
        <v>2.38</v>
      </c>
      <c r="I180" s="9">
        <v>4.71</v>
      </c>
      <c r="J180" s="9">
        <v>2.86</v>
      </c>
      <c r="K180" s="9">
        <v>2.38</v>
      </c>
      <c r="L180" s="9">
        <v>2.38</v>
      </c>
      <c r="M180" s="9">
        <v>2.38</v>
      </c>
      <c r="N180" s="9">
        <v>2.38</v>
      </c>
      <c r="O180" s="9">
        <v>2.38</v>
      </c>
      <c r="P180" s="8">
        <v>0</v>
      </c>
      <c r="Q180" s="8">
        <v>0</v>
      </c>
      <c r="R180" s="8">
        <v>2</v>
      </c>
      <c r="S180" s="9">
        <v>0</v>
      </c>
      <c r="T180" s="9">
        <v>25</v>
      </c>
      <c r="U180" s="9">
        <v>5.38</v>
      </c>
      <c r="V180" s="9">
        <v>8.75</v>
      </c>
    </row>
    <row r="181" spans="1:22" x14ac:dyDescent="0.2">
      <c r="A181" s="7" t="s">
        <v>1275</v>
      </c>
      <c r="B181" s="8">
        <v>2</v>
      </c>
      <c r="C181" s="8">
        <v>2</v>
      </c>
      <c r="D181" s="8">
        <v>2200</v>
      </c>
      <c r="E181" s="8">
        <v>-500</v>
      </c>
      <c r="F181" s="8">
        <v>2700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8">
        <v>0</v>
      </c>
      <c r="Q181" s="8">
        <v>0</v>
      </c>
      <c r="R181" s="8">
        <v>0</v>
      </c>
      <c r="S181" s="9">
        <v>0</v>
      </c>
      <c r="T181" s="9">
        <v>0</v>
      </c>
      <c r="U181" s="9">
        <v>6</v>
      </c>
      <c r="V181" s="9">
        <v>9</v>
      </c>
    </row>
    <row r="182" spans="1:22" x14ac:dyDescent="0.2">
      <c r="A182" s="7" t="s">
        <v>678</v>
      </c>
      <c r="B182" s="8">
        <v>24</v>
      </c>
      <c r="C182" s="8">
        <v>18</v>
      </c>
      <c r="D182" s="8">
        <v>31900</v>
      </c>
      <c r="E182" s="8">
        <v>4500</v>
      </c>
      <c r="F182" s="8">
        <v>27400</v>
      </c>
      <c r="G182" s="9">
        <v>212.36</v>
      </c>
      <c r="H182" s="9">
        <v>7.75</v>
      </c>
      <c r="I182" s="9">
        <v>9.7200000000000006</v>
      </c>
      <c r="J182" s="9">
        <v>8.83</v>
      </c>
      <c r="K182" s="9">
        <v>7.75</v>
      </c>
      <c r="L182" s="9">
        <v>7.75</v>
      </c>
      <c r="M182" s="9">
        <v>7.75</v>
      </c>
      <c r="N182" s="9">
        <v>7.75</v>
      </c>
      <c r="O182" s="9">
        <v>7.75</v>
      </c>
      <c r="P182" s="8">
        <v>3</v>
      </c>
      <c r="Q182" s="8">
        <v>5</v>
      </c>
      <c r="R182" s="8">
        <v>8</v>
      </c>
      <c r="S182" s="9">
        <v>16.670000000000002</v>
      </c>
      <c r="T182" s="9">
        <v>44.44</v>
      </c>
      <c r="U182" s="9">
        <v>4.3899999999999997</v>
      </c>
      <c r="V182" s="9">
        <v>8.39</v>
      </c>
    </row>
    <row r="183" spans="1:22" x14ac:dyDescent="0.2">
      <c r="A183" s="7" t="s">
        <v>324</v>
      </c>
      <c r="B183" s="8">
        <v>20</v>
      </c>
      <c r="C183" s="8">
        <v>15</v>
      </c>
      <c r="D183" s="8">
        <v>27800</v>
      </c>
      <c r="E183" s="8">
        <v>5300</v>
      </c>
      <c r="F183" s="8">
        <v>22500</v>
      </c>
      <c r="G183" s="9">
        <v>138.96</v>
      </c>
      <c r="H183" s="9">
        <v>6.18</v>
      </c>
      <c r="I183" s="9">
        <v>13.82</v>
      </c>
      <c r="J183" s="9">
        <v>8.4499999999999993</v>
      </c>
      <c r="K183" s="9">
        <v>6.18</v>
      </c>
      <c r="L183" s="9">
        <v>6.18</v>
      </c>
      <c r="M183" s="9">
        <v>6.18</v>
      </c>
      <c r="N183" s="9">
        <v>6.18</v>
      </c>
      <c r="O183" s="9">
        <v>6.18</v>
      </c>
      <c r="P183" s="8">
        <v>3</v>
      </c>
      <c r="Q183" s="8">
        <v>3</v>
      </c>
      <c r="R183" s="8">
        <v>5</v>
      </c>
      <c r="S183" s="9">
        <v>20</v>
      </c>
      <c r="T183" s="9">
        <v>33.33</v>
      </c>
      <c r="U183" s="9">
        <v>4.87</v>
      </c>
      <c r="V183" s="9">
        <v>8.1999999999999993</v>
      </c>
    </row>
    <row r="184" spans="1:22" x14ac:dyDescent="0.2">
      <c r="A184" s="7" t="s">
        <v>165</v>
      </c>
      <c r="B184" s="8">
        <v>33</v>
      </c>
      <c r="C184" s="8">
        <v>23</v>
      </c>
      <c r="D184" s="8">
        <v>44900</v>
      </c>
      <c r="E184" s="8">
        <v>11400</v>
      </c>
      <c r="F184" s="8">
        <v>33500</v>
      </c>
      <c r="G184" s="9">
        <v>209.18</v>
      </c>
      <c r="H184" s="9">
        <v>6.24</v>
      </c>
      <c r="I184" s="9">
        <v>7.71</v>
      </c>
      <c r="J184" s="9">
        <v>7.38</v>
      </c>
      <c r="K184" s="9">
        <v>6.24</v>
      </c>
      <c r="L184" s="9">
        <v>6.24</v>
      </c>
      <c r="M184" s="9">
        <v>6.24</v>
      </c>
      <c r="N184" s="9">
        <v>6.24</v>
      </c>
      <c r="O184" s="9">
        <v>6.24</v>
      </c>
      <c r="P184" s="8">
        <v>1</v>
      </c>
      <c r="Q184" s="8">
        <v>7</v>
      </c>
      <c r="R184" s="8">
        <v>11</v>
      </c>
      <c r="S184" s="9">
        <v>4.3499999999999996</v>
      </c>
      <c r="T184" s="9">
        <v>47.83</v>
      </c>
      <c r="U184" s="9">
        <v>4.22</v>
      </c>
      <c r="V184" s="9">
        <v>8</v>
      </c>
    </row>
    <row r="185" spans="1:22" x14ac:dyDescent="0.2">
      <c r="A185" s="7" t="s">
        <v>650</v>
      </c>
      <c r="B185" s="8">
        <v>1</v>
      </c>
      <c r="C185" s="8">
        <v>1</v>
      </c>
      <c r="D185" s="8">
        <v>900</v>
      </c>
      <c r="E185" s="8">
        <v>0</v>
      </c>
      <c r="F185" s="8">
        <v>900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8">
        <v>0</v>
      </c>
      <c r="Q185" s="8">
        <v>0</v>
      </c>
      <c r="R185" s="8">
        <v>0</v>
      </c>
      <c r="S185" s="9">
        <v>0</v>
      </c>
      <c r="T185" s="9">
        <v>0</v>
      </c>
      <c r="U185" s="9">
        <v>6</v>
      </c>
      <c r="V185" s="9">
        <v>8</v>
      </c>
    </row>
    <row r="186" spans="1:22" x14ac:dyDescent="0.2">
      <c r="A186" s="7" t="s">
        <v>1089</v>
      </c>
      <c r="B186" s="8">
        <v>11</v>
      </c>
      <c r="C186" s="8">
        <v>9</v>
      </c>
      <c r="D186" s="8">
        <v>11800</v>
      </c>
      <c r="E186" s="8">
        <v>500</v>
      </c>
      <c r="F186" s="8">
        <v>11300</v>
      </c>
      <c r="G186" s="9">
        <v>73.66</v>
      </c>
      <c r="H186" s="9">
        <v>6.52</v>
      </c>
      <c r="I186" s="9">
        <v>18.96</v>
      </c>
      <c r="J186" s="9">
        <v>11.74</v>
      </c>
      <c r="K186" s="9">
        <v>6.52</v>
      </c>
      <c r="L186" s="9">
        <v>6.52</v>
      </c>
      <c r="M186" s="9">
        <v>6.52</v>
      </c>
      <c r="N186" s="9">
        <v>6.52</v>
      </c>
      <c r="O186" s="9">
        <v>6.52</v>
      </c>
      <c r="P186" s="8">
        <v>1</v>
      </c>
      <c r="Q186" s="8">
        <v>1</v>
      </c>
      <c r="R186" s="8">
        <v>3</v>
      </c>
      <c r="S186" s="9">
        <v>11.11</v>
      </c>
      <c r="T186" s="9">
        <v>33.33</v>
      </c>
      <c r="U186" s="9">
        <v>5.22</v>
      </c>
      <c r="V186" s="9">
        <v>9.33</v>
      </c>
    </row>
    <row r="187" spans="1:22" x14ac:dyDescent="0.2">
      <c r="A187" s="7" t="s">
        <v>3073</v>
      </c>
      <c r="B187" s="8">
        <v>2</v>
      </c>
      <c r="C187" s="8">
        <v>1</v>
      </c>
      <c r="D187" s="8">
        <v>2700</v>
      </c>
      <c r="E187" s="8">
        <v>1400</v>
      </c>
      <c r="F187" s="8">
        <v>1300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8">
        <v>0</v>
      </c>
      <c r="Q187" s="8">
        <v>0</v>
      </c>
      <c r="R187" s="8">
        <v>0</v>
      </c>
      <c r="S187" s="9">
        <v>0</v>
      </c>
      <c r="T187" s="9">
        <v>0</v>
      </c>
      <c r="U187" s="9">
        <v>4</v>
      </c>
      <c r="V187" s="9">
        <v>7</v>
      </c>
    </row>
    <row r="188" spans="1:22" x14ac:dyDescent="0.2">
      <c r="A188" s="7" t="s">
        <v>823</v>
      </c>
      <c r="B188" s="8">
        <v>9</v>
      </c>
      <c r="C188" s="8">
        <v>5</v>
      </c>
      <c r="D188" s="8">
        <v>8700</v>
      </c>
      <c r="E188" s="8">
        <v>3500</v>
      </c>
      <c r="F188" s="8">
        <v>5200</v>
      </c>
      <c r="G188" s="9">
        <v>19.8</v>
      </c>
      <c r="H188" s="9">
        <v>3.81</v>
      </c>
      <c r="I188" s="9">
        <v>7.33</v>
      </c>
      <c r="J188" s="9">
        <v>5.82</v>
      </c>
      <c r="K188" s="9">
        <v>3.81</v>
      </c>
      <c r="L188" s="9">
        <v>3.81</v>
      </c>
      <c r="M188" s="9">
        <v>3.81</v>
      </c>
      <c r="N188" s="9">
        <v>3.81</v>
      </c>
      <c r="O188" s="9">
        <v>3.81</v>
      </c>
      <c r="P188" s="8">
        <v>0</v>
      </c>
      <c r="Q188" s="8">
        <v>1</v>
      </c>
      <c r="R188" s="8">
        <v>1</v>
      </c>
      <c r="S188" s="9">
        <v>0</v>
      </c>
      <c r="T188" s="9">
        <v>20</v>
      </c>
      <c r="U188" s="9">
        <v>5.2</v>
      </c>
      <c r="V188" s="9">
        <v>8</v>
      </c>
    </row>
    <row r="189" spans="1:22" x14ac:dyDescent="0.2">
      <c r="A189" s="7" t="s">
        <v>1587</v>
      </c>
      <c r="B189" s="8">
        <v>3</v>
      </c>
      <c r="C189" s="8">
        <v>2</v>
      </c>
      <c r="D189" s="8">
        <v>1900</v>
      </c>
      <c r="E189" s="8">
        <v>200</v>
      </c>
      <c r="F189" s="8">
        <v>1700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8">
        <v>0</v>
      </c>
      <c r="Q189" s="8">
        <v>0</v>
      </c>
      <c r="R189" s="8">
        <v>0</v>
      </c>
      <c r="S189" s="9">
        <v>0</v>
      </c>
      <c r="T189" s="9">
        <v>0</v>
      </c>
      <c r="U189" s="9">
        <v>8.5</v>
      </c>
      <c r="V189" s="9">
        <v>9</v>
      </c>
    </row>
    <row r="190" spans="1:22" x14ac:dyDescent="0.2">
      <c r="A190" s="7" t="s">
        <v>461</v>
      </c>
      <c r="B190" s="8">
        <v>1</v>
      </c>
      <c r="C190" s="8">
        <v>1</v>
      </c>
      <c r="D190" s="8">
        <v>1200</v>
      </c>
      <c r="E190" s="8">
        <v>-500</v>
      </c>
      <c r="F190" s="8">
        <v>1700</v>
      </c>
      <c r="G190" s="9">
        <v>24.18</v>
      </c>
      <c r="H190" s="9">
        <v>14.22</v>
      </c>
      <c r="I190" s="9">
        <v>0</v>
      </c>
      <c r="J190" s="9">
        <v>0</v>
      </c>
      <c r="K190" s="9">
        <v>14.22</v>
      </c>
      <c r="L190" s="9">
        <v>14.22</v>
      </c>
      <c r="M190" s="9">
        <v>14.22</v>
      </c>
      <c r="N190" s="9">
        <v>14.22</v>
      </c>
      <c r="O190" s="9">
        <v>14.22</v>
      </c>
      <c r="P190" s="8">
        <v>0</v>
      </c>
      <c r="Q190" s="8">
        <v>1</v>
      </c>
      <c r="R190" s="8">
        <v>1</v>
      </c>
      <c r="S190" s="9">
        <v>0</v>
      </c>
      <c r="T190" s="9">
        <v>100</v>
      </c>
      <c r="U190" s="9">
        <v>2</v>
      </c>
      <c r="V190" s="9">
        <v>10</v>
      </c>
    </row>
    <row r="191" spans="1:22" x14ac:dyDescent="0.2">
      <c r="A191" s="7" t="s">
        <v>496</v>
      </c>
      <c r="B191" s="8">
        <v>35</v>
      </c>
      <c r="C191" s="8">
        <v>28</v>
      </c>
      <c r="D191" s="8">
        <v>46500</v>
      </c>
      <c r="E191" s="8">
        <v>5800</v>
      </c>
      <c r="F191" s="8">
        <v>40700</v>
      </c>
      <c r="G191" s="9">
        <v>467.56</v>
      </c>
      <c r="H191" s="9">
        <v>11.49</v>
      </c>
      <c r="I191" s="9">
        <v>14.02</v>
      </c>
      <c r="J191" s="9">
        <v>12.08</v>
      </c>
      <c r="K191" s="9">
        <v>11.49</v>
      </c>
      <c r="L191" s="9">
        <v>11.49</v>
      </c>
      <c r="M191" s="9">
        <v>11.49</v>
      </c>
      <c r="N191" s="9">
        <v>11.49</v>
      </c>
      <c r="O191" s="9">
        <v>11.49</v>
      </c>
      <c r="P191" s="8">
        <v>6</v>
      </c>
      <c r="Q191" s="8">
        <v>12</v>
      </c>
      <c r="R191" s="8">
        <v>18</v>
      </c>
      <c r="S191" s="9">
        <v>21.43</v>
      </c>
      <c r="T191" s="9">
        <v>64.290000000000006</v>
      </c>
      <c r="U191" s="9">
        <v>3.14</v>
      </c>
      <c r="V191" s="9">
        <v>6.68</v>
      </c>
    </row>
    <row r="192" spans="1:22" x14ac:dyDescent="0.2">
      <c r="A192" s="7" t="s">
        <v>608</v>
      </c>
      <c r="B192" s="8">
        <v>7</v>
      </c>
      <c r="C192" s="8">
        <v>7</v>
      </c>
      <c r="D192" s="8">
        <v>8000</v>
      </c>
      <c r="E192" s="8">
        <v>-500</v>
      </c>
      <c r="F192" s="8">
        <v>8500</v>
      </c>
      <c r="G192" s="9">
        <v>101.84</v>
      </c>
      <c r="H192" s="9">
        <v>11.98</v>
      </c>
      <c r="I192" s="9">
        <v>21.6</v>
      </c>
      <c r="J192" s="9">
        <v>9</v>
      </c>
      <c r="K192" s="9">
        <v>11.98</v>
      </c>
      <c r="L192" s="9">
        <v>11.98</v>
      </c>
      <c r="M192" s="9">
        <v>11.98</v>
      </c>
      <c r="N192" s="9">
        <v>11.98</v>
      </c>
      <c r="O192" s="9">
        <v>11.98</v>
      </c>
      <c r="P192" s="8">
        <v>1</v>
      </c>
      <c r="Q192" s="8">
        <v>2</v>
      </c>
      <c r="R192" s="8">
        <v>3</v>
      </c>
      <c r="S192" s="9">
        <v>14.29</v>
      </c>
      <c r="T192" s="9">
        <v>42.86</v>
      </c>
      <c r="U192" s="9">
        <v>4.29</v>
      </c>
      <c r="V192" s="9">
        <v>8.14</v>
      </c>
    </row>
    <row r="193" spans="1:22" x14ac:dyDescent="0.2">
      <c r="A193" s="7" t="s">
        <v>708</v>
      </c>
      <c r="B193" s="8">
        <v>1</v>
      </c>
      <c r="C193" s="8">
        <v>1</v>
      </c>
      <c r="D193" s="8">
        <v>800</v>
      </c>
      <c r="E193" s="8">
        <v>-100</v>
      </c>
      <c r="F193" s="8">
        <v>900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8">
        <v>0</v>
      </c>
      <c r="Q193" s="8">
        <v>0</v>
      </c>
      <c r="R193" s="8">
        <v>0</v>
      </c>
      <c r="S193" s="9">
        <v>0</v>
      </c>
      <c r="T193" s="9">
        <v>0</v>
      </c>
      <c r="U193" s="9">
        <v>9</v>
      </c>
      <c r="V193" s="9">
        <v>11</v>
      </c>
    </row>
    <row r="194" spans="1:22" x14ac:dyDescent="0.2">
      <c r="A194" s="7" t="s">
        <v>88</v>
      </c>
      <c r="B194" s="8">
        <v>18</v>
      </c>
      <c r="C194" s="8">
        <v>10</v>
      </c>
      <c r="D194" s="8">
        <v>20800</v>
      </c>
      <c r="E194" s="8">
        <v>7000</v>
      </c>
      <c r="F194" s="8">
        <v>13800</v>
      </c>
      <c r="G194" s="9">
        <v>115.96</v>
      </c>
      <c r="H194" s="9">
        <v>8.4</v>
      </c>
      <c r="I194" s="9">
        <v>0</v>
      </c>
      <c r="J194" s="9">
        <v>5.13</v>
      </c>
      <c r="K194" s="9">
        <v>8.4</v>
      </c>
      <c r="L194" s="9">
        <v>8.4</v>
      </c>
      <c r="M194" s="9">
        <v>8.4</v>
      </c>
      <c r="N194" s="9">
        <v>8.4</v>
      </c>
      <c r="O194" s="9">
        <v>8.4</v>
      </c>
      <c r="P194" s="8">
        <v>2</v>
      </c>
      <c r="Q194" s="8">
        <v>3</v>
      </c>
      <c r="R194" s="8">
        <v>4</v>
      </c>
      <c r="S194" s="9">
        <v>20</v>
      </c>
      <c r="T194" s="9">
        <v>40</v>
      </c>
      <c r="U194" s="9">
        <v>3.9</v>
      </c>
      <c r="V194" s="9">
        <v>8.3000000000000007</v>
      </c>
    </row>
    <row r="195" spans="1:22" x14ac:dyDescent="0.2">
      <c r="A195" s="7" t="s">
        <v>2001</v>
      </c>
      <c r="B195" s="8">
        <v>5</v>
      </c>
      <c r="C195" s="8">
        <v>4</v>
      </c>
      <c r="D195" s="8">
        <v>3500</v>
      </c>
      <c r="E195" s="8">
        <v>-200</v>
      </c>
      <c r="F195" s="8">
        <v>3700</v>
      </c>
      <c r="G195" s="9">
        <v>55.76</v>
      </c>
      <c r="H195" s="9">
        <v>15.07</v>
      </c>
      <c r="I195" s="9">
        <v>0</v>
      </c>
      <c r="J195" s="9">
        <v>15.07</v>
      </c>
      <c r="K195" s="9">
        <v>15.07</v>
      </c>
      <c r="L195" s="9">
        <v>15.07</v>
      </c>
      <c r="M195" s="9">
        <v>15.07</v>
      </c>
      <c r="N195" s="9">
        <v>15.07</v>
      </c>
      <c r="O195" s="9">
        <v>15.07</v>
      </c>
      <c r="P195" s="8">
        <v>1</v>
      </c>
      <c r="Q195" s="8">
        <v>1</v>
      </c>
      <c r="R195" s="8">
        <v>1</v>
      </c>
      <c r="S195" s="9">
        <v>25</v>
      </c>
      <c r="T195" s="9">
        <v>25</v>
      </c>
      <c r="U195" s="9">
        <v>4.5</v>
      </c>
      <c r="V195" s="9">
        <v>7.25</v>
      </c>
    </row>
    <row r="196" spans="1:22" x14ac:dyDescent="0.2">
      <c r="A196" s="7" t="s">
        <v>659</v>
      </c>
      <c r="B196" s="8">
        <v>1</v>
      </c>
      <c r="C196" s="8">
        <v>1</v>
      </c>
      <c r="D196" s="8">
        <v>1300</v>
      </c>
      <c r="E196" s="8">
        <v>0</v>
      </c>
      <c r="F196" s="8">
        <v>1300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8">
        <v>0</v>
      </c>
      <c r="Q196" s="8">
        <v>0</v>
      </c>
      <c r="R196" s="8">
        <v>0</v>
      </c>
      <c r="S196" s="9">
        <v>0</v>
      </c>
      <c r="T196" s="9">
        <v>0</v>
      </c>
      <c r="U196" s="9">
        <v>4</v>
      </c>
      <c r="V196" s="9">
        <v>8</v>
      </c>
    </row>
    <row r="197" spans="1:22" x14ac:dyDescent="0.2">
      <c r="A197" s="7" t="s">
        <v>2006</v>
      </c>
      <c r="B197" s="8">
        <v>3</v>
      </c>
      <c r="C197" s="8">
        <v>2</v>
      </c>
      <c r="D197" s="8">
        <v>2200</v>
      </c>
      <c r="E197" s="8">
        <v>800</v>
      </c>
      <c r="F197" s="8">
        <v>1400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8">
        <v>0</v>
      </c>
      <c r="Q197" s="8">
        <v>0</v>
      </c>
      <c r="R197" s="8">
        <v>0</v>
      </c>
      <c r="S197" s="9">
        <v>0</v>
      </c>
      <c r="T197" s="9">
        <v>0</v>
      </c>
      <c r="U197" s="9">
        <v>7</v>
      </c>
      <c r="V197" s="9">
        <v>7</v>
      </c>
    </row>
    <row r="198" spans="1:22" x14ac:dyDescent="0.2">
      <c r="A198" s="7" t="s">
        <v>231</v>
      </c>
      <c r="B198" s="8">
        <v>13</v>
      </c>
      <c r="C198" s="8">
        <v>9</v>
      </c>
      <c r="D198" s="8">
        <v>14400</v>
      </c>
      <c r="E198" s="8">
        <v>2200</v>
      </c>
      <c r="F198" s="8">
        <v>12200</v>
      </c>
      <c r="G198" s="9">
        <v>144.12</v>
      </c>
      <c r="H198" s="9">
        <v>11.81</v>
      </c>
      <c r="I198" s="9">
        <v>12.85</v>
      </c>
      <c r="J198" s="9">
        <v>9.6199999999999992</v>
      </c>
      <c r="K198" s="9">
        <v>11.81</v>
      </c>
      <c r="L198" s="9">
        <v>11.81</v>
      </c>
      <c r="M198" s="9">
        <v>11.81</v>
      </c>
      <c r="N198" s="9">
        <v>11.81</v>
      </c>
      <c r="O198" s="9">
        <v>11.81</v>
      </c>
      <c r="P198" s="8">
        <v>2</v>
      </c>
      <c r="Q198" s="8">
        <v>3</v>
      </c>
      <c r="R198" s="8">
        <v>5</v>
      </c>
      <c r="S198" s="9">
        <v>22.22</v>
      </c>
      <c r="T198" s="9">
        <v>55.56</v>
      </c>
      <c r="U198" s="9">
        <v>4.5599999999999996</v>
      </c>
      <c r="V198" s="9">
        <v>9.11</v>
      </c>
    </row>
    <row r="199" spans="1:22" x14ac:dyDescent="0.2">
      <c r="A199" s="7" t="s">
        <v>908</v>
      </c>
      <c r="B199" s="8">
        <v>6</v>
      </c>
      <c r="C199" s="8">
        <v>5</v>
      </c>
      <c r="D199" s="8">
        <v>8000</v>
      </c>
      <c r="E199" s="8">
        <v>-500</v>
      </c>
      <c r="F199" s="8">
        <v>8500</v>
      </c>
      <c r="G199" s="9">
        <v>68.66</v>
      </c>
      <c r="H199" s="9">
        <v>8.08</v>
      </c>
      <c r="I199" s="9">
        <v>0</v>
      </c>
      <c r="J199" s="9">
        <v>9.17</v>
      </c>
      <c r="K199" s="9">
        <v>8.08</v>
      </c>
      <c r="L199" s="9">
        <v>8.08</v>
      </c>
      <c r="M199" s="9">
        <v>8.08</v>
      </c>
      <c r="N199" s="9">
        <v>8.08</v>
      </c>
      <c r="O199" s="9">
        <v>8.08</v>
      </c>
      <c r="P199" s="8">
        <v>1</v>
      </c>
      <c r="Q199" s="8">
        <v>2</v>
      </c>
      <c r="R199" s="8">
        <v>3</v>
      </c>
      <c r="S199" s="9">
        <v>20</v>
      </c>
      <c r="T199" s="9">
        <v>60</v>
      </c>
      <c r="U199" s="9">
        <v>3.2</v>
      </c>
      <c r="V199" s="9">
        <v>9</v>
      </c>
    </row>
    <row r="200" spans="1:22" x14ac:dyDescent="0.2">
      <c r="A200" s="7" t="s">
        <v>988</v>
      </c>
      <c r="B200" s="8">
        <v>2</v>
      </c>
      <c r="C200" s="8">
        <v>1</v>
      </c>
      <c r="D200" s="8">
        <v>2200</v>
      </c>
      <c r="E200" s="8">
        <v>1200</v>
      </c>
      <c r="F200" s="8">
        <v>1000</v>
      </c>
      <c r="G200" s="9">
        <v>29.46</v>
      </c>
      <c r="H200" s="9">
        <v>29.46</v>
      </c>
      <c r="I200" s="9">
        <v>29.46</v>
      </c>
      <c r="J200" s="9">
        <v>29.46</v>
      </c>
      <c r="K200" s="9">
        <v>29.46</v>
      </c>
      <c r="L200" s="9">
        <v>29.46</v>
      </c>
      <c r="M200" s="9">
        <v>29.46</v>
      </c>
      <c r="N200" s="9">
        <v>29.46</v>
      </c>
      <c r="O200" s="9">
        <v>29.46</v>
      </c>
      <c r="P200" s="8">
        <v>0</v>
      </c>
      <c r="Q200" s="8">
        <v>1</v>
      </c>
      <c r="R200" s="8">
        <v>1</v>
      </c>
      <c r="S200" s="9">
        <v>0</v>
      </c>
      <c r="T200" s="9">
        <v>100</v>
      </c>
      <c r="U200" s="9">
        <v>2</v>
      </c>
      <c r="V200" s="9">
        <v>7</v>
      </c>
    </row>
    <row r="201" spans="1:22" x14ac:dyDescent="0.2">
      <c r="A201" s="7" t="s">
        <v>360</v>
      </c>
      <c r="B201" s="8">
        <v>1</v>
      </c>
      <c r="C201" s="8">
        <v>1</v>
      </c>
      <c r="D201" s="8">
        <v>1900</v>
      </c>
      <c r="E201" s="8">
        <v>-600</v>
      </c>
      <c r="F201" s="8">
        <v>2500</v>
      </c>
      <c r="G201" s="9">
        <v>7.2</v>
      </c>
      <c r="H201" s="9">
        <v>2.88</v>
      </c>
      <c r="I201" s="9">
        <v>0</v>
      </c>
      <c r="J201" s="9">
        <v>0</v>
      </c>
      <c r="K201" s="9">
        <v>2.88</v>
      </c>
      <c r="L201" s="9">
        <v>2.88</v>
      </c>
      <c r="M201" s="9">
        <v>2.88</v>
      </c>
      <c r="N201" s="9">
        <v>2.88</v>
      </c>
      <c r="O201" s="9">
        <v>2.88</v>
      </c>
      <c r="P201" s="8">
        <v>0</v>
      </c>
      <c r="Q201" s="8">
        <v>0</v>
      </c>
      <c r="R201" s="8">
        <v>1</v>
      </c>
      <c r="S201" s="9">
        <v>0</v>
      </c>
      <c r="T201" s="9">
        <v>100</v>
      </c>
      <c r="U201" s="9">
        <v>3</v>
      </c>
      <c r="V201" s="9">
        <v>9</v>
      </c>
    </row>
    <row r="202" spans="1:22" x14ac:dyDescent="0.2">
      <c r="A202" s="7" t="s">
        <v>1397</v>
      </c>
      <c r="B202" s="8">
        <v>3</v>
      </c>
      <c r="C202" s="8">
        <v>3</v>
      </c>
      <c r="D202" s="8">
        <v>3700</v>
      </c>
      <c r="E202" s="8">
        <v>-100</v>
      </c>
      <c r="F202" s="8">
        <v>3800</v>
      </c>
      <c r="G202" s="9">
        <v>19.82</v>
      </c>
      <c r="H202" s="9">
        <v>5.22</v>
      </c>
      <c r="I202" s="9">
        <v>0</v>
      </c>
      <c r="J202" s="9">
        <v>5.22</v>
      </c>
      <c r="K202" s="9">
        <v>5.22</v>
      </c>
      <c r="L202" s="9">
        <v>5.22</v>
      </c>
      <c r="M202" s="9">
        <v>5.22</v>
      </c>
      <c r="N202" s="9">
        <v>5.22</v>
      </c>
      <c r="O202" s="9">
        <v>5.22</v>
      </c>
      <c r="P202" s="8">
        <v>0</v>
      </c>
      <c r="Q202" s="8">
        <v>1</v>
      </c>
      <c r="R202" s="8">
        <v>1</v>
      </c>
      <c r="S202" s="9">
        <v>0</v>
      </c>
      <c r="T202" s="9">
        <v>33.33</v>
      </c>
      <c r="U202" s="9">
        <v>4.67</v>
      </c>
      <c r="V202" s="9">
        <v>6.33</v>
      </c>
    </row>
    <row r="203" spans="1:22" x14ac:dyDescent="0.2">
      <c r="A203" s="7" t="s">
        <v>919</v>
      </c>
      <c r="B203" s="8">
        <v>1</v>
      </c>
      <c r="C203" s="8">
        <v>1</v>
      </c>
      <c r="D203" s="8">
        <v>800</v>
      </c>
      <c r="E203" s="8">
        <v>0</v>
      </c>
      <c r="F203" s="8">
        <v>800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8">
        <v>0</v>
      </c>
      <c r="Q203" s="8">
        <v>0</v>
      </c>
      <c r="R203" s="8">
        <v>0</v>
      </c>
      <c r="S203" s="9">
        <v>0</v>
      </c>
      <c r="T203" s="9">
        <v>0</v>
      </c>
      <c r="U203" s="9">
        <v>6</v>
      </c>
      <c r="V203" s="9">
        <v>9</v>
      </c>
    </row>
    <row r="204" spans="1:22" x14ac:dyDescent="0.2">
      <c r="A204" s="7" t="s">
        <v>1186</v>
      </c>
      <c r="B204" s="8">
        <v>2</v>
      </c>
      <c r="C204" s="8">
        <v>2</v>
      </c>
      <c r="D204" s="8">
        <v>1700</v>
      </c>
      <c r="E204" s="8">
        <v>-300</v>
      </c>
      <c r="F204" s="8">
        <v>2000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8">
        <v>0</v>
      </c>
      <c r="Q204" s="8">
        <v>0</v>
      </c>
      <c r="R204" s="8">
        <v>0</v>
      </c>
      <c r="S204" s="9">
        <v>0</v>
      </c>
      <c r="T204" s="9">
        <v>0</v>
      </c>
      <c r="U204" s="9">
        <v>7</v>
      </c>
      <c r="V204" s="9">
        <v>8.5</v>
      </c>
    </row>
    <row r="205" spans="1:22" x14ac:dyDescent="0.2">
      <c r="A205" s="7" t="s">
        <v>1340</v>
      </c>
      <c r="B205" s="8">
        <v>3</v>
      </c>
      <c r="C205" s="8">
        <v>2</v>
      </c>
      <c r="D205" s="8">
        <v>3700</v>
      </c>
      <c r="E205" s="8">
        <v>800</v>
      </c>
      <c r="F205" s="8">
        <v>2900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8">
        <v>0</v>
      </c>
      <c r="Q205" s="8">
        <v>0</v>
      </c>
      <c r="R205" s="8">
        <v>0</v>
      </c>
      <c r="S205" s="9">
        <v>0</v>
      </c>
      <c r="T205" s="9">
        <v>0</v>
      </c>
      <c r="U205" s="9">
        <v>9</v>
      </c>
      <c r="V205" s="9">
        <v>9</v>
      </c>
    </row>
    <row r="206" spans="1:22" x14ac:dyDescent="0.2">
      <c r="A206" s="7" t="s">
        <v>121</v>
      </c>
      <c r="B206" s="8">
        <v>2</v>
      </c>
      <c r="C206" s="8">
        <v>1</v>
      </c>
      <c r="D206" s="8">
        <v>1600</v>
      </c>
      <c r="E206" s="8">
        <v>600</v>
      </c>
      <c r="F206" s="8">
        <v>1000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8">
        <v>0</v>
      </c>
      <c r="Q206" s="8">
        <v>0</v>
      </c>
      <c r="R206" s="8">
        <v>0</v>
      </c>
      <c r="S206" s="9">
        <v>0</v>
      </c>
      <c r="T206" s="9">
        <v>0</v>
      </c>
      <c r="U206" s="9">
        <v>5</v>
      </c>
      <c r="V206" s="9">
        <v>9</v>
      </c>
    </row>
    <row r="207" spans="1:22" x14ac:dyDescent="0.2">
      <c r="A207" s="7" t="s">
        <v>398</v>
      </c>
      <c r="B207" s="8">
        <v>9</v>
      </c>
      <c r="C207" s="8">
        <v>6</v>
      </c>
      <c r="D207" s="8">
        <v>10000</v>
      </c>
      <c r="E207" s="8">
        <v>900</v>
      </c>
      <c r="F207" s="8">
        <v>9100</v>
      </c>
      <c r="G207" s="9">
        <v>76.42</v>
      </c>
      <c r="H207" s="9">
        <v>8.4</v>
      </c>
      <c r="I207" s="9">
        <v>11.34</v>
      </c>
      <c r="J207" s="9">
        <v>18.829999999999998</v>
      </c>
      <c r="K207" s="9">
        <v>8.4</v>
      </c>
      <c r="L207" s="9">
        <v>8.4</v>
      </c>
      <c r="M207" s="9">
        <v>8.4</v>
      </c>
      <c r="N207" s="9">
        <v>8.4</v>
      </c>
      <c r="O207" s="9">
        <v>8.4</v>
      </c>
      <c r="P207" s="8">
        <v>1</v>
      </c>
      <c r="Q207" s="8">
        <v>2</v>
      </c>
      <c r="R207" s="8">
        <v>3</v>
      </c>
      <c r="S207" s="9">
        <v>16.670000000000002</v>
      </c>
      <c r="T207" s="9">
        <v>50</v>
      </c>
      <c r="U207" s="9">
        <v>4</v>
      </c>
      <c r="V207" s="9">
        <v>9.5</v>
      </c>
    </row>
    <row r="208" spans="1:22" x14ac:dyDescent="0.2">
      <c r="A208" s="7" t="s">
        <v>314</v>
      </c>
      <c r="B208" s="8">
        <v>2</v>
      </c>
      <c r="C208" s="8">
        <v>2</v>
      </c>
      <c r="D208" s="8">
        <v>1900</v>
      </c>
      <c r="E208" s="8">
        <v>-300</v>
      </c>
      <c r="F208" s="8">
        <v>2200</v>
      </c>
      <c r="G208" s="9">
        <v>10.8</v>
      </c>
      <c r="H208" s="9">
        <v>4.91</v>
      </c>
      <c r="I208" s="9">
        <v>0</v>
      </c>
      <c r="J208" s="9">
        <v>0</v>
      </c>
      <c r="K208" s="9">
        <v>4.91</v>
      </c>
      <c r="L208" s="9">
        <v>4.91</v>
      </c>
      <c r="M208" s="9">
        <v>4.91</v>
      </c>
      <c r="N208" s="9">
        <v>4.91</v>
      </c>
      <c r="O208" s="9">
        <v>4.91</v>
      </c>
      <c r="P208" s="8">
        <v>0</v>
      </c>
      <c r="Q208" s="8">
        <v>0</v>
      </c>
      <c r="R208" s="8">
        <v>1</v>
      </c>
      <c r="S208" s="9">
        <v>0</v>
      </c>
      <c r="T208" s="9">
        <v>50</v>
      </c>
      <c r="U208" s="9">
        <v>3.5</v>
      </c>
      <c r="V208" s="9">
        <v>7</v>
      </c>
    </row>
    <row r="209" spans="1:22" x14ac:dyDescent="0.2">
      <c r="A209" s="7" t="s">
        <v>2443</v>
      </c>
      <c r="B209" s="8">
        <v>2</v>
      </c>
      <c r="C209" s="8">
        <v>1</v>
      </c>
      <c r="D209" s="8">
        <v>1600</v>
      </c>
      <c r="E209" s="8">
        <v>800</v>
      </c>
      <c r="F209" s="8">
        <v>800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8">
        <v>0</v>
      </c>
      <c r="Q209" s="8">
        <v>0</v>
      </c>
      <c r="R209" s="8">
        <v>0</v>
      </c>
      <c r="S209" s="9">
        <v>0</v>
      </c>
      <c r="T209" s="9">
        <v>0</v>
      </c>
      <c r="U209" s="9">
        <v>9</v>
      </c>
      <c r="V209" s="9">
        <v>10</v>
      </c>
    </row>
    <row r="210" spans="1:22" x14ac:dyDescent="0.2">
      <c r="A210" s="7" t="s">
        <v>274</v>
      </c>
      <c r="B210" s="8">
        <v>77</v>
      </c>
      <c r="C210" s="8">
        <v>64</v>
      </c>
      <c r="D210" s="8">
        <v>85300</v>
      </c>
      <c r="E210" s="8">
        <v>8100</v>
      </c>
      <c r="F210" s="8">
        <v>77200</v>
      </c>
      <c r="G210" s="9">
        <v>750.88</v>
      </c>
      <c r="H210" s="9">
        <v>9.73</v>
      </c>
      <c r="I210" s="9">
        <v>9.86</v>
      </c>
      <c r="J210" s="9">
        <v>10.29</v>
      </c>
      <c r="K210" s="9">
        <v>9.73</v>
      </c>
      <c r="L210" s="9">
        <v>9.73</v>
      </c>
      <c r="M210" s="9">
        <v>9.73</v>
      </c>
      <c r="N210" s="9">
        <v>9.73</v>
      </c>
      <c r="O210" s="9">
        <v>9.73</v>
      </c>
      <c r="P210" s="8">
        <v>10</v>
      </c>
      <c r="Q210" s="8">
        <v>18</v>
      </c>
      <c r="R210" s="8">
        <v>23</v>
      </c>
      <c r="S210" s="9">
        <v>15.62</v>
      </c>
      <c r="T210" s="9">
        <v>35.94</v>
      </c>
      <c r="U210" s="9">
        <v>4.84</v>
      </c>
      <c r="V210" s="9">
        <v>8</v>
      </c>
    </row>
    <row r="211" spans="1:22" x14ac:dyDescent="0.2">
      <c r="A211" s="7" t="s">
        <v>1365</v>
      </c>
      <c r="B211" s="8">
        <v>1</v>
      </c>
      <c r="C211" s="8">
        <v>1</v>
      </c>
      <c r="D211" s="8">
        <v>700</v>
      </c>
      <c r="E211" s="8">
        <v>0</v>
      </c>
      <c r="F211" s="8">
        <v>700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8">
        <v>0</v>
      </c>
      <c r="Q211" s="8">
        <v>0</v>
      </c>
      <c r="R211" s="8">
        <v>0</v>
      </c>
      <c r="S211" s="9">
        <v>0</v>
      </c>
      <c r="T211" s="9">
        <v>0</v>
      </c>
      <c r="U211" s="9">
        <v>8</v>
      </c>
      <c r="V211" s="9">
        <v>9</v>
      </c>
    </row>
    <row r="212" spans="1:22" x14ac:dyDescent="0.2">
      <c r="A212" s="7" t="s">
        <v>1328</v>
      </c>
      <c r="B212" s="8">
        <v>1</v>
      </c>
      <c r="C212" s="8">
        <v>1</v>
      </c>
      <c r="D212" s="8">
        <v>1600</v>
      </c>
      <c r="E212" s="8">
        <v>-500</v>
      </c>
      <c r="F212" s="8">
        <v>2100</v>
      </c>
      <c r="G212" s="9">
        <v>22.06</v>
      </c>
      <c r="H212" s="9">
        <v>10.5</v>
      </c>
      <c r="I212" s="9">
        <v>0</v>
      </c>
      <c r="J212" s="9">
        <v>0</v>
      </c>
      <c r="K212" s="9">
        <v>10.5</v>
      </c>
      <c r="L212" s="9">
        <v>10.5</v>
      </c>
      <c r="M212" s="9">
        <v>10.5</v>
      </c>
      <c r="N212" s="9">
        <v>10.5</v>
      </c>
      <c r="O212" s="9">
        <v>10.5</v>
      </c>
      <c r="P212" s="8">
        <v>0</v>
      </c>
      <c r="Q212" s="8">
        <v>1</v>
      </c>
      <c r="R212" s="8">
        <v>1</v>
      </c>
      <c r="S212" s="9">
        <v>0</v>
      </c>
      <c r="T212" s="9">
        <v>100</v>
      </c>
      <c r="U212" s="9">
        <v>2</v>
      </c>
      <c r="V212" s="9">
        <v>9</v>
      </c>
    </row>
    <row r="213" spans="1:22" x14ac:dyDescent="0.2">
      <c r="A213" s="7" t="s">
        <v>1014</v>
      </c>
      <c r="B213" s="8">
        <v>15</v>
      </c>
      <c r="C213" s="8">
        <v>10</v>
      </c>
      <c r="D213" s="8">
        <v>15500</v>
      </c>
      <c r="E213" s="8">
        <v>5100</v>
      </c>
      <c r="F213" s="8">
        <v>10400</v>
      </c>
      <c r="G213" s="9">
        <v>20.84</v>
      </c>
      <c r="H213" s="9">
        <v>2</v>
      </c>
      <c r="I213" s="9">
        <v>2.2400000000000002</v>
      </c>
      <c r="J213" s="9">
        <v>2.15</v>
      </c>
      <c r="K213" s="9">
        <v>2</v>
      </c>
      <c r="L213" s="9">
        <v>2</v>
      </c>
      <c r="M213" s="9">
        <v>2</v>
      </c>
      <c r="N213" s="9">
        <v>2</v>
      </c>
      <c r="O213" s="9">
        <v>2</v>
      </c>
      <c r="P213" s="8">
        <v>0</v>
      </c>
      <c r="Q213" s="8">
        <v>0</v>
      </c>
      <c r="R213" s="8">
        <v>2</v>
      </c>
      <c r="S213" s="9">
        <v>0</v>
      </c>
      <c r="T213" s="9">
        <v>20</v>
      </c>
      <c r="U213" s="9">
        <v>5.2</v>
      </c>
      <c r="V213" s="9">
        <v>7.5</v>
      </c>
    </row>
    <row r="214" spans="1:22" x14ac:dyDescent="0.2">
      <c r="A214" s="7" t="s">
        <v>279</v>
      </c>
      <c r="B214" s="8">
        <v>9</v>
      </c>
      <c r="C214" s="8">
        <v>9</v>
      </c>
      <c r="D214" s="8">
        <v>12400</v>
      </c>
      <c r="E214" s="8">
        <v>-1000</v>
      </c>
      <c r="F214" s="8">
        <v>13400</v>
      </c>
      <c r="G214" s="9">
        <v>224.34</v>
      </c>
      <c r="H214" s="9">
        <v>16.739999999999998</v>
      </c>
      <c r="I214" s="9">
        <v>12.32</v>
      </c>
      <c r="J214" s="9">
        <v>9.77</v>
      </c>
      <c r="K214" s="9">
        <v>16.739999999999998</v>
      </c>
      <c r="L214" s="9">
        <v>16.739999999999998</v>
      </c>
      <c r="M214" s="9">
        <v>16.739999999999998</v>
      </c>
      <c r="N214" s="9">
        <v>16.739999999999998</v>
      </c>
      <c r="O214" s="9">
        <v>16.739999999999998</v>
      </c>
      <c r="P214" s="8">
        <v>3</v>
      </c>
      <c r="Q214" s="8">
        <v>4</v>
      </c>
      <c r="R214" s="8">
        <v>6</v>
      </c>
      <c r="S214" s="9">
        <v>33.33</v>
      </c>
      <c r="T214" s="9">
        <v>66.67</v>
      </c>
      <c r="U214" s="9">
        <v>3.44</v>
      </c>
      <c r="V214" s="9">
        <v>7.89</v>
      </c>
    </row>
    <row r="215" spans="1:22" x14ac:dyDescent="0.2">
      <c r="A215" s="7" t="s">
        <v>1431</v>
      </c>
      <c r="B215" s="8">
        <v>4</v>
      </c>
      <c r="C215" s="8">
        <v>4</v>
      </c>
      <c r="D215" s="8">
        <v>4400</v>
      </c>
      <c r="E215" s="8">
        <v>-200</v>
      </c>
      <c r="F215" s="8">
        <v>4600</v>
      </c>
      <c r="G215" s="9">
        <v>11.5</v>
      </c>
      <c r="H215" s="9">
        <v>2.5</v>
      </c>
      <c r="I215" s="9">
        <v>0</v>
      </c>
      <c r="J215" s="9">
        <v>2.5</v>
      </c>
      <c r="K215" s="9">
        <v>2.5</v>
      </c>
      <c r="L215" s="9">
        <v>2.5</v>
      </c>
      <c r="M215" s="9">
        <v>2.5</v>
      </c>
      <c r="N215" s="9">
        <v>2.5</v>
      </c>
      <c r="O215" s="9">
        <v>2.5</v>
      </c>
      <c r="P215" s="8">
        <v>0</v>
      </c>
      <c r="Q215" s="8">
        <v>0</v>
      </c>
      <c r="R215" s="8">
        <v>1</v>
      </c>
      <c r="S215" s="9">
        <v>0</v>
      </c>
      <c r="T215" s="9">
        <v>25</v>
      </c>
      <c r="U215" s="9">
        <v>6</v>
      </c>
      <c r="V215" s="9">
        <v>7.5</v>
      </c>
    </row>
    <row r="216" spans="1:22" x14ac:dyDescent="0.2">
      <c r="A216" s="7" t="s">
        <v>184</v>
      </c>
      <c r="B216" s="8">
        <v>5</v>
      </c>
      <c r="C216" s="8">
        <v>2</v>
      </c>
      <c r="D216" s="8">
        <v>5300</v>
      </c>
      <c r="E216" s="8">
        <v>2800</v>
      </c>
      <c r="F216" s="8">
        <v>2500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8">
        <v>0</v>
      </c>
      <c r="Q216" s="8">
        <v>0</v>
      </c>
      <c r="R216" s="8">
        <v>0</v>
      </c>
      <c r="S216" s="9">
        <v>0</v>
      </c>
      <c r="T216" s="9">
        <v>0</v>
      </c>
      <c r="U216" s="9">
        <v>6</v>
      </c>
      <c r="V216" s="9">
        <v>7.5</v>
      </c>
    </row>
    <row r="217" spans="1:22" x14ac:dyDescent="0.2">
      <c r="A217" s="7" t="s">
        <v>113</v>
      </c>
      <c r="B217" s="8">
        <v>15</v>
      </c>
      <c r="C217" s="8">
        <v>10</v>
      </c>
      <c r="D217" s="8">
        <v>16800</v>
      </c>
      <c r="E217" s="8">
        <v>3100</v>
      </c>
      <c r="F217" s="8">
        <v>13700</v>
      </c>
      <c r="G217" s="9">
        <v>120.02</v>
      </c>
      <c r="H217" s="9">
        <v>8.76</v>
      </c>
      <c r="I217" s="9">
        <v>0</v>
      </c>
      <c r="J217" s="9">
        <v>9.98</v>
      </c>
      <c r="K217" s="9">
        <v>8.76</v>
      </c>
      <c r="L217" s="9">
        <v>8.76</v>
      </c>
      <c r="M217" s="9">
        <v>8.76</v>
      </c>
      <c r="N217" s="9">
        <v>8.76</v>
      </c>
      <c r="O217" s="9">
        <v>8.76</v>
      </c>
      <c r="P217" s="8">
        <v>1</v>
      </c>
      <c r="Q217" s="8">
        <v>3</v>
      </c>
      <c r="R217" s="8">
        <v>4</v>
      </c>
      <c r="S217" s="9">
        <v>10</v>
      </c>
      <c r="T217" s="9">
        <v>40</v>
      </c>
      <c r="U217" s="9">
        <v>4.4000000000000004</v>
      </c>
      <c r="V217" s="9">
        <v>7.5</v>
      </c>
    </row>
    <row r="218" spans="1:22" x14ac:dyDescent="0.2">
      <c r="A218" s="7" t="s">
        <v>1061</v>
      </c>
      <c r="B218" s="8">
        <v>10</v>
      </c>
      <c r="C218" s="8">
        <v>7</v>
      </c>
      <c r="D218" s="8">
        <v>9200</v>
      </c>
      <c r="E218" s="8">
        <v>2100</v>
      </c>
      <c r="F218" s="8">
        <v>7100</v>
      </c>
      <c r="G218" s="9">
        <v>41.24</v>
      </c>
      <c r="H218" s="9">
        <v>5.81</v>
      </c>
      <c r="I218" s="9">
        <v>0</v>
      </c>
      <c r="J218" s="9">
        <v>3.12</v>
      </c>
      <c r="K218" s="9">
        <v>5.81</v>
      </c>
      <c r="L218" s="9">
        <v>5.81</v>
      </c>
      <c r="M218" s="9">
        <v>5.81</v>
      </c>
      <c r="N218" s="9">
        <v>5.81</v>
      </c>
      <c r="O218" s="9">
        <v>5.81</v>
      </c>
      <c r="P218" s="8">
        <v>0</v>
      </c>
      <c r="Q218" s="8">
        <v>1</v>
      </c>
      <c r="R218" s="8">
        <v>2</v>
      </c>
      <c r="S218" s="9">
        <v>0</v>
      </c>
      <c r="T218" s="9">
        <v>28.57</v>
      </c>
      <c r="U218" s="9">
        <v>5.43</v>
      </c>
      <c r="V218" s="9">
        <v>9.43</v>
      </c>
    </row>
    <row r="219" spans="1:22" x14ac:dyDescent="0.2">
      <c r="A219" s="7" t="s">
        <v>665</v>
      </c>
      <c r="B219" s="8">
        <v>1</v>
      </c>
      <c r="C219" s="8">
        <v>1</v>
      </c>
      <c r="D219" s="8">
        <v>1600</v>
      </c>
      <c r="E219" s="8">
        <v>-100</v>
      </c>
      <c r="F219" s="8">
        <v>1700</v>
      </c>
      <c r="G219" s="9">
        <v>23.4</v>
      </c>
      <c r="H219" s="9">
        <v>13.76</v>
      </c>
      <c r="I219" s="9">
        <v>13.76</v>
      </c>
      <c r="J219" s="9">
        <v>13.76</v>
      </c>
      <c r="K219" s="9">
        <v>13.76</v>
      </c>
      <c r="L219" s="9">
        <v>13.76</v>
      </c>
      <c r="M219" s="9">
        <v>13.76</v>
      </c>
      <c r="N219" s="9">
        <v>13.76</v>
      </c>
      <c r="O219" s="9">
        <v>13.76</v>
      </c>
      <c r="P219" s="8">
        <v>0</v>
      </c>
      <c r="Q219" s="8">
        <v>1</v>
      </c>
      <c r="R219" s="8">
        <v>1</v>
      </c>
      <c r="S219" s="9">
        <v>0</v>
      </c>
      <c r="T219" s="9">
        <v>100</v>
      </c>
      <c r="U219" s="9">
        <v>2</v>
      </c>
      <c r="V219" s="9">
        <v>9</v>
      </c>
    </row>
    <row r="220" spans="1:22" x14ac:dyDescent="0.2">
      <c r="A220" s="7" t="s">
        <v>249</v>
      </c>
      <c r="B220" s="8">
        <v>2</v>
      </c>
      <c r="C220" s="8">
        <v>1</v>
      </c>
      <c r="D220" s="8">
        <v>1800</v>
      </c>
      <c r="E220" s="8">
        <v>1000</v>
      </c>
      <c r="F220" s="8">
        <v>800</v>
      </c>
      <c r="G220" s="9">
        <v>9.2200000000000006</v>
      </c>
      <c r="H220" s="9">
        <v>11.52</v>
      </c>
      <c r="I220" s="9">
        <v>11.52</v>
      </c>
      <c r="J220" s="9">
        <v>11.52</v>
      </c>
      <c r="K220" s="9">
        <v>11.52</v>
      </c>
      <c r="L220" s="9">
        <v>11.52</v>
      </c>
      <c r="M220" s="9">
        <v>11.52</v>
      </c>
      <c r="N220" s="9">
        <v>11.52</v>
      </c>
      <c r="O220" s="9">
        <v>11.52</v>
      </c>
      <c r="P220" s="8">
        <v>0</v>
      </c>
      <c r="Q220" s="8">
        <v>0</v>
      </c>
      <c r="R220" s="8">
        <v>1</v>
      </c>
      <c r="S220" s="9">
        <v>0</v>
      </c>
      <c r="T220" s="9">
        <v>100</v>
      </c>
      <c r="U220" s="9">
        <v>3</v>
      </c>
      <c r="V220" s="9">
        <v>10</v>
      </c>
    </row>
    <row r="221" spans="1:22" x14ac:dyDescent="0.2">
      <c r="A221" s="7" t="s">
        <v>837</v>
      </c>
      <c r="B221" s="8">
        <v>1</v>
      </c>
      <c r="C221" s="8">
        <v>1</v>
      </c>
      <c r="D221" s="8">
        <v>800</v>
      </c>
      <c r="E221" s="8">
        <v>-200</v>
      </c>
      <c r="F221" s="8">
        <v>1000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8">
        <v>0</v>
      </c>
      <c r="Q221" s="8">
        <v>0</v>
      </c>
      <c r="R221" s="8">
        <v>0</v>
      </c>
      <c r="S221" s="9">
        <v>0</v>
      </c>
      <c r="T221" s="9">
        <v>0</v>
      </c>
      <c r="U221" s="9">
        <v>10</v>
      </c>
      <c r="V221" s="9">
        <v>11</v>
      </c>
    </row>
    <row r="222" spans="1:22" x14ac:dyDescent="0.2">
      <c r="A222" s="7" t="s">
        <v>368</v>
      </c>
      <c r="B222" s="8">
        <v>11</v>
      </c>
      <c r="C222" s="8">
        <v>8</v>
      </c>
      <c r="D222" s="8">
        <v>11900</v>
      </c>
      <c r="E222" s="8">
        <v>1600</v>
      </c>
      <c r="F222" s="8">
        <v>10300</v>
      </c>
      <c r="G222" s="9">
        <v>47.64</v>
      </c>
      <c r="H222" s="9">
        <v>4.63</v>
      </c>
      <c r="I222" s="9">
        <v>5.25</v>
      </c>
      <c r="J222" s="9">
        <v>1.55</v>
      </c>
      <c r="K222" s="9">
        <v>4.63</v>
      </c>
      <c r="L222" s="9">
        <v>4.63</v>
      </c>
      <c r="M222" s="9">
        <v>4.63</v>
      </c>
      <c r="N222" s="9">
        <v>4.63</v>
      </c>
      <c r="O222" s="9">
        <v>4.63</v>
      </c>
      <c r="P222" s="8">
        <v>0</v>
      </c>
      <c r="Q222" s="8">
        <v>1</v>
      </c>
      <c r="R222" s="8">
        <v>2</v>
      </c>
      <c r="S222" s="9">
        <v>0</v>
      </c>
      <c r="T222" s="9">
        <v>25</v>
      </c>
      <c r="U222" s="9">
        <v>5</v>
      </c>
      <c r="V222" s="9">
        <v>9.3800000000000008</v>
      </c>
    </row>
    <row r="223" spans="1:22" x14ac:dyDescent="0.2">
      <c r="A223" s="7" t="s">
        <v>794</v>
      </c>
      <c r="B223" s="8">
        <v>11</v>
      </c>
      <c r="C223" s="8">
        <v>5</v>
      </c>
      <c r="D223" s="8">
        <v>15200</v>
      </c>
      <c r="E223" s="8">
        <v>8000</v>
      </c>
      <c r="F223" s="8">
        <v>7200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8">
        <v>0</v>
      </c>
      <c r="Q223" s="8">
        <v>0</v>
      </c>
      <c r="R223" s="8">
        <v>0</v>
      </c>
      <c r="S223" s="9">
        <v>0</v>
      </c>
      <c r="T223" s="9">
        <v>0</v>
      </c>
      <c r="U223" s="9">
        <v>4.8</v>
      </c>
      <c r="V223" s="9">
        <v>7.2</v>
      </c>
    </row>
    <row r="224" spans="1:22" x14ac:dyDescent="0.2">
      <c r="A224" s="7" t="s">
        <v>59</v>
      </c>
      <c r="B224" s="8">
        <v>3</v>
      </c>
      <c r="C224" s="8">
        <v>2</v>
      </c>
      <c r="D224" s="8">
        <v>2400</v>
      </c>
      <c r="E224" s="8">
        <v>300</v>
      </c>
      <c r="F224" s="8">
        <v>2100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8">
        <v>0</v>
      </c>
      <c r="Q224" s="8">
        <v>0</v>
      </c>
      <c r="R224" s="8">
        <v>0</v>
      </c>
      <c r="S224" s="9">
        <v>0</v>
      </c>
      <c r="T224" s="9">
        <v>0</v>
      </c>
      <c r="U224" s="9">
        <v>5.5</v>
      </c>
      <c r="V224" s="9">
        <v>6</v>
      </c>
    </row>
    <row r="225" spans="1:22" x14ac:dyDescent="0.2">
      <c r="A225" s="7" t="s">
        <v>792</v>
      </c>
      <c r="B225" s="8">
        <v>3</v>
      </c>
      <c r="C225" s="8">
        <v>1</v>
      </c>
      <c r="D225" s="8">
        <v>3800</v>
      </c>
      <c r="E225" s="8">
        <v>2800</v>
      </c>
      <c r="F225" s="8">
        <v>1000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8">
        <v>0</v>
      </c>
      <c r="Q225" s="8">
        <v>0</v>
      </c>
      <c r="R225" s="8">
        <v>0</v>
      </c>
      <c r="S225" s="9">
        <v>0</v>
      </c>
      <c r="T225" s="9">
        <v>0</v>
      </c>
      <c r="U225" s="9">
        <v>6</v>
      </c>
      <c r="V225" s="9">
        <v>7</v>
      </c>
    </row>
    <row r="226" spans="1:22" x14ac:dyDescent="0.2">
      <c r="A226" s="7" t="s">
        <v>150</v>
      </c>
      <c r="B226" s="8">
        <v>19</v>
      </c>
      <c r="C226" s="8">
        <v>15</v>
      </c>
      <c r="D226" s="8">
        <v>22900</v>
      </c>
      <c r="E226" s="8">
        <v>3100</v>
      </c>
      <c r="F226" s="8">
        <v>19800</v>
      </c>
      <c r="G226" s="9">
        <v>141.86000000000001</v>
      </c>
      <c r="H226" s="9">
        <v>7.16</v>
      </c>
      <c r="I226" s="9">
        <v>1.95</v>
      </c>
      <c r="J226" s="9">
        <v>6.52</v>
      </c>
      <c r="K226" s="9">
        <v>7.16</v>
      </c>
      <c r="L226" s="9">
        <v>7.16</v>
      </c>
      <c r="M226" s="9">
        <v>7.16</v>
      </c>
      <c r="N226" s="9">
        <v>7.16</v>
      </c>
      <c r="O226" s="9">
        <v>7.16</v>
      </c>
      <c r="P226" s="8">
        <v>1</v>
      </c>
      <c r="Q226" s="8">
        <v>3</v>
      </c>
      <c r="R226" s="8">
        <v>7</v>
      </c>
      <c r="S226" s="9">
        <v>6.67</v>
      </c>
      <c r="T226" s="9">
        <v>46.67</v>
      </c>
      <c r="U226" s="9">
        <v>4.5999999999999996</v>
      </c>
      <c r="V226" s="9">
        <v>7</v>
      </c>
    </row>
    <row r="227" spans="1:22" x14ac:dyDescent="0.2">
      <c r="A227" s="7" t="s">
        <v>1413</v>
      </c>
      <c r="B227" s="8">
        <v>9</v>
      </c>
      <c r="C227" s="8">
        <v>7</v>
      </c>
      <c r="D227" s="8">
        <v>10000</v>
      </c>
      <c r="E227" s="8">
        <v>600</v>
      </c>
      <c r="F227" s="8">
        <v>9400</v>
      </c>
      <c r="G227" s="9">
        <v>25.5</v>
      </c>
      <c r="H227" s="9">
        <v>2.71</v>
      </c>
      <c r="I227" s="9">
        <v>0</v>
      </c>
      <c r="J227" s="9">
        <v>2.71</v>
      </c>
      <c r="K227" s="9">
        <v>2.71</v>
      </c>
      <c r="L227" s="9">
        <v>2.71</v>
      </c>
      <c r="M227" s="9">
        <v>2.71</v>
      </c>
      <c r="N227" s="9">
        <v>2.71</v>
      </c>
      <c r="O227" s="9">
        <v>2.71</v>
      </c>
      <c r="P227" s="8">
        <v>0</v>
      </c>
      <c r="Q227" s="8">
        <v>0</v>
      </c>
      <c r="R227" s="8">
        <v>3</v>
      </c>
      <c r="S227" s="9">
        <v>0</v>
      </c>
      <c r="T227" s="9">
        <v>42.86</v>
      </c>
      <c r="U227" s="9">
        <v>4</v>
      </c>
      <c r="V227" s="9">
        <v>6.71</v>
      </c>
    </row>
    <row r="228" spans="1:22" x14ac:dyDescent="0.2">
      <c r="A228" s="7" t="s">
        <v>1962</v>
      </c>
      <c r="B228" s="8">
        <v>2</v>
      </c>
      <c r="C228" s="8">
        <v>1</v>
      </c>
      <c r="D228" s="8">
        <v>2100</v>
      </c>
      <c r="E228" s="8">
        <v>800</v>
      </c>
      <c r="F228" s="8">
        <v>1300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8">
        <v>0</v>
      </c>
      <c r="Q228" s="8">
        <v>0</v>
      </c>
      <c r="R228" s="8">
        <v>0</v>
      </c>
      <c r="S228" s="9">
        <v>0</v>
      </c>
      <c r="T228" s="9">
        <v>0</v>
      </c>
      <c r="U228" s="9">
        <v>7</v>
      </c>
      <c r="V228" s="9">
        <v>7</v>
      </c>
    </row>
    <row r="229" spans="1:22" x14ac:dyDescent="0.2">
      <c r="A229" s="7" t="s">
        <v>465</v>
      </c>
      <c r="B229" s="8">
        <v>3</v>
      </c>
      <c r="C229" s="8">
        <v>3</v>
      </c>
      <c r="D229" s="8">
        <v>2100</v>
      </c>
      <c r="E229" s="8">
        <v>-400</v>
      </c>
      <c r="F229" s="8">
        <v>2500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8">
        <v>0</v>
      </c>
      <c r="Q229" s="8">
        <v>0</v>
      </c>
      <c r="R229" s="8">
        <v>0</v>
      </c>
      <c r="S229" s="9">
        <v>0</v>
      </c>
      <c r="T229" s="9">
        <v>0</v>
      </c>
      <c r="U229" s="9">
        <v>7.33</v>
      </c>
      <c r="V229" s="9">
        <v>9.67</v>
      </c>
    </row>
    <row r="230" spans="1:22" x14ac:dyDescent="0.2">
      <c r="A230" s="7" t="s">
        <v>178</v>
      </c>
      <c r="B230" s="8">
        <v>12</v>
      </c>
      <c r="C230" s="8">
        <v>7</v>
      </c>
      <c r="D230" s="8">
        <v>10800</v>
      </c>
      <c r="E230" s="8">
        <v>3600</v>
      </c>
      <c r="F230" s="8">
        <v>7200</v>
      </c>
      <c r="G230" s="9">
        <v>66.38</v>
      </c>
      <c r="H230" s="9">
        <v>9.2200000000000006</v>
      </c>
      <c r="I230" s="9">
        <v>2.42</v>
      </c>
      <c r="J230" s="9">
        <v>4.33</v>
      </c>
      <c r="K230" s="9">
        <v>9.2200000000000006</v>
      </c>
      <c r="L230" s="9">
        <v>9.2200000000000006</v>
      </c>
      <c r="M230" s="9">
        <v>9.2200000000000006</v>
      </c>
      <c r="N230" s="9">
        <v>9.2200000000000006</v>
      </c>
      <c r="O230" s="9">
        <v>9.2200000000000006</v>
      </c>
      <c r="P230" s="8">
        <v>0</v>
      </c>
      <c r="Q230" s="8">
        <v>1</v>
      </c>
      <c r="R230" s="8">
        <v>3</v>
      </c>
      <c r="S230" s="9">
        <v>0</v>
      </c>
      <c r="T230" s="9">
        <v>42.86</v>
      </c>
      <c r="U230" s="9">
        <v>3.57</v>
      </c>
      <c r="V230" s="9">
        <v>8.43</v>
      </c>
    </row>
    <row r="231" spans="1:22" x14ac:dyDescent="0.2">
      <c r="A231" s="7" t="s">
        <v>957</v>
      </c>
      <c r="B231" s="8">
        <v>1</v>
      </c>
      <c r="C231" s="8">
        <v>1</v>
      </c>
      <c r="D231" s="8">
        <v>800</v>
      </c>
      <c r="E231" s="8">
        <v>-200</v>
      </c>
      <c r="F231" s="8">
        <v>1000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8">
        <v>0</v>
      </c>
      <c r="Q231" s="8">
        <v>0</v>
      </c>
      <c r="R231" s="8">
        <v>0</v>
      </c>
      <c r="S231" s="9">
        <v>0</v>
      </c>
      <c r="T231" s="9">
        <v>0</v>
      </c>
      <c r="U231" s="9">
        <v>7</v>
      </c>
      <c r="V231" s="9">
        <v>10</v>
      </c>
    </row>
    <row r="232" spans="1:22" x14ac:dyDescent="0.2">
      <c r="A232" s="7" t="s">
        <v>784</v>
      </c>
      <c r="B232" s="8">
        <v>2</v>
      </c>
      <c r="C232" s="8">
        <v>2</v>
      </c>
      <c r="D232" s="8">
        <v>2900</v>
      </c>
      <c r="E232" s="8">
        <v>-700</v>
      </c>
      <c r="F232" s="8">
        <v>3600</v>
      </c>
      <c r="G232" s="9">
        <v>73.42</v>
      </c>
      <c r="H232" s="9">
        <v>20.39</v>
      </c>
      <c r="I232" s="9">
        <v>0</v>
      </c>
      <c r="J232" s="9">
        <v>15.81</v>
      </c>
      <c r="K232" s="9">
        <v>20.39</v>
      </c>
      <c r="L232" s="9">
        <v>20.39</v>
      </c>
      <c r="M232" s="9">
        <v>20.39</v>
      </c>
      <c r="N232" s="9">
        <v>20.39</v>
      </c>
      <c r="O232" s="9">
        <v>20.39</v>
      </c>
      <c r="P232" s="8">
        <v>1</v>
      </c>
      <c r="Q232" s="8">
        <v>2</v>
      </c>
      <c r="R232" s="8">
        <v>2</v>
      </c>
      <c r="S232" s="9">
        <v>50</v>
      </c>
      <c r="T232" s="9">
        <v>100</v>
      </c>
      <c r="U232" s="9">
        <v>1.5</v>
      </c>
      <c r="V232" s="9">
        <v>7</v>
      </c>
    </row>
    <row r="233" spans="1:22" x14ac:dyDescent="0.2">
      <c r="A233" s="7" t="s">
        <v>3343</v>
      </c>
      <c r="B233" s="8">
        <v>1</v>
      </c>
      <c r="C233" s="8">
        <v>1</v>
      </c>
      <c r="D233" s="8">
        <v>1200</v>
      </c>
      <c r="E233" s="8">
        <v>-100</v>
      </c>
      <c r="F233" s="8">
        <v>1300</v>
      </c>
      <c r="G233" s="9">
        <v>27.66</v>
      </c>
      <c r="H233" s="9">
        <v>21.28</v>
      </c>
      <c r="I233" s="9">
        <v>21.28</v>
      </c>
      <c r="J233" s="9">
        <v>21.28</v>
      </c>
      <c r="K233" s="9">
        <v>21.28</v>
      </c>
      <c r="L233" s="9">
        <v>21.28</v>
      </c>
      <c r="M233" s="9">
        <v>21.28</v>
      </c>
      <c r="N233" s="9">
        <v>21.28</v>
      </c>
      <c r="O233" s="9">
        <v>21.28</v>
      </c>
      <c r="P233" s="8">
        <v>0</v>
      </c>
      <c r="Q233" s="8">
        <v>1</v>
      </c>
      <c r="R233" s="8">
        <v>1</v>
      </c>
      <c r="S233" s="9">
        <v>0</v>
      </c>
      <c r="T233" s="9">
        <v>100</v>
      </c>
      <c r="U233" s="9">
        <v>2</v>
      </c>
      <c r="V233" s="9">
        <v>7</v>
      </c>
    </row>
    <row r="234" spans="1:22" x14ac:dyDescent="0.2">
      <c r="A234" s="7" t="s">
        <v>884</v>
      </c>
      <c r="B234" s="8">
        <v>25</v>
      </c>
      <c r="C234" s="8">
        <v>21</v>
      </c>
      <c r="D234" s="8">
        <v>28700</v>
      </c>
      <c r="E234" s="8">
        <v>800</v>
      </c>
      <c r="F234" s="8">
        <v>27900</v>
      </c>
      <c r="G234" s="9">
        <v>291.89999999999998</v>
      </c>
      <c r="H234" s="9">
        <v>10.46</v>
      </c>
      <c r="I234" s="9">
        <v>3.27</v>
      </c>
      <c r="J234" s="9">
        <v>6.97</v>
      </c>
      <c r="K234" s="9">
        <v>10.46</v>
      </c>
      <c r="L234" s="9">
        <v>10.46</v>
      </c>
      <c r="M234" s="9">
        <v>10.46</v>
      </c>
      <c r="N234" s="9">
        <v>10.46</v>
      </c>
      <c r="O234" s="9">
        <v>10.46</v>
      </c>
      <c r="P234" s="8">
        <v>5</v>
      </c>
      <c r="Q234" s="8">
        <v>7</v>
      </c>
      <c r="R234" s="8">
        <v>9</v>
      </c>
      <c r="S234" s="9">
        <v>23.81</v>
      </c>
      <c r="T234" s="9">
        <v>42.86</v>
      </c>
      <c r="U234" s="9">
        <v>3.86</v>
      </c>
      <c r="V234" s="9">
        <v>8</v>
      </c>
    </row>
    <row r="235" spans="1:22" x14ac:dyDescent="0.2">
      <c r="A235" s="7" t="s">
        <v>655</v>
      </c>
      <c r="B235" s="8">
        <v>1</v>
      </c>
      <c r="C235" s="8">
        <v>1</v>
      </c>
      <c r="D235" s="8">
        <v>400</v>
      </c>
      <c r="E235" s="8">
        <v>-200</v>
      </c>
      <c r="F235" s="8">
        <v>600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8">
        <v>0</v>
      </c>
      <c r="Q235" s="8">
        <v>0</v>
      </c>
      <c r="R235" s="8">
        <v>0</v>
      </c>
      <c r="S235" s="9">
        <v>0</v>
      </c>
      <c r="T235" s="9">
        <v>0</v>
      </c>
      <c r="U235" s="9">
        <v>8</v>
      </c>
      <c r="V235" s="9">
        <v>8</v>
      </c>
    </row>
    <row r="236" spans="1:22" x14ac:dyDescent="0.2">
      <c r="A236" s="7" t="s">
        <v>1809</v>
      </c>
      <c r="B236" s="8">
        <v>2</v>
      </c>
      <c r="C236" s="8">
        <v>2</v>
      </c>
      <c r="D236" s="8">
        <v>3400</v>
      </c>
      <c r="E236" s="8">
        <v>-600</v>
      </c>
      <c r="F236" s="8">
        <v>4000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8">
        <v>0</v>
      </c>
      <c r="Q236" s="8">
        <v>0</v>
      </c>
      <c r="R236" s="8">
        <v>0</v>
      </c>
      <c r="S236" s="9">
        <v>0</v>
      </c>
      <c r="T236" s="9">
        <v>0</v>
      </c>
      <c r="U236" s="9">
        <v>4</v>
      </c>
      <c r="V236" s="9">
        <v>7</v>
      </c>
    </row>
    <row r="237" spans="1:22" x14ac:dyDescent="0.2">
      <c r="A237" s="7" t="s">
        <v>509</v>
      </c>
      <c r="B237" s="8">
        <v>13</v>
      </c>
      <c r="C237" s="8">
        <v>10</v>
      </c>
      <c r="D237" s="8">
        <v>17400</v>
      </c>
      <c r="E237" s="8">
        <v>3300</v>
      </c>
      <c r="F237" s="8">
        <v>14100</v>
      </c>
      <c r="G237" s="9">
        <v>170.02</v>
      </c>
      <c r="H237" s="9">
        <v>12.06</v>
      </c>
      <c r="I237" s="9">
        <v>26.95</v>
      </c>
      <c r="J237" s="9">
        <v>17</v>
      </c>
      <c r="K237" s="9">
        <v>12.06</v>
      </c>
      <c r="L237" s="9">
        <v>12.06</v>
      </c>
      <c r="M237" s="9">
        <v>12.06</v>
      </c>
      <c r="N237" s="9">
        <v>12.06</v>
      </c>
      <c r="O237" s="9">
        <v>12.06</v>
      </c>
      <c r="P237" s="8">
        <v>1</v>
      </c>
      <c r="Q237" s="8">
        <v>3</v>
      </c>
      <c r="R237" s="8">
        <v>5</v>
      </c>
      <c r="S237" s="9">
        <v>10</v>
      </c>
      <c r="T237" s="9">
        <v>50</v>
      </c>
      <c r="U237" s="9">
        <v>4.5999999999999996</v>
      </c>
      <c r="V237" s="9">
        <v>7.3</v>
      </c>
    </row>
    <row r="238" spans="1:22" x14ac:dyDescent="0.2">
      <c r="A238" s="7" t="s">
        <v>851</v>
      </c>
      <c r="B238" s="8">
        <v>3</v>
      </c>
      <c r="C238" s="8">
        <v>2</v>
      </c>
      <c r="D238" s="8">
        <v>5200</v>
      </c>
      <c r="E238" s="8">
        <v>2000</v>
      </c>
      <c r="F238" s="8">
        <v>3200</v>
      </c>
      <c r="G238" s="9">
        <v>32.28</v>
      </c>
      <c r="H238" s="9">
        <v>10.09</v>
      </c>
      <c r="I238" s="9">
        <v>0</v>
      </c>
      <c r="J238" s="9">
        <v>12.42</v>
      </c>
      <c r="K238" s="9">
        <v>10.09</v>
      </c>
      <c r="L238" s="9">
        <v>10.09</v>
      </c>
      <c r="M238" s="9">
        <v>10.09</v>
      </c>
      <c r="N238" s="9">
        <v>10.09</v>
      </c>
      <c r="O238" s="9">
        <v>10.09</v>
      </c>
      <c r="P238" s="8">
        <v>1</v>
      </c>
      <c r="Q238" s="8">
        <v>1</v>
      </c>
      <c r="R238" s="8">
        <v>1</v>
      </c>
      <c r="S238" s="9">
        <v>50</v>
      </c>
      <c r="T238" s="9">
        <v>50</v>
      </c>
      <c r="U238" s="9">
        <v>4.5</v>
      </c>
      <c r="V238" s="9">
        <v>9</v>
      </c>
    </row>
    <row r="239" spans="1:22" x14ac:dyDescent="0.2">
      <c r="A239" s="7" t="s">
        <v>480</v>
      </c>
      <c r="B239" s="8">
        <v>7</v>
      </c>
      <c r="C239" s="8">
        <v>6</v>
      </c>
      <c r="D239" s="8">
        <v>8300</v>
      </c>
      <c r="E239" s="8">
        <v>-200</v>
      </c>
      <c r="F239" s="8">
        <v>8500</v>
      </c>
      <c r="G239" s="9">
        <v>7.8</v>
      </c>
      <c r="H239" s="9">
        <v>0.92</v>
      </c>
      <c r="I239" s="9">
        <v>0</v>
      </c>
      <c r="J239" s="9">
        <v>1.18</v>
      </c>
      <c r="K239" s="9">
        <v>0.92</v>
      </c>
      <c r="L239" s="9">
        <v>0.92</v>
      </c>
      <c r="M239" s="9">
        <v>0.92</v>
      </c>
      <c r="N239" s="9">
        <v>0.92</v>
      </c>
      <c r="O239" s="9">
        <v>0.92</v>
      </c>
      <c r="P239" s="8">
        <v>0</v>
      </c>
      <c r="Q239" s="8">
        <v>0</v>
      </c>
      <c r="R239" s="8">
        <v>1</v>
      </c>
      <c r="S239" s="9">
        <v>0</v>
      </c>
      <c r="T239" s="9">
        <v>16.670000000000002</v>
      </c>
      <c r="U239" s="9">
        <v>6</v>
      </c>
      <c r="V239" s="9">
        <v>8.67</v>
      </c>
    </row>
    <row r="240" spans="1:22" x14ac:dyDescent="0.2">
      <c r="A240" s="7" t="s">
        <v>668</v>
      </c>
      <c r="B240" s="8">
        <v>2</v>
      </c>
      <c r="C240" s="8">
        <v>1</v>
      </c>
      <c r="D240" s="8">
        <v>1900</v>
      </c>
      <c r="E240" s="8">
        <v>600</v>
      </c>
      <c r="F240" s="8">
        <v>1300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8">
        <v>0</v>
      </c>
      <c r="Q240" s="8">
        <v>0</v>
      </c>
      <c r="R240" s="8">
        <v>0</v>
      </c>
      <c r="S240" s="9">
        <v>0</v>
      </c>
      <c r="T240" s="9">
        <v>0</v>
      </c>
      <c r="U240" s="9">
        <v>4</v>
      </c>
      <c r="V240" s="9">
        <v>9</v>
      </c>
    </row>
    <row r="241" spans="1:22" x14ac:dyDescent="0.2">
      <c r="A241" s="7" t="s">
        <v>357</v>
      </c>
      <c r="B241" s="8">
        <v>32</v>
      </c>
      <c r="C241" s="8">
        <v>28</v>
      </c>
      <c r="D241" s="8">
        <v>33000</v>
      </c>
      <c r="E241" s="8">
        <v>-100</v>
      </c>
      <c r="F241" s="8">
        <v>33100</v>
      </c>
      <c r="G241" s="9">
        <v>213.32</v>
      </c>
      <c r="H241" s="9">
        <v>6.44</v>
      </c>
      <c r="I241" s="9">
        <v>7.04</v>
      </c>
      <c r="J241" s="9">
        <v>6.65</v>
      </c>
      <c r="K241" s="9">
        <v>6.44</v>
      </c>
      <c r="L241" s="9">
        <v>6.44</v>
      </c>
      <c r="M241" s="9">
        <v>6.44</v>
      </c>
      <c r="N241" s="9">
        <v>6.44</v>
      </c>
      <c r="O241" s="9">
        <v>6.44</v>
      </c>
      <c r="P241" s="8">
        <v>3</v>
      </c>
      <c r="Q241" s="8">
        <v>6</v>
      </c>
      <c r="R241" s="8">
        <v>8</v>
      </c>
      <c r="S241" s="9">
        <v>10.71</v>
      </c>
      <c r="T241" s="9">
        <v>28.57</v>
      </c>
      <c r="U241" s="9">
        <v>5.21</v>
      </c>
      <c r="V241" s="9">
        <v>8.2899999999999991</v>
      </c>
    </row>
    <row r="242" spans="1:22" x14ac:dyDescent="0.2">
      <c r="A242" s="7" t="s">
        <v>817</v>
      </c>
      <c r="B242" s="8">
        <v>1</v>
      </c>
      <c r="C242" s="8">
        <v>1</v>
      </c>
      <c r="D242" s="8">
        <v>1900</v>
      </c>
      <c r="E242" s="8">
        <v>-100</v>
      </c>
      <c r="F242" s="8">
        <v>2000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8">
        <v>0</v>
      </c>
      <c r="Q242" s="8">
        <v>0</v>
      </c>
      <c r="R242" s="8">
        <v>0</v>
      </c>
      <c r="S242" s="9">
        <v>0</v>
      </c>
      <c r="T242" s="9">
        <v>0</v>
      </c>
      <c r="U242" s="9">
        <v>4</v>
      </c>
      <c r="V242" s="9">
        <v>7</v>
      </c>
    </row>
    <row r="243" spans="1:22" x14ac:dyDescent="0.2">
      <c r="A243" s="7" t="s">
        <v>2264</v>
      </c>
      <c r="B243" s="8">
        <v>2</v>
      </c>
      <c r="C243" s="8">
        <v>2</v>
      </c>
      <c r="D243" s="8">
        <v>2000</v>
      </c>
      <c r="E243" s="8">
        <v>-600</v>
      </c>
      <c r="F243" s="8">
        <v>2600</v>
      </c>
      <c r="G243" s="9">
        <v>45.8</v>
      </c>
      <c r="H243" s="9">
        <v>17.62</v>
      </c>
      <c r="I243" s="9">
        <v>32.71</v>
      </c>
      <c r="J243" s="9">
        <v>17.62</v>
      </c>
      <c r="K243" s="9">
        <v>17.62</v>
      </c>
      <c r="L243" s="9">
        <v>17.62</v>
      </c>
      <c r="M243" s="9">
        <v>17.62</v>
      </c>
      <c r="N243" s="9">
        <v>17.62</v>
      </c>
      <c r="O243" s="9">
        <v>17.62</v>
      </c>
      <c r="P243" s="8">
        <v>1</v>
      </c>
      <c r="Q243" s="8">
        <v>1</v>
      </c>
      <c r="R243" s="8">
        <v>1</v>
      </c>
      <c r="S243" s="9">
        <v>50</v>
      </c>
      <c r="T243" s="9">
        <v>50</v>
      </c>
      <c r="U243" s="9">
        <v>5</v>
      </c>
      <c r="V243" s="9">
        <v>7</v>
      </c>
    </row>
    <row r="244" spans="1:22" x14ac:dyDescent="0.2">
      <c r="A244" s="7" t="s">
        <v>76</v>
      </c>
      <c r="B244" s="8">
        <v>24</v>
      </c>
      <c r="C244" s="8">
        <v>18</v>
      </c>
      <c r="D244" s="8">
        <v>31200</v>
      </c>
      <c r="E244" s="8">
        <v>5200</v>
      </c>
      <c r="F244" s="8">
        <v>26000</v>
      </c>
      <c r="G244" s="9">
        <v>207.52</v>
      </c>
      <c r="H244" s="9">
        <v>7.98</v>
      </c>
      <c r="I244" s="9">
        <v>11.72</v>
      </c>
      <c r="J244" s="9">
        <v>9.0299999999999994</v>
      </c>
      <c r="K244" s="9">
        <v>7.98</v>
      </c>
      <c r="L244" s="9">
        <v>7.98</v>
      </c>
      <c r="M244" s="9">
        <v>7.98</v>
      </c>
      <c r="N244" s="9">
        <v>7.98</v>
      </c>
      <c r="O244" s="9">
        <v>7.98</v>
      </c>
      <c r="P244" s="8">
        <v>2</v>
      </c>
      <c r="Q244" s="8">
        <v>6</v>
      </c>
      <c r="R244" s="8">
        <v>12</v>
      </c>
      <c r="S244" s="9">
        <v>11.11</v>
      </c>
      <c r="T244" s="9">
        <v>66.67</v>
      </c>
      <c r="U244" s="9">
        <v>3.56</v>
      </c>
      <c r="V244" s="9">
        <v>7.89</v>
      </c>
    </row>
    <row r="245" spans="1:22" x14ac:dyDescent="0.2">
      <c r="A245" s="7" t="s">
        <v>373</v>
      </c>
      <c r="B245" s="8">
        <v>7</v>
      </c>
      <c r="C245" s="8">
        <v>5</v>
      </c>
      <c r="D245" s="8">
        <v>8300</v>
      </c>
      <c r="E245" s="8">
        <v>1200</v>
      </c>
      <c r="F245" s="8">
        <v>7100</v>
      </c>
      <c r="G245" s="9">
        <v>67.180000000000007</v>
      </c>
      <c r="H245" s="9">
        <v>9.4600000000000009</v>
      </c>
      <c r="I245" s="9">
        <v>0</v>
      </c>
      <c r="J245" s="9">
        <v>12.22</v>
      </c>
      <c r="K245" s="9">
        <v>9.4600000000000009</v>
      </c>
      <c r="L245" s="9">
        <v>9.4600000000000009</v>
      </c>
      <c r="M245" s="9">
        <v>9.4600000000000009</v>
      </c>
      <c r="N245" s="9">
        <v>9.4600000000000009</v>
      </c>
      <c r="O245" s="9">
        <v>9.4600000000000009</v>
      </c>
      <c r="P245" s="8">
        <v>1</v>
      </c>
      <c r="Q245" s="8">
        <v>1</v>
      </c>
      <c r="R245" s="8">
        <v>4</v>
      </c>
      <c r="S245" s="9">
        <v>20</v>
      </c>
      <c r="T245" s="9">
        <v>80</v>
      </c>
      <c r="U245" s="9">
        <v>3.4</v>
      </c>
      <c r="V245" s="9">
        <v>8.6</v>
      </c>
    </row>
    <row r="246" spans="1:22" x14ac:dyDescent="0.2">
      <c r="A246" s="7" t="s">
        <v>577</v>
      </c>
      <c r="B246" s="8">
        <v>3</v>
      </c>
      <c r="C246" s="8">
        <v>3</v>
      </c>
      <c r="D246" s="8">
        <v>3200</v>
      </c>
      <c r="E246" s="8">
        <v>-300</v>
      </c>
      <c r="F246" s="8">
        <v>3500</v>
      </c>
      <c r="G246" s="9">
        <v>52.8</v>
      </c>
      <c r="H246" s="9">
        <v>15.09</v>
      </c>
      <c r="I246" s="9">
        <v>0</v>
      </c>
      <c r="J246" s="9">
        <v>15.7</v>
      </c>
      <c r="K246" s="9">
        <v>15.09</v>
      </c>
      <c r="L246" s="9">
        <v>15.09</v>
      </c>
      <c r="M246" s="9">
        <v>15.09</v>
      </c>
      <c r="N246" s="9">
        <v>15.09</v>
      </c>
      <c r="O246" s="9">
        <v>15.09</v>
      </c>
      <c r="P246" s="8">
        <v>1</v>
      </c>
      <c r="Q246" s="8">
        <v>1</v>
      </c>
      <c r="R246" s="8">
        <v>2</v>
      </c>
      <c r="S246" s="9">
        <v>33.33</v>
      </c>
      <c r="T246" s="9">
        <v>66.67</v>
      </c>
      <c r="U246" s="9">
        <v>2.67</v>
      </c>
      <c r="V246" s="9">
        <v>6</v>
      </c>
    </row>
    <row r="247" spans="1:22" x14ac:dyDescent="0.2">
      <c r="A247" s="7" t="s">
        <v>342</v>
      </c>
      <c r="B247" s="8">
        <v>13</v>
      </c>
      <c r="C247" s="8">
        <v>10</v>
      </c>
      <c r="D247" s="8">
        <v>15300</v>
      </c>
      <c r="E247" s="8">
        <v>2800</v>
      </c>
      <c r="F247" s="8">
        <v>12500</v>
      </c>
      <c r="G247" s="9">
        <v>127.36</v>
      </c>
      <c r="H247" s="9">
        <v>10.19</v>
      </c>
      <c r="I247" s="9">
        <v>13.92</v>
      </c>
      <c r="J247" s="9">
        <v>10.08</v>
      </c>
      <c r="K247" s="9">
        <v>10.19</v>
      </c>
      <c r="L247" s="9">
        <v>10.19</v>
      </c>
      <c r="M247" s="9">
        <v>10.19</v>
      </c>
      <c r="N247" s="9">
        <v>10.19</v>
      </c>
      <c r="O247" s="9">
        <v>10.19</v>
      </c>
      <c r="P247" s="8">
        <v>2</v>
      </c>
      <c r="Q247" s="8">
        <v>2</v>
      </c>
      <c r="R247" s="8">
        <v>5</v>
      </c>
      <c r="S247" s="9">
        <v>20</v>
      </c>
      <c r="T247" s="9">
        <v>50</v>
      </c>
      <c r="U247" s="9">
        <v>3.8</v>
      </c>
      <c r="V247" s="9">
        <v>7.3</v>
      </c>
    </row>
    <row r="248" spans="1:22" x14ac:dyDescent="0.2">
      <c r="A248" s="7" t="s">
        <v>605</v>
      </c>
      <c r="B248" s="8">
        <v>12</v>
      </c>
      <c r="C248" s="8">
        <v>8</v>
      </c>
      <c r="D248" s="8">
        <v>16700</v>
      </c>
      <c r="E248" s="8">
        <v>4100</v>
      </c>
      <c r="F248" s="8">
        <v>12600</v>
      </c>
      <c r="G248" s="9">
        <v>185.04</v>
      </c>
      <c r="H248" s="9">
        <v>14.69</v>
      </c>
      <c r="I248" s="9">
        <v>7.63</v>
      </c>
      <c r="J248" s="9">
        <v>15.61</v>
      </c>
      <c r="K248" s="9">
        <v>14.69</v>
      </c>
      <c r="L248" s="9">
        <v>14.69</v>
      </c>
      <c r="M248" s="9">
        <v>14.69</v>
      </c>
      <c r="N248" s="9">
        <v>14.69</v>
      </c>
      <c r="O248" s="9">
        <v>14.69</v>
      </c>
      <c r="P248" s="8">
        <v>4</v>
      </c>
      <c r="Q248" s="8">
        <v>4</v>
      </c>
      <c r="R248" s="8">
        <v>6</v>
      </c>
      <c r="S248" s="9">
        <v>50</v>
      </c>
      <c r="T248" s="9">
        <v>75</v>
      </c>
      <c r="U248" s="9">
        <v>3</v>
      </c>
      <c r="V248" s="9">
        <v>7.75</v>
      </c>
    </row>
    <row r="249" spans="1:22" x14ac:dyDescent="0.2">
      <c r="A249" s="7" t="s">
        <v>433</v>
      </c>
      <c r="B249" s="8">
        <v>23</v>
      </c>
      <c r="C249" s="8">
        <v>20</v>
      </c>
      <c r="D249" s="8">
        <v>27500</v>
      </c>
      <c r="E249" s="8">
        <v>-1700</v>
      </c>
      <c r="F249" s="8">
        <v>29200</v>
      </c>
      <c r="G249" s="9">
        <v>299.3</v>
      </c>
      <c r="H249" s="9">
        <v>10.25</v>
      </c>
      <c r="I249" s="9">
        <v>17.68</v>
      </c>
      <c r="J249" s="9">
        <v>13.59</v>
      </c>
      <c r="K249" s="9">
        <v>10.25</v>
      </c>
      <c r="L249" s="9">
        <v>10.25</v>
      </c>
      <c r="M249" s="9">
        <v>10.25</v>
      </c>
      <c r="N249" s="9">
        <v>10.25</v>
      </c>
      <c r="O249" s="9">
        <v>10.25</v>
      </c>
      <c r="P249" s="8">
        <v>4</v>
      </c>
      <c r="Q249" s="8">
        <v>8</v>
      </c>
      <c r="R249" s="8">
        <v>10</v>
      </c>
      <c r="S249" s="9">
        <v>20</v>
      </c>
      <c r="T249" s="9">
        <v>50</v>
      </c>
      <c r="U249" s="9">
        <v>3.95</v>
      </c>
      <c r="V249" s="9">
        <v>7.9</v>
      </c>
    </row>
    <row r="250" spans="1:22" x14ac:dyDescent="0.2">
      <c r="A250" s="7" t="s">
        <v>1318</v>
      </c>
      <c r="B250" s="8">
        <v>1</v>
      </c>
      <c r="C250" s="8">
        <v>1</v>
      </c>
      <c r="D250" s="8">
        <v>700</v>
      </c>
      <c r="E250" s="8">
        <v>-100</v>
      </c>
      <c r="F250" s="8">
        <v>800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8">
        <v>0</v>
      </c>
      <c r="Q250" s="8">
        <v>0</v>
      </c>
      <c r="R250" s="8">
        <v>0</v>
      </c>
      <c r="S250" s="9">
        <v>0</v>
      </c>
      <c r="T250" s="9">
        <v>0</v>
      </c>
      <c r="U250" s="9">
        <v>8</v>
      </c>
      <c r="V250" s="9">
        <v>12</v>
      </c>
    </row>
    <row r="251" spans="1:22" x14ac:dyDescent="0.2">
      <c r="A251" s="7" t="s">
        <v>369</v>
      </c>
      <c r="B251" s="8">
        <v>1</v>
      </c>
      <c r="C251" s="8">
        <v>1</v>
      </c>
      <c r="D251" s="8">
        <v>1700</v>
      </c>
      <c r="E251" s="8">
        <v>-200</v>
      </c>
      <c r="F251" s="8">
        <v>1900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8">
        <v>0</v>
      </c>
      <c r="Q251" s="8">
        <v>0</v>
      </c>
      <c r="R251" s="8">
        <v>0</v>
      </c>
      <c r="S251" s="9">
        <v>0</v>
      </c>
      <c r="T251" s="9">
        <v>0</v>
      </c>
      <c r="U251" s="9">
        <v>4</v>
      </c>
      <c r="V251" s="9">
        <v>5</v>
      </c>
    </row>
    <row r="252" spans="1:22" x14ac:dyDescent="0.2">
      <c r="A252" s="7" t="s">
        <v>170</v>
      </c>
      <c r="B252" s="8">
        <v>26</v>
      </c>
      <c r="C252" s="8">
        <v>17</v>
      </c>
      <c r="D252" s="8">
        <v>32000</v>
      </c>
      <c r="E252" s="8">
        <v>7200</v>
      </c>
      <c r="F252" s="8">
        <v>24800</v>
      </c>
      <c r="G252" s="9">
        <v>219.24</v>
      </c>
      <c r="H252" s="9">
        <v>8.84</v>
      </c>
      <c r="I252" s="9">
        <v>13.27</v>
      </c>
      <c r="J252" s="9">
        <v>9.27</v>
      </c>
      <c r="K252" s="9">
        <v>8.84</v>
      </c>
      <c r="L252" s="9">
        <v>8.84</v>
      </c>
      <c r="M252" s="9">
        <v>8.84</v>
      </c>
      <c r="N252" s="9">
        <v>8.84</v>
      </c>
      <c r="O252" s="9">
        <v>8.84</v>
      </c>
      <c r="P252" s="8">
        <v>4</v>
      </c>
      <c r="Q252" s="8">
        <v>6</v>
      </c>
      <c r="R252" s="8">
        <v>9</v>
      </c>
      <c r="S252" s="9">
        <v>23.53</v>
      </c>
      <c r="T252" s="9">
        <v>52.94</v>
      </c>
      <c r="U252" s="9">
        <v>4</v>
      </c>
      <c r="V252" s="9">
        <v>7.71</v>
      </c>
    </row>
    <row r="253" spans="1:22" x14ac:dyDescent="0.2">
      <c r="A253" s="7" t="s">
        <v>189</v>
      </c>
      <c r="B253" s="8">
        <v>25</v>
      </c>
      <c r="C253" s="8">
        <v>19</v>
      </c>
      <c r="D253" s="8">
        <v>29500</v>
      </c>
      <c r="E253" s="8">
        <v>6800</v>
      </c>
      <c r="F253" s="8">
        <v>22700</v>
      </c>
      <c r="G253" s="9">
        <v>160.84</v>
      </c>
      <c r="H253" s="9">
        <v>7.09</v>
      </c>
      <c r="I253" s="9">
        <v>1.1200000000000001</v>
      </c>
      <c r="J253" s="9">
        <v>3.42</v>
      </c>
      <c r="K253" s="9">
        <v>7.09</v>
      </c>
      <c r="L253" s="9">
        <v>7.09</v>
      </c>
      <c r="M253" s="9">
        <v>7.09</v>
      </c>
      <c r="N253" s="9">
        <v>7.09</v>
      </c>
      <c r="O253" s="9">
        <v>7.09</v>
      </c>
      <c r="P253" s="8">
        <v>1</v>
      </c>
      <c r="Q253" s="8">
        <v>3</v>
      </c>
      <c r="R253" s="8">
        <v>7</v>
      </c>
      <c r="S253" s="9">
        <v>5.26</v>
      </c>
      <c r="T253" s="9">
        <v>36.840000000000003</v>
      </c>
      <c r="U253" s="9">
        <v>4.84</v>
      </c>
      <c r="V253" s="9">
        <v>8.42</v>
      </c>
    </row>
    <row r="254" spans="1:22" x14ac:dyDescent="0.2">
      <c r="A254" s="7" t="s">
        <v>804</v>
      </c>
      <c r="B254" s="8">
        <v>13</v>
      </c>
      <c r="C254" s="8">
        <v>9</v>
      </c>
      <c r="D254" s="8">
        <v>17200</v>
      </c>
      <c r="E254" s="8">
        <v>4100</v>
      </c>
      <c r="F254" s="8">
        <v>13100</v>
      </c>
      <c r="G254" s="9">
        <v>63.56</v>
      </c>
      <c r="H254" s="9">
        <v>4.8499999999999996</v>
      </c>
      <c r="I254" s="9">
        <v>0</v>
      </c>
      <c r="J254" s="9">
        <v>6.89</v>
      </c>
      <c r="K254" s="9">
        <v>4.8499999999999996</v>
      </c>
      <c r="L254" s="9">
        <v>4.8499999999999996</v>
      </c>
      <c r="M254" s="9">
        <v>4.8499999999999996</v>
      </c>
      <c r="N254" s="9">
        <v>4.8499999999999996</v>
      </c>
      <c r="O254" s="9">
        <v>4.8499999999999996</v>
      </c>
      <c r="P254" s="8">
        <v>1</v>
      </c>
      <c r="Q254" s="8">
        <v>2</v>
      </c>
      <c r="R254" s="8">
        <v>3</v>
      </c>
      <c r="S254" s="9">
        <v>11.11</v>
      </c>
      <c r="T254" s="9">
        <v>33.33</v>
      </c>
      <c r="U254" s="9">
        <v>5.1100000000000003</v>
      </c>
      <c r="V254" s="9">
        <v>8.44</v>
      </c>
    </row>
    <row r="255" spans="1:22" x14ac:dyDescent="0.2">
      <c r="A255" s="7" t="s">
        <v>244</v>
      </c>
      <c r="B255" s="8">
        <v>18</v>
      </c>
      <c r="C255" s="8">
        <v>12</v>
      </c>
      <c r="D255" s="8">
        <v>16100</v>
      </c>
      <c r="E255" s="8">
        <v>1700</v>
      </c>
      <c r="F255" s="8">
        <v>14400</v>
      </c>
      <c r="G255" s="9">
        <v>90.18</v>
      </c>
      <c r="H255" s="9">
        <v>6.26</v>
      </c>
      <c r="I255" s="9">
        <v>0</v>
      </c>
      <c r="J255" s="9">
        <v>9.01</v>
      </c>
      <c r="K255" s="9">
        <v>6.26</v>
      </c>
      <c r="L255" s="9">
        <v>6.26</v>
      </c>
      <c r="M255" s="9">
        <v>6.26</v>
      </c>
      <c r="N255" s="9">
        <v>6.26</v>
      </c>
      <c r="O255" s="9">
        <v>6.26</v>
      </c>
      <c r="P255" s="8">
        <v>1</v>
      </c>
      <c r="Q255" s="8">
        <v>2</v>
      </c>
      <c r="R255" s="8">
        <v>3</v>
      </c>
      <c r="S255" s="9">
        <v>8.33</v>
      </c>
      <c r="T255" s="9">
        <v>25</v>
      </c>
      <c r="U255" s="9">
        <v>6</v>
      </c>
      <c r="V255" s="9">
        <v>10.17</v>
      </c>
    </row>
    <row r="256" spans="1:22" x14ac:dyDescent="0.2">
      <c r="A256" s="7" t="s">
        <v>510</v>
      </c>
      <c r="B256" s="8">
        <v>5</v>
      </c>
      <c r="C256" s="8">
        <v>3</v>
      </c>
      <c r="D256" s="8">
        <v>5300</v>
      </c>
      <c r="E256" s="8">
        <v>1300</v>
      </c>
      <c r="F256" s="8">
        <v>4000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8">
        <v>0</v>
      </c>
      <c r="Q256" s="8">
        <v>0</v>
      </c>
      <c r="R256" s="8">
        <v>0</v>
      </c>
      <c r="S256" s="9">
        <v>0</v>
      </c>
      <c r="T256" s="9">
        <v>0</v>
      </c>
      <c r="U256" s="9">
        <v>6</v>
      </c>
      <c r="V256" s="9">
        <v>10.67</v>
      </c>
    </row>
    <row r="257" spans="1:22" x14ac:dyDescent="0.2">
      <c r="A257" s="7" t="s">
        <v>493</v>
      </c>
      <c r="B257" s="8">
        <v>7</v>
      </c>
      <c r="C257" s="8">
        <v>5</v>
      </c>
      <c r="D257" s="8">
        <v>9300</v>
      </c>
      <c r="E257" s="8">
        <v>1900</v>
      </c>
      <c r="F257" s="8">
        <v>7400</v>
      </c>
      <c r="G257" s="9">
        <v>95.8</v>
      </c>
      <c r="H257" s="9">
        <v>12.95</v>
      </c>
      <c r="I257" s="9">
        <v>0</v>
      </c>
      <c r="J257" s="9">
        <v>15.7</v>
      </c>
      <c r="K257" s="9">
        <v>12.95</v>
      </c>
      <c r="L257" s="9">
        <v>12.95</v>
      </c>
      <c r="M257" s="9">
        <v>12.95</v>
      </c>
      <c r="N257" s="9">
        <v>12.95</v>
      </c>
      <c r="O257" s="9">
        <v>12.95</v>
      </c>
      <c r="P257" s="8">
        <v>2</v>
      </c>
      <c r="Q257" s="8">
        <v>2</v>
      </c>
      <c r="R257" s="8">
        <v>2</v>
      </c>
      <c r="S257" s="9">
        <v>40</v>
      </c>
      <c r="T257" s="9">
        <v>40</v>
      </c>
      <c r="U257" s="9">
        <v>3.6</v>
      </c>
      <c r="V257" s="9">
        <v>8.4</v>
      </c>
    </row>
    <row r="258" spans="1:22" x14ac:dyDescent="0.2">
      <c r="A258" s="7" t="s">
        <v>1308</v>
      </c>
      <c r="B258" s="8">
        <v>5</v>
      </c>
      <c r="C258" s="8">
        <v>4</v>
      </c>
      <c r="D258" s="8">
        <v>4200</v>
      </c>
      <c r="E258" s="8">
        <v>600</v>
      </c>
      <c r="F258" s="8">
        <v>3600</v>
      </c>
      <c r="G258" s="9">
        <v>14.78</v>
      </c>
      <c r="H258" s="9">
        <v>4.1100000000000003</v>
      </c>
      <c r="I258" s="9">
        <v>0</v>
      </c>
      <c r="J258" s="9">
        <v>4.1100000000000003</v>
      </c>
      <c r="K258" s="9">
        <v>4.1100000000000003</v>
      </c>
      <c r="L258" s="9">
        <v>4.1100000000000003</v>
      </c>
      <c r="M258" s="9">
        <v>4.1100000000000003</v>
      </c>
      <c r="N258" s="9">
        <v>4.1100000000000003</v>
      </c>
      <c r="O258" s="9">
        <v>4.1100000000000003</v>
      </c>
      <c r="P258" s="8">
        <v>0</v>
      </c>
      <c r="Q258" s="8">
        <v>0</v>
      </c>
      <c r="R258" s="8">
        <v>1</v>
      </c>
      <c r="S258" s="9">
        <v>0</v>
      </c>
      <c r="T258" s="9">
        <v>25</v>
      </c>
      <c r="U258" s="9">
        <v>7</v>
      </c>
      <c r="V258" s="9">
        <v>9</v>
      </c>
    </row>
    <row r="259" spans="1:22" x14ac:dyDescent="0.2">
      <c r="A259" s="7" t="s">
        <v>735</v>
      </c>
      <c r="B259" s="8">
        <v>7</v>
      </c>
      <c r="C259" s="8">
        <v>5</v>
      </c>
      <c r="D259" s="8">
        <v>7700</v>
      </c>
      <c r="E259" s="8">
        <v>100</v>
      </c>
      <c r="F259" s="8">
        <v>7600</v>
      </c>
      <c r="G259" s="9">
        <v>76.16</v>
      </c>
      <c r="H259" s="9">
        <v>10.02</v>
      </c>
      <c r="I259" s="9">
        <v>24.21</v>
      </c>
      <c r="J259" s="9">
        <v>8.65</v>
      </c>
      <c r="K259" s="9">
        <v>10.02</v>
      </c>
      <c r="L259" s="9">
        <v>10.02</v>
      </c>
      <c r="M259" s="9">
        <v>10.02</v>
      </c>
      <c r="N259" s="9">
        <v>10.02</v>
      </c>
      <c r="O259" s="9">
        <v>10.02</v>
      </c>
      <c r="P259" s="8">
        <v>2</v>
      </c>
      <c r="Q259" s="8">
        <v>2</v>
      </c>
      <c r="R259" s="8">
        <v>2</v>
      </c>
      <c r="S259" s="9">
        <v>40</v>
      </c>
      <c r="T259" s="9">
        <v>40</v>
      </c>
      <c r="U259" s="9">
        <v>3.8</v>
      </c>
      <c r="V259" s="9">
        <v>8.8000000000000007</v>
      </c>
    </row>
    <row r="260" spans="1:22" x14ac:dyDescent="0.2">
      <c r="A260" s="7" t="s">
        <v>1296</v>
      </c>
      <c r="B260" s="8">
        <v>2</v>
      </c>
      <c r="C260" s="8">
        <v>1</v>
      </c>
      <c r="D260" s="8">
        <v>1900</v>
      </c>
      <c r="E260" s="8">
        <v>1200</v>
      </c>
      <c r="F260" s="8">
        <v>700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8">
        <v>0</v>
      </c>
      <c r="Q260" s="8">
        <v>0</v>
      </c>
      <c r="R260" s="8">
        <v>0</v>
      </c>
      <c r="S260" s="9">
        <v>0</v>
      </c>
      <c r="T260" s="9">
        <v>0</v>
      </c>
      <c r="U260" s="9">
        <v>6</v>
      </c>
      <c r="V260" s="9">
        <v>12</v>
      </c>
    </row>
    <row r="261" spans="1:22" x14ac:dyDescent="0.2">
      <c r="A261" s="7" t="s">
        <v>154</v>
      </c>
      <c r="B261" s="8">
        <v>6</v>
      </c>
      <c r="C261" s="8">
        <v>5</v>
      </c>
      <c r="D261" s="8">
        <v>7600</v>
      </c>
      <c r="E261" s="8">
        <v>700</v>
      </c>
      <c r="F261" s="8">
        <v>6900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8">
        <v>0</v>
      </c>
      <c r="Q261" s="8">
        <v>0</v>
      </c>
      <c r="R261" s="8">
        <v>0</v>
      </c>
      <c r="S261" s="9">
        <v>0</v>
      </c>
      <c r="T261" s="9">
        <v>0</v>
      </c>
      <c r="U261" s="9">
        <v>6.2</v>
      </c>
      <c r="V261" s="9">
        <v>6.8</v>
      </c>
    </row>
    <row r="262" spans="1:22" x14ac:dyDescent="0.2">
      <c r="A262" s="7" t="s">
        <v>2932</v>
      </c>
      <c r="B262" s="8">
        <v>1</v>
      </c>
      <c r="C262" s="8">
        <v>1</v>
      </c>
      <c r="D262" s="8">
        <v>1400</v>
      </c>
      <c r="E262" s="8">
        <v>0</v>
      </c>
      <c r="F262" s="8">
        <v>1400</v>
      </c>
      <c r="G262" s="9">
        <v>10.7</v>
      </c>
      <c r="H262" s="9">
        <v>7.64</v>
      </c>
      <c r="I262" s="9">
        <v>0</v>
      </c>
      <c r="J262" s="9">
        <v>7.64</v>
      </c>
      <c r="K262" s="9">
        <v>7.64</v>
      </c>
      <c r="L262" s="9">
        <v>7.64</v>
      </c>
      <c r="M262" s="9">
        <v>7.64</v>
      </c>
      <c r="N262" s="9">
        <v>7.64</v>
      </c>
      <c r="O262" s="9">
        <v>7.64</v>
      </c>
      <c r="P262" s="8">
        <v>0</v>
      </c>
      <c r="Q262" s="8">
        <v>0</v>
      </c>
      <c r="R262" s="8">
        <v>1</v>
      </c>
      <c r="S262" s="9">
        <v>0</v>
      </c>
      <c r="T262" s="9">
        <v>100</v>
      </c>
      <c r="U262" s="9">
        <v>3</v>
      </c>
      <c r="V262" s="9">
        <v>8</v>
      </c>
    </row>
    <row r="263" spans="1:22" x14ac:dyDescent="0.2">
      <c r="A263" s="7" t="s">
        <v>3743</v>
      </c>
      <c r="B263" s="8">
        <v>1</v>
      </c>
      <c r="C263" s="8">
        <v>1</v>
      </c>
      <c r="D263" s="8">
        <v>2200</v>
      </c>
      <c r="E263" s="8">
        <v>0</v>
      </c>
      <c r="F263" s="8">
        <v>2200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8">
        <v>0</v>
      </c>
      <c r="Q263" s="8">
        <v>0</v>
      </c>
      <c r="R263" s="8">
        <v>0</v>
      </c>
      <c r="S263" s="9">
        <v>0</v>
      </c>
      <c r="T263" s="9">
        <v>0</v>
      </c>
      <c r="U263" s="9">
        <v>5</v>
      </c>
      <c r="V263" s="9">
        <v>5</v>
      </c>
    </row>
    <row r="264" spans="1:22" x14ac:dyDescent="0.2">
      <c r="A264" s="7" t="s">
        <v>350</v>
      </c>
      <c r="B264" s="8">
        <v>3</v>
      </c>
      <c r="C264" s="8">
        <v>3</v>
      </c>
      <c r="D264" s="8">
        <v>3300</v>
      </c>
      <c r="E264" s="8">
        <v>-1100</v>
      </c>
      <c r="F264" s="8">
        <v>4400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8">
        <v>0</v>
      </c>
      <c r="Q264" s="8">
        <v>0</v>
      </c>
      <c r="R264" s="8">
        <v>0</v>
      </c>
      <c r="S264" s="9">
        <v>0</v>
      </c>
      <c r="T264" s="9">
        <v>0</v>
      </c>
      <c r="U264" s="9">
        <v>6</v>
      </c>
      <c r="V264" s="9">
        <v>7.33</v>
      </c>
    </row>
    <row r="265" spans="1:22" x14ac:dyDescent="0.2">
      <c r="A265" s="7" t="s">
        <v>2803</v>
      </c>
      <c r="B265" s="8">
        <v>4</v>
      </c>
      <c r="C265" s="8">
        <v>3</v>
      </c>
      <c r="D265" s="8">
        <v>5200</v>
      </c>
      <c r="E265" s="8">
        <v>1400</v>
      </c>
      <c r="F265" s="8">
        <v>3800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8">
        <v>0</v>
      </c>
      <c r="Q265" s="8">
        <v>0</v>
      </c>
      <c r="R265" s="8">
        <v>0</v>
      </c>
      <c r="S265" s="9">
        <v>0</v>
      </c>
      <c r="T265" s="9">
        <v>0</v>
      </c>
      <c r="U265" s="9">
        <v>5</v>
      </c>
      <c r="V265" s="9">
        <v>7</v>
      </c>
    </row>
    <row r="266" spans="1:22" x14ac:dyDescent="0.2">
      <c r="A266" s="7" t="s">
        <v>691</v>
      </c>
      <c r="B266" s="8">
        <v>11</v>
      </c>
      <c r="C266" s="8">
        <v>8</v>
      </c>
      <c r="D266" s="8">
        <v>16400</v>
      </c>
      <c r="E266" s="8">
        <v>3300</v>
      </c>
      <c r="F266" s="8">
        <v>13100</v>
      </c>
      <c r="G266" s="9">
        <v>122.5</v>
      </c>
      <c r="H266" s="9">
        <v>9.35</v>
      </c>
      <c r="I266" s="9">
        <v>11.88</v>
      </c>
      <c r="J266" s="9">
        <v>11.67</v>
      </c>
      <c r="K266" s="9">
        <v>9.35</v>
      </c>
      <c r="L266" s="9">
        <v>9.35</v>
      </c>
      <c r="M266" s="9">
        <v>9.35</v>
      </c>
      <c r="N266" s="9">
        <v>9.35</v>
      </c>
      <c r="O266" s="9">
        <v>9.35</v>
      </c>
      <c r="P266" s="8">
        <v>3</v>
      </c>
      <c r="Q266" s="8">
        <v>3</v>
      </c>
      <c r="R266" s="8">
        <v>4</v>
      </c>
      <c r="S266" s="9">
        <v>37.5</v>
      </c>
      <c r="T266" s="9">
        <v>50</v>
      </c>
      <c r="U266" s="9">
        <v>4</v>
      </c>
      <c r="V266" s="9">
        <v>8</v>
      </c>
    </row>
    <row r="267" spans="1:22" x14ac:dyDescent="0.2">
      <c r="A267" s="7" t="s">
        <v>935</v>
      </c>
      <c r="B267" s="8">
        <v>1</v>
      </c>
      <c r="C267" s="8">
        <v>1</v>
      </c>
      <c r="D267" s="8">
        <v>1300</v>
      </c>
      <c r="E267" s="8">
        <v>-400</v>
      </c>
      <c r="F267" s="8">
        <v>1700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8">
        <v>0</v>
      </c>
      <c r="Q267" s="8">
        <v>0</v>
      </c>
      <c r="R267" s="8">
        <v>0</v>
      </c>
      <c r="S267" s="9">
        <v>0</v>
      </c>
      <c r="T267" s="9">
        <v>0</v>
      </c>
      <c r="U267" s="9">
        <v>4</v>
      </c>
      <c r="V267" s="9">
        <v>10</v>
      </c>
    </row>
    <row r="268" spans="1:22" x14ac:dyDescent="0.2">
      <c r="A268" s="7" t="s">
        <v>1799</v>
      </c>
      <c r="B268" s="8">
        <v>1</v>
      </c>
      <c r="C268" s="8">
        <v>1</v>
      </c>
      <c r="D268" s="8">
        <v>2100</v>
      </c>
      <c r="E268" s="8">
        <v>0</v>
      </c>
      <c r="F268" s="8">
        <v>2100</v>
      </c>
      <c r="G268" s="9">
        <v>19.399999999999999</v>
      </c>
      <c r="H268" s="9">
        <v>9.24</v>
      </c>
      <c r="I268" s="9">
        <v>0</v>
      </c>
      <c r="J268" s="9">
        <v>9.24</v>
      </c>
      <c r="K268" s="9">
        <v>9.24</v>
      </c>
      <c r="L268" s="9">
        <v>9.24</v>
      </c>
      <c r="M268" s="9">
        <v>9.24</v>
      </c>
      <c r="N268" s="9">
        <v>9.24</v>
      </c>
      <c r="O268" s="9">
        <v>9.24</v>
      </c>
      <c r="P268" s="8">
        <v>0</v>
      </c>
      <c r="Q268" s="8">
        <v>1</v>
      </c>
      <c r="R268" s="8">
        <v>1</v>
      </c>
      <c r="S268" s="9">
        <v>0</v>
      </c>
      <c r="T268" s="9">
        <v>100</v>
      </c>
      <c r="U268" s="9">
        <v>2</v>
      </c>
      <c r="V268" s="9">
        <v>8</v>
      </c>
    </row>
    <row r="269" spans="1:22" x14ac:dyDescent="0.2">
      <c r="A269" s="7" t="s">
        <v>710</v>
      </c>
      <c r="B269" s="8">
        <v>1</v>
      </c>
      <c r="C269" s="8">
        <v>1</v>
      </c>
      <c r="D269" s="8">
        <v>800</v>
      </c>
      <c r="E269" s="8">
        <v>0</v>
      </c>
      <c r="F269" s="8">
        <v>800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8">
        <v>0</v>
      </c>
      <c r="Q269" s="8">
        <v>0</v>
      </c>
      <c r="R269" s="8">
        <v>0</v>
      </c>
      <c r="S269" s="9">
        <v>0</v>
      </c>
      <c r="T269" s="9">
        <v>0</v>
      </c>
      <c r="U269" s="9">
        <v>11</v>
      </c>
      <c r="V269" s="9">
        <v>11</v>
      </c>
    </row>
    <row r="270" spans="1:22" x14ac:dyDescent="0.2">
      <c r="A270" s="7" t="s">
        <v>955</v>
      </c>
      <c r="B270" s="8">
        <v>1</v>
      </c>
      <c r="C270" s="8">
        <v>1</v>
      </c>
      <c r="D270" s="8">
        <v>800</v>
      </c>
      <c r="E270" s="8">
        <v>-200</v>
      </c>
      <c r="F270" s="8">
        <v>1000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8">
        <v>0</v>
      </c>
      <c r="Q270" s="8">
        <v>0</v>
      </c>
      <c r="R270" s="8">
        <v>0</v>
      </c>
      <c r="S270" s="9">
        <v>0</v>
      </c>
      <c r="T270" s="9">
        <v>0</v>
      </c>
      <c r="U270" s="9">
        <v>6</v>
      </c>
      <c r="V270" s="9">
        <v>10</v>
      </c>
    </row>
    <row r="271" spans="1:22" x14ac:dyDescent="0.2">
      <c r="A271" s="7" t="s">
        <v>1208</v>
      </c>
      <c r="B271" s="8">
        <v>1</v>
      </c>
      <c r="C271" s="8">
        <v>1</v>
      </c>
      <c r="D271" s="8">
        <v>800</v>
      </c>
      <c r="E271" s="8">
        <v>-400</v>
      </c>
      <c r="F271" s="8">
        <v>1200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8">
        <v>0</v>
      </c>
      <c r="Q271" s="8">
        <v>0</v>
      </c>
      <c r="R271" s="8">
        <v>0</v>
      </c>
      <c r="S271" s="9">
        <v>0</v>
      </c>
      <c r="T271" s="9">
        <v>0</v>
      </c>
      <c r="U271" s="9">
        <v>8</v>
      </c>
      <c r="V271" s="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Horses</vt:lpstr>
      <vt:lpstr>Jockeys</vt:lpstr>
      <vt:lpstr>Trainers</vt:lpstr>
      <vt:lpstr>Sires</vt:lpstr>
      <vt:lpstr>Horse Stats</vt:lpstr>
      <vt:lpstr>Jockey Stats</vt:lpstr>
      <vt:lpstr>Trainer Stats</vt:lpstr>
      <vt:lpstr>Sire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Ritho Gitonga</cp:lastModifiedBy>
  <dcterms:created xsi:type="dcterms:W3CDTF">2025-12-17T21:04:07Z</dcterms:created>
  <dcterms:modified xsi:type="dcterms:W3CDTF">2025-12-23T16:27:31Z</dcterms:modified>
</cp:coreProperties>
</file>